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ml.chartshapes+xml"/>
  <Override PartName="/xl/charts/chart9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OneDrive - PLN\Work UID Ren\PPA\RAE\ROB\Sep\"/>
    </mc:Choice>
  </mc:AlternateContent>
  <xr:revisionPtr revIDLastSave="0" documentId="13_ncr:1_{27B257EC-144A-4135-B0EA-C6CA78870756}" xr6:coauthVersionLast="47" xr6:coauthVersionMax="47" xr10:uidLastSave="{00000000-0000-0000-0000-000000000000}"/>
  <bookViews>
    <workbookView xWindow="-110" yWindow="-110" windowWidth="19420" windowHeight="10300" firstSheet="2" activeTab="3" xr2:uid="{4CEF3551-A7ED-46E8-8F8C-E8582E1276A1}"/>
  </bookViews>
  <sheets>
    <sheet name="Sheet2" sheetId="18" r:id="rId1"/>
    <sheet name="Beban Puncak" sheetId="1" r:id="rId2"/>
    <sheet name="Max" sheetId="19" r:id="rId3"/>
    <sheet name="BP" sheetId="9" r:id="rId4"/>
    <sheet name="DMN" sheetId="14" r:id="rId5"/>
    <sheet name="Kit Masuk 2024" sheetId="13" r:id="rId6"/>
    <sheet name="Outage" sheetId="10" r:id="rId7"/>
    <sheet name="Nerda" sheetId="7" r:id="rId8"/>
    <sheet name="HarKit per perusahaan" sheetId="11" r:id="rId9"/>
  </sheets>
  <externalReferences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</externalReferences>
  <definedNames>
    <definedName name="\0">#REF!</definedName>
    <definedName name="\A">[1]PS99!#REF!</definedName>
    <definedName name="\B">#REF!</definedName>
    <definedName name="\C">#REF!</definedName>
    <definedName name="\CABANG">#REF!</definedName>
    <definedName name="\d">#REF!</definedName>
    <definedName name="\e">#REF!</definedName>
    <definedName name="\f">#REF!</definedName>
    <definedName name="\g">#REF!</definedName>
    <definedName name="\I">#REF!</definedName>
    <definedName name="\j">#REF!</definedName>
    <definedName name="\k">#REF!</definedName>
    <definedName name="\l">#REF!</definedName>
    <definedName name="\M">#REF!</definedName>
    <definedName name="\MENU">#REF!</definedName>
    <definedName name="\p">#REF!</definedName>
    <definedName name="\R">#REF!</definedName>
    <definedName name="\S">#REF!</definedName>
    <definedName name="\T">#REF!</definedName>
    <definedName name="\u">#REF!</definedName>
    <definedName name="_______________________Jh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____________________aya108" hidden="1">#REF!</definedName>
    <definedName name="______________________ERR1" hidden="1">{#N/A,#N/A,FALSE,"M.42"}</definedName>
    <definedName name="______________________kl09" hidden="1">{#N/A,#N/A,FALSE,"M.01"}</definedName>
    <definedName name="_____________________aya108" hidden="1">#REF!</definedName>
    <definedName name="_____________________ERR1" hidden="1">{#N/A,#N/A,FALSE,"M.42"}</definedName>
    <definedName name="_____________________kl09" hidden="1">{#N/A,#N/A,FALSE,"M.01"}</definedName>
    <definedName name="____________________aya108" hidden="1">#REF!</definedName>
    <definedName name="____________________ERR1" hidden="1">{#N/A,#N/A,FALSE,"M.42"}</definedName>
    <definedName name="____________________kl09" hidden="1">{#N/A,#N/A,FALSE,"M.01"}</definedName>
    <definedName name="___________________aya108" hidden="1">#REF!</definedName>
    <definedName name="___________________ERR1" hidden="1">{#N/A,#N/A,FALSE,"M.42"}</definedName>
    <definedName name="___________________kl09" hidden="1">{#N/A,#N/A,FALSE,"M.01"}</definedName>
    <definedName name="__________________aya108" hidden="1">#REF!</definedName>
    <definedName name="__________________ERR1" hidden="1">{#N/A,#N/A,FALSE,"M.42"}</definedName>
    <definedName name="__________________Jh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________________kl09" hidden="1">{#N/A,#N/A,FALSE,"M.01"}</definedName>
    <definedName name="_________________aya108" hidden="1">#REF!</definedName>
    <definedName name="_________________ERR1" hidden="1">{#N/A,#N/A,FALSE,"M.42"}</definedName>
    <definedName name="_________________kl09" hidden="1">{#N/A,#N/A,FALSE,"M.01"}</definedName>
    <definedName name="________________aya108" hidden="1">#REF!</definedName>
    <definedName name="________________ERR1" hidden="1">{#N/A,#N/A,FALSE,"M.42"}</definedName>
    <definedName name="________________Jh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______________kl09" hidden="1">{#N/A,#N/A,FALSE,"M.01"}</definedName>
    <definedName name="_______________aya108" hidden="1">#REF!</definedName>
    <definedName name="_______________BBM2" hidden="1">{#N/A,#N/A,FALSE,"M.32"}</definedName>
    <definedName name="_______________BBM3" hidden="1">{#N/A,#N/A,FALSE,"M.32"}</definedName>
    <definedName name="_______________ERR1" hidden="1">{#N/A,#N/A,FALSE,"M.42"}</definedName>
    <definedName name="_______________Jh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_____________kl09" hidden="1">{#N/A,#N/A,FALSE,"M.01"}</definedName>
    <definedName name="______________aya108" hidden="1">#REF!</definedName>
    <definedName name="______________BBM2" hidden="1">{#N/A,#N/A,FALSE,"M.32"}</definedName>
    <definedName name="______________BBM3" hidden="1">{#N/A,#N/A,FALSE,"M.32"}</definedName>
    <definedName name="______________ERR1" hidden="1">{#N/A,#N/A,FALSE,"M.42"}</definedName>
    <definedName name="______________Jh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____________kl09" hidden="1">{#N/A,#N/A,FALSE,"M.01"}</definedName>
    <definedName name="_____________aya108" hidden="1">#REF!</definedName>
    <definedName name="_____________ERR1" hidden="1">{#N/A,#N/A,FALSE,"M.42"}</definedName>
    <definedName name="_____________kl09" hidden="1">{#N/A,#N/A,FALSE,"M.01"}</definedName>
    <definedName name="____________aya108" hidden="1">#REF!</definedName>
    <definedName name="____________BBM2" hidden="1">{#N/A,#N/A,FALSE,"M.32"}</definedName>
    <definedName name="____________BBM3" hidden="1">{#N/A,#N/A,FALSE,"M.32"}</definedName>
    <definedName name="____________ERR1" hidden="1">{#N/A,#N/A,FALSE,"M.42"}</definedName>
    <definedName name="____________Jh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__________kl09" hidden="1">{#N/A,#N/A,FALSE,"M.01"}</definedName>
    <definedName name="___________aya108" hidden="1">#REF!</definedName>
    <definedName name="___________ERR1" hidden="1">{#N/A,#N/A,FALSE,"M.42"}</definedName>
    <definedName name="___________Jh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_________kl09" hidden="1">{#N/A,#N/A,FALSE,"M.01"}</definedName>
    <definedName name="__________aya108" hidden="1">#REF!</definedName>
    <definedName name="__________BBM2" hidden="1">{#N/A,#N/A,FALSE,"M.32"}</definedName>
    <definedName name="__________BBM3" hidden="1">{#N/A,#N/A,FALSE,"M.32"}</definedName>
    <definedName name="__________ERR1" hidden="1">{#N/A,#N/A,FALSE,"M.42"}</definedName>
    <definedName name="__________Jh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________kl09" hidden="1">{#N/A,#N/A,FALSE,"M.01"}</definedName>
    <definedName name="_________aya108" hidden="1">#REF!</definedName>
    <definedName name="_________ERR1" hidden="1">{#N/A,#N/A,FALSE,"M.42"}</definedName>
    <definedName name="_________Jh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_______kl09" hidden="1">{#N/A,#N/A,FALSE,"M.01"}</definedName>
    <definedName name="________aya108" hidden="1">#REF!</definedName>
    <definedName name="________BBM2" hidden="1">{#N/A,#N/A,FALSE,"M.32"}</definedName>
    <definedName name="________BBM3" hidden="1">{#N/A,#N/A,FALSE,"M.32"}</definedName>
    <definedName name="________ERR1" hidden="1">{#N/A,#N/A,FALSE,"M.42"}</definedName>
    <definedName name="________HAL1">#REF!</definedName>
    <definedName name="________Jh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______kl09" hidden="1">{#N/A,#N/A,FALSE,"M.01"}</definedName>
    <definedName name="_______aya108" hidden="1">#REF!</definedName>
    <definedName name="_______BBM2" hidden="1">{#N/A,#N/A,FALSE,"M.32"}</definedName>
    <definedName name="_______BBM3" hidden="1">{#N/A,#N/A,FALSE,"M.32"}</definedName>
    <definedName name="_______ERR1" hidden="1">{#N/A,#N/A,FALSE,"M.42"}</definedName>
    <definedName name="_______HAL1">#REF!</definedName>
    <definedName name="_______Jh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_____kl09" hidden="1">{#N/A,#N/A,FALSE,"M.01"}</definedName>
    <definedName name="_______LU25">#REF!</definedName>
    <definedName name="______aya108" hidden="1">#REF!</definedName>
    <definedName name="______BBM2" hidden="1">{#N/A,#N/A,FALSE,"M.32"}</definedName>
    <definedName name="______BBM3" hidden="1">{#N/A,#N/A,FALSE,"M.32"}</definedName>
    <definedName name="______ERR1" hidden="1">{#N/A,#N/A,FALSE,"M.42"}</definedName>
    <definedName name="______HAL1">#REF!</definedName>
    <definedName name="______JBN3" hidden="1">{#N/A,#N/A,FALSE,"M.32"}</definedName>
    <definedName name="______Jh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____kl09" hidden="1">{#N/A,#N/A,FALSE,"M.01"}</definedName>
    <definedName name="______SLA2009" hidden="1">{#N/A,#N/A,FALSE,"M.32"}</definedName>
    <definedName name="______TH1" hidden="1">{#N/A,#N/A,FALSE,"M.34"}</definedName>
    <definedName name="______th2" hidden="1">{#N/A,#N/A,FALSE,"M.42"}</definedName>
    <definedName name="_____1__123Graph_ACHART_1" hidden="1">[2]trenprod2001!$C$7:$C$33</definedName>
    <definedName name="_____10__123Graph_ACHART_18" hidden="1">#REF!</definedName>
    <definedName name="_____100__123Graph_FCHART_9" hidden="1">#REF!</definedName>
    <definedName name="_____101__123Graph_LBL_ACHART_16" hidden="1">#REF!</definedName>
    <definedName name="_____102__123Graph_LBL_ACHART_47" hidden="1">#REF!</definedName>
    <definedName name="_____103__123Graph_LBL_ACHART_48" hidden="1">#REF!</definedName>
    <definedName name="_____104__123Graph_LBL_ACHART_49" hidden="1">[2]Kin1TH!$D$54:$D$60</definedName>
    <definedName name="_____105__123Graph_LBL_BCHART_16" hidden="1">#REF!</definedName>
    <definedName name="_____106__123Graph_LBL_BCHART_49" hidden="1">[2]Kin1TH!$E$54:$E$60</definedName>
    <definedName name="_____107__123Graph_LBL_CCHART_16" hidden="1">#REF!</definedName>
    <definedName name="_____108__123Graph_LBL_DCHART_16" hidden="1">#REF!</definedName>
    <definedName name="_____109__123Graph_LBL_DCHART_9" hidden="1">#REF!</definedName>
    <definedName name="_____11__123Graph_ACHART_19" hidden="1">#REF!</definedName>
    <definedName name="_____110__123Graph_LBL_ECHART_16" hidden="1">#REF!</definedName>
    <definedName name="_____111__123Graph_LBL_FCHART_9" hidden="1">#REF!</definedName>
    <definedName name="_____112__123Graph_XCHART_13" hidden="1">#REF!</definedName>
    <definedName name="_____113__123Graph_XCHART_16" hidden="1">#REF!</definedName>
    <definedName name="_____114__123Graph_XCHART_18" hidden="1">#REF!</definedName>
    <definedName name="_____115__123Graph_XCHART_20" hidden="1">#REF!</definedName>
    <definedName name="_____116__123Graph_XCHART_24" hidden="1">#REF!</definedName>
    <definedName name="_____117__123Graph_XCHART_26" hidden="1">[2]Res142001!$M$45:$M$49</definedName>
    <definedName name="_____118__123Graph_XCHART_3" hidden="1">[2]GrafikProd!$B$5:$B$16</definedName>
    <definedName name="_____119__123Graph_XCHART_34" hidden="1">[2]Kin3BLN!$D$79:$O$79</definedName>
    <definedName name="_____12__123Graph_ACHART_2" hidden="1">[2]GrafikProd!$C$19:$C$30</definedName>
    <definedName name="_____120__123Graph_XCHART_37" hidden="1">[2]Res142001!$M$125:$M$129</definedName>
    <definedName name="_____121__123Graph_XCHART_4" hidden="1">[2]GrafikProd!$B$5:$B$16</definedName>
    <definedName name="_____122__123Graph_XCHART_43" hidden="1">[2]Kin1BLN!$C$155:$C$166</definedName>
    <definedName name="_____123__123Graph_XCHART_45" hidden="1">#REF!</definedName>
    <definedName name="_____124__123Graph_XCHART_48" hidden="1">#REF!</definedName>
    <definedName name="_____125__123Graph_XCHART_5" hidden="1">[2]GrafikProd!$B$5:$B$16</definedName>
    <definedName name="_____126__123Graph_XCHART_6" hidden="1">[2]GrafikProd!$B$5:$B$16</definedName>
    <definedName name="_____127__123Graph_XCHART_7" hidden="1">[2]GrafikProd!$B$5:$B$16</definedName>
    <definedName name="_____13__123Graph_ACHART_20" hidden="1">#REF!</definedName>
    <definedName name="_____14__123Graph_ACHART_21" hidden="1">#REF!</definedName>
    <definedName name="_____15__123Graph_ACHART_22" hidden="1">#REF!</definedName>
    <definedName name="_____16__123Graph_ACHART_23" hidden="1">#REF!</definedName>
    <definedName name="_____17__123Graph_ACHART_24" hidden="1">#REF!</definedName>
    <definedName name="_____18__123Graph_ACHART_25" hidden="1">[2]Res142001!$N$8:$N$11</definedName>
    <definedName name="_____19__123Graph_ACHART_26" hidden="1">[2]Res142001!$N$45:$N$49</definedName>
    <definedName name="_____2__123Graph_ACHART_10" hidden="1">#REF!</definedName>
    <definedName name="_____20__123Graph_ACHART_27" hidden="1">#REF!</definedName>
    <definedName name="_____21__123Graph_ACHART_28" hidden="1">#REF!</definedName>
    <definedName name="_____22__123Graph_ACHART_29" hidden="1">[2]Kin2TH!$Q$27:$Q$32</definedName>
    <definedName name="_____23__123Graph_ACHART_3" hidden="1">[2]GrafikProd!$F$5:$F$16</definedName>
    <definedName name="_____24__123Graph_ACHART_31" hidden="1">[2]Kin1BLN!$D$46:$D$57</definedName>
    <definedName name="_____25__123Graph_ACHART_32" hidden="1">[2]Kin2BLN!$D$37:$D$48</definedName>
    <definedName name="_____26__123Graph_ACHART_33" hidden="1">[2]Kin3BLN!$D$35:$O$35</definedName>
    <definedName name="_____27__123Graph_ACHART_34" hidden="1">[2]Kin3BLN!$D$80:$O$80</definedName>
    <definedName name="_____28__123Graph_ACHART_35" hidden="1">#REF!</definedName>
    <definedName name="_____29__123Graph_ACHART_36" hidden="1">[2]Res142001!$N$84:$Q$84</definedName>
    <definedName name="_____3__123Graph_ACHART_11" hidden="1">#REF!</definedName>
    <definedName name="_____30__123Graph_ACHART_37" hidden="1">[2]Res142001!$N$125:$N$129</definedName>
    <definedName name="_____31__123Graph_ACHART_4" hidden="1">[2]GrafikProd!$I$5:$I$16</definedName>
    <definedName name="_____32__123Graph_ACHART_41" hidden="1">#REF!</definedName>
    <definedName name="_____33__123Graph_ACHART_42" hidden="1">[2]Kin1BLN!$D$101:$D$112</definedName>
    <definedName name="_____34__123Graph_ACHART_43" hidden="1">[2]Kin1BLN!$D$155:$D$166</definedName>
    <definedName name="_____35__123Graph_ACHART_44" hidden="1">#REF!</definedName>
    <definedName name="_____36__123Graph_ACHART_45" hidden="1">#REF!</definedName>
    <definedName name="_____37__123Graph_ACHART_46" hidden="1">#REF!</definedName>
    <definedName name="_____38__123Graph_ACHART_47" hidden="1">#REF!</definedName>
    <definedName name="_____39__123Graph_ACHART_48" hidden="1">#REF!</definedName>
    <definedName name="_____4__123Graph_ACHART_12" hidden="1">#REF!</definedName>
    <definedName name="_____40__123Graph_ACHART_49" hidden="1">[2]Kin1TH!$D$54:$D$60</definedName>
    <definedName name="_____41__123Graph_ACHART_5" hidden="1">[2]GrafikProd!$L$5:$L$16</definedName>
    <definedName name="_____42__123Graph_ACHART_6" hidden="1">[2]GrafikProd!$O$19:$O$30</definedName>
    <definedName name="_____43__123Graph_ACHART_7" hidden="1">[2]GrafikProd!$R$5:$R$16</definedName>
    <definedName name="_____44__123Graph_ACHART_8" hidden="1">#REF!</definedName>
    <definedName name="_____45__123Graph_ACHART_9" hidden="1">#REF!</definedName>
    <definedName name="_____46__123Graph_BCHART_10" hidden="1">#REF!</definedName>
    <definedName name="_____47__123Graph_BCHART_13" hidden="1">#REF!</definedName>
    <definedName name="_____48__123Graph_BCHART_16" hidden="1">#REF!</definedName>
    <definedName name="_____49__123Graph_BCHART_17" hidden="1">#REF!</definedName>
    <definedName name="_____5__123Graph_ACHART_13" hidden="1">#REF!</definedName>
    <definedName name="_____50__123Graph_BCHART_19" hidden="1">#REF!</definedName>
    <definedName name="_____51__123Graph_BCHART_2" hidden="1">[2]GrafikProd!$D$19:$D$30</definedName>
    <definedName name="_____52__123Graph_BCHART_20" hidden="1">#REF!</definedName>
    <definedName name="_____53__123Graph_BCHART_21" hidden="1">#REF!</definedName>
    <definedName name="_____54__123Graph_BCHART_22" hidden="1">#REF!</definedName>
    <definedName name="_____55__123Graph_BCHART_27" hidden="1">#REF!</definedName>
    <definedName name="_____56__123Graph_BCHART_28" hidden="1">#REF!</definedName>
    <definedName name="_____57__123Graph_BCHART_29" hidden="1">[2]Kin2TH!$R$27:$R$32</definedName>
    <definedName name="_____58__123Graph_BCHART_3" hidden="1">[2]GrafikProd!$H$5:$H$16</definedName>
    <definedName name="_____59__123Graph_BCHART_31" hidden="1">[2]Kin1BLN!$E$46:$E$57</definedName>
    <definedName name="_____6__123Graph_ACHART_14" hidden="1">#REF!</definedName>
    <definedName name="_____60__123Graph_BCHART_32" hidden="1">[2]Kin2BLN!$E$37:$E$48</definedName>
    <definedName name="_____61__123Graph_BCHART_33" hidden="1">[2]Kin3BLN!$D$36:$O$36</definedName>
    <definedName name="_____62__123Graph_BCHART_34" hidden="1">[2]Kin3BLN!$D$81:$O$81</definedName>
    <definedName name="_____63__123Graph_BCHART_35" hidden="1">#REF!</definedName>
    <definedName name="_____64__123Graph_BCHART_36" hidden="1">[2]Res142001!$N$85:$Q$85</definedName>
    <definedName name="_____65__123Graph_BCHART_4" hidden="1">[2]GrafikProd!$J$5:$J$16</definedName>
    <definedName name="_____66__123Graph_BCHART_41" hidden="1">#REF!</definedName>
    <definedName name="_____67__123Graph_BCHART_42" hidden="1">[2]Kin1BLN!$E$101:$E$112</definedName>
    <definedName name="_____68__123Graph_BCHART_43" hidden="1">[2]Kin1BLN!$E$155:$E$166</definedName>
    <definedName name="_____69__123Graph_BCHART_44" hidden="1">#REF!</definedName>
    <definedName name="_____7__123Graph_ACHART_15" hidden="1">#REF!</definedName>
    <definedName name="_____70__123Graph_BCHART_45" hidden="1">#REF!</definedName>
    <definedName name="_____71__123Graph_BCHART_46" hidden="1">#REF!</definedName>
    <definedName name="_____72__123Graph_BCHART_49" hidden="1">[2]Kin1TH!$E$54:$E$60</definedName>
    <definedName name="_____73__123Graph_BCHART_5" hidden="1">[2]GrafikProd!$M$5:$M$16</definedName>
    <definedName name="_____74__123Graph_BCHART_6" hidden="1">[2]GrafikProd!$P$19:$P$30</definedName>
    <definedName name="_____75__123Graph_BCHART_7" hidden="1">[2]GrafikProd!$S$5:$S$16</definedName>
    <definedName name="_____76__123Graph_BCHART_8" hidden="1">#REF!</definedName>
    <definedName name="_____77__123Graph_BCHART_9" hidden="1">#REF!</definedName>
    <definedName name="_____78__123Graph_CCHART_16" hidden="1">#REF!</definedName>
    <definedName name="_____79__123Graph_CCHART_20" hidden="1">#REF!</definedName>
    <definedName name="_____8__123Graph_ACHART_16" hidden="1">#REF!</definedName>
    <definedName name="_____80__123Graph_CCHART_21" hidden="1">#REF!</definedName>
    <definedName name="_____81__123Graph_CCHART_22" hidden="1">#REF!</definedName>
    <definedName name="_____82__123Graph_CCHART_27" hidden="1">#REF!</definedName>
    <definedName name="_____83__123Graph_CCHART_31" hidden="1">[2]Kin1BLN!$F$46:$F$57</definedName>
    <definedName name="_____84__123Graph_CCHART_33" hidden="1">[2]Kin3BLN!$D$37:$O$37</definedName>
    <definedName name="_____85__123Graph_CCHART_35" hidden="1">#REF!</definedName>
    <definedName name="_____86__123Graph_CCHART_41" hidden="1">#REF!</definedName>
    <definedName name="_____87__123Graph_CCHART_42" hidden="1">[2]Kin1BLN!$F$101:$F$112</definedName>
    <definedName name="_____88__123Graph_CCHART_44" hidden="1">#REF!</definedName>
    <definedName name="_____89__123Graph_CCHART_46" hidden="1">#REF!</definedName>
    <definedName name="_____9__123Graph_ACHART_17" hidden="1">#REF!</definedName>
    <definedName name="_____90__123Graph_CCHART_8" hidden="1">#REF!</definedName>
    <definedName name="_____91__123Graph_CCHART_9" hidden="1">#REF!</definedName>
    <definedName name="_____92__123Graph_DCHART_16" hidden="1">#REF!</definedName>
    <definedName name="_____93__123Graph_DCHART_22" hidden="1">#REF!</definedName>
    <definedName name="_____94__123Graph_DCHART_44" hidden="1">#REF!</definedName>
    <definedName name="_____95__123Graph_DCHART_9" hidden="1">#REF!</definedName>
    <definedName name="_____96__123Graph_ECHART_16" hidden="1">#REF!</definedName>
    <definedName name="_____97__123Graph_ECHART_22" hidden="1">#REF!</definedName>
    <definedName name="_____98__123Graph_ECHART_9" hidden="1">#REF!</definedName>
    <definedName name="_____99__123Graph_FCHART_22" hidden="1">#REF!</definedName>
    <definedName name="_____aya108" hidden="1">#REF!</definedName>
    <definedName name="_____BBM2" hidden="1">{#N/A,#N/A,FALSE,"M.32"}</definedName>
    <definedName name="_____BBM3" hidden="1">{#N/A,#N/A,FALSE,"M.32"}</definedName>
    <definedName name="_____ERR1" hidden="1">{#N/A,#N/A,FALSE,"M.42"}</definedName>
    <definedName name="_____HAL1">#REF!</definedName>
    <definedName name="_____JBN3" hidden="1">{#N/A,#N/A,FALSE,"M.32"}</definedName>
    <definedName name="_____Jh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___kl09" hidden="1">{#N/A,#N/A,FALSE,"M.01"}</definedName>
    <definedName name="_____RIP2" hidden="1">{#N/A,#N/A,FALSE,"M.01"}</definedName>
    <definedName name="_____RIP3" hidden="1">{#N/A,#N/A,FALSE,"M.41"}</definedName>
    <definedName name="_____SLA2009" hidden="1">{#N/A,#N/A,FALSE,"M.32"}</definedName>
    <definedName name="_____TH1" hidden="1">{#N/A,#N/A,FALSE,"M.34"}</definedName>
    <definedName name="_____th2" hidden="1">{#N/A,#N/A,FALSE,"M.42"}</definedName>
    <definedName name="____1__123Graph_ACHART_1" hidden="1">[2]trenprod2001!$C$7:$C$33</definedName>
    <definedName name="____10__123Graph_ACHART_18" hidden="1">#REF!</definedName>
    <definedName name="____100__123Graph_FCHART_9" hidden="1">#REF!</definedName>
    <definedName name="____101__123Graph_LBL_ACHART_16" hidden="1">#REF!</definedName>
    <definedName name="____102__123Graph_LBL_ACHART_47" hidden="1">#REF!</definedName>
    <definedName name="____103__123Graph_LBL_ACHART_48" hidden="1">#REF!</definedName>
    <definedName name="____104__123Graph_LBL_ACHART_49" hidden="1">[2]Kin1TH!$D$54:$D$60</definedName>
    <definedName name="____105__123Graph_LBL_BCHART_16" hidden="1">#REF!</definedName>
    <definedName name="____106__123Graph_LBL_BCHART_49" hidden="1">[2]Kin1TH!$E$54:$E$60</definedName>
    <definedName name="____107__123Graph_LBL_CCHART_16" hidden="1">#REF!</definedName>
    <definedName name="____108__123Graph_LBL_DCHART_16" hidden="1">#REF!</definedName>
    <definedName name="____109__123Graph_LBL_DCHART_9" hidden="1">#REF!</definedName>
    <definedName name="____11__123Graph_ACHART_19" hidden="1">#REF!</definedName>
    <definedName name="____110__123Graph_LBL_ECHART_16" hidden="1">#REF!</definedName>
    <definedName name="____111__123Graph_LBL_FCHART_9" hidden="1">#REF!</definedName>
    <definedName name="____112__123Graph_XCHART_13" hidden="1">#REF!</definedName>
    <definedName name="____113__123Graph_XCHART_16" hidden="1">#REF!</definedName>
    <definedName name="____114__123Graph_XCHART_18" hidden="1">#REF!</definedName>
    <definedName name="____115__123Graph_XCHART_20" hidden="1">#REF!</definedName>
    <definedName name="____116__123Graph_XCHART_24" hidden="1">#REF!</definedName>
    <definedName name="____117__123Graph_XCHART_26" hidden="1">[2]Res142001!$M$45:$M$49</definedName>
    <definedName name="____118__123Graph_XCHART_3" hidden="1">[2]GrafikProd!$B$5:$B$16</definedName>
    <definedName name="____119__123Graph_XCHART_34" hidden="1">[2]Kin3BLN!$D$79:$O$79</definedName>
    <definedName name="____12__123Graph_ACHART_2" hidden="1">[2]GrafikProd!$C$19:$C$30</definedName>
    <definedName name="____120__123Graph_XCHART_37" hidden="1">[2]Res142001!$M$125:$M$129</definedName>
    <definedName name="____121__123Graph_XCHART_4" hidden="1">[2]GrafikProd!$B$5:$B$16</definedName>
    <definedName name="____122__123Graph_XCHART_43" hidden="1">[2]Kin1BLN!$C$155:$C$166</definedName>
    <definedName name="____123__123Graph_XCHART_45" hidden="1">#REF!</definedName>
    <definedName name="____124__123Graph_XCHART_48" hidden="1">#REF!</definedName>
    <definedName name="____125__123Graph_XCHART_5" hidden="1">[2]GrafikProd!$B$5:$B$16</definedName>
    <definedName name="____126__123Graph_XCHART_6" hidden="1">[2]GrafikProd!$B$5:$B$16</definedName>
    <definedName name="____127__123Graph_XCHART_7" hidden="1">[2]GrafikProd!$B$5:$B$16</definedName>
    <definedName name="____13__123Graph_ACHART_20" hidden="1">#REF!</definedName>
    <definedName name="____14__123Graph_ACHART_21" hidden="1">#REF!</definedName>
    <definedName name="____15__123Graph_ACHART_22" hidden="1">#REF!</definedName>
    <definedName name="____16__123Graph_ACHART_23" hidden="1">#REF!</definedName>
    <definedName name="____17__123Graph_ACHART_24" hidden="1">#REF!</definedName>
    <definedName name="____18__123Graph_ACHART_25" hidden="1">[2]Res142001!$N$8:$N$11</definedName>
    <definedName name="____19__123Graph_ACHART_26" hidden="1">[2]Res142001!$N$45:$N$49</definedName>
    <definedName name="____2__123Graph_ACHART_10" hidden="1">#REF!</definedName>
    <definedName name="____20__123Graph_ACHART_27" hidden="1">#REF!</definedName>
    <definedName name="____21__123Graph_ACHART_28" hidden="1">#REF!</definedName>
    <definedName name="____22__123Graph_ACHART_29" hidden="1">[2]Kin2TH!$Q$27:$Q$32</definedName>
    <definedName name="____23__123Graph_ACHART_3" hidden="1">[2]GrafikProd!$F$5:$F$16</definedName>
    <definedName name="____24__123Graph_ACHART_31" hidden="1">[2]Kin1BLN!$D$46:$D$57</definedName>
    <definedName name="____25__123Graph_ACHART_32" hidden="1">[2]Kin2BLN!$D$37:$D$48</definedName>
    <definedName name="____26__123Graph_ACHART_33" hidden="1">[2]Kin3BLN!$D$35:$O$35</definedName>
    <definedName name="____27__123Graph_ACHART_34" hidden="1">[2]Kin3BLN!$D$80:$O$80</definedName>
    <definedName name="____28__123Graph_ACHART_35" hidden="1">#REF!</definedName>
    <definedName name="____29__123Graph_ACHART_36" hidden="1">[2]Res142001!$N$84:$Q$84</definedName>
    <definedName name="____3__123Graph_ACHART_11" hidden="1">#REF!</definedName>
    <definedName name="____30__123Graph_ACHART_37" hidden="1">[2]Res142001!$N$125:$N$129</definedName>
    <definedName name="____31__123Graph_ACHART_4" hidden="1">[2]GrafikProd!$I$5:$I$16</definedName>
    <definedName name="____32__123Graph_ACHART_41" hidden="1">#REF!</definedName>
    <definedName name="____33__123Graph_ACHART_42" hidden="1">[2]Kin1BLN!$D$101:$D$112</definedName>
    <definedName name="____34__123Graph_ACHART_43" hidden="1">[2]Kin1BLN!$D$155:$D$166</definedName>
    <definedName name="____35__123Graph_ACHART_44" hidden="1">#REF!</definedName>
    <definedName name="____36__123Graph_ACHART_45" hidden="1">#REF!</definedName>
    <definedName name="____37__123Graph_ACHART_46" hidden="1">#REF!</definedName>
    <definedName name="____38__123Graph_ACHART_47" hidden="1">#REF!</definedName>
    <definedName name="____39__123Graph_ACHART_48" hidden="1">#REF!</definedName>
    <definedName name="____4__123Graph_ACHART_12" hidden="1">#REF!</definedName>
    <definedName name="____40__123Graph_ACHART_49" hidden="1">[2]Kin1TH!$D$54:$D$60</definedName>
    <definedName name="____41__123Graph_ACHART_5" hidden="1">[2]GrafikProd!$L$5:$L$16</definedName>
    <definedName name="____42__123Graph_ACHART_6" hidden="1">[2]GrafikProd!$O$19:$O$30</definedName>
    <definedName name="____43__123Graph_ACHART_7" hidden="1">[2]GrafikProd!$R$5:$R$16</definedName>
    <definedName name="____44__123Graph_ACHART_8" hidden="1">#REF!</definedName>
    <definedName name="____45__123Graph_ACHART_9" hidden="1">#REF!</definedName>
    <definedName name="____46__123Graph_BCHART_10" hidden="1">#REF!</definedName>
    <definedName name="____47__123Graph_BCHART_13" hidden="1">#REF!</definedName>
    <definedName name="____48__123Graph_BCHART_16" hidden="1">#REF!</definedName>
    <definedName name="____49__123Graph_BCHART_17" hidden="1">#REF!</definedName>
    <definedName name="____5__123Graph_ACHART_13" hidden="1">#REF!</definedName>
    <definedName name="____50__123Graph_BCHART_19" hidden="1">#REF!</definedName>
    <definedName name="____51__123Graph_BCHART_2" hidden="1">[2]GrafikProd!$D$19:$D$30</definedName>
    <definedName name="____52__123Graph_BCHART_20" hidden="1">#REF!</definedName>
    <definedName name="____53__123Graph_BCHART_21" hidden="1">#REF!</definedName>
    <definedName name="____54__123Graph_BCHART_22" hidden="1">#REF!</definedName>
    <definedName name="____55__123Graph_BCHART_27" hidden="1">#REF!</definedName>
    <definedName name="____56__123Graph_BCHART_28" hidden="1">#REF!</definedName>
    <definedName name="____57__123Graph_BCHART_29" hidden="1">[2]Kin2TH!$R$27:$R$32</definedName>
    <definedName name="____58__123Graph_BCHART_3" hidden="1">[2]GrafikProd!$H$5:$H$16</definedName>
    <definedName name="____59__123Graph_BCHART_31" hidden="1">[2]Kin1BLN!$E$46:$E$57</definedName>
    <definedName name="____6__123Graph_ACHART_14" hidden="1">#REF!</definedName>
    <definedName name="____60__123Graph_BCHART_32" hidden="1">[2]Kin2BLN!$E$37:$E$48</definedName>
    <definedName name="____61__123Graph_BCHART_33" hidden="1">[2]Kin3BLN!$D$36:$O$36</definedName>
    <definedName name="____62__123Graph_BCHART_34" hidden="1">[2]Kin3BLN!$D$81:$O$81</definedName>
    <definedName name="____63__123Graph_BCHART_35" hidden="1">#REF!</definedName>
    <definedName name="____64__123Graph_BCHART_36" hidden="1">[2]Res142001!$N$85:$Q$85</definedName>
    <definedName name="____65__123Graph_BCHART_4" hidden="1">[2]GrafikProd!$J$5:$J$16</definedName>
    <definedName name="____66__123Graph_BCHART_41" hidden="1">#REF!</definedName>
    <definedName name="____67__123Graph_BCHART_42" hidden="1">[2]Kin1BLN!$E$101:$E$112</definedName>
    <definedName name="____68__123Graph_BCHART_43" hidden="1">[2]Kin1BLN!$E$155:$E$166</definedName>
    <definedName name="____69__123Graph_BCHART_44" hidden="1">#REF!</definedName>
    <definedName name="____7__123Graph_ACHART_15" hidden="1">#REF!</definedName>
    <definedName name="____70__123Graph_BCHART_45" hidden="1">#REF!</definedName>
    <definedName name="____71__123Graph_BCHART_46" hidden="1">#REF!</definedName>
    <definedName name="____72__123Graph_BCHART_49" hidden="1">[2]Kin1TH!$E$54:$E$60</definedName>
    <definedName name="____73__123Graph_BCHART_5" hidden="1">[2]GrafikProd!$M$5:$M$16</definedName>
    <definedName name="____74__123Graph_BCHART_6" hidden="1">[2]GrafikProd!$P$19:$P$30</definedName>
    <definedName name="____75__123Graph_BCHART_7" hidden="1">[2]GrafikProd!$S$5:$S$16</definedName>
    <definedName name="____76__123Graph_BCHART_8" hidden="1">#REF!</definedName>
    <definedName name="____77__123Graph_BCHART_9" hidden="1">#REF!</definedName>
    <definedName name="____78__123Graph_CCHART_16" hidden="1">#REF!</definedName>
    <definedName name="____79__123Graph_CCHART_20" hidden="1">#REF!</definedName>
    <definedName name="____8__123Graph_ACHART_16" hidden="1">#REF!</definedName>
    <definedName name="____80__123Graph_CCHART_21" hidden="1">#REF!</definedName>
    <definedName name="____81__123Graph_CCHART_22" hidden="1">#REF!</definedName>
    <definedName name="____82__123Graph_CCHART_27" hidden="1">#REF!</definedName>
    <definedName name="____83__123Graph_CCHART_31" hidden="1">[2]Kin1BLN!$F$46:$F$57</definedName>
    <definedName name="____84__123Graph_CCHART_33" hidden="1">[2]Kin3BLN!$D$37:$O$37</definedName>
    <definedName name="____85__123Graph_CCHART_35" hidden="1">#REF!</definedName>
    <definedName name="____86__123Graph_CCHART_41" hidden="1">#REF!</definedName>
    <definedName name="____87__123Graph_CCHART_42" hidden="1">[2]Kin1BLN!$F$101:$F$112</definedName>
    <definedName name="____88__123Graph_CCHART_44" hidden="1">#REF!</definedName>
    <definedName name="____89__123Graph_CCHART_46" hidden="1">#REF!</definedName>
    <definedName name="____9__123Graph_ACHART_17" hidden="1">#REF!</definedName>
    <definedName name="____90__123Graph_CCHART_8" hidden="1">#REF!</definedName>
    <definedName name="____91__123Graph_CCHART_9" hidden="1">#REF!</definedName>
    <definedName name="____92__123Graph_DCHART_16" hidden="1">#REF!</definedName>
    <definedName name="____93__123Graph_DCHART_22" hidden="1">#REF!</definedName>
    <definedName name="____94__123Graph_DCHART_44" hidden="1">#REF!</definedName>
    <definedName name="____95__123Graph_DCHART_9" hidden="1">#REF!</definedName>
    <definedName name="____96__123Graph_ECHART_16" hidden="1">#REF!</definedName>
    <definedName name="____97__123Graph_ECHART_22" hidden="1">#REF!</definedName>
    <definedName name="____98__123Graph_ECHART_9" hidden="1">#REF!</definedName>
    <definedName name="____99__123Graph_FCHART_22" hidden="1">#REF!</definedName>
    <definedName name="____aya108" hidden="1">#REF!</definedName>
    <definedName name="____BBM2" hidden="1">{#N/A,#N/A,FALSE,"M.32"}</definedName>
    <definedName name="____BBM3" hidden="1">{#N/A,#N/A,FALSE,"M.32"}</definedName>
    <definedName name="____ERR1" hidden="1">{#N/A,#N/A,FALSE,"M.42"}</definedName>
    <definedName name="____HAL1">#REF!</definedName>
    <definedName name="____JBN3" hidden="1">{#N/A,#N/A,FALSE,"M.32"}</definedName>
    <definedName name="____Jh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__kl09" hidden="1">{#N/A,#N/A,FALSE,"M.01"}</definedName>
    <definedName name="____LU25">#REF!</definedName>
    <definedName name="____RIP2" hidden="1">{#N/A,#N/A,FALSE,"M.01"}</definedName>
    <definedName name="____RIP3" hidden="1">{#N/A,#N/A,FALSE,"M.41"}</definedName>
    <definedName name="____SLA2009" hidden="1">{#N/A,#N/A,FALSE,"M.32"}</definedName>
    <definedName name="____TH1" hidden="1">{#N/A,#N/A,FALSE,"M.34"}</definedName>
    <definedName name="____th2" hidden="1">{#N/A,#N/A,FALSE,"M.42"}</definedName>
    <definedName name="___1__123Graph_ACHART_1" hidden="1">[2]trenprod2001!$C$7:$C$33</definedName>
    <definedName name="___10__123Graph_ACHART_18" hidden="1">#REF!</definedName>
    <definedName name="___100__123Graph_FCHART_9" hidden="1">#REF!</definedName>
    <definedName name="___101__123Graph_LBL_ACHART_16" hidden="1">#REF!</definedName>
    <definedName name="___102__123Graph_LBL_ACHART_47" hidden="1">#REF!</definedName>
    <definedName name="___103__123Graph_LBL_ACHART_48" hidden="1">#REF!</definedName>
    <definedName name="___104__123Graph_LBL_ACHART_49" hidden="1">[2]Kin1TH!$D$54:$D$60</definedName>
    <definedName name="___105__123Graph_LBL_BCHART_16" hidden="1">#REF!</definedName>
    <definedName name="___106__123Graph_LBL_BCHART_49" hidden="1">[2]Kin1TH!$E$54:$E$60</definedName>
    <definedName name="___107__123Graph_LBL_CCHART_16" hidden="1">#REF!</definedName>
    <definedName name="___108__123Graph_LBL_DCHART_16" hidden="1">#REF!</definedName>
    <definedName name="___109__123Graph_LBL_DCHART_9" hidden="1">#REF!</definedName>
    <definedName name="___11__123Graph_ACHART_19" hidden="1">#REF!</definedName>
    <definedName name="___110__123Graph_LBL_ECHART_16" hidden="1">#REF!</definedName>
    <definedName name="___111__123Graph_LBL_FCHART_9" hidden="1">#REF!</definedName>
    <definedName name="___112__123Graph_XCHART_13" hidden="1">#REF!</definedName>
    <definedName name="___113__123Graph_XCHART_16" hidden="1">#REF!</definedName>
    <definedName name="___114__123Graph_XCHART_18" hidden="1">#REF!</definedName>
    <definedName name="___115__123Graph_XCHART_20" hidden="1">#REF!</definedName>
    <definedName name="___116__123Graph_XCHART_24" hidden="1">#REF!</definedName>
    <definedName name="___117__123Graph_XCHART_26" hidden="1">[2]Res142001!$M$45:$M$49</definedName>
    <definedName name="___118__123Graph_XCHART_3" hidden="1">[2]GrafikProd!$B$5:$B$16</definedName>
    <definedName name="___119__123Graph_XCHART_34" hidden="1">[2]Kin3BLN!$D$79:$O$79</definedName>
    <definedName name="___12__123Graph_ACHART_2" hidden="1">[2]GrafikProd!$C$19:$C$30</definedName>
    <definedName name="___120__123Graph_XCHART_37" hidden="1">[2]Res142001!$M$125:$M$129</definedName>
    <definedName name="___121__123Graph_XCHART_4" hidden="1">[2]GrafikProd!$B$5:$B$16</definedName>
    <definedName name="___122__123Graph_XCHART_43" hidden="1">[2]Kin1BLN!$C$155:$C$166</definedName>
    <definedName name="___123__123Graph_XCHART_45" hidden="1">#REF!</definedName>
    <definedName name="___124__123Graph_XCHART_48" hidden="1">#REF!</definedName>
    <definedName name="___125__123Graph_XCHART_5" hidden="1">[2]GrafikProd!$B$5:$B$16</definedName>
    <definedName name="___126__123Graph_XCHART_6" hidden="1">[2]GrafikProd!$B$5:$B$16</definedName>
    <definedName name="___127__123Graph_XCHART_7" hidden="1">[2]GrafikProd!$B$5:$B$16</definedName>
    <definedName name="___13__123Graph_ACHART_20" hidden="1">#REF!</definedName>
    <definedName name="___14__123Graph_ACHART_21" hidden="1">#REF!</definedName>
    <definedName name="___15__123Graph_ACHART_22" hidden="1">#REF!</definedName>
    <definedName name="___16__123Graph_ACHART_23" hidden="1">#REF!</definedName>
    <definedName name="___17__123Graph_ACHART_24" hidden="1">#REF!</definedName>
    <definedName name="___18__123Graph_ACHART_25" hidden="1">[2]Res142001!$N$8:$N$11</definedName>
    <definedName name="___19__123Graph_ACHART_26" hidden="1">[2]Res142001!$N$45:$N$49</definedName>
    <definedName name="___2__123Graph_ACHART_10" hidden="1">#REF!</definedName>
    <definedName name="___20__123Graph_ACHART_27" hidden="1">#REF!</definedName>
    <definedName name="___21__123Graph_ACHART_28" hidden="1">#REF!</definedName>
    <definedName name="___22__123Graph_ACHART_29" hidden="1">[2]Kin2TH!$Q$27:$Q$32</definedName>
    <definedName name="___23__123Graph_ACHART_3" hidden="1">[2]GrafikProd!$F$5:$F$16</definedName>
    <definedName name="___24__123Graph_ACHART_31" hidden="1">[2]Kin1BLN!$D$46:$D$57</definedName>
    <definedName name="___25__123Graph_ACHART_32" hidden="1">[2]Kin2BLN!$D$37:$D$48</definedName>
    <definedName name="___26__123Graph_ACHART_33" hidden="1">[2]Kin3BLN!$D$35:$O$35</definedName>
    <definedName name="___27__123Graph_ACHART_34" hidden="1">[2]Kin3BLN!$D$80:$O$80</definedName>
    <definedName name="___28__123Graph_ACHART_35" hidden="1">#REF!</definedName>
    <definedName name="___29__123Graph_ACHART_36" hidden="1">[2]Res142001!$N$84:$Q$84</definedName>
    <definedName name="___3__123Graph_ACHART_11" hidden="1">#REF!</definedName>
    <definedName name="___30__123Graph_ACHART_37" hidden="1">[2]Res142001!$N$125:$N$129</definedName>
    <definedName name="___31__123Graph_ACHART_4" hidden="1">[2]GrafikProd!$I$5:$I$16</definedName>
    <definedName name="___32__123Graph_ACHART_41" hidden="1">#REF!</definedName>
    <definedName name="___33__123Graph_ACHART_42" hidden="1">[2]Kin1BLN!$D$101:$D$112</definedName>
    <definedName name="___34__123Graph_ACHART_43" hidden="1">[2]Kin1BLN!$D$155:$D$166</definedName>
    <definedName name="___35__123Graph_ACHART_44" hidden="1">#REF!</definedName>
    <definedName name="___36__123Graph_ACHART_45" hidden="1">#REF!</definedName>
    <definedName name="___37__123Graph_ACHART_46" hidden="1">#REF!</definedName>
    <definedName name="___38__123Graph_ACHART_47" hidden="1">#REF!</definedName>
    <definedName name="___39__123Graph_ACHART_48" hidden="1">#REF!</definedName>
    <definedName name="___4__123Graph_ACHART_12" hidden="1">#REF!</definedName>
    <definedName name="___40__123Graph_ACHART_49" hidden="1">[2]Kin1TH!$D$54:$D$60</definedName>
    <definedName name="___41__123Graph_ACHART_5" hidden="1">[2]GrafikProd!$L$5:$L$16</definedName>
    <definedName name="___42__123Graph_ACHART_6" hidden="1">[2]GrafikProd!$O$19:$O$30</definedName>
    <definedName name="___43__123Graph_ACHART_7" hidden="1">[2]GrafikProd!$R$5:$R$16</definedName>
    <definedName name="___44__123Graph_ACHART_8" hidden="1">#REF!</definedName>
    <definedName name="___45__123Graph_ACHART_9" hidden="1">#REF!</definedName>
    <definedName name="___46__123Graph_BCHART_10" hidden="1">#REF!</definedName>
    <definedName name="___47__123Graph_BCHART_13" hidden="1">#REF!</definedName>
    <definedName name="___48__123Graph_BCHART_16" hidden="1">#REF!</definedName>
    <definedName name="___49__123Graph_BCHART_17" hidden="1">#REF!</definedName>
    <definedName name="___5__123Graph_ACHART_13" hidden="1">#REF!</definedName>
    <definedName name="___50__123Graph_BCHART_19" hidden="1">#REF!</definedName>
    <definedName name="___51__123Graph_BCHART_2" hidden="1">[2]GrafikProd!$D$19:$D$30</definedName>
    <definedName name="___52__123Graph_BCHART_20" hidden="1">#REF!</definedName>
    <definedName name="___53__123Graph_BCHART_21" hidden="1">#REF!</definedName>
    <definedName name="___54__123Graph_BCHART_22" hidden="1">#REF!</definedName>
    <definedName name="___55__123Graph_BCHART_27" hidden="1">#REF!</definedName>
    <definedName name="___56__123Graph_BCHART_28" hidden="1">#REF!</definedName>
    <definedName name="___57__123Graph_BCHART_29" hidden="1">[2]Kin2TH!$R$27:$R$32</definedName>
    <definedName name="___58__123Graph_BCHART_3" hidden="1">[2]GrafikProd!$H$5:$H$16</definedName>
    <definedName name="___59__123Graph_BCHART_31" hidden="1">[2]Kin1BLN!$E$46:$E$57</definedName>
    <definedName name="___6__123Graph_ACHART_14" hidden="1">#REF!</definedName>
    <definedName name="___60__123Graph_BCHART_32" hidden="1">[2]Kin2BLN!$E$37:$E$48</definedName>
    <definedName name="___61__123Graph_BCHART_33" hidden="1">[2]Kin3BLN!$D$36:$O$36</definedName>
    <definedName name="___62__123Graph_BCHART_34" hidden="1">[2]Kin3BLN!$D$81:$O$81</definedName>
    <definedName name="___63__123Graph_BCHART_35" hidden="1">#REF!</definedName>
    <definedName name="___64__123Graph_BCHART_36" hidden="1">[2]Res142001!$N$85:$Q$85</definedName>
    <definedName name="___65__123Graph_BCHART_4" hidden="1">[2]GrafikProd!$J$5:$J$16</definedName>
    <definedName name="___66__123Graph_BCHART_41" hidden="1">#REF!</definedName>
    <definedName name="___67__123Graph_BCHART_42" hidden="1">[2]Kin1BLN!$E$101:$E$112</definedName>
    <definedName name="___68__123Graph_BCHART_43" hidden="1">[2]Kin1BLN!$E$155:$E$166</definedName>
    <definedName name="___69__123Graph_BCHART_44" hidden="1">#REF!</definedName>
    <definedName name="___7__123Graph_ACHART_15" hidden="1">#REF!</definedName>
    <definedName name="___70__123Graph_BCHART_45" hidden="1">#REF!</definedName>
    <definedName name="___71__123Graph_BCHART_46" hidden="1">#REF!</definedName>
    <definedName name="___72__123Graph_BCHART_49" hidden="1">[2]Kin1TH!$E$54:$E$60</definedName>
    <definedName name="___73__123Graph_BCHART_5" hidden="1">[2]GrafikProd!$M$5:$M$16</definedName>
    <definedName name="___74__123Graph_BCHART_6" hidden="1">[2]GrafikProd!$P$19:$P$30</definedName>
    <definedName name="___75__123Graph_BCHART_7" hidden="1">[2]GrafikProd!$S$5:$S$16</definedName>
    <definedName name="___76__123Graph_BCHART_8" hidden="1">#REF!</definedName>
    <definedName name="___77__123Graph_BCHART_9" hidden="1">#REF!</definedName>
    <definedName name="___78__123Graph_CCHART_16" hidden="1">#REF!</definedName>
    <definedName name="___79__123Graph_CCHART_20" hidden="1">#REF!</definedName>
    <definedName name="___8__123Graph_ACHART_16" hidden="1">#REF!</definedName>
    <definedName name="___80__123Graph_CCHART_21" hidden="1">#REF!</definedName>
    <definedName name="___81__123Graph_CCHART_22" hidden="1">#REF!</definedName>
    <definedName name="___82__123Graph_CCHART_27" hidden="1">#REF!</definedName>
    <definedName name="___83__123Graph_CCHART_31" hidden="1">[2]Kin1BLN!$F$46:$F$57</definedName>
    <definedName name="___84__123Graph_CCHART_33" hidden="1">[2]Kin3BLN!$D$37:$O$37</definedName>
    <definedName name="___85__123Graph_CCHART_35" hidden="1">#REF!</definedName>
    <definedName name="___86__123Graph_CCHART_41" hidden="1">#REF!</definedName>
    <definedName name="___87__123Graph_CCHART_42" hidden="1">[2]Kin1BLN!$F$101:$F$112</definedName>
    <definedName name="___88__123Graph_CCHART_44" hidden="1">#REF!</definedName>
    <definedName name="___89__123Graph_CCHART_46" hidden="1">#REF!</definedName>
    <definedName name="___9__123Graph_ACHART_17" hidden="1">#REF!</definedName>
    <definedName name="___90__123Graph_CCHART_8" hidden="1">#REF!</definedName>
    <definedName name="___91__123Graph_CCHART_9" hidden="1">#REF!</definedName>
    <definedName name="___92__123Graph_DCHART_16" hidden="1">#REF!</definedName>
    <definedName name="___93__123Graph_DCHART_22" hidden="1">#REF!</definedName>
    <definedName name="___94__123Graph_DCHART_44" hidden="1">#REF!</definedName>
    <definedName name="___95__123Graph_DCHART_9" hidden="1">#REF!</definedName>
    <definedName name="___96__123Graph_ECHART_16" hidden="1">#REF!</definedName>
    <definedName name="___97__123Graph_ECHART_22" hidden="1">#REF!</definedName>
    <definedName name="___98__123Graph_ECHART_9" hidden="1">#REF!</definedName>
    <definedName name="___99__123Graph_FCHART_22" hidden="1">#REF!</definedName>
    <definedName name="___aya108" hidden="1">#REF!</definedName>
    <definedName name="___BBM2" hidden="1">{#N/A,#N/A,FALSE,"M.32"}</definedName>
    <definedName name="___BBM3" hidden="1">{#N/A,#N/A,FALSE,"M.32"}</definedName>
    <definedName name="___ERR1" hidden="1">{#N/A,#N/A,FALSE,"M.42"}</definedName>
    <definedName name="___HAL1">#REF!</definedName>
    <definedName name="___JBN3" hidden="1">{#N/A,#N/A,FALSE,"M.32"}</definedName>
    <definedName name="___Jh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_kl09" hidden="1">{#N/A,#N/A,FALSE,"M.01"}</definedName>
    <definedName name="___LU25">#REF!</definedName>
    <definedName name="___MEI92">#REF!</definedName>
    <definedName name="___RIP2" hidden="1">{#N/A,#N/A,FALSE,"M.01"}</definedName>
    <definedName name="___RIP3" hidden="1">{#N/A,#N/A,FALSE,"M.41"}</definedName>
    <definedName name="___SLA2009" hidden="1">{#N/A,#N/A,FALSE,"M.32"}</definedName>
    <definedName name="___TH1" hidden="1">{#N/A,#N/A,FALSE,"M.34"}</definedName>
    <definedName name="___th2" hidden="1">{#N/A,#N/A,FALSE,"M.42"}</definedName>
    <definedName name="__1___123Graph_ACHART_1" hidden="1">[2]trenprod2001!$C$7:$C$33</definedName>
    <definedName name="__1__123Graph_ACHART_1" hidden="1">[3]trenprod2001!$C$7:$C$33</definedName>
    <definedName name="__10___123Graph_ACHART_18" hidden="1">#REF!</definedName>
    <definedName name="__10__123Graph_ACHART_18" hidden="1">#REF!</definedName>
    <definedName name="__100___123Graph_FCHART_9" hidden="1">#REF!</definedName>
    <definedName name="__100__123Graph_FCHART_9" hidden="1">#REF!</definedName>
    <definedName name="__101___123Graph_LBL_ACHART_16" hidden="1">#REF!</definedName>
    <definedName name="__101__123Graph_LBL_ACHART_16" hidden="1">#REF!</definedName>
    <definedName name="__102___123Graph_LBL_ACHART_47" hidden="1">#REF!</definedName>
    <definedName name="__102__123Graph_LBL_ACHART_47" hidden="1">#REF!</definedName>
    <definedName name="__103___123Graph_LBL_ACHART_48" hidden="1">#REF!</definedName>
    <definedName name="__103__123Graph_LBL_ACHART_48" hidden="1">#REF!</definedName>
    <definedName name="__104___123Graph_LBL_ACHART_49" hidden="1">[2]Kin1TH!$D$54:$D$60</definedName>
    <definedName name="__104__123Graph_LBL_ACHART_49" hidden="1">[3]Kin1TH!$D$54:$D$60</definedName>
    <definedName name="__105___123Graph_LBL_BCHART_16" hidden="1">#REF!</definedName>
    <definedName name="__105__123Graph_LBL_BCHART_16" hidden="1">#REF!</definedName>
    <definedName name="__106___123Graph_LBL_BCHART_49" hidden="1">[2]Kin1TH!$E$54:$E$60</definedName>
    <definedName name="__106__123Graph_LBL_BCHART_49" hidden="1">[3]Kin1TH!$E$54:$E$60</definedName>
    <definedName name="__107___123Graph_LBL_CCHART_16" hidden="1">#REF!</definedName>
    <definedName name="__107__123Graph_LBL_CCHART_16" hidden="1">#REF!</definedName>
    <definedName name="__108___123Graph_LBL_DCHART_16" hidden="1">#REF!</definedName>
    <definedName name="__108__123Graph_LBL_DCHART_16" hidden="1">#REF!</definedName>
    <definedName name="__109___123Graph_LBL_DCHART_9" hidden="1">#REF!</definedName>
    <definedName name="__109__123Graph_LBL_DCHART_9" hidden="1">#REF!</definedName>
    <definedName name="__11___123Graph_ACHART_19" hidden="1">#REF!</definedName>
    <definedName name="__11__123Graph_ACHART_19" hidden="1">#REF!</definedName>
    <definedName name="__110___123Graph_LBL_ECHART_16" hidden="1">#REF!</definedName>
    <definedName name="__110__123Graph_LBL_ECHART_16" hidden="1">#REF!</definedName>
    <definedName name="__111___123Graph_LBL_FCHART_9" hidden="1">#REF!</definedName>
    <definedName name="__111__123Graph_LBL_FCHART_9" hidden="1">#REF!</definedName>
    <definedName name="__112___123Graph_XCHART_13" hidden="1">#REF!</definedName>
    <definedName name="__112__123Graph_XCHART_13" hidden="1">#REF!</definedName>
    <definedName name="__113___123Graph_XCHART_16" hidden="1">#REF!</definedName>
    <definedName name="__113__123Graph_XCHART_16" hidden="1">#REF!</definedName>
    <definedName name="__114___123Graph_XCHART_18" hidden="1">#REF!</definedName>
    <definedName name="__114__123Graph_XCHART_18" hidden="1">#REF!</definedName>
    <definedName name="__115___123Graph_XCHART_20" hidden="1">#REF!</definedName>
    <definedName name="__115__123Graph_XCHART_20" hidden="1">#REF!</definedName>
    <definedName name="__116___123Graph_XCHART_24" hidden="1">#REF!</definedName>
    <definedName name="__116__123Graph_XCHART_24" hidden="1">#REF!</definedName>
    <definedName name="__117___123Graph_XCHART_26" hidden="1">[2]Res142001!$M$45:$M$49</definedName>
    <definedName name="__117__123Graph_XCHART_26" hidden="1">[3]Res142001!$M$45:$M$49</definedName>
    <definedName name="__118___123Graph_XCHART_3" hidden="1">[2]GrafikProd!$B$5:$B$16</definedName>
    <definedName name="__118__123Graph_XCHART_3" hidden="1">[3]GrafikProd!$B$5:$B$16</definedName>
    <definedName name="__119___123Graph_XCHART_34" hidden="1">[2]Kin3BLN!$D$79:$O$79</definedName>
    <definedName name="__119__123Graph_XCHART_34" hidden="1">[3]Kin3BLN!$D$79:$O$79</definedName>
    <definedName name="__12___123Graph_ACHART_2" hidden="1">[2]GrafikProd!$C$19:$C$30</definedName>
    <definedName name="__12__123Graph_ACHART_2" hidden="1">[3]GrafikProd!$C$19:$C$30</definedName>
    <definedName name="__120___123Graph_XCHART_37" hidden="1">[2]Res142001!$M$125:$M$129</definedName>
    <definedName name="__120__123Graph_XCHART_37" hidden="1">[3]Res142001!$M$125:$M$129</definedName>
    <definedName name="__121___123Graph_XCHART_4" hidden="1">[2]GrafikProd!$B$5:$B$16</definedName>
    <definedName name="__121__123Graph_XCHART_4" hidden="1">[3]GrafikProd!$B$5:$B$16</definedName>
    <definedName name="__122___123Graph_XCHART_43" hidden="1">[2]Kin1BLN!$C$155:$C$166</definedName>
    <definedName name="__122__123Graph_XCHART_43" hidden="1">[3]Kin1BLN!$C$155:$C$166</definedName>
    <definedName name="__123___123Graph_XCHART_45" hidden="1">#REF!</definedName>
    <definedName name="__123__123Graph_XCHART_45" hidden="1">#REF!</definedName>
    <definedName name="__123Graph_A" hidden="1">'[4]TRNS-C1'!#REF!</definedName>
    <definedName name="__123Graph_B" hidden="1">'[4]TRNS-C1'!#REF!</definedName>
    <definedName name="__123Graph_D" hidden="1">[5]PkRp!#REF!</definedName>
    <definedName name="__123Graph_X" hidden="1">'[4]TRNS-C1'!#REF!</definedName>
    <definedName name="__124___123Graph_XCHART_48" hidden="1">#REF!</definedName>
    <definedName name="__124__123Graph_XCHART_48" hidden="1">#REF!</definedName>
    <definedName name="__125___123Graph_XCHART_5" hidden="1">[2]GrafikProd!$B$5:$B$16</definedName>
    <definedName name="__125__123Graph_XCHART_5" hidden="1">[3]GrafikProd!$B$5:$B$16</definedName>
    <definedName name="__126___123Graph_XCHART_6" hidden="1">[2]GrafikProd!$B$5:$B$16</definedName>
    <definedName name="__126__123Graph_XCHART_6" hidden="1">[3]GrafikProd!$B$5:$B$16</definedName>
    <definedName name="__127___123Graph_XCHART_7" hidden="1">[2]GrafikProd!$B$5:$B$16</definedName>
    <definedName name="__127__123Graph_XCHART_7" hidden="1">[3]GrafikProd!$B$5:$B$16</definedName>
    <definedName name="__128__123Graph_ACHART_1" hidden="1">[2]trenprod2001!$C$7:$C$33</definedName>
    <definedName name="__129__123Graph_ACHART_10" hidden="1">#REF!</definedName>
    <definedName name="__13___123Graph_ACHART_20" hidden="1">#REF!</definedName>
    <definedName name="__13__123Graph_ACHART_20" hidden="1">#REF!</definedName>
    <definedName name="__130__123Graph_ACHART_11" hidden="1">#REF!</definedName>
    <definedName name="__131__123Graph_ACHART_12" hidden="1">#REF!</definedName>
    <definedName name="__132__123Graph_ACHART_13" hidden="1">#REF!</definedName>
    <definedName name="__133__123Graph_ACHART_14" hidden="1">#REF!</definedName>
    <definedName name="__134__123Graph_ACHART_15" hidden="1">#REF!</definedName>
    <definedName name="__135__123Graph_ACHART_16" hidden="1">#REF!</definedName>
    <definedName name="__136__123Graph_ACHART_17" hidden="1">#REF!</definedName>
    <definedName name="__137__123Graph_ACHART_18" hidden="1">#REF!</definedName>
    <definedName name="__138__123Graph_ACHART_19" hidden="1">#REF!</definedName>
    <definedName name="__139__123Graph_ACHART_2" hidden="1">[2]GrafikProd!$C$19:$C$30</definedName>
    <definedName name="__14___123Graph_ACHART_21" hidden="1">#REF!</definedName>
    <definedName name="__14__123Graph_ACHART_21" hidden="1">#REF!</definedName>
    <definedName name="__140__123Graph_ACHART_20" hidden="1">#REF!</definedName>
    <definedName name="__141__123Graph_ACHART_21" hidden="1">#REF!</definedName>
    <definedName name="__142__123Graph_ACHART_22" hidden="1">#REF!</definedName>
    <definedName name="__143__123Graph_ACHART_23" hidden="1">#REF!</definedName>
    <definedName name="__144__123Graph_ACHART_24" hidden="1">#REF!</definedName>
    <definedName name="__145__123Graph_ACHART_25" hidden="1">[2]Res142001!$N$8:$N$11</definedName>
    <definedName name="__146__123Graph_ACHART_26" hidden="1">[2]Res142001!$N$45:$N$49</definedName>
    <definedName name="__147__123Graph_ACHART_27" hidden="1">#REF!</definedName>
    <definedName name="__148__123Graph_ACHART_28" hidden="1">#REF!</definedName>
    <definedName name="__149__123Graph_ACHART_29" hidden="1">[2]Kin2TH!$Q$27:$Q$32</definedName>
    <definedName name="__15___123Graph_ACHART_22" hidden="1">#REF!</definedName>
    <definedName name="__15__123Graph_ACHART_22" hidden="1">#REF!</definedName>
    <definedName name="__150__123Graph_ACHART_3" hidden="1">[2]GrafikProd!$F$5:$F$16</definedName>
    <definedName name="__151__123Graph_ACHART_31" hidden="1">[2]Kin1BLN!$D$46:$D$57</definedName>
    <definedName name="__152__123Graph_ACHART_32" hidden="1">[2]Kin2BLN!$D$37:$D$48</definedName>
    <definedName name="__153__123Graph_ACHART_33" hidden="1">[2]Kin3BLN!$D$35:$O$35</definedName>
    <definedName name="__154__123Graph_ACHART_34" hidden="1">[2]Kin3BLN!$D$80:$O$80</definedName>
    <definedName name="__155__123Graph_ACHART_35" hidden="1">#REF!</definedName>
    <definedName name="__156__123Graph_ACHART_36" hidden="1">[2]Res142001!$N$84:$Q$84</definedName>
    <definedName name="__157__123Graph_ACHART_37" hidden="1">[2]Res142001!$N$125:$N$129</definedName>
    <definedName name="__158__123Graph_ACHART_4" hidden="1">[2]GrafikProd!$I$5:$I$16</definedName>
    <definedName name="__159__123Graph_ACHART_41" hidden="1">#REF!</definedName>
    <definedName name="__16___123Graph_ACHART_23" hidden="1">#REF!</definedName>
    <definedName name="__16__123Graph_ACHART_23" hidden="1">#REF!</definedName>
    <definedName name="__160__123Graph_ACHART_42" hidden="1">[2]Kin1BLN!$D$101:$D$112</definedName>
    <definedName name="__161__123Graph_ACHART_43" hidden="1">[2]Kin1BLN!$D$155:$D$166</definedName>
    <definedName name="__162__123Graph_ACHART_44" hidden="1">#REF!</definedName>
    <definedName name="__163__123Graph_ACHART_45" hidden="1">#REF!</definedName>
    <definedName name="__164__123Graph_ACHART_46" hidden="1">#REF!</definedName>
    <definedName name="__165__123Graph_ACHART_47" hidden="1">#REF!</definedName>
    <definedName name="__166__123Graph_ACHART_48" hidden="1">#REF!</definedName>
    <definedName name="__167__123Graph_ACHART_49" hidden="1">[2]Kin1TH!$D$54:$D$60</definedName>
    <definedName name="__168__123Graph_ACHART_5" hidden="1">[2]GrafikProd!$L$5:$L$16</definedName>
    <definedName name="__169__123Graph_ACHART_6" hidden="1">[2]GrafikProd!$O$19:$O$30</definedName>
    <definedName name="__17___123Graph_ACHART_24" hidden="1">#REF!</definedName>
    <definedName name="__17__123Graph_ACHART_24" hidden="1">#REF!</definedName>
    <definedName name="__170__123Graph_ACHART_7" hidden="1">[2]GrafikProd!$R$5:$R$16</definedName>
    <definedName name="__171__123Graph_ACHART_8" hidden="1">#REF!</definedName>
    <definedName name="__172__123Graph_ACHART_9" hidden="1">#REF!</definedName>
    <definedName name="__173__123Graph_BCHART_10" hidden="1">#REF!</definedName>
    <definedName name="__174__123Graph_BCHART_13" hidden="1">#REF!</definedName>
    <definedName name="__175__123Graph_BCHART_16" hidden="1">#REF!</definedName>
    <definedName name="__176__123Graph_BCHART_17" hidden="1">#REF!</definedName>
    <definedName name="__177__123Graph_BCHART_19" hidden="1">#REF!</definedName>
    <definedName name="__178__123Graph_BCHART_2" hidden="1">[2]GrafikProd!$D$19:$D$30</definedName>
    <definedName name="__179__123Graph_BCHART_20" hidden="1">#REF!</definedName>
    <definedName name="__18___123Graph_ACHART_25" hidden="1">[2]Res142001!$N$8:$N$11</definedName>
    <definedName name="__18__123Graph_ACHART_25" hidden="1">[3]Res142001!$N$8:$N$11</definedName>
    <definedName name="__180__123Graph_BCHART_21" hidden="1">#REF!</definedName>
    <definedName name="__181__123Graph_BCHART_22" hidden="1">#REF!</definedName>
    <definedName name="__182__123Graph_BCHART_27" hidden="1">#REF!</definedName>
    <definedName name="__183__123Graph_BCHART_28" hidden="1">#REF!</definedName>
    <definedName name="__184__123Graph_BCHART_29" hidden="1">[2]Kin2TH!$R$27:$R$32</definedName>
    <definedName name="__185__123Graph_BCHART_3" hidden="1">[2]GrafikProd!$H$5:$H$16</definedName>
    <definedName name="__186__123Graph_BCHART_31" hidden="1">[2]Kin1BLN!$E$46:$E$57</definedName>
    <definedName name="__187__123Graph_BCHART_32" hidden="1">[2]Kin2BLN!$E$37:$E$48</definedName>
    <definedName name="__188__123Graph_BCHART_33" hidden="1">[2]Kin3BLN!$D$36:$O$36</definedName>
    <definedName name="__189__123Graph_BCHART_34" hidden="1">[2]Kin3BLN!$D$81:$O$81</definedName>
    <definedName name="__19___123Graph_ACHART_26" hidden="1">[2]Res142001!$N$45:$N$49</definedName>
    <definedName name="__19__123Graph_ACHART_26" hidden="1">[3]Res142001!$N$45:$N$49</definedName>
    <definedName name="__190__123Graph_BCHART_35" hidden="1">#REF!</definedName>
    <definedName name="__191__123Graph_BCHART_36" hidden="1">[2]Res142001!$N$85:$Q$85</definedName>
    <definedName name="__192__123Graph_BCHART_4" hidden="1">[2]GrafikProd!$J$5:$J$16</definedName>
    <definedName name="__193__123Graph_BCHART_41" hidden="1">#REF!</definedName>
    <definedName name="__194__123Graph_BCHART_42" hidden="1">[2]Kin1BLN!$E$101:$E$112</definedName>
    <definedName name="__195__123Graph_BCHART_43" hidden="1">[2]Kin1BLN!$E$155:$E$166</definedName>
    <definedName name="__196__123Graph_BCHART_44" hidden="1">#REF!</definedName>
    <definedName name="__197__123Graph_BCHART_45" hidden="1">#REF!</definedName>
    <definedName name="__198__123Graph_BCHART_46" hidden="1">#REF!</definedName>
    <definedName name="__199__123Graph_BCHART_49" hidden="1">[2]Kin1TH!$E$54:$E$60</definedName>
    <definedName name="__2___123Graph_ACHART_10" hidden="1">#REF!</definedName>
    <definedName name="__2__123Graph_ACHART_10" hidden="1">#REF!</definedName>
    <definedName name="__20___123Graph_ACHART_27" hidden="1">#REF!</definedName>
    <definedName name="__20__123Graph_ACHART_27" hidden="1">#REF!</definedName>
    <definedName name="__200__123Graph_BCHART_5" hidden="1">[2]GrafikProd!$M$5:$M$16</definedName>
    <definedName name="__201__123Graph_BCHART_6" hidden="1">[2]GrafikProd!$P$19:$P$30</definedName>
    <definedName name="__202__123Graph_BCHART_7" hidden="1">[2]GrafikProd!$S$5:$S$16</definedName>
    <definedName name="__203__123Graph_BCHART_8" hidden="1">#REF!</definedName>
    <definedName name="__204__123Graph_BCHART_9" hidden="1">#REF!</definedName>
    <definedName name="__205__123Graph_CCHART_16" hidden="1">#REF!</definedName>
    <definedName name="__206__123Graph_CCHART_20" hidden="1">#REF!</definedName>
    <definedName name="__207__123Graph_CCHART_21" hidden="1">#REF!</definedName>
    <definedName name="__208__123Graph_CCHART_22" hidden="1">#REF!</definedName>
    <definedName name="__209__123Graph_CCHART_27" hidden="1">#REF!</definedName>
    <definedName name="__21___123Graph_ACHART_28" hidden="1">#REF!</definedName>
    <definedName name="__21__123Graph_ACHART_28" hidden="1">#REF!</definedName>
    <definedName name="__210__123Graph_CCHART_31" hidden="1">[2]Kin1BLN!$F$46:$F$57</definedName>
    <definedName name="__211__123Graph_CCHART_33" hidden="1">[2]Kin3BLN!$D$37:$O$37</definedName>
    <definedName name="__212__123Graph_CCHART_35" hidden="1">#REF!</definedName>
    <definedName name="__213__123Graph_CCHART_41" hidden="1">#REF!</definedName>
    <definedName name="__214__123Graph_CCHART_42" hidden="1">[2]Kin1BLN!$F$101:$F$112</definedName>
    <definedName name="__215__123Graph_CCHART_44" hidden="1">#REF!</definedName>
    <definedName name="__216__123Graph_CCHART_46" hidden="1">#REF!</definedName>
    <definedName name="__217__123Graph_CCHART_8" hidden="1">#REF!</definedName>
    <definedName name="__218__123Graph_CCHART_9" hidden="1">#REF!</definedName>
    <definedName name="__219__123Graph_DCHART_16" hidden="1">#REF!</definedName>
    <definedName name="__22___123Graph_ACHART_29" hidden="1">[2]Kin2TH!$Q$27:$Q$32</definedName>
    <definedName name="__22__123Graph_ACHART_29" hidden="1">[3]Kin2TH!$Q$27:$Q$32</definedName>
    <definedName name="__220__123Graph_DCHART_22" hidden="1">#REF!</definedName>
    <definedName name="__221__123Graph_DCHART_44" hidden="1">#REF!</definedName>
    <definedName name="__222__123Graph_DCHART_9" hidden="1">#REF!</definedName>
    <definedName name="__223__123Graph_ECHART_16" hidden="1">#REF!</definedName>
    <definedName name="__224__123Graph_ECHART_22" hidden="1">#REF!</definedName>
    <definedName name="__225__123Graph_ECHART_9" hidden="1">#REF!</definedName>
    <definedName name="__226__123Graph_FCHART_22" hidden="1">#REF!</definedName>
    <definedName name="__227__123Graph_FCHART_9" hidden="1">#REF!</definedName>
    <definedName name="__228__123Graph_LBL_ACHART_16" hidden="1">#REF!</definedName>
    <definedName name="__229__123Graph_LBL_ACHART_47" hidden="1">#REF!</definedName>
    <definedName name="__23___123Graph_ACHART_3" hidden="1">[2]GrafikProd!$F$5:$F$16</definedName>
    <definedName name="__23__123Graph_ACHART_3" hidden="1">[3]GrafikProd!$F$5:$F$16</definedName>
    <definedName name="__230__123Graph_LBL_ACHART_48" hidden="1">#REF!</definedName>
    <definedName name="__231__123Graph_LBL_ACHART_49" hidden="1">[2]Kin1TH!$D$54:$D$60</definedName>
    <definedName name="__232__123Graph_LBL_BCHART_16" hidden="1">#REF!</definedName>
    <definedName name="__233__123Graph_LBL_BCHART_49" hidden="1">[2]Kin1TH!$E$54:$E$60</definedName>
    <definedName name="__234__123Graph_LBL_CCHART_16" hidden="1">#REF!</definedName>
    <definedName name="__235__123Graph_LBL_DCHART_16" hidden="1">#REF!</definedName>
    <definedName name="__236__123Graph_LBL_DCHART_9" hidden="1">#REF!</definedName>
    <definedName name="__237__123Graph_LBL_ECHART_16" hidden="1">#REF!</definedName>
    <definedName name="__238__123Graph_LBL_FCHART_9" hidden="1">#REF!</definedName>
    <definedName name="__239__123Graph_XCHART_13" hidden="1">#REF!</definedName>
    <definedName name="__24___123Graph_ACHART_31" hidden="1">[2]Kin1BLN!$D$46:$D$57</definedName>
    <definedName name="__24__123Graph_ACHART_31" hidden="1">[3]Kin1BLN!$D$46:$D$57</definedName>
    <definedName name="__240__123Graph_XCHART_16" hidden="1">#REF!</definedName>
    <definedName name="__241__123Graph_XCHART_18" hidden="1">#REF!</definedName>
    <definedName name="__242__123Graph_XCHART_20" hidden="1">#REF!</definedName>
    <definedName name="__243__123Graph_XCHART_24" hidden="1">#REF!</definedName>
    <definedName name="__244__123Graph_XCHART_26" hidden="1">[2]Res142001!$M$45:$M$49</definedName>
    <definedName name="__245__123Graph_XCHART_3" hidden="1">[2]GrafikProd!$B$5:$B$16</definedName>
    <definedName name="__246__123Graph_XCHART_34" hidden="1">[2]Kin3BLN!$D$79:$O$79</definedName>
    <definedName name="__247__123Graph_XCHART_37" hidden="1">[2]Res142001!$M$125:$M$129</definedName>
    <definedName name="__248__123Graph_XCHART_4" hidden="1">[2]GrafikProd!$B$5:$B$16</definedName>
    <definedName name="__249__123Graph_XCHART_43" hidden="1">[2]Kin1BLN!$C$155:$C$166</definedName>
    <definedName name="__25___123Graph_ACHART_32" hidden="1">[2]Kin2BLN!$D$37:$D$48</definedName>
    <definedName name="__25__123Graph_ACHART_32" hidden="1">[3]Kin2BLN!$D$37:$D$48</definedName>
    <definedName name="__250__123Graph_XCHART_45" hidden="1">#REF!</definedName>
    <definedName name="__251__123Graph_XCHART_48" hidden="1">#REF!</definedName>
    <definedName name="__252__123Graph_XCHART_5" hidden="1">[2]GrafikProd!$B$5:$B$16</definedName>
    <definedName name="__253__123Graph_XCHART_6" hidden="1">[2]GrafikProd!$B$5:$B$16</definedName>
    <definedName name="__254__123Graph_XCHART_7" hidden="1">[2]GrafikProd!$B$5:$B$16</definedName>
    <definedName name="__26___123Graph_ACHART_33" hidden="1">[2]Kin3BLN!$D$35:$O$35</definedName>
    <definedName name="__26__123Graph_ACHART_33" hidden="1">[3]Kin3BLN!$D$35:$O$35</definedName>
    <definedName name="__27___123Graph_ACHART_34" hidden="1">[2]Kin3BLN!$D$80:$O$80</definedName>
    <definedName name="__27__123Graph_ACHART_34" hidden="1">[3]Kin3BLN!$D$80:$O$80</definedName>
    <definedName name="__28___123Graph_ACHART_35" hidden="1">#REF!</definedName>
    <definedName name="__28__123Graph_ACHART_35" hidden="1">#REF!</definedName>
    <definedName name="__29___123Graph_ACHART_36" hidden="1">[2]Res142001!$N$84:$Q$84</definedName>
    <definedName name="__29__123Graph_ACHART_36" hidden="1">[3]Res142001!$N$84:$Q$84</definedName>
    <definedName name="__3___123Graph_ACHART_11" hidden="1">#REF!</definedName>
    <definedName name="__3__123Graph_ACHART_11" hidden="1">#REF!</definedName>
    <definedName name="__30___123Graph_ACHART_37" hidden="1">[2]Res142001!$N$125:$N$129</definedName>
    <definedName name="__30__123Graph_ACHART_37" hidden="1">[3]Res142001!$N$125:$N$129</definedName>
    <definedName name="__31___123Graph_ACHART_4" hidden="1">[2]GrafikProd!$I$5:$I$16</definedName>
    <definedName name="__31__123Graph_ACHART_4" hidden="1">[3]GrafikProd!$I$5:$I$16</definedName>
    <definedName name="__32___123Graph_ACHART_41" hidden="1">#REF!</definedName>
    <definedName name="__32__123Graph_ACHART_41" hidden="1">#REF!</definedName>
    <definedName name="__33___123Graph_ACHART_42" hidden="1">[2]Kin1BLN!$D$101:$D$112</definedName>
    <definedName name="__33__123Graph_ACHART_42" hidden="1">[3]Kin1BLN!$D$101:$D$112</definedName>
    <definedName name="__34___123Graph_ACHART_43" hidden="1">[2]Kin1BLN!$D$155:$D$166</definedName>
    <definedName name="__34__123Graph_ACHART_43" hidden="1">[3]Kin1BLN!$D$155:$D$166</definedName>
    <definedName name="__35___123Graph_ACHART_44" hidden="1">#REF!</definedName>
    <definedName name="__35__123Graph_ACHART_44" hidden="1">#REF!</definedName>
    <definedName name="__36___123Graph_ACHART_45" hidden="1">#REF!</definedName>
    <definedName name="__36__123Graph_ACHART_45" hidden="1">#REF!</definedName>
    <definedName name="__37___123Graph_ACHART_46" hidden="1">#REF!</definedName>
    <definedName name="__37__123Graph_ACHART_46" hidden="1">#REF!</definedName>
    <definedName name="__38___123Graph_ACHART_47" hidden="1">#REF!</definedName>
    <definedName name="__38__123Graph_ACHART_47" hidden="1">#REF!</definedName>
    <definedName name="__39___123Graph_ACHART_48" hidden="1">#REF!</definedName>
    <definedName name="__39__123Graph_ACHART_48" hidden="1">#REF!</definedName>
    <definedName name="__4___123Graph_ACHART_12" hidden="1">#REF!</definedName>
    <definedName name="__4__123Graph_ACHART_12" hidden="1">#REF!</definedName>
    <definedName name="__40___123Graph_ACHART_49" hidden="1">[2]Kin1TH!$D$54:$D$60</definedName>
    <definedName name="__40__123Graph_ACHART_49" hidden="1">[3]Kin1TH!$D$54:$D$60</definedName>
    <definedName name="__41___123Graph_ACHART_5" hidden="1">[2]GrafikProd!$L$5:$L$16</definedName>
    <definedName name="__41__123Graph_ACHART_5" hidden="1">[3]GrafikProd!$L$5:$L$16</definedName>
    <definedName name="__42___123Graph_ACHART_6" hidden="1">[2]GrafikProd!$O$19:$O$30</definedName>
    <definedName name="__42__123Graph_ACHART_6" hidden="1">[3]GrafikProd!$O$19:$O$30</definedName>
    <definedName name="__43___123Graph_ACHART_7" hidden="1">[2]GrafikProd!$R$5:$R$16</definedName>
    <definedName name="__43__123Graph_ACHART_7" hidden="1">[3]GrafikProd!$R$5:$R$16</definedName>
    <definedName name="__44___123Graph_ACHART_8" hidden="1">#REF!</definedName>
    <definedName name="__44__123Graph_ACHART_8" hidden="1">#REF!</definedName>
    <definedName name="__45___123Graph_ACHART_9" hidden="1">#REF!</definedName>
    <definedName name="__45__123Graph_ACHART_9" hidden="1">#REF!</definedName>
    <definedName name="__46___123Graph_BCHART_10" hidden="1">#REF!</definedName>
    <definedName name="__46__123Graph_BCHART_10" hidden="1">#REF!</definedName>
    <definedName name="__47___123Graph_BCHART_13" hidden="1">#REF!</definedName>
    <definedName name="__47__123Graph_BCHART_13" hidden="1">#REF!</definedName>
    <definedName name="__48___123Graph_BCHART_16" hidden="1">#REF!</definedName>
    <definedName name="__48__123Graph_BCHART_16" hidden="1">#REF!</definedName>
    <definedName name="__49___123Graph_BCHART_17" hidden="1">#REF!</definedName>
    <definedName name="__49__123Graph_BCHART_17" hidden="1">#REF!</definedName>
    <definedName name="__5___123Graph_ACHART_13" hidden="1">#REF!</definedName>
    <definedName name="__5__123Graph_ACHART_13" hidden="1">#REF!</definedName>
    <definedName name="__50___123Graph_BCHART_19" hidden="1">#REF!</definedName>
    <definedName name="__50__123Graph_BCHART_19" hidden="1">#REF!</definedName>
    <definedName name="__51___123Graph_BCHART_2" hidden="1">[2]GrafikProd!$D$19:$D$30</definedName>
    <definedName name="__51__123Graph_BCHART_2" hidden="1">[3]GrafikProd!$D$19:$D$30</definedName>
    <definedName name="__52___123Graph_BCHART_20" hidden="1">#REF!</definedName>
    <definedName name="__52__123Graph_BCHART_20" hidden="1">#REF!</definedName>
    <definedName name="__53___123Graph_BCHART_21" hidden="1">#REF!</definedName>
    <definedName name="__53__123Graph_BCHART_21" hidden="1">#REF!</definedName>
    <definedName name="__54___123Graph_BCHART_22" hidden="1">#REF!</definedName>
    <definedName name="__54__123Graph_BCHART_22" hidden="1">#REF!</definedName>
    <definedName name="__55___123Graph_BCHART_27" hidden="1">#REF!</definedName>
    <definedName name="__55__123Graph_BCHART_27" hidden="1">#REF!</definedName>
    <definedName name="__56___123Graph_BCHART_28" hidden="1">#REF!</definedName>
    <definedName name="__56__123Graph_BCHART_28" hidden="1">#REF!</definedName>
    <definedName name="__57___123Graph_BCHART_29" hidden="1">[2]Kin2TH!$R$27:$R$32</definedName>
    <definedName name="__57__123Graph_BCHART_29" hidden="1">[3]Kin2TH!$R$27:$R$32</definedName>
    <definedName name="__58___123Graph_BCHART_3" hidden="1">[2]GrafikProd!$H$5:$H$16</definedName>
    <definedName name="__58__123Graph_BCHART_3" hidden="1">[3]GrafikProd!$H$5:$H$16</definedName>
    <definedName name="__59___123Graph_BCHART_31" hidden="1">[2]Kin1BLN!$E$46:$E$57</definedName>
    <definedName name="__59__123Graph_BCHART_31" hidden="1">[3]Kin1BLN!$E$46:$E$57</definedName>
    <definedName name="__6___123Graph_ACHART_14" hidden="1">#REF!</definedName>
    <definedName name="__6__123Graph_ACHART_14" hidden="1">#REF!</definedName>
    <definedName name="__60___123Graph_BCHART_32" hidden="1">[2]Kin2BLN!$E$37:$E$48</definedName>
    <definedName name="__60__123Graph_BCHART_32" hidden="1">[3]Kin2BLN!$E$37:$E$48</definedName>
    <definedName name="__61___123Graph_BCHART_33" hidden="1">[2]Kin3BLN!$D$36:$O$36</definedName>
    <definedName name="__61__123Graph_BCHART_33" hidden="1">[3]Kin3BLN!$D$36:$O$36</definedName>
    <definedName name="__62___123Graph_BCHART_34" hidden="1">[2]Kin3BLN!$D$81:$O$81</definedName>
    <definedName name="__62__123Graph_BCHART_34" hidden="1">[3]Kin3BLN!$D$81:$O$81</definedName>
    <definedName name="__63___123Graph_BCHART_35" hidden="1">#REF!</definedName>
    <definedName name="__63__123Graph_BCHART_35" hidden="1">#REF!</definedName>
    <definedName name="__64___123Graph_BCHART_36" hidden="1">[2]Res142001!$N$85:$Q$85</definedName>
    <definedName name="__64__123Graph_BCHART_36" hidden="1">[3]Res142001!$N$85:$Q$85</definedName>
    <definedName name="__65___123Graph_BCHART_4" hidden="1">[2]GrafikProd!$J$5:$J$16</definedName>
    <definedName name="__65__123Graph_BCHART_4" hidden="1">[3]GrafikProd!$J$5:$J$16</definedName>
    <definedName name="__66___123Graph_BCHART_41" hidden="1">#REF!</definedName>
    <definedName name="__66__123Graph_BCHART_41" hidden="1">#REF!</definedName>
    <definedName name="__67___123Graph_BCHART_42" hidden="1">[2]Kin1BLN!$E$101:$E$112</definedName>
    <definedName name="__67__123Graph_BCHART_42" hidden="1">[3]Kin1BLN!$E$101:$E$112</definedName>
    <definedName name="__68___123Graph_BCHART_43" hidden="1">[2]Kin1BLN!$E$155:$E$166</definedName>
    <definedName name="__68__123Graph_BCHART_43" hidden="1">[3]Kin1BLN!$E$155:$E$166</definedName>
    <definedName name="__69___123Graph_BCHART_44" hidden="1">#REF!</definedName>
    <definedName name="__69__123Graph_BCHART_44" hidden="1">#REF!</definedName>
    <definedName name="__7___123Graph_ACHART_15" hidden="1">#REF!</definedName>
    <definedName name="__7__123Graph_ACHART_15" hidden="1">#REF!</definedName>
    <definedName name="__70___123Graph_BCHART_45" hidden="1">#REF!</definedName>
    <definedName name="__70__123Graph_BCHART_45" hidden="1">#REF!</definedName>
    <definedName name="__71___123Graph_BCHART_46" hidden="1">#REF!</definedName>
    <definedName name="__71__123Graph_BCHART_46" hidden="1">#REF!</definedName>
    <definedName name="__72___123Graph_BCHART_49" hidden="1">[2]Kin1TH!$E$54:$E$60</definedName>
    <definedName name="__72__123Graph_BCHART_49" hidden="1">[3]Kin1TH!$E$54:$E$60</definedName>
    <definedName name="__73___123Graph_BCHART_5" hidden="1">[2]GrafikProd!$M$5:$M$16</definedName>
    <definedName name="__73__123Graph_BCHART_5" hidden="1">[3]GrafikProd!$M$5:$M$16</definedName>
    <definedName name="__74___123Graph_BCHART_6" hidden="1">[2]GrafikProd!$P$19:$P$30</definedName>
    <definedName name="__74__123Graph_BCHART_6" hidden="1">[3]GrafikProd!$P$19:$P$30</definedName>
    <definedName name="__75___123Graph_BCHART_7" hidden="1">[2]GrafikProd!$S$5:$S$16</definedName>
    <definedName name="__75__123Graph_BCHART_7" hidden="1">[3]GrafikProd!$S$5:$S$16</definedName>
    <definedName name="__76___123Graph_BCHART_8" hidden="1">#REF!</definedName>
    <definedName name="__76__123Graph_BCHART_8" hidden="1">#REF!</definedName>
    <definedName name="__77___123Graph_BCHART_9" hidden="1">#REF!</definedName>
    <definedName name="__77__123Graph_BCHART_9" hidden="1">#REF!</definedName>
    <definedName name="__78___123Graph_CCHART_16" hidden="1">#REF!</definedName>
    <definedName name="__78__123Graph_CCHART_16" hidden="1">#REF!</definedName>
    <definedName name="__79___123Graph_CCHART_20" hidden="1">#REF!</definedName>
    <definedName name="__79__123Graph_CCHART_20" hidden="1">#REF!</definedName>
    <definedName name="__8___123Graph_ACHART_16" hidden="1">#REF!</definedName>
    <definedName name="__8__123Graph_ACHART_16" hidden="1">#REF!</definedName>
    <definedName name="__80___123Graph_CCHART_21" hidden="1">#REF!</definedName>
    <definedName name="__80__123Graph_CCHART_21" hidden="1">#REF!</definedName>
    <definedName name="__81___123Graph_CCHART_22" hidden="1">#REF!</definedName>
    <definedName name="__81__123Graph_CCHART_22" hidden="1">#REF!</definedName>
    <definedName name="__82___123Graph_CCHART_27" hidden="1">#REF!</definedName>
    <definedName name="__82__123Graph_CCHART_27" hidden="1">#REF!</definedName>
    <definedName name="__83___123Graph_CCHART_31" hidden="1">[2]Kin1BLN!$F$46:$F$57</definedName>
    <definedName name="__83__123Graph_CCHART_31" hidden="1">[3]Kin1BLN!$F$46:$F$57</definedName>
    <definedName name="__84___123Graph_CCHART_33" hidden="1">[2]Kin3BLN!$D$37:$O$37</definedName>
    <definedName name="__84__123Graph_CCHART_33" hidden="1">[3]Kin3BLN!$D$37:$O$37</definedName>
    <definedName name="__85___123Graph_CCHART_35" hidden="1">#REF!</definedName>
    <definedName name="__85__123Graph_CCHART_35" hidden="1">#REF!</definedName>
    <definedName name="__86___123Graph_CCHART_41" hidden="1">#REF!</definedName>
    <definedName name="__86__123Graph_CCHART_41" hidden="1">#REF!</definedName>
    <definedName name="__87___123Graph_CCHART_42" hidden="1">[2]Kin1BLN!$F$101:$F$112</definedName>
    <definedName name="__87__123Graph_CCHART_42" hidden="1">[3]Kin1BLN!$F$101:$F$112</definedName>
    <definedName name="__88___123Graph_CCHART_44" hidden="1">#REF!</definedName>
    <definedName name="__88__123Graph_CCHART_44" hidden="1">#REF!</definedName>
    <definedName name="__89___123Graph_CCHART_46" hidden="1">#REF!</definedName>
    <definedName name="__89__123Graph_CCHART_46" hidden="1">#REF!</definedName>
    <definedName name="__9___123Graph_ACHART_17" hidden="1">#REF!</definedName>
    <definedName name="__9__123Graph_ACHART_17" hidden="1">#REF!</definedName>
    <definedName name="__90___123Graph_CCHART_8" hidden="1">#REF!</definedName>
    <definedName name="__90__123Graph_CCHART_8" hidden="1">#REF!</definedName>
    <definedName name="__91___123Graph_CCHART_9" hidden="1">#REF!</definedName>
    <definedName name="__91__123Graph_CCHART_9" hidden="1">#REF!</definedName>
    <definedName name="__92___123Graph_DCHART_16" hidden="1">#REF!</definedName>
    <definedName name="__92__123Graph_DCHART_16" hidden="1">#REF!</definedName>
    <definedName name="__93___123Graph_DCHART_22" hidden="1">#REF!</definedName>
    <definedName name="__93__123Graph_DCHART_22" hidden="1">#REF!</definedName>
    <definedName name="__94___123Graph_DCHART_44" hidden="1">#REF!</definedName>
    <definedName name="__94__123Graph_DCHART_44" hidden="1">#REF!</definedName>
    <definedName name="__95___123Graph_DCHART_9" hidden="1">#REF!</definedName>
    <definedName name="__95__123Graph_DCHART_9" hidden="1">#REF!</definedName>
    <definedName name="__96___123Graph_ECHART_16" hidden="1">#REF!</definedName>
    <definedName name="__96__123Graph_ECHART_16" hidden="1">#REF!</definedName>
    <definedName name="__97___123Graph_ECHART_22" hidden="1">#REF!</definedName>
    <definedName name="__97__123Graph_ECHART_22" hidden="1">#REF!</definedName>
    <definedName name="__98___123Graph_ECHART_9" hidden="1">#REF!</definedName>
    <definedName name="__98__123Graph_ECHART_9" hidden="1">#REF!</definedName>
    <definedName name="__99___123Graph_FCHART_22" hidden="1">#REF!</definedName>
    <definedName name="__99__123Graph_FCHART_22" hidden="1">#REF!</definedName>
    <definedName name="__aya108" hidden="1">#REF!</definedName>
    <definedName name="__BBM3" hidden="1">{#N/A,#N/A,FALSE,"M.32"}</definedName>
    <definedName name="__CFW1">#REF!</definedName>
    <definedName name="__CFW10">#REF!</definedName>
    <definedName name="__CFW11">#REF!</definedName>
    <definedName name="__CFW12">#REF!</definedName>
    <definedName name="__CFW2">#REF!</definedName>
    <definedName name="__CFW3">#REF!</definedName>
    <definedName name="__CFW34">#REF!</definedName>
    <definedName name="__CFW4">#REF!</definedName>
    <definedName name="__CFW5">#REF!</definedName>
    <definedName name="__CFW6">#REF!</definedName>
    <definedName name="__CFW7">#REF!</definedName>
    <definedName name="__CFW8">#REF!</definedName>
    <definedName name="__CFW9">#REF!</definedName>
    <definedName name="__EFW1">#REF!</definedName>
    <definedName name="__EFW10">#REF!</definedName>
    <definedName name="__EFW11">#REF!</definedName>
    <definedName name="__EFW12">#REF!</definedName>
    <definedName name="__EFW2">#REF!</definedName>
    <definedName name="__EFW3">#REF!</definedName>
    <definedName name="__EFW34">#REF!</definedName>
    <definedName name="__EFW4">#REF!</definedName>
    <definedName name="__EFW5">#REF!</definedName>
    <definedName name="__EFW6">#REF!</definedName>
    <definedName name="__EFW7">#REF!</definedName>
    <definedName name="__EFW8">#REF!</definedName>
    <definedName name="__EFW9">#REF!</definedName>
    <definedName name="__ENW1">#REF!</definedName>
    <definedName name="__ENW10">#REF!</definedName>
    <definedName name="__ENW11">#REF!</definedName>
    <definedName name="__ENW12">#REF!</definedName>
    <definedName name="__ENW2">#REF!</definedName>
    <definedName name="__ENW3">#REF!</definedName>
    <definedName name="__ENW34">#REF!</definedName>
    <definedName name="__ENW4">#REF!</definedName>
    <definedName name="__ENW5">#REF!</definedName>
    <definedName name="__ENW6">#REF!</definedName>
    <definedName name="__ENW7">#REF!</definedName>
    <definedName name="__ENW8">#REF!</definedName>
    <definedName name="__ENW9">#REF!</definedName>
    <definedName name="__ERR1" hidden="1">{#N/A,#N/A,FALSE,"M.42"}</definedName>
    <definedName name="__Gfw7">#REF!</definedName>
    <definedName name="__HAL1">#REF!</definedName>
    <definedName name="__HAL10">#REF!</definedName>
    <definedName name="__HAL2">#REF!</definedName>
    <definedName name="__HAL3">#REF!</definedName>
    <definedName name="__HAL4">#REF!</definedName>
    <definedName name="__HAL5">#REF!</definedName>
    <definedName name="__HAL6">#REF!</definedName>
    <definedName name="__HAL7">#REF!</definedName>
    <definedName name="__HAL8">#REF!</definedName>
    <definedName name="__HAL9">#REF!</definedName>
    <definedName name="__JBN3" hidden="1">{#N/A,#N/A,FALSE,"M.32"}</definedName>
    <definedName name="__Jh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kl09" hidden="1">{#N/A,#N/A,FALSE,"M.01"}</definedName>
    <definedName name="__LU25">#REF!</definedName>
    <definedName name="__MEI92">#REF!</definedName>
    <definedName name="__PS14">'[6]R-SM-KIN'!#REF!</definedName>
    <definedName name="__PS57">'[6]R-SM-KIN'!#REF!</definedName>
    <definedName name="__REP6">#REF!</definedName>
    <definedName name="__RIP2" hidden="1">{#N/A,#N/A,FALSE,"M.01"}</definedName>
    <definedName name="__RIP3" hidden="1">{#N/A,#N/A,FALSE,"M.41"}</definedName>
    <definedName name="__Sfc14">'[6]R-SM-KIN'!#REF!</definedName>
    <definedName name="__Sfc57">'[6]R-SM-KIN'!#REF!</definedName>
    <definedName name="__SLA2009" hidden="1">{#N/A,#N/A,FALSE,"M.32"}</definedName>
    <definedName name="__SWT6">#REF!</definedName>
    <definedName name="__SWT8">#REF!</definedName>
    <definedName name="__TH1" hidden="1">{#N/A,#N/A,FALSE,"M.34"}</definedName>
    <definedName name="__th2" hidden="1">{#N/A,#N/A,FALSE,"M.42"}</definedName>
    <definedName name="__tw2">#REF!</definedName>
    <definedName name="__TW3">#REF!</definedName>
    <definedName name="_1">[7]Sheet3!$II$7944</definedName>
    <definedName name="_1_______123Graph_ACHART_1" hidden="1">[2]trenprod2001!$C$7:$C$33</definedName>
    <definedName name="_1_____123Graph_ACHART_1" hidden="1">[2]trenprod2001!$C$7:$C$33</definedName>
    <definedName name="_1___123Graph_ACHART_1" hidden="1">[2]trenprod2001!$C$7:$C$33</definedName>
    <definedName name="_1__123Graph_ACHART_1" hidden="1">[3]trenprod2001!$C$7:$C$33</definedName>
    <definedName name="_1__123Graph_ACHART_10" hidden="1">#REF!</definedName>
    <definedName name="_1_1">#REF!</definedName>
    <definedName name="_10">#REF!</definedName>
    <definedName name="_10_______123Graph_ACHART_18" hidden="1">#REF!</definedName>
    <definedName name="_10_____123Graph_ACHART_18" hidden="1">#REF!</definedName>
    <definedName name="_10___123Graph_ACHART_18" hidden="1">#REF!</definedName>
    <definedName name="_10__123Graph_ACHART_18" hidden="1">#REF!</definedName>
    <definedName name="_10__123Graph_ACHART_19" hidden="1">#REF!</definedName>
    <definedName name="_100_______123Graph_FCHART_9" hidden="1">#REF!</definedName>
    <definedName name="_100_____123Graph_FCHART_9" hidden="1">#REF!</definedName>
    <definedName name="_100___123Graph_FCHART_9" hidden="1">#REF!</definedName>
    <definedName name="_100__123Graph_FCHART_9" hidden="1">#REF!</definedName>
    <definedName name="_101_______123Graph_LBL_ACHART_16" hidden="1">#REF!</definedName>
    <definedName name="_101_____123Graph_LBL_ACHART_16" hidden="1">#REF!</definedName>
    <definedName name="_101___123Graph_LBL_ACHART_16" hidden="1">#REF!</definedName>
    <definedName name="_101__123Graph_LBL_ACHART_16" hidden="1">#REF!</definedName>
    <definedName name="_102_______123Graph_LBL_ACHART_47" hidden="1">#REF!</definedName>
    <definedName name="_102_____123Graph_LBL_ACHART_47" hidden="1">#REF!</definedName>
    <definedName name="_102___123Graph_LBL_ACHART_47" hidden="1">#REF!</definedName>
    <definedName name="_102__123Graph_LBL_ACHART_47" hidden="1">#REF!</definedName>
    <definedName name="_103_______123Graph_LBL_ACHART_48" hidden="1">#REF!</definedName>
    <definedName name="_103_____123Graph_LBL_ACHART_48" hidden="1">#REF!</definedName>
    <definedName name="_103___123Graph_LBL_ACHART_48" hidden="1">#REF!</definedName>
    <definedName name="_103__123Graph_LBL_ACHART_48" hidden="1">#REF!</definedName>
    <definedName name="_104_______123Graph_LBL_ACHART_49" hidden="1">[2]Kin1TH!$D$54:$D$60</definedName>
    <definedName name="_104_____123Graph_LBL_ACHART_49" hidden="1">[2]Kin1TH!$D$54:$D$60</definedName>
    <definedName name="_104___123Graph_LBL_ACHART_49" hidden="1">[2]Kin1TH!$D$54:$D$60</definedName>
    <definedName name="_104__123Graph_LBL_ACHART_49" hidden="1">[3]Kin1TH!$D$54:$D$60</definedName>
    <definedName name="_105_______123Graph_LBL_BCHART_16" hidden="1">#REF!</definedName>
    <definedName name="_105_____123Graph_LBL_BCHART_16" hidden="1">#REF!</definedName>
    <definedName name="_105___123Graph_LBL_BCHART_16" hidden="1">#REF!</definedName>
    <definedName name="_105__123Graph_LBL_BCHART_16" hidden="1">#REF!</definedName>
    <definedName name="_106_______123Graph_LBL_BCHART_49" hidden="1">[2]Kin1TH!$E$54:$E$60</definedName>
    <definedName name="_106_____123Graph_LBL_BCHART_49" hidden="1">[2]Kin1TH!$E$54:$E$60</definedName>
    <definedName name="_106___123Graph_LBL_BCHART_49" hidden="1">[2]Kin1TH!$E$54:$E$60</definedName>
    <definedName name="_106__123Graph_LBL_BCHART_49" hidden="1">[3]Kin1TH!$E$54:$E$60</definedName>
    <definedName name="_107_______123Graph_LBL_CCHART_16" hidden="1">#REF!</definedName>
    <definedName name="_107_____123Graph_LBL_CCHART_16" hidden="1">#REF!</definedName>
    <definedName name="_107___123Graph_LBL_CCHART_16" hidden="1">#REF!</definedName>
    <definedName name="_107__123Graph_LBL_CCHART_16" hidden="1">#REF!</definedName>
    <definedName name="_108_______123Graph_LBL_DCHART_16" hidden="1">#REF!</definedName>
    <definedName name="_108_____123Graph_LBL_DCHART_16" hidden="1">#REF!</definedName>
    <definedName name="_108___123Graph_LBL_DCHART_16" hidden="1">#REF!</definedName>
    <definedName name="_108__123Graph_LBL_DCHART_16" hidden="1">#REF!</definedName>
    <definedName name="_109_______123Graph_LBL_DCHART_9" hidden="1">#REF!</definedName>
    <definedName name="_109_____123Graph_LBL_DCHART_9" hidden="1">#REF!</definedName>
    <definedName name="_109___123Graph_LBL_DCHART_9" hidden="1">#REF!</definedName>
    <definedName name="_109__123Graph_LBL_DCHART_9" hidden="1">#REF!</definedName>
    <definedName name="_11_______123Graph_ACHART_19" hidden="1">#REF!</definedName>
    <definedName name="_11_____123Graph_ACHART_19" hidden="1">#REF!</definedName>
    <definedName name="_11___123Graph_ACHART_19" hidden="1">#REF!</definedName>
    <definedName name="_11__123Graph_ACHART_19" hidden="1">#REF!</definedName>
    <definedName name="_11__123Graph_ACHART_2" hidden="1">[8]GrafikProd!$C$19:$C$30</definedName>
    <definedName name="_110_______123Graph_LBL_ECHART_16" hidden="1">#REF!</definedName>
    <definedName name="_110_____123Graph_LBL_ECHART_16" hidden="1">#REF!</definedName>
    <definedName name="_110___123Graph_LBL_ECHART_16" hidden="1">#REF!</definedName>
    <definedName name="_110__123Graph_LBL_ECHART_16" hidden="1">#REF!</definedName>
    <definedName name="_111_______123Graph_LBL_FCHART_9" hidden="1">#REF!</definedName>
    <definedName name="_111_____123Graph_LBL_FCHART_9" hidden="1">#REF!</definedName>
    <definedName name="_111___123Graph_LBL_FCHART_9" hidden="1">#REF!</definedName>
    <definedName name="_111__123Graph_LBL_FCHART_9" hidden="1">#REF!</definedName>
    <definedName name="_112_______123Graph_XCHART_13" hidden="1">#REF!</definedName>
    <definedName name="_112_____123Graph_XCHART_13" hidden="1">#REF!</definedName>
    <definedName name="_112___123Graph_XCHART_13" hidden="1">#REF!</definedName>
    <definedName name="_112__123Graph_XCHART_13" hidden="1">#REF!</definedName>
    <definedName name="_113_______123Graph_XCHART_16" hidden="1">#REF!</definedName>
    <definedName name="_113_____123Graph_XCHART_16" hidden="1">#REF!</definedName>
    <definedName name="_113___123Graph_XCHART_16" hidden="1">#REF!</definedName>
    <definedName name="_113__123Graph_XCHART_16" hidden="1">#REF!</definedName>
    <definedName name="_114_______123Graph_XCHART_18" hidden="1">#REF!</definedName>
    <definedName name="_114_____123Graph_XCHART_18" hidden="1">#REF!</definedName>
    <definedName name="_114___123Graph_XCHART_18" hidden="1">#REF!</definedName>
    <definedName name="_114__123Graph_XCHART_18" hidden="1">#REF!</definedName>
    <definedName name="_115_______123Graph_XCHART_20" hidden="1">#REF!</definedName>
    <definedName name="_115_____123Graph_XCHART_20" hidden="1">#REF!</definedName>
    <definedName name="_115___123Graph_XCHART_20" hidden="1">#REF!</definedName>
    <definedName name="_115__123Graph_XCHART_20" hidden="1">#REF!</definedName>
    <definedName name="_116_______123Graph_XCHART_24" hidden="1">#REF!</definedName>
    <definedName name="_116_____123Graph_XCHART_24" hidden="1">#REF!</definedName>
    <definedName name="_116___123Graph_XCHART_24" hidden="1">#REF!</definedName>
    <definedName name="_116__123Graph_XCHART_24" hidden="1">#REF!</definedName>
    <definedName name="_117_______123Graph_XCHART_26" hidden="1">[2]Res142001!$M$45:$M$49</definedName>
    <definedName name="_117_____123Graph_XCHART_26" hidden="1">[2]Res142001!$M$45:$M$49</definedName>
    <definedName name="_117___123Graph_XCHART_26" hidden="1">[2]Res142001!$M$45:$M$49</definedName>
    <definedName name="_117__123Graph_XCHART_26" hidden="1">[3]Res142001!$M$45:$M$49</definedName>
    <definedName name="_118_______123Graph_XCHART_3" hidden="1">[2]GrafikProd!$B$5:$B$16</definedName>
    <definedName name="_118_____123Graph_XCHART_3" hidden="1">[2]GrafikProd!$B$5:$B$16</definedName>
    <definedName name="_118___123Graph_XCHART_3" hidden="1">[2]GrafikProd!$B$5:$B$16</definedName>
    <definedName name="_118__123Graph_XCHART_3" hidden="1">[3]GrafikProd!$B$5:$B$16</definedName>
    <definedName name="_119_______123Graph_XCHART_34" hidden="1">[2]Kin3BLN!$D$79:$O$79</definedName>
    <definedName name="_119_____123Graph_XCHART_34" hidden="1">[2]Kin3BLN!$D$79:$O$79</definedName>
    <definedName name="_119___123Graph_XCHART_34" hidden="1">[2]Kin3BLN!$D$79:$O$79</definedName>
    <definedName name="_119__123Graph_XCHART_34" hidden="1">[3]Kin3BLN!$D$79:$O$79</definedName>
    <definedName name="_12_______123Graph_ACHART_2" hidden="1">[2]GrafikProd!$C$19:$C$30</definedName>
    <definedName name="_12_____123Graph_ACHART_2" hidden="1">[2]GrafikProd!$C$19:$C$30</definedName>
    <definedName name="_12___123Graph_ACHART_2" hidden="1">[2]GrafikProd!$C$19:$C$30</definedName>
    <definedName name="_12__123Graph_ACHART_2" hidden="1">[3]GrafikProd!$C$19:$C$30</definedName>
    <definedName name="_12__123Graph_ACHART_20" hidden="1">#REF!</definedName>
    <definedName name="_120_______123Graph_XCHART_37" hidden="1">[2]Res142001!$M$125:$M$129</definedName>
    <definedName name="_120_____123Graph_XCHART_37" hidden="1">[2]Res142001!$M$125:$M$129</definedName>
    <definedName name="_120___123Graph_XCHART_37" hidden="1">[2]Res142001!$M$125:$M$129</definedName>
    <definedName name="_120__123Graph_XCHART_37" hidden="1">[3]Res142001!$M$125:$M$129</definedName>
    <definedName name="_121_______123Graph_XCHART_4" hidden="1">[2]GrafikProd!$B$5:$B$16</definedName>
    <definedName name="_121_____123Graph_XCHART_4" hidden="1">[2]GrafikProd!$B$5:$B$16</definedName>
    <definedName name="_121___123Graph_XCHART_4" hidden="1">[2]GrafikProd!$B$5:$B$16</definedName>
    <definedName name="_121__123Graph_XCHART_4" hidden="1">[3]GrafikProd!$B$5:$B$16</definedName>
    <definedName name="_122_______123Graph_XCHART_43" hidden="1">[2]Kin1BLN!$C$155:$C$166</definedName>
    <definedName name="_122_____123Graph_XCHART_43" hidden="1">[2]Kin1BLN!$C$155:$C$166</definedName>
    <definedName name="_122___123Graph_XCHART_43" hidden="1">[2]Kin1BLN!$C$155:$C$166</definedName>
    <definedName name="_122__123Graph_XCHART_43" hidden="1">[3]Kin1BLN!$C$155:$C$166</definedName>
    <definedName name="_123_______123Graph_XCHART_45" hidden="1">#REF!</definedName>
    <definedName name="_123_____123Graph_XCHART_45" hidden="1">#REF!</definedName>
    <definedName name="_123___123Graph_XCHART_45" hidden="1">#REF!</definedName>
    <definedName name="_123__123Graph_XCHART_45" hidden="1">#REF!</definedName>
    <definedName name="_124_______123Graph_XCHART_48" hidden="1">#REF!</definedName>
    <definedName name="_124_____123Graph_XCHART_48" hidden="1">#REF!</definedName>
    <definedName name="_124___123Graph_XCHART_48" hidden="1">#REF!</definedName>
    <definedName name="_124__123Graph_XCHART_48" hidden="1">#REF!</definedName>
    <definedName name="_125_______123Graph_XCHART_5" hidden="1">[2]GrafikProd!$B$5:$B$16</definedName>
    <definedName name="_125_____123Graph_XCHART_5" hidden="1">[2]GrafikProd!$B$5:$B$16</definedName>
    <definedName name="_125___123Graph_XCHART_5" hidden="1">[2]GrafikProd!$B$5:$B$16</definedName>
    <definedName name="_125__123Graph_XCHART_5" hidden="1">[3]GrafikProd!$B$5:$B$16</definedName>
    <definedName name="_126_______123Graph_XCHART_6" hidden="1">[2]GrafikProd!$B$5:$B$16</definedName>
    <definedName name="_126_____123Graph_XCHART_6" hidden="1">[2]GrafikProd!$B$5:$B$16</definedName>
    <definedName name="_126___123Graph_XCHART_6" hidden="1">[2]GrafikProd!$B$5:$B$16</definedName>
    <definedName name="_126__123Graph_XCHART_6" hidden="1">[3]GrafikProd!$B$5:$B$16</definedName>
    <definedName name="_127_______123Graph_XCHART_7" hidden="1">[2]GrafikProd!$B$5:$B$16</definedName>
    <definedName name="_127_____123Graph_XCHART_7" hidden="1">[2]GrafikProd!$B$5:$B$16</definedName>
    <definedName name="_127___123Graph_XCHART_7" hidden="1">[2]GrafikProd!$B$5:$B$16</definedName>
    <definedName name="_127__123Graph_XCHART_7" hidden="1">[3]GrafikProd!$B$5:$B$16</definedName>
    <definedName name="_128______123Graph_ACHART_1" hidden="1">[2]trenprod2001!$C$7:$C$33</definedName>
    <definedName name="_128____123Graph_ACHART_1" hidden="1">[2]trenprod2001!$C$7:$C$33</definedName>
    <definedName name="_128__123Graph_ACHART_1" hidden="1">[2]trenprod2001!$C$7:$C$33</definedName>
    <definedName name="_129______123Graph_ACHART_10" hidden="1">#REF!</definedName>
    <definedName name="_129____123Graph_ACHART_10" hidden="1">#REF!</definedName>
    <definedName name="_129__123Graph_ACHART_10" hidden="1">#REF!</definedName>
    <definedName name="_13_______123Graph_ACHART_20" hidden="1">#REF!</definedName>
    <definedName name="_13_____123Graph_ACHART_20" hidden="1">#REF!</definedName>
    <definedName name="_13___123Graph_ACHART_20" hidden="1">#REF!</definedName>
    <definedName name="_13__123Graph_ACHART_20" hidden="1">#REF!</definedName>
    <definedName name="_13__123Graph_ACHART_21" hidden="1">#REF!</definedName>
    <definedName name="_130______123Graph_ACHART_11" hidden="1">#REF!</definedName>
    <definedName name="_130____123Graph_ACHART_11" hidden="1">#REF!</definedName>
    <definedName name="_130__123Graph_ACHART_11" hidden="1">#REF!</definedName>
    <definedName name="_131______123Graph_ACHART_12" hidden="1">#REF!</definedName>
    <definedName name="_131____123Graph_ACHART_12" hidden="1">#REF!</definedName>
    <definedName name="_131__123Graph_ACHART_12" hidden="1">#REF!</definedName>
    <definedName name="_132______123Graph_ACHART_13" hidden="1">#REF!</definedName>
    <definedName name="_132____123Graph_ACHART_13" hidden="1">#REF!</definedName>
    <definedName name="_132__123Graph_ACHART_13" hidden="1">#REF!</definedName>
    <definedName name="_133______123Graph_ACHART_14" hidden="1">#REF!</definedName>
    <definedName name="_133____123Graph_ACHART_14" hidden="1">#REF!</definedName>
    <definedName name="_133__123Graph_ACHART_14" hidden="1">#REF!</definedName>
    <definedName name="_134______123Graph_ACHART_15" hidden="1">#REF!</definedName>
    <definedName name="_134____123Graph_ACHART_15" hidden="1">#REF!</definedName>
    <definedName name="_134__123Graph_ACHART_15" hidden="1">#REF!</definedName>
    <definedName name="_135______123Graph_ACHART_16" hidden="1">#REF!</definedName>
    <definedName name="_135____123Graph_ACHART_16" hidden="1">#REF!</definedName>
    <definedName name="_135__123Graph_ACHART_16" hidden="1">#REF!</definedName>
    <definedName name="_136______123Graph_ACHART_17" hidden="1">#REF!</definedName>
    <definedName name="_136____123Graph_ACHART_17" hidden="1">#REF!</definedName>
    <definedName name="_136__123Graph_ACHART_17" hidden="1">#REF!</definedName>
    <definedName name="_137______123Graph_ACHART_18" hidden="1">#REF!</definedName>
    <definedName name="_137____123Graph_ACHART_18" hidden="1">#REF!</definedName>
    <definedName name="_137__123Graph_ACHART_18" hidden="1">#REF!</definedName>
    <definedName name="_138______123Graph_ACHART_19" hidden="1">#REF!</definedName>
    <definedName name="_138____123Graph_ACHART_19" hidden="1">#REF!</definedName>
    <definedName name="_138__123Graph_ACHART_19" hidden="1">#REF!</definedName>
    <definedName name="_139______123Graph_ACHART_2" hidden="1">[2]GrafikProd!$C$19:$C$30</definedName>
    <definedName name="_139____123Graph_ACHART_2" hidden="1">[2]GrafikProd!$C$19:$C$30</definedName>
    <definedName name="_139__123Graph_ACHART_2" hidden="1">[2]GrafikProd!$C$19:$C$30</definedName>
    <definedName name="_14_______123Graph_ACHART_21" hidden="1">#REF!</definedName>
    <definedName name="_14_____123Graph_ACHART_21" hidden="1">#REF!</definedName>
    <definedName name="_14___123Graph_ACHART_21" hidden="1">#REF!</definedName>
    <definedName name="_14__123Graph_ACHART_21" hidden="1">#REF!</definedName>
    <definedName name="_14__123Graph_ACHART_22" hidden="1">#REF!</definedName>
    <definedName name="_140______123Graph_ACHART_20" hidden="1">#REF!</definedName>
    <definedName name="_140____123Graph_ACHART_20" hidden="1">#REF!</definedName>
    <definedName name="_140__123Graph_ACHART_20" hidden="1">#REF!</definedName>
    <definedName name="_141______123Graph_ACHART_21" hidden="1">#REF!</definedName>
    <definedName name="_141____123Graph_ACHART_21" hidden="1">#REF!</definedName>
    <definedName name="_141__123Graph_ACHART_21" hidden="1">#REF!</definedName>
    <definedName name="_142______123Graph_ACHART_22" hidden="1">#REF!</definedName>
    <definedName name="_142____123Graph_ACHART_22" hidden="1">#REF!</definedName>
    <definedName name="_142__123Graph_ACHART_22" hidden="1">#REF!</definedName>
    <definedName name="_143______123Graph_ACHART_23" hidden="1">#REF!</definedName>
    <definedName name="_143____123Graph_ACHART_23" hidden="1">#REF!</definedName>
    <definedName name="_143__123Graph_ACHART_23" hidden="1">#REF!</definedName>
    <definedName name="_144______123Graph_ACHART_24" hidden="1">#REF!</definedName>
    <definedName name="_144____123Graph_ACHART_24" hidden="1">#REF!</definedName>
    <definedName name="_144__123Graph_ACHART_24" hidden="1">#REF!</definedName>
    <definedName name="_145______123Graph_ACHART_25" hidden="1">[2]Res142001!$N$8:$N$11</definedName>
    <definedName name="_145____123Graph_ACHART_25" hidden="1">[2]Res142001!$N$8:$N$11</definedName>
    <definedName name="_145__123Graph_ACHART_25" hidden="1">[2]Res142001!$N$8:$N$11</definedName>
    <definedName name="_146______123Graph_ACHART_26" hidden="1">[2]Res142001!$N$45:$N$49</definedName>
    <definedName name="_146____123Graph_ACHART_26" hidden="1">[2]Res142001!$N$45:$N$49</definedName>
    <definedName name="_146__123Graph_ACHART_26" hidden="1">[2]Res142001!$N$45:$N$49</definedName>
    <definedName name="_147______123Graph_ACHART_27" hidden="1">#REF!</definedName>
    <definedName name="_147____123Graph_ACHART_27" hidden="1">#REF!</definedName>
    <definedName name="_147__123Graph_ACHART_27" hidden="1">#REF!</definedName>
    <definedName name="_148______123Graph_ACHART_28" hidden="1">#REF!</definedName>
    <definedName name="_148____123Graph_ACHART_28" hidden="1">#REF!</definedName>
    <definedName name="_148__123Graph_ACHART_28" hidden="1">#REF!</definedName>
    <definedName name="_149______123Graph_ACHART_29" hidden="1">[2]Kin2TH!$Q$27:$Q$32</definedName>
    <definedName name="_149____123Graph_ACHART_29" hidden="1">[2]Kin2TH!$Q$27:$Q$32</definedName>
    <definedName name="_149__123Graph_ACHART_29" hidden="1">[2]Kin2TH!$Q$27:$Q$32</definedName>
    <definedName name="_15_______123Graph_ACHART_22" hidden="1">#REF!</definedName>
    <definedName name="_15_____123Graph_ACHART_22" hidden="1">#REF!</definedName>
    <definedName name="_15___123Graph_ACHART_22" hidden="1">#REF!</definedName>
    <definedName name="_15__123Graph_ACHART_22" hidden="1">#REF!</definedName>
    <definedName name="_15__123Graph_ACHART_23" hidden="1">#REF!</definedName>
    <definedName name="_150______123Graph_ACHART_3" hidden="1">[2]GrafikProd!$F$5:$F$16</definedName>
    <definedName name="_150____123Graph_ACHART_3" hidden="1">[2]GrafikProd!$F$5:$F$16</definedName>
    <definedName name="_150__123Graph_ACHART_3" hidden="1">[2]GrafikProd!$F$5:$F$16</definedName>
    <definedName name="_151______123Graph_ACHART_31" hidden="1">[2]Kin1BLN!$D$46:$D$57</definedName>
    <definedName name="_151____123Graph_ACHART_31" hidden="1">[2]Kin1BLN!$D$46:$D$57</definedName>
    <definedName name="_151__123Graph_ACHART_31" hidden="1">[2]Kin1BLN!$D$46:$D$57</definedName>
    <definedName name="_152______123Graph_ACHART_32" hidden="1">[2]Kin2BLN!$D$37:$D$48</definedName>
    <definedName name="_152____123Graph_ACHART_32" hidden="1">[2]Kin2BLN!$D$37:$D$48</definedName>
    <definedName name="_152__123Graph_ACHART_32" hidden="1">[2]Kin2BLN!$D$37:$D$48</definedName>
    <definedName name="_153______123Graph_ACHART_33" hidden="1">[2]Kin3BLN!$D$35:$O$35</definedName>
    <definedName name="_153____123Graph_ACHART_33" hidden="1">[2]Kin3BLN!$D$35:$O$35</definedName>
    <definedName name="_153__123Graph_ACHART_33" hidden="1">[2]Kin3BLN!$D$35:$O$35</definedName>
    <definedName name="_154______123Graph_ACHART_34" hidden="1">[2]Kin3BLN!$D$80:$O$80</definedName>
    <definedName name="_154____123Graph_ACHART_34" hidden="1">[2]Kin3BLN!$D$80:$O$80</definedName>
    <definedName name="_154__123Graph_ACHART_34" hidden="1">[2]Kin3BLN!$D$80:$O$80</definedName>
    <definedName name="_155______123Graph_ACHART_35" hidden="1">#REF!</definedName>
    <definedName name="_155____123Graph_ACHART_35" hidden="1">#REF!</definedName>
    <definedName name="_155__123Graph_ACHART_35" hidden="1">#REF!</definedName>
    <definedName name="_156______123Graph_ACHART_36" hidden="1">[2]Res142001!$N$84:$Q$84</definedName>
    <definedName name="_156____123Graph_ACHART_36" hidden="1">[2]Res142001!$N$84:$Q$84</definedName>
    <definedName name="_156__123Graph_ACHART_36" hidden="1">[2]Res142001!$N$84:$Q$84</definedName>
    <definedName name="_157______123Graph_ACHART_37" hidden="1">[2]Res142001!$N$125:$N$129</definedName>
    <definedName name="_157____123Graph_ACHART_37" hidden="1">[2]Res142001!$N$125:$N$129</definedName>
    <definedName name="_157__123Graph_ACHART_37" hidden="1">[2]Res142001!$N$125:$N$129</definedName>
    <definedName name="_158______123Graph_ACHART_4" hidden="1">[2]GrafikProd!$I$5:$I$16</definedName>
    <definedName name="_158____123Graph_ACHART_4" hidden="1">[2]GrafikProd!$I$5:$I$16</definedName>
    <definedName name="_158__123Graph_ACHART_4" hidden="1">[2]GrafikProd!$I$5:$I$16</definedName>
    <definedName name="_159______123Graph_ACHART_41" hidden="1">#REF!</definedName>
    <definedName name="_159____123Graph_ACHART_41" hidden="1">#REF!</definedName>
    <definedName name="_159__123Graph_ACHART_41" hidden="1">#REF!</definedName>
    <definedName name="_16_______123Graph_ACHART_23" hidden="1">#REF!</definedName>
    <definedName name="_16_____123Graph_ACHART_23" hidden="1">#REF!</definedName>
    <definedName name="_16___123Graph_ACHART_23" hidden="1">#REF!</definedName>
    <definedName name="_16__123Graph_ACHART_23" hidden="1">#REF!</definedName>
    <definedName name="_16__123Graph_ACHART_24" hidden="1">#REF!</definedName>
    <definedName name="_160______123Graph_ACHART_42" hidden="1">[2]Kin1BLN!$D$101:$D$112</definedName>
    <definedName name="_160____123Graph_ACHART_42" hidden="1">[2]Kin1BLN!$D$101:$D$112</definedName>
    <definedName name="_160__123Graph_ACHART_42" hidden="1">[2]Kin1BLN!$D$101:$D$112</definedName>
    <definedName name="_161______123Graph_ACHART_43" hidden="1">[2]Kin1BLN!$D$155:$D$166</definedName>
    <definedName name="_161____123Graph_ACHART_43" hidden="1">[2]Kin1BLN!$D$155:$D$166</definedName>
    <definedName name="_161__123Graph_ACHART_43" hidden="1">[2]Kin1BLN!$D$155:$D$166</definedName>
    <definedName name="_162______123Graph_ACHART_44" hidden="1">#REF!</definedName>
    <definedName name="_162____123Graph_ACHART_44" hidden="1">#REF!</definedName>
    <definedName name="_162__123Graph_ACHART_44" hidden="1">#REF!</definedName>
    <definedName name="_163______123Graph_ACHART_45" hidden="1">#REF!</definedName>
    <definedName name="_163____123Graph_ACHART_45" hidden="1">#REF!</definedName>
    <definedName name="_163__123Graph_ACHART_45" hidden="1">#REF!</definedName>
    <definedName name="_164______123Graph_ACHART_46" hidden="1">#REF!</definedName>
    <definedName name="_164____123Graph_ACHART_46" hidden="1">#REF!</definedName>
    <definedName name="_164__123Graph_ACHART_46" hidden="1">#REF!</definedName>
    <definedName name="_165______123Graph_ACHART_47" hidden="1">#REF!</definedName>
    <definedName name="_165____123Graph_ACHART_47" hidden="1">#REF!</definedName>
    <definedName name="_165__123Graph_ACHART_47" hidden="1">#REF!</definedName>
    <definedName name="_166______123Graph_ACHART_48" hidden="1">#REF!</definedName>
    <definedName name="_166____123Graph_ACHART_48" hidden="1">#REF!</definedName>
    <definedName name="_166__123Graph_ACHART_48" hidden="1">#REF!</definedName>
    <definedName name="_167______123Graph_ACHART_49" hidden="1">[2]Kin1TH!$D$54:$D$60</definedName>
    <definedName name="_167____123Graph_ACHART_49" hidden="1">[2]Kin1TH!$D$54:$D$60</definedName>
    <definedName name="_167__123Graph_ACHART_49" hidden="1">[2]Kin1TH!$D$54:$D$60</definedName>
    <definedName name="_168______123Graph_ACHART_5" hidden="1">[2]GrafikProd!$L$5:$L$16</definedName>
    <definedName name="_168____123Graph_ACHART_5" hidden="1">[2]GrafikProd!$L$5:$L$16</definedName>
    <definedName name="_168__123Graph_ACHART_5" hidden="1">[2]GrafikProd!$L$5:$L$16</definedName>
    <definedName name="_169______123Graph_ACHART_6" hidden="1">[2]GrafikProd!$O$19:$O$30</definedName>
    <definedName name="_169____123Graph_ACHART_6" hidden="1">[2]GrafikProd!$O$19:$O$30</definedName>
    <definedName name="_169__123Graph_ACHART_6" hidden="1">[2]GrafikProd!$O$19:$O$30</definedName>
    <definedName name="_17_______123Graph_ACHART_24" hidden="1">#REF!</definedName>
    <definedName name="_17_____123Graph_ACHART_24" hidden="1">#REF!</definedName>
    <definedName name="_17___123Graph_ACHART_24" hidden="1">#REF!</definedName>
    <definedName name="_17__123Graph_ACHART_24" hidden="1">#REF!</definedName>
    <definedName name="_17__123Graph_ACHART_27" hidden="1">#REF!</definedName>
    <definedName name="_170______123Graph_ACHART_7" hidden="1">[2]GrafikProd!$R$5:$R$16</definedName>
    <definedName name="_170____123Graph_ACHART_7" hidden="1">[2]GrafikProd!$R$5:$R$16</definedName>
    <definedName name="_170__123Graph_ACHART_7" hidden="1">[2]GrafikProd!$R$5:$R$16</definedName>
    <definedName name="_171______123Graph_ACHART_8" hidden="1">#REF!</definedName>
    <definedName name="_171____123Graph_ACHART_8" hidden="1">#REF!</definedName>
    <definedName name="_171__123Graph_ACHART_8" hidden="1">#REF!</definedName>
    <definedName name="_172______123Graph_ACHART_9" hidden="1">#REF!</definedName>
    <definedName name="_172____123Graph_ACHART_9" hidden="1">#REF!</definedName>
    <definedName name="_172__123Graph_ACHART_9" hidden="1">#REF!</definedName>
    <definedName name="_173______123Graph_BCHART_10" hidden="1">#REF!</definedName>
    <definedName name="_173____123Graph_BCHART_10" hidden="1">#REF!</definedName>
    <definedName name="_173__123Graph_BCHART_10" hidden="1">#REF!</definedName>
    <definedName name="_174______123Graph_BCHART_13" hidden="1">#REF!</definedName>
    <definedName name="_174____123Graph_BCHART_13" hidden="1">#REF!</definedName>
    <definedName name="_174__123Graph_BCHART_13" hidden="1">#REF!</definedName>
    <definedName name="_175______123Graph_BCHART_16" hidden="1">#REF!</definedName>
    <definedName name="_175____123Graph_BCHART_16" hidden="1">#REF!</definedName>
    <definedName name="_175__123Graph_BCHART_16" hidden="1">#REF!</definedName>
    <definedName name="_176______123Graph_BCHART_17" hidden="1">#REF!</definedName>
    <definedName name="_176____123Graph_BCHART_17" hidden="1">#REF!</definedName>
    <definedName name="_176__123Graph_BCHART_17" hidden="1">#REF!</definedName>
    <definedName name="_177______123Graph_BCHART_19" hidden="1">#REF!</definedName>
    <definedName name="_177____123Graph_BCHART_19" hidden="1">#REF!</definedName>
    <definedName name="_177__123Graph_BCHART_19" hidden="1">#REF!</definedName>
    <definedName name="_178______123Graph_BCHART_2" hidden="1">[2]GrafikProd!$D$19:$D$30</definedName>
    <definedName name="_178____123Graph_BCHART_2" hidden="1">[2]GrafikProd!$D$19:$D$30</definedName>
    <definedName name="_178__123Graph_BCHART_2" hidden="1">[2]GrafikProd!$D$19:$D$30</definedName>
    <definedName name="_179______123Graph_BCHART_20" hidden="1">#REF!</definedName>
    <definedName name="_179____123Graph_BCHART_20" hidden="1">#REF!</definedName>
    <definedName name="_179__123Graph_BCHART_20" hidden="1">#REF!</definedName>
    <definedName name="_18_______123Graph_ACHART_25" hidden="1">[2]Res142001!$N$8:$N$11</definedName>
    <definedName name="_18_____123Graph_ACHART_25" hidden="1">[2]Res142001!$N$8:$N$11</definedName>
    <definedName name="_18___123Graph_ACHART_25" hidden="1">[2]Res142001!$N$8:$N$11</definedName>
    <definedName name="_18__123Graph_ACHART_25" hidden="1">[3]Res142001!$N$8:$N$11</definedName>
    <definedName name="_18__123Graph_ACHART_28" hidden="1">#REF!</definedName>
    <definedName name="_180______123Graph_BCHART_21" hidden="1">#REF!</definedName>
    <definedName name="_180____123Graph_BCHART_21" hidden="1">#REF!</definedName>
    <definedName name="_180__123Graph_BCHART_21" hidden="1">#REF!</definedName>
    <definedName name="_181______123Graph_BCHART_22" hidden="1">#REF!</definedName>
    <definedName name="_181____123Graph_BCHART_22" hidden="1">#REF!</definedName>
    <definedName name="_181__123Graph_BCHART_22" hidden="1">#REF!</definedName>
    <definedName name="_182______123Graph_BCHART_27" hidden="1">#REF!</definedName>
    <definedName name="_182____123Graph_BCHART_27" hidden="1">#REF!</definedName>
    <definedName name="_182__123Graph_BCHART_27" hidden="1">#REF!</definedName>
    <definedName name="_183______123Graph_BCHART_28" hidden="1">#REF!</definedName>
    <definedName name="_183____123Graph_BCHART_28" hidden="1">#REF!</definedName>
    <definedName name="_183__123Graph_BCHART_28" hidden="1">#REF!</definedName>
    <definedName name="_184______123Graph_BCHART_29" hidden="1">[2]Kin2TH!$R$27:$R$32</definedName>
    <definedName name="_184____123Graph_BCHART_29" hidden="1">[2]Kin2TH!$R$27:$R$32</definedName>
    <definedName name="_184__123Graph_BCHART_29" hidden="1">[2]Kin2TH!$R$27:$R$32</definedName>
    <definedName name="_185______123Graph_BCHART_3" hidden="1">[2]GrafikProd!$H$5:$H$16</definedName>
    <definedName name="_185____123Graph_BCHART_3" hidden="1">[2]GrafikProd!$H$5:$H$16</definedName>
    <definedName name="_185__123Graph_BCHART_3" hidden="1">[2]GrafikProd!$H$5:$H$16</definedName>
    <definedName name="_186______123Graph_BCHART_31" hidden="1">[2]Kin1BLN!$E$46:$E$57</definedName>
    <definedName name="_186____123Graph_BCHART_31" hidden="1">[2]Kin1BLN!$E$46:$E$57</definedName>
    <definedName name="_186__123Graph_BCHART_31" hidden="1">[2]Kin1BLN!$E$46:$E$57</definedName>
    <definedName name="_187______123Graph_BCHART_32" hidden="1">[2]Kin2BLN!$E$37:$E$48</definedName>
    <definedName name="_187____123Graph_BCHART_32" hidden="1">[2]Kin2BLN!$E$37:$E$48</definedName>
    <definedName name="_187__123Graph_BCHART_32" hidden="1">[2]Kin2BLN!$E$37:$E$48</definedName>
    <definedName name="_188______123Graph_BCHART_33" hidden="1">[2]Kin3BLN!$D$36:$O$36</definedName>
    <definedName name="_188____123Graph_BCHART_33" hidden="1">[2]Kin3BLN!$D$36:$O$36</definedName>
    <definedName name="_188__123Graph_BCHART_33" hidden="1">[2]Kin3BLN!$D$36:$O$36</definedName>
    <definedName name="_189______123Graph_BCHART_34" hidden="1">[2]Kin3BLN!$D$81:$O$81</definedName>
    <definedName name="_189____123Graph_BCHART_34" hidden="1">[2]Kin3BLN!$D$81:$O$81</definedName>
    <definedName name="_189__123Graph_BCHART_34" hidden="1">[2]Kin3BLN!$D$81:$O$81</definedName>
    <definedName name="_19_______123Graph_ACHART_26" hidden="1">[2]Res142001!$N$45:$N$49</definedName>
    <definedName name="_19_____123Graph_ACHART_26" hidden="1">[2]Res142001!$N$45:$N$49</definedName>
    <definedName name="_19___123Graph_ACHART_26" hidden="1">[2]Res142001!$N$45:$N$49</definedName>
    <definedName name="_19__123Graph_ACHART_26" hidden="1">[3]Res142001!$N$45:$N$49</definedName>
    <definedName name="_19__123Graph_ACHART_3" hidden="1">[8]GrafikProd!$F$5:$F$16</definedName>
    <definedName name="_190______123Graph_BCHART_35" hidden="1">#REF!</definedName>
    <definedName name="_190____123Graph_BCHART_35" hidden="1">#REF!</definedName>
    <definedName name="_190__123Graph_BCHART_35" hidden="1">#REF!</definedName>
    <definedName name="_191______123Graph_BCHART_36" hidden="1">[2]Res142001!$N$85:$Q$85</definedName>
    <definedName name="_191____123Graph_BCHART_36" hidden="1">[2]Res142001!$N$85:$Q$85</definedName>
    <definedName name="_191__123Graph_BCHART_36" hidden="1">[2]Res142001!$N$85:$Q$85</definedName>
    <definedName name="_192______123Graph_BCHART_4" hidden="1">[2]GrafikProd!$J$5:$J$16</definedName>
    <definedName name="_192____123Graph_BCHART_4" hidden="1">[2]GrafikProd!$J$5:$J$16</definedName>
    <definedName name="_192__123Graph_BCHART_4" hidden="1">[2]GrafikProd!$J$5:$J$16</definedName>
    <definedName name="_193______123Graph_BCHART_41" hidden="1">#REF!</definedName>
    <definedName name="_193____123Graph_BCHART_41" hidden="1">#REF!</definedName>
    <definedName name="_193__123Graph_BCHART_41" hidden="1">#REF!</definedName>
    <definedName name="_194______123Graph_BCHART_42" hidden="1">[2]Kin1BLN!$E$101:$E$112</definedName>
    <definedName name="_194____123Graph_BCHART_42" hidden="1">[2]Kin1BLN!$E$101:$E$112</definedName>
    <definedName name="_194__123Graph_BCHART_42" hidden="1">[2]Kin1BLN!$E$101:$E$112</definedName>
    <definedName name="_195______123Graph_BCHART_43" hidden="1">[2]Kin1BLN!$E$155:$E$166</definedName>
    <definedName name="_195____123Graph_BCHART_43" hidden="1">[2]Kin1BLN!$E$155:$E$166</definedName>
    <definedName name="_195__123Graph_BCHART_43" hidden="1">[2]Kin1BLN!$E$155:$E$166</definedName>
    <definedName name="_196______123Graph_BCHART_44" hidden="1">#REF!</definedName>
    <definedName name="_196____123Graph_BCHART_44" hidden="1">#REF!</definedName>
    <definedName name="_196__123Graph_BCHART_44" hidden="1">#REF!</definedName>
    <definedName name="_197______123Graph_BCHART_45" hidden="1">#REF!</definedName>
    <definedName name="_197____123Graph_BCHART_45" hidden="1">#REF!</definedName>
    <definedName name="_197__123Graph_BCHART_45" hidden="1">#REF!</definedName>
    <definedName name="_198______123Graph_BCHART_46" hidden="1">#REF!</definedName>
    <definedName name="_198____123Graph_BCHART_46" hidden="1">#REF!</definedName>
    <definedName name="_198__123Graph_BCHART_46" hidden="1">#REF!</definedName>
    <definedName name="_199______123Graph_BCHART_49" hidden="1">[2]Kin1TH!$E$54:$E$60</definedName>
    <definedName name="_199____123Graph_BCHART_49" hidden="1">[2]Kin1TH!$E$54:$E$60</definedName>
    <definedName name="_199__123Graph_BCHART_49" hidden="1">[2]Kin1TH!$E$54:$E$60</definedName>
    <definedName name="_2">[9]Sheet3!$II$7944</definedName>
    <definedName name="_2_______123Graph_ACHART_10" hidden="1">#REF!</definedName>
    <definedName name="_2_____123Graph_ACHART_10" hidden="1">#REF!</definedName>
    <definedName name="_2___123Graph_ACHART_10" hidden="1">#REF!</definedName>
    <definedName name="_2__123Graph_ACHART_10" hidden="1">#REF!</definedName>
    <definedName name="_2__123Graph_ACHART_11" hidden="1">#REF!</definedName>
    <definedName name="_20_______123Graph_ACHART_27" hidden="1">#REF!</definedName>
    <definedName name="_20_____123Graph_ACHART_27" hidden="1">#REF!</definedName>
    <definedName name="_20___123Graph_ACHART_27" hidden="1">#REF!</definedName>
    <definedName name="_20__123Graph_ACHART_27" hidden="1">#REF!</definedName>
    <definedName name="_20__123Graph_ACHART_35" hidden="1">#REF!</definedName>
    <definedName name="_200______123Graph_BCHART_5" hidden="1">[2]GrafikProd!$M$5:$M$16</definedName>
    <definedName name="_200____123Graph_BCHART_5" hidden="1">[2]GrafikProd!$M$5:$M$16</definedName>
    <definedName name="_200__123Graph_BCHART_5" hidden="1">[2]GrafikProd!$M$5:$M$16</definedName>
    <definedName name="_201______123Graph_BCHART_6" hidden="1">[2]GrafikProd!$P$19:$P$30</definedName>
    <definedName name="_201____123Graph_BCHART_6" hidden="1">[2]GrafikProd!$P$19:$P$30</definedName>
    <definedName name="_201__123Graph_BCHART_6" hidden="1">[2]GrafikProd!$P$19:$P$30</definedName>
    <definedName name="_202______123Graph_BCHART_7" hidden="1">[2]GrafikProd!$S$5:$S$16</definedName>
    <definedName name="_202____123Graph_BCHART_7" hidden="1">[2]GrafikProd!$S$5:$S$16</definedName>
    <definedName name="_202__123Graph_BCHART_7" hidden="1">[2]GrafikProd!$S$5:$S$16</definedName>
    <definedName name="_203______123Graph_BCHART_8" hidden="1">#REF!</definedName>
    <definedName name="_203____123Graph_BCHART_8" hidden="1">#REF!</definedName>
    <definedName name="_203__123Graph_BCHART_8" hidden="1">#REF!</definedName>
    <definedName name="_204______123Graph_BCHART_9" hidden="1">#REF!</definedName>
    <definedName name="_204____123Graph_BCHART_9" hidden="1">#REF!</definedName>
    <definedName name="_204__123Graph_BCHART_9" hidden="1">#REF!</definedName>
    <definedName name="_205______123Graph_CCHART_16" hidden="1">#REF!</definedName>
    <definedName name="_205____123Graph_CCHART_16" hidden="1">#REF!</definedName>
    <definedName name="_205__123Graph_CCHART_16" hidden="1">#REF!</definedName>
    <definedName name="_206______123Graph_CCHART_20" hidden="1">#REF!</definedName>
    <definedName name="_206____123Graph_CCHART_20" hidden="1">#REF!</definedName>
    <definedName name="_206__123Graph_CCHART_20" hidden="1">#REF!</definedName>
    <definedName name="_207______123Graph_CCHART_21" hidden="1">#REF!</definedName>
    <definedName name="_207____123Graph_CCHART_21" hidden="1">#REF!</definedName>
    <definedName name="_207__123Graph_CCHART_21" hidden="1">#REF!</definedName>
    <definedName name="_208______123Graph_CCHART_22" hidden="1">#REF!</definedName>
    <definedName name="_208____123Graph_CCHART_22" hidden="1">#REF!</definedName>
    <definedName name="_208__123Graph_CCHART_22" hidden="1">#REF!</definedName>
    <definedName name="_209______123Graph_CCHART_27" hidden="1">#REF!</definedName>
    <definedName name="_209____123Graph_CCHART_27" hidden="1">#REF!</definedName>
    <definedName name="_209__123Graph_CCHART_27" hidden="1">#REF!</definedName>
    <definedName name="_21_______123Graph_ACHART_28" hidden="1">#REF!</definedName>
    <definedName name="_21_____123Graph_ACHART_28" hidden="1">#REF!</definedName>
    <definedName name="_21___123Graph_ACHART_28" hidden="1">#REF!</definedName>
    <definedName name="_21__123Graph_ACHART_28" hidden="1">#REF!</definedName>
    <definedName name="_21__123Graph_ACHART_4" hidden="1">[8]GrafikProd!$I$5:$I$16</definedName>
    <definedName name="_210______123Graph_CCHART_31" hidden="1">[2]Kin1BLN!$F$46:$F$57</definedName>
    <definedName name="_210____123Graph_CCHART_31" hidden="1">[2]Kin1BLN!$F$46:$F$57</definedName>
    <definedName name="_210__123Graph_CCHART_31" hidden="1">[2]Kin1BLN!$F$46:$F$57</definedName>
    <definedName name="_211______123Graph_CCHART_33" hidden="1">[2]Kin3BLN!$D$37:$O$37</definedName>
    <definedName name="_211____123Graph_CCHART_33" hidden="1">[2]Kin3BLN!$D$37:$O$37</definedName>
    <definedName name="_211__123Graph_CCHART_33" hidden="1">[2]Kin3BLN!$D$37:$O$37</definedName>
    <definedName name="_212______123Graph_CCHART_35" hidden="1">#REF!</definedName>
    <definedName name="_212____123Graph_CCHART_35" hidden="1">#REF!</definedName>
    <definedName name="_212__123Graph_CCHART_35" hidden="1">#REF!</definedName>
    <definedName name="_213______123Graph_CCHART_41" hidden="1">#REF!</definedName>
    <definedName name="_213____123Graph_CCHART_41" hidden="1">#REF!</definedName>
    <definedName name="_213__123Graph_CCHART_41" hidden="1">#REF!</definedName>
    <definedName name="_214______123Graph_CCHART_42" hidden="1">[2]Kin1BLN!$F$101:$F$112</definedName>
    <definedName name="_214____123Graph_CCHART_42" hidden="1">[2]Kin1BLN!$F$101:$F$112</definedName>
    <definedName name="_214__123Graph_CCHART_42" hidden="1">[2]Kin1BLN!$F$101:$F$112</definedName>
    <definedName name="_215______123Graph_CCHART_44" hidden="1">#REF!</definedName>
    <definedName name="_215____123Graph_CCHART_44" hidden="1">#REF!</definedName>
    <definedName name="_215__123Graph_CCHART_44" hidden="1">#REF!</definedName>
    <definedName name="_216______123Graph_CCHART_46" hidden="1">#REF!</definedName>
    <definedName name="_216____123Graph_CCHART_46" hidden="1">#REF!</definedName>
    <definedName name="_216__123Graph_CCHART_46" hidden="1">#REF!</definedName>
    <definedName name="_217______123Graph_CCHART_8" hidden="1">#REF!</definedName>
    <definedName name="_217____123Graph_CCHART_8" hidden="1">#REF!</definedName>
    <definedName name="_217__123Graph_CCHART_8" hidden="1">#REF!</definedName>
    <definedName name="_218______123Graph_CCHART_9" hidden="1">#REF!</definedName>
    <definedName name="_218____123Graph_CCHART_9" hidden="1">#REF!</definedName>
    <definedName name="_218__123Graph_CCHART_9" hidden="1">#REF!</definedName>
    <definedName name="_219______123Graph_DCHART_16" hidden="1">#REF!</definedName>
    <definedName name="_219____123Graph_DCHART_16" hidden="1">#REF!</definedName>
    <definedName name="_219__123Graph_DCHART_16" hidden="1">#REF!</definedName>
    <definedName name="_22_______123Graph_ACHART_29" hidden="1">[2]Kin2TH!$Q$27:$Q$32</definedName>
    <definedName name="_22_____123Graph_ACHART_29" hidden="1">[2]Kin2TH!$Q$27:$Q$32</definedName>
    <definedName name="_22___123Graph_ACHART_29" hidden="1">[2]Kin2TH!$Q$27:$Q$32</definedName>
    <definedName name="_22__123Graph_ACHART_29" hidden="1">[3]Kin2TH!$Q$27:$Q$32</definedName>
    <definedName name="_22__123Graph_ACHART_41" hidden="1">#REF!</definedName>
    <definedName name="_220______123Graph_DCHART_22" hidden="1">#REF!</definedName>
    <definedName name="_220____123Graph_DCHART_22" hidden="1">#REF!</definedName>
    <definedName name="_220__123Graph_DCHART_22" hidden="1">#REF!</definedName>
    <definedName name="_221______123Graph_DCHART_44" hidden="1">#REF!</definedName>
    <definedName name="_221____123Graph_DCHART_44" hidden="1">#REF!</definedName>
    <definedName name="_221__123Graph_DCHART_44" hidden="1">#REF!</definedName>
    <definedName name="_222______123Graph_DCHART_9" hidden="1">#REF!</definedName>
    <definedName name="_222____123Graph_DCHART_9" hidden="1">#REF!</definedName>
    <definedName name="_222__123Graph_DCHART_9" hidden="1">#REF!</definedName>
    <definedName name="_223______123Graph_ECHART_16" hidden="1">#REF!</definedName>
    <definedName name="_223____123Graph_ECHART_16" hidden="1">#REF!</definedName>
    <definedName name="_223__123Graph_ECHART_16" hidden="1">#REF!</definedName>
    <definedName name="_224______123Graph_ECHART_22" hidden="1">#REF!</definedName>
    <definedName name="_224____123Graph_ECHART_22" hidden="1">#REF!</definedName>
    <definedName name="_224__123Graph_ECHART_22" hidden="1">#REF!</definedName>
    <definedName name="_225______123Graph_ECHART_9" hidden="1">#REF!</definedName>
    <definedName name="_225____123Graph_ECHART_9" hidden="1">#REF!</definedName>
    <definedName name="_225__123Graph_ECHART_9" hidden="1">#REF!</definedName>
    <definedName name="_226______123Graph_FCHART_22" hidden="1">#REF!</definedName>
    <definedName name="_226____123Graph_FCHART_22" hidden="1">#REF!</definedName>
    <definedName name="_226__123Graph_FCHART_22" hidden="1">#REF!</definedName>
    <definedName name="_227______123Graph_FCHART_9" hidden="1">#REF!</definedName>
    <definedName name="_227____123Graph_FCHART_9" hidden="1">#REF!</definedName>
    <definedName name="_227__123Graph_FCHART_9" hidden="1">#REF!</definedName>
    <definedName name="_228______123Graph_LBL_ACHART_16" hidden="1">#REF!</definedName>
    <definedName name="_228____123Graph_LBL_ACHART_16" hidden="1">#REF!</definedName>
    <definedName name="_228__123Graph_LBL_ACHART_16" hidden="1">#REF!</definedName>
    <definedName name="_229______123Graph_LBL_ACHART_47" hidden="1">#REF!</definedName>
    <definedName name="_229____123Graph_LBL_ACHART_47" hidden="1">#REF!</definedName>
    <definedName name="_229__123Graph_LBL_ACHART_47" hidden="1">#REF!</definedName>
    <definedName name="_23_______123Graph_ACHART_3" hidden="1">[2]GrafikProd!$F$5:$F$16</definedName>
    <definedName name="_23_____123Graph_ACHART_3" hidden="1">[2]GrafikProd!$F$5:$F$16</definedName>
    <definedName name="_23___123Graph_ACHART_3" hidden="1">[2]GrafikProd!$F$5:$F$16</definedName>
    <definedName name="_23__123Graph_ACHART_3" hidden="1">[3]GrafikProd!$F$5:$F$16</definedName>
    <definedName name="_23__123Graph_ACHART_44" hidden="1">#REF!</definedName>
    <definedName name="_230______123Graph_LBL_ACHART_48" hidden="1">#REF!</definedName>
    <definedName name="_230____123Graph_LBL_ACHART_48" hidden="1">#REF!</definedName>
    <definedName name="_230__123Graph_LBL_ACHART_48" hidden="1">#REF!</definedName>
    <definedName name="_231______123Graph_LBL_ACHART_49" hidden="1">[2]Kin1TH!$D$54:$D$60</definedName>
    <definedName name="_231____123Graph_LBL_ACHART_49" hidden="1">[2]Kin1TH!$D$54:$D$60</definedName>
    <definedName name="_231__123Graph_LBL_ACHART_49" hidden="1">[2]Kin1TH!$D$54:$D$60</definedName>
    <definedName name="_232______123Graph_LBL_BCHART_16" hidden="1">#REF!</definedName>
    <definedName name="_232____123Graph_LBL_BCHART_16" hidden="1">#REF!</definedName>
    <definedName name="_232__123Graph_LBL_BCHART_16" hidden="1">#REF!</definedName>
    <definedName name="_233______123Graph_LBL_BCHART_49" hidden="1">[2]Kin1TH!$E$54:$E$60</definedName>
    <definedName name="_233____123Graph_LBL_BCHART_49" hidden="1">[2]Kin1TH!$E$54:$E$60</definedName>
    <definedName name="_233__123Graph_LBL_BCHART_49" hidden="1">[2]Kin1TH!$E$54:$E$60</definedName>
    <definedName name="_234______123Graph_LBL_CCHART_16" hidden="1">#REF!</definedName>
    <definedName name="_234____123Graph_LBL_CCHART_16" hidden="1">#REF!</definedName>
    <definedName name="_234__123Graph_LBL_CCHART_16" hidden="1">#REF!</definedName>
    <definedName name="_235______123Graph_LBL_DCHART_16" hidden="1">#REF!</definedName>
    <definedName name="_235____123Graph_LBL_DCHART_16" hidden="1">#REF!</definedName>
    <definedName name="_235__123Graph_LBL_DCHART_16" hidden="1">#REF!</definedName>
    <definedName name="_236______123Graph_LBL_DCHART_9" hidden="1">#REF!</definedName>
    <definedName name="_236____123Graph_LBL_DCHART_9" hidden="1">#REF!</definedName>
    <definedName name="_236__123Graph_LBL_DCHART_9" hidden="1">#REF!</definedName>
    <definedName name="_237______123Graph_LBL_ECHART_16" hidden="1">#REF!</definedName>
    <definedName name="_237____123Graph_LBL_ECHART_16" hidden="1">#REF!</definedName>
    <definedName name="_237__123Graph_LBL_ECHART_16" hidden="1">#REF!</definedName>
    <definedName name="_238______123Graph_LBL_FCHART_9" hidden="1">#REF!</definedName>
    <definedName name="_238____123Graph_LBL_FCHART_9" hidden="1">#REF!</definedName>
    <definedName name="_238__123Graph_LBL_FCHART_9" hidden="1">#REF!</definedName>
    <definedName name="_239______123Graph_XCHART_13" hidden="1">#REF!</definedName>
    <definedName name="_239____123Graph_XCHART_13" hidden="1">#REF!</definedName>
    <definedName name="_239__123Graph_XCHART_13" hidden="1">#REF!</definedName>
    <definedName name="_24_______123Graph_ACHART_31" hidden="1">[2]Kin1BLN!$D$46:$D$57</definedName>
    <definedName name="_24_____123Graph_ACHART_31" hidden="1">[2]Kin1BLN!$D$46:$D$57</definedName>
    <definedName name="_24___123Graph_ACHART_31" hidden="1">[2]Kin1BLN!$D$46:$D$57</definedName>
    <definedName name="_24__123Graph_ACHART_31" hidden="1">[3]Kin1BLN!$D$46:$D$57</definedName>
    <definedName name="_24__123Graph_ACHART_45" hidden="1">#REF!</definedName>
    <definedName name="_240______123Graph_XCHART_16" hidden="1">#REF!</definedName>
    <definedName name="_240____123Graph_XCHART_16" hidden="1">#REF!</definedName>
    <definedName name="_240__123Graph_XCHART_16" hidden="1">#REF!</definedName>
    <definedName name="_241______123Graph_XCHART_18" hidden="1">#REF!</definedName>
    <definedName name="_241____123Graph_XCHART_18" hidden="1">#REF!</definedName>
    <definedName name="_241__123Graph_XCHART_18" hidden="1">#REF!</definedName>
    <definedName name="_242______123Graph_XCHART_20" hidden="1">#REF!</definedName>
    <definedName name="_242____123Graph_XCHART_20" hidden="1">#REF!</definedName>
    <definedName name="_242__123Graph_XCHART_20" hidden="1">#REF!</definedName>
    <definedName name="_243______123Graph_XCHART_24" hidden="1">#REF!</definedName>
    <definedName name="_243____123Graph_XCHART_24" hidden="1">#REF!</definedName>
    <definedName name="_243__123Graph_XCHART_24" hidden="1">#REF!</definedName>
    <definedName name="_244______123Graph_XCHART_26" hidden="1">[2]Res142001!$M$45:$M$49</definedName>
    <definedName name="_244____123Graph_XCHART_26" hidden="1">[2]Res142001!$M$45:$M$49</definedName>
    <definedName name="_244__123Graph_XCHART_26" hidden="1">[2]Res142001!$M$45:$M$49</definedName>
    <definedName name="_245______123Graph_XCHART_3" hidden="1">[2]GrafikProd!$B$5:$B$16</definedName>
    <definedName name="_245____123Graph_XCHART_3" hidden="1">[2]GrafikProd!$B$5:$B$16</definedName>
    <definedName name="_245__123Graph_XCHART_3" hidden="1">[2]GrafikProd!$B$5:$B$16</definedName>
    <definedName name="_246______123Graph_XCHART_34" hidden="1">[2]Kin3BLN!$D$79:$O$79</definedName>
    <definedName name="_246____123Graph_XCHART_34" hidden="1">[2]Kin3BLN!$D$79:$O$79</definedName>
    <definedName name="_246__123Graph_XCHART_34" hidden="1">[2]Kin3BLN!$D$79:$O$79</definedName>
    <definedName name="_247______123Graph_XCHART_37" hidden="1">[2]Res142001!$M$125:$M$129</definedName>
    <definedName name="_247____123Graph_XCHART_37" hidden="1">[2]Res142001!$M$125:$M$129</definedName>
    <definedName name="_247__123Graph_XCHART_37" hidden="1">[2]Res142001!$M$125:$M$129</definedName>
    <definedName name="_248______123Graph_XCHART_4" hidden="1">[2]GrafikProd!$B$5:$B$16</definedName>
    <definedName name="_248____123Graph_XCHART_4" hidden="1">[2]GrafikProd!$B$5:$B$16</definedName>
    <definedName name="_248__123Graph_XCHART_4" hidden="1">[2]GrafikProd!$B$5:$B$16</definedName>
    <definedName name="_249______123Graph_XCHART_43" hidden="1">[2]Kin1BLN!$C$155:$C$166</definedName>
    <definedName name="_249____123Graph_XCHART_43" hidden="1">[2]Kin1BLN!$C$155:$C$166</definedName>
    <definedName name="_249__123Graph_XCHART_43" hidden="1">[2]Kin1BLN!$C$155:$C$166</definedName>
    <definedName name="_25_______123Graph_ACHART_32" hidden="1">[2]Kin2BLN!$D$37:$D$48</definedName>
    <definedName name="_25_____123Graph_ACHART_32" hidden="1">[2]Kin2BLN!$D$37:$D$48</definedName>
    <definedName name="_25___123Graph_ACHART_32" hidden="1">[2]Kin2BLN!$D$37:$D$48</definedName>
    <definedName name="_25__123Graph_ACHART_32" hidden="1">[3]Kin2BLN!$D$37:$D$48</definedName>
    <definedName name="_25__123Graph_ACHART_46" hidden="1">#REF!</definedName>
    <definedName name="_250______123Graph_XCHART_45" hidden="1">#REF!</definedName>
    <definedName name="_250____123Graph_XCHART_45" hidden="1">#REF!</definedName>
    <definedName name="_250__123Graph_XCHART_45" hidden="1">#REF!</definedName>
    <definedName name="_251______123Graph_XCHART_48" hidden="1">#REF!</definedName>
    <definedName name="_251____123Graph_XCHART_48" hidden="1">#REF!</definedName>
    <definedName name="_251__123Graph_XCHART_48" hidden="1">#REF!</definedName>
    <definedName name="_252______123Graph_XCHART_5" hidden="1">[2]GrafikProd!$B$5:$B$16</definedName>
    <definedName name="_252____123Graph_XCHART_5" hidden="1">[2]GrafikProd!$B$5:$B$16</definedName>
    <definedName name="_252__123Graph_XCHART_5" hidden="1">[2]GrafikProd!$B$5:$B$16</definedName>
    <definedName name="_253______123Graph_XCHART_6" hidden="1">[2]GrafikProd!$B$5:$B$16</definedName>
    <definedName name="_253____123Graph_XCHART_6" hidden="1">[2]GrafikProd!$B$5:$B$16</definedName>
    <definedName name="_253__123Graph_XCHART_6" hidden="1">[2]GrafikProd!$B$5:$B$16</definedName>
    <definedName name="_254______123Graph_XCHART_7" hidden="1">[2]GrafikProd!$B$5:$B$16</definedName>
    <definedName name="_254____123Graph_XCHART_7" hidden="1">[2]GrafikProd!$B$5:$B$16</definedName>
    <definedName name="_254__123Graph_XCHART_7" hidden="1">[2]GrafikProd!$B$5:$B$16</definedName>
    <definedName name="_255_____123Graph_ACHART_1" hidden="1">[2]trenprod2001!$C$7:$C$33</definedName>
    <definedName name="_256_____123Graph_ACHART_10" hidden="1">#REF!</definedName>
    <definedName name="_257_____123Graph_ACHART_11" hidden="1">#REF!</definedName>
    <definedName name="_258_____123Graph_ACHART_12" hidden="1">#REF!</definedName>
    <definedName name="_259_____123Graph_ACHART_13" hidden="1">#REF!</definedName>
    <definedName name="_26_______123Graph_ACHART_33" hidden="1">[2]Kin3BLN!$D$35:$O$35</definedName>
    <definedName name="_26_____123Graph_ACHART_33" hidden="1">[2]Kin3BLN!$D$35:$O$35</definedName>
    <definedName name="_26___123Graph_ACHART_33" hidden="1">[2]Kin3BLN!$D$35:$O$35</definedName>
    <definedName name="_26__123Graph_ACHART_33" hidden="1">[3]Kin3BLN!$D$35:$O$35</definedName>
    <definedName name="_26__123Graph_ACHART_47" hidden="1">#REF!</definedName>
    <definedName name="_260_____123Graph_ACHART_14" hidden="1">#REF!</definedName>
    <definedName name="_261_____123Graph_ACHART_15" hidden="1">#REF!</definedName>
    <definedName name="_262_____123Graph_ACHART_16" hidden="1">#REF!</definedName>
    <definedName name="_263_____123Graph_ACHART_17" hidden="1">#REF!</definedName>
    <definedName name="_264_____123Graph_ACHART_18" hidden="1">#REF!</definedName>
    <definedName name="_265_____123Graph_ACHART_19" hidden="1">#REF!</definedName>
    <definedName name="_266_____123Graph_ACHART_2" hidden="1">[2]GrafikProd!$C$19:$C$30</definedName>
    <definedName name="_267_____123Graph_ACHART_20" hidden="1">#REF!</definedName>
    <definedName name="_268_____123Graph_ACHART_21" hidden="1">#REF!</definedName>
    <definedName name="_269_____123Graph_ACHART_22" hidden="1">#REF!</definedName>
    <definedName name="_27_______123Graph_ACHART_34" hidden="1">[2]Kin3BLN!$D$80:$O$80</definedName>
    <definedName name="_27_____123Graph_ACHART_34" hidden="1">[2]Kin3BLN!$D$80:$O$80</definedName>
    <definedName name="_27___123Graph_ACHART_34" hidden="1">[2]Kin3BLN!$D$80:$O$80</definedName>
    <definedName name="_27__123Graph_ACHART_34" hidden="1">[3]Kin3BLN!$D$80:$O$80</definedName>
    <definedName name="_27__123Graph_ACHART_48" hidden="1">#REF!</definedName>
    <definedName name="_270_____123Graph_ACHART_23" hidden="1">#REF!</definedName>
    <definedName name="_271_____123Graph_ACHART_24" hidden="1">#REF!</definedName>
    <definedName name="_272_____123Graph_ACHART_25" hidden="1">[2]Res142001!$N$8:$N$11</definedName>
    <definedName name="_273_____123Graph_ACHART_26" hidden="1">[2]Res142001!$N$45:$N$49</definedName>
    <definedName name="_274_____123Graph_ACHART_27" hidden="1">#REF!</definedName>
    <definedName name="_275_____123Graph_ACHART_28" hidden="1">#REF!</definedName>
    <definedName name="_276_____123Graph_ACHART_29" hidden="1">[2]Kin2TH!$Q$27:$Q$32</definedName>
    <definedName name="_277_____123Graph_ACHART_3" hidden="1">[2]GrafikProd!$F$5:$F$16</definedName>
    <definedName name="_278_____123Graph_ACHART_31" hidden="1">[2]Kin1BLN!$D$46:$D$57</definedName>
    <definedName name="_279_____123Graph_ACHART_32" hidden="1">[2]Kin2BLN!$D$37:$D$48</definedName>
    <definedName name="_28_______123Graph_ACHART_35" hidden="1">#REF!</definedName>
    <definedName name="_28_____123Graph_ACHART_35" hidden="1">#REF!</definedName>
    <definedName name="_28___123Graph_ACHART_35" hidden="1">#REF!</definedName>
    <definedName name="_28__123Graph_ACHART_35" hidden="1">#REF!</definedName>
    <definedName name="_28__123Graph_ACHART_5" hidden="1">[8]GrafikProd!$L$5:$L$16</definedName>
    <definedName name="_280_____123Graph_ACHART_33" hidden="1">[2]Kin3BLN!$D$35:$O$35</definedName>
    <definedName name="_281_____123Graph_ACHART_34" hidden="1">[2]Kin3BLN!$D$80:$O$80</definedName>
    <definedName name="_282_____123Graph_ACHART_35" hidden="1">#REF!</definedName>
    <definedName name="_283_____123Graph_ACHART_36" hidden="1">[2]Res142001!$N$84:$Q$84</definedName>
    <definedName name="_284_____123Graph_ACHART_37" hidden="1">[2]Res142001!$N$125:$N$129</definedName>
    <definedName name="_285_____123Graph_ACHART_4" hidden="1">[2]GrafikProd!$I$5:$I$16</definedName>
    <definedName name="_286_____123Graph_ACHART_41" hidden="1">#REF!</definedName>
    <definedName name="_287_____123Graph_ACHART_42" hidden="1">[2]Kin1BLN!$D$101:$D$112</definedName>
    <definedName name="_288_____123Graph_ACHART_43" hidden="1">[2]Kin1BLN!$D$155:$D$166</definedName>
    <definedName name="_289_____123Graph_ACHART_44" hidden="1">#REF!</definedName>
    <definedName name="_29_______123Graph_ACHART_36" hidden="1">[2]Res142001!$N$84:$Q$84</definedName>
    <definedName name="_29_____123Graph_ACHART_36" hidden="1">[2]Res142001!$N$84:$Q$84</definedName>
    <definedName name="_29___123Graph_ACHART_36" hidden="1">[2]Res142001!$N$84:$Q$84</definedName>
    <definedName name="_29__123Graph_ACHART_36" hidden="1">[3]Res142001!$N$84:$Q$84</definedName>
    <definedName name="_29__123Graph_ACHART_6" hidden="1">[8]GrafikProd!$O$19:$O$30</definedName>
    <definedName name="_290_____123Graph_ACHART_45" hidden="1">#REF!</definedName>
    <definedName name="_291_____123Graph_ACHART_46" hidden="1">#REF!</definedName>
    <definedName name="_292_____123Graph_ACHART_47" hidden="1">#REF!</definedName>
    <definedName name="_293_____123Graph_ACHART_48" hidden="1">#REF!</definedName>
    <definedName name="_294_____123Graph_ACHART_49" hidden="1">[2]Kin1TH!$D$54:$D$60</definedName>
    <definedName name="_295_____123Graph_ACHART_5" hidden="1">[2]GrafikProd!$L$5:$L$16</definedName>
    <definedName name="_296_____123Graph_ACHART_6" hidden="1">[2]GrafikProd!$O$19:$O$30</definedName>
    <definedName name="_297_____123Graph_ACHART_7" hidden="1">[2]GrafikProd!$R$5:$R$16</definedName>
    <definedName name="_298_____123Graph_ACHART_8" hidden="1">#REF!</definedName>
    <definedName name="_299_____123Graph_ACHART_9" hidden="1">#REF!</definedName>
    <definedName name="_3">#REF!</definedName>
    <definedName name="_3_______123Graph_ACHART_11" hidden="1">#REF!</definedName>
    <definedName name="_3_____123Graph_ACHART_11" hidden="1">#REF!</definedName>
    <definedName name="_3___123Graph_ACHART_11" hidden="1">#REF!</definedName>
    <definedName name="_3__123Graph_ACHART_11" hidden="1">#REF!</definedName>
    <definedName name="_3__123Graph_ACHART_12" hidden="1">#REF!</definedName>
    <definedName name="_30_______123Graph_ACHART_37" hidden="1">[2]Res142001!$N$125:$N$129</definedName>
    <definedName name="_30_____123Graph_ACHART_37" hidden="1">[2]Res142001!$N$125:$N$129</definedName>
    <definedName name="_30___123Graph_ACHART_37" hidden="1">[2]Res142001!$N$125:$N$129</definedName>
    <definedName name="_30__123Graph_ACHART_37" hidden="1">[3]Res142001!$N$125:$N$129</definedName>
    <definedName name="_30__123Graph_ACHART_7" hidden="1">[8]GrafikProd!$R$5:$R$16</definedName>
    <definedName name="_300_____123Graph_BCHART_10" hidden="1">#REF!</definedName>
    <definedName name="_301_____123Graph_BCHART_13" hidden="1">#REF!</definedName>
    <definedName name="_302_____123Graph_BCHART_16" hidden="1">#REF!</definedName>
    <definedName name="_303_____123Graph_BCHART_17" hidden="1">#REF!</definedName>
    <definedName name="_304_____123Graph_BCHART_19" hidden="1">#REF!</definedName>
    <definedName name="_305_____123Graph_BCHART_2" hidden="1">[2]GrafikProd!$D$19:$D$30</definedName>
    <definedName name="_306_____123Graph_BCHART_20" hidden="1">#REF!</definedName>
    <definedName name="_307_____123Graph_BCHART_21" hidden="1">#REF!</definedName>
    <definedName name="_308_____123Graph_BCHART_22" hidden="1">#REF!</definedName>
    <definedName name="_309_____123Graph_BCHART_27" hidden="1">#REF!</definedName>
    <definedName name="_31_______123Graph_ACHART_4" hidden="1">[2]GrafikProd!$I$5:$I$16</definedName>
    <definedName name="_31_____123Graph_ACHART_4" hidden="1">[2]GrafikProd!$I$5:$I$16</definedName>
    <definedName name="_31___123Graph_ACHART_4" hidden="1">[2]GrafikProd!$I$5:$I$16</definedName>
    <definedName name="_31__123Graph_ACHART_4" hidden="1">[3]GrafikProd!$I$5:$I$16</definedName>
    <definedName name="_31__123Graph_ACHART_8" hidden="1">#REF!</definedName>
    <definedName name="_310_____123Graph_BCHART_28" hidden="1">#REF!</definedName>
    <definedName name="_311_____123Graph_BCHART_29" hidden="1">[2]Kin2TH!$R$27:$R$32</definedName>
    <definedName name="_312_____123Graph_BCHART_3" hidden="1">[2]GrafikProd!$H$5:$H$16</definedName>
    <definedName name="_313_____123Graph_BCHART_31" hidden="1">[2]Kin1BLN!$E$46:$E$57</definedName>
    <definedName name="_314_____123Graph_BCHART_32" hidden="1">[2]Kin2BLN!$E$37:$E$48</definedName>
    <definedName name="_315_____123Graph_BCHART_33" hidden="1">[2]Kin3BLN!$D$36:$O$36</definedName>
    <definedName name="_316_____123Graph_BCHART_34" hidden="1">[2]Kin3BLN!$D$81:$O$81</definedName>
    <definedName name="_317_____123Graph_BCHART_35" hidden="1">#REF!</definedName>
    <definedName name="_318_____123Graph_BCHART_36" hidden="1">[2]Res142001!$N$85:$Q$85</definedName>
    <definedName name="_319_____123Graph_BCHART_4" hidden="1">[2]GrafikProd!$J$5:$J$16</definedName>
    <definedName name="_32_______123Graph_ACHART_41" hidden="1">#REF!</definedName>
    <definedName name="_32_____123Graph_ACHART_41" hidden="1">#REF!</definedName>
    <definedName name="_32___123Graph_ACHART_41" hidden="1">#REF!</definedName>
    <definedName name="_32__123Graph_ACHART_41" hidden="1">#REF!</definedName>
    <definedName name="_32__123Graph_ACHART_9" hidden="1">#REF!</definedName>
    <definedName name="_320_____123Graph_BCHART_41" hidden="1">#REF!</definedName>
    <definedName name="_321_____123Graph_BCHART_42" hidden="1">[2]Kin1BLN!$E$101:$E$112</definedName>
    <definedName name="_322_____123Graph_BCHART_43" hidden="1">[2]Kin1BLN!$E$155:$E$166</definedName>
    <definedName name="_323_____123Graph_BCHART_44" hidden="1">#REF!</definedName>
    <definedName name="_324_____123Graph_BCHART_45" hidden="1">#REF!</definedName>
    <definedName name="_325_____123Graph_BCHART_46" hidden="1">#REF!</definedName>
    <definedName name="_326_____123Graph_BCHART_49" hidden="1">[2]Kin1TH!$E$54:$E$60</definedName>
    <definedName name="_327_____123Graph_BCHART_5" hidden="1">[2]GrafikProd!$M$5:$M$16</definedName>
    <definedName name="_328_____123Graph_BCHART_6" hidden="1">[2]GrafikProd!$P$19:$P$30</definedName>
    <definedName name="_329_____123Graph_BCHART_7" hidden="1">[2]GrafikProd!$S$5:$S$16</definedName>
    <definedName name="_33_______123Graph_ACHART_42" hidden="1">[2]Kin1BLN!$D$101:$D$112</definedName>
    <definedName name="_33_____123Graph_ACHART_42" hidden="1">[2]Kin1BLN!$D$101:$D$112</definedName>
    <definedName name="_33___123Graph_ACHART_42" hidden="1">[2]Kin1BLN!$D$101:$D$112</definedName>
    <definedName name="_33__123Graph_ACHART_42" hidden="1">[3]Kin1BLN!$D$101:$D$112</definedName>
    <definedName name="_33__123Graph_BCHART_10" hidden="1">#REF!</definedName>
    <definedName name="_330_____123Graph_BCHART_8" hidden="1">#REF!</definedName>
    <definedName name="_331_____123Graph_BCHART_9" hidden="1">#REF!</definedName>
    <definedName name="_332_____123Graph_CCHART_16" hidden="1">#REF!</definedName>
    <definedName name="_333_____123Graph_CCHART_20" hidden="1">#REF!</definedName>
    <definedName name="_334_____123Graph_CCHART_21" hidden="1">#REF!</definedName>
    <definedName name="_335_____123Graph_CCHART_22" hidden="1">#REF!</definedName>
    <definedName name="_336_____123Graph_CCHART_27" hidden="1">#REF!</definedName>
    <definedName name="_337_____123Graph_CCHART_31" hidden="1">[2]Kin1BLN!$F$46:$F$57</definedName>
    <definedName name="_338_____123Graph_CCHART_33" hidden="1">[2]Kin3BLN!$D$37:$O$37</definedName>
    <definedName name="_339_____123Graph_CCHART_35" hidden="1">#REF!</definedName>
    <definedName name="_34_______123Graph_ACHART_43" hidden="1">[2]Kin1BLN!$D$155:$D$166</definedName>
    <definedName name="_34_____123Graph_ACHART_43" hidden="1">[2]Kin1BLN!$D$155:$D$166</definedName>
    <definedName name="_34___123Graph_ACHART_43" hidden="1">[2]Kin1BLN!$D$155:$D$166</definedName>
    <definedName name="_34__123Graph_ACHART_43" hidden="1">[3]Kin1BLN!$D$155:$D$166</definedName>
    <definedName name="_34__123Graph_BCHART_13" hidden="1">#REF!</definedName>
    <definedName name="_340_____123Graph_CCHART_41" hidden="1">#REF!</definedName>
    <definedName name="_341_____123Graph_CCHART_42" hidden="1">[2]Kin1BLN!$F$101:$F$112</definedName>
    <definedName name="_342_____123Graph_CCHART_44" hidden="1">#REF!</definedName>
    <definedName name="_343_____123Graph_CCHART_46" hidden="1">#REF!</definedName>
    <definedName name="_344_____123Graph_CCHART_8" hidden="1">#REF!</definedName>
    <definedName name="_345_____123Graph_CCHART_9" hidden="1">#REF!</definedName>
    <definedName name="_346_____123Graph_DCHART_16" hidden="1">#REF!</definedName>
    <definedName name="_347_____123Graph_DCHART_22" hidden="1">#REF!</definedName>
    <definedName name="_348_____123Graph_DCHART_44" hidden="1">#REF!</definedName>
    <definedName name="_349_____123Graph_DCHART_9" hidden="1">#REF!</definedName>
    <definedName name="_35_______123Graph_ACHART_44" hidden="1">#REF!</definedName>
    <definedName name="_35_____123Graph_ACHART_44" hidden="1">#REF!</definedName>
    <definedName name="_35___123Graph_ACHART_44" hidden="1">#REF!</definedName>
    <definedName name="_35__123Graph_ACHART_44" hidden="1">#REF!</definedName>
    <definedName name="_35__123Graph_BCHART_16" hidden="1">#REF!</definedName>
    <definedName name="_350_____123Graph_ECHART_16" hidden="1">#REF!</definedName>
    <definedName name="_351_____123Graph_ECHART_22" hidden="1">#REF!</definedName>
    <definedName name="_352_____123Graph_ECHART_9" hidden="1">#REF!</definedName>
    <definedName name="_353_____123Graph_FCHART_22" hidden="1">#REF!</definedName>
    <definedName name="_354_____123Graph_FCHART_9" hidden="1">#REF!</definedName>
    <definedName name="_355_____123Graph_LBL_ACHART_16" hidden="1">#REF!</definedName>
    <definedName name="_356_____123Graph_LBL_ACHART_47" hidden="1">#REF!</definedName>
    <definedName name="_357_____123Graph_LBL_ACHART_48" hidden="1">#REF!</definedName>
    <definedName name="_358_____123Graph_LBL_ACHART_49" hidden="1">[2]Kin1TH!$D$54:$D$60</definedName>
    <definedName name="_359_____123Graph_LBL_BCHART_16" hidden="1">#REF!</definedName>
    <definedName name="_36_______123Graph_ACHART_45" hidden="1">#REF!</definedName>
    <definedName name="_36_____123Graph_ACHART_45" hidden="1">#REF!</definedName>
    <definedName name="_36___123Graph_ACHART_45" hidden="1">#REF!</definedName>
    <definedName name="_36__123Graph_ACHART_45" hidden="1">#REF!</definedName>
    <definedName name="_36__123Graph_BCHART_17" hidden="1">#REF!</definedName>
    <definedName name="_360_____123Graph_LBL_BCHART_49" hidden="1">[2]Kin1TH!$E$54:$E$60</definedName>
    <definedName name="_361_____123Graph_LBL_CCHART_16" hidden="1">#REF!</definedName>
    <definedName name="_362_____123Graph_LBL_DCHART_16" hidden="1">#REF!</definedName>
    <definedName name="_363_____123Graph_LBL_DCHART_9" hidden="1">#REF!</definedName>
    <definedName name="_364_____123Graph_LBL_ECHART_16" hidden="1">#REF!</definedName>
    <definedName name="_365_____123Graph_LBL_FCHART_9" hidden="1">#REF!</definedName>
    <definedName name="_366_____123Graph_XCHART_13" hidden="1">#REF!</definedName>
    <definedName name="_367_____123Graph_XCHART_16" hidden="1">#REF!</definedName>
    <definedName name="_368_____123Graph_XCHART_18" hidden="1">#REF!</definedName>
    <definedName name="_369_____123Graph_XCHART_20" hidden="1">#REF!</definedName>
    <definedName name="_37_______123Graph_ACHART_46" hidden="1">#REF!</definedName>
    <definedName name="_37_____123Graph_ACHART_46" hidden="1">#REF!</definedName>
    <definedName name="_37___123Graph_ACHART_46" hidden="1">#REF!</definedName>
    <definedName name="_37__123Graph_ACHART_46" hidden="1">#REF!</definedName>
    <definedName name="_37__123Graph_BCHART_19" hidden="1">#REF!</definedName>
    <definedName name="_370_____123Graph_XCHART_24" hidden="1">#REF!</definedName>
    <definedName name="_371_____123Graph_XCHART_26" hidden="1">[2]Res142001!$M$45:$M$49</definedName>
    <definedName name="_372_____123Graph_XCHART_3" hidden="1">[2]GrafikProd!$B$5:$B$16</definedName>
    <definedName name="_373_____123Graph_XCHART_34" hidden="1">[2]Kin3BLN!$D$79:$O$79</definedName>
    <definedName name="_374_____123Graph_XCHART_37" hidden="1">[2]Res142001!$M$125:$M$129</definedName>
    <definedName name="_375_____123Graph_XCHART_4" hidden="1">[2]GrafikProd!$B$5:$B$16</definedName>
    <definedName name="_376_____123Graph_XCHART_43" hidden="1">[2]Kin1BLN!$C$155:$C$166</definedName>
    <definedName name="_377_____123Graph_XCHART_45" hidden="1">#REF!</definedName>
    <definedName name="_378_____123Graph_XCHART_48" hidden="1">#REF!</definedName>
    <definedName name="_379_____123Graph_XCHART_5" hidden="1">[2]GrafikProd!$B$5:$B$16</definedName>
    <definedName name="_38_______123Graph_ACHART_47" hidden="1">#REF!</definedName>
    <definedName name="_38_____123Graph_ACHART_47" hidden="1">#REF!</definedName>
    <definedName name="_38___123Graph_ACHART_47" hidden="1">#REF!</definedName>
    <definedName name="_38__123Graph_ACHART_47" hidden="1">#REF!</definedName>
    <definedName name="_38__123Graph_BCHART_2" hidden="1">[8]GrafikProd!$D$19:$D$30</definedName>
    <definedName name="_380_____123Graph_XCHART_6" hidden="1">[2]GrafikProd!$B$5:$B$16</definedName>
    <definedName name="_381_____123Graph_XCHART_7" hidden="1">[2]GrafikProd!$B$5:$B$16</definedName>
    <definedName name="_382____123Graph_ACHART_1" hidden="1">[2]trenprod2001!$C$7:$C$33</definedName>
    <definedName name="_383____123Graph_ACHART_10" hidden="1">#REF!</definedName>
    <definedName name="_384____123Graph_ACHART_11" hidden="1">#REF!</definedName>
    <definedName name="_385____123Graph_ACHART_12" hidden="1">#REF!</definedName>
    <definedName name="_386____123Graph_ACHART_13" hidden="1">#REF!</definedName>
    <definedName name="_387____123Graph_ACHART_14" hidden="1">#REF!</definedName>
    <definedName name="_388____123Graph_ACHART_15" hidden="1">#REF!</definedName>
    <definedName name="_389____123Graph_ACHART_16" hidden="1">#REF!</definedName>
    <definedName name="_39_______123Graph_ACHART_48" hidden="1">#REF!</definedName>
    <definedName name="_39_____123Graph_ACHART_48" hidden="1">#REF!</definedName>
    <definedName name="_39___123Graph_ACHART_48" hidden="1">#REF!</definedName>
    <definedName name="_39__123Graph_ACHART_48" hidden="1">#REF!</definedName>
    <definedName name="_39__123Graph_BCHART_20" hidden="1">#REF!</definedName>
    <definedName name="_390____123Graph_ACHART_17" hidden="1">#REF!</definedName>
    <definedName name="_391____123Graph_ACHART_18" hidden="1">#REF!</definedName>
    <definedName name="_392____123Graph_ACHART_19" hidden="1">#REF!</definedName>
    <definedName name="_393____123Graph_ACHART_2" hidden="1">[2]GrafikProd!$C$19:$C$30</definedName>
    <definedName name="_394____123Graph_ACHART_20" hidden="1">#REF!</definedName>
    <definedName name="_395____123Graph_ACHART_21" hidden="1">#REF!</definedName>
    <definedName name="_396____123Graph_ACHART_22" hidden="1">#REF!</definedName>
    <definedName name="_397____123Graph_ACHART_23" hidden="1">#REF!</definedName>
    <definedName name="_398____123Graph_ACHART_24" hidden="1">#REF!</definedName>
    <definedName name="_399____123Graph_ACHART_25" hidden="1">[2]Res142001!$N$8:$N$11</definedName>
    <definedName name="_4">#REF!</definedName>
    <definedName name="_4_______123Graph_ACHART_12" hidden="1">#REF!</definedName>
    <definedName name="_4_____123Graph_ACHART_12" hidden="1">#REF!</definedName>
    <definedName name="_4___123Graph_ACHART_12" hidden="1">#REF!</definedName>
    <definedName name="_4__123Graph_ACHART_12" hidden="1">#REF!</definedName>
    <definedName name="_4__123Graph_ACHART_13" hidden="1">#REF!</definedName>
    <definedName name="_40_______123Graph_ACHART_49" hidden="1">[2]Kin1TH!$D$54:$D$60</definedName>
    <definedName name="_40_____123Graph_ACHART_49" hidden="1">[2]Kin1TH!$D$54:$D$60</definedName>
    <definedName name="_40___123Graph_ACHART_49" hidden="1">[2]Kin1TH!$D$54:$D$60</definedName>
    <definedName name="_40__123Graph_ACHART_49" hidden="1">[3]Kin1TH!$D$54:$D$60</definedName>
    <definedName name="_40__123Graph_BCHART_21" hidden="1">#REF!</definedName>
    <definedName name="_400____123Graph_ACHART_26" hidden="1">[2]Res142001!$N$45:$N$49</definedName>
    <definedName name="_401____123Graph_ACHART_27" hidden="1">#REF!</definedName>
    <definedName name="_402____123Graph_ACHART_28" hidden="1">#REF!</definedName>
    <definedName name="_403____123Graph_ACHART_29" hidden="1">[2]Kin2TH!$Q$27:$Q$32</definedName>
    <definedName name="_404____123Graph_ACHART_3" hidden="1">[2]GrafikProd!$F$5:$F$16</definedName>
    <definedName name="_405____123Graph_ACHART_31" hidden="1">[2]Kin1BLN!$D$46:$D$57</definedName>
    <definedName name="_406____123Graph_ACHART_32" hidden="1">[2]Kin2BLN!$D$37:$D$48</definedName>
    <definedName name="_407____123Graph_ACHART_33" hidden="1">[2]Kin3BLN!$D$35:$O$35</definedName>
    <definedName name="_408____123Graph_ACHART_34" hidden="1">[2]Kin3BLN!$D$80:$O$80</definedName>
    <definedName name="_409____123Graph_ACHART_35" hidden="1">#REF!</definedName>
    <definedName name="_41_______123Graph_ACHART_5" hidden="1">[2]GrafikProd!$L$5:$L$16</definedName>
    <definedName name="_41_____123Graph_ACHART_5" hidden="1">[2]GrafikProd!$L$5:$L$16</definedName>
    <definedName name="_41___123Graph_ACHART_5" hidden="1">[2]GrafikProd!$L$5:$L$16</definedName>
    <definedName name="_41__123Graph_ACHART_5" hidden="1">[3]GrafikProd!$L$5:$L$16</definedName>
    <definedName name="_41__123Graph_BCHART_22" hidden="1">#REF!</definedName>
    <definedName name="_410____123Graph_ACHART_36" hidden="1">[2]Res142001!$N$84:$Q$84</definedName>
    <definedName name="_411____123Graph_ACHART_37" hidden="1">[2]Res142001!$N$125:$N$129</definedName>
    <definedName name="_412____123Graph_ACHART_4" hidden="1">[2]GrafikProd!$I$5:$I$16</definedName>
    <definedName name="_413____123Graph_ACHART_41" hidden="1">#REF!</definedName>
    <definedName name="_414____123Graph_ACHART_42" hidden="1">[2]Kin1BLN!$D$101:$D$112</definedName>
    <definedName name="_415____123Graph_ACHART_43" hidden="1">[2]Kin1BLN!$D$155:$D$166</definedName>
    <definedName name="_416____123Graph_ACHART_44" hidden="1">#REF!</definedName>
    <definedName name="_417____123Graph_ACHART_45" hidden="1">#REF!</definedName>
    <definedName name="_418____123Graph_ACHART_46" hidden="1">#REF!</definedName>
    <definedName name="_419____123Graph_ACHART_47" hidden="1">#REF!</definedName>
    <definedName name="_42_______123Graph_ACHART_6" hidden="1">[2]GrafikProd!$O$19:$O$30</definedName>
    <definedName name="_42_____123Graph_ACHART_6" hidden="1">[2]GrafikProd!$O$19:$O$30</definedName>
    <definedName name="_42___123Graph_ACHART_6" hidden="1">[2]GrafikProd!$O$19:$O$30</definedName>
    <definedName name="_42__123Graph_ACHART_6" hidden="1">[3]GrafikProd!$O$19:$O$30</definedName>
    <definedName name="_42__123Graph_BCHART_27" hidden="1">#REF!</definedName>
    <definedName name="_420____123Graph_ACHART_48" hidden="1">#REF!</definedName>
    <definedName name="_421____123Graph_ACHART_49" hidden="1">[2]Kin1TH!$D$54:$D$60</definedName>
    <definedName name="_422____123Graph_ACHART_5" hidden="1">[2]GrafikProd!$L$5:$L$16</definedName>
    <definedName name="_423____123Graph_ACHART_6" hidden="1">[2]GrafikProd!$O$19:$O$30</definedName>
    <definedName name="_424____123Graph_ACHART_7" hidden="1">[2]GrafikProd!$R$5:$R$16</definedName>
    <definedName name="_425____123Graph_ACHART_8" hidden="1">#REF!</definedName>
    <definedName name="_426____123Graph_ACHART_9" hidden="1">#REF!</definedName>
    <definedName name="_427____123Graph_BCHART_10" hidden="1">#REF!</definedName>
    <definedName name="_428____123Graph_BCHART_13" hidden="1">#REF!</definedName>
    <definedName name="_429____123Graph_BCHART_16" hidden="1">#REF!</definedName>
    <definedName name="_43_______123Graph_ACHART_7" hidden="1">[2]GrafikProd!$R$5:$R$16</definedName>
    <definedName name="_43_____123Graph_ACHART_7" hidden="1">[2]GrafikProd!$R$5:$R$16</definedName>
    <definedName name="_43___123Graph_ACHART_7" hidden="1">[2]GrafikProd!$R$5:$R$16</definedName>
    <definedName name="_43__123Graph_ACHART_7" hidden="1">[3]GrafikProd!$R$5:$R$16</definedName>
    <definedName name="_43__123Graph_BCHART_28" hidden="1">#REF!</definedName>
    <definedName name="_430____123Graph_BCHART_17" hidden="1">#REF!</definedName>
    <definedName name="_431____123Graph_BCHART_19" hidden="1">#REF!</definedName>
    <definedName name="_432____123Graph_BCHART_2" hidden="1">[2]GrafikProd!$D$19:$D$30</definedName>
    <definedName name="_433____123Graph_BCHART_20" hidden="1">#REF!</definedName>
    <definedName name="_434____123Graph_BCHART_21" hidden="1">#REF!</definedName>
    <definedName name="_435____123Graph_BCHART_22" hidden="1">#REF!</definedName>
    <definedName name="_436____123Graph_BCHART_27" hidden="1">#REF!</definedName>
    <definedName name="_437____123Graph_BCHART_28" hidden="1">#REF!</definedName>
    <definedName name="_438____123Graph_BCHART_29" hidden="1">[2]Kin2TH!$R$27:$R$32</definedName>
    <definedName name="_439____123Graph_BCHART_3" hidden="1">[2]GrafikProd!$H$5:$H$16</definedName>
    <definedName name="_44_______123Graph_ACHART_8" hidden="1">#REF!</definedName>
    <definedName name="_44_____123Graph_ACHART_8" hidden="1">#REF!</definedName>
    <definedName name="_44___123Graph_ACHART_8" hidden="1">#REF!</definedName>
    <definedName name="_44__123Graph_ACHART_8" hidden="1">#REF!</definedName>
    <definedName name="_44__123Graph_BCHART_3" hidden="1">[8]GrafikProd!$H$5:$H$16</definedName>
    <definedName name="_440____123Graph_BCHART_31" hidden="1">[2]Kin1BLN!$E$46:$E$57</definedName>
    <definedName name="_441____123Graph_BCHART_32" hidden="1">[2]Kin2BLN!$E$37:$E$48</definedName>
    <definedName name="_442____123Graph_BCHART_33" hidden="1">[2]Kin3BLN!$D$36:$O$36</definedName>
    <definedName name="_443____123Graph_BCHART_34" hidden="1">[2]Kin3BLN!$D$81:$O$81</definedName>
    <definedName name="_444____123Graph_BCHART_35" hidden="1">#REF!</definedName>
    <definedName name="_445____123Graph_BCHART_36" hidden="1">[2]Res142001!$N$85:$Q$85</definedName>
    <definedName name="_446____123Graph_BCHART_4" hidden="1">[2]GrafikProd!$J$5:$J$16</definedName>
    <definedName name="_447____123Graph_BCHART_41" hidden="1">#REF!</definedName>
    <definedName name="_448____123Graph_BCHART_42" hidden="1">[2]Kin1BLN!$E$101:$E$112</definedName>
    <definedName name="_449____123Graph_BCHART_43" hidden="1">[2]Kin1BLN!$E$155:$E$166</definedName>
    <definedName name="_45_______123Graph_ACHART_9" hidden="1">#REF!</definedName>
    <definedName name="_45_____123Graph_ACHART_9" hidden="1">#REF!</definedName>
    <definedName name="_45___123Graph_ACHART_9" hidden="1">#REF!</definedName>
    <definedName name="_45__123Graph_ACHART_9" hidden="1">#REF!</definedName>
    <definedName name="_45__123Graph_BCHART_35" hidden="1">#REF!</definedName>
    <definedName name="_450____123Graph_BCHART_44" hidden="1">#REF!</definedName>
    <definedName name="_451____123Graph_BCHART_45" hidden="1">#REF!</definedName>
    <definedName name="_452____123Graph_BCHART_46" hidden="1">#REF!</definedName>
    <definedName name="_453____123Graph_BCHART_49" hidden="1">[2]Kin1TH!$E$54:$E$60</definedName>
    <definedName name="_454____123Graph_BCHART_5" hidden="1">[2]GrafikProd!$M$5:$M$16</definedName>
    <definedName name="_455____123Graph_BCHART_6" hidden="1">[2]GrafikProd!$P$19:$P$30</definedName>
    <definedName name="_456____123Graph_BCHART_7" hidden="1">[2]GrafikProd!$S$5:$S$16</definedName>
    <definedName name="_457____123Graph_BCHART_8" hidden="1">#REF!</definedName>
    <definedName name="_458____123Graph_BCHART_9" hidden="1">#REF!</definedName>
    <definedName name="_459____123Graph_CCHART_16" hidden="1">#REF!</definedName>
    <definedName name="_46_______123Graph_BCHART_10" hidden="1">#REF!</definedName>
    <definedName name="_46_____123Graph_BCHART_10" hidden="1">#REF!</definedName>
    <definedName name="_46___123Graph_BCHART_10" hidden="1">#REF!</definedName>
    <definedName name="_46__123Graph_BCHART_10" hidden="1">#REF!</definedName>
    <definedName name="_46__123Graph_BCHART_4" hidden="1">[8]GrafikProd!$J$5:$J$16</definedName>
    <definedName name="_460____123Graph_CCHART_20" hidden="1">#REF!</definedName>
    <definedName name="_461____123Graph_CCHART_21" hidden="1">#REF!</definedName>
    <definedName name="_462____123Graph_CCHART_22" hidden="1">#REF!</definedName>
    <definedName name="_463____123Graph_CCHART_27" hidden="1">#REF!</definedName>
    <definedName name="_464____123Graph_CCHART_31" hidden="1">[2]Kin1BLN!$F$46:$F$57</definedName>
    <definedName name="_465____123Graph_CCHART_33" hidden="1">[2]Kin3BLN!$D$37:$O$37</definedName>
    <definedName name="_466____123Graph_CCHART_35" hidden="1">#REF!</definedName>
    <definedName name="_467____123Graph_CCHART_41" hidden="1">#REF!</definedName>
    <definedName name="_468____123Graph_CCHART_42" hidden="1">[2]Kin1BLN!$F$101:$F$112</definedName>
    <definedName name="_469____123Graph_CCHART_44" hidden="1">#REF!</definedName>
    <definedName name="_47_______123Graph_BCHART_13" hidden="1">#REF!</definedName>
    <definedName name="_47_____123Graph_BCHART_13" hidden="1">#REF!</definedName>
    <definedName name="_47___123Graph_BCHART_13" hidden="1">#REF!</definedName>
    <definedName name="_47__123Graph_BCHART_13" hidden="1">#REF!</definedName>
    <definedName name="_47__123Graph_BCHART_41" hidden="1">#REF!</definedName>
    <definedName name="_470____123Graph_CCHART_46" hidden="1">#REF!</definedName>
    <definedName name="_471____123Graph_CCHART_8" hidden="1">#REF!</definedName>
    <definedName name="_472____123Graph_CCHART_9" hidden="1">#REF!</definedName>
    <definedName name="_473____123Graph_DCHART_16" hidden="1">#REF!</definedName>
    <definedName name="_474____123Graph_DCHART_22" hidden="1">#REF!</definedName>
    <definedName name="_475____123Graph_DCHART_44" hidden="1">#REF!</definedName>
    <definedName name="_476____123Graph_DCHART_9" hidden="1">#REF!</definedName>
    <definedName name="_477____123Graph_ECHART_16" hidden="1">#REF!</definedName>
    <definedName name="_478____123Graph_ECHART_22" hidden="1">#REF!</definedName>
    <definedName name="_479____123Graph_ECHART_9" hidden="1">#REF!</definedName>
    <definedName name="_48_______123Graph_BCHART_16" hidden="1">#REF!</definedName>
    <definedName name="_48_____123Graph_BCHART_16" hidden="1">#REF!</definedName>
    <definedName name="_48___123Graph_BCHART_16" hidden="1">#REF!</definedName>
    <definedName name="_48__123Graph_BCHART_16" hidden="1">#REF!</definedName>
    <definedName name="_48__123Graph_BCHART_44" hidden="1">#REF!</definedName>
    <definedName name="_480____123Graph_FCHART_22" hidden="1">#REF!</definedName>
    <definedName name="_481____123Graph_FCHART_9" hidden="1">#REF!</definedName>
    <definedName name="_482____123Graph_LBL_ACHART_16" hidden="1">#REF!</definedName>
    <definedName name="_483____123Graph_LBL_ACHART_47" hidden="1">#REF!</definedName>
    <definedName name="_484____123Graph_LBL_ACHART_48" hidden="1">#REF!</definedName>
    <definedName name="_485____123Graph_LBL_ACHART_49" hidden="1">[2]Kin1TH!$D$54:$D$60</definedName>
    <definedName name="_486____123Graph_LBL_BCHART_16" hidden="1">#REF!</definedName>
    <definedName name="_487____123Graph_LBL_BCHART_49" hidden="1">[2]Kin1TH!$E$54:$E$60</definedName>
    <definedName name="_488____123Graph_LBL_CCHART_16" hidden="1">#REF!</definedName>
    <definedName name="_489____123Graph_LBL_DCHART_16" hidden="1">#REF!</definedName>
    <definedName name="_49_______123Graph_BCHART_17" hidden="1">#REF!</definedName>
    <definedName name="_49_____123Graph_BCHART_17" hidden="1">#REF!</definedName>
    <definedName name="_49___123Graph_BCHART_17" hidden="1">#REF!</definedName>
    <definedName name="_49__123Graph_BCHART_17" hidden="1">#REF!</definedName>
    <definedName name="_49__123Graph_BCHART_45" hidden="1">#REF!</definedName>
    <definedName name="_490____123Graph_LBL_DCHART_9" hidden="1">#REF!</definedName>
    <definedName name="_491____123Graph_LBL_ECHART_16" hidden="1">#REF!</definedName>
    <definedName name="_492____123Graph_LBL_FCHART_9" hidden="1">#REF!</definedName>
    <definedName name="_493____123Graph_XCHART_13" hidden="1">#REF!</definedName>
    <definedName name="_494____123Graph_XCHART_16" hidden="1">#REF!</definedName>
    <definedName name="_495____123Graph_XCHART_18" hidden="1">#REF!</definedName>
    <definedName name="_496____123Graph_XCHART_20" hidden="1">#REF!</definedName>
    <definedName name="_497____123Graph_XCHART_24" hidden="1">#REF!</definedName>
    <definedName name="_498____123Graph_XCHART_26" hidden="1">[2]Res142001!$M$45:$M$49</definedName>
    <definedName name="_499____123Graph_XCHART_3" hidden="1">[2]GrafikProd!$B$5:$B$16</definedName>
    <definedName name="_5">#REF!</definedName>
    <definedName name="_5_______123Graph_ACHART_13" hidden="1">#REF!</definedName>
    <definedName name="_5_____123Graph_ACHART_13" hidden="1">#REF!</definedName>
    <definedName name="_5___123Graph_ACHART_13" hidden="1">#REF!</definedName>
    <definedName name="_5__123Graph_ACHART_13" hidden="1">#REF!</definedName>
    <definedName name="_5__123Graph_ACHART_14" hidden="1">#REF!</definedName>
    <definedName name="_50_______123Graph_BCHART_19" hidden="1">#REF!</definedName>
    <definedName name="_50_____123Graph_BCHART_19" hidden="1">#REF!</definedName>
    <definedName name="_50___123Graph_BCHART_19" hidden="1">#REF!</definedName>
    <definedName name="_50__123Graph_BCHART_19" hidden="1">#REF!</definedName>
    <definedName name="_50__123Graph_BCHART_46" hidden="1">#REF!</definedName>
    <definedName name="_500____123Graph_XCHART_34" hidden="1">[2]Kin3BLN!$D$79:$O$79</definedName>
    <definedName name="_501____123Graph_XCHART_37" hidden="1">[2]Res142001!$M$125:$M$129</definedName>
    <definedName name="_502____123Graph_XCHART_4" hidden="1">[2]GrafikProd!$B$5:$B$16</definedName>
    <definedName name="_503____123Graph_XCHART_43" hidden="1">[2]Kin1BLN!$C$155:$C$166</definedName>
    <definedName name="_504____123Graph_XCHART_45" hidden="1">#REF!</definedName>
    <definedName name="_505____123Graph_XCHART_48" hidden="1">#REF!</definedName>
    <definedName name="_506____123Graph_XCHART_5" hidden="1">[2]GrafikProd!$B$5:$B$16</definedName>
    <definedName name="_507____123Graph_XCHART_6" hidden="1">[2]GrafikProd!$B$5:$B$16</definedName>
    <definedName name="_508____123Graph_XCHART_7" hidden="1">[2]GrafikProd!$B$5:$B$16</definedName>
    <definedName name="_509___123Graph_ACHART_1" hidden="1">[2]trenprod2001!$C$7:$C$33</definedName>
    <definedName name="_51_______123Graph_BCHART_2" hidden="1">[2]GrafikProd!$D$19:$D$30</definedName>
    <definedName name="_51_____123Graph_BCHART_2" hidden="1">[2]GrafikProd!$D$19:$D$30</definedName>
    <definedName name="_51___123Graph_BCHART_2" hidden="1">[2]GrafikProd!$D$19:$D$30</definedName>
    <definedName name="_51__123Graph_BCHART_2" hidden="1">[3]GrafikProd!$D$19:$D$30</definedName>
    <definedName name="_51__123Graph_BCHART_5" hidden="1">[8]GrafikProd!$M$5:$M$16</definedName>
    <definedName name="_510___123Graph_ACHART_10" hidden="1">#REF!</definedName>
    <definedName name="_511___123Graph_ACHART_11" hidden="1">#REF!</definedName>
    <definedName name="_512___123Graph_ACHART_12" hidden="1">#REF!</definedName>
    <definedName name="_513___123Graph_ACHART_13" hidden="1">#REF!</definedName>
    <definedName name="_514___123Graph_ACHART_14" hidden="1">#REF!</definedName>
    <definedName name="_515___123Graph_ACHART_15" hidden="1">#REF!</definedName>
    <definedName name="_516___123Graph_ACHART_16" hidden="1">#REF!</definedName>
    <definedName name="_517___123Graph_ACHART_17" hidden="1">#REF!</definedName>
    <definedName name="_518___123Graph_ACHART_18" hidden="1">#REF!</definedName>
    <definedName name="_519___123Graph_ACHART_19" hidden="1">#REF!</definedName>
    <definedName name="_52_______123Graph_BCHART_20" hidden="1">#REF!</definedName>
    <definedName name="_52_____123Graph_BCHART_20" hidden="1">#REF!</definedName>
    <definedName name="_52___123Graph_BCHART_20" hidden="1">#REF!</definedName>
    <definedName name="_52__123Graph_BCHART_20" hidden="1">#REF!</definedName>
    <definedName name="_52__123Graph_BCHART_6" hidden="1">[8]GrafikProd!$P$19:$P$30</definedName>
    <definedName name="_520___123Graph_ACHART_2" hidden="1">[2]GrafikProd!$C$19:$C$30</definedName>
    <definedName name="_521___123Graph_ACHART_20" hidden="1">#REF!</definedName>
    <definedName name="_522___123Graph_ACHART_21" hidden="1">#REF!</definedName>
    <definedName name="_523___123Graph_ACHART_22" hidden="1">#REF!</definedName>
    <definedName name="_524___123Graph_ACHART_23" hidden="1">#REF!</definedName>
    <definedName name="_525___123Graph_ACHART_24" hidden="1">#REF!</definedName>
    <definedName name="_526___123Graph_ACHART_25" hidden="1">[2]Res142001!$N$8:$N$11</definedName>
    <definedName name="_527___123Graph_ACHART_26" hidden="1">[2]Res142001!$N$45:$N$49</definedName>
    <definedName name="_528___123Graph_ACHART_27" hidden="1">#REF!</definedName>
    <definedName name="_529___123Graph_ACHART_28" hidden="1">#REF!</definedName>
    <definedName name="_53_______123Graph_BCHART_21" hidden="1">#REF!</definedName>
    <definedName name="_53_____123Graph_BCHART_21" hidden="1">#REF!</definedName>
    <definedName name="_53___123Graph_BCHART_21" hidden="1">#REF!</definedName>
    <definedName name="_53__123Graph_BCHART_21" hidden="1">#REF!</definedName>
    <definedName name="_53__123Graph_BCHART_7" hidden="1">[8]GrafikProd!$S$5:$S$16</definedName>
    <definedName name="_530___123Graph_ACHART_29" hidden="1">[2]Kin2TH!$Q$27:$Q$32</definedName>
    <definedName name="_531___123Graph_ACHART_3" hidden="1">[2]GrafikProd!$F$5:$F$16</definedName>
    <definedName name="_532___123Graph_ACHART_31" hidden="1">[2]Kin1BLN!$D$46:$D$57</definedName>
    <definedName name="_533___123Graph_ACHART_32" hidden="1">[2]Kin2BLN!$D$37:$D$48</definedName>
    <definedName name="_534___123Graph_ACHART_33" hidden="1">[2]Kin3BLN!$D$35:$O$35</definedName>
    <definedName name="_535___123Graph_ACHART_34" hidden="1">[2]Kin3BLN!$D$80:$O$80</definedName>
    <definedName name="_536___123Graph_ACHART_35" hidden="1">#REF!</definedName>
    <definedName name="_537___123Graph_ACHART_36" hidden="1">[2]Res142001!$N$84:$Q$84</definedName>
    <definedName name="_538___123Graph_ACHART_37" hidden="1">[2]Res142001!$N$125:$N$129</definedName>
    <definedName name="_539___123Graph_ACHART_4" hidden="1">[2]GrafikProd!$I$5:$I$16</definedName>
    <definedName name="_54_______123Graph_BCHART_22" hidden="1">#REF!</definedName>
    <definedName name="_54_____123Graph_BCHART_22" hidden="1">#REF!</definedName>
    <definedName name="_54___123Graph_BCHART_22" hidden="1">#REF!</definedName>
    <definedName name="_54__123Graph_BCHART_22" hidden="1">#REF!</definedName>
    <definedName name="_54__123Graph_BCHART_8" hidden="1">#REF!</definedName>
    <definedName name="_540___123Graph_ACHART_41" hidden="1">#REF!</definedName>
    <definedName name="_541___123Graph_ACHART_42" hidden="1">[2]Kin1BLN!$D$101:$D$112</definedName>
    <definedName name="_542___123Graph_ACHART_43" hidden="1">[2]Kin1BLN!$D$155:$D$166</definedName>
    <definedName name="_543___123Graph_ACHART_44" hidden="1">#REF!</definedName>
    <definedName name="_544___123Graph_ACHART_45" hidden="1">#REF!</definedName>
    <definedName name="_545___123Graph_ACHART_46" hidden="1">#REF!</definedName>
    <definedName name="_546___123Graph_ACHART_47" hidden="1">#REF!</definedName>
    <definedName name="_547___123Graph_ACHART_48" hidden="1">#REF!</definedName>
    <definedName name="_548___123Graph_ACHART_49" hidden="1">[2]Kin1TH!$D$54:$D$60</definedName>
    <definedName name="_549___123Graph_ACHART_5" hidden="1">[2]GrafikProd!$L$5:$L$16</definedName>
    <definedName name="_55_______123Graph_BCHART_27" hidden="1">#REF!</definedName>
    <definedName name="_55_____123Graph_BCHART_27" hidden="1">#REF!</definedName>
    <definedName name="_55___123Graph_BCHART_27" hidden="1">#REF!</definedName>
    <definedName name="_55__123Graph_BCHART_27" hidden="1">#REF!</definedName>
    <definedName name="_55__123Graph_BCHART_9" hidden="1">#REF!</definedName>
    <definedName name="_550___123Graph_ACHART_6" hidden="1">[2]GrafikProd!$O$19:$O$30</definedName>
    <definedName name="_551___123Graph_ACHART_7" hidden="1">[2]GrafikProd!$R$5:$R$16</definedName>
    <definedName name="_552___123Graph_ACHART_8" hidden="1">#REF!</definedName>
    <definedName name="_553___123Graph_ACHART_9" hidden="1">#REF!</definedName>
    <definedName name="_554___123Graph_BCHART_10" hidden="1">#REF!</definedName>
    <definedName name="_555___123Graph_BCHART_13" hidden="1">#REF!</definedName>
    <definedName name="_556___123Graph_BCHART_16" hidden="1">#REF!</definedName>
    <definedName name="_557___123Graph_BCHART_17" hidden="1">#REF!</definedName>
    <definedName name="_558___123Graph_BCHART_19" hidden="1">#REF!</definedName>
    <definedName name="_559___123Graph_BCHART_2" hidden="1">[2]GrafikProd!$D$19:$D$30</definedName>
    <definedName name="_56_______123Graph_BCHART_28" hidden="1">#REF!</definedName>
    <definedName name="_56_____123Graph_BCHART_28" hidden="1">#REF!</definedName>
    <definedName name="_56___123Graph_BCHART_28" hidden="1">#REF!</definedName>
    <definedName name="_56__123Graph_BCHART_28" hidden="1">#REF!</definedName>
    <definedName name="_56__123Graph_CCHART_16" hidden="1">#REF!</definedName>
    <definedName name="_560___123Graph_BCHART_20" hidden="1">#REF!</definedName>
    <definedName name="_561___123Graph_BCHART_21" hidden="1">#REF!</definedName>
    <definedName name="_562___123Graph_BCHART_22" hidden="1">#REF!</definedName>
    <definedName name="_563___123Graph_BCHART_27" hidden="1">#REF!</definedName>
    <definedName name="_564___123Graph_BCHART_28" hidden="1">#REF!</definedName>
    <definedName name="_565___123Graph_BCHART_29" hidden="1">[2]Kin2TH!$R$27:$R$32</definedName>
    <definedName name="_566___123Graph_BCHART_3" hidden="1">[2]GrafikProd!$H$5:$H$16</definedName>
    <definedName name="_567___123Graph_BCHART_31" hidden="1">[2]Kin1BLN!$E$46:$E$57</definedName>
    <definedName name="_568___123Graph_BCHART_32" hidden="1">[2]Kin2BLN!$E$37:$E$48</definedName>
    <definedName name="_569___123Graph_BCHART_33" hidden="1">[2]Kin3BLN!$D$36:$O$36</definedName>
    <definedName name="_57_______123Graph_BCHART_29" hidden="1">[2]Kin2TH!$R$27:$R$32</definedName>
    <definedName name="_57_____123Graph_BCHART_29" hidden="1">[2]Kin2TH!$R$27:$R$32</definedName>
    <definedName name="_57___123Graph_BCHART_29" hidden="1">[2]Kin2TH!$R$27:$R$32</definedName>
    <definedName name="_57__123Graph_BCHART_29" hidden="1">[3]Kin2TH!$R$27:$R$32</definedName>
    <definedName name="_57__123Graph_CCHART_20" hidden="1">#REF!</definedName>
    <definedName name="_570___123Graph_BCHART_34" hidden="1">[2]Kin3BLN!$D$81:$O$81</definedName>
    <definedName name="_571___123Graph_BCHART_35" hidden="1">#REF!</definedName>
    <definedName name="_572___123Graph_BCHART_36" hidden="1">[2]Res142001!$N$85:$Q$85</definedName>
    <definedName name="_573___123Graph_BCHART_4" hidden="1">[2]GrafikProd!$J$5:$J$16</definedName>
    <definedName name="_574___123Graph_BCHART_41" hidden="1">#REF!</definedName>
    <definedName name="_575___123Graph_BCHART_42" hidden="1">[2]Kin1BLN!$E$101:$E$112</definedName>
    <definedName name="_576___123Graph_BCHART_43" hidden="1">[2]Kin1BLN!$E$155:$E$166</definedName>
    <definedName name="_577___123Graph_BCHART_44" hidden="1">#REF!</definedName>
    <definedName name="_578___123Graph_BCHART_45" hidden="1">#REF!</definedName>
    <definedName name="_579___123Graph_BCHART_46" hidden="1">#REF!</definedName>
    <definedName name="_58_______123Graph_BCHART_3" hidden="1">[2]GrafikProd!$H$5:$H$16</definedName>
    <definedName name="_58_____123Graph_BCHART_3" hidden="1">[2]GrafikProd!$H$5:$H$16</definedName>
    <definedName name="_58___123Graph_BCHART_3" hidden="1">[2]GrafikProd!$H$5:$H$16</definedName>
    <definedName name="_58__123Graph_BCHART_3" hidden="1">[3]GrafikProd!$H$5:$H$16</definedName>
    <definedName name="_58__123Graph_CCHART_21" hidden="1">#REF!</definedName>
    <definedName name="_580___123Graph_BCHART_49" hidden="1">[2]Kin1TH!$E$54:$E$60</definedName>
    <definedName name="_581___123Graph_BCHART_5" hidden="1">[2]GrafikProd!$M$5:$M$16</definedName>
    <definedName name="_582___123Graph_BCHART_6" hidden="1">[2]GrafikProd!$P$19:$P$30</definedName>
    <definedName name="_583___123Graph_BCHART_7" hidden="1">[2]GrafikProd!$S$5:$S$16</definedName>
    <definedName name="_584___123Graph_BCHART_8" hidden="1">#REF!</definedName>
    <definedName name="_585___123Graph_BCHART_9" hidden="1">#REF!</definedName>
    <definedName name="_586___123Graph_CCHART_16" hidden="1">#REF!</definedName>
    <definedName name="_587___123Graph_CCHART_20" hidden="1">#REF!</definedName>
    <definedName name="_588___123Graph_CCHART_21" hidden="1">#REF!</definedName>
    <definedName name="_589___123Graph_CCHART_22" hidden="1">#REF!</definedName>
    <definedName name="_59_______123Graph_BCHART_31" hidden="1">[2]Kin1BLN!$E$46:$E$57</definedName>
    <definedName name="_59_____123Graph_BCHART_31" hidden="1">[2]Kin1BLN!$E$46:$E$57</definedName>
    <definedName name="_59___123Graph_BCHART_31" hidden="1">[2]Kin1BLN!$E$46:$E$57</definedName>
    <definedName name="_59__123Graph_BCHART_31" hidden="1">[3]Kin1BLN!$E$46:$E$57</definedName>
    <definedName name="_59__123Graph_CCHART_22" hidden="1">#REF!</definedName>
    <definedName name="_590___123Graph_CCHART_27" hidden="1">#REF!</definedName>
    <definedName name="_591___123Graph_CCHART_31" hidden="1">[2]Kin1BLN!$F$46:$F$57</definedName>
    <definedName name="_592___123Graph_CCHART_33" hidden="1">[2]Kin3BLN!$D$37:$O$37</definedName>
    <definedName name="_593___123Graph_CCHART_35" hidden="1">#REF!</definedName>
    <definedName name="_594___123Graph_CCHART_41" hidden="1">#REF!</definedName>
    <definedName name="_595___123Graph_CCHART_42" hidden="1">[2]Kin1BLN!$F$101:$F$112</definedName>
    <definedName name="_596___123Graph_CCHART_44" hidden="1">#REF!</definedName>
    <definedName name="_597___123Graph_CCHART_46" hidden="1">#REF!</definedName>
    <definedName name="_598___123Graph_CCHART_8" hidden="1">#REF!</definedName>
    <definedName name="_599___123Graph_CCHART_9" hidden="1">#REF!</definedName>
    <definedName name="_6">#REF!</definedName>
    <definedName name="_6_______123Graph_ACHART_14" hidden="1">#REF!</definedName>
    <definedName name="_6_____123Graph_ACHART_14" hidden="1">#REF!</definedName>
    <definedName name="_6___123Graph_ACHART_14" hidden="1">#REF!</definedName>
    <definedName name="_6__123Graph_ACHART_14" hidden="1">#REF!</definedName>
    <definedName name="_6__123Graph_ACHART_15" hidden="1">#REF!</definedName>
    <definedName name="_60_______123Graph_BCHART_32" hidden="1">[2]Kin2BLN!$E$37:$E$48</definedName>
    <definedName name="_60_____123Graph_BCHART_32" hidden="1">[2]Kin2BLN!$E$37:$E$48</definedName>
    <definedName name="_60___123Graph_BCHART_32" hidden="1">[2]Kin2BLN!$E$37:$E$48</definedName>
    <definedName name="_60__123Graph_BCHART_32" hidden="1">[3]Kin2BLN!$E$37:$E$48</definedName>
    <definedName name="_60__123Graph_CCHART_27" hidden="1">#REF!</definedName>
    <definedName name="_600___123Graph_DCHART_16" hidden="1">#REF!</definedName>
    <definedName name="_601___123Graph_DCHART_22" hidden="1">#REF!</definedName>
    <definedName name="_602___123Graph_DCHART_44" hidden="1">#REF!</definedName>
    <definedName name="_603___123Graph_DCHART_9" hidden="1">#REF!</definedName>
    <definedName name="_604___123Graph_ECHART_16" hidden="1">#REF!</definedName>
    <definedName name="_605___123Graph_ECHART_22" hidden="1">#REF!</definedName>
    <definedName name="_606___123Graph_ECHART_9" hidden="1">#REF!</definedName>
    <definedName name="_607___123Graph_FCHART_22" hidden="1">#REF!</definedName>
    <definedName name="_608___123Graph_FCHART_9" hidden="1">#REF!</definedName>
    <definedName name="_609___123Graph_LBL_ACHART_16" hidden="1">#REF!</definedName>
    <definedName name="_61_______123Graph_BCHART_33" hidden="1">[2]Kin3BLN!$D$36:$O$36</definedName>
    <definedName name="_61_____123Graph_BCHART_33" hidden="1">[2]Kin3BLN!$D$36:$O$36</definedName>
    <definedName name="_61___123Graph_BCHART_33" hidden="1">[2]Kin3BLN!$D$36:$O$36</definedName>
    <definedName name="_61__123Graph_BCHART_33" hidden="1">[3]Kin3BLN!$D$36:$O$36</definedName>
    <definedName name="_61__123Graph_CCHART_35" hidden="1">#REF!</definedName>
    <definedName name="_610___123Graph_LBL_ACHART_47" hidden="1">#REF!</definedName>
    <definedName name="_611___123Graph_LBL_ACHART_48" hidden="1">#REF!</definedName>
    <definedName name="_612___123Graph_LBL_ACHART_49" hidden="1">[2]Kin1TH!$D$54:$D$60</definedName>
    <definedName name="_613___123Graph_LBL_BCHART_16" hidden="1">#REF!</definedName>
    <definedName name="_614___123Graph_LBL_BCHART_49" hidden="1">[2]Kin1TH!$E$54:$E$60</definedName>
    <definedName name="_615___123Graph_LBL_CCHART_16" hidden="1">#REF!</definedName>
    <definedName name="_616___123Graph_LBL_DCHART_16" hidden="1">#REF!</definedName>
    <definedName name="_617___123Graph_LBL_DCHART_9" hidden="1">#REF!</definedName>
    <definedName name="_618___123Graph_LBL_ECHART_16" hidden="1">#REF!</definedName>
    <definedName name="_619___123Graph_LBL_FCHART_9" hidden="1">#REF!</definedName>
    <definedName name="_62_______123Graph_BCHART_34" hidden="1">[2]Kin3BLN!$D$81:$O$81</definedName>
    <definedName name="_62_____123Graph_BCHART_34" hidden="1">[2]Kin3BLN!$D$81:$O$81</definedName>
    <definedName name="_62___123Graph_BCHART_34" hidden="1">[2]Kin3BLN!$D$81:$O$81</definedName>
    <definedName name="_62__123Graph_BCHART_34" hidden="1">[3]Kin3BLN!$D$81:$O$81</definedName>
    <definedName name="_62__123Graph_CCHART_41" hidden="1">#REF!</definedName>
    <definedName name="_620___123Graph_XCHART_13" hidden="1">#REF!</definedName>
    <definedName name="_621___123Graph_XCHART_16" hidden="1">#REF!</definedName>
    <definedName name="_622___123Graph_XCHART_18" hidden="1">#REF!</definedName>
    <definedName name="_623___123Graph_XCHART_20" hidden="1">#REF!</definedName>
    <definedName name="_624___123Graph_XCHART_24" hidden="1">#REF!</definedName>
    <definedName name="_625___123Graph_XCHART_26" hidden="1">[2]Res142001!$M$45:$M$49</definedName>
    <definedName name="_626___123Graph_XCHART_3" hidden="1">[2]GrafikProd!$B$5:$B$16</definedName>
    <definedName name="_627___123Graph_XCHART_34" hidden="1">[2]Kin3BLN!$D$79:$O$79</definedName>
    <definedName name="_628___123Graph_XCHART_37" hidden="1">[2]Res142001!$M$125:$M$129</definedName>
    <definedName name="_629___123Graph_XCHART_4" hidden="1">[2]GrafikProd!$B$5:$B$16</definedName>
    <definedName name="_63_______123Graph_BCHART_35" hidden="1">#REF!</definedName>
    <definedName name="_63_____123Graph_BCHART_35" hidden="1">#REF!</definedName>
    <definedName name="_63___123Graph_BCHART_35" hidden="1">#REF!</definedName>
    <definedName name="_63__123Graph_BCHART_35" hidden="1">#REF!</definedName>
    <definedName name="_63__123Graph_CCHART_44" hidden="1">#REF!</definedName>
    <definedName name="_630___123Graph_XCHART_43" hidden="1">[2]Kin1BLN!$C$155:$C$166</definedName>
    <definedName name="_631___123Graph_XCHART_45" hidden="1">#REF!</definedName>
    <definedName name="_632___123Graph_XCHART_48" hidden="1">#REF!</definedName>
    <definedName name="_633___123Graph_XCHART_5" hidden="1">[2]GrafikProd!$B$5:$B$16</definedName>
    <definedName name="_634___123Graph_XCHART_6" hidden="1">[2]GrafikProd!$B$5:$B$16</definedName>
    <definedName name="_635___123Graph_XCHART_7" hidden="1">[2]GrafikProd!$B$5:$B$16</definedName>
    <definedName name="_636__123Graph_ACHART_1" hidden="1">[2]trenprod2001!$C$7:$C$33</definedName>
    <definedName name="_637__123Graph_ACHART_10" hidden="1">#REF!</definedName>
    <definedName name="_638__123Graph_ACHART_11" hidden="1">#REF!</definedName>
    <definedName name="_639__123Graph_ACHART_12" hidden="1">#REF!</definedName>
    <definedName name="_64_______123Graph_BCHART_36" hidden="1">[2]Res142001!$N$85:$Q$85</definedName>
    <definedName name="_64_____123Graph_BCHART_36" hidden="1">[2]Res142001!$N$85:$Q$85</definedName>
    <definedName name="_64___123Graph_BCHART_36" hidden="1">[2]Res142001!$N$85:$Q$85</definedName>
    <definedName name="_64__123Graph_BCHART_36" hidden="1">[3]Res142001!$N$85:$Q$85</definedName>
    <definedName name="_64__123Graph_CCHART_46" hidden="1">#REF!</definedName>
    <definedName name="_640__123Graph_ACHART_13" hidden="1">#REF!</definedName>
    <definedName name="_641__123Graph_ACHART_14" hidden="1">#REF!</definedName>
    <definedName name="_642__123Graph_ACHART_15" hidden="1">#REF!</definedName>
    <definedName name="_643__123Graph_ACHART_16" hidden="1">#REF!</definedName>
    <definedName name="_644__123Graph_ACHART_17" hidden="1">#REF!</definedName>
    <definedName name="_645__123Graph_ACHART_18" hidden="1">#REF!</definedName>
    <definedName name="_646__123Graph_ACHART_19" hidden="1">#REF!</definedName>
    <definedName name="_647__123Graph_ACHART_2" hidden="1">[2]GrafikProd!$C$19:$C$30</definedName>
    <definedName name="_648__123Graph_ACHART_20" hidden="1">#REF!</definedName>
    <definedName name="_649__123Graph_ACHART_21" hidden="1">#REF!</definedName>
    <definedName name="_65_______123Graph_BCHART_4" hidden="1">[2]GrafikProd!$J$5:$J$16</definedName>
    <definedName name="_65_____123Graph_BCHART_4" hidden="1">[2]GrafikProd!$J$5:$J$16</definedName>
    <definedName name="_65___123Graph_BCHART_4" hidden="1">[2]GrafikProd!$J$5:$J$16</definedName>
    <definedName name="_65__123Graph_BCHART_4" hidden="1">[3]GrafikProd!$J$5:$J$16</definedName>
    <definedName name="_65__123Graph_CCHART_8" hidden="1">#REF!</definedName>
    <definedName name="_650__123Graph_ACHART_22" hidden="1">#REF!</definedName>
    <definedName name="_651__123Graph_ACHART_23" hidden="1">#REF!</definedName>
    <definedName name="_652__123Graph_ACHART_24" hidden="1">#REF!</definedName>
    <definedName name="_653__123Graph_ACHART_25" hidden="1">[2]Res142001!$N$8:$N$11</definedName>
    <definedName name="_654__123Graph_ACHART_26" hidden="1">[2]Res142001!$N$45:$N$49</definedName>
    <definedName name="_655__123Graph_ACHART_27" hidden="1">#REF!</definedName>
    <definedName name="_656__123Graph_ACHART_28" hidden="1">#REF!</definedName>
    <definedName name="_657__123Graph_ACHART_29" hidden="1">[2]Kin2TH!$Q$27:$Q$32</definedName>
    <definedName name="_658__123Graph_ACHART_3" hidden="1">[2]GrafikProd!$F$5:$F$16</definedName>
    <definedName name="_659__123Graph_ACHART_31" hidden="1">[2]Kin1BLN!$D$46:$D$57</definedName>
    <definedName name="_66_______123Graph_BCHART_41" hidden="1">#REF!</definedName>
    <definedName name="_66_____123Graph_BCHART_41" hidden="1">#REF!</definedName>
    <definedName name="_66___123Graph_BCHART_41" hidden="1">#REF!</definedName>
    <definedName name="_66__123Graph_BCHART_41" hidden="1">#REF!</definedName>
    <definedName name="_66__123Graph_CCHART_9" hidden="1">#REF!</definedName>
    <definedName name="_660__123Graph_ACHART_32" hidden="1">[2]Kin2BLN!$D$37:$D$48</definedName>
    <definedName name="_661__123Graph_ACHART_33" hidden="1">[2]Kin3BLN!$D$35:$O$35</definedName>
    <definedName name="_662__123Graph_ACHART_34" hidden="1">[2]Kin3BLN!$D$80:$O$80</definedName>
    <definedName name="_663__123Graph_ACHART_35" hidden="1">#REF!</definedName>
    <definedName name="_664__123Graph_ACHART_36" hidden="1">[2]Res142001!$N$84:$Q$84</definedName>
    <definedName name="_665__123Graph_ACHART_37" hidden="1">[2]Res142001!$N$125:$N$129</definedName>
    <definedName name="_666__123Graph_ACHART_4" hidden="1">[2]GrafikProd!$I$5:$I$16</definedName>
    <definedName name="_667__123Graph_ACHART_41" hidden="1">#REF!</definedName>
    <definedName name="_668__123Graph_ACHART_42" hidden="1">[2]Kin1BLN!$D$101:$D$112</definedName>
    <definedName name="_669__123Graph_ACHART_43" hidden="1">[2]Kin1BLN!$D$155:$D$166</definedName>
    <definedName name="_67_______123Graph_BCHART_42" hidden="1">[2]Kin1BLN!$E$101:$E$112</definedName>
    <definedName name="_67_____123Graph_BCHART_42" hidden="1">[2]Kin1BLN!$E$101:$E$112</definedName>
    <definedName name="_67___123Graph_BCHART_42" hidden="1">[2]Kin1BLN!$E$101:$E$112</definedName>
    <definedName name="_67__123Graph_BCHART_42" hidden="1">[3]Kin1BLN!$E$101:$E$112</definedName>
    <definedName name="_67__123Graph_DCHART_16" hidden="1">#REF!</definedName>
    <definedName name="_670__123Graph_ACHART_44" hidden="1">#REF!</definedName>
    <definedName name="_671__123Graph_ACHART_45" hidden="1">#REF!</definedName>
    <definedName name="_672__123Graph_ACHART_46" hidden="1">#REF!</definedName>
    <definedName name="_673__123Graph_ACHART_47" hidden="1">#REF!</definedName>
    <definedName name="_674__123Graph_ACHART_48" hidden="1">#REF!</definedName>
    <definedName name="_675__123Graph_ACHART_49" hidden="1">[2]Kin1TH!$D$54:$D$60</definedName>
    <definedName name="_676__123Graph_ACHART_5" hidden="1">[2]GrafikProd!$L$5:$L$16</definedName>
    <definedName name="_677__123Graph_ACHART_6" hidden="1">[2]GrafikProd!$O$19:$O$30</definedName>
    <definedName name="_678__123Graph_ACHART_7" hidden="1">[2]GrafikProd!$R$5:$R$16</definedName>
    <definedName name="_679__123Graph_ACHART_8" hidden="1">#REF!</definedName>
    <definedName name="_68_______123Graph_BCHART_43" hidden="1">[2]Kin1BLN!$E$155:$E$166</definedName>
    <definedName name="_68_____123Graph_BCHART_43" hidden="1">[2]Kin1BLN!$E$155:$E$166</definedName>
    <definedName name="_68___123Graph_BCHART_43" hidden="1">[2]Kin1BLN!$E$155:$E$166</definedName>
    <definedName name="_68__123Graph_BCHART_43" hidden="1">[3]Kin1BLN!$E$155:$E$166</definedName>
    <definedName name="_68__123Graph_DCHART_22" hidden="1">#REF!</definedName>
    <definedName name="_680__123Graph_ACHART_9" hidden="1">#REF!</definedName>
    <definedName name="_681__123Graph_BCHART_10" hidden="1">#REF!</definedName>
    <definedName name="_682__123Graph_BCHART_13" hidden="1">#REF!</definedName>
    <definedName name="_683__123Graph_BCHART_16" hidden="1">#REF!</definedName>
    <definedName name="_684__123Graph_BCHART_17" hidden="1">#REF!</definedName>
    <definedName name="_685__123Graph_BCHART_19" hidden="1">#REF!</definedName>
    <definedName name="_686__123Graph_BCHART_2" hidden="1">[2]GrafikProd!$D$19:$D$30</definedName>
    <definedName name="_687__123Graph_BCHART_20" hidden="1">#REF!</definedName>
    <definedName name="_688__123Graph_BCHART_21" hidden="1">#REF!</definedName>
    <definedName name="_689__123Graph_BCHART_22" hidden="1">#REF!</definedName>
    <definedName name="_69_______123Graph_BCHART_44" hidden="1">#REF!</definedName>
    <definedName name="_69_____123Graph_BCHART_44" hidden="1">#REF!</definedName>
    <definedName name="_69___123Graph_BCHART_44" hidden="1">#REF!</definedName>
    <definedName name="_69__123Graph_BCHART_44" hidden="1">#REF!</definedName>
    <definedName name="_69__123Graph_DCHART_44" hidden="1">#REF!</definedName>
    <definedName name="_690__123Graph_BCHART_27" hidden="1">#REF!</definedName>
    <definedName name="_691__123Graph_BCHART_28" hidden="1">#REF!</definedName>
    <definedName name="_692__123Graph_BCHART_29" hidden="1">[2]Kin2TH!$R$27:$R$32</definedName>
    <definedName name="_693__123Graph_BCHART_3" hidden="1">[2]GrafikProd!$H$5:$H$16</definedName>
    <definedName name="_694__123Graph_BCHART_31" hidden="1">[2]Kin1BLN!$E$46:$E$57</definedName>
    <definedName name="_695__123Graph_BCHART_32" hidden="1">[2]Kin2BLN!$E$37:$E$48</definedName>
    <definedName name="_696__123Graph_BCHART_33" hidden="1">[2]Kin3BLN!$D$36:$O$36</definedName>
    <definedName name="_697__123Graph_BCHART_34" hidden="1">[2]Kin3BLN!$D$81:$O$81</definedName>
    <definedName name="_698__123Graph_BCHART_35" hidden="1">#REF!</definedName>
    <definedName name="_699__123Graph_BCHART_36" hidden="1">[2]Res142001!$N$85:$Q$85</definedName>
    <definedName name="_7">#REF!</definedName>
    <definedName name="_7_______123Graph_ACHART_15" hidden="1">#REF!</definedName>
    <definedName name="_7_____123Graph_ACHART_15" hidden="1">#REF!</definedName>
    <definedName name="_7___123Graph_ACHART_15" hidden="1">#REF!</definedName>
    <definedName name="_7__123Graph_ACHART_15" hidden="1">#REF!</definedName>
    <definedName name="_7__123Graph_ACHART_16" hidden="1">#REF!</definedName>
    <definedName name="_70_______123Graph_BCHART_45" hidden="1">#REF!</definedName>
    <definedName name="_70_____123Graph_BCHART_45" hidden="1">#REF!</definedName>
    <definedName name="_70___123Graph_BCHART_45" hidden="1">#REF!</definedName>
    <definedName name="_70__123Graph_BCHART_45" hidden="1">#REF!</definedName>
    <definedName name="_70__123Graph_DCHART_9" hidden="1">#REF!</definedName>
    <definedName name="_700__123Graph_BCHART_4" hidden="1">[2]GrafikProd!$J$5:$J$16</definedName>
    <definedName name="_701__123Graph_BCHART_41" hidden="1">#REF!</definedName>
    <definedName name="_702__123Graph_BCHART_42" hidden="1">[2]Kin1BLN!$E$101:$E$112</definedName>
    <definedName name="_703__123Graph_BCHART_43" hidden="1">[2]Kin1BLN!$E$155:$E$166</definedName>
    <definedName name="_704__123Graph_BCHART_44" hidden="1">#REF!</definedName>
    <definedName name="_705__123Graph_BCHART_45" hidden="1">#REF!</definedName>
    <definedName name="_706__123Graph_BCHART_46" hidden="1">#REF!</definedName>
    <definedName name="_707__123Graph_BCHART_49" hidden="1">[2]Kin1TH!$E$54:$E$60</definedName>
    <definedName name="_708__123Graph_BCHART_5" hidden="1">[2]GrafikProd!$M$5:$M$16</definedName>
    <definedName name="_709__123Graph_BCHART_6" hidden="1">[2]GrafikProd!$P$19:$P$30</definedName>
    <definedName name="_71_______123Graph_BCHART_46" hidden="1">#REF!</definedName>
    <definedName name="_71_____123Graph_BCHART_46" hidden="1">#REF!</definedName>
    <definedName name="_71___123Graph_BCHART_46" hidden="1">#REF!</definedName>
    <definedName name="_71__123Graph_BCHART_46" hidden="1">#REF!</definedName>
    <definedName name="_71__123Graph_ECHART_16" hidden="1">#REF!</definedName>
    <definedName name="_710__123Graph_BCHART_7" hidden="1">[2]GrafikProd!$S$5:$S$16</definedName>
    <definedName name="_711__123Graph_BCHART_8" hidden="1">#REF!</definedName>
    <definedName name="_712__123Graph_BCHART_9" hidden="1">#REF!</definedName>
    <definedName name="_713__123Graph_CCHART_16" hidden="1">#REF!</definedName>
    <definedName name="_714__123Graph_CCHART_20" hidden="1">#REF!</definedName>
    <definedName name="_715__123Graph_CCHART_21" hidden="1">#REF!</definedName>
    <definedName name="_716__123Graph_CCHART_22" hidden="1">#REF!</definedName>
    <definedName name="_717__123Graph_CCHART_27" hidden="1">#REF!</definedName>
    <definedName name="_718__123Graph_CCHART_31" hidden="1">[2]Kin1BLN!$F$46:$F$57</definedName>
    <definedName name="_719__123Graph_CCHART_33" hidden="1">[2]Kin3BLN!$D$37:$O$37</definedName>
    <definedName name="_72_______123Graph_BCHART_49" hidden="1">[2]Kin1TH!$E$54:$E$60</definedName>
    <definedName name="_72_____123Graph_BCHART_49" hidden="1">[2]Kin1TH!$E$54:$E$60</definedName>
    <definedName name="_72___123Graph_BCHART_49" hidden="1">[2]Kin1TH!$E$54:$E$60</definedName>
    <definedName name="_72__123Graph_BCHART_49" hidden="1">[3]Kin1TH!$E$54:$E$60</definedName>
    <definedName name="_72__123Graph_ECHART_22" hidden="1">#REF!</definedName>
    <definedName name="_720__123Graph_CCHART_35" hidden="1">#REF!</definedName>
    <definedName name="_721__123Graph_CCHART_41" hidden="1">#REF!</definedName>
    <definedName name="_722__123Graph_CCHART_42" hidden="1">[2]Kin1BLN!$F$101:$F$112</definedName>
    <definedName name="_723__123Graph_CCHART_44" hidden="1">#REF!</definedName>
    <definedName name="_724__123Graph_CCHART_46" hidden="1">#REF!</definedName>
    <definedName name="_725__123Graph_CCHART_8" hidden="1">#REF!</definedName>
    <definedName name="_726__123Graph_CCHART_9" hidden="1">#REF!</definedName>
    <definedName name="_727__123Graph_DCHART_16" hidden="1">#REF!</definedName>
    <definedName name="_728__123Graph_DCHART_22" hidden="1">#REF!</definedName>
    <definedName name="_729__123Graph_DCHART_44" hidden="1">#REF!</definedName>
    <definedName name="_73_______123Graph_BCHART_5" hidden="1">[2]GrafikProd!$M$5:$M$16</definedName>
    <definedName name="_73_____123Graph_BCHART_5" hidden="1">[2]GrafikProd!$M$5:$M$16</definedName>
    <definedName name="_73___123Graph_BCHART_5" hidden="1">[2]GrafikProd!$M$5:$M$16</definedName>
    <definedName name="_73__123Graph_BCHART_5" hidden="1">[3]GrafikProd!$M$5:$M$16</definedName>
    <definedName name="_73__123Graph_ECHART_9" hidden="1">#REF!</definedName>
    <definedName name="_730__123Graph_DCHART_9" hidden="1">#REF!</definedName>
    <definedName name="_731__123Graph_ECHART_16" hidden="1">#REF!</definedName>
    <definedName name="_732__123Graph_ECHART_22" hidden="1">#REF!</definedName>
    <definedName name="_733__123Graph_ECHART_9" hidden="1">#REF!</definedName>
    <definedName name="_734__123Graph_FCHART_22" hidden="1">#REF!</definedName>
    <definedName name="_735__123Graph_FCHART_9" hidden="1">#REF!</definedName>
    <definedName name="_736__123Graph_LBL_ACHART_16" hidden="1">#REF!</definedName>
    <definedName name="_737__123Graph_LBL_ACHART_47" hidden="1">#REF!</definedName>
    <definedName name="_738__123Graph_LBL_ACHART_48" hidden="1">#REF!</definedName>
    <definedName name="_739__123Graph_LBL_ACHART_49" hidden="1">[2]Kin1TH!$D$54:$D$60</definedName>
    <definedName name="_74_______123Graph_BCHART_6" hidden="1">[2]GrafikProd!$P$19:$P$30</definedName>
    <definedName name="_74_____123Graph_BCHART_6" hidden="1">[2]GrafikProd!$P$19:$P$30</definedName>
    <definedName name="_74___123Graph_BCHART_6" hidden="1">[2]GrafikProd!$P$19:$P$30</definedName>
    <definedName name="_74__123Graph_BCHART_6" hidden="1">[3]GrafikProd!$P$19:$P$30</definedName>
    <definedName name="_74__123Graph_FCHART_22" hidden="1">#REF!</definedName>
    <definedName name="_740__123Graph_LBL_BCHART_16" hidden="1">#REF!</definedName>
    <definedName name="_741__123Graph_LBL_BCHART_49" hidden="1">[2]Kin1TH!$E$54:$E$60</definedName>
    <definedName name="_742__123Graph_LBL_CCHART_16" hidden="1">#REF!</definedName>
    <definedName name="_743__123Graph_LBL_DCHART_16" hidden="1">#REF!</definedName>
    <definedName name="_744__123Graph_LBL_DCHART_9" hidden="1">#REF!</definedName>
    <definedName name="_745__123Graph_LBL_ECHART_16" hidden="1">#REF!</definedName>
    <definedName name="_746__123Graph_LBL_FCHART_9" hidden="1">#REF!</definedName>
    <definedName name="_747__123Graph_XCHART_13" hidden="1">#REF!</definedName>
    <definedName name="_748__123Graph_XCHART_16" hidden="1">#REF!</definedName>
    <definedName name="_749__123Graph_XCHART_18" hidden="1">#REF!</definedName>
    <definedName name="_75_______123Graph_BCHART_7" hidden="1">[2]GrafikProd!$S$5:$S$16</definedName>
    <definedName name="_75_____123Graph_BCHART_7" hidden="1">[2]GrafikProd!$S$5:$S$16</definedName>
    <definedName name="_75___123Graph_BCHART_7" hidden="1">[2]GrafikProd!$S$5:$S$16</definedName>
    <definedName name="_75__123Graph_BCHART_7" hidden="1">[3]GrafikProd!$S$5:$S$16</definedName>
    <definedName name="_75__123Graph_FCHART_9" hidden="1">#REF!</definedName>
    <definedName name="_750__123Graph_XCHART_20" hidden="1">#REF!</definedName>
    <definedName name="_751__123Graph_XCHART_24" hidden="1">#REF!</definedName>
    <definedName name="_752__123Graph_XCHART_26" hidden="1">[2]Res142001!$M$45:$M$49</definedName>
    <definedName name="_753__123Graph_XCHART_3" hidden="1">[2]GrafikProd!$B$5:$B$16</definedName>
    <definedName name="_754__123Graph_XCHART_34" hidden="1">[2]Kin3BLN!$D$79:$O$79</definedName>
    <definedName name="_755__123Graph_XCHART_37" hidden="1">[2]Res142001!$M$125:$M$129</definedName>
    <definedName name="_756__123Graph_XCHART_4" hidden="1">[2]GrafikProd!$B$5:$B$16</definedName>
    <definedName name="_757__123Graph_XCHART_43" hidden="1">[2]Kin1BLN!$C$155:$C$166</definedName>
    <definedName name="_758__123Graph_XCHART_45" hidden="1">#REF!</definedName>
    <definedName name="_759__123Graph_XCHART_48" hidden="1">#REF!</definedName>
    <definedName name="_76_______123Graph_BCHART_8" hidden="1">#REF!</definedName>
    <definedName name="_76_____123Graph_BCHART_8" hidden="1">#REF!</definedName>
    <definedName name="_76___123Graph_BCHART_8" hidden="1">#REF!</definedName>
    <definedName name="_76__123Graph_BCHART_8" hidden="1">#REF!</definedName>
    <definedName name="_76__123Graph_LBL_ACHART_16" hidden="1">#REF!</definedName>
    <definedName name="_760__123Graph_XCHART_5" hidden="1">[2]GrafikProd!$B$5:$B$16</definedName>
    <definedName name="_761__123Graph_XCHART_6" hidden="1">[2]GrafikProd!$B$5:$B$16</definedName>
    <definedName name="_762__123Graph_XCHART_7" hidden="1">[2]GrafikProd!$B$5:$B$16</definedName>
    <definedName name="_77_______123Graph_BCHART_9" hidden="1">#REF!</definedName>
    <definedName name="_77_____123Graph_BCHART_9" hidden="1">#REF!</definedName>
    <definedName name="_77___123Graph_BCHART_9" hidden="1">#REF!</definedName>
    <definedName name="_77__123Graph_BCHART_9" hidden="1">#REF!</definedName>
    <definedName name="_77__123Graph_LBL_ACHART_47" hidden="1">#REF!</definedName>
    <definedName name="_78_______123Graph_CCHART_16" hidden="1">#REF!</definedName>
    <definedName name="_78_____123Graph_CCHART_16" hidden="1">#REF!</definedName>
    <definedName name="_78___123Graph_CCHART_16" hidden="1">#REF!</definedName>
    <definedName name="_78__123Graph_CCHART_16" hidden="1">#REF!</definedName>
    <definedName name="_78__123Graph_LBL_ACHART_48" hidden="1">#REF!</definedName>
    <definedName name="_79_______123Graph_CCHART_20" hidden="1">#REF!</definedName>
    <definedName name="_79_____123Graph_CCHART_20" hidden="1">#REF!</definedName>
    <definedName name="_79___123Graph_CCHART_20" hidden="1">#REF!</definedName>
    <definedName name="_79__123Graph_CCHART_20" hidden="1">#REF!</definedName>
    <definedName name="_79__123Graph_LBL_BCHART_16" hidden="1">#REF!</definedName>
    <definedName name="_8_______123Graph_ACHART_16" hidden="1">#REF!</definedName>
    <definedName name="_8_____123Graph_ACHART_16" hidden="1">#REF!</definedName>
    <definedName name="_8___123Graph_ACHART_16" hidden="1">#REF!</definedName>
    <definedName name="_8__123Graph_ACHART_16" hidden="1">#REF!</definedName>
    <definedName name="_8__123Graph_ACHART_17" hidden="1">#REF!</definedName>
    <definedName name="_80_______123Graph_CCHART_21" hidden="1">#REF!</definedName>
    <definedName name="_80_____123Graph_CCHART_21" hidden="1">#REF!</definedName>
    <definedName name="_80___123Graph_CCHART_21" hidden="1">#REF!</definedName>
    <definedName name="_80__123Graph_CCHART_21" hidden="1">#REF!</definedName>
    <definedName name="_80__123Graph_LBL_CCHART_16" hidden="1">#REF!</definedName>
    <definedName name="_81_______123Graph_CCHART_22" hidden="1">#REF!</definedName>
    <definedName name="_81_____123Graph_CCHART_22" hidden="1">#REF!</definedName>
    <definedName name="_81___123Graph_CCHART_22" hidden="1">#REF!</definedName>
    <definedName name="_81__123Graph_CCHART_22" hidden="1">#REF!</definedName>
    <definedName name="_81__123Graph_LBL_DCHART_16" hidden="1">#REF!</definedName>
    <definedName name="_82_______123Graph_CCHART_27" hidden="1">#REF!</definedName>
    <definedName name="_82_____123Graph_CCHART_27" hidden="1">#REF!</definedName>
    <definedName name="_82___123Graph_CCHART_27" hidden="1">#REF!</definedName>
    <definedName name="_82__123Graph_CCHART_27" hidden="1">#REF!</definedName>
    <definedName name="_82__123Graph_LBL_DCHART_9" hidden="1">#REF!</definedName>
    <definedName name="_83_______123Graph_CCHART_31" hidden="1">[2]Kin1BLN!$F$46:$F$57</definedName>
    <definedName name="_83_____123Graph_CCHART_31" hidden="1">[2]Kin1BLN!$F$46:$F$57</definedName>
    <definedName name="_83___123Graph_CCHART_31" hidden="1">[2]Kin1BLN!$F$46:$F$57</definedName>
    <definedName name="_83__123Graph_CCHART_31" hidden="1">[3]Kin1BLN!$F$46:$F$57</definedName>
    <definedName name="_83__123Graph_LBL_ECHART_16" hidden="1">#REF!</definedName>
    <definedName name="_84_______123Graph_CCHART_33" hidden="1">[2]Kin3BLN!$D$37:$O$37</definedName>
    <definedName name="_84_____123Graph_CCHART_33" hidden="1">[2]Kin3BLN!$D$37:$O$37</definedName>
    <definedName name="_84___123Graph_CCHART_33" hidden="1">[2]Kin3BLN!$D$37:$O$37</definedName>
    <definedName name="_84__123Graph_CCHART_33" hidden="1">[3]Kin3BLN!$D$37:$O$37</definedName>
    <definedName name="_84__123Graph_LBL_FCHART_9" hidden="1">#REF!</definedName>
    <definedName name="_85_______123Graph_CCHART_35" hidden="1">#REF!</definedName>
    <definedName name="_85_____123Graph_CCHART_35" hidden="1">#REF!</definedName>
    <definedName name="_85___123Graph_CCHART_35" hidden="1">#REF!</definedName>
    <definedName name="_85__123Graph_CCHART_35" hidden="1">#REF!</definedName>
    <definedName name="_85__123Graph_XCHART_13" hidden="1">#REF!</definedName>
    <definedName name="_86_______123Graph_CCHART_41" hidden="1">#REF!</definedName>
    <definedName name="_86_____123Graph_CCHART_41" hidden="1">#REF!</definedName>
    <definedName name="_86___123Graph_CCHART_41" hidden="1">#REF!</definedName>
    <definedName name="_86__123Graph_CCHART_41" hidden="1">#REF!</definedName>
    <definedName name="_86__123Graph_XCHART_16" hidden="1">#REF!</definedName>
    <definedName name="_87_______123Graph_CCHART_42" hidden="1">[2]Kin1BLN!$F$101:$F$112</definedName>
    <definedName name="_87_____123Graph_CCHART_42" hidden="1">[2]Kin1BLN!$F$101:$F$112</definedName>
    <definedName name="_87___123Graph_CCHART_42" hidden="1">[2]Kin1BLN!$F$101:$F$112</definedName>
    <definedName name="_87__123Graph_CCHART_42" hidden="1">[3]Kin1BLN!$F$101:$F$112</definedName>
    <definedName name="_87__123Graph_XCHART_18" hidden="1">#REF!</definedName>
    <definedName name="_88_______123Graph_CCHART_44" hidden="1">#REF!</definedName>
    <definedName name="_88_____123Graph_CCHART_44" hidden="1">#REF!</definedName>
    <definedName name="_88___123Graph_CCHART_44" hidden="1">#REF!</definedName>
    <definedName name="_88__123Graph_CCHART_44" hidden="1">#REF!</definedName>
    <definedName name="_88__123Graph_XCHART_20" hidden="1">#REF!</definedName>
    <definedName name="_89_______123Graph_CCHART_46" hidden="1">#REF!</definedName>
    <definedName name="_89_____123Graph_CCHART_46" hidden="1">#REF!</definedName>
    <definedName name="_89___123Graph_CCHART_46" hidden="1">#REF!</definedName>
    <definedName name="_89__123Graph_CCHART_46" hidden="1">#REF!</definedName>
    <definedName name="_89__123Graph_XCHART_24" hidden="1">#REF!</definedName>
    <definedName name="_9_______123Graph_ACHART_17" hidden="1">#REF!</definedName>
    <definedName name="_9_____123Graph_ACHART_17" hidden="1">#REF!</definedName>
    <definedName name="_9___123Graph_ACHART_17" hidden="1">#REF!</definedName>
    <definedName name="_9__123Graph_ACHART_17" hidden="1">#REF!</definedName>
    <definedName name="_9__123Graph_ACHART_18" hidden="1">#REF!</definedName>
    <definedName name="_90_______123Graph_CCHART_8" hidden="1">#REF!</definedName>
    <definedName name="_90_____123Graph_CCHART_8" hidden="1">#REF!</definedName>
    <definedName name="_90___123Graph_CCHART_8" hidden="1">#REF!</definedName>
    <definedName name="_90__123Graph_CCHART_8" hidden="1">#REF!</definedName>
    <definedName name="_90__123Graph_XCHART_3" hidden="1">[8]GrafikProd!$B$5:$B$16</definedName>
    <definedName name="_91_______123Graph_CCHART_9" hidden="1">#REF!</definedName>
    <definedName name="_91_____123Graph_CCHART_9" hidden="1">#REF!</definedName>
    <definedName name="_91___123Graph_CCHART_9" hidden="1">#REF!</definedName>
    <definedName name="_91__123Graph_CCHART_9" hidden="1">#REF!</definedName>
    <definedName name="_91__123Graph_XCHART_4" hidden="1">[8]GrafikProd!$B$5:$B$16</definedName>
    <definedName name="_92_______123Graph_DCHART_16" hidden="1">#REF!</definedName>
    <definedName name="_92_____123Graph_DCHART_16" hidden="1">#REF!</definedName>
    <definedName name="_92___123Graph_DCHART_16" hidden="1">#REF!</definedName>
    <definedName name="_92__123Graph_DCHART_16" hidden="1">#REF!</definedName>
    <definedName name="_92__123Graph_XCHART_45" hidden="1">#REF!</definedName>
    <definedName name="_93_______123Graph_DCHART_22" hidden="1">#REF!</definedName>
    <definedName name="_93_____123Graph_DCHART_22" hidden="1">#REF!</definedName>
    <definedName name="_93___123Graph_DCHART_22" hidden="1">#REF!</definedName>
    <definedName name="_93__123Graph_DCHART_22" hidden="1">#REF!</definedName>
    <definedName name="_93__123Graph_XCHART_48" hidden="1">#REF!</definedName>
    <definedName name="_94_______123Graph_DCHART_44" hidden="1">#REF!</definedName>
    <definedName name="_94_____123Graph_DCHART_44" hidden="1">#REF!</definedName>
    <definedName name="_94___123Graph_DCHART_44" hidden="1">#REF!</definedName>
    <definedName name="_94__123Graph_DCHART_44" hidden="1">#REF!</definedName>
    <definedName name="_94__123Graph_XCHART_5" hidden="1">[8]GrafikProd!$B$5:$B$16</definedName>
    <definedName name="_95_______123Graph_DCHART_9" hidden="1">#REF!</definedName>
    <definedName name="_95_____123Graph_DCHART_9" hidden="1">#REF!</definedName>
    <definedName name="_95___123Graph_DCHART_9" hidden="1">#REF!</definedName>
    <definedName name="_95__123Graph_DCHART_9" hidden="1">#REF!</definedName>
    <definedName name="_95__123Graph_XCHART_6" hidden="1">[8]GrafikProd!$B$5:$B$16</definedName>
    <definedName name="_96_______123Graph_ECHART_16" hidden="1">#REF!</definedName>
    <definedName name="_96_____123Graph_ECHART_16" hidden="1">#REF!</definedName>
    <definedName name="_96___123Graph_ECHART_16" hidden="1">#REF!</definedName>
    <definedName name="_96__123Graph_ECHART_16" hidden="1">#REF!</definedName>
    <definedName name="_96__123Graph_XCHART_7" hidden="1">[8]GrafikProd!$B$5:$B$16</definedName>
    <definedName name="_97_______123Graph_ECHART_22" hidden="1">#REF!</definedName>
    <definedName name="_97_____123Graph_ECHART_22" hidden="1">#REF!</definedName>
    <definedName name="_97___123Graph_ECHART_22" hidden="1">#REF!</definedName>
    <definedName name="_97__123Graph_ECHART_22" hidden="1">#REF!</definedName>
    <definedName name="_98_______123Graph_ECHART_9" hidden="1">#REF!</definedName>
    <definedName name="_98_____123Graph_ECHART_9" hidden="1">#REF!</definedName>
    <definedName name="_98___123Graph_ECHART_9" hidden="1">#REF!</definedName>
    <definedName name="_98__123Graph_ECHART_9" hidden="1">#REF!</definedName>
    <definedName name="_99_______123Graph_FCHART_22" hidden="1">#REF!</definedName>
    <definedName name="_99_____123Graph_FCHART_22" hidden="1">#REF!</definedName>
    <definedName name="_99___123Graph_FCHART_22" hidden="1">#REF!</definedName>
    <definedName name="_99__123Graph_FCHART_22" hidden="1">#REF!</definedName>
    <definedName name="_a">#REF!</definedName>
    <definedName name="_a_1">#REF!</definedName>
    <definedName name="_a_10">#REF!</definedName>
    <definedName name="_a_21">#REF!</definedName>
    <definedName name="_a_22">#REF!</definedName>
    <definedName name="_a_23">#REF!</definedName>
    <definedName name="_a_24">#REF!</definedName>
    <definedName name="_a_25">#REF!</definedName>
    <definedName name="_a_26">#REF!</definedName>
    <definedName name="_a_27">#REF!</definedName>
    <definedName name="_a_28">#REF!</definedName>
    <definedName name="_a_4">#REF!</definedName>
    <definedName name="_a_5">#REF!</definedName>
    <definedName name="_a_6">#REF!</definedName>
    <definedName name="_a_7">#REF!</definedName>
    <definedName name="_a_8">#REF!</definedName>
    <definedName name="_a_9">#REF!</definedName>
    <definedName name="_aya108" hidden="1">#REF!</definedName>
    <definedName name="_BBM3" hidden="1">{#N/A,#N/A,FALSE,"M.32"}</definedName>
    <definedName name="_CFW1">#REF!</definedName>
    <definedName name="_CFW10">#REF!</definedName>
    <definedName name="_CFW11">#REF!</definedName>
    <definedName name="_CFW12">#REF!</definedName>
    <definedName name="_CFW2">#REF!</definedName>
    <definedName name="_CFW3">#REF!</definedName>
    <definedName name="_CFW34">#REF!</definedName>
    <definedName name="_CFW4">#REF!</definedName>
    <definedName name="_CFW5">#REF!</definedName>
    <definedName name="_CFW6">#REF!</definedName>
    <definedName name="_CFW7">#REF!</definedName>
    <definedName name="_CFW8">#REF!</definedName>
    <definedName name="_CFW9">#REF!</definedName>
    <definedName name="_d" hidden="1">[10]UshDeb00!#REF!</definedName>
    <definedName name="_DAF1">[7]Sheet3!$II$7944</definedName>
    <definedName name="_Dist_Bin" hidden="1">#REF!</definedName>
    <definedName name="_Dist_Values" hidden="1">#REF!</definedName>
    <definedName name="_EFW1">#REF!</definedName>
    <definedName name="_EFW10">#REF!</definedName>
    <definedName name="_EFW11">#REF!</definedName>
    <definedName name="_EFW12">#REF!</definedName>
    <definedName name="_EFW2">#REF!</definedName>
    <definedName name="_EFW3">#REF!</definedName>
    <definedName name="_EFW34">#REF!</definedName>
    <definedName name="_EFW4">#REF!</definedName>
    <definedName name="_EFW5">#REF!</definedName>
    <definedName name="_EFW6">#REF!</definedName>
    <definedName name="_EFW7">#REF!</definedName>
    <definedName name="_EFW8">#REF!</definedName>
    <definedName name="_EFW9">#REF!</definedName>
    <definedName name="_ENW1">#REF!</definedName>
    <definedName name="_ENW10">#REF!</definedName>
    <definedName name="_ENW11">#REF!</definedName>
    <definedName name="_ENW12">#REF!</definedName>
    <definedName name="_ENW2">#REF!</definedName>
    <definedName name="_ENW3">#REF!</definedName>
    <definedName name="_ENW34">#REF!</definedName>
    <definedName name="_ENW4">#REF!</definedName>
    <definedName name="_ENW5">#REF!</definedName>
    <definedName name="_ENW6">#REF!</definedName>
    <definedName name="_ENW7">#REF!</definedName>
    <definedName name="_ENW8">#REF!</definedName>
    <definedName name="_ENW9">#REF!</definedName>
    <definedName name="_ERR1" hidden="1">{#N/A,#N/A,FALSE,"M.42"}</definedName>
    <definedName name="_Fill" hidden="1">#REF!</definedName>
    <definedName name="_xlnm._FilterDatabase" localSheetId="4" hidden="1">DMN!$O$5:$O$118</definedName>
    <definedName name="_xlnm._FilterDatabase" localSheetId="8" hidden="1">'HarKit per perusahaan'!$BO$5:$BP$32</definedName>
    <definedName name="_xlnm._FilterDatabase" localSheetId="5" hidden="1">'Kit Masuk 2024'!$B$91:$D$105</definedName>
    <definedName name="_xlnm._FilterDatabase" localSheetId="6" hidden="1">Outage!$A$5:$PK$48</definedName>
    <definedName name="_xlnm._FilterDatabase" hidden="1">#REF!</definedName>
    <definedName name="_Gfw7">#REF!</definedName>
    <definedName name="_HAL1">#REF!</definedName>
    <definedName name="_HAL10">#REF!</definedName>
    <definedName name="_HAL2">#REF!</definedName>
    <definedName name="_HAL3">#REF!</definedName>
    <definedName name="_HAL4">#REF!</definedName>
    <definedName name="_HAL5">#REF!</definedName>
    <definedName name="_HAL6">#REF!</definedName>
    <definedName name="_HAL7">#REF!</definedName>
    <definedName name="_HAL8">#REF!</definedName>
    <definedName name="_HAL9">#REF!</definedName>
    <definedName name="_HEP1">#REF!</definedName>
    <definedName name="_JBN3" hidden="1">{#N/A,#N/A,FALSE,"M.32"}</definedName>
    <definedName name="_Jh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Key1" hidden="1">#REF!</definedName>
    <definedName name="_Key2" hidden="1">#REF!</definedName>
    <definedName name="_kl09" hidden="1">{#N/A,#N/A,FALSE,"M.01"}</definedName>
    <definedName name="_LU25">#REF!</definedName>
    <definedName name="_MEI92">#REF!</definedName>
    <definedName name="_Oil1">#REF!</definedName>
    <definedName name="_Order1" hidden="1">255</definedName>
    <definedName name="_Order2" hidden="1">255</definedName>
    <definedName name="_PRD1">#REF!</definedName>
    <definedName name="_PRD2">#REF!</definedName>
    <definedName name="_PRD3">#REF!</definedName>
    <definedName name="_PRD4">#REF!</definedName>
    <definedName name="_PRD5">#REF!</definedName>
    <definedName name="_PS14">'[11]R-SM-KIN'!#REF!</definedName>
    <definedName name="_PS57">'[11]R-SM-KIN'!#REF!</definedName>
    <definedName name="_Regression_Int">1</definedName>
    <definedName name="_REP6">#REF!</definedName>
    <definedName name="_RIP2" hidden="1">{#N/A,#N/A,FALSE,"M.01"}</definedName>
    <definedName name="_RIP3" hidden="1">{#N/A,#N/A,FALSE,"M.41"}</definedName>
    <definedName name="_SET87">'[12]000000'!$C$5:$P$50</definedName>
    <definedName name="_Sfc14">'[11]R-SM-KIN'!#REF!</definedName>
    <definedName name="_Sfc57">'[11]R-SM-KIN'!#REF!</definedName>
    <definedName name="_SKW1">[13]NRCPTK01!$A$1:$AB$42</definedName>
    <definedName name="_SLA2009" hidden="1">{#N/A,#N/A,FALSE,"M.32"}</definedName>
    <definedName name="_Sort" hidden="1">#REF!</definedName>
    <definedName name="_Sort2">#REF!</definedName>
    <definedName name="_SWT6">#REF!</definedName>
    <definedName name="_SWT8">#REF!</definedName>
    <definedName name="_Table1_In1" hidden="1">[14]GAB!$D$31:$D$31</definedName>
    <definedName name="_Table1_Out" hidden="1">[14]GAB!$D$31:$N$31</definedName>
    <definedName name="_Table2_In1" hidden="1">'[15]Rekap Kinerja'!#REF!</definedName>
    <definedName name="_Table2_In2" hidden="1">'[15]Rekap Kinerja'!#REF!</definedName>
    <definedName name="_Table2_Out" hidden="1">'[15]Rekap Kinerja'!#REF!</definedName>
    <definedName name="_TH1" hidden="1">{#N/A,#N/A,FALSE,"M.34"}</definedName>
    <definedName name="_th2" hidden="1">{#N/A,#N/A,FALSE,"M.42"}</definedName>
    <definedName name="_tw2">#REF!</definedName>
    <definedName name="_TW3">#REF!</definedName>
    <definedName name="_wil1">#REF!</definedName>
    <definedName name="_zz1">#REF!</definedName>
    <definedName name="a">#REF!</definedName>
    <definedName name="aa">#REF!</definedName>
    <definedName name="aaa" hidden="1">{#N/A,#N/A,FALSE,"M.42"}</definedName>
    <definedName name="aaaa" hidden="1">#REF!</definedName>
    <definedName name="aaaaa" hidden="1">{#N/A,#N/A,FALSE,"M.31"}</definedName>
    <definedName name="AB" hidden="1">{#N/A,#N/A,FALSE,"M.32"}</definedName>
    <definedName name="aep" hidden="1">{#N/A,#N/A,FALSE,"M.41"}</definedName>
    <definedName name="afadaw" hidden="1">#REF!</definedName>
    <definedName name="Agu">#REF!</definedName>
    <definedName name="AIR">#REF!</definedName>
    <definedName name="AkBali">#REF!</definedName>
    <definedName name="AkBandarLampung">#REF!</definedName>
    <definedName name="AkBengkulu">#REF!</definedName>
    <definedName name="AkBukitAsam">#REF!</definedName>
    <definedName name="AkBukittinggi">#REF!</definedName>
    <definedName name="AkKamojang">#REF!</definedName>
    <definedName name="AkKeramasan">#REF!</definedName>
    <definedName name="AkMrica">#REF!</definedName>
    <definedName name="AkOmbilin">#REF!</definedName>
    <definedName name="AkPerak">#REF!</definedName>
    <definedName name="AkPriok">#REF!</definedName>
    <definedName name="AkSaguling">#REF!</definedName>
    <definedName name="AkSemarang">#REF!</definedName>
    <definedName name="AkSuralaya">#REF!</definedName>
    <definedName name="AkTotal">#REF!</definedName>
    <definedName name="aku" hidden="1">{#N/A,#N/A,FALSE,"M.43"}</definedName>
    <definedName name="AkumATFungsi">#REF!</definedName>
    <definedName name="AkumATFungsi_1">#REF!</definedName>
    <definedName name="AkumATFungsi_10">#REF!</definedName>
    <definedName name="AkumATFungsi_21">#REF!</definedName>
    <definedName name="AkumATFungsi_22">#REF!</definedName>
    <definedName name="AkumATFungsi_23">#REF!</definedName>
    <definedName name="AkumATFungsi_24">#REF!</definedName>
    <definedName name="AkumATFungsi_25">#REF!</definedName>
    <definedName name="AkumATFungsi_26">#REF!</definedName>
    <definedName name="AkumATFungsi_27">#REF!</definedName>
    <definedName name="AkumATFungsi_28">#REF!</definedName>
    <definedName name="AkumATFungsi_4">#REF!</definedName>
    <definedName name="AkumATFungsi_5">#REF!</definedName>
    <definedName name="AkumATFungsi_6">#REF!</definedName>
    <definedName name="AkumATFungsi_7">#REF!</definedName>
    <definedName name="AkumATFungsi_8">#REF!</definedName>
    <definedName name="AkumATFungsi_9">#REF!</definedName>
    <definedName name="AkumATJenis">#REF!</definedName>
    <definedName name="AkumATJenis_1">#REF!</definedName>
    <definedName name="AkumATJenis_10">#REF!</definedName>
    <definedName name="AkumATJenis_21">#REF!</definedName>
    <definedName name="AkumATJenis_22">#REF!</definedName>
    <definedName name="AkumATJenis_23">#REF!</definedName>
    <definedName name="AkumATJenis_24">#REF!</definedName>
    <definedName name="AkumATJenis_25">#REF!</definedName>
    <definedName name="AkumATJenis_26">#REF!</definedName>
    <definedName name="AkumATJenis_27">#REF!</definedName>
    <definedName name="AkumATJenis_28">#REF!</definedName>
    <definedName name="AkumATJenis_4">#REF!</definedName>
    <definedName name="AkumATJenis_5">#REF!</definedName>
    <definedName name="AkumATJenis_6">#REF!</definedName>
    <definedName name="AkumATJenis_7">#REF!</definedName>
    <definedName name="AkumATJenis_9">#REF!</definedName>
    <definedName name="AL">#REF!</definedName>
    <definedName name="alp">#REF!</definedName>
    <definedName name="AMPO">#REF!</definedName>
    <definedName name="anal" hidden="1">{#N/A,#N/A,FALSE,"M.31"}</definedName>
    <definedName name="andi" hidden="1">{#N/A,#N/A,FALSE,"M.31"}</definedName>
    <definedName name="ANM">#REF!</definedName>
    <definedName name="Apr">#REF!</definedName>
    <definedName name="APRIL92">#REF!</definedName>
    <definedName name="aqa">#REF!</definedName>
    <definedName name="Arus" hidden="1">{#N/A,#N/A,FALSE,"M.42"}</definedName>
    <definedName name="AS" hidden="1">[5]PkRp!#REF!</definedName>
    <definedName name="AS2DocOpenMode" hidden="1">"AS2DocumentBrowse"</definedName>
    <definedName name="asal" hidden="1">{#N/A,#N/A,FALSE,"M.31"}</definedName>
    <definedName name="asd" hidden="1">{#N/A,#N/A,FALSE,"M.43"}</definedName>
    <definedName name="asdfsaf" hidden="1">{#N/A,#N/A,FALSE,"M.01"}</definedName>
    <definedName name="Asumsi">[16]Asumsi!$C$1:$P$127</definedName>
    <definedName name="ATFungsi">#REF!</definedName>
    <definedName name="ATFungsi_1">#REF!</definedName>
    <definedName name="ATFungsi_10">#REF!</definedName>
    <definedName name="ATFungsi_21">#REF!</definedName>
    <definedName name="ATFungsi_22">#REF!</definedName>
    <definedName name="ATFungsi_23">#REF!</definedName>
    <definedName name="ATFungsi_24">#REF!</definedName>
    <definedName name="ATFungsi_25">#REF!</definedName>
    <definedName name="ATFungsi_26">#REF!</definedName>
    <definedName name="ATFungsi_27">#REF!</definedName>
    <definedName name="ATFungsi_28">#REF!</definedName>
    <definedName name="ATFungsi_4">#REF!</definedName>
    <definedName name="ATFungsi_5">#REF!</definedName>
    <definedName name="ATFungsi_6">#REF!</definedName>
    <definedName name="ATFungsi_7">#REF!</definedName>
    <definedName name="ATFungsi_9">#REF!</definedName>
    <definedName name="ATJenis">#REF!</definedName>
    <definedName name="ATJenis_1">#REF!</definedName>
    <definedName name="ATJenis_10">#REF!</definedName>
    <definedName name="ATJenis_21">#REF!</definedName>
    <definedName name="ATJenis_22">#REF!</definedName>
    <definedName name="ATJenis_23">#REF!</definedName>
    <definedName name="ATJenis_24">#REF!</definedName>
    <definedName name="ATJenis_25">#REF!</definedName>
    <definedName name="ATJenis_26">#REF!</definedName>
    <definedName name="ATJenis_27">#REF!</definedName>
    <definedName name="ATJenis_28">#REF!</definedName>
    <definedName name="ATJenis_4">#REF!</definedName>
    <definedName name="ATJenis_5">#REF!</definedName>
    <definedName name="ATJenis_6">#REF!</definedName>
    <definedName name="ATJenis_7">#REF!</definedName>
    <definedName name="ATJenis_9">#REF!</definedName>
    <definedName name="aw" hidden="1">{#N/A,#N/A,FALSE,"M.42"}</definedName>
    <definedName name="awal">#REF!</definedName>
    <definedName name="awsl" hidden="1">{#N/A,#N/A,FALSE,"M.42"}</definedName>
    <definedName name="B">#REF!</definedName>
    <definedName name="BALI">'[17]grafi kesiapan versi p3b dan pe'!#REF!</definedName>
    <definedName name="BandarLampung">#REF!</definedName>
    <definedName name="BARU" hidden="1">{#N/A,#N/A,FALSE,"M.01"}</definedName>
    <definedName name="bb" hidden="1">{#N/A,#N/A,FALSE,"M.32"}</definedName>
    <definedName name="BBakuTRWI">#REF!</definedName>
    <definedName name="BBakuTRWII">#REF!</definedName>
    <definedName name="BBakuTRWIII">#REF!</definedName>
    <definedName name="BBakuTRWIV">#REF!</definedName>
    <definedName name="BBB" hidden="1">{#N/A,#N/A,FALSE,"M.32"}</definedName>
    <definedName name="BBG">#REF!</definedName>
    <definedName name="BBM">#REF!</definedName>
    <definedName name="BBMJenisTRWI">'[16]BBMJenis(12B1)'!$B$1:$K$41</definedName>
    <definedName name="BBMJenisTRWII">'[16]BBMJenis(12B1)'!$B$43:$K$83</definedName>
    <definedName name="BBMJenisTRWIII">'[16]BBMJenis(12B1)'!$B$85:$K$125</definedName>
    <definedName name="BBMJenisTRWIV">'[16]BBMJenis(12B1)'!$B$127:$K$167</definedName>
    <definedName name="beban">#REF!</definedName>
    <definedName name="Beban_Puncak">#REF!</definedName>
    <definedName name="Beli">#REF!</definedName>
    <definedName name="BENGKAYANG">#N/A</definedName>
    <definedName name="Bengkulu">#REF!</definedName>
    <definedName name="BeritaAcara">[18]INPUT!$F$21:$AO$79</definedName>
    <definedName name="BGK">#REF!</definedName>
    <definedName name="Biak" hidden="1">{#N/A,#N/A,FALSE,"M.31"}</definedName>
    <definedName name="BiInvest">#REF!</definedName>
    <definedName name="BiInvest_1">#REF!</definedName>
    <definedName name="BiInvest_10">#REF!</definedName>
    <definedName name="BiInvest_21">#REF!</definedName>
    <definedName name="BiInvest_22">#REF!</definedName>
    <definedName name="BiInvest_23">#REF!</definedName>
    <definedName name="BiInvest_24">#REF!</definedName>
    <definedName name="BiInvest_25">#REF!</definedName>
    <definedName name="BiInvest_26">#REF!</definedName>
    <definedName name="BiInvest_27">#REF!</definedName>
    <definedName name="BiInvest_28">#REF!</definedName>
    <definedName name="BiInvest_4">#REF!</definedName>
    <definedName name="BiInvest_5">#REF!</definedName>
    <definedName name="BiInvest_6">#REF!</definedName>
    <definedName name="BiInvest_7">#REF!</definedName>
    <definedName name="BiInvest_9">#REF!</definedName>
    <definedName name="BiLuOp">'[16]BiLuOp(14)'!$B$1:$G$49</definedName>
    <definedName name="bima3" hidden="1">{#N/A,#N/A,FALSE,"M.02"}</definedName>
    <definedName name="BiPegUTRWI">'[16]Bipeg-U(12D2)'!$B$1:$H$56</definedName>
    <definedName name="BiPinjamin">'[16]BiPinjaman(15)'!$B$1:$G$49</definedName>
    <definedName name="BJ">#REF!</definedName>
    <definedName name="bjm" hidden="1">{#N/A,#N/A,FALSE,"M.02"}</definedName>
    <definedName name="BKL">#REF!</definedName>
    <definedName name="BLOGEER">#REF!</definedName>
    <definedName name="bnhkg" hidden="1">#REF!</definedName>
    <definedName name="bnuyi" hidden="1">#REF!</definedName>
    <definedName name="BOLain">#REF!</definedName>
    <definedName name="BoLainTRWI">#REF!</definedName>
    <definedName name="BoLainTRWII">#REF!</definedName>
    <definedName name="BoLainTRWIII">#REF!</definedName>
    <definedName name="BoLainTRWIV">#REF!</definedName>
    <definedName name="BPegFTRWI">'[16]BPeg-F(12D1)'!$B$1:$I$45</definedName>
    <definedName name="BPegFTRWII">'[16]BPeg-F(12D1)'!$B$47:$I$92</definedName>
    <definedName name="BPegFTRWIII">'[16]BPeg-F(12D1)'!$B$93:$I$138</definedName>
    <definedName name="BPegFTRWIV">'[16]BPeg-F(12D1)'!$B$139:$I$184</definedName>
    <definedName name="bpp" hidden="1">{#N/A,#N/A,FALSE,"M.42"}</definedName>
    <definedName name="BukitAsam">#REF!</definedName>
    <definedName name="Bukittinggi">#REF!</definedName>
    <definedName name="BukuBesar">#REF!</definedName>
    <definedName name="bulan">#REF!</definedName>
    <definedName name="BULL">'[19]KMS-DIS5'!$A$4:$AI$179</definedName>
    <definedName name="Bust">#REF!</definedName>
    <definedName name="C_">[20]Kin2BLN!$B$2:$Q$32</definedName>
    <definedName name="cab">#REF!</definedName>
    <definedName name="Cab_APJ_3" hidden="1">{#N/A,#N/A,FALSE,"M.41"}</definedName>
    <definedName name="Cab_APJ4" hidden="1">{#N/A,#N/A,FALSE,"M.41"}</definedName>
    <definedName name="CAB_BRB1" hidden="1">{#N/A,#N/A,FALSE,"M.41"}</definedName>
    <definedName name="cabbjainew">#REF!</definedName>
    <definedName name="cahya">#REF!</definedName>
    <definedName name="cahya0987" hidden="1">#REF!</definedName>
    <definedName name="cancel" hidden="1">{#N/A,#N/A,FALSE,"M.01"}</definedName>
    <definedName name="cantik" hidden="1">#REF!</definedName>
    <definedName name="cash" hidden="1">{#N/A,#N/A,FALSE,"M.43"}</definedName>
    <definedName name="CBJM" hidden="1">{#N/A,#N/A,FALSE,"M.01";#N/A,#N/A,FALSE,"M.01"}</definedName>
    <definedName name="CBRB" hidden="1">{#N/A,#N/A,FALSE,"M.02"}</definedName>
    <definedName name="CETAK">#REF!</definedName>
    <definedName name="CFac14">'[11]R-SM-KIN'!#REF!</definedName>
    <definedName name="CFac57">'[11]R-SM-KIN'!#REF!</definedName>
    <definedName name="CFBTM">#REF!</definedName>
    <definedName name="CFJW">[21]E7!#REF!</definedName>
    <definedName name="ckarang">#REF!</definedName>
    <definedName name="CKTB" hidden="1">{#N/A,#N/A,FALSE,"M.31"}</definedName>
    <definedName name="COBA">[22]DATA!$Q$3</definedName>
    <definedName name="ConstDisbIndonesia">#REF!</definedName>
    <definedName name="ConstDisbW10">#REF!</definedName>
    <definedName name="ConstDisbWJawa">#REF!</definedName>
    <definedName name="ConstDisbWLJawa">#REF!</definedName>
    <definedName name="ConstDisbWX">#REF!</definedName>
    <definedName name="ConstFixIndonesia">#REF!</definedName>
    <definedName name="ConstFixWJawa">#REF!</definedName>
    <definedName name="ConstFixWLJawa">#REF!</definedName>
    <definedName name="ConstFixWX">#REF!</definedName>
    <definedName name="Continue">#REF!</definedName>
    <definedName name="copy">#REF!</definedName>
    <definedName name="COUNTER">#REF!</definedName>
    <definedName name="Cover">#REF!</definedName>
    <definedName name="csDesignMode">1</definedName>
    <definedName name="CurrDisbIndonesia">#REF!</definedName>
    <definedName name="CurrDisbW1">[23]Inv_NAD!#REF!</definedName>
    <definedName name="CurrDisbW2">[23]Inv_SUMUT!#REF!</definedName>
    <definedName name="CurrDisbW3">[23]Inv_RIAU!#REF!</definedName>
    <definedName name="CurrDisbW4">[23]Inv_SUMBAR!#REF!</definedName>
    <definedName name="CurrDisbW5">[23]Inv_S2JB!#REF!</definedName>
    <definedName name="CurrDisbW6">[23]Inv_LAMPUNG!#REF!</definedName>
    <definedName name="CurrDisbW7">'[23]Inv_KITLUR SUMBAGUT'!#REF!</definedName>
    <definedName name="CurrDisbW8">'[23]Inv_KITLUR SUMBAGSEL'!#REF!</definedName>
    <definedName name="CurrDisbW9">[23]Inv_KALBAR!#REF!</definedName>
    <definedName name="CurrDisbWBatam">[23]Inv_SULUTENGGO!#REF!</definedName>
    <definedName name="CurrDisbWJawa">#REF!</definedName>
    <definedName name="CurrDisbWLJawa">#REF!</definedName>
    <definedName name="CurrDisbWX">[23]Inv_KALTIM!#REF!</definedName>
    <definedName name="CurrDisbWXI">[23]Inv_KALSELTENG!#REF!</definedName>
    <definedName name="CurrFixIndonesia">#REF!</definedName>
    <definedName name="CurrFixW1">[23]Inv_NAD!#REF!</definedName>
    <definedName name="CurrFixW2">[23]Inv_SUMUT!#REF!</definedName>
    <definedName name="CurrFixW3">[23]Inv_RIAU!#REF!</definedName>
    <definedName name="CurrFixW4">[23]Inv_SUMBAR!#REF!</definedName>
    <definedName name="CurrFixW5">[23]Inv_S2JB!#REF!</definedName>
    <definedName name="CurrFixW6">[23]Inv_LAMPUNG!#REF!</definedName>
    <definedName name="CurrFixW7">'[23]Inv_KITLUR SUMBAGUT'!#REF!</definedName>
    <definedName name="CurrFixW8">'[23]Inv_KITLUR SUMBAGSEL'!#REF!</definedName>
    <definedName name="CurrFixW9">[23]Inv_KALBAR!#REF!</definedName>
    <definedName name="CurrFixWBatam">[23]Inv_SULUTENGGO!#REF!</definedName>
    <definedName name="CurrFixWJawa">#REF!</definedName>
    <definedName name="CurrFixWLJawa">#REF!</definedName>
    <definedName name="CurrFixWX">[23]Inv_KALTIM!#REF!</definedName>
    <definedName name="CurrFixWXI">[23]Inv_KALSELTENG!#REF!</definedName>
    <definedName name="D">#REF!</definedName>
    <definedName name="DaBali">#REF!</definedName>
    <definedName name="DaBandarLampung">#REF!</definedName>
    <definedName name="DaBengkulu">#REF!</definedName>
    <definedName name="DaBukitAsam">#REF!</definedName>
    <definedName name="DaBukittinggi">#REF!</definedName>
    <definedName name="Daftar">#REF!</definedName>
    <definedName name="DaKamojang">#REF!</definedName>
    <definedName name="DaKeramasan">#REF!</definedName>
    <definedName name="DaMrica">#REF!</definedName>
    <definedName name="DaOmbilin">#REF!</definedName>
    <definedName name="DaPerak">#REF!</definedName>
    <definedName name="DaPriok">#REF!</definedName>
    <definedName name="DaSaguling">#REF!</definedName>
    <definedName name="dasdasd">#REF!</definedName>
    <definedName name="DaSemarang">#REF!</definedName>
    <definedName name="DaSuralaya">#REF!</definedName>
    <definedName name="DATA">#REF!</definedName>
    <definedName name="data_ocr">'[12]100000'!$A$4:$BM$147</definedName>
    <definedName name="data_TRF">'[12]100000'!$A$4:$BM$147</definedName>
    <definedName name="DATA1">#REF!</definedName>
    <definedName name="DATA2">#REF!</definedName>
    <definedName name="DATA3">#REF!</definedName>
    <definedName name="_xlnm.Database">#REF!</definedName>
    <definedName name="Database_MI">#REF!</definedName>
    <definedName name="DATADIFF">'[12]000000'!$A:$IV</definedName>
    <definedName name="DATASET">'[12]100000'!$A:$IV</definedName>
    <definedName name="Datasheets">'[24]|PRIVATE|Datasheets'!$A$3:$A$628</definedName>
    <definedName name="date">#REF!</definedName>
    <definedName name="DATEENTRY">[22]DATA!$F$6</definedName>
    <definedName name="dateEntry_1">[22]DATA!$D$6</definedName>
    <definedName name="DateSMOP">#REF!</definedName>
    <definedName name="DaTotal">#REF!</definedName>
    <definedName name="DD">#REF!</definedName>
    <definedName name="ddd" hidden="1">{#N/A,#N/A,FALSE,"M.01";#N/A,#N/A,FALSE,"M.01"}</definedName>
    <definedName name="dddd" hidden="1">[25]PkRp!#REF!</definedName>
    <definedName name="de" hidden="1">{#N/A,#N/A,FALSE,"M.34"}</definedName>
    <definedName name="DENPASAR">[26]DENPASAR!$A$5:$AG$340</definedName>
    <definedName name="Des">#REF!</definedName>
    <definedName name="dfg">#REF!</definedName>
    <definedName name="dfssfdhn" hidden="1">{#N/A,#N/A,FALSE,"M.42"}</definedName>
    <definedName name="dgx" hidden="1">{#N/A,#N/A,FALSE,"M.41"}</definedName>
    <definedName name="DILUAR">#REF!</definedName>
    <definedName name="Disbur">#REF!</definedName>
    <definedName name="DISPATCHER">[27]MENU!$H$17:$H$35</definedName>
    <definedName name="Documentation">'[24]|PRIVATE|Template'!$E$2</definedName>
    <definedName name="Documents_array">#REF!</definedName>
    <definedName name="dpt" hidden="1">{#N/A,#N/A,FALSE,"M.42"}</definedName>
    <definedName name="ds" hidden="1">{#N/A,#N/A,FALSE,"M.02"}</definedName>
    <definedName name="DSD" hidden="1">{#N/A,#N/A,FALSE,"M.31"}</definedName>
    <definedName name="DSDS">#REF!</definedName>
    <definedName name="DT">#REF!</definedName>
    <definedName name="dtrutr" hidden="1">#REF!</definedName>
    <definedName name="DUIT" hidden="1">{#N/A,#N/A,FALSE,"M.34"}</definedName>
    <definedName name="dyah" hidden="1">{#N/A,#N/A,FALSE,"M.31"}</definedName>
    <definedName name="E">#REF!</definedName>
    <definedName name="ED" hidden="1">{#N/A,#N/A,FALSE,"M.41"}</definedName>
    <definedName name="EDIT" hidden="1">{#N/A,#N/A,FALSE,"M.32"}</definedName>
    <definedName name="EEEEE" hidden="1">{#N/A,#N/A,FALSE,"M.32"}</definedName>
    <definedName name="EFBTM">#REF!</definedName>
    <definedName name="EFERFER" hidden="1">{#N/A,#N/A,FALSE,"M.43"}</definedName>
    <definedName name="EFIND">[21]E7!#REF!</definedName>
    <definedName name="EFJW">[21]E7!#REF!</definedName>
    <definedName name="EFLJW">#REF!</definedName>
    <definedName name="egfegrg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ek">#REF!</definedName>
    <definedName name="em">#REF!</definedName>
    <definedName name="ENBTM">#REF!</definedName>
    <definedName name="ENIND">[21]E7!#REF!</definedName>
    <definedName name="ENJW">[21]E7!#REF!</definedName>
    <definedName name="ENLJW">#REF!</definedName>
    <definedName name="enron">#REF!</definedName>
    <definedName name="er" hidden="1">{#N/A,#N/A,FALSE,"M.41"}</definedName>
    <definedName name="ERWER" hidden="1">{#N/A,#N/A,FALSE,"M.42"}</definedName>
    <definedName name="es">#REF!</definedName>
    <definedName name="ESTIMASIKINERJA2004" hidden="1">{#N/A,#N/A,FALSE,"M.31"}</definedName>
    <definedName name="ew" hidden="1">{#N/A,#N/A,FALSE,"M.34"}</definedName>
    <definedName name="ewfwdwe">#REF!</definedName>
    <definedName name="ewrwef" hidden="1">{#N/A,#N/A,FALSE,"M.43"}</definedName>
    <definedName name="Excel_BuiltIn_Print_Area">#REF!</definedName>
    <definedName name="Excel_BuiltIn_Print_Area_14">#REF!</definedName>
    <definedName name="Excel_BuiltIn_Print_Area_24">#REF!</definedName>
    <definedName name="F">#REF!</definedName>
    <definedName name="Faktor_Beban">#REF!</definedName>
    <definedName name="fdF">#REF!</definedName>
    <definedName name="Feb">#REF!</definedName>
    <definedName name="ff" hidden="1">{#N/A,#N/A,FALSE,"M.01"}</definedName>
    <definedName name="FFF" hidden="1">{#N/A,#N/A,FALSE,"M.31"}</definedName>
    <definedName name="FFFGGG">#REF!</definedName>
    <definedName name="FGD" hidden="1">#REF!</definedName>
    <definedName name="FGE" hidden="1">#REF!</definedName>
    <definedName name="fhgrtrgrg" hidden="1">#REF!</definedName>
    <definedName name="FIT">'[28]ANLS 2'!$E$13</definedName>
    <definedName name="fitter">#REF!</definedName>
    <definedName name="fnhb" hidden="1">#REF!</definedName>
    <definedName name="fr">#REF!</definedName>
    <definedName name="fxhfdjygu" hidden="1">#REF!</definedName>
    <definedName name="g" hidden="1">{#N/A,#N/A,FALSE,"M.42"}</definedName>
    <definedName name="G_Gas_2">#REF!</definedName>
    <definedName name="G_Tot_1">#REF!</definedName>
    <definedName name="GANGGUAN">[27]MENU!$M$11:$M$124</definedName>
    <definedName name="GARDU">[27]PARAMETER!$A$11:$A$1060</definedName>
    <definedName name="GARDU1">[27]MENU!$A$11:$A$110</definedName>
    <definedName name="GAS">#REF!</definedName>
    <definedName name="GAS_UAP">#REF!</definedName>
    <definedName name="GBPJB2">#REF!</definedName>
    <definedName name="geothermal">#REF!</definedName>
    <definedName name="gfh">#REF!</definedName>
    <definedName name="Gfwi7">#REF!</definedName>
    <definedName name="Gfwo1">#REF!</definedName>
    <definedName name="gg" hidden="1">{#N/A,#N/A,FALSE,"M.31"}</definedName>
    <definedName name="GGNSUTTTRAFO">#REF!</definedName>
    <definedName name="ghgh">#REF!</definedName>
    <definedName name="GIL" hidden="1">'[29]MRT-03 '!$A$10:$Y$139</definedName>
    <definedName name="grafik" hidden="1">{#N/A,#N/A,FALSE,"M.41"}</definedName>
    <definedName name="guo" hidden="1">#REF!</definedName>
    <definedName name="h">#REF!</definedName>
    <definedName name="HAL1_10">#REF!</definedName>
    <definedName name="HAL1_12">#REF!</definedName>
    <definedName name="HAL1_13">#REF!</definedName>
    <definedName name="HAL1_21">#REF!</definedName>
    <definedName name="HAL1_23">#REF!</definedName>
    <definedName name="HAL1_24">#REF!</definedName>
    <definedName name="HAL1_25">#REF!</definedName>
    <definedName name="HAL1_26">#REF!</definedName>
    <definedName name="HAR">#REF!</definedName>
    <definedName name="harga">#REF!</definedName>
    <definedName name="Harga_Gas">[30]Perhitungan!$I$40</definedName>
    <definedName name="HARGA_HSD">[30]Perhitungan!$I$41</definedName>
    <definedName name="Harga_HSD_NP">[30]Perhitungan!$N$20</definedName>
    <definedName name="Harga_MFO">[30]Perhitungan!$I$42</definedName>
    <definedName name="Harga_MFO_NP">[30]Perhitungan!$N$21</definedName>
    <definedName name="Harga_pelumas">#REF!</definedName>
    <definedName name="hari">[22]DATA!$F$6</definedName>
    <definedName name="HarJaborTRWI">'[16]HarJabor(12C2)'!$B$1:$I$47</definedName>
    <definedName name="HarJaborTRWII">'[16]HarJabor(12C2)'!$B$49:$I$95</definedName>
    <definedName name="HarJaborTRWIII">'[16]HarJabor(12C2)'!$B$97:$I$143</definedName>
    <definedName name="HarJaborTRWIV">'[16]HarJabor(12C2)'!$B$145:$I$191</definedName>
    <definedName name="HarMatTRWI">#REF!</definedName>
    <definedName name="HarMatTRWII">#REF!</definedName>
    <definedName name="HarMatTRWIII">#REF!</definedName>
    <definedName name="HarMatTRWIV">#REF!</definedName>
    <definedName name="HASIL">'[31]DATA TRAFO'!$A:$IV</definedName>
    <definedName name="HDKP">'[32]REKAP JAM PENGUSAHAN'!$B$83:$AI$114</definedName>
    <definedName name="Hello">#REF!</definedName>
    <definedName name="HELP">'[28]ANLS 2'!$E$12</definedName>
    <definedName name="helper">#REF!</definedName>
    <definedName name="hendra">'[33]R-SM-KIN'!#REF!</definedName>
    <definedName name="hep">#REF!</definedName>
    <definedName name="hghjgh">#REF!</definedName>
    <definedName name="hh" hidden="1">{#N/A,#N/A,FALSE,"M.32"}</definedName>
    <definedName name="hist" hidden="1">{#N/A,#N/A,FALSE,"M.42"}</definedName>
    <definedName name="Hitung_Energi">#REF!</definedName>
    <definedName name="hjdkufiltj" hidden="1">#REF!</definedName>
    <definedName name="HTML_CodePage" hidden="1">1252</definedName>
    <definedName name="HTML_Control" hidden="1">{"'GRAF.BUL'!$B$56:$F$79"}</definedName>
    <definedName name="HTML_Description" hidden="1">""</definedName>
    <definedName name="HTML_Email" hidden="1">""</definedName>
    <definedName name="HTML_Header" hidden="1">"GRAF.BUL"</definedName>
    <definedName name="HTML_LastUpdate" hidden="1">"30-Apr-98"</definedName>
    <definedName name="HTML_LineAfter" hidden="1">FALSE</definedName>
    <definedName name="HTML_LineBefore" hidden="1">FALSE</definedName>
    <definedName name="HTML_Name" hidden="1">"p3b"</definedName>
    <definedName name="HTML_OBDlg2" hidden="1">TRUE</definedName>
    <definedName name="HTML_OBDlg4" hidden="1">TRUE</definedName>
    <definedName name="HTML_OS" hidden="1">0</definedName>
    <definedName name="HTML_PathFile" hidden="1">"A:\MyHTML.htm"</definedName>
    <definedName name="HTML_Title" hidden="1">"koefisien baru"</definedName>
    <definedName name="ICap14">'[11]R-SM-KIN'!#REF!</definedName>
    <definedName name="ICap57">'[11]R-SM-KIN'!#REF!</definedName>
    <definedName name="ii">#REF!</definedName>
    <definedName name="IkhtBiopTRWI">'[16]IkhtisarBiop(12.0)'!$B$1:$N$48</definedName>
    <definedName name="IkhtBiopTRWII">'[16]IkhtisarBiop(12.0)'!$B$50:$N$97</definedName>
    <definedName name="IkhtBiopTRWIII">'[16]IkhtisarBiop(12.0)'!$B$99:$N$146</definedName>
    <definedName name="IkhtBiopTRWIV">'[16]IkhtisarBiop(12.0)'!$B$148:$N$195</definedName>
    <definedName name="INDEX_KODE">[27]MENU!$O$11:$O$124</definedName>
    <definedName name="INDEX1">[27]MENU!$C$11:$C$110</definedName>
    <definedName name="indi" hidden="1">{#N/A,#N/A,FALSE,"M.02"}</definedName>
    <definedName name="indikatorlurruptl" hidden="1">{#N/A,#N/A,FALSE,"M.31"}</definedName>
    <definedName name="INPUT_MAX">[34]INPUT!#REF!</definedName>
    <definedName name="INPUT_MAX_10">[34]INPUT!#REF!</definedName>
    <definedName name="IP" hidden="1">#REF!</definedName>
    <definedName name="Ipo" hidden="1">{#N/A,#N/A,FALSE,"M.02"}</definedName>
    <definedName name="j" hidden="1">{#N/A,#N/A,FALSE,"M.42"}</definedName>
    <definedName name="Jan">#REF!</definedName>
    <definedName name="jawa" hidden="1">{#N/A,#N/A,FALSE,"M.41"}</definedName>
    <definedName name="jawabali" hidden="1">{#N/A,#N/A,FALSE,"M.31"}</definedName>
    <definedName name="jbnrev2" hidden="1">{#N/A,#N/A,FALSE,"M.32"}</definedName>
    <definedName name="jh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ji">#REF!</definedName>
    <definedName name="jj" hidden="1">{#N/A,#N/A,FALSE,"M.01"}</definedName>
    <definedName name="jk">#REF!</definedName>
    <definedName name="JMB">#REF!</definedName>
    <definedName name="jml">#REF!</definedName>
    <definedName name="jmlh2" hidden="1">{#N/A,#N/A,FALSE,"M.01"}</definedName>
    <definedName name="joni" hidden="1">{#N/A,#N/A,FALSE,"M.34"}</definedName>
    <definedName name="JualGLangTRWI">#REF!</definedName>
    <definedName name="JualGLangTRWII">#REF!</definedName>
    <definedName name="JualGLangTRWIII">#REF!</definedName>
    <definedName name="JualGLangTRWIV">#REF!</definedName>
    <definedName name="JualGTarifTRWI">'[16]JualGTarif(11A)'!$B$1:$Q$59</definedName>
    <definedName name="JualGTarifTRWII">'[16]JualGTarif(11A)'!$B$61:$Q$119</definedName>
    <definedName name="JualGTarifTRWIII">'[16]JualGTarif(11A)'!$B$121:$Q$178</definedName>
    <definedName name="JualGTarifTRWIV">'[16]JualGTarif(11A)'!$B$180:$Q$237</definedName>
    <definedName name="Jul">#REF!</definedName>
    <definedName name="jumlah">#REF!</definedName>
    <definedName name="Jun">#REF!</definedName>
    <definedName name="JUNI92">#REF!</definedName>
    <definedName name="k" hidden="1">{#N/A,#N/A,FALSE,"M.34"}</definedName>
    <definedName name="KAPASITAS">#REF!</definedName>
    <definedName name="KARANGAN">#N/A</definedName>
    <definedName name="KARTU">#REF!</definedName>
    <definedName name="KEner14">'[11]R-SM-KIN'!#REF!</definedName>
    <definedName name="kener4">'[33]R-SM-KIN'!#REF!</definedName>
    <definedName name="KEner57">'[11]R-SM-KIN'!#REF!</definedName>
    <definedName name="Keramasan">#REF!</definedName>
    <definedName name="KETAPANG">#N/A</definedName>
    <definedName name="key">#REF!</definedName>
    <definedName name="ki" hidden="1">{#N/A,#N/A,FALSE,"M.42"}</definedName>
    <definedName name="KIM">#REF!</definedName>
    <definedName name="kin">'[33]R-SM-KIN'!#REF!</definedName>
    <definedName name="kinerja" hidden="1">{#N/A,#N/A,FALSE,"M.32"}</definedName>
    <definedName name="kinerja_1" hidden="1">{#N/A,#N/A,FALSE,"M.42"}</definedName>
    <definedName name="kinerja_etmc">[34]PROEIS!#REF!</definedName>
    <definedName name="KINERJA_ETMC_S.D_BULANAN">[34]PROEIS!#REF!</definedName>
    <definedName name="KINERJA2004ESTIMASI" hidden="1">{#N/A,#N/A,FALSE,"M.02"}</definedName>
    <definedName name="kkk" hidden="1">{#N/A,#N/A,FALSE,"M.32"}</definedName>
    <definedName name="kkkkk" hidden="1">{#N/A,#N/A,FALSE,"M.33"}</definedName>
    <definedName name="kll">#REF!</definedName>
    <definedName name="KMA">#REF!</definedName>
    <definedName name="KMJ">'[17]grafi kesiapan versi p3b dan pe'!#REF!</definedName>
    <definedName name="ko" hidden="1">{#N/A,#N/A,FALSE,"M.01";#N/A,#N/A,FALSE,"M.01"}</definedName>
    <definedName name="KODE">[27]MENU!$L$11:$L$124</definedName>
    <definedName name="KODE_GANGGUAN">[27]MENU!$N$11:$N$124</definedName>
    <definedName name="KODE_OUTGOING">[27]PARAMETER!$D$11:$D$1060</definedName>
    <definedName name="KODE_UNIT">[34]Hirarki!$M$2:$O$40</definedName>
    <definedName name="KODE1">[27]MENU!$B$11:$B$110</definedName>
    <definedName name="Kont14">[35]CAL!#REF!</definedName>
    <definedName name="Kont57">[35]CAL!#REF!</definedName>
    <definedName name="KontrolBukuBesar">#REF!</definedName>
    <definedName name="KontrolPP">#REF!</definedName>
    <definedName name="KorPajak">#REF!</definedName>
    <definedName name="KRM">#REF!</definedName>
    <definedName name="kurs">#REF!</definedName>
    <definedName name="kurs1">#REF!</definedName>
    <definedName name="kurva" hidden="1">{#N/A,#N/A,FALSE,"M.31"}</definedName>
    <definedName name="l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L1_PLTA">#REF!</definedName>
    <definedName name="L1_PLTD">#REF!</definedName>
    <definedName name="L1_PLTG">#REF!</definedName>
    <definedName name="L1_PLTGU">#REF!</definedName>
    <definedName name="L1_PLTP">#REF!</definedName>
    <definedName name="L1_PLTU">#REF!</definedName>
    <definedName name="LABARUGI">[36]LabaRugi!$A$60:$D$115</definedName>
    <definedName name="LabaRugiFungsi">#REF!</definedName>
    <definedName name="LabaRugiLainnya">'[16]LabaRugi Lainnya(20)'!$B$1:$G$23</definedName>
    <definedName name="LABARUGIYR">[16]Asumsi!$V$2</definedName>
    <definedName name="LAPKER">#REF!</definedName>
    <definedName name="LaporanAnak">#REF!</definedName>
    <definedName name="LaporanKonsolidasi">#REF!</definedName>
    <definedName name="ldc">#REF!</definedName>
    <definedName name="LEDO">#N/A</definedName>
    <definedName name="LEVEL_1">#REF!</definedName>
    <definedName name="LHT">#REF!</definedName>
    <definedName name="ljashia">#REF!</definedName>
    <definedName name="lk">#REF!</definedName>
    <definedName name="lkj" hidden="1">{#N/A,#N/A,FALSE,"M.31"}</definedName>
    <definedName name="LKPL" hidden="1">{#N/A,#N/A,FALSE,"M.34"}</definedName>
    <definedName name="lll" hidden="1">{#N/A,#N/A,FALSE,"M.42"}</definedName>
    <definedName name="lllll" hidden="1">{#N/A,#N/A,FALSE,"M.42"}</definedName>
    <definedName name="lo">#REF!</definedName>
    <definedName name="logresume">[37]LOGRESUME!#REF!</definedName>
    <definedName name="lpo" hidden="1">{#N/A,#N/A,FALSE,"M.02"}</definedName>
    <definedName name="LRFungsi">#REF!</definedName>
    <definedName name="LRUnsur">#REF!</definedName>
    <definedName name="m" hidden="1">[10]UshDeb00!#REF!</definedName>
    <definedName name="M_up">#REF!</definedName>
    <definedName name="Macro1">[38]!Macro1</definedName>
    <definedName name="Macro2">[38]!Macro2</definedName>
    <definedName name="Macro3">[38]!Macro3</definedName>
    <definedName name="Macro4">[38]!Macro4</definedName>
    <definedName name="Macro5">[38]!Macro5</definedName>
    <definedName name="manfaat" hidden="1">{#N/A,#N/A,FALSE,"M.41"}</definedName>
    <definedName name="Mar">#REF!</definedName>
    <definedName name="Maret">#REF!</definedName>
    <definedName name="marwan" hidden="1">{#N/A,#N/A,FALSE,"M.02"}</definedName>
    <definedName name="mau" hidden="1">{#N/A,#N/A,FALSE,"M.31"}</definedName>
    <definedName name="MAX">#REF!</definedName>
    <definedName name="mbo" hidden="1">{#N/A,#N/A,FALSE,"M.34"}</definedName>
    <definedName name="mcperiod">#REF!</definedName>
    <definedName name="mcperiod_1">#REF!</definedName>
    <definedName name="mcperiod_10">#REF!</definedName>
    <definedName name="mcperiod_21">#REF!</definedName>
    <definedName name="mcperiod_22">#REF!</definedName>
    <definedName name="mcperiod_23">#REF!</definedName>
    <definedName name="mcperiod_24">#REF!</definedName>
    <definedName name="mcperiod_25">#REF!</definedName>
    <definedName name="mcperiod_26">#REF!</definedName>
    <definedName name="mcperiod_27">#REF!</definedName>
    <definedName name="mcperiod_28">#REF!</definedName>
    <definedName name="mcperiod_4">#REF!</definedName>
    <definedName name="mcperiod_5">#REF!</definedName>
    <definedName name="mcperiod_6">#REF!</definedName>
    <definedName name="mcperiod_7">#REF!</definedName>
    <definedName name="mcperiod_8">#REF!</definedName>
    <definedName name="mcperiod_9">#REF!</definedName>
    <definedName name="Mei">#REF!</definedName>
    <definedName name="MENU_GARDU">[27]MENU!$D$11:$D$110</definedName>
    <definedName name="MENU_PENYULANG">[27]MENU!$F$11:$F$40</definedName>
    <definedName name="Mila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MIN">#REF!</definedName>
    <definedName name="mj">#REF!</definedName>
    <definedName name="mmc" hidden="1">{#N/A,#N/A,FALSE,"M.42"}</definedName>
    <definedName name="mmd" hidden="1">{#N/A,#N/A,FALSE,"M.32"}</definedName>
    <definedName name="mnbcgfd" hidden="1">#REF!</definedName>
    <definedName name="moodys" hidden="1">{#N/A,#N/A,FALSE,"M.01"}</definedName>
    <definedName name="MRC">'[17]grafi kesiapan versi p3b dan pe'!#REF!</definedName>
    <definedName name="MULAI">#REF!</definedName>
    <definedName name="MutasiMatPDP">#REF!</definedName>
    <definedName name="MutasiMatPDP_1">#REF!</definedName>
    <definedName name="MutasiMatPDP_10">#REF!</definedName>
    <definedName name="MutasiMatPDP_21">#REF!</definedName>
    <definedName name="MutasiMatPDP_22">#REF!</definedName>
    <definedName name="MutasiMatPDP_23">#REF!</definedName>
    <definedName name="MutasiMatPDP_24">#REF!</definedName>
    <definedName name="MutasiMatPDP_25">#REF!</definedName>
    <definedName name="MutasiMatPDP_26">#REF!</definedName>
    <definedName name="MutasiMatPDP_27">#REF!</definedName>
    <definedName name="MutasiMatPDP_28">#REF!</definedName>
    <definedName name="MutasiMatPDP_4">#REF!</definedName>
    <definedName name="MutasiMatPDP_5">#REF!</definedName>
    <definedName name="MutasiMatPDP_6">#REF!</definedName>
    <definedName name="MutasiMatPDP_7">#REF!</definedName>
    <definedName name="MutasiMatPDP_8">#REF!</definedName>
    <definedName name="MutasiMatPDP_9">#REF!</definedName>
    <definedName name="MW">#REF!</definedName>
    <definedName name="N1_">#REF!</definedName>
    <definedName name="nad" hidden="1">{#N/A,#N/A,FALSE,"M.41"}</definedName>
    <definedName name="NAMA_BULAN">[39]Start!$S$5:$AD$5</definedName>
    <definedName name="NativeTimeline_BULAN2">#N/A</definedName>
    <definedName name="NativeTimeline_BULAN3">#N/A</definedName>
    <definedName name="NativeTimeline_BULAN4">#N/A</definedName>
    <definedName name="Neraca">#REF!</definedName>
    <definedName name="neraca2" hidden="1">{#N/A,#N/A,FALSE,"M.01";#N/A,#N/A,FALSE,"M.01"}</definedName>
    <definedName name="nerc" hidden="1">{#N/A,#N/A,FALSE,"M.31"}</definedName>
    <definedName name="New">#REF!</definedName>
    <definedName name="nfxbh" hidden="1">#REF!</definedName>
    <definedName name="NGABANG">#N/A</definedName>
    <definedName name="ni" hidden="1">{#N/A,#N/A,FALSE,"M.42"}</definedName>
    <definedName name="NK">#REF!</definedName>
    <definedName name="nnm" hidden="1">{#N/A,#N/A,FALSE,"M.43"}</definedName>
    <definedName name="nnnm" hidden="1">{#N/A,#N/A,FALSE,"M.42"}</definedName>
    <definedName name="No.">#REF!</definedName>
    <definedName name="Nov">#REF!</definedName>
    <definedName name="nrec" hidden="1">{#N/A,#N/A,FALSE,"M.01"}</definedName>
    <definedName name="nyoba">#REF!</definedName>
    <definedName name="o">#REF!</definedName>
    <definedName name="OCR">'[40]data OCR'!$A:$IV</definedName>
    <definedName name="Oil_UNIT_TRW">#REF!</definedName>
    <definedName name="Oil1trw">#REF!</definedName>
    <definedName name="ok" hidden="1">#REF!</definedName>
    <definedName name="Okt">#REF!</definedName>
    <definedName name="old">#REF!</definedName>
    <definedName name="Ombilin">#REF!</definedName>
    <definedName name="OptionDateRange">'[24]|PRIVATE|Template'!$B$15</definedName>
    <definedName name="OptionEmail">'[24]|PRIVATE|Template'!$B$6</definedName>
    <definedName name="OptionEmailEnclosure">'[24]|PRIVATE|Template'!$B$7</definedName>
    <definedName name="OptionGUIMacro">'[24]|PRIVATE|Template'!$B$8</definedName>
    <definedName name="OptionHideDatasheets">'[24]|PRIVATE|Template'!$B$13</definedName>
    <definedName name="OptionMidMacro">'[24]|PRIVATE|Template'!$B$10</definedName>
    <definedName name="OptionPostMacro">'[24]|PRIVATE|Template'!$B$11</definedName>
    <definedName name="OptionPreMacro">'[24]|PRIVATE|Template'!$B$9</definedName>
    <definedName name="OptionPrinter">'[24]|PRIVATE|Template'!$B$5</definedName>
    <definedName name="OptionSaveAsHtm">'[24]|PRIVATE|Template'!$B$4</definedName>
    <definedName name="OptionSaveToDisk">'[24]|PRIVATE|Template'!$B$3</definedName>
    <definedName name="OptionShowOnScreen">'[24]|PRIVATE|Template'!$B$2</definedName>
    <definedName name="OptionUseTOU">'[24]|PRIVATE|Template'!$B$12</definedName>
    <definedName name="out_jual2">[34]INPUT!#REF!</definedName>
    <definedName name="OUTGOING">[27]PARAMETER!$B$11:$B$1060</definedName>
    <definedName name="p">#REF!</definedName>
    <definedName name="P_BUMI">#REF!</definedName>
    <definedName name="P_PLTA">#REF!</definedName>
    <definedName name="P_PLTG">#REF!</definedName>
    <definedName name="P_PLTGU">#REF!</definedName>
    <definedName name="P_PLTP">#REF!</definedName>
    <definedName name="P_PLTU">#REF!</definedName>
    <definedName name="paiton1">#REF!</definedName>
    <definedName name="PBDL">#REF!</definedName>
    <definedName name="PBKIT">#REF!</definedName>
    <definedName name="pdp" hidden="1">{#N/A,#N/A,FALSE,"M.31"}</definedName>
    <definedName name="PDPKons">#REF!</definedName>
    <definedName name="PDPKons_1">#REF!</definedName>
    <definedName name="PDPKons_10">#REF!</definedName>
    <definedName name="PDPKons_21">#REF!</definedName>
    <definedName name="PDPKons_22">#REF!</definedName>
    <definedName name="PDPKons_23">#REF!</definedName>
    <definedName name="PDPKons_24">#REF!</definedName>
    <definedName name="PDPKons_25">#REF!</definedName>
    <definedName name="PDPKons_26">#REF!</definedName>
    <definedName name="PDPKons_27">#REF!</definedName>
    <definedName name="PDPKons_28">#REF!</definedName>
    <definedName name="PDPKons_4">#REF!</definedName>
    <definedName name="PDPKons_5">#REF!</definedName>
    <definedName name="PDPKons_6">#REF!</definedName>
    <definedName name="PDPKons_7">#REF!</definedName>
    <definedName name="PDPKons_8">#REF!</definedName>
    <definedName name="PDPKons_9">#REF!</definedName>
    <definedName name="PDPMaterial">#REF!</definedName>
    <definedName name="PDPMaterial_1">#REF!</definedName>
    <definedName name="PDPMaterial_10">#REF!</definedName>
    <definedName name="PDPMaterial_21">#REF!</definedName>
    <definedName name="PDPMaterial_22">#REF!</definedName>
    <definedName name="PDPMaterial_23">#REF!</definedName>
    <definedName name="PDPMaterial_24">#REF!</definedName>
    <definedName name="PDPMaterial_25">#REF!</definedName>
    <definedName name="PDPMaterial_26">#REF!</definedName>
    <definedName name="PDPMaterial_27">#REF!</definedName>
    <definedName name="PDPMaterial_28">#REF!</definedName>
    <definedName name="PDPMaterial_4">#REF!</definedName>
    <definedName name="PDPMaterial_5">#REF!</definedName>
    <definedName name="PDPMaterial_6">#REF!</definedName>
    <definedName name="PDPMaterial_7">#REF!</definedName>
    <definedName name="PDPMaterial_9">#REF!</definedName>
    <definedName name="PDPPembDimuka">#REF!</definedName>
    <definedName name="PDPPembDimuka_1">#REF!</definedName>
    <definedName name="PDPPembDimuka_10">#REF!</definedName>
    <definedName name="PDPPembDimuka_21">#REF!</definedName>
    <definedName name="PDPPembDimuka_22">#REF!</definedName>
    <definedName name="PDPPembDimuka_23">#REF!</definedName>
    <definedName name="PDPPembDimuka_24">#REF!</definedName>
    <definedName name="PDPPembDimuka_25">#REF!</definedName>
    <definedName name="PDPPembDimuka_26">#REF!</definedName>
    <definedName name="PDPPembDimuka_27">#REF!</definedName>
    <definedName name="PDPPembDimuka_28">#REF!</definedName>
    <definedName name="PDPPembDimuka_4">#REF!</definedName>
    <definedName name="PDPPembDimuka_5">#REF!</definedName>
    <definedName name="PDPPembDimuka_6">#REF!</definedName>
    <definedName name="PDPPembDimuka_7">#REF!</definedName>
    <definedName name="PDPPembDimuka_9">#REF!</definedName>
    <definedName name="PDPT" hidden="1">{#N/A,#N/A,FALSE,"M.31"}</definedName>
    <definedName name="Pelumas">#REF!</definedName>
    <definedName name="Pemakaian_Sendiri">#REF!</definedName>
    <definedName name="PembelianiTRWI">'[16]PembelianTL(12A1)'!$B$1:$S$57</definedName>
    <definedName name="PembelianiTRWII">'[16]PembelianTL(12A1)'!$B$58:$S$114</definedName>
    <definedName name="PembelianiTRWIII">'[16]PembelianTL(12A1)'!$B$115:$S$171</definedName>
    <definedName name="PembelianiTRWIV">'[16]PembelianTL(12A1)'!$B$172:$S$228</definedName>
    <definedName name="PendaLuOp">'[16]PendaLuOp(13)'!$B$1:$G$58</definedName>
    <definedName name="PendOpLain">'[16]PendOpLain(11B)'!$B$1:$G$35</definedName>
    <definedName name="Penjelas">#REF!</definedName>
    <definedName name="PenjTLTRWI">#REF!</definedName>
    <definedName name="PenjTLTRWII">#REF!</definedName>
    <definedName name="PenjTLTRWIII">#REF!</definedName>
    <definedName name="PenjTLTRWIV">#REF!</definedName>
    <definedName name="Penjualan">#REF!</definedName>
    <definedName name="PERAK">'[17]grafi kesiapan versi p3b dan pe'!#REF!</definedName>
    <definedName name="Perb_A4">#REF!</definedName>
    <definedName name="Period">#REF!</definedName>
    <definedName name="period_1">#REF!</definedName>
    <definedName name="period_10">#REF!</definedName>
    <definedName name="period_21">#REF!</definedName>
    <definedName name="period_22">#REF!</definedName>
    <definedName name="period_23">#REF!</definedName>
    <definedName name="period_24">#REF!</definedName>
    <definedName name="period_25">#REF!</definedName>
    <definedName name="period_26">#REF!</definedName>
    <definedName name="period_27">#REF!</definedName>
    <definedName name="period_28">#REF!</definedName>
    <definedName name="period_4">#REF!</definedName>
    <definedName name="period_5">#REF!</definedName>
    <definedName name="period_6">#REF!</definedName>
    <definedName name="period_7">#REF!</definedName>
    <definedName name="period_9">#REF!</definedName>
    <definedName name="PeriodSelected">#REF!</definedName>
    <definedName name="Pertumbuhan">#REF!</definedName>
    <definedName name="PGT">#REF!</definedName>
    <definedName name="PH">#REF!</definedName>
    <definedName name="PHH">#REF!</definedName>
    <definedName name="PHHHHH">#REF!</definedName>
    <definedName name="PHT">#REF!</definedName>
    <definedName name="PINOH">#N/A</definedName>
    <definedName name="PlanningPeriod">#REF!</definedName>
    <definedName name="PLB">#REF!</definedName>
    <definedName name="Plgg" hidden="1">{#N/A,#N/A,FALSE,"M.41"}</definedName>
    <definedName name="PLGN">#REF!</definedName>
    <definedName name="PLN">#REF!</definedName>
    <definedName name="PLTA_MRC">#REF!</definedName>
    <definedName name="PLTA_SGL">#REF!</definedName>
    <definedName name="PLTD">#REF!</definedName>
    <definedName name="PLTG">#REF!</definedName>
    <definedName name="PLTGU">#REF!</definedName>
    <definedName name="PLTP">#REF!</definedName>
    <definedName name="PLTU">#REF!</definedName>
    <definedName name="PRD1trw">#REF!</definedName>
    <definedName name="PRD2trw">#REF!</definedName>
    <definedName name="PRD3trw">#REF!</definedName>
    <definedName name="PRD4trw">#REF!</definedName>
    <definedName name="PRD5trw">#REF!</definedName>
    <definedName name="prediksi_th03">#REF!</definedName>
    <definedName name="_xlnm.Print_Area">#REF!</definedName>
    <definedName name="Print_Area_BA">[22]BA!$B$2:$P$71</definedName>
    <definedName name="Print_Area_MI">#REF!</definedName>
    <definedName name="Print_Area_MI_1">#REF!</definedName>
    <definedName name="Print_Area_MI_10">#REF!</definedName>
    <definedName name="Print_Area_MI_21">#REF!</definedName>
    <definedName name="Print_Area_MI_22">#REF!</definedName>
    <definedName name="Print_Area_MI_23">#REF!</definedName>
    <definedName name="Print_Area_MI_24">#REF!</definedName>
    <definedName name="Print_Area_MI_25">#REF!</definedName>
    <definedName name="Print_Area_MI_26">#REF!</definedName>
    <definedName name="Print_Area_MI_27">#REF!</definedName>
    <definedName name="Print_Area_MI_28">#REF!</definedName>
    <definedName name="Print_Area_MI_4">#REF!</definedName>
    <definedName name="Print_Area_MI_5">#REF!</definedName>
    <definedName name="Print_Area_MI_6">#REF!</definedName>
    <definedName name="Print_Area_MI_7">#REF!</definedName>
    <definedName name="Print_Area_MI_9">#REF!</definedName>
    <definedName name="Print_Area1">[22]PISIK!$B$6:$K$57</definedName>
    <definedName name="Print_C">#REF!</definedName>
    <definedName name="Print_PREVIEW">[22]PISIK!$B$6:$K$57</definedName>
    <definedName name="_xlnm.Print_Titles">#REF!</definedName>
    <definedName name="PRINT_TITLES_MI">#REF!</definedName>
    <definedName name="PRIOK">'[17]grafi kesiapan versi p3b dan pe'!#REF!</definedName>
    <definedName name="prk">#REF!</definedName>
    <definedName name="ProBali">#REF!</definedName>
    <definedName name="Prod">#REF!</definedName>
    <definedName name="PROD10">#REF!</definedName>
    <definedName name="PROD11">#REF!</definedName>
    <definedName name="PROD12">#REF!</definedName>
    <definedName name="PROD13">#REF!</definedName>
    <definedName name="PROD14">#REF!</definedName>
    <definedName name="PROD15">#REF!</definedName>
    <definedName name="PROD16">#REF!</definedName>
    <definedName name="PROD17">#REF!</definedName>
    <definedName name="PROD18">#REF!</definedName>
    <definedName name="PROD19">#REF!</definedName>
    <definedName name="PROD2">#REF!</definedName>
    <definedName name="PROD20">#REF!</definedName>
    <definedName name="PROD21">#REF!</definedName>
    <definedName name="PROD22">#REF!</definedName>
    <definedName name="PROD23">#REF!</definedName>
    <definedName name="PROD24">#REF!</definedName>
    <definedName name="PROD25">#REF!</definedName>
    <definedName name="PROD26">#REF!</definedName>
    <definedName name="PROD27">#REF!</definedName>
    <definedName name="PROD28">#REF!</definedName>
    <definedName name="PROD29">#REF!</definedName>
    <definedName name="PROD3">#REF!</definedName>
    <definedName name="PROD30">#REF!</definedName>
    <definedName name="PROD31">#REF!</definedName>
    <definedName name="PROD4">#REF!</definedName>
    <definedName name="PROD5">#REF!</definedName>
    <definedName name="PROD6">#REF!</definedName>
    <definedName name="PROD7">#REF!</definedName>
    <definedName name="PROD8">#REF!</definedName>
    <definedName name="PROD9">#REF!</definedName>
    <definedName name="Produksi">#REF!</definedName>
    <definedName name="ProduksiTRWI">'[16]ProduksiTL(12B2)'!$B$1:$W$45</definedName>
    <definedName name="ProduksiTRWII">'[16]ProduksiTL(12B2)'!$B$48:$W$92</definedName>
    <definedName name="ProduksiTRWIII">'[16]ProduksiTL(12B2)'!$B$95:$W$139</definedName>
    <definedName name="ProduksiTRWIV">'[16]ProduksiTL(12B2)'!$B$142:$W$186</definedName>
    <definedName name="PROJECT">#REF!</definedName>
    <definedName name="ProKamojang">#REF!</definedName>
    <definedName name="ProMrica">#REF!</definedName>
    <definedName name="PRONIA">'[32]REKAP JAM PENGUSAHAN'!$B$40:$BX$76</definedName>
    <definedName name="ProPerak">#REF!</definedName>
    <definedName name="ProPriok">#REF!</definedName>
    <definedName name="ProSaguling">#REF!</definedName>
    <definedName name="ProSemarang">#REF!</definedName>
    <definedName name="ProSuralaya">#REF!</definedName>
    <definedName name="ProTotal">#REF!</definedName>
    <definedName name="PSGI">#REF!</definedName>
    <definedName name="PSRAN">#REF!</definedName>
    <definedName name="PT.__PLN___PERSERO___WILAYAH__IV">#REF!</definedName>
    <definedName name="PT.PLN__PERSERO">#REF!</definedName>
    <definedName name="PTKU">#REF!</definedName>
    <definedName name="pur" hidden="1">{#N/A,#N/A,FALSE,"M.34"}</definedName>
    <definedName name="PUSAT_ANGGARAN_SATUAN_ADMINISTRASI___CABANG_PALEMBANG">#REF!</definedName>
    <definedName name="PUTUSSIBAU">#N/A</definedName>
    <definedName name="Q">#REF!</definedName>
    <definedName name="q_start">#REF!</definedName>
    <definedName name="q1w1">#REF!</definedName>
    <definedName name="qqq" hidden="1">{#N/A,#N/A,FALSE,"M.42"}</definedName>
    <definedName name="query_date">#REF!</definedName>
    <definedName name="qw" hidden="1">{#N/A,#N/A,FALSE,"M.32"}</definedName>
    <definedName name="qwee" hidden="1">[25]PkRp!#REF!</definedName>
    <definedName name="RANGE">#REF!</definedName>
    <definedName name="re" hidden="1">{#N/A,#N/A,FALSE,"M.42"}</definedName>
    <definedName name="real_us">#REF!</definedName>
    <definedName name="realisasi">#REF!</definedName>
    <definedName name="Region">#REF!</definedName>
    <definedName name="REKAP">#REF!</definedName>
    <definedName name="RELE">[27]MENU!$J$17:$J$24</definedName>
    <definedName name="rempem1" hidden="1">'[41]hal 14b'!#REF!</definedName>
    <definedName name="rensis" hidden="1">{#N/A,#N/A,FALSE,"M.33"}</definedName>
    <definedName name="REPELITA">#REF!</definedName>
    <definedName name="RepVI">#REF!</definedName>
    <definedName name="RepVII">#REF!</definedName>
    <definedName name="RepVIII">#REF!</definedName>
    <definedName name="Rev" hidden="1">#REF!</definedName>
    <definedName name="RINCIAN__TAMBAHAN__AT__TRIWULAN__I">#REF!</definedName>
    <definedName name="RMS" hidden="1">{#N/A,#N/A,FALSE,"M.42"}</definedName>
    <definedName name="ropa" hidden="1">{#N/A,#N/A,FALSE,"M.34"}</definedName>
    <definedName name="rr" hidden="1">{#N/A,#N/A,FALSE,"M.31"}</definedName>
    <definedName name="RRRRR" hidden="1">{#N/A,#N/A,FALSE,"M.43"}</definedName>
    <definedName name="rt" hidden="1">{#N/A,#N/A,FALSE,"M.43"}</definedName>
    <definedName name="RUMUS">#N/A</definedName>
    <definedName name="RUTIN1">#REF!</definedName>
    <definedName name="s" hidden="1">{#N/A,#N/A,FALSE,"M.43"}</definedName>
    <definedName name="SAMBAS">#N/A</definedName>
    <definedName name="SANGGAU">#N/A</definedName>
    <definedName name="SAPBEXrevision" hidden="1">1</definedName>
    <definedName name="SAPBEXsysID" hidden="1">"PB1"</definedName>
    <definedName name="SAPBEXwbID" hidden="1">"41NCAAE5PJZ8D7N0HEXL0B90R"</definedName>
    <definedName name="satuan">#REF!</definedName>
    <definedName name="sayang">#REF!</definedName>
    <definedName name="SBA">#REF!</definedName>
    <definedName name="sbak1a">#REF!</definedName>
    <definedName name="sbak1b">#REF!</definedName>
    <definedName name="SBL">#REF!</definedName>
    <definedName name="SBTM">#REF!</definedName>
    <definedName name="SCHE">#REF!</definedName>
    <definedName name="sd" hidden="1">{#N/A,#N/A,FALSE,"M.01";#N/A,#N/A,FALSE,"M.01"}</definedName>
    <definedName name="sdf" hidden="1">#REF!</definedName>
    <definedName name="SDMFNS">#REF!</definedName>
    <definedName name="SE" hidden="1">{#N/A,#N/A,FALSE,"M.42"}</definedName>
    <definedName name="SEBUTAN">[27]MENU!$J$11:$J$13</definedName>
    <definedName name="SEKADAU">#N/A</definedName>
    <definedName name="SEMITAU">#N/A</definedName>
    <definedName name="SENTEBANG">#N/A</definedName>
    <definedName name="Sep">#REF!</definedName>
    <definedName name="Serpong">#REF!</definedName>
    <definedName name="SewaDisTRWI">'[16]SewaPemb(12A2)'!$B$1:$U$36</definedName>
    <definedName name="SewaDisTRWII">'[16]SewaPemb(12A2)'!$B$39:$U$75</definedName>
    <definedName name="SewaDisTRWIII">'[16]SewaPemb(12A2)'!$B$77:$U$113</definedName>
    <definedName name="SewaDisTRWIV">'[16]SewaPemb(12A2)'!$B$115:$U$151</definedName>
    <definedName name="sghdfht" hidden="1">#REF!</definedName>
    <definedName name="sgi" hidden="1">{#N/A,#N/A,FALSE,"M.01"}</definedName>
    <definedName name="SGL">'[17]grafi kesiapan versi p3b dan pe'!#REF!</definedName>
    <definedName name="shuhioed">#REF!</definedName>
    <definedName name="Sibolga_A">'[42]Wil-2'!#REF!</definedName>
    <definedName name="sin" hidden="1">{#N/A,#N/A,FALSE,"M.43"}</definedName>
    <definedName name="SINDAR" hidden="1">{#N/A,#N/A,FALSE,"M.34"}</definedName>
    <definedName name="sindars" hidden="1">{#N/A,#N/A,FALSE,"M.01";#N/A,#N/A,FALSE,"M.01"}</definedName>
    <definedName name="SINTANG">#N/A</definedName>
    <definedName name="situmorang" hidden="1">{#N/A,#N/A,FALSE,"M.33"}</definedName>
    <definedName name="sjsdfuied">#REF!</definedName>
    <definedName name="Skenario">#REF!</definedName>
    <definedName name="SLA">'[17]grafi kesiapan versi p3b dan pe'!#REF!</definedName>
    <definedName name="SMG">'[17]grafi kesiapan versi p3b dan pe'!#REF!</definedName>
    <definedName name="sor">#REF!</definedName>
    <definedName name="SP">'[28]ANLS 2'!$E$14</definedName>
    <definedName name="SPLIT_FULL">[43]REKAP_full!$E$6:$AN$28</definedName>
    <definedName name="sps">#REF!</definedName>
    <definedName name="ss">'[44]2008'!$B$314:$BH$394</definedName>
    <definedName name="sses" hidden="1">{#N/A,#N/A,FALSE,"M.02"}</definedName>
    <definedName name="sss">'[44]2008'!$B$140:$BH$268</definedName>
    <definedName name="sssss">#REF!</definedName>
    <definedName name="sssssssssssss" hidden="1">{#N/A,#N/A,FALSE,"M.34"}</definedName>
    <definedName name="ssssssssssssssssssssss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Status">#REF!</definedName>
    <definedName name="STATUS_REMOTE">[27]PARAMETER!$C$11:$C$1060</definedName>
    <definedName name="STPDari">#REF!</definedName>
    <definedName name="STPDari_1">#REF!</definedName>
    <definedName name="STPDari_10">#REF!</definedName>
    <definedName name="STPDari_21">#REF!</definedName>
    <definedName name="STPDari_22">#REF!</definedName>
    <definedName name="STPDari_23">#REF!</definedName>
    <definedName name="STPDari_24">#REF!</definedName>
    <definedName name="STPDari_25">#REF!</definedName>
    <definedName name="STPDari_26">#REF!</definedName>
    <definedName name="STPDari_27">#REF!</definedName>
    <definedName name="STPDari_28">#REF!</definedName>
    <definedName name="STPDari_4">#REF!</definedName>
    <definedName name="STPDari_5">#REF!</definedName>
    <definedName name="STPDari_6">#REF!</definedName>
    <definedName name="STPDari_7">#REF!</definedName>
    <definedName name="STPDari_8">#REF!</definedName>
    <definedName name="STPDari_9">#REF!</definedName>
    <definedName name="Style">#REF!</definedName>
    <definedName name="summary" hidden="1">{#N/A,#N/A,FALSE,"M.42"}</definedName>
    <definedName name="Susut_Jaringan">#REF!</definedName>
    <definedName name="SUTT">#REF!</definedName>
    <definedName name="sw" hidden="1">{#N/A,#N/A,FALSE,"M.02"}</definedName>
    <definedName name="swap" hidden="1">{#N/A,#N/A,FALSE,"M.01"}</definedName>
    <definedName name="SWASTA">#REF!</definedName>
    <definedName name="sx" hidden="1">{#N/A,#N/A,FALSE,"M.34"}</definedName>
    <definedName name="t">#REF!</definedName>
    <definedName name="T2_">#REF!</definedName>
    <definedName name="T3_">#REF!</definedName>
    <definedName name="T4_">#REF!</definedName>
    <definedName name="T5_">#REF!</definedName>
    <definedName name="T6_">#REF!</definedName>
    <definedName name="TAB_0">#REF!</definedName>
    <definedName name="TAB_10">#REF!</definedName>
    <definedName name="TAB_11">#REF!</definedName>
    <definedName name="TAB_8">#REF!</definedName>
    <definedName name="TAB_9">#REF!</definedName>
    <definedName name="tabeltpj2">'[45]tabel-JHT'!$A$1:$B$40</definedName>
    <definedName name="TAHUN">#REF!</definedName>
    <definedName name="TAHUN__1999">#REF!</definedName>
    <definedName name="TambahAT">#REF!</definedName>
    <definedName name="TambahAT_1">#REF!</definedName>
    <definedName name="TambahAT_10">#REF!</definedName>
    <definedName name="TambahAT_21">#REF!</definedName>
    <definedName name="TambahAT_22">#REF!</definedName>
    <definedName name="TambahAT_23">#REF!</definedName>
    <definedName name="TambahAT_24">#REF!</definedName>
    <definedName name="TambahAT_25">#REF!</definedName>
    <definedName name="TambahAT_26">#REF!</definedName>
    <definedName name="TambahAT_27">#REF!</definedName>
    <definedName name="TambahAT_28">#REF!</definedName>
    <definedName name="TambahAT_4">#REF!</definedName>
    <definedName name="TambahAT_5">#REF!</definedName>
    <definedName name="TambahAT_6">#REF!</definedName>
    <definedName name="TambahAT_7">#REF!</definedName>
    <definedName name="TambahAT_9">#REF!</definedName>
    <definedName name="TaxTV">10%</definedName>
    <definedName name="TaxXL">5%</definedName>
    <definedName name="TERINGGI">#REF!</definedName>
    <definedName name="Terpasang">#REF!</definedName>
    <definedName name="tesd" hidden="1">{#N/A,#N/A,FALSE,"M.42"}</definedName>
    <definedName name="TextRefCopyRangeCount" hidden="1">1</definedName>
    <definedName name="TJK">#REF!</definedName>
    <definedName name="TJP">#REF!</definedName>
    <definedName name="TOT">#REF!</definedName>
    <definedName name="TOTAL">#REF!</definedName>
    <definedName name="TRF">#REF!</definedName>
    <definedName name="Trg_BB">#REF!</definedName>
    <definedName name="Trg_EffThermal">#REF!</definedName>
    <definedName name="Trg_HeatRate">#REF!</definedName>
    <definedName name="Trg_Jual">#REF!</definedName>
    <definedName name="TRG_kinerja">#REF!</definedName>
    <definedName name="Trg_Prod">#REF!</definedName>
    <definedName name="Trg_PS">#REF!</definedName>
    <definedName name="trg_TW">#REF!</definedName>
    <definedName name="tt">'[46]R-SM-KIN'!#REF!</definedName>
    <definedName name="TYPE">#REF!</definedName>
    <definedName name="u" hidden="1">{#N/A,#N/A,FALSE,"M.42"}</definedName>
    <definedName name="UAP">#REF!</definedName>
    <definedName name="uk" hidden="1">#REF!</definedName>
    <definedName name="unit_gu">#REF!</definedName>
    <definedName name="unit_plta">#REF!</definedName>
    <definedName name="unit_pltg">#REF!</definedName>
    <definedName name="unit_pltp">#REF!</definedName>
    <definedName name="UPB">#REF!</definedName>
    <definedName name="UPT">#REF!</definedName>
    <definedName name="Urut">#REF!</definedName>
    <definedName name="UsahaBulan">[34]PROEIS!$B$6:$CC$50</definedName>
    <definedName name="UsahaKomulatif">[34]PROEIS!$B$58:$CC$116</definedName>
    <definedName name="VA" hidden="1">{#N/A,#N/A,FALSE,"M.33"}</definedName>
    <definedName name="ValueDateRange">'[24]|PRIVATE|Template'!$C$15</definedName>
    <definedName name="ValueGUIMacro">'[24]|PRIVATE|Template'!$C$8</definedName>
    <definedName name="ValueHtmPath">'[24]|PRIVATE|Template'!$C$4</definedName>
    <definedName name="ValueMidMacro">'[24]|PRIVATE|Template'!$C$10</definedName>
    <definedName name="ValuePath">'[24]|PRIVATE|Template'!$C$3</definedName>
    <definedName name="ValuePostMacro">'[24]|PRIVATE|Template'!$C$11</definedName>
    <definedName name="ValuePreMacro">'[24]|PRIVATE|Template'!$C$9</definedName>
    <definedName name="ValuePrinter">'[24]|PRIVATE|Template'!$C$5</definedName>
    <definedName name="ValueRecipients">'[24]|PRIVATE|Template'!$D$2:$D$54</definedName>
    <definedName name="ValueTOUSchedule">'[24]|PRIVATE|Template'!$C$12</definedName>
    <definedName name="ValueVersion">'[24]|PRIVATE|Template'!$C$14</definedName>
    <definedName name="vg" hidden="1">{#N/A,#N/A,FALSE,"M.33"}</definedName>
    <definedName name="Views">'[24]|PRIVATE|Datasheets'!$B$3:$B$1686</definedName>
    <definedName name="ViewTemp">'[24]|PRIVATE|Datasheets'!$A$989:$R$989</definedName>
    <definedName name="vk">#REF!</definedName>
    <definedName name="vm">#REF!</definedName>
    <definedName name="vs">#REF!</definedName>
    <definedName name="W">#REF!</definedName>
    <definedName name="WD" hidden="1">{#N/A,#N/A,FALSE,"M.34"}</definedName>
    <definedName name="we" hidden="1">{#N/A,#N/A,FALSE,"M.31"}</definedName>
    <definedName name="WIL" hidden="1">{#N/A,#N/A,FALSE,"M.01";#N/A,#N/A,FALSE,"M.01"}</definedName>
    <definedName name="Wilayah">#REF!</definedName>
    <definedName name="wq" hidden="1">{#N/A,#N/A,FALSE,"M.33"}</definedName>
    <definedName name="WR" hidden="1">{#N/A,#N/A,FALSE,"M.42"}</definedName>
    <definedName name="WRM" hidden="1">{#N/A,#N/A,FALSE,"M.01"}</definedName>
    <definedName name="wrm.M.02" hidden="1">{#N/A,#N/A,FALSE,"M.01"}</definedName>
    <definedName name="wrn" hidden="1">{#N/A,#N/A,FALSE,"M.31"}</definedName>
    <definedName name="wrn.10" hidden="1">{#N/A,#N/A,FALSE,"M.01"}</definedName>
    <definedName name="WRN.3" hidden="1">{#N/A,#N/A,FALSE,"M.41"}</definedName>
    <definedName name="wrn.33">#REF!</definedName>
    <definedName name="WRN.9" hidden="1">{#N/A,#N/A,FALSE,"M.43"}</definedName>
    <definedName name="WRN.M" hidden="1">{#N/A,#N/A,FALSE,"M.33"}</definedName>
    <definedName name="wrn.m.01" hidden="1">{#N/A,#N/A,FALSE,"M.01"}</definedName>
    <definedName name="wrn.M.01." hidden="1">{#N/A,#N/A,FALSE,"M.01"}</definedName>
    <definedName name="wrn.M.01D." hidden="1">{#N/A,#N/A,FALSE,"M.01";#N/A,#N/A,FALSE,"M.01"}</definedName>
    <definedName name="wrn.M.01D.1" hidden="1">{#N/A,#N/A,FALSE,"M.01";#N/A,#N/A,FALSE,"M.01"}</definedName>
    <definedName name="wrn.M.01e" hidden="1">{#N/A,#N/A,FALSE,"M.01";#N/A,#N/A,FALSE,"M.01"}</definedName>
    <definedName name="wrn.M.02" hidden="1">{#N/A,#N/A,FALSE,"M.01"}</definedName>
    <definedName name="wrn.M.02." hidden="1">{#N/A,#N/A,FALSE,"M.02"}</definedName>
    <definedName name="wrn.M.07." hidden="1">{#N/A,#N/A,FALSE,"M.01"}</definedName>
    <definedName name="wrn.M.142." hidden="1">{#N/A,#N/A,FALSE,"M.41"}</definedName>
    <definedName name="wrn.M.31." hidden="1">{#N/A,#N/A,FALSE,"M.31"}</definedName>
    <definedName name="wrn.M.32" hidden="1">{#N/A,#N/A,FALSE,"M.31"}</definedName>
    <definedName name="wrn.M.32." hidden="1">{#N/A,#N/A,FALSE,"M.32"}</definedName>
    <definedName name="wrn.M.32.1" hidden="1">{#N/A,#N/A,FALSE,"M.32"}</definedName>
    <definedName name="wrn.M.33" hidden="1">{#N/A,#N/A,FALSE,"M.33"}</definedName>
    <definedName name="wrn.M.33." hidden="1">{#N/A,#N/A,FALSE,"M.33"}</definedName>
    <definedName name="wrn.M.333" hidden="1">{#N/A,#N/A,FALSE,"M.32"}</definedName>
    <definedName name="wrn.M.34." hidden="1">{#N/A,#N/A,FALSE,"M.34"}</definedName>
    <definedName name="wrn.M.34.1" hidden="1">{#N/A,#N/A,FALSE,"M.34"}</definedName>
    <definedName name="wrn.m.35." hidden="1">{#N/A,#N/A,FALSE,"M.34"}</definedName>
    <definedName name="wrn.M.4." hidden="1">{#N/A,#N/A,FALSE,"M.42"}</definedName>
    <definedName name="wrn.M.41" hidden="1">{#N/A,#N/A,FALSE,"M.41"}</definedName>
    <definedName name="wrn.M.41." hidden="1">{#N/A,#N/A,FALSE,"M.41"}</definedName>
    <definedName name="wrn.M.42" hidden="1">{#N/A,#N/A,FALSE,"M.41"}</definedName>
    <definedName name="wrn.M.42." hidden="1">{#N/A,#N/A,FALSE,"M.42"}</definedName>
    <definedName name="wrn.M.43" hidden="1">{#N/A,#N/A,FALSE,"M.43"}</definedName>
    <definedName name="wrn.M.43." hidden="1">{#N/A,#N/A,FALSE,"M.43"}</definedName>
    <definedName name="WRN.M.44.">#REF!</definedName>
    <definedName name="wrn.n.99" hidden="1">{#N/A,#N/A,FALSE,"M.43"}</definedName>
    <definedName name="wrn.rep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8.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wrna.m.01" hidden="1">{#N/A,#N/A,FALSE,"M.01"}</definedName>
    <definedName name="WRNM" hidden="1">{#N/A,#N/A,FALSE,"M.02"}</definedName>
    <definedName name="WRV.M" hidden="1">{#N/A,#N/A,FALSE,"M.34"}</definedName>
    <definedName name="WS" hidden="1">{#N/A,#N/A,FALSE,"M.32"}</definedName>
    <definedName name="WSSD">#REF!</definedName>
    <definedName name="WW" hidden="1">{#N/A,#N/A,FALSE,"M.01"}</definedName>
    <definedName name="WWWW" hidden="1">{#N/A,#N/A,FALSE,"M.34"}</definedName>
    <definedName name="x" hidden="1">{#N/A,#N/A,FALSE,"M.42"}</definedName>
    <definedName name="z">#REF!</definedName>
    <definedName name="zone_saisie">'[47]Submission Form'!$A$4:$C$5,'[47]Submission Form'!$D$7,'[47]Submission Form'!$D$10:$D$11,'[47]Submission Form'!$D$17:$D$26,'[47]Submission Form'!$D$33</definedName>
    <definedName name="ZXCZ" hidden="1">{#N/A,#N/A,FALSE,"M.31"}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70" i="7" l="1"/>
  <c r="B69" i="7"/>
  <c r="F81" i="7"/>
  <c r="G81" i="7"/>
  <c r="H81" i="7"/>
  <c r="I81" i="7"/>
  <c r="J81" i="7"/>
  <c r="K81" i="7"/>
  <c r="L81" i="7"/>
  <c r="M81" i="7"/>
  <c r="N81" i="7"/>
  <c r="O81" i="7"/>
  <c r="P81" i="7"/>
  <c r="Q81" i="7"/>
  <c r="R81" i="7"/>
  <c r="S81" i="7"/>
  <c r="T81" i="7"/>
  <c r="U81" i="7"/>
  <c r="V81" i="7"/>
  <c r="W81" i="7"/>
  <c r="X81" i="7"/>
  <c r="Y81" i="7"/>
  <c r="Z81" i="7"/>
  <c r="AA81" i="7"/>
  <c r="AB81" i="7"/>
  <c r="AC81" i="7"/>
  <c r="AD81" i="7"/>
  <c r="AE81" i="7"/>
  <c r="AF81" i="7"/>
  <c r="AG81" i="7"/>
  <c r="AH81" i="7"/>
  <c r="AI81" i="7"/>
  <c r="AJ81" i="7"/>
  <c r="AK81" i="7"/>
  <c r="AL81" i="7"/>
  <c r="AM81" i="7"/>
  <c r="AN81" i="7"/>
  <c r="AO81" i="7"/>
  <c r="AP81" i="7"/>
  <c r="AQ81" i="7"/>
  <c r="AR81" i="7"/>
  <c r="AS81" i="7"/>
  <c r="AT81" i="7"/>
  <c r="AU81" i="7"/>
  <c r="AV81" i="7"/>
  <c r="AW81" i="7"/>
  <c r="AX81" i="7"/>
  <c r="AY81" i="7"/>
  <c r="AZ81" i="7"/>
  <c r="BA81" i="7"/>
  <c r="BB81" i="7"/>
  <c r="BC81" i="7"/>
  <c r="BD81" i="7"/>
  <c r="BE81" i="7"/>
  <c r="BF81" i="7"/>
  <c r="BG81" i="7"/>
  <c r="BH81" i="7"/>
  <c r="BI81" i="7"/>
  <c r="BJ81" i="7"/>
  <c r="BK81" i="7"/>
  <c r="BL81" i="7"/>
  <c r="BM81" i="7"/>
  <c r="BN81" i="7"/>
  <c r="BO81" i="7"/>
  <c r="BP81" i="7"/>
  <c r="BQ81" i="7"/>
  <c r="BR81" i="7"/>
  <c r="BS81" i="7"/>
  <c r="BT81" i="7"/>
  <c r="BU81" i="7"/>
  <c r="BV81" i="7"/>
  <c r="BW81" i="7"/>
  <c r="BX81" i="7"/>
  <c r="BY81" i="7"/>
  <c r="BZ81" i="7"/>
  <c r="CA81" i="7"/>
  <c r="CB81" i="7"/>
  <c r="CC81" i="7"/>
  <c r="CD81" i="7"/>
  <c r="CE81" i="7"/>
  <c r="CF81" i="7"/>
  <c r="CG81" i="7"/>
  <c r="CH81" i="7"/>
  <c r="CI81" i="7"/>
  <c r="CJ81" i="7"/>
  <c r="CK81" i="7"/>
  <c r="CL81" i="7"/>
  <c r="CM81" i="7"/>
  <c r="CN81" i="7"/>
  <c r="CO81" i="7"/>
  <c r="CP81" i="7"/>
  <c r="CQ81" i="7"/>
  <c r="CR81" i="7"/>
  <c r="CS81" i="7"/>
  <c r="CT81" i="7"/>
  <c r="CU81" i="7"/>
  <c r="CV81" i="7"/>
  <c r="CW81" i="7"/>
  <c r="CX81" i="7"/>
  <c r="CY81" i="7"/>
  <c r="CZ81" i="7"/>
  <c r="DA81" i="7"/>
  <c r="DB81" i="7"/>
  <c r="DC81" i="7"/>
  <c r="DD81" i="7"/>
  <c r="DE81" i="7"/>
  <c r="DF81" i="7"/>
  <c r="DG81" i="7"/>
  <c r="DH81" i="7"/>
  <c r="DI81" i="7"/>
  <c r="DJ81" i="7"/>
  <c r="DK81" i="7"/>
  <c r="DL81" i="7"/>
  <c r="DM81" i="7"/>
  <c r="DN81" i="7"/>
  <c r="DO81" i="7"/>
  <c r="DP81" i="7"/>
  <c r="DQ81" i="7"/>
  <c r="DR81" i="7"/>
  <c r="DS81" i="7"/>
  <c r="DT81" i="7"/>
  <c r="DU81" i="7"/>
  <c r="DV81" i="7"/>
  <c r="DW81" i="7"/>
  <c r="DX81" i="7"/>
  <c r="DY81" i="7"/>
  <c r="DZ81" i="7"/>
  <c r="EA81" i="7"/>
  <c r="EB81" i="7"/>
  <c r="EC81" i="7"/>
  <c r="ED81" i="7"/>
  <c r="EE81" i="7"/>
  <c r="EF81" i="7"/>
  <c r="EG81" i="7"/>
  <c r="EH81" i="7"/>
  <c r="EI81" i="7"/>
  <c r="EJ81" i="7"/>
  <c r="EK81" i="7"/>
  <c r="EL81" i="7"/>
  <c r="EM81" i="7"/>
  <c r="EN81" i="7"/>
  <c r="EO81" i="7"/>
  <c r="EP81" i="7"/>
  <c r="EQ81" i="7"/>
  <c r="ER81" i="7"/>
  <c r="ES81" i="7"/>
  <c r="ET81" i="7"/>
  <c r="EU81" i="7"/>
  <c r="EV81" i="7"/>
  <c r="EW81" i="7"/>
  <c r="EX81" i="7"/>
  <c r="EY81" i="7"/>
  <c r="EZ81" i="7"/>
  <c r="FA81" i="7"/>
  <c r="FB81" i="7"/>
  <c r="FC81" i="7"/>
  <c r="FD81" i="7"/>
  <c r="FE81" i="7"/>
  <c r="FF81" i="7"/>
  <c r="FG81" i="7"/>
  <c r="FH81" i="7"/>
  <c r="FI81" i="7"/>
  <c r="FJ81" i="7"/>
  <c r="FK81" i="7"/>
  <c r="FL81" i="7"/>
  <c r="FM81" i="7"/>
  <c r="FN81" i="7"/>
  <c r="FO81" i="7"/>
  <c r="FP81" i="7"/>
  <c r="FQ81" i="7"/>
  <c r="FR81" i="7"/>
  <c r="FS81" i="7"/>
  <c r="FT81" i="7"/>
  <c r="FU81" i="7"/>
  <c r="FV81" i="7"/>
  <c r="FW81" i="7"/>
  <c r="FX81" i="7"/>
  <c r="FY81" i="7"/>
  <c r="FZ81" i="7"/>
  <c r="GA81" i="7"/>
  <c r="GB81" i="7"/>
  <c r="GC81" i="7"/>
  <c r="GD81" i="7"/>
  <c r="GE81" i="7"/>
  <c r="GF81" i="7"/>
  <c r="GG81" i="7"/>
  <c r="GH81" i="7"/>
  <c r="GI81" i="7"/>
  <c r="GJ81" i="7"/>
  <c r="GK81" i="7"/>
  <c r="GL81" i="7"/>
  <c r="GM81" i="7"/>
  <c r="GN81" i="7"/>
  <c r="GO81" i="7"/>
  <c r="GP81" i="7"/>
  <c r="GQ81" i="7"/>
  <c r="GR81" i="7"/>
  <c r="GS81" i="7"/>
  <c r="GT81" i="7"/>
  <c r="GU81" i="7"/>
  <c r="GV81" i="7"/>
  <c r="GW81" i="7"/>
  <c r="GX81" i="7"/>
  <c r="GY81" i="7"/>
  <c r="GZ81" i="7"/>
  <c r="HA81" i="7"/>
  <c r="HB81" i="7"/>
  <c r="HC81" i="7"/>
  <c r="HD81" i="7"/>
  <c r="HE81" i="7"/>
  <c r="HF81" i="7"/>
  <c r="HG81" i="7"/>
  <c r="HH81" i="7"/>
  <c r="HI81" i="7"/>
  <c r="HJ81" i="7"/>
  <c r="HK81" i="7"/>
  <c r="HL81" i="7"/>
  <c r="HM81" i="7"/>
  <c r="HN81" i="7"/>
  <c r="HO81" i="7"/>
  <c r="HP81" i="7"/>
  <c r="HQ81" i="7"/>
  <c r="HR81" i="7"/>
  <c r="HS81" i="7"/>
  <c r="HT81" i="7"/>
  <c r="HU81" i="7"/>
  <c r="HV81" i="7"/>
  <c r="HW81" i="7"/>
  <c r="HX81" i="7"/>
  <c r="HY81" i="7"/>
  <c r="HZ81" i="7"/>
  <c r="IA81" i="7"/>
  <c r="IB81" i="7"/>
  <c r="IC81" i="7"/>
  <c r="ID81" i="7"/>
  <c r="IE81" i="7"/>
  <c r="IF81" i="7"/>
  <c r="IG81" i="7"/>
  <c r="IH81" i="7"/>
  <c r="II81" i="7"/>
  <c r="IJ81" i="7"/>
  <c r="IK81" i="7"/>
  <c r="IL81" i="7"/>
  <c r="IM81" i="7"/>
  <c r="IN81" i="7"/>
  <c r="IO81" i="7"/>
  <c r="IP81" i="7"/>
  <c r="IQ81" i="7"/>
  <c r="IR81" i="7"/>
  <c r="IS81" i="7"/>
  <c r="IT81" i="7"/>
  <c r="IU81" i="7"/>
  <c r="IV81" i="7"/>
  <c r="IW81" i="7"/>
  <c r="IX81" i="7"/>
  <c r="IY81" i="7"/>
  <c r="IZ81" i="7"/>
  <c r="JA81" i="7"/>
  <c r="JB81" i="7"/>
  <c r="JC81" i="7"/>
  <c r="JD81" i="7"/>
  <c r="JE81" i="7"/>
  <c r="JF81" i="7"/>
  <c r="JG81" i="7"/>
  <c r="JH81" i="7"/>
  <c r="JI81" i="7"/>
  <c r="JJ81" i="7"/>
  <c r="JK81" i="7"/>
  <c r="JL81" i="7"/>
  <c r="JM81" i="7"/>
  <c r="JN81" i="7"/>
  <c r="JO81" i="7"/>
  <c r="JP81" i="7"/>
  <c r="JQ81" i="7"/>
  <c r="JR81" i="7"/>
  <c r="JS81" i="7"/>
  <c r="JT81" i="7"/>
  <c r="JU81" i="7"/>
  <c r="JV81" i="7"/>
  <c r="JW81" i="7"/>
  <c r="JX81" i="7"/>
  <c r="JY81" i="7"/>
  <c r="JZ81" i="7"/>
  <c r="KA81" i="7"/>
  <c r="KB81" i="7"/>
  <c r="KC81" i="7"/>
  <c r="KD81" i="7"/>
  <c r="KE81" i="7"/>
  <c r="KF81" i="7"/>
  <c r="KG81" i="7"/>
  <c r="KH81" i="7"/>
  <c r="KI81" i="7"/>
  <c r="KJ81" i="7"/>
  <c r="KK81" i="7"/>
  <c r="KL81" i="7"/>
  <c r="KM81" i="7"/>
  <c r="KN81" i="7"/>
  <c r="KO81" i="7"/>
  <c r="KP81" i="7"/>
  <c r="KQ81" i="7"/>
  <c r="KR81" i="7"/>
  <c r="KS81" i="7"/>
  <c r="KT81" i="7"/>
  <c r="KU81" i="7"/>
  <c r="KV81" i="7"/>
  <c r="KW81" i="7"/>
  <c r="KX81" i="7"/>
  <c r="KY81" i="7"/>
  <c r="KZ81" i="7"/>
  <c r="LA81" i="7"/>
  <c r="LB81" i="7"/>
  <c r="LC81" i="7"/>
  <c r="LD81" i="7"/>
  <c r="LE81" i="7"/>
  <c r="LF81" i="7"/>
  <c r="LG81" i="7"/>
  <c r="LH81" i="7"/>
  <c r="LI81" i="7"/>
  <c r="LJ81" i="7"/>
  <c r="LK81" i="7"/>
  <c r="LL81" i="7"/>
  <c r="LM81" i="7"/>
  <c r="LN81" i="7"/>
  <c r="LO81" i="7"/>
  <c r="LP81" i="7"/>
  <c r="LQ81" i="7"/>
  <c r="LR81" i="7"/>
  <c r="LS81" i="7"/>
  <c r="LT81" i="7"/>
  <c r="LU81" i="7"/>
  <c r="LV81" i="7"/>
  <c r="LW81" i="7"/>
  <c r="LX81" i="7"/>
  <c r="LY81" i="7"/>
  <c r="LZ81" i="7"/>
  <c r="MA81" i="7"/>
  <c r="MB81" i="7"/>
  <c r="MC81" i="7"/>
  <c r="MD81" i="7"/>
  <c r="ME81" i="7"/>
  <c r="MF81" i="7"/>
  <c r="MG81" i="7"/>
  <c r="MH81" i="7"/>
  <c r="MI81" i="7"/>
  <c r="MJ81" i="7"/>
  <c r="MK81" i="7"/>
  <c r="ML81" i="7"/>
  <c r="MM81" i="7"/>
  <c r="MN81" i="7"/>
  <c r="MO81" i="7"/>
  <c r="MP81" i="7"/>
  <c r="MQ81" i="7"/>
  <c r="MR81" i="7"/>
  <c r="MS81" i="7"/>
  <c r="MT81" i="7"/>
  <c r="MU81" i="7"/>
  <c r="MV81" i="7"/>
  <c r="MW81" i="7"/>
  <c r="MX81" i="7"/>
  <c r="MY81" i="7"/>
  <c r="MZ81" i="7"/>
  <c r="NA81" i="7"/>
  <c r="NB81" i="7"/>
  <c r="NC81" i="7"/>
  <c r="ND81" i="7"/>
  <c r="NE81" i="7"/>
  <c r="NF81" i="7"/>
  <c r="E81" i="7"/>
  <c r="B68" i="7"/>
  <c r="B67" i="7"/>
  <c r="B66" i="7"/>
  <c r="C58" i="9"/>
  <c r="IX36" i="7"/>
  <c r="IY36" i="7"/>
  <c r="JD36" i="7"/>
  <c r="JE36" i="7"/>
  <c r="JF36" i="7"/>
  <c r="JG36" i="7"/>
  <c r="JL36" i="7"/>
  <c r="JM36" i="7"/>
  <c r="JN36" i="7"/>
  <c r="JO36" i="7"/>
  <c r="IP42" i="7"/>
  <c r="IQ42" i="7"/>
  <c r="IQ36" i="7" s="1"/>
  <c r="IR42" i="7"/>
  <c r="IR36" i="7" s="1"/>
  <c r="IS42" i="7"/>
  <c r="IT42" i="7"/>
  <c r="IT36" i="7" s="1"/>
  <c r="IU42" i="7"/>
  <c r="IU36" i="7" s="1"/>
  <c r="IV42" i="7"/>
  <c r="IV36" i="7" s="1"/>
  <c r="IW42" i="7"/>
  <c r="IX42" i="7"/>
  <c r="IY42" i="7"/>
  <c r="IZ42" i="7"/>
  <c r="IZ36" i="7" s="1"/>
  <c r="JA42" i="7"/>
  <c r="JA36" i="7" s="1"/>
  <c r="JB42" i="7"/>
  <c r="JB36" i="7" s="1"/>
  <c r="JC42" i="7"/>
  <c r="JC36" i="7" s="1"/>
  <c r="JD42" i="7"/>
  <c r="JE42" i="7"/>
  <c r="JF42" i="7"/>
  <c r="JG42" i="7"/>
  <c r="JH42" i="7"/>
  <c r="JH36" i="7" s="1"/>
  <c r="JI42" i="7"/>
  <c r="JI36" i="7" s="1"/>
  <c r="JJ42" i="7"/>
  <c r="JJ36" i="7" s="1"/>
  <c r="JK42" i="7"/>
  <c r="JK36" i="7" s="1"/>
  <c r="JL42" i="7"/>
  <c r="JM42" i="7"/>
  <c r="JN42" i="7"/>
  <c r="JO42" i="7"/>
  <c r="JP42" i="7"/>
  <c r="JP36" i="7" s="1"/>
  <c r="JQ42" i="7"/>
  <c r="JQ36" i="7" s="1"/>
  <c r="JR42" i="7"/>
  <c r="JR36" i="7" s="1"/>
  <c r="IO42" i="7"/>
  <c r="IO36" i="7" s="1"/>
  <c r="I57" i="9"/>
  <c r="H57" i="9"/>
  <c r="G57" i="9"/>
  <c r="F57" i="9"/>
  <c r="E57" i="9"/>
  <c r="D57" i="9"/>
  <c r="C57" i="9"/>
  <c r="IS36" i="7" l="1"/>
  <c r="IP36" i="7"/>
  <c r="IW36" i="7"/>
  <c r="Y65" i="1"/>
  <c r="X65" i="1"/>
  <c r="V71" i="1"/>
  <c r="U71" i="1"/>
  <c r="T71" i="1"/>
  <c r="S71" i="1"/>
  <c r="R71" i="1"/>
  <c r="Q71" i="1"/>
  <c r="P71" i="1"/>
  <c r="O71" i="1"/>
  <c r="N71" i="1"/>
  <c r="M71" i="1"/>
  <c r="M60" i="1"/>
  <c r="N60" i="1"/>
  <c r="O60" i="1"/>
  <c r="P60" i="1"/>
  <c r="Q60" i="1"/>
  <c r="R60" i="1"/>
  <c r="S60" i="1"/>
  <c r="T60" i="1"/>
  <c r="U60" i="1"/>
  <c r="V60" i="1"/>
  <c r="M61" i="1"/>
  <c r="N61" i="1"/>
  <c r="O61" i="1"/>
  <c r="P61" i="1"/>
  <c r="Q61" i="1"/>
  <c r="R61" i="1"/>
  <c r="S61" i="1"/>
  <c r="T61" i="1"/>
  <c r="U61" i="1"/>
  <c r="V61" i="1"/>
  <c r="M62" i="1"/>
  <c r="N62" i="1"/>
  <c r="O62" i="1"/>
  <c r="P62" i="1"/>
  <c r="Q62" i="1"/>
  <c r="R62" i="1"/>
  <c r="S62" i="1"/>
  <c r="T62" i="1"/>
  <c r="U62" i="1"/>
  <c r="V62" i="1"/>
  <c r="M63" i="1"/>
  <c r="N63" i="1"/>
  <c r="O63" i="1"/>
  <c r="P63" i="1"/>
  <c r="Q63" i="1"/>
  <c r="R63" i="1"/>
  <c r="S63" i="1"/>
  <c r="T63" i="1"/>
  <c r="U63" i="1"/>
  <c r="V63" i="1"/>
  <c r="M64" i="1"/>
  <c r="N64" i="1"/>
  <c r="O64" i="1"/>
  <c r="P64" i="1"/>
  <c r="Q64" i="1"/>
  <c r="R64" i="1"/>
  <c r="S64" i="1"/>
  <c r="T64" i="1"/>
  <c r="U64" i="1"/>
  <c r="V64" i="1"/>
  <c r="M65" i="1"/>
  <c r="N65" i="1"/>
  <c r="O65" i="1"/>
  <c r="P65" i="1"/>
  <c r="Q65" i="1"/>
  <c r="R65" i="1"/>
  <c r="S65" i="1"/>
  <c r="T65" i="1"/>
  <c r="U65" i="1"/>
  <c r="V65" i="1"/>
  <c r="M66" i="1"/>
  <c r="N66" i="1"/>
  <c r="O66" i="1"/>
  <c r="P66" i="1"/>
  <c r="Q66" i="1"/>
  <c r="R66" i="1"/>
  <c r="S66" i="1"/>
  <c r="T66" i="1"/>
  <c r="U66" i="1"/>
  <c r="V66" i="1"/>
  <c r="M67" i="1"/>
  <c r="N67" i="1"/>
  <c r="O67" i="1"/>
  <c r="P67" i="1"/>
  <c r="Q67" i="1"/>
  <c r="R67" i="1"/>
  <c r="S67" i="1"/>
  <c r="T67" i="1"/>
  <c r="U67" i="1"/>
  <c r="V67" i="1"/>
  <c r="M68" i="1"/>
  <c r="N68" i="1"/>
  <c r="O68" i="1"/>
  <c r="P68" i="1"/>
  <c r="Q68" i="1"/>
  <c r="R68" i="1"/>
  <c r="S68" i="1"/>
  <c r="T68" i="1"/>
  <c r="U68" i="1"/>
  <c r="V68" i="1"/>
  <c r="M69" i="1"/>
  <c r="N69" i="1"/>
  <c r="O69" i="1"/>
  <c r="P69" i="1"/>
  <c r="Q69" i="1"/>
  <c r="R69" i="1"/>
  <c r="S69" i="1"/>
  <c r="T69" i="1"/>
  <c r="U69" i="1"/>
  <c r="V69" i="1"/>
  <c r="M70" i="1"/>
  <c r="N70" i="1"/>
  <c r="O70" i="1"/>
  <c r="P70" i="1"/>
  <c r="Q70" i="1"/>
  <c r="R70" i="1"/>
  <c r="S70" i="1"/>
  <c r="T70" i="1"/>
  <c r="U70" i="1"/>
  <c r="V70" i="1"/>
  <c r="N59" i="1"/>
  <c r="O59" i="1"/>
  <c r="P59" i="1"/>
  <c r="Q59" i="1"/>
  <c r="R59" i="1"/>
  <c r="S59" i="1"/>
  <c r="T59" i="1"/>
  <c r="U59" i="1"/>
  <c r="V59" i="1"/>
  <c r="M59" i="1"/>
  <c r="C7" i="19"/>
  <c r="C8" i="19"/>
  <c r="O2" i="19"/>
  <c r="V2" i="19" s="1"/>
  <c r="AC2" i="19" s="1"/>
  <c r="AJ2" i="19" s="1"/>
  <c r="AQ2" i="19" s="1"/>
  <c r="AX2" i="19" s="1"/>
  <c r="BE2" i="19" s="1"/>
  <c r="BL2" i="19" s="1"/>
  <c r="BS2" i="19" s="1"/>
  <c r="BZ2" i="19" s="1"/>
  <c r="CG2" i="19" s="1"/>
  <c r="CN2" i="19" s="1"/>
  <c r="CU2" i="19" s="1"/>
  <c r="DB2" i="19" s="1"/>
  <c r="DI2" i="19" s="1"/>
  <c r="DP2" i="19" s="1"/>
  <c r="DW2" i="19" s="1"/>
  <c r="ED2" i="19" s="1"/>
  <c r="EK2" i="19" s="1"/>
  <c r="ER2" i="19" s="1"/>
  <c r="EY2" i="19" s="1"/>
  <c r="FF2" i="19" s="1"/>
  <c r="FM2" i="19" s="1"/>
  <c r="FT2" i="19" s="1"/>
  <c r="GA2" i="19" s="1"/>
  <c r="GH2" i="19" s="1"/>
  <c r="GO2" i="19" s="1"/>
  <c r="GV2" i="19" s="1"/>
  <c r="HC2" i="19" s="1"/>
  <c r="HJ2" i="19" s="1"/>
  <c r="HQ2" i="19" s="1"/>
  <c r="HX2" i="19" s="1"/>
  <c r="IE2" i="19" s="1"/>
  <c r="IL2" i="19" s="1"/>
  <c r="IS2" i="19" s="1"/>
  <c r="IZ2" i="19" s="1"/>
  <c r="JG2" i="19" s="1"/>
  <c r="JN2" i="19" s="1"/>
  <c r="JU2" i="19" s="1"/>
  <c r="KB2" i="19" s="1"/>
  <c r="KI2" i="19" s="1"/>
  <c r="KP2" i="19" s="1"/>
  <c r="KW2" i="19" s="1"/>
  <c r="LD2" i="19" s="1"/>
  <c r="LK2" i="19" s="1"/>
  <c r="LR2" i="19" s="1"/>
  <c r="LY2" i="19" s="1"/>
  <c r="MF2" i="19" s="1"/>
  <c r="MM2" i="19" s="1"/>
  <c r="MT2" i="19" s="1"/>
  <c r="NA2" i="19" s="1"/>
  <c r="N2" i="19"/>
  <c r="U2" i="19" s="1"/>
  <c r="AB2" i="19" s="1"/>
  <c r="AI2" i="19" s="1"/>
  <c r="AP2" i="19" s="1"/>
  <c r="AW2" i="19" s="1"/>
  <c r="BD2" i="19" s="1"/>
  <c r="BK2" i="19" s="1"/>
  <c r="BR2" i="19" s="1"/>
  <c r="BY2" i="19" s="1"/>
  <c r="CF2" i="19" s="1"/>
  <c r="CM2" i="19" s="1"/>
  <c r="CT2" i="19" s="1"/>
  <c r="DA2" i="19" s="1"/>
  <c r="DH2" i="19" s="1"/>
  <c r="DO2" i="19" s="1"/>
  <c r="DV2" i="19" s="1"/>
  <c r="EC2" i="19" s="1"/>
  <c r="EJ2" i="19" s="1"/>
  <c r="EQ2" i="19" s="1"/>
  <c r="EX2" i="19" s="1"/>
  <c r="FE2" i="19" s="1"/>
  <c r="FL2" i="19" s="1"/>
  <c r="FS2" i="19" s="1"/>
  <c r="FZ2" i="19" s="1"/>
  <c r="GG2" i="19" s="1"/>
  <c r="GN2" i="19" s="1"/>
  <c r="GU2" i="19" s="1"/>
  <c r="HB2" i="19" s="1"/>
  <c r="HI2" i="19" s="1"/>
  <c r="HP2" i="19" s="1"/>
  <c r="HW2" i="19" s="1"/>
  <c r="ID2" i="19" s="1"/>
  <c r="IK2" i="19" s="1"/>
  <c r="IR2" i="19" s="1"/>
  <c r="IY2" i="19" s="1"/>
  <c r="JF2" i="19" s="1"/>
  <c r="JM2" i="19" s="1"/>
  <c r="JT2" i="19" s="1"/>
  <c r="KA2" i="19" s="1"/>
  <c r="KH2" i="19" s="1"/>
  <c r="KO2" i="19" s="1"/>
  <c r="KV2" i="19" s="1"/>
  <c r="LC2" i="19" s="1"/>
  <c r="LJ2" i="19" s="1"/>
  <c r="LQ2" i="19" s="1"/>
  <c r="LX2" i="19" s="1"/>
  <c r="ME2" i="19" s="1"/>
  <c r="ML2" i="19" s="1"/>
  <c r="MS2" i="19" s="1"/>
  <c r="MZ2" i="19" s="1"/>
  <c r="M2" i="19"/>
  <c r="T2" i="19" s="1"/>
  <c r="AA2" i="19" s="1"/>
  <c r="AH2" i="19" s="1"/>
  <c r="AO2" i="19" s="1"/>
  <c r="AV2" i="19" s="1"/>
  <c r="BC2" i="19" s="1"/>
  <c r="BJ2" i="19" s="1"/>
  <c r="BQ2" i="19" s="1"/>
  <c r="BX2" i="19" s="1"/>
  <c r="CE2" i="19" s="1"/>
  <c r="CL2" i="19" s="1"/>
  <c r="CS2" i="19" s="1"/>
  <c r="CZ2" i="19" s="1"/>
  <c r="DG2" i="19" s="1"/>
  <c r="DN2" i="19" s="1"/>
  <c r="DU2" i="19" s="1"/>
  <c r="EB2" i="19" s="1"/>
  <c r="EI2" i="19" s="1"/>
  <c r="EP2" i="19" s="1"/>
  <c r="EW2" i="19" s="1"/>
  <c r="FD2" i="19" s="1"/>
  <c r="FK2" i="19" s="1"/>
  <c r="FR2" i="19" s="1"/>
  <c r="FY2" i="19" s="1"/>
  <c r="GF2" i="19" s="1"/>
  <c r="GM2" i="19" s="1"/>
  <c r="GT2" i="19" s="1"/>
  <c r="HA2" i="19" s="1"/>
  <c r="HH2" i="19" s="1"/>
  <c r="HO2" i="19" s="1"/>
  <c r="HV2" i="19" s="1"/>
  <c r="IC2" i="19" s="1"/>
  <c r="IJ2" i="19" s="1"/>
  <c r="IQ2" i="19" s="1"/>
  <c r="IX2" i="19" s="1"/>
  <c r="JE2" i="19" s="1"/>
  <c r="JL2" i="19" s="1"/>
  <c r="JS2" i="19" s="1"/>
  <c r="JZ2" i="19" s="1"/>
  <c r="KG2" i="19" s="1"/>
  <c r="KN2" i="19" s="1"/>
  <c r="KU2" i="19" s="1"/>
  <c r="LB2" i="19" s="1"/>
  <c r="LI2" i="19" s="1"/>
  <c r="LP2" i="19" s="1"/>
  <c r="LW2" i="19" s="1"/>
  <c r="MD2" i="19" s="1"/>
  <c r="MK2" i="19" s="1"/>
  <c r="MR2" i="19" s="1"/>
  <c r="MY2" i="19" s="1"/>
  <c r="L2" i="19"/>
  <c r="S2" i="19" s="1"/>
  <c r="Z2" i="19" s="1"/>
  <c r="AG2" i="19" s="1"/>
  <c r="AN2" i="19" s="1"/>
  <c r="AU2" i="19" s="1"/>
  <c r="BB2" i="19" s="1"/>
  <c r="BI2" i="19" s="1"/>
  <c r="BP2" i="19" s="1"/>
  <c r="BW2" i="19" s="1"/>
  <c r="CD2" i="19" s="1"/>
  <c r="CK2" i="19" s="1"/>
  <c r="CR2" i="19" s="1"/>
  <c r="CY2" i="19" s="1"/>
  <c r="DF2" i="19" s="1"/>
  <c r="DM2" i="19" s="1"/>
  <c r="DT2" i="19" s="1"/>
  <c r="EA2" i="19" s="1"/>
  <c r="EH2" i="19" s="1"/>
  <c r="EO2" i="19" s="1"/>
  <c r="EV2" i="19" s="1"/>
  <c r="FC2" i="19" s="1"/>
  <c r="FJ2" i="19" s="1"/>
  <c r="FQ2" i="19" s="1"/>
  <c r="FX2" i="19" s="1"/>
  <c r="GE2" i="19" s="1"/>
  <c r="GL2" i="19" s="1"/>
  <c r="GS2" i="19" s="1"/>
  <c r="GZ2" i="19" s="1"/>
  <c r="HG2" i="19" s="1"/>
  <c r="HN2" i="19" s="1"/>
  <c r="HU2" i="19" s="1"/>
  <c r="IB2" i="19" s="1"/>
  <c r="II2" i="19" s="1"/>
  <c r="IP2" i="19" s="1"/>
  <c r="IW2" i="19" s="1"/>
  <c r="JD2" i="19" s="1"/>
  <c r="JK2" i="19" s="1"/>
  <c r="JR2" i="19" s="1"/>
  <c r="JY2" i="19" s="1"/>
  <c r="KF2" i="19" s="1"/>
  <c r="KM2" i="19" s="1"/>
  <c r="KT2" i="19" s="1"/>
  <c r="LA2" i="19" s="1"/>
  <c r="LH2" i="19" s="1"/>
  <c r="LO2" i="19" s="1"/>
  <c r="LV2" i="19" s="1"/>
  <c r="MC2" i="19" s="1"/>
  <c r="MJ2" i="19" s="1"/>
  <c r="MQ2" i="19" s="1"/>
  <c r="MX2" i="19" s="1"/>
  <c r="K2" i="19"/>
  <c r="R2" i="19" s="1"/>
  <c r="Y2" i="19" s="1"/>
  <c r="AF2" i="19" s="1"/>
  <c r="AM2" i="19" s="1"/>
  <c r="AT2" i="19" s="1"/>
  <c r="BA2" i="19" s="1"/>
  <c r="BH2" i="19" s="1"/>
  <c r="BO2" i="19" s="1"/>
  <c r="BV2" i="19" s="1"/>
  <c r="CC2" i="19" s="1"/>
  <c r="CJ2" i="19" s="1"/>
  <c r="CQ2" i="19" s="1"/>
  <c r="CX2" i="19" s="1"/>
  <c r="DE2" i="19" s="1"/>
  <c r="DL2" i="19" s="1"/>
  <c r="DS2" i="19" s="1"/>
  <c r="DZ2" i="19" s="1"/>
  <c r="EG2" i="19" s="1"/>
  <c r="EN2" i="19" s="1"/>
  <c r="EU2" i="19" s="1"/>
  <c r="FB2" i="19" s="1"/>
  <c r="FI2" i="19" s="1"/>
  <c r="FP2" i="19" s="1"/>
  <c r="FW2" i="19" s="1"/>
  <c r="GD2" i="19" s="1"/>
  <c r="GK2" i="19" s="1"/>
  <c r="GR2" i="19" s="1"/>
  <c r="GY2" i="19" s="1"/>
  <c r="HF2" i="19" s="1"/>
  <c r="HM2" i="19" s="1"/>
  <c r="HT2" i="19" s="1"/>
  <c r="IA2" i="19" s="1"/>
  <c r="IH2" i="19" s="1"/>
  <c r="IO2" i="19" s="1"/>
  <c r="IV2" i="19" s="1"/>
  <c r="JC2" i="19" s="1"/>
  <c r="JJ2" i="19" s="1"/>
  <c r="JQ2" i="19" s="1"/>
  <c r="JX2" i="19" s="1"/>
  <c r="KE2" i="19" s="1"/>
  <c r="KL2" i="19" s="1"/>
  <c r="KS2" i="19" s="1"/>
  <c r="KZ2" i="19" s="1"/>
  <c r="LG2" i="19" s="1"/>
  <c r="LN2" i="19" s="1"/>
  <c r="LU2" i="19" s="1"/>
  <c r="MB2" i="19" s="1"/>
  <c r="MI2" i="19" s="1"/>
  <c r="MP2" i="19" s="1"/>
  <c r="MW2" i="19" s="1"/>
  <c r="J2" i="19"/>
  <c r="Q2" i="19" s="1"/>
  <c r="X2" i="19" s="1"/>
  <c r="AE2" i="19" s="1"/>
  <c r="AL2" i="19" s="1"/>
  <c r="AS2" i="19" s="1"/>
  <c r="AZ2" i="19" s="1"/>
  <c r="BG2" i="19" s="1"/>
  <c r="BN2" i="19" s="1"/>
  <c r="BU2" i="19" s="1"/>
  <c r="CB2" i="19" s="1"/>
  <c r="CI2" i="19" s="1"/>
  <c r="CP2" i="19" s="1"/>
  <c r="CW2" i="19" s="1"/>
  <c r="DD2" i="19" s="1"/>
  <c r="DK2" i="19" s="1"/>
  <c r="DR2" i="19" s="1"/>
  <c r="DY2" i="19" s="1"/>
  <c r="EF2" i="19" s="1"/>
  <c r="EM2" i="19" s="1"/>
  <c r="ET2" i="19" s="1"/>
  <c r="FA2" i="19" s="1"/>
  <c r="FH2" i="19" s="1"/>
  <c r="FO2" i="19" s="1"/>
  <c r="FV2" i="19" s="1"/>
  <c r="GC2" i="19" s="1"/>
  <c r="GJ2" i="19" s="1"/>
  <c r="GQ2" i="19" s="1"/>
  <c r="GX2" i="19" s="1"/>
  <c r="HE2" i="19" s="1"/>
  <c r="HL2" i="19" s="1"/>
  <c r="HS2" i="19" s="1"/>
  <c r="HZ2" i="19" s="1"/>
  <c r="IG2" i="19" s="1"/>
  <c r="IN2" i="19" s="1"/>
  <c r="IU2" i="19" s="1"/>
  <c r="JB2" i="19" s="1"/>
  <c r="JI2" i="19" s="1"/>
  <c r="JP2" i="19" s="1"/>
  <c r="JW2" i="19" s="1"/>
  <c r="KD2" i="19" s="1"/>
  <c r="KK2" i="19" s="1"/>
  <c r="KR2" i="19" s="1"/>
  <c r="KY2" i="19" s="1"/>
  <c r="LF2" i="19" s="1"/>
  <c r="LM2" i="19" s="1"/>
  <c r="LT2" i="19" s="1"/>
  <c r="MA2" i="19" s="1"/>
  <c r="MH2" i="19" s="1"/>
  <c r="MO2" i="19" s="1"/>
  <c r="MV2" i="19" s="1"/>
  <c r="NC2" i="19" s="1"/>
  <c r="I2" i="19"/>
  <c r="P2" i="19" s="1"/>
  <c r="W2" i="19" s="1"/>
  <c r="AD2" i="19" s="1"/>
  <c r="AK2" i="19" s="1"/>
  <c r="AR2" i="19" s="1"/>
  <c r="AY2" i="19" s="1"/>
  <c r="BF2" i="19" s="1"/>
  <c r="BM2" i="19" s="1"/>
  <c r="BT2" i="19" s="1"/>
  <c r="CA2" i="19" s="1"/>
  <c r="CH2" i="19" s="1"/>
  <c r="CO2" i="19" s="1"/>
  <c r="CV2" i="19" s="1"/>
  <c r="DC2" i="19" s="1"/>
  <c r="DJ2" i="19" s="1"/>
  <c r="DQ2" i="19" s="1"/>
  <c r="DX2" i="19" s="1"/>
  <c r="EE2" i="19" s="1"/>
  <c r="EL2" i="19" s="1"/>
  <c r="ES2" i="19" s="1"/>
  <c r="EZ2" i="19" s="1"/>
  <c r="FG2" i="19" s="1"/>
  <c r="FN2" i="19" s="1"/>
  <c r="FU2" i="19" s="1"/>
  <c r="GB2" i="19" s="1"/>
  <c r="GI2" i="19" s="1"/>
  <c r="GP2" i="19" s="1"/>
  <c r="GW2" i="19" s="1"/>
  <c r="HD2" i="19" s="1"/>
  <c r="HK2" i="19" s="1"/>
  <c r="HR2" i="19" s="1"/>
  <c r="HY2" i="19" s="1"/>
  <c r="IF2" i="19" s="1"/>
  <c r="IM2" i="19" s="1"/>
  <c r="IT2" i="19" s="1"/>
  <c r="JA2" i="19" s="1"/>
  <c r="JH2" i="19" s="1"/>
  <c r="JO2" i="19" s="1"/>
  <c r="JV2" i="19" s="1"/>
  <c r="KC2" i="19" s="1"/>
  <c r="KJ2" i="19" s="1"/>
  <c r="KQ2" i="19" s="1"/>
  <c r="KX2" i="19" s="1"/>
  <c r="LE2" i="19" s="1"/>
  <c r="LL2" i="19" s="1"/>
  <c r="LS2" i="19" s="1"/>
  <c r="LZ2" i="19" s="1"/>
  <c r="MG2" i="19" s="1"/>
  <c r="MN2" i="19" s="1"/>
  <c r="MU2" i="19" s="1"/>
  <c r="NB2" i="19" s="1"/>
  <c r="C18" i="19"/>
  <c r="C17" i="19"/>
  <c r="C16" i="19"/>
  <c r="C15" i="19"/>
  <c r="C14" i="19"/>
  <c r="C13" i="19"/>
  <c r="C12" i="19"/>
  <c r="C11" i="19"/>
  <c r="C10" i="19"/>
  <c r="C9" i="19"/>
  <c r="C24" i="9"/>
  <c r="C23" i="9"/>
  <c r="C22" i="9"/>
  <c r="C21" i="9"/>
  <c r="C20" i="9"/>
  <c r="C19" i="9"/>
  <c r="C18" i="9"/>
  <c r="C17" i="9"/>
  <c r="C16" i="9"/>
  <c r="C15" i="9"/>
  <c r="C14" i="9"/>
  <c r="C13" i="9"/>
  <c r="E79" i="7" l="1"/>
  <c r="BP12" i="11" l="1"/>
  <c r="BP13" i="11"/>
  <c r="BP14" i="11"/>
  <c r="BP15" i="11"/>
  <c r="BP16" i="11"/>
  <c r="BP17" i="11"/>
  <c r="BP18" i="11"/>
  <c r="BP19" i="11"/>
  <c r="BP20" i="11"/>
  <c r="BP21" i="11"/>
  <c r="BP22" i="11"/>
  <c r="BP23" i="11"/>
  <c r="BP24" i="11"/>
  <c r="BP25" i="11"/>
  <c r="BP26" i="11"/>
  <c r="BP27" i="11"/>
  <c r="BP28" i="11"/>
  <c r="BP29" i="11"/>
  <c r="BP30" i="11"/>
  <c r="BP31" i="11"/>
  <c r="HG9" i="9"/>
  <c r="HH9" i="9"/>
  <c r="HI9" i="9"/>
  <c r="HJ9" i="9"/>
  <c r="HK9" i="9" s="1"/>
  <c r="HL9" i="9" s="1"/>
  <c r="HM9" i="9" s="1"/>
  <c r="HN9" i="9" s="1"/>
  <c r="HO9" i="9" s="1"/>
  <c r="HP9" i="9" s="1"/>
  <c r="HQ9" i="9" s="1"/>
  <c r="F2" i="18"/>
  <c r="F3" i="18"/>
  <c r="F4" i="18"/>
  <c r="F5" i="18"/>
  <c r="F6" i="18"/>
  <c r="F7" i="18"/>
  <c r="F8" i="18"/>
  <c r="F9" i="18"/>
  <c r="F10" i="18"/>
  <c r="F11" i="18"/>
  <c r="F12" i="18"/>
  <c r="F13" i="18"/>
  <c r="F14" i="18"/>
  <c r="F15" i="18"/>
  <c r="F16" i="18"/>
  <c r="F17" i="18"/>
  <c r="F18" i="18"/>
  <c r="F19" i="18"/>
  <c r="F20" i="18"/>
  <c r="F21" i="18"/>
  <c r="F22" i="18"/>
  <c r="F23" i="18"/>
  <c r="F24" i="18"/>
  <c r="F25" i="18"/>
  <c r="F26" i="18"/>
  <c r="F27" i="18"/>
  <c r="F28" i="18"/>
  <c r="F29" i="18"/>
  <c r="F30" i="18"/>
  <c r="F31" i="18"/>
  <c r="F32" i="18"/>
  <c r="F33" i="18"/>
  <c r="F34" i="18"/>
  <c r="F35" i="18"/>
  <c r="F36" i="18"/>
  <c r="F37" i="18"/>
  <c r="F38" i="18"/>
  <c r="F39" i="18"/>
  <c r="F40" i="18"/>
  <c r="F41" i="18"/>
  <c r="F42" i="18"/>
  <c r="F43" i="18"/>
  <c r="F44" i="18"/>
  <c r="F45" i="18"/>
  <c r="F46" i="18"/>
  <c r="F47" i="18"/>
  <c r="F48" i="18"/>
  <c r="F49" i="18"/>
  <c r="F50" i="18"/>
  <c r="F51" i="18"/>
  <c r="F52" i="18"/>
  <c r="F53" i="18"/>
  <c r="F54" i="18"/>
  <c r="F55" i="18"/>
  <c r="F56" i="18"/>
  <c r="F57" i="18"/>
  <c r="F58" i="18"/>
  <c r="F59" i="18"/>
  <c r="F60" i="18"/>
  <c r="F61" i="18"/>
  <c r="F62" i="18"/>
  <c r="F63" i="18"/>
  <c r="F64" i="18"/>
  <c r="F65" i="18"/>
  <c r="F66" i="18"/>
  <c r="F67" i="18"/>
  <c r="F68" i="18"/>
  <c r="F69" i="18"/>
  <c r="F70" i="18"/>
  <c r="F71" i="18"/>
  <c r="F72" i="18"/>
  <c r="F73" i="18"/>
  <c r="F74" i="18"/>
  <c r="F75" i="18"/>
  <c r="F76" i="18"/>
  <c r="F77" i="18"/>
  <c r="F78" i="18"/>
  <c r="F79" i="18"/>
  <c r="F80" i="18"/>
  <c r="F81" i="18"/>
  <c r="F82" i="18"/>
  <c r="F83" i="18"/>
  <c r="F84" i="18"/>
  <c r="F85" i="18"/>
  <c r="F86" i="18"/>
  <c r="F87" i="18"/>
  <c r="F88" i="18"/>
  <c r="F89" i="18"/>
  <c r="F90" i="18"/>
  <c r="F91" i="18"/>
  <c r="F92" i="18"/>
  <c r="F93" i="18"/>
  <c r="F94" i="18"/>
  <c r="F95" i="18"/>
  <c r="F96" i="18"/>
  <c r="F97" i="18"/>
  <c r="F98" i="18"/>
  <c r="F99" i="18"/>
  <c r="F100" i="18"/>
  <c r="F101" i="18"/>
  <c r="F102" i="18"/>
  <c r="F103" i="18"/>
  <c r="F104" i="18"/>
  <c r="F105" i="18"/>
  <c r="F106" i="18"/>
  <c r="F107" i="18"/>
  <c r="F108" i="18"/>
  <c r="F109" i="18"/>
  <c r="F110" i="18"/>
  <c r="F111" i="18"/>
  <c r="F112" i="18"/>
  <c r="F113" i="18"/>
  <c r="F114" i="18"/>
  <c r="F115" i="18"/>
  <c r="F116" i="18"/>
  <c r="F117" i="18"/>
  <c r="F118" i="18"/>
  <c r="F119" i="18"/>
  <c r="F120" i="18"/>
  <c r="F121" i="18"/>
  <c r="F122" i="18"/>
  <c r="F123" i="18"/>
  <c r="F124" i="18"/>
  <c r="F125" i="18"/>
  <c r="F126" i="18"/>
  <c r="F127" i="18"/>
  <c r="F128" i="18"/>
  <c r="F129" i="18"/>
  <c r="F130" i="18"/>
  <c r="F131" i="18"/>
  <c r="F132" i="18"/>
  <c r="F133" i="18"/>
  <c r="F134" i="18"/>
  <c r="F135" i="18"/>
  <c r="F136" i="18"/>
  <c r="F137" i="18"/>
  <c r="F138" i="18"/>
  <c r="F139" i="18"/>
  <c r="F140" i="18"/>
  <c r="F141" i="18"/>
  <c r="F142" i="18"/>
  <c r="F143" i="18"/>
  <c r="F144" i="18"/>
  <c r="F145" i="18"/>
  <c r="F146" i="18"/>
  <c r="F147" i="18"/>
  <c r="F148" i="18"/>
  <c r="F149" i="18"/>
  <c r="F150" i="18"/>
  <c r="F151" i="18"/>
  <c r="F152" i="18"/>
  <c r="F153" i="18"/>
  <c r="F154" i="18"/>
  <c r="F155" i="18"/>
  <c r="F156" i="18"/>
  <c r="F157" i="18"/>
  <c r="F158" i="18"/>
  <c r="F159" i="18"/>
  <c r="F160" i="18"/>
  <c r="F161" i="18"/>
  <c r="F162" i="18"/>
  <c r="F163" i="18"/>
  <c r="F164" i="18"/>
  <c r="F165" i="18"/>
  <c r="F166" i="18"/>
  <c r="F167" i="18"/>
  <c r="F168" i="18"/>
  <c r="F169" i="18"/>
  <c r="F170" i="18"/>
  <c r="F171" i="18"/>
  <c r="F172" i="18"/>
  <c r="F173" i="18"/>
  <c r="F174" i="18"/>
  <c r="F175" i="18"/>
  <c r="F176" i="18"/>
  <c r="F177" i="18"/>
  <c r="F178" i="18"/>
  <c r="F179" i="18"/>
  <c r="F180" i="18"/>
  <c r="F181" i="18"/>
  <c r="F182" i="18"/>
  <c r="F183" i="18"/>
  <c r="F184" i="18"/>
  <c r="F185" i="18"/>
  <c r="F186" i="18"/>
  <c r="F187" i="18"/>
  <c r="F188" i="18"/>
  <c r="F189" i="18"/>
  <c r="F190" i="18"/>
  <c r="F191" i="18"/>
  <c r="F192" i="18"/>
  <c r="F193" i="18"/>
  <c r="F194" i="18"/>
  <c r="F195" i="18"/>
  <c r="F196" i="18"/>
  <c r="F197" i="18"/>
  <c r="F198" i="18"/>
  <c r="F199" i="18"/>
  <c r="F200" i="18"/>
  <c r="F201" i="18"/>
  <c r="F202" i="18"/>
  <c r="F203" i="18"/>
  <c r="F204" i="18"/>
  <c r="F205" i="18"/>
  <c r="F206" i="18"/>
  <c r="F207" i="18"/>
  <c r="F208" i="18"/>
  <c r="F209" i="18"/>
  <c r="F210" i="18"/>
  <c r="F211" i="18"/>
  <c r="F212" i="18"/>
  <c r="F213" i="18"/>
  <c r="F214" i="18"/>
  <c r="F215" i="18"/>
  <c r="F216" i="18"/>
  <c r="F217" i="18"/>
  <c r="F218" i="18"/>
  <c r="F219" i="18"/>
  <c r="F220" i="18"/>
  <c r="F221" i="18"/>
  <c r="F222" i="18"/>
  <c r="F223" i="18"/>
  <c r="F224" i="18"/>
  <c r="F225" i="18"/>
  <c r="F226" i="18"/>
  <c r="F227" i="18"/>
  <c r="F228" i="18"/>
  <c r="F229" i="18"/>
  <c r="F230" i="18"/>
  <c r="F231" i="18"/>
  <c r="F232" i="18"/>
  <c r="F233" i="18"/>
  <c r="F234" i="18"/>
  <c r="F235" i="18"/>
  <c r="F236" i="18"/>
  <c r="F237" i="18"/>
  <c r="F238" i="18"/>
  <c r="F239" i="18"/>
  <c r="F240" i="18"/>
  <c r="F241" i="18"/>
  <c r="F242" i="18"/>
  <c r="F243" i="18"/>
  <c r="F244" i="18"/>
  <c r="F245" i="18"/>
  <c r="F246" i="18"/>
  <c r="F247" i="18"/>
  <c r="F248" i="18"/>
  <c r="F249" i="18"/>
  <c r="F250" i="18"/>
  <c r="F251" i="18"/>
  <c r="F252" i="18"/>
  <c r="F253" i="18"/>
  <c r="F254" i="18"/>
  <c r="F255" i="18"/>
  <c r="F256" i="18"/>
  <c r="F257" i="18"/>
  <c r="F258" i="18"/>
  <c r="F259" i="18"/>
  <c r="F260" i="18"/>
  <c r="F261" i="18"/>
  <c r="F262" i="18"/>
  <c r="F263" i="18"/>
  <c r="F264" i="18"/>
  <c r="F265" i="18"/>
  <c r="F266" i="18"/>
  <c r="F267" i="18"/>
  <c r="F268" i="18"/>
  <c r="F269" i="18"/>
  <c r="F270" i="18"/>
  <c r="F271" i="18"/>
  <c r="F272" i="18"/>
  <c r="F273" i="18"/>
  <c r="F274" i="18"/>
  <c r="F275" i="18"/>
  <c r="F276" i="18"/>
  <c r="F277" i="18"/>
  <c r="F278" i="18"/>
  <c r="F279" i="18"/>
  <c r="F280" i="18"/>
  <c r="F281" i="18"/>
  <c r="F282" i="18"/>
  <c r="F283" i="18"/>
  <c r="F284" i="18"/>
  <c r="F285" i="18"/>
  <c r="F286" i="18"/>
  <c r="F287" i="18"/>
  <c r="F288" i="18"/>
  <c r="F289" i="18"/>
  <c r="F290" i="18"/>
  <c r="F291" i="18"/>
  <c r="F292" i="18"/>
  <c r="F293" i="18"/>
  <c r="F294" i="18"/>
  <c r="F295" i="18"/>
  <c r="F296" i="18"/>
  <c r="F297" i="18"/>
  <c r="F298" i="18"/>
  <c r="F299" i="18"/>
  <c r="F300" i="18"/>
  <c r="F301" i="18"/>
  <c r="F302" i="18"/>
  <c r="F303" i="18"/>
  <c r="F304" i="18"/>
  <c r="F305" i="18"/>
  <c r="F306" i="18"/>
  <c r="F307" i="18"/>
  <c r="F308" i="18"/>
  <c r="F309" i="18"/>
  <c r="F310" i="18"/>
  <c r="F311" i="18"/>
  <c r="F312" i="18"/>
  <c r="F313" i="18"/>
  <c r="F314" i="18"/>
  <c r="F315" i="18"/>
  <c r="F316" i="18"/>
  <c r="F317" i="18"/>
  <c r="F318" i="18"/>
  <c r="F319" i="18"/>
  <c r="F320" i="18"/>
  <c r="F321" i="18"/>
  <c r="F322" i="18"/>
  <c r="F323" i="18"/>
  <c r="F324" i="18"/>
  <c r="F325" i="18"/>
  <c r="F326" i="18"/>
  <c r="F327" i="18"/>
  <c r="F328" i="18"/>
  <c r="F329" i="18"/>
  <c r="F330" i="18"/>
  <c r="F331" i="18"/>
  <c r="F332" i="18"/>
  <c r="F333" i="18"/>
  <c r="F334" i="18"/>
  <c r="F335" i="18"/>
  <c r="F336" i="18"/>
  <c r="F337" i="18"/>
  <c r="F338" i="18"/>
  <c r="F339" i="18"/>
  <c r="F340" i="18"/>
  <c r="F341" i="18"/>
  <c r="F342" i="18"/>
  <c r="F343" i="18"/>
  <c r="F344" i="18"/>
  <c r="F345" i="18"/>
  <c r="F346" i="18"/>
  <c r="F347" i="18"/>
  <c r="F348" i="18"/>
  <c r="F349" i="18"/>
  <c r="F350" i="18"/>
  <c r="F351" i="18"/>
  <c r="F352" i="18"/>
  <c r="F353" i="18"/>
  <c r="F354" i="18"/>
  <c r="F355" i="18"/>
  <c r="F356" i="18"/>
  <c r="F357" i="18"/>
  <c r="F358" i="18"/>
  <c r="F359" i="18"/>
  <c r="F360" i="18"/>
  <c r="F361" i="18"/>
  <c r="F362" i="18"/>
  <c r="F363" i="18"/>
  <c r="F364" i="18"/>
  <c r="F365" i="18"/>
  <c r="F366" i="18"/>
  <c r="F367" i="18"/>
  <c r="F368" i="18"/>
  <c r="F369" i="18"/>
  <c r="F370" i="18"/>
  <c r="F371" i="18"/>
  <c r="F372" i="18"/>
  <c r="F373" i="18"/>
  <c r="F374" i="18"/>
  <c r="F375" i="18"/>
  <c r="F376" i="18"/>
  <c r="F377" i="18"/>
  <c r="F378" i="18"/>
  <c r="F379" i="18"/>
  <c r="F380" i="18"/>
  <c r="F381" i="18"/>
  <c r="F382" i="18"/>
  <c r="F383" i="18"/>
  <c r="F384" i="18"/>
  <c r="F385" i="18"/>
  <c r="F386" i="18"/>
  <c r="F387" i="18"/>
  <c r="F388" i="18"/>
  <c r="F389" i="18"/>
  <c r="F390" i="18"/>
  <c r="F391" i="18"/>
  <c r="F392" i="18"/>
  <c r="F393" i="18"/>
  <c r="F394" i="18"/>
  <c r="F395" i="18"/>
  <c r="F396" i="18"/>
  <c r="F397" i="18"/>
  <c r="F398" i="18"/>
  <c r="F399" i="18"/>
  <c r="F400" i="18"/>
  <c r="F401" i="18"/>
  <c r="F402" i="18"/>
  <c r="F403" i="18"/>
  <c r="F404" i="18"/>
  <c r="F405" i="18"/>
  <c r="F406" i="18"/>
  <c r="F407" i="18"/>
  <c r="F408" i="18"/>
  <c r="F409" i="18"/>
  <c r="F410" i="18"/>
  <c r="F411" i="18"/>
  <c r="F412" i="18"/>
  <c r="F413" i="18"/>
  <c r="F414" i="18"/>
  <c r="F415" i="18"/>
  <c r="F416" i="18"/>
  <c r="F417" i="18"/>
  <c r="F418" i="18"/>
  <c r="F419" i="18"/>
  <c r="F420" i="18"/>
  <c r="F421" i="18"/>
  <c r="F422" i="18"/>
  <c r="F423" i="18"/>
  <c r="F424" i="18"/>
  <c r="F425" i="18"/>
  <c r="F426" i="18"/>
  <c r="F427" i="18"/>
  <c r="F428" i="18"/>
  <c r="F429" i="18"/>
  <c r="F430" i="18"/>
  <c r="F431" i="18"/>
  <c r="F432" i="18"/>
  <c r="F433" i="18"/>
  <c r="F434" i="18"/>
  <c r="F435" i="18"/>
  <c r="F436" i="18"/>
  <c r="F437" i="18"/>
  <c r="F438" i="18"/>
  <c r="F439" i="18"/>
  <c r="F440" i="18"/>
  <c r="F441" i="18"/>
  <c r="F442" i="18"/>
  <c r="F443" i="18"/>
  <c r="F444" i="18"/>
  <c r="F445" i="18"/>
  <c r="F446" i="18"/>
  <c r="F447" i="18"/>
  <c r="F448" i="18"/>
  <c r="F449" i="18"/>
  <c r="F450" i="18"/>
  <c r="F451" i="18"/>
  <c r="F452" i="18"/>
  <c r="F453" i="18"/>
  <c r="F454" i="18"/>
  <c r="F455" i="18"/>
  <c r="F456" i="18"/>
  <c r="F457" i="18"/>
  <c r="F458" i="18"/>
  <c r="F459" i="18"/>
  <c r="F460" i="18"/>
  <c r="F461" i="18"/>
  <c r="F462" i="18"/>
  <c r="F463" i="18"/>
  <c r="F464" i="18"/>
  <c r="F465" i="18"/>
  <c r="F466" i="18"/>
  <c r="F467" i="18"/>
  <c r="F468" i="18"/>
  <c r="F469" i="18"/>
  <c r="F470" i="18"/>
  <c r="F471" i="18"/>
  <c r="F472" i="18"/>
  <c r="F473" i="18"/>
  <c r="F474" i="18"/>
  <c r="F475" i="18"/>
  <c r="F476" i="18"/>
  <c r="F477" i="18"/>
  <c r="F478" i="18"/>
  <c r="F479" i="18"/>
  <c r="F480" i="18"/>
  <c r="F481" i="18"/>
  <c r="F482" i="18"/>
  <c r="F483" i="18"/>
  <c r="F484" i="18"/>
  <c r="F485" i="18"/>
  <c r="F486" i="18"/>
  <c r="F487" i="18"/>
  <c r="F488" i="18"/>
  <c r="F489" i="18"/>
  <c r="F490" i="18"/>
  <c r="F491" i="18"/>
  <c r="F492" i="18"/>
  <c r="F493" i="18"/>
  <c r="F494" i="18"/>
  <c r="F495" i="18"/>
  <c r="F496" i="18"/>
  <c r="F497" i="18"/>
  <c r="F498" i="18"/>
  <c r="F499" i="18"/>
  <c r="F500" i="18"/>
  <c r="F501" i="18"/>
  <c r="F502" i="18"/>
  <c r="F503" i="18"/>
  <c r="F504" i="18"/>
  <c r="F505" i="18"/>
  <c r="F506" i="18"/>
  <c r="F507" i="18"/>
  <c r="F508" i="18"/>
  <c r="F509" i="18"/>
  <c r="F510" i="18"/>
  <c r="F511" i="18"/>
  <c r="F512" i="18"/>
  <c r="F513" i="18"/>
  <c r="F514" i="18"/>
  <c r="F515" i="18"/>
  <c r="F516" i="18"/>
  <c r="F517" i="18"/>
  <c r="F518" i="18"/>
  <c r="F519" i="18"/>
  <c r="F520" i="18"/>
  <c r="F521" i="18"/>
  <c r="F522" i="18"/>
  <c r="F523" i="18"/>
  <c r="F524" i="18"/>
  <c r="F525" i="18"/>
  <c r="F526" i="18"/>
  <c r="F527" i="18"/>
  <c r="F528" i="18"/>
  <c r="F529" i="18"/>
  <c r="F530" i="18"/>
  <c r="F531" i="18"/>
  <c r="F532" i="18"/>
  <c r="F533" i="18"/>
  <c r="F534" i="18"/>
  <c r="F535" i="18"/>
  <c r="F536" i="18"/>
  <c r="F537" i="18"/>
  <c r="F538" i="18"/>
  <c r="F539" i="18"/>
  <c r="F540" i="18"/>
  <c r="F541" i="18"/>
  <c r="F542" i="18"/>
  <c r="F543" i="18"/>
  <c r="F544" i="18"/>
  <c r="F545" i="18"/>
  <c r="F546" i="18"/>
  <c r="F547" i="18"/>
  <c r="F548" i="18"/>
  <c r="F549" i="18"/>
  <c r="F550" i="18"/>
  <c r="F551" i="18"/>
  <c r="F552" i="18"/>
  <c r="F553" i="18"/>
  <c r="F554" i="18"/>
  <c r="F555" i="18"/>
  <c r="F556" i="18"/>
  <c r="F557" i="18"/>
  <c r="F558" i="18"/>
  <c r="F559" i="18"/>
  <c r="F560" i="18"/>
  <c r="F561" i="18"/>
  <c r="F562" i="18"/>
  <c r="F563" i="18"/>
  <c r="F564" i="18"/>
  <c r="F565" i="18"/>
  <c r="F566" i="18"/>
  <c r="F567" i="18"/>
  <c r="F568" i="18"/>
  <c r="F569" i="18"/>
  <c r="F570" i="18"/>
  <c r="F571" i="18"/>
  <c r="F572" i="18"/>
  <c r="F573" i="18"/>
  <c r="F574" i="18"/>
  <c r="F575" i="18"/>
  <c r="F576" i="18"/>
  <c r="F577" i="18"/>
  <c r="F578" i="18"/>
  <c r="F579" i="18"/>
  <c r="F580" i="18"/>
  <c r="F581" i="18"/>
  <c r="F582" i="18"/>
  <c r="F583" i="18"/>
  <c r="F584" i="18"/>
  <c r="F585" i="18"/>
  <c r="F586" i="18"/>
  <c r="F587" i="18"/>
  <c r="F588" i="18"/>
  <c r="F589" i="18"/>
  <c r="F590" i="18"/>
  <c r="F591" i="18"/>
  <c r="F592" i="18"/>
  <c r="F593" i="18"/>
  <c r="F594" i="18"/>
  <c r="F595" i="18"/>
  <c r="F596" i="18"/>
  <c r="F597" i="18"/>
  <c r="F598" i="18"/>
  <c r="F599" i="18"/>
  <c r="F600" i="18"/>
  <c r="F601" i="18"/>
  <c r="F602" i="18"/>
  <c r="F603" i="18"/>
  <c r="F604" i="18"/>
  <c r="F605" i="18"/>
  <c r="F606" i="18"/>
  <c r="F607" i="18"/>
  <c r="F608" i="18"/>
  <c r="F609" i="18"/>
  <c r="F610" i="18"/>
  <c r="F611" i="18"/>
  <c r="F612" i="18"/>
  <c r="F613" i="18"/>
  <c r="F614" i="18"/>
  <c r="F615" i="18"/>
  <c r="F616" i="18"/>
  <c r="F617" i="18"/>
  <c r="F618" i="18"/>
  <c r="F619" i="18"/>
  <c r="F620" i="18"/>
  <c r="F621" i="18"/>
  <c r="F622" i="18"/>
  <c r="F623" i="18"/>
  <c r="F624" i="18"/>
  <c r="F625" i="18"/>
  <c r="F626" i="18"/>
  <c r="F627" i="18"/>
  <c r="F628" i="18"/>
  <c r="F629" i="18"/>
  <c r="F630" i="18"/>
  <c r="F631" i="18"/>
  <c r="F632" i="18"/>
  <c r="F633" i="18"/>
  <c r="F634" i="18"/>
  <c r="F635" i="18"/>
  <c r="F636" i="18"/>
  <c r="F637" i="18"/>
  <c r="F638" i="18"/>
  <c r="F639" i="18"/>
  <c r="F640" i="18"/>
  <c r="F641" i="18"/>
  <c r="F642" i="18"/>
  <c r="F643" i="18"/>
  <c r="F644" i="18"/>
  <c r="F645" i="18"/>
  <c r="F646" i="18"/>
  <c r="F647" i="18"/>
  <c r="F648" i="18"/>
  <c r="F649" i="18"/>
  <c r="F650" i="18"/>
  <c r="F651" i="18"/>
  <c r="F652" i="18"/>
  <c r="F653" i="18"/>
  <c r="F654" i="18"/>
  <c r="F655" i="18"/>
  <c r="F656" i="18"/>
  <c r="F657" i="18"/>
  <c r="F658" i="18"/>
  <c r="F659" i="18"/>
  <c r="F660" i="18"/>
  <c r="F661" i="18"/>
  <c r="F662" i="18"/>
  <c r="F663" i="18"/>
  <c r="F664" i="18"/>
  <c r="F665" i="18"/>
  <c r="F666" i="18"/>
  <c r="F667" i="18"/>
  <c r="F668" i="18"/>
  <c r="F669" i="18"/>
  <c r="F670" i="18"/>
  <c r="F671" i="18"/>
  <c r="F672" i="18"/>
  <c r="F673" i="18"/>
  <c r="F674" i="18"/>
  <c r="F675" i="18"/>
  <c r="F676" i="18"/>
  <c r="F677" i="18"/>
  <c r="F678" i="18"/>
  <c r="F679" i="18"/>
  <c r="F680" i="18"/>
  <c r="F681" i="18"/>
  <c r="F682" i="18"/>
  <c r="F683" i="18"/>
  <c r="F684" i="18"/>
  <c r="F685" i="18"/>
  <c r="F686" i="18"/>
  <c r="F687" i="18"/>
  <c r="F688" i="18"/>
  <c r="F689" i="18"/>
  <c r="F690" i="18"/>
  <c r="F691" i="18"/>
  <c r="F692" i="18"/>
  <c r="F693" i="18"/>
  <c r="F694" i="18"/>
  <c r="F695" i="18"/>
  <c r="F696" i="18"/>
  <c r="F697" i="18"/>
  <c r="F698" i="18"/>
  <c r="F699" i="18"/>
  <c r="F700" i="18"/>
  <c r="F701" i="18"/>
  <c r="F702" i="18"/>
  <c r="F703" i="18"/>
  <c r="F704" i="18"/>
  <c r="F705" i="18"/>
  <c r="F706" i="18"/>
  <c r="F707" i="18"/>
  <c r="F708" i="18"/>
  <c r="F709" i="18"/>
  <c r="F710" i="18"/>
  <c r="F711" i="18"/>
  <c r="F712" i="18"/>
  <c r="F713" i="18"/>
  <c r="F714" i="18"/>
  <c r="F715" i="18"/>
  <c r="F716" i="18"/>
  <c r="F717" i="18"/>
  <c r="F718" i="18"/>
  <c r="F719" i="18"/>
  <c r="F720" i="18"/>
  <c r="F721" i="18"/>
  <c r="F722" i="18"/>
  <c r="F723" i="18"/>
  <c r="F724" i="18"/>
  <c r="F725" i="18"/>
  <c r="F726" i="18"/>
  <c r="F727" i="18"/>
  <c r="F728" i="18"/>
  <c r="F729" i="18"/>
  <c r="F730" i="18"/>
  <c r="F731" i="18"/>
  <c r="F732" i="18"/>
  <c r="F733" i="18"/>
  <c r="F734" i="18"/>
  <c r="F735" i="18"/>
  <c r="F736" i="18"/>
  <c r="F737" i="18"/>
  <c r="F738" i="18"/>
  <c r="F739" i="18"/>
  <c r="F740" i="18"/>
  <c r="F741" i="18"/>
  <c r="F742" i="18"/>
  <c r="F743" i="18"/>
  <c r="F744" i="18"/>
  <c r="F745" i="18"/>
  <c r="F746" i="18"/>
  <c r="F747" i="18"/>
  <c r="F748" i="18"/>
  <c r="F749" i="18"/>
  <c r="F750" i="18"/>
  <c r="F751" i="18"/>
  <c r="F752" i="18"/>
  <c r="F753" i="18"/>
  <c r="F754" i="18"/>
  <c r="F755" i="18"/>
  <c r="F756" i="18"/>
  <c r="F757" i="18"/>
  <c r="F758" i="18"/>
  <c r="F759" i="18"/>
  <c r="F760" i="18"/>
  <c r="F761" i="18"/>
  <c r="F762" i="18"/>
  <c r="F763" i="18"/>
  <c r="F764" i="18"/>
  <c r="F765" i="18"/>
  <c r="F766" i="18"/>
  <c r="F767" i="18"/>
  <c r="F768" i="18"/>
  <c r="F769" i="18"/>
  <c r="F770" i="18"/>
  <c r="F771" i="18"/>
  <c r="F772" i="18"/>
  <c r="F773" i="18"/>
  <c r="F774" i="18"/>
  <c r="F775" i="18"/>
  <c r="F776" i="18"/>
  <c r="F777" i="18"/>
  <c r="F778" i="18"/>
  <c r="F779" i="18"/>
  <c r="F780" i="18"/>
  <c r="F781" i="18"/>
  <c r="F782" i="18"/>
  <c r="F783" i="18"/>
  <c r="F784" i="18"/>
  <c r="F785" i="18"/>
  <c r="F786" i="18"/>
  <c r="F787" i="18"/>
  <c r="F788" i="18"/>
  <c r="F789" i="18"/>
  <c r="F790" i="18"/>
  <c r="F791" i="18"/>
  <c r="F792" i="18"/>
  <c r="F793" i="18"/>
  <c r="F794" i="18"/>
  <c r="F795" i="18"/>
  <c r="F796" i="18"/>
  <c r="F797" i="18"/>
  <c r="F798" i="18"/>
  <c r="F799" i="18"/>
  <c r="F800" i="18"/>
  <c r="F801" i="18"/>
  <c r="F802" i="18"/>
  <c r="F803" i="18"/>
  <c r="F804" i="18"/>
  <c r="F805" i="18"/>
  <c r="F806" i="18"/>
  <c r="F807" i="18"/>
  <c r="F808" i="18"/>
  <c r="F809" i="18"/>
  <c r="F810" i="18"/>
  <c r="F811" i="18"/>
  <c r="F812" i="18"/>
  <c r="F813" i="18"/>
  <c r="F814" i="18"/>
  <c r="F815" i="18"/>
  <c r="F816" i="18"/>
  <c r="F817" i="18"/>
  <c r="F818" i="18"/>
  <c r="F819" i="18"/>
  <c r="F820" i="18"/>
  <c r="F821" i="18"/>
  <c r="F822" i="18"/>
  <c r="F823" i="18"/>
  <c r="F824" i="18"/>
  <c r="F825" i="18"/>
  <c r="F826" i="18"/>
  <c r="F827" i="18"/>
  <c r="F828" i="18"/>
  <c r="F829" i="18"/>
  <c r="F830" i="18"/>
  <c r="F831" i="18"/>
  <c r="F832" i="18"/>
  <c r="F833" i="18"/>
  <c r="F834" i="18"/>
  <c r="F835" i="18"/>
  <c r="F836" i="18"/>
  <c r="F837" i="18"/>
  <c r="F838" i="18"/>
  <c r="F839" i="18"/>
  <c r="F840" i="18"/>
  <c r="F841" i="18"/>
  <c r="F842" i="18"/>
  <c r="F843" i="18"/>
  <c r="F844" i="18"/>
  <c r="F845" i="18"/>
  <c r="F846" i="18"/>
  <c r="F847" i="18"/>
  <c r="F848" i="18"/>
  <c r="F849" i="18"/>
  <c r="F850" i="18"/>
  <c r="F851" i="18"/>
  <c r="F852" i="18"/>
  <c r="F853" i="18"/>
  <c r="F854" i="18"/>
  <c r="F855" i="18"/>
  <c r="F856" i="18"/>
  <c r="F857" i="18"/>
  <c r="F858" i="18"/>
  <c r="F859" i="18"/>
  <c r="F860" i="18"/>
  <c r="F861" i="18"/>
  <c r="F862" i="18"/>
  <c r="F863" i="18"/>
  <c r="F864" i="18"/>
  <c r="F865" i="18"/>
  <c r="F866" i="18"/>
  <c r="F867" i="18"/>
  <c r="F868" i="18"/>
  <c r="F869" i="18"/>
  <c r="F870" i="18"/>
  <c r="F871" i="18"/>
  <c r="F872" i="18"/>
  <c r="F873" i="18"/>
  <c r="F874" i="18"/>
  <c r="F875" i="18"/>
  <c r="F876" i="18"/>
  <c r="F877" i="18"/>
  <c r="F878" i="18"/>
  <c r="F879" i="18"/>
  <c r="F880" i="18"/>
  <c r="F881" i="18"/>
  <c r="F882" i="18"/>
  <c r="F883" i="18"/>
  <c r="F884" i="18"/>
  <c r="F885" i="18"/>
  <c r="F886" i="18"/>
  <c r="F887" i="18"/>
  <c r="F888" i="18"/>
  <c r="F889" i="18"/>
  <c r="F890" i="18"/>
  <c r="F891" i="18"/>
  <c r="F892" i="18"/>
  <c r="F893" i="18"/>
  <c r="F894" i="18"/>
  <c r="F895" i="18"/>
  <c r="F896" i="18"/>
  <c r="F897" i="18"/>
  <c r="F898" i="18"/>
  <c r="F899" i="18"/>
  <c r="F900" i="18"/>
  <c r="F901" i="18"/>
  <c r="F902" i="18"/>
  <c r="F903" i="18"/>
  <c r="F904" i="18"/>
  <c r="F905" i="18"/>
  <c r="F906" i="18"/>
  <c r="F907" i="18"/>
  <c r="F908" i="18"/>
  <c r="F909" i="18"/>
  <c r="F910" i="18"/>
  <c r="F911" i="18"/>
  <c r="F912" i="18"/>
  <c r="F913" i="18"/>
  <c r="F914" i="18"/>
  <c r="F915" i="18"/>
  <c r="F916" i="18"/>
  <c r="F917" i="18"/>
  <c r="F918" i="18"/>
  <c r="F919" i="18"/>
  <c r="F920" i="18"/>
  <c r="F921" i="18"/>
  <c r="F922" i="18"/>
  <c r="F923" i="18"/>
  <c r="F924" i="18"/>
  <c r="F925" i="18"/>
  <c r="F926" i="18"/>
  <c r="F927" i="18"/>
  <c r="F928" i="18"/>
  <c r="F929" i="18"/>
  <c r="F930" i="18"/>
  <c r="F931" i="18"/>
  <c r="F932" i="18"/>
  <c r="F933" i="18"/>
  <c r="F934" i="18"/>
  <c r="F935" i="18"/>
  <c r="F936" i="18"/>
  <c r="F937" i="18"/>
  <c r="F938" i="18"/>
  <c r="F939" i="18"/>
  <c r="F940" i="18"/>
  <c r="F941" i="18"/>
  <c r="F942" i="18"/>
  <c r="F943" i="18"/>
  <c r="F944" i="18"/>
  <c r="F945" i="18"/>
  <c r="F946" i="18"/>
  <c r="F947" i="18"/>
  <c r="F948" i="18"/>
  <c r="F949" i="18"/>
  <c r="F950" i="18"/>
  <c r="F951" i="18"/>
  <c r="F952" i="18"/>
  <c r="F953" i="18"/>
  <c r="F954" i="18"/>
  <c r="F955" i="18"/>
  <c r="GC28" i="1"/>
  <c r="GD28" i="1"/>
  <c r="GE28" i="1"/>
  <c r="GF28" i="1"/>
  <c r="GG28" i="1"/>
  <c r="GH28" i="1"/>
  <c r="GI28" i="1"/>
  <c r="GJ28" i="1"/>
  <c r="GK28" i="1"/>
  <c r="GL28" i="1"/>
  <c r="GM28" i="1"/>
  <c r="GN28" i="1"/>
  <c r="GO28" i="1"/>
  <c r="GP28" i="1"/>
  <c r="GQ28" i="1"/>
  <c r="GR28" i="1"/>
  <c r="GS28" i="1"/>
  <c r="GT28" i="1"/>
  <c r="GU28" i="1"/>
  <c r="GV28" i="1"/>
  <c r="GW28" i="1"/>
  <c r="GX28" i="1"/>
  <c r="GY28" i="1"/>
  <c r="GZ28" i="1"/>
  <c r="HA28" i="1"/>
  <c r="HB28" i="1"/>
  <c r="HC28" i="1"/>
  <c r="HD28" i="1"/>
  <c r="HE28" i="1"/>
  <c r="HF28" i="1"/>
  <c r="HG28" i="1"/>
  <c r="HH28" i="1"/>
  <c r="HI28" i="1"/>
  <c r="HJ28" i="1"/>
  <c r="HK28" i="1"/>
  <c r="HL28" i="1"/>
  <c r="HM28" i="1"/>
  <c r="HN28" i="1"/>
  <c r="HO28" i="1"/>
  <c r="HP28" i="1"/>
  <c r="HQ28" i="1"/>
  <c r="C956" i="18"/>
  <c r="C964" i="18"/>
  <c r="C972" i="18"/>
  <c r="C980" i="18"/>
  <c r="C988" i="18"/>
  <c r="C996" i="18"/>
  <c r="C1004" i="18"/>
  <c r="C1012" i="18"/>
  <c r="C1020" i="18"/>
  <c r="C1028" i="18"/>
  <c r="C1036" i="18"/>
  <c r="C1044" i="18"/>
  <c r="C1052" i="18"/>
  <c r="C1060" i="18"/>
  <c r="C1068" i="18"/>
  <c r="C1076" i="18"/>
  <c r="C1084" i="18"/>
  <c r="C1092" i="18"/>
  <c r="C977" i="18"/>
  <c r="C1017" i="18"/>
  <c r="C1065" i="18"/>
  <c r="C1097" i="18"/>
  <c r="C957" i="18"/>
  <c r="C965" i="18"/>
  <c r="C973" i="18"/>
  <c r="C981" i="18"/>
  <c r="C989" i="18"/>
  <c r="C997" i="18"/>
  <c r="C1005" i="18"/>
  <c r="C1013" i="18"/>
  <c r="C1021" i="18"/>
  <c r="C1029" i="18"/>
  <c r="C1037" i="18"/>
  <c r="C1045" i="18"/>
  <c r="C1053" i="18"/>
  <c r="C1061" i="18"/>
  <c r="C1069" i="18"/>
  <c r="C1077" i="18"/>
  <c r="C1085" i="18"/>
  <c r="C1093" i="18"/>
  <c r="C993" i="18"/>
  <c r="C1049" i="18"/>
  <c r="C1089" i="18"/>
  <c r="C958" i="18"/>
  <c r="C966" i="18"/>
  <c r="C974" i="18"/>
  <c r="C982" i="18"/>
  <c r="C990" i="18"/>
  <c r="C998" i="18"/>
  <c r="C1006" i="18"/>
  <c r="C1014" i="18"/>
  <c r="C1022" i="18"/>
  <c r="C1030" i="18"/>
  <c r="C1038" i="18"/>
  <c r="C1046" i="18"/>
  <c r="C1054" i="18"/>
  <c r="C1062" i="18"/>
  <c r="C1070" i="18"/>
  <c r="C1078" i="18"/>
  <c r="C1086" i="18"/>
  <c r="C1094" i="18"/>
  <c r="C969" i="18"/>
  <c r="C1001" i="18"/>
  <c r="C1009" i="18"/>
  <c r="C1033" i="18"/>
  <c r="C1057" i="18"/>
  <c r="C1091" i="18"/>
  <c r="C959" i="18"/>
  <c r="C967" i="18"/>
  <c r="C975" i="18"/>
  <c r="C983" i="18"/>
  <c r="C991" i="18"/>
  <c r="C999" i="18"/>
  <c r="C1007" i="18"/>
  <c r="C1015" i="18"/>
  <c r="C1023" i="18"/>
  <c r="C1031" i="18"/>
  <c r="C1039" i="18"/>
  <c r="C1047" i="18"/>
  <c r="C1055" i="18"/>
  <c r="C1063" i="18"/>
  <c r="C1071" i="18"/>
  <c r="C1079" i="18"/>
  <c r="C1087" i="18"/>
  <c r="C1095" i="18"/>
  <c r="C985" i="18"/>
  <c r="C1041" i="18"/>
  <c r="C1081" i="18"/>
  <c r="C960" i="18"/>
  <c r="C968" i="18"/>
  <c r="C976" i="18"/>
  <c r="C984" i="18"/>
  <c r="C992" i="18"/>
  <c r="C1000" i="18"/>
  <c r="C1008" i="18"/>
  <c r="C1016" i="18"/>
  <c r="C1024" i="18"/>
  <c r="C1032" i="18"/>
  <c r="C1040" i="18"/>
  <c r="C1048" i="18"/>
  <c r="C1056" i="18"/>
  <c r="C1064" i="18"/>
  <c r="C1072" i="18"/>
  <c r="C1080" i="18"/>
  <c r="C1088" i="18"/>
  <c r="C1096" i="18"/>
  <c r="C961" i="18"/>
  <c r="C1025" i="18"/>
  <c r="C1073" i="18"/>
  <c r="C962" i="18"/>
  <c r="C970" i="18"/>
  <c r="C978" i="18"/>
  <c r="C986" i="18"/>
  <c r="C994" i="18"/>
  <c r="C1002" i="18"/>
  <c r="C1010" i="18"/>
  <c r="C1018" i="18"/>
  <c r="C1026" i="18"/>
  <c r="C1034" i="18"/>
  <c r="C1042" i="18"/>
  <c r="C1050" i="18"/>
  <c r="C1058" i="18"/>
  <c r="C1066" i="18"/>
  <c r="C1074" i="18"/>
  <c r="C1082" i="18"/>
  <c r="C1090" i="18"/>
  <c r="C963" i="18"/>
  <c r="C971" i="18"/>
  <c r="C979" i="18"/>
  <c r="C987" i="18"/>
  <c r="C995" i="18"/>
  <c r="C1003" i="18"/>
  <c r="C1011" i="18"/>
  <c r="C1019" i="18"/>
  <c r="C1027" i="18"/>
  <c r="C1035" i="18"/>
  <c r="C1043" i="18"/>
  <c r="C1051" i="18"/>
  <c r="C1059" i="18"/>
  <c r="C1067" i="18"/>
  <c r="C1075" i="18"/>
  <c r="C1083" i="18"/>
  <c r="F1083" i="18" l="1"/>
  <c r="F1075" i="18"/>
  <c r="F1067" i="18"/>
  <c r="F1059" i="18"/>
  <c r="F1051" i="18"/>
  <c r="F1043" i="18"/>
  <c r="F1035" i="18"/>
  <c r="F1027" i="18"/>
  <c r="F1019" i="18"/>
  <c r="F1011" i="18"/>
  <c r="F1003" i="18"/>
  <c r="F995" i="18"/>
  <c r="F987" i="18"/>
  <c r="F979" i="18"/>
  <c r="F971" i="18"/>
  <c r="F963" i="18"/>
  <c r="F1090" i="18"/>
  <c r="F1082" i="18"/>
  <c r="F1074" i="18"/>
  <c r="F1066" i="18"/>
  <c r="F1058" i="18"/>
  <c r="F1050" i="18"/>
  <c r="F1042" i="18"/>
  <c r="F1034" i="18"/>
  <c r="F1026" i="18"/>
  <c r="F1018" i="18"/>
  <c r="F1010" i="18"/>
  <c r="F1002" i="18"/>
  <c r="F994" i="18"/>
  <c r="F986" i="18"/>
  <c r="F978" i="18"/>
  <c r="F970" i="18"/>
  <c r="F962" i="18"/>
  <c r="F1073" i="18"/>
  <c r="F1025" i="18"/>
  <c r="F961" i="18"/>
  <c r="F1096" i="18"/>
  <c r="F1088" i="18"/>
  <c r="F1080" i="18"/>
  <c r="F1072" i="18"/>
  <c r="F1064" i="18"/>
  <c r="F1056" i="18"/>
  <c r="F1048" i="18"/>
  <c r="F1040" i="18"/>
  <c r="F1032" i="18"/>
  <c r="F1024" i="18"/>
  <c r="F1016" i="18"/>
  <c r="F1008" i="18"/>
  <c r="F1000" i="18"/>
  <c r="F992" i="18"/>
  <c r="F984" i="18"/>
  <c r="F976" i="18"/>
  <c r="F968" i="18"/>
  <c r="F960" i="18"/>
  <c r="F1081" i="18"/>
  <c r="F1041" i="18"/>
  <c r="F985" i="18"/>
  <c r="F1095" i="18"/>
  <c r="F1087" i="18"/>
  <c r="F1079" i="18"/>
  <c r="F1071" i="18"/>
  <c r="F1063" i="18"/>
  <c r="F1055" i="18"/>
  <c r="F1047" i="18"/>
  <c r="F1039" i="18"/>
  <c r="F1031" i="18"/>
  <c r="F1023" i="18"/>
  <c r="F1015" i="18"/>
  <c r="F1007" i="18"/>
  <c r="F999" i="18"/>
  <c r="F991" i="18"/>
  <c r="F983" i="18"/>
  <c r="F975" i="18"/>
  <c r="F967" i="18"/>
  <c r="F959" i="18"/>
  <c r="F1091" i="18"/>
  <c r="F1057" i="18"/>
  <c r="F1033" i="18"/>
  <c r="F1009" i="18"/>
  <c r="F1001" i="18"/>
  <c r="F969" i="18"/>
  <c r="F1094" i="18"/>
  <c r="F1086" i="18"/>
  <c r="F1078" i="18"/>
  <c r="F1070" i="18"/>
  <c r="F1062" i="18"/>
  <c r="F1054" i="18"/>
  <c r="F1046" i="18"/>
  <c r="F1038" i="18"/>
  <c r="F1030" i="18"/>
  <c r="F1022" i="18"/>
  <c r="F1014" i="18"/>
  <c r="F1006" i="18"/>
  <c r="F998" i="18"/>
  <c r="F990" i="18"/>
  <c r="F982" i="18"/>
  <c r="F974" i="18"/>
  <c r="F966" i="18"/>
  <c r="F958" i="18"/>
  <c r="F1089" i="18"/>
  <c r="F1049" i="18"/>
  <c r="F993" i="18"/>
  <c r="F1093" i="18"/>
  <c r="F1085" i="18"/>
  <c r="F1077" i="18"/>
  <c r="F1069" i="18"/>
  <c r="F1061" i="18"/>
  <c r="F1053" i="18"/>
  <c r="F1045" i="18"/>
  <c r="F1037" i="18"/>
  <c r="F1029" i="18"/>
  <c r="F1021" i="18"/>
  <c r="F1013" i="18"/>
  <c r="F1005" i="18"/>
  <c r="F997" i="18"/>
  <c r="F989" i="18"/>
  <c r="F981" i="18"/>
  <c r="F973" i="18"/>
  <c r="F965" i="18"/>
  <c r="F957" i="18"/>
  <c r="F1097" i="18"/>
  <c r="F1065" i="18"/>
  <c r="F1017" i="18"/>
  <c r="F977" i="18"/>
  <c r="F1092" i="18"/>
  <c r="F1084" i="18"/>
  <c r="F1076" i="18"/>
  <c r="F1068" i="18"/>
  <c r="F1060" i="18"/>
  <c r="F1052" i="18"/>
  <c r="F1044" i="18"/>
  <c r="F1036" i="18"/>
  <c r="F1028" i="18"/>
  <c r="F1020" i="18"/>
  <c r="F1012" i="18"/>
  <c r="F1004" i="18"/>
  <c r="F996" i="18"/>
  <c r="F988" i="18"/>
  <c r="F980" i="18"/>
  <c r="F972" i="18"/>
  <c r="F964" i="18"/>
  <c r="F956" i="18"/>
  <c r="M18" i="10"/>
  <c r="O18" i="10"/>
  <c r="M19" i="10"/>
  <c r="O19" i="10"/>
  <c r="D1083" i="18"/>
  <c r="E1051" i="18"/>
  <c r="D1019" i="18"/>
  <c r="D987" i="18"/>
  <c r="E1090" i="18"/>
  <c r="E1058" i="18"/>
  <c r="E1026" i="18"/>
  <c r="E994" i="18"/>
  <c r="E962" i="18"/>
  <c r="E1096" i="18"/>
  <c r="E1064" i="18"/>
  <c r="E1032" i="18"/>
  <c r="E1000" i="18"/>
  <c r="E968" i="18"/>
  <c r="E985" i="18"/>
  <c r="E1071" i="18"/>
  <c r="E1039" i="18"/>
  <c r="D1007" i="18"/>
  <c r="D975" i="18"/>
  <c r="E1057" i="18"/>
  <c r="E969" i="18"/>
  <c r="D1070" i="18"/>
  <c r="D1038" i="18"/>
  <c r="D1006" i="18"/>
  <c r="D974" i="18"/>
  <c r="E1049" i="18"/>
  <c r="E1077" i="18"/>
  <c r="E1045" i="18"/>
  <c r="E1013" i="18"/>
  <c r="E981" i="18"/>
  <c r="E1097" i="18"/>
  <c r="E1092" i="18"/>
  <c r="E1060" i="18"/>
  <c r="E1028" i="18"/>
  <c r="E996" i="18"/>
  <c r="E964" i="18"/>
  <c r="D973" i="18"/>
  <c r="E1084" i="18"/>
  <c r="E988" i="18"/>
  <c r="D1075" i="18"/>
  <c r="D1018" i="18"/>
  <c r="D1088" i="18"/>
  <c r="D992" i="18"/>
  <c r="E1063" i="18"/>
  <c r="E967" i="18"/>
  <c r="E1062" i="18"/>
  <c r="E966" i="18"/>
  <c r="D1069" i="18"/>
  <c r="E973" i="18"/>
  <c r="D1052" i="18"/>
  <c r="D1067" i="18"/>
  <c r="E1042" i="18"/>
  <c r="E978" i="18"/>
  <c r="E1048" i="18"/>
  <c r="E1081" i="18"/>
  <c r="D1055" i="18"/>
  <c r="D991" i="18"/>
  <c r="D1086" i="18"/>
  <c r="D990" i="18"/>
  <c r="D1061" i="18"/>
  <c r="E997" i="18"/>
  <c r="E1076" i="18"/>
  <c r="E980" i="18"/>
  <c r="D1003" i="18"/>
  <c r="D1042" i="18"/>
  <c r="D1080" i="18"/>
  <c r="D984" i="18"/>
  <c r="E1055" i="18"/>
  <c r="D959" i="18"/>
  <c r="E1054" i="18"/>
  <c r="E1061" i="18"/>
  <c r="D965" i="18"/>
  <c r="D1044" i="18"/>
  <c r="E995" i="18"/>
  <c r="E1066" i="18"/>
  <c r="E970" i="18"/>
  <c r="E1072" i="18"/>
  <c r="E976" i="18"/>
  <c r="D1047" i="18"/>
  <c r="E1001" i="18"/>
  <c r="D1014" i="18"/>
  <c r="E1053" i="18"/>
  <c r="D957" i="18"/>
  <c r="E1004" i="18"/>
  <c r="D995" i="18"/>
  <c r="D970" i="18"/>
  <c r="D1040" i="18"/>
  <c r="E1079" i="18"/>
  <c r="E1091" i="18"/>
  <c r="D1089" i="18"/>
  <c r="D1021" i="18"/>
  <c r="D1036" i="18"/>
  <c r="E1083" i="18"/>
  <c r="D1051" i="18"/>
  <c r="E1019" i="18"/>
  <c r="E987" i="18"/>
  <c r="D1090" i="18"/>
  <c r="D1058" i="18"/>
  <c r="D1026" i="18"/>
  <c r="D994" i="18"/>
  <c r="D962" i="18"/>
  <c r="D1096" i="18"/>
  <c r="D1064" i="18"/>
  <c r="D1032" i="18"/>
  <c r="D1000" i="18"/>
  <c r="D968" i="18"/>
  <c r="D985" i="18"/>
  <c r="D1071" i="18"/>
  <c r="D1039" i="18"/>
  <c r="E1007" i="18"/>
  <c r="E975" i="18"/>
  <c r="D1057" i="18"/>
  <c r="D969" i="18"/>
  <c r="E1070" i="18"/>
  <c r="E1038" i="18"/>
  <c r="E1006" i="18"/>
  <c r="E974" i="18"/>
  <c r="D1049" i="18"/>
  <c r="D1077" i="18"/>
  <c r="D1045" i="18"/>
  <c r="D1013" i="18"/>
  <c r="D981" i="18"/>
  <c r="D1097" i="18"/>
  <c r="D1092" i="18"/>
  <c r="D1060" i="18"/>
  <c r="D1028" i="18"/>
  <c r="D996" i="18"/>
  <c r="D964" i="18"/>
  <c r="E1005" i="18"/>
  <c r="E1052" i="18"/>
  <c r="E956" i="18"/>
  <c r="E1011" i="18"/>
  <c r="D1082" i="18"/>
  <c r="D1073" i="18"/>
  <c r="D1024" i="18"/>
  <c r="E1095" i="18"/>
  <c r="D999" i="18"/>
  <c r="E1094" i="18"/>
  <c r="E1030" i="18"/>
  <c r="D993" i="18"/>
  <c r="D1005" i="18"/>
  <c r="D1084" i="18"/>
  <c r="D988" i="18"/>
  <c r="E1003" i="18"/>
  <c r="D971" i="18"/>
  <c r="E1010" i="18"/>
  <c r="E1080" i="18"/>
  <c r="E984" i="18"/>
  <c r="E959" i="18"/>
  <c r="D1022" i="18"/>
  <c r="D958" i="18"/>
  <c r="D1029" i="18"/>
  <c r="E1017" i="18"/>
  <c r="E1012" i="18"/>
  <c r="D1035" i="18"/>
  <c r="E971" i="18"/>
  <c r="D1010" i="18"/>
  <c r="D1025" i="18"/>
  <c r="D1016" i="18"/>
  <c r="E1087" i="18"/>
  <c r="E991" i="18"/>
  <c r="E1086" i="18"/>
  <c r="E990" i="18"/>
  <c r="E1093" i="18"/>
  <c r="D997" i="18"/>
  <c r="D1076" i="18"/>
  <c r="D980" i="18"/>
  <c r="E963" i="18"/>
  <c r="E1034" i="18"/>
  <c r="E961" i="18"/>
  <c r="E1040" i="18"/>
  <c r="E1041" i="18"/>
  <c r="D1015" i="18"/>
  <c r="D1078" i="18"/>
  <c r="D982" i="18"/>
  <c r="E989" i="18"/>
  <c r="E1036" i="18"/>
  <c r="E1027" i="18"/>
  <c r="D1066" i="18"/>
  <c r="D961" i="18"/>
  <c r="D976" i="18"/>
  <c r="E1015" i="18"/>
  <c r="E1078" i="18"/>
  <c r="E1014" i="18"/>
  <c r="D1053" i="18"/>
  <c r="E957" i="18"/>
  <c r="D1004" i="18"/>
  <c r="E1075" i="18"/>
  <c r="D1043" i="18"/>
  <c r="D1011" i="18"/>
  <c r="E979" i="18"/>
  <c r="E1082" i="18"/>
  <c r="E1050" i="18"/>
  <c r="E1018" i="18"/>
  <c r="E986" i="18"/>
  <c r="E1073" i="18"/>
  <c r="E1088" i="18"/>
  <c r="E1056" i="18"/>
  <c r="E1024" i="18"/>
  <c r="E992" i="18"/>
  <c r="E960" i="18"/>
  <c r="D1095" i="18"/>
  <c r="D1063" i="18"/>
  <c r="D1031" i="18"/>
  <c r="E999" i="18"/>
  <c r="D967" i="18"/>
  <c r="E1033" i="18"/>
  <c r="D1094" i="18"/>
  <c r="D1062" i="18"/>
  <c r="D1030" i="18"/>
  <c r="D998" i="18"/>
  <c r="D966" i="18"/>
  <c r="E993" i="18"/>
  <c r="E1069" i="18"/>
  <c r="E1037" i="18"/>
  <c r="E1065" i="18"/>
  <c r="E1020" i="18"/>
  <c r="E1043" i="18"/>
  <c r="D979" i="18"/>
  <c r="D1050" i="18"/>
  <c r="D986" i="18"/>
  <c r="D1056" i="18"/>
  <c r="D960" i="18"/>
  <c r="E1031" i="18"/>
  <c r="D1033" i="18"/>
  <c r="E998" i="18"/>
  <c r="D1037" i="18"/>
  <c r="D1065" i="18"/>
  <c r="D1020" i="18"/>
  <c r="D956" i="18"/>
  <c r="E1035" i="18"/>
  <c r="E1074" i="18"/>
  <c r="E1025" i="18"/>
  <c r="E1016" i="18"/>
  <c r="D1087" i="18"/>
  <c r="D1023" i="18"/>
  <c r="E1009" i="18"/>
  <c r="D1054" i="18"/>
  <c r="D1093" i="18"/>
  <c r="E965" i="18"/>
  <c r="E1044" i="18"/>
  <c r="E1067" i="18"/>
  <c r="D1074" i="18"/>
  <c r="D978" i="18"/>
  <c r="D1048" i="18"/>
  <c r="D1081" i="18"/>
  <c r="E1023" i="18"/>
  <c r="D1009" i="18"/>
  <c r="E1022" i="18"/>
  <c r="E958" i="18"/>
  <c r="E1029" i="18"/>
  <c r="D1017" i="18"/>
  <c r="D1012" i="18"/>
  <c r="D1059" i="18"/>
  <c r="E1002" i="18"/>
  <c r="E1008" i="18"/>
  <c r="D1079" i="18"/>
  <c r="D983" i="18"/>
  <c r="D1046" i="18"/>
  <c r="E1089" i="18"/>
  <c r="E1021" i="18"/>
  <c r="E1068" i="18"/>
  <c r="E1059" i="18"/>
  <c r="D1034" i="18"/>
  <c r="D1072" i="18"/>
  <c r="D1041" i="18"/>
  <c r="E983" i="18"/>
  <c r="E1046" i="18"/>
  <c r="D1085" i="18"/>
  <c r="D977" i="18"/>
  <c r="D972" i="18"/>
  <c r="D1027" i="18"/>
  <c r="D1091" i="18"/>
  <c r="E1085" i="18"/>
  <c r="E977" i="18"/>
  <c r="E972" i="18"/>
  <c r="D963" i="18"/>
  <c r="D1002" i="18"/>
  <c r="D1008" i="18"/>
  <c r="E1047" i="18"/>
  <c r="D1001" i="18"/>
  <c r="E982" i="18"/>
  <c r="D989" i="18"/>
  <c r="D1068" i="18"/>
  <c r="HR9" i="9" l="1"/>
  <c r="HS9" i="9" s="1"/>
  <c r="HT9" i="9" s="1"/>
  <c r="HU9" i="9" s="1"/>
  <c r="HV9" i="9" s="1"/>
  <c r="HW9" i="9" s="1"/>
  <c r="HX9" i="9" s="1"/>
  <c r="HY9" i="9" s="1"/>
  <c r="HZ9" i="9" s="1"/>
  <c r="IA9" i="9" s="1"/>
  <c r="IB9" i="9" s="1"/>
  <c r="IC9" i="9" s="1"/>
  <c r="ID9" i="9" s="1"/>
  <c r="IE9" i="9" s="1"/>
  <c r="IF9" i="9" s="1"/>
  <c r="IG9" i="9" s="1"/>
  <c r="IH9" i="9" s="1"/>
  <c r="II9" i="9" s="1"/>
  <c r="IJ9" i="9" s="1"/>
  <c r="IK9" i="9" s="1"/>
  <c r="IL9" i="9" s="1"/>
  <c r="IM9" i="9" s="1"/>
  <c r="IN9" i="9" s="1"/>
  <c r="IO9" i="9" s="1"/>
  <c r="IP9" i="9" s="1"/>
  <c r="IQ9" i="9" s="1"/>
  <c r="IR9" i="9" s="1"/>
  <c r="IS9" i="9" s="1"/>
  <c r="IT9" i="9" s="1"/>
  <c r="IU9" i="9" s="1"/>
  <c r="IV9" i="9" s="1"/>
  <c r="IW9" i="9" s="1"/>
  <c r="IX9" i="9" s="1"/>
  <c r="IY9" i="9" s="1"/>
  <c r="IZ9" i="9" s="1"/>
  <c r="JA9" i="9" s="1"/>
  <c r="JB9" i="9" s="1"/>
  <c r="JC9" i="9" s="1"/>
  <c r="JD9" i="9" s="1"/>
  <c r="JE9" i="9" s="1"/>
  <c r="JF9" i="9" s="1"/>
  <c r="JG9" i="9" s="1"/>
  <c r="JH9" i="9" s="1"/>
  <c r="JI9" i="9" s="1"/>
  <c r="JJ9" i="9" s="1"/>
  <c r="JK9" i="9" s="1"/>
  <c r="JL9" i="9" s="1"/>
  <c r="JM9" i="9" s="1"/>
  <c r="JN9" i="9" s="1"/>
  <c r="JO9" i="9" s="1"/>
  <c r="JP9" i="9" s="1"/>
  <c r="JQ9" i="9" s="1"/>
  <c r="JR9" i="9" s="1"/>
  <c r="JS9" i="9" s="1"/>
  <c r="JT9" i="9" s="1"/>
  <c r="JU9" i="9" s="1"/>
  <c r="JV9" i="9" s="1"/>
  <c r="JW9" i="9" s="1"/>
  <c r="JX9" i="9" s="1"/>
  <c r="JY9" i="9" s="1"/>
  <c r="JZ9" i="9" s="1"/>
  <c r="KA9" i="9" s="1"/>
  <c r="KB9" i="9" s="1"/>
  <c r="KC9" i="9" s="1"/>
  <c r="KD9" i="9" s="1"/>
  <c r="KE9" i="9" s="1"/>
  <c r="KF9" i="9" s="1"/>
  <c r="KG9" i="9" s="1"/>
  <c r="KH9" i="9" s="1"/>
  <c r="KI9" i="9" s="1"/>
  <c r="KJ9" i="9" s="1"/>
  <c r="KK9" i="9" s="1"/>
  <c r="KL9" i="9" s="1"/>
  <c r="KM9" i="9" s="1"/>
  <c r="KN9" i="9" s="1"/>
  <c r="KO9" i="9" s="1"/>
  <c r="KP9" i="9" s="1"/>
  <c r="KQ9" i="9" s="1"/>
  <c r="KR9" i="9" s="1"/>
  <c r="KS9" i="9" s="1"/>
  <c r="KT9" i="9" s="1"/>
  <c r="KU9" i="9" s="1"/>
  <c r="KV9" i="9" s="1"/>
  <c r="KW9" i="9" s="1"/>
  <c r="KX9" i="9" s="1"/>
  <c r="KY9" i="9" s="1"/>
  <c r="KZ9" i="9" s="1"/>
  <c r="LA9" i="9" s="1"/>
  <c r="LB9" i="9" s="1"/>
  <c r="LC9" i="9" s="1"/>
  <c r="LD9" i="9" s="1"/>
  <c r="LE9" i="9" s="1"/>
  <c r="LF9" i="9" s="1"/>
  <c r="LG9" i="9" s="1"/>
  <c r="LH9" i="9" s="1"/>
  <c r="LI9" i="9" s="1"/>
  <c r="LJ9" i="9" s="1"/>
  <c r="LK9" i="9" s="1"/>
  <c r="LL9" i="9" s="1"/>
  <c r="LM9" i="9" s="1"/>
  <c r="LN9" i="9" s="1"/>
  <c r="LO9" i="9" s="1"/>
  <c r="LP9" i="9" s="1"/>
  <c r="LQ9" i="9" s="1"/>
  <c r="LR9" i="9" s="1"/>
  <c r="LS9" i="9" s="1"/>
  <c r="LT9" i="9" s="1"/>
  <c r="LU9" i="9" s="1"/>
  <c r="LV9" i="9" s="1"/>
  <c r="LW9" i="9" s="1"/>
  <c r="LX9" i="9" s="1"/>
  <c r="LY9" i="9" s="1"/>
  <c r="LZ9" i="9" s="1"/>
  <c r="MA9" i="9" s="1"/>
  <c r="MB9" i="9" s="1"/>
  <c r="MC9" i="9" s="1"/>
  <c r="MD9" i="9" s="1"/>
  <c r="ME9" i="9" s="1"/>
  <c r="MF9" i="9" s="1"/>
  <c r="MG9" i="9" s="1"/>
  <c r="MH9" i="9" s="1"/>
  <c r="MI9" i="9" s="1"/>
  <c r="MJ9" i="9" s="1"/>
  <c r="MK9" i="9" s="1"/>
  <c r="ML9" i="9" s="1"/>
  <c r="MM9" i="9" s="1"/>
  <c r="MN9" i="9" s="1"/>
  <c r="MO9" i="9" s="1"/>
  <c r="MP9" i="9" s="1"/>
  <c r="MQ9" i="9" l="1"/>
  <c r="MR9" i="9" s="1"/>
  <c r="MS9" i="9" s="1"/>
  <c r="MT9" i="9" s="1"/>
  <c r="MU9" i="9" s="1"/>
  <c r="MV9" i="9" s="1"/>
  <c r="MW9" i="9" s="1"/>
  <c r="MX9" i="9" s="1"/>
  <c r="MY9" i="9" s="1"/>
  <c r="MZ9" i="9" s="1"/>
  <c r="NA9" i="9" s="1"/>
  <c r="NB9" i="9" s="1"/>
  <c r="NC9" i="9" s="1"/>
  <c r="C50" i="1"/>
  <c r="D50" i="1" s="1"/>
  <c r="E50" i="1" s="1"/>
  <c r="F50" i="1" s="1"/>
  <c r="G50" i="1" s="1"/>
  <c r="H50" i="1" s="1"/>
  <c r="I50" i="1" s="1"/>
  <c r="J50" i="1" s="1"/>
  <c r="K50" i="1" s="1"/>
  <c r="L50" i="1" s="1"/>
  <c r="M50" i="1" s="1"/>
  <c r="N50" i="1" s="1"/>
  <c r="O50" i="1" s="1"/>
  <c r="P50" i="1" s="1"/>
  <c r="Q50" i="1" s="1"/>
  <c r="R50" i="1" s="1"/>
  <c r="S50" i="1" s="1"/>
  <c r="T50" i="1" s="1"/>
  <c r="U50" i="1" s="1"/>
  <c r="V50" i="1" s="1"/>
  <c r="W50" i="1" s="1"/>
  <c r="X50" i="1" s="1"/>
  <c r="Y50" i="1" s="1"/>
  <c r="Z50" i="1" s="1"/>
  <c r="AA50" i="1" s="1"/>
  <c r="AB50" i="1" s="1"/>
  <c r="AC50" i="1" s="1"/>
  <c r="AD50" i="1" s="1"/>
  <c r="AE50" i="1" s="1"/>
  <c r="AF50" i="1" s="1"/>
  <c r="AG50" i="1" s="1"/>
  <c r="AH50" i="1" s="1"/>
  <c r="AI50" i="1" s="1"/>
  <c r="AJ50" i="1" s="1"/>
  <c r="AK50" i="1" s="1"/>
  <c r="AL50" i="1" s="1"/>
  <c r="AM50" i="1" s="1"/>
  <c r="AN50" i="1" s="1"/>
  <c r="AO50" i="1" s="1"/>
  <c r="AP50" i="1" s="1"/>
  <c r="AQ50" i="1" s="1"/>
  <c r="AR50" i="1" s="1"/>
  <c r="AS50" i="1" s="1"/>
  <c r="AT50" i="1" s="1"/>
  <c r="AU50" i="1" s="1"/>
  <c r="AV50" i="1" s="1"/>
  <c r="AW50" i="1" s="1"/>
  <c r="AX50" i="1" s="1"/>
  <c r="AY50" i="1" s="1"/>
  <c r="AZ50" i="1" s="1"/>
  <c r="BA50" i="1" s="1"/>
  <c r="BB50" i="1" s="1"/>
  <c r="BC50" i="1" s="1"/>
  <c r="BD50" i="1" s="1"/>
  <c r="BE50" i="1" s="1"/>
  <c r="BF50" i="1" s="1"/>
  <c r="BG50" i="1" s="1"/>
  <c r="BH50" i="1" s="1"/>
  <c r="BI50" i="1" s="1"/>
  <c r="BJ50" i="1" s="1"/>
  <c r="BK50" i="1" s="1"/>
  <c r="BL50" i="1" s="1"/>
  <c r="BM50" i="1" s="1"/>
  <c r="BN50" i="1" s="1"/>
  <c r="BO50" i="1" s="1"/>
  <c r="BP50" i="1" s="1"/>
  <c r="BQ50" i="1" s="1"/>
  <c r="BR50" i="1" s="1"/>
  <c r="BS50" i="1" s="1"/>
  <c r="BT50" i="1" s="1"/>
  <c r="BU50" i="1" s="1"/>
  <c r="BV50" i="1" s="1"/>
  <c r="BW50" i="1" s="1"/>
  <c r="BX50" i="1" s="1"/>
  <c r="BY50" i="1" s="1"/>
  <c r="BZ50" i="1" s="1"/>
  <c r="CA50" i="1" s="1"/>
  <c r="CB50" i="1" s="1"/>
  <c r="CC50" i="1" s="1"/>
  <c r="CD50" i="1" s="1"/>
  <c r="CE50" i="1" s="1"/>
  <c r="CF50" i="1" s="1"/>
  <c r="CG50" i="1" s="1"/>
  <c r="CH50" i="1" s="1"/>
  <c r="CI50" i="1" s="1"/>
  <c r="CJ50" i="1" s="1"/>
  <c r="CK50" i="1" s="1"/>
  <c r="CL50" i="1" s="1"/>
  <c r="CM50" i="1" s="1"/>
  <c r="CN50" i="1" s="1"/>
  <c r="CO50" i="1" s="1"/>
  <c r="CP50" i="1" s="1"/>
  <c r="CQ50" i="1" s="1"/>
  <c r="CR50" i="1" s="1"/>
  <c r="CS50" i="1" s="1"/>
  <c r="CT50" i="1" s="1"/>
  <c r="CU50" i="1" s="1"/>
  <c r="CV50" i="1" s="1"/>
  <c r="CW50" i="1" s="1"/>
  <c r="CX50" i="1" s="1"/>
  <c r="CY50" i="1" s="1"/>
  <c r="CZ50" i="1" s="1"/>
  <c r="DA50" i="1" s="1"/>
  <c r="DB50" i="1" s="1"/>
  <c r="DC50" i="1" s="1"/>
  <c r="DD50" i="1" s="1"/>
  <c r="DE50" i="1" s="1"/>
  <c r="DF50" i="1" s="1"/>
  <c r="DG50" i="1" s="1"/>
  <c r="DH50" i="1" s="1"/>
  <c r="DI50" i="1" s="1"/>
  <c r="DJ50" i="1" s="1"/>
  <c r="DK50" i="1" s="1"/>
  <c r="DL50" i="1" s="1"/>
  <c r="DM50" i="1" s="1"/>
  <c r="DN50" i="1" s="1"/>
  <c r="DO50" i="1" s="1"/>
  <c r="DP50" i="1" s="1"/>
  <c r="DQ50" i="1" s="1"/>
  <c r="DR50" i="1" s="1"/>
  <c r="DS50" i="1" s="1"/>
  <c r="DT50" i="1" s="1"/>
  <c r="DU50" i="1" s="1"/>
  <c r="DV50" i="1" s="1"/>
  <c r="DW50" i="1" s="1"/>
  <c r="DX50" i="1" s="1"/>
  <c r="DY50" i="1" s="1"/>
  <c r="DZ50" i="1" s="1"/>
  <c r="EA50" i="1" s="1"/>
  <c r="EB50" i="1" s="1"/>
  <c r="EC50" i="1" s="1"/>
  <c r="ED50" i="1" s="1"/>
  <c r="EE50" i="1" s="1"/>
  <c r="EF50" i="1" s="1"/>
  <c r="EG50" i="1" s="1"/>
  <c r="EH50" i="1" s="1"/>
  <c r="EI50" i="1" s="1"/>
  <c r="EJ50" i="1" s="1"/>
  <c r="EK50" i="1" s="1"/>
  <c r="EL50" i="1" s="1"/>
  <c r="EM50" i="1" s="1"/>
  <c r="EN50" i="1" s="1"/>
  <c r="EO50" i="1" s="1"/>
  <c r="EP50" i="1" s="1"/>
  <c r="EQ50" i="1" s="1"/>
  <c r="ER50" i="1" s="1"/>
  <c r="ES50" i="1" s="1"/>
  <c r="ET50" i="1" s="1"/>
  <c r="EU50" i="1" s="1"/>
  <c r="EV50" i="1" s="1"/>
  <c r="EW50" i="1" s="1"/>
  <c r="EX50" i="1" s="1"/>
  <c r="EY50" i="1" s="1"/>
  <c r="EZ50" i="1" s="1"/>
  <c r="FA50" i="1" s="1"/>
  <c r="FB50" i="1" s="1"/>
  <c r="FC50" i="1" s="1"/>
  <c r="FD50" i="1" s="1"/>
  <c r="FE50" i="1" s="1"/>
  <c r="FF50" i="1" s="1"/>
  <c r="FG50" i="1" s="1"/>
  <c r="FH50" i="1" s="1"/>
  <c r="FI50" i="1" s="1"/>
  <c r="FJ50" i="1" s="1"/>
  <c r="FK50" i="1" s="1"/>
  <c r="FL50" i="1" s="1"/>
  <c r="FM50" i="1" s="1"/>
  <c r="FN50" i="1" s="1"/>
  <c r="FO50" i="1" s="1"/>
  <c r="FP50" i="1" s="1"/>
  <c r="FQ50" i="1" s="1"/>
  <c r="FR50" i="1" s="1"/>
  <c r="FS50" i="1" s="1"/>
  <c r="FT50" i="1" s="1"/>
  <c r="FU50" i="1" s="1"/>
  <c r="FV50" i="1" s="1"/>
  <c r="FW50" i="1" s="1"/>
  <c r="FX50" i="1" s="1"/>
  <c r="FY50" i="1" s="1"/>
  <c r="FZ50" i="1" s="1"/>
  <c r="GA50" i="1" s="1"/>
  <c r="GB50" i="1" s="1"/>
  <c r="GC50" i="1" s="1"/>
  <c r="GD50" i="1" s="1"/>
  <c r="GE50" i="1" s="1"/>
  <c r="GF50" i="1" s="1"/>
  <c r="GG50" i="1" s="1"/>
  <c r="GH50" i="1" s="1"/>
  <c r="GI50" i="1" s="1"/>
  <c r="GJ50" i="1" s="1"/>
  <c r="GK50" i="1" s="1"/>
  <c r="GL50" i="1" s="1"/>
  <c r="GM50" i="1" s="1"/>
  <c r="GN50" i="1" s="1"/>
  <c r="GO50" i="1" s="1"/>
  <c r="GP50" i="1" s="1"/>
  <c r="GQ50" i="1" s="1"/>
  <c r="GR50" i="1" s="1"/>
  <c r="GS50" i="1" s="1"/>
  <c r="GT50" i="1" s="1"/>
  <c r="GU50" i="1" s="1"/>
  <c r="GV50" i="1" s="1"/>
  <c r="GW50" i="1" s="1"/>
  <c r="GX50" i="1" s="1"/>
  <c r="GY50" i="1" s="1"/>
  <c r="GZ50" i="1" s="1"/>
  <c r="HA50" i="1" s="1"/>
  <c r="HB50" i="1" s="1"/>
  <c r="HC50" i="1" s="1"/>
  <c r="HD50" i="1" s="1"/>
  <c r="HE50" i="1" s="1"/>
  <c r="HF50" i="1" s="1"/>
  <c r="HG50" i="1" s="1"/>
  <c r="HH50" i="1" s="1"/>
  <c r="HI50" i="1" s="1"/>
  <c r="HJ50" i="1" s="1"/>
  <c r="HK50" i="1" s="1"/>
  <c r="HL50" i="1" s="1"/>
  <c r="HM50" i="1" s="1"/>
  <c r="HN50" i="1" s="1"/>
  <c r="HO50" i="1" s="1"/>
  <c r="HP50" i="1" s="1"/>
  <c r="HQ50" i="1" s="1"/>
  <c r="HR50" i="1" s="1"/>
  <c r="HS50" i="1" s="1"/>
  <c r="HT50" i="1" s="1"/>
  <c r="HU50" i="1" s="1"/>
  <c r="HV50" i="1" s="1"/>
  <c r="HW50" i="1" s="1"/>
  <c r="HX50" i="1" s="1"/>
  <c r="HY50" i="1" s="1"/>
  <c r="HZ50" i="1" s="1"/>
  <c r="IA50" i="1" s="1"/>
  <c r="IB50" i="1" s="1"/>
  <c r="IC50" i="1" s="1"/>
  <c r="ID50" i="1" s="1"/>
  <c r="IE50" i="1" s="1"/>
  <c r="IF50" i="1" s="1"/>
  <c r="IG50" i="1" s="1"/>
  <c r="IH50" i="1" s="1"/>
  <c r="II50" i="1" s="1"/>
  <c r="IJ50" i="1" s="1"/>
  <c r="IK50" i="1" s="1"/>
  <c r="IL50" i="1" s="1"/>
  <c r="IM50" i="1" s="1"/>
  <c r="IN50" i="1" s="1"/>
  <c r="IO50" i="1" s="1"/>
  <c r="IP50" i="1" s="1"/>
  <c r="IQ50" i="1" s="1"/>
  <c r="IR50" i="1" s="1"/>
  <c r="IS50" i="1" s="1"/>
  <c r="IT50" i="1" s="1"/>
  <c r="IU50" i="1" s="1"/>
  <c r="IV50" i="1" s="1"/>
  <c r="IW50" i="1" s="1"/>
  <c r="IX50" i="1" s="1"/>
  <c r="IY50" i="1" s="1"/>
  <c r="IZ50" i="1" s="1"/>
  <c r="JA50" i="1" s="1"/>
  <c r="JB50" i="1" s="1"/>
  <c r="JC50" i="1" s="1"/>
  <c r="JD50" i="1" s="1"/>
  <c r="JE50" i="1" s="1"/>
  <c r="JF50" i="1" s="1"/>
  <c r="JG50" i="1" s="1"/>
  <c r="JH50" i="1" s="1"/>
  <c r="JI50" i="1" s="1"/>
  <c r="JJ50" i="1" s="1"/>
  <c r="JK50" i="1" s="1"/>
  <c r="JL50" i="1" s="1"/>
  <c r="JM50" i="1" s="1"/>
  <c r="JN50" i="1" s="1"/>
  <c r="JO50" i="1" s="1"/>
  <c r="JP50" i="1" s="1"/>
  <c r="JQ50" i="1" s="1"/>
  <c r="JR50" i="1" s="1"/>
  <c r="JS50" i="1" s="1"/>
  <c r="JT50" i="1" s="1"/>
  <c r="JU50" i="1" s="1"/>
  <c r="JV50" i="1" s="1"/>
  <c r="JW50" i="1" s="1"/>
  <c r="JX50" i="1" s="1"/>
  <c r="JY50" i="1" s="1"/>
  <c r="JZ50" i="1" s="1"/>
  <c r="KA50" i="1" s="1"/>
  <c r="KB50" i="1" s="1"/>
  <c r="KC50" i="1" s="1"/>
  <c r="KD50" i="1" s="1"/>
  <c r="KE50" i="1" s="1"/>
  <c r="KF50" i="1" s="1"/>
  <c r="KG50" i="1" s="1"/>
  <c r="KH50" i="1" s="1"/>
  <c r="KI50" i="1" s="1"/>
  <c r="KJ50" i="1" s="1"/>
  <c r="KK50" i="1" s="1"/>
  <c r="KL50" i="1" s="1"/>
  <c r="KM50" i="1" s="1"/>
  <c r="KN50" i="1" s="1"/>
  <c r="KO50" i="1" s="1"/>
  <c r="KP50" i="1" s="1"/>
  <c r="KQ50" i="1" s="1"/>
  <c r="KR50" i="1" s="1"/>
  <c r="KS50" i="1" s="1"/>
  <c r="KT50" i="1" s="1"/>
  <c r="KU50" i="1" s="1"/>
  <c r="KV50" i="1" s="1"/>
  <c r="KW50" i="1" s="1"/>
  <c r="KX50" i="1" s="1"/>
  <c r="KY50" i="1" s="1"/>
  <c r="KZ50" i="1" s="1"/>
  <c r="LA50" i="1" s="1"/>
  <c r="LB50" i="1" s="1"/>
  <c r="LC50" i="1" s="1"/>
  <c r="LD50" i="1" s="1"/>
  <c r="LE50" i="1" s="1"/>
  <c r="LF50" i="1" s="1"/>
  <c r="LG50" i="1" s="1"/>
  <c r="LH50" i="1" s="1"/>
  <c r="LI50" i="1" s="1"/>
  <c r="LJ50" i="1" s="1"/>
  <c r="LK50" i="1" s="1"/>
  <c r="LL50" i="1" s="1"/>
  <c r="LM50" i="1" s="1"/>
  <c r="LN50" i="1" s="1"/>
  <c r="LO50" i="1" s="1"/>
  <c r="LP50" i="1" s="1"/>
  <c r="LQ50" i="1" s="1"/>
  <c r="LR50" i="1" s="1"/>
  <c r="LS50" i="1" s="1"/>
  <c r="LT50" i="1" s="1"/>
  <c r="LU50" i="1" s="1"/>
  <c r="LV50" i="1" s="1"/>
  <c r="LW50" i="1" s="1"/>
  <c r="LX50" i="1" s="1"/>
  <c r="LY50" i="1" s="1"/>
  <c r="LZ50" i="1" s="1"/>
  <c r="MA50" i="1" s="1"/>
  <c r="MB50" i="1" s="1"/>
  <c r="MC50" i="1" s="1"/>
  <c r="MD50" i="1" s="1"/>
  <c r="ME50" i="1" s="1"/>
  <c r="MF50" i="1" s="1"/>
  <c r="MG50" i="1" s="1"/>
  <c r="MH50" i="1" s="1"/>
  <c r="MI50" i="1" s="1"/>
  <c r="MJ50" i="1" s="1"/>
  <c r="MK50" i="1" s="1"/>
  <c r="ML50" i="1" s="1"/>
  <c r="MM50" i="1" s="1"/>
  <c r="MN50" i="1" s="1"/>
  <c r="MO50" i="1" s="1"/>
  <c r="MP50" i="1" s="1"/>
  <c r="MQ50" i="1" s="1"/>
  <c r="MR50" i="1" s="1"/>
  <c r="MS50" i="1" s="1"/>
  <c r="MT50" i="1" s="1"/>
  <c r="MU50" i="1" s="1"/>
  <c r="MV50" i="1" s="1"/>
  <c r="MW50" i="1" s="1"/>
  <c r="MX50" i="1" s="1"/>
  <c r="MY50" i="1" s="1"/>
  <c r="MZ50" i="1" s="1"/>
  <c r="NA50" i="1" s="1"/>
  <c r="NB50" i="1" s="1"/>
  <c r="NC50" i="1" s="1"/>
  <c r="ND50" i="1" s="1"/>
  <c r="NE50" i="1" s="1"/>
  <c r="NF50" i="1" s="1"/>
  <c r="NG50" i="1" s="1"/>
  <c r="NH50" i="1" s="1"/>
  <c r="NI50" i="1" s="1"/>
  <c r="NJ50" i="1" s="1"/>
  <c r="NK50" i="1" s="1"/>
  <c r="NL50" i="1" s="1"/>
  <c r="NM50" i="1" s="1"/>
  <c r="NN50" i="1" s="1"/>
  <c r="NO50" i="1" s="1"/>
  <c r="NP50" i="1" s="1"/>
  <c r="NQ50" i="1" s="1"/>
  <c r="NR50" i="1" s="1"/>
  <c r="NS50" i="1" s="1"/>
  <c r="NT50" i="1" s="1"/>
  <c r="NU50" i="1" s="1"/>
  <c r="NV50" i="1" s="1"/>
  <c r="NW50" i="1" s="1"/>
  <c r="NX50" i="1" s="1"/>
  <c r="NY50" i="1" s="1"/>
  <c r="NZ50" i="1" s="1"/>
  <c r="OA50" i="1" s="1"/>
  <c r="OB50" i="1" s="1"/>
  <c r="OC50" i="1" s="1"/>
  <c r="OD50" i="1" s="1"/>
  <c r="OE50" i="1" s="1"/>
  <c r="OF50" i="1" s="1"/>
  <c r="OG50" i="1" s="1"/>
  <c r="OH50" i="1" s="1"/>
  <c r="OI50" i="1" s="1"/>
  <c r="OJ50" i="1" s="1"/>
  <c r="OK50" i="1" s="1"/>
  <c r="OL50" i="1" s="1"/>
  <c r="OM50" i="1" s="1"/>
  <c r="ON50" i="1" s="1"/>
  <c r="OO50" i="1" s="1"/>
  <c r="OP50" i="1" s="1"/>
  <c r="OQ50" i="1" s="1"/>
  <c r="OR50" i="1" s="1"/>
  <c r="OS50" i="1" s="1"/>
  <c r="OT50" i="1" s="1"/>
  <c r="OU50" i="1" s="1"/>
  <c r="OV50" i="1" s="1"/>
  <c r="OW50" i="1" s="1"/>
  <c r="OX50" i="1" s="1"/>
  <c r="OY50" i="1" s="1"/>
  <c r="OZ50" i="1" s="1"/>
  <c r="PA50" i="1" s="1"/>
  <c r="PB50" i="1" s="1"/>
  <c r="PC50" i="1" s="1"/>
  <c r="PD50" i="1" s="1"/>
  <c r="PE50" i="1" s="1"/>
  <c r="PF50" i="1" s="1"/>
  <c r="PG50" i="1" s="1"/>
  <c r="PH50" i="1" s="1"/>
  <c r="PI50" i="1" s="1"/>
  <c r="PJ50" i="1" s="1"/>
  <c r="PK50" i="1" s="1"/>
  <c r="PL50" i="1" s="1"/>
  <c r="PM50" i="1" s="1"/>
  <c r="PN50" i="1" s="1"/>
  <c r="PO50" i="1" s="1"/>
  <c r="PP50" i="1" s="1"/>
  <c r="PQ50" i="1" s="1"/>
  <c r="PR50" i="1" s="1"/>
  <c r="PS50" i="1" s="1"/>
  <c r="PT50" i="1" s="1"/>
  <c r="PU50" i="1" s="1"/>
  <c r="PV50" i="1" s="1"/>
  <c r="PW50" i="1" s="1"/>
  <c r="PX50" i="1" s="1"/>
  <c r="PY50" i="1" s="1"/>
  <c r="PZ50" i="1" s="1"/>
  <c r="QA50" i="1" s="1"/>
  <c r="QB50" i="1" s="1"/>
  <c r="QC50" i="1" s="1"/>
  <c r="QD50" i="1" s="1"/>
  <c r="QE50" i="1" s="1"/>
  <c r="QF50" i="1" s="1"/>
  <c r="QG50" i="1" s="1"/>
  <c r="QH50" i="1" s="1"/>
  <c r="QI50" i="1" s="1"/>
  <c r="QJ50" i="1" s="1"/>
  <c r="QK50" i="1" s="1"/>
  <c r="QL50" i="1" s="1"/>
  <c r="QM50" i="1" s="1"/>
  <c r="QN50" i="1" s="1"/>
  <c r="QO50" i="1" s="1"/>
  <c r="QP50" i="1" s="1"/>
  <c r="QQ50" i="1" s="1"/>
  <c r="QR50" i="1" s="1"/>
  <c r="QS50" i="1" s="1"/>
  <c r="QT50" i="1" s="1"/>
  <c r="QU50" i="1" s="1"/>
  <c r="QV50" i="1" s="1"/>
  <c r="QW50" i="1" s="1"/>
  <c r="QX50" i="1" s="1"/>
  <c r="QY50" i="1" s="1"/>
  <c r="QZ50" i="1" s="1"/>
  <c r="RA50" i="1" s="1"/>
  <c r="RB50" i="1" s="1"/>
  <c r="RC50" i="1" s="1"/>
  <c r="RD50" i="1" s="1"/>
  <c r="RE50" i="1" s="1"/>
  <c r="RF50" i="1" s="1"/>
  <c r="RG50" i="1" s="1"/>
  <c r="RH50" i="1" s="1"/>
  <c r="RI50" i="1" s="1"/>
  <c r="RJ50" i="1" s="1"/>
  <c r="RK50" i="1" s="1"/>
  <c r="RL50" i="1" s="1"/>
  <c r="RM50" i="1" s="1"/>
  <c r="RN50" i="1" s="1"/>
  <c r="RO50" i="1" s="1"/>
  <c r="RP50" i="1" s="1"/>
  <c r="RQ50" i="1" s="1"/>
  <c r="RR50" i="1" s="1"/>
  <c r="RS50" i="1" s="1"/>
  <c r="RT50" i="1" s="1"/>
  <c r="RU50" i="1" s="1"/>
  <c r="RV50" i="1" s="1"/>
  <c r="RW50" i="1" s="1"/>
  <c r="RX50" i="1" s="1"/>
  <c r="RY50" i="1" s="1"/>
  <c r="RZ50" i="1" s="1"/>
  <c r="SA50" i="1" s="1"/>
  <c r="SB50" i="1" s="1"/>
  <c r="SC50" i="1" s="1"/>
  <c r="SD50" i="1" s="1"/>
  <c r="SE50" i="1" s="1"/>
  <c r="SF50" i="1" s="1"/>
  <c r="SG50" i="1" s="1"/>
  <c r="SH50" i="1" s="1"/>
  <c r="SI50" i="1" s="1"/>
  <c r="SJ50" i="1" s="1"/>
  <c r="SK50" i="1" s="1"/>
  <c r="SL50" i="1" s="1"/>
  <c r="SM50" i="1" s="1"/>
  <c r="SN50" i="1" s="1"/>
  <c r="SO50" i="1" s="1"/>
  <c r="SP50" i="1" s="1"/>
  <c r="SQ50" i="1" s="1"/>
  <c r="SR50" i="1" s="1"/>
  <c r="SS50" i="1" s="1"/>
  <c r="ST50" i="1" s="1"/>
  <c r="SU50" i="1" s="1"/>
  <c r="SV50" i="1" s="1"/>
  <c r="SW50" i="1" s="1"/>
  <c r="SX50" i="1" s="1"/>
  <c r="SY50" i="1" s="1"/>
  <c r="SZ50" i="1" s="1"/>
  <c r="TA50" i="1" s="1"/>
  <c r="TB50" i="1" s="1"/>
  <c r="TC50" i="1" s="1"/>
  <c r="TD50" i="1" s="1"/>
  <c r="TE50" i="1" s="1"/>
  <c r="TF50" i="1" s="1"/>
  <c r="TG50" i="1" s="1"/>
  <c r="TH50" i="1" s="1"/>
  <c r="TI50" i="1" s="1"/>
  <c r="TJ50" i="1" s="1"/>
  <c r="TK50" i="1" s="1"/>
  <c r="TL50" i="1" s="1"/>
  <c r="TM50" i="1" s="1"/>
  <c r="TN50" i="1" s="1"/>
  <c r="TO50" i="1" s="1"/>
  <c r="TP50" i="1" s="1"/>
  <c r="TQ50" i="1" s="1"/>
  <c r="TR50" i="1" s="1"/>
  <c r="TS50" i="1" s="1"/>
  <c r="TT50" i="1" s="1"/>
  <c r="TU50" i="1" s="1"/>
  <c r="TV50" i="1" s="1"/>
  <c r="TW50" i="1" s="1"/>
  <c r="TX50" i="1" s="1"/>
  <c r="TY50" i="1" s="1"/>
  <c r="TZ50" i="1" s="1"/>
  <c r="UA50" i="1" s="1"/>
  <c r="UB50" i="1" s="1"/>
  <c r="UC50" i="1" s="1"/>
  <c r="UD50" i="1" s="1"/>
  <c r="UE50" i="1" s="1"/>
  <c r="UF50" i="1" s="1"/>
  <c r="UG50" i="1" s="1"/>
  <c r="UH50" i="1" s="1"/>
  <c r="UI50" i="1" s="1"/>
  <c r="UJ50" i="1" s="1"/>
  <c r="UK50" i="1" s="1"/>
  <c r="UL50" i="1" s="1"/>
  <c r="UM50" i="1" s="1"/>
  <c r="UN50" i="1" s="1"/>
  <c r="UO50" i="1" s="1"/>
  <c r="UP50" i="1" s="1"/>
  <c r="UQ50" i="1" s="1"/>
  <c r="UR50" i="1" s="1"/>
  <c r="US50" i="1" s="1"/>
  <c r="UT50" i="1" s="1"/>
  <c r="UU50" i="1" s="1"/>
  <c r="UV50" i="1" s="1"/>
  <c r="UW50" i="1" s="1"/>
  <c r="UX50" i="1" s="1"/>
  <c r="UY50" i="1" s="1"/>
  <c r="UZ50" i="1" s="1"/>
  <c r="VA50" i="1" s="1"/>
  <c r="VB50" i="1" s="1"/>
  <c r="VC50" i="1" s="1"/>
  <c r="VD50" i="1" s="1"/>
  <c r="VE50" i="1" s="1"/>
  <c r="VF50" i="1" s="1"/>
  <c r="VG50" i="1" s="1"/>
  <c r="VH50" i="1" s="1"/>
  <c r="VI50" i="1" s="1"/>
  <c r="VJ50" i="1" s="1"/>
  <c r="VK50" i="1" s="1"/>
  <c r="VL50" i="1" s="1"/>
  <c r="VM50" i="1" s="1"/>
  <c r="VN50" i="1" s="1"/>
  <c r="VO50" i="1" s="1"/>
  <c r="VP50" i="1" s="1"/>
  <c r="VQ50" i="1" s="1"/>
  <c r="VR50" i="1" s="1"/>
  <c r="VS50" i="1" s="1"/>
  <c r="VT50" i="1" s="1"/>
  <c r="VU50" i="1" s="1"/>
  <c r="VV50" i="1" s="1"/>
  <c r="VW50" i="1" s="1"/>
  <c r="VX50" i="1" s="1"/>
  <c r="VY50" i="1" s="1"/>
  <c r="VZ50" i="1" s="1"/>
  <c r="WA50" i="1" s="1"/>
  <c r="WB50" i="1" s="1"/>
  <c r="WC50" i="1" s="1"/>
  <c r="WD50" i="1" s="1"/>
  <c r="WE50" i="1" s="1"/>
  <c r="WF50" i="1" s="1"/>
  <c r="WG50" i="1" s="1"/>
  <c r="WH50" i="1" s="1"/>
  <c r="WI50" i="1" s="1"/>
  <c r="WJ50" i="1" s="1"/>
  <c r="WK50" i="1" s="1"/>
  <c r="WL50" i="1" s="1"/>
  <c r="WM50" i="1" s="1"/>
  <c r="WN50" i="1" s="1"/>
  <c r="WO50" i="1" s="1"/>
  <c r="WP50" i="1" s="1"/>
  <c r="WQ50" i="1" s="1"/>
  <c r="WR50" i="1" s="1"/>
  <c r="WS50" i="1" s="1"/>
  <c r="WT50" i="1" s="1"/>
  <c r="WU50" i="1" s="1"/>
  <c r="WV50" i="1" s="1"/>
  <c r="WW50" i="1" s="1"/>
  <c r="WX50" i="1" s="1"/>
  <c r="WY50" i="1" s="1"/>
  <c r="WZ50" i="1" s="1"/>
  <c r="XA50" i="1" s="1"/>
  <c r="XB50" i="1" s="1"/>
  <c r="XC50" i="1" s="1"/>
  <c r="XD50" i="1" s="1"/>
  <c r="XE50" i="1" s="1"/>
  <c r="XF50" i="1" s="1"/>
  <c r="XG50" i="1" s="1"/>
  <c r="XH50" i="1" s="1"/>
  <c r="XI50" i="1" s="1"/>
  <c r="XJ50" i="1" s="1"/>
  <c r="XK50" i="1" s="1"/>
  <c r="XL50" i="1" s="1"/>
  <c r="XM50" i="1" s="1"/>
  <c r="XN50" i="1" s="1"/>
  <c r="XO50" i="1" s="1"/>
  <c r="XP50" i="1" s="1"/>
  <c r="XQ50" i="1" s="1"/>
  <c r="XR50" i="1" s="1"/>
  <c r="XS50" i="1" s="1"/>
  <c r="XT50" i="1" s="1"/>
  <c r="XU50" i="1" s="1"/>
  <c r="XV50" i="1" s="1"/>
  <c r="XW50" i="1" s="1"/>
  <c r="XX50" i="1" s="1"/>
  <c r="XY50" i="1" s="1"/>
  <c r="XZ50" i="1" s="1"/>
  <c r="YA50" i="1" s="1"/>
  <c r="YB50" i="1" s="1"/>
  <c r="YC50" i="1" s="1"/>
  <c r="YD50" i="1" s="1"/>
  <c r="YE50" i="1" s="1"/>
  <c r="YF50" i="1" s="1"/>
  <c r="YG50" i="1" s="1"/>
  <c r="YH50" i="1" s="1"/>
  <c r="YI50" i="1" s="1"/>
  <c r="YJ50" i="1" s="1"/>
  <c r="YK50" i="1" s="1"/>
  <c r="YL50" i="1" s="1"/>
  <c r="YM50" i="1" s="1"/>
  <c r="YN50" i="1" s="1"/>
  <c r="YO50" i="1" s="1"/>
  <c r="YP50" i="1" s="1"/>
  <c r="YQ50" i="1" s="1"/>
  <c r="YR50" i="1" s="1"/>
  <c r="YS50" i="1" s="1"/>
  <c r="YT50" i="1" s="1"/>
  <c r="YU50" i="1" s="1"/>
  <c r="YV50" i="1" s="1"/>
  <c r="YW50" i="1" s="1"/>
  <c r="YX50" i="1" s="1"/>
  <c r="YY50" i="1" s="1"/>
  <c r="YZ50" i="1" s="1"/>
  <c r="ZA50" i="1" s="1"/>
  <c r="ZB50" i="1" s="1"/>
  <c r="ZC50" i="1" s="1"/>
  <c r="ZD50" i="1" s="1"/>
  <c r="ZE50" i="1" s="1"/>
  <c r="ZF50" i="1" s="1"/>
  <c r="ZG50" i="1" s="1"/>
  <c r="ZH50" i="1" s="1"/>
  <c r="ZI50" i="1" s="1"/>
  <c r="ZJ50" i="1" s="1"/>
  <c r="ZK50" i="1" s="1"/>
  <c r="ZL50" i="1" s="1"/>
  <c r="ZM50" i="1" s="1"/>
  <c r="ZN50" i="1" s="1"/>
  <c r="ZO50" i="1" s="1"/>
  <c r="ZP50" i="1" s="1"/>
  <c r="ZQ50" i="1" s="1"/>
  <c r="ZR50" i="1" s="1"/>
  <c r="ZS50" i="1" s="1"/>
  <c r="ZT50" i="1" s="1"/>
  <c r="ZU50" i="1" s="1"/>
  <c r="ZV50" i="1" s="1"/>
  <c r="ZW50" i="1" s="1"/>
  <c r="ZX50" i="1" s="1"/>
  <c r="ZY50" i="1" s="1"/>
  <c r="ZZ50" i="1" s="1"/>
  <c r="AAA50" i="1" s="1"/>
  <c r="AAB50" i="1" s="1"/>
  <c r="AAC50" i="1" s="1"/>
  <c r="AAD50" i="1" s="1"/>
  <c r="AAE50" i="1" s="1"/>
  <c r="AAF50" i="1" s="1"/>
  <c r="AAG50" i="1" s="1"/>
  <c r="AAH50" i="1" s="1"/>
  <c r="AAI50" i="1" s="1"/>
  <c r="AAJ50" i="1" s="1"/>
  <c r="AAK50" i="1" s="1"/>
  <c r="AAL50" i="1" s="1"/>
  <c r="AAM50" i="1" s="1"/>
  <c r="AAN50" i="1" s="1"/>
  <c r="AAO50" i="1" s="1"/>
  <c r="AAP50" i="1" s="1"/>
  <c r="AAQ50" i="1" s="1"/>
  <c r="AAR50" i="1" s="1"/>
  <c r="AAS50" i="1" s="1"/>
  <c r="AAT50" i="1" s="1"/>
  <c r="AAU50" i="1" s="1"/>
  <c r="AAV50" i="1" s="1"/>
  <c r="AAW50" i="1" s="1"/>
  <c r="AAX50" i="1" s="1"/>
  <c r="AAY50" i="1" s="1"/>
  <c r="AAZ50" i="1" s="1"/>
  <c r="ABA50" i="1" s="1"/>
  <c r="ABB50" i="1" s="1"/>
  <c r="ABC50" i="1" s="1"/>
  <c r="ABD50" i="1" s="1"/>
  <c r="ABE50" i="1" s="1"/>
  <c r="ABF50" i="1" s="1"/>
  <c r="ABG50" i="1" s="1"/>
  <c r="ABH50" i="1" s="1"/>
  <c r="ABI50" i="1" s="1"/>
  <c r="ABJ50" i="1" s="1"/>
  <c r="ABK50" i="1" s="1"/>
  <c r="ABL50" i="1" s="1"/>
  <c r="ABM50" i="1" s="1"/>
  <c r="ABN50" i="1" s="1"/>
  <c r="ABO50" i="1" s="1"/>
  <c r="ABP50" i="1" s="1"/>
  <c r="ABQ50" i="1" s="1"/>
  <c r="ABR50" i="1" s="1"/>
  <c r="ABS50" i="1" s="1"/>
  <c r="ABT50" i="1" s="1"/>
  <c r="ABU50" i="1" s="1"/>
  <c r="ABV50" i="1" s="1"/>
  <c r="ABW50" i="1" s="1"/>
  <c r="ABX50" i="1" s="1"/>
  <c r="ABY50" i="1" s="1"/>
  <c r="ABZ50" i="1" s="1"/>
  <c r="ACA50" i="1" s="1"/>
  <c r="ACB50" i="1" s="1"/>
  <c r="ACC50" i="1" s="1"/>
  <c r="ACD50" i="1" s="1"/>
  <c r="ACE50" i="1" s="1"/>
  <c r="ACF50" i="1" s="1"/>
  <c r="ACG50" i="1" s="1"/>
  <c r="ACH50" i="1" s="1"/>
  <c r="ACI50" i="1" s="1"/>
  <c r="ACJ50" i="1" s="1"/>
  <c r="ACK50" i="1" s="1"/>
  <c r="ACL50" i="1" s="1"/>
  <c r="ACM50" i="1" s="1"/>
  <c r="ACN50" i="1" s="1"/>
  <c r="ACO50" i="1" s="1"/>
  <c r="ACP50" i="1" s="1"/>
  <c r="ACQ50" i="1" s="1"/>
  <c r="ACR50" i="1" s="1"/>
  <c r="ACS50" i="1" s="1"/>
  <c r="ACT50" i="1" s="1"/>
  <c r="ACU50" i="1" s="1"/>
  <c r="ACV50" i="1" s="1"/>
  <c r="ACW50" i="1" s="1"/>
  <c r="ACX50" i="1" s="1"/>
  <c r="ACY50" i="1" s="1"/>
  <c r="ACZ50" i="1" s="1"/>
  <c r="ADA50" i="1" s="1"/>
  <c r="ADB50" i="1" s="1"/>
  <c r="ADC50" i="1" s="1"/>
  <c r="ADD50" i="1" s="1"/>
  <c r="ADE50" i="1" s="1"/>
  <c r="ADF50" i="1" s="1"/>
  <c r="ADG50" i="1" s="1"/>
  <c r="ADH50" i="1" s="1"/>
  <c r="ADI50" i="1" s="1"/>
  <c r="ADJ50" i="1" s="1"/>
  <c r="ADK50" i="1" s="1"/>
  <c r="ADL50" i="1" s="1"/>
  <c r="ADM50" i="1" s="1"/>
  <c r="ADN50" i="1" s="1"/>
  <c r="ADO50" i="1" s="1"/>
  <c r="ADP50" i="1" s="1"/>
  <c r="ADQ50" i="1" s="1"/>
  <c r="ADR50" i="1" s="1"/>
  <c r="ADS50" i="1" s="1"/>
  <c r="ADT50" i="1" s="1"/>
  <c r="ADU50" i="1" s="1"/>
  <c r="ADV50" i="1" s="1"/>
  <c r="ADW50" i="1" s="1"/>
  <c r="ADX50" i="1" s="1"/>
  <c r="ADY50" i="1" s="1"/>
  <c r="ADZ50" i="1" s="1"/>
  <c r="AEA50" i="1" s="1"/>
  <c r="AEB50" i="1" s="1"/>
  <c r="AEC50" i="1" s="1"/>
  <c r="AED50" i="1" s="1"/>
  <c r="AEE50" i="1" s="1"/>
  <c r="AEF50" i="1" s="1"/>
  <c r="AEG50" i="1" s="1"/>
  <c r="AEH50" i="1" s="1"/>
  <c r="AEI50" i="1" s="1"/>
  <c r="AEJ50" i="1" s="1"/>
  <c r="AEK50" i="1" s="1"/>
  <c r="AEL50" i="1" s="1"/>
  <c r="AEM50" i="1" s="1"/>
  <c r="AEN50" i="1" s="1"/>
  <c r="AEO50" i="1" s="1"/>
  <c r="AEP50" i="1" s="1"/>
  <c r="AEQ50" i="1" s="1"/>
  <c r="AER50" i="1" s="1"/>
  <c r="AES50" i="1" s="1"/>
  <c r="AET50" i="1" s="1"/>
  <c r="AEU50" i="1" s="1"/>
  <c r="AEV50" i="1" s="1"/>
  <c r="AEW50" i="1" s="1"/>
  <c r="AEX50" i="1" s="1"/>
  <c r="AEY50" i="1" s="1"/>
  <c r="AEZ50" i="1" s="1"/>
  <c r="AFA50" i="1" s="1"/>
  <c r="AFB50" i="1" s="1"/>
  <c r="AFC50" i="1" s="1"/>
  <c r="AFD50" i="1" s="1"/>
  <c r="AFE50" i="1" s="1"/>
  <c r="AFF50" i="1" s="1"/>
  <c r="AFG50" i="1" s="1"/>
  <c r="AFH50" i="1" s="1"/>
  <c r="AFI50" i="1" s="1"/>
  <c r="AFJ50" i="1" s="1"/>
  <c r="AFK50" i="1" s="1"/>
  <c r="AFL50" i="1" s="1"/>
  <c r="AFM50" i="1" s="1"/>
  <c r="AFN50" i="1" s="1"/>
  <c r="AFO50" i="1" s="1"/>
  <c r="AFP50" i="1" s="1"/>
  <c r="AFQ50" i="1" s="1"/>
  <c r="AFR50" i="1" s="1"/>
  <c r="AFS50" i="1" s="1"/>
  <c r="AFT50" i="1" s="1"/>
  <c r="AFU50" i="1" s="1"/>
  <c r="AFV50" i="1" s="1"/>
  <c r="AFW50" i="1" s="1"/>
  <c r="AFX50" i="1" s="1"/>
  <c r="AFY50" i="1" s="1"/>
  <c r="AFZ50" i="1" s="1"/>
  <c r="AGA50" i="1" s="1"/>
  <c r="AGB50" i="1" s="1"/>
  <c r="AGC50" i="1" s="1"/>
  <c r="AGD50" i="1" s="1"/>
  <c r="AGE50" i="1" s="1"/>
  <c r="AGF50" i="1" s="1"/>
  <c r="AGG50" i="1" s="1"/>
  <c r="AGH50" i="1" s="1"/>
  <c r="AGI50" i="1" s="1"/>
  <c r="AGJ50" i="1" s="1"/>
  <c r="AGK50" i="1" s="1"/>
  <c r="AGL50" i="1" s="1"/>
  <c r="AGM50" i="1" s="1"/>
  <c r="AGN50" i="1" s="1"/>
  <c r="AGO50" i="1" s="1"/>
  <c r="AGP50" i="1" s="1"/>
  <c r="AGQ50" i="1" s="1"/>
  <c r="AGR50" i="1" s="1"/>
  <c r="AGS50" i="1" s="1"/>
  <c r="AGT50" i="1" s="1"/>
  <c r="AGU50" i="1" s="1"/>
  <c r="AGV50" i="1" s="1"/>
  <c r="AGW50" i="1" s="1"/>
  <c r="AGX50" i="1" s="1"/>
  <c r="AGY50" i="1" s="1"/>
  <c r="AGZ50" i="1" s="1"/>
  <c r="AHA50" i="1" s="1"/>
  <c r="AHB50" i="1" s="1"/>
  <c r="AHC50" i="1" s="1"/>
  <c r="AHD50" i="1" s="1"/>
  <c r="AHE50" i="1" s="1"/>
  <c r="AHF50" i="1" s="1"/>
  <c r="AHG50" i="1" s="1"/>
  <c r="AHH50" i="1" s="1"/>
  <c r="AHI50" i="1" s="1"/>
  <c r="AHJ50" i="1" s="1"/>
  <c r="AHK50" i="1" s="1"/>
  <c r="AHL50" i="1" s="1"/>
  <c r="AHM50" i="1" s="1"/>
  <c r="AHN50" i="1" s="1"/>
  <c r="AHO50" i="1" s="1"/>
  <c r="AHP50" i="1" s="1"/>
  <c r="AHQ50" i="1" s="1"/>
  <c r="AHR50" i="1" s="1"/>
  <c r="AHS50" i="1" s="1"/>
  <c r="AHT50" i="1" s="1"/>
  <c r="AHU50" i="1" s="1"/>
  <c r="AHV50" i="1" s="1"/>
  <c r="AHW50" i="1" s="1"/>
  <c r="AHX50" i="1" s="1"/>
  <c r="AHY50" i="1" s="1"/>
  <c r="AHZ50" i="1" s="1"/>
  <c r="AIA50" i="1" s="1"/>
  <c r="AIB50" i="1" s="1"/>
  <c r="AIC50" i="1" s="1"/>
  <c r="AID50" i="1" s="1"/>
  <c r="AIE50" i="1" s="1"/>
  <c r="AIF50" i="1" s="1"/>
  <c r="AIG50" i="1" s="1"/>
  <c r="AIH50" i="1" s="1"/>
  <c r="AII50" i="1" s="1"/>
  <c r="AIJ50" i="1" s="1"/>
  <c r="AIK50" i="1" s="1"/>
  <c r="AIL50" i="1" s="1"/>
  <c r="AIM50" i="1" s="1"/>
  <c r="AIN50" i="1" s="1"/>
  <c r="AIO50" i="1" s="1"/>
  <c r="AIP50" i="1" s="1"/>
  <c r="AIQ50" i="1" s="1"/>
  <c r="AIR50" i="1" s="1"/>
  <c r="AIS50" i="1" s="1"/>
  <c r="AIT50" i="1" s="1"/>
  <c r="AIU50" i="1" s="1"/>
  <c r="AIV50" i="1" s="1"/>
  <c r="AIW50" i="1" s="1"/>
  <c r="AIX50" i="1" s="1"/>
  <c r="AIY50" i="1" s="1"/>
  <c r="AIZ50" i="1" s="1"/>
  <c r="AJA50" i="1" s="1"/>
  <c r="AJB50" i="1" s="1"/>
  <c r="AJC50" i="1" s="1"/>
  <c r="AJD50" i="1" s="1"/>
  <c r="AJE50" i="1" s="1"/>
  <c r="AJF50" i="1" s="1"/>
  <c r="AJG50" i="1" s="1"/>
  <c r="AJH50" i="1" s="1"/>
  <c r="AJI50" i="1" s="1"/>
  <c r="AJJ50" i="1" s="1"/>
  <c r="AJK50" i="1" s="1"/>
  <c r="AJL50" i="1" s="1"/>
  <c r="AJM50" i="1" s="1"/>
  <c r="AJN50" i="1" s="1"/>
  <c r="AJO50" i="1" s="1"/>
  <c r="AJP50" i="1" s="1"/>
  <c r="AJQ50" i="1" s="1"/>
  <c r="AJR50" i="1" s="1"/>
  <c r="AJS50" i="1" s="1"/>
  <c r="AJT50" i="1" s="1"/>
  <c r="AJU50" i="1" s="1"/>
  <c r="AJV50" i="1" s="1"/>
  <c r="AJW50" i="1" s="1"/>
  <c r="AJX50" i="1" s="1"/>
  <c r="AJY50" i="1" s="1"/>
  <c r="AJZ50" i="1" s="1"/>
  <c r="AKA50" i="1" s="1"/>
  <c r="AKB50" i="1" s="1"/>
  <c r="AKC50" i="1" s="1"/>
  <c r="AKD50" i="1" s="1"/>
  <c r="AKE50" i="1" s="1"/>
  <c r="AKF50" i="1" s="1"/>
  <c r="AKG50" i="1" s="1"/>
  <c r="AKH50" i="1" s="1"/>
  <c r="AKI50" i="1" s="1"/>
  <c r="AKJ50" i="1" s="1"/>
  <c r="AKK50" i="1" s="1"/>
  <c r="AKL50" i="1" s="1"/>
  <c r="AKM50" i="1" s="1"/>
  <c r="AKN50" i="1" s="1"/>
  <c r="AKO50" i="1" s="1"/>
  <c r="AKP50" i="1" s="1"/>
  <c r="AKQ50" i="1" s="1"/>
  <c r="AKR50" i="1" s="1"/>
  <c r="AKS50" i="1" s="1"/>
  <c r="AKT50" i="1" s="1"/>
  <c r="AKU50" i="1" s="1"/>
  <c r="AKV50" i="1" s="1"/>
  <c r="AKW50" i="1" s="1"/>
  <c r="AKX50" i="1" s="1"/>
  <c r="AKY50" i="1" s="1"/>
  <c r="AKZ50" i="1" s="1"/>
  <c r="ALA50" i="1" s="1"/>
  <c r="ALB50" i="1" s="1"/>
  <c r="ALC50" i="1" s="1"/>
  <c r="ALD50" i="1" s="1"/>
  <c r="ALE50" i="1" s="1"/>
  <c r="ALF50" i="1" s="1"/>
  <c r="ALG50" i="1" s="1"/>
  <c r="ALH50" i="1" s="1"/>
  <c r="ALI50" i="1" s="1"/>
  <c r="ALJ50" i="1" s="1"/>
  <c r="ALK50" i="1" s="1"/>
  <c r="ALL50" i="1" s="1"/>
  <c r="ALM50" i="1" s="1"/>
  <c r="ALN50" i="1" s="1"/>
  <c r="ALO50" i="1" s="1"/>
  <c r="ALP50" i="1" s="1"/>
  <c r="ALQ50" i="1" s="1"/>
  <c r="ALR50" i="1" s="1"/>
  <c r="ALS50" i="1" s="1"/>
  <c r="ALT50" i="1" s="1"/>
  <c r="ALU50" i="1" s="1"/>
  <c r="ALV50" i="1" s="1"/>
  <c r="ALW50" i="1" s="1"/>
  <c r="ALX50" i="1" s="1"/>
  <c r="ALY50" i="1" s="1"/>
  <c r="ALZ50" i="1" s="1"/>
  <c r="AMA50" i="1" s="1"/>
  <c r="AMB50" i="1" s="1"/>
  <c r="AMC50" i="1" s="1"/>
  <c r="AMD50" i="1" s="1"/>
  <c r="AME50" i="1" s="1"/>
  <c r="AMF50" i="1" s="1"/>
  <c r="AMG50" i="1" s="1"/>
  <c r="AMH50" i="1" s="1"/>
  <c r="AMI50" i="1" s="1"/>
  <c r="AMJ50" i="1" s="1"/>
  <c r="AMK50" i="1" s="1"/>
  <c r="AML50" i="1" s="1"/>
  <c r="AMM50" i="1" s="1"/>
  <c r="AMN50" i="1" s="1"/>
  <c r="AMO50" i="1" s="1"/>
  <c r="AMP50" i="1" s="1"/>
  <c r="AMQ50" i="1" s="1"/>
  <c r="AMR50" i="1" s="1"/>
  <c r="AMS50" i="1" s="1"/>
  <c r="AMT50" i="1" s="1"/>
  <c r="AMU50" i="1" s="1"/>
  <c r="AMV50" i="1" s="1"/>
  <c r="AMW50" i="1" s="1"/>
  <c r="AMX50" i="1" s="1"/>
  <c r="AMY50" i="1" s="1"/>
  <c r="AMZ50" i="1" s="1"/>
  <c r="ANA50" i="1" s="1"/>
  <c r="ANB50" i="1" s="1"/>
  <c r="ANC50" i="1" s="1"/>
  <c r="AND50" i="1" s="1"/>
  <c r="ANE50" i="1" s="1"/>
  <c r="ANF50" i="1" s="1"/>
  <c r="ANG50" i="1" s="1"/>
  <c r="ANH50" i="1" s="1"/>
  <c r="ANI50" i="1" s="1"/>
  <c r="ANJ50" i="1" s="1"/>
  <c r="ANK50" i="1" s="1"/>
  <c r="ANL50" i="1" s="1"/>
  <c r="ANM50" i="1" s="1"/>
  <c r="ANN50" i="1" s="1"/>
  <c r="ANO50" i="1" s="1"/>
  <c r="ANP50" i="1" s="1"/>
  <c r="ANQ50" i="1" s="1"/>
  <c r="ANR50" i="1" s="1"/>
  <c r="ANS50" i="1" s="1"/>
  <c r="ANT50" i="1" s="1"/>
  <c r="ANU50" i="1" s="1"/>
  <c r="ANV50" i="1" s="1"/>
  <c r="ANW50" i="1" s="1"/>
  <c r="ANX50" i="1" s="1"/>
  <c r="ANY50" i="1" s="1"/>
  <c r="ANZ50" i="1" s="1"/>
  <c r="AOA50" i="1" s="1"/>
  <c r="AOB50" i="1" s="1"/>
  <c r="AOC50" i="1" s="1"/>
  <c r="AOD50" i="1" s="1"/>
  <c r="AOE50" i="1" s="1"/>
  <c r="AOF50" i="1" s="1"/>
  <c r="AOG50" i="1" s="1"/>
  <c r="AOH50" i="1" s="1"/>
  <c r="AOI50" i="1" s="1"/>
  <c r="AOJ50" i="1" s="1"/>
  <c r="AOK50" i="1" s="1"/>
  <c r="AOL50" i="1" s="1"/>
  <c r="AOM50" i="1" s="1"/>
  <c r="AON50" i="1" s="1"/>
  <c r="AOO50" i="1" s="1"/>
  <c r="AOP50" i="1" s="1"/>
  <c r="AOQ50" i="1" s="1"/>
  <c r="AOR50" i="1" s="1"/>
  <c r="AOS50" i="1" s="1"/>
  <c r="AOT50" i="1" s="1"/>
  <c r="AOU50" i="1" s="1"/>
  <c r="AOV50" i="1" s="1"/>
  <c r="AOW50" i="1" s="1"/>
  <c r="AOX50" i="1" s="1"/>
  <c r="AOY50" i="1" s="1"/>
  <c r="AOZ50" i="1" s="1"/>
  <c r="APA50" i="1" s="1"/>
  <c r="APB50" i="1" s="1"/>
  <c r="APC50" i="1" s="1"/>
  <c r="APD50" i="1" s="1"/>
  <c r="APE50" i="1" s="1"/>
  <c r="GM37" i="1"/>
  <c r="GM36" i="1"/>
  <c r="GM35" i="1"/>
  <c r="GM34" i="1"/>
  <c r="O2" i="1"/>
  <c r="V2" i="1" s="1"/>
  <c r="AC2" i="1" s="1"/>
  <c r="AJ2" i="1" s="1"/>
  <c r="AQ2" i="1" s="1"/>
  <c r="AX2" i="1" s="1"/>
  <c r="BE2" i="1" s="1"/>
  <c r="BL2" i="1" s="1"/>
  <c r="BS2" i="1" s="1"/>
  <c r="BZ2" i="1" s="1"/>
  <c r="CG2" i="1" s="1"/>
  <c r="CN2" i="1" s="1"/>
  <c r="CU2" i="1" s="1"/>
  <c r="DB2" i="1" s="1"/>
  <c r="DI2" i="1" s="1"/>
  <c r="DP2" i="1" s="1"/>
  <c r="DW2" i="1" s="1"/>
  <c r="ED2" i="1" s="1"/>
  <c r="EK2" i="1" s="1"/>
  <c r="ER2" i="1" s="1"/>
  <c r="EY2" i="1" s="1"/>
  <c r="FF2" i="1" s="1"/>
  <c r="FM2" i="1" s="1"/>
  <c r="FT2" i="1" s="1"/>
  <c r="GA2" i="1" s="1"/>
  <c r="GH2" i="1" s="1"/>
  <c r="GO2" i="1" s="1"/>
  <c r="GV2" i="1" s="1"/>
  <c r="HC2" i="1" s="1"/>
  <c r="HJ2" i="1" s="1"/>
  <c r="HQ2" i="1" s="1"/>
  <c r="HX2" i="1" s="1"/>
  <c r="IE2" i="1" s="1"/>
  <c r="IL2" i="1" s="1"/>
  <c r="IS2" i="1" s="1"/>
  <c r="IZ2" i="1" s="1"/>
  <c r="JG2" i="1" s="1"/>
  <c r="JN2" i="1" s="1"/>
  <c r="JU2" i="1" s="1"/>
  <c r="KB2" i="1" s="1"/>
  <c r="KI2" i="1" s="1"/>
  <c r="KP2" i="1" s="1"/>
  <c r="KW2" i="1" s="1"/>
  <c r="LD2" i="1" s="1"/>
  <c r="LK2" i="1" s="1"/>
  <c r="LR2" i="1" s="1"/>
  <c r="LY2" i="1" s="1"/>
  <c r="MF2" i="1" s="1"/>
  <c r="MM2" i="1" s="1"/>
  <c r="MT2" i="1" s="1"/>
  <c r="NA2" i="1" s="1"/>
  <c r="N2" i="1"/>
  <c r="U2" i="1" s="1"/>
  <c r="AB2" i="1" s="1"/>
  <c r="AI2" i="1" s="1"/>
  <c r="AP2" i="1" s="1"/>
  <c r="AW2" i="1" s="1"/>
  <c r="BD2" i="1" s="1"/>
  <c r="BK2" i="1" s="1"/>
  <c r="BR2" i="1" s="1"/>
  <c r="BY2" i="1" s="1"/>
  <c r="CF2" i="1" s="1"/>
  <c r="CM2" i="1" s="1"/>
  <c r="CT2" i="1" s="1"/>
  <c r="DA2" i="1" s="1"/>
  <c r="DH2" i="1" s="1"/>
  <c r="DO2" i="1" s="1"/>
  <c r="DV2" i="1" s="1"/>
  <c r="EC2" i="1" s="1"/>
  <c r="EJ2" i="1" s="1"/>
  <c r="EQ2" i="1" s="1"/>
  <c r="EX2" i="1" s="1"/>
  <c r="FE2" i="1" s="1"/>
  <c r="FL2" i="1" s="1"/>
  <c r="FS2" i="1" s="1"/>
  <c r="FZ2" i="1" s="1"/>
  <c r="GG2" i="1" s="1"/>
  <c r="GN2" i="1" s="1"/>
  <c r="GU2" i="1" s="1"/>
  <c r="HB2" i="1" s="1"/>
  <c r="HI2" i="1" s="1"/>
  <c r="HP2" i="1" s="1"/>
  <c r="HW2" i="1" s="1"/>
  <c r="ID2" i="1" s="1"/>
  <c r="IK2" i="1" s="1"/>
  <c r="IR2" i="1" s="1"/>
  <c r="IY2" i="1" s="1"/>
  <c r="JF2" i="1" s="1"/>
  <c r="JM2" i="1" s="1"/>
  <c r="JT2" i="1" s="1"/>
  <c r="KA2" i="1" s="1"/>
  <c r="KH2" i="1" s="1"/>
  <c r="KO2" i="1" s="1"/>
  <c r="KV2" i="1" s="1"/>
  <c r="LC2" i="1" s="1"/>
  <c r="LJ2" i="1" s="1"/>
  <c r="LQ2" i="1" s="1"/>
  <c r="LX2" i="1" s="1"/>
  <c r="ME2" i="1" s="1"/>
  <c r="ML2" i="1" s="1"/>
  <c r="MS2" i="1" s="1"/>
  <c r="MZ2" i="1" s="1"/>
  <c r="M2" i="1"/>
  <c r="T2" i="1" s="1"/>
  <c r="AA2" i="1" s="1"/>
  <c r="AH2" i="1" s="1"/>
  <c r="AO2" i="1" s="1"/>
  <c r="AV2" i="1" s="1"/>
  <c r="BC2" i="1" s="1"/>
  <c r="BJ2" i="1" s="1"/>
  <c r="BQ2" i="1" s="1"/>
  <c r="BX2" i="1" s="1"/>
  <c r="CE2" i="1" s="1"/>
  <c r="CL2" i="1" s="1"/>
  <c r="CS2" i="1" s="1"/>
  <c r="CZ2" i="1" s="1"/>
  <c r="DG2" i="1" s="1"/>
  <c r="DN2" i="1" s="1"/>
  <c r="DU2" i="1" s="1"/>
  <c r="EB2" i="1" s="1"/>
  <c r="EI2" i="1" s="1"/>
  <c r="EP2" i="1" s="1"/>
  <c r="EW2" i="1" s="1"/>
  <c r="FD2" i="1" s="1"/>
  <c r="FK2" i="1" s="1"/>
  <c r="FR2" i="1" s="1"/>
  <c r="FY2" i="1" s="1"/>
  <c r="GF2" i="1" s="1"/>
  <c r="GM2" i="1" s="1"/>
  <c r="GT2" i="1" s="1"/>
  <c r="HA2" i="1" s="1"/>
  <c r="HH2" i="1" s="1"/>
  <c r="HO2" i="1" s="1"/>
  <c r="HV2" i="1" s="1"/>
  <c r="IC2" i="1" s="1"/>
  <c r="IJ2" i="1" s="1"/>
  <c r="IQ2" i="1" s="1"/>
  <c r="IX2" i="1" s="1"/>
  <c r="JE2" i="1" s="1"/>
  <c r="JL2" i="1" s="1"/>
  <c r="JS2" i="1" s="1"/>
  <c r="JZ2" i="1" s="1"/>
  <c r="KG2" i="1" s="1"/>
  <c r="KN2" i="1" s="1"/>
  <c r="KU2" i="1" s="1"/>
  <c r="LB2" i="1" s="1"/>
  <c r="LI2" i="1" s="1"/>
  <c r="LP2" i="1" s="1"/>
  <c r="LW2" i="1" s="1"/>
  <c r="MD2" i="1" s="1"/>
  <c r="MK2" i="1" s="1"/>
  <c r="MR2" i="1" s="1"/>
  <c r="MY2" i="1" s="1"/>
  <c r="L2" i="1"/>
  <c r="S2" i="1" s="1"/>
  <c r="Z2" i="1" s="1"/>
  <c r="AG2" i="1" s="1"/>
  <c r="AN2" i="1" s="1"/>
  <c r="AU2" i="1" s="1"/>
  <c r="BB2" i="1" s="1"/>
  <c r="BI2" i="1" s="1"/>
  <c r="BP2" i="1" s="1"/>
  <c r="BW2" i="1" s="1"/>
  <c r="CD2" i="1" s="1"/>
  <c r="CK2" i="1" s="1"/>
  <c r="CR2" i="1" s="1"/>
  <c r="CY2" i="1" s="1"/>
  <c r="DF2" i="1" s="1"/>
  <c r="DM2" i="1" s="1"/>
  <c r="DT2" i="1" s="1"/>
  <c r="EA2" i="1" s="1"/>
  <c r="EH2" i="1" s="1"/>
  <c r="EO2" i="1" s="1"/>
  <c r="EV2" i="1" s="1"/>
  <c r="FC2" i="1" s="1"/>
  <c r="FJ2" i="1" s="1"/>
  <c r="FQ2" i="1" s="1"/>
  <c r="FX2" i="1" s="1"/>
  <c r="GE2" i="1" s="1"/>
  <c r="GL2" i="1" s="1"/>
  <c r="GS2" i="1" s="1"/>
  <c r="GZ2" i="1" s="1"/>
  <c r="HG2" i="1" s="1"/>
  <c r="HN2" i="1" s="1"/>
  <c r="HU2" i="1" s="1"/>
  <c r="IB2" i="1" s="1"/>
  <c r="II2" i="1" s="1"/>
  <c r="IP2" i="1" s="1"/>
  <c r="IW2" i="1" s="1"/>
  <c r="JD2" i="1" s="1"/>
  <c r="JK2" i="1" s="1"/>
  <c r="JR2" i="1" s="1"/>
  <c r="JY2" i="1" s="1"/>
  <c r="KF2" i="1" s="1"/>
  <c r="KM2" i="1" s="1"/>
  <c r="KT2" i="1" s="1"/>
  <c r="LA2" i="1" s="1"/>
  <c r="LH2" i="1" s="1"/>
  <c r="LO2" i="1" s="1"/>
  <c r="LV2" i="1" s="1"/>
  <c r="MC2" i="1" s="1"/>
  <c r="MJ2" i="1" s="1"/>
  <c r="MQ2" i="1" s="1"/>
  <c r="MX2" i="1" s="1"/>
  <c r="K2" i="1"/>
  <c r="R2" i="1" s="1"/>
  <c r="Y2" i="1" s="1"/>
  <c r="AF2" i="1" s="1"/>
  <c r="AM2" i="1" s="1"/>
  <c r="AT2" i="1" s="1"/>
  <c r="BA2" i="1" s="1"/>
  <c r="BH2" i="1" s="1"/>
  <c r="BO2" i="1" s="1"/>
  <c r="BV2" i="1" s="1"/>
  <c r="CC2" i="1" s="1"/>
  <c r="CJ2" i="1" s="1"/>
  <c r="CQ2" i="1" s="1"/>
  <c r="CX2" i="1" s="1"/>
  <c r="DE2" i="1" s="1"/>
  <c r="DL2" i="1" s="1"/>
  <c r="DS2" i="1" s="1"/>
  <c r="DZ2" i="1" s="1"/>
  <c r="EG2" i="1" s="1"/>
  <c r="EN2" i="1" s="1"/>
  <c r="EU2" i="1" s="1"/>
  <c r="FB2" i="1" s="1"/>
  <c r="FI2" i="1" s="1"/>
  <c r="FP2" i="1" s="1"/>
  <c r="FW2" i="1" s="1"/>
  <c r="GD2" i="1" s="1"/>
  <c r="GK2" i="1" s="1"/>
  <c r="GR2" i="1" s="1"/>
  <c r="GY2" i="1" s="1"/>
  <c r="HF2" i="1" s="1"/>
  <c r="HM2" i="1" s="1"/>
  <c r="HT2" i="1" s="1"/>
  <c r="IA2" i="1" s="1"/>
  <c r="IH2" i="1" s="1"/>
  <c r="IO2" i="1" s="1"/>
  <c r="IV2" i="1" s="1"/>
  <c r="JC2" i="1" s="1"/>
  <c r="JJ2" i="1" s="1"/>
  <c r="JQ2" i="1" s="1"/>
  <c r="JX2" i="1" s="1"/>
  <c r="KE2" i="1" s="1"/>
  <c r="KL2" i="1" s="1"/>
  <c r="KS2" i="1" s="1"/>
  <c r="KZ2" i="1" s="1"/>
  <c r="LG2" i="1" s="1"/>
  <c r="LN2" i="1" s="1"/>
  <c r="LU2" i="1" s="1"/>
  <c r="MB2" i="1" s="1"/>
  <c r="MI2" i="1" s="1"/>
  <c r="MP2" i="1" s="1"/>
  <c r="MW2" i="1" s="1"/>
  <c r="J2" i="1"/>
  <c r="Q2" i="1" s="1"/>
  <c r="X2" i="1" s="1"/>
  <c r="AE2" i="1" s="1"/>
  <c r="AL2" i="1" s="1"/>
  <c r="AS2" i="1" s="1"/>
  <c r="AZ2" i="1" s="1"/>
  <c r="BG2" i="1" s="1"/>
  <c r="BN2" i="1" s="1"/>
  <c r="BU2" i="1" s="1"/>
  <c r="CB2" i="1" s="1"/>
  <c r="CI2" i="1" s="1"/>
  <c r="CP2" i="1" s="1"/>
  <c r="CW2" i="1" s="1"/>
  <c r="DD2" i="1" s="1"/>
  <c r="DK2" i="1" s="1"/>
  <c r="DR2" i="1" s="1"/>
  <c r="DY2" i="1" s="1"/>
  <c r="EF2" i="1" s="1"/>
  <c r="EM2" i="1" s="1"/>
  <c r="ET2" i="1" s="1"/>
  <c r="FA2" i="1" s="1"/>
  <c r="FH2" i="1" s="1"/>
  <c r="FO2" i="1" s="1"/>
  <c r="FV2" i="1" s="1"/>
  <c r="GC2" i="1" s="1"/>
  <c r="GJ2" i="1" s="1"/>
  <c r="GQ2" i="1" s="1"/>
  <c r="GX2" i="1" s="1"/>
  <c r="HE2" i="1" s="1"/>
  <c r="HL2" i="1" s="1"/>
  <c r="HS2" i="1" s="1"/>
  <c r="HZ2" i="1" s="1"/>
  <c r="IG2" i="1" s="1"/>
  <c r="IN2" i="1" s="1"/>
  <c r="IU2" i="1" s="1"/>
  <c r="JB2" i="1" s="1"/>
  <c r="JI2" i="1" s="1"/>
  <c r="JP2" i="1" s="1"/>
  <c r="JW2" i="1" s="1"/>
  <c r="KD2" i="1" s="1"/>
  <c r="KK2" i="1" s="1"/>
  <c r="KR2" i="1" s="1"/>
  <c r="KY2" i="1" s="1"/>
  <c r="LF2" i="1" s="1"/>
  <c r="LM2" i="1" s="1"/>
  <c r="LT2" i="1" s="1"/>
  <c r="MA2" i="1" s="1"/>
  <c r="MH2" i="1" s="1"/>
  <c r="MO2" i="1" s="1"/>
  <c r="MV2" i="1" s="1"/>
  <c r="NC2" i="1" s="1"/>
  <c r="I2" i="1"/>
  <c r="P2" i="1" s="1"/>
  <c r="W2" i="1" s="1"/>
  <c r="AD2" i="1" s="1"/>
  <c r="AK2" i="1" s="1"/>
  <c r="AR2" i="1" s="1"/>
  <c r="AY2" i="1" s="1"/>
  <c r="BF2" i="1" s="1"/>
  <c r="BM2" i="1" s="1"/>
  <c r="BT2" i="1" s="1"/>
  <c r="CA2" i="1" s="1"/>
  <c r="CH2" i="1" s="1"/>
  <c r="CO2" i="1" s="1"/>
  <c r="CV2" i="1" s="1"/>
  <c r="DC2" i="1" s="1"/>
  <c r="DJ2" i="1" s="1"/>
  <c r="DQ2" i="1" s="1"/>
  <c r="DX2" i="1" s="1"/>
  <c r="EE2" i="1" s="1"/>
  <c r="EL2" i="1" s="1"/>
  <c r="ES2" i="1" s="1"/>
  <c r="EZ2" i="1" s="1"/>
  <c r="FG2" i="1" s="1"/>
  <c r="FN2" i="1" s="1"/>
  <c r="FU2" i="1" s="1"/>
  <c r="GB2" i="1" s="1"/>
  <c r="GI2" i="1" s="1"/>
  <c r="GP2" i="1" s="1"/>
  <c r="GW2" i="1" s="1"/>
  <c r="HD2" i="1" s="1"/>
  <c r="HK2" i="1" s="1"/>
  <c r="HR2" i="1" s="1"/>
  <c r="HY2" i="1" s="1"/>
  <c r="IF2" i="1" s="1"/>
  <c r="IM2" i="1" s="1"/>
  <c r="IT2" i="1" s="1"/>
  <c r="JA2" i="1" s="1"/>
  <c r="JH2" i="1" s="1"/>
  <c r="JO2" i="1" s="1"/>
  <c r="JV2" i="1" s="1"/>
  <c r="KC2" i="1" s="1"/>
  <c r="KJ2" i="1" s="1"/>
  <c r="KQ2" i="1" s="1"/>
  <c r="KX2" i="1" s="1"/>
  <c r="LE2" i="1" s="1"/>
  <c r="LL2" i="1" s="1"/>
  <c r="LS2" i="1" s="1"/>
  <c r="LZ2" i="1" s="1"/>
  <c r="MG2" i="1" s="1"/>
  <c r="MN2" i="1" s="1"/>
  <c r="MU2" i="1" s="1"/>
  <c r="NB2" i="1" s="1"/>
  <c r="OH20" i="10" l="1"/>
  <c r="O2" i="9"/>
  <c r="V2" i="9" s="1"/>
  <c r="AC2" i="9" s="1"/>
  <c r="AJ2" i="9" s="1"/>
  <c r="AQ2" i="9" s="1"/>
  <c r="AX2" i="9" s="1"/>
  <c r="BE2" i="9" s="1"/>
  <c r="BL2" i="9" s="1"/>
  <c r="BS2" i="9" s="1"/>
  <c r="BZ2" i="9" s="1"/>
  <c r="CG2" i="9" s="1"/>
  <c r="CN2" i="9" s="1"/>
  <c r="CU2" i="9" s="1"/>
  <c r="DB2" i="9" s="1"/>
  <c r="DI2" i="9" s="1"/>
  <c r="DP2" i="9" s="1"/>
  <c r="DW2" i="9" s="1"/>
  <c r="ED2" i="9" s="1"/>
  <c r="EK2" i="9" s="1"/>
  <c r="ER2" i="9" s="1"/>
  <c r="EY2" i="9" s="1"/>
  <c r="FF2" i="9" s="1"/>
  <c r="FM2" i="9" s="1"/>
  <c r="FT2" i="9" s="1"/>
  <c r="GA2" i="9" s="1"/>
  <c r="GH2" i="9" s="1"/>
  <c r="GO2" i="9" s="1"/>
  <c r="GV2" i="9" s="1"/>
  <c r="HC2" i="9" s="1"/>
  <c r="HJ2" i="9" s="1"/>
  <c r="HQ2" i="9" s="1"/>
  <c r="HX2" i="9" s="1"/>
  <c r="IE2" i="9" s="1"/>
  <c r="IL2" i="9" s="1"/>
  <c r="IS2" i="9" s="1"/>
  <c r="IZ2" i="9" s="1"/>
  <c r="JG2" i="9" s="1"/>
  <c r="JN2" i="9" s="1"/>
  <c r="JU2" i="9" s="1"/>
  <c r="KB2" i="9" s="1"/>
  <c r="KI2" i="9" s="1"/>
  <c r="KP2" i="9" s="1"/>
  <c r="KW2" i="9" s="1"/>
  <c r="LD2" i="9" s="1"/>
  <c r="LK2" i="9" s="1"/>
  <c r="LR2" i="9" s="1"/>
  <c r="LY2" i="9" s="1"/>
  <c r="MF2" i="9" s="1"/>
  <c r="MM2" i="9" s="1"/>
  <c r="MT2" i="9" s="1"/>
  <c r="NA2" i="9" s="1"/>
  <c r="N2" i="9"/>
  <c r="U2" i="9" s="1"/>
  <c r="AB2" i="9" s="1"/>
  <c r="AI2" i="9" s="1"/>
  <c r="AP2" i="9" s="1"/>
  <c r="AW2" i="9" s="1"/>
  <c r="BD2" i="9" s="1"/>
  <c r="BK2" i="9" s="1"/>
  <c r="BR2" i="9" s="1"/>
  <c r="BY2" i="9" s="1"/>
  <c r="CF2" i="9" s="1"/>
  <c r="CM2" i="9" s="1"/>
  <c r="CT2" i="9" s="1"/>
  <c r="DA2" i="9" s="1"/>
  <c r="DH2" i="9" s="1"/>
  <c r="DO2" i="9" s="1"/>
  <c r="DV2" i="9" s="1"/>
  <c r="EC2" i="9" s="1"/>
  <c r="EJ2" i="9" s="1"/>
  <c r="EQ2" i="9" s="1"/>
  <c r="EX2" i="9" s="1"/>
  <c r="FE2" i="9" s="1"/>
  <c r="FL2" i="9" s="1"/>
  <c r="FS2" i="9" s="1"/>
  <c r="FZ2" i="9" s="1"/>
  <c r="GG2" i="9" s="1"/>
  <c r="GN2" i="9" s="1"/>
  <c r="GU2" i="9" s="1"/>
  <c r="HB2" i="9" s="1"/>
  <c r="HI2" i="9" s="1"/>
  <c r="HP2" i="9" s="1"/>
  <c r="HW2" i="9" s="1"/>
  <c r="ID2" i="9" s="1"/>
  <c r="IK2" i="9" s="1"/>
  <c r="IR2" i="9" s="1"/>
  <c r="IY2" i="9" s="1"/>
  <c r="JF2" i="9" s="1"/>
  <c r="JM2" i="9" s="1"/>
  <c r="JT2" i="9" s="1"/>
  <c r="KA2" i="9" s="1"/>
  <c r="KH2" i="9" s="1"/>
  <c r="KO2" i="9" s="1"/>
  <c r="KV2" i="9" s="1"/>
  <c r="LC2" i="9" s="1"/>
  <c r="LJ2" i="9" s="1"/>
  <c r="LQ2" i="9" s="1"/>
  <c r="LX2" i="9" s="1"/>
  <c r="ME2" i="9" s="1"/>
  <c r="ML2" i="9" s="1"/>
  <c r="MS2" i="9" s="1"/>
  <c r="MZ2" i="9" s="1"/>
  <c r="M2" i="9"/>
  <c r="T2" i="9" s="1"/>
  <c r="AA2" i="9" s="1"/>
  <c r="AH2" i="9" s="1"/>
  <c r="AO2" i="9" s="1"/>
  <c r="AV2" i="9" s="1"/>
  <c r="BC2" i="9" s="1"/>
  <c r="BJ2" i="9" s="1"/>
  <c r="BQ2" i="9" s="1"/>
  <c r="BX2" i="9" s="1"/>
  <c r="CE2" i="9" s="1"/>
  <c r="CL2" i="9" s="1"/>
  <c r="CS2" i="9" s="1"/>
  <c r="CZ2" i="9" s="1"/>
  <c r="DG2" i="9" s="1"/>
  <c r="DN2" i="9" s="1"/>
  <c r="DU2" i="9" s="1"/>
  <c r="EB2" i="9" s="1"/>
  <c r="EI2" i="9" s="1"/>
  <c r="EP2" i="9" s="1"/>
  <c r="EW2" i="9" s="1"/>
  <c r="FD2" i="9" s="1"/>
  <c r="FK2" i="9" s="1"/>
  <c r="FR2" i="9" s="1"/>
  <c r="FY2" i="9" s="1"/>
  <c r="GF2" i="9" s="1"/>
  <c r="GM2" i="9" s="1"/>
  <c r="GT2" i="9" s="1"/>
  <c r="HA2" i="9" s="1"/>
  <c r="HH2" i="9" s="1"/>
  <c r="HO2" i="9" s="1"/>
  <c r="HV2" i="9" s="1"/>
  <c r="IC2" i="9" s="1"/>
  <c r="IJ2" i="9" s="1"/>
  <c r="IQ2" i="9" s="1"/>
  <c r="IX2" i="9" s="1"/>
  <c r="JE2" i="9" s="1"/>
  <c r="JL2" i="9" s="1"/>
  <c r="JS2" i="9" s="1"/>
  <c r="JZ2" i="9" s="1"/>
  <c r="KG2" i="9" s="1"/>
  <c r="KN2" i="9" s="1"/>
  <c r="KU2" i="9" s="1"/>
  <c r="LB2" i="9" s="1"/>
  <c r="LI2" i="9" s="1"/>
  <c r="LP2" i="9" s="1"/>
  <c r="LW2" i="9" s="1"/>
  <c r="MD2" i="9" s="1"/>
  <c r="MK2" i="9" s="1"/>
  <c r="MR2" i="9" s="1"/>
  <c r="MY2" i="9" s="1"/>
  <c r="L2" i="9"/>
  <c r="S2" i="9" s="1"/>
  <c r="Z2" i="9" s="1"/>
  <c r="AG2" i="9" s="1"/>
  <c r="AN2" i="9" s="1"/>
  <c r="AU2" i="9" s="1"/>
  <c r="BB2" i="9" s="1"/>
  <c r="BI2" i="9" s="1"/>
  <c r="BP2" i="9" s="1"/>
  <c r="BW2" i="9" s="1"/>
  <c r="CD2" i="9" s="1"/>
  <c r="CK2" i="9" s="1"/>
  <c r="CR2" i="9" s="1"/>
  <c r="CY2" i="9" s="1"/>
  <c r="DF2" i="9" s="1"/>
  <c r="DM2" i="9" s="1"/>
  <c r="DT2" i="9" s="1"/>
  <c r="EA2" i="9" s="1"/>
  <c r="EH2" i="9" s="1"/>
  <c r="EO2" i="9" s="1"/>
  <c r="EV2" i="9" s="1"/>
  <c r="FC2" i="9" s="1"/>
  <c r="FJ2" i="9" s="1"/>
  <c r="FQ2" i="9" s="1"/>
  <c r="FX2" i="9" s="1"/>
  <c r="GE2" i="9" s="1"/>
  <c r="GL2" i="9" s="1"/>
  <c r="GS2" i="9" s="1"/>
  <c r="GZ2" i="9" s="1"/>
  <c r="HG2" i="9" s="1"/>
  <c r="HN2" i="9" s="1"/>
  <c r="HU2" i="9" s="1"/>
  <c r="IB2" i="9" s="1"/>
  <c r="II2" i="9" s="1"/>
  <c r="IP2" i="9" s="1"/>
  <c r="IW2" i="9" s="1"/>
  <c r="JD2" i="9" s="1"/>
  <c r="JK2" i="9" s="1"/>
  <c r="JR2" i="9" s="1"/>
  <c r="JY2" i="9" s="1"/>
  <c r="KF2" i="9" s="1"/>
  <c r="KM2" i="9" s="1"/>
  <c r="KT2" i="9" s="1"/>
  <c r="LA2" i="9" s="1"/>
  <c r="LH2" i="9" s="1"/>
  <c r="LO2" i="9" s="1"/>
  <c r="LV2" i="9" s="1"/>
  <c r="MC2" i="9" s="1"/>
  <c r="MJ2" i="9" s="1"/>
  <c r="MQ2" i="9" s="1"/>
  <c r="MX2" i="9" s="1"/>
  <c r="K2" i="9"/>
  <c r="R2" i="9" s="1"/>
  <c r="Y2" i="9" s="1"/>
  <c r="AF2" i="9" s="1"/>
  <c r="AM2" i="9" s="1"/>
  <c r="AT2" i="9" s="1"/>
  <c r="BA2" i="9" s="1"/>
  <c r="BH2" i="9" s="1"/>
  <c r="BO2" i="9" s="1"/>
  <c r="BV2" i="9" s="1"/>
  <c r="CC2" i="9" s="1"/>
  <c r="CJ2" i="9" s="1"/>
  <c r="CQ2" i="9" s="1"/>
  <c r="CX2" i="9" s="1"/>
  <c r="DE2" i="9" s="1"/>
  <c r="DL2" i="9" s="1"/>
  <c r="DS2" i="9" s="1"/>
  <c r="DZ2" i="9" s="1"/>
  <c r="EG2" i="9" s="1"/>
  <c r="EN2" i="9" s="1"/>
  <c r="EU2" i="9" s="1"/>
  <c r="FB2" i="9" s="1"/>
  <c r="FI2" i="9" s="1"/>
  <c r="FP2" i="9" s="1"/>
  <c r="FW2" i="9" s="1"/>
  <c r="GD2" i="9" s="1"/>
  <c r="GK2" i="9" s="1"/>
  <c r="GR2" i="9" s="1"/>
  <c r="GY2" i="9" s="1"/>
  <c r="HF2" i="9" s="1"/>
  <c r="HM2" i="9" s="1"/>
  <c r="HT2" i="9" s="1"/>
  <c r="IA2" i="9" s="1"/>
  <c r="IH2" i="9" s="1"/>
  <c r="IO2" i="9" s="1"/>
  <c r="IV2" i="9" s="1"/>
  <c r="JC2" i="9" s="1"/>
  <c r="JJ2" i="9" s="1"/>
  <c r="JQ2" i="9" s="1"/>
  <c r="JX2" i="9" s="1"/>
  <c r="KE2" i="9" s="1"/>
  <c r="KL2" i="9" s="1"/>
  <c r="KS2" i="9" s="1"/>
  <c r="KZ2" i="9" s="1"/>
  <c r="LG2" i="9" s="1"/>
  <c r="LN2" i="9" s="1"/>
  <c r="LU2" i="9" s="1"/>
  <c r="MB2" i="9" s="1"/>
  <c r="MI2" i="9" s="1"/>
  <c r="MP2" i="9" s="1"/>
  <c r="MW2" i="9" s="1"/>
  <c r="J2" i="9"/>
  <c r="Q2" i="9" s="1"/>
  <c r="X2" i="9" s="1"/>
  <c r="AE2" i="9" s="1"/>
  <c r="AL2" i="9" s="1"/>
  <c r="AS2" i="9" s="1"/>
  <c r="AZ2" i="9" s="1"/>
  <c r="BG2" i="9" s="1"/>
  <c r="BN2" i="9" s="1"/>
  <c r="BU2" i="9" s="1"/>
  <c r="CB2" i="9" s="1"/>
  <c r="CI2" i="9" s="1"/>
  <c r="CP2" i="9" s="1"/>
  <c r="CW2" i="9" s="1"/>
  <c r="DD2" i="9" s="1"/>
  <c r="DK2" i="9" s="1"/>
  <c r="DR2" i="9" s="1"/>
  <c r="DY2" i="9" s="1"/>
  <c r="EF2" i="9" s="1"/>
  <c r="EM2" i="9" s="1"/>
  <c r="ET2" i="9" s="1"/>
  <c r="FA2" i="9" s="1"/>
  <c r="FH2" i="9" s="1"/>
  <c r="FO2" i="9" s="1"/>
  <c r="FV2" i="9" s="1"/>
  <c r="GC2" i="9" s="1"/>
  <c r="GJ2" i="9" s="1"/>
  <c r="GQ2" i="9" s="1"/>
  <c r="GX2" i="9" s="1"/>
  <c r="HE2" i="9" s="1"/>
  <c r="HL2" i="9" s="1"/>
  <c r="HS2" i="9" s="1"/>
  <c r="HZ2" i="9" s="1"/>
  <c r="IG2" i="9" s="1"/>
  <c r="IN2" i="9" s="1"/>
  <c r="IU2" i="9" s="1"/>
  <c r="JB2" i="9" s="1"/>
  <c r="JI2" i="9" s="1"/>
  <c r="JP2" i="9" s="1"/>
  <c r="JW2" i="9" s="1"/>
  <c r="KD2" i="9" s="1"/>
  <c r="KK2" i="9" s="1"/>
  <c r="KR2" i="9" s="1"/>
  <c r="KY2" i="9" s="1"/>
  <c r="LF2" i="9" s="1"/>
  <c r="LM2" i="9" s="1"/>
  <c r="LT2" i="9" s="1"/>
  <c r="MA2" i="9" s="1"/>
  <c r="MH2" i="9" s="1"/>
  <c r="MO2" i="9" s="1"/>
  <c r="MV2" i="9" s="1"/>
  <c r="NC2" i="9" s="1"/>
  <c r="I2" i="9"/>
  <c r="P2" i="9" s="1"/>
  <c r="W2" i="9" s="1"/>
  <c r="AD2" i="9" s="1"/>
  <c r="AK2" i="9" s="1"/>
  <c r="AR2" i="9" s="1"/>
  <c r="AY2" i="9" s="1"/>
  <c r="BF2" i="9" s="1"/>
  <c r="BM2" i="9" s="1"/>
  <c r="BT2" i="9" s="1"/>
  <c r="CA2" i="9" s="1"/>
  <c r="CH2" i="9" s="1"/>
  <c r="CO2" i="9" s="1"/>
  <c r="CV2" i="9" s="1"/>
  <c r="DC2" i="9" s="1"/>
  <c r="DJ2" i="9" s="1"/>
  <c r="DQ2" i="9" s="1"/>
  <c r="DX2" i="9" s="1"/>
  <c r="EE2" i="9" s="1"/>
  <c r="EL2" i="9" s="1"/>
  <c r="ES2" i="9" s="1"/>
  <c r="EZ2" i="9" s="1"/>
  <c r="FG2" i="9" s="1"/>
  <c r="FN2" i="9" s="1"/>
  <c r="FU2" i="9" s="1"/>
  <c r="GB2" i="9" s="1"/>
  <c r="GI2" i="9" s="1"/>
  <c r="GP2" i="9" s="1"/>
  <c r="GW2" i="9" s="1"/>
  <c r="HD2" i="9" s="1"/>
  <c r="HK2" i="9" s="1"/>
  <c r="HR2" i="9" s="1"/>
  <c r="HY2" i="9" s="1"/>
  <c r="IF2" i="9" s="1"/>
  <c r="IM2" i="9" s="1"/>
  <c r="IT2" i="9" s="1"/>
  <c r="JA2" i="9" s="1"/>
  <c r="JH2" i="9" s="1"/>
  <c r="JO2" i="9" s="1"/>
  <c r="JV2" i="9" s="1"/>
  <c r="KC2" i="9" s="1"/>
  <c r="KJ2" i="9" s="1"/>
  <c r="KQ2" i="9" s="1"/>
  <c r="KX2" i="9" s="1"/>
  <c r="LE2" i="9" s="1"/>
  <c r="LL2" i="9" s="1"/>
  <c r="LS2" i="9" s="1"/>
  <c r="LZ2" i="9" s="1"/>
  <c r="MG2" i="9" s="1"/>
  <c r="MN2" i="9" s="1"/>
  <c r="MU2" i="9" s="1"/>
  <c r="NB2" i="9" s="1"/>
  <c r="AM3" i="10"/>
  <c r="AT3" i="10" s="1"/>
  <c r="BA3" i="10" s="1"/>
  <c r="BH3" i="10" s="1"/>
  <c r="BO3" i="10" s="1"/>
  <c r="BV3" i="10" s="1"/>
  <c r="CC3" i="10" s="1"/>
  <c r="CJ3" i="10" s="1"/>
  <c r="CQ3" i="10" s="1"/>
  <c r="CX3" i="10" s="1"/>
  <c r="DE3" i="10" s="1"/>
  <c r="DL3" i="10" s="1"/>
  <c r="DS3" i="10" s="1"/>
  <c r="DZ3" i="10" s="1"/>
  <c r="EG3" i="10" s="1"/>
  <c r="EN3" i="10" s="1"/>
  <c r="EU3" i="10" s="1"/>
  <c r="FB3" i="10" s="1"/>
  <c r="FI3" i="10" s="1"/>
  <c r="FP3" i="10" s="1"/>
  <c r="FW3" i="10" s="1"/>
  <c r="GD3" i="10" s="1"/>
  <c r="GK3" i="10" s="1"/>
  <c r="GR3" i="10" s="1"/>
  <c r="GY3" i="10" s="1"/>
  <c r="HF3" i="10" s="1"/>
  <c r="HM3" i="10" s="1"/>
  <c r="HT3" i="10" s="1"/>
  <c r="IA3" i="10" s="1"/>
  <c r="IH3" i="10" s="1"/>
  <c r="IO3" i="10" s="1"/>
  <c r="IV3" i="10" s="1"/>
  <c r="JC3" i="10" s="1"/>
  <c r="JJ3" i="10" s="1"/>
  <c r="JQ3" i="10" s="1"/>
  <c r="JX3" i="10" s="1"/>
  <c r="KE3" i="10" s="1"/>
  <c r="KL3" i="10" s="1"/>
  <c r="KS3" i="10" s="1"/>
  <c r="KZ3" i="10" s="1"/>
  <c r="LG3" i="10" s="1"/>
  <c r="LN3" i="10" s="1"/>
  <c r="LU3" i="10" s="1"/>
  <c r="MB3" i="10" s="1"/>
  <c r="MI3" i="10" s="1"/>
  <c r="MP3" i="10" s="1"/>
  <c r="MW3" i="10" s="1"/>
  <c r="ND3" i="10" s="1"/>
  <c r="NK3" i="10" s="1"/>
  <c r="NR3" i="10" s="1"/>
  <c r="NY3" i="10" s="1"/>
  <c r="AL3" i="10"/>
  <c r="AS3" i="10" s="1"/>
  <c r="AZ3" i="10" s="1"/>
  <c r="BG3" i="10" s="1"/>
  <c r="BN3" i="10" s="1"/>
  <c r="BU3" i="10" s="1"/>
  <c r="CB3" i="10" s="1"/>
  <c r="CI3" i="10" s="1"/>
  <c r="CP3" i="10" s="1"/>
  <c r="CW3" i="10" s="1"/>
  <c r="DD3" i="10" s="1"/>
  <c r="DK3" i="10" s="1"/>
  <c r="DR3" i="10" s="1"/>
  <c r="DY3" i="10" s="1"/>
  <c r="EF3" i="10" s="1"/>
  <c r="EM3" i="10" s="1"/>
  <c r="ET3" i="10" s="1"/>
  <c r="FA3" i="10" s="1"/>
  <c r="FH3" i="10" s="1"/>
  <c r="FO3" i="10" s="1"/>
  <c r="FV3" i="10" s="1"/>
  <c r="GC3" i="10" s="1"/>
  <c r="GJ3" i="10" s="1"/>
  <c r="GQ3" i="10" s="1"/>
  <c r="GX3" i="10" s="1"/>
  <c r="HE3" i="10" s="1"/>
  <c r="HL3" i="10" s="1"/>
  <c r="HS3" i="10" s="1"/>
  <c r="HZ3" i="10" s="1"/>
  <c r="IG3" i="10" s="1"/>
  <c r="IN3" i="10" s="1"/>
  <c r="IU3" i="10" s="1"/>
  <c r="JB3" i="10" s="1"/>
  <c r="JI3" i="10" s="1"/>
  <c r="JP3" i="10" s="1"/>
  <c r="JW3" i="10" s="1"/>
  <c r="KD3" i="10" s="1"/>
  <c r="KK3" i="10" s="1"/>
  <c r="KR3" i="10" s="1"/>
  <c r="KY3" i="10" s="1"/>
  <c r="LF3" i="10" s="1"/>
  <c r="LM3" i="10" s="1"/>
  <c r="LT3" i="10" s="1"/>
  <c r="MA3" i="10" s="1"/>
  <c r="MH3" i="10" s="1"/>
  <c r="MO3" i="10" s="1"/>
  <c r="MV3" i="10" s="1"/>
  <c r="NC3" i="10" s="1"/>
  <c r="NJ3" i="10" s="1"/>
  <c r="NQ3" i="10" s="1"/>
  <c r="NX3" i="10" s="1"/>
  <c r="AK3" i="10"/>
  <c r="AR3" i="10" s="1"/>
  <c r="AY3" i="10" s="1"/>
  <c r="BF3" i="10" s="1"/>
  <c r="BM3" i="10" s="1"/>
  <c r="BT3" i="10" s="1"/>
  <c r="CA3" i="10" s="1"/>
  <c r="CH3" i="10" s="1"/>
  <c r="CO3" i="10" s="1"/>
  <c r="CV3" i="10" s="1"/>
  <c r="DC3" i="10" s="1"/>
  <c r="DJ3" i="10" s="1"/>
  <c r="DQ3" i="10" s="1"/>
  <c r="DX3" i="10" s="1"/>
  <c r="EE3" i="10" s="1"/>
  <c r="EL3" i="10" s="1"/>
  <c r="ES3" i="10" s="1"/>
  <c r="EZ3" i="10" s="1"/>
  <c r="FG3" i="10" s="1"/>
  <c r="FN3" i="10" s="1"/>
  <c r="FU3" i="10" s="1"/>
  <c r="GB3" i="10" s="1"/>
  <c r="GI3" i="10" s="1"/>
  <c r="GP3" i="10" s="1"/>
  <c r="GW3" i="10" s="1"/>
  <c r="HD3" i="10" s="1"/>
  <c r="HK3" i="10" s="1"/>
  <c r="HR3" i="10" s="1"/>
  <c r="HY3" i="10" s="1"/>
  <c r="IF3" i="10" s="1"/>
  <c r="IM3" i="10" s="1"/>
  <c r="IT3" i="10" s="1"/>
  <c r="JA3" i="10" s="1"/>
  <c r="JH3" i="10" s="1"/>
  <c r="JO3" i="10" s="1"/>
  <c r="JV3" i="10" s="1"/>
  <c r="KC3" i="10" s="1"/>
  <c r="KJ3" i="10" s="1"/>
  <c r="KQ3" i="10" s="1"/>
  <c r="KX3" i="10" s="1"/>
  <c r="LE3" i="10" s="1"/>
  <c r="LL3" i="10" s="1"/>
  <c r="LS3" i="10" s="1"/>
  <c r="LZ3" i="10" s="1"/>
  <c r="MG3" i="10" s="1"/>
  <c r="MN3" i="10" s="1"/>
  <c r="MU3" i="10" s="1"/>
  <c r="NB3" i="10" s="1"/>
  <c r="NI3" i="10" s="1"/>
  <c r="NP3" i="10" s="1"/>
  <c r="NW3" i="10" s="1"/>
  <c r="AJ3" i="10"/>
  <c r="AQ3" i="10" s="1"/>
  <c r="AX3" i="10" s="1"/>
  <c r="BE3" i="10" s="1"/>
  <c r="BL3" i="10" s="1"/>
  <c r="BS3" i="10" s="1"/>
  <c r="BZ3" i="10" s="1"/>
  <c r="CG3" i="10" s="1"/>
  <c r="CN3" i="10" s="1"/>
  <c r="CU3" i="10" s="1"/>
  <c r="DB3" i="10" s="1"/>
  <c r="DI3" i="10" s="1"/>
  <c r="DP3" i="10" s="1"/>
  <c r="DW3" i="10" s="1"/>
  <c r="ED3" i="10" s="1"/>
  <c r="EK3" i="10" s="1"/>
  <c r="ER3" i="10" s="1"/>
  <c r="EY3" i="10" s="1"/>
  <c r="FF3" i="10" s="1"/>
  <c r="FM3" i="10" s="1"/>
  <c r="FT3" i="10" s="1"/>
  <c r="GA3" i="10" s="1"/>
  <c r="GH3" i="10" s="1"/>
  <c r="GO3" i="10" s="1"/>
  <c r="GV3" i="10" s="1"/>
  <c r="HC3" i="10" s="1"/>
  <c r="HJ3" i="10" s="1"/>
  <c r="HQ3" i="10" s="1"/>
  <c r="HX3" i="10" s="1"/>
  <c r="IE3" i="10" s="1"/>
  <c r="IL3" i="10" s="1"/>
  <c r="IS3" i="10" s="1"/>
  <c r="IZ3" i="10" s="1"/>
  <c r="JG3" i="10" s="1"/>
  <c r="JN3" i="10" s="1"/>
  <c r="JU3" i="10" s="1"/>
  <c r="KB3" i="10" s="1"/>
  <c r="KI3" i="10" s="1"/>
  <c r="KP3" i="10" s="1"/>
  <c r="KW3" i="10" s="1"/>
  <c r="LD3" i="10" s="1"/>
  <c r="LK3" i="10" s="1"/>
  <c r="LR3" i="10" s="1"/>
  <c r="LY3" i="10" s="1"/>
  <c r="MF3" i="10" s="1"/>
  <c r="MM3" i="10" s="1"/>
  <c r="MT3" i="10" s="1"/>
  <c r="NA3" i="10" s="1"/>
  <c r="NH3" i="10" s="1"/>
  <c r="NO3" i="10" s="1"/>
  <c r="NV3" i="10" s="1"/>
  <c r="AI3" i="10"/>
  <c r="AP3" i="10" s="1"/>
  <c r="AW3" i="10" s="1"/>
  <c r="BD3" i="10" s="1"/>
  <c r="BK3" i="10" s="1"/>
  <c r="BR3" i="10" s="1"/>
  <c r="BY3" i="10" s="1"/>
  <c r="CF3" i="10" s="1"/>
  <c r="CM3" i="10" s="1"/>
  <c r="CT3" i="10" s="1"/>
  <c r="DA3" i="10" s="1"/>
  <c r="DH3" i="10" s="1"/>
  <c r="DO3" i="10" s="1"/>
  <c r="DV3" i="10" s="1"/>
  <c r="EC3" i="10" s="1"/>
  <c r="EJ3" i="10" s="1"/>
  <c r="EQ3" i="10" s="1"/>
  <c r="EX3" i="10" s="1"/>
  <c r="FE3" i="10" s="1"/>
  <c r="FL3" i="10" s="1"/>
  <c r="FS3" i="10" s="1"/>
  <c r="FZ3" i="10" s="1"/>
  <c r="GG3" i="10" s="1"/>
  <c r="GN3" i="10" s="1"/>
  <c r="GU3" i="10" s="1"/>
  <c r="HB3" i="10" s="1"/>
  <c r="HI3" i="10" s="1"/>
  <c r="HP3" i="10" s="1"/>
  <c r="HW3" i="10" s="1"/>
  <c r="ID3" i="10" s="1"/>
  <c r="IK3" i="10" s="1"/>
  <c r="IR3" i="10" s="1"/>
  <c r="IY3" i="10" s="1"/>
  <c r="JF3" i="10" s="1"/>
  <c r="JM3" i="10" s="1"/>
  <c r="JT3" i="10" s="1"/>
  <c r="KA3" i="10" s="1"/>
  <c r="KH3" i="10" s="1"/>
  <c r="KO3" i="10" s="1"/>
  <c r="KV3" i="10" s="1"/>
  <c r="LC3" i="10" s="1"/>
  <c r="LJ3" i="10" s="1"/>
  <c r="LQ3" i="10" s="1"/>
  <c r="LX3" i="10" s="1"/>
  <c r="ME3" i="10" s="1"/>
  <c r="ML3" i="10" s="1"/>
  <c r="MS3" i="10" s="1"/>
  <c r="MZ3" i="10" s="1"/>
  <c r="NG3" i="10" s="1"/>
  <c r="NN3" i="10" s="1"/>
  <c r="NU3" i="10" s="1"/>
  <c r="AH3" i="10"/>
  <c r="AO3" i="10" s="1"/>
  <c r="AV3" i="10" s="1"/>
  <c r="BC3" i="10" s="1"/>
  <c r="BJ3" i="10" s="1"/>
  <c r="BQ3" i="10" s="1"/>
  <c r="BX3" i="10" s="1"/>
  <c r="CE3" i="10" s="1"/>
  <c r="CL3" i="10" s="1"/>
  <c r="CS3" i="10" s="1"/>
  <c r="CZ3" i="10" s="1"/>
  <c r="DG3" i="10" s="1"/>
  <c r="DN3" i="10" s="1"/>
  <c r="DU3" i="10" s="1"/>
  <c r="EB3" i="10" s="1"/>
  <c r="EI3" i="10" s="1"/>
  <c r="EP3" i="10" s="1"/>
  <c r="EW3" i="10" s="1"/>
  <c r="FD3" i="10" s="1"/>
  <c r="FK3" i="10" s="1"/>
  <c r="FR3" i="10" s="1"/>
  <c r="FY3" i="10" s="1"/>
  <c r="GF3" i="10" s="1"/>
  <c r="GM3" i="10" s="1"/>
  <c r="GT3" i="10" s="1"/>
  <c r="HA3" i="10" s="1"/>
  <c r="HH3" i="10" s="1"/>
  <c r="HO3" i="10" s="1"/>
  <c r="HV3" i="10" s="1"/>
  <c r="IC3" i="10" s="1"/>
  <c r="IJ3" i="10" s="1"/>
  <c r="IQ3" i="10" s="1"/>
  <c r="IX3" i="10" s="1"/>
  <c r="JE3" i="10" s="1"/>
  <c r="JL3" i="10" s="1"/>
  <c r="JS3" i="10" s="1"/>
  <c r="JZ3" i="10" s="1"/>
  <c r="KG3" i="10" s="1"/>
  <c r="KN3" i="10" s="1"/>
  <c r="KU3" i="10" s="1"/>
  <c r="LB3" i="10" s="1"/>
  <c r="LI3" i="10" s="1"/>
  <c r="LP3" i="10" s="1"/>
  <c r="LW3" i="10" s="1"/>
  <c r="MD3" i="10" s="1"/>
  <c r="MK3" i="10" s="1"/>
  <c r="MR3" i="10" s="1"/>
  <c r="MY3" i="10" s="1"/>
  <c r="NF3" i="10" s="1"/>
  <c r="NM3" i="10" s="1"/>
  <c r="NT3" i="10" s="1"/>
  <c r="OA3" i="10" s="1"/>
  <c r="AG3" i="10"/>
  <c r="AN3" i="10" s="1"/>
  <c r="AU3" i="10" s="1"/>
  <c r="BB3" i="10" s="1"/>
  <c r="BI3" i="10" s="1"/>
  <c r="BP3" i="10" s="1"/>
  <c r="BW3" i="10" s="1"/>
  <c r="CD3" i="10" s="1"/>
  <c r="CK3" i="10" s="1"/>
  <c r="CR3" i="10" s="1"/>
  <c r="CY3" i="10" s="1"/>
  <c r="DF3" i="10" s="1"/>
  <c r="DM3" i="10" s="1"/>
  <c r="DT3" i="10" s="1"/>
  <c r="EA3" i="10" s="1"/>
  <c r="EH3" i="10" s="1"/>
  <c r="EO3" i="10" s="1"/>
  <c r="EV3" i="10" s="1"/>
  <c r="FC3" i="10" s="1"/>
  <c r="FJ3" i="10" s="1"/>
  <c r="FQ3" i="10" s="1"/>
  <c r="FX3" i="10" s="1"/>
  <c r="GE3" i="10" s="1"/>
  <c r="GL3" i="10" s="1"/>
  <c r="GS3" i="10" s="1"/>
  <c r="GZ3" i="10" s="1"/>
  <c r="HG3" i="10" s="1"/>
  <c r="HN3" i="10" s="1"/>
  <c r="HU3" i="10" s="1"/>
  <c r="IB3" i="10" s="1"/>
  <c r="II3" i="10" s="1"/>
  <c r="IP3" i="10" s="1"/>
  <c r="IW3" i="10" s="1"/>
  <c r="JD3" i="10" s="1"/>
  <c r="JK3" i="10" s="1"/>
  <c r="JR3" i="10" s="1"/>
  <c r="JY3" i="10" s="1"/>
  <c r="KF3" i="10" s="1"/>
  <c r="KM3" i="10" s="1"/>
  <c r="KT3" i="10" s="1"/>
  <c r="LA3" i="10" s="1"/>
  <c r="LH3" i="10" s="1"/>
  <c r="LO3" i="10" s="1"/>
  <c r="LV3" i="10" s="1"/>
  <c r="MC3" i="10" s="1"/>
  <c r="MJ3" i="10" s="1"/>
  <c r="MQ3" i="10" s="1"/>
  <c r="MX3" i="10" s="1"/>
  <c r="NE3" i="10" s="1"/>
  <c r="NL3" i="10" s="1"/>
  <c r="NS3" i="10" s="1"/>
  <c r="NZ3" i="10" s="1"/>
  <c r="FU28" i="1"/>
  <c r="FV28" i="1"/>
  <c r="FW28" i="1"/>
  <c r="FX28" i="1"/>
  <c r="FY28" i="1"/>
  <c r="FZ28" i="1"/>
  <c r="GA28" i="1"/>
  <c r="GB28" i="1"/>
  <c r="X32" i="7" l="1"/>
  <c r="AE32" i="7" s="1"/>
  <c r="AL32" i="7" s="1"/>
  <c r="AS32" i="7" s="1"/>
  <c r="AZ32" i="7" s="1"/>
  <c r="BG32" i="7" s="1"/>
  <c r="BN32" i="7" s="1"/>
  <c r="BU32" i="7" s="1"/>
  <c r="CB32" i="7" s="1"/>
  <c r="CI32" i="7" s="1"/>
  <c r="CP32" i="7" s="1"/>
  <c r="CW32" i="7" s="1"/>
  <c r="DD32" i="7" s="1"/>
  <c r="DK32" i="7" s="1"/>
  <c r="DR32" i="7" s="1"/>
  <c r="DY32" i="7" s="1"/>
  <c r="EF32" i="7" s="1"/>
  <c r="EM32" i="7" s="1"/>
  <c r="ET32" i="7" s="1"/>
  <c r="FA32" i="7" s="1"/>
  <c r="FH32" i="7" s="1"/>
  <c r="FO32" i="7" s="1"/>
  <c r="FV32" i="7" s="1"/>
  <c r="GC32" i="7" s="1"/>
  <c r="GJ32" i="7" s="1"/>
  <c r="GQ32" i="7" s="1"/>
  <c r="GX32" i="7" s="1"/>
  <c r="HE32" i="7" s="1"/>
  <c r="HL32" i="7" s="1"/>
  <c r="HS32" i="7" s="1"/>
  <c r="HZ32" i="7" s="1"/>
  <c r="IG32" i="7" s="1"/>
  <c r="IN32" i="7" s="1"/>
  <c r="IU32" i="7" s="1"/>
  <c r="JB32" i="7" s="1"/>
  <c r="JI32" i="7" s="1"/>
  <c r="JP32" i="7" s="1"/>
  <c r="JW32" i="7" s="1"/>
  <c r="KD32" i="7" s="1"/>
  <c r="KK32" i="7" s="1"/>
  <c r="KR32" i="7" s="1"/>
  <c r="KY32" i="7" s="1"/>
  <c r="LF32" i="7" s="1"/>
  <c r="LM32" i="7" s="1"/>
  <c r="LT32" i="7" s="1"/>
  <c r="MA32" i="7" s="1"/>
  <c r="MH32" i="7" s="1"/>
  <c r="MO32" i="7" s="1"/>
  <c r="MV32" i="7" s="1"/>
  <c r="NC32" i="7" s="1"/>
  <c r="S32" i="7"/>
  <c r="Z32" i="7" s="1"/>
  <c r="AG32" i="7" s="1"/>
  <c r="AN32" i="7" s="1"/>
  <c r="AU32" i="7" s="1"/>
  <c r="BB32" i="7" s="1"/>
  <c r="BI32" i="7" s="1"/>
  <c r="BP32" i="7" s="1"/>
  <c r="BW32" i="7" s="1"/>
  <c r="CD32" i="7" s="1"/>
  <c r="CK32" i="7" s="1"/>
  <c r="CR32" i="7" s="1"/>
  <c r="CY32" i="7" s="1"/>
  <c r="DF32" i="7" s="1"/>
  <c r="DM32" i="7" s="1"/>
  <c r="DT32" i="7" s="1"/>
  <c r="EA32" i="7" s="1"/>
  <c r="EH32" i="7" s="1"/>
  <c r="EO32" i="7" s="1"/>
  <c r="EV32" i="7" s="1"/>
  <c r="FC32" i="7" s="1"/>
  <c r="FJ32" i="7" s="1"/>
  <c r="FQ32" i="7" s="1"/>
  <c r="FX32" i="7" s="1"/>
  <c r="GE32" i="7" s="1"/>
  <c r="GL32" i="7" s="1"/>
  <c r="GS32" i="7" s="1"/>
  <c r="GZ32" i="7" s="1"/>
  <c r="HG32" i="7" s="1"/>
  <c r="HN32" i="7" s="1"/>
  <c r="HU32" i="7" s="1"/>
  <c r="IB32" i="7" s="1"/>
  <c r="II32" i="7" s="1"/>
  <c r="IP32" i="7" s="1"/>
  <c r="IW32" i="7" s="1"/>
  <c r="JD32" i="7" s="1"/>
  <c r="JK32" i="7" s="1"/>
  <c r="JR32" i="7" s="1"/>
  <c r="JY32" i="7" s="1"/>
  <c r="KF32" i="7" s="1"/>
  <c r="KM32" i="7" s="1"/>
  <c r="KT32" i="7" s="1"/>
  <c r="LA32" i="7" s="1"/>
  <c r="LH32" i="7" s="1"/>
  <c r="LO32" i="7" s="1"/>
  <c r="LV32" i="7" s="1"/>
  <c r="MC32" i="7" s="1"/>
  <c r="MJ32" i="7" s="1"/>
  <c r="MQ32" i="7" s="1"/>
  <c r="MX32" i="7" s="1"/>
  <c r="NE32" i="7" s="1"/>
  <c r="R32" i="7"/>
  <c r="Y32" i="7" s="1"/>
  <c r="AF32" i="7" s="1"/>
  <c r="AM32" i="7" s="1"/>
  <c r="AT32" i="7" s="1"/>
  <c r="BA32" i="7" s="1"/>
  <c r="BH32" i="7" s="1"/>
  <c r="BO32" i="7" s="1"/>
  <c r="BV32" i="7" s="1"/>
  <c r="CC32" i="7" s="1"/>
  <c r="CJ32" i="7" s="1"/>
  <c r="CQ32" i="7" s="1"/>
  <c r="CX32" i="7" s="1"/>
  <c r="DE32" i="7" s="1"/>
  <c r="DL32" i="7" s="1"/>
  <c r="DS32" i="7" s="1"/>
  <c r="DZ32" i="7" s="1"/>
  <c r="EG32" i="7" s="1"/>
  <c r="EN32" i="7" s="1"/>
  <c r="EU32" i="7" s="1"/>
  <c r="FB32" i="7" s="1"/>
  <c r="FI32" i="7" s="1"/>
  <c r="FP32" i="7" s="1"/>
  <c r="FW32" i="7" s="1"/>
  <c r="GD32" i="7" s="1"/>
  <c r="GK32" i="7" s="1"/>
  <c r="GR32" i="7" s="1"/>
  <c r="GY32" i="7" s="1"/>
  <c r="HF32" i="7" s="1"/>
  <c r="HM32" i="7" s="1"/>
  <c r="HT32" i="7" s="1"/>
  <c r="IA32" i="7" s="1"/>
  <c r="IH32" i="7" s="1"/>
  <c r="IO32" i="7" s="1"/>
  <c r="IV32" i="7" s="1"/>
  <c r="JC32" i="7" s="1"/>
  <c r="JJ32" i="7" s="1"/>
  <c r="JQ32" i="7" s="1"/>
  <c r="JX32" i="7" s="1"/>
  <c r="KE32" i="7" s="1"/>
  <c r="KL32" i="7" s="1"/>
  <c r="KS32" i="7" s="1"/>
  <c r="KZ32" i="7" s="1"/>
  <c r="LG32" i="7" s="1"/>
  <c r="LN32" i="7" s="1"/>
  <c r="LU32" i="7" s="1"/>
  <c r="MB32" i="7" s="1"/>
  <c r="MI32" i="7" s="1"/>
  <c r="MP32" i="7" s="1"/>
  <c r="MW32" i="7" s="1"/>
  <c r="ND32" i="7" s="1"/>
  <c r="Q32" i="7"/>
  <c r="P32" i="7"/>
  <c r="W32" i="7" s="1"/>
  <c r="AD32" i="7" s="1"/>
  <c r="AK32" i="7" s="1"/>
  <c r="AR32" i="7" s="1"/>
  <c r="AY32" i="7" s="1"/>
  <c r="BF32" i="7" s="1"/>
  <c r="BM32" i="7" s="1"/>
  <c r="BT32" i="7" s="1"/>
  <c r="CA32" i="7" s="1"/>
  <c r="CH32" i="7" s="1"/>
  <c r="CO32" i="7" s="1"/>
  <c r="CV32" i="7" s="1"/>
  <c r="DC32" i="7" s="1"/>
  <c r="DJ32" i="7" s="1"/>
  <c r="DQ32" i="7" s="1"/>
  <c r="DX32" i="7" s="1"/>
  <c r="EE32" i="7" s="1"/>
  <c r="EL32" i="7" s="1"/>
  <c r="ES32" i="7" s="1"/>
  <c r="EZ32" i="7" s="1"/>
  <c r="FG32" i="7" s="1"/>
  <c r="FN32" i="7" s="1"/>
  <c r="FU32" i="7" s="1"/>
  <c r="GB32" i="7" s="1"/>
  <c r="GI32" i="7" s="1"/>
  <c r="GP32" i="7" s="1"/>
  <c r="GW32" i="7" s="1"/>
  <c r="HD32" i="7" s="1"/>
  <c r="HK32" i="7" s="1"/>
  <c r="HR32" i="7" s="1"/>
  <c r="HY32" i="7" s="1"/>
  <c r="IF32" i="7" s="1"/>
  <c r="IM32" i="7" s="1"/>
  <c r="IT32" i="7" s="1"/>
  <c r="JA32" i="7" s="1"/>
  <c r="JH32" i="7" s="1"/>
  <c r="JO32" i="7" s="1"/>
  <c r="JV32" i="7" s="1"/>
  <c r="KC32" i="7" s="1"/>
  <c r="KJ32" i="7" s="1"/>
  <c r="KQ32" i="7" s="1"/>
  <c r="KX32" i="7" s="1"/>
  <c r="LE32" i="7" s="1"/>
  <c r="LL32" i="7" s="1"/>
  <c r="LS32" i="7" s="1"/>
  <c r="LZ32" i="7" s="1"/>
  <c r="MG32" i="7" s="1"/>
  <c r="MN32" i="7" s="1"/>
  <c r="MU32" i="7" s="1"/>
  <c r="NB32" i="7" s="1"/>
  <c r="O32" i="7"/>
  <c r="V32" i="7" s="1"/>
  <c r="AC32" i="7" s="1"/>
  <c r="AJ32" i="7" s="1"/>
  <c r="AQ32" i="7" s="1"/>
  <c r="AX32" i="7" s="1"/>
  <c r="BE32" i="7" s="1"/>
  <c r="BL32" i="7" s="1"/>
  <c r="BS32" i="7" s="1"/>
  <c r="BZ32" i="7" s="1"/>
  <c r="CG32" i="7" s="1"/>
  <c r="CN32" i="7" s="1"/>
  <c r="CU32" i="7" s="1"/>
  <c r="DB32" i="7" s="1"/>
  <c r="DI32" i="7" s="1"/>
  <c r="DP32" i="7" s="1"/>
  <c r="DW32" i="7" s="1"/>
  <c r="ED32" i="7" s="1"/>
  <c r="EK32" i="7" s="1"/>
  <c r="ER32" i="7" s="1"/>
  <c r="EY32" i="7" s="1"/>
  <c r="FF32" i="7" s="1"/>
  <c r="FM32" i="7" s="1"/>
  <c r="FT32" i="7" s="1"/>
  <c r="GA32" i="7" s="1"/>
  <c r="GH32" i="7" s="1"/>
  <c r="GO32" i="7" s="1"/>
  <c r="GV32" i="7" s="1"/>
  <c r="HC32" i="7" s="1"/>
  <c r="HJ32" i="7" s="1"/>
  <c r="HQ32" i="7" s="1"/>
  <c r="HX32" i="7" s="1"/>
  <c r="IE32" i="7" s="1"/>
  <c r="IL32" i="7" s="1"/>
  <c r="IS32" i="7" s="1"/>
  <c r="IZ32" i="7" s="1"/>
  <c r="JG32" i="7" s="1"/>
  <c r="JN32" i="7" s="1"/>
  <c r="JU32" i="7" s="1"/>
  <c r="KB32" i="7" s="1"/>
  <c r="KI32" i="7" s="1"/>
  <c r="KP32" i="7" s="1"/>
  <c r="KW32" i="7" s="1"/>
  <c r="LD32" i="7" s="1"/>
  <c r="LK32" i="7" s="1"/>
  <c r="LR32" i="7" s="1"/>
  <c r="LY32" i="7" s="1"/>
  <c r="MF32" i="7" s="1"/>
  <c r="MM32" i="7" s="1"/>
  <c r="MT32" i="7" s="1"/>
  <c r="NA32" i="7" s="1"/>
  <c r="N32" i="7"/>
  <c r="U32" i="7" s="1"/>
  <c r="AB32" i="7" s="1"/>
  <c r="AI32" i="7" s="1"/>
  <c r="AP32" i="7" s="1"/>
  <c r="AW32" i="7" s="1"/>
  <c r="BD32" i="7" s="1"/>
  <c r="BK32" i="7" s="1"/>
  <c r="BR32" i="7" s="1"/>
  <c r="BY32" i="7" s="1"/>
  <c r="CF32" i="7" s="1"/>
  <c r="CM32" i="7" s="1"/>
  <c r="CT32" i="7" s="1"/>
  <c r="DA32" i="7" s="1"/>
  <c r="DH32" i="7" s="1"/>
  <c r="DO32" i="7" s="1"/>
  <c r="DV32" i="7" s="1"/>
  <c r="EC32" i="7" s="1"/>
  <c r="EJ32" i="7" s="1"/>
  <c r="EQ32" i="7" s="1"/>
  <c r="EX32" i="7" s="1"/>
  <c r="FE32" i="7" s="1"/>
  <c r="FL32" i="7" s="1"/>
  <c r="FS32" i="7" s="1"/>
  <c r="FZ32" i="7" s="1"/>
  <c r="GG32" i="7" s="1"/>
  <c r="GN32" i="7" s="1"/>
  <c r="GU32" i="7" s="1"/>
  <c r="HB32" i="7" s="1"/>
  <c r="HI32" i="7" s="1"/>
  <c r="HP32" i="7" s="1"/>
  <c r="HW32" i="7" s="1"/>
  <c r="ID32" i="7" s="1"/>
  <c r="IK32" i="7" s="1"/>
  <c r="IR32" i="7" s="1"/>
  <c r="IY32" i="7" s="1"/>
  <c r="JF32" i="7" s="1"/>
  <c r="JM32" i="7" s="1"/>
  <c r="JT32" i="7" s="1"/>
  <c r="KA32" i="7" s="1"/>
  <c r="KH32" i="7" s="1"/>
  <c r="KO32" i="7" s="1"/>
  <c r="KV32" i="7" s="1"/>
  <c r="LC32" i="7" s="1"/>
  <c r="LJ32" i="7" s="1"/>
  <c r="LQ32" i="7" s="1"/>
  <c r="LX32" i="7" s="1"/>
  <c r="ME32" i="7" s="1"/>
  <c r="ML32" i="7" s="1"/>
  <c r="MS32" i="7" s="1"/>
  <c r="MZ32" i="7" s="1"/>
  <c r="M32" i="7"/>
  <c r="T32" i="7" s="1"/>
  <c r="AA32" i="7" s="1"/>
  <c r="AH32" i="7" s="1"/>
  <c r="AO32" i="7" s="1"/>
  <c r="AV32" i="7" s="1"/>
  <c r="BC32" i="7" s="1"/>
  <c r="BJ32" i="7" s="1"/>
  <c r="BQ32" i="7" s="1"/>
  <c r="BX32" i="7" s="1"/>
  <c r="CE32" i="7" s="1"/>
  <c r="CL32" i="7" s="1"/>
  <c r="CS32" i="7" s="1"/>
  <c r="CZ32" i="7" s="1"/>
  <c r="DG32" i="7" s="1"/>
  <c r="DN32" i="7" s="1"/>
  <c r="DU32" i="7" s="1"/>
  <c r="EB32" i="7" s="1"/>
  <c r="EI32" i="7" s="1"/>
  <c r="EP32" i="7" s="1"/>
  <c r="EW32" i="7" s="1"/>
  <c r="FD32" i="7" s="1"/>
  <c r="FK32" i="7" s="1"/>
  <c r="FR32" i="7" s="1"/>
  <c r="FY32" i="7" s="1"/>
  <c r="GF32" i="7" s="1"/>
  <c r="GM32" i="7" s="1"/>
  <c r="GT32" i="7" s="1"/>
  <c r="HA32" i="7" s="1"/>
  <c r="HH32" i="7" s="1"/>
  <c r="HO32" i="7" s="1"/>
  <c r="HV32" i="7" s="1"/>
  <c r="IC32" i="7" s="1"/>
  <c r="IJ32" i="7" s="1"/>
  <c r="IQ32" i="7" s="1"/>
  <c r="IX32" i="7" s="1"/>
  <c r="JE32" i="7" s="1"/>
  <c r="JL32" i="7" s="1"/>
  <c r="JS32" i="7" s="1"/>
  <c r="JZ32" i="7" s="1"/>
  <c r="KG32" i="7" s="1"/>
  <c r="KN32" i="7" s="1"/>
  <c r="KU32" i="7" s="1"/>
  <c r="LB32" i="7" s="1"/>
  <c r="LI32" i="7" s="1"/>
  <c r="LP32" i="7" s="1"/>
  <c r="LW32" i="7" s="1"/>
  <c r="MD32" i="7" s="1"/>
  <c r="MK32" i="7" s="1"/>
  <c r="MR32" i="7" s="1"/>
  <c r="MY32" i="7" s="1"/>
  <c r="NF32" i="7" s="1"/>
  <c r="L32" i="7"/>
  <c r="OA70" i="10"/>
  <c r="NZ70" i="10"/>
  <c r="NY70" i="10"/>
  <c r="NX70" i="10"/>
  <c r="NW70" i="10"/>
  <c r="NV70" i="10"/>
  <c r="NU70" i="10"/>
  <c r="NT70" i="10"/>
  <c r="NS70" i="10"/>
  <c r="NR70" i="10"/>
  <c r="NQ70" i="10"/>
  <c r="NP70" i="10"/>
  <c r="NO70" i="10"/>
  <c r="NN70" i="10"/>
  <c r="NM70" i="10"/>
  <c r="NL70" i="10"/>
  <c r="NK70" i="10"/>
  <c r="NJ70" i="10"/>
  <c r="NI70" i="10"/>
  <c r="NH70" i="10"/>
  <c r="NG70" i="10"/>
  <c r="NF70" i="10"/>
  <c r="NE70" i="10"/>
  <c r="ND70" i="10"/>
  <c r="NC70" i="10"/>
  <c r="NB70" i="10"/>
  <c r="NA70" i="10"/>
  <c r="MZ70" i="10"/>
  <c r="MY70" i="10"/>
  <c r="MX70" i="10"/>
  <c r="MW70" i="10"/>
  <c r="MV70" i="10"/>
  <c r="MU70" i="10"/>
  <c r="MT70" i="10"/>
  <c r="MS70" i="10"/>
  <c r="MR70" i="10"/>
  <c r="MQ70" i="10"/>
  <c r="MP70" i="10"/>
  <c r="MO70" i="10"/>
  <c r="MN70" i="10"/>
  <c r="MM70" i="10"/>
  <c r="ML70" i="10"/>
  <c r="MK70" i="10"/>
  <c r="MJ70" i="10"/>
  <c r="MI70" i="10"/>
  <c r="MH70" i="10"/>
  <c r="MG70" i="10"/>
  <c r="MF70" i="10"/>
  <c r="ME70" i="10"/>
  <c r="MD70" i="10"/>
  <c r="MC70" i="10"/>
  <c r="MB70" i="10"/>
  <c r="MA70" i="10"/>
  <c r="LZ70" i="10"/>
  <c r="LY70" i="10"/>
  <c r="LX70" i="10"/>
  <c r="LW70" i="10"/>
  <c r="LV70" i="10"/>
  <c r="LU70" i="10"/>
  <c r="LT70" i="10"/>
  <c r="LS70" i="10"/>
  <c r="LR70" i="10"/>
  <c r="LQ70" i="10"/>
  <c r="LP70" i="10"/>
  <c r="LO70" i="10"/>
  <c r="LN70" i="10"/>
  <c r="LM70" i="10"/>
  <c r="LL70" i="10"/>
  <c r="LK70" i="10"/>
  <c r="LJ70" i="10"/>
  <c r="LI70" i="10"/>
  <c r="LH70" i="10"/>
  <c r="LG70" i="10"/>
  <c r="LF70" i="10"/>
  <c r="LE70" i="10"/>
  <c r="LD70" i="10"/>
  <c r="LC70" i="10"/>
  <c r="LB70" i="10"/>
  <c r="LA70" i="10"/>
  <c r="KZ70" i="10"/>
  <c r="KY70" i="10"/>
  <c r="KX70" i="10"/>
  <c r="KW70" i="10"/>
  <c r="KV70" i="10"/>
  <c r="KU70" i="10"/>
  <c r="KT70" i="10"/>
  <c r="KS70" i="10"/>
  <c r="KR70" i="10"/>
  <c r="KQ70" i="10"/>
  <c r="KP70" i="10"/>
  <c r="KO70" i="10"/>
  <c r="KN70" i="10"/>
  <c r="KM70" i="10"/>
  <c r="KL70" i="10"/>
  <c r="KK70" i="10"/>
  <c r="KJ70" i="10"/>
  <c r="KI70" i="10"/>
  <c r="KH70" i="10"/>
  <c r="KG70" i="10"/>
  <c r="KF70" i="10"/>
  <c r="KE70" i="10"/>
  <c r="KD70" i="10"/>
  <c r="KC70" i="10"/>
  <c r="KB70" i="10"/>
  <c r="KA70" i="10"/>
  <c r="JZ70" i="10"/>
  <c r="JY70" i="10"/>
  <c r="JX70" i="10"/>
  <c r="JW70" i="10"/>
  <c r="JV70" i="10"/>
  <c r="JU70" i="10"/>
  <c r="JT70" i="10"/>
  <c r="JS70" i="10"/>
  <c r="JR70" i="10"/>
  <c r="JQ70" i="10"/>
  <c r="JP70" i="10"/>
  <c r="JO70" i="10"/>
  <c r="JN70" i="10"/>
  <c r="JM70" i="10"/>
  <c r="JL70" i="10"/>
  <c r="JK70" i="10"/>
  <c r="JJ70" i="10"/>
  <c r="JI70" i="10"/>
  <c r="JH70" i="10"/>
  <c r="JG70" i="10"/>
  <c r="JF70" i="10"/>
  <c r="JE70" i="10"/>
  <c r="JD70" i="10"/>
  <c r="JC70" i="10"/>
  <c r="JB70" i="10"/>
  <c r="JA70" i="10"/>
  <c r="IZ70" i="10"/>
  <c r="IY70" i="10"/>
  <c r="IX70" i="10"/>
  <c r="IW70" i="10"/>
  <c r="IV70" i="10"/>
  <c r="IU70" i="10"/>
  <c r="IT70" i="10"/>
  <c r="IS70" i="10"/>
  <c r="IR70" i="10"/>
  <c r="IQ70" i="10"/>
  <c r="IP70" i="10"/>
  <c r="IO70" i="10"/>
  <c r="IN70" i="10"/>
  <c r="IM70" i="10"/>
  <c r="IL70" i="10"/>
  <c r="IK70" i="10"/>
  <c r="IJ70" i="10"/>
  <c r="II70" i="10"/>
  <c r="IH70" i="10"/>
  <c r="IG70" i="10"/>
  <c r="IF70" i="10"/>
  <c r="IE70" i="10"/>
  <c r="ID70" i="10"/>
  <c r="IC70" i="10"/>
  <c r="IB70" i="10"/>
  <c r="IA70" i="10"/>
  <c r="HZ70" i="10"/>
  <c r="HY70" i="10"/>
  <c r="HX70" i="10"/>
  <c r="HW70" i="10"/>
  <c r="HV70" i="10"/>
  <c r="HU70" i="10"/>
  <c r="HT70" i="10"/>
  <c r="HS70" i="10"/>
  <c r="HR70" i="10"/>
  <c r="HQ70" i="10"/>
  <c r="HP70" i="10"/>
  <c r="HO70" i="10"/>
  <c r="HN70" i="10"/>
  <c r="HM70" i="10"/>
  <c r="HL70" i="10"/>
  <c r="HK70" i="10"/>
  <c r="HJ70" i="10"/>
  <c r="HI70" i="10"/>
  <c r="HH70" i="10"/>
  <c r="HG70" i="10"/>
  <c r="HF70" i="10"/>
  <c r="HE70" i="10"/>
  <c r="HD70" i="10"/>
  <c r="HC70" i="10"/>
  <c r="HB70" i="10"/>
  <c r="HA70" i="10"/>
  <c r="GZ70" i="10"/>
  <c r="GY70" i="10"/>
  <c r="GX70" i="10"/>
  <c r="GW70" i="10"/>
  <c r="GV70" i="10"/>
  <c r="GU70" i="10"/>
  <c r="GT70" i="10"/>
  <c r="GS70" i="10"/>
  <c r="GR70" i="10"/>
  <c r="GQ70" i="10"/>
  <c r="GP70" i="10"/>
  <c r="GO70" i="10"/>
  <c r="GN70" i="10"/>
  <c r="GM70" i="10"/>
  <c r="GL70" i="10"/>
  <c r="GK70" i="10"/>
  <c r="GJ70" i="10"/>
  <c r="GI70" i="10"/>
  <c r="GH70" i="10"/>
  <c r="GG70" i="10"/>
  <c r="GF70" i="10"/>
  <c r="GE70" i="10"/>
  <c r="GD70" i="10"/>
  <c r="GC70" i="10"/>
  <c r="GB70" i="10"/>
  <c r="GA70" i="10"/>
  <c r="FZ70" i="10"/>
  <c r="FY70" i="10"/>
  <c r="FX70" i="10"/>
  <c r="FW70" i="10"/>
  <c r="FV70" i="10"/>
  <c r="FU70" i="10"/>
  <c r="FT70" i="10"/>
  <c r="FS70" i="10"/>
  <c r="FR70" i="10"/>
  <c r="FQ70" i="10"/>
  <c r="FP70" i="10"/>
  <c r="FO70" i="10"/>
  <c r="FN70" i="10"/>
  <c r="FM70" i="10"/>
  <c r="FL70" i="10"/>
  <c r="FK70" i="10"/>
  <c r="FJ70" i="10"/>
  <c r="FI70" i="10"/>
  <c r="FH70" i="10"/>
  <c r="FG70" i="10"/>
  <c r="FF70" i="10"/>
  <c r="FE70" i="10"/>
  <c r="FD70" i="10"/>
  <c r="FC70" i="10"/>
  <c r="FB70" i="10"/>
  <c r="FA70" i="10"/>
  <c r="EZ70" i="10"/>
  <c r="EY70" i="10"/>
  <c r="EX70" i="10"/>
  <c r="EW70" i="10"/>
  <c r="EV70" i="10"/>
  <c r="EU70" i="10"/>
  <c r="ET70" i="10"/>
  <c r="ES70" i="10"/>
  <c r="ER70" i="10"/>
  <c r="EQ70" i="10"/>
  <c r="EP70" i="10"/>
  <c r="EO70" i="10"/>
  <c r="EN70" i="10"/>
  <c r="EM70" i="10"/>
  <c r="EL70" i="10"/>
  <c r="EK70" i="10"/>
  <c r="EJ70" i="10"/>
  <c r="EI70" i="10"/>
  <c r="EH70" i="10"/>
  <c r="EG70" i="10"/>
  <c r="EF70" i="10"/>
  <c r="EE70" i="10"/>
  <c r="ED70" i="10"/>
  <c r="EC70" i="10"/>
  <c r="EB70" i="10"/>
  <c r="EA70" i="10"/>
  <c r="DZ70" i="10"/>
  <c r="DY70" i="10"/>
  <c r="DX70" i="10"/>
  <c r="DW70" i="10"/>
  <c r="DV70" i="10"/>
  <c r="DU70" i="10"/>
  <c r="DT70" i="10"/>
  <c r="DS70" i="10"/>
  <c r="DR70" i="10"/>
  <c r="DQ70" i="10"/>
  <c r="DP70" i="10"/>
  <c r="DO70" i="10"/>
  <c r="DN70" i="10"/>
  <c r="DM70" i="10"/>
  <c r="DL70" i="10"/>
  <c r="DK70" i="10"/>
  <c r="DJ70" i="10"/>
  <c r="DI70" i="10"/>
  <c r="DH70" i="10"/>
  <c r="DG70" i="10"/>
  <c r="DF70" i="10"/>
  <c r="DE70" i="10"/>
  <c r="DD70" i="10"/>
  <c r="DC70" i="10"/>
  <c r="DB70" i="10"/>
  <c r="DA70" i="10"/>
  <c r="CZ70" i="10"/>
  <c r="CY70" i="10"/>
  <c r="CX70" i="10"/>
  <c r="CW70" i="10"/>
  <c r="CV70" i="10"/>
  <c r="CU70" i="10"/>
  <c r="CT70" i="10"/>
  <c r="CS70" i="10"/>
  <c r="CR70" i="10"/>
  <c r="CQ70" i="10"/>
  <c r="CP70" i="10"/>
  <c r="CO70" i="10"/>
  <c r="CN70" i="10"/>
  <c r="CM70" i="10"/>
  <c r="CL70" i="10"/>
  <c r="CK70" i="10"/>
  <c r="CJ70" i="10"/>
  <c r="CI70" i="10"/>
  <c r="CH70" i="10"/>
  <c r="CG70" i="10"/>
  <c r="CF70" i="10"/>
  <c r="CE70" i="10"/>
  <c r="CD70" i="10"/>
  <c r="CC70" i="10"/>
  <c r="CB70" i="10"/>
  <c r="CA70" i="10"/>
  <c r="BZ70" i="10"/>
  <c r="BY70" i="10"/>
  <c r="BX70" i="10"/>
  <c r="BW70" i="10"/>
  <c r="BV70" i="10"/>
  <c r="BU70" i="10"/>
  <c r="BT70" i="10"/>
  <c r="BS70" i="10"/>
  <c r="BR70" i="10"/>
  <c r="BQ70" i="10"/>
  <c r="BP70" i="10"/>
  <c r="BO70" i="10"/>
  <c r="BN70" i="10"/>
  <c r="BM70" i="10"/>
  <c r="BL70" i="10"/>
  <c r="BK70" i="10"/>
  <c r="BJ70" i="10"/>
  <c r="BI70" i="10"/>
  <c r="BH70" i="10"/>
  <c r="BG70" i="10"/>
  <c r="BF70" i="10"/>
  <c r="BE70" i="10"/>
  <c r="BD70" i="10"/>
  <c r="BC70" i="10"/>
  <c r="BB70" i="10"/>
  <c r="BA70" i="10"/>
  <c r="AZ70" i="10"/>
  <c r="AY70" i="10"/>
  <c r="AX70" i="10"/>
  <c r="AW70" i="10"/>
  <c r="AV70" i="10"/>
  <c r="AU70" i="10"/>
  <c r="AT70" i="10"/>
  <c r="AS70" i="10"/>
  <c r="AR70" i="10"/>
  <c r="AQ70" i="10"/>
  <c r="AP70" i="10"/>
  <c r="AO70" i="10"/>
  <c r="AN70" i="10"/>
  <c r="AM70" i="10"/>
  <c r="AL70" i="10"/>
  <c r="AK70" i="10"/>
  <c r="AJ70" i="10"/>
  <c r="AI70" i="10"/>
  <c r="AH70" i="10"/>
  <c r="AG70" i="10"/>
  <c r="AF70" i="10"/>
  <c r="AE70" i="10"/>
  <c r="AD70" i="10"/>
  <c r="AC70" i="10"/>
  <c r="AB70" i="10"/>
  <c r="AA70" i="10"/>
  <c r="Z70" i="10"/>
  <c r="OA69" i="10"/>
  <c r="NZ69" i="10"/>
  <c r="NY69" i="10"/>
  <c r="NX69" i="10"/>
  <c r="NW69" i="10"/>
  <c r="NV69" i="10"/>
  <c r="NU69" i="10"/>
  <c r="NT69" i="10"/>
  <c r="NS69" i="10"/>
  <c r="NR69" i="10"/>
  <c r="NQ69" i="10"/>
  <c r="NP69" i="10"/>
  <c r="NO69" i="10"/>
  <c r="NN69" i="10"/>
  <c r="NM69" i="10"/>
  <c r="NL69" i="10"/>
  <c r="NK69" i="10"/>
  <c r="NJ69" i="10"/>
  <c r="NI69" i="10"/>
  <c r="NH69" i="10"/>
  <c r="NG69" i="10"/>
  <c r="NF69" i="10"/>
  <c r="NE69" i="10"/>
  <c r="ND69" i="10"/>
  <c r="NC69" i="10"/>
  <c r="NB69" i="10"/>
  <c r="NA69" i="10"/>
  <c r="MZ69" i="10"/>
  <c r="MY69" i="10"/>
  <c r="MX69" i="10"/>
  <c r="MW69" i="10"/>
  <c r="MV69" i="10"/>
  <c r="MU69" i="10"/>
  <c r="MT69" i="10"/>
  <c r="MS69" i="10"/>
  <c r="MR69" i="10"/>
  <c r="MQ69" i="10"/>
  <c r="MP69" i="10"/>
  <c r="MO69" i="10"/>
  <c r="MN69" i="10"/>
  <c r="MM69" i="10"/>
  <c r="ML69" i="10"/>
  <c r="MK69" i="10"/>
  <c r="MJ69" i="10"/>
  <c r="MI69" i="10"/>
  <c r="MH69" i="10"/>
  <c r="MG69" i="10"/>
  <c r="MF69" i="10"/>
  <c r="ME69" i="10"/>
  <c r="MD69" i="10"/>
  <c r="MC69" i="10"/>
  <c r="MB69" i="10"/>
  <c r="MA69" i="10"/>
  <c r="LZ69" i="10"/>
  <c r="LY69" i="10"/>
  <c r="LX69" i="10"/>
  <c r="LW69" i="10"/>
  <c r="LV69" i="10"/>
  <c r="LU69" i="10"/>
  <c r="LT69" i="10"/>
  <c r="LS69" i="10"/>
  <c r="LR69" i="10"/>
  <c r="LQ69" i="10"/>
  <c r="LP69" i="10"/>
  <c r="LO69" i="10"/>
  <c r="LN69" i="10"/>
  <c r="LM69" i="10"/>
  <c r="LL69" i="10"/>
  <c r="LK69" i="10"/>
  <c r="LJ69" i="10"/>
  <c r="LI69" i="10"/>
  <c r="LH69" i="10"/>
  <c r="LG69" i="10"/>
  <c r="LF69" i="10"/>
  <c r="LE69" i="10"/>
  <c r="LD69" i="10"/>
  <c r="LC69" i="10"/>
  <c r="LB69" i="10"/>
  <c r="LA69" i="10"/>
  <c r="KZ69" i="10"/>
  <c r="KY69" i="10"/>
  <c r="KX69" i="10"/>
  <c r="KW69" i="10"/>
  <c r="KV69" i="10"/>
  <c r="KU69" i="10"/>
  <c r="KT69" i="10"/>
  <c r="KS69" i="10"/>
  <c r="KR69" i="10"/>
  <c r="KQ69" i="10"/>
  <c r="KP69" i="10"/>
  <c r="KO69" i="10"/>
  <c r="KN69" i="10"/>
  <c r="KM69" i="10"/>
  <c r="KL69" i="10"/>
  <c r="KK69" i="10"/>
  <c r="KJ69" i="10"/>
  <c r="KI69" i="10"/>
  <c r="KH69" i="10"/>
  <c r="KG69" i="10"/>
  <c r="KF69" i="10"/>
  <c r="KE69" i="10"/>
  <c r="KD69" i="10"/>
  <c r="KC69" i="10"/>
  <c r="KB69" i="10"/>
  <c r="KA69" i="10"/>
  <c r="JZ69" i="10"/>
  <c r="JY69" i="10"/>
  <c r="JX69" i="10"/>
  <c r="JW69" i="10"/>
  <c r="JV69" i="10"/>
  <c r="JU69" i="10"/>
  <c r="JT69" i="10"/>
  <c r="JS69" i="10"/>
  <c r="JR69" i="10"/>
  <c r="JQ69" i="10"/>
  <c r="JP69" i="10"/>
  <c r="JO69" i="10"/>
  <c r="JN69" i="10"/>
  <c r="JM69" i="10"/>
  <c r="JL69" i="10"/>
  <c r="JK69" i="10"/>
  <c r="JJ69" i="10"/>
  <c r="JI69" i="10"/>
  <c r="JH69" i="10"/>
  <c r="JG69" i="10"/>
  <c r="JF69" i="10"/>
  <c r="JE69" i="10"/>
  <c r="JD69" i="10"/>
  <c r="JC69" i="10"/>
  <c r="JB69" i="10"/>
  <c r="JA69" i="10"/>
  <c r="IZ69" i="10"/>
  <c r="IY69" i="10"/>
  <c r="IX69" i="10"/>
  <c r="IW69" i="10"/>
  <c r="IV69" i="10"/>
  <c r="IU69" i="10"/>
  <c r="IT69" i="10"/>
  <c r="IS69" i="10"/>
  <c r="IR69" i="10"/>
  <c r="IQ69" i="10"/>
  <c r="IP69" i="10"/>
  <c r="IO69" i="10"/>
  <c r="IN69" i="10"/>
  <c r="IM69" i="10"/>
  <c r="IL69" i="10"/>
  <c r="IK69" i="10"/>
  <c r="IJ69" i="10"/>
  <c r="II69" i="10"/>
  <c r="IH69" i="10"/>
  <c r="IG69" i="10"/>
  <c r="IF69" i="10"/>
  <c r="IE69" i="10"/>
  <c r="ID69" i="10"/>
  <c r="IC69" i="10"/>
  <c r="IB69" i="10"/>
  <c r="IA69" i="10"/>
  <c r="HZ69" i="10"/>
  <c r="HY69" i="10"/>
  <c r="HX69" i="10"/>
  <c r="HW69" i="10"/>
  <c r="HV69" i="10"/>
  <c r="HU69" i="10"/>
  <c r="HT69" i="10"/>
  <c r="HS69" i="10"/>
  <c r="HR69" i="10"/>
  <c r="HQ69" i="10"/>
  <c r="HP69" i="10"/>
  <c r="HO69" i="10"/>
  <c r="HN69" i="10"/>
  <c r="HM69" i="10"/>
  <c r="HL69" i="10"/>
  <c r="HK69" i="10"/>
  <c r="HJ69" i="10"/>
  <c r="HI69" i="10"/>
  <c r="HH69" i="10"/>
  <c r="HG69" i="10"/>
  <c r="HF69" i="10"/>
  <c r="HE69" i="10"/>
  <c r="HD69" i="10"/>
  <c r="HC69" i="10"/>
  <c r="HB69" i="10"/>
  <c r="HA69" i="10"/>
  <c r="GZ69" i="10"/>
  <c r="GY69" i="10"/>
  <c r="GX69" i="10"/>
  <c r="GW69" i="10"/>
  <c r="GV69" i="10"/>
  <c r="GU69" i="10"/>
  <c r="GT69" i="10"/>
  <c r="GS69" i="10"/>
  <c r="GR69" i="10"/>
  <c r="GQ69" i="10"/>
  <c r="GP69" i="10"/>
  <c r="GO69" i="10"/>
  <c r="GN69" i="10"/>
  <c r="GM69" i="10"/>
  <c r="GL69" i="10"/>
  <c r="GK69" i="10"/>
  <c r="GJ69" i="10"/>
  <c r="GI69" i="10"/>
  <c r="GH69" i="10"/>
  <c r="GG69" i="10"/>
  <c r="GF69" i="10"/>
  <c r="GE69" i="10"/>
  <c r="GD69" i="10"/>
  <c r="GC69" i="10"/>
  <c r="GB69" i="10"/>
  <c r="GA69" i="10"/>
  <c r="FZ69" i="10"/>
  <c r="FY69" i="10"/>
  <c r="FX69" i="10"/>
  <c r="FW69" i="10"/>
  <c r="FV69" i="10"/>
  <c r="FU69" i="10"/>
  <c r="FT69" i="10"/>
  <c r="FS69" i="10"/>
  <c r="FR69" i="10"/>
  <c r="FQ69" i="10"/>
  <c r="FP69" i="10"/>
  <c r="FO69" i="10"/>
  <c r="FN69" i="10"/>
  <c r="FM69" i="10"/>
  <c r="FL69" i="10"/>
  <c r="FK69" i="10"/>
  <c r="FJ69" i="10"/>
  <c r="FI69" i="10"/>
  <c r="FH69" i="10"/>
  <c r="FG69" i="10"/>
  <c r="FF69" i="10"/>
  <c r="FE69" i="10"/>
  <c r="FD69" i="10"/>
  <c r="FC69" i="10"/>
  <c r="FB69" i="10"/>
  <c r="FA69" i="10"/>
  <c r="EZ69" i="10"/>
  <c r="EY69" i="10"/>
  <c r="EX69" i="10"/>
  <c r="EW69" i="10"/>
  <c r="EV69" i="10"/>
  <c r="EU69" i="10"/>
  <c r="ET69" i="10"/>
  <c r="ES69" i="10"/>
  <c r="ER69" i="10"/>
  <c r="EQ69" i="10"/>
  <c r="EP69" i="10"/>
  <c r="EO69" i="10"/>
  <c r="EN69" i="10"/>
  <c r="EM69" i="10"/>
  <c r="EL69" i="10"/>
  <c r="EK69" i="10"/>
  <c r="EJ69" i="10"/>
  <c r="EI69" i="10"/>
  <c r="EH69" i="10"/>
  <c r="EG69" i="10"/>
  <c r="EF69" i="10"/>
  <c r="EE69" i="10"/>
  <c r="ED69" i="10"/>
  <c r="EC69" i="10"/>
  <c r="EB69" i="10"/>
  <c r="EA69" i="10"/>
  <c r="DZ69" i="10"/>
  <c r="DY69" i="10"/>
  <c r="DX69" i="10"/>
  <c r="DW69" i="10"/>
  <c r="DV69" i="10"/>
  <c r="DU69" i="10"/>
  <c r="DT69" i="10"/>
  <c r="DS69" i="10"/>
  <c r="DR69" i="10"/>
  <c r="DQ69" i="10"/>
  <c r="DP69" i="10"/>
  <c r="DO69" i="10"/>
  <c r="DN69" i="10"/>
  <c r="DM69" i="10"/>
  <c r="DL69" i="10"/>
  <c r="DK69" i="10"/>
  <c r="DJ69" i="10"/>
  <c r="DI69" i="10"/>
  <c r="DH69" i="10"/>
  <c r="DG69" i="10"/>
  <c r="DF69" i="10"/>
  <c r="DE69" i="10"/>
  <c r="DD69" i="10"/>
  <c r="DC69" i="10"/>
  <c r="DB69" i="10"/>
  <c r="DA69" i="10"/>
  <c r="CZ69" i="10"/>
  <c r="CY69" i="10"/>
  <c r="CX69" i="10"/>
  <c r="CW69" i="10"/>
  <c r="CV69" i="10"/>
  <c r="CU69" i="10"/>
  <c r="CT69" i="10"/>
  <c r="CS69" i="10"/>
  <c r="CR69" i="10"/>
  <c r="CQ69" i="10"/>
  <c r="CP69" i="10"/>
  <c r="CO69" i="10"/>
  <c r="CN69" i="10"/>
  <c r="CM69" i="10"/>
  <c r="CL69" i="10"/>
  <c r="CK69" i="10"/>
  <c r="CJ69" i="10"/>
  <c r="CI69" i="10"/>
  <c r="CH69" i="10"/>
  <c r="CG69" i="10"/>
  <c r="CF69" i="10"/>
  <c r="CE69" i="10"/>
  <c r="CD69" i="10"/>
  <c r="CC69" i="10"/>
  <c r="CB69" i="10"/>
  <c r="CA69" i="10"/>
  <c r="BZ69" i="10"/>
  <c r="BY69" i="10"/>
  <c r="BX69" i="10"/>
  <c r="BW69" i="10"/>
  <c r="BV69" i="10"/>
  <c r="BU69" i="10"/>
  <c r="BT69" i="10"/>
  <c r="BS69" i="10"/>
  <c r="BR69" i="10"/>
  <c r="BQ69" i="10"/>
  <c r="BP69" i="10"/>
  <c r="BO69" i="10"/>
  <c r="BN69" i="10"/>
  <c r="BM69" i="10"/>
  <c r="BL69" i="10"/>
  <c r="BK69" i="10"/>
  <c r="BJ69" i="10"/>
  <c r="BI69" i="10"/>
  <c r="BH69" i="10"/>
  <c r="BG69" i="10"/>
  <c r="BF69" i="10"/>
  <c r="BE69" i="10"/>
  <c r="BD69" i="10"/>
  <c r="BC69" i="10"/>
  <c r="BB69" i="10"/>
  <c r="BA69" i="10"/>
  <c r="AZ69" i="10"/>
  <c r="AY69" i="10"/>
  <c r="AX69" i="10"/>
  <c r="AW69" i="10"/>
  <c r="AV69" i="10"/>
  <c r="AU69" i="10"/>
  <c r="AT69" i="10"/>
  <c r="AS69" i="10"/>
  <c r="AR69" i="10"/>
  <c r="AQ69" i="10"/>
  <c r="AP69" i="10"/>
  <c r="AO69" i="10"/>
  <c r="AN69" i="10"/>
  <c r="AM69" i="10"/>
  <c r="AL69" i="10"/>
  <c r="AK69" i="10"/>
  <c r="AJ69" i="10"/>
  <c r="AI69" i="10"/>
  <c r="AH69" i="10"/>
  <c r="AG69" i="10"/>
  <c r="AF69" i="10"/>
  <c r="AE69" i="10"/>
  <c r="AD69" i="10"/>
  <c r="AC69" i="10"/>
  <c r="AB69" i="10"/>
  <c r="AA69" i="10"/>
  <c r="Z69" i="10"/>
  <c r="OA68" i="10"/>
  <c r="NZ68" i="10"/>
  <c r="NY68" i="10"/>
  <c r="NX68" i="10"/>
  <c r="NW68" i="10"/>
  <c r="NV68" i="10"/>
  <c r="NU68" i="10"/>
  <c r="NT68" i="10"/>
  <c r="NS68" i="10"/>
  <c r="NR68" i="10"/>
  <c r="NQ68" i="10"/>
  <c r="NP68" i="10"/>
  <c r="NO68" i="10"/>
  <c r="NN68" i="10"/>
  <c r="NM68" i="10"/>
  <c r="NL68" i="10"/>
  <c r="NK68" i="10"/>
  <c r="NJ68" i="10"/>
  <c r="NI68" i="10"/>
  <c r="NH68" i="10"/>
  <c r="NG68" i="10"/>
  <c r="NF68" i="10"/>
  <c r="NE68" i="10"/>
  <c r="ND68" i="10"/>
  <c r="NC68" i="10"/>
  <c r="NB68" i="10"/>
  <c r="NA68" i="10"/>
  <c r="MZ68" i="10"/>
  <c r="MY68" i="10"/>
  <c r="MX68" i="10"/>
  <c r="MW68" i="10"/>
  <c r="MV68" i="10"/>
  <c r="MU68" i="10"/>
  <c r="MT68" i="10"/>
  <c r="MS68" i="10"/>
  <c r="MR68" i="10"/>
  <c r="MQ68" i="10"/>
  <c r="MP68" i="10"/>
  <c r="MO68" i="10"/>
  <c r="MN68" i="10"/>
  <c r="MM68" i="10"/>
  <c r="ML68" i="10"/>
  <c r="MK68" i="10"/>
  <c r="MJ68" i="10"/>
  <c r="MI68" i="10"/>
  <c r="MH68" i="10"/>
  <c r="MG68" i="10"/>
  <c r="MF68" i="10"/>
  <c r="ME68" i="10"/>
  <c r="MD68" i="10"/>
  <c r="MC68" i="10"/>
  <c r="MB68" i="10"/>
  <c r="MA68" i="10"/>
  <c r="LZ68" i="10"/>
  <c r="LY68" i="10"/>
  <c r="LX68" i="10"/>
  <c r="LW68" i="10"/>
  <c r="LV68" i="10"/>
  <c r="LU68" i="10"/>
  <c r="LT68" i="10"/>
  <c r="LS68" i="10"/>
  <c r="LR68" i="10"/>
  <c r="LQ68" i="10"/>
  <c r="LP68" i="10"/>
  <c r="LO68" i="10"/>
  <c r="LN68" i="10"/>
  <c r="LM68" i="10"/>
  <c r="LL68" i="10"/>
  <c r="LK68" i="10"/>
  <c r="LJ68" i="10"/>
  <c r="LI68" i="10"/>
  <c r="LH68" i="10"/>
  <c r="LG68" i="10"/>
  <c r="LF68" i="10"/>
  <c r="LE68" i="10"/>
  <c r="LD68" i="10"/>
  <c r="LC68" i="10"/>
  <c r="LB68" i="10"/>
  <c r="LA68" i="10"/>
  <c r="KZ68" i="10"/>
  <c r="KY68" i="10"/>
  <c r="KX68" i="10"/>
  <c r="KW68" i="10"/>
  <c r="KV68" i="10"/>
  <c r="KU68" i="10"/>
  <c r="KT68" i="10"/>
  <c r="KS68" i="10"/>
  <c r="KR68" i="10"/>
  <c r="KQ68" i="10"/>
  <c r="KP68" i="10"/>
  <c r="KO68" i="10"/>
  <c r="KN68" i="10"/>
  <c r="KM68" i="10"/>
  <c r="KL68" i="10"/>
  <c r="KK68" i="10"/>
  <c r="KJ68" i="10"/>
  <c r="KI68" i="10"/>
  <c r="KH68" i="10"/>
  <c r="KG68" i="10"/>
  <c r="KF68" i="10"/>
  <c r="KE68" i="10"/>
  <c r="KD68" i="10"/>
  <c r="KC68" i="10"/>
  <c r="KB68" i="10"/>
  <c r="KA68" i="10"/>
  <c r="JZ68" i="10"/>
  <c r="JY68" i="10"/>
  <c r="JX68" i="10"/>
  <c r="JW68" i="10"/>
  <c r="JV68" i="10"/>
  <c r="JU68" i="10"/>
  <c r="JT68" i="10"/>
  <c r="JS68" i="10"/>
  <c r="JR68" i="10"/>
  <c r="JQ68" i="10"/>
  <c r="JP68" i="10"/>
  <c r="JO68" i="10"/>
  <c r="JN68" i="10"/>
  <c r="JM68" i="10"/>
  <c r="JL68" i="10"/>
  <c r="JK68" i="10"/>
  <c r="JJ68" i="10"/>
  <c r="JI68" i="10"/>
  <c r="JH68" i="10"/>
  <c r="JG68" i="10"/>
  <c r="JF68" i="10"/>
  <c r="JE68" i="10"/>
  <c r="JD68" i="10"/>
  <c r="JC68" i="10"/>
  <c r="JB68" i="10"/>
  <c r="JA68" i="10"/>
  <c r="IZ68" i="10"/>
  <c r="IY68" i="10"/>
  <c r="IX68" i="10"/>
  <c r="IW68" i="10"/>
  <c r="IV68" i="10"/>
  <c r="IU68" i="10"/>
  <c r="IT68" i="10"/>
  <c r="IS68" i="10"/>
  <c r="IR68" i="10"/>
  <c r="IQ68" i="10"/>
  <c r="IP68" i="10"/>
  <c r="IO68" i="10"/>
  <c r="IN68" i="10"/>
  <c r="IM68" i="10"/>
  <c r="IL68" i="10"/>
  <c r="IK68" i="10"/>
  <c r="IJ68" i="10"/>
  <c r="II68" i="10"/>
  <c r="IH68" i="10"/>
  <c r="IG68" i="10"/>
  <c r="IF68" i="10"/>
  <c r="IE68" i="10"/>
  <c r="ID68" i="10"/>
  <c r="IC68" i="10"/>
  <c r="IB68" i="10"/>
  <c r="IA68" i="10"/>
  <c r="HZ68" i="10"/>
  <c r="HY68" i="10"/>
  <c r="HX68" i="10"/>
  <c r="HW68" i="10"/>
  <c r="HV68" i="10"/>
  <c r="HU68" i="10"/>
  <c r="HT68" i="10"/>
  <c r="HS68" i="10"/>
  <c r="HR68" i="10"/>
  <c r="HQ68" i="10"/>
  <c r="HP68" i="10"/>
  <c r="HO68" i="10"/>
  <c r="HN68" i="10"/>
  <c r="HM68" i="10"/>
  <c r="HL68" i="10"/>
  <c r="HK68" i="10"/>
  <c r="HJ68" i="10"/>
  <c r="HI68" i="10"/>
  <c r="HH68" i="10"/>
  <c r="HG68" i="10"/>
  <c r="HF68" i="10"/>
  <c r="HE68" i="10"/>
  <c r="HD68" i="10"/>
  <c r="HC68" i="10"/>
  <c r="HB68" i="10"/>
  <c r="HA68" i="10"/>
  <c r="GZ68" i="10"/>
  <c r="GY68" i="10"/>
  <c r="GX68" i="10"/>
  <c r="GW68" i="10"/>
  <c r="GV68" i="10"/>
  <c r="GU68" i="10"/>
  <c r="GT68" i="10"/>
  <c r="GS68" i="10"/>
  <c r="GR68" i="10"/>
  <c r="GQ68" i="10"/>
  <c r="GP68" i="10"/>
  <c r="GO68" i="10"/>
  <c r="GN68" i="10"/>
  <c r="GM68" i="10"/>
  <c r="GL68" i="10"/>
  <c r="GK68" i="10"/>
  <c r="GJ68" i="10"/>
  <c r="GI68" i="10"/>
  <c r="GH68" i="10"/>
  <c r="GG68" i="10"/>
  <c r="GF68" i="10"/>
  <c r="GE68" i="10"/>
  <c r="GD68" i="10"/>
  <c r="GC68" i="10"/>
  <c r="GB68" i="10"/>
  <c r="GA68" i="10"/>
  <c r="FZ68" i="10"/>
  <c r="FY68" i="10"/>
  <c r="FX68" i="10"/>
  <c r="FW68" i="10"/>
  <c r="FV68" i="10"/>
  <c r="FU68" i="10"/>
  <c r="FT68" i="10"/>
  <c r="FS68" i="10"/>
  <c r="FR68" i="10"/>
  <c r="FQ68" i="10"/>
  <c r="FP68" i="10"/>
  <c r="FO68" i="10"/>
  <c r="FN68" i="10"/>
  <c r="FM68" i="10"/>
  <c r="FL68" i="10"/>
  <c r="FK68" i="10"/>
  <c r="FJ68" i="10"/>
  <c r="FI68" i="10"/>
  <c r="FH68" i="10"/>
  <c r="FG68" i="10"/>
  <c r="FF68" i="10"/>
  <c r="FE68" i="10"/>
  <c r="FD68" i="10"/>
  <c r="FC68" i="10"/>
  <c r="FB68" i="10"/>
  <c r="FA68" i="10"/>
  <c r="EZ68" i="10"/>
  <c r="EY68" i="10"/>
  <c r="EX68" i="10"/>
  <c r="EW68" i="10"/>
  <c r="EV68" i="10"/>
  <c r="EU68" i="10"/>
  <c r="ET68" i="10"/>
  <c r="ES68" i="10"/>
  <c r="ER68" i="10"/>
  <c r="EQ68" i="10"/>
  <c r="EP68" i="10"/>
  <c r="EO68" i="10"/>
  <c r="EN68" i="10"/>
  <c r="EM68" i="10"/>
  <c r="EL68" i="10"/>
  <c r="EK68" i="10"/>
  <c r="EJ68" i="10"/>
  <c r="EI68" i="10"/>
  <c r="EH68" i="10"/>
  <c r="EG68" i="10"/>
  <c r="EF68" i="10"/>
  <c r="EE68" i="10"/>
  <c r="ED68" i="10"/>
  <c r="EC68" i="10"/>
  <c r="EB68" i="10"/>
  <c r="EA68" i="10"/>
  <c r="DZ68" i="10"/>
  <c r="DY68" i="10"/>
  <c r="DX68" i="10"/>
  <c r="DW68" i="10"/>
  <c r="DV68" i="10"/>
  <c r="DU68" i="10"/>
  <c r="DT68" i="10"/>
  <c r="DS68" i="10"/>
  <c r="DR68" i="10"/>
  <c r="DQ68" i="10"/>
  <c r="DP68" i="10"/>
  <c r="DO68" i="10"/>
  <c r="DN68" i="10"/>
  <c r="DM68" i="10"/>
  <c r="DL68" i="10"/>
  <c r="DK68" i="10"/>
  <c r="DJ68" i="10"/>
  <c r="DI68" i="10"/>
  <c r="DH68" i="10"/>
  <c r="DG68" i="10"/>
  <c r="DF68" i="10"/>
  <c r="DE68" i="10"/>
  <c r="DD68" i="10"/>
  <c r="DC68" i="10"/>
  <c r="DB68" i="10"/>
  <c r="DA68" i="10"/>
  <c r="CZ68" i="10"/>
  <c r="CY68" i="10"/>
  <c r="CX68" i="10"/>
  <c r="CW68" i="10"/>
  <c r="CV68" i="10"/>
  <c r="CU68" i="10"/>
  <c r="CT68" i="10"/>
  <c r="CS68" i="10"/>
  <c r="CR68" i="10"/>
  <c r="CQ68" i="10"/>
  <c r="CP68" i="10"/>
  <c r="CO68" i="10"/>
  <c r="CN68" i="10"/>
  <c r="CM68" i="10"/>
  <c r="CL68" i="10"/>
  <c r="CK68" i="10"/>
  <c r="CJ68" i="10"/>
  <c r="CI68" i="10"/>
  <c r="CH68" i="10"/>
  <c r="CG68" i="10"/>
  <c r="CF68" i="10"/>
  <c r="CE68" i="10"/>
  <c r="CD68" i="10"/>
  <c r="CC68" i="10"/>
  <c r="CB68" i="10"/>
  <c r="CA68" i="10"/>
  <c r="BZ68" i="10"/>
  <c r="BY68" i="10"/>
  <c r="BX68" i="10"/>
  <c r="BW68" i="10"/>
  <c r="BV68" i="10"/>
  <c r="BU68" i="10"/>
  <c r="BT68" i="10"/>
  <c r="BS68" i="10"/>
  <c r="BR68" i="10"/>
  <c r="BQ68" i="10"/>
  <c r="BP68" i="10"/>
  <c r="BO68" i="10"/>
  <c r="BN68" i="10"/>
  <c r="BM68" i="10"/>
  <c r="BL68" i="10"/>
  <c r="BK68" i="10"/>
  <c r="BJ68" i="10"/>
  <c r="BI68" i="10"/>
  <c r="BH68" i="10"/>
  <c r="BG68" i="10"/>
  <c r="BF68" i="10"/>
  <c r="BE68" i="10"/>
  <c r="BD68" i="10"/>
  <c r="BC68" i="10"/>
  <c r="BB68" i="10"/>
  <c r="BA68" i="10"/>
  <c r="AZ68" i="10"/>
  <c r="AY68" i="10"/>
  <c r="AX68" i="10"/>
  <c r="AW68" i="10"/>
  <c r="AV68" i="10"/>
  <c r="AU68" i="10"/>
  <c r="AT68" i="10"/>
  <c r="AS68" i="10"/>
  <c r="AR68" i="10"/>
  <c r="AQ68" i="10"/>
  <c r="AP68" i="10"/>
  <c r="AO68" i="10"/>
  <c r="AN68" i="10"/>
  <c r="AM68" i="10"/>
  <c r="AL68" i="10"/>
  <c r="AK68" i="10"/>
  <c r="AJ68" i="10"/>
  <c r="AI68" i="10"/>
  <c r="AH68" i="10"/>
  <c r="AG68" i="10"/>
  <c r="AF68" i="10"/>
  <c r="AE68" i="10"/>
  <c r="AD68" i="10"/>
  <c r="AC68" i="10"/>
  <c r="AB68" i="10"/>
  <c r="AA68" i="10"/>
  <c r="Z68" i="10"/>
  <c r="OA67" i="10"/>
  <c r="NZ67" i="10"/>
  <c r="NY67" i="10"/>
  <c r="NX67" i="10"/>
  <c r="NW67" i="10"/>
  <c r="NV67" i="10"/>
  <c r="NU67" i="10"/>
  <c r="NT67" i="10"/>
  <c r="NS67" i="10"/>
  <c r="NR67" i="10"/>
  <c r="NQ67" i="10"/>
  <c r="NP67" i="10"/>
  <c r="NO67" i="10"/>
  <c r="NN67" i="10"/>
  <c r="NM67" i="10"/>
  <c r="NL67" i="10"/>
  <c r="NK67" i="10"/>
  <c r="NJ67" i="10"/>
  <c r="NI67" i="10"/>
  <c r="NH67" i="10"/>
  <c r="NG67" i="10"/>
  <c r="NF67" i="10"/>
  <c r="NE67" i="10"/>
  <c r="ND67" i="10"/>
  <c r="NC67" i="10"/>
  <c r="NB67" i="10"/>
  <c r="NA67" i="10"/>
  <c r="MZ67" i="10"/>
  <c r="MY67" i="10"/>
  <c r="MX67" i="10"/>
  <c r="MW67" i="10"/>
  <c r="MV67" i="10"/>
  <c r="MU67" i="10"/>
  <c r="MT67" i="10"/>
  <c r="MS67" i="10"/>
  <c r="MR67" i="10"/>
  <c r="MQ67" i="10"/>
  <c r="MP67" i="10"/>
  <c r="MO67" i="10"/>
  <c r="MN67" i="10"/>
  <c r="MM67" i="10"/>
  <c r="ML67" i="10"/>
  <c r="MK67" i="10"/>
  <c r="MJ67" i="10"/>
  <c r="MI67" i="10"/>
  <c r="MH67" i="10"/>
  <c r="MG67" i="10"/>
  <c r="MF67" i="10"/>
  <c r="ME67" i="10"/>
  <c r="MD67" i="10"/>
  <c r="MC67" i="10"/>
  <c r="MB67" i="10"/>
  <c r="MA67" i="10"/>
  <c r="LZ67" i="10"/>
  <c r="LY67" i="10"/>
  <c r="LX67" i="10"/>
  <c r="LW67" i="10"/>
  <c r="LV67" i="10"/>
  <c r="LU67" i="10"/>
  <c r="LT67" i="10"/>
  <c r="LS67" i="10"/>
  <c r="LR67" i="10"/>
  <c r="LQ67" i="10"/>
  <c r="LP67" i="10"/>
  <c r="LO67" i="10"/>
  <c r="LN67" i="10"/>
  <c r="LM67" i="10"/>
  <c r="LL67" i="10"/>
  <c r="LK67" i="10"/>
  <c r="LJ67" i="10"/>
  <c r="LI67" i="10"/>
  <c r="LH67" i="10"/>
  <c r="LG67" i="10"/>
  <c r="LF67" i="10"/>
  <c r="LE67" i="10"/>
  <c r="LD67" i="10"/>
  <c r="LC67" i="10"/>
  <c r="LB67" i="10"/>
  <c r="LA67" i="10"/>
  <c r="KZ67" i="10"/>
  <c r="KY67" i="10"/>
  <c r="KX67" i="10"/>
  <c r="KW67" i="10"/>
  <c r="KV67" i="10"/>
  <c r="KU67" i="10"/>
  <c r="KT67" i="10"/>
  <c r="KS67" i="10"/>
  <c r="KR67" i="10"/>
  <c r="KQ67" i="10"/>
  <c r="KP67" i="10"/>
  <c r="KO67" i="10"/>
  <c r="KN67" i="10"/>
  <c r="KM67" i="10"/>
  <c r="KL67" i="10"/>
  <c r="KK67" i="10"/>
  <c r="KJ67" i="10"/>
  <c r="KI67" i="10"/>
  <c r="KH67" i="10"/>
  <c r="KG67" i="10"/>
  <c r="KF67" i="10"/>
  <c r="KE67" i="10"/>
  <c r="KD67" i="10"/>
  <c r="KC67" i="10"/>
  <c r="KB67" i="10"/>
  <c r="KA67" i="10"/>
  <c r="JZ67" i="10"/>
  <c r="JY67" i="10"/>
  <c r="JX67" i="10"/>
  <c r="JW67" i="10"/>
  <c r="JV67" i="10"/>
  <c r="JU67" i="10"/>
  <c r="JT67" i="10"/>
  <c r="JS67" i="10"/>
  <c r="JR67" i="10"/>
  <c r="JQ67" i="10"/>
  <c r="JP67" i="10"/>
  <c r="JO67" i="10"/>
  <c r="JN67" i="10"/>
  <c r="JM67" i="10"/>
  <c r="JL67" i="10"/>
  <c r="JK67" i="10"/>
  <c r="JJ67" i="10"/>
  <c r="JI67" i="10"/>
  <c r="JH67" i="10"/>
  <c r="JG67" i="10"/>
  <c r="JF67" i="10"/>
  <c r="JE67" i="10"/>
  <c r="JD67" i="10"/>
  <c r="JC67" i="10"/>
  <c r="JB67" i="10"/>
  <c r="JA67" i="10"/>
  <c r="IZ67" i="10"/>
  <c r="IY67" i="10"/>
  <c r="IX67" i="10"/>
  <c r="IW67" i="10"/>
  <c r="IV67" i="10"/>
  <c r="IU67" i="10"/>
  <c r="IT67" i="10"/>
  <c r="IS67" i="10"/>
  <c r="IR67" i="10"/>
  <c r="IQ67" i="10"/>
  <c r="IP67" i="10"/>
  <c r="IO67" i="10"/>
  <c r="IN67" i="10"/>
  <c r="IM67" i="10"/>
  <c r="IL67" i="10"/>
  <c r="IK67" i="10"/>
  <c r="IJ67" i="10"/>
  <c r="II67" i="10"/>
  <c r="IH67" i="10"/>
  <c r="IG67" i="10"/>
  <c r="IF67" i="10"/>
  <c r="IE67" i="10"/>
  <c r="ID67" i="10"/>
  <c r="IC67" i="10"/>
  <c r="IB67" i="10"/>
  <c r="IA67" i="10"/>
  <c r="HZ67" i="10"/>
  <c r="HY67" i="10"/>
  <c r="HX67" i="10"/>
  <c r="HW67" i="10"/>
  <c r="HV67" i="10"/>
  <c r="HU67" i="10"/>
  <c r="HT67" i="10"/>
  <c r="HS67" i="10"/>
  <c r="HR67" i="10"/>
  <c r="HQ67" i="10"/>
  <c r="HP67" i="10"/>
  <c r="HO67" i="10"/>
  <c r="HN67" i="10"/>
  <c r="HM67" i="10"/>
  <c r="HL67" i="10"/>
  <c r="HK67" i="10"/>
  <c r="HJ67" i="10"/>
  <c r="HI67" i="10"/>
  <c r="HH67" i="10"/>
  <c r="HG67" i="10"/>
  <c r="HF67" i="10"/>
  <c r="HE67" i="10"/>
  <c r="HD67" i="10"/>
  <c r="HC67" i="10"/>
  <c r="HB67" i="10"/>
  <c r="HA67" i="10"/>
  <c r="GZ67" i="10"/>
  <c r="GY67" i="10"/>
  <c r="GX67" i="10"/>
  <c r="GW67" i="10"/>
  <c r="GV67" i="10"/>
  <c r="GU67" i="10"/>
  <c r="GT67" i="10"/>
  <c r="GS67" i="10"/>
  <c r="GR67" i="10"/>
  <c r="GQ67" i="10"/>
  <c r="GP67" i="10"/>
  <c r="GO67" i="10"/>
  <c r="GN67" i="10"/>
  <c r="GM67" i="10"/>
  <c r="GL67" i="10"/>
  <c r="GK67" i="10"/>
  <c r="GJ67" i="10"/>
  <c r="GI67" i="10"/>
  <c r="GH67" i="10"/>
  <c r="GG67" i="10"/>
  <c r="GF67" i="10"/>
  <c r="GE67" i="10"/>
  <c r="GD67" i="10"/>
  <c r="GC67" i="10"/>
  <c r="GB67" i="10"/>
  <c r="GA67" i="10"/>
  <c r="FZ67" i="10"/>
  <c r="FY67" i="10"/>
  <c r="FX67" i="10"/>
  <c r="FW67" i="10"/>
  <c r="FV67" i="10"/>
  <c r="FU67" i="10"/>
  <c r="FT67" i="10"/>
  <c r="FS67" i="10"/>
  <c r="FR67" i="10"/>
  <c r="FQ67" i="10"/>
  <c r="FP67" i="10"/>
  <c r="FO67" i="10"/>
  <c r="FN67" i="10"/>
  <c r="FM67" i="10"/>
  <c r="FL67" i="10"/>
  <c r="FK67" i="10"/>
  <c r="FJ67" i="10"/>
  <c r="FI67" i="10"/>
  <c r="FH67" i="10"/>
  <c r="FG67" i="10"/>
  <c r="FF67" i="10"/>
  <c r="FE67" i="10"/>
  <c r="FD67" i="10"/>
  <c r="FC67" i="10"/>
  <c r="FB67" i="10"/>
  <c r="FA67" i="10"/>
  <c r="EZ67" i="10"/>
  <c r="EY67" i="10"/>
  <c r="EX67" i="10"/>
  <c r="EW67" i="10"/>
  <c r="EV67" i="10"/>
  <c r="EU67" i="10"/>
  <c r="ET67" i="10"/>
  <c r="ES67" i="10"/>
  <c r="ER67" i="10"/>
  <c r="EQ67" i="10"/>
  <c r="EP67" i="10"/>
  <c r="EO67" i="10"/>
  <c r="EN67" i="10"/>
  <c r="EM67" i="10"/>
  <c r="EL67" i="10"/>
  <c r="EK67" i="10"/>
  <c r="EJ67" i="10"/>
  <c r="EI67" i="10"/>
  <c r="EH67" i="10"/>
  <c r="EG67" i="10"/>
  <c r="EF67" i="10"/>
  <c r="EE67" i="10"/>
  <c r="ED67" i="10"/>
  <c r="EC67" i="10"/>
  <c r="EB67" i="10"/>
  <c r="EA67" i="10"/>
  <c r="DZ67" i="10"/>
  <c r="DY67" i="10"/>
  <c r="DX67" i="10"/>
  <c r="DW67" i="10"/>
  <c r="DV67" i="10"/>
  <c r="DU67" i="10"/>
  <c r="DT67" i="10"/>
  <c r="DS67" i="10"/>
  <c r="DR67" i="10"/>
  <c r="DQ67" i="10"/>
  <c r="DP67" i="10"/>
  <c r="DO67" i="10"/>
  <c r="DN67" i="10"/>
  <c r="DM67" i="10"/>
  <c r="DL67" i="10"/>
  <c r="DK67" i="10"/>
  <c r="DJ67" i="10"/>
  <c r="DI67" i="10"/>
  <c r="DH67" i="10"/>
  <c r="DG67" i="10"/>
  <c r="DF67" i="10"/>
  <c r="DE67" i="10"/>
  <c r="DD67" i="10"/>
  <c r="DC67" i="10"/>
  <c r="DB67" i="10"/>
  <c r="DA67" i="10"/>
  <c r="CZ67" i="10"/>
  <c r="CY67" i="10"/>
  <c r="CX67" i="10"/>
  <c r="CW67" i="10"/>
  <c r="CV67" i="10"/>
  <c r="CU67" i="10"/>
  <c r="CT67" i="10"/>
  <c r="CS67" i="10"/>
  <c r="CR67" i="10"/>
  <c r="CQ67" i="10"/>
  <c r="CP67" i="10"/>
  <c r="CO67" i="10"/>
  <c r="CN67" i="10"/>
  <c r="CM67" i="10"/>
  <c r="CL67" i="10"/>
  <c r="CK67" i="10"/>
  <c r="CJ67" i="10"/>
  <c r="CI67" i="10"/>
  <c r="CH67" i="10"/>
  <c r="CG67" i="10"/>
  <c r="CF67" i="10"/>
  <c r="CE67" i="10"/>
  <c r="CD67" i="10"/>
  <c r="CC67" i="10"/>
  <c r="CB67" i="10"/>
  <c r="CA67" i="10"/>
  <c r="BZ67" i="10"/>
  <c r="BY67" i="10"/>
  <c r="BX67" i="10"/>
  <c r="BW67" i="10"/>
  <c r="BV67" i="10"/>
  <c r="BU67" i="10"/>
  <c r="BT67" i="10"/>
  <c r="BS67" i="10"/>
  <c r="BR67" i="10"/>
  <c r="BQ67" i="10"/>
  <c r="BP67" i="10"/>
  <c r="BO67" i="10"/>
  <c r="BN67" i="10"/>
  <c r="BM67" i="10"/>
  <c r="BL67" i="10"/>
  <c r="BK67" i="10"/>
  <c r="BJ67" i="10"/>
  <c r="BI67" i="10"/>
  <c r="BH67" i="10"/>
  <c r="BG67" i="10"/>
  <c r="BF67" i="10"/>
  <c r="BE67" i="10"/>
  <c r="BD67" i="10"/>
  <c r="BC67" i="10"/>
  <c r="BB67" i="10"/>
  <c r="BA67" i="10"/>
  <c r="AZ67" i="10"/>
  <c r="AY67" i="10"/>
  <c r="AX67" i="10"/>
  <c r="AW67" i="10"/>
  <c r="AV67" i="10"/>
  <c r="AU67" i="10"/>
  <c r="AT67" i="10"/>
  <c r="AS67" i="10"/>
  <c r="AR67" i="10"/>
  <c r="AQ67" i="10"/>
  <c r="AP67" i="10"/>
  <c r="AO67" i="10"/>
  <c r="AN67" i="10"/>
  <c r="AM67" i="10"/>
  <c r="AL67" i="10"/>
  <c r="AK67" i="10"/>
  <c r="AJ67" i="10"/>
  <c r="AI67" i="10"/>
  <c r="AH67" i="10"/>
  <c r="AG67" i="10"/>
  <c r="AF67" i="10"/>
  <c r="AE67" i="10"/>
  <c r="AD67" i="10"/>
  <c r="AC67" i="10"/>
  <c r="AB67" i="10"/>
  <c r="AA67" i="10"/>
  <c r="Z67" i="10"/>
  <c r="E72" i="10"/>
  <c r="E71" i="10"/>
  <c r="K72" i="10" l="1"/>
  <c r="J72" i="10"/>
  <c r="H72" i="10"/>
  <c r="G72" i="10"/>
  <c r="K71" i="10"/>
  <c r="J71" i="10"/>
  <c r="H71" i="10"/>
  <c r="G71" i="10"/>
  <c r="K66" i="10"/>
  <c r="J66" i="10"/>
  <c r="H66" i="10"/>
  <c r="G66" i="10"/>
  <c r="K65" i="10"/>
  <c r="J65" i="10"/>
  <c r="H65" i="10"/>
  <c r="G65" i="10"/>
  <c r="K64" i="10"/>
  <c r="J64" i="10"/>
  <c r="H64" i="10"/>
  <c r="G64" i="10"/>
  <c r="K63" i="10"/>
  <c r="J63" i="10"/>
  <c r="H63" i="10"/>
  <c r="G63" i="10"/>
  <c r="K62" i="10"/>
  <c r="J62" i="10"/>
  <c r="H62" i="10"/>
  <c r="G62" i="10"/>
  <c r="K61" i="10"/>
  <c r="J61" i="10"/>
  <c r="H61" i="10"/>
  <c r="G61" i="10"/>
  <c r="K60" i="10"/>
  <c r="J60" i="10"/>
  <c r="H60" i="10"/>
  <c r="G60" i="10"/>
  <c r="G54" i="10"/>
  <c r="H54" i="10"/>
  <c r="J54" i="10"/>
  <c r="K54" i="10"/>
  <c r="G55" i="10"/>
  <c r="H55" i="10"/>
  <c r="J55" i="10"/>
  <c r="K55" i="10"/>
  <c r="G56" i="10"/>
  <c r="H56" i="10"/>
  <c r="J56" i="10"/>
  <c r="K56" i="10"/>
  <c r="H57" i="10"/>
  <c r="J57" i="10"/>
  <c r="H58" i="10"/>
  <c r="J58" i="10"/>
  <c r="H59" i="10"/>
  <c r="J59" i="10"/>
  <c r="G53" i="10"/>
  <c r="J53" i="10"/>
  <c r="H53" i="10"/>
  <c r="M11" i="14"/>
  <c r="D54" i="10"/>
  <c r="D55" i="10"/>
  <c r="D56" i="10"/>
  <c r="D57" i="10"/>
  <c r="D58" i="10"/>
  <c r="D59" i="10"/>
  <c r="D60" i="10"/>
  <c r="D61" i="10"/>
  <c r="D62" i="10"/>
  <c r="D63" i="10"/>
  <c r="D64" i="10"/>
  <c r="D65" i="10"/>
  <c r="D66" i="10"/>
  <c r="D67" i="10"/>
  <c r="D68" i="10"/>
  <c r="D69" i="10"/>
  <c r="D70" i="10"/>
  <c r="D71" i="10"/>
  <c r="D72" i="10"/>
  <c r="D53" i="10"/>
  <c r="NU61" i="10" l="1"/>
  <c r="NM61" i="10"/>
  <c r="NE61" i="10"/>
  <c r="MW61" i="10"/>
  <c r="MO61" i="10"/>
  <c r="MG61" i="10"/>
  <c r="LY61" i="10"/>
  <c r="LQ61" i="10"/>
  <c r="LI61" i="10"/>
  <c r="LA61" i="10"/>
  <c r="KS61" i="10"/>
  <c r="KK61" i="10"/>
  <c r="KC61" i="10"/>
  <c r="JU61" i="10"/>
  <c r="JM61" i="10"/>
  <c r="JE61" i="10"/>
  <c r="IW61" i="10"/>
  <c r="IO61" i="10"/>
  <c r="IG61" i="10"/>
  <c r="HY61" i="10"/>
  <c r="HQ61" i="10"/>
  <c r="HI61" i="10"/>
  <c r="HA61" i="10"/>
  <c r="GS61" i="10"/>
  <c r="GK61" i="10"/>
  <c r="GC61" i="10"/>
  <c r="FU61" i="10"/>
  <c r="FM61" i="10"/>
  <c r="FE61" i="10"/>
  <c r="EW61" i="10"/>
  <c r="EO61" i="10"/>
  <c r="EG61" i="10"/>
  <c r="DY61" i="10"/>
  <c r="DQ61" i="10"/>
  <c r="DI61" i="10"/>
  <c r="DA61" i="10"/>
  <c r="CS61" i="10"/>
  <c r="CK61" i="10"/>
  <c r="CC61" i="10"/>
  <c r="BU61" i="10"/>
  <c r="BM61" i="10"/>
  <c r="BE61" i="10"/>
  <c r="AW61" i="10"/>
  <c r="AO61" i="10"/>
  <c r="AG61" i="10"/>
  <c r="OA61" i="10"/>
  <c r="NS61" i="10"/>
  <c r="NK61" i="10"/>
  <c r="NC61" i="10"/>
  <c r="MU61" i="10"/>
  <c r="MM61" i="10"/>
  <c r="ME61" i="10"/>
  <c r="LW61" i="10"/>
  <c r="LO61" i="10"/>
  <c r="LG61" i="10"/>
  <c r="KY61" i="10"/>
  <c r="KQ61" i="10"/>
  <c r="KI61" i="10"/>
  <c r="KA61" i="10"/>
  <c r="JS61" i="10"/>
  <c r="JK61" i="10"/>
  <c r="JC61" i="10"/>
  <c r="IU61" i="10"/>
  <c r="IM61" i="10"/>
  <c r="IE61" i="10"/>
  <c r="HW61" i="10"/>
  <c r="HO61" i="10"/>
  <c r="HG61" i="10"/>
  <c r="GY61" i="10"/>
  <c r="GQ61" i="10"/>
  <c r="GI61" i="10"/>
  <c r="GA61" i="10"/>
  <c r="FS61" i="10"/>
  <c r="FK61" i="10"/>
  <c r="FC61" i="10"/>
  <c r="EU61" i="10"/>
  <c r="EM61" i="10"/>
  <c r="EE61" i="10"/>
  <c r="DW61" i="10"/>
  <c r="DO61" i="10"/>
  <c r="DG61" i="10"/>
  <c r="CY61" i="10"/>
  <c r="CQ61" i="10"/>
  <c r="CI61" i="10"/>
  <c r="CA61" i="10"/>
  <c r="BS61" i="10"/>
  <c r="BK61" i="10"/>
  <c r="BC61" i="10"/>
  <c r="AU61" i="10"/>
  <c r="AM61" i="10"/>
  <c r="AE61" i="10"/>
  <c r="NY61" i="10"/>
  <c r="NQ61" i="10"/>
  <c r="NI61" i="10"/>
  <c r="NA61" i="10"/>
  <c r="MS61" i="10"/>
  <c r="MK61" i="10"/>
  <c r="MC61" i="10"/>
  <c r="LU61" i="10"/>
  <c r="LM61" i="10"/>
  <c r="LE61" i="10"/>
  <c r="KW61" i="10"/>
  <c r="KO61" i="10"/>
  <c r="KG61" i="10"/>
  <c r="JY61" i="10"/>
  <c r="JQ61" i="10"/>
  <c r="JI61" i="10"/>
  <c r="JA61" i="10"/>
  <c r="IS61" i="10"/>
  <c r="IK61" i="10"/>
  <c r="IC61" i="10"/>
  <c r="HU61" i="10"/>
  <c r="HM61" i="10"/>
  <c r="HE61" i="10"/>
  <c r="GW61" i="10"/>
  <c r="GO61" i="10"/>
  <c r="GG61" i="10"/>
  <c r="FY61" i="10"/>
  <c r="FQ61" i="10"/>
  <c r="FI61" i="10"/>
  <c r="FA61" i="10"/>
  <c r="ES61" i="10"/>
  <c r="EK61" i="10"/>
  <c r="EC61" i="10"/>
  <c r="DU61" i="10"/>
  <c r="DM61" i="10"/>
  <c r="DE61" i="10"/>
  <c r="CW61" i="10"/>
  <c r="CO61" i="10"/>
  <c r="CG61" i="10"/>
  <c r="BY61" i="10"/>
  <c r="BQ61" i="10"/>
  <c r="BI61" i="10"/>
  <c r="BA61" i="10"/>
  <c r="AS61" i="10"/>
  <c r="AK61" i="10"/>
  <c r="AC61" i="10"/>
  <c r="NX61" i="10"/>
  <c r="NP61" i="10"/>
  <c r="NH61" i="10"/>
  <c r="MZ61" i="10"/>
  <c r="MR61" i="10"/>
  <c r="MJ61" i="10"/>
  <c r="MB61" i="10"/>
  <c r="LT61" i="10"/>
  <c r="LL61" i="10"/>
  <c r="LD61" i="10"/>
  <c r="KV61" i="10"/>
  <c r="KN61" i="10"/>
  <c r="KF61" i="10"/>
  <c r="JX61" i="10"/>
  <c r="JP61" i="10"/>
  <c r="JH61" i="10"/>
  <c r="IZ61" i="10"/>
  <c r="IR61" i="10"/>
  <c r="IJ61" i="10"/>
  <c r="IB61" i="10"/>
  <c r="HT61" i="10"/>
  <c r="HL61" i="10"/>
  <c r="HD61" i="10"/>
  <c r="GV61" i="10"/>
  <c r="GN61" i="10"/>
  <c r="GF61" i="10"/>
  <c r="FX61" i="10"/>
  <c r="FP61" i="10"/>
  <c r="FH61" i="10"/>
  <c r="EZ61" i="10"/>
  <c r="ER61" i="10"/>
  <c r="EJ61" i="10"/>
  <c r="EB61" i="10"/>
  <c r="DT61" i="10"/>
  <c r="DL61" i="10"/>
  <c r="DD61" i="10"/>
  <c r="CV61" i="10"/>
  <c r="CN61" i="10"/>
  <c r="CF61" i="10"/>
  <c r="BX61" i="10"/>
  <c r="BP61" i="10"/>
  <c r="BH61" i="10"/>
  <c r="AZ61" i="10"/>
  <c r="AR61" i="10"/>
  <c r="AJ61" i="10"/>
  <c r="AB61" i="10"/>
  <c r="NT61" i="10"/>
  <c r="ND61" i="10"/>
  <c r="MN61" i="10"/>
  <c r="LX61" i="10"/>
  <c r="LH61" i="10"/>
  <c r="KR61" i="10"/>
  <c r="KB61" i="10"/>
  <c r="JL61" i="10"/>
  <c r="IV61" i="10"/>
  <c r="IF61" i="10"/>
  <c r="HP61" i="10"/>
  <c r="GZ61" i="10"/>
  <c r="GJ61" i="10"/>
  <c r="FT61" i="10"/>
  <c r="FD61" i="10"/>
  <c r="EN61" i="10"/>
  <c r="DX61" i="10"/>
  <c r="DH61" i="10"/>
  <c r="CR61" i="10"/>
  <c r="CB61" i="10"/>
  <c r="BL61" i="10"/>
  <c r="AV61" i="10"/>
  <c r="AF61" i="10"/>
  <c r="NO61" i="10"/>
  <c r="MY61" i="10"/>
  <c r="MI61" i="10"/>
  <c r="LS61" i="10"/>
  <c r="LC61" i="10"/>
  <c r="KM61" i="10"/>
  <c r="JW61" i="10"/>
  <c r="JG61" i="10"/>
  <c r="IQ61" i="10"/>
  <c r="IA61" i="10"/>
  <c r="HK61" i="10"/>
  <c r="GU61" i="10"/>
  <c r="GE61" i="10"/>
  <c r="FO61" i="10"/>
  <c r="EY61" i="10"/>
  <c r="EI61" i="10"/>
  <c r="DS61" i="10"/>
  <c r="DC61" i="10"/>
  <c r="CM61" i="10"/>
  <c r="BW61" i="10"/>
  <c r="BG61" i="10"/>
  <c r="AQ61" i="10"/>
  <c r="AA61" i="10"/>
  <c r="NN61" i="10"/>
  <c r="MX61" i="10"/>
  <c r="MH61" i="10"/>
  <c r="LR61" i="10"/>
  <c r="LB61" i="10"/>
  <c r="KL61" i="10"/>
  <c r="JV61" i="10"/>
  <c r="JF61" i="10"/>
  <c r="IP61" i="10"/>
  <c r="HZ61" i="10"/>
  <c r="HJ61" i="10"/>
  <c r="GT61" i="10"/>
  <c r="GD61" i="10"/>
  <c r="FN61" i="10"/>
  <c r="EX61" i="10"/>
  <c r="EH61" i="10"/>
  <c r="DR61" i="10"/>
  <c r="DB61" i="10"/>
  <c r="CL61" i="10"/>
  <c r="BV61" i="10"/>
  <c r="BF61" i="10"/>
  <c r="AP61" i="10"/>
  <c r="Z61" i="10"/>
  <c r="NZ61" i="10"/>
  <c r="NJ61" i="10"/>
  <c r="MT61" i="10"/>
  <c r="MD61" i="10"/>
  <c r="LN61" i="10"/>
  <c r="KX61" i="10"/>
  <c r="KH61" i="10"/>
  <c r="JR61" i="10"/>
  <c r="JB61" i="10"/>
  <c r="IL61" i="10"/>
  <c r="HV61" i="10"/>
  <c r="HF61" i="10"/>
  <c r="GP61" i="10"/>
  <c r="FZ61" i="10"/>
  <c r="FJ61" i="10"/>
  <c r="ET61" i="10"/>
  <c r="ED61" i="10"/>
  <c r="DN61" i="10"/>
  <c r="CX61" i="10"/>
  <c r="CH61" i="10"/>
  <c r="BR61" i="10"/>
  <c r="BB61" i="10"/>
  <c r="AL61" i="10"/>
  <c r="NW61" i="10"/>
  <c r="NG61" i="10"/>
  <c r="MQ61" i="10"/>
  <c r="MA61" i="10"/>
  <c r="LK61" i="10"/>
  <c r="KU61" i="10"/>
  <c r="KE61" i="10"/>
  <c r="JO61" i="10"/>
  <c r="IY61" i="10"/>
  <c r="II61" i="10"/>
  <c r="HS61" i="10"/>
  <c r="HC61" i="10"/>
  <c r="GM61" i="10"/>
  <c r="FW61" i="10"/>
  <c r="FG61" i="10"/>
  <c r="EQ61" i="10"/>
  <c r="EA61" i="10"/>
  <c r="DK61" i="10"/>
  <c r="CU61" i="10"/>
  <c r="CE61" i="10"/>
  <c r="BO61" i="10"/>
  <c r="AY61" i="10"/>
  <c r="AI61" i="10"/>
  <c r="NF61" i="10"/>
  <c r="LP61" i="10"/>
  <c r="JZ61" i="10"/>
  <c r="IH61" i="10"/>
  <c r="GR61" i="10"/>
  <c r="FB61" i="10"/>
  <c r="DJ61" i="10"/>
  <c r="BT61" i="10"/>
  <c r="AD61" i="10"/>
  <c r="KD61" i="10"/>
  <c r="GX61" i="10"/>
  <c r="AH61" i="10"/>
  <c r="NB61" i="10"/>
  <c r="LJ61" i="10"/>
  <c r="JT61" i="10"/>
  <c r="ID61" i="10"/>
  <c r="GL61" i="10"/>
  <c r="EV61" i="10"/>
  <c r="DF61" i="10"/>
  <c r="BN61" i="10"/>
  <c r="BZ61" i="10"/>
  <c r="MV61" i="10"/>
  <c r="LF61" i="10"/>
  <c r="JN61" i="10"/>
  <c r="HX61" i="10"/>
  <c r="GH61" i="10"/>
  <c r="EP61" i="10"/>
  <c r="CZ61" i="10"/>
  <c r="BJ61" i="10"/>
  <c r="MP61" i="10"/>
  <c r="KZ61" i="10"/>
  <c r="JJ61" i="10"/>
  <c r="HR61" i="10"/>
  <c r="GB61" i="10"/>
  <c r="EL61" i="10"/>
  <c r="CT61" i="10"/>
  <c r="BD61" i="10"/>
  <c r="ML61" i="10"/>
  <c r="KT61" i="10"/>
  <c r="JD61" i="10"/>
  <c r="HN61" i="10"/>
  <c r="FV61" i="10"/>
  <c r="EF61" i="10"/>
  <c r="CP61" i="10"/>
  <c r="AX61" i="10"/>
  <c r="LV61" i="10"/>
  <c r="IN61" i="10"/>
  <c r="DP61" i="10"/>
  <c r="NV61" i="10"/>
  <c r="MF61" i="10"/>
  <c r="KP61" i="10"/>
  <c r="IX61" i="10"/>
  <c r="HH61" i="10"/>
  <c r="FR61" i="10"/>
  <c r="DZ61" i="10"/>
  <c r="CJ61" i="10"/>
  <c r="AT61" i="10"/>
  <c r="FF61" i="10"/>
  <c r="NR61" i="10"/>
  <c r="LZ61" i="10"/>
  <c r="KJ61" i="10"/>
  <c r="IT61" i="10"/>
  <c r="HB61" i="10"/>
  <c r="FL61" i="10"/>
  <c r="DV61" i="10"/>
  <c r="CD61" i="10"/>
  <c r="AN61" i="10"/>
  <c r="NL61" i="10"/>
  <c r="NX63" i="10"/>
  <c r="NP63" i="10"/>
  <c r="NH63" i="10"/>
  <c r="MZ63" i="10"/>
  <c r="MR63" i="10"/>
  <c r="MJ63" i="10"/>
  <c r="MB63" i="10"/>
  <c r="LT63" i="10"/>
  <c r="LL63" i="10"/>
  <c r="LD63" i="10"/>
  <c r="KV63" i="10"/>
  <c r="KN63" i="10"/>
  <c r="KF63" i="10"/>
  <c r="JX63" i="10"/>
  <c r="JP63" i="10"/>
  <c r="JH63" i="10"/>
  <c r="IZ63" i="10"/>
  <c r="IR63" i="10"/>
  <c r="IJ63" i="10"/>
  <c r="IB63" i="10"/>
  <c r="HT63" i="10"/>
  <c r="HL63" i="10"/>
  <c r="NV63" i="10"/>
  <c r="NN63" i="10"/>
  <c r="NF63" i="10"/>
  <c r="MX63" i="10"/>
  <c r="MP63" i="10"/>
  <c r="MH63" i="10"/>
  <c r="LZ63" i="10"/>
  <c r="LR63" i="10"/>
  <c r="LJ63" i="10"/>
  <c r="LB63" i="10"/>
  <c r="KT63" i="10"/>
  <c r="KL63" i="10"/>
  <c r="KD63" i="10"/>
  <c r="JV63" i="10"/>
  <c r="JN63" i="10"/>
  <c r="JF63" i="10"/>
  <c r="IX63" i="10"/>
  <c r="IP63" i="10"/>
  <c r="IH63" i="10"/>
  <c r="HZ63" i="10"/>
  <c r="HR63" i="10"/>
  <c r="NR63" i="10"/>
  <c r="NG63" i="10"/>
  <c r="MV63" i="10"/>
  <c r="ML63" i="10"/>
  <c r="MA63" i="10"/>
  <c r="LP63" i="10"/>
  <c r="LF63" i="10"/>
  <c r="KU63" i="10"/>
  <c r="KJ63" i="10"/>
  <c r="JZ63" i="10"/>
  <c r="JO63" i="10"/>
  <c r="JD63" i="10"/>
  <c r="IT63" i="10"/>
  <c r="II63" i="10"/>
  <c r="HX63" i="10"/>
  <c r="HN63" i="10"/>
  <c r="HE63" i="10"/>
  <c r="GW63" i="10"/>
  <c r="GO63" i="10"/>
  <c r="GG63" i="10"/>
  <c r="FY63" i="10"/>
  <c r="FQ63" i="10"/>
  <c r="FI63" i="10"/>
  <c r="FA63" i="10"/>
  <c r="ES63" i="10"/>
  <c r="EK63" i="10"/>
  <c r="EC63" i="10"/>
  <c r="DU63" i="10"/>
  <c r="DM63" i="10"/>
  <c r="DE63" i="10"/>
  <c r="CW63" i="10"/>
  <c r="CO63" i="10"/>
  <c r="CG63" i="10"/>
  <c r="BY63" i="10"/>
  <c r="BQ63" i="10"/>
  <c r="BI63" i="10"/>
  <c r="BA63" i="10"/>
  <c r="AS63" i="10"/>
  <c r="AK63" i="10"/>
  <c r="AC63" i="10"/>
  <c r="OA63" i="10"/>
  <c r="NQ63" i="10"/>
  <c r="NE63" i="10"/>
  <c r="MU63" i="10"/>
  <c r="MK63" i="10"/>
  <c r="LY63" i="10"/>
  <c r="LO63" i="10"/>
  <c r="LE63" i="10"/>
  <c r="KS63" i="10"/>
  <c r="KI63" i="10"/>
  <c r="JY63" i="10"/>
  <c r="JM63" i="10"/>
  <c r="JC63" i="10"/>
  <c r="IS63" i="10"/>
  <c r="IG63" i="10"/>
  <c r="HW63" i="10"/>
  <c r="HM63" i="10"/>
  <c r="HD63" i="10"/>
  <c r="GV63" i="10"/>
  <c r="GN63" i="10"/>
  <c r="GF63" i="10"/>
  <c r="FX63" i="10"/>
  <c r="FP63" i="10"/>
  <c r="FH63" i="10"/>
  <c r="EZ63" i="10"/>
  <c r="ER63" i="10"/>
  <c r="EJ63" i="10"/>
  <c r="EB63" i="10"/>
  <c r="DT63" i="10"/>
  <c r="DL63" i="10"/>
  <c r="DD63" i="10"/>
  <c r="CV63" i="10"/>
  <c r="CN63" i="10"/>
  <c r="CF63" i="10"/>
  <c r="BX63" i="10"/>
  <c r="BP63" i="10"/>
  <c r="BH63" i="10"/>
  <c r="AZ63" i="10"/>
  <c r="AR63" i="10"/>
  <c r="AJ63" i="10"/>
  <c r="AB63" i="10"/>
  <c r="NZ63" i="10"/>
  <c r="NO63" i="10"/>
  <c r="ND63" i="10"/>
  <c r="MT63" i="10"/>
  <c r="MI63" i="10"/>
  <c r="LX63" i="10"/>
  <c r="LN63" i="10"/>
  <c r="LC63" i="10"/>
  <c r="KR63" i="10"/>
  <c r="KH63" i="10"/>
  <c r="JW63" i="10"/>
  <c r="JL63" i="10"/>
  <c r="JB63" i="10"/>
  <c r="IQ63" i="10"/>
  <c r="IF63" i="10"/>
  <c r="HV63" i="10"/>
  <c r="HK63" i="10"/>
  <c r="HC63" i="10"/>
  <c r="GU63" i="10"/>
  <c r="GM63" i="10"/>
  <c r="GE63" i="10"/>
  <c r="FW63" i="10"/>
  <c r="FO63" i="10"/>
  <c r="FG63" i="10"/>
  <c r="EY63" i="10"/>
  <c r="EQ63" i="10"/>
  <c r="EI63" i="10"/>
  <c r="EA63" i="10"/>
  <c r="DS63" i="10"/>
  <c r="DK63" i="10"/>
  <c r="DC63" i="10"/>
  <c r="CU63" i="10"/>
  <c r="CM63" i="10"/>
  <c r="CE63" i="10"/>
  <c r="BW63" i="10"/>
  <c r="BO63" i="10"/>
  <c r="BG63" i="10"/>
  <c r="AY63" i="10"/>
  <c r="AQ63" i="10"/>
  <c r="AI63" i="10"/>
  <c r="AA63" i="10"/>
  <c r="NY63" i="10"/>
  <c r="NM63" i="10"/>
  <c r="NC63" i="10"/>
  <c r="MS63" i="10"/>
  <c r="MG63" i="10"/>
  <c r="LW63" i="10"/>
  <c r="LM63" i="10"/>
  <c r="LA63" i="10"/>
  <c r="KQ63" i="10"/>
  <c r="KG63" i="10"/>
  <c r="JU63" i="10"/>
  <c r="JK63" i="10"/>
  <c r="JA63" i="10"/>
  <c r="IO63" i="10"/>
  <c r="IE63" i="10"/>
  <c r="HU63" i="10"/>
  <c r="HJ63" i="10"/>
  <c r="HB63" i="10"/>
  <c r="GT63" i="10"/>
  <c r="GL63" i="10"/>
  <c r="GD63" i="10"/>
  <c r="FV63" i="10"/>
  <c r="FN63" i="10"/>
  <c r="FF63" i="10"/>
  <c r="EX63" i="10"/>
  <c r="EP63" i="10"/>
  <c r="EH63" i="10"/>
  <c r="DZ63" i="10"/>
  <c r="DR63" i="10"/>
  <c r="DJ63" i="10"/>
  <c r="DB63" i="10"/>
  <c r="CT63" i="10"/>
  <c r="CL63" i="10"/>
  <c r="CD63" i="10"/>
  <c r="BV63" i="10"/>
  <c r="BN63" i="10"/>
  <c r="BF63" i="10"/>
  <c r="AX63" i="10"/>
  <c r="AP63" i="10"/>
  <c r="AH63" i="10"/>
  <c r="Z63" i="10"/>
  <c r="NW63" i="10"/>
  <c r="NL63" i="10"/>
  <c r="NB63" i="10"/>
  <c r="MQ63" i="10"/>
  <c r="MF63" i="10"/>
  <c r="LV63" i="10"/>
  <c r="LK63" i="10"/>
  <c r="KZ63" i="10"/>
  <c r="KP63" i="10"/>
  <c r="KE63" i="10"/>
  <c r="JT63" i="10"/>
  <c r="JJ63" i="10"/>
  <c r="IY63" i="10"/>
  <c r="IN63" i="10"/>
  <c r="ID63" i="10"/>
  <c r="HS63" i="10"/>
  <c r="HI63" i="10"/>
  <c r="HA63" i="10"/>
  <c r="GS63" i="10"/>
  <c r="GK63" i="10"/>
  <c r="GC63" i="10"/>
  <c r="FU63" i="10"/>
  <c r="FM63" i="10"/>
  <c r="FE63" i="10"/>
  <c r="EW63" i="10"/>
  <c r="EO63" i="10"/>
  <c r="EG63" i="10"/>
  <c r="DY63" i="10"/>
  <c r="DQ63" i="10"/>
  <c r="DI63" i="10"/>
  <c r="DA63" i="10"/>
  <c r="CS63" i="10"/>
  <c r="CK63" i="10"/>
  <c r="CC63" i="10"/>
  <c r="BU63" i="10"/>
  <c r="BM63" i="10"/>
  <c r="BE63" i="10"/>
  <c r="AW63" i="10"/>
  <c r="AO63" i="10"/>
  <c r="AG63" i="10"/>
  <c r="NU63" i="10"/>
  <c r="NK63" i="10"/>
  <c r="NA63" i="10"/>
  <c r="MO63" i="10"/>
  <c r="ME63" i="10"/>
  <c r="LU63" i="10"/>
  <c r="LI63" i="10"/>
  <c r="KY63" i="10"/>
  <c r="KO63" i="10"/>
  <c r="KC63" i="10"/>
  <c r="JS63" i="10"/>
  <c r="JI63" i="10"/>
  <c r="IW63" i="10"/>
  <c r="IM63" i="10"/>
  <c r="IC63" i="10"/>
  <c r="HQ63" i="10"/>
  <c r="HH63" i="10"/>
  <c r="GZ63" i="10"/>
  <c r="GR63" i="10"/>
  <c r="GJ63" i="10"/>
  <c r="GB63" i="10"/>
  <c r="FT63" i="10"/>
  <c r="FL63" i="10"/>
  <c r="FD63" i="10"/>
  <c r="EV63" i="10"/>
  <c r="EN63" i="10"/>
  <c r="EF63" i="10"/>
  <c r="DX63" i="10"/>
  <c r="DP63" i="10"/>
  <c r="DH63" i="10"/>
  <c r="CZ63" i="10"/>
  <c r="CR63" i="10"/>
  <c r="CJ63" i="10"/>
  <c r="CB63" i="10"/>
  <c r="BT63" i="10"/>
  <c r="BL63" i="10"/>
  <c r="BD63" i="10"/>
  <c r="AV63" i="10"/>
  <c r="AN63" i="10"/>
  <c r="AF63" i="10"/>
  <c r="NS63" i="10"/>
  <c r="MC63" i="10"/>
  <c r="KK63" i="10"/>
  <c r="IU63" i="10"/>
  <c r="HF63" i="10"/>
  <c r="FZ63" i="10"/>
  <c r="ET63" i="10"/>
  <c r="DN63" i="10"/>
  <c r="CH63" i="10"/>
  <c r="BB63" i="10"/>
  <c r="NJ63" i="10"/>
  <c r="LS63" i="10"/>
  <c r="KB63" i="10"/>
  <c r="NI63" i="10"/>
  <c r="LQ63" i="10"/>
  <c r="KA63" i="10"/>
  <c r="IK63" i="10"/>
  <c r="GX63" i="10"/>
  <c r="FR63" i="10"/>
  <c r="EL63" i="10"/>
  <c r="DF63" i="10"/>
  <c r="BZ63" i="10"/>
  <c r="AT63" i="10"/>
  <c r="MY63" i="10"/>
  <c r="LH63" i="10"/>
  <c r="JR63" i="10"/>
  <c r="IA63" i="10"/>
  <c r="GQ63" i="10"/>
  <c r="FK63" i="10"/>
  <c r="EE63" i="10"/>
  <c r="CY63" i="10"/>
  <c r="BS63" i="10"/>
  <c r="AM63" i="10"/>
  <c r="LG63" i="10"/>
  <c r="HY63" i="10"/>
  <c r="FJ63" i="10"/>
  <c r="CX63" i="10"/>
  <c r="MW63" i="10"/>
  <c r="JQ63" i="10"/>
  <c r="GP63" i="10"/>
  <c r="ED63" i="10"/>
  <c r="MN63" i="10"/>
  <c r="KX63" i="10"/>
  <c r="JG63" i="10"/>
  <c r="HP63" i="10"/>
  <c r="GI63" i="10"/>
  <c r="FC63" i="10"/>
  <c r="DW63" i="10"/>
  <c r="CQ63" i="10"/>
  <c r="BK63" i="10"/>
  <c r="AE63" i="10"/>
  <c r="MM63" i="10"/>
  <c r="KW63" i="10"/>
  <c r="JE63" i="10"/>
  <c r="HO63" i="10"/>
  <c r="GH63" i="10"/>
  <c r="FB63" i="10"/>
  <c r="DV63" i="10"/>
  <c r="CP63" i="10"/>
  <c r="BJ63" i="10"/>
  <c r="AD63" i="10"/>
  <c r="NT63" i="10"/>
  <c r="MD63" i="10"/>
  <c r="KM63" i="10"/>
  <c r="IV63" i="10"/>
  <c r="HG63" i="10"/>
  <c r="GA63" i="10"/>
  <c r="EU63" i="10"/>
  <c r="DO63" i="10"/>
  <c r="CI63" i="10"/>
  <c r="BC63" i="10"/>
  <c r="BR63" i="10"/>
  <c r="AU63" i="10"/>
  <c r="IL63" i="10"/>
  <c r="AL63" i="10"/>
  <c r="GY63" i="10"/>
  <c r="FS63" i="10"/>
  <c r="CA63" i="10"/>
  <c r="EM63" i="10"/>
  <c r="DG63" i="10"/>
  <c r="NT65" i="10"/>
  <c r="NL65" i="10"/>
  <c r="ND65" i="10"/>
  <c r="MV65" i="10"/>
  <c r="MN65" i="10"/>
  <c r="MF65" i="10"/>
  <c r="LX65" i="10"/>
  <c r="LP65" i="10"/>
  <c r="LH65" i="10"/>
  <c r="KZ65" i="10"/>
  <c r="KR65" i="10"/>
  <c r="KJ65" i="10"/>
  <c r="KB65" i="10"/>
  <c r="JT65" i="10"/>
  <c r="JL65" i="10"/>
  <c r="JD65" i="10"/>
  <c r="IV65" i="10"/>
  <c r="IN65" i="10"/>
  <c r="IF65" i="10"/>
  <c r="HX65" i="10"/>
  <c r="HP65" i="10"/>
  <c r="HH65" i="10"/>
  <c r="GZ65" i="10"/>
  <c r="GR65" i="10"/>
  <c r="GJ65" i="10"/>
  <c r="GB65" i="10"/>
  <c r="FT65" i="10"/>
  <c r="FL65" i="10"/>
  <c r="FD65" i="10"/>
  <c r="EV65" i="10"/>
  <c r="EN65" i="10"/>
  <c r="EF65" i="10"/>
  <c r="DX65" i="10"/>
  <c r="DP65" i="10"/>
  <c r="DH65" i="10"/>
  <c r="CZ65" i="10"/>
  <c r="CR65" i="10"/>
  <c r="CJ65" i="10"/>
  <c r="CB65" i="10"/>
  <c r="BT65" i="10"/>
  <c r="BL65" i="10"/>
  <c r="BD65" i="10"/>
  <c r="AV65" i="10"/>
  <c r="AN65" i="10"/>
  <c r="AF65" i="10"/>
  <c r="NZ65" i="10"/>
  <c r="NR65" i="10"/>
  <c r="NJ65" i="10"/>
  <c r="NB65" i="10"/>
  <c r="MT65" i="10"/>
  <c r="ML65" i="10"/>
  <c r="MD65" i="10"/>
  <c r="LV65" i="10"/>
  <c r="LN65" i="10"/>
  <c r="LF65" i="10"/>
  <c r="KX65" i="10"/>
  <c r="KP65" i="10"/>
  <c r="KH65" i="10"/>
  <c r="JZ65" i="10"/>
  <c r="JR65" i="10"/>
  <c r="JJ65" i="10"/>
  <c r="JB65" i="10"/>
  <c r="IT65" i="10"/>
  <c r="IL65" i="10"/>
  <c r="ID65" i="10"/>
  <c r="HV65" i="10"/>
  <c r="HN65" i="10"/>
  <c r="HF65" i="10"/>
  <c r="GX65" i="10"/>
  <c r="GP65" i="10"/>
  <c r="GH65" i="10"/>
  <c r="FZ65" i="10"/>
  <c r="FR65" i="10"/>
  <c r="FJ65" i="10"/>
  <c r="FB65" i="10"/>
  <c r="ET65" i="10"/>
  <c r="EL65" i="10"/>
  <c r="ED65" i="10"/>
  <c r="DV65" i="10"/>
  <c r="DN65" i="10"/>
  <c r="DF65" i="10"/>
  <c r="CX65" i="10"/>
  <c r="CP65" i="10"/>
  <c r="CH65" i="10"/>
  <c r="BZ65" i="10"/>
  <c r="BR65" i="10"/>
  <c r="BJ65" i="10"/>
  <c r="BB65" i="10"/>
  <c r="AT65" i="10"/>
  <c r="AL65" i="10"/>
  <c r="AD65" i="10"/>
  <c r="NV65" i="10"/>
  <c r="NK65" i="10"/>
  <c r="MZ65" i="10"/>
  <c r="MP65" i="10"/>
  <c r="ME65" i="10"/>
  <c r="LT65" i="10"/>
  <c r="LJ65" i="10"/>
  <c r="KY65" i="10"/>
  <c r="KN65" i="10"/>
  <c r="KD65" i="10"/>
  <c r="JS65" i="10"/>
  <c r="JH65" i="10"/>
  <c r="IX65" i="10"/>
  <c r="IM65" i="10"/>
  <c r="IB65" i="10"/>
  <c r="HR65" i="10"/>
  <c r="HG65" i="10"/>
  <c r="GV65" i="10"/>
  <c r="GL65" i="10"/>
  <c r="GA65" i="10"/>
  <c r="FP65" i="10"/>
  <c r="FF65" i="10"/>
  <c r="EU65" i="10"/>
  <c r="EJ65" i="10"/>
  <c r="DZ65" i="10"/>
  <c r="DO65" i="10"/>
  <c r="DD65" i="10"/>
  <c r="CT65" i="10"/>
  <c r="CI65" i="10"/>
  <c r="BX65" i="10"/>
  <c r="BN65" i="10"/>
  <c r="BC65" i="10"/>
  <c r="AR65" i="10"/>
  <c r="AH65" i="10"/>
  <c r="NU65" i="10"/>
  <c r="NI65" i="10"/>
  <c r="MY65" i="10"/>
  <c r="MO65" i="10"/>
  <c r="MC65" i="10"/>
  <c r="LS65" i="10"/>
  <c r="LI65" i="10"/>
  <c r="KW65" i="10"/>
  <c r="KM65" i="10"/>
  <c r="KC65" i="10"/>
  <c r="JQ65" i="10"/>
  <c r="JG65" i="10"/>
  <c r="IW65" i="10"/>
  <c r="IK65" i="10"/>
  <c r="IA65" i="10"/>
  <c r="HQ65" i="10"/>
  <c r="HE65" i="10"/>
  <c r="GU65" i="10"/>
  <c r="GK65" i="10"/>
  <c r="FY65" i="10"/>
  <c r="FO65" i="10"/>
  <c r="FE65" i="10"/>
  <c r="ES65" i="10"/>
  <c r="EI65" i="10"/>
  <c r="DY65" i="10"/>
  <c r="DM65" i="10"/>
  <c r="DC65" i="10"/>
  <c r="CS65" i="10"/>
  <c r="CG65" i="10"/>
  <c r="BW65" i="10"/>
  <c r="BM65" i="10"/>
  <c r="BA65" i="10"/>
  <c r="AQ65" i="10"/>
  <c r="AG65" i="10"/>
  <c r="NS65" i="10"/>
  <c r="NH65" i="10"/>
  <c r="MX65" i="10"/>
  <c r="MM65" i="10"/>
  <c r="MB65" i="10"/>
  <c r="LR65" i="10"/>
  <c r="LG65" i="10"/>
  <c r="KV65" i="10"/>
  <c r="KL65" i="10"/>
  <c r="KA65" i="10"/>
  <c r="JP65" i="10"/>
  <c r="JF65" i="10"/>
  <c r="IU65" i="10"/>
  <c r="IJ65" i="10"/>
  <c r="HZ65" i="10"/>
  <c r="HO65" i="10"/>
  <c r="HD65" i="10"/>
  <c r="GT65" i="10"/>
  <c r="GI65" i="10"/>
  <c r="FX65" i="10"/>
  <c r="FN65" i="10"/>
  <c r="FC65" i="10"/>
  <c r="ER65" i="10"/>
  <c r="EH65" i="10"/>
  <c r="DW65" i="10"/>
  <c r="DL65" i="10"/>
  <c r="DB65" i="10"/>
  <c r="CQ65" i="10"/>
  <c r="CF65" i="10"/>
  <c r="BV65" i="10"/>
  <c r="BK65" i="10"/>
  <c r="AZ65" i="10"/>
  <c r="AP65" i="10"/>
  <c r="AE65" i="10"/>
  <c r="NQ65" i="10"/>
  <c r="NG65" i="10"/>
  <c r="MW65" i="10"/>
  <c r="MK65" i="10"/>
  <c r="MA65" i="10"/>
  <c r="LQ65" i="10"/>
  <c r="LE65" i="10"/>
  <c r="KU65" i="10"/>
  <c r="KK65" i="10"/>
  <c r="JY65" i="10"/>
  <c r="JO65" i="10"/>
  <c r="JE65" i="10"/>
  <c r="IS65" i="10"/>
  <c r="II65" i="10"/>
  <c r="HY65" i="10"/>
  <c r="HM65" i="10"/>
  <c r="HC65" i="10"/>
  <c r="GS65" i="10"/>
  <c r="GG65" i="10"/>
  <c r="FW65" i="10"/>
  <c r="FM65" i="10"/>
  <c r="FA65" i="10"/>
  <c r="EQ65" i="10"/>
  <c r="EG65" i="10"/>
  <c r="DU65" i="10"/>
  <c r="DK65" i="10"/>
  <c r="DA65" i="10"/>
  <c r="CO65" i="10"/>
  <c r="CE65" i="10"/>
  <c r="BU65" i="10"/>
  <c r="BI65" i="10"/>
  <c r="AY65" i="10"/>
  <c r="AO65" i="10"/>
  <c r="AC65" i="10"/>
  <c r="OA65" i="10"/>
  <c r="NP65" i="10"/>
  <c r="NF65" i="10"/>
  <c r="MU65" i="10"/>
  <c r="MJ65" i="10"/>
  <c r="LZ65" i="10"/>
  <c r="LO65" i="10"/>
  <c r="LD65" i="10"/>
  <c r="KT65" i="10"/>
  <c r="KI65" i="10"/>
  <c r="JX65" i="10"/>
  <c r="JN65" i="10"/>
  <c r="JC65" i="10"/>
  <c r="IR65" i="10"/>
  <c r="IH65" i="10"/>
  <c r="HW65" i="10"/>
  <c r="HL65" i="10"/>
  <c r="HB65" i="10"/>
  <c r="GQ65" i="10"/>
  <c r="GF65" i="10"/>
  <c r="FV65" i="10"/>
  <c r="FK65" i="10"/>
  <c r="EZ65" i="10"/>
  <c r="EP65" i="10"/>
  <c r="EE65" i="10"/>
  <c r="DT65" i="10"/>
  <c r="DJ65" i="10"/>
  <c r="CY65" i="10"/>
  <c r="CN65" i="10"/>
  <c r="CD65" i="10"/>
  <c r="BS65" i="10"/>
  <c r="BH65" i="10"/>
  <c r="AX65" i="10"/>
  <c r="AM65" i="10"/>
  <c r="AB65" i="10"/>
  <c r="NY65" i="10"/>
  <c r="NO65" i="10"/>
  <c r="NE65" i="10"/>
  <c r="MS65" i="10"/>
  <c r="MI65" i="10"/>
  <c r="LY65" i="10"/>
  <c r="LM65" i="10"/>
  <c r="LC65" i="10"/>
  <c r="KS65" i="10"/>
  <c r="KG65" i="10"/>
  <c r="JW65" i="10"/>
  <c r="JM65" i="10"/>
  <c r="JA65" i="10"/>
  <c r="IQ65" i="10"/>
  <c r="IG65" i="10"/>
  <c r="HU65" i="10"/>
  <c r="HK65" i="10"/>
  <c r="HA65" i="10"/>
  <c r="GO65" i="10"/>
  <c r="GE65" i="10"/>
  <c r="FU65" i="10"/>
  <c r="FI65" i="10"/>
  <c r="EY65" i="10"/>
  <c r="EO65" i="10"/>
  <c r="EC65" i="10"/>
  <c r="DS65" i="10"/>
  <c r="DI65" i="10"/>
  <c r="CW65" i="10"/>
  <c r="CM65" i="10"/>
  <c r="CC65" i="10"/>
  <c r="BQ65" i="10"/>
  <c r="BG65" i="10"/>
  <c r="AW65" i="10"/>
  <c r="AK65" i="10"/>
  <c r="AA65" i="10"/>
  <c r="NM65" i="10"/>
  <c r="LU65" i="10"/>
  <c r="KE65" i="10"/>
  <c r="IO65" i="10"/>
  <c r="GW65" i="10"/>
  <c r="FG65" i="10"/>
  <c r="DQ65" i="10"/>
  <c r="BY65" i="10"/>
  <c r="AI65" i="10"/>
  <c r="NC65" i="10"/>
  <c r="LL65" i="10"/>
  <c r="JV65" i="10"/>
  <c r="IE65" i="10"/>
  <c r="GN65" i="10"/>
  <c r="EX65" i="10"/>
  <c r="DG65" i="10"/>
  <c r="BP65" i="10"/>
  <c r="Z65" i="10"/>
  <c r="NA65" i="10"/>
  <c r="LK65" i="10"/>
  <c r="JU65" i="10"/>
  <c r="IC65" i="10"/>
  <c r="GM65" i="10"/>
  <c r="EW65" i="10"/>
  <c r="DE65" i="10"/>
  <c r="BO65" i="10"/>
  <c r="MR65" i="10"/>
  <c r="LB65" i="10"/>
  <c r="JK65" i="10"/>
  <c r="HT65" i="10"/>
  <c r="GD65" i="10"/>
  <c r="EM65" i="10"/>
  <c r="CV65" i="10"/>
  <c r="BF65" i="10"/>
  <c r="MQ65" i="10"/>
  <c r="JI65" i="10"/>
  <c r="GC65" i="10"/>
  <c r="CU65" i="10"/>
  <c r="LA65" i="10"/>
  <c r="HS65" i="10"/>
  <c r="EK65" i="10"/>
  <c r="BE65" i="10"/>
  <c r="NX65" i="10"/>
  <c r="MH65" i="10"/>
  <c r="KQ65" i="10"/>
  <c r="IZ65" i="10"/>
  <c r="HJ65" i="10"/>
  <c r="FS65" i="10"/>
  <c r="EB65" i="10"/>
  <c r="CL65" i="10"/>
  <c r="AU65" i="10"/>
  <c r="NW65" i="10"/>
  <c r="MG65" i="10"/>
  <c r="KO65" i="10"/>
  <c r="IY65" i="10"/>
  <c r="HI65" i="10"/>
  <c r="FQ65" i="10"/>
  <c r="EA65" i="10"/>
  <c r="CK65" i="10"/>
  <c r="AS65" i="10"/>
  <c r="NN65" i="10"/>
  <c r="LW65" i="10"/>
  <c r="KF65" i="10"/>
  <c r="IP65" i="10"/>
  <c r="GY65" i="10"/>
  <c r="FH65" i="10"/>
  <c r="DR65" i="10"/>
  <c r="CA65" i="10"/>
  <c r="AJ65" i="10"/>
  <c r="NY71" i="10"/>
  <c r="NQ71" i="10"/>
  <c r="NI71" i="10"/>
  <c r="NA71" i="10"/>
  <c r="MS71" i="10"/>
  <c r="MK71" i="10"/>
  <c r="MC71" i="10"/>
  <c r="LU71" i="10"/>
  <c r="LM71" i="10"/>
  <c r="LE71" i="10"/>
  <c r="KW71" i="10"/>
  <c r="KO71" i="10"/>
  <c r="KG71" i="10"/>
  <c r="JY71" i="10"/>
  <c r="JQ71" i="10"/>
  <c r="JI71" i="10"/>
  <c r="JA71" i="10"/>
  <c r="IS71" i="10"/>
  <c r="IK71" i="10"/>
  <c r="IC71" i="10"/>
  <c r="HU71" i="10"/>
  <c r="HM71" i="10"/>
  <c r="HE71" i="10"/>
  <c r="GW71" i="10"/>
  <c r="GO71" i="10"/>
  <c r="GG71" i="10"/>
  <c r="FY71" i="10"/>
  <c r="FQ71" i="10"/>
  <c r="FI71" i="10"/>
  <c r="FA71" i="10"/>
  <c r="ES71" i="10"/>
  <c r="EK71" i="10"/>
  <c r="EC71" i="10"/>
  <c r="DU71" i="10"/>
  <c r="DM71" i="10"/>
  <c r="DE71" i="10"/>
  <c r="CW71" i="10"/>
  <c r="CO71" i="10"/>
  <c r="CG71" i="10"/>
  <c r="BY71" i="10"/>
  <c r="BQ71" i="10"/>
  <c r="BI71" i="10"/>
  <c r="NX71" i="10"/>
  <c r="NP71" i="10"/>
  <c r="NH71" i="10"/>
  <c r="MZ71" i="10"/>
  <c r="MR71" i="10"/>
  <c r="MJ71" i="10"/>
  <c r="MB71" i="10"/>
  <c r="LT71" i="10"/>
  <c r="LL71" i="10"/>
  <c r="LD71" i="10"/>
  <c r="KV71" i="10"/>
  <c r="KN71" i="10"/>
  <c r="KF71" i="10"/>
  <c r="JX71" i="10"/>
  <c r="JP71" i="10"/>
  <c r="JH71" i="10"/>
  <c r="IZ71" i="10"/>
  <c r="IR71" i="10"/>
  <c r="IJ71" i="10"/>
  <c r="IB71" i="10"/>
  <c r="HT71" i="10"/>
  <c r="HL71" i="10"/>
  <c r="HD71" i="10"/>
  <c r="GV71" i="10"/>
  <c r="GN71" i="10"/>
  <c r="GF71" i="10"/>
  <c r="FX71" i="10"/>
  <c r="FP71" i="10"/>
  <c r="FH71" i="10"/>
  <c r="EZ71" i="10"/>
  <c r="ER71" i="10"/>
  <c r="EJ71" i="10"/>
  <c r="EB71" i="10"/>
  <c r="DT71" i="10"/>
  <c r="DL71" i="10"/>
  <c r="DD71" i="10"/>
  <c r="CV71" i="10"/>
  <c r="CN71" i="10"/>
  <c r="CF71" i="10"/>
  <c r="BX71" i="10"/>
  <c r="BP71" i="10"/>
  <c r="BH71" i="10"/>
  <c r="AZ71" i="10"/>
  <c r="AR71" i="10"/>
  <c r="AJ71" i="10"/>
  <c r="NW71" i="10"/>
  <c r="NO71" i="10"/>
  <c r="NG71" i="10"/>
  <c r="MY71" i="10"/>
  <c r="MQ71" i="10"/>
  <c r="MI71" i="10"/>
  <c r="MA71" i="10"/>
  <c r="LS71" i="10"/>
  <c r="LK71" i="10"/>
  <c r="LC71" i="10"/>
  <c r="KU71" i="10"/>
  <c r="KM71" i="10"/>
  <c r="KE71" i="10"/>
  <c r="JW71" i="10"/>
  <c r="JO71" i="10"/>
  <c r="JG71" i="10"/>
  <c r="IY71" i="10"/>
  <c r="IQ71" i="10"/>
  <c r="II71" i="10"/>
  <c r="IA71" i="10"/>
  <c r="HS71" i="10"/>
  <c r="HK71" i="10"/>
  <c r="HC71" i="10"/>
  <c r="GU71" i="10"/>
  <c r="GM71" i="10"/>
  <c r="GE71" i="10"/>
  <c r="FW71" i="10"/>
  <c r="FO71" i="10"/>
  <c r="FG71" i="10"/>
  <c r="EY71" i="10"/>
  <c r="EQ71" i="10"/>
  <c r="EI71" i="10"/>
  <c r="EA71" i="10"/>
  <c r="DS71" i="10"/>
  <c r="DK71" i="10"/>
  <c r="DC71" i="10"/>
  <c r="CU71" i="10"/>
  <c r="CM71" i="10"/>
  <c r="CE71" i="10"/>
  <c r="NU71" i="10"/>
  <c r="NM71" i="10"/>
  <c r="NE71" i="10"/>
  <c r="MW71" i="10"/>
  <c r="MO71" i="10"/>
  <c r="MG71" i="10"/>
  <c r="LY71" i="10"/>
  <c r="LQ71" i="10"/>
  <c r="LI71" i="10"/>
  <c r="LA71" i="10"/>
  <c r="KS71" i="10"/>
  <c r="KK71" i="10"/>
  <c r="KC71" i="10"/>
  <c r="JU71" i="10"/>
  <c r="JM71" i="10"/>
  <c r="JE71" i="10"/>
  <c r="IW71" i="10"/>
  <c r="IO71" i="10"/>
  <c r="IG71" i="10"/>
  <c r="HY71" i="10"/>
  <c r="HQ71" i="10"/>
  <c r="HI71" i="10"/>
  <c r="HA71" i="10"/>
  <c r="GS71" i="10"/>
  <c r="GK71" i="10"/>
  <c r="GC71" i="10"/>
  <c r="FU71" i="10"/>
  <c r="FM71" i="10"/>
  <c r="FE71" i="10"/>
  <c r="EW71" i="10"/>
  <c r="EO71" i="10"/>
  <c r="EG71" i="10"/>
  <c r="DY71" i="10"/>
  <c r="DQ71" i="10"/>
  <c r="DI71" i="10"/>
  <c r="DA71" i="10"/>
  <c r="CS71" i="10"/>
  <c r="CK71" i="10"/>
  <c r="CC71" i="10"/>
  <c r="BU71" i="10"/>
  <c r="NS71" i="10"/>
  <c r="NC71" i="10"/>
  <c r="MM71" i="10"/>
  <c r="LW71" i="10"/>
  <c r="LG71" i="10"/>
  <c r="KQ71" i="10"/>
  <c r="KA71" i="10"/>
  <c r="JK71" i="10"/>
  <c r="IU71" i="10"/>
  <c r="IE71" i="10"/>
  <c r="HO71" i="10"/>
  <c r="GY71" i="10"/>
  <c r="GI71" i="10"/>
  <c r="FS71" i="10"/>
  <c r="FC71" i="10"/>
  <c r="EM71" i="10"/>
  <c r="DW71" i="10"/>
  <c r="DG71" i="10"/>
  <c r="CQ71" i="10"/>
  <c r="CA71" i="10"/>
  <c r="BN71" i="10"/>
  <c r="BD71" i="10"/>
  <c r="AU71" i="10"/>
  <c r="AL71" i="10"/>
  <c r="NR71" i="10"/>
  <c r="NB71" i="10"/>
  <c r="ML71" i="10"/>
  <c r="LV71" i="10"/>
  <c r="LF71" i="10"/>
  <c r="KP71" i="10"/>
  <c r="JZ71" i="10"/>
  <c r="JJ71" i="10"/>
  <c r="IT71" i="10"/>
  <c r="ID71" i="10"/>
  <c r="HN71" i="10"/>
  <c r="GX71" i="10"/>
  <c r="GH71" i="10"/>
  <c r="FR71" i="10"/>
  <c r="FB71" i="10"/>
  <c r="EL71" i="10"/>
  <c r="DV71" i="10"/>
  <c r="DF71" i="10"/>
  <c r="CP71" i="10"/>
  <c r="BZ71" i="10"/>
  <c r="BM71" i="10"/>
  <c r="BC71" i="10"/>
  <c r="AT71" i="10"/>
  <c r="AK71" i="10"/>
  <c r="AB71" i="10"/>
  <c r="NN71" i="10"/>
  <c r="MX71" i="10"/>
  <c r="MH71" i="10"/>
  <c r="LR71" i="10"/>
  <c r="LB71" i="10"/>
  <c r="KL71" i="10"/>
  <c r="JV71" i="10"/>
  <c r="JF71" i="10"/>
  <c r="IP71" i="10"/>
  <c r="HZ71" i="10"/>
  <c r="HJ71" i="10"/>
  <c r="GT71" i="10"/>
  <c r="GD71" i="10"/>
  <c r="FN71" i="10"/>
  <c r="EX71" i="10"/>
  <c r="EH71" i="10"/>
  <c r="DR71" i="10"/>
  <c r="DB71" i="10"/>
  <c r="CL71" i="10"/>
  <c r="BW71" i="10"/>
  <c r="BL71" i="10"/>
  <c r="BB71" i="10"/>
  <c r="AS71" i="10"/>
  <c r="AI71" i="10"/>
  <c r="AA71" i="10"/>
  <c r="NL71" i="10"/>
  <c r="MV71" i="10"/>
  <c r="MF71" i="10"/>
  <c r="LP71" i="10"/>
  <c r="KZ71" i="10"/>
  <c r="KJ71" i="10"/>
  <c r="JT71" i="10"/>
  <c r="JD71" i="10"/>
  <c r="IN71" i="10"/>
  <c r="HX71" i="10"/>
  <c r="HH71" i="10"/>
  <c r="GR71" i="10"/>
  <c r="GB71" i="10"/>
  <c r="FL71" i="10"/>
  <c r="EV71" i="10"/>
  <c r="EF71" i="10"/>
  <c r="DP71" i="10"/>
  <c r="CZ71" i="10"/>
  <c r="CJ71" i="10"/>
  <c r="BV71" i="10"/>
  <c r="BK71" i="10"/>
  <c r="BA71" i="10"/>
  <c r="AQ71" i="10"/>
  <c r="AH71" i="10"/>
  <c r="Z71" i="10"/>
  <c r="OA71" i="10"/>
  <c r="NK71" i="10"/>
  <c r="MU71" i="10"/>
  <c r="ME71" i="10"/>
  <c r="LO71" i="10"/>
  <c r="KY71" i="10"/>
  <c r="KI71" i="10"/>
  <c r="JS71" i="10"/>
  <c r="JC71" i="10"/>
  <c r="IM71" i="10"/>
  <c r="HW71" i="10"/>
  <c r="HG71" i="10"/>
  <c r="GQ71" i="10"/>
  <c r="GA71" i="10"/>
  <c r="FK71" i="10"/>
  <c r="EU71" i="10"/>
  <c r="EE71" i="10"/>
  <c r="DO71" i="10"/>
  <c r="CY71" i="10"/>
  <c r="CI71" i="10"/>
  <c r="BT71" i="10"/>
  <c r="BJ71" i="10"/>
  <c r="AY71" i="10"/>
  <c r="AP71" i="10"/>
  <c r="AG71" i="10"/>
  <c r="NZ71" i="10"/>
  <c r="NJ71" i="10"/>
  <c r="MT71" i="10"/>
  <c r="MD71" i="10"/>
  <c r="LN71" i="10"/>
  <c r="KX71" i="10"/>
  <c r="KH71" i="10"/>
  <c r="JR71" i="10"/>
  <c r="JB71" i="10"/>
  <c r="IL71" i="10"/>
  <c r="HV71" i="10"/>
  <c r="HF71" i="10"/>
  <c r="GP71" i="10"/>
  <c r="FZ71" i="10"/>
  <c r="FJ71" i="10"/>
  <c r="ET71" i="10"/>
  <c r="ED71" i="10"/>
  <c r="DN71" i="10"/>
  <c r="CX71" i="10"/>
  <c r="CH71" i="10"/>
  <c r="BS71" i="10"/>
  <c r="BG71" i="10"/>
  <c r="NV71" i="10"/>
  <c r="NF71" i="10"/>
  <c r="MP71" i="10"/>
  <c r="LZ71" i="10"/>
  <c r="LJ71" i="10"/>
  <c r="KT71" i="10"/>
  <c r="KD71" i="10"/>
  <c r="JN71" i="10"/>
  <c r="IX71" i="10"/>
  <c r="IH71" i="10"/>
  <c r="HR71" i="10"/>
  <c r="HB71" i="10"/>
  <c r="GL71" i="10"/>
  <c r="FV71" i="10"/>
  <c r="FF71" i="10"/>
  <c r="EP71" i="10"/>
  <c r="DZ71" i="10"/>
  <c r="DJ71" i="10"/>
  <c r="CT71" i="10"/>
  <c r="CD71" i="10"/>
  <c r="BR71" i="10"/>
  <c r="BF71" i="10"/>
  <c r="AW71" i="10"/>
  <c r="AN71" i="10"/>
  <c r="AE71" i="10"/>
  <c r="JL71" i="10"/>
  <c r="EN71" i="10"/>
  <c r="AV71" i="10"/>
  <c r="NT71" i="10"/>
  <c r="IV71" i="10"/>
  <c r="DX71" i="10"/>
  <c r="AO71" i="10"/>
  <c r="ND71" i="10"/>
  <c r="IF71" i="10"/>
  <c r="DH71" i="10"/>
  <c r="AM71" i="10"/>
  <c r="MN71" i="10"/>
  <c r="HP71" i="10"/>
  <c r="CR71" i="10"/>
  <c r="AF71" i="10"/>
  <c r="LX71" i="10"/>
  <c r="GZ71" i="10"/>
  <c r="CB71" i="10"/>
  <c r="AD71" i="10"/>
  <c r="LH71" i="10"/>
  <c r="GJ71" i="10"/>
  <c r="BO71" i="10"/>
  <c r="AC71" i="10"/>
  <c r="KR71" i="10"/>
  <c r="FT71" i="10"/>
  <c r="BE71" i="10"/>
  <c r="KB71" i="10"/>
  <c r="FD71" i="10"/>
  <c r="AX71" i="10"/>
  <c r="NT55" i="10"/>
  <c r="NL55" i="10"/>
  <c r="ND55" i="10"/>
  <c r="MV55" i="10"/>
  <c r="MN55" i="10"/>
  <c r="MF55" i="10"/>
  <c r="LX55" i="10"/>
  <c r="LP55" i="10"/>
  <c r="LH55" i="10"/>
  <c r="KZ55" i="10"/>
  <c r="KR55" i="10"/>
  <c r="KJ55" i="10"/>
  <c r="KB55" i="10"/>
  <c r="JT55" i="10"/>
  <c r="JL55" i="10"/>
  <c r="JD55" i="10"/>
  <c r="IV55" i="10"/>
  <c r="IN55" i="10"/>
  <c r="IF55" i="10"/>
  <c r="HX55" i="10"/>
  <c r="HP55" i="10"/>
  <c r="HH55" i="10"/>
  <c r="GZ55" i="10"/>
  <c r="GR55" i="10"/>
  <c r="GJ55" i="10"/>
  <c r="GB55" i="10"/>
  <c r="FT55" i="10"/>
  <c r="FL55" i="10"/>
  <c r="FD55" i="10"/>
  <c r="EV55" i="10"/>
  <c r="EN55" i="10"/>
  <c r="EF55" i="10"/>
  <c r="DX55" i="10"/>
  <c r="DP55" i="10"/>
  <c r="DH55" i="10"/>
  <c r="CZ55" i="10"/>
  <c r="CR55" i="10"/>
  <c r="CJ55" i="10"/>
  <c r="CB55" i="10"/>
  <c r="BT55" i="10"/>
  <c r="BL55" i="10"/>
  <c r="BD55" i="10"/>
  <c r="AV55" i="10"/>
  <c r="AN55" i="10"/>
  <c r="AF55" i="10"/>
  <c r="NZ55" i="10"/>
  <c r="NR55" i="10"/>
  <c r="NJ55" i="10"/>
  <c r="NB55" i="10"/>
  <c r="MT55" i="10"/>
  <c r="ML55" i="10"/>
  <c r="MD55" i="10"/>
  <c r="LV55" i="10"/>
  <c r="LN55" i="10"/>
  <c r="LF55" i="10"/>
  <c r="KX55" i="10"/>
  <c r="KP55" i="10"/>
  <c r="KH55" i="10"/>
  <c r="JZ55" i="10"/>
  <c r="JR55" i="10"/>
  <c r="JJ55" i="10"/>
  <c r="JB55" i="10"/>
  <c r="IT55" i="10"/>
  <c r="IL55" i="10"/>
  <c r="ID55" i="10"/>
  <c r="HV55" i="10"/>
  <c r="HN55" i="10"/>
  <c r="HF55" i="10"/>
  <c r="GX55" i="10"/>
  <c r="GP55" i="10"/>
  <c r="GH55" i="10"/>
  <c r="FZ55" i="10"/>
  <c r="FR55" i="10"/>
  <c r="FJ55" i="10"/>
  <c r="FB55" i="10"/>
  <c r="ET55" i="10"/>
  <c r="EL55" i="10"/>
  <c r="ED55" i="10"/>
  <c r="DV55" i="10"/>
  <c r="DN55" i="10"/>
  <c r="DF55" i="10"/>
  <c r="CX55" i="10"/>
  <c r="CP55" i="10"/>
  <c r="CH55" i="10"/>
  <c r="BZ55" i="10"/>
  <c r="BR55" i="10"/>
  <c r="BJ55" i="10"/>
  <c r="BB55" i="10"/>
  <c r="AT55" i="10"/>
  <c r="AL55" i="10"/>
  <c r="AD55" i="10"/>
  <c r="NY55" i="10"/>
  <c r="NQ55" i="10"/>
  <c r="NI55" i="10"/>
  <c r="NA55" i="10"/>
  <c r="MS55" i="10"/>
  <c r="MK55" i="10"/>
  <c r="MC55" i="10"/>
  <c r="LU55" i="10"/>
  <c r="LM55" i="10"/>
  <c r="LE55" i="10"/>
  <c r="KW55" i="10"/>
  <c r="KO55" i="10"/>
  <c r="KG55" i="10"/>
  <c r="JY55" i="10"/>
  <c r="JQ55" i="10"/>
  <c r="JI55" i="10"/>
  <c r="JA55" i="10"/>
  <c r="IS55" i="10"/>
  <c r="IK55" i="10"/>
  <c r="IC55" i="10"/>
  <c r="HU55" i="10"/>
  <c r="HM55" i="10"/>
  <c r="HE55" i="10"/>
  <c r="GW55" i="10"/>
  <c r="GO55" i="10"/>
  <c r="GG55" i="10"/>
  <c r="FY55" i="10"/>
  <c r="FQ55" i="10"/>
  <c r="FI55" i="10"/>
  <c r="FA55" i="10"/>
  <c r="ES55" i="10"/>
  <c r="EK55" i="10"/>
  <c r="EC55" i="10"/>
  <c r="DU55" i="10"/>
  <c r="DM55" i="10"/>
  <c r="DE55" i="10"/>
  <c r="CW55" i="10"/>
  <c r="CO55" i="10"/>
  <c r="CG55" i="10"/>
  <c r="BY55" i="10"/>
  <c r="BQ55" i="10"/>
  <c r="BI55" i="10"/>
  <c r="BA55" i="10"/>
  <c r="AS55" i="10"/>
  <c r="AK55" i="10"/>
  <c r="AC55" i="10"/>
  <c r="NW55" i="10"/>
  <c r="NO55" i="10"/>
  <c r="NG55" i="10"/>
  <c r="MY55" i="10"/>
  <c r="MQ55" i="10"/>
  <c r="MI55" i="10"/>
  <c r="MA55" i="10"/>
  <c r="LS55" i="10"/>
  <c r="LK55" i="10"/>
  <c r="LC55" i="10"/>
  <c r="KU55" i="10"/>
  <c r="KM55" i="10"/>
  <c r="KE55" i="10"/>
  <c r="JW55" i="10"/>
  <c r="JO55" i="10"/>
  <c r="JG55" i="10"/>
  <c r="IY55" i="10"/>
  <c r="IQ55" i="10"/>
  <c r="II55" i="10"/>
  <c r="IA55" i="10"/>
  <c r="HS55" i="10"/>
  <c r="HK55" i="10"/>
  <c r="HC55" i="10"/>
  <c r="GU55" i="10"/>
  <c r="GM55" i="10"/>
  <c r="GE55" i="10"/>
  <c r="FW55" i="10"/>
  <c r="FO55" i="10"/>
  <c r="FG55" i="10"/>
  <c r="EY55" i="10"/>
  <c r="EQ55" i="10"/>
  <c r="EI55" i="10"/>
  <c r="EA55" i="10"/>
  <c r="DS55" i="10"/>
  <c r="DK55" i="10"/>
  <c r="DC55" i="10"/>
  <c r="CU55" i="10"/>
  <c r="CM55" i="10"/>
  <c r="CE55" i="10"/>
  <c r="BW55" i="10"/>
  <c r="BO55" i="10"/>
  <c r="BG55" i="10"/>
  <c r="AY55" i="10"/>
  <c r="AQ55" i="10"/>
  <c r="AI55" i="10"/>
  <c r="AA55" i="10"/>
  <c r="NV55" i="10"/>
  <c r="NN55" i="10"/>
  <c r="NF55" i="10"/>
  <c r="MX55" i="10"/>
  <c r="MP55" i="10"/>
  <c r="MH55" i="10"/>
  <c r="LZ55" i="10"/>
  <c r="LR55" i="10"/>
  <c r="LJ55" i="10"/>
  <c r="LB55" i="10"/>
  <c r="KT55" i="10"/>
  <c r="KL55" i="10"/>
  <c r="KD55" i="10"/>
  <c r="JV55" i="10"/>
  <c r="JN55" i="10"/>
  <c r="JF55" i="10"/>
  <c r="IX55" i="10"/>
  <c r="IP55" i="10"/>
  <c r="IH55" i="10"/>
  <c r="HZ55" i="10"/>
  <c r="HR55" i="10"/>
  <c r="HJ55" i="10"/>
  <c r="HB55" i="10"/>
  <c r="GT55" i="10"/>
  <c r="GL55" i="10"/>
  <c r="GD55" i="10"/>
  <c r="FV55" i="10"/>
  <c r="FN55" i="10"/>
  <c r="FF55" i="10"/>
  <c r="EX55" i="10"/>
  <c r="EP55" i="10"/>
  <c r="EH55" i="10"/>
  <c r="DZ55" i="10"/>
  <c r="DR55" i="10"/>
  <c r="DJ55" i="10"/>
  <c r="DB55" i="10"/>
  <c r="CT55" i="10"/>
  <c r="CL55" i="10"/>
  <c r="CD55" i="10"/>
  <c r="BV55" i="10"/>
  <c r="BN55" i="10"/>
  <c r="BF55" i="10"/>
  <c r="AX55" i="10"/>
  <c r="AP55" i="10"/>
  <c r="AH55" i="10"/>
  <c r="Z55" i="10"/>
  <c r="NM55" i="10"/>
  <c r="MR55" i="10"/>
  <c r="LW55" i="10"/>
  <c r="LA55" i="10"/>
  <c r="KF55" i="10"/>
  <c r="JK55" i="10"/>
  <c r="IO55" i="10"/>
  <c r="HT55" i="10"/>
  <c r="GY55" i="10"/>
  <c r="GC55" i="10"/>
  <c r="FH55" i="10"/>
  <c r="EM55" i="10"/>
  <c r="DQ55" i="10"/>
  <c r="CV55" i="10"/>
  <c r="CA55" i="10"/>
  <c r="BE55" i="10"/>
  <c r="AJ55" i="10"/>
  <c r="MU55" i="10"/>
  <c r="IR55" i="10"/>
  <c r="HA55" i="10"/>
  <c r="DT55" i="10"/>
  <c r="NK55" i="10"/>
  <c r="MO55" i="10"/>
  <c r="LT55" i="10"/>
  <c r="KY55" i="10"/>
  <c r="KC55" i="10"/>
  <c r="JH55" i="10"/>
  <c r="IM55" i="10"/>
  <c r="HQ55" i="10"/>
  <c r="GV55" i="10"/>
  <c r="GA55" i="10"/>
  <c r="FE55" i="10"/>
  <c r="EJ55" i="10"/>
  <c r="DO55" i="10"/>
  <c r="CS55" i="10"/>
  <c r="BX55" i="10"/>
  <c r="BC55" i="10"/>
  <c r="AG55" i="10"/>
  <c r="JM55" i="10"/>
  <c r="AM55" i="10"/>
  <c r="NH55" i="10"/>
  <c r="MM55" i="10"/>
  <c r="LQ55" i="10"/>
  <c r="KV55" i="10"/>
  <c r="KA55" i="10"/>
  <c r="JE55" i="10"/>
  <c r="IJ55" i="10"/>
  <c r="HO55" i="10"/>
  <c r="GS55" i="10"/>
  <c r="FX55" i="10"/>
  <c r="FC55" i="10"/>
  <c r="EG55" i="10"/>
  <c r="DL55" i="10"/>
  <c r="CQ55" i="10"/>
  <c r="BU55" i="10"/>
  <c r="AZ55" i="10"/>
  <c r="AE55" i="10"/>
  <c r="LY55" i="10"/>
  <c r="EO55" i="10"/>
  <c r="OA55" i="10"/>
  <c r="NE55" i="10"/>
  <c r="MJ55" i="10"/>
  <c r="LO55" i="10"/>
  <c r="KS55" i="10"/>
  <c r="JX55" i="10"/>
  <c r="JC55" i="10"/>
  <c r="IG55" i="10"/>
  <c r="HL55" i="10"/>
  <c r="GQ55" i="10"/>
  <c r="FU55" i="10"/>
  <c r="EZ55" i="10"/>
  <c r="EE55" i="10"/>
  <c r="DI55" i="10"/>
  <c r="CN55" i="10"/>
  <c r="BS55" i="10"/>
  <c r="AW55" i="10"/>
  <c r="AB55" i="10"/>
  <c r="GF55" i="10"/>
  <c r="NX55" i="10"/>
  <c r="NC55" i="10"/>
  <c r="MG55" i="10"/>
  <c r="LL55" i="10"/>
  <c r="KQ55" i="10"/>
  <c r="JU55" i="10"/>
  <c r="IZ55" i="10"/>
  <c r="IE55" i="10"/>
  <c r="HI55" i="10"/>
  <c r="GN55" i="10"/>
  <c r="FS55" i="10"/>
  <c r="EW55" i="10"/>
  <c r="EB55" i="10"/>
  <c r="DG55" i="10"/>
  <c r="CK55" i="10"/>
  <c r="BP55" i="10"/>
  <c r="AU55" i="10"/>
  <c r="NP55" i="10"/>
  <c r="HW55" i="10"/>
  <c r="FK55" i="10"/>
  <c r="BH55" i="10"/>
  <c r="NU55" i="10"/>
  <c r="MZ55" i="10"/>
  <c r="ME55" i="10"/>
  <c r="LI55" i="10"/>
  <c r="KN55" i="10"/>
  <c r="JS55" i="10"/>
  <c r="IW55" i="10"/>
  <c r="IB55" i="10"/>
  <c r="HG55" i="10"/>
  <c r="GK55" i="10"/>
  <c r="FP55" i="10"/>
  <c r="EU55" i="10"/>
  <c r="DY55" i="10"/>
  <c r="DD55" i="10"/>
  <c r="CI55" i="10"/>
  <c r="BM55" i="10"/>
  <c r="AR55" i="10"/>
  <c r="KI55" i="10"/>
  <c r="CC55" i="10"/>
  <c r="NS55" i="10"/>
  <c r="MW55" i="10"/>
  <c r="MB55" i="10"/>
  <c r="LG55" i="10"/>
  <c r="KK55" i="10"/>
  <c r="JP55" i="10"/>
  <c r="IU55" i="10"/>
  <c r="HY55" i="10"/>
  <c r="HD55" i="10"/>
  <c r="GI55" i="10"/>
  <c r="FM55" i="10"/>
  <c r="ER55" i="10"/>
  <c r="DW55" i="10"/>
  <c r="DA55" i="10"/>
  <c r="CF55" i="10"/>
  <c r="BK55" i="10"/>
  <c r="AO55" i="10"/>
  <c r="LD55" i="10"/>
  <c r="CY55" i="10"/>
  <c r="NV56" i="10"/>
  <c r="NN56" i="10"/>
  <c r="NF56" i="10"/>
  <c r="MX56" i="10"/>
  <c r="MP56" i="10"/>
  <c r="MH56" i="10"/>
  <c r="LZ56" i="10"/>
  <c r="LR56" i="10"/>
  <c r="LJ56" i="10"/>
  <c r="LB56" i="10"/>
  <c r="KT56" i="10"/>
  <c r="KL56" i="10"/>
  <c r="KD56" i="10"/>
  <c r="JV56" i="10"/>
  <c r="JN56" i="10"/>
  <c r="JF56" i="10"/>
  <c r="IX56" i="10"/>
  <c r="IP56" i="10"/>
  <c r="IH56" i="10"/>
  <c r="HZ56" i="10"/>
  <c r="HR56" i="10"/>
  <c r="HJ56" i="10"/>
  <c r="HB56" i="10"/>
  <c r="GT56" i="10"/>
  <c r="GL56" i="10"/>
  <c r="GD56" i="10"/>
  <c r="FV56" i="10"/>
  <c r="FN56" i="10"/>
  <c r="FF56" i="10"/>
  <c r="EX56" i="10"/>
  <c r="EP56" i="10"/>
  <c r="EH56" i="10"/>
  <c r="DZ56" i="10"/>
  <c r="DR56" i="10"/>
  <c r="DJ56" i="10"/>
  <c r="DB56" i="10"/>
  <c r="CT56" i="10"/>
  <c r="CL56" i="10"/>
  <c r="CD56" i="10"/>
  <c r="BV56" i="10"/>
  <c r="BN56" i="10"/>
  <c r="BF56" i="10"/>
  <c r="AX56" i="10"/>
  <c r="AP56" i="10"/>
  <c r="AH56" i="10"/>
  <c r="Z56" i="10"/>
  <c r="NT56" i="10"/>
  <c r="NL56" i="10"/>
  <c r="ND56" i="10"/>
  <c r="MV56" i="10"/>
  <c r="MN56" i="10"/>
  <c r="MF56" i="10"/>
  <c r="LX56" i="10"/>
  <c r="LP56" i="10"/>
  <c r="LH56" i="10"/>
  <c r="KZ56" i="10"/>
  <c r="KR56" i="10"/>
  <c r="KJ56" i="10"/>
  <c r="KB56" i="10"/>
  <c r="JT56" i="10"/>
  <c r="JL56" i="10"/>
  <c r="JD56" i="10"/>
  <c r="IV56" i="10"/>
  <c r="IN56" i="10"/>
  <c r="IF56" i="10"/>
  <c r="HX56" i="10"/>
  <c r="HP56" i="10"/>
  <c r="HH56" i="10"/>
  <c r="GZ56" i="10"/>
  <c r="GR56" i="10"/>
  <c r="GJ56" i="10"/>
  <c r="GB56" i="10"/>
  <c r="FT56" i="10"/>
  <c r="FL56" i="10"/>
  <c r="FD56" i="10"/>
  <c r="EV56" i="10"/>
  <c r="EN56" i="10"/>
  <c r="EF56" i="10"/>
  <c r="DX56" i="10"/>
  <c r="DP56" i="10"/>
  <c r="DH56" i="10"/>
  <c r="CZ56" i="10"/>
  <c r="CR56" i="10"/>
  <c r="CJ56" i="10"/>
  <c r="CB56" i="10"/>
  <c r="BT56" i="10"/>
  <c r="BL56" i="10"/>
  <c r="BD56" i="10"/>
  <c r="AV56" i="10"/>
  <c r="AN56" i="10"/>
  <c r="AF56" i="10"/>
  <c r="OA56" i="10"/>
  <c r="NS56" i="10"/>
  <c r="NK56" i="10"/>
  <c r="NC56" i="10"/>
  <c r="MU56" i="10"/>
  <c r="MM56" i="10"/>
  <c r="ME56" i="10"/>
  <c r="LW56" i="10"/>
  <c r="LO56" i="10"/>
  <c r="LG56" i="10"/>
  <c r="KY56" i="10"/>
  <c r="KQ56" i="10"/>
  <c r="KI56" i="10"/>
  <c r="KA56" i="10"/>
  <c r="JS56" i="10"/>
  <c r="JK56" i="10"/>
  <c r="JC56" i="10"/>
  <c r="IU56" i="10"/>
  <c r="IM56" i="10"/>
  <c r="IE56" i="10"/>
  <c r="HW56" i="10"/>
  <c r="HO56" i="10"/>
  <c r="HG56" i="10"/>
  <c r="GY56" i="10"/>
  <c r="GQ56" i="10"/>
  <c r="GI56" i="10"/>
  <c r="GA56" i="10"/>
  <c r="FS56" i="10"/>
  <c r="FK56" i="10"/>
  <c r="FC56" i="10"/>
  <c r="EU56" i="10"/>
  <c r="EM56" i="10"/>
  <c r="EE56" i="10"/>
  <c r="DW56" i="10"/>
  <c r="DO56" i="10"/>
  <c r="DG56" i="10"/>
  <c r="CY56" i="10"/>
  <c r="CQ56" i="10"/>
  <c r="CI56" i="10"/>
  <c r="CA56" i="10"/>
  <c r="BS56" i="10"/>
  <c r="BK56" i="10"/>
  <c r="BC56" i="10"/>
  <c r="AU56" i="10"/>
  <c r="AM56" i="10"/>
  <c r="AE56" i="10"/>
  <c r="NY56" i="10"/>
  <c r="NQ56" i="10"/>
  <c r="NI56" i="10"/>
  <c r="NA56" i="10"/>
  <c r="MS56" i="10"/>
  <c r="MK56" i="10"/>
  <c r="MC56" i="10"/>
  <c r="LU56" i="10"/>
  <c r="LM56" i="10"/>
  <c r="LE56" i="10"/>
  <c r="KW56" i="10"/>
  <c r="KO56" i="10"/>
  <c r="KG56" i="10"/>
  <c r="JY56" i="10"/>
  <c r="JQ56" i="10"/>
  <c r="JI56" i="10"/>
  <c r="JA56" i="10"/>
  <c r="IS56" i="10"/>
  <c r="IK56" i="10"/>
  <c r="IC56" i="10"/>
  <c r="HU56" i="10"/>
  <c r="HM56" i="10"/>
  <c r="HE56" i="10"/>
  <c r="GW56" i="10"/>
  <c r="GO56" i="10"/>
  <c r="GG56" i="10"/>
  <c r="FY56" i="10"/>
  <c r="FQ56" i="10"/>
  <c r="FI56" i="10"/>
  <c r="FA56" i="10"/>
  <c r="ES56" i="10"/>
  <c r="EK56" i="10"/>
  <c r="EC56" i="10"/>
  <c r="DU56" i="10"/>
  <c r="DM56" i="10"/>
  <c r="DE56" i="10"/>
  <c r="CW56" i="10"/>
  <c r="CO56" i="10"/>
  <c r="CG56" i="10"/>
  <c r="BY56" i="10"/>
  <c r="BQ56" i="10"/>
  <c r="BI56" i="10"/>
  <c r="BA56" i="10"/>
  <c r="AS56" i="10"/>
  <c r="AK56" i="10"/>
  <c r="AC56" i="10"/>
  <c r="NX56" i="10"/>
  <c r="NP56" i="10"/>
  <c r="NH56" i="10"/>
  <c r="MZ56" i="10"/>
  <c r="MR56" i="10"/>
  <c r="MJ56" i="10"/>
  <c r="MB56" i="10"/>
  <c r="LT56" i="10"/>
  <c r="LL56" i="10"/>
  <c r="LD56" i="10"/>
  <c r="KV56" i="10"/>
  <c r="KN56" i="10"/>
  <c r="KF56" i="10"/>
  <c r="JX56" i="10"/>
  <c r="JP56" i="10"/>
  <c r="JH56" i="10"/>
  <c r="IZ56" i="10"/>
  <c r="IR56" i="10"/>
  <c r="IJ56" i="10"/>
  <c r="IB56" i="10"/>
  <c r="HT56" i="10"/>
  <c r="HL56" i="10"/>
  <c r="HD56" i="10"/>
  <c r="GV56" i="10"/>
  <c r="GN56" i="10"/>
  <c r="GF56" i="10"/>
  <c r="FX56" i="10"/>
  <c r="FP56" i="10"/>
  <c r="FH56" i="10"/>
  <c r="EZ56" i="10"/>
  <c r="ER56" i="10"/>
  <c r="EJ56" i="10"/>
  <c r="EB56" i="10"/>
  <c r="DT56" i="10"/>
  <c r="DL56" i="10"/>
  <c r="DD56" i="10"/>
  <c r="CV56" i="10"/>
  <c r="CN56" i="10"/>
  <c r="CF56" i="10"/>
  <c r="BX56" i="10"/>
  <c r="BP56" i="10"/>
  <c r="BH56" i="10"/>
  <c r="AZ56" i="10"/>
  <c r="AR56" i="10"/>
  <c r="AJ56" i="10"/>
  <c r="AB56" i="10"/>
  <c r="NJ56" i="10"/>
  <c r="MO56" i="10"/>
  <c r="LS56" i="10"/>
  <c r="KX56" i="10"/>
  <c r="KC56" i="10"/>
  <c r="JG56" i="10"/>
  <c r="IL56" i="10"/>
  <c r="HQ56" i="10"/>
  <c r="GU56" i="10"/>
  <c r="FZ56" i="10"/>
  <c r="FE56" i="10"/>
  <c r="EI56" i="10"/>
  <c r="DN56" i="10"/>
  <c r="CS56" i="10"/>
  <c r="BW56" i="10"/>
  <c r="BB56" i="10"/>
  <c r="AG56" i="10"/>
  <c r="MQ56" i="10"/>
  <c r="LA56" i="10"/>
  <c r="IO56" i="10"/>
  <c r="DQ56" i="10"/>
  <c r="BZ56" i="10"/>
  <c r="NG56" i="10"/>
  <c r="ML56" i="10"/>
  <c r="LQ56" i="10"/>
  <c r="KU56" i="10"/>
  <c r="JZ56" i="10"/>
  <c r="JE56" i="10"/>
  <c r="II56" i="10"/>
  <c r="HN56" i="10"/>
  <c r="GS56" i="10"/>
  <c r="FW56" i="10"/>
  <c r="FB56" i="10"/>
  <c r="EG56" i="10"/>
  <c r="DK56" i="10"/>
  <c r="CP56" i="10"/>
  <c r="BU56" i="10"/>
  <c r="AY56" i="10"/>
  <c r="AD56" i="10"/>
  <c r="NM56" i="10"/>
  <c r="EL56" i="10"/>
  <c r="NZ56" i="10"/>
  <c r="NE56" i="10"/>
  <c r="MI56" i="10"/>
  <c r="LN56" i="10"/>
  <c r="KS56" i="10"/>
  <c r="JW56" i="10"/>
  <c r="JB56" i="10"/>
  <c r="IG56" i="10"/>
  <c r="HK56" i="10"/>
  <c r="GP56" i="10"/>
  <c r="FU56" i="10"/>
  <c r="EY56" i="10"/>
  <c r="ED56" i="10"/>
  <c r="DI56" i="10"/>
  <c r="CM56" i="10"/>
  <c r="BR56" i="10"/>
  <c r="AW56" i="10"/>
  <c r="AA56" i="10"/>
  <c r="HS56" i="10"/>
  <c r="NW56" i="10"/>
  <c r="NB56" i="10"/>
  <c r="MG56" i="10"/>
  <c r="LK56" i="10"/>
  <c r="KP56" i="10"/>
  <c r="JU56" i="10"/>
  <c r="IY56" i="10"/>
  <c r="ID56" i="10"/>
  <c r="HI56" i="10"/>
  <c r="GM56" i="10"/>
  <c r="FR56" i="10"/>
  <c r="EW56" i="10"/>
  <c r="EA56" i="10"/>
  <c r="DF56" i="10"/>
  <c r="CK56" i="10"/>
  <c r="BO56" i="10"/>
  <c r="AT56" i="10"/>
  <c r="JJ56" i="10"/>
  <c r="AI56" i="10"/>
  <c r="NU56" i="10"/>
  <c r="MY56" i="10"/>
  <c r="MD56" i="10"/>
  <c r="LI56" i="10"/>
  <c r="KM56" i="10"/>
  <c r="JR56" i="10"/>
  <c r="IW56" i="10"/>
  <c r="IA56" i="10"/>
  <c r="HF56" i="10"/>
  <c r="GK56" i="10"/>
  <c r="FO56" i="10"/>
  <c r="ET56" i="10"/>
  <c r="DY56" i="10"/>
  <c r="DC56" i="10"/>
  <c r="CH56" i="10"/>
  <c r="BM56" i="10"/>
  <c r="AQ56" i="10"/>
  <c r="LV56" i="10"/>
  <c r="KE56" i="10"/>
  <c r="GX56" i="10"/>
  <c r="CU56" i="10"/>
  <c r="BE56" i="10"/>
  <c r="NR56" i="10"/>
  <c r="MW56" i="10"/>
  <c r="MA56" i="10"/>
  <c r="LF56" i="10"/>
  <c r="KK56" i="10"/>
  <c r="JO56" i="10"/>
  <c r="IT56" i="10"/>
  <c r="HY56" i="10"/>
  <c r="HC56" i="10"/>
  <c r="GH56" i="10"/>
  <c r="FM56" i="10"/>
  <c r="EQ56" i="10"/>
  <c r="DV56" i="10"/>
  <c r="DA56" i="10"/>
  <c r="CE56" i="10"/>
  <c r="BJ56" i="10"/>
  <c r="AO56" i="10"/>
  <c r="FG56" i="10"/>
  <c r="NO56" i="10"/>
  <c r="MT56" i="10"/>
  <c r="LY56" i="10"/>
  <c r="LC56" i="10"/>
  <c r="KH56" i="10"/>
  <c r="JM56" i="10"/>
  <c r="IQ56" i="10"/>
  <c r="HV56" i="10"/>
  <c r="HA56" i="10"/>
  <c r="GE56" i="10"/>
  <c r="FJ56" i="10"/>
  <c r="EO56" i="10"/>
  <c r="DS56" i="10"/>
  <c r="CX56" i="10"/>
  <c r="CC56" i="10"/>
  <c r="BG56" i="10"/>
  <c r="AL56" i="10"/>
  <c r="GC56" i="10"/>
  <c r="NZ54" i="10"/>
  <c r="NR54" i="10"/>
  <c r="NJ54" i="10"/>
  <c r="NB54" i="10"/>
  <c r="MT54" i="10"/>
  <c r="ML54" i="10"/>
  <c r="MD54" i="10"/>
  <c r="LV54" i="10"/>
  <c r="LN54" i="10"/>
  <c r="LF54" i="10"/>
  <c r="KX54" i="10"/>
  <c r="KP54" i="10"/>
  <c r="KH54" i="10"/>
  <c r="JZ54" i="10"/>
  <c r="JR54" i="10"/>
  <c r="JJ54" i="10"/>
  <c r="JB54" i="10"/>
  <c r="IT54" i="10"/>
  <c r="IL54" i="10"/>
  <c r="ID54" i="10"/>
  <c r="HV54" i="10"/>
  <c r="HN54" i="10"/>
  <c r="HF54" i="10"/>
  <c r="GX54" i="10"/>
  <c r="GP54" i="10"/>
  <c r="GH54" i="10"/>
  <c r="FZ54" i="10"/>
  <c r="FR54" i="10"/>
  <c r="FJ54" i="10"/>
  <c r="FB54" i="10"/>
  <c r="ET54" i="10"/>
  <c r="EL54" i="10"/>
  <c r="ED54" i="10"/>
  <c r="DV54" i="10"/>
  <c r="DN54" i="10"/>
  <c r="DF54" i="10"/>
  <c r="CX54" i="10"/>
  <c r="CP54" i="10"/>
  <c r="CH54" i="10"/>
  <c r="BZ54" i="10"/>
  <c r="BR54" i="10"/>
  <c r="BJ54" i="10"/>
  <c r="BB54" i="10"/>
  <c r="AT54" i="10"/>
  <c r="AL54" i="10"/>
  <c r="AD54" i="10"/>
  <c r="NX54" i="10"/>
  <c r="NP54" i="10"/>
  <c r="NH54" i="10"/>
  <c r="MZ54" i="10"/>
  <c r="MR54" i="10"/>
  <c r="MJ54" i="10"/>
  <c r="MB54" i="10"/>
  <c r="LT54" i="10"/>
  <c r="LL54" i="10"/>
  <c r="LD54" i="10"/>
  <c r="KV54" i="10"/>
  <c r="KN54" i="10"/>
  <c r="KF54" i="10"/>
  <c r="JX54" i="10"/>
  <c r="JP54" i="10"/>
  <c r="JH54" i="10"/>
  <c r="IZ54" i="10"/>
  <c r="IR54" i="10"/>
  <c r="IJ54" i="10"/>
  <c r="IB54" i="10"/>
  <c r="HT54" i="10"/>
  <c r="HL54" i="10"/>
  <c r="HD54" i="10"/>
  <c r="GV54" i="10"/>
  <c r="GN54" i="10"/>
  <c r="GF54" i="10"/>
  <c r="FX54" i="10"/>
  <c r="FP54" i="10"/>
  <c r="FH54" i="10"/>
  <c r="EZ54" i="10"/>
  <c r="ER54" i="10"/>
  <c r="EJ54" i="10"/>
  <c r="EB54" i="10"/>
  <c r="DT54" i="10"/>
  <c r="DL54" i="10"/>
  <c r="DD54" i="10"/>
  <c r="CV54" i="10"/>
  <c r="CN54" i="10"/>
  <c r="CF54" i="10"/>
  <c r="BX54" i="10"/>
  <c r="BP54" i="10"/>
  <c r="BH54" i="10"/>
  <c r="AZ54" i="10"/>
  <c r="AR54" i="10"/>
  <c r="AJ54" i="10"/>
  <c r="AB54" i="10"/>
  <c r="NW54" i="10"/>
  <c r="NO54" i="10"/>
  <c r="NG54" i="10"/>
  <c r="MY54" i="10"/>
  <c r="MQ54" i="10"/>
  <c r="MI54" i="10"/>
  <c r="MA54" i="10"/>
  <c r="LS54" i="10"/>
  <c r="LK54" i="10"/>
  <c r="LC54" i="10"/>
  <c r="KU54" i="10"/>
  <c r="KM54" i="10"/>
  <c r="KE54" i="10"/>
  <c r="JW54" i="10"/>
  <c r="JO54" i="10"/>
  <c r="JG54" i="10"/>
  <c r="IY54" i="10"/>
  <c r="IQ54" i="10"/>
  <c r="II54" i="10"/>
  <c r="IA54" i="10"/>
  <c r="HS54" i="10"/>
  <c r="HK54" i="10"/>
  <c r="HC54" i="10"/>
  <c r="GU54" i="10"/>
  <c r="GM54" i="10"/>
  <c r="GE54" i="10"/>
  <c r="FW54" i="10"/>
  <c r="FO54" i="10"/>
  <c r="FG54" i="10"/>
  <c r="EY54" i="10"/>
  <c r="EQ54" i="10"/>
  <c r="EI54" i="10"/>
  <c r="EA54" i="10"/>
  <c r="DS54" i="10"/>
  <c r="DK54" i="10"/>
  <c r="DC54" i="10"/>
  <c r="CU54" i="10"/>
  <c r="CM54" i="10"/>
  <c r="CE54" i="10"/>
  <c r="BW54" i="10"/>
  <c r="BO54" i="10"/>
  <c r="BG54" i="10"/>
  <c r="AY54" i="10"/>
  <c r="AQ54" i="10"/>
  <c r="AI54" i="10"/>
  <c r="AA54" i="10"/>
  <c r="NU54" i="10"/>
  <c r="NM54" i="10"/>
  <c r="NE54" i="10"/>
  <c r="MW54" i="10"/>
  <c r="MO54" i="10"/>
  <c r="MG54" i="10"/>
  <c r="LY54" i="10"/>
  <c r="LQ54" i="10"/>
  <c r="LI54" i="10"/>
  <c r="LA54" i="10"/>
  <c r="KS54" i="10"/>
  <c r="KK54" i="10"/>
  <c r="KC54" i="10"/>
  <c r="JU54" i="10"/>
  <c r="JM54" i="10"/>
  <c r="JE54" i="10"/>
  <c r="IW54" i="10"/>
  <c r="IO54" i="10"/>
  <c r="IG54" i="10"/>
  <c r="HY54" i="10"/>
  <c r="HQ54" i="10"/>
  <c r="HI54" i="10"/>
  <c r="HA54" i="10"/>
  <c r="GS54" i="10"/>
  <c r="GK54" i="10"/>
  <c r="GC54" i="10"/>
  <c r="FU54" i="10"/>
  <c r="FM54" i="10"/>
  <c r="FE54" i="10"/>
  <c r="EW54" i="10"/>
  <c r="EO54" i="10"/>
  <c r="EG54" i="10"/>
  <c r="DY54" i="10"/>
  <c r="DQ54" i="10"/>
  <c r="DI54" i="10"/>
  <c r="DA54" i="10"/>
  <c r="CS54" i="10"/>
  <c r="CK54" i="10"/>
  <c r="CC54" i="10"/>
  <c r="BU54" i="10"/>
  <c r="BM54" i="10"/>
  <c r="BE54" i="10"/>
  <c r="AW54" i="10"/>
  <c r="AO54" i="10"/>
  <c r="AG54" i="10"/>
  <c r="NT54" i="10"/>
  <c r="NL54" i="10"/>
  <c r="ND54" i="10"/>
  <c r="MV54" i="10"/>
  <c r="MN54" i="10"/>
  <c r="MF54" i="10"/>
  <c r="LX54" i="10"/>
  <c r="LP54" i="10"/>
  <c r="LH54" i="10"/>
  <c r="KZ54" i="10"/>
  <c r="KR54" i="10"/>
  <c r="KJ54" i="10"/>
  <c r="KB54" i="10"/>
  <c r="JT54" i="10"/>
  <c r="JL54" i="10"/>
  <c r="JD54" i="10"/>
  <c r="IV54" i="10"/>
  <c r="IN54" i="10"/>
  <c r="IF54" i="10"/>
  <c r="HX54" i="10"/>
  <c r="HP54" i="10"/>
  <c r="HH54" i="10"/>
  <c r="GZ54" i="10"/>
  <c r="GR54" i="10"/>
  <c r="GJ54" i="10"/>
  <c r="GB54" i="10"/>
  <c r="FT54" i="10"/>
  <c r="FL54" i="10"/>
  <c r="FD54" i="10"/>
  <c r="EV54" i="10"/>
  <c r="EN54" i="10"/>
  <c r="EF54" i="10"/>
  <c r="DX54" i="10"/>
  <c r="DP54" i="10"/>
  <c r="DH54" i="10"/>
  <c r="CZ54" i="10"/>
  <c r="CR54" i="10"/>
  <c r="CJ54" i="10"/>
  <c r="CB54" i="10"/>
  <c r="BT54" i="10"/>
  <c r="BL54" i="10"/>
  <c r="BD54" i="10"/>
  <c r="AV54" i="10"/>
  <c r="AN54" i="10"/>
  <c r="AF54" i="10"/>
  <c r="NQ54" i="10"/>
  <c r="MU54" i="10"/>
  <c r="LZ54" i="10"/>
  <c r="LE54" i="10"/>
  <c r="KI54" i="10"/>
  <c r="JN54" i="10"/>
  <c r="IS54" i="10"/>
  <c r="HW54" i="10"/>
  <c r="HB54" i="10"/>
  <c r="GG54" i="10"/>
  <c r="FK54" i="10"/>
  <c r="EP54" i="10"/>
  <c r="DU54" i="10"/>
  <c r="CY54" i="10"/>
  <c r="CD54" i="10"/>
  <c r="BI54" i="10"/>
  <c r="AM54" i="10"/>
  <c r="NS54" i="10"/>
  <c r="KL54" i="10"/>
  <c r="GI54" i="10"/>
  <c r="DB54" i="10"/>
  <c r="NN54" i="10"/>
  <c r="MS54" i="10"/>
  <c r="LW54" i="10"/>
  <c r="LB54" i="10"/>
  <c r="KG54" i="10"/>
  <c r="JK54" i="10"/>
  <c r="IP54" i="10"/>
  <c r="HU54" i="10"/>
  <c r="GY54" i="10"/>
  <c r="GD54" i="10"/>
  <c r="FI54" i="10"/>
  <c r="EM54" i="10"/>
  <c r="DR54" i="10"/>
  <c r="CW54" i="10"/>
  <c r="CA54" i="10"/>
  <c r="BF54" i="10"/>
  <c r="AK54" i="10"/>
  <c r="MP54" i="10"/>
  <c r="GW54" i="10"/>
  <c r="FF54" i="10"/>
  <c r="DO54" i="10"/>
  <c r="CT54" i="10"/>
  <c r="BC54" i="10"/>
  <c r="HE54" i="10"/>
  <c r="NK54" i="10"/>
  <c r="LU54" i="10"/>
  <c r="KY54" i="10"/>
  <c r="KD54" i="10"/>
  <c r="JI54" i="10"/>
  <c r="IM54" i="10"/>
  <c r="HR54" i="10"/>
  <c r="GA54" i="10"/>
  <c r="EK54" i="10"/>
  <c r="BY54" i="10"/>
  <c r="AH54" i="10"/>
  <c r="LG54" i="10"/>
  <c r="DW54" i="10"/>
  <c r="NI54" i="10"/>
  <c r="MM54" i="10"/>
  <c r="LR54" i="10"/>
  <c r="KW54" i="10"/>
  <c r="KA54" i="10"/>
  <c r="JF54" i="10"/>
  <c r="IK54" i="10"/>
  <c r="HO54" i="10"/>
  <c r="GT54" i="10"/>
  <c r="FY54" i="10"/>
  <c r="FC54" i="10"/>
  <c r="EH54" i="10"/>
  <c r="DM54" i="10"/>
  <c r="CQ54" i="10"/>
  <c r="BV54" i="10"/>
  <c r="BA54" i="10"/>
  <c r="AE54" i="10"/>
  <c r="MC54" i="10"/>
  <c r="FN54" i="10"/>
  <c r="OA54" i="10"/>
  <c r="NF54" i="10"/>
  <c r="MK54" i="10"/>
  <c r="LO54" i="10"/>
  <c r="KT54" i="10"/>
  <c r="JY54" i="10"/>
  <c r="JC54" i="10"/>
  <c r="IH54" i="10"/>
  <c r="HM54" i="10"/>
  <c r="GQ54" i="10"/>
  <c r="FV54" i="10"/>
  <c r="FA54" i="10"/>
  <c r="EE54" i="10"/>
  <c r="DJ54" i="10"/>
  <c r="CO54" i="10"/>
  <c r="BS54" i="10"/>
  <c r="AX54" i="10"/>
  <c r="AC54" i="10"/>
  <c r="MX54" i="10"/>
  <c r="HZ54" i="10"/>
  <c r="ES54" i="10"/>
  <c r="AP54" i="10"/>
  <c r="NY54" i="10"/>
  <c r="NC54" i="10"/>
  <c r="MH54" i="10"/>
  <c r="LM54" i="10"/>
  <c r="KQ54" i="10"/>
  <c r="JV54" i="10"/>
  <c r="JA54" i="10"/>
  <c r="IE54" i="10"/>
  <c r="HJ54" i="10"/>
  <c r="GO54" i="10"/>
  <c r="FS54" i="10"/>
  <c r="EX54" i="10"/>
  <c r="EC54" i="10"/>
  <c r="DG54" i="10"/>
  <c r="CL54" i="10"/>
  <c r="BQ54" i="10"/>
  <c r="AU54" i="10"/>
  <c r="Z54" i="10"/>
  <c r="KO54" i="10"/>
  <c r="BN54" i="10"/>
  <c r="IU54" i="10"/>
  <c r="BK54" i="10"/>
  <c r="NV54" i="10"/>
  <c r="NA54" i="10"/>
  <c r="ME54" i="10"/>
  <c r="LJ54" i="10"/>
  <c r="JS54" i="10"/>
  <c r="IX54" i="10"/>
  <c r="IC54" i="10"/>
  <c r="HG54" i="10"/>
  <c r="GL54" i="10"/>
  <c r="FQ54" i="10"/>
  <c r="EU54" i="10"/>
  <c r="DZ54" i="10"/>
  <c r="DE54" i="10"/>
  <c r="CI54" i="10"/>
  <c r="AS54" i="10"/>
  <c r="JQ54" i="10"/>
  <c r="CG54" i="10"/>
  <c r="OA60" i="10"/>
  <c r="NS60" i="10"/>
  <c r="NK60" i="10"/>
  <c r="NC60" i="10"/>
  <c r="MU60" i="10"/>
  <c r="MM60" i="10"/>
  <c r="ME60" i="10"/>
  <c r="LW60" i="10"/>
  <c r="LO60" i="10"/>
  <c r="LG60" i="10"/>
  <c r="KY60" i="10"/>
  <c r="KQ60" i="10"/>
  <c r="KI60" i="10"/>
  <c r="KA60" i="10"/>
  <c r="JS60" i="10"/>
  <c r="JK60" i="10"/>
  <c r="JC60" i="10"/>
  <c r="IU60" i="10"/>
  <c r="IM60" i="10"/>
  <c r="IE60" i="10"/>
  <c r="HW60" i="10"/>
  <c r="NY60" i="10"/>
  <c r="NQ60" i="10"/>
  <c r="NI60" i="10"/>
  <c r="NA60" i="10"/>
  <c r="MS60" i="10"/>
  <c r="MK60" i="10"/>
  <c r="MC60" i="10"/>
  <c r="LU60" i="10"/>
  <c r="LM60" i="10"/>
  <c r="LE60" i="10"/>
  <c r="KW60" i="10"/>
  <c r="KO60" i="10"/>
  <c r="KG60" i="10"/>
  <c r="JY60" i="10"/>
  <c r="JQ60" i="10"/>
  <c r="JI60" i="10"/>
  <c r="JA60" i="10"/>
  <c r="IS60" i="10"/>
  <c r="IK60" i="10"/>
  <c r="IC60" i="10"/>
  <c r="HU60" i="10"/>
  <c r="HM60" i="10"/>
  <c r="HE60" i="10"/>
  <c r="GW60" i="10"/>
  <c r="NW60" i="10"/>
  <c r="NO60" i="10"/>
  <c r="NG60" i="10"/>
  <c r="MY60" i="10"/>
  <c r="MQ60" i="10"/>
  <c r="MI60" i="10"/>
  <c r="MA60" i="10"/>
  <c r="LS60" i="10"/>
  <c r="LK60" i="10"/>
  <c r="LC60" i="10"/>
  <c r="KU60" i="10"/>
  <c r="KM60" i="10"/>
  <c r="KE60" i="10"/>
  <c r="JW60" i="10"/>
  <c r="JO60" i="10"/>
  <c r="JG60" i="10"/>
  <c r="IY60" i="10"/>
  <c r="IQ60" i="10"/>
  <c r="II60" i="10"/>
  <c r="IA60" i="10"/>
  <c r="HS60" i="10"/>
  <c r="HK60" i="10"/>
  <c r="HC60" i="10"/>
  <c r="NV60" i="10"/>
  <c r="NN60" i="10"/>
  <c r="NF60" i="10"/>
  <c r="MX60" i="10"/>
  <c r="MP60" i="10"/>
  <c r="MH60" i="10"/>
  <c r="LZ60" i="10"/>
  <c r="LR60" i="10"/>
  <c r="LJ60" i="10"/>
  <c r="LB60" i="10"/>
  <c r="KT60" i="10"/>
  <c r="KL60" i="10"/>
  <c r="KD60" i="10"/>
  <c r="JV60" i="10"/>
  <c r="JN60" i="10"/>
  <c r="JF60" i="10"/>
  <c r="IX60" i="10"/>
  <c r="IP60" i="10"/>
  <c r="IH60" i="10"/>
  <c r="NR60" i="10"/>
  <c r="NB60" i="10"/>
  <c r="ML60" i="10"/>
  <c r="LV60" i="10"/>
  <c r="LF60" i="10"/>
  <c r="KP60" i="10"/>
  <c r="JZ60" i="10"/>
  <c r="JJ60" i="10"/>
  <c r="IT60" i="10"/>
  <c r="ID60" i="10"/>
  <c r="HQ60" i="10"/>
  <c r="HG60" i="10"/>
  <c r="GV60" i="10"/>
  <c r="GN60" i="10"/>
  <c r="GF60" i="10"/>
  <c r="FX60" i="10"/>
  <c r="FP60" i="10"/>
  <c r="FH60" i="10"/>
  <c r="EZ60" i="10"/>
  <c r="ER60" i="10"/>
  <c r="EJ60" i="10"/>
  <c r="EB60" i="10"/>
  <c r="DT60" i="10"/>
  <c r="DL60" i="10"/>
  <c r="DD60" i="10"/>
  <c r="CV60" i="10"/>
  <c r="CN60" i="10"/>
  <c r="CF60" i="10"/>
  <c r="BX60" i="10"/>
  <c r="BP60" i="10"/>
  <c r="BH60" i="10"/>
  <c r="AZ60" i="10"/>
  <c r="AR60" i="10"/>
  <c r="AJ60" i="10"/>
  <c r="AB60" i="10"/>
  <c r="NM60" i="10"/>
  <c r="MW60" i="10"/>
  <c r="MG60" i="10"/>
  <c r="LQ60" i="10"/>
  <c r="LA60" i="10"/>
  <c r="KK60" i="10"/>
  <c r="JU60" i="10"/>
  <c r="JE60" i="10"/>
  <c r="IO60" i="10"/>
  <c r="HZ60" i="10"/>
  <c r="HO60" i="10"/>
  <c r="HD60" i="10"/>
  <c r="GT60" i="10"/>
  <c r="GL60" i="10"/>
  <c r="GD60" i="10"/>
  <c r="FV60" i="10"/>
  <c r="FN60" i="10"/>
  <c r="FF60" i="10"/>
  <c r="EX60" i="10"/>
  <c r="EP60" i="10"/>
  <c r="EH60" i="10"/>
  <c r="DZ60" i="10"/>
  <c r="DR60" i="10"/>
  <c r="DJ60" i="10"/>
  <c r="DB60" i="10"/>
  <c r="CT60" i="10"/>
  <c r="CL60" i="10"/>
  <c r="CD60" i="10"/>
  <c r="BV60" i="10"/>
  <c r="BN60" i="10"/>
  <c r="BF60" i="10"/>
  <c r="AX60" i="10"/>
  <c r="AP60" i="10"/>
  <c r="AH60" i="10"/>
  <c r="Z60" i="10"/>
  <c r="NL60" i="10"/>
  <c r="MV60" i="10"/>
  <c r="MF60" i="10"/>
  <c r="LP60" i="10"/>
  <c r="KZ60" i="10"/>
  <c r="KJ60" i="10"/>
  <c r="JT60" i="10"/>
  <c r="JD60" i="10"/>
  <c r="IN60" i="10"/>
  <c r="HY60" i="10"/>
  <c r="HN60" i="10"/>
  <c r="HB60" i="10"/>
  <c r="GS60" i="10"/>
  <c r="GK60" i="10"/>
  <c r="GC60" i="10"/>
  <c r="FU60" i="10"/>
  <c r="FM60" i="10"/>
  <c r="FE60" i="10"/>
  <c r="EW60" i="10"/>
  <c r="EO60" i="10"/>
  <c r="EG60" i="10"/>
  <c r="DY60" i="10"/>
  <c r="DQ60" i="10"/>
  <c r="DI60" i="10"/>
  <c r="DA60" i="10"/>
  <c r="CS60" i="10"/>
  <c r="CK60" i="10"/>
  <c r="CC60" i="10"/>
  <c r="BU60" i="10"/>
  <c r="BM60" i="10"/>
  <c r="BE60" i="10"/>
  <c r="AW60" i="10"/>
  <c r="AO60" i="10"/>
  <c r="AG60" i="10"/>
  <c r="NX60" i="10"/>
  <c r="NH60" i="10"/>
  <c r="MR60" i="10"/>
  <c r="MB60" i="10"/>
  <c r="LL60" i="10"/>
  <c r="KV60" i="10"/>
  <c r="KF60" i="10"/>
  <c r="JP60" i="10"/>
  <c r="IZ60" i="10"/>
  <c r="IJ60" i="10"/>
  <c r="HV60" i="10"/>
  <c r="HJ60" i="10"/>
  <c r="GZ60" i="10"/>
  <c r="GQ60" i="10"/>
  <c r="GI60" i="10"/>
  <c r="GA60" i="10"/>
  <c r="FS60" i="10"/>
  <c r="FK60" i="10"/>
  <c r="FC60" i="10"/>
  <c r="EU60" i="10"/>
  <c r="EM60" i="10"/>
  <c r="EE60" i="10"/>
  <c r="DW60" i="10"/>
  <c r="DO60" i="10"/>
  <c r="DG60" i="10"/>
  <c r="CY60" i="10"/>
  <c r="CQ60" i="10"/>
  <c r="CI60" i="10"/>
  <c r="CA60" i="10"/>
  <c r="BS60" i="10"/>
  <c r="BK60" i="10"/>
  <c r="BC60" i="10"/>
  <c r="AU60" i="10"/>
  <c r="AM60" i="10"/>
  <c r="AE60" i="10"/>
  <c r="NU60" i="10"/>
  <c r="NE60" i="10"/>
  <c r="MO60" i="10"/>
  <c r="LY60" i="10"/>
  <c r="LI60" i="10"/>
  <c r="KS60" i="10"/>
  <c r="KC60" i="10"/>
  <c r="JM60" i="10"/>
  <c r="IW60" i="10"/>
  <c r="IG60" i="10"/>
  <c r="HT60" i="10"/>
  <c r="HI60" i="10"/>
  <c r="GY60" i="10"/>
  <c r="GP60" i="10"/>
  <c r="GH60" i="10"/>
  <c r="FZ60" i="10"/>
  <c r="FR60" i="10"/>
  <c r="FJ60" i="10"/>
  <c r="FB60" i="10"/>
  <c r="ET60" i="10"/>
  <c r="EL60" i="10"/>
  <c r="ED60" i="10"/>
  <c r="DV60" i="10"/>
  <c r="DN60" i="10"/>
  <c r="DF60" i="10"/>
  <c r="CX60" i="10"/>
  <c r="CP60" i="10"/>
  <c r="CH60" i="10"/>
  <c r="BZ60" i="10"/>
  <c r="BR60" i="10"/>
  <c r="BJ60" i="10"/>
  <c r="BB60" i="10"/>
  <c r="AT60" i="10"/>
  <c r="AL60" i="10"/>
  <c r="AD60" i="10"/>
  <c r="MN60" i="10"/>
  <c r="KX60" i="10"/>
  <c r="JH60" i="10"/>
  <c r="HR60" i="10"/>
  <c r="GR60" i="10"/>
  <c r="FW60" i="10"/>
  <c r="FA60" i="10"/>
  <c r="EF60" i="10"/>
  <c r="DK60" i="10"/>
  <c r="CO60" i="10"/>
  <c r="BT60" i="10"/>
  <c r="AY60" i="10"/>
  <c r="AC60" i="10"/>
  <c r="HX60" i="10"/>
  <c r="FY60" i="10"/>
  <c r="DM60" i="10"/>
  <c r="NZ60" i="10"/>
  <c r="MJ60" i="10"/>
  <c r="KR60" i="10"/>
  <c r="JB60" i="10"/>
  <c r="HP60" i="10"/>
  <c r="GO60" i="10"/>
  <c r="FT60" i="10"/>
  <c r="EY60" i="10"/>
  <c r="EC60" i="10"/>
  <c r="DH60" i="10"/>
  <c r="CM60" i="10"/>
  <c r="BQ60" i="10"/>
  <c r="AV60" i="10"/>
  <c r="AA60" i="10"/>
  <c r="NT60" i="10"/>
  <c r="MD60" i="10"/>
  <c r="KN60" i="10"/>
  <c r="IV60" i="10"/>
  <c r="HL60" i="10"/>
  <c r="GM60" i="10"/>
  <c r="FQ60" i="10"/>
  <c r="EV60" i="10"/>
  <c r="EA60" i="10"/>
  <c r="DE60" i="10"/>
  <c r="CJ60" i="10"/>
  <c r="BO60" i="10"/>
  <c r="AS60" i="10"/>
  <c r="LD60" i="10"/>
  <c r="BW60" i="10"/>
  <c r="NP60" i="10"/>
  <c r="LX60" i="10"/>
  <c r="KH60" i="10"/>
  <c r="IR60" i="10"/>
  <c r="HH60" i="10"/>
  <c r="GJ60" i="10"/>
  <c r="FO60" i="10"/>
  <c r="ES60" i="10"/>
  <c r="DX60" i="10"/>
  <c r="DC60" i="10"/>
  <c r="CG60" i="10"/>
  <c r="BL60" i="10"/>
  <c r="AQ60" i="10"/>
  <c r="FD60" i="10"/>
  <c r="NJ60" i="10"/>
  <c r="LT60" i="10"/>
  <c r="KB60" i="10"/>
  <c r="IL60" i="10"/>
  <c r="HF60" i="10"/>
  <c r="GG60" i="10"/>
  <c r="FL60" i="10"/>
  <c r="EQ60" i="10"/>
  <c r="DU60" i="10"/>
  <c r="CZ60" i="10"/>
  <c r="CE60" i="10"/>
  <c r="BI60" i="10"/>
  <c r="AN60" i="10"/>
  <c r="MT60" i="10"/>
  <c r="GU60" i="10"/>
  <c r="EI60" i="10"/>
  <c r="CR60" i="10"/>
  <c r="ND60" i="10"/>
  <c r="LN60" i="10"/>
  <c r="JX60" i="10"/>
  <c r="IF60" i="10"/>
  <c r="HA60" i="10"/>
  <c r="GE60" i="10"/>
  <c r="FI60" i="10"/>
  <c r="EN60" i="10"/>
  <c r="DS60" i="10"/>
  <c r="CW60" i="10"/>
  <c r="CB60" i="10"/>
  <c r="BG60" i="10"/>
  <c r="AK60" i="10"/>
  <c r="AF60" i="10"/>
  <c r="MZ60" i="10"/>
  <c r="LH60" i="10"/>
  <c r="JR60" i="10"/>
  <c r="IB60" i="10"/>
  <c r="GX60" i="10"/>
  <c r="GB60" i="10"/>
  <c r="FG60" i="10"/>
  <c r="EK60" i="10"/>
  <c r="DP60" i="10"/>
  <c r="CU60" i="10"/>
  <c r="BY60" i="10"/>
  <c r="BD60" i="10"/>
  <c r="AI60" i="10"/>
  <c r="JL60" i="10"/>
  <c r="BA60" i="10"/>
  <c r="NW62" i="10"/>
  <c r="NO62" i="10"/>
  <c r="NG62" i="10"/>
  <c r="MY62" i="10"/>
  <c r="MQ62" i="10"/>
  <c r="MI62" i="10"/>
  <c r="MA62" i="10"/>
  <c r="LS62" i="10"/>
  <c r="LK62" i="10"/>
  <c r="LC62" i="10"/>
  <c r="KU62" i="10"/>
  <c r="KM62" i="10"/>
  <c r="KE62" i="10"/>
  <c r="JW62" i="10"/>
  <c r="JO62" i="10"/>
  <c r="JG62" i="10"/>
  <c r="IY62" i="10"/>
  <c r="IQ62" i="10"/>
  <c r="II62" i="10"/>
  <c r="IA62" i="10"/>
  <c r="HS62" i="10"/>
  <c r="HK62" i="10"/>
  <c r="HC62" i="10"/>
  <c r="GU62" i="10"/>
  <c r="GM62" i="10"/>
  <c r="GE62" i="10"/>
  <c r="FW62" i="10"/>
  <c r="FO62" i="10"/>
  <c r="FG62" i="10"/>
  <c r="EY62" i="10"/>
  <c r="EQ62" i="10"/>
  <c r="EI62" i="10"/>
  <c r="EA62" i="10"/>
  <c r="DS62" i="10"/>
  <c r="DK62" i="10"/>
  <c r="DC62" i="10"/>
  <c r="CU62" i="10"/>
  <c r="CM62" i="10"/>
  <c r="CE62" i="10"/>
  <c r="BW62" i="10"/>
  <c r="BO62" i="10"/>
  <c r="BG62" i="10"/>
  <c r="AY62" i="10"/>
  <c r="AQ62" i="10"/>
  <c r="AI62" i="10"/>
  <c r="AA62" i="10"/>
  <c r="NV62" i="10"/>
  <c r="NN62" i="10"/>
  <c r="NF62" i="10"/>
  <c r="MX62" i="10"/>
  <c r="MP62" i="10"/>
  <c r="MH62" i="10"/>
  <c r="LZ62" i="10"/>
  <c r="LR62" i="10"/>
  <c r="LJ62" i="10"/>
  <c r="LB62" i="10"/>
  <c r="KT62" i="10"/>
  <c r="KL62" i="10"/>
  <c r="KD62" i="10"/>
  <c r="JV62" i="10"/>
  <c r="JN62" i="10"/>
  <c r="JF62" i="10"/>
  <c r="IX62" i="10"/>
  <c r="IP62" i="10"/>
  <c r="IH62" i="10"/>
  <c r="HZ62" i="10"/>
  <c r="HR62" i="10"/>
  <c r="HJ62" i="10"/>
  <c r="HB62" i="10"/>
  <c r="GT62" i="10"/>
  <c r="GL62" i="10"/>
  <c r="GD62" i="10"/>
  <c r="FV62" i="10"/>
  <c r="NU62" i="10"/>
  <c r="NM62" i="10"/>
  <c r="NE62" i="10"/>
  <c r="MW62" i="10"/>
  <c r="MO62" i="10"/>
  <c r="MG62" i="10"/>
  <c r="LY62" i="10"/>
  <c r="LQ62" i="10"/>
  <c r="LI62" i="10"/>
  <c r="LA62" i="10"/>
  <c r="KS62" i="10"/>
  <c r="KK62" i="10"/>
  <c r="KC62" i="10"/>
  <c r="JU62" i="10"/>
  <c r="JM62" i="10"/>
  <c r="JE62" i="10"/>
  <c r="IW62" i="10"/>
  <c r="IO62" i="10"/>
  <c r="IG62" i="10"/>
  <c r="HY62" i="10"/>
  <c r="HQ62" i="10"/>
  <c r="HI62" i="10"/>
  <c r="HA62" i="10"/>
  <c r="GS62" i="10"/>
  <c r="GK62" i="10"/>
  <c r="GC62" i="10"/>
  <c r="FU62" i="10"/>
  <c r="FM62" i="10"/>
  <c r="FE62" i="10"/>
  <c r="EW62" i="10"/>
  <c r="EO62" i="10"/>
  <c r="EG62" i="10"/>
  <c r="DY62" i="10"/>
  <c r="DQ62" i="10"/>
  <c r="DI62" i="10"/>
  <c r="DA62" i="10"/>
  <c r="CS62" i="10"/>
  <c r="CK62" i="10"/>
  <c r="CC62" i="10"/>
  <c r="BU62" i="10"/>
  <c r="BM62" i="10"/>
  <c r="BE62" i="10"/>
  <c r="AW62" i="10"/>
  <c r="AO62" i="10"/>
  <c r="AG62" i="10"/>
  <c r="NT62" i="10"/>
  <c r="NL62" i="10"/>
  <c r="ND62" i="10"/>
  <c r="MV62" i="10"/>
  <c r="MN62" i="10"/>
  <c r="MF62" i="10"/>
  <c r="LX62" i="10"/>
  <c r="LP62" i="10"/>
  <c r="LH62" i="10"/>
  <c r="KZ62" i="10"/>
  <c r="KR62" i="10"/>
  <c r="KJ62" i="10"/>
  <c r="KB62" i="10"/>
  <c r="JT62" i="10"/>
  <c r="OA62" i="10"/>
  <c r="NS62" i="10"/>
  <c r="NK62" i="10"/>
  <c r="NC62" i="10"/>
  <c r="MU62" i="10"/>
  <c r="MM62" i="10"/>
  <c r="ME62" i="10"/>
  <c r="LW62" i="10"/>
  <c r="LO62" i="10"/>
  <c r="LG62" i="10"/>
  <c r="KY62" i="10"/>
  <c r="KQ62" i="10"/>
  <c r="KI62" i="10"/>
  <c r="KA62" i="10"/>
  <c r="JS62" i="10"/>
  <c r="JK62" i="10"/>
  <c r="JC62" i="10"/>
  <c r="IU62" i="10"/>
  <c r="IM62" i="10"/>
  <c r="IE62" i="10"/>
  <c r="HW62" i="10"/>
  <c r="HO62" i="10"/>
  <c r="HG62" i="10"/>
  <c r="GY62" i="10"/>
  <c r="GQ62" i="10"/>
  <c r="GI62" i="10"/>
  <c r="GA62" i="10"/>
  <c r="FS62" i="10"/>
  <c r="FK62" i="10"/>
  <c r="FC62" i="10"/>
  <c r="EU62" i="10"/>
  <c r="EM62" i="10"/>
  <c r="EE62" i="10"/>
  <c r="DW62" i="10"/>
  <c r="DO62" i="10"/>
  <c r="DG62" i="10"/>
  <c r="CY62" i="10"/>
  <c r="CQ62" i="10"/>
  <c r="CI62" i="10"/>
  <c r="CA62" i="10"/>
  <c r="BS62" i="10"/>
  <c r="BK62" i="10"/>
  <c r="BC62" i="10"/>
  <c r="AU62" i="10"/>
  <c r="AM62" i="10"/>
  <c r="AE62" i="10"/>
  <c r="NZ62" i="10"/>
  <c r="NR62" i="10"/>
  <c r="NJ62" i="10"/>
  <c r="NB62" i="10"/>
  <c r="MT62" i="10"/>
  <c r="ML62" i="10"/>
  <c r="MD62" i="10"/>
  <c r="LV62" i="10"/>
  <c r="LN62" i="10"/>
  <c r="LF62" i="10"/>
  <c r="KX62" i="10"/>
  <c r="KP62" i="10"/>
  <c r="KH62" i="10"/>
  <c r="JZ62" i="10"/>
  <c r="JR62" i="10"/>
  <c r="JJ62" i="10"/>
  <c r="JB62" i="10"/>
  <c r="IT62" i="10"/>
  <c r="IL62" i="10"/>
  <c r="ID62" i="10"/>
  <c r="HV62" i="10"/>
  <c r="HN62" i="10"/>
  <c r="HF62" i="10"/>
  <c r="GX62" i="10"/>
  <c r="GP62" i="10"/>
  <c r="GH62" i="10"/>
  <c r="FZ62" i="10"/>
  <c r="FR62" i="10"/>
  <c r="FJ62" i="10"/>
  <c r="FB62" i="10"/>
  <c r="ET62" i="10"/>
  <c r="EL62" i="10"/>
  <c r="ED62" i="10"/>
  <c r="DV62" i="10"/>
  <c r="DN62" i="10"/>
  <c r="DF62" i="10"/>
  <c r="CX62" i="10"/>
  <c r="CP62" i="10"/>
  <c r="CH62" i="10"/>
  <c r="BZ62" i="10"/>
  <c r="BR62" i="10"/>
  <c r="BJ62" i="10"/>
  <c r="BB62" i="10"/>
  <c r="AT62" i="10"/>
  <c r="AL62" i="10"/>
  <c r="AD62" i="10"/>
  <c r="NX62" i="10"/>
  <c r="MR62" i="10"/>
  <c r="LL62" i="10"/>
  <c r="KF62" i="10"/>
  <c r="JD62" i="10"/>
  <c r="IJ62" i="10"/>
  <c r="HM62" i="10"/>
  <c r="GR62" i="10"/>
  <c r="FX62" i="10"/>
  <c r="FF62" i="10"/>
  <c r="EP62" i="10"/>
  <c r="DZ62" i="10"/>
  <c r="DJ62" i="10"/>
  <c r="CT62" i="10"/>
  <c r="CD62" i="10"/>
  <c r="BN62" i="10"/>
  <c r="AX62" i="10"/>
  <c r="AH62" i="10"/>
  <c r="NP62" i="10"/>
  <c r="MJ62" i="10"/>
  <c r="LD62" i="10"/>
  <c r="JX62" i="10"/>
  <c r="IZ62" i="10"/>
  <c r="IC62" i="10"/>
  <c r="HH62" i="10"/>
  <c r="GN62" i="10"/>
  <c r="FQ62" i="10"/>
  <c r="FA62" i="10"/>
  <c r="EK62" i="10"/>
  <c r="DU62" i="10"/>
  <c r="DE62" i="10"/>
  <c r="CO62" i="10"/>
  <c r="BY62" i="10"/>
  <c r="BI62" i="10"/>
  <c r="AS62" i="10"/>
  <c r="AC62" i="10"/>
  <c r="NI62" i="10"/>
  <c r="MC62" i="10"/>
  <c r="KW62" i="10"/>
  <c r="JQ62" i="10"/>
  <c r="IV62" i="10"/>
  <c r="IB62" i="10"/>
  <c r="HE62" i="10"/>
  <c r="GJ62" i="10"/>
  <c r="FP62" i="10"/>
  <c r="EZ62" i="10"/>
  <c r="EJ62" i="10"/>
  <c r="DT62" i="10"/>
  <c r="DD62" i="10"/>
  <c r="CN62" i="10"/>
  <c r="BX62" i="10"/>
  <c r="BH62" i="10"/>
  <c r="AR62" i="10"/>
  <c r="AB62" i="10"/>
  <c r="NA62" i="10"/>
  <c r="LU62" i="10"/>
  <c r="KO62" i="10"/>
  <c r="JL62" i="10"/>
  <c r="IR62" i="10"/>
  <c r="HU62" i="10"/>
  <c r="GZ62" i="10"/>
  <c r="GF62" i="10"/>
  <c r="FL62" i="10"/>
  <c r="EV62" i="10"/>
  <c r="EF62" i="10"/>
  <c r="DP62" i="10"/>
  <c r="CZ62" i="10"/>
  <c r="CJ62" i="10"/>
  <c r="BT62" i="10"/>
  <c r="BD62" i="10"/>
  <c r="AN62" i="10"/>
  <c r="MZ62" i="10"/>
  <c r="LT62" i="10"/>
  <c r="KN62" i="10"/>
  <c r="JI62" i="10"/>
  <c r="IN62" i="10"/>
  <c r="HT62" i="10"/>
  <c r="GW62" i="10"/>
  <c r="GB62" i="10"/>
  <c r="FI62" i="10"/>
  <c r="ES62" i="10"/>
  <c r="EC62" i="10"/>
  <c r="DM62" i="10"/>
  <c r="CW62" i="10"/>
  <c r="CG62" i="10"/>
  <c r="BQ62" i="10"/>
  <c r="BA62" i="10"/>
  <c r="AK62" i="10"/>
  <c r="NY62" i="10"/>
  <c r="MS62" i="10"/>
  <c r="LM62" i="10"/>
  <c r="KG62" i="10"/>
  <c r="JH62" i="10"/>
  <c r="IK62" i="10"/>
  <c r="HP62" i="10"/>
  <c r="GV62" i="10"/>
  <c r="FY62" i="10"/>
  <c r="FH62" i="10"/>
  <c r="ER62" i="10"/>
  <c r="EB62" i="10"/>
  <c r="KV62" i="10"/>
  <c r="HD62" i="10"/>
  <c r="EH62" i="10"/>
  <c r="CL62" i="10"/>
  <c r="AV62" i="10"/>
  <c r="LE62" i="10"/>
  <c r="EN62" i="10"/>
  <c r="JY62" i="10"/>
  <c r="GO62" i="10"/>
  <c r="DX62" i="10"/>
  <c r="CF62" i="10"/>
  <c r="AP62" i="10"/>
  <c r="JP62" i="10"/>
  <c r="GG62" i="10"/>
  <c r="DR62" i="10"/>
  <c r="CB62" i="10"/>
  <c r="AJ62" i="10"/>
  <c r="AZ62" i="10"/>
  <c r="NQ62" i="10"/>
  <c r="JA62" i="10"/>
  <c r="FT62" i="10"/>
  <c r="DL62" i="10"/>
  <c r="BV62" i="10"/>
  <c r="AF62" i="10"/>
  <c r="HL62" i="10"/>
  <c r="NH62" i="10"/>
  <c r="IS62" i="10"/>
  <c r="FN62" i="10"/>
  <c r="DH62" i="10"/>
  <c r="BP62" i="10"/>
  <c r="Z62" i="10"/>
  <c r="CR62" i="10"/>
  <c r="MK62" i="10"/>
  <c r="IF62" i="10"/>
  <c r="FD62" i="10"/>
  <c r="DB62" i="10"/>
  <c r="BL62" i="10"/>
  <c r="MB62" i="10"/>
  <c r="HX62" i="10"/>
  <c r="EX62" i="10"/>
  <c r="CV62" i="10"/>
  <c r="BF62" i="10"/>
  <c r="NZ64" i="10"/>
  <c r="NR64" i="10"/>
  <c r="NJ64" i="10"/>
  <c r="NB64" i="10"/>
  <c r="MT64" i="10"/>
  <c r="ML64" i="10"/>
  <c r="MD64" i="10"/>
  <c r="LV64" i="10"/>
  <c r="LN64" i="10"/>
  <c r="LF64" i="10"/>
  <c r="KX64" i="10"/>
  <c r="KP64" i="10"/>
  <c r="KH64" i="10"/>
  <c r="JZ64" i="10"/>
  <c r="JR64" i="10"/>
  <c r="JJ64" i="10"/>
  <c r="JB64" i="10"/>
  <c r="IT64" i="10"/>
  <c r="IL64" i="10"/>
  <c r="ID64" i="10"/>
  <c r="HV64" i="10"/>
  <c r="HN64" i="10"/>
  <c r="HF64" i="10"/>
  <c r="GX64" i="10"/>
  <c r="GP64" i="10"/>
  <c r="GH64" i="10"/>
  <c r="FZ64" i="10"/>
  <c r="FR64" i="10"/>
  <c r="FJ64" i="10"/>
  <c r="FB64" i="10"/>
  <c r="ET64" i="10"/>
  <c r="EL64" i="10"/>
  <c r="ED64" i="10"/>
  <c r="DV64" i="10"/>
  <c r="DN64" i="10"/>
  <c r="DF64" i="10"/>
  <c r="CX64" i="10"/>
  <c r="CP64" i="10"/>
  <c r="CH64" i="10"/>
  <c r="BZ64" i="10"/>
  <c r="BR64" i="10"/>
  <c r="BJ64" i="10"/>
  <c r="BB64" i="10"/>
  <c r="AT64" i="10"/>
  <c r="AL64" i="10"/>
  <c r="AD64" i="10"/>
  <c r="NX64" i="10"/>
  <c r="NP64" i="10"/>
  <c r="NH64" i="10"/>
  <c r="MZ64" i="10"/>
  <c r="MR64" i="10"/>
  <c r="MJ64" i="10"/>
  <c r="MB64" i="10"/>
  <c r="LT64" i="10"/>
  <c r="LL64" i="10"/>
  <c r="LD64" i="10"/>
  <c r="KV64" i="10"/>
  <c r="KN64" i="10"/>
  <c r="KF64" i="10"/>
  <c r="JX64" i="10"/>
  <c r="JP64" i="10"/>
  <c r="JH64" i="10"/>
  <c r="IZ64" i="10"/>
  <c r="IR64" i="10"/>
  <c r="IJ64" i="10"/>
  <c r="IB64" i="10"/>
  <c r="HT64" i="10"/>
  <c r="HL64" i="10"/>
  <c r="HD64" i="10"/>
  <c r="GV64" i="10"/>
  <c r="GN64" i="10"/>
  <c r="GF64" i="10"/>
  <c r="FX64" i="10"/>
  <c r="FP64" i="10"/>
  <c r="FH64" i="10"/>
  <c r="EZ64" i="10"/>
  <c r="ER64" i="10"/>
  <c r="EJ64" i="10"/>
  <c r="EB64" i="10"/>
  <c r="DT64" i="10"/>
  <c r="DL64" i="10"/>
  <c r="DD64" i="10"/>
  <c r="CV64" i="10"/>
  <c r="CN64" i="10"/>
  <c r="CF64" i="10"/>
  <c r="BX64" i="10"/>
  <c r="BP64" i="10"/>
  <c r="BH64" i="10"/>
  <c r="AZ64" i="10"/>
  <c r="AR64" i="10"/>
  <c r="AJ64" i="10"/>
  <c r="AB64" i="10"/>
  <c r="NY64" i="10"/>
  <c r="NN64" i="10"/>
  <c r="ND64" i="10"/>
  <c r="MS64" i="10"/>
  <c r="MH64" i="10"/>
  <c r="LX64" i="10"/>
  <c r="LM64" i="10"/>
  <c r="LB64" i="10"/>
  <c r="KR64" i="10"/>
  <c r="KG64" i="10"/>
  <c r="JV64" i="10"/>
  <c r="JL64" i="10"/>
  <c r="JA64" i="10"/>
  <c r="IP64" i="10"/>
  <c r="IF64" i="10"/>
  <c r="HU64" i="10"/>
  <c r="HJ64" i="10"/>
  <c r="GZ64" i="10"/>
  <c r="GO64" i="10"/>
  <c r="GD64" i="10"/>
  <c r="FT64" i="10"/>
  <c r="FI64" i="10"/>
  <c r="EX64" i="10"/>
  <c r="EN64" i="10"/>
  <c r="EC64" i="10"/>
  <c r="DR64" i="10"/>
  <c r="DH64" i="10"/>
  <c r="CW64" i="10"/>
  <c r="CL64" i="10"/>
  <c r="CB64" i="10"/>
  <c r="BQ64" i="10"/>
  <c r="BF64" i="10"/>
  <c r="AV64" i="10"/>
  <c r="AK64" i="10"/>
  <c r="Z64" i="10"/>
  <c r="NW64" i="10"/>
  <c r="NM64" i="10"/>
  <c r="NC64" i="10"/>
  <c r="MQ64" i="10"/>
  <c r="MG64" i="10"/>
  <c r="LW64" i="10"/>
  <c r="LK64" i="10"/>
  <c r="LA64" i="10"/>
  <c r="KQ64" i="10"/>
  <c r="KE64" i="10"/>
  <c r="JU64" i="10"/>
  <c r="JK64" i="10"/>
  <c r="IY64" i="10"/>
  <c r="IO64" i="10"/>
  <c r="IE64" i="10"/>
  <c r="HS64" i="10"/>
  <c r="HI64" i="10"/>
  <c r="GY64" i="10"/>
  <c r="GM64" i="10"/>
  <c r="GC64" i="10"/>
  <c r="FS64" i="10"/>
  <c r="FG64" i="10"/>
  <c r="EW64" i="10"/>
  <c r="EM64" i="10"/>
  <c r="EA64" i="10"/>
  <c r="DQ64" i="10"/>
  <c r="DG64" i="10"/>
  <c r="CU64" i="10"/>
  <c r="CK64" i="10"/>
  <c r="CA64" i="10"/>
  <c r="BO64" i="10"/>
  <c r="BE64" i="10"/>
  <c r="AU64" i="10"/>
  <c r="AI64" i="10"/>
  <c r="NV64" i="10"/>
  <c r="NL64" i="10"/>
  <c r="NA64" i="10"/>
  <c r="MP64" i="10"/>
  <c r="MF64" i="10"/>
  <c r="LU64" i="10"/>
  <c r="LJ64" i="10"/>
  <c r="KZ64" i="10"/>
  <c r="KO64" i="10"/>
  <c r="KD64" i="10"/>
  <c r="JT64" i="10"/>
  <c r="JI64" i="10"/>
  <c r="IX64" i="10"/>
  <c r="IN64" i="10"/>
  <c r="IC64" i="10"/>
  <c r="HR64" i="10"/>
  <c r="HH64" i="10"/>
  <c r="GW64" i="10"/>
  <c r="GL64" i="10"/>
  <c r="GB64" i="10"/>
  <c r="FQ64" i="10"/>
  <c r="FF64" i="10"/>
  <c r="EV64" i="10"/>
  <c r="EK64" i="10"/>
  <c r="DZ64" i="10"/>
  <c r="DP64" i="10"/>
  <c r="DE64" i="10"/>
  <c r="CT64" i="10"/>
  <c r="CJ64" i="10"/>
  <c r="BY64" i="10"/>
  <c r="BN64" i="10"/>
  <c r="BD64" i="10"/>
  <c r="AS64" i="10"/>
  <c r="AH64" i="10"/>
  <c r="NU64" i="10"/>
  <c r="NK64" i="10"/>
  <c r="MY64" i="10"/>
  <c r="MO64" i="10"/>
  <c r="ME64" i="10"/>
  <c r="LS64" i="10"/>
  <c r="LI64" i="10"/>
  <c r="KY64" i="10"/>
  <c r="KM64" i="10"/>
  <c r="KC64" i="10"/>
  <c r="JS64" i="10"/>
  <c r="JG64" i="10"/>
  <c r="IW64" i="10"/>
  <c r="IM64" i="10"/>
  <c r="IA64" i="10"/>
  <c r="HQ64" i="10"/>
  <c r="HG64" i="10"/>
  <c r="GU64" i="10"/>
  <c r="GK64" i="10"/>
  <c r="GA64" i="10"/>
  <c r="FO64" i="10"/>
  <c r="FE64" i="10"/>
  <c r="EU64" i="10"/>
  <c r="EI64" i="10"/>
  <c r="DY64" i="10"/>
  <c r="DO64" i="10"/>
  <c r="DC64" i="10"/>
  <c r="CS64" i="10"/>
  <c r="CI64" i="10"/>
  <c r="BW64" i="10"/>
  <c r="BM64" i="10"/>
  <c r="BC64" i="10"/>
  <c r="AQ64" i="10"/>
  <c r="AG64" i="10"/>
  <c r="NT64" i="10"/>
  <c r="NI64" i="10"/>
  <c r="MX64" i="10"/>
  <c r="MN64" i="10"/>
  <c r="MC64" i="10"/>
  <c r="LR64" i="10"/>
  <c r="LH64" i="10"/>
  <c r="KW64" i="10"/>
  <c r="KL64" i="10"/>
  <c r="KB64" i="10"/>
  <c r="JQ64" i="10"/>
  <c r="JF64" i="10"/>
  <c r="IV64" i="10"/>
  <c r="IK64" i="10"/>
  <c r="HZ64" i="10"/>
  <c r="HP64" i="10"/>
  <c r="HE64" i="10"/>
  <c r="GT64" i="10"/>
  <c r="GJ64" i="10"/>
  <c r="FY64" i="10"/>
  <c r="FN64" i="10"/>
  <c r="FD64" i="10"/>
  <c r="ES64" i="10"/>
  <c r="EH64" i="10"/>
  <c r="DX64" i="10"/>
  <c r="DM64" i="10"/>
  <c r="DB64" i="10"/>
  <c r="CR64" i="10"/>
  <c r="CG64" i="10"/>
  <c r="BV64" i="10"/>
  <c r="BL64" i="10"/>
  <c r="BA64" i="10"/>
  <c r="AP64" i="10"/>
  <c r="AF64" i="10"/>
  <c r="NS64" i="10"/>
  <c r="NG64" i="10"/>
  <c r="MW64" i="10"/>
  <c r="MM64" i="10"/>
  <c r="MA64" i="10"/>
  <c r="LQ64" i="10"/>
  <c r="LG64" i="10"/>
  <c r="KU64" i="10"/>
  <c r="KK64" i="10"/>
  <c r="KA64" i="10"/>
  <c r="JO64" i="10"/>
  <c r="JE64" i="10"/>
  <c r="IU64" i="10"/>
  <c r="II64" i="10"/>
  <c r="HY64" i="10"/>
  <c r="HO64" i="10"/>
  <c r="HC64" i="10"/>
  <c r="GS64" i="10"/>
  <c r="GI64" i="10"/>
  <c r="FW64" i="10"/>
  <c r="FM64" i="10"/>
  <c r="FC64" i="10"/>
  <c r="EQ64" i="10"/>
  <c r="EG64" i="10"/>
  <c r="DW64" i="10"/>
  <c r="DK64" i="10"/>
  <c r="DA64" i="10"/>
  <c r="CQ64" i="10"/>
  <c r="CE64" i="10"/>
  <c r="BU64" i="10"/>
  <c r="BK64" i="10"/>
  <c r="AY64" i="10"/>
  <c r="AO64" i="10"/>
  <c r="AE64" i="10"/>
  <c r="MU64" i="10"/>
  <c r="LC64" i="10"/>
  <c r="JM64" i="10"/>
  <c r="HW64" i="10"/>
  <c r="GE64" i="10"/>
  <c r="EO64" i="10"/>
  <c r="CY64" i="10"/>
  <c r="BG64" i="10"/>
  <c r="MK64" i="10"/>
  <c r="KT64" i="10"/>
  <c r="JD64" i="10"/>
  <c r="HM64" i="10"/>
  <c r="FV64" i="10"/>
  <c r="EF64" i="10"/>
  <c r="CO64" i="10"/>
  <c r="AX64" i="10"/>
  <c r="OA64" i="10"/>
  <c r="MI64" i="10"/>
  <c r="KS64" i="10"/>
  <c r="JC64" i="10"/>
  <c r="HK64" i="10"/>
  <c r="FU64" i="10"/>
  <c r="EE64" i="10"/>
  <c r="CM64" i="10"/>
  <c r="AW64" i="10"/>
  <c r="NQ64" i="10"/>
  <c r="LZ64" i="10"/>
  <c r="KJ64" i="10"/>
  <c r="IS64" i="10"/>
  <c r="HB64" i="10"/>
  <c r="FL64" i="10"/>
  <c r="DU64" i="10"/>
  <c r="CD64" i="10"/>
  <c r="AN64" i="10"/>
  <c r="NO64" i="10"/>
  <c r="KI64" i="10"/>
  <c r="HA64" i="10"/>
  <c r="DS64" i="10"/>
  <c r="AM64" i="10"/>
  <c r="LY64" i="10"/>
  <c r="IQ64" i="10"/>
  <c r="FK64" i="10"/>
  <c r="CC64" i="10"/>
  <c r="NF64" i="10"/>
  <c r="LP64" i="10"/>
  <c r="JY64" i="10"/>
  <c r="IH64" i="10"/>
  <c r="GR64" i="10"/>
  <c r="FA64" i="10"/>
  <c r="DJ64" i="10"/>
  <c r="BT64" i="10"/>
  <c r="AC64" i="10"/>
  <c r="NE64" i="10"/>
  <c r="LO64" i="10"/>
  <c r="JW64" i="10"/>
  <c r="IG64" i="10"/>
  <c r="GQ64" i="10"/>
  <c r="EY64" i="10"/>
  <c r="DI64" i="10"/>
  <c r="BS64" i="10"/>
  <c r="AA64" i="10"/>
  <c r="MV64" i="10"/>
  <c r="LE64" i="10"/>
  <c r="JN64" i="10"/>
  <c r="HX64" i="10"/>
  <c r="GG64" i="10"/>
  <c r="EP64" i="10"/>
  <c r="CZ64" i="10"/>
  <c r="BI64" i="10"/>
  <c r="NV66" i="10"/>
  <c r="NN66" i="10"/>
  <c r="NF66" i="10"/>
  <c r="MX66" i="10"/>
  <c r="MP66" i="10"/>
  <c r="MH66" i="10"/>
  <c r="LZ66" i="10"/>
  <c r="LR66" i="10"/>
  <c r="LJ66" i="10"/>
  <c r="LB66" i="10"/>
  <c r="KT66" i="10"/>
  <c r="KL66" i="10"/>
  <c r="KD66" i="10"/>
  <c r="JV66" i="10"/>
  <c r="JN66" i="10"/>
  <c r="JF66" i="10"/>
  <c r="IX66" i="10"/>
  <c r="IP66" i="10"/>
  <c r="IH66" i="10"/>
  <c r="HZ66" i="10"/>
  <c r="HR66" i="10"/>
  <c r="HJ66" i="10"/>
  <c r="HB66" i="10"/>
  <c r="GT66" i="10"/>
  <c r="GL66" i="10"/>
  <c r="GD66" i="10"/>
  <c r="FV66" i="10"/>
  <c r="FN66" i="10"/>
  <c r="FF66" i="10"/>
  <c r="EX66" i="10"/>
  <c r="EP66" i="10"/>
  <c r="EH66" i="10"/>
  <c r="DZ66" i="10"/>
  <c r="DR66" i="10"/>
  <c r="DJ66" i="10"/>
  <c r="DB66" i="10"/>
  <c r="CT66" i="10"/>
  <c r="CL66" i="10"/>
  <c r="CD66" i="10"/>
  <c r="BV66" i="10"/>
  <c r="BN66" i="10"/>
  <c r="BF66" i="10"/>
  <c r="AX66" i="10"/>
  <c r="AP66" i="10"/>
  <c r="AH66" i="10"/>
  <c r="Z66" i="10"/>
  <c r="NT66" i="10"/>
  <c r="NL66" i="10"/>
  <c r="ND66" i="10"/>
  <c r="MV66" i="10"/>
  <c r="MN66" i="10"/>
  <c r="MF66" i="10"/>
  <c r="LX66" i="10"/>
  <c r="LP66" i="10"/>
  <c r="LH66" i="10"/>
  <c r="KZ66" i="10"/>
  <c r="KR66" i="10"/>
  <c r="KJ66" i="10"/>
  <c r="KB66" i="10"/>
  <c r="JT66" i="10"/>
  <c r="JL66" i="10"/>
  <c r="JD66" i="10"/>
  <c r="IV66" i="10"/>
  <c r="IN66" i="10"/>
  <c r="IF66" i="10"/>
  <c r="HX66" i="10"/>
  <c r="HP66" i="10"/>
  <c r="HH66" i="10"/>
  <c r="GZ66" i="10"/>
  <c r="GR66" i="10"/>
  <c r="GJ66" i="10"/>
  <c r="GB66" i="10"/>
  <c r="FT66" i="10"/>
  <c r="FL66" i="10"/>
  <c r="FD66" i="10"/>
  <c r="EV66" i="10"/>
  <c r="EN66" i="10"/>
  <c r="EF66" i="10"/>
  <c r="DX66" i="10"/>
  <c r="DP66" i="10"/>
  <c r="DH66" i="10"/>
  <c r="CZ66" i="10"/>
  <c r="CR66" i="10"/>
  <c r="CJ66" i="10"/>
  <c r="CB66" i="10"/>
  <c r="BT66" i="10"/>
  <c r="BL66" i="10"/>
  <c r="BD66" i="10"/>
  <c r="AV66" i="10"/>
  <c r="AN66" i="10"/>
  <c r="AF66" i="10"/>
  <c r="OA66" i="10"/>
  <c r="NS66" i="10"/>
  <c r="NK66" i="10"/>
  <c r="NC66" i="10"/>
  <c r="MU66" i="10"/>
  <c r="MM66" i="10"/>
  <c r="ME66" i="10"/>
  <c r="LW66" i="10"/>
  <c r="LO66" i="10"/>
  <c r="LG66" i="10"/>
  <c r="KY66" i="10"/>
  <c r="KQ66" i="10"/>
  <c r="NW66" i="10"/>
  <c r="NI66" i="10"/>
  <c r="MW66" i="10"/>
  <c r="MJ66" i="10"/>
  <c r="LV66" i="10"/>
  <c r="LK66" i="10"/>
  <c r="KW66" i="10"/>
  <c r="KK66" i="10"/>
  <c r="JZ66" i="10"/>
  <c r="JP66" i="10"/>
  <c r="JE66" i="10"/>
  <c r="IT66" i="10"/>
  <c r="IJ66" i="10"/>
  <c r="HY66" i="10"/>
  <c r="HN66" i="10"/>
  <c r="HD66" i="10"/>
  <c r="GS66" i="10"/>
  <c r="GH66" i="10"/>
  <c r="FX66" i="10"/>
  <c r="FM66" i="10"/>
  <c r="FB66" i="10"/>
  <c r="ER66" i="10"/>
  <c r="EG66" i="10"/>
  <c r="DV66" i="10"/>
  <c r="DL66" i="10"/>
  <c r="DA66" i="10"/>
  <c r="CP66" i="10"/>
  <c r="CF66" i="10"/>
  <c r="BU66" i="10"/>
  <c r="BJ66" i="10"/>
  <c r="AZ66" i="10"/>
  <c r="AO66" i="10"/>
  <c r="AD66" i="10"/>
  <c r="NU66" i="10"/>
  <c r="NH66" i="10"/>
  <c r="MT66" i="10"/>
  <c r="MI66" i="10"/>
  <c r="LU66" i="10"/>
  <c r="LI66" i="10"/>
  <c r="KV66" i="10"/>
  <c r="KI66" i="10"/>
  <c r="JY66" i="10"/>
  <c r="JO66" i="10"/>
  <c r="JC66" i="10"/>
  <c r="IS66" i="10"/>
  <c r="II66" i="10"/>
  <c r="HW66" i="10"/>
  <c r="HM66" i="10"/>
  <c r="HC66" i="10"/>
  <c r="GQ66" i="10"/>
  <c r="GG66" i="10"/>
  <c r="FW66" i="10"/>
  <c r="FK66" i="10"/>
  <c r="FA66" i="10"/>
  <c r="EQ66" i="10"/>
  <c r="EE66" i="10"/>
  <c r="DU66" i="10"/>
  <c r="DK66" i="10"/>
  <c r="CY66" i="10"/>
  <c r="CO66" i="10"/>
  <c r="CE66" i="10"/>
  <c r="BS66" i="10"/>
  <c r="BI66" i="10"/>
  <c r="AY66" i="10"/>
  <c r="AM66" i="10"/>
  <c r="AC66" i="10"/>
  <c r="NR66" i="10"/>
  <c r="NG66" i="10"/>
  <c r="MS66" i="10"/>
  <c r="MG66" i="10"/>
  <c r="LT66" i="10"/>
  <c r="LF66" i="10"/>
  <c r="KU66" i="10"/>
  <c r="KH66" i="10"/>
  <c r="JX66" i="10"/>
  <c r="JM66" i="10"/>
  <c r="JB66" i="10"/>
  <c r="IR66" i="10"/>
  <c r="IG66" i="10"/>
  <c r="HV66" i="10"/>
  <c r="HL66" i="10"/>
  <c r="HA66" i="10"/>
  <c r="GP66" i="10"/>
  <c r="GF66" i="10"/>
  <c r="FU66" i="10"/>
  <c r="FJ66" i="10"/>
  <c r="EZ66" i="10"/>
  <c r="EO66" i="10"/>
  <c r="ED66" i="10"/>
  <c r="DT66" i="10"/>
  <c r="DI66" i="10"/>
  <c r="CX66" i="10"/>
  <c r="CN66" i="10"/>
  <c r="CC66" i="10"/>
  <c r="BR66" i="10"/>
  <c r="BH66" i="10"/>
  <c r="AW66" i="10"/>
  <c r="AL66" i="10"/>
  <c r="AB66" i="10"/>
  <c r="NQ66" i="10"/>
  <c r="NE66" i="10"/>
  <c r="MR66" i="10"/>
  <c r="MD66" i="10"/>
  <c r="LS66" i="10"/>
  <c r="LE66" i="10"/>
  <c r="KS66" i="10"/>
  <c r="KG66" i="10"/>
  <c r="JW66" i="10"/>
  <c r="JK66" i="10"/>
  <c r="JA66" i="10"/>
  <c r="IQ66" i="10"/>
  <c r="IE66" i="10"/>
  <c r="HU66" i="10"/>
  <c r="HK66" i="10"/>
  <c r="GY66" i="10"/>
  <c r="GO66" i="10"/>
  <c r="GE66" i="10"/>
  <c r="FS66" i="10"/>
  <c r="FI66" i="10"/>
  <c r="EY66" i="10"/>
  <c r="EM66" i="10"/>
  <c r="EC66" i="10"/>
  <c r="DS66" i="10"/>
  <c r="DG66" i="10"/>
  <c r="CW66" i="10"/>
  <c r="CM66" i="10"/>
  <c r="CA66" i="10"/>
  <c r="BQ66" i="10"/>
  <c r="BG66" i="10"/>
  <c r="AU66" i="10"/>
  <c r="AK66" i="10"/>
  <c r="AA66" i="10"/>
  <c r="NP66" i="10"/>
  <c r="NB66" i="10"/>
  <c r="MQ66" i="10"/>
  <c r="MC66" i="10"/>
  <c r="LQ66" i="10"/>
  <c r="LD66" i="10"/>
  <c r="KP66" i="10"/>
  <c r="KF66" i="10"/>
  <c r="JU66" i="10"/>
  <c r="JJ66" i="10"/>
  <c r="IZ66" i="10"/>
  <c r="IO66" i="10"/>
  <c r="ID66" i="10"/>
  <c r="HT66" i="10"/>
  <c r="HI66" i="10"/>
  <c r="GX66" i="10"/>
  <c r="GN66" i="10"/>
  <c r="GC66" i="10"/>
  <c r="FR66" i="10"/>
  <c r="FH66" i="10"/>
  <c r="EW66" i="10"/>
  <c r="EL66" i="10"/>
  <c r="EB66" i="10"/>
  <c r="DQ66" i="10"/>
  <c r="DF66" i="10"/>
  <c r="CV66" i="10"/>
  <c r="CK66" i="10"/>
  <c r="BZ66" i="10"/>
  <c r="BP66" i="10"/>
  <c r="BE66" i="10"/>
  <c r="AT66" i="10"/>
  <c r="AJ66" i="10"/>
  <c r="NZ66" i="10"/>
  <c r="NO66" i="10"/>
  <c r="NA66" i="10"/>
  <c r="MO66" i="10"/>
  <c r="MB66" i="10"/>
  <c r="LN66" i="10"/>
  <c r="LC66" i="10"/>
  <c r="KO66" i="10"/>
  <c r="KE66" i="10"/>
  <c r="JS66" i="10"/>
  <c r="JI66" i="10"/>
  <c r="IY66" i="10"/>
  <c r="IM66" i="10"/>
  <c r="IC66" i="10"/>
  <c r="HS66" i="10"/>
  <c r="HG66" i="10"/>
  <c r="GW66" i="10"/>
  <c r="GM66" i="10"/>
  <c r="GA66" i="10"/>
  <c r="FQ66" i="10"/>
  <c r="FG66" i="10"/>
  <c r="EU66" i="10"/>
  <c r="EK66" i="10"/>
  <c r="EA66" i="10"/>
  <c r="DO66" i="10"/>
  <c r="DE66" i="10"/>
  <c r="CU66" i="10"/>
  <c r="CI66" i="10"/>
  <c r="BY66" i="10"/>
  <c r="BO66" i="10"/>
  <c r="BC66" i="10"/>
  <c r="AS66" i="10"/>
  <c r="AI66" i="10"/>
  <c r="MY66" i="10"/>
  <c r="KX66" i="10"/>
  <c r="JG66" i="10"/>
  <c r="HO66" i="10"/>
  <c r="FY66" i="10"/>
  <c r="EI66" i="10"/>
  <c r="CQ66" i="10"/>
  <c r="BA66" i="10"/>
  <c r="ML66" i="10"/>
  <c r="KN66" i="10"/>
  <c r="IW66" i="10"/>
  <c r="HF66" i="10"/>
  <c r="FP66" i="10"/>
  <c r="DY66" i="10"/>
  <c r="CH66" i="10"/>
  <c r="AR66" i="10"/>
  <c r="MK66" i="10"/>
  <c r="KM66" i="10"/>
  <c r="IU66" i="10"/>
  <c r="HE66" i="10"/>
  <c r="FO66" i="10"/>
  <c r="DW66" i="10"/>
  <c r="CG66" i="10"/>
  <c r="AQ66" i="10"/>
  <c r="NY66" i="10"/>
  <c r="MA66" i="10"/>
  <c r="KC66" i="10"/>
  <c r="IL66" i="10"/>
  <c r="GV66" i="10"/>
  <c r="FE66" i="10"/>
  <c r="DN66" i="10"/>
  <c r="BX66" i="10"/>
  <c r="AG66" i="10"/>
  <c r="IK66" i="10"/>
  <c r="DM66" i="10"/>
  <c r="NX66" i="10"/>
  <c r="LY66" i="10"/>
  <c r="KA66" i="10"/>
  <c r="GU66" i="10"/>
  <c r="FC66" i="10"/>
  <c r="BW66" i="10"/>
  <c r="AE66" i="10"/>
  <c r="NM66" i="10"/>
  <c r="LM66" i="10"/>
  <c r="JR66" i="10"/>
  <c r="IB66" i="10"/>
  <c r="GK66" i="10"/>
  <c r="ET66" i="10"/>
  <c r="DD66" i="10"/>
  <c r="BM66" i="10"/>
  <c r="NJ66" i="10"/>
  <c r="LL66" i="10"/>
  <c r="JQ66" i="10"/>
  <c r="IA66" i="10"/>
  <c r="GI66" i="10"/>
  <c r="ES66" i="10"/>
  <c r="DC66" i="10"/>
  <c r="BK66" i="10"/>
  <c r="MZ66" i="10"/>
  <c r="LA66" i="10"/>
  <c r="JH66" i="10"/>
  <c r="HQ66" i="10"/>
  <c r="FZ66" i="10"/>
  <c r="EJ66" i="10"/>
  <c r="CS66" i="10"/>
  <c r="BB66" i="10"/>
  <c r="OA72" i="10"/>
  <c r="NS72" i="10"/>
  <c r="NK72" i="10"/>
  <c r="NC72" i="10"/>
  <c r="MU72" i="10"/>
  <c r="MM72" i="10"/>
  <c r="ME72" i="10"/>
  <c r="LW72" i="10"/>
  <c r="LO72" i="10"/>
  <c r="LG72" i="10"/>
  <c r="KY72" i="10"/>
  <c r="KQ72" i="10"/>
  <c r="KI72" i="10"/>
  <c r="KA72" i="10"/>
  <c r="JS72" i="10"/>
  <c r="JK72" i="10"/>
  <c r="JC72" i="10"/>
  <c r="IU72" i="10"/>
  <c r="IM72" i="10"/>
  <c r="IE72" i="10"/>
  <c r="HW72" i="10"/>
  <c r="HO72" i="10"/>
  <c r="HG72" i="10"/>
  <c r="GY72" i="10"/>
  <c r="GQ72" i="10"/>
  <c r="GI72" i="10"/>
  <c r="GA72" i="10"/>
  <c r="FS72" i="10"/>
  <c r="FK72" i="10"/>
  <c r="FC72" i="10"/>
  <c r="EU72" i="10"/>
  <c r="EM72" i="10"/>
  <c r="EE72" i="10"/>
  <c r="DW72" i="10"/>
  <c r="DO72" i="10"/>
  <c r="DG72" i="10"/>
  <c r="CY72" i="10"/>
  <c r="CQ72" i="10"/>
  <c r="CI72" i="10"/>
  <c r="CA72" i="10"/>
  <c r="BS72" i="10"/>
  <c r="BK72" i="10"/>
  <c r="BC72" i="10"/>
  <c r="AU72" i="10"/>
  <c r="AM72" i="10"/>
  <c r="AE72" i="10"/>
  <c r="NZ72" i="10"/>
  <c r="NR72" i="10"/>
  <c r="NJ72" i="10"/>
  <c r="NB72" i="10"/>
  <c r="MT72" i="10"/>
  <c r="ML72" i="10"/>
  <c r="MD72" i="10"/>
  <c r="LV72" i="10"/>
  <c r="LN72" i="10"/>
  <c r="LF72" i="10"/>
  <c r="KX72" i="10"/>
  <c r="KP72" i="10"/>
  <c r="KH72" i="10"/>
  <c r="JZ72" i="10"/>
  <c r="JR72" i="10"/>
  <c r="JJ72" i="10"/>
  <c r="JB72" i="10"/>
  <c r="IT72" i="10"/>
  <c r="IL72" i="10"/>
  <c r="ID72" i="10"/>
  <c r="HV72" i="10"/>
  <c r="HN72" i="10"/>
  <c r="HF72" i="10"/>
  <c r="GX72" i="10"/>
  <c r="GP72" i="10"/>
  <c r="GH72" i="10"/>
  <c r="FZ72" i="10"/>
  <c r="FR72" i="10"/>
  <c r="FJ72" i="10"/>
  <c r="FB72" i="10"/>
  <c r="ET72" i="10"/>
  <c r="EL72" i="10"/>
  <c r="ED72" i="10"/>
  <c r="DV72" i="10"/>
  <c r="DN72" i="10"/>
  <c r="DF72" i="10"/>
  <c r="CX72" i="10"/>
  <c r="CP72" i="10"/>
  <c r="CH72" i="10"/>
  <c r="BZ72" i="10"/>
  <c r="BR72" i="10"/>
  <c r="BJ72" i="10"/>
  <c r="BB72" i="10"/>
  <c r="AT72" i="10"/>
  <c r="AL72" i="10"/>
  <c r="AD72" i="10"/>
  <c r="NY72" i="10"/>
  <c r="NQ72" i="10"/>
  <c r="NI72" i="10"/>
  <c r="NA72" i="10"/>
  <c r="MS72" i="10"/>
  <c r="MK72" i="10"/>
  <c r="MC72" i="10"/>
  <c r="LU72" i="10"/>
  <c r="LM72" i="10"/>
  <c r="LE72" i="10"/>
  <c r="KW72" i="10"/>
  <c r="KO72" i="10"/>
  <c r="KG72" i="10"/>
  <c r="JY72" i="10"/>
  <c r="JQ72" i="10"/>
  <c r="JI72" i="10"/>
  <c r="JA72" i="10"/>
  <c r="IS72" i="10"/>
  <c r="IK72" i="10"/>
  <c r="IC72" i="10"/>
  <c r="HU72" i="10"/>
  <c r="HM72" i="10"/>
  <c r="HE72" i="10"/>
  <c r="GW72" i="10"/>
  <c r="GO72" i="10"/>
  <c r="GG72" i="10"/>
  <c r="FY72" i="10"/>
  <c r="FQ72" i="10"/>
  <c r="FI72" i="10"/>
  <c r="FA72" i="10"/>
  <c r="ES72" i="10"/>
  <c r="EK72" i="10"/>
  <c r="EC72" i="10"/>
  <c r="DU72" i="10"/>
  <c r="DM72" i="10"/>
  <c r="DE72" i="10"/>
  <c r="CW72" i="10"/>
  <c r="CO72" i="10"/>
  <c r="CG72" i="10"/>
  <c r="BY72" i="10"/>
  <c r="BQ72" i="10"/>
  <c r="BI72" i="10"/>
  <c r="BA72" i="10"/>
  <c r="AS72" i="10"/>
  <c r="AK72" i="10"/>
  <c r="AC72" i="10"/>
  <c r="NW72" i="10"/>
  <c r="NO72" i="10"/>
  <c r="NG72" i="10"/>
  <c r="MY72" i="10"/>
  <c r="MQ72" i="10"/>
  <c r="MI72" i="10"/>
  <c r="MA72" i="10"/>
  <c r="LS72" i="10"/>
  <c r="LK72" i="10"/>
  <c r="LC72" i="10"/>
  <c r="KU72" i="10"/>
  <c r="KM72" i="10"/>
  <c r="KE72" i="10"/>
  <c r="JW72" i="10"/>
  <c r="JO72" i="10"/>
  <c r="JG72" i="10"/>
  <c r="IY72" i="10"/>
  <c r="IQ72" i="10"/>
  <c r="II72" i="10"/>
  <c r="IA72" i="10"/>
  <c r="HS72" i="10"/>
  <c r="HK72" i="10"/>
  <c r="HC72" i="10"/>
  <c r="GU72" i="10"/>
  <c r="GM72" i="10"/>
  <c r="GE72" i="10"/>
  <c r="FW72" i="10"/>
  <c r="FO72" i="10"/>
  <c r="FG72" i="10"/>
  <c r="EY72" i="10"/>
  <c r="EQ72" i="10"/>
  <c r="EI72" i="10"/>
  <c r="EA72" i="10"/>
  <c r="DS72" i="10"/>
  <c r="DK72" i="10"/>
  <c r="DC72" i="10"/>
  <c r="CU72" i="10"/>
  <c r="CM72" i="10"/>
  <c r="CE72" i="10"/>
  <c r="BW72" i="10"/>
  <c r="BO72" i="10"/>
  <c r="BG72" i="10"/>
  <c r="AY72" i="10"/>
  <c r="AQ72" i="10"/>
  <c r="AI72" i="10"/>
  <c r="AA72" i="10"/>
  <c r="NU72" i="10"/>
  <c r="NE72" i="10"/>
  <c r="MO72" i="10"/>
  <c r="LY72" i="10"/>
  <c r="LI72" i="10"/>
  <c r="KS72" i="10"/>
  <c r="KC72" i="10"/>
  <c r="JM72" i="10"/>
  <c r="IW72" i="10"/>
  <c r="IG72" i="10"/>
  <c r="HQ72" i="10"/>
  <c r="HA72" i="10"/>
  <c r="GK72" i="10"/>
  <c r="FU72" i="10"/>
  <c r="FE72" i="10"/>
  <c r="EO72" i="10"/>
  <c r="DY72" i="10"/>
  <c r="DI72" i="10"/>
  <c r="CS72" i="10"/>
  <c r="CC72" i="10"/>
  <c r="BM72" i="10"/>
  <c r="AW72" i="10"/>
  <c r="AG72" i="10"/>
  <c r="NT72" i="10"/>
  <c r="ND72" i="10"/>
  <c r="MN72" i="10"/>
  <c r="LX72" i="10"/>
  <c r="LH72" i="10"/>
  <c r="KR72" i="10"/>
  <c r="KB72" i="10"/>
  <c r="JL72" i="10"/>
  <c r="IV72" i="10"/>
  <c r="IF72" i="10"/>
  <c r="HP72" i="10"/>
  <c r="GZ72" i="10"/>
  <c r="GJ72" i="10"/>
  <c r="FT72" i="10"/>
  <c r="FD72" i="10"/>
  <c r="EN72" i="10"/>
  <c r="DX72" i="10"/>
  <c r="DH72" i="10"/>
  <c r="CR72" i="10"/>
  <c r="CB72" i="10"/>
  <c r="BL72" i="10"/>
  <c r="AV72" i="10"/>
  <c r="AF72" i="10"/>
  <c r="NP72" i="10"/>
  <c r="MZ72" i="10"/>
  <c r="MJ72" i="10"/>
  <c r="LT72" i="10"/>
  <c r="LD72" i="10"/>
  <c r="KN72" i="10"/>
  <c r="JX72" i="10"/>
  <c r="JH72" i="10"/>
  <c r="IR72" i="10"/>
  <c r="IB72" i="10"/>
  <c r="HL72" i="10"/>
  <c r="GV72" i="10"/>
  <c r="GF72" i="10"/>
  <c r="FP72" i="10"/>
  <c r="EZ72" i="10"/>
  <c r="EJ72" i="10"/>
  <c r="DT72" i="10"/>
  <c r="DD72" i="10"/>
  <c r="CN72" i="10"/>
  <c r="BX72" i="10"/>
  <c r="BH72" i="10"/>
  <c r="AR72" i="10"/>
  <c r="AB72" i="10"/>
  <c r="NN72" i="10"/>
  <c r="MX72" i="10"/>
  <c r="MH72" i="10"/>
  <c r="LR72" i="10"/>
  <c r="LB72" i="10"/>
  <c r="KL72" i="10"/>
  <c r="JV72" i="10"/>
  <c r="JF72" i="10"/>
  <c r="IP72" i="10"/>
  <c r="HZ72" i="10"/>
  <c r="HJ72" i="10"/>
  <c r="GT72" i="10"/>
  <c r="GD72" i="10"/>
  <c r="FN72" i="10"/>
  <c r="EX72" i="10"/>
  <c r="EH72" i="10"/>
  <c r="DR72" i="10"/>
  <c r="DB72" i="10"/>
  <c r="CL72" i="10"/>
  <c r="BV72" i="10"/>
  <c r="BF72" i="10"/>
  <c r="AP72" i="10"/>
  <c r="Z72" i="10"/>
  <c r="NM72" i="10"/>
  <c r="MW72" i="10"/>
  <c r="MG72" i="10"/>
  <c r="LQ72" i="10"/>
  <c r="LA72" i="10"/>
  <c r="KK72" i="10"/>
  <c r="JU72" i="10"/>
  <c r="JE72" i="10"/>
  <c r="IO72" i="10"/>
  <c r="HY72" i="10"/>
  <c r="HI72" i="10"/>
  <c r="GS72" i="10"/>
  <c r="GC72" i="10"/>
  <c r="FM72" i="10"/>
  <c r="EW72" i="10"/>
  <c r="EG72" i="10"/>
  <c r="DQ72" i="10"/>
  <c r="DA72" i="10"/>
  <c r="CK72" i="10"/>
  <c r="BU72" i="10"/>
  <c r="BE72" i="10"/>
  <c r="AO72" i="10"/>
  <c r="NL72" i="10"/>
  <c r="MV72" i="10"/>
  <c r="MF72" i="10"/>
  <c r="LP72" i="10"/>
  <c r="KZ72" i="10"/>
  <c r="KJ72" i="10"/>
  <c r="JT72" i="10"/>
  <c r="JD72" i="10"/>
  <c r="IN72" i="10"/>
  <c r="HX72" i="10"/>
  <c r="HH72" i="10"/>
  <c r="GR72" i="10"/>
  <c r="GB72" i="10"/>
  <c r="FL72" i="10"/>
  <c r="EV72" i="10"/>
  <c r="EF72" i="10"/>
  <c r="DP72" i="10"/>
  <c r="CZ72" i="10"/>
  <c r="CJ72" i="10"/>
  <c r="BT72" i="10"/>
  <c r="BD72" i="10"/>
  <c r="AN72" i="10"/>
  <c r="NX72" i="10"/>
  <c r="NH72" i="10"/>
  <c r="MR72" i="10"/>
  <c r="MB72" i="10"/>
  <c r="LL72" i="10"/>
  <c r="KV72" i="10"/>
  <c r="KF72" i="10"/>
  <c r="JP72" i="10"/>
  <c r="IZ72" i="10"/>
  <c r="IJ72" i="10"/>
  <c r="HT72" i="10"/>
  <c r="HD72" i="10"/>
  <c r="GN72" i="10"/>
  <c r="FX72" i="10"/>
  <c r="FH72" i="10"/>
  <c r="ER72" i="10"/>
  <c r="EB72" i="10"/>
  <c r="DL72" i="10"/>
  <c r="CV72" i="10"/>
  <c r="CF72" i="10"/>
  <c r="BP72" i="10"/>
  <c r="AZ72" i="10"/>
  <c r="AJ72" i="10"/>
  <c r="KD72" i="10"/>
  <c r="FF72" i="10"/>
  <c r="AH72" i="10"/>
  <c r="JN72" i="10"/>
  <c r="EP72" i="10"/>
  <c r="NV72" i="10"/>
  <c r="IX72" i="10"/>
  <c r="DZ72" i="10"/>
  <c r="NF72" i="10"/>
  <c r="IH72" i="10"/>
  <c r="DJ72" i="10"/>
  <c r="MP72" i="10"/>
  <c r="HR72" i="10"/>
  <c r="CT72" i="10"/>
  <c r="LZ72" i="10"/>
  <c r="HB72" i="10"/>
  <c r="CD72" i="10"/>
  <c r="LJ72" i="10"/>
  <c r="GL72" i="10"/>
  <c r="BN72" i="10"/>
  <c r="FV72" i="10"/>
  <c r="AX72" i="10"/>
  <c r="KT72" i="10"/>
  <c r="V39" i="10"/>
  <c r="V38" i="10"/>
  <c r="V37" i="10"/>
  <c r="V36" i="10"/>
  <c r="V35" i="10"/>
  <c r="V34" i="10"/>
  <c r="V33" i="10"/>
  <c r="V32" i="10"/>
  <c r="V31" i="10"/>
  <c r="V30" i="10"/>
  <c r="V29" i="10"/>
  <c r="V28" i="10"/>
  <c r="V27" i="10"/>
  <c r="V26" i="10"/>
  <c r="V25" i="10"/>
  <c r="V24" i="10"/>
  <c r="V23" i="10"/>
  <c r="V21" i="10"/>
  <c r="V20" i="10"/>
  <c r="V19" i="10"/>
  <c r="V18" i="10"/>
  <c r="V17" i="10"/>
  <c r="O39" i="10"/>
  <c r="O38" i="10"/>
  <c r="O37" i="10"/>
  <c r="O36" i="10"/>
  <c r="O35" i="10"/>
  <c r="O34" i="10"/>
  <c r="O33" i="10"/>
  <c r="O32" i="10"/>
  <c r="O31" i="10"/>
  <c r="O30" i="10"/>
  <c r="O29" i="10"/>
  <c r="O28" i="10"/>
  <c r="O27" i="10"/>
  <c r="O26" i="10"/>
  <c r="O25" i="10"/>
  <c r="O24" i="10"/>
  <c r="O23" i="10"/>
  <c r="O22" i="10"/>
  <c r="O21" i="10"/>
  <c r="O20" i="10"/>
  <c r="O17" i="10"/>
  <c r="H39" i="10"/>
  <c r="H38" i="10"/>
  <c r="H37" i="10"/>
  <c r="H36" i="10"/>
  <c r="H35" i="10"/>
  <c r="H34" i="10"/>
  <c r="H33" i="10"/>
  <c r="H32" i="10"/>
  <c r="H31" i="10"/>
  <c r="H30" i="10"/>
  <c r="H29" i="10"/>
  <c r="H28" i="10"/>
  <c r="H27" i="10"/>
  <c r="H26" i="10"/>
  <c r="H25" i="10"/>
  <c r="H24" i="10"/>
  <c r="H23" i="10"/>
  <c r="H22" i="10"/>
  <c r="H21" i="10"/>
  <c r="H20" i="10"/>
  <c r="H19" i="10"/>
  <c r="H18" i="10"/>
  <c r="H17" i="10"/>
  <c r="V44" i="10"/>
  <c r="V43" i="10"/>
  <c r="V42" i="10"/>
  <c r="V41" i="10"/>
  <c r="V40" i="10"/>
  <c r="V16" i="10"/>
  <c r="V15" i="10"/>
  <c r="V14" i="10"/>
  <c r="V13" i="10"/>
  <c r="V12" i="10"/>
  <c r="V11" i="10"/>
  <c r="V10" i="10"/>
  <c r="V9" i="10"/>
  <c r="V8" i="10"/>
  <c r="V7" i="10"/>
  <c r="V6" i="10"/>
  <c r="O44" i="10"/>
  <c r="O43" i="10"/>
  <c r="O42" i="10"/>
  <c r="O41" i="10"/>
  <c r="O40" i="10"/>
  <c r="O16" i="10"/>
  <c r="O15" i="10"/>
  <c r="O14" i="10"/>
  <c r="O13" i="10"/>
  <c r="O12" i="10"/>
  <c r="O11" i="10"/>
  <c r="O10" i="10"/>
  <c r="O9" i="10"/>
  <c r="O8" i="10"/>
  <c r="O7" i="10"/>
  <c r="O6" i="10"/>
  <c r="E15" i="13"/>
  <c r="E6" i="13"/>
  <c r="E7" i="13"/>
  <c r="E8" i="13"/>
  <c r="E9" i="13"/>
  <c r="E10" i="13"/>
  <c r="E11" i="13"/>
  <c r="E12" i="13"/>
  <c r="E13" i="13"/>
  <c r="E14" i="13"/>
  <c r="E5" i="13"/>
  <c r="M9" i="14"/>
  <c r="M10" i="14"/>
  <c r="M8" i="14"/>
  <c r="M121" i="14" l="1"/>
  <c r="M93" i="14"/>
  <c r="T15" i="14"/>
  <c r="T17" i="14"/>
  <c r="M123" i="14"/>
  <c r="P116" i="14"/>
  <c r="M116" i="14"/>
  <c r="P115" i="14"/>
  <c r="M115" i="14"/>
  <c r="P114" i="14"/>
  <c r="M114" i="14"/>
  <c r="P113" i="14"/>
  <c r="M113" i="14"/>
  <c r="P112" i="14"/>
  <c r="M112" i="14"/>
  <c r="P111" i="14"/>
  <c r="M111" i="14"/>
  <c r="P110" i="14"/>
  <c r="M110" i="14"/>
  <c r="T18" i="14" s="1"/>
  <c r="P109" i="14"/>
  <c r="M109" i="14"/>
  <c r="P108" i="14"/>
  <c r="M108" i="14"/>
  <c r="P107" i="14"/>
  <c r="M107" i="14"/>
  <c r="P106" i="14"/>
  <c r="M106" i="14"/>
  <c r="P105" i="14"/>
  <c r="M105" i="14"/>
  <c r="P104" i="14"/>
  <c r="M104" i="14"/>
  <c r="P103" i="14"/>
  <c r="M103" i="14"/>
  <c r="P102" i="14"/>
  <c r="M102" i="14"/>
  <c r="P101" i="14"/>
  <c r="M101" i="14"/>
  <c r="P100" i="14"/>
  <c r="M100" i="14"/>
  <c r="P99" i="14"/>
  <c r="M99" i="14"/>
  <c r="P98" i="14"/>
  <c r="M98" i="14"/>
  <c r="P97" i="14"/>
  <c r="M97" i="14"/>
  <c r="P96" i="14"/>
  <c r="P95" i="14"/>
  <c r="P94" i="14"/>
  <c r="P93" i="14"/>
  <c r="P92" i="14"/>
  <c r="P91" i="14"/>
  <c r="P90" i="14"/>
  <c r="P89" i="14"/>
  <c r="P88" i="14"/>
  <c r="P87" i="14"/>
  <c r="P86" i="14"/>
  <c r="P85" i="14"/>
  <c r="P84" i="14"/>
  <c r="P83" i="14"/>
  <c r="T40" i="14"/>
  <c r="P82" i="14"/>
  <c r="P81" i="14"/>
  <c r="P80" i="14"/>
  <c r="P79" i="14"/>
  <c r="P78" i="14"/>
  <c r="P77" i="14"/>
  <c r="P76" i="14"/>
  <c r="P75" i="14"/>
  <c r="P74" i="14"/>
  <c r="P73" i="14"/>
  <c r="P72" i="14"/>
  <c r="P71" i="14"/>
  <c r="P70" i="14"/>
  <c r="P69" i="14"/>
  <c r="P68" i="14"/>
  <c r="P67" i="14"/>
  <c r="P66" i="14"/>
  <c r="P65" i="14"/>
  <c r="P64" i="14"/>
  <c r="P63" i="14"/>
  <c r="P62" i="14"/>
  <c r="P61" i="14"/>
  <c r="P60" i="14"/>
  <c r="P59" i="14"/>
  <c r="P58" i="14"/>
  <c r="P57" i="14"/>
  <c r="P56" i="14"/>
  <c r="P55" i="14"/>
  <c r="P54" i="14"/>
  <c r="T9" i="14"/>
  <c r="P53" i="14"/>
  <c r="P52" i="14"/>
  <c r="P51" i="14"/>
  <c r="P50" i="14"/>
  <c r="P49" i="14"/>
  <c r="P48" i="14"/>
  <c r="P47" i="14"/>
  <c r="P46" i="14"/>
  <c r="P45" i="14"/>
  <c r="P44" i="14"/>
  <c r="P43" i="14"/>
  <c r="P42" i="14"/>
  <c r="P41" i="14"/>
  <c r="P40" i="14"/>
  <c r="P39" i="14"/>
  <c r="P38" i="14"/>
  <c r="P37" i="14"/>
  <c r="P36" i="14"/>
  <c r="P35" i="14"/>
  <c r="P34" i="14"/>
  <c r="P33" i="14"/>
  <c r="P32" i="14"/>
  <c r="P31" i="14"/>
  <c r="P30" i="14"/>
  <c r="P29" i="14"/>
  <c r="P28" i="14"/>
  <c r="P27" i="14"/>
  <c r="P26" i="14"/>
  <c r="P25" i="14"/>
  <c r="P24" i="14"/>
  <c r="P23" i="14"/>
  <c r="P22" i="14"/>
  <c r="P21" i="14"/>
  <c r="P20" i="14"/>
  <c r="P19" i="14"/>
  <c r="P18" i="14"/>
  <c r="P17" i="14"/>
  <c r="P16" i="14"/>
  <c r="P15" i="14"/>
  <c r="P14" i="14"/>
  <c r="P13" i="14"/>
  <c r="P12" i="14"/>
  <c r="P11" i="14"/>
  <c r="P10" i="14"/>
  <c r="U9" i="14"/>
  <c r="P9" i="14"/>
  <c r="U8" i="14"/>
  <c r="T8" i="14"/>
  <c r="P8" i="14"/>
  <c r="C101" i="13"/>
  <c r="B85" i="13"/>
  <c r="B84" i="13"/>
  <c r="B83" i="13"/>
  <c r="B82" i="13"/>
  <c r="B81" i="13"/>
  <c r="B80" i="13"/>
  <c r="B79" i="13"/>
  <c r="B78" i="13"/>
  <c r="B77" i="13"/>
  <c r="B76" i="13"/>
  <c r="B75" i="13"/>
  <c r="B74" i="13"/>
  <c r="B73" i="13"/>
  <c r="B72" i="13"/>
  <c r="B71" i="13"/>
  <c r="B70" i="13"/>
  <c r="B69" i="13"/>
  <c r="B68" i="13"/>
  <c r="B67" i="13"/>
  <c r="B66" i="13"/>
  <c r="B65" i="13"/>
  <c r="B64" i="13"/>
  <c r="B63" i="13"/>
  <c r="H62" i="13"/>
  <c r="B62" i="13"/>
  <c r="B58" i="13"/>
  <c r="B57" i="13"/>
  <c r="B56" i="13"/>
  <c r="B55" i="13"/>
  <c r="B54" i="13"/>
  <c r="B53" i="13"/>
  <c r="B52" i="13"/>
  <c r="B51" i="13"/>
  <c r="B50" i="13"/>
  <c r="B49" i="13"/>
  <c r="B48" i="13"/>
  <c r="B47" i="13"/>
  <c r="B46" i="13"/>
  <c r="B45" i="13"/>
  <c r="B44" i="13"/>
  <c r="B43" i="13"/>
  <c r="B42" i="13"/>
  <c r="B41" i="13"/>
  <c r="B40" i="13"/>
  <c r="B39" i="13"/>
  <c r="AH39" i="13" s="1"/>
  <c r="B38" i="13"/>
  <c r="B37" i="13"/>
  <c r="B36" i="13"/>
  <c r="B35" i="13"/>
  <c r="NI32" i="13"/>
  <c r="D31" i="13"/>
  <c r="B31" i="13"/>
  <c r="D30" i="13"/>
  <c r="B30" i="13"/>
  <c r="NI29" i="13"/>
  <c r="D29" i="13"/>
  <c r="B29" i="13"/>
  <c r="NI28" i="13"/>
  <c r="D28" i="13"/>
  <c r="B28" i="13"/>
  <c r="NI27" i="13"/>
  <c r="D27" i="13"/>
  <c r="B27" i="13"/>
  <c r="NI26" i="13"/>
  <c r="D26" i="13"/>
  <c r="B26" i="13"/>
  <c r="D25" i="13"/>
  <c r="B25" i="13"/>
  <c r="NI24" i="13"/>
  <c r="D24" i="13"/>
  <c r="B24" i="13"/>
  <c r="NI23" i="13"/>
  <c r="D23" i="13"/>
  <c r="B23" i="13"/>
  <c r="NI22" i="13"/>
  <c r="D22" i="13"/>
  <c r="B22" i="13"/>
  <c r="NI21" i="13"/>
  <c r="D21" i="13"/>
  <c r="B21" i="13"/>
  <c r="D20" i="13"/>
  <c r="B20" i="13"/>
  <c r="C15" i="13"/>
  <c r="C31" i="13" s="1"/>
  <c r="MW14" i="13"/>
  <c r="MU14" i="13"/>
  <c r="MU30" i="13" s="1"/>
  <c r="MQ14" i="13"/>
  <c r="MQ30" i="13" s="1"/>
  <c r="MG14" i="13"/>
  <c r="ME14" i="13"/>
  <c r="ME30" i="13" s="1"/>
  <c r="LZ14" i="13"/>
  <c r="LZ30" i="13" s="1"/>
  <c r="LO14" i="13"/>
  <c r="LL14" i="13"/>
  <c r="LL30" i="13" s="1"/>
  <c r="LJ14" i="13"/>
  <c r="LJ30" i="13" s="1"/>
  <c r="KY14" i="13"/>
  <c r="KU14" i="13"/>
  <c r="KU30" i="13" s="1"/>
  <c r="KQ14" i="13"/>
  <c r="KQ30" i="13" s="1"/>
  <c r="KF14" i="13"/>
  <c r="KE14" i="13"/>
  <c r="KE30" i="13" s="1"/>
  <c r="JZ14" i="13"/>
  <c r="JZ30" i="13" s="1"/>
  <c r="JO14" i="13"/>
  <c r="JN14" i="13"/>
  <c r="JN30" i="13" s="1"/>
  <c r="JJ14" i="13"/>
  <c r="JJ30" i="13" s="1"/>
  <c r="IY14" i="13"/>
  <c r="IX14" i="13"/>
  <c r="IX30" i="13" s="1"/>
  <c r="IR14" i="13"/>
  <c r="IR30" i="13" s="1"/>
  <c r="IH14" i="13"/>
  <c r="IE14" i="13"/>
  <c r="IE30" i="13" s="1"/>
  <c r="IB14" i="13"/>
  <c r="IB30" i="13" s="1"/>
  <c r="HR14" i="13"/>
  <c r="HN14" i="13"/>
  <c r="HN30" i="13" s="1"/>
  <c r="HJ14" i="13"/>
  <c r="HJ30" i="13" s="1"/>
  <c r="GY14" i="13"/>
  <c r="GX14" i="13"/>
  <c r="GX30" i="13" s="1"/>
  <c r="GS14" i="13"/>
  <c r="GS30" i="13" s="1"/>
  <c r="GH14" i="13"/>
  <c r="GF14" i="13"/>
  <c r="GF30" i="13" s="1"/>
  <c r="GC14" i="13"/>
  <c r="GC30" i="13" s="1"/>
  <c r="FR14" i="13"/>
  <c r="FP14" i="13"/>
  <c r="FP30" i="13" s="1"/>
  <c r="FK14" i="13"/>
  <c r="FK30" i="13" s="1"/>
  <c r="EZ14" i="13"/>
  <c r="EX14" i="13"/>
  <c r="EX30" i="13" s="1"/>
  <c r="EU14" i="13"/>
  <c r="EU30" i="13" s="1"/>
  <c r="EJ14" i="13"/>
  <c r="EG14" i="13"/>
  <c r="EG30" i="13" s="1"/>
  <c r="EB14" i="13"/>
  <c r="EB30" i="13" s="1"/>
  <c r="DR14" i="13"/>
  <c r="DQ14" i="13"/>
  <c r="DQ30" i="13" s="1"/>
  <c r="DK14" i="13"/>
  <c r="DK30" i="13" s="1"/>
  <c r="DB14" i="13"/>
  <c r="DA14" i="13"/>
  <c r="DA30" i="13" s="1"/>
  <c r="CW14" i="13"/>
  <c r="CW30" i="13" s="1"/>
  <c r="CN14" i="13"/>
  <c r="CM14" i="13"/>
  <c r="CM30" i="13" s="1"/>
  <c r="CH14" i="13"/>
  <c r="CH30" i="13" s="1"/>
  <c r="BY14" i="13"/>
  <c r="BY30" i="13" s="1"/>
  <c r="BW14" i="13"/>
  <c r="BW30" i="13" s="1"/>
  <c r="BU14" i="13"/>
  <c r="BU30" i="13" s="1"/>
  <c r="BK14" i="13"/>
  <c r="BK30" i="13" s="1"/>
  <c r="BH14" i="13"/>
  <c r="BH30" i="13" s="1"/>
  <c r="BE14" i="13"/>
  <c r="BE30" i="13" s="1"/>
  <c r="AW14" i="13"/>
  <c r="AW30" i="13" s="1"/>
  <c r="AV14" i="13"/>
  <c r="AV30" i="13" s="1"/>
  <c r="AR14" i="13"/>
  <c r="AR30" i="13" s="1"/>
  <c r="AJ14" i="13"/>
  <c r="AJ30" i="13" s="1"/>
  <c r="AI14" i="13"/>
  <c r="AI30" i="13" s="1"/>
  <c r="AF14" i="13"/>
  <c r="AF30" i="13" s="1"/>
  <c r="X14" i="13"/>
  <c r="X30" i="13" s="1"/>
  <c r="W14" i="13"/>
  <c r="W30" i="13" s="1"/>
  <c r="S14" i="13"/>
  <c r="S30" i="13" s="1"/>
  <c r="K14" i="13"/>
  <c r="K30" i="13" s="1"/>
  <c r="I14" i="13"/>
  <c r="I30" i="13" s="1"/>
  <c r="G14" i="13"/>
  <c r="G30" i="13" s="1"/>
  <c r="F14" i="13"/>
  <c r="MY14" i="13" s="1"/>
  <c r="MY30" i="13" s="1"/>
  <c r="C14" i="13"/>
  <c r="C30" i="13" s="1"/>
  <c r="C13" i="13"/>
  <c r="C29" i="13" s="1"/>
  <c r="C12" i="13"/>
  <c r="C28" i="13" s="1"/>
  <c r="MY11" i="13"/>
  <c r="LZ11" i="13"/>
  <c r="LL11" i="13"/>
  <c r="JN11" i="13"/>
  <c r="IZ11" i="13"/>
  <c r="IA11" i="13"/>
  <c r="HN11" i="13"/>
  <c r="FO11" i="13"/>
  <c r="FB11" i="13"/>
  <c r="EB11" i="13"/>
  <c r="DO11" i="13"/>
  <c r="BU11" i="13"/>
  <c r="BJ11" i="13"/>
  <c r="AO11" i="13"/>
  <c r="AD11" i="13"/>
  <c r="F11" i="13"/>
  <c r="NG11" i="13" s="1"/>
  <c r="E27" i="13"/>
  <c r="C11" i="13"/>
  <c r="C27" i="13" s="1"/>
  <c r="C26" i="13"/>
  <c r="F9" i="13"/>
  <c r="F25" i="13" s="1"/>
  <c r="C25" i="13"/>
  <c r="E24" i="13"/>
  <c r="C24" i="13"/>
  <c r="E23" i="13"/>
  <c r="C23" i="13"/>
  <c r="IZ6" i="13"/>
  <c r="F6" i="13"/>
  <c r="F22" i="13" s="1"/>
  <c r="E22" i="13"/>
  <c r="C22" i="13"/>
  <c r="C21" i="13"/>
  <c r="E4" i="13"/>
  <c r="C4" i="13"/>
  <c r="BP9" i="13" l="1"/>
  <c r="FC9" i="13"/>
  <c r="KC9" i="13"/>
  <c r="J6" i="13"/>
  <c r="BE9" i="13"/>
  <c r="FD9" i="13"/>
  <c r="HR9" i="13"/>
  <c r="HR25" i="13" s="1"/>
  <c r="LM9" i="13"/>
  <c r="LM25" i="13" s="1"/>
  <c r="AP6" i="13"/>
  <c r="H9" i="13"/>
  <c r="T9" i="13"/>
  <c r="AG9" i="13"/>
  <c r="AU9" i="13"/>
  <c r="BG9" i="13"/>
  <c r="BT9" i="13"/>
  <c r="BT25" i="13" s="1"/>
  <c r="CF9" i="13"/>
  <c r="CF25" i="13" s="1"/>
  <c r="CS9" i="13"/>
  <c r="DG9" i="13"/>
  <c r="DS9" i="13"/>
  <c r="EF9" i="13"/>
  <c r="ER9" i="13"/>
  <c r="FE9" i="13"/>
  <c r="FS9" i="13"/>
  <c r="GE9" i="13"/>
  <c r="GE25" i="13" s="1"/>
  <c r="GR9" i="13"/>
  <c r="HD9" i="13"/>
  <c r="HS9" i="13"/>
  <c r="IJ9" i="13"/>
  <c r="IZ9" i="13"/>
  <c r="JQ9" i="13"/>
  <c r="KG9" i="13"/>
  <c r="KG25" i="13" s="1"/>
  <c r="KX9" i="13"/>
  <c r="KX25" i="13" s="1"/>
  <c r="LQ9" i="13"/>
  <c r="MG9" i="13"/>
  <c r="MY9" i="13"/>
  <c r="CE11" i="13"/>
  <c r="GA11" i="13"/>
  <c r="JZ11" i="13"/>
  <c r="L14" i="13"/>
  <c r="Y14" i="13"/>
  <c r="Y30" i="13" s="1"/>
  <c r="AM14" i="13"/>
  <c r="AY14" i="13"/>
  <c r="BM14" i="13"/>
  <c r="BZ14" i="13"/>
  <c r="CO14" i="13"/>
  <c r="DE14" i="13"/>
  <c r="DT14" i="13"/>
  <c r="EL14" i="13"/>
  <c r="EL30" i="13" s="1"/>
  <c r="FB14" i="13"/>
  <c r="FS14" i="13"/>
  <c r="GL14" i="13"/>
  <c r="HB14" i="13"/>
  <c r="HS14" i="13"/>
  <c r="II14" i="13"/>
  <c r="II30" i="13" s="1"/>
  <c r="IZ14" i="13"/>
  <c r="JS14" i="13"/>
  <c r="JS30" i="13" s="1"/>
  <c r="KI14" i="13"/>
  <c r="LA14" i="13"/>
  <c r="LQ14" i="13"/>
  <c r="MH14" i="13"/>
  <c r="MZ14" i="13"/>
  <c r="DC9" i="13"/>
  <c r="FO9" i="13"/>
  <c r="FO25" i="13" s="1"/>
  <c r="ID9" i="13"/>
  <c r="ID25" i="13" s="1"/>
  <c r="MC9" i="13"/>
  <c r="LL6" i="13"/>
  <c r="AR9" i="13"/>
  <c r="EE9" i="13"/>
  <c r="GC9" i="13"/>
  <c r="IW9" i="13"/>
  <c r="MD9" i="13"/>
  <c r="MD25" i="13" s="1"/>
  <c r="BV6" i="13"/>
  <c r="BV22" i="13" s="1"/>
  <c r="I9" i="13"/>
  <c r="W9" i="13"/>
  <c r="AI9" i="13"/>
  <c r="AV9" i="13"/>
  <c r="BH9" i="13"/>
  <c r="BU9" i="13"/>
  <c r="CI9" i="13"/>
  <c r="CI25" i="13" s="1"/>
  <c r="CU9" i="13"/>
  <c r="CU25" i="13" s="1"/>
  <c r="DH9" i="13"/>
  <c r="DT9" i="13"/>
  <c r="EG9" i="13"/>
  <c r="EU9" i="13"/>
  <c r="FG9" i="13"/>
  <c r="FT9" i="13"/>
  <c r="GF9" i="13"/>
  <c r="GF25" i="13" s="1"/>
  <c r="GS9" i="13"/>
  <c r="GS25" i="13" s="1"/>
  <c r="HH9" i="13"/>
  <c r="HU9" i="13"/>
  <c r="IK9" i="13"/>
  <c r="JA9" i="13"/>
  <c r="JR9" i="13"/>
  <c r="KK9" i="13"/>
  <c r="LA9" i="13"/>
  <c r="LA25" i="13" s="1"/>
  <c r="LS9" i="13"/>
  <c r="LS25" i="13" s="1"/>
  <c r="MI9" i="13"/>
  <c r="MZ9" i="13"/>
  <c r="I11" i="13"/>
  <c r="CP11" i="13"/>
  <c r="GN11" i="13"/>
  <c r="KM11" i="13"/>
  <c r="O14" i="13"/>
  <c r="AA14" i="13"/>
  <c r="AA30" i="13" s="1"/>
  <c r="AN14" i="13"/>
  <c r="AZ14" i="13"/>
  <c r="BN14" i="13"/>
  <c r="CD14" i="13"/>
  <c r="CQ14" i="13"/>
  <c r="DF14" i="13"/>
  <c r="DV14" i="13"/>
  <c r="EM14" i="13"/>
  <c r="EM30" i="13" s="1"/>
  <c r="FF14" i="13"/>
  <c r="FV14" i="13"/>
  <c r="GM14" i="13"/>
  <c r="HC14" i="13"/>
  <c r="HT14" i="13"/>
  <c r="IM14" i="13"/>
  <c r="JC14" i="13"/>
  <c r="JU14" i="13"/>
  <c r="JU30" i="13" s="1"/>
  <c r="KK14" i="13"/>
  <c r="LB14" i="13"/>
  <c r="LT14" i="13"/>
  <c r="MJ14" i="13"/>
  <c r="NB14" i="13"/>
  <c r="BD9" i="13"/>
  <c r="EO9" i="13"/>
  <c r="JL9" i="13"/>
  <c r="JL25" i="13" s="1"/>
  <c r="AF9" i="13"/>
  <c r="DD9" i="13"/>
  <c r="GQ9" i="13"/>
  <c r="KW9" i="13"/>
  <c r="DB6" i="13"/>
  <c r="K9" i="13"/>
  <c r="X9" i="13"/>
  <c r="X25" i="13" s="1"/>
  <c r="AJ9" i="13"/>
  <c r="AJ25" i="13" s="1"/>
  <c r="AW9" i="13"/>
  <c r="BK9" i="13"/>
  <c r="BW9" i="13"/>
  <c r="CJ9" i="13"/>
  <c r="CV9" i="13"/>
  <c r="DI9" i="13"/>
  <c r="DW9" i="13"/>
  <c r="DW25" i="13" s="1"/>
  <c r="EI9" i="13"/>
  <c r="EI25" i="13" s="1"/>
  <c r="EV9" i="13"/>
  <c r="FH9" i="13"/>
  <c r="FU9" i="13"/>
  <c r="GI9" i="13"/>
  <c r="GU9" i="13"/>
  <c r="HI9" i="13"/>
  <c r="HV9" i="13"/>
  <c r="HV25" i="13" s="1"/>
  <c r="IL9" i="13"/>
  <c r="IL25" i="13" s="1"/>
  <c r="JE9" i="13"/>
  <c r="JU9" i="13"/>
  <c r="KM9" i="13"/>
  <c r="LC9" i="13"/>
  <c r="LT9" i="13"/>
  <c r="ML9" i="13"/>
  <c r="NB9" i="13"/>
  <c r="NB25" i="13" s="1"/>
  <c r="S11" i="13"/>
  <c r="S27" i="13" s="1"/>
  <c r="DC11" i="13"/>
  <c r="HB11" i="13"/>
  <c r="KY11" i="13"/>
  <c r="NE14" i="13"/>
  <c r="NE30" i="13" s="1"/>
  <c r="P14" i="13"/>
  <c r="P30" i="13" s="1"/>
  <c r="AB14" i="13"/>
  <c r="AB30" i="13" s="1"/>
  <c r="AO14" i="13"/>
  <c r="AO30" i="13" s="1"/>
  <c r="BC14" i="13"/>
  <c r="BC30" i="13" s="1"/>
  <c r="BP14" i="13"/>
  <c r="BP30" i="13" s="1"/>
  <c r="CE14" i="13"/>
  <c r="CE30" i="13" s="1"/>
  <c r="CS14" i="13"/>
  <c r="CS30" i="13" s="1"/>
  <c r="DG14" i="13"/>
  <c r="DG30" i="13" s="1"/>
  <c r="DZ14" i="13"/>
  <c r="DZ30" i="13" s="1"/>
  <c r="EP14" i="13"/>
  <c r="EP30" i="13" s="1"/>
  <c r="FG14" i="13"/>
  <c r="FG30" i="13" s="1"/>
  <c r="FW14" i="13"/>
  <c r="FW30" i="13" s="1"/>
  <c r="GN14" i="13"/>
  <c r="GN30" i="13" s="1"/>
  <c r="HG14" i="13"/>
  <c r="HG30" i="13" s="1"/>
  <c r="HW14" i="13"/>
  <c r="HW30" i="13" s="1"/>
  <c r="IO14" i="13"/>
  <c r="IO30" i="13" s="1"/>
  <c r="JE14" i="13"/>
  <c r="JE30" i="13" s="1"/>
  <c r="JV14" i="13"/>
  <c r="JV30" i="13" s="1"/>
  <c r="KN14" i="13"/>
  <c r="KN30" i="13" s="1"/>
  <c r="LD14" i="13"/>
  <c r="LD30" i="13" s="1"/>
  <c r="LV14" i="13"/>
  <c r="LV30" i="13" s="1"/>
  <c r="ML14" i="13"/>
  <c r="ML30" i="13" s="1"/>
  <c r="NC14" i="13"/>
  <c r="NC30" i="13" s="1"/>
  <c r="AQ9" i="13"/>
  <c r="EB9" i="13"/>
  <c r="HA9" i="13"/>
  <c r="KV9" i="13"/>
  <c r="KV25" i="13" s="1"/>
  <c r="BS9" i="13"/>
  <c r="BS25" i="13" s="1"/>
  <c r="EQ9" i="13"/>
  <c r="HC9" i="13"/>
  <c r="KF9" i="13"/>
  <c r="MW9" i="13"/>
  <c r="EH6" i="13"/>
  <c r="L9" i="13"/>
  <c r="Y9" i="13"/>
  <c r="Y25" i="13" s="1"/>
  <c r="AM9" i="13"/>
  <c r="AM25" i="13" s="1"/>
  <c r="AY9" i="13"/>
  <c r="BL9" i="13"/>
  <c r="BX9" i="13"/>
  <c r="CK9" i="13"/>
  <c r="CY9" i="13"/>
  <c r="DK9" i="13"/>
  <c r="DX9" i="13"/>
  <c r="DX25" i="13" s="1"/>
  <c r="EJ9" i="13"/>
  <c r="EJ25" i="13" s="1"/>
  <c r="EW9" i="13"/>
  <c r="FK9" i="13"/>
  <c r="FW9" i="13"/>
  <c r="GJ9" i="13"/>
  <c r="GV9" i="13"/>
  <c r="HJ9" i="13"/>
  <c r="HZ9" i="13"/>
  <c r="IO9" i="13"/>
  <c r="IO25" i="13" s="1"/>
  <c r="JG9" i="13"/>
  <c r="JW9" i="13"/>
  <c r="KN9" i="13"/>
  <c r="LF9" i="13"/>
  <c r="LV9" i="13"/>
  <c r="MN9" i="13"/>
  <c r="ND9" i="13"/>
  <c r="Q14" i="13"/>
  <c r="Q30" i="13" s="1"/>
  <c r="AE14" i="13"/>
  <c r="AE30" i="13" s="1"/>
  <c r="AQ14" i="13"/>
  <c r="AQ30" i="13" s="1"/>
  <c r="BD14" i="13"/>
  <c r="BD30" i="13" s="1"/>
  <c r="BQ14" i="13"/>
  <c r="BQ30" i="13" s="1"/>
  <c r="CF14" i="13"/>
  <c r="CV14" i="13"/>
  <c r="DJ14" i="13"/>
  <c r="EA14" i="13"/>
  <c r="EA30" i="13" s="1"/>
  <c r="EQ14" i="13"/>
  <c r="FH14" i="13"/>
  <c r="GA14" i="13"/>
  <c r="GQ14" i="13"/>
  <c r="HI14" i="13"/>
  <c r="HY14" i="13"/>
  <c r="IP14" i="13"/>
  <c r="JH14" i="13"/>
  <c r="JH30" i="13" s="1"/>
  <c r="JX14" i="13"/>
  <c r="KP14" i="13"/>
  <c r="LF14" i="13"/>
  <c r="LW14" i="13"/>
  <c r="MP14" i="13"/>
  <c r="NF14" i="13"/>
  <c r="AE9" i="13"/>
  <c r="AE25" i="13" s="1"/>
  <c r="DP9" i="13"/>
  <c r="DP25" i="13" s="1"/>
  <c r="HQ9" i="13"/>
  <c r="LL9" i="13"/>
  <c r="G9" i="13"/>
  <c r="CR9" i="13"/>
  <c r="JP9" i="13"/>
  <c r="FN6" i="13"/>
  <c r="AA9" i="13"/>
  <c r="AA25" i="13" s="1"/>
  <c r="AZ9" i="13"/>
  <c r="AZ25" i="13" s="1"/>
  <c r="CA9" i="13"/>
  <c r="CZ9" i="13"/>
  <c r="DL9" i="13"/>
  <c r="EM9" i="13"/>
  <c r="EY9" i="13"/>
  <c r="FX9" i="13"/>
  <c r="GY9" i="13"/>
  <c r="GY25" i="13" s="1"/>
  <c r="IA9" i="13"/>
  <c r="IA25" i="13" s="1"/>
  <c r="IQ9" i="13"/>
  <c r="JH9" i="13"/>
  <c r="KP9" i="13"/>
  <c r="LH9" i="13"/>
  <c r="LX9" i="13"/>
  <c r="MO9" i="13"/>
  <c r="NH9" i="13"/>
  <c r="NH25" i="13" s="1"/>
  <c r="NG14" i="13"/>
  <c r="NG30" i="13" s="1"/>
  <c r="Q9" i="13"/>
  <c r="CQ9" i="13"/>
  <c r="GB9" i="13"/>
  <c r="IV9" i="13"/>
  <c r="S9" i="13"/>
  <c r="CE9" i="13"/>
  <c r="DQ9" i="13"/>
  <c r="FP9" i="13"/>
  <c r="FP25" i="13" s="1"/>
  <c r="IF9" i="13"/>
  <c r="O9" i="13"/>
  <c r="AN9" i="13"/>
  <c r="BM9" i="13"/>
  <c r="CM9" i="13"/>
  <c r="DY9" i="13"/>
  <c r="FL9" i="13"/>
  <c r="GK9" i="13"/>
  <c r="GK25" i="13" s="1"/>
  <c r="HL9" i="13"/>
  <c r="JZ9" i="13"/>
  <c r="GT6" i="13"/>
  <c r="NA9" i="13"/>
  <c r="P9" i="13"/>
  <c r="AB9" i="13"/>
  <c r="AO9" i="13"/>
  <c r="BC9" i="13"/>
  <c r="BC25" i="13" s="1"/>
  <c r="BO9" i="13"/>
  <c r="CB9" i="13"/>
  <c r="CN9" i="13"/>
  <c r="DA9" i="13"/>
  <c r="DO9" i="13"/>
  <c r="EA9" i="13"/>
  <c r="EN9" i="13"/>
  <c r="EN25" i="13" s="1"/>
  <c r="EZ9" i="13"/>
  <c r="EZ25" i="13" s="1"/>
  <c r="FM9" i="13"/>
  <c r="GA9" i="13"/>
  <c r="GM9" i="13"/>
  <c r="GZ9" i="13"/>
  <c r="HM9" i="13"/>
  <c r="IB9" i="13"/>
  <c r="IT9" i="13"/>
  <c r="IT25" i="13" s="1"/>
  <c r="JJ9" i="13"/>
  <c r="JJ25" i="13" s="1"/>
  <c r="KB9" i="13"/>
  <c r="KR9" i="13"/>
  <c r="LI9" i="13"/>
  <c r="MB9" i="13"/>
  <c r="MR9" i="13"/>
  <c r="AY11" i="13"/>
  <c r="EP11" i="13"/>
  <c r="IM11" i="13"/>
  <c r="IM27" i="13" s="1"/>
  <c r="ML11" i="13"/>
  <c r="H14" i="13"/>
  <c r="T14" i="13"/>
  <c r="AG14" i="13"/>
  <c r="AU14" i="13"/>
  <c r="BG14" i="13"/>
  <c r="BV14" i="13"/>
  <c r="CI14" i="13"/>
  <c r="CX14" i="13"/>
  <c r="DO14" i="13"/>
  <c r="EE14" i="13"/>
  <c r="EW14" i="13"/>
  <c r="FM14" i="13"/>
  <c r="GD14" i="13"/>
  <c r="GV14" i="13"/>
  <c r="HL14" i="13"/>
  <c r="ID14" i="13"/>
  <c r="IT14" i="13"/>
  <c r="JK14" i="13"/>
  <c r="KD14" i="13"/>
  <c r="KT14" i="13"/>
  <c r="LK14" i="13"/>
  <c r="MA14" i="13"/>
  <c r="MR14" i="13"/>
  <c r="MR30" i="13" s="1"/>
  <c r="CC9" i="13"/>
  <c r="GN9" i="13"/>
  <c r="MS9" i="13"/>
  <c r="L6" i="13"/>
  <c r="AR6" i="13"/>
  <c r="BX6" i="13"/>
  <c r="DD6" i="13"/>
  <c r="EJ6" i="13"/>
  <c r="EJ22" i="13" s="1"/>
  <c r="FP6" i="13"/>
  <c r="FP22" i="13" s="1"/>
  <c r="GV6" i="13"/>
  <c r="JH6" i="13"/>
  <c r="JH22" i="13" s="1"/>
  <c r="LT6" i="13"/>
  <c r="R6" i="13"/>
  <c r="R22" i="13" s="1"/>
  <c r="AX6" i="13"/>
  <c r="CD6" i="13"/>
  <c r="DJ6" i="13"/>
  <c r="DJ22" i="13" s="1"/>
  <c r="EP6" i="13"/>
  <c r="EP22" i="13" s="1"/>
  <c r="FV6" i="13"/>
  <c r="HD6" i="13"/>
  <c r="JP6" i="13"/>
  <c r="MB6" i="13"/>
  <c r="DL6" i="13"/>
  <c r="HL6" i="13"/>
  <c r="JX6" i="13"/>
  <c r="JX22" i="13" s="1"/>
  <c r="MJ6" i="13"/>
  <c r="MJ22" i="13" s="1"/>
  <c r="HT6" i="13"/>
  <c r="T6" i="13"/>
  <c r="T22" i="13" s="1"/>
  <c r="CF6" i="13"/>
  <c r="ER6" i="13"/>
  <c r="ER22" i="13" s="1"/>
  <c r="BF6" i="13"/>
  <c r="DR6" i="13"/>
  <c r="GD6" i="13"/>
  <c r="GD22" i="13" s="1"/>
  <c r="MR6" i="13"/>
  <c r="AB6" i="13"/>
  <c r="BH6" i="13"/>
  <c r="BH22" i="13" s="1"/>
  <c r="CN6" i="13"/>
  <c r="DT6" i="13"/>
  <c r="DT22" i="13" s="1"/>
  <c r="EZ6" i="13"/>
  <c r="GF6" i="13"/>
  <c r="IB6" i="13"/>
  <c r="IB22" i="13" s="1"/>
  <c r="KN6" i="13"/>
  <c r="KN22" i="13" s="1"/>
  <c r="MZ6" i="13"/>
  <c r="AZ6" i="13"/>
  <c r="AZ22" i="13" s="1"/>
  <c r="FX6" i="13"/>
  <c r="Z6" i="13"/>
  <c r="Z22" i="13" s="1"/>
  <c r="CL6" i="13"/>
  <c r="EX6" i="13"/>
  <c r="KF6" i="13"/>
  <c r="KF22" i="13" s="1"/>
  <c r="AH6" i="13"/>
  <c r="BN6" i="13"/>
  <c r="CT6" i="13"/>
  <c r="CT22" i="13" s="1"/>
  <c r="DZ6" i="13"/>
  <c r="FF6" i="13"/>
  <c r="GL6" i="13"/>
  <c r="IJ6" i="13"/>
  <c r="KV6" i="13"/>
  <c r="KV22" i="13" s="1"/>
  <c r="NH6" i="13"/>
  <c r="NH22" i="13" s="1"/>
  <c r="AJ6" i="13"/>
  <c r="BP6" i="13"/>
  <c r="BP22" i="13" s="1"/>
  <c r="CV6" i="13"/>
  <c r="EB6" i="13"/>
  <c r="EB22" i="13" s="1"/>
  <c r="FH6" i="13"/>
  <c r="GN6" i="13"/>
  <c r="IR6" i="13"/>
  <c r="IR22" i="13" s="1"/>
  <c r="LD6" i="13"/>
  <c r="LD22" i="13" s="1"/>
  <c r="CN30" i="13"/>
  <c r="DB30" i="13"/>
  <c r="DR30" i="13"/>
  <c r="EJ30" i="13"/>
  <c r="EZ30" i="13"/>
  <c r="FR30" i="13"/>
  <c r="GH30" i="13"/>
  <c r="GY30" i="13"/>
  <c r="HR30" i="13"/>
  <c r="IH30" i="13"/>
  <c r="IY30" i="13"/>
  <c r="JO30" i="13"/>
  <c r="KF30" i="13"/>
  <c r="KY30" i="13"/>
  <c r="LO30" i="13"/>
  <c r="MG30" i="13"/>
  <c r="MW30" i="13"/>
  <c r="AN30" i="13"/>
  <c r="CF30" i="13"/>
  <c r="CV30" i="13"/>
  <c r="DJ30" i="13"/>
  <c r="EQ30" i="13"/>
  <c r="FH30" i="13"/>
  <c r="GA30" i="13"/>
  <c r="GQ30" i="13"/>
  <c r="HI30" i="13"/>
  <c r="HY30" i="13"/>
  <c r="IP30" i="13"/>
  <c r="JX30" i="13"/>
  <c r="KP30" i="13"/>
  <c r="LF30" i="13"/>
  <c r="LW30" i="13"/>
  <c r="MP30" i="13"/>
  <c r="NF30" i="13"/>
  <c r="M117" i="14"/>
  <c r="I27" i="13"/>
  <c r="CP27" i="13"/>
  <c r="GN27" i="13"/>
  <c r="KM27" i="13"/>
  <c r="AD27" i="13"/>
  <c r="AO27" i="13"/>
  <c r="T6" i="14"/>
  <c r="CF22" i="13"/>
  <c r="DL22" i="13"/>
  <c r="FX22" i="13"/>
  <c r="HL22" i="13"/>
  <c r="DO27" i="13"/>
  <c r="HN27" i="13"/>
  <c r="LL27" i="13"/>
  <c r="BF22" i="13"/>
  <c r="CL22" i="13"/>
  <c r="DR22" i="13"/>
  <c r="EX22" i="13"/>
  <c r="HT22" i="13"/>
  <c r="MR22" i="13"/>
  <c r="EB27" i="13"/>
  <c r="IA27" i="13"/>
  <c r="LZ27" i="13"/>
  <c r="AH22" i="13"/>
  <c r="BN22" i="13"/>
  <c r="DZ22" i="13"/>
  <c r="FF22" i="13"/>
  <c r="IJ22" i="13"/>
  <c r="O25" i="13"/>
  <c r="CM25" i="13"/>
  <c r="EM25" i="13"/>
  <c r="JH25" i="13"/>
  <c r="MO25" i="13"/>
  <c r="DO25" i="13"/>
  <c r="IB25" i="13"/>
  <c r="Q25" i="13"/>
  <c r="AQ25" i="13"/>
  <c r="BD25" i="13"/>
  <c r="CC25" i="13"/>
  <c r="CQ25" i="13"/>
  <c r="DC25" i="13"/>
  <c r="EO25" i="13"/>
  <c r="FC25" i="13"/>
  <c r="HA25" i="13"/>
  <c r="KC25" i="13"/>
  <c r="AY27" i="13"/>
  <c r="EP27" i="13"/>
  <c r="ML27" i="13"/>
  <c r="AO25" i="13"/>
  <c r="FM25" i="13"/>
  <c r="G25" i="13"/>
  <c r="S25" i="13"/>
  <c r="AF25" i="13"/>
  <c r="BE25" i="13"/>
  <c r="CE25" i="13"/>
  <c r="CR25" i="13"/>
  <c r="DQ25" i="13"/>
  <c r="EE25" i="13"/>
  <c r="EQ25" i="13"/>
  <c r="GC25" i="13"/>
  <c r="IW25" i="13"/>
  <c r="BJ27" i="13"/>
  <c r="FB27" i="13"/>
  <c r="IZ27" i="13"/>
  <c r="MY27" i="13"/>
  <c r="AN25" i="13"/>
  <c r="CA25" i="13"/>
  <c r="DY25" i="13"/>
  <c r="LX25" i="13"/>
  <c r="P25" i="13"/>
  <c r="EA25" i="13"/>
  <c r="H25" i="13"/>
  <c r="AG25" i="13"/>
  <c r="AU25" i="13"/>
  <c r="BG25" i="13"/>
  <c r="CS25" i="13"/>
  <c r="DG25" i="13"/>
  <c r="DS25" i="13"/>
  <c r="FE25" i="13"/>
  <c r="HS25" i="13"/>
  <c r="BU27" i="13"/>
  <c r="FO27" i="13"/>
  <c r="JN27" i="13"/>
  <c r="U7" i="14"/>
  <c r="NA25" i="13"/>
  <c r="CB25" i="13"/>
  <c r="DA25" i="13"/>
  <c r="LI25" i="13"/>
  <c r="I25" i="13"/>
  <c r="W25" i="13"/>
  <c r="AI25" i="13"/>
  <c r="AV25" i="13"/>
  <c r="BU25" i="13"/>
  <c r="DH25" i="13"/>
  <c r="EG25" i="13"/>
  <c r="EU25" i="13"/>
  <c r="HU25" i="13"/>
  <c r="JR25" i="13"/>
  <c r="MZ25" i="13"/>
  <c r="NG27" i="13"/>
  <c r="CE27" i="13"/>
  <c r="GA27" i="13"/>
  <c r="JZ27" i="13"/>
  <c r="BO25" i="13"/>
  <c r="K25" i="13"/>
  <c r="BK25" i="13"/>
  <c r="BW25" i="13"/>
  <c r="CJ25" i="13"/>
  <c r="DI25" i="13"/>
  <c r="FU25" i="13"/>
  <c r="LT25" i="13"/>
  <c r="LH25" i="13"/>
  <c r="BM25" i="13"/>
  <c r="CZ25" i="13"/>
  <c r="EY25" i="13"/>
  <c r="JZ25" i="13"/>
  <c r="AW25" i="13"/>
  <c r="AY25" i="13"/>
  <c r="BL25" i="13"/>
  <c r="CK25" i="13"/>
  <c r="CY25" i="13"/>
  <c r="DK25" i="13"/>
  <c r="EW25" i="13"/>
  <c r="HJ25" i="13"/>
  <c r="KN25" i="13"/>
  <c r="DC27" i="13"/>
  <c r="HB27" i="13"/>
  <c r="KY27" i="13"/>
  <c r="BL4" i="13"/>
  <c r="BL20" i="13" s="1"/>
  <c r="CB4" i="13"/>
  <c r="CB20" i="13" s="1"/>
  <c r="EN4" i="13"/>
  <c r="EN20" i="13" s="1"/>
  <c r="GJ4" i="13"/>
  <c r="GJ20" i="13" s="1"/>
  <c r="GZ4" i="13"/>
  <c r="GZ20" i="13" s="1"/>
  <c r="JL4" i="13"/>
  <c r="JL20" i="13" s="1"/>
  <c r="LH4" i="13"/>
  <c r="LH20" i="13" s="1"/>
  <c r="LX4" i="13"/>
  <c r="LX20" i="13" s="1"/>
  <c r="AB22" i="13"/>
  <c r="CN22" i="13"/>
  <c r="EZ22" i="13"/>
  <c r="GF22" i="13"/>
  <c r="MZ22" i="13"/>
  <c r="E28" i="13"/>
  <c r="JD12" i="13"/>
  <c r="JD28" i="13" s="1"/>
  <c r="DO12" i="13"/>
  <c r="DO28" i="13" s="1"/>
  <c r="LK12" i="13"/>
  <c r="LK28" i="13" s="1"/>
  <c r="HV12" i="13"/>
  <c r="HV28" i="13" s="1"/>
  <c r="ET12" i="13"/>
  <c r="ET28" i="13" s="1"/>
  <c r="BR12" i="13"/>
  <c r="BR28" i="13" s="1"/>
  <c r="F12" i="13"/>
  <c r="MF12" i="13" s="1"/>
  <c r="MF28" i="13" s="1"/>
  <c r="C20" i="13"/>
  <c r="C32" i="13" s="1"/>
  <c r="C16" i="13"/>
  <c r="E20" i="13"/>
  <c r="MY4" i="13"/>
  <c r="MY20" i="13" s="1"/>
  <c r="MA4" i="13"/>
  <c r="MA20" i="13" s="1"/>
  <c r="LS4" i="13"/>
  <c r="LS20" i="13" s="1"/>
  <c r="KM4" i="13"/>
  <c r="KM20" i="13" s="1"/>
  <c r="JO4" i="13"/>
  <c r="JO20" i="13" s="1"/>
  <c r="JG4" i="13"/>
  <c r="JG20" i="13" s="1"/>
  <c r="IA4" i="13"/>
  <c r="IA20" i="13" s="1"/>
  <c r="HC4" i="13"/>
  <c r="HC20" i="13" s="1"/>
  <c r="GU4" i="13"/>
  <c r="GU20" i="13" s="1"/>
  <c r="FO4" i="13"/>
  <c r="FO20" i="13" s="1"/>
  <c r="EQ4" i="13"/>
  <c r="EQ20" i="13" s="1"/>
  <c r="EI4" i="13"/>
  <c r="EI20" i="13" s="1"/>
  <c r="DC4" i="13"/>
  <c r="DC20" i="13" s="1"/>
  <c r="CE4" i="13"/>
  <c r="CE20" i="13" s="1"/>
  <c r="BW4" i="13"/>
  <c r="BW20" i="13" s="1"/>
  <c r="AQ4" i="13"/>
  <c r="AQ20" i="13" s="1"/>
  <c r="S4" i="13"/>
  <c r="S20" i="13" s="1"/>
  <c r="K4" i="13"/>
  <c r="K20" i="13" s="1"/>
  <c r="KC4" i="13"/>
  <c r="KC20" i="13" s="1"/>
  <c r="HY4" i="13"/>
  <c r="HY20" i="13" s="1"/>
  <c r="HA4" i="13"/>
  <c r="HA20" i="13" s="1"/>
  <c r="DI4" i="13"/>
  <c r="DI20" i="13" s="1"/>
  <c r="AO4" i="13"/>
  <c r="AO20" i="13" s="1"/>
  <c r="Q4" i="13"/>
  <c r="Q20" i="13" s="1"/>
  <c r="MH4" i="13"/>
  <c r="MH20" i="13" s="1"/>
  <c r="LJ4" i="13"/>
  <c r="LJ20" i="13" s="1"/>
  <c r="LB4" i="13"/>
  <c r="LB20" i="13" s="1"/>
  <c r="JV4" i="13"/>
  <c r="JV20" i="13" s="1"/>
  <c r="IX4" i="13"/>
  <c r="IX20" i="13" s="1"/>
  <c r="IP4" i="13"/>
  <c r="IP20" i="13" s="1"/>
  <c r="HJ4" i="13"/>
  <c r="HJ20" i="13" s="1"/>
  <c r="GL4" i="13"/>
  <c r="GL20" i="13" s="1"/>
  <c r="GD4" i="13"/>
  <c r="GD20" i="13" s="1"/>
  <c r="EX4" i="13"/>
  <c r="EX20" i="13" s="1"/>
  <c r="DZ4" i="13"/>
  <c r="DZ20" i="13" s="1"/>
  <c r="DR4" i="13"/>
  <c r="DR20" i="13" s="1"/>
  <c r="CL4" i="13"/>
  <c r="CL20" i="13" s="1"/>
  <c r="BN4" i="13"/>
  <c r="BN20" i="13" s="1"/>
  <c r="BF4" i="13"/>
  <c r="BF20" i="13" s="1"/>
  <c r="Z4" i="13"/>
  <c r="Z20" i="13" s="1"/>
  <c r="NE4" i="13"/>
  <c r="NE20" i="13" s="1"/>
  <c r="MG4" i="13"/>
  <c r="MG20" i="13" s="1"/>
  <c r="IW4" i="13"/>
  <c r="IW20" i="13" s="1"/>
  <c r="GK4" i="13"/>
  <c r="GK20" i="13" s="1"/>
  <c r="FU4" i="13"/>
  <c r="FU20" i="13" s="1"/>
  <c r="BU4" i="13"/>
  <c r="BU20" i="13" s="1"/>
  <c r="MO4" i="13"/>
  <c r="MO20" i="13" s="1"/>
  <c r="LQ4" i="13"/>
  <c r="LQ20" i="13" s="1"/>
  <c r="GS4" i="13"/>
  <c r="GS20" i="13" s="1"/>
  <c r="DQ4" i="13"/>
  <c r="DQ20" i="13" s="1"/>
  <c r="CS4" i="13"/>
  <c r="CS20" i="13" s="1"/>
  <c r="I4" i="13"/>
  <c r="I20" i="13" s="1"/>
  <c r="MM4" i="13"/>
  <c r="MM20" i="13" s="1"/>
  <c r="ME4" i="13"/>
  <c r="ME20" i="13" s="1"/>
  <c r="KY4" i="13"/>
  <c r="KY20" i="13" s="1"/>
  <c r="KA4" i="13"/>
  <c r="KA20" i="13" s="1"/>
  <c r="JS4" i="13"/>
  <c r="JS20" i="13" s="1"/>
  <c r="IM4" i="13"/>
  <c r="IM20" i="13" s="1"/>
  <c r="HO4" i="13"/>
  <c r="HO20" i="13" s="1"/>
  <c r="HG4" i="13"/>
  <c r="HG20" i="13" s="1"/>
  <c r="GA4" i="13"/>
  <c r="GA20" i="13" s="1"/>
  <c r="FC4" i="13"/>
  <c r="FC20" i="13" s="1"/>
  <c r="EU4" i="13"/>
  <c r="EU20" i="13" s="1"/>
  <c r="DO4" i="13"/>
  <c r="DO20" i="13" s="1"/>
  <c r="CQ4" i="13"/>
  <c r="CQ20" i="13" s="1"/>
  <c r="CI4" i="13"/>
  <c r="CI20" i="13" s="1"/>
  <c r="BC4" i="13"/>
  <c r="BC20" i="13" s="1"/>
  <c r="AE4" i="13"/>
  <c r="AE20" i="13" s="1"/>
  <c r="W4" i="13"/>
  <c r="W20" i="13" s="1"/>
  <c r="BQ4" i="13"/>
  <c r="BQ20" i="13" s="1"/>
  <c r="EC4" i="13"/>
  <c r="EC20" i="13" s="1"/>
  <c r="FI4" i="13"/>
  <c r="FI20" i="13" s="1"/>
  <c r="KG4" i="13"/>
  <c r="KG20" i="13" s="1"/>
  <c r="AJ22" i="13"/>
  <c r="CV22" i="13"/>
  <c r="FH22" i="13"/>
  <c r="GN22" i="13"/>
  <c r="CW4" i="13"/>
  <c r="CW20" i="13" s="1"/>
  <c r="HE4" i="13"/>
  <c r="HE20" i="13" s="1"/>
  <c r="IK4" i="13"/>
  <c r="IK20" i="13" s="1"/>
  <c r="MS4" i="13"/>
  <c r="MS20" i="13" s="1"/>
  <c r="F4" i="13"/>
  <c r="AV4" i="13" s="1"/>
  <c r="AV20" i="13" s="1"/>
  <c r="AL4" i="13"/>
  <c r="AL20" i="13" s="1"/>
  <c r="BB4" i="13"/>
  <c r="BB20" i="13" s="1"/>
  <c r="DN4" i="13"/>
  <c r="DN20" i="13" s="1"/>
  <c r="ED4" i="13"/>
  <c r="ED20" i="13" s="1"/>
  <c r="FJ4" i="13"/>
  <c r="FJ20" i="13" s="1"/>
  <c r="FZ4" i="13"/>
  <c r="FZ20" i="13" s="1"/>
  <c r="IL4" i="13"/>
  <c r="IL20" i="13" s="1"/>
  <c r="JB4" i="13"/>
  <c r="JB20" i="13" s="1"/>
  <c r="KH4" i="13"/>
  <c r="KH20" i="13" s="1"/>
  <c r="KX4" i="13"/>
  <c r="KX20" i="13" s="1"/>
  <c r="LN4" i="13"/>
  <c r="LN20" i="13" s="1"/>
  <c r="E21" i="13"/>
  <c r="F5" i="13"/>
  <c r="MZ5" i="13" s="1"/>
  <c r="MZ21" i="13" s="1"/>
  <c r="J22" i="13"/>
  <c r="AP22" i="13"/>
  <c r="DB22" i="13"/>
  <c r="EH22" i="13"/>
  <c r="FN22" i="13"/>
  <c r="GT22" i="13"/>
  <c r="IZ22" i="13"/>
  <c r="LL22" i="13"/>
  <c r="IA12" i="13"/>
  <c r="IA28" i="13" s="1"/>
  <c r="X4" i="13"/>
  <c r="X20" i="13" s="1"/>
  <c r="BT4" i="13"/>
  <c r="BT20" i="13" s="1"/>
  <c r="DP4" i="13"/>
  <c r="DP20" i="13" s="1"/>
  <c r="GB4" i="13"/>
  <c r="GB20" i="13" s="1"/>
  <c r="HX4" i="13"/>
  <c r="HX20" i="13" s="1"/>
  <c r="JD4" i="13"/>
  <c r="JD20" i="13" s="1"/>
  <c r="KZ4" i="13"/>
  <c r="KZ20" i="13" s="1"/>
  <c r="MV4" i="13"/>
  <c r="MV20" i="13" s="1"/>
  <c r="L22" i="13"/>
  <c r="AR22" i="13"/>
  <c r="BX22" i="13"/>
  <c r="DD22" i="13"/>
  <c r="GV22" i="13"/>
  <c r="LT22" i="13"/>
  <c r="E26" i="13"/>
  <c r="IO10" i="13"/>
  <c r="IO26" i="13" s="1"/>
  <c r="FM10" i="13"/>
  <c r="FM26" i="13" s="1"/>
  <c r="BU10" i="13"/>
  <c r="BU26" i="13" s="1"/>
  <c r="JJ10" i="13"/>
  <c r="JJ26" i="13" s="1"/>
  <c r="GH10" i="13"/>
  <c r="GH26" i="13" s="1"/>
  <c r="CX10" i="13"/>
  <c r="CX26" i="13" s="1"/>
  <c r="F10" i="13"/>
  <c r="CB10" i="13" s="1"/>
  <c r="CB26" i="13" s="1"/>
  <c r="LW10" i="13"/>
  <c r="LW26" i="13" s="1"/>
  <c r="LB10" i="13"/>
  <c r="LB26" i="13" s="1"/>
  <c r="JV10" i="13"/>
  <c r="JV26" i="13" s="1"/>
  <c r="IP10" i="13"/>
  <c r="IP26" i="13" s="1"/>
  <c r="HT10" i="13"/>
  <c r="HT26" i="13" s="1"/>
  <c r="HJ10" i="13"/>
  <c r="HJ26" i="13" s="1"/>
  <c r="GD10" i="13"/>
  <c r="GD26" i="13" s="1"/>
  <c r="EM10" i="13"/>
  <c r="EM26" i="13" s="1"/>
  <c r="EB10" i="13"/>
  <c r="EB26" i="13" s="1"/>
  <c r="DR10" i="13"/>
  <c r="DR26" i="13" s="1"/>
  <c r="CL10" i="13"/>
  <c r="CL26" i="13" s="1"/>
  <c r="AU10" i="13"/>
  <c r="AU26" i="13" s="1"/>
  <c r="AJ10" i="13"/>
  <c r="AJ26" i="13" s="1"/>
  <c r="Z10" i="13"/>
  <c r="Z26" i="13" s="1"/>
  <c r="MQ10" i="13"/>
  <c r="MQ26" i="13" s="1"/>
  <c r="KZ10" i="13"/>
  <c r="KZ26" i="13" s="1"/>
  <c r="KO10" i="13"/>
  <c r="KO26" i="13" s="1"/>
  <c r="KE10" i="13"/>
  <c r="KE26" i="13" s="1"/>
  <c r="IN10" i="13"/>
  <c r="IN26" i="13" s="1"/>
  <c r="HH10" i="13"/>
  <c r="HH26" i="13" s="1"/>
  <c r="GW10" i="13"/>
  <c r="GW26" i="13" s="1"/>
  <c r="GM10" i="13"/>
  <c r="GM26" i="13" s="1"/>
  <c r="EV10" i="13"/>
  <c r="EV26" i="13" s="1"/>
  <c r="DP10" i="13"/>
  <c r="DP26" i="13" s="1"/>
  <c r="DE10" i="13"/>
  <c r="DE26" i="13" s="1"/>
  <c r="CU10" i="13"/>
  <c r="CU26" i="13" s="1"/>
  <c r="BD10" i="13"/>
  <c r="BD26" i="13" s="1"/>
  <c r="X10" i="13"/>
  <c r="X26" i="13" s="1"/>
  <c r="M10" i="13"/>
  <c r="M26" i="13" s="1"/>
  <c r="MP10" i="13"/>
  <c r="MP26" i="13" s="1"/>
  <c r="LJ10" i="13"/>
  <c r="LJ26" i="13" s="1"/>
  <c r="KY10" i="13"/>
  <c r="KY26" i="13" s="1"/>
  <c r="KN10" i="13"/>
  <c r="KN26" i="13" s="1"/>
  <c r="KD10" i="13"/>
  <c r="KD26" i="13" s="1"/>
  <c r="JH10" i="13"/>
  <c r="JH26" i="13" s="1"/>
  <c r="IX10" i="13"/>
  <c r="IX26" i="13" s="1"/>
  <c r="IM10" i="13"/>
  <c r="IM26" i="13" s="1"/>
  <c r="IB10" i="13"/>
  <c r="IB26" i="13" s="1"/>
  <c r="HR10" i="13"/>
  <c r="HR26" i="13" s="1"/>
  <c r="HG10" i="13"/>
  <c r="HG26" i="13" s="1"/>
  <c r="GV10" i="13"/>
  <c r="GV26" i="13" s="1"/>
  <c r="GA10" i="13"/>
  <c r="GA26" i="13" s="1"/>
  <c r="FP10" i="13"/>
  <c r="FP26" i="13" s="1"/>
  <c r="FF10" i="13"/>
  <c r="FF26" i="13" s="1"/>
  <c r="EU10" i="13"/>
  <c r="EU26" i="13" s="1"/>
  <c r="EJ10" i="13"/>
  <c r="EJ26" i="13" s="1"/>
  <c r="DZ10" i="13"/>
  <c r="DZ26" i="13" s="1"/>
  <c r="DO10" i="13"/>
  <c r="DO26" i="13" s="1"/>
  <c r="CT10" i="13"/>
  <c r="CT26" i="13" s="1"/>
  <c r="CI10" i="13"/>
  <c r="CI26" i="13" s="1"/>
  <c r="BX10" i="13"/>
  <c r="BX26" i="13" s="1"/>
  <c r="BN10" i="13"/>
  <c r="BN26" i="13" s="1"/>
  <c r="BC10" i="13"/>
  <c r="BC26" i="13" s="1"/>
  <c r="AR10" i="13"/>
  <c r="AR26" i="13" s="1"/>
  <c r="AH10" i="13"/>
  <c r="AH26" i="13" s="1"/>
  <c r="L10" i="13"/>
  <c r="L26" i="13" s="1"/>
  <c r="MY10" i="13"/>
  <c r="MY26" i="13" s="1"/>
  <c r="MN10" i="13"/>
  <c r="MN26" i="13" s="1"/>
  <c r="MC10" i="13"/>
  <c r="MC26" i="13" s="1"/>
  <c r="LS10" i="13"/>
  <c r="LS26" i="13" s="1"/>
  <c r="LH10" i="13"/>
  <c r="LH26" i="13" s="1"/>
  <c r="KW10" i="13"/>
  <c r="KW26" i="13" s="1"/>
  <c r="KB10" i="13"/>
  <c r="KB26" i="13" s="1"/>
  <c r="JQ10" i="13"/>
  <c r="JQ26" i="13" s="1"/>
  <c r="JG10" i="13"/>
  <c r="JG26" i="13" s="1"/>
  <c r="IV10" i="13"/>
  <c r="IV26" i="13" s="1"/>
  <c r="IK10" i="13"/>
  <c r="IK26" i="13" s="1"/>
  <c r="IA10" i="13"/>
  <c r="IA26" i="13" s="1"/>
  <c r="HP10" i="13"/>
  <c r="HP26" i="13" s="1"/>
  <c r="GU10" i="13"/>
  <c r="GU26" i="13" s="1"/>
  <c r="GJ10" i="13"/>
  <c r="GJ26" i="13" s="1"/>
  <c r="FY10" i="13"/>
  <c r="FY26" i="13" s="1"/>
  <c r="FO10" i="13"/>
  <c r="FO26" i="13" s="1"/>
  <c r="FD10" i="13"/>
  <c r="FD26" i="13" s="1"/>
  <c r="ES10" i="13"/>
  <c r="ES26" i="13" s="1"/>
  <c r="EI10" i="13"/>
  <c r="EI26" i="13" s="1"/>
  <c r="DM10" i="13"/>
  <c r="DM26" i="13" s="1"/>
  <c r="DC10" i="13"/>
  <c r="DC26" i="13" s="1"/>
  <c r="CR10" i="13"/>
  <c r="CR26" i="13" s="1"/>
  <c r="CG10" i="13"/>
  <c r="CG26" i="13" s="1"/>
  <c r="BW10" i="13"/>
  <c r="BW26" i="13" s="1"/>
  <c r="BL10" i="13"/>
  <c r="BL26" i="13" s="1"/>
  <c r="BA10" i="13"/>
  <c r="BA26" i="13" s="1"/>
  <c r="AQ10" i="13"/>
  <c r="AQ26" i="13" s="1"/>
  <c r="AF10" i="13"/>
  <c r="AF26" i="13" s="1"/>
  <c r="U10" i="13"/>
  <c r="U26" i="13" s="1"/>
  <c r="K10" i="13"/>
  <c r="K26" i="13" s="1"/>
  <c r="MB10" i="13"/>
  <c r="MB26" i="13" s="1"/>
  <c r="NH10" i="13"/>
  <c r="NH26" i="13" s="1"/>
  <c r="MX10" i="13"/>
  <c r="MX26" i="13" s="1"/>
  <c r="MM10" i="13"/>
  <c r="MM26" i="13" s="1"/>
  <c r="LR10" i="13"/>
  <c r="LR26" i="13" s="1"/>
  <c r="LG10" i="13"/>
  <c r="LG26" i="13" s="1"/>
  <c r="KV10" i="13"/>
  <c r="KV26" i="13" s="1"/>
  <c r="KL10" i="13"/>
  <c r="KL26" i="13" s="1"/>
  <c r="KA10" i="13"/>
  <c r="KA26" i="13" s="1"/>
  <c r="JP10" i="13"/>
  <c r="JP26" i="13" s="1"/>
  <c r="JF10" i="13"/>
  <c r="JF26" i="13" s="1"/>
  <c r="IU10" i="13"/>
  <c r="IU26" i="13" s="1"/>
  <c r="IJ10" i="13"/>
  <c r="IJ26" i="13" s="1"/>
  <c r="HZ10" i="13"/>
  <c r="HZ26" i="13" s="1"/>
  <c r="HO10" i="13"/>
  <c r="HO26" i="13" s="1"/>
  <c r="HD10" i="13"/>
  <c r="HD26" i="13" s="1"/>
  <c r="GT10" i="13"/>
  <c r="GT26" i="13" s="1"/>
  <c r="GI10" i="13"/>
  <c r="GI26" i="13" s="1"/>
  <c r="FX10" i="13"/>
  <c r="FX26" i="13" s="1"/>
  <c r="FN10" i="13"/>
  <c r="FN26" i="13" s="1"/>
  <c r="FC10" i="13"/>
  <c r="FC26" i="13" s="1"/>
  <c r="ER10" i="13"/>
  <c r="ER26" i="13" s="1"/>
  <c r="EH10" i="13"/>
  <c r="EH26" i="13" s="1"/>
  <c r="DW10" i="13"/>
  <c r="DW26" i="13" s="1"/>
  <c r="DL10" i="13"/>
  <c r="DL26" i="13" s="1"/>
  <c r="DB10" i="13"/>
  <c r="DB26" i="13" s="1"/>
  <c r="CQ10" i="13"/>
  <c r="CQ26" i="13" s="1"/>
  <c r="CF10" i="13"/>
  <c r="CF26" i="13" s="1"/>
  <c r="BV10" i="13"/>
  <c r="BV26" i="13" s="1"/>
  <c r="BK10" i="13"/>
  <c r="BK26" i="13" s="1"/>
  <c r="AZ10" i="13"/>
  <c r="AZ26" i="13" s="1"/>
  <c r="AP10" i="13"/>
  <c r="AP26" i="13" s="1"/>
  <c r="AE10" i="13"/>
  <c r="AE26" i="13" s="1"/>
  <c r="T10" i="13"/>
  <c r="T26" i="13" s="1"/>
  <c r="J10" i="13"/>
  <c r="J26" i="13" s="1"/>
  <c r="NG10" i="13"/>
  <c r="NG26" i="13" s="1"/>
  <c r="MV10" i="13"/>
  <c r="MV26" i="13" s="1"/>
  <c r="MK10" i="13"/>
  <c r="MK26" i="13" s="1"/>
  <c r="MA10" i="13"/>
  <c r="MA26" i="13" s="1"/>
  <c r="LP10" i="13"/>
  <c r="LP26" i="13" s="1"/>
  <c r="LE10" i="13"/>
  <c r="LE26" i="13" s="1"/>
  <c r="KU10" i="13"/>
  <c r="KU26" i="13" s="1"/>
  <c r="KJ10" i="13"/>
  <c r="KJ26" i="13" s="1"/>
  <c r="JY10" i="13"/>
  <c r="JY26" i="13" s="1"/>
  <c r="JO10" i="13"/>
  <c r="JO26" i="13" s="1"/>
  <c r="JD10" i="13"/>
  <c r="JD26" i="13" s="1"/>
  <c r="IS10" i="13"/>
  <c r="IS26" i="13" s="1"/>
  <c r="II10" i="13"/>
  <c r="II26" i="13" s="1"/>
  <c r="HX10" i="13"/>
  <c r="HX26" i="13" s="1"/>
  <c r="HM10" i="13"/>
  <c r="HM26" i="13" s="1"/>
  <c r="HC10" i="13"/>
  <c r="HC26" i="13" s="1"/>
  <c r="GR10" i="13"/>
  <c r="GR26" i="13" s="1"/>
  <c r="GG10" i="13"/>
  <c r="GG26" i="13" s="1"/>
  <c r="FW10" i="13"/>
  <c r="FW26" i="13" s="1"/>
  <c r="FL10" i="13"/>
  <c r="FL26" i="13" s="1"/>
  <c r="FA10" i="13"/>
  <c r="FA26" i="13" s="1"/>
  <c r="EQ10" i="13"/>
  <c r="EQ26" i="13" s="1"/>
  <c r="EF10" i="13"/>
  <c r="EF26" i="13" s="1"/>
  <c r="DU10" i="13"/>
  <c r="DU26" i="13" s="1"/>
  <c r="DK10" i="13"/>
  <c r="DK26" i="13" s="1"/>
  <c r="CZ10" i="13"/>
  <c r="CZ26" i="13" s="1"/>
  <c r="CO10" i="13"/>
  <c r="CO26" i="13" s="1"/>
  <c r="CE10" i="13"/>
  <c r="CE26" i="13" s="1"/>
  <c r="BT10" i="13"/>
  <c r="BT26" i="13" s="1"/>
  <c r="BI10" i="13"/>
  <c r="BI26" i="13" s="1"/>
  <c r="AY10" i="13"/>
  <c r="AY26" i="13" s="1"/>
  <c r="AN10" i="13"/>
  <c r="AN26" i="13" s="1"/>
  <c r="AC10" i="13"/>
  <c r="AC26" i="13" s="1"/>
  <c r="S10" i="13"/>
  <c r="S26" i="13" s="1"/>
  <c r="H10" i="13"/>
  <c r="H26" i="13" s="1"/>
  <c r="NF10" i="13"/>
  <c r="NF26" i="13" s="1"/>
  <c r="MU10" i="13"/>
  <c r="MU26" i="13" s="1"/>
  <c r="MJ10" i="13"/>
  <c r="MJ26" i="13" s="1"/>
  <c r="LZ10" i="13"/>
  <c r="LZ26" i="13" s="1"/>
  <c r="LO10" i="13"/>
  <c r="LO26" i="13" s="1"/>
  <c r="LD10" i="13"/>
  <c r="LD26" i="13" s="1"/>
  <c r="KT10" i="13"/>
  <c r="KT26" i="13" s="1"/>
  <c r="KI10" i="13"/>
  <c r="KI26" i="13" s="1"/>
  <c r="JX10" i="13"/>
  <c r="JX26" i="13" s="1"/>
  <c r="JN10" i="13"/>
  <c r="JN26" i="13" s="1"/>
  <c r="JC10" i="13"/>
  <c r="JC26" i="13" s="1"/>
  <c r="IR10" i="13"/>
  <c r="IR26" i="13" s="1"/>
  <c r="IH10" i="13"/>
  <c r="IH26" i="13" s="1"/>
  <c r="HW10" i="13"/>
  <c r="HW26" i="13" s="1"/>
  <c r="HL10" i="13"/>
  <c r="HL26" i="13" s="1"/>
  <c r="HB10" i="13"/>
  <c r="HB26" i="13" s="1"/>
  <c r="GQ10" i="13"/>
  <c r="GQ26" i="13" s="1"/>
  <c r="GF10" i="13"/>
  <c r="GF26" i="13" s="1"/>
  <c r="FV10" i="13"/>
  <c r="FV26" i="13" s="1"/>
  <c r="FK10" i="13"/>
  <c r="FK26" i="13" s="1"/>
  <c r="EZ10" i="13"/>
  <c r="EZ26" i="13" s="1"/>
  <c r="EP10" i="13"/>
  <c r="EP26" i="13" s="1"/>
  <c r="EE10" i="13"/>
  <c r="EE26" i="13" s="1"/>
  <c r="DT10" i="13"/>
  <c r="DT26" i="13" s="1"/>
  <c r="DJ10" i="13"/>
  <c r="DJ26" i="13" s="1"/>
  <c r="CY10" i="13"/>
  <c r="CY26" i="13" s="1"/>
  <c r="CN10" i="13"/>
  <c r="CN26" i="13" s="1"/>
  <c r="CD10" i="13"/>
  <c r="CD26" i="13" s="1"/>
  <c r="BS10" i="13"/>
  <c r="BS26" i="13" s="1"/>
  <c r="BH10" i="13"/>
  <c r="BH26" i="13" s="1"/>
  <c r="AX10" i="13"/>
  <c r="AX26" i="13" s="1"/>
  <c r="AM10" i="13"/>
  <c r="AM26" i="13" s="1"/>
  <c r="AB10" i="13"/>
  <c r="AB26" i="13" s="1"/>
  <c r="R10" i="13"/>
  <c r="R26" i="13" s="1"/>
  <c r="G10" i="13"/>
  <c r="G26" i="13" s="1"/>
  <c r="CM10" i="13"/>
  <c r="CM26" i="13" s="1"/>
  <c r="FT10" i="13"/>
  <c r="FT26" i="13" s="1"/>
  <c r="JA10" i="13"/>
  <c r="JA26" i="13" s="1"/>
  <c r="MI10" i="13"/>
  <c r="MI26" i="13" s="1"/>
  <c r="AQ12" i="13"/>
  <c r="AQ28" i="13" s="1"/>
  <c r="EP12" i="13"/>
  <c r="EP28" i="13" s="1"/>
  <c r="H4" i="13"/>
  <c r="H20" i="13" s="1"/>
  <c r="AN4" i="13"/>
  <c r="AN20" i="13" s="1"/>
  <c r="BD4" i="13"/>
  <c r="BD20" i="13" s="1"/>
  <c r="CJ4" i="13"/>
  <c r="CJ20" i="13" s="1"/>
  <c r="CZ4" i="13"/>
  <c r="CZ20" i="13" s="1"/>
  <c r="EF4" i="13"/>
  <c r="EF20" i="13" s="1"/>
  <c r="FL4" i="13"/>
  <c r="FL20" i="13" s="1"/>
  <c r="GR4" i="13"/>
  <c r="GR20" i="13" s="1"/>
  <c r="HH4" i="13"/>
  <c r="HH20" i="13" s="1"/>
  <c r="IN4" i="13"/>
  <c r="IN20" i="13" s="1"/>
  <c r="JT4" i="13"/>
  <c r="JT20" i="13" s="1"/>
  <c r="KJ4" i="13"/>
  <c r="KJ20" i="13" s="1"/>
  <c r="LP4" i="13"/>
  <c r="LP20" i="13" s="1"/>
  <c r="MF4" i="13"/>
  <c r="MF20" i="13" s="1"/>
  <c r="L4" i="13"/>
  <c r="L20" i="13" s="1"/>
  <c r="AB4" i="13"/>
  <c r="AB20" i="13" s="1"/>
  <c r="AR4" i="13"/>
  <c r="AR20" i="13" s="1"/>
  <c r="BH4" i="13"/>
  <c r="BH20" i="13" s="1"/>
  <c r="BX4" i="13"/>
  <c r="BX20" i="13" s="1"/>
  <c r="CN4" i="13"/>
  <c r="CN20" i="13" s="1"/>
  <c r="DD4" i="13"/>
  <c r="DD20" i="13" s="1"/>
  <c r="DT4" i="13"/>
  <c r="DT20" i="13" s="1"/>
  <c r="EJ4" i="13"/>
  <c r="EJ20" i="13" s="1"/>
  <c r="EZ4" i="13"/>
  <c r="EZ20" i="13" s="1"/>
  <c r="FP4" i="13"/>
  <c r="FP20" i="13" s="1"/>
  <c r="GF4" i="13"/>
  <c r="GF20" i="13" s="1"/>
  <c r="GV4" i="13"/>
  <c r="GV20" i="13" s="1"/>
  <c r="HL4" i="13"/>
  <c r="HL20" i="13" s="1"/>
  <c r="IB4" i="13"/>
  <c r="IB20" i="13" s="1"/>
  <c r="IR4" i="13"/>
  <c r="IR20" i="13" s="1"/>
  <c r="JH4" i="13"/>
  <c r="JH20" i="13" s="1"/>
  <c r="JX4" i="13"/>
  <c r="JX20" i="13" s="1"/>
  <c r="KN4" i="13"/>
  <c r="KN20" i="13" s="1"/>
  <c r="LD4" i="13"/>
  <c r="LD20" i="13" s="1"/>
  <c r="LT4" i="13"/>
  <c r="LT20" i="13" s="1"/>
  <c r="MJ4" i="13"/>
  <c r="MJ20" i="13" s="1"/>
  <c r="MZ4" i="13"/>
  <c r="MZ20" i="13" s="1"/>
  <c r="FA5" i="13"/>
  <c r="FA21" i="13" s="1"/>
  <c r="AX22" i="13"/>
  <c r="CD22" i="13"/>
  <c r="HD22" i="13"/>
  <c r="JP22" i="13"/>
  <c r="MB22" i="13"/>
  <c r="P10" i="13"/>
  <c r="P26" i="13" s="1"/>
  <c r="CW10" i="13"/>
  <c r="CW26" i="13" s="1"/>
  <c r="GE10" i="13"/>
  <c r="GE26" i="13" s="1"/>
  <c r="JL10" i="13"/>
  <c r="JL26" i="13" s="1"/>
  <c r="MS10" i="13"/>
  <c r="MS26" i="13" s="1"/>
  <c r="BE12" i="13"/>
  <c r="BE28" i="13" s="1"/>
  <c r="FB12" i="13"/>
  <c r="FB28" i="13" s="1"/>
  <c r="JA12" i="13"/>
  <c r="JA28" i="13" s="1"/>
  <c r="M6" i="13"/>
  <c r="M22" i="13" s="1"/>
  <c r="U6" i="13"/>
  <c r="U22" i="13" s="1"/>
  <c r="AC6" i="13"/>
  <c r="AC22" i="13" s="1"/>
  <c r="AK6" i="13"/>
  <c r="AK22" i="13" s="1"/>
  <c r="AS6" i="13"/>
  <c r="AS22" i="13" s="1"/>
  <c r="BA6" i="13"/>
  <c r="BA22" i="13" s="1"/>
  <c r="BI6" i="13"/>
  <c r="BI22" i="13" s="1"/>
  <c r="BQ6" i="13"/>
  <c r="BQ22" i="13" s="1"/>
  <c r="BY6" i="13"/>
  <c r="BY22" i="13" s="1"/>
  <c r="CG6" i="13"/>
  <c r="CG22" i="13" s="1"/>
  <c r="CO6" i="13"/>
  <c r="CO22" i="13" s="1"/>
  <c r="CW6" i="13"/>
  <c r="CW22" i="13" s="1"/>
  <c r="DE6" i="13"/>
  <c r="DE22" i="13" s="1"/>
  <c r="DM6" i="13"/>
  <c r="DM22" i="13" s="1"/>
  <c r="DU6" i="13"/>
  <c r="DU22" i="13" s="1"/>
  <c r="EC6" i="13"/>
  <c r="EC22" i="13" s="1"/>
  <c r="EK6" i="13"/>
  <c r="EK22" i="13" s="1"/>
  <c r="ES6" i="13"/>
  <c r="ES22" i="13" s="1"/>
  <c r="FA6" i="13"/>
  <c r="FA22" i="13" s="1"/>
  <c r="FI6" i="13"/>
  <c r="FI22" i="13" s="1"/>
  <c r="FQ6" i="13"/>
  <c r="FQ22" i="13" s="1"/>
  <c r="FY6" i="13"/>
  <c r="FY22" i="13" s="1"/>
  <c r="GG6" i="13"/>
  <c r="GG22" i="13" s="1"/>
  <c r="GO6" i="13"/>
  <c r="GO22" i="13" s="1"/>
  <c r="GW6" i="13"/>
  <c r="GW22" i="13" s="1"/>
  <c r="HE6" i="13"/>
  <c r="HE22" i="13" s="1"/>
  <c r="HM6" i="13"/>
  <c r="HM22" i="13" s="1"/>
  <c r="HU6" i="13"/>
  <c r="HU22" i="13" s="1"/>
  <c r="IC6" i="13"/>
  <c r="IC22" i="13" s="1"/>
  <c r="IK6" i="13"/>
  <c r="IK22" i="13" s="1"/>
  <c r="IS6" i="13"/>
  <c r="IS22" i="13" s="1"/>
  <c r="JA6" i="13"/>
  <c r="JA22" i="13" s="1"/>
  <c r="JI6" i="13"/>
  <c r="JI22" i="13" s="1"/>
  <c r="JQ6" i="13"/>
  <c r="JQ22" i="13" s="1"/>
  <c r="JY6" i="13"/>
  <c r="JY22" i="13" s="1"/>
  <c r="KG6" i="13"/>
  <c r="KG22" i="13" s="1"/>
  <c r="KO6" i="13"/>
  <c r="KO22" i="13" s="1"/>
  <c r="KW6" i="13"/>
  <c r="KW22" i="13" s="1"/>
  <c r="LE6" i="13"/>
  <c r="LE22" i="13" s="1"/>
  <c r="LM6" i="13"/>
  <c r="LM22" i="13" s="1"/>
  <c r="LU6" i="13"/>
  <c r="LU22" i="13" s="1"/>
  <c r="MC6" i="13"/>
  <c r="MC22" i="13" s="1"/>
  <c r="MK6" i="13"/>
  <c r="MK22" i="13" s="1"/>
  <c r="MS6" i="13"/>
  <c r="MS22" i="13" s="1"/>
  <c r="NA6" i="13"/>
  <c r="NA22" i="13" s="1"/>
  <c r="J9" i="13"/>
  <c r="J25" i="13" s="1"/>
  <c r="R9" i="13"/>
  <c r="R25" i="13" s="1"/>
  <c r="Z9" i="13"/>
  <c r="Z25" i="13" s="1"/>
  <c r="AH9" i="13"/>
  <c r="AH25" i="13" s="1"/>
  <c r="AP9" i="13"/>
  <c r="AP25" i="13" s="1"/>
  <c r="AX9" i="13"/>
  <c r="AX25" i="13" s="1"/>
  <c r="BF9" i="13"/>
  <c r="BF25" i="13" s="1"/>
  <c r="BN9" i="13"/>
  <c r="BN25" i="13" s="1"/>
  <c r="BV9" i="13"/>
  <c r="BV25" i="13" s="1"/>
  <c r="CD9" i="13"/>
  <c r="CD25" i="13" s="1"/>
  <c r="CL9" i="13"/>
  <c r="CL25" i="13" s="1"/>
  <c r="CT9" i="13"/>
  <c r="CT25" i="13" s="1"/>
  <c r="DB9" i="13"/>
  <c r="DB25" i="13" s="1"/>
  <c r="DJ9" i="13"/>
  <c r="DJ25" i="13" s="1"/>
  <c r="DR9" i="13"/>
  <c r="DR25" i="13" s="1"/>
  <c r="DZ9" i="13"/>
  <c r="DZ25" i="13" s="1"/>
  <c r="EH9" i="13"/>
  <c r="EH25" i="13" s="1"/>
  <c r="EP9" i="13"/>
  <c r="EP25" i="13" s="1"/>
  <c r="EX9" i="13"/>
  <c r="EX25" i="13" s="1"/>
  <c r="FF9" i="13"/>
  <c r="FF25" i="13" s="1"/>
  <c r="FN9" i="13"/>
  <c r="FN25" i="13" s="1"/>
  <c r="FV9" i="13"/>
  <c r="FV25" i="13" s="1"/>
  <c r="GD9" i="13"/>
  <c r="GD25" i="13" s="1"/>
  <c r="GL9" i="13"/>
  <c r="GL25" i="13" s="1"/>
  <c r="GT9" i="13"/>
  <c r="GT25" i="13" s="1"/>
  <c r="HB9" i="13"/>
  <c r="HB25" i="13" s="1"/>
  <c r="HK9" i="13"/>
  <c r="HK25" i="13" s="1"/>
  <c r="HT9" i="13"/>
  <c r="HT25" i="13" s="1"/>
  <c r="IC9" i="13"/>
  <c r="IC25" i="13" s="1"/>
  <c r="IN9" i="13"/>
  <c r="IN25" i="13" s="1"/>
  <c r="IY9" i="13"/>
  <c r="IY25" i="13" s="1"/>
  <c r="JI9" i="13"/>
  <c r="JI25" i="13" s="1"/>
  <c r="JT9" i="13"/>
  <c r="JT25" i="13" s="1"/>
  <c r="KE9" i="13"/>
  <c r="KE25" i="13" s="1"/>
  <c r="KO9" i="13"/>
  <c r="KO25" i="13" s="1"/>
  <c r="KZ9" i="13"/>
  <c r="KZ25" i="13" s="1"/>
  <c r="LK9" i="13"/>
  <c r="LK25" i="13" s="1"/>
  <c r="LU9" i="13"/>
  <c r="LU25" i="13" s="1"/>
  <c r="MF9" i="13"/>
  <c r="MF25" i="13" s="1"/>
  <c r="MQ9" i="13"/>
  <c r="MQ25" i="13" s="1"/>
  <c r="J11" i="13"/>
  <c r="J27" i="13" s="1"/>
  <c r="T11" i="13"/>
  <c r="T27" i="13" s="1"/>
  <c r="AE11" i="13"/>
  <c r="AE27" i="13" s="1"/>
  <c r="AP11" i="13"/>
  <c r="AP27" i="13" s="1"/>
  <c r="AZ11" i="13"/>
  <c r="AZ27" i="13" s="1"/>
  <c r="BK11" i="13"/>
  <c r="BK27" i="13" s="1"/>
  <c r="BV11" i="13"/>
  <c r="BV27" i="13" s="1"/>
  <c r="CF11" i="13"/>
  <c r="CF27" i="13" s="1"/>
  <c r="CQ11" i="13"/>
  <c r="CQ27" i="13" s="1"/>
  <c r="DD11" i="13"/>
  <c r="DD27" i="13" s="1"/>
  <c r="DR11" i="13"/>
  <c r="DR27" i="13" s="1"/>
  <c r="ED11" i="13"/>
  <c r="ED27" i="13" s="1"/>
  <c r="EQ11" i="13"/>
  <c r="EQ27" i="13" s="1"/>
  <c r="FC11" i="13"/>
  <c r="FC27" i="13" s="1"/>
  <c r="FP11" i="13"/>
  <c r="FP27" i="13" s="1"/>
  <c r="GD11" i="13"/>
  <c r="GD27" i="13" s="1"/>
  <c r="GP11" i="13"/>
  <c r="GP27" i="13" s="1"/>
  <c r="HC11" i="13"/>
  <c r="HC27" i="13" s="1"/>
  <c r="HO11" i="13"/>
  <c r="HO27" i="13" s="1"/>
  <c r="IB11" i="13"/>
  <c r="IB27" i="13" s="1"/>
  <c r="IP11" i="13"/>
  <c r="IP27" i="13" s="1"/>
  <c r="JB11" i="13"/>
  <c r="JB27" i="13" s="1"/>
  <c r="JO11" i="13"/>
  <c r="JO27" i="13" s="1"/>
  <c r="KA11" i="13"/>
  <c r="KA27" i="13" s="1"/>
  <c r="KN11" i="13"/>
  <c r="KN27" i="13" s="1"/>
  <c r="LB11" i="13"/>
  <c r="LB27" i="13" s="1"/>
  <c r="LN11" i="13"/>
  <c r="LN27" i="13" s="1"/>
  <c r="MA11" i="13"/>
  <c r="MA27" i="13" s="1"/>
  <c r="MM11" i="13"/>
  <c r="MM27" i="13" s="1"/>
  <c r="MZ11" i="13"/>
  <c r="MZ27" i="13" s="1"/>
  <c r="H30" i="13"/>
  <c r="T30" i="13"/>
  <c r="AG30" i="13"/>
  <c r="AU30" i="13"/>
  <c r="BG30" i="13"/>
  <c r="BV30" i="13"/>
  <c r="CI30" i="13"/>
  <c r="CX30" i="13"/>
  <c r="DO30" i="13"/>
  <c r="EE30" i="13"/>
  <c r="EW30" i="13"/>
  <c r="FM30" i="13"/>
  <c r="GD30" i="13"/>
  <c r="GV30" i="13"/>
  <c r="HL30" i="13"/>
  <c r="ID30" i="13"/>
  <c r="IT30" i="13"/>
  <c r="JK30" i="13"/>
  <c r="KT30" i="13"/>
  <c r="LK30" i="13"/>
  <c r="MA30" i="13"/>
  <c r="CW35" i="13"/>
  <c r="DU37" i="13"/>
  <c r="FS39" i="13"/>
  <c r="HO45" i="13"/>
  <c r="AL6" i="13"/>
  <c r="AL22" i="13" s="1"/>
  <c r="BR6" i="13"/>
  <c r="BR22" i="13" s="1"/>
  <c r="CX6" i="13"/>
  <c r="CX22" i="13" s="1"/>
  <c r="ED6" i="13"/>
  <c r="ED22" i="13" s="1"/>
  <c r="FJ6" i="13"/>
  <c r="FJ22" i="13" s="1"/>
  <c r="GP6" i="13"/>
  <c r="GP22" i="13" s="1"/>
  <c r="HN6" i="13"/>
  <c r="HN22" i="13" s="1"/>
  <c r="JB6" i="13"/>
  <c r="JB22" i="13" s="1"/>
  <c r="JZ6" i="13"/>
  <c r="JZ22" i="13" s="1"/>
  <c r="KX6" i="13"/>
  <c r="KX22" i="13" s="1"/>
  <c r="LV6" i="13"/>
  <c r="LV22" i="13" s="1"/>
  <c r="MD6" i="13"/>
  <c r="MD22" i="13" s="1"/>
  <c r="MT6" i="13"/>
  <c r="MT22" i="13" s="1"/>
  <c r="FG25" i="13"/>
  <c r="FW25" i="13"/>
  <c r="GM25" i="13"/>
  <c r="GU25" i="13"/>
  <c r="HC25" i="13"/>
  <c r="HL25" i="13"/>
  <c r="IZ25" i="13"/>
  <c r="JU25" i="13"/>
  <c r="KF25" i="13"/>
  <c r="KP25" i="13"/>
  <c r="LL25" i="13"/>
  <c r="LV25" i="13"/>
  <c r="MG25" i="13"/>
  <c r="MR25" i="13"/>
  <c r="K11" i="13"/>
  <c r="K27" i="13" s="1"/>
  <c r="V11" i="13"/>
  <c r="V27" i="13" s="1"/>
  <c r="AG11" i="13"/>
  <c r="AG27" i="13" s="1"/>
  <c r="AQ11" i="13"/>
  <c r="AQ27" i="13" s="1"/>
  <c r="BB11" i="13"/>
  <c r="BB27" i="13" s="1"/>
  <c r="BM11" i="13"/>
  <c r="BM27" i="13" s="1"/>
  <c r="BW11" i="13"/>
  <c r="BW27" i="13" s="1"/>
  <c r="CH11" i="13"/>
  <c r="CH27" i="13" s="1"/>
  <c r="CT11" i="13"/>
  <c r="CT27" i="13" s="1"/>
  <c r="DF11" i="13"/>
  <c r="DF27" i="13" s="1"/>
  <c r="DS11" i="13"/>
  <c r="DS27" i="13" s="1"/>
  <c r="EE11" i="13"/>
  <c r="EE27" i="13" s="1"/>
  <c r="ER11" i="13"/>
  <c r="ER27" i="13" s="1"/>
  <c r="FF11" i="13"/>
  <c r="FF27" i="13" s="1"/>
  <c r="FR11" i="13"/>
  <c r="FR27" i="13" s="1"/>
  <c r="GE11" i="13"/>
  <c r="GE27" i="13" s="1"/>
  <c r="GQ11" i="13"/>
  <c r="GQ27" i="13" s="1"/>
  <c r="HD11" i="13"/>
  <c r="HD27" i="13" s="1"/>
  <c r="HR11" i="13"/>
  <c r="HR27" i="13" s="1"/>
  <c r="ID11" i="13"/>
  <c r="ID27" i="13" s="1"/>
  <c r="IQ11" i="13"/>
  <c r="IQ27" i="13" s="1"/>
  <c r="JC11" i="13"/>
  <c r="JC27" i="13" s="1"/>
  <c r="JP11" i="13"/>
  <c r="JP27" i="13" s="1"/>
  <c r="KD11" i="13"/>
  <c r="KD27" i="13" s="1"/>
  <c r="KP11" i="13"/>
  <c r="KP27" i="13" s="1"/>
  <c r="LC11" i="13"/>
  <c r="LC27" i="13" s="1"/>
  <c r="LO11" i="13"/>
  <c r="LO27" i="13" s="1"/>
  <c r="MB11" i="13"/>
  <c r="MB27" i="13" s="1"/>
  <c r="MP11" i="13"/>
  <c r="MP27" i="13" s="1"/>
  <c r="NB11" i="13"/>
  <c r="NB27" i="13" s="1"/>
  <c r="E31" i="13"/>
  <c r="JK15" i="13"/>
  <c r="JK31" i="13" s="1"/>
  <c r="FW15" i="13"/>
  <c r="FW31" i="13" s="1"/>
  <c r="KD30" i="13"/>
  <c r="HF35" i="13"/>
  <c r="JB37" i="13"/>
  <c r="N6" i="13"/>
  <c r="N22" i="13" s="1"/>
  <c r="BB6" i="13"/>
  <c r="BB22" i="13" s="1"/>
  <c r="CH6" i="13"/>
  <c r="CH22" i="13" s="1"/>
  <c r="DV6" i="13"/>
  <c r="DV22" i="13" s="1"/>
  <c r="FB6" i="13"/>
  <c r="FB22" i="13" s="1"/>
  <c r="GH6" i="13"/>
  <c r="GH22" i="13" s="1"/>
  <c r="HF6" i="13"/>
  <c r="HF22" i="13" s="1"/>
  <c r="IL6" i="13"/>
  <c r="IL22" i="13" s="1"/>
  <c r="JJ6" i="13"/>
  <c r="JJ22" i="13" s="1"/>
  <c r="KH6" i="13"/>
  <c r="KH22" i="13" s="1"/>
  <c r="LF6" i="13"/>
  <c r="LF22" i="13" s="1"/>
  <c r="ML6" i="13"/>
  <c r="ML22" i="13" s="1"/>
  <c r="W6" i="13"/>
  <c r="W22" i="13" s="1"/>
  <c r="AU6" i="13"/>
  <c r="AU22" i="13" s="1"/>
  <c r="CA6" i="13"/>
  <c r="CA22" i="13" s="1"/>
  <c r="CY6" i="13"/>
  <c r="CY22" i="13" s="1"/>
  <c r="DW6" i="13"/>
  <c r="DW22" i="13" s="1"/>
  <c r="FC6" i="13"/>
  <c r="FC22" i="13" s="1"/>
  <c r="GI6" i="13"/>
  <c r="GI22" i="13" s="1"/>
  <c r="HO6" i="13"/>
  <c r="HO22" i="13" s="1"/>
  <c r="IU6" i="13"/>
  <c r="IU22" i="13" s="1"/>
  <c r="JS6" i="13"/>
  <c r="JS22" i="13" s="1"/>
  <c r="KY6" i="13"/>
  <c r="KY22" i="13" s="1"/>
  <c r="MM6" i="13"/>
  <c r="MM22" i="13" s="1"/>
  <c r="L25" i="13"/>
  <c r="AB25" i="13"/>
  <c r="AR25" i="13"/>
  <c r="BH25" i="13"/>
  <c r="BX25" i="13"/>
  <c r="CN25" i="13"/>
  <c r="DD25" i="13"/>
  <c r="DT25" i="13"/>
  <c r="GV25" i="13"/>
  <c r="HM25" i="13"/>
  <c r="IF25" i="13"/>
  <c r="JA25" i="13"/>
  <c r="JW25" i="13"/>
  <c r="LC25" i="13"/>
  <c r="MI25" i="13"/>
  <c r="MS25" i="13"/>
  <c r="ND25" i="13"/>
  <c r="L11" i="13"/>
  <c r="L27" i="13" s="1"/>
  <c r="W11" i="13"/>
  <c r="W27" i="13" s="1"/>
  <c r="AH11" i="13"/>
  <c r="AH27" i="13" s="1"/>
  <c r="AR11" i="13"/>
  <c r="AR27" i="13" s="1"/>
  <c r="BC11" i="13"/>
  <c r="BC27" i="13" s="1"/>
  <c r="BN11" i="13"/>
  <c r="BN27" i="13" s="1"/>
  <c r="BX11" i="13"/>
  <c r="BX27" i="13" s="1"/>
  <c r="CI11" i="13"/>
  <c r="CI27" i="13" s="1"/>
  <c r="CU11" i="13"/>
  <c r="CU27" i="13" s="1"/>
  <c r="DG11" i="13"/>
  <c r="DG27" i="13" s="1"/>
  <c r="DT11" i="13"/>
  <c r="DT27" i="13" s="1"/>
  <c r="EH11" i="13"/>
  <c r="EH27" i="13" s="1"/>
  <c r="ET11" i="13"/>
  <c r="ET27" i="13" s="1"/>
  <c r="FG11" i="13"/>
  <c r="FG27" i="13" s="1"/>
  <c r="FS11" i="13"/>
  <c r="FS27" i="13" s="1"/>
  <c r="GF11" i="13"/>
  <c r="GF27" i="13" s="1"/>
  <c r="GT11" i="13"/>
  <c r="GT27" i="13" s="1"/>
  <c r="HF11" i="13"/>
  <c r="HF27" i="13" s="1"/>
  <c r="HS11" i="13"/>
  <c r="HS27" i="13" s="1"/>
  <c r="IE11" i="13"/>
  <c r="IE27" i="13" s="1"/>
  <c r="IR11" i="13"/>
  <c r="IR27" i="13" s="1"/>
  <c r="JF11" i="13"/>
  <c r="JF27" i="13" s="1"/>
  <c r="JR11" i="13"/>
  <c r="JR27" i="13" s="1"/>
  <c r="KE11" i="13"/>
  <c r="KE27" i="13" s="1"/>
  <c r="KQ11" i="13"/>
  <c r="KQ27" i="13" s="1"/>
  <c r="LD11" i="13"/>
  <c r="LD27" i="13" s="1"/>
  <c r="LR11" i="13"/>
  <c r="LR27" i="13" s="1"/>
  <c r="MD11" i="13"/>
  <c r="MD27" i="13" s="1"/>
  <c r="MQ11" i="13"/>
  <c r="MQ27" i="13" s="1"/>
  <c r="NC11" i="13"/>
  <c r="NC27" i="13" s="1"/>
  <c r="F15" i="13"/>
  <c r="DR15" i="13" s="1"/>
  <c r="DR31" i="13" s="1"/>
  <c r="FD15" i="13"/>
  <c r="FD31" i="13" s="1"/>
  <c r="LB30" i="13"/>
  <c r="LS35" i="13"/>
  <c r="ES40" i="13"/>
  <c r="AD6" i="13"/>
  <c r="AD22" i="13" s="1"/>
  <c r="BJ6" i="13"/>
  <c r="BJ22" i="13" s="1"/>
  <c r="CP6" i="13"/>
  <c r="CP22" i="13" s="1"/>
  <c r="DN6" i="13"/>
  <c r="DN22" i="13" s="1"/>
  <c r="ET6" i="13"/>
  <c r="ET22" i="13" s="1"/>
  <c r="FZ6" i="13"/>
  <c r="FZ22" i="13" s="1"/>
  <c r="GX6" i="13"/>
  <c r="GX22" i="13" s="1"/>
  <c r="HV6" i="13"/>
  <c r="HV22" i="13" s="1"/>
  <c r="IT6" i="13"/>
  <c r="IT22" i="13" s="1"/>
  <c r="JR6" i="13"/>
  <c r="JR22" i="13" s="1"/>
  <c r="KP6" i="13"/>
  <c r="KP22" i="13" s="1"/>
  <c r="LN6" i="13"/>
  <c r="LN22" i="13" s="1"/>
  <c r="NB6" i="13"/>
  <c r="NB22" i="13" s="1"/>
  <c r="G6" i="13"/>
  <c r="G22" i="13" s="1"/>
  <c r="AE6" i="13"/>
  <c r="AE22" i="13" s="1"/>
  <c r="BC6" i="13"/>
  <c r="BC22" i="13" s="1"/>
  <c r="BS6" i="13"/>
  <c r="BS22" i="13" s="1"/>
  <c r="CI6" i="13"/>
  <c r="CI22" i="13" s="1"/>
  <c r="DG6" i="13"/>
  <c r="DG22" i="13" s="1"/>
  <c r="EE6" i="13"/>
  <c r="EE22" i="13" s="1"/>
  <c r="EU6" i="13"/>
  <c r="EU22" i="13" s="1"/>
  <c r="FS6" i="13"/>
  <c r="FS22" i="13" s="1"/>
  <c r="GQ6" i="13"/>
  <c r="GQ22" i="13" s="1"/>
  <c r="HG6" i="13"/>
  <c r="HG22" i="13" s="1"/>
  <c r="IE6" i="13"/>
  <c r="IE22" i="13" s="1"/>
  <c r="JC6" i="13"/>
  <c r="JC22" i="13" s="1"/>
  <c r="KA6" i="13"/>
  <c r="KA22" i="13" s="1"/>
  <c r="KQ6" i="13"/>
  <c r="KQ22" i="13" s="1"/>
  <c r="LO6" i="13"/>
  <c r="LO22" i="13" s="1"/>
  <c r="ME6" i="13"/>
  <c r="ME22" i="13" s="1"/>
  <c r="NC6" i="13"/>
  <c r="NC22" i="13" s="1"/>
  <c r="JY8" i="13"/>
  <c r="JY24" i="13" s="1"/>
  <c r="T25" i="13"/>
  <c r="BP25" i="13"/>
  <c r="CV25" i="13"/>
  <c r="DL25" i="13"/>
  <c r="EB25" i="13"/>
  <c r="ER25" i="13"/>
  <c r="FH25" i="13"/>
  <c r="FX25" i="13"/>
  <c r="GN25" i="13"/>
  <c r="HD25" i="13"/>
  <c r="IQ25" i="13"/>
  <c r="KR25" i="13"/>
  <c r="H6" i="13"/>
  <c r="H22" i="13" s="1"/>
  <c r="P6" i="13"/>
  <c r="P22" i="13" s="1"/>
  <c r="X6" i="13"/>
  <c r="X22" i="13" s="1"/>
  <c r="AF6" i="13"/>
  <c r="AF22" i="13" s="1"/>
  <c r="AN6" i="13"/>
  <c r="AN22" i="13" s="1"/>
  <c r="AV6" i="13"/>
  <c r="AV22" i="13" s="1"/>
  <c r="BD6" i="13"/>
  <c r="BD22" i="13" s="1"/>
  <c r="BL6" i="13"/>
  <c r="BL22" i="13" s="1"/>
  <c r="BT6" i="13"/>
  <c r="BT22" i="13" s="1"/>
  <c r="CB6" i="13"/>
  <c r="CB22" i="13" s="1"/>
  <c r="CJ6" i="13"/>
  <c r="CJ22" i="13" s="1"/>
  <c r="CR6" i="13"/>
  <c r="CR22" i="13" s="1"/>
  <c r="CZ6" i="13"/>
  <c r="CZ22" i="13" s="1"/>
  <c r="DH6" i="13"/>
  <c r="DH22" i="13" s="1"/>
  <c r="DP6" i="13"/>
  <c r="DP22" i="13" s="1"/>
  <c r="DX6" i="13"/>
  <c r="DX22" i="13" s="1"/>
  <c r="EF6" i="13"/>
  <c r="EF22" i="13" s="1"/>
  <c r="EN6" i="13"/>
  <c r="EN22" i="13" s="1"/>
  <c r="EV6" i="13"/>
  <c r="EV22" i="13" s="1"/>
  <c r="FD6" i="13"/>
  <c r="FD22" i="13" s="1"/>
  <c r="FL6" i="13"/>
  <c r="FL22" i="13" s="1"/>
  <c r="FT6" i="13"/>
  <c r="FT22" i="13" s="1"/>
  <c r="GB6" i="13"/>
  <c r="GB22" i="13" s="1"/>
  <c r="GJ6" i="13"/>
  <c r="GJ22" i="13" s="1"/>
  <c r="GR6" i="13"/>
  <c r="GR22" i="13" s="1"/>
  <c r="GZ6" i="13"/>
  <c r="GZ22" i="13" s="1"/>
  <c r="HH6" i="13"/>
  <c r="HH22" i="13" s="1"/>
  <c r="HP6" i="13"/>
  <c r="HP22" i="13" s="1"/>
  <c r="HX6" i="13"/>
  <c r="HX22" i="13" s="1"/>
  <c r="IF6" i="13"/>
  <c r="IF22" i="13" s="1"/>
  <c r="IN6" i="13"/>
  <c r="IN22" i="13" s="1"/>
  <c r="IV6" i="13"/>
  <c r="IV22" i="13" s="1"/>
  <c r="JD6" i="13"/>
  <c r="JD22" i="13" s="1"/>
  <c r="JL6" i="13"/>
  <c r="JL22" i="13" s="1"/>
  <c r="JT6" i="13"/>
  <c r="JT22" i="13" s="1"/>
  <c r="KB6" i="13"/>
  <c r="KB22" i="13" s="1"/>
  <c r="KJ6" i="13"/>
  <c r="KJ22" i="13" s="1"/>
  <c r="KR6" i="13"/>
  <c r="KR22" i="13" s="1"/>
  <c r="KZ6" i="13"/>
  <c r="KZ22" i="13" s="1"/>
  <c r="LH6" i="13"/>
  <c r="LH22" i="13" s="1"/>
  <c r="LP6" i="13"/>
  <c r="LP22" i="13" s="1"/>
  <c r="LX6" i="13"/>
  <c r="LX22" i="13" s="1"/>
  <c r="MF6" i="13"/>
  <c r="MF22" i="13" s="1"/>
  <c r="MN6" i="13"/>
  <c r="MN22" i="13" s="1"/>
  <c r="MV6" i="13"/>
  <c r="MV22" i="13" s="1"/>
  <c r="ND6" i="13"/>
  <c r="ND22" i="13" s="1"/>
  <c r="F8" i="13"/>
  <c r="AI8" i="13" s="1"/>
  <c r="AI24" i="13" s="1"/>
  <c r="BJ8" i="13"/>
  <c r="BJ24" i="13" s="1"/>
  <c r="BR8" i="13"/>
  <c r="BR24" i="13" s="1"/>
  <c r="BZ8" i="13"/>
  <c r="BZ24" i="13" s="1"/>
  <c r="CP8" i="13"/>
  <c r="CP24" i="13" s="1"/>
  <c r="EL8" i="13"/>
  <c r="EL24" i="13" s="1"/>
  <c r="FB8" i="13"/>
  <c r="FB24" i="13" s="1"/>
  <c r="FJ8" i="13"/>
  <c r="FJ24" i="13" s="1"/>
  <c r="FZ8" i="13"/>
  <c r="FZ24" i="13" s="1"/>
  <c r="HV8" i="13"/>
  <c r="HV24" i="13" s="1"/>
  <c r="IL8" i="13"/>
  <c r="IL24" i="13" s="1"/>
  <c r="IT8" i="13"/>
  <c r="IT24" i="13" s="1"/>
  <c r="JB8" i="13"/>
  <c r="JB24" i="13" s="1"/>
  <c r="LF8" i="13"/>
  <c r="LF24" i="13" s="1"/>
  <c r="LN8" i="13"/>
  <c r="LN24" i="13" s="1"/>
  <c r="LV8" i="13"/>
  <c r="LV24" i="13" s="1"/>
  <c r="ML8" i="13"/>
  <c r="ML24" i="13" s="1"/>
  <c r="NF9" i="13"/>
  <c r="NF25" i="13" s="1"/>
  <c r="MX9" i="13"/>
  <c r="MX25" i="13" s="1"/>
  <c r="MP9" i="13"/>
  <c r="MP25" i="13" s="1"/>
  <c r="MH9" i="13"/>
  <c r="MH25" i="13" s="1"/>
  <c r="LZ9" i="13"/>
  <c r="LZ25" i="13" s="1"/>
  <c r="LR9" i="13"/>
  <c r="LR25" i="13" s="1"/>
  <c r="LJ9" i="13"/>
  <c r="LJ25" i="13" s="1"/>
  <c r="LB9" i="13"/>
  <c r="LB25" i="13" s="1"/>
  <c r="KT9" i="13"/>
  <c r="KT25" i="13" s="1"/>
  <c r="KL9" i="13"/>
  <c r="KL25" i="13" s="1"/>
  <c r="KD9" i="13"/>
  <c r="KD25" i="13" s="1"/>
  <c r="JV9" i="13"/>
  <c r="JV25" i="13" s="1"/>
  <c r="JN9" i="13"/>
  <c r="JN25" i="13" s="1"/>
  <c r="JF9" i="13"/>
  <c r="JF25" i="13" s="1"/>
  <c r="IX9" i="13"/>
  <c r="IX25" i="13" s="1"/>
  <c r="IP9" i="13"/>
  <c r="IP25" i="13" s="1"/>
  <c r="IH9" i="13"/>
  <c r="IH25" i="13" s="1"/>
  <c r="E25" i="13"/>
  <c r="NC9" i="13"/>
  <c r="NC25" i="13" s="1"/>
  <c r="MU9" i="13"/>
  <c r="MU25" i="13" s="1"/>
  <c r="MM9" i="13"/>
  <c r="MM25" i="13" s="1"/>
  <c r="ME9" i="13"/>
  <c r="ME25" i="13" s="1"/>
  <c r="LW9" i="13"/>
  <c r="LW25" i="13" s="1"/>
  <c r="LO9" i="13"/>
  <c r="LO25" i="13" s="1"/>
  <c r="LG9" i="13"/>
  <c r="LG25" i="13" s="1"/>
  <c r="KY9" i="13"/>
  <c r="KY25" i="13" s="1"/>
  <c r="KQ9" i="13"/>
  <c r="KQ25" i="13" s="1"/>
  <c r="KI9" i="13"/>
  <c r="KI25" i="13" s="1"/>
  <c r="KA9" i="13"/>
  <c r="KA25" i="13" s="1"/>
  <c r="JS9" i="13"/>
  <c r="JS25" i="13" s="1"/>
  <c r="JK9" i="13"/>
  <c r="JK25" i="13" s="1"/>
  <c r="JC9" i="13"/>
  <c r="JC25" i="13" s="1"/>
  <c r="IU9" i="13"/>
  <c r="IU25" i="13" s="1"/>
  <c r="IM9" i="13"/>
  <c r="IM25" i="13" s="1"/>
  <c r="IE9" i="13"/>
  <c r="IE25" i="13" s="1"/>
  <c r="HW9" i="13"/>
  <c r="HW25" i="13" s="1"/>
  <c r="HO9" i="13"/>
  <c r="HO25" i="13" s="1"/>
  <c r="HG9" i="13"/>
  <c r="HG25" i="13" s="1"/>
  <c r="M9" i="13"/>
  <c r="M25" i="13" s="1"/>
  <c r="U9" i="13"/>
  <c r="U25" i="13" s="1"/>
  <c r="AC9" i="13"/>
  <c r="AC25" i="13" s="1"/>
  <c r="AK9" i="13"/>
  <c r="AK25" i="13" s="1"/>
  <c r="AS9" i="13"/>
  <c r="AS25" i="13" s="1"/>
  <c r="BA9" i="13"/>
  <c r="BA25" i="13" s="1"/>
  <c r="BI9" i="13"/>
  <c r="BI25" i="13" s="1"/>
  <c r="BQ9" i="13"/>
  <c r="BQ25" i="13" s="1"/>
  <c r="BY9" i="13"/>
  <c r="BY25" i="13" s="1"/>
  <c r="CG9" i="13"/>
  <c r="CG25" i="13" s="1"/>
  <c r="CO9" i="13"/>
  <c r="CO25" i="13" s="1"/>
  <c r="CW9" i="13"/>
  <c r="CW25" i="13" s="1"/>
  <c r="DE9" i="13"/>
  <c r="DE25" i="13" s="1"/>
  <c r="DM9" i="13"/>
  <c r="DM25" i="13" s="1"/>
  <c r="DU9" i="13"/>
  <c r="DU25" i="13" s="1"/>
  <c r="EC9" i="13"/>
  <c r="EC25" i="13" s="1"/>
  <c r="EK9" i="13"/>
  <c r="EK25" i="13" s="1"/>
  <c r="ES9" i="13"/>
  <c r="ES25" i="13" s="1"/>
  <c r="FA9" i="13"/>
  <c r="FA25" i="13" s="1"/>
  <c r="FI9" i="13"/>
  <c r="FI25" i="13" s="1"/>
  <c r="FQ9" i="13"/>
  <c r="FQ25" i="13" s="1"/>
  <c r="FY9" i="13"/>
  <c r="FY25" i="13" s="1"/>
  <c r="GG9" i="13"/>
  <c r="GG25" i="13" s="1"/>
  <c r="GO9" i="13"/>
  <c r="GO25" i="13" s="1"/>
  <c r="GW9" i="13"/>
  <c r="GW25" i="13" s="1"/>
  <c r="HE9" i="13"/>
  <c r="HE25" i="13" s="1"/>
  <c r="HN9" i="13"/>
  <c r="HN25" i="13" s="1"/>
  <c r="HX9" i="13"/>
  <c r="HX25" i="13" s="1"/>
  <c r="IG9" i="13"/>
  <c r="IG25" i="13" s="1"/>
  <c r="IR9" i="13"/>
  <c r="IR25" i="13" s="1"/>
  <c r="JB9" i="13"/>
  <c r="JB25" i="13" s="1"/>
  <c r="JM9" i="13"/>
  <c r="JM25" i="13" s="1"/>
  <c r="JX9" i="13"/>
  <c r="JX25" i="13" s="1"/>
  <c r="KH9" i="13"/>
  <c r="KH25" i="13" s="1"/>
  <c r="KS9" i="13"/>
  <c r="KS25" i="13" s="1"/>
  <c r="LD9" i="13"/>
  <c r="LD25" i="13" s="1"/>
  <c r="LN9" i="13"/>
  <c r="LN25" i="13" s="1"/>
  <c r="LY9" i="13"/>
  <c r="LY25" i="13" s="1"/>
  <c r="MJ9" i="13"/>
  <c r="MJ25" i="13" s="1"/>
  <c r="MT9" i="13"/>
  <c r="MT25" i="13" s="1"/>
  <c r="NE9" i="13"/>
  <c r="NE25" i="13" s="1"/>
  <c r="N11" i="13"/>
  <c r="N27" i="13" s="1"/>
  <c r="Y11" i="13"/>
  <c r="Y27" i="13" s="1"/>
  <c r="AI11" i="13"/>
  <c r="AI27" i="13" s="1"/>
  <c r="AT11" i="13"/>
  <c r="AT27" i="13" s="1"/>
  <c r="BE11" i="13"/>
  <c r="BE27" i="13" s="1"/>
  <c r="BO11" i="13"/>
  <c r="BO27" i="13" s="1"/>
  <c r="BZ11" i="13"/>
  <c r="BZ27" i="13" s="1"/>
  <c r="CK11" i="13"/>
  <c r="CK27" i="13" s="1"/>
  <c r="CV11" i="13"/>
  <c r="CV27" i="13" s="1"/>
  <c r="DJ11" i="13"/>
  <c r="DJ27" i="13" s="1"/>
  <c r="DV11" i="13"/>
  <c r="DV27" i="13" s="1"/>
  <c r="EI11" i="13"/>
  <c r="EI27" i="13" s="1"/>
  <c r="EU11" i="13"/>
  <c r="EU27" i="13" s="1"/>
  <c r="FH11" i="13"/>
  <c r="FH27" i="13" s="1"/>
  <c r="FV11" i="13"/>
  <c r="FV27" i="13" s="1"/>
  <c r="GH11" i="13"/>
  <c r="GH27" i="13" s="1"/>
  <c r="GU11" i="13"/>
  <c r="GU27" i="13" s="1"/>
  <c r="HG11" i="13"/>
  <c r="HG27" i="13" s="1"/>
  <c r="HT11" i="13"/>
  <c r="HT27" i="13" s="1"/>
  <c r="IH11" i="13"/>
  <c r="IH27" i="13" s="1"/>
  <c r="IT11" i="13"/>
  <c r="IT27" i="13" s="1"/>
  <c r="JG11" i="13"/>
  <c r="JG27" i="13" s="1"/>
  <c r="JS11" i="13"/>
  <c r="JS27" i="13" s="1"/>
  <c r="KF11" i="13"/>
  <c r="KF27" i="13" s="1"/>
  <c r="KT11" i="13"/>
  <c r="KT27" i="13" s="1"/>
  <c r="LF11" i="13"/>
  <c r="LF27" i="13" s="1"/>
  <c r="LS11" i="13"/>
  <c r="LS27" i="13" s="1"/>
  <c r="ME11" i="13"/>
  <c r="ME27" i="13" s="1"/>
  <c r="MR11" i="13"/>
  <c r="MR27" i="13" s="1"/>
  <c r="NF11" i="13"/>
  <c r="NF27" i="13" s="1"/>
  <c r="L30" i="13"/>
  <c r="AM30" i="13"/>
  <c r="AY30" i="13"/>
  <c r="BM30" i="13"/>
  <c r="BZ30" i="13"/>
  <c r="CO30" i="13"/>
  <c r="DE30" i="13"/>
  <c r="DT30" i="13"/>
  <c r="FB30" i="13"/>
  <c r="FS30" i="13"/>
  <c r="GL30" i="13"/>
  <c r="HB30" i="13"/>
  <c r="HS30" i="13"/>
  <c r="IZ30" i="13"/>
  <c r="KI30" i="13"/>
  <c r="LA30" i="13"/>
  <c r="LQ30" i="13"/>
  <c r="MH30" i="13"/>
  <c r="MZ30" i="13"/>
  <c r="H15" i="13"/>
  <c r="H31" i="13" s="1"/>
  <c r="HE15" i="13"/>
  <c r="HE31" i="13" s="1"/>
  <c r="V6" i="13"/>
  <c r="V22" i="13" s="1"/>
  <c r="AT6" i="13"/>
  <c r="AT22" i="13" s="1"/>
  <c r="BZ6" i="13"/>
  <c r="BZ22" i="13" s="1"/>
  <c r="DF6" i="13"/>
  <c r="DF22" i="13" s="1"/>
  <c r="EL6" i="13"/>
  <c r="EL22" i="13" s="1"/>
  <c r="FR6" i="13"/>
  <c r="FR22" i="13" s="1"/>
  <c r="ID6" i="13"/>
  <c r="ID22" i="13" s="1"/>
  <c r="O6" i="13"/>
  <c r="O22" i="13" s="1"/>
  <c r="AM6" i="13"/>
  <c r="AM22" i="13" s="1"/>
  <c r="BK6" i="13"/>
  <c r="BK22" i="13" s="1"/>
  <c r="CQ6" i="13"/>
  <c r="CQ22" i="13" s="1"/>
  <c r="DO6" i="13"/>
  <c r="DO22" i="13" s="1"/>
  <c r="EM6" i="13"/>
  <c r="EM22" i="13" s="1"/>
  <c r="FK6" i="13"/>
  <c r="FK22" i="13" s="1"/>
  <c r="GA6" i="13"/>
  <c r="GA22" i="13" s="1"/>
  <c r="GY6" i="13"/>
  <c r="GY22" i="13" s="1"/>
  <c r="HW6" i="13"/>
  <c r="HW22" i="13" s="1"/>
  <c r="IM6" i="13"/>
  <c r="IM22" i="13" s="1"/>
  <c r="JK6" i="13"/>
  <c r="JK22" i="13" s="1"/>
  <c r="KI6" i="13"/>
  <c r="KI22" i="13" s="1"/>
  <c r="LG6" i="13"/>
  <c r="LG22" i="13" s="1"/>
  <c r="LW6" i="13"/>
  <c r="LW22" i="13" s="1"/>
  <c r="MU6" i="13"/>
  <c r="MU22" i="13" s="1"/>
  <c r="F7" i="13"/>
  <c r="DE7" i="13" s="1"/>
  <c r="DE23" i="13" s="1"/>
  <c r="I6" i="13"/>
  <c r="I22" i="13" s="1"/>
  <c r="Q6" i="13"/>
  <c r="Q22" i="13" s="1"/>
  <c r="Y6" i="13"/>
  <c r="Y22" i="13" s="1"/>
  <c r="AG6" i="13"/>
  <c r="AG22" i="13" s="1"/>
  <c r="AO6" i="13"/>
  <c r="AO22" i="13" s="1"/>
  <c r="AW6" i="13"/>
  <c r="AW22" i="13" s="1"/>
  <c r="BE6" i="13"/>
  <c r="BE22" i="13" s="1"/>
  <c r="BM6" i="13"/>
  <c r="BM22" i="13" s="1"/>
  <c r="BU6" i="13"/>
  <c r="BU22" i="13" s="1"/>
  <c r="CC6" i="13"/>
  <c r="CC22" i="13" s="1"/>
  <c r="CK6" i="13"/>
  <c r="CK22" i="13" s="1"/>
  <c r="CS6" i="13"/>
  <c r="CS22" i="13" s="1"/>
  <c r="DA6" i="13"/>
  <c r="DA22" i="13" s="1"/>
  <c r="DI6" i="13"/>
  <c r="DI22" i="13" s="1"/>
  <c r="DQ6" i="13"/>
  <c r="DQ22" i="13" s="1"/>
  <c r="DY6" i="13"/>
  <c r="DY22" i="13" s="1"/>
  <c r="EG6" i="13"/>
  <c r="EG22" i="13" s="1"/>
  <c r="EO6" i="13"/>
  <c r="EO22" i="13" s="1"/>
  <c r="EW6" i="13"/>
  <c r="EW22" i="13" s="1"/>
  <c r="FE6" i="13"/>
  <c r="FE22" i="13" s="1"/>
  <c r="FM6" i="13"/>
  <c r="FM22" i="13" s="1"/>
  <c r="FU6" i="13"/>
  <c r="FU22" i="13" s="1"/>
  <c r="GC6" i="13"/>
  <c r="GC22" i="13" s="1"/>
  <c r="GK6" i="13"/>
  <c r="GK22" i="13" s="1"/>
  <c r="GS6" i="13"/>
  <c r="GS22" i="13" s="1"/>
  <c r="HA6" i="13"/>
  <c r="HA22" i="13" s="1"/>
  <c r="HI6" i="13"/>
  <c r="HI22" i="13" s="1"/>
  <c r="HQ6" i="13"/>
  <c r="HQ22" i="13" s="1"/>
  <c r="HY6" i="13"/>
  <c r="HY22" i="13" s="1"/>
  <c r="IG6" i="13"/>
  <c r="IG22" i="13" s="1"/>
  <c r="IO6" i="13"/>
  <c r="IO22" i="13" s="1"/>
  <c r="IW6" i="13"/>
  <c r="IW22" i="13" s="1"/>
  <c r="JE6" i="13"/>
  <c r="JE22" i="13" s="1"/>
  <c r="JM6" i="13"/>
  <c r="JM22" i="13" s="1"/>
  <c r="JU6" i="13"/>
  <c r="JU22" i="13" s="1"/>
  <c r="KC6" i="13"/>
  <c r="KC22" i="13" s="1"/>
  <c r="KK6" i="13"/>
  <c r="KK22" i="13" s="1"/>
  <c r="KS6" i="13"/>
  <c r="KS22" i="13" s="1"/>
  <c r="LA6" i="13"/>
  <c r="LA22" i="13" s="1"/>
  <c r="LI6" i="13"/>
  <c r="LI22" i="13" s="1"/>
  <c r="LQ6" i="13"/>
  <c r="LQ22" i="13" s="1"/>
  <c r="LY6" i="13"/>
  <c r="LY22" i="13" s="1"/>
  <c r="MG6" i="13"/>
  <c r="MG22" i="13" s="1"/>
  <c r="MO6" i="13"/>
  <c r="MO22" i="13" s="1"/>
  <c r="MW6" i="13"/>
  <c r="MW22" i="13" s="1"/>
  <c r="NE6" i="13"/>
  <c r="NE22" i="13" s="1"/>
  <c r="MN7" i="13"/>
  <c r="MN23" i="13" s="1"/>
  <c r="G8" i="13"/>
  <c r="G24" i="13" s="1"/>
  <c r="O8" i="13"/>
  <c r="O24" i="13" s="1"/>
  <c r="W8" i="13"/>
  <c r="W24" i="13" s="1"/>
  <c r="AE8" i="13"/>
  <c r="AE24" i="13" s="1"/>
  <c r="AU8" i="13"/>
  <c r="AU24" i="13" s="1"/>
  <c r="BC8" i="13"/>
  <c r="BC24" i="13" s="1"/>
  <c r="BS8" i="13"/>
  <c r="BS24" i="13" s="1"/>
  <c r="CA8" i="13"/>
  <c r="CA24" i="13" s="1"/>
  <c r="CI8" i="13"/>
  <c r="CI24" i="13" s="1"/>
  <c r="CQ8" i="13"/>
  <c r="CQ24" i="13" s="1"/>
  <c r="DG8" i="13"/>
  <c r="DG24" i="13" s="1"/>
  <c r="DO8" i="13"/>
  <c r="DO24" i="13" s="1"/>
  <c r="EE8" i="13"/>
  <c r="EE24" i="13" s="1"/>
  <c r="EM8" i="13"/>
  <c r="EM24" i="13" s="1"/>
  <c r="EU8" i="13"/>
  <c r="EU24" i="13" s="1"/>
  <c r="FC8" i="13"/>
  <c r="FC24" i="13" s="1"/>
  <c r="FS8" i="13"/>
  <c r="FS24" i="13" s="1"/>
  <c r="GA8" i="13"/>
  <c r="GA24" i="13" s="1"/>
  <c r="GQ8" i="13"/>
  <c r="GQ24" i="13" s="1"/>
  <c r="GY8" i="13"/>
  <c r="GY24" i="13" s="1"/>
  <c r="HG8" i="13"/>
  <c r="HG24" i="13" s="1"/>
  <c r="HO8" i="13"/>
  <c r="HO24" i="13" s="1"/>
  <c r="IE8" i="13"/>
  <c r="IE24" i="13" s="1"/>
  <c r="IM8" i="13"/>
  <c r="IM24" i="13" s="1"/>
  <c r="JC8" i="13"/>
  <c r="JC24" i="13" s="1"/>
  <c r="JK8" i="13"/>
  <c r="JK24" i="13" s="1"/>
  <c r="JS8" i="13"/>
  <c r="JS24" i="13" s="1"/>
  <c r="KA8" i="13"/>
  <c r="KA24" i="13" s="1"/>
  <c r="KQ8" i="13"/>
  <c r="KQ24" i="13" s="1"/>
  <c r="KY8" i="13"/>
  <c r="KY24" i="13" s="1"/>
  <c r="LO8" i="13"/>
  <c r="LO24" i="13" s="1"/>
  <c r="LW8" i="13"/>
  <c r="LW24" i="13" s="1"/>
  <c r="ME8" i="13"/>
  <c r="ME24" i="13" s="1"/>
  <c r="MM8" i="13"/>
  <c r="MM24" i="13" s="1"/>
  <c r="NC8" i="13"/>
  <c r="NC24" i="13" s="1"/>
  <c r="N9" i="13"/>
  <c r="N25" i="13" s="1"/>
  <c r="V9" i="13"/>
  <c r="V25" i="13" s="1"/>
  <c r="AD9" i="13"/>
  <c r="AD25" i="13" s="1"/>
  <c r="AL9" i="13"/>
  <c r="AL25" i="13" s="1"/>
  <c r="AT9" i="13"/>
  <c r="AT25" i="13" s="1"/>
  <c r="BB9" i="13"/>
  <c r="BB25" i="13" s="1"/>
  <c r="BJ9" i="13"/>
  <c r="BJ25" i="13" s="1"/>
  <c r="BR9" i="13"/>
  <c r="BR25" i="13" s="1"/>
  <c r="BZ9" i="13"/>
  <c r="BZ25" i="13" s="1"/>
  <c r="CH9" i="13"/>
  <c r="CH25" i="13" s="1"/>
  <c r="CP9" i="13"/>
  <c r="CP25" i="13" s="1"/>
  <c r="CX9" i="13"/>
  <c r="CX25" i="13" s="1"/>
  <c r="DF9" i="13"/>
  <c r="DF25" i="13" s="1"/>
  <c r="DN9" i="13"/>
  <c r="DN25" i="13" s="1"/>
  <c r="DV9" i="13"/>
  <c r="DV25" i="13" s="1"/>
  <c r="ED9" i="13"/>
  <c r="ED25" i="13" s="1"/>
  <c r="EL9" i="13"/>
  <c r="EL25" i="13" s="1"/>
  <c r="ET9" i="13"/>
  <c r="ET25" i="13" s="1"/>
  <c r="FB9" i="13"/>
  <c r="FB25" i="13" s="1"/>
  <c r="FJ9" i="13"/>
  <c r="FJ25" i="13" s="1"/>
  <c r="FR9" i="13"/>
  <c r="FR25" i="13" s="1"/>
  <c r="FZ9" i="13"/>
  <c r="FZ25" i="13" s="1"/>
  <c r="GH9" i="13"/>
  <c r="GH25" i="13" s="1"/>
  <c r="GP9" i="13"/>
  <c r="GP25" i="13" s="1"/>
  <c r="GX9" i="13"/>
  <c r="GX25" i="13" s="1"/>
  <c r="HF9" i="13"/>
  <c r="HF25" i="13" s="1"/>
  <c r="HP9" i="13"/>
  <c r="HP25" i="13" s="1"/>
  <c r="HY9" i="13"/>
  <c r="HY25" i="13" s="1"/>
  <c r="II9" i="13"/>
  <c r="II25" i="13" s="1"/>
  <c r="IS9" i="13"/>
  <c r="IS25" i="13" s="1"/>
  <c r="JD9" i="13"/>
  <c r="JD25" i="13" s="1"/>
  <c r="JO9" i="13"/>
  <c r="JO25" i="13" s="1"/>
  <c r="JY9" i="13"/>
  <c r="JY25" i="13" s="1"/>
  <c r="KJ9" i="13"/>
  <c r="KJ25" i="13" s="1"/>
  <c r="KU9" i="13"/>
  <c r="KU25" i="13" s="1"/>
  <c r="LE9" i="13"/>
  <c r="LE25" i="13" s="1"/>
  <c r="LP9" i="13"/>
  <c r="LP25" i="13" s="1"/>
  <c r="MA9" i="13"/>
  <c r="MA25" i="13" s="1"/>
  <c r="MK9" i="13"/>
  <c r="MK25" i="13" s="1"/>
  <c r="MV9" i="13"/>
  <c r="MV25" i="13" s="1"/>
  <c r="NG9" i="13"/>
  <c r="NG25" i="13" s="1"/>
  <c r="O11" i="13"/>
  <c r="O27" i="13" s="1"/>
  <c r="Z11" i="13"/>
  <c r="Z27" i="13" s="1"/>
  <c r="AJ11" i="13"/>
  <c r="AJ27" i="13" s="1"/>
  <c r="AU11" i="13"/>
  <c r="AU27" i="13" s="1"/>
  <c r="BF11" i="13"/>
  <c r="BF27" i="13" s="1"/>
  <c r="BP11" i="13"/>
  <c r="BP27" i="13" s="1"/>
  <c r="CA11" i="13"/>
  <c r="CA27" i="13" s="1"/>
  <c r="CL11" i="13"/>
  <c r="CL27" i="13" s="1"/>
  <c r="CX11" i="13"/>
  <c r="CX27" i="13" s="1"/>
  <c r="DK11" i="13"/>
  <c r="DK27" i="13" s="1"/>
  <c r="DW11" i="13"/>
  <c r="DW27" i="13" s="1"/>
  <c r="EJ11" i="13"/>
  <c r="EJ27" i="13" s="1"/>
  <c r="EX11" i="13"/>
  <c r="EX27" i="13" s="1"/>
  <c r="FJ11" i="13"/>
  <c r="FJ27" i="13" s="1"/>
  <c r="FW11" i="13"/>
  <c r="FW27" i="13" s="1"/>
  <c r="GI11" i="13"/>
  <c r="GI27" i="13" s="1"/>
  <c r="GV11" i="13"/>
  <c r="GV27" i="13" s="1"/>
  <c r="HJ11" i="13"/>
  <c r="HJ27" i="13" s="1"/>
  <c r="HV11" i="13"/>
  <c r="HV27" i="13" s="1"/>
  <c r="II11" i="13"/>
  <c r="II27" i="13" s="1"/>
  <c r="IU11" i="13"/>
  <c r="IU27" i="13" s="1"/>
  <c r="JH11" i="13"/>
  <c r="JH27" i="13" s="1"/>
  <c r="JV11" i="13"/>
  <c r="JV27" i="13" s="1"/>
  <c r="KH11" i="13"/>
  <c r="KH27" i="13" s="1"/>
  <c r="KU11" i="13"/>
  <c r="KU27" i="13" s="1"/>
  <c r="LG11" i="13"/>
  <c r="LG27" i="13" s="1"/>
  <c r="LT11" i="13"/>
  <c r="LT27" i="13" s="1"/>
  <c r="MH11" i="13"/>
  <c r="MH27" i="13" s="1"/>
  <c r="MT11" i="13"/>
  <c r="MT27" i="13" s="1"/>
  <c r="O30" i="13"/>
  <c r="AZ30" i="13"/>
  <c r="BN30" i="13"/>
  <c r="CD30" i="13"/>
  <c r="CQ30" i="13"/>
  <c r="DF30" i="13"/>
  <c r="DV30" i="13"/>
  <c r="FF30" i="13"/>
  <c r="FV30" i="13"/>
  <c r="GM30" i="13"/>
  <c r="HC30" i="13"/>
  <c r="HT30" i="13"/>
  <c r="IM30" i="13"/>
  <c r="JC30" i="13"/>
  <c r="KK30" i="13"/>
  <c r="LT30" i="13"/>
  <c r="MJ30" i="13"/>
  <c r="NB30" i="13"/>
  <c r="AQ15" i="13"/>
  <c r="AQ31" i="13" s="1"/>
  <c r="CB15" i="13"/>
  <c r="CB31" i="13" s="1"/>
  <c r="FI15" i="13"/>
  <c r="FI31" i="13" s="1"/>
  <c r="FY15" i="13"/>
  <c r="FY31" i="13" s="1"/>
  <c r="HF15" i="13"/>
  <c r="HF31" i="13" s="1"/>
  <c r="KM15" i="13"/>
  <c r="KM31" i="13" s="1"/>
  <c r="LE15" i="13"/>
  <c r="LE31" i="13" s="1"/>
  <c r="CD36" i="13"/>
  <c r="FV22" i="13"/>
  <c r="GL22" i="13"/>
  <c r="HB6" i="13"/>
  <c r="HB22" i="13" s="1"/>
  <c r="HJ6" i="13"/>
  <c r="HJ22" i="13" s="1"/>
  <c r="HR6" i="13"/>
  <c r="HR22" i="13" s="1"/>
  <c r="HZ6" i="13"/>
  <c r="HZ22" i="13" s="1"/>
  <c r="IH6" i="13"/>
  <c r="IH22" i="13" s="1"/>
  <c r="IP6" i="13"/>
  <c r="IP22" i="13" s="1"/>
  <c r="IX6" i="13"/>
  <c r="IX22" i="13" s="1"/>
  <c r="JF6" i="13"/>
  <c r="JF22" i="13" s="1"/>
  <c r="JN6" i="13"/>
  <c r="JN22" i="13" s="1"/>
  <c r="JV6" i="13"/>
  <c r="JV22" i="13" s="1"/>
  <c r="KD6" i="13"/>
  <c r="KD22" i="13" s="1"/>
  <c r="KL6" i="13"/>
  <c r="KL22" i="13" s="1"/>
  <c r="KT6" i="13"/>
  <c r="KT22" i="13" s="1"/>
  <c r="LB6" i="13"/>
  <c r="LB22" i="13" s="1"/>
  <c r="LJ6" i="13"/>
  <c r="LJ22" i="13" s="1"/>
  <c r="LR6" i="13"/>
  <c r="LR22" i="13" s="1"/>
  <c r="LZ6" i="13"/>
  <c r="LZ22" i="13" s="1"/>
  <c r="MH6" i="13"/>
  <c r="MH22" i="13" s="1"/>
  <c r="MP6" i="13"/>
  <c r="MP22" i="13" s="1"/>
  <c r="MX6" i="13"/>
  <c r="MX22" i="13" s="1"/>
  <c r="NF6" i="13"/>
  <c r="NF22" i="13" s="1"/>
  <c r="I7" i="13"/>
  <c r="I23" i="13" s="1"/>
  <c r="FK25" i="13"/>
  <c r="FS25" i="13"/>
  <c r="GA25" i="13"/>
  <c r="GI25" i="13"/>
  <c r="GQ25" i="13"/>
  <c r="HH25" i="13"/>
  <c r="HQ25" i="13"/>
  <c r="HZ25" i="13"/>
  <c r="IJ25" i="13"/>
  <c r="JE25" i="13"/>
  <c r="JP25" i="13"/>
  <c r="KK25" i="13"/>
  <c r="LF25" i="13"/>
  <c r="LQ25" i="13"/>
  <c r="MB25" i="13"/>
  <c r="ML25" i="13"/>
  <c r="MW25" i="13"/>
  <c r="F27" i="13"/>
  <c r="NE11" i="13"/>
  <c r="NE27" i="13" s="1"/>
  <c r="MW11" i="13"/>
  <c r="MW27" i="13" s="1"/>
  <c r="MO11" i="13"/>
  <c r="MO27" i="13" s="1"/>
  <c r="MG11" i="13"/>
  <c r="MG27" i="13" s="1"/>
  <c r="LY11" i="13"/>
  <c r="LY27" i="13" s="1"/>
  <c r="LQ11" i="13"/>
  <c r="LQ27" i="13" s="1"/>
  <c r="LI11" i="13"/>
  <c r="LI27" i="13" s="1"/>
  <c r="LA11" i="13"/>
  <c r="LA27" i="13" s="1"/>
  <c r="KS11" i="13"/>
  <c r="KS27" i="13" s="1"/>
  <c r="KK11" i="13"/>
  <c r="KK27" i="13" s="1"/>
  <c r="KC11" i="13"/>
  <c r="KC27" i="13" s="1"/>
  <c r="JU11" i="13"/>
  <c r="JU27" i="13" s="1"/>
  <c r="JM11" i="13"/>
  <c r="JM27" i="13" s="1"/>
  <c r="JE11" i="13"/>
  <c r="JE27" i="13" s="1"/>
  <c r="IW11" i="13"/>
  <c r="IW27" i="13" s="1"/>
  <c r="IO11" i="13"/>
  <c r="IO27" i="13" s="1"/>
  <c r="IG11" i="13"/>
  <c r="IG27" i="13" s="1"/>
  <c r="HY11" i="13"/>
  <c r="HY27" i="13" s="1"/>
  <c r="HQ11" i="13"/>
  <c r="HQ27" i="13" s="1"/>
  <c r="HI11" i="13"/>
  <c r="HI27" i="13" s="1"/>
  <c r="HA11" i="13"/>
  <c r="HA27" i="13" s="1"/>
  <c r="GS11" i="13"/>
  <c r="GS27" i="13" s="1"/>
  <c r="GK11" i="13"/>
  <c r="GK27" i="13" s="1"/>
  <c r="GC11" i="13"/>
  <c r="GC27" i="13" s="1"/>
  <c r="FU11" i="13"/>
  <c r="FU27" i="13" s="1"/>
  <c r="FM11" i="13"/>
  <c r="FM27" i="13" s="1"/>
  <c r="FE11" i="13"/>
  <c r="FE27" i="13" s="1"/>
  <c r="EW11" i="13"/>
  <c r="EW27" i="13" s="1"/>
  <c r="EO11" i="13"/>
  <c r="EO27" i="13" s="1"/>
  <c r="EG11" i="13"/>
  <c r="EG27" i="13" s="1"/>
  <c r="DY11" i="13"/>
  <c r="DY27" i="13" s="1"/>
  <c r="DQ11" i="13"/>
  <c r="DQ27" i="13" s="1"/>
  <c r="DI11" i="13"/>
  <c r="DI27" i="13" s="1"/>
  <c r="DA11" i="13"/>
  <c r="DA27" i="13" s="1"/>
  <c r="CS11" i="13"/>
  <c r="CS27" i="13" s="1"/>
  <c r="H11" i="13"/>
  <c r="H27" i="13" s="1"/>
  <c r="Q11" i="13"/>
  <c r="Q27" i="13" s="1"/>
  <c r="AA11" i="13"/>
  <c r="AA27" i="13" s="1"/>
  <c r="AL11" i="13"/>
  <c r="AL27" i="13" s="1"/>
  <c r="AW11" i="13"/>
  <c r="AW27" i="13" s="1"/>
  <c r="BG11" i="13"/>
  <c r="BG27" i="13" s="1"/>
  <c r="BR11" i="13"/>
  <c r="BR27" i="13" s="1"/>
  <c r="CC11" i="13"/>
  <c r="CC27" i="13" s="1"/>
  <c r="CM11" i="13"/>
  <c r="CM27" i="13" s="1"/>
  <c r="CY11" i="13"/>
  <c r="CY27" i="13" s="1"/>
  <c r="DL11" i="13"/>
  <c r="DL27" i="13" s="1"/>
  <c r="DZ11" i="13"/>
  <c r="DZ27" i="13" s="1"/>
  <c r="EL11" i="13"/>
  <c r="EL27" i="13" s="1"/>
  <c r="EY11" i="13"/>
  <c r="EY27" i="13" s="1"/>
  <c r="FK11" i="13"/>
  <c r="FK27" i="13" s="1"/>
  <c r="FX11" i="13"/>
  <c r="FX27" i="13" s="1"/>
  <c r="GL11" i="13"/>
  <c r="GL27" i="13" s="1"/>
  <c r="GX11" i="13"/>
  <c r="GX27" i="13" s="1"/>
  <c r="HK11" i="13"/>
  <c r="HK27" i="13" s="1"/>
  <c r="HW11" i="13"/>
  <c r="HW27" i="13" s="1"/>
  <c r="IJ11" i="13"/>
  <c r="IJ27" i="13" s="1"/>
  <c r="IX11" i="13"/>
  <c r="IX27" i="13" s="1"/>
  <c r="JJ11" i="13"/>
  <c r="JJ27" i="13" s="1"/>
  <c r="JW11" i="13"/>
  <c r="JW27" i="13" s="1"/>
  <c r="KI11" i="13"/>
  <c r="KI27" i="13" s="1"/>
  <c r="KV11" i="13"/>
  <c r="KV27" i="13" s="1"/>
  <c r="LJ11" i="13"/>
  <c r="LJ27" i="13" s="1"/>
  <c r="LV11" i="13"/>
  <c r="LV27" i="13" s="1"/>
  <c r="MI11" i="13"/>
  <c r="MI27" i="13" s="1"/>
  <c r="MU11" i="13"/>
  <c r="MU27" i="13" s="1"/>
  <c r="NH11" i="13"/>
  <c r="NH27" i="13" s="1"/>
  <c r="BL15" i="13"/>
  <c r="BL31" i="13" s="1"/>
  <c r="CC15" i="13"/>
  <c r="CC31" i="13" s="1"/>
  <c r="DJ15" i="13"/>
  <c r="DJ31" i="13" s="1"/>
  <c r="GR15" i="13"/>
  <c r="GR31" i="13" s="1"/>
  <c r="HJ15" i="13"/>
  <c r="HJ31" i="13" s="1"/>
  <c r="IQ15" i="13"/>
  <c r="IQ31" i="13" s="1"/>
  <c r="MC15" i="13"/>
  <c r="MC31" i="13" s="1"/>
  <c r="MX15" i="13"/>
  <c r="MX31" i="13" s="1"/>
  <c r="HL36" i="13"/>
  <c r="K6" i="13"/>
  <c r="K22" i="13" s="1"/>
  <c r="S6" i="13"/>
  <c r="S22" i="13" s="1"/>
  <c r="AA6" i="13"/>
  <c r="AA22" i="13" s="1"/>
  <c r="AI6" i="13"/>
  <c r="AI22" i="13" s="1"/>
  <c r="AQ6" i="13"/>
  <c r="AQ22" i="13" s="1"/>
  <c r="AY6" i="13"/>
  <c r="AY22" i="13" s="1"/>
  <c r="BG6" i="13"/>
  <c r="BG22" i="13" s="1"/>
  <c r="BO6" i="13"/>
  <c r="BO22" i="13" s="1"/>
  <c r="BW6" i="13"/>
  <c r="BW22" i="13" s="1"/>
  <c r="CE6" i="13"/>
  <c r="CE22" i="13" s="1"/>
  <c r="CM6" i="13"/>
  <c r="CM22" i="13" s="1"/>
  <c r="CU6" i="13"/>
  <c r="CU22" i="13" s="1"/>
  <c r="DC6" i="13"/>
  <c r="DC22" i="13" s="1"/>
  <c r="DK6" i="13"/>
  <c r="DK22" i="13" s="1"/>
  <c r="DS6" i="13"/>
  <c r="DS22" i="13" s="1"/>
  <c r="EA6" i="13"/>
  <c r="EA22" i="13" s="1"/>
  <c r="EI6" i="13"/>
  <c r="EI22" i="13" s="1"/>
  <c r="EQ6" i="13"/>
  <c r="EQ22" i="13" s="1"/>
  <c r="EY6" i="13"/>
  <c r="EY22" i="13" s="1"/>
  <c r="FG6" i="13"/>
  <c r="FG22" i="13" s="1"/>
  <c r="FO6" i="13"/>
  <c r="FO22" i="13" s="1"/>
  <c r="FW6" i="13"/>
  <c r="FW22" i="13" s="1"/>
  <c r="GE6" i="13"/>
  <c r="GE22" i="13" s="1"/>
  <c r="GM6" i="13"/>
  <c r="GM22" i="13" s="1"/>
  <c r="GU6" i="13"/>
  <c r="GU22" i="13" s="1"/>
  <c r="HC6" i="13"/>
  <c r="HC22" i="13" s="1"/>
  <c r="HK6" i="13"/>
  <c r="HK22" i="13" s="1"/>
  <c r="HS6" i="13"/>
  <c r="HS22" i="13" s="1"/>
  <c r="IA6" i="13"/>
  <c r="IA22" i="13" s="1"/>
  <c r="II6" i="13"/>
  <c r="II22" i="13" s="1"/>
  <c r="IQ6" i="13"/>
  <c r="IQ22" i="13" s="1"/>
  <c r="IY6" i="13"/>
  <c r="IY22" i="13" s="1"/>
  <c r="JG6" i="13"/>
  <c r="JG22" i="13" s="1"/>
  <c r="JO6" i="13"/>
  <c r="JO22" i="13" s="1"/>
  <c r="JW6" i="13"/>
  <c r="JW22" i="13" s="1"/>
  <c r="KE6" i="13"/>
  <c r="KE22" i="13" s="1"/>
  <c r="KM6" i="13"/>
  <c r="KM22" i="13" s="1"/>
  <c r="KU6" i="13"/>
  <c r="KU22" i="13" s="1"/>
  <c r="LC6" i="13"/>
  <c r="LC22" i="13" s="1"/>
  <c r="LK6" i="13"/>
  <c r="LK22" i="13" s="1"/>
  <c r="LS6" i="13"/>
  <c r="LS22" i="13" s="1"/>
  <c r="MA6" i="13"/>
  <c r="MA22" i="13" s="1"/>
  <c r="MI6" i="13"/>
  <c r="MI22" i="13" s="1"/>
  <c r="MQ6" i="13"/>
  <c r="MQ22" i="13" s="1"/>
  <c r="MY6" i="13"/>
  <c r="MY22" i="13" s="1"/>
  <c r="NG6" i="13"/>
  <c r="NG22" i="13" s="1"/>
  <c r="R7" i="13"/>
  <c r="R23" i="13" s="1"/>
  <c r="BV7" i="13"/>
  <c r="BV23" i="13" s="1"/>
  <c r="EH7" i="13"/>
  <c r="EH23" i="13" s="1"/>
  <c r="LR7" i="13"/>
  <c r="LR23" i="13" s="1"/>
  <c r="EF25" i="13"/>
  <c r="EV25" i="13"/>
  <c r="FD25" i="13"/>
  <c r="FL25" i="13"/>
  <c r="FT25" i="13"/>
  <c r="GB25" i="13"/>
  <c r="GJ25" i="13"/>
  <c r="GR25" i="13"/>
  <c r="GZ25" i="13"/>
  <c r="HI25" i="13"/>
  <c r="IK25" i="13"/>
  <c r="IV25" i="13"/>
  <c r="JG25" i="13"/>
  <c r="JQ25" i="13"/>
  <c r="KB25" i="13"/>
  <c r="KM25" i="13"/>
  <c r="KW25" i="13"/>
  <c r="MC25" i="13"/>
  <c r="MN25" i="13"/>
  <c r="MY25" i="13"/>
  <c r="G11" i="13"/>
  <c r="G27" i="13" s="1"/>
  <c r="R11" i="13"/>
  <c r="R27" i="13" s="1"/>
  <c r="AB11" i="13"/>
  <c r="AB27" i="13" s="1"/>
  <c r="AM11" i="13"/>
  <c r="AM27" i="13" s="1"/>
  <c r="AX11" i="13"/>
  <c r="AX27" i="13" s="1"/>
  <c r="BH11" i="13"/>
  <c r="BH27" i="13" s="1"/>
  <c r="BS11" i="13"/>
  <c r="BS27" i="13" s="1"/>
  <c r="CD11" i="13"/>
  <c r="CD27" i="13" s="1"/>
  <c r="CN11" i="13"/>
  <c r="CN27" i="13" s="1"/>
  <c r="DB11" i="13"/>
  <c r="DB27" i="13" s="1"/>
  <c r="DN11" i="13"/>
  <c r="DN27" i="13" s="1"/>
  <c r="EA11" i="13"/>
  <c r="EA27" i="13" s="1"/>
  <c r="EM11" i="13"/>
  <c r="EM27" i="13" s="1"/>
  <c r="EZ11" i="13"/>
  <c r="EZ27" i="13" s="1"/>
  <c r="FN11" i="13"/>
  <c r="FN27" i="13" s="1"/>
  <c r="FZ11" i="13"/>
  <c r="FZ27" i="13" s="1"/>
  <c r="GM11" i="13"/>
  <c r="GM27" i="13" s="1"/>
  <c r="GY11" i="13"/>
  <c r="GY27" i="13" s="1"/>
  <c r="HL11" i="13"/>
  <c r="HL27" i="13" s="1"/>
  <c r="HZ11" i="13"/>
  <c r="HZ27" i="13" s="1"/>
  <c r="IL11" i="13"/>
  <c r="IL27" i="13" s="1"/>
  <c r="IY11" i="13"/>
  <c r="IY27" i="13" s="1"/>
  <c r="JK11" i="13"/>
  <c r="JK27" i="13" s="1"/>
  <c r="JX11" i="13"/>
  <c r="JX27" i="13" s="1"/>
  <c r="KL11" i="13"/>
  <c r="KL27" i="13" s="1"/>
  <c r="KX11" i="13"/>
  <c r="KX27" i="13" s="1"/>
  <c r="LK11" i="13"/>
  <c r="LK27" i="13" s="1"/>
  <c r="LW11" i="13"/>
  <c r="LW27" i="13" s="1"/>
  <c r="MJ11" i="13"/>
  <c r="MJ27" i="13" s="1"/>
  <c r="MX11" i="13"/>
  <c r="MX27" i="13" s="1"/>
  <c r="E29" i="13"/>
  <c r="KX13" i="13"/>
  <c r="KX29" i="13" s="1"/>
  <c r="F13" i="13"/>
  <c r="AV13" i="13" s="1"/>
  <c r="AV29" i="13" s="1"/>
  <c r="MY13" i="13"/>
  <c r="MY29" i="13" s="1"/>
  <c r="IQ13" i="13"/>
  <c r="IQ29" i="13" s="1"/>
  <c r="BG13" i="13"/>
  <c r="BG29" i="13" s="1"/>
  <c r="CD13" i="13"/>
  <c r="CD29" i="13" s="1"/>
  <c r="DQ13" i="13"/>
  <c r="DQ29" i="13" s="1"/>
  <c r="JN13" i="13"/>
  <c r="JN29" i="13" s="1"/>
  <c r="AW15" i="13"/>
  <c r="AW31" i="13" s="1"/>
  <c r="BM15" i="13"/>
  <c r="BM31" i="13" s="1"/>
  <c r="CW15" i="13"/>
  <c r="CW31" i="13" s="1"/>
  <c r="GD15" i="13"/>
  <c r="GD31" i="13" s="1"/>
  <c r="GT15" i="13"/>
  <c r="GT31" i="13" s="1"/>
  <c r="IA15" i="13"/>
  <c r="IA31" i="13" s="1"/>
  <c r="LI15" i="13"/>
  <c r="LI31" i="13" s="1"/>
  <c r="MD15" i="13"/>
  <c r="MD31" i="13" s="1"/>
  <c r="IV35" i="13"/>
  <c r="II35" i="13"/>
  <c r="HT35" i="13"/>
  <c r="HE35" i="13"/>
  <c r="GR35" i="13"/>
  <c r="GC35" i="13"/>
  <c r="FO35" i="13"/>
  <c r="FA35" i="13"/>
  <c r="EL35" i="13"/>
  <c r="DX35" i="13"/>
  <c r="DK35" i="13"/>
  <c r="CV35" i="13"/>
  <c r="CG35" i="13"/>
  <c r="BT35" i="13"/>
  <c r="BE35" i="13"/>
  <c r="AQ35" i="13"/>
  <c r="AC35" i="13"/>
  <c r="N35" i="13"/>
  <c r="IT35" i="13"/>
  <c r="IF35" i="13"/>
  <c r="HQ35" i="13"/>
  <c r="HD35" i="13"/>
  <c r="GO35" i="13"/>
  <c r="FZ35" i="13"/>
  <c r="FM35" i="13"/>
  <c r="EY35" i="13"/>
  <c r="EJ35" i="13"/>
  <c r="DV35" i="13"/>
  <c r="DH35" i="13"/>
  <c r="CS35" i="13"/>
  <c r="CF35" i="13"/>
  <c r="BQ35" i="13"/>
  <c r="BB35" i="13"/>
  <c r="AO35" i="13"/>
  <c r="AA35" i="13"/>
  <c r="L35" i="13"/>
  <c r="JD35" i="13"/>
  <c r="IO35" i="13"/>
  <c r="IA35" i="13"/>
  <c r="HM35" i="13"/>
  <c r="GX35" i="13"/>
  <c r="GJ35" i="13"/>
  <c r="FW35" i="13"/>
  <c r="FH35" i="13"/>
  <c r="ES35" i="13"/>
  <c r="EF35" i="13"/>
  <c r="DQ35" i="13"/>
  <c r="DC35" i="13"/>
  <c r="CO35" i="13"/>
  <c r="BZ35" i="13"/>
  <c r="BL35" i="13"/>
  <c r="AY35" i="13"/>
  <c r="AJ35" i="13"/>
  <c r="U35" i="13"/>
  <c r="HK35" i="13"/>
  <c r="GV35" i="13"/>
  <c r="GH35" i="13"/>
  <c r="FT35" i="13"/>
  <c r="FE35" i="13"/>
  <c r="ER35" i="13"/>
  <c r="EC35" i="13"/>
  <c r="DN35" i="13"/>
  <c r="DA35" i="13"/>
  <c r="CM35" i="13"/>
  <c r="BX35" i="13"/>
  <c r="BJ35" i="13"/>
  <c r="AV35" i="13"/>
  <c r="AG35" i="13"/>
  <c r="T35" i="13"/>
  <c r="MD41" i="13"/>
  <c r="BL40" i="13"/>
  <c r="EW39" i="13"/>
  <c r="Q39" i="13"/>
  <c r="IL37" i="13"/>
  <c r="DE37" i="13"/>
  <c r="LZ36" i="13"/>
  <c r="GT36" i="13"/>
  <c r="BM36" i="13"/>
  <c r="LC35" i="13"/>
  <c r="GS35" i="13"/>
  <c r="CH35" i="13"/>
  <c r="HT41" i="13"/>
  <c r="EF39" i="13"/>
  <c r="NA37" i="13"/>
  <c r="HS37" i="13"/>
  <c r="CM37" i="13"/>
  <c r="LI36" i="13"/>
  <c r="GD36" i="13"/>
  <c r="AW36" i="13"/>
  <c r="KN35" i="13"/>
  <c r="GE35" i="13"/>
  <c r="BU35" i="13"/>
  <c r="DS41" i="13"/>
  <c r="MR39" i="13"/>
  <c r="DP39" i="13"/>
  <c r="KS36" i="13"/>
  <c r="FK36" i="13"/>
  <c r="AE36" i="13"/>
  <c r="JZ35" i="13"/>
  <c r="FP35" i="13"/>
  <c r="BG35" i="13"/>
  <c r="AL41" i="13"/>
  <c r="JX39" i="13"/>
  <c r="CY39" i="13"/>
  <c r="KA36" i="13"/>
  <c r="ET36" i="13"/>
  <c r="O36" i="13"/>
  <c r="JL35" i="13"/>
  <c r="FB35" i="13"/>
  <c r="AR35" i="13"/>
  <c r="CF47" i="13"/>
  <c r="MH42" i="13"/>
  <c r="IW39" i="13"/>
  <c r="CI39" i="13"/>
  <c r="KZ37" i="13"/>
  <c r="FT37" i="13"/>
  <c r="AM37" i="13"/>
  <c r="JK36" i="13"/>
  <c r="ED36" i="13"/>
  <c r="IW35" i="13"/>
  <c r="EN35" i="13"/>
  <c r="AD35" i="13"/>
  <c r="HA42" i="13"/>
  <c r="LH40" i="13"/>
  <c r="HT39" i="13"/>
  <c r="BP39" i="13"/>
  <c r="KI37" i="13"/>
  <c r="FD37" i="13"/>
  <c r="W37" i="13"/>
  <c r="IS36" i="13"/>
  <c r="DM36" i="13"/>
  <c r="MZ35" i="13"/>
  <c r="IJ35" i="13"/>
  <c r="DY35" i="13"/>
  <c r="P35" i="13"/>
  <c r="BV42" i="13"/>
  <c r="HZ40" i="13"/>
  <c r="GQ39" i="13"/>
  <c r="AX39" i="13"/>
  <c r="IB36" i="13"/>
  <c r="CW36" i="13"/>
  <c r="MI35" i="13"/>
  <c r="HU35" i="13"/>
  <c r="DL35" i="13"/>
  <c r="H35" i="13"/>
  <c r="MS36" i="13"/>
  <c r="M11" i="13"/>
  <c r="M27" i="13" s="1"/>
  <c r="U11" i="13"/>
  <c r="U27" i="13" s="1"/>
  <c r="AC11" i="13"/>
  <c r="AC27" i="13" s="1"/>
  <c r="AK11" i="13"/>
  <c r="AK27" i="13" s="1"/>
  <c r="AS11" i="13"/>
  <c r="AS27" i="13" s="1"/>
  <c r="BA11" i="13"/>
  <c r="BA27" i="13" s="1"/>
  <c r="BI11" i="13"/>
  <c r="BI27" i="13" s="1"/>
  <c r="BQ11" i="13"/>
  <c r="BQ27" i="13" s="1"/>
  <c r="BY11" i="13"/>
  <c r="BY27" i="13" s="1"/>
  <c r="CG11" i="13"/>
  <c r="CG27" i="13" s="1"/>
  <c r="CO11" i="13"/>
  <c r="CO27" i="13" s="1"/>
  <c r="CW11" i="13"/>
  <c r="CW27" i="13" s="1"/>
  <c r="DE11" i="13"/>
  <c r="DE27" i="13" s="1"/>
  <c r="DM11" i="13"/>
  <c r="DM27" i="13" s="1"/>
  <c r="DU11" i="13"/>
  <c r="DU27" i="13" s="1"/>
  <c r="EC11" i="13"/>
  <c r="EC27" i="13" s="1"/>
  <c r="EK11" i="13"/>
  <c r="EK27" i="13" s="1"/>
  <c r="ES11" i="13"/>
  <c r="ES27" i="13" s="1"/>
  <c r="FA11" i="13"/>
  <c r="FA27" i="13" s="1"/>
  <c r="FI11" i="13"/>
  <c r="FI27" i="13" s="1"/>
  <c r="FQ11" i="13"/>
  <c r="FQ27" i="13" s="1"/>
  <c r="FY11" i="13"/>
  <c r="FY27" i="13" s="1"/>
  <c r="GG11" i="13"/>
  <c r="GG27" i="13" s="1"/>
  <c r="GO11" i="13"/>
  <c r="GO27" i="13" s="1"/>
  <c r="GW11" i="13"/>
  <c r="GW27" i="13" s="1"/>
  <c r="HE11" i="13"/>
  <c r="HE27" i="13" s="1"/>
  <c r="HM11" i="13"/>
  <c r="HM27" i="13" s="1"/>
  <c r="HU11" i="13"/>
  <c r="HU27" i="13" s="1"/>
  <c r="IC11" i="13"/>
  <c r="IC27" i="13" s="1"/>
  <c r="IK11" i="13"/>
  <c r="IK27" i="13" s="1"/>
  <c r="IS11" i="13"/>
  <c r="IS27" i="13" s="1"/>
  <c r="JA11" i="13"/>
  <c r="JA27" i="13" s="1"/>
  <c r="JI11" i="13"/>
  <c r="JI27" i="13" s="1"/>
  <c r="JQ11" i="13"/>
  <c r="JQ27" i="13" s="1"/>
  <c r="JY11" i="13"/>
  <c r="JY27" i="13" s="1"/>
  <c r="KG11" i="13"/>
  <c r="KG27" i="13" s="1"/>
  <c r="KO11" i="13"/>
  <c r="KO27" i="13" s="1"/>
  <c r="KW11" i="13"/>
  <c r="KW27" i="13" s="1"/>
  <c r="LE11" i="13"/>
  <c r="LE27" i="13" s="1"/>
  <c r="LM11" i="13"/>
  <c r="LM27" i="13" s="1"/>
  <c r="LU11" i="13"/>
  <c r="LU27" i="13" s="1"/>
  <c r="MC11" i="13"/>
  <c r="MC27" i="13" s="1"/>
  <c r="MK11" i="13"/>
  <c r="MK27" i="13" s="1"/>
  <c r="MS11" i="13"/>
  <c r="MS27" i="13" s="1"/>
  <c r="NA11" i="13"/>
  <c r="NA27" i="13" s="1"/>
  <c r="J14" i="13"/>
  <c r="J30" i="13" s="1"/>
  <c r="R14" i="13"/>
  <c r="R30" i="13" s="1"/>
  <c r="Z14" i="13"/>
  <c r="Z30" i="13" s="1"/>
  <c r="AH14" i="13"/>
  <c r="AH30" i="13" s="1"/>
  <c r="AP14" i="13"/>
  <c r="AP30" i="13" s="1"/>
  <c r="AX14" i="13"/>
  <c r="AX30" i="13" s="1"/>
  <c r="BF14" i="13"/>
  <c r="BF30" i="13" s="1"/>
  <c r="BO14" i="13"/>
  <c r="BO30" i="13" s="1"/>
  <c r="BX14" i="13"/>
  <c r="BX30" i="13" s="1"/>
  <c r="CG14" i="13"/>
  <c r="CG30" i="13" s="1"/>
  <c r="CP14" i="13"/>
  <c r="CP30" i="13" s="1"/>
  <c r="CY14" i="13"/>
  <c r="CY30" i="13" s="1"/>
  <c r="DI14" i="13"/>
  <c r="DI30" i="13" s="1"/>
  <c r="DS14" i="13"/>
  <c r="DS30" i="13" s="1"/>
  <c r="ED14" i="13"/>
  <c r="ED30" i="13" s="1"/>
  <c r="EO14" i="13"/>
  <c r="EO30" i="13" s="1"/>
  <c r="EY14" i="13"/>
  <c r="EY30" i="13" s="1"/>
  <c r="FJ14" i="13"/>
  <c r="FJ30" i="13" s="1"/>
  <c r="FU14" i="13"/>
  <c r="FU30" i="13" s="1"/>
  <c r="GE14" i="13"/>
  <c r="GE30" i="13" s="1"/>
  <c r="GP14" i="13"/>
  <c r="GP30" i="13" s="1"/>
  <c r="HA14" i="13"/>
  <c r="HA30" i="13" s="1"/>
  <c r="HK14" i="13"/>
  <c r="HK30" i="13" s="1"/>
  <c r="HV14" i="13"/>
  <c r="HV30" i="13" s="1"/>
  <c r="IG14" i="13"/>
  <c r="IG30" i="13" s="1"/>
  <c r="IQ14" i="13"/>
  <c r="IQ30" i="13" s="1"/>
  <c r="JB14" i="13"/>
  <c r="JB30" i="13" s="1"/>
  <c r="JM14" i="13"/>
  <c r="JM30" i="13" s="1"/>
  <c r="JW14" i="13"/>
  <c r="JW30" i="13" s="1"/>
  <c r="KH14" i="13"/>
  <c r="KH30" i="13" s="1"/>
  <c r="KS14" i="13"/>
  <c r="KS30" i="13" s="1"/>
  <c r="LC14" i="13"/>
  <c r="LC30" i="13" s="1"/>
  <c r="LN14" i="13"/>
  <c r="LN30" i="13" s="1"/>
  <c r="LY14" i="13"/>
  <c r="LY30" i="13" s="1"/>
  <c r="MI14" i="13"/>
  <c r="MI30" i="13" s="1"/>
  <c r="MT14" i="13"/>
  <c r="MT30" i="13" s="1"/>
  <c r="NH37" i="13"/>
  <c r="MZ37" i="13"/>
  <c r="MR37" i="13"/>
  <c r="MJ37" i="13"/>
  <c r="MB37" i="13"/>
  <c r="LT37" i="13"/>
  <c r="LL37" i="13"/>
  <c r="LD37" i="13"/>
  <c r="KV37" i="13"/>
  <c r="KN37" i="13"/>
  <c r="KF37" i="13"/>
  <c r="JX37" i="13"/>
  <c r="JP37" i="13"/>
  <c r="JH37" i="13"/>
  <c r="IZ37" i="13"/>
  <c r="IR37" i="13"/>
  <c r="IJ37" i="13"/>
  <c r="IB37" i="13"/>
  <c r="HT37" i="13"/>
  <c r="HL37" i="13"/>
  <c r="HD37" i="13"/>
  <c r="GV37" i="13"/>
  <c r="GN37" i="13"/>
  <c r="GF37" i="13"/>
  <c r="FX37" i="13"/>
  <c r="FP37" i="13"/>
  <c r="FH37" i="13"/>
  <c r="EZ37" i="13"/>
  <c r="ER37" i="13"/>
  <c r="EJ37" i="13"/>
  <c r="EB37" i="13"/>
  <c r="DT37" i="13"/>
  <c r="DL37" i="13"/>
  <c r="DD37" i="13"/>
  <c r="CV37" i="13"/>
  <c r="CN37" i="13"/>
  <c r="CF37" i="13"/>
  <c r="BX37" i="13"/>
  <c r="BP37" i="13"/>
  <c r="BH37" i="13"/>
  <c r="AZ37" i="13"/>
  <c r="AR37" i="13"/>
  <c r="AJ37" i="13"/>
  <c r="AB37" i="13"/>
  <c r="T37" i="13"/>
  <c r="L37" i="13"/>
  <c r="NE37" i="13"/>
  <c r="MW37" i="13"/>
  <c r="MO37" i="13"/>
  <c r="MG37" i="13"/>
  <c r="LY37" i="13"/>
  <c r="LQ37" i="13"/>
  <c r="LI37" i="13"/>
  <c r="LA37" i="13"/>
  <c r="KS37" i="13"/>
  <c r="KK37" i="13"/>
  <c r="KC37" i="13"/>
  <c r="JU37" i="13"/>
  <c r="JM37" i="13"/>
  <c r="JE37" i="13"/>
  <c r="IW37" i="13"/>
  <c r="IO37" i="13"/>
  <c r="IG37" i="13"/>
  <c r="HY37" i="13"/>
  <c r="HQ37" i="13"/>
  <c r="HI37" i="13"/>
  <c r="HA37" i="13"/>
  <c r="GS37" i="13"/>
  <c r="GK37" i="13"/>
  <c r="GC37" i="13"/>
  <c r="FU37" i="13"/>
  <c r="FM37" i="13"/>
  <c r="FE37" i="13"/>
  <c r="EW37" i="13"/>
  <c r="EO37" i="13"/>
  <c r="EG37" i="13"/>
  <c r="DY37" i="13"/>
  <c r="DQ37" i="13"/>
  <c r="DI37" i="13"/>
  <c r="DA37" i="13"/>
  <c r="CS37" i="13"/>
  <c r="CK37" i="13"/>
  <c r="CC37" i="13"/>
  <c r="BU37" i="13"/>
  <c r="BM37" i="13"/>
  <c r="BE37" i="13"/>
  <c r="AW37" i="13"/>
  <c r="AO37" i="13"/>
  <c r="AG37" i="13"/>
  <c r="Y37" i="13"/>
  <c r="Q37" i="13"/>
  <c r="I37" i="13"/>
  <c r="MX37" i="13"/>
  <c r="MM37" i="13"/>
  <c r="MC37" i="13"/>
  <c r="LR37" i="13"/>
  <c r="LG37" i="13"/>
  <c r="KW37" i="13"/>
  <c r="KL37" i="13"/>
  <c r="KA37" i="13"/>
  <c r="JQ37" i="13"/>
  <c r="JF37" i="13"/>
  <c r="IU37" i="13"/>
  <c r="IK37" i="13"/>
  <c r="HZ37" i="13"/>
  <c r="HO37" i="13"/>
  <c r="HE37" i="13"/>
  <c r="GT37" i="13"/>
  <c r="GI37" i="13"/>
  <c r="FY37" i="13"/>
  <c r="FN37" i="13"/>
  <c r="FC37" i="13"/>
  <c r="ES37" i="13"/>
  <c r="EH37" i="13"/>
  <c r="DW37" i="13"/>
  <c r="DM37" i="13"/>
  <c r="DB37" i="13"/>
  <c r="CQ37" i="13"/>
  <c r="CG37" i="13"/>
  <c r="BV37" i="13"/>
  <c r="BK37" i="13"/>
  <c r="BA37" i="13"/>
  <c r="AP37" i="13"/>
  <c r="AE37" i="13"/>
  <c r="U37" i="13"/>
  <c r="J37" i="13"/>
  <c r="NG37" i="13"/>
  <c r="MV37" i="13"/>
  <c r="ML37" i="13"/>
  <c r="MA37" i="13"/>
  <c r="LP37" i="13"/>
  <c r="LF37" i="13"/>
  <c r="KU37" i="13"/>
  <c r="KJ37" i="13"/>
  <c r="JZ37" i="13"/>
  <c r="JO37" i="13"/>
  <c r="JD37" i="13"/>
  <c r="IT37" i="13"/>
  <c r="II37" i="13"/>
  <c r="HX37" i="13"/>
  <c r="HN37" i="13"/>
  <c r="HC37" i="13"/>
  <c r="GR37" i="13"/>
  <c r="GH37" i="13"/>
  <c r="FW37" i="13"/>
  <c r="FL37" i="13"/>
  <c r="FB37" i="13"/>
  <c r="EQ37" i="13"/>
  <c r="EF37" i="13"/>
  <c r="DV37" i="13"/>
  <c r="DK37" i="13"/>
  <c r="CZ37" i="13"/>
  <c r="CP37" i="13"/>
  <c r="CE37" i="13"/>
  <c r="BT37" i="13"/>
  <c r="BJ37" i="13"/>
  <c r="AY37" i="13"/>
  <c r="AN37" i="13"/>
  <c r="AD37" i="13"/>
  <c r="S37" i="13"/>
  <c r="H37" i="13"/>
  <c r="NC37" i="13"/>
  <c r="MS37" i="13"/>
  <c r="MH37" i="13"/>
  <c r="LW37" i="13"/>
  <c r="LM37" i="13"/>
  <c r="LB37" i="13"/>
  <c r="KQ37" i="13"/>
  <c r="KG37" i="13"/>
  <c r="JV37" i="13"/>
  <c r="JK37" i="13"/>
  <c r="JA37" i="13"/>
  <c r="IP37" i="13"/>
  <c r="IE37" i="13"/>
  <c r="HU37" i="13"/>
  <c r="HJ37" i="13"/>
  <c r="GY37" i="13"/>
  <c r="GO37" i="13"/>
  <c r="GD37" i="13"/>
  <c r="FS37" i="13"/>
  <c r="FI37" i="13"/>
  <c r="EX37" i="13"/>
  <c r="EM37" i="13"/>
  <c r="EC37" i="13"/>
  <c r="DR37" i="13"/>
  <c r="DG37" i="13"/>
  <c r="CW37" i="13"/>
  <c r="CL37" i="13"/>
  <c r="CA37" i="13"/>
  <c r="BQ37" i="13"/>
  <c r="BF37" i="13"/>
  <c r="AU37" i="13"/>
  <c r="AK37" i="13"/>
  <c r="Z37" i="13"/>
  <c r="O37" i="13"/>
  <c r="MY37" i="13"/>
  <c r="MF37" i="13"/>
  <c r="LO37" i="13"/>
  <c r="KY37" i="13"/>
  <c r="KH37" i="13"/>
  <c r="JR37" i="13"/>
  <c r="IY37" i="13"/>
  <c r="IH37" i="13"/>
  <c r="HR37" i="13"/>
  <c r="GZ37" i="13"/>
  <c r="GJ37" i="13"/>
  <c r="FR37" i="13"/>
  <c r="FA37" i="13"/>
  <c r="EK37" i="13"/>
  <c r="DS37" i="13"/>
  <c r="DC37" i="13"/>
  <c r="CJ37" i="13"/>
  <c r="BS37" i="13"/>
  <c r="BC37" i="13"/>
  <c r="AL37" i="13"/>
  <c r="V37" i="13"/>
  <c r="MU37" i="13"/>
  <c r="ME37" i="13"/>
  <c r="LN37" i="13"/>
  <c r="KX37" i="13"/>
  <c r="KE37" i="13"/>
  <c r="JN37" i="13"/>
  <c r="IX37" i="13"/>
  <c r="IF37" i="13"/>
  <c r="HP37" i="13"/>
  <c r="GX37" i="13"/>
  <c r="GG37" i="13"/>
  <c r="FQ37" i="13"/>
  <c r="EY37" i="13"/>
  <c r="EI37" i="13"/>
  <c r="DP37" i="13"/>
  <c r="CY37" i="13"/>
  <c r="CI37" i="13"/>
  <c r="BR37" i="13"/>
  <c r="BB37" i="13"/>
  <c r="AI37" i="13"/>
  <c r="R37" i="13"/>
  <c r="MT37" i="13"/>
  <c r="MD37" i="13"/>
  <c r="LK37" i="13"/>
  <c r="KT37" i="13"/>
  <c r="KD37" i="13"/>
  <c r="JL37" i="13"/>
  <c r="IV37" i="13"/>
  <c r="ID37" i="13"/>
  <c r="HM37" i="13"/>
  <c r="GW37" i="13"/>
  <c r="GE37" i="13"/>
  <c r="FO37" i="13"/>
  <c r="EV37" i="13"/>
  <c r="EE37" i="13"/>
  <c r="DO37" i="13"/>
  <c r="CX37" i="13"/>
  <c r="CH37" i="13"/>
  <c r="BO37" i="13"/>
  <c r="AX37" i="13"/>
  <c r="AH37" i="13"/>
  <c r="P37" i="13"/>
  <c r="MQ37" i="13"/>
  <c r="LZ37" i="13"/>
  <c r="LJ37" i="13"/>
  <c r="KR37" i="13"/>
  <c r="KB37" i="13"/>
  <c r="JJ37" i="13"/>
  <c r="IS37" i="13"/>
  <c r="IC37" i="13"/>
  <c r="HK37" i="13"/>
  <c r="GU37" i="13"/>
  <c r="GB37" i="13"/>
  <c r="FK37" i="13"/>
  <c r="EU37" i="13"/>
  <c r="ED37" i="13"/>
  <c r="DN37" i="13"/>
  <c r="CU37" i="13"/>
  <c r="CD37" i="13"/>
  <c r="BN37" i="13"/>
  <c r="AV37" i="13"/>
  <c r="AF37" i="13"/>
  <c r="N37" i="13"/>
  <c r="NF37" i="13"/>
  <c r="MP37" i="13"/>
  <c r="LX37" i="13"/>
  <c r="LH37" i="13"/>
  <c r="KP37" i="13"/>
  <c r="JY37" i="13"/>
  <c r="JI37" i="13"/>
  <c r="IQ37" i="13"/>
  <c r="IA37" i="13"/>
  <c r="HH37" i="13"/>
  <c r="GQ37" i="13"/>
  <c r="GA37" i="13"/>
  <c r="FJ37" i="13"/>
  <c r="ET37" i="13"/>
  <c r="EA37" i="13"/>
  <c r="DJ37" i="13"/>
  <c r="CT37" i="13"/>
  <c r="CB37" i="13"/>
  <c r="BL37" i="13"/>
  <c r="AT37" i="13"/>
  <c r="AC37" i="13"/>
  <c r="M37" i="13"/>
  <c r="ND37" i="13"/>
  <c r="MN37" i="13"/>
  <c r="LV37" i="13"/>
  <c r="LE37" i="13"/>
  <c r="KO37" i="13"/>
  <c r="JW37" i="13"/>
  <c r="JG37" i="13"/>
  <c r="IN37" i="13"/>
  <c r="HW37" i="13"/>
  <c r="HG37" i="13"/>
  <c r="GP37" i="13"/>
  <c r="FZ37" i="13"/>
  <c r="FG37" i="13"/>
  <c r="EP37" i="13"/>
  <c r="DZ37" i="13"/>
  <c r="DH37" i="13"/>
  <c r="CR37" i="13"/>
  <c r="BZ37" i="13"/>
  <c r="BI37" i="13"/>
  <c r="AS37" i="13"/>
  <c r="AA37" i="13"/>
  <c r="K37" i="13"/>
  <c r="NB37" i="13"/>
  <c r="MK37" i="13"/>
  <c r="LU37" i="13"/>
  <c r="LC37" i="13"/>
  <c r="KM37" i="13"/>
  <c r="JT37" i="13"/>
  <c r="JC37" i="13"/>
  <c r="IM37" i="13"/>
  <c r="HV37" i="13"/>
  <c r="HF37" i="13"/>
  <c r="GM37" i="13"/>
  <c r="FV37" i="13"/>
  <c r="FF37" i="13"/>
  <c r="EN37" i="13"/>
  <c r="DX37" i="13"/>
  <c r="DF37" i="13"/>
  <c r="CO37" i="13"/>
  <c r="BY37" i="13"/>
  <c r="BG37" i="13"/>
  <c r="AQ37" i="13"/>
  <c r="X37" i="13"/>
  <c r="G37" i="13"/>
  <c r="EL37" i="13"/>
  <c r="JS37" i="13"/>
  <c r="MT36" i="13"/>
  <c r="JX41" i="13"/>
  <c r="P11" i="13"/>
  <c r="P27" i="13" s="1"/>
  <c r="X11" i="13"/>
  <c r="X27" i="13" s="1"/>
  <c r="AF11" i="13"/>
  <c r="AF27" i="13" s="1"/>
  <c r="AN11" i="13"/>
  <c r="AN27" i="13" s="1"/>
  <c r="AV11" i="13"/>
  <c r="AV27" i="13" s="1"/>
  <c r="BD11" i="13"/>
  <c r="BD27" i="13" s="1"/>
  <c r="BL11" i="13"/>
  <c r="BL27" i="13" s="1"/>
  <c r="BT11" i="13"/>
  <c r="BT27" i="13" s="1"/>
  <c r="CB11" i="13"/>
  <c r="CB27" i="13" s="1"/>
  <c r="CJ11" i="13"/>
  <c r="CJ27" i="13" s="1"/>
  <c r="CR11" i="13"/>
  <c r="CR27" i="13" s="1"/>
  <c r="CZ11" i="13"/>
  <c r="CZ27" i="13" s="1"/>
  <c r="DH11" i="13"/>
  <c r="DH27" i="13" s="1"/>
  <c r="DP11" i="13"/>
  <c r="DP27" i="13" s="1"/>
  <c r="DX11" i="13"/>
  <c r="DX27" i="13" s="1"/>
  <c r="EF11" i="13"/>
  <c r="EF27" i="13" s="1"/>
  <c r="EN11" i="13"/>
  <c r="EN27" i="13" s="1"/>
  <c r="EV11" i="13"/>
  <c r="EV27" i="13" s="1"/>
  <c r="FD11" i="13"/>
  <c r="FD27" i="13" s="1"/>
  <c r="FL11" i="13"/>
  <c r="FL27" i="13" s="1"/>
  <c r="FT11" i="13"/>
  <c r="FT27" i="13" s="1"/>
  <c r="GB11" i="13"/>
  <c r="GB27" i="13" s="1"/>
  <c r="GJ11" i="13"/>
  <c r="GJ27" i="13" s="1"/>
  <c r="GR11" i="13"/>
  <c r="GR27" i="13" s="1"/>
  <c r="GZ11" i="13"/>
  <c r="GZ27" i="13" s="1"/>
  <c r="HH11" i="13"/>
  <c r="HH27" i="13" s="1"/>
  <c r="HP11" i="13"/>
  <c r="HP27" i="13" s="1"/>
  <c r="HX11" i="13"/>
  <c r="HX27" i="13" s="1"/>
  <c r="IF11" i="13"/>
  <c r="IF27" i="13" s="1"/>
  <c r="IN11" i="13"/>
  <c r="IN27" i="13" s="1"/>
  <c r="IV11" i="13"/>
  <c r="IV27" i="13" s="1"/>
  <c r="JD11" i="13"/>
  <c r="JD27" i="13" s="1"/>
  <c r="JL11" i="13"/>
  <c r="JL27" i="13" s="1"/>
  <c r="JT11" i="13"/>
  <c r="JT27" i="13" s="1"/>
  <c r="KB11" i="13"/>
  <c r="KB27" i="13" s="1"/>
  <c r="KJ11" i="13"/>
  <c r="KJ27" i="13" s="1"/>
  <c r="KR11" i="13"/>
  <c r="KR27" i="13" s="1"/>
  <c r="KZ11" i="13"/>
  <c r="KZ27" i="13" s="1"/>
  <c r="LH11" i="13"/>
  <c r="LH27" i="13" s="1"/>
  <c r="LP11" i="13"/>
  <c r="LP27" i="13" s="1"/>
  <c r="LX11" i="13"/>
  <c r="LX27" i="13" s="1"/>
  <c r="MF11" i="13"/>
  <c r="MF27" i="13" s="1"/>
  <c r="MN11" i="13"/>
  <c r="MN27" i="13" s="1"/>
  <c r="MV11" i="13"/>
  <c r="MV27" i="13" s="1"/>
  <c r="ND11" i="13"/>
  <c r="ND27" i="13" s="1"/>
  <c r="ND14" i="13"/>
  <c r="ND30" i="13" s="1"/>
  <c r="MV14" i="13"/>
  <c r="MV30" i="13" s="1"/>
  <c r="MN14" i="13"/>
  <c r="MN30" i="13" s="1"/>
  <c r="MF14" i="13"/>
  <c r="MF30" i="13" s="1"/>
  <c r="LX14" i="13"/>
  <c r="LX30" i="13" s="1"/>
  <c r="LP14" i="13"/>
  <c r="LP30" i="13" s="1"/>
  <c r="LH14" i="13"/>
  <c r="LH30" i="13" s="1"/>
  <c r="KZ14" i="13"/>
  <c r="KZ30" i="13" s="1"/>
  <c r="KR14" i="13"/>
  <c r="KR30" i="13" s="1"/>
  <c r="KJ14" i="13"/>
  <c r="KJ30" i="13" s="1"/>
  <c r="KB14" i="13"/>
  <c r="KB30" i="13" s="1"/>
  <c r="JT14" i="13"/>
  <c r="JT30" i="13" s="1"/>
  <c r="JL14" i="13"/>
  <c r="JL30" i="13" s="1"/>
  <c r="JD14" i="13"/>
  <c r="JD30" i="13" s="1"/>
  <c r="IV14" i="13"/>
  <c r="IV30" i="13" s="1"/>
  <c r="IN14" i="13"/>
  <c r="IN30" i="13" s="1"/>
  <c r="IF14" i="13"/>
  <c r="IF30" i="13" s="1"/>
  <c r="HX14" i="13"/>
  <c r="HX30" i="13" s="1"/>
  <c r="HP14" i="13"/>
  <c r="HP30" i="13" s="1"/>
  <c r="HH14" i="13"/>
  <c r="HH30" i="13" s="1"/>
  <c r="GZ14" i="13"/>
  <c r="GZ30" i="13" s="1"/>
  <c r="GR14" i="13"/>
  <c r="GR30" i="13" s="1"/>
  <c r="GJ14" i="13"/>
  <c r="GJ30" i="13" s="1"/>
  <c r="GB14" i="13"/>
  <c r="GB30" i="13" s="1"/>
  <c r="FT14" i="13"/>
  <c r="FT30" i="13" s="1"/>
  <c r="FL14" i="13"/>
  <c r="FL30" i="13" s="1"/>
  <c r="FD14" i="13"/>
  <c r="FD30" i="13" s="1"/>
  <c r="EV14" i="13"/>
  <c r="EV30" i="13" s="1"/>
  <c r="EN14" i="13"/>
  <c r="EN30" i="13" s="1"/>
  <c r="EF14" i="13"/>
  <c r="EF30" i="13" s="1"/>
  <c r="DX14" i="13"/>
  <c r="DX30" i="13" s="1"/>
  <c r="DP14" i="13"/>
  <c r="DP30" i="13" s="1"/>
  <c r="DH14" i="13"/>
  <c r="DH30" i="13" s="1"/>
  <c r="CZ14" i="13"/>
  <c r="CZ30" i="13" s="1"/>
  <c r="CR14" i="13"/>
  <c r="CR30" i="13" s="1"/>
  <c r="CJ14" i="13"/>
  <c r="CJ30" i="13" s="1"/>
  <c r="CB14" i="13"/>
  <c r="CB30" i="13" s="1"/>
  <c r="BT14" i="13"/>
  <c r="BT30" i="13" s="1"/>
  <c r="BL14" i="13"/>
  <c r="BL30" i="13" s="1"/>
  <c r="E30" i="13"/>
  <c r="NA14" i="13"/>
  <c r="NA30" i="13" s="1"/>
  <c r="MS14" i="13"/>
  <c r="MS30" i="13" s="1"/>
  <c r="MK14" i="13"/>
  <c r="MK30" i="13" s="1"/>
  <c r="MC14" i="13"/>
  <c r="MC30" i="13" s="1"/>
  <c r="LU14" i="13"/>
  <c r="LU30" i="13" s="1"/>
  <c r="LM14" i="13"/>
  <c r="LM30" i="13" s="1"/>
  <c r="LE14" i="13"/>
  <c r="LE30" i="13" s="1"/>
  <c r="KW14" i="13"/>
  <c r="KW30" i="13" s="1"/>
  <c r="KO14" i="13"/>
  <c r="KO30" i="13" s="1"/>
  <c r="KG14" i="13"/>
  <c r="KG30" i="13" s="1"/>
  <c r="JY14" i="13"/>
  <c r="JY30" i="13" s="1"/>
  <c r="JQ14" i="13"/>
  <c r="JQ30" i="13" s="1"/>
  <c r="JI14" i="13"/>
  <c r="JI30" i="13" s="1"/>
  <c r="JA14" i="13"/>
  <c r="JA30" i="13" s="1"/>
  <c r="IS14" i="13"/>
  <c r="IS30" i="13" s="1"/>
  <c r="IK14" i="13"/>
  <c r="IK30" i="13" s="1"/>
  <c r="IC14" i="13"/>
  <c r="IC30" i="13" s="1"/>
  <c r="HU14" i="13"/>
  <c r="HU30" i="13" s="1"/>
  <c r="HM14" i="13"/>
  <c r="HM30" i="13" s="1"/>
  <c r="HE14" i="13"/>
  <c r="HE30" i="13" s="1"/>
  <c r="GW14" i="13"/>
  <c r="GW30" i="13" s="1"/>
  <c r="GO14" i="13"/>
  <c r="GO30" i="13" s="1"/>
  <c r="GG14" i="13"/>
  <c r="GG30" i="13" s="1"/>
  <c r="FY14" i="13"/>
  <c r="FY30" i="13" s="1"/>
  <c r="FQ14" i="13"/>
  <c r="FQ30" i="13" s="1"/>
  <c r="FI14" i="13"/>
  <c r="FI30" i="13" s="1"/>
  <c r="FA14" i="13"/>
  <c r="FA30" i="13" s="1"/>
  <c r="ES14" i="13"/>
  <c r="ES30" i="13" s="1"/>
  <c r="EK14" i="13"/>
  <c r="EK30" i="13" s="1"/>
  <c r="EC14" i="13"/>
  <c r="EC30" i="13" s="1"/>
  <c r="DU14" i="13"/>
  <c r="DU30" i="13" s="1"/>
  <c r="DM14" i="13"/>
  <c r="DM30" i="13" s="1"/>
  <c r="M14" i="13"/>
  <c r="M30" i="13" s="1"/>
  <c r="U14" i="13"/>
  <c r="U30" i="13" s="1"/>
  <c r="AC14" i="13"/>
  <c r="AC30" i="13" s="1"/>
  <c r="AK14" i="13"/>
  <c r="AK30" i="13" s="1"/>
  <c r="AS14" i="13"/>
  <c r="AS30" i="13" s="1"/>
  <c r="BA14" i="13"/>
  <c r="BA30" i="13" s="1"/>
  <c r="BI14" i="13"/>
  <c r="BI30" i="13" s="1"/>
  <c r="BR14" i="13"/>
  <c r="BR30" i="13" s="1"/>
  <c r="CA14" i="13"/>
  <c r="CA30" i="13" s="1"/>
  <c r="CK14" i="13"/>
  <c r="CK30" i="13" s="1"/>
  <c r="CT14" i="13"/>
  <c r="CT30" i="13" s="1"/>
  <c r="DC14" i="13"/>
  <c r="DC30" i="13" s="1"/>
  <c r="DL14" i="13"/>
  <c r="DL30" i="13" s="1"/>
  <c r="DW14" i="13"/>
  <c r="DW30" i="13" s="1"/>
  <c r="EH14" i="13"/>
  <c r="EH30" i="13" s="1"/>
  <c r="ER14" i="13"/>
  <c r="ER30" i="13" s="1"/>
  <c r="FC14" i="13"/>
  <c r="FC30" i="13" s="1"/>
  <c r="FN14" i="13"/>
  <c r="FN30" i="13" s="1"/>
  <c r="FX14" i="13"/>
  <c r="FX30" i="13" s="1"/>
  <c r="GI14" i="13"/>
  <c r="GI30" i="13" s="1"/>
  <c r="GT14" i="13"/>
  <c r="GT30" i="13" s="1"/>
  <c r="HD14" i="13"/>
  <c r="HD30" i="13" s="1"/>
  <c r="HO14" i="13"/>
  <c r="HO30" i="13" s="1"/>
  <c r="HZ14" i="13"/>
  <c r="HZ30" i="13" s="1"/>
  <c r="IJ14" i="13"/>
  <c r="IJ30" i="13" s="1"/>
  <c r="IU14" i="13"/>
  <c r="IU30" i="13" s="1"/>
  <c r="JF14" i="13"/>
  <c r="JF30" i="13" s="1"/>
  <c r="JP14" i="13"/>
  <c r="JP30" i="13" s="1"/>
  <c r="KA14" i="13"/>
  <c r="KA30" i="13" s="1"/>
  <c r="KL14" i="13"/>
  <c r="KL30" i="13" s="1"/>
  <c r="KV14" i="13"/>
  <c r="KV30" i="13" s="1"/>
  <c r="LG14" i="13"/>
  <c r="LG30" i="13" s="1"/>
  <c r="LR14" i="13"/>
  <c r="LR30" i="13" s="1"/>
  <c r="MB14" i="13"/>
  <c r="MB30" i="13" s="1"/>
  <c r="MM14" i="13"/>
  <c r="MM30" i="13" s="1"/>
  <c r="MX14" i="13"/>
  <c r="MX30" i="13" s="1"/>
  <c r="NH14" i="13"/>
  <c r="NH30" i="13" s="1"/>
  <c r="F30" i="13"/>
  <c r="BD37" i="13"/>
  <c r="GL37" i="13"/>
  <c r="LS37" i="13"/>
  <c r="N14" i="13"/>
  <c r="N30" i="13" s="1"/>
  <c r="V14" i="13"/>
  <c r="V30" i="13" s="1"/>
  <c r="AD14" i="13"/>
  <c r="AD30" i="13" s="1"/>
  <c r="AL14" i="13"/>
  <c r="AL30" i="13" s="1"/>
  <c r="AT14" i="13"/>
  <c r="AT30" i="13" s="1"/>
  <c r="BB14" i="13"/>
  <c r="BB30" i="13" s="1"/>
  <c r="BJ14" i="13"/>
  <c r="BJ30" i="13" s="1"/>
  <c r="BS14" i="13"/>
  <c r="BS30" i="13" s="1"/>
  <c r="CC14" i="13"/>
  <c r="CC30" i="13" s="1"/>
  <c r="CL14" i="13"/>
  <c r="CL30" i="13" s="1"/>
  <c r="CU14" i="13"/>
  <c r="CU30" i="13" s="1"/>
  <c r="DD14" i="13"/>
  <c r="DD30" i="13" s="1"/>
  <c r="DN14" i="13"/>
  <c r="DN30" i="13" s="1"/>
  <c r="DY14" i="13"/>
  <c r="DY30" i="13" s="1"/>
  <c r="EI14" i="13"/>
  <c r="EI30" i="13" s="1"/>
  <c r="ET14" i="13"/>
  <c r="ET30" i="13" s="1"/>
  <c r="FE14" i="13"/>
  <c r="FE30" i="13" s="1"/>
  <c r="FO14" i="13"/>
  <c r="FO30" i="13" s="1"/>
  <c r="FZ14" i="13"/>
  <c r="FZ30" i="13" s="1"/>
  <c r="GK14" i="13"/>
  <c r="GK30" i="13" s="1"/>
  <c r="GU14" i="13"/>
  <c r="GU30" i="13" s="1"/>
  <c r="HF14" i="13"/>
  <c r="HF30" i="13" s="1"/>
  <c r="HQ14" i="13"/>
  <c r="HQ30" i="13" s="1"/>
  <c r="IA14" i="13"/>
  <c r="IA30" i="13" s="1"/>
  <c r="IL14" i="13"/>
  <c r="IL30" i="13" s="1"/>
  <c r="IW14" i="13"/>
  <c r="IW30" i="13" s="1"/>
  <c r="JG14" i="13"/>
  <c r="JG30" i="13" s="1"/>
  <c r="JR14" i="13"/>
  <c r="JR30" i="13" s="1"/>
  <c r="KC14" i="13"/>
  <c r="KC30" i="13" s="1"/>
  <c r="KM14" i="13"/>
  <c r="KM30" i="13" s="1"/>
  <c r="KX14" i="13"/>
  <c r="KX30" i="13" s="1"/>
  <c r="LI14" i="13"/>
  <c r="LI30" i="13" s="1"/>
  <c r="LS14" i="13"/>
  <c r="LS30" i="13" s="1"/>
  <c r="MD14" i="13"/>
  <c r="MD30" i="13" s="1"/>
  <c r="MO14" i="13"/>
  <c r="MO30" i="13" s="1"/>
  <c r="BW37" i="13"/>
  <c r="HB37" i="13"/>
  <c r="MI37" i="13"/>
  <c r="NA58" i="13"/>
  <c r="MP58" i="13"/>
  <c r="ME58" i="13"/>
  <c r="LU58" i="13"/>
  <c r="LJ58" i="13"/>
  <c r="KZ58" i="13"/>
  <c r="KP58" i="13"/>
  <c r="KF58" i="13"/>
  <c r="JU58" i="13"/>
  <c r="JJ58" i="13"/>
  <c r="IZ58" i="13"/>
  <c r="IO58" i="13"/>
  <c r="IE58" i="13"/>
  <c r="HU58" i="13"/>
  <c r="HJ58" i="13"/>
  <c r="GZ58" i="13"/>
  <c r="GO58" i="13"/>
  <c r="GD58" i="13"/>
  <c r="FT58" i="13"/>
  <c r="FJ58" i="13"/>
  <c r="EZ58" i="13"/>
  <c r="EO58" i="13"/>
  <c r="EE58" i="13"/>
  <c r="DT58" i="13"/>
  <c r="DI58" i="13"/>
  <c r="MZ58" i="13"/>
  <c r="MN58" i="13"/>
  <c r="MD58" i="13"/>
  <c r="LT58" i="13"/>
  <c r="LI58" i="13"/>
  <c r="KY58" i="13"/>
  <c r="KO58" i="13"/>
  <c r="KD58" i="13"/>
  <c r="JS58" i="13"/>
  <c r="JI58" i="13"/>
  <c r="IX58" i="13"/>
  <c r="IN58" i="13"/>
  <c r="ID58" i="13"/>
  <c r="HT58" i="13"/>
  <c r="HI58" i="13"/>
  <c r="GX58" i="13"/>
  <c r="GN58" i="13"/>
  <c r="GC58" i="13"/>
  <c r="FS58" i="13"/>
  <c r="FI58" i="13"/>
  <c r="EX58" i="13"/>
  <c r="EN58" i="13"/>
  <c r="EC58" i="13"/>
  <c r="DR58" i="13"/>
  <c r="DH58" i="13"/>
  <c r="CX58" i="13"/>
  <c r="CN58" i="13"/>
  <c r="CC58" i="13"/>
  <c r="BS58" i="13"/>
  <c r="BH58" i="13"/>
  <c r="MW58" i="13"/>
  <c r="MM58" i="13"/>
  <c r="MC58" i="13"/>
  <c r="LR58" i="13"/>
  <c r="LH58" i="13"/>
  <c r="KX58" i="13"/>
  <c r="KN58" i="13"/>
  <c r="KB58" i="13"/>
  <c r="JR58" i="13"/>
  <c r="JH58" i="13"/>
  <c r="IW58" i="13"/>
  <c r="IM58" i="13"/>
  <c r="IC58" i="13"/>
  <c r="HR58" i="13"/>
  <c r="HG58" i="13"/>
  <c r="GW58" i="13"/>
  <c r="GL58" i="13"/>
  <c r="GB58" i="13"/>
  <c r="FR58" i="13"/>
  <c r="FH58" i="13"/>
  <c r="EW58" i="13"/>
  <c r="EL58" i="13"/>
  <c r="EB58" i="13"/>
  <c r="DQ58" i="13"/>
  <c r="DG58" i="13"/>
  <c r="CW58" i="13"/>
  <c r="CL58" i="13"/>
  <c r="CB58" i="13"/>
  <c r="BQ58" i="13"/>
  <c r="BF58" i="13"/>
  <c r="AV58" i="13"/>
  <c r="AL58" i="13"/>
  <c r="AB58" i="13"/>
  <c r="Q58" i="13"/>
  <c r="G58" i="13"/>
  <c r="NA57" i="13"/>
  <c r="MO57" i="13"/>
  <c r="ME57" i="13"/>
  <c r="LU57" i="13"/>
  <c r="LK57" i="13"/>
  <c r="KZ57" i="13"/>
  <c r="KP57" i="13"/>
  <c r="KF57" i="13"/>
  <c r="JT57" i="13"/>
  <c r="JJ57" i="13"/>
  <c r="IZ57" i="13"/>
  <c r="IO57" i="13"/>
  <c r="IE57" i="13"/>
  <c r="HU57" i="13"/>
  <c r="HK57" i="13"/>
  <c r="GY57" i="13"/>
  <c r="GO57" i="13"/>
  <c r="GE57" i="13"/>
  <c r="FT57" i="13"/>
  <c r="FJ57" i="13"/>
  <c r="EZ57" i="13"/>
  <c r="EO57" i="13"/>
  <c r="ED57" i="13"/>
  <c r="DT57" i="13"/>
  <c r="DI57" i="13"/>
  <c r="CY57" i="13"/>
  <c r="NF58" i="13"/>
  <c r="MV58" i="13"/>
  <c r="ML58" i="13"/>
  <c r="MB58" i="13"/>
  <c r="LQ58" i="13"/>
  <c r="LG58" i="13"/>
  <c r="KW58" i="13"/>
  <c r="KK58" i="13"/>
  <c r="KA58" i="13"/>
  <c r="JQ58" i="13"/>
  <c r="JF58" i="13"/>
  <c r="IV58" i="13"/>
  <c r="IL58" i="13"/>
  <c r="NE58" i="13"/>
  <c r="MU58" i="13"/>
  <c r="MK58" i="13"/>
  <c r="LZ58" i="13"/>
  <c r="LP58" i="13"/>
  <c r="LF58" i="13"/>
  <c r="KT58" i="13"/>
  <c r="KJ58" i="13"/>
  <c r="JZ58" i="13"/>
  <c r="JP58" i="13"/>
  <c r="JE58" i="13"/>
  <c r="IU58" i="13"/>
  <c r="IK58" i="13"/>
  <c r="HY58" i="13"/>
  <c r="HO58" i="13"/>
  <c r="HE58" i="13"/>
  <c r="GT58" i="13"/>
  <c r="GJ58" i="13"/>
  <c r="FZ58" i="13"/>
  <c r="FP58" i="13"/>
  <c r="FD58" i="13"/>
  <c r="ET58" i="13"/>
  <c r="EJ58" i="13"/>
  <c r="DY58" i="13"/>
  <c r="DO58" i="13"/>
  <c r="DE58" i="13"/>
  <c r="CT58" i="13"/>
  <c r="CI58" i="13"/>
  <c r="BY58" i="13"/>
  <c r="BN58" i="13"/>
  <c r="BD58" i="13"/>
  <c r="AT58" i="13"/>
  <c r="AJ58" i="13"/>
  <c r="Y58" i="13"/>
  <c r="N58" i="13"/>
  <c r="MY56" i="13"/>
  <c r="MN56" i="13"/>
  <c r="MD56" i="13"/>
  <c r="LT56" i="13"/>
  <c r="LJ56" i="13"/>
  <c r="KY56" i="13"/>
  <c r="KN56" i="13"/>
  <c r="KD56" i="13"/>
  <c r="JS56" i="13"/>
  <c r="JI56" i="13"/>
  <c r="IY56" i="13"/>
  <c r="IN56" i="13"/>
  <c r="ID56" i="13"/>
  <c r="HS56" i="13"/>
  <c r="HH56" i="13"/>
  <c r="GX56" i="13"/>
  <c r="GN56" i="13"/>
  <c r="GD56" i="13"/>
  <c r="FS56" i="13"/>
  <c r="FI56" i="13"/>
  <c r="EX56" i="13"/>
  <c r="EM56" i="13"/>
  <c r="EC56" i="13"/>
  <c r="DS56" i="13"/>
  <c r="DI56" i="13"/>
  <c r="CZ56" i="13"/>
  <c r="CQ56" i="13"/>
  <c r="CG56" i="13"/>
  <c r="BX56" i="13"/>
  <c r="BO56" i="13"/>
  <c r="BF56" i="13"/>
  <c r="AW56" i="13"/>
  <c r="AN56" i="13"/>
  <c r="AE56" i="13"/>
  <c r="U56" i="13"/>
  <c r="L56" i="13"/>
  <c r="ND58" i="13"/>
  <c r="MT58" i="13"/>
  <c r="MJ58" i="13"/>
  <c r="LY58" i="13"/>
  <c r="LO58" i="13"/>
  <c r="LD58" i="13"/>
  <c r="KS58" i="13"/>
  <c r="KI58" i="13"/>
  <c r="JY58" i="13"/>
  <c r="JN58" i="13"/>
  <c r="JD58" i="13"/>
  <c r="IT58" i="13"/>
  <c r="IH58" i="13"/>
  <c r="HX58" i="13"/>
  <c r="HN58" i="13"/>
  <c r="HD58" i="13"/>
  <c r="GS58" i="13"/>
  <c r="GI58" i="13"/>
  <c r="FY58" i="13"/>
  <c r="FM58" i="13"/>
  <c r="FC58" i="13"/>
  <c r="ES58" i="13"/>
  <c r="EH58" i="13"/>
  <c r="DX58" i="13"/>
  <c r="DN58" i="13"/>
  <c r="DD58" i="13"/>
  <c r="CR58" i="13"/>
  <c r="CH58" i="13"/>
  <c r="BX58" i="13"/>
  <c r="BM58" i="13"/>
  <c r="BC58" i="13"/>
  <c r="AS58" i="13"/>
  <c r="AH58" i="13"/>
  <c r="W58" i="13"/>
  <c r="M58" i="13"/>
  <c r="NG57" i="13"/>
  <c r="MV57" i="13"/>
  <c r="ML57" i="13"/>
  <c r="MB57" i="13"/>
  <c r="LQ57" i="13"/>
  <c r="LG57" i="13"/>
  <c r="KV57" i="13"/>
  <c r="KK57" i="13"/>
  <c r="KA57" i="13"/>
  <c r="JQ57" i="13"/>
  <c r="JG57" i="13"/>
  <c r="IV57" i="13"/>
  <c r="IL57" i="13"/>
  <c r="IA57" i="13"/>
  <c r="HP57" i="13"/>
  <c r="HF57" i="13"/>
  <c r="GV57" i="13"/>
  <c r="GK57" i="13"/>
  <c r="GA57" i="13"/>
  <c r="FQ57" i="13"/>
  <c r="FE57" i="13"/>
  <c r="EU57" i="13"/>
  <c r="EK57" i="13"/>
  <c r="LX58" i="13"/>
  <c r="LV58" i="13"/>
  <c r="KG58" i="13"/>
  <c r="IP58" i="13"/>
  <c r="HL58" i="13"/>
  <c r="GH58" i="13"/>
  <c r="FF58" i="13"/>
  <c r="EF58" i="13"/>
  <c r="DA58" i="13"/>
  <c r="CG58" i="13"/>
  <c r="BL58" i="13"/>
  <c r="AU58" i="13"/>
  <c r="AD58" i="13"/>
  <c r="L58" i="13"/>
  <c r="NB57" i="13"/>
  <c r="MJ57" i="13"/>
  <c r="LT57" i="13"/>
  <c r="LC57" i="13"/>
  <c r="KJ57" i="13"/>
  <c r="JW57" i="13"/>
  <c r="JD57" i="13"/>
  <c r="IN57" i="13"/>
  <c r="HW57" i="13"/>
  <c r="HE57" i="13"/>
  <c r="GP57" i="13"/>
  <c r="FX57" i="13"/>
  <c r="FI57" i="13"/>
  <c r="ER57" i="13"/>
  <c r="EA57" i="13"/>
  <c r="DN57" i="13"/>
  <c r="CZ57" i="13"/>
  <c r="CN57" i="13"/>
  <c r="BZ57" i="13"/>
  <c r="BO57" i="13"/>
  <c r="BC57" i="13"/>
  <c r="AQ57" i="13"/>
  <c r="AE57" i="13"/>
  <c r="T57" i="13"/>
  <c r="H57" i="13"/>
  <c r="MZ56" i="13"/>
  <c r="MM56" i="13"/>
  <c r="MB56" i="13"/>
  <c r="LO56" i="13"/>
  <c r="LD56" i="13"/>
  <c r="KR56" i="13"/>
  <c r="KG56" i="13"/>
  <c r="NC58" i="13"/>
  <c r="LM58" i="13"/>
  <c r="JX58" i="13"/>
  <c r="IG58" i="13"/>
  <c r="HF58" i="13"/>
  <c r="GF58" i="13"/>
  <c r="FB58" i="13"/>
  <c r="DZ58" i="13"/>
  <c r="CZ58" i="13"/>
  <c r="CF58" i="13"/>
  <c r="BK58" i="13"/>
  <c r="AR58" i="13"/>
  <c r="AC58" i="13"/>
  <c r="J58" i="13"/>
  <c r="MY57" i="13"/>
  <c r="MI57" i="13"/>
  <c r="LP57" i="13"/>
  <c r="LA57" i="13"/>
  <c r="KI57" i="13"/>
  <c r="JS57" i="13"/>
  <c r="JB57" i="13"/>
  <c r="IJ57" i="13"/>
  <c r="HV57" i="13"/>
  <c r="HD57" i="13"/>
  <c r="GN57" i="13"/>
  <c r="FW57" i="13"/>
  <c r="FD57" i="13"/>
  <c r="EQ57" i="13"/>
  <c r="DY57" i="13"/>
  <c r="DL57" i="13"/>
  <c r="CX57" i="13"/>
  <c r="CJ57" i="13"/>
  <c r="BY57" i="13"/>
  <c r="BM57" i="13"/>
  <c r="BB57" i="13"/>
  <c r="AO57" i="13"/>
  <c r="AD57" i="13"/>
  <c r="S57" i="13"/>
  <c r="MX56" i="13"/>
  <c r="ML56" i="13"/>
  <c r="MA56" i="13"/>
  <c r="LN56" i="13"/>
  <c r="LC56" i="13"/>
  <c r="KQ56" i="13"/>
  <c r="KE56" i="13"/>
  <c r="NB58" i="13"/>
  <c r="MS58" i="13"/>
  <c r="LB58" i="13"/>
  <c r="JM58" i="13"/>
  <c r="IB58" i="13"/>
  <c r="HA58" i="13"/>
  <c r="FV58" i="13"/>
  <c r="EU58" i="13"/>
  <c r="DV58" i="13"/>
  <c r="CV58" i="13"/>
  <c r="BZ58" i="13"/>
  <c r="BE58" i="13"/>
  <c r="AN58" i="13"/>
  <c r="V58" i="13"/>
  <c r="H58" i="13"/>
  <c r="MT57" i="13"/>
  <c r="MD57" i="13"/>
  <c r="LM57" i="13"/>
  <c r="KU57" i="13"/>
  <c r="KG57" i="13"/>
  <c r="JO57" i="13"/>
  <c r="IY57" i="13"/>
  <c r="IG57" i="13"/>
  <c r="HO57" i="13"/>
  <c r="HA57" i="13"/>
  <c r="GI57" i="13"/>
  <c r="FS57" i="13"/>
  <c r="FB57" i="13"/>
  <c r="EJ57" i="13"/>
  <c r="DW57" i="13"/>
  <c r="DH57" i="13"/>
  <c r="CS57" i="13"/>
  <c r="CH57" i="13"/>
  <c r="BW57" i="13"/>
  <c r="BK57" i="13"/>
  <c r="AY57" i="13"/>
  <c r="AM57" i="13"/>
  <c r="AA57" i="13"/>
  <c r="N57" i="13"/>
  <c r="NG56" i="13"/>
  <c r="MU56" i="13"/>
  <c r="MJ56" i="13"/>
  <c r="LW56" i="13"/>
  <c r="LL56" i="13"/>
  <c r="KZ56" i="13"/>
  <c r="KM56" i="13"/>
  <c r="KA56" i="13"/>
  <c r="JP56" i="13"/>
  <c r="JC56" i="13"/>
  <c r="IR56" i="13"/>
  <c r="IF56" i="13"/>
  <c r="HU56" i="13"/>
  <c r="HG56" i="13"/>
  <c r="GV56" i="13"/>
  <c r="GJ56" i="13"/>
  <c r="FX56" i="13"/>
  <c r="FL56" i="13"/>
  <c r="FA56" i="13"/>
  <c r="EN56" i="13"/>
  <c r="EB56" i="13"/>
  <c r="DP56" i="13"/>
  <c r="DE56" i="13"/>
  <c r="CU56" i="13"/>
  <c r="CK56" i="13"/>
  <c r="CA56" i="13"/>
  <c r="BP56" i="13"/>
  <c r="BE56" i="13"/>
  <c r="AU56" i="13"/>
  <c r="AJ56" i="13"/>
  <c r="Z56" i="13"/>
  <c r="P56" i="13"/>
  <c r="MR58" i="13"/>
  <c r="LA58" i="13"/>
  <c r="JL58" i="13"/>
  <c r="HW58" i="13"/>
  <c r="GV58" i="13"/>
  <c r="FU58" i="13"/>
  <c r="ER58" i="13"/>
  <c r="DP58" i="13"/>
  <c r="CQ58" i="13"/>
  <c r="BV58" i="13"/>
  <c r="BB58" i="13"/>
  <c r="AM58" i="13"/>
  <c r="U58" i="13"/>
  <c r="MS57" i="13"/>
  <c r="MA57" i="13"/>
  <c r="LL57" i="13"/>
  <c r="KS57" i="13"/>
  <c r="KC57" i="13"/>
  <c r="JM57" i="13"/>
  <c r="IU57" i="13"/>
  <c r="IF57" i="13"/>
  <c r="HN57" i="13"/>
  <c r="GX57" i="13"/>
  <c r="GG57" i="13"/>
  <c r="FO57" i="13"/>
  <c r="FA57" i="13"/>
  <c r="EI57" i="13"/>
  <c r="DU57" i="13"/>
  <c r="DF57" i="13"/>
  <c r="CR57" i="13"/>
  <c r="CG57" i="13"/>
  <c r="BU57" i="13"/>
  <c r="BI57" i="13"/>
  <c r="AW57" i="13"/>
  <c r="AK57" i="13"/>
  <c r="X57" i="13"/>
  <c r="M57" i="13"/>
  <c r="NF56" i="13"/>
  <c r="MT56" i="13"/>
  <c r="MH56" i="13"/>
  <c r="LV56" i="13"/>
  <c r="LK56" i="13"/>
  <c r="KW56" i="13"/>
  <c r="MH58" i="13"/>
  <c r="KR58" i="13"/>
  <c r="JC58" i="13"/>
  <c r="HV58" i="13"/>
  <c r="GR58" i="13"/>
  <c r="FQ58" i="13"/>
  <c r="EP58" i="13"/>
  <c r="DM58" i="13"/>
  <c r="CP58" i="13"/>
  <c r="BU58" i="13"/>
  <c r="BA58" i="13"/>
  <c r="AK58" i="13"/>
  <c r="T58" i="13"/>
  <c r="NE57" i="13"/>
  <c r="MR57" i="13"/>
  <c r="LY57" i="13"/>
  <c r="LI57" i="13"/>
  <c r="KR57" i="13"/>
  <c r="JZ57" i="13"/>
  <c r="JK57" i="13"/>
  <c r="IS57" i="13"/>
  <c r="ID57" i="13"/>
  <c r="HM57" i="13"/>
  <c r="GU57" i="13"/>
  <c r="GF57" i="13"/>
  <c r="FM57" i="13"/>
  <c r="EY57" i="13"/>
  <c r="EG57" i="13"/>
  <c r="DS57" i="13"/>
  <c r="DE57" i="13"/>
  <c r="CQ57" i="13"/>
  <c r="CF57" i="13"/>
  <c r="BT57" i="13"/>
  <c r="BH57" i="13"/>
  <c r="AU57" i="13"/>
  <c r="AJ57" i="13"/>
  <c r="W57" i="13"/>
  <c r="L57" i="13"/>
  <c r="ND56" i="13"/>
  <c r="MS56" i="13"/>
  <c r="MF56" i="13"/>
  <c r="LU56" i="13"/>
  <c r="JA58" i="13"/>
  <c r="GA58" i="13"/>
  <c r="DF58" i="13"/>
  <c r="AX58" i="13"/>
  <c r="I58" i="13"/>
  <c r="LW57" i="13"/>
  <c r="KH57" i="13"/>
  <c r="IQ57" i="13"/>
  <c r="GS57" i="13"/>
  <c r="FC57" i="13"/>
  <c r="DO57" i="13"/>
  <c r="CE57" i="13"/>
  <c r="AZ57" i="13"/>
  <c r="U57" i="13"/>
  <c r="MV56" i="13"/>
  <c r="LR56" i="13"/>
  <c r="KT56" i="13"/>
  <c r="IR58" i="13"/>
  <c r="FL58" i="13"/>
  <c r="CY58" i="13"/>
  <c r="AW58" i="13"/>
  <c r="LV57" i="13"/>
  <c r="JY57" i="13"/>
  <c r="II57" i="13"/>
  <c r="GR57" i="13"/>
  <c r="ET57" i="13"/>
  <c r="DK57" i="13"/>
  <c r="CC57" i="13"/>
  <c r="AT57" i="13"/>
  <c r="O57" i="13"/>
  <c r="MQ56" i="13"/>
  <c r="LM56" i="13"/>
  <c r="KP56" i="13"/>
  <c r="IF58" i="13"/>
  <c r="FK58" i="13"/>
  <c r="CO58" i="13"/>
  <c r="AO58" i="13"/>
  <c r="ND57" i="13"/>
  <c r="LN57" i="13"/>
  <c r="JX57" i="13"/>
  <c r="HY57" i="13"/>
  <c r="GJ57" i="13"/>
  <c r="ES57" i="13"/>
  <c r="DC57" i="13"/>
  <c r="BX57" i="13"/>
  <c r="AS57" i="13"/>
  <c r="K57" i="13"/>
  <c r="MP56" i="13"/>
  <c r="LH56" i="13"/>
  <c r="KL56" i="13"/>
  <c r="JV56" i="13"/>
  <c r="JH56" i="13"/>
  <c r="IT56" i="13"/>
  <c r="IH56" i="13"/>
  <c r="HR56" i="13"/>
  <c r="HE56" i="13"/>
  <c r="GQ56" i="13"/>
  <c r="GE56" i="13"/>
  <c r="FP56" i="13"/>
  <c r="FC56" i="13"/>
  <c r="EQ56" i="13"/>
  <c r="EA56" i="13"/>
  <c r="DM56" i="13"/>
  <c r="DB56" i="13"/>
  <c r="CO56" i="13"/>
  <c r="CD56" i="13"/>
  <c r="BS56" i="13"/>
  <c r="BG56" i="13"/>
  <c r="AS56" i="13"/>
  <c r="AH56" i="13"/>
  <c r="W56" i="13"/>
  <c r="J56" i="13"/>
  <c r="MG58" i="13"/>
  <c r="HP58" i="13"/>
  <c r="FA58" i="13"/>
  <c r="CK58" i="13"/>
  <c r="AF58" i="13"/>
  <c r="NC57" i="13"/>
  <c r="LE57" i="13"/>
  <c r="JP57" i="13"/>
  <c r="HX57" i="13"/>
  <c r="GC57" i="13"/>
  <c r="EM57" i="13"/>
  <c r="DA57" i="13"/>
  <c r="BR57" i="13"/>
  <c r="AN57" i="13"/>
  <c r="I57" i="13"/>
  <c r="MK56" i="13"/>
  <c r="LF56" i="13"/>
  <c r="LL58" i="13"/>
  <c r="HM58" i="13"/>
  <c r="EK58" i="13"/>
  <c r="CD58" i="13"/>
  <c r="AE58" i="13"/>
  <c r="MU57" i="13"/>
  <c r="LD57" i="13"/>
  <c r="JI57" i="13"/>
  <c r="HT57" i="13"/>
  <c r="FZ57" i="13"/>
  <c r="EF57" i="13"/>
  <c r="CV57" i="13"/>
  <c r="BP57" i="13"/>
  <c r="AG57" i="13"/>
  <c r="ME56" i="13"/>
  <c r="LE56" i="13"/>
  <c r="KI56" i="13"/>
  <c r="KH58" i="13"/>
  <c r="GQ58" i="13"/>
  <c r="DW58" i="13"/>
  <c r="BP58" i="13"/>
  <c r="R58" i="13"/>
  <c r="MK57" i="13"/>
  <c r="KQ57" i="13"/>
  <c r="JA57" i="13"/>
  <c r="HH57" i="13"/>
  <c r="FL57" i="13"/>
  <c r="DX57" i="13"/>
  <c r="CO57" i="13"/>
  <c r="BE57" i="13"/>
  <c r="AC57" i="13"/>
  <c r="NC56" i="13"/>
  <c r="LX56" i="13"/>
  <c r="KV56" i="13"/>
  <c r="KB56" i="13"/>
  <c r="JO56" i="13"/>
  <c r="JA56" i="13"/>
  <c r="IM56" i="13"/>
  <c r="HZ56" i="13"/>
  <c r="HM56" i="13"/>
  <c r="GY56" i="13"/>
  <c r="GL56" i="13"/>
  <c r="FW56" i="13"/>
  <c r="FJ56" i="13"/>
  <c r="EU56" i="13"/>
  <c r="EI56" i="13"/>
  <c r="DU56" i="13"/>
  <c r="DH56" i="13"/>
  <c r="CV56" i="13"/>
  <c r="CJ56" i="13"/>
  <c r="BW56" i="13"/>
  <c r="BL56" i="13"/>
  <c r="AZ56" i="13"/>
  <c r="AO56" i="13"/>
  <c r="AB56" i="13"/>
  <c r="Q56" i="13"/>
  <c r="JV58" i="13"/>
  <c r="GK58" i="13"/>
  <c r="DJ58" i="13"/>
  <c r="BJ58" i="13"/>
  <c r="P58" i="13"/>
  <c r="MF57" i="13"/>
  <c r="KO57" i="13"/>
  <c r="IR57" i="13"/>
  <c r="HC57" i="13"/>
  <c r="FK57" i="13"/>
  <c r="DP57" i="13"/>
  <c r="CI57" i="13"/>
  <c r="BD57" i="13"/>
  <c r="V57" i="13"/>
  <c r="NB56" i="13"/>
  <c r="LS56" i="13"/>
  <c r="KU56" i="13"/>
  <c r="JZ56" i="13"/>
  <c r="JL56" i="13"/>
  <c r="IZ56" i="13"/>
  <c r="IK56" i="13"/>
  <c r="HX56" i="13"/>
  <c r="HL56" i="13"/>
  <c r="GW56" i="13"/>
  <c r="GH56" i="13"/>
  <c r="FV56" i="13"/>
  <c r="KY57" i="13"/>
  <c r="KQ58" i="13"/>
  <c r="JE57" i="13"/>
  <c r="NH56" i="13"/>
  <c r="JR56" i="13"/>
  <c r="IV56" i="13"/>
  <c r="IA56" i="13"/>
  <c r="HD56" i="13"/>
  <c r="GG56" i="13"/>
  <c r="FN56" i="13"/>
  <c r="ET56" i="13"/>
  <c r="ED56" i="13"/>
  <c r="DK56" i="13"/>
  <c r="CT56" i="13"/>
  <c r="CE56" i="13"/>
  <c r="BN56" i="13"/>
  <c r="AY56" i="13"/>
  <c r="AI56" i="13"/>
  <c r="S56" i="13"/>
  <c r="HB58" i="13"/>
  <c r="HL57" i="13"/>
  <c r="MC56" i="13"/>
  <c r="JQ56" i="13"/>
  <c r="IS56" i="13"/>
  <c r="HW56" i="13"/>
  <c r="HC56" i="13"/>
  <c r="GF56" i="13"/>
  <c r="FK56" i="13"/>
  <c r="ES56" i="13"/>
  <c r="DZ56" i="13"/>
  <c r="DJ56" i="13"/>
  <c r="CS56" i="13"/>
  <c r="CC56" i="13"/>
  <c r="BM56" i="13"/>
  <c r="AX56" i="13"/>
  <c r="AG56" i="13"/>
  <c r="R56" i="13"/>
  <c r="EG58" i="13"/>
  <c r="FU57" i="13"/>
  <c r="LB56" i="13"/>
  <c r="JK56" i="13"/>
  <c r="IQ56" i="13"/>
  <c r="HV56" i="13"/>
  <c r="GZ56" i="13"/>
  <c r="GB56" i="13"/>
  <c r="FG56" i="13"/>
  <c r="ER56" i="13"/>
  <c r="DX56" i="13"/>
  <c r="DG56" i="13"/>
  <c r="CR56" i="13"/>
  <c r="CB56" i="13"/>
  <c r="BK56" i="13"/>
  <c r="AV56" i="13"/>
  <c r="AF56" i="13"/>
  <c r="O56" i="13"/>
  <c r="EU53" i="13"/>
  <c r="EJ53" i="13"/>
  <c r="DZ53" i="13"/>
  <c r="DO53" i="13"/>
  <c r="DD53" i="13"/>
  <c r="CT53" i="13"/>
  <c r="CI53" i="13"/>
  <c r="BT58" i="13"/>
  <c r="Z58" i="13"/>
  <c r="CP57" i="13"/>
  <c r="KH56" i="13"/>
  <c r="JG56" i="13"/>
  <c r="IJ56" i="13"/>
  <c r="HO56" i="13"/>
  <c r="GT56" i="13"/>
  <c r="FY56" i="13"/>
  <c r="FD56" i="13"/>
  <c r="EK56" i="13"/>
  <c r="DT56" i="13"/>
  <c r="DC56" i="13"/>
  <c r="CM56" i="13"/>
  <c r="BV56" i="13"/>
  <c r="BH56" i="13"/>
  <c r="AQ56" i="13"/>
  <c r="AA56" i="13"/>
  <c r="K56" i="13"/>
  <c r="AQ55" i="13"/>
  <c r="AD55" i="13"/>
  <c r="P55" i="13"/>
  <c r="HZ54" i="13"/>
  <c r="HN54" i="13"/>
  <c r="HA54" i="13"/>
  <c r="GP54" i="13"/>
  <c r="GC54" i="13"/>
  <c r="FP54" i="13"/>
  <c r="FE54" i="13"/>
  <c r="ER54" i="13"/>
  <c r="EF54" i="13"/>
  <c r="DT54" i="13"/>
  <c r="DH54" i="13"/>
  <c r="CU54" i="13"/>
  <c r="BL57" i="13"/>
  <c r="JY56" i="13"/>
  <c r="JF56" i="13"/>
  <c r="II56" i="13"/>
  <c r="HN56" i="13"/>
  <c r="GP56" i="13"/>
  <c r="FT56" i="13"/>
  <c r="FB56" i="13"/>
  <c r="EJ56" i="13"/>
  <c r="DR56" i="13"/>
  <c r="DA56" i="13"/>
  <c r="CL56" i="13"/>
  <c r="BU56" i="13"/>
  <c r="BD56" i="13"/>
  <c r="AP56" i="13"/>
  <c r="Y56" i="13"/>
  <c r="I56" i="13"/>
  <c r="AB53" i="13"/>
  <c r="S53" i="13"/>
  <c r="J53" i="13"/>
  <c r="JT56" i="13"/>
  <c r="HJ56" i="13"/>
  <c r="FF56" i="13"/>
  <c r="DL56" i="13"/>
  <c r="BT56" i="13"/>
  <c r="AC56" i="13"/>
  <c r="MZ55" i="13"/>
  <c r="LJ55" i="13"/>
  <c r="JV55" i="13"/>
  <c r="IA55" i="13"/>
  <c r="GK55" i="13"/>
  <c r="EY55" i="13"/>
  <c r="DF55" i="13"/>
  <c r="BU55" i="13"/>
  <c r="AL55" i="13"/>
  <c r="NH54" i="13"/>
  <c r="LX54" i="13"/>
  <c r="KI54" i="13"/>
  <c r="IY54" i="13"/>
  <c r="HV54" i="13"/>
  <c r="GL54" i="13"/>
  <c r="FF54" i="13"/>
  <c r="EA54" i="13"/>
  <c r="CS54" i="13"/>
  <c r="BT54" i="13"/>
  <c r="AV54" i="13"/>
  <c r="X54" i="13"/>
  <c r="NE53" i="13"/>
  <c r="MG53" i="13"/>
  <c r="LH53" i="13"/>
  <c r="KJ53" i="13"/>
  <c r="JL53" i="13"/>
  <c r="IM53" i="13"/>
  <c r="HO53" i="13"/>
  <c r="JJ56" i="13"/>
  <c r="HF56" i="13"/>
  <c r="EZ56" i="13"/>
  <c r="DD56" i="13"/>
  <c r="BQ56" i="13"/>
  <c r="X56" i="13"/>
  <c r="MV55" i="13"/>
  <c r="LC55" i="13"/>
  <c r="JN55" i="13"/>
  <c r="HY55" i="13"/>
  <c r="GE55" i="13"/>
  <c r="EP55" i="13"/>
  <c r="DE55" i="13"/>
  <c r="BQ55" i="13"/>
  <c r="AF55" i="13"/>
  <c r="NB54" i="13"/>
  <c r="LQ54" i="13"/>
  <c r="KH54" i="13"/>
  <c r="IU54" i="13"/>
  <c r="HO54" i="13"/>
  <c r="GK54" i="13"/>
  <c r="FB54" i="13"/>
  <c r="DV54" i="13"/>
  <c r="CQ54" i="13"/>
  <c r="BS54" i="13"/>
  <c r="AU54" i="13"/>
  <c r="V54" i="13"/>
  <c r="NB53" i="13"/>
  <c r="MD53" i="13"/>
  <c r="LF53" i="13"/>
  <c r="KG53" i="13"/>
  <c r="JI53" i="13"/>
  <c r="IK53" i="13"/>
  <c r="MN57" i="13"/>
  <c r="JB56" i="13"/>
  <c r="GU56" i="13"/>
  <c r="EV56" i="13"/>
  <c r="CY56" i="13"/>
  <c r="BI56" i="13"/>
  <c r="T56" i="13"/>
  <c r="MP55" i="13"/>
  <c r="LA55" i="13"/>
  <c r="JG55" i="13"/>
  <c r="HR55" i="13"/>
  <c r="GD55" i="13"/>
  <c r="EI55" i="13"/>
  <c r="CW55" i="13"/>
  <c r="BN55" i="13"/>
  <c r="Z55" i="13"/>
  <c r="MZ54" i="13"/>
  <c r="LL54" i="13"/>
  <c r="KA54" i="13"/>
  <c r="IT54" i="13"/>
  <c r="HJ54" i="13"/>
  <c r="GD54" i="13"/>
  <c r="EZ54" i="13"/>
  <c r="DQ54" i="13"/>
  <c r="CK54" i="13"/>
  <c r="BM54" i="13"/>
  <c r="AN54" i="13"/>
  <c r="P54" i="13"/>
  <c r="NA53" i="13"/>
  <c r="MC53" i="13"/>
  <c r="LC53" i="13"/>
  <c r="KE53" i="13"/>
  <c r="JG53" i="13"/>
  <c r="IH53" i="13"/>
  <c r="HK53" i="13"/>
  <c r="GP53" i="13"/>
  <c r="FT53" i="13"/>
  <c r="EY53" i="13"/>
  <c r="ED53" i="13"/>
  <c r="DH53" i="13"/>
  <c r="CM53" i="13"/>
  <c r="BT53" i="13"/>
  <c r="BF53" i="13"/>
  <c r="AR53" i="13"/>
  <c r="AC53" i="13"/>
  <c r="M53" i="13"/>
  <c r="NF48" i="13"/>
  <c r="MX48" i="13"/>
  <c r="MP48" i="13"/>
  <c r="MH48" i="13"/>
  <c r="LZ48" i="13"/>
  <c r="LR48" i="13"/>
  <c r="EC57" i="13"/>
  <c r="IX56" i="13"/>
  <c r="GO56" i="13"/>
  <c r="EL56" i="13"/>
  <c r="CW56" i="13"/>
  <c r="BC56" i="13"/>
  <c r="M56" i="13"/>
  <c r="MI55" i="13"/>
  <c r="KS55" i="13"/>
  <c r="JE55" i="13"/>
  <c r="HL55" i="13"/>
  <c r="FV55" i="13"/>
  <c r="EH55" i="13"/>
  <c r="CR55" i="13"/>
  <c r="BG55" i="13"/>
  <c r="Y55" i="13"/>
  <c r="MS54" i="13"/>
  <c r="LI54" i="13"/>
  <c r="JV54" i="13"/>
  <c r="IN54" i="13"/>
  <c r="HI54" i="13"/>
  <c r="FZ54" i="13"/>
  <c r="ET54" i="13"/>
  <c r="DP54" i="13"/>
  <c r="CJ54" i="13"/>
  <c r="BK54" i="13"/>
  <c r="AM54" i="13"/>
  <c r="O54" i="13"/>
  <c r="MU53" i="13"/>
  <c r="LV53" i="13"/>
  <c r="KX53" i="13"/>
  <c r="JZ53" i="13"/>
  <c r="JA53" i="13"/>
  <c r="IC53" i="13"/>
  <c r="HF53" i="13"/>
  <c r="GJ53" i="13"/>
  <c r="FO53" i="13"/>
  <c r="ET53" i="13"/>
  <c r="DX53" i="13"/>
  <c r="DC53" i="13"/>
  <c r="CH53" i="13"/>
  <c r="BS53" i="13"/>
  <c r="BD53" i="13"/>
  <c r="AN53" i="13"/>
  <c r="AA53" i="13"/>
  <c r="L53" i="13"/>
  <c r="AF57" i="13"/>
  <c r="IP56" i="13"/>
  <c r="GM56" i="13"/>
  <c r="EH56" i="13"/>
  <c r="CN56" i="13"/>
  <c r="BA56" i="13"/>
  <c r="H56" i="13"/>
  <c r="MH55" i="13"/>
  <c r="KM55" i="13"/>
  <c r="IW55" i="13"/>
  <c r="HJ55" i="13"/>
  <c r="FP55" i="13"/>
  <c r="DZ55" i="13"/>
  <c r="CP55" i="13"/>
  <c r="BB55" i="13"/>
  <c r="Q55" i="13"/>
  <c r="MM54" i="13"/>
  <c r="LB54" i="13"/>
  <c r="JT54" i="13"/>
  <c r="II54" i="13"/>
  <c r="HC54" i="13"/>
  <c r="FX54" i="13"/>
  <c r="EO54" i="13"/>
  <c r="DI54" i="13"/>
  <c r="CF54" i="13"/>
  <c r="BH54" i="13"/>
  <c r="AI54" i="13"/>
  <c r="K54" i="13"/>
  <c r="MS53" i="13"/>
  <c r="LU53" i="13"/>
  <c r="KW53" i="13"/>
  <c r="JW53" i="13"/>
  <c r="IY53" i="13"/>
  <c r="IE56" i="13"/>
  <c r="GA56" i="13"/>
  <c r="EE56" i="13"/>
  <c r="CI56" i="13"/>
  <c r="AR56" i="13"/>
  <c r="G56" i="13"/>
  <c r="LY55" i="13"/>
  <c r="KK55" i="13"/>
  <c r="IQ55" i="13"/>
  <c r="HB55" i="13"/>
  <c r="FM55" i="13"/>
  <c r="DV55" i="13"/>
  <c r="CJ55" i="13"/>
  <c r="BA55" i="13"/>
  <c r="K55" i="13"/>
  <c r="ML54" i="13"/>
  <c r="KX54" i="13"/>
  <c r="JM54" i="13"/>
  <c r="IG54" i="13"/>
  <c r="GY54" i="13"/>
  <c r="FS54" i="13"/>
  <c r="EN54" i="13"/>
  <c r="DD54" i="13"/>
  <c r="CE54" i="13"/>
  <c r="BF54" i="13"/>
  <c r="AH54" i="13"/>
  <c r="J54" i="13"/>
  <c r="MP53" i="13"/>
  <c r="LQ53" i="13"/>
  <c r="KS53" i="13"/>
  <c r="JU53" i="13"/>
  <c r="IV53" i="13"/>
  <c r="HX53" i="13"/>
  <c r="KJ56" i="13"/>
  <c r="IB56" i="13"/>
  <c r="FR56" i="13"/>
  <c r="DV56" i="13"/>
  <c r="CF56" i="13"/>
  <c r="AM56" i="13"/>
  <c r="LR55" i="13"/>
  <c r="KB55" i="13"/>
  <c r="IP55" i="13"/>
  <c r="GU55" i="13"/>
  <c r="FF55" i="13"/>
  <c r="DQ55" i="13"/>
  <c r="CD55" i="13"/>
  <c r="AT55" i="13"/>
  <c r="J55" i="13"/>
  <c r="MD54" i="13"/>
  <c r="KW54" i="13"/>
  <c r="JH54" i="13"/>
  <c r="IA54" i="13"/>
  <c r="GV54" i="13"/>
  <c r="FN54" i="13"/>
  <c r="EH54" i="13"/>
  <c r="DC54" i="13"/>
  <c r="BX54" i="13"/>
  <c r="AZ54" i="13"/>
  <c r="AB54" i="13"/>
  <c r="MN53" i="13"/>
  <c r="LP53" i="13"/>
  <c r="KR53" i="13"/>
  <c r="JS53" i="13"/>
  <c r="IU53" i="13"/>
  <c r="HW53" i="13"/>
  <c r="GZ53" i="13"/>
  <c r="GE53" i="13"/>
  <c r="FJ53" i="13"/>
  <c r="EN53" i="13"/>
  <c r="DS53" i="13"/>
  <c r="CX53" i="13"/>
  <c r="CB53" i="13"/>
  <c r="BN53" i="13"/>
  <c r="AX53" i="13"/>
  <c r="AJ53" i="13"/>
  <c r="U53" i="13"/>
  <c r="G53" i="13"/>
  <c r="AK56" i="13"/>
  <c r="DK55" i="13"/>
  <c r="GQ54" i="13"/>
  <c r="NF53" i="13"/>
  <c r="HL53" i="13"/>
  <c r="FZ53" i="13"/>
  <c r="ER53" i="13"/>
  <c r="DL53" i="13"/>
  <c r="CD53" i="13"/>
  <c r="BG53" i="13"/>
  <c r="AI53" i="13"/>
  <c r="K53" i="13"/>
  <c r="MS52" i="13"/>
  <c r="LU52" i="13"/>
  <c r="KY52" i="13"/>
  <c r="JZ52" i="13"/>
  <c r="JA52" i="13"/>
  <c r="IG52" i="13"/>
  <c r="HJ52" i="13"/>
  <c r="GR52" i="13"/>
  <c r="FU52" i="13"/>
  <c r="FA52" i="13"/>
  <c r="EG52" i="13"/>
  <c r="DO52" i="13"/>
  <c r="CY52" i="13"/>
  <c r="CG52" i="13"/>
  <c r="BN52" i="13"/>
  <c r="AX52" i="13"/>
  <c r="AG52" i="13"/>
  <c r="Q52" i="13"/>
  <c r="ND49" i="13"/>
  <c r="CB55" i="13"/>
  <c r="FL54" i="13"/>
  <c r="MH53" i="13"/>
  <c r="HD53" i="13"/>
  <c r="FX53" i="13"/>
  <c r="EP53" i="13"/>
  <c r="DJ53" i="13"/>
  <c r="BY53" i="13"/>
  <c r="BB53" i="13"/>
  <c r="AE53" i="13"/>
  <c r="H53" i="13"/>
  <c r="MR52" i="13"/>
  <c r="LR52" i="13"/>
  <c r="KT52" i="13"/>
  <c r="JX52" i="13"/>
  <c r="IZ52" i="13"/>
  <c r="ID52" i="13"/>
  <c r="HH52" i="13"/>
  <c r="GL52" i="13"/>
  <c r="FT52" i="13"/>
  <c r="EX52" i="13"/>
  <c r="EF52" i="13"/>
  <c r="DM52" i="13"/>
  <c r="CT52" i="13"/>
  <c r="CD52" i="13"/>
  <c r="BM52" i="13"/>
  <c r="AW52" i="13"/>
  <c r="AE52" i="13"/>
  <c r="NE55" i="13"/>
  <c r="AO55" i="13"/>
  <c r="ED54" i="13"/>
  <c r="LJ53" i="13"/>
  <c r="HB53" i="13"/>
  <c r="FV53" i="13"/>
  <c r="EI53" i="13"/>
  <c r="DB53" i="13"/>
  <c r="BX53" i="13"/>
  <c r="BA53" i="13"/>
  <c r="AD53" i="13"/>
  <c r="ML52" i="13"/>
  <c r="LQ52" i="13"/>
  <c r="KS52" i="13"/>
  <c r="JW52" i="13"/>
  <c r="IW52" i="13"/>
  <c r="HY52" i="13"/>
  <c r="HF52" i="13"/>
  <c r="GK52" i="13"/>
  <c r="FR52" i="13"/>
  <c r="EV52" i="13"/>
  <c r="DZ52" i="13"/>
  <c r="DJ52" i="13"/>
  <c r="CS52" i="13"/>
  <c r="CC52" i="13"/>
  <c r="BK52" i="13"/>
  <c r="AT52" i="13"/>
  <c r="AD52" i="13"/>
  <c r="M52" i="13"/>
  <c r="MV48" i="13"/>
  <c r="MJ48" i="13"/>
  <c r="LW48" i="13"/>
  <c r="LK48" i="13"/>
  <c r="KZ48" i="13"/>
  <c r="KO48" i="13"/>
  <c r="KE48" i="13"/>
  <c r="JT48" i="13"/>
  <c r="JI48" i="13"/>
  <c r="IY48" i="13"/>
  <c r="IN48" i="13"/>
  <c r="IC48" i="13"/>
  <c r="HS48" i="13"/>
  <c r="HH48" i="13"/>
  <c r="GW48" i="13"/>
  <c r="GM48" i="13"/>
  <c r="GB48" i="13"/>
  <c r="FQ48" i="13"/>
  <c r="FG48" i="13"/>
  <c r="EV48" i="13"/>
  <c r="EK48" i="13"/>
  <c r="EA48" i="13"/>
  <c r="DP48" i="13"/>
  <c r="DE48" i="13"/>
  <c r="CU48" i="13"/>
  <c r="JX56" i="13"/>
  <c r="LQ55" i="13"/>
  <c r="CX54" i="13"/>
  <c r="KK53" i="13"/>
  <c r="GU53" i="13"/>
  <c r="FN53" i="13"/>
  <c r="EH53" i="13"/>
  <c r="CY53" i="13"/>
  <c r="BW53" i="13"/>
  <c r="AV53" i="13"/>
  <c r="Z53" i="13"/>
  <c r="NG52" i="13"/>
  <c r="MJ52" i="13"/>
  <c r="LM52" i="13"/>
  <c r="KO52" i="13"/>
  <c r="JQ52" i="13"/>
  <c r="IU52" i="13"/>
  <c r="HX52" i="13"/>
  <c r="HE52" i="13"/>
  <c r="GH52" i="13"/>
  <c r="FM52" i="13"/>
  <c r="ET52" i="13"/>
  <c r="DY52" i="13"/>
  <c r="DI52" i="13"/>
  <c r="CQ52" i="13"/>
  <c r="BZ52" i="13"/>
  <c r="BJ52" i="13"/>
  <c r="AS52" i="13"/>
  <c r="AC52" i="13"/>
  <c r="I52" i="13"/>
  <c r="NH48" i="13"/>
  <c r="MU48" i="13"/>
  <c r="MI48" i="13"/>
  <c r="LU48" i="13"/>
  <c r="LJ48" i="13"/>
  <c r="KY48" i="13"/>
  <c r="KN48" i="13"/>
  <c r="KD48" i="13"/>
  <c r="JS48" i="13"/>
  <c r="JH48" i="13"/>
  <c r="IX48" i="13"/>
  <c r="IM48" i="13"/>
  <c r="IB48" i="13"/>
  <c r="HR48" i="13"/>
  <c r="HG48" i="13"/>
  <c r="GV48" i="13"/>
  <c r="GL48" i="13"/>
  <c r="GA48" i="13"/>
  <c r="FP48" i="13"/>
  <c r="FF48" i="13"/>
  <c r="EU48" i="13"/>
  <c r="EJ48" i="13"/>
  <c r="DZ48" i="13"/>
  <c r="DO48" i="13"/>
  <c r="DD48" i="13"/>
  <c r="CT48" i="13"/>
  <c r="CI48" i="13"/>
  <c r="BX48" i="13"/>
  <c r="BN48" i="13"/>
  <c r="BC48" i="13"/>
  <c r="AR48" i="13"/>
  <c r="AH48" i="13"/>
  <c r="W48" i="13"/>
  <c r="L48" i="13"/>
  <c r="HP56" i="13"/>
  <c r="JW55" i="13"/>
  <c r="LY54" i="13"/>
  <c r="BW54" i="13"/>
  <c r="JM53" i="13"/>
  <c r="GT53" i="13"/>
  <c r="FK53" i="13"/>
  <c r="EE53" i="13"/>
  <c r="CR53" i="13"/>
  <c r="BP53" i="13"/>
  <c r="AU53" i="13"/>
  <c r="V53" i="13"/>
  <c r="NF52" i="13"/>
  <c r="ME52" i="13"/>
  <c r="LI52" i="13"/>
  <c r="KL52" i="13"/>
  <c r="JO52" i="13"/>
  <c r="IR52" i="13"/>
  <c r="HU52" i="13"/>
  <c r="GZ52" i="13"/>
  <c r="GG52" i="13"/>
  <c r="FL52" i="13"/>
  <c r="ES52" i="13"/>
  <c r="DW52" i="13"/>
  <c r="DF52" i="13"/>
  <c r="CP52" i="13"/>
  <c r="BY52" i="13"/>
  <c r="BI52" i="13"/>
  <c r="AO52" i="13"/>
  <c r="X52" i="13"/>
  <c r="H52" i="13"/>
  <c r="MW49" i="13"/>
  <c r="MK49" i="13"/>
  <c r="LX49" i="13"/>
  <c r="FO56" i="13"/>
  <c r="IG55" i="13"/>
  <c r="KO54" i="13"/>
  <c r="AY54" i="13"/>
  <c r="IO53" i="13"/>
  <c r="GQ53" i="13"/>
  <c r="FD53" i="13"/>
  <c r="DW53" i="13"/>
  <c r="CQ53" i="13"/>
  <c r="BO53" i="13"/>
  <c r="AS53" i="13"/>
  <c r="T53" i="13"/>
  <c r="NA52" i="13"/>
  <c r="MD52" i="13"/>
  <c r="LG52" i="13"/>
  <c r="KK52" i="13"/>
  <c r="JJ52" i="13"/>
  <c r="IM52" i="13"/>
  <c r="HR52" i="13"/>
  <c r="GX52" i="13"/>
  <c r="GD52" i="13"/>
  <c r="FI52" i="13"/>
  <c r="EN52" i="13"/>
  <c r="DV52" i="13"/>
  <c r="DE52" i="13"/>
  <c r="CO52" i="13"/>
  <c r="BU52" i="13"/>
  <c r="BD52" i="13"/>
  <c r="AN52" i="13"/>
  <c r="DO56" i="13"/>
  <c r="GT55" i="13"/>
  <c r="JF54" i="13"/>
  <c r="Z54" i="13"/>
  <c r="IA53" i="13"/>
  <c r="GI53" i="13"/>
  <c r="FC53" i="13"/>
  <c r="DT53" i="13"/>
  <c r="CN53" i="13"/>
  <c r="BK53" i="13"/>
  <c r="AM53" i="13"/>
  <c r="R53" i="13"/>
  <c r="MX52" i="13"/>
  <c r="MC52" i="13"/>
  <c r="LC52" i="13"/>
  <c r="KF52" i="13"/>
  <c r="JI52" i="13"/>
  <c r="IL52" i="13"/>
  <c r="HQ52" i="13"/>
  <c r="GT52" i="13"/>
  <c r="FZ52" i="13"/>
  <c r="FF52" i="13"/>
  <c r="EL52" i="13"/>
  <c r="DU52" i="13"/>
  <c r="DA52" i="13"/>
  <c r="CJ52" i="13"/>
  <c r="BT52" i="13"/>
  <c r="BC52" i="13"/>
  <c r="AM52" i="13"/>
  <c r="U52" i="13"/>
  <c r="NC48" i="13"/>
  <c r="MQ48" i="13"/>
  <c r="MC48" i="13"/>
  <c r="LP48" i="13"/>
  <c r="LE48" i="13"/>
  <c r="KU48" i="13"/>
  <c r="KJ48" i="13"/>
  <c r="JY48" i="13"/>
  <c r="JO48" i="13"/>
  <c r="JD48" i="13"/>
  <c r="IS48" i="13"/>
  <c r="II48" i="13"/>
  <c r="HX48" i="13"/>
  <c r="HM48" i="13"/>
  <c r="HC48" i="13"/>
  <c r="GR48" i="13"/>
  <c r="GG48" i="13"/>
  <c r="FW48" i="13"/>
  <c r="FL48" i="13"/>
  <c r="FA48" i="13"/>
  <c r="EQ48" i="13"/>
  <c r="EF48" i="13"/>
  <c r="DU48" i="13"/>
  <c r="DK48" i="13"/>
  <c r="CZ48" i="13"/>
  <c r="CO48" i="13"/>
  <c r="CE48" i="13"/>
  <c r="BT48" i="13"/>
  <c r="BI48" i="13"/>
  <c r="AY48" i="13"/>
  <c r="AN48" i="13"/>
  <c r="AC48" i="13"/>
  <c r="S48" i="13"/>
  <c r="H48" i="13"/>
  <c r="P53" i="13"/>
  <c r="HM52" i="13"/>
  <c r="BS52" i="13"/>
  <c r="NE51" i="13"/>
  <c r="LL51" i="13"/>
  <c r="JU51" i="13"/>
  <c r="II51" i="13"/>
  <c r="GT51" i="13"/>
  <c r="FN51" i="13"/>
  <c r="EE51" i="13"/>
  <c r="CU51" i="13"/>
  <c r="BO51" i="13"/>
  <c r="AF51" i="13"/>
  <c r="MV49" i="13"/>
  <c r="LV49" i="13"/>
  <c r="LD49" i="13"/>
  <c r="KG49" i="13"/>
  <c r="JL49" i="13"/>
  <c r="IS49" i="13"/>
  <c r="HX49" i="13"/>
  <c r="HE49" i="13"/>
  <c r="GH49" i="13"/>
  <c r="FM49" i="13"/>
  <c r="ET49" i="13"/>
  <c r="DY49" i="13"/>
  <c r="DF49" i="13"/>
  <c r="CJ49" i="13"/>
  <c r="BP49" i="13"/>
  <c r="AV49" i="13"/>
  <c r="AB49" i="13"/>
  <c r="H49" i="13"/>
  <c r="MR48" i="13"/>
  <c r="LX48" i="13"/>
  <c r="LD48" i="13"/>
  <c r="KM48" i="13"/>
  <c r="JW48" i="13"/>
  <c r="JF48" i="13"/>
  <c r="IP48" i="13"/>
  <c r="HW48" i="13"/>
  <c r="HE48" i="13"/>
  <c r="GO48" i="13"/>
  <c r="HP53" i="13"/>
  <c r="GS52" i="13"/>
  <c r="BA52" i="13"/>
  <c r="NB51" i="13"/>
  <c r="LH51" i="13"/>
  <c r="JO51" i="13"/>
  <c r="ID51" i="13"/>
  <c r="GQ51" i="13"/>
  <c r="FG51" i="13"/>
  <c r="EA51" i="13"/>
  <c r="CR51" i="13"/>
  <c r="BJ51" i="13"/>
  <c r="AD51" i="13"/>
  <c r="MS49" i="13"/>
  <c r="LT49" i="13"/>
  <c r="KX49" i="13"/>
  <c r="KF49" i="13"/>
  <c r="JJ49" i="13"/>
  <c r="IR49" i="13"/>
  <c r="HU49" i="13"/>
  <c r="GZ49" i="13"/>
  <c r="GG49" i="13"/>
  <c r="FL49" i="13"/>
  <c r="ES49" i="13"/>
  <c r="DV49" i="13"/>
  <c r="DA49" i="13"/>
  <c r="CH49" i="13"/>
  <c r="BM49" i="13"/>
  <c r="AT49" i="13"/>
  <c r="X49" i="13"/>
  <c r="MN48" i="13"/>
  <c r="LT48" i="13"/>
  <c r="LC48" i="13"/>
  <c r="KL48" i="13"/>
  <c r="JV48" i="13"/>
  <c r="JC48" i="13"/>
  <c r="IK48" i="13"/>
  <c r="HU48" i="13"/>
  <c r="HD48" i="13"/>
  <c r="GN48" i="13"/>
  <c r="GF53" i="13"/>
  <c r="MU52" i="13"/>
  <c r="FY52" i="13"/>
  <c r="AH52" i="13"/>
  <c r="MT51" i="13"/>
  <c r="LD51" i="13"/>
  <c r="JK51" i="13"/>
  <c r="HV51" i="13"/>
  <c r="GM51" i="13"/>
  <c r="FD51" i="13"/>
  <c r="DV51" i="13"/>
  <c r="CP51" i="13"/>
  <c r="BF51" i="13"/>
  <c r="W51" i="13"/>
  <c r="MW50" i="13"/>
  <c r="LN50" i="13"/>
  <c r="KH50" i="13"/>
  <c r="IX50" i="13"/>
  <c r="HO50" i="13"/>
  <c r="GI50" i="13"/>
  <c r="FA50" i="13"/>
  <c r="DQ50" i="13"/>
  <c r="CK50" i="13"/>
  <c r="BB50" i="13"/>
  <c r="R50" i="13"/>
  <c r="BY56" i="13"/>
  <c r="EZ53" i="13"/>
  <c r="LV52" i="13"/>
  <c r="FE52" i="13"/>
  <c r="W52" i="13"/>
  <c r="MO51" i="13"/>
  <c r="KS51" i="13"/>
  <c r="JG51" i="13"/>
  <c r="HS51" i="13"/>
  <c r="GH51" i="13"/>
  <c r="FB51" i="13"/>
  <c r="DR51" i="13"/>
  <c r="CI51" i="13"/>
  <c r="BC51" i="13"/>
  <c r="S51" i="13"/>
  <c r="MO49" i="13"/>
  <c r="LP49" i="13"/>
  <c r="KS49" i="13"/>
  <c r="JY49" i="13"/>
  <c r="JE49" i="13"/>
  <c r="IK49" i="13"/>
  <c r="HQ49" i="13"/>
  <c r="GV49" i="13"/>
  <c r="FZ49" i="13"/>
  <c r="FH49" i="13"/>
  <c r="EL49" i="13"/>
  <c r="DT49" i="13"/>
  <c r="CW49" i="13"/>
  <c r="CB49" i="13"/>
  <c r="BI49" i="13"/>
  <c r="AN49" i="13"/>
  <c r="U49" i="13"/>
  <c r="ND48" i="13"/>
  <c r="MK48" i="13"/>
  <c r="LO48" i="13"/>
  <c r="KW48" i="13"/>
  <c r="KG48" i="13"/>
  <c r="JP48" i="13"/>
  <c r="IZ48" i="13"/>
  <c r="IH48" i="13"/>
  <c r="HP48" i="13"/>
  <c r="GZ48" i="13"/>
  <c r="GI48" i="13"/>
  <c r="FS48" i="13"/>
  <c r="EZ48" i="13"/>
  <c r="EI48" i="13"/>
  <c r="DS48" i="13"/>
  <c r="DB48" i="13"/>
  <c r="CL48" i="13"/>
  <c r="BW48" i="13"/>
  <c r="BH48" i="13"/>
  <c r="AU48" i="13"/>
  <c r="AF48" i="13"/>
  <c r="R48" i="13"/>
  <c r="DN53" i="13"/>
  <c r="LB52" i="13"/>
  <c r="EH52" i="13"/>
  <c r="R52" i="13"/>
  <c r="MK51" i="13"/>
  <c r="KP51" i="13"/>
  <c r="JA51" i="13"/>
  <c r="HP51" i="13"/>
  <c r="GD51" i="13"/>
  <c r="EU51" i="13"/>
  <c r="DO51" i="13"/>
  <c r="CE51" i="13"/>
  <c r="AV51" i="13"/>
  <c r="P51" i="13"/>
  <c r="MJ49" i="13"/>
  <c r="LL49" i="13"/>
  <c r="KR49" i="13"/>
  <c r="JX49" i="13"/>
  <c r="JD49" i="13"/>
  <c r="IG49" i="13"/>
  <c r="HM49" i="13"/>
  <c r="GS49" i="13"/>
  <c r="FY49" i="13"/>
  <c r="FE49" i="13"/>
  <c r="EJ49" i="13"/>
  <c r="DN49" i="13"/>
  <c r="CV49" i="13"/>
  <c r="BZ49" i="13"/>
  <c r="BH49" i="13"/>
  <c r="AK49" i="13"/>
  <c r="P49" i="13"/>
  <c r="NA48" i="13"/>
  <c r="MF48" i="13"/>
  <c r="LM48" i="13"/>
  <c r="KV48" i="13"/>
  <c r="KF48" i="13"/>
  <c r="JN48" i="13"/>
  <c r="IV48" i="13"/>
  <c r="IF48" i="13"/>
  <c r="HO48" i="13"/>
  <c r="GY48" i="13"/>
  <c r="EZ55" i="13"/>
  <c r="CF53" i="13"/>
  <c r="KC52" i="13"/>
  <c r="DP52" i="13"/>
  <c r="N52" i="13"/>
  <c r="MD51" i="13"/>
  <c r="KN51" i="13"/>
  <c r="IV51" i="13"/>
  <c r="HH51" i="13"/>
  <c r="GA51" i="13"/>
  <c r="EQ51" i="13"/>
  <c r="DH51" i="13"/>
  <c r="CB51" i="13"/>
  <c r="AT51" i="13"/>
  <c r="J51" i="13"/>
  <c r="MF49" i="13"/>
  <c r="LI49" i="13"/>
  <c r="KP49" i="13"/>
  <c r="JT49" i="13"/>
  <c r="IZ49" i="13"/>
  <c r="IF49" i="13"/>
  <c r="HL49" i="13"/>
  <c r="GR49" i="13"/>
  <c r="FU49" i="13"/>
  <c r="FA49" i="13"/>
  <c r="EG49" i="13"/>
  <c r="DM49" i="13"/>
  <c r="CS49" i="13"/>
  <c r="BX49" i="13"/>
  <c r="BB49" i="13"/>
  <c r="AJ49" i="13"/>
  <c r="N49" i="13"/>
  <c r="MZ48" i="13"/>
  <c r="ME48" i="13"/>
  <c r="LL48" i="13"/>
  <c r="KT48" i="13"/>
  <c r="KB48" i="13"/>
  <c r="JL48" i="13"/>
  <c r="IU48" i="13"/>
  <c r="IE48" i="13"/>
  <c r="HL48" i="13"/>
  <c r="GU48" i="13"/>
  <c r="BJ53" i="13"/>
  <c r="JH52" i="13"/>
  <c r="CZ52" i="13"/>
  <c r="G52" i="13"/>
  <c r="LX51" i="13"/>
  <c r="KC51" i="13"/>
  <c r="IS51" i="13"/>
  <c r="HD51" i="13"/>
  <c r="FT51" i="13"/>
  <c r="EN51" i="13"/>
  <c r="DF51" i="13"/>
  <c r="BV51" i="13"/>
  <c r="AP51" i="13"/>
  <c r="G51" i="13"/>
  <c r="NE49" i="13"/>
  <c r="MD49" i="13"/>
  <c r="LF49" i="13"/>
  <c r="KK49" i="13"/>
  <c r="JR49" i="13"/>
  <c r="IW49" i="13"/>
  <c r="ID49" i="13"/>
  <c r="HH49" i="13"/>
  <c r="GN49" i="13"/>
  <c r="FT49" i="13"/>
  <c r="EZ49" i="13"/>
  <c r="EF49" i="13"/>
  <c r="DI49" i="13"/>
  <c r="CO49" i="13"/>
  <c r="BU49" i="13"/>
  <c r="BA49" i="13"/>
  <c r="AG49" i="13"/>
  <c r="L49" i="13"/>
  <c r="MY48" i="13"/>
  <c r="MB48" i="13"/>
  <c r="LH48" i="13"/>
  <c r="KR48" i="13"/>
  <c r="KA48" i="13"/>
  <c r="JK48" i="13"/>
  <c r="IR48" i="13"/>
  <c r="IA48" i="13"/>
  <c r="HK48" i="13"/>
  <c r="GT48" i="13"/>
  <c r="GD48" i="13"/>
  <c r="FK48" i="13"/>
  <c r="ES48" i="13"/>
  <c r="EC48" i="13"/>
  <c r="DL48" i="13"/>
  <c r="CV48" i="13"/>
  <c r="CF48" i="13"/>
  <c r="BQ48" i="13"/>
  <c r="BD48" i="13"/>
  <c r="AP48" i="13"/>
  <c r="AA48" i="13"/>
  <c r="M48" i="13"/>
  <c r="FR51" i="13"/>
  <c r="JK50" i="13"/>
  <c r="KC49" i="13"/>
  <c r="GX49" i="13"/>
  <c r="DU49" i="13"/>
  <c r="AO49" i="13"/>
  <c r="MA48" i="13"/>
  <c r="JG48" i="13"/>
  <c r="GQ48" i="13"/>
  <c r="FO48" i="13"/>
  <c r="ER48" i="13"/>
  <c r="DW48" i="13"/>
  <c r="CY48" i="13"/>
  <c r="CD48" i="13"/>
  <c r="BL48" i="13"/>
  <c r="AS48" i="13"/>
  <c r="Z48" i="13"/>
  <c r="G48" i="13"/>
  <c r="MV46" i="13"/>
  <c r="MG46" i="13"/>
  <c r="LS46" i="13"/>
  <c r="LE46" i="13"/>
  <c r="KP46" i="13"/>
  <c r="KC46" i="13"/>
  <c r="JN46" i="13"/>
  <c r="IY46" i="13"/>
  <c r="IL46" i="13"/>
  <c r="HX46" i="13"/>
  <c r="HI46" i="13"/>
  <c r="GU46" i="13"/>
  <c r="GG46" i="13"/>
  <c r="FR46" i="13"/>
  <c r="FE46" i="13"/>
  <c r="EP46" i="13"/>
  <c r="EA46" i="13"/>
  <c r="DN46" i="13"/>
  <c r="CZ46" i="13"/>
  <c r="CK46" i="13"/>
  <c r="BW46" i="13"/>
  <c r="BI46" i="13"/>
  <c r="AU46" i="13"/>
  <c r="AJ46" i="13"/>
  <c r="Y46" i="13"/>
  <c r="N46" i="13"/>
  <c r="NG45" i="13"/>
  <c r="MV45" i="13"/>
  <c r="MK45" i="13"/>
  <c r="MA45" i="13"/>
  <c r="LP45" i="13"/>
  <c r="LE45" i="13"/>
  <c r="KU45" i="13"/>
  <c r="KJ45" i="13"/>
  <c r="JY45" i="13"/>
  <c r="JO45" i="13"/>
  <c r="JD45" i="13"/>
  <c r="IS45" i="13"/>
  <c r="II45" i="13"/>
  <c r="HX45" i="13"/>
  <c r="HM45" i="13"/>
  <c r="HC45" i="13"/>
  <c r="GR45" i="13"/>
  <c r="GG45" i="13"/>
  <c r="FW45" i="13"/>
  <c r="FL45" i="13"/>
  <c r="FA45" i="13"/>
  <c r="EQ45" i="13"/>
  <c r="EF45" i="13"/>
  <c r="DU45" i="13"/>
  <c r="DK45" i="13"/>
  <c r="CZ45" i="13"/>
  <c r="CO45" i="13"/>
  <c r="CE45" i="13"/>
  <c r="BT45" i="13"/>
  <c r="BI45" i="13"/>
  <c r="AY45" i="13"/>
  <c r="AN45" i="13"/>
  <c r="AC45" i="13"/>
  <c r="S45" i="13"/>
  <c r="H45" i="13"/>
  <c r="NB44" i="13"/>
  <c r="MQ44" i="13"/>
  <c r="MG44" i="13"/>
  <c r="LV44" i="13"/>
  <c r="LK44" i="13"/>
  <c r="LA44" i="13"/>
  <c r="KP44" i="13"/>
  <c r="KE44" i="13"/>
  <c r="JU44" i="13"/>
  <c r="JJ44" i="13"/>
  <c r="IY44" i="13"/>
  <c r="IO44" i="13"/>
  <c r="ID44" i="13"/>
  <c r="HS44" i="13"/>
  <c r="HI44" i="13"/>
  <c r="GX44" i="13"/>
  <c r="GM44" i="13"/>
  <c r="GC44" i="13"/>
  <c r="FR44" i="13"/>
  <c r="FG44" i="13"/>
  <c r="EW44" i="13"/>
  <c r="EL44" i="13"/>
  <c r="EA44" i="13"/>
  <c r="DQ44" i="13"/>
  <c r="DF44" i="13"/>
  <c r="CU44" i="13"/>
  <c r="CK44" i="13"/>
  <c r="BZ44" i="13"/>
  <c r="BO44" i="13"/>
  <c r="BE44" i="13"/>
  <c r="AT44" i="13"/>
  <c r="AI44" i="13"/>
  <c r="Y44" i="13"/>
  <c r="N44" i="13"/>
  <c r="IH52" i="13"/>
  <c r="EH51" i="13"/>
  <c r="IC50" i="13"/>
  <c r="NB49" i="13"/>
  <c r="JQ49" i="13"/>
  <c r="GK49" i="13"/>
  <c r="DH49" i="13"/>
  <c r="AC49" i="13"/>
  <c r="LS48" i="13"/>
  <c r="JA48" i="13"/>
  <c r="GJ48" i="13"/>
  <c r="FN48" i="13"/>
  <c r="EP48" i="13"/>
  <c r="DT48" i="13"/>
  <c r="CW48" i="13"/>
  <c r="CB48" i="13"/>
  <c r="BK48" i="13"/>
  <c r="AQ48" i="13"/>
  <c r="X48" i="13"/>
  <c r="MT46" i="13"/>
  <c r="MF46" i="13"/>
  <c r="LR46" i="13"/>
  <c r="LC46" i="13"/>
  <c r="KO46" i="13"/>
  <c r="KB46" i="13"/>
  <c r="JM46" i="13"/>
  <c r="IX46" i="13"/>
  <c r="IK46" i="13"/>
  <c r="HV46" i="13"/>
  <c r="HH46" i="13"/>
  <c r="GT46" i="13"/>
  <c r="GE46" i="13"/>
  <c r="FQ46" i="13"/>
  <c r="FD46" i="13"/>
  <c r="EO46" i="13"/>
  <c r="DZ46" i="13"/>
  <c r="DM46" i="13"/>
  <c r="CX46" i="13"/>
  <c r="CJ46" i="13"/>
  <c r="BV46" i="13"/>
  <c r="BG46" i="13"/>
  <c r="AT46" i="13"/>
  <c r="AI46" i="13"/>
  <c r="X46" i="13"/>
  <c r="M46" i="13"/>
  <c r="NF45" i="13"/>
  <c r="MU45" i="13"/>
  <c r="MJ45" i="13"/>
  <c r="LZ45" i="13"/>
  <c r="LO45" i="13"/>
  <c r="LD45" i="13"/>
  <c r="KT45" i="13"/>
  <c r="KI45" i="13"/>
  <c r="JX45" i="13"/>
  <c r="JN45" i="13"/>
  <c r="JC45" i="13"/>
  <c r="IR45" i="13"/>
  <c r="IH45" i="13"/>
  <c r="HW45" i="13"/>
  <c r="HL45" i="13"/>
  <c r="HB45" i="13"/>
  <c r="GQ45" i="13"/>
  <c r="GF45" i="13"/>
  <c r="FV45" i="13"/>
  <c r="FK45" i="13"/>
  <c r="EZ45" i="13"/>
  <c r="EP45" i="13"/>
  <c r="EE45" i="13"/>
  <c r="DT45" i="13"/>
  <c r="DJ45" i="13"/>
  <c r="CY45" i="13"/>
  <c r="CN45" i="13"/>
  <c r="CD45" i="13"/>
  <c r="BS45" i="13"/>
  <c r="BH45" i="13"/>
  <c r="AX45" i="13"/>
  <c r="AM45" i="13"/>
  <c r="AB45" i="13"/>
  <c r="R45" i="13"/>
  <c r="G45" i="13"/>
  <c r="MZ44" i="13"/>
  <c r="MP44" i="13"/>
  <c r="ME44" i="13"/>
  <c r="LT44" i="13"/>
  <c r="LJ44" i="13"/>
  <c r="KY44" i="13"/>
  <c r="KN44" i="13"/>
  <c r="KD44" i="13"/>
  <c r="JS44" i="13"/>
  <c r="JH44" i="13"/>
  <c r="IX44" i="13"/>
  <c r="IM44" i="13"/>
  <c r="IB44" i="13"/>
  <c r="HR44" i="13"/>
  <c r="HG44" i="13"/>
  <c r="GV44" i="13"/>
  <c r="GL44" i="13"/>
  <c r="GA44" i="13"/>
  <c r="FP44" i="13"/>
  <c r="FF44" i="13"/>
  <c r="EU44" i="13"/>
  <c r="EJ44" i="13"/>
  <c r="DZ44" i="13"/>
  <c r="DO44" i="13"/>
  <c r="DD44" i="13"/>
  <c r="CT44" i="13"/>
  <c r="CI44" i="13"/>
  <c r="BX44" i="13"/>
  <c r="BN44" i="13"/>
  <c r="BC44" i="13"/>
  <c r="AR44" i="13"/>
  <c r="AH44" i="13"/>
  <c r="W44" i="13"/>
  <c r="L44" i="13"/>
  <c r="CI52" i="13"/>
  <c r="DB51" i="13"/>
  <c r="GW50" i="13"/>
  <c r="MR49" i="13"/>
  <c r="JH49" i="13"/>
  <c r="GF49" i="13"/>
  <c r="CZ49" i="13"/>
  <c r="V49" i="13"/>
  <c r="LG48" i="13"/>
  <c r="IQ48" i="13"/>
  <c r="GF48" i="13"/>
  <c r="FI48" i="13"/>
  <c r="EN48" i="13"/>
  <c r="DR48" i="13"/>
  <c r="CR48" i="13"/>
  <c r="CA48" i="13"/>
  <c r="BG48" i="13"/>
  <c r="AM48" i="13"/>
  <c r="U48" i="13"/>
  <c r="NF46" i="13"/>
  <c r="MQ46" i="13"/>
  <c r="MD46" i="13"/>
  <c r="LP46" i="13"/>
  <c r="LA46" i="13"/>
  <c r="KM46" i="13"/>
  <c r="JY46" i="13"/>
  <c r="JJ46" i="13"/>
  <c r="IW46" i="13"/>
  <c r="IH46" i="13"/>
  <c r="HS46" i="13"/>
  <c r="HF46" i="13"/>
  <c r="GR46" i="13"/>
  <c r="GC46" i="13"/>
  <c r="FO46" i="13"/>
  <c r="FA46" i="13"/>
  <c r="EL46" i="13"/>
  <c r="DY46" i="13"/>
  <c r="DJ46" i="13"/>
  <c r="CU46" i="13"/>
  <c r="CH46" i="13"/>
  <c r="BT46" i="13"/>
  <c r="BE46" i="13"/>
  <c r="AS46" i="13"/>
  <c r="AG46" i="13"/>
  <c r="V46" i="13"/>
  <c r="L46" i="13"/>
  <c r="ND45" i="13"/>
  <c r="MS45" i="13"/>
  <c r="MI45" i="13"/>
  <c r="LX45" i="13"/>
  <c r="LM45" i="13"/>
  <c r="LC45" i="13"/>
  <c r="KR45" i="13"/>
  <c r="KG45" i="13"/>
  <c r="JW45" i="13"/>
  <c r="JL45" i="13"/>
  <c r="JA45" i="13"/>
  <c r="IQ45" i="13"/>
  <c r="IF45" i="13"/>
  <c r="HU45" i="13"/>
  <c r="HK45" i="13"/>
  <c r="GZ45" i="13"/>
  <c r="GO45" i="13"/>
  <c r="GE45" i="13"/>
  <c r="FT45" i="13"/>
  <c r="FI45" i="13"/>
  <c r="EY45" i="13"/>
  <c r="EN45" i="13"/>
  <c r="EC45" i="13"/>
  <c r="DS45" i="13"/>
  <c r="DH45" i="13"/>
  <c r="CW45" i="13"/>
  <c r="CM45" i="13"/>
  <c r="CB45" i="13"/>
  <c r="BQ45" i="13"/>
  <c r="BG45" i="13"/>
  <c r="AV45" i="13"/>
  <c r="AK45" i="13"/>
  <c r="AA45" i="13"/>
  <c r="P45" i="13"/>
  <c r="MY44" i="13"/>
  <c r="MO44" i="13"/>
  <c r="MD44" i="13"/>
  <c r="LS44" i="13"/>
  <c r="LI44" i="13"/>
  <c r="KX44" i="13"/>
  <c r="KM44" i="13"/>
  <c r="KC44" i="13"/>
  <c r="JR44" i="13"/>
  <c r="JG44" i="13"/>
  <c r="IW44" i="13"/>
  <c r="IL44" i="13"/>
  <c r="IA44" i="13"/>
  <c r="HQ44" i="13"/>
  <c r="HF44" i="13"/>
  <c r="GU44" i="13"/>
  <c r="GK44" i="13"/>
  <c r="FZ44" i="13"/>
  <c r="FO44" i="13"/>
  <c r="FE44" i="13"/>
  <c r="ET44" i="13"/>
  <c r="EI44" i="13"/>
  <c r="DY44" i="13"/>
  <c r="DN44" i="13"/>
  <c r="DC44" i="13"/>
  <c r="CS44" i="13"/>
  <c r="CH44" i="13"/>
  <c r="BW44" i="13"/>
  <c r="BM44" i="13"/>
  <c r="BB44" i="13"/>
  <c r="AQ44" i="13"/>
  <c r="AG44" i="13"/>
  <c r="V44" i="13"/>
  <c r="K44" i="13"/>
  <c r="NH42" i="13"/>
  <c r="MW42" i="13"/>
  <c r="MM42" i="13"/>
  <c r="MB42" i="13"/>
  <c r="LQ42" i="13"/>
  <c r="LG42" i="13"/>
  <c r="KV42" i="13"/>
  <c r="KK42" i="13"/>
  <c r="KA42" i="13"/>
  <c r="JP42" i="13"/>
  <c r="JE42" i="13"/>
  <c r="IU42" i="13"/>
  <c r="IJ42" i="13"/>
  <c r="HY42" i="13"/>
  <c r="HO42" i="13"/>
  <c r="HD42" i="13"/>
  <c r="GS42" i="13"/>
  <c r="GI42" i="13"/>
  <c r="FX42" i="13"/>
  <c r="FM42" i="13"/>
  <c r="FC42" i="13"/>
  <c r="ER42" i="13"/>
  <c r="EG42" i="13"/>
  <c r="DW42" i="13"/>
  <c r="DL42" i="13"/>
  <c r="DA42" i="13"/>
  <c r="CQ42" i="13"/>
  <c r="CF42" i="13"/>
  <c r="BU42" i="13"/>
  <c r="BS51" i="13"/>
  <c r="FM50" i="13"/>
  <c r="MC49" i="13"/>
  <c r="IT49" i="13"/>
  <c r="FR49" i="13"/>
  <c r="CN49" i="13"/>
  <c r="I49" i="13"/>
  <c r="LB48" i="13"/>
  <c r="IJ48" i="13"/>
  <c r="GE48" i="13"/>
  <c r="FH48" i="13"/>
  <c r="EM48" i="13"/>
  <c r="DM48" i="13"/>
  <c r="CQ48" i="13"/>
  <c r="BY48" i="13"/>
  <c r="BF48" i="13"/>
  <c r="AK48" i="13"/>
  <c r="T48" i="13"/>
  <c r="NC45" i="13"/>
  <c r="MR45" i="13"/>
  <c r="MH45" i="13"/>
  <c r="LW45" i="13"/>
  <c r="LL45" i="13"/>
  <c r="LB45" i="13"/>
  <c r="KQ45" i="13"/>
  <c r="KF45" i="13"/>
  <c r="JV45" i="13"/>
  <c r="JK45" i="13"/>
  <c r="IZ45" i="13"/>
  <c r="IP45" i="13"/>
  <c r="IE45" i="13"/>
  <c r="HT45" i="13"/>
  <c r="HJ45" i="13"/>
  <c r="GY45" i="13"/>
  <c r="GN45" i="13"/>
  <c r="GD45" i="13"/>
  <c r="FS45" i="13"/>
  <c r="FH45" i="13"/>
  <c r="EX45" i="13"/>
  <c r="EM45" i="13"/>
  <c r="EB45" i="13"/>
  <c r="DR45" i="13"/>
  <c r="DG45" i="13"/>
  <c r="CV45" i="13"/>
  <c r="CL45" i="13"/>
  <c r="CA45" i="13"/>
  <c r="BP45" i="13"/>
  <c r="BF45" i="13"/>
  <c r="AU45" i="13"/>
  <c r="AJ45" i="13"/>
  <c r="Z45" i="13"/>
  <c r="O45" i="13"/>
  <c r="NF42" i="13"/>
  <c r="MV42" i="13"/>
  <c r="MK42" i="13"/>
  <c r="LZ42" i="13"/>
  <c r="LP42" i="13"/>
  <c r="LE42" i="13"/>
  <c r="KT42" i="13"/>
  <c r="KJ42" i="13"/>
  <c r="JY42" i="13"/>
  <c r="JN42" i="13"/>
  <c r="JD42" i="13"/>
  <c r="IS42" i="13"/>
  <c r="IH42" i="13"/>
  <c r="HX42" i="13"/>
  <c r="HM42" i="13"/>
  <c r="HB42" i="13"/>
  <c r="GR42" i="13"/>
  <c r="GG42" i="13"/>
  <c r="FV42" i="13"/>
  <c r="FL42" i="13"/>
  <c r="FA42" i="13"/>
  <c r="EP42" i="13"/>
  <c r="EF42" i="13"/>
  <c r="DU42" i="13"/>
  <c r="DJ42" i="13"/>
  <c r="CZ42" i="13"/>
  <c r="CO42" i="13"/>
  <c r="CD42" i="13"/>
  <c r="BT42" i="13"/>
  <c r="BI42" i="13"/>
  <c r="AX42" i="13"/>
  <c r="AN42" i="13"/>
  <c r="AC42" i="13"/>
  <c r="R42" i="13"/>
  <c r="H42" i="13"/>
  <c r="LU51" i="13"/>
  <c r="AI51" i="13"/>
  <c r="ED50" i="13"/>
  <c r="LQ49" i="13"/>
  <c r="IL49" i="13"/>
  <c r="FI49" i="13"/>
  <c r="CG49" i="13"/>
  <c r="KQ48" i="13"/>
  <c r="HZ48" i="13"/>
  <c r="FY48" i="13"/>
  <c r="FD48" i="13"/>
  <c r="EH48" i="13"/>
  <c r="DJ48" i="13"/>
  <c r="CN48" i="13"/>
  <c r="BV48" i="13"/>
  <c r="BA48" i="13"/>
  <c r="AJ48" i="13"/>
  <c r="P48" i="13"/>
  <c r="NB46" i="13"/>
  <c r="MO46" i="13"/>
  <c r="LZ46" i="13"/>
  <c r="LK46" i="13"/>
  <c r="KX46" i="13"/>
  <c r="KJ46" i="13"/>
  <c r="JU46" i="13"/>
  <c r="JG46" i="13"/>
  <c r="IS46" i="13"/>
  <c r="ID46" i="13"/>
  <c r="HQ46" i="13"/>
  <c r="HB46" i="13"/>
  <c r="GM46" i="13"/>
  <c r="FZ46" i="13"/>
  <c r="FL46" i="13"/>
  <c r="EW46" i="13"/>
  <c r="EI46" i="13"/>
  <c r="DU46" i="13"/>
  <c r="DF46" i="13"/>
  <c r="CS46" i="13"/>
  <c r="CD46" i="13"/>
  <c r="BO46" i="13"/>
  <c r="BB46" i="13"/>
  <c r="AO46" i="13"/>
  <c r="AD46" i="13"/>
  <c r="T46" i="13"/>
  <c r="I46" i="13"/>
  <c r="NA45" i="13"/>
  <c r="MQ45" i="13"/>
  <c r="MF45" i="13"/>
  <c r="LU45" i="13"/>
  <c r="LK45" i="13"/>
  <c r="KZ45" i="13"/>
  <c r="KO45" i="13"/>
  <c r="KE45" i="13"/>
  <c r="JT45" i="13"/>
  <c r="JI45" i="13"/>
  <c r="IY45" i="13"/>
  <c r="IN45" i="13"/>
  <c r="IC45" i="13"/>
  <c r="HS45" i="13"/>
  <c r="HH45" i="13"/>
  <c r="GW45" i="13"/>
  <c r="GM45" i="13"/>
  <c r="GB45" i="13"/>
  <c r="FQ45" i="13"/>
  <c r="FG45" i="13"/>
  <c r="EV45" i="13"/>
  <c r="EK45" i="13"/>
  <c r="EA45" i="13"/>
  <c r="DP45" i="13"/>
  <c r="DE45" i="13"/>
  <c r="CU45" i="13"/>
  <c r="CJ45" i="13"/>
  <c r="BY45" i="13"/>
  <c r="BO45" i="13"/>
  <c r="BD45" i="13"/>
  <c r="AS45" i="13"/>
  <c r="AI45" i="13"/>
  <c r="X45" i="13"/>
  <c r="M45" i="13"/>
  <c r="NG44" i="13"/>
  <c r="MW44" i="13"/>
  <c r="ML44" i="13"/>
  <c r="MA44" i="13"/>
  <c r="LQ44" i="13"/>
  <c r="LF44" i="13"/>
  <c r="KU44" i="13"/>
  <c r="KK44" i="13"/>
  <c r="JZ44" i="13"/>
  <c r="JO44" i="13"/>
  <c r="JE44" i="13"/>
  <c r="IT44" i="13"/>
  <c r="II44" i="13"/>
  <c r="HY44" i="13"/>
  <c r="HN44" i="13"/>
  <c r="HC44" i="13"/>
  <c r="GS44" i="13"/>
  <c r="GH44" i="13"/>
  <c r="FW44" i="13"/>
  <c r="FM44" i="13"/>
  <c r="FB44" i="13"/>
  <c r="EQ44" i="13"/>
  <c r="EG44" i="13"/>
  <c r="DV44" i="13"/>
  <c r="DK44" i="13"/>
  <c r="DA44" i="13"/>
  <c r="CP44" i="13"/>
  <c r="CE44" i="13"/>
  <c r="BU44" i="13"/>
  <c r="BJ44" i="13"/>
  <c r="AY44" i="13"/>
  <c r="AO44" i="13"/>
  <c r="AD44" i="13"/>
  <c r="S44" i="13"/>
  <c r="I44" i="13"/>
  <c r="HW54" i="13"/>
  <c r="JY51" i="13"/>
  <c r="CX50" i="13"/>
  <c r="LE49" i="13"/>
  <c r="HY49" i="13"/>
  <c r="EV49" i="13"/>
  <c r="BT49" i="13"/>
  <c r="NG48" i="13"/>
  <c r="KI48" i="13"/>
  <c r="HT48" i="13"/>
  <c r="FX48" i="13"/>
  <c r="FC48" i="13"/>
  <c r="EE48" i="13"/>
  <c r="DH48" i="13"/>
  <c r="CM48" i="13"/>
  <c r="BS48" i="13"/>
  <c r="AZ48" i="13"/>
  <c r="AI48" i="13"/>
  <c r="O48" i="13"/>
  <c r="NA46" i="13"/>
  <c r="MN46" i="13"/>
  <c r="LY46" i="13"/>
  <c r="LJ46" i="13"/>
  <c r="KW46" i="13"/>
  <c r="KH46" i="13"/>
  <c r="JT46" i="13"/>
  <c r="JF46" i="13"/>
  <c r="IQ46" i="13"/>
  <c r="IC46" i="13"/>
  <c r="HP46" i="13"/>
  <c r="HA46" i="13"/>
  <c r="GL46" i="13"/>
  <c r="FY46" i="13"/>
  <c r="FJ46" i="13"/>
  <c r="EV46" i="13"/>
  <c r="EH46" i="13"/>
  <c r="DS46" i="13"/>
  <c r="DE46" i="13"/>
  <c r="CR46" i="13"/>
  <c r="CC46" i="13"/>
  <c r="BN46" i="13"/>
  <c r="BA46" i="13"/>
  <c r="AN46" i="13"/>
  <c r="AC46" i="13"/>
  <c r="S46" i="13"/>
  <c r="H46" i="13"/>
  <c r="MZ45" i="13"/>
  <c r="MP45" i="13"/>
  <c r="ME45" i="13"/>
  <c r="LT45" i="13"/>
  <c r="LJ45" i="13"/>
  <c r="KY45" i="13"/>
  <c r="KN45" i="13"/>
  <c r="KD45" i="13"/>
  <c r="JS45" i="13"/>
  <c r="JH45" i="13"/>
  <c r="IX45" i="13"/>
  <c r="IM45" i="13"/>
  <c r="IB45" i="13"/>
  <c r="HR45" i="13"/>
  <c r="HG45" i="13"/>
  <c r="GV45" i="13"/>
  <c r="GL45" i="13"/>
  <c r="GA45" i="13"/>
  <c r="FP45" i="13"/>
  <c r="FF45" i="13"/>
  <c r="EU45" i="13"/>
  <c r="EJ45" i="13"/>
  <c r="DZ45" i="13"/>
  <c r="DO45" i="13"/>
  <c r="DD45" i="13"/>
  <c r="CT45" i="13"/>
  <c r="CI45" i="13"/>
  <c r="BX45" i="13"/>
  <c r="BN45" i="13"/>
  <c r="BC45" i="13"/>
  <c r="AR45" i="13"/>
  <c r="AH45" i="13"/>
  <c r="W45" i="13"/>
  <c r="L45" i="13"/>
  <c r="NF44" i="13"/>
  <c r="MU44" i="13"/>
  <c r="MJ44" i="13"/>
  <c r="LZ44" i="13"/>
  <c r="LO44" i="13"/>
  <c r="LD44" i="13"/>
  <c r="KT44" i="13"/>
  <c r="KI44" i="13"/>
  <c r="JX44" i="13"/>
  <c r="JN44" i="13"/>
  <c r="JC44" i="13"/>
  <c r="IR44" i="13"/>
  <c r="IH44" i="13"/>
  <c r="HW44" i="13"/>
  <c r="HL44" i="13"/>
  <c r="HB44" i="13"/>
  <c r="GQ44" i="13"/>
  <c r="GF44" i="13"/>
  <c r="FV44" i="13"/>
  <c r="FK44" i="13"/>
  <c r="EZ44" i="13"/>
  <c r="EP44" i="13"/>
  <c r="EE44" i="13"/>
  <c r="DT44" i="13"/>
  <c r="DJ44" i="13"/>
  <c r="CY44" i="13"/>
  <c r="CN44" i="13"/>
  <c r="CD44" i="13"/>
  <c r="BS44" i="13"/>
  <c r="BH44" i="13"/>
  <c r="AX44" i="13"/>
  <c r="AM44" i="13"/>
  <c r="AB44" i="13"/>
  <c r="R44" i="13"/>
  <c r="G44" i="13"/>
  <c r="IK51" i="13"/>
  <c r="LZ50" i="13"/>
  <c r="BN50" i="13"/>
  <c r="KW49" i="13"/>
  <c r="HT49" i="13"/>
  <c r="EN49" i="13"/>
  <c r="BJ49" i="13"/>
  <c r="MS48" i="13"/>
  <c r="JX48" i="13"/>
  <c r="HJ48" i="13"/>
  <c r="FV48" i="13"/>
  <c r="EY48" i="13"/>
  <c r="EB48" i="13"/>
  <c r="DG48" i="13"/>
  <c r="CJ48" i="13"/>
  <c r="BP48" i="13"/>
  <c r="AX48" i="13"/>
  <c r="AE48" i="13"/>
  <c r="K48" i="13"/>
  <c r="MY45" i="13"/>
  <c r="MN45" i="13"/>
  <c r="MC45" i="13"/>
  <c r="LS45" i="13"/>
  <c r="LH45" i="13"/>
  <c r="KW45" i="13"/>
  <c r="KM45" i="13"/>
  <c r="KB45" i="13"/>
  <c r="JQ45" i="13"/>
  <c r="JG45" i="13"/>
  <c r="IV45" i="13"/>
  <c r="IK45" i="13"/>
  <c r="IA45" i="13"/>
  <c r="HP45" i="13"/>
  <c r="HE45" i="13"/>
  <c r="GU45" i="13"/>
  <c r="GJ45" i="13"/>
  <c r="FY45" i="13"/>
  <c r="FO45" i="13"/>
  <c r="FD45" i="13"/>
  <c r="ES45" i="13"/>
  <c r="EI45" i="13"/>
  <c r="DX45" i="13"/>
  <c r="DM45" i="13"/>
  <c r="DC45" i="13"/>
  <c r="CR45" i="13"/>
  <c r="CG45" i="13"/>
  <c r="BW45" i="13"/>
  <c r="BL45" i="13"/>
  <c r="BA45" i="13"/>
  <c r="AQ45" i="13"/>
  <c r="AF45" i="13"/>
  <c r="U45" i="13"/>
  <c r="K45" i="13"/>
  <c r="NC42" i="13"/>
  <c r="MR42" i="13"/>
  <c r="MG42" i="13"/>
  <c r="LW42" i="13"/>
  <c r="LL42" i="13"/>
  <c r="LA42" i="13"/>
  <c r="KQ42" i="13"/>
  <c r="KF42" i="13"/>
  <c r="JU42" i="13"/>
  <c r="JK42" i="13"/>
  <c r="IZ42" i="13"/>
  <c r="IO42" i="13"/>
  <c r="IE42" i="13"/>
  <c r="HT42" i="13"/>
  <c r="HI42" i="13"/>
  <c r="GY42" i="13"/>
  <c r="GN42" i="13"/>
  <c r="GC42" i="13"/>
  <c r="FS42" i="13"/>
  <c r="FH42" i="13"/>
  <c r="EW42" i="13"/>
  <c r="EM42" i="13"/>
  <c r="EB42" i="13"/>
  <c r="DQ42" i="13"/>
  <c r="DG42" i="13"/>
  <c r="CV42" i="13"/>
  <c r="CK42" i="13"/>
  <c r="CA42" i="13"/>
  <c r="BP42" i="13"/>
  <c r="BE42" i="13"/>
  <c r="AU42" i="13"/>
  <c r="AJ42" i="13"/>
  <c r="Y42" i="13"/>
  <c r="O42" i="13"/>
  <c r="EB49" i="13"/>
  <c r="DX48" i="13"/>
  <c r="MW47" i="13"/>
  <c r="GY47" i="13"/>
  <c r="BP47" i="13"/>
  <c r="LU46" i="13"/>
  <c r="HK46" i="13"/>
  <c r="DB46" i="13"/>
  <c r="KL45" i="13"/>
  <c r="HD45" i="13"/>
  <c r="DW45" i="13"/>
  <c r="AP45" i="13"/>
  <c r="LW44" i="13"/>
  <c r="IP44" i="13"/>
  <c r="FH44" i="13"/>
  <c r="CA44" i="13"/>
  <c r="MX42" i="13"/>
  <c r="MF42" i="13"/>
  <c r="LO42" i="13"/>
  <c r="KY42" i="13"/>
  <c r="KG42" i="13"/>
  <c r="JQ42" i="13"/>
  <c r="IX42" i="13"/>
  <c r="IG42" i="13"/>
  <c r="HQ42" i="13"/>
  <c r="GZ42" i="13"/>
  <c r="GJ42" i="13"/>
  <c r="FQ42" i="13"/>
  <c r="EZ42" i="13"/>
  <c r="EJ42" i="13"/>
  <c r="DR42" i="13"/>
  <c r="DB42" i="13"/>
  <c r="CJ42" i="13"/>
  <c r="BS42" i="13"/>
  <c r="BD42" i="13"/>
  <c r="AP42" i="13"/>
  <c r="AB42" i="13"/>
  <c r="M42" i="13"/>
  <c r="NG40" i="13"/>
  <c r="MW40" i="13"/>
  <c r="ML40" i="13"/>
  <c r="MA40" i="13"/>
  <c r="LQ40" i="13"/>
  <c r="LF40" i="13"/>
  <c r="KU40" i="13"/>
  <c r="KK40" i="13"/>
  <c r="JZ40" i="13"/>
  <c r="JO40" i="13"/>
  <c r="JE40" i="13"/>
  <c r="IT40" i="13"/>
  <c r="II40" i="13"/>
  <c r="HY40" i="13"/>
  <c r="HN40" i="13"/>
  <c r="HC40" i="13"/>
  <c r="GS40" i="13"/>
  <c r="GH40" i="13"/>
  <c r="FW40" i="13"/>
  <c r="FM40" i="13"/>
  <c r="FB40" i="13"/>
  <c r="EQ40" i="13"/>
  <c r="EG40" i="13"/>
  <c r="DV40" i="13"/>
  <c r="DK40" i="13"/>
  <c r="DA40" i="13"/>
  <c r="CP40" i="13"/>
  <c r="CE40" i="13"/>
  <c r="BU40" i="13"/>
  <c r="BJ40" i="13"/>
  <c r="AY40" i="13"/>
  <c r="AO40" i="13"/>
  <c r="AD40" i="13"/>
  <c r="S40" i="13"/>
  <c r="I40" i="13"/>
  <c r="NA39" i="13"/>
  <c r="MP39" i="13"/>
  <c r="MF39" i="13"/>
  <c r="LU39" i="13"/>
  <c r="LJ39" i="13"/>
  <c r="KZ39" i="13"/>
  <c r="KO39" i="13"/>
  <c r="KD39" i="13"/>
  <c r="JT39" i="13"/>
  <c r="JI39" i="13"/>
  <c r="IX39" i="13"/>
  <c r="IN39" i="13"/>
  <c r="IC39" i="13"/>
  <c r="HR39" i="13"/>
  <c r="HH39" i="13"/>
  <c r="GW39" i="13"/>
  <c r="GL39" i="13"/>
  <c r="GB39" i="13"/>
  <c r="FQ39" i="13"/>
  <c r="FF39" i="13"/>
  <c r="GZ51" i="13"/>
  <c r="AW49" i="13"/>
  <c r="DC48" i="13"/>
  <c r="MB47" i="13"/>
  <c r="GH47" i="13"/>
  <c r="AY47" i="13"/>
  <c r="LH46" i="13"/>
  <c r="GW46" i="13"/>
  <c r="CM46" i="13"/>
  <c r="NH45" i="13"/>
  <c r="KA45" i="13"/>
  <c r="GT45" i="13"/>
  <c r="DL45" i="13"/>
  <c r="AE45" i="13"/>
  <c r="LL44" i="13"/>
  <c r="IE44" i="13"/>
  <c r="EX44" i="13"/>
  <c r="BP44" i="13"/>
  <c r="MU42" i="13"/>
  <c r="ME42" i="13"/>
  <c r="LM42" i="13"/>
  <c r="KW42" i="13"/>
  <c r="KD42" i="13"/>
  <c r="JM42" i="13"/>
  <c r="IW42" i="13"/>
  <c r="IF42" i="13"/>
  <c r="HP42" i="13"/>
  <c r="GW42" i="13"/>
  <c r="GF42" i="13"/>
  <c r="FP42" i="13"/>
  <c r="EX42" i="13"/>
  <c r="EH42" i="13"/>
  <c r="DP42" i="13"/>
  <c r="CY42" i="13"/>
  <c r="CI42" i="13"/>
  <c r="BQ42" i="13"/>
  <c r="BC42" i="13"/>
  <c r="AO42" i="13"/>
  <c r="Z42" i="13"/>
  <c r="L42" i="13"/>
  <c r="NF40" i="13"/>
  <c r="MV40" i="13"/>
  <c r="MK40" i="13"/>
  <c r="LZ40" i="13"/>
  <c r="LP40" i="13"/>
  <c r="LE40" i="13"/>
  <c r="KT40" i="13"/>
  <c r="KJ40" i="13"/>
  <c r="JY40" i="13"/>
  <c r="JN40" i="13"/>
  <c r="JD40" i="13"/>
  <c r="IS40" i="13"/>
  <c r="IH40" i="13"/>
  <c r="HX40" i="13"/>
  <c r="HM40" i="13"/>
  <c r="HB40" i="13"/>
  <c r="GR40" i="13"/>
  <c r="GG40" i="13"/>
  <c r="FV40" i="13"/>
  <c r="FL40" i="13"/>
  <c r="FA40" i="13"/>
  <c r="EP40" i="13"/>
  <c r="EF40" i="13"/>
  <c r="DU40" i="13"/>
  <c r="DJ40" i="13"/>
  <c r="CZ40" i="13"/>
  <c r="CO40" i="13"/>
  <c r="CD40" i="13"/>
  <c r="BT40" i="13"/>
  <c r="BI40" i="13"/>
  <c r="AX40" i="13"/>
  <c r="AN40" i="13"/>
  <c r="AC40" i="13"/>
  <c r="R40" i="13"/>
  <c r="H40" i="13"/>
  <c r="MZ39" i="13"/>
  <c r="MO39" i="13"/>
  <c r="ME39" i="13"/>
  <c r="LT39" i="13"/>
  <c r="LI39" i="13"/>
  <c r="KY39" i="13"/>
  <c r="KN39" i="13"/>
  <c r="CG48" i="13"/>
  <c r="LI47" i="13"/>
  <c r="FN47" i="13"/>
  <c r="AL47" i="13"/>
  <c r="KS46" i="13"/>
  <c r="GJ46" i="13"/>
  <c r="BY46" i="13"/>
  <c r="MX45" i="13"/>
  <c r="JP45" i="13"/>
  <c r="GI45" i="13"/>
  <c r="DB45" i="13"/>
  <c r="T45" i="13"/>
  <c r="LB44" i="13"/>
  <c r="HT44" i="13"/>
  <c r="EM44" i="13"/>
  <c r="BF44" i="13"/>
  <c r="MS42" i="13"/>
  <c r="MC42" i="13"/>
  <c r="LJ42" i="13"/>
  <c r="KS42" i="13"/>
  <c r="KC42" i="13"/>
  <c r="JL42" i="13"/>
  <c r="IV42" i="13"/>
  <c r="IC42" i="13"/>
  <c r="HL42" i="13"/>
  <c r="GV42" i="13"/>
  <c r="GD42" i="13"/>
  <c r="FN42" i="13"/>
  <c r="EV42" i="13"/>
  <c r="EE42" i="13"/>
  <c r="DO42" i="13"/>
  <c r="CW42" i="13"/>
  <c r="CG42" i="13"/>
  <c r="BN42" i="13"/>
  <c r="BA42" i="13"/>
  <c r="AM42" i="13"/>
  <c r="X42" i="13"/>
  <c r="J42" i="13"/>
  <c r="MX39" i="13"/>
  <c r="MN39" i="13"/>
  <c r="MC39" i="13"/>
  <c r="LR39" i="13"/>
  <c r="LH39" i="13"/>
  <c r="KW39" i="13"/>
  <c r="KL39" i="13"/>
  <c r="KB39" i="13"/>
  <c r="JQ39" i="13"/>
  <c r="JF39" i="13"/>
  <c r="IV39" i="13"/>
  <c r="IK39" i="13"/>
  <c r="HZ39" i="13"/>
  <c r="HP39" i="13"/>
  <c r="HE39" i="13"/>
  <c r="GT39" i="13"/>
  <c r="GJ39" i="13"/>
  <c r="FY39" i="13"/>
  <c r="FN39" i="13"/>
  <c r="FD39" i="13"/>
  <c r="ES39" i="13"/>
  <c r="EH39" i="13"/>
  <c r="DX39" i="13"/>
  <c r="DM39" i="13"/>
  <c r="DB39" i="13"/>
  <c r="CR39" i="13"/>
  <c r="CG39" i="13"/>
  <c r="BV39" i="13"/>
  <c r="BL39" i="13"/>
  <c r="BA39" i="13"/>
  <c r="AP39" i="13"/>
  <c r="AF39" i="13"/>
  <c r="U39" i="13"/>
  <c r="J39" i="13"/>
  <c r="NG35" i="13"/>
  <c r="MV35" i="13"/>
  <c r="MK35" i="13"/>
  <c r="MA35" i="13"/>
  <c r="LP35" i="13"/>
  <c r="KT50" i="13"/>
  <c r="MM48" i="13"/>
  <c r="BO48" i="13"/>
  <c r="KQ47" i="13"/>
  <c r="ET47" i="13"/>
  <c r="W47" i="13"/>
  <c r="KD46" i="13"/>
  <c r="FU46" i="13"/>
  <c r="BL46" i="13"/>
  <c r="MM45" i="13"/>
  <c r="JF45" i="13"/>
  <c r="FX45" i="13"/>
  <c r="CQ45" i="13"/>
  <c r="J45" i="13"/>
  <c r="KQ44" i="13"/>
  <c r="HJ44" i="13"/>
  <c r="EB44" i="13"/>
  <c r="AU44" i="13"/>
  <c r="MP42" i="13"/>
  <c r="LY42" i="13"/>
  <c r="LI42" i="13"/>
  <c r="KR42" i="13"/>
  <c r="KB42" i="13"/>
  <c r="JI42" i="13"/>
  <c r="IR42" i="13"/>
  <c r="IB42" i="13"/>
  <c r="HJ42" i="13"/>
  <c r="GT42" i="13"/>
  <c r="GB42" i="13"/>
  <c r="FK42" i="13"/>
  <c r="EU42" i="13"/>
  <c r="EC42" i="13"/>
  <c r="DM42" i="13"/>
  <c r="CT42" i="13"/>
  <c r="CC42" i="13"/>
  <c r="BM42" i="13"/>
  <c r="AZ42" i="13"/>
  <c r="AK42" i="13"/>
  <c r="W42" i="13"/>
  <c r="I42" i="13"/>
  <c r="NH39" i="13"/>
  <c r="MW39" i="13"/>
  <c r="MM39" i="13"/>
  <c r="MB39" i="13"/>
  <c r="LQ39" i="13"/>
  <c r="LG39" i="13"/>
  <c r="KV39" i="13"/>
  <c r="KK39" i="13"/>
  <c r="KA39" i="13"/>
  <c r="JP39" i="13"/>
  <c r="JE39" i="13"/>
  <c r="IU39" i="13"/>
  <c r="IJ39" i="13"/>
  <c r="HY39" i="13"/>
  <c r="HO39" i="13"/>
  <c r="HD39" i="13"/>
  <c r="GS39" i="13"/>
  <c r="GI39" i="13"/>
  <c r="FX39" i="13"/>
  <c r="FM39" i="13"/>
  <c r="FC39" i="13"/>
  <c r="ER39" i="13"/>
  <c r="EG39" i="13"/>
  <c r="DW39" i="13"/>
  <c r="DL39" i="13"/>
  <c r="DA39" i="13"/>
  <c r="CQ39" i="13"/>
  <c r="CF39" i="13"/>
  <c r="BU39" i="13"/>
  <c r="BK39" i="13"/>
  <c r="AZ39" i="13"/>
  <c r="AO39" i="13"/>
  <c r="AE39" i="13"/>
  <c r="T39" i="13"/>
  <c r="I39" i="13"/>
  <c r="AE50" i="13"/>
  <c r="JQ48" i="13"/>
  <c r="AV48" i="13"/>
  <c r="JW47" i="13"/>
  <c r="ED47" i="13"/>
  <c r="I47" i="13"/>
  <c r="JQ46" i="13"/>
  <c r="FF46" i="13"/>
  <c r="AW46" i="13"/>
  <c r="MB45" i="13"/>
  <c r="IU45" i="13"/>
  <c r="FN45" i="13"/>
  <c r="CF45" i="13"/>
  <c r="KF44" i="13"/>
  <c r="GY44" i="13"/>
  <c r="DR44" i="13"/>
  <c r="AJ44" i="13"/>
  <c r="NE42" i="13"/>
  <c r="MO42" i="13"/>
  <c r="LX42" i="13"/>
  <c r="LH42" i="13"/>
  <c r="KO42" i="13"/>
  <c r="JX42" i="13"/>
  <c r="JH42" i="13"/>
  <c r="IP42" i="13"/>
  <c r="HZ42" i="13"/>
  <c r="HH42" i="13"/>
  <c r="GQ42" i="13"/>
  <c r="GA42" i="13"/>
  <c r="FI42" i="13"/>
  <c r="ES42" i="13"/>
  <c r="DZ42" i="13"/>
  <c r="DI42" i="13"/>
  <c r="CS42" i="13"/>
  <c r="CB42" i="13"/>
  <c r="BL42" i="13"/>
  <c r="AW42" i="13"/>
  <c r="AH42" i="13"/>
  <c r="U42" i="13"/>
  <c r="G42" i="13"/>
  <c r="NB40" i="13"/>
  <c r="MQ40" i="13"/>
  <c r="MG40" i="13"/>
  <c r="LV40" i="13"/>
  <c r="LK40" i="13"/>
  <c r="LA40" i="13"/>
  <c r="KP40" i="13"/>
  <c r="KE40" i="13"/>
  <c r="JU40" i="13"/>
  <c r="JJ40" i="13"/>
  <c r="IY40" i="13"/>
  <c r="IO40" i="13"/>
  <c r="ID40" i="13"/>
  <c r="HS40" i="13"/>
  <c r="HI40" i="13"/>
  <c r="GX40" i="13"/>
  <c r="GM40" i="13"/>
  <c r="GC40" i="13"/>
  <c r="FR40" i="13"/>
  <c r="FG40" i="13"/>
  <c r="EW40" i="13"/>
  <c r="EL40" i="13"/>
  <c r="EA40" i="13"/>
  <c r="DQ40" i="13"/>
  <c r="DF40" i="13"/>
  <c r="CU40" i="13"/>
  <c r="CK40" i="13"/>
  <c r="BZ40" i="13"/>
  <c r="BO40" i="13"/>
  <c r="BE40" i="13"/>
  <c r="AT40" i="13"/>
  <c r="AI40" i="13"/>
  <c r="Y40" i="13"/>
  <c r="N40" i="13"/>
  <c r="NF39" i="13"/>
  <c r="MV39" i="13"/>
  <c r="MK39" i="13"/>
  <c r="LZ39" i="13"/>
  <c r="LP39" i="13"/>
  <c r="LE39" i="13"/>
  <c r="KT39" i="13"/>
  <c r="KJ39" i="13"/>
  <c r="JY39" i="13"/>
  <c r="JN39" i="13"/>
  <c r="JD39" i="13"/>
  <c r="IS39" i="13"/>
  <c r="IH39" i="13"/>
  <c r="HX39" i="13"/>
  <c r="HM39" i="13"/>
  <c r="HB39" i="13"/>
  <c r="GR39" i="13"/>
  <c r="GG39" i="13"/>
  <c r="HB48" i="13"/>
  <c r="AB48" i="13"/>
  <c r="JE47" i="13"/>
  <c r="DL47" i="13"/>
  <c r="JB46" i="13"/>
  <c r="ES46" i="13"/>
  <c r="AK46" i="13"/>
  <c r="LR45" i="13"/>
  <c r="IJ45" i="13"/>
  <c r="FC45" i="13"/>
  <c r="BV45" i="13"/>
  <c r="NC44" i="13"/>
  <c r="JV44" i="13"/>
  <c r="GN44" i="13"/>
  <c r="DG44" i="13"/>
  <c r="Z44" i="13"/>
  <c r="ND42" i="13"/>
  <c r="MN42" i="13"/>
  <c r="LU42" i="13"/>
  <c r="LD42" i="13"/>
  <c r="KN42" i="13"/>
  <c r="JV42" i="13"/>
  <c r="JF42" i="13"/>
  <c r="IN42" i="13"/>
  <c r="HW42" i="13"/>
  <c r="HG42" i="13"/>
  <c r="GO42" i="13"/>
  <c r="FY42" i="13"/>
  <c r="FF42" i="13"/>
  <c r="EO42" i="13"/>
  <c r="DY42" i="13"/>
  <c r="DH42" i="13"/>
  <c r="CR42" i="13"/>
  <c r="BY42" i="13"/>
  <c r="BK42" i="13"/>
  <c r="AV42" i="13"/>
  <c r="AG42" i="13"/>
  <c r="T42" i="13"/>
  <c r="NA40" i="13"/>
  <c r="MP40" i="13"/>
  <c r="MF40" i="13"/>
  <c r="LU40" i="13"/>
  <c r="LJ40" i="13"/>
  <c r="KZ40" i="13"/>
  <c r="KO40" i="13"/>
  <c r="KD40" i="13"/>
  <c r="JT40" i="13"/>
  <c r="JI40" i="13"/>
  <c r="IX40" i="13"/>
  <c r="IN40" i="13"/>
  <c r="IC40" i="13"/>
  <c r="HR40" i="13"/>
  <c r="HH40" i="13"/>
  <c r="GW40" i="13"/>
  <c r="GL40" i="13"/>
  <c r="GB40" i="13"/>
  <c r="FQ40" i="13"/>
  <c r="FF40" i="13"/>
  <c r="EV40" i="13"/>
  <c r="EK40" i="13"/>
  <c r="DZ40" i="13"/>
  <c r="DP40" i="13"/>
  <c r="DE40" i="13"/>
  <c r="CT40" i="13"/>
  <c r="CJ40" i="13"/>
  <c r="BY40" i="13"/>
  <c r="BN40" i="13"/>
  <c r="BD40" i="13"/>
  <c r="AS40" i="13"/>
  <c r="AH40" i="13"/>
  <c r="X40" i="13"/>
  <c r="M40" i="13"/>
  <c r="NE39" i="13"/>
  <c r="MU39" i="13"/>
  <c r="MJ39" i="13"/>
  <c r="LY39" i="13"/>
  <c r="LO39" i="13"/>
  <c r="LD39" i="13"/>
  <c r="KS39" i="13"/>
  <c r="KI39" i="13"/>
  <c r="AL53" i="13"/>
  <c r="KJ49" i="13"/>
  <c r="FT48" i="13"/>
  <c r="J48" i="13"/>
  <c r="IL47" i="13"/>
  <c r="CV47" i="13"/>
  <c r="MX46" i="13"/>
  <c r="IN46" i="13"/>
  <c r="ED46" i="13"/>
  <c r="AA46" i="13"/>
  <c r="LG45" i="13"/>
  <c r="HZ45" i="13"/>
  <c r="ER45" i="13"/>
  <c r="BK45" i="13"/>
  <c r="MR44" i="13"/>
  <c r="JK44" i="13"/>
  <c r="GD44" i="13"/>
  <c r="CV44" i="13"/>
  <c r="O44" i="13"/>
  <c r="NA42" i="13"/>
  <c r="MJ42" i="13"/>
  <c r="LT42" i="13"/>
  <c r="LB42" i="13"/>
  <c r="KL42" i="13"/>
  <c r="JT42" i="13"/>
  <c r="JC42" i="13"/>
  <c r="IM42" i="13"/>
  <c r="HU42" i="13"/>
  <c r="HE42" i="13"/>
  <c r="GL42" i="13"/>
  <c r="FU42" i="13"/>
  <c r="FE42" i="13"/>
  <c r="EN42" i="13"/>
  <c r="DX42" i="13"/>
  <c r="DE42" i="13"/>
  <c r="CN42" i="13"/>
  <c r="BX42" i="13"/>
  <c r="BH42" i="13"/>
  <c r="AS42" i="13"/>
  <c r="AF42" i="13"/>
  <c r="Q42" i="13"/>
  <c r="ND39" i="13"/>
  <c r="MS39" i="13"/>
  <c r="MH39" i="13"/>
  <c r="LX39" i="13"/>
  <c r="LM39" i="13"/>
  <c r="LB39" i="13"/>
  <c r="KR39" i="13"/>
  <c r="KG39" i="13"/>
  <c r="JV39" i="13"/>
  <c r="JL39" i="13"/>
  <c r="JA39" i="13"/>
  <c r="IP39" i="13"/>
  <c r="IF39" i="13"/>
  <c r="HU39" i="13"/>
  <c r="HJ39" i="13"/>
  <c r="GZ39" i="13"/>
  <c r="GO39" i="13"/>
  <c r="GD39" i="13"/>
  <c r="FT39" i="13"/>
  <c r="FI39" i="13"/>
  <c r="EX39" i="13"/>
  <c r="EN39" i="13"/>
  <c r="EC39" i="13"/>
  <c r="DR39" i="13"/>
  <c r="DH39" i="13"/>
  <c r="CW39" i="13"/>
  <c r="CL39" i="13"/>
  <c r="CB39" i="13"/>
  <c r="BQ39" i="13"/>
  <c r="BF39" i="13"/>
  <c r="AV39" i="13"/>
  <c r="AK39" i="13"/>
  <c r="Z39" i="13"/>
  <c r="P39" i="13"/>
  <c r="S35" i="13"/>
  <c r="AF35" i="13"/>
  <c r="AT35" i="13"/>
  <c r="BI35" i="13"/>
  <c r="BW35" i="13"/>
  <c r="CK35" i="13"/>
  <c r="CZ35" i="13"/>
  <c r="DM35" i="13"/>
  <c r="EB35" i="13"/>
  <c r="EQ35" i="13"/>
  <c r="FD35" i="13"/>
  <c r="FR35" i="13"/>
  <c r="GG35" i="13"/>
  <c r="GU35" i="13"/>
  <c r="HI35" i="13"/>
  <c r="HX35" i="13"/>
  <c r="IK35" i="13"/>
  <c r="IZ35" i="13"/>
  <c r="JO35" i="13"/>
  <c r="KB35" i="13"/>
  <c r="KP35" i="13"/>
  <c r="LE35" i="13"/>
  <c r="LT35" i="13"/>
  <c r="ML35" i="13"/>
  <c r="NB35" i="13"/>
  <c r="Q36" i="13"/>
  <c r="AG36" i="13"/>
  <c r="AX36" i="13"/>
  <c r="BQ36" i="13"/>
  <c r="CG36" i="13"/>
  <c r="CX36" i="13"/>
  <c r="DN36" i="13"/>
  <c r="EE36" i="13"/>
  <c r="EX36" i="13"/>
  <c r="FN36" i="13"/>
  <c r="GF36" i="13"/>
  <c r="GV36" i="13"/>
  <c r="HM36" i="13"/>
  <c r="IE36" i="13"/>
  <c r="IU36" i="13"/>
  <c r="JM36" i="13"/>
  <c r="KC36" i="13"/>
  <c r="KT36" i="13"/>
  <c r="LM36" i="13"/>
  <c r="MC36" i="13"/>
  <c r="R39" i="13"/>
  <c r="AJ39" i="13"/>
  <c r="BC39" i="13"/>
  <c r="BS39" i="13"/>
  <c r="CJ39" i="13"/>
  <c r="CZ39" i="13"/>
  <c r="DQ39" i="13"/>
  <c r="EJ39" i="13"/>
  <c r="EZ39" i="13"/>
  <c r="FU39" i="13"/>
  <c r="GV39" i="13"/>
  <c r="HW39" i="13"/>
  <c r="IZ39" i="13"/>
  <c r="KC39" i="13"/>
  <c r="NC39" i="13"/>
  <c r="BV40" i="13"/>
  <c r="FD40" i="13"/>
  <c r="IK40" i="13"/>
  <c r="LR40" i="13"/>
  <c r="AW41" i="13"/>
  <c r="EE41" i="13"/>
  <c r="IG41" i="13"/>
  <c r="MR41" i="13"/>
  <c r="CL42" i="13"/>
  <c r="HR42" i="13"/>
  <c r="MZ42" i="13"/>
  <c r="CL44" i="13"/>
  <c r="KV45" i="13"/>
  <c r="HR47" i="13"/>
  <c r="NA35" i="13"/>
  <c r="HY35" i="13"/>
  <c r="IL35" i="13"/>
  <c r="JA35" i="13"/>
  <c r="JP35" i="13"/>
  <c r="KC35" i="13"/>
  <c r="KR35" i="13"/>
  <c r="LF35" i="13"/>
  <c r="LV35" i="13"/>
  <c r="MN35" i="13"/>
  <c r="ND35" i="13"/>
  <c r="R36" i="13"/>
  <c r="AK36" i="13"/>
  <c r="BA36" i="13"/>
  <c r="BR36" i="13"/>
  <c r="CH36" i="13"/>
  <c r="CY36" i="13"/>
  <c r="DR36" i="13"/>
  <c r="EH36" i="13"/>
  <c r="EZ36" i="13"/>
  <c r="FP36" i="13"/>
  <c r="GG36" i="13"/>
  <c r="GY36" i="13"/>
  <c r="HO36" i="13"/>
  <c r="IG36" i="13"/>
  <c r="IW36" i="13"/>
  <c r="JN36" i="13"/>
  <c r="KG36" i="13"/>
  <c r="KW36" i="13"/>
  <c r="LN36" i="13"/>
  <c r="MD36" i="13"/>
  <c r="MU36" i="13"/>
  <c r="W39" i="13"/>
  <c r="AM39" i="13"/>
  <c r="BD39" i="13"/>
  <c r="BT39" i="13"/>
  <c r="CK39" i="13"/>
  <c r="DD39" i="13"/>
  <c r="DT39" i="13"/>
  <c r="EK39" i="13"/>
  <c r="FA39" i="13"/>
  <c r="FV39" i="13"/>
  <c r="GY39" i="13"/>
  <c r="IB39" i="13"/>
  <c r="JC39" i="13"/>
  <c r="KF39" i="13"/>
  <c r="ND40" i="13"/>
  <c r="CG40" i="13"/>
  <c r="FN40" i="13"/>
  <c r="IV40" i="13"/>
  <c r="MC40" i="13"/>
  <c r="BG41" i="13"/>
  <c r="ER41" i="13"/>
  <c r="IV41" i="13"/>
  <c r="NE41" i="13"/>
  <c r="DD42" i="13"/>
  <c r="IK42" i="13"/>
  <c r="FS44" i="13"/>
  <c r="JQ35" i="13"/>
  <c r="KF35" i="13"/>
  <c r="KU35" i="13"/>
  <c r="LH35" i="13"/>
  <c r="LX35" i="13"/>
  <c r="MO35" i="13"/>
  <c r="NH35" i="13"/>
  <c r="U36" i="13"/>
  <c r="AL36" i="13"/>
  <c r="BB36" i="13"/>
  <c r="BS36" i="13"/>
  <c r="CL36" i="13"/>
  <c r="DB36" i="13"/>
  <c r="DT36" i="13"/>
  <c r="EJ36" i="13"/>
  <c r="FA36" i="13"/>
  <c r="FS36" i="13"/>
  <c r="GI36" i="13"/>
  <c r="HA36" i="13"/>
  <c r="HQ36" i="13"/>
  <c r="IH36" i="13"/>
  <c r="JA36" i="13"/>
  <c r="JQ36" i="13"/>
  <c r="KH36" i="13"/>
  <c r="KX36" i="13"/>
  <c r="LO36" i="13"/>
  <c r="MH36" i="13"/>
  <c r="MX36" i="13"/>
  <c r="G39" i="13"/>
  <c r="X39" i="13"/>
  <c r="AN39" i="13"/>
  <c r="BE39" i="13"/>
  <c r="BX39" i="13"/>
  <c r="CN39" i="13"/>
  <c r="DE39" i="13"/>
  <c r="DU39" i="13"/>
  <c r="EM39" i="13"/>
  <c r="FE39" i="13"/>
  <c r="GA39" i="13"/>
  <c r="HA39" i="13"/>
  <c r="IE39" i="13"/>
  <c r="JH39" i="13"/>
  <c r="KQ39" i="13"/>
  <c r="J40" i="13"/>
  <c r="CR40" i="13"/>
  <c r="FY40" i="13"/>
  <c r="JF40" i="13"/>
  <c r="MN40" i="13"/>
  <c r="BR41" i="13"/>
  <c r="FC41" i="13"/>
  <c r="JK41" i="13"/>
  <c r="DT42" i="13"/>
  <c r="JA42" i="13"/>
  <c r="IZ44" i="13"/>
  <c r="P46" i="13"/>
  <c r="EX48" i="13"/>
  <c r="I35" i="13"/>
  <c r="V35" i="13"/>
  <c r="AK35" i="13"/>
  <c r="AZ35" i="13"/>
  <c r="BM35" i="13"/>
  <c r="CB35" i="13"/>
  <c r="CP35" i="13"/>
  <c r="DD35" i="13"/>
  <c r="DS35" i="13"/>
  <c r="EG35" i="13"/>
  <c r="ET35" i="13"/>
  <c r="FI35" i="13"/>
  <c r="FX35" i="13"/>
  <c r="GK35" i="13"/>
  <c r="GZ35" i="13"/>
  <c r="HN35" i="13"/>
  <c r="IB35" i="13"/>
  <c r="IQ35" i="13"/>
  <c r="JE35" i="13"/>
  <c r="JR35" i="13"/>
  <c r="KG35" i="13"/>
  <c r="KV35" i="13"/>
  <c r="LI35" i="13"/>
  <c r="MB35" i="13"/>
  <c r="MR35" i="13"/>
  <c r="NG36" i="13"/>
  <c r="MY36" i="13"/>
  <c r="MQ36" i="13"/>
  <c r="MI36" i="13"/>
  <c r="MA36" i="13"/>
  <c r="LS36" i="13"/>
  <c r="LK36" i="13"/>
  <c r="LC36" i="13"/>
  <c r="KU36" i="13"/>
  <c r="KM36" i="13"/>
  <c r="KE36" i="13"/>
  <c r="JW36" i="13"/>
  <c r="JO36" i="13"/>
  <c r="JG36" i="13"/>
  <c r="IY36" i="13"/>
  <c r="IQ36" i="13"/>
  <c r="II36" i="13"/>
  <c r="IA36" i="13"/>
  <c r="HS36" i="13"/>
  <c r="HK36" i="13"/>
  <c r="HC36" i="13"/>
  <c r="GU36" i="13"/>
  <c r="GM36" i="13"/>
  <c r="GE36" i="13"/>
  <c r="FW36" i="13"/>
  <c r="FO36" i="13"/>
  <c r="FG36" i="13"/>
  <c r="EY36" i="13"/>
  <c r="EQ36" i="13"/>
  <c r="EI36" i="13"/>
  <c r="EA36" i="13"/>
  <c r="DS36" i="13"/>
  <c r="DK36" i="13"/>
  <c r="DC36" i="13"/>
  <c r="CU36" i="13"/>
  <c r="CM36" i="13"/>
  <c r="CE36" i="13"/>
  <c r="BW36" i="13"/>
  <c r="BO36" i="13"/>
  <c r="BG36" i="13"/>
  <c r="AY36" i="13"/>
  <c r="AQ36" i="13"/>
  <c r="AI36" i="13"/>
  <c r="AA36" i="13"/>
  <c r="S36" i="13"/>
  <c r="K36" i="13"/>
  <c r="ND36" i="13"/>
  <c r="MV36" i="13"/>
  <c r="MN36" i="13"/>
  <c r="MF36" i="13"/>
  <c r="LX36" i="13"/>
  <c r="LP36" i="13"/>
  <c r="LH36" i="13"/>
  <c r="KZ36" i="13"/>
  <c r="KR36" i="13"/>
  <c r="KJ36" i="13"/>
  <c r="KB36" i="13"/>
  <c r="JT36" i="13"/>
  <c r="JL36" i="13"/>
  <c r="JD36" i="13"/>
  <c r="IV36" i="13"/>
  <c r="IN36" i="13"/>
  <c r="IF36" i="13"/>
  <c r="HX36" i="13"/>
  <c r="HP36" i="13"/>
  <c r="HH36" i="13"/>
  <c r="GZ36" i="13"/>
  <c r="GR36" i="13"/>
  <c r="GJ36" i="13"/>
  <c r="GB36" i="13"/>
  <c r="FT36" i="13"/>
  <c r="FL36" i="13"/>
  <c r="FD36" i="13"/>
  <c r="EV36" i="13"/>
  <c r="EN36" i="13"/>
  <c r="EF36" i="13"/>
  <c r="DX36" i="13"/>
  <c r="DP36" i="13"/>
  <c r="DH36" i="13"/>
  <c r="CZ36" i="13"/>
  <c r="CR36" i="13"/>
  <c r="CJ36" i="13"/>
  <c r="CB36" i="13"/>
  <c r="BT36" i="13"/>
  <c r="BL36" i="13"/>
  <c r="BD36" i="13"/>
  <c r="AV36" i="13"/>
  <c r="AN36" i="13"/>
  <c r="AF36" i="13"/>
  <c r="X36" i="13"/>
  <c r="P36" i="13"/>
  <c r="H36" i="13"/>
  <c r="NB36" i="13"/>
  <c r="MR36" i="13"/>
  <c r="MG36" i="13"/>
  <c r="LV36" i="13"/>
  <c r="LL36" i="13"/>
  <c r="LA36" i="13"/>
  <c r="KP36" i="13"/>
  <c r="KF36" i="13"/>
  <c r="JU36" i="13"/>
  <c r="JJ36" i="13"/>
  <c r="IZ36" i="13"/>
  <c r="IO36" i="13"/>
  <c r="ID36" i="13"/>
  <c r="HT36" i="13"/>
  <c r="HI36" i="13"/>
  <c r="GX36" i="13"/>
  <c r="GN36" i="13"/>
  <c r="GC36" i="13"/>
  <c r="FR36" i="13"/>
  <c r="FH36" i="13"/>
  <c r="EW36" i="13"/>
  <c r="EL36" i="13"/>
  <c r="EB36" i="13"/>
  <c r="DQ36" i="13"/>
  <c r="DF36" i="13"/>
  <c r="CV36" i="13"/>
  <c r="CK36" i="13"/>
  <c r="BZ36" i="13"/>
  <c r="BP36" i="13"/>
  <c r="BE36" i="13"/>
  <c r="AT36" i="13"/>
  <c r="AJ36" i="13"/>
  <c r="Y36" i="13"/>
  <c r="N36" i="13"/>
  <c r="NA36" i="13"/>
  <c r="MP36" i="13"/>
  <c r="ME36" i="13"/>
  <c r="LU36" i="13"/>
  <c r="LJ36" i="13"/>
  <c r="KY36" i="13"/>
  <c r="KO36" i="13"/>
  <c r="KD36" i="13"/>
  <c r="JS36" i="13"/>
  <c r="JI36" i="13"/>
  <c r="IX36" i="13"/>
  <c r="IM36" i="13"/>
  <c r="IC36" i="13"/>
  <c r="HR36" i="13"/>
  <c r="HG36" i="13"/>
  <c r="GW36" i="13"/>
  <c r="GL36" i="13"/>
  <c r="GA36" i="13"/>
  <c r="FQ36" i="13"/>
  <c r="FF36" i="13"/>
  <c r="EU36" i="13"/>
  <c r="EK36" i="13"/>
  <c r="DZ36" i="13"/>
  <c r="DO36" i="13"/>
  <c r="DE36" i="13"/>
  <c r="CT36" i="13"/>
  <c r="CI36" i="13"/>
  <c r="BY36" i="13"/>
  <c r="BN36" i="13"/>
  <c r="BC36" i="13"/>
  <c r="AS36" i="13"/>
  <c r="AH36" i="13"/>
  <c r="W36" i="13"/>
  <c r="M36" i="13"/>
  <c r="NH36" i="13"/>
  <c r="MW36" i="13"/>
  <c r="ML36" i="13"/>
  <c r="MB36" i="13"/>
  <c r="LQ36" i="13"/>
  <c r="LF36" i="13"/>
  <c r="KV36" i="13"/>
  <c r="KK36" i="13"/>
  <c r="JZ36" i="13"/>
  <c r="JP36" i="13"/>
  <c r="JE36" i="13"/>
  <c r="IT36" i="13"/>
  <c r="IJ36" i="13"/>
  <c r="HY36" i="13"/>
  <c r="HN36" i="13"/>
  <c r="HD36" i="13"/>
  <c r="GS36" i="13"/>
  <c r="GH36" i="13"/>
  <c r="FX36" i="13"/>
  <c r="FM36" i="13"/>
  <c r="FB36" i="13"/>
  <c r="ER36" i="13"/>
  <c r="EG36" i="13"/>
  <c r="DV36" i="13"/>
  <c r="DL36" i="13"/>
  <c r="DA36" i="13"/>
  <c r="CP36" i="13"/>
  <c r="CF36" i="13"/>
  <c r="BU36" i="13"/>
  <c r="BJ36" i="13"/>
  <c r="AZ36" i="13"/>
  <c r="AO36" i="13"/>
  <c r="AD36" i="13"/>
  <c r="T36" i="13"/>
  <c r="I36" i="13"/>
  <c r="V36" i="13"/>
  <c r="AM36" i="13"/>
  <c r="BF36" i="13"/>
  <c r="BV36" i="13"/>
  <c r="CN36" i="13"/>
  <c r="DD36" i="13"/>
  <c r="DU36" i="13"/>
  <c r="EM36" i="13"/>
  <c r="FC36" i="13"/>
  <c r="FU36" i="13"/>
  <c r="GK36" i="13"/>
  <c r="HB36" i="13"/>
  <c r="HU36" i="13"/>
  <c r="IK36" i="13"/>
  <c r="JB36" i="13"/>
  <c r="JR36" i="13"/>
  <c r="KI36" i="13"/>
  <c r="LB36" i="13"/>
  <c r="LR36" i="13"/>
  <c r="MJ36" i="13"/>
  <c r="MZ36" i="13"/>
  <c r="H39" i="13"/>
  <c r="Y39" i="13"/>
  <c r="AR39" i="13"/>
  <c r="BH39" i="13"/>
  <c r="BY39" i="13"/>
  <c r="CO39" i="13"/>
  <c r="DG39" i="13"/>
  <c r="DY39" i="13"/>
  <c r="EO39" i="13"/>
  <c r="FH39" i="13"/>
  <c r="GC39" i="13"/>
  <c r="HG39" i="13"/>
  <c r="IG39" i="13"/>
  <c r="JK39" i="13"/>
  <c r="LA39" i="13"/>
  <c r="U40" i="13"/>
  <c r="DB40" i="13"/>
  <c r="GJ40" i="13"/>
  <c r="JQ40" i="13"/>
  <c r="MX40" i="13"/>
  <c r="CC41" i="13"/>
  <c r="FP41" i="13"/>
  <c r="P42" i="13"/>
  <c r="EK42" i="13"/>
  <c r="JS42" i="13"/>
  <c r="MH44" i="13"/>
  <c r="DP46" i="13"/>
  <c r="K35" i="13"/>
  <c r="Y35" i="13"/>
  <c r="AN35" i="13"/>
  <c r="BA35" i="13"/>
  <c r="BP35" i="13"/>
  <c r="CE35" i="13"/>
  <c r="CR35" i="13"/>
  <c r="DF35" i="13"/>
  <c r="DU35" i="13"/>
  <c r="EI35" i="13"/>
  <c r="EW35" i="13"/>
  <c r="FL35" i="13"/>
  <c r="FY35" i="13"/>
  <c r="GN35" i="13"/>
  <c r="HC35" i="13"/>
  <c r="HP35" i="13"/>
  <c r="ID35" i="13"/>
  <c r="IS35" i="13"/>
  <c r="JG35" i="13"/>
  <c r="JU35" i="13"/>
  <c r="KJ35" i="13"/>
  <c r="KW35" i="13"/>
  <c r="LL35" i="13"/>
  <c r="MC35" i="13"/>
  <c r="MS35" i="13"/>
  <c r="G36" i="13"/>
  <c r="Z36" i="13"/>
  <c r="AP36" i="13"/>
  <c r="BH36" i="13"/>
  <c r="BX36" i="13"/>
  <c r="CO36" i="13"/>
  <c r="DG36" i="13"/>
  <c r="DW36" i="13"/>
  <c r="EO36" i="13"/>
  <c r="FE36" i="13"/>
  <c r="FV36" i="13"/>
  <c r="GO36" i="13"/>
  <c r="HE36" i="13"/>
  <c r="HV36" i="13"/>
  <c r="IL36" i="13"/>
  <c r="JC36" i="13"/>
  <c r="JV36" i="13"/>
  <c r="KL36" i="13"/>
  <c r="LD36" i="13"/>
  <c r="LT36" i="13"/>
  <c r="MK36" i="13"/>
  <c r="NC36" i="13"/>
  <c r="L39" i="13"/>
  <c r="AB39" i="13"/>
  <c r="AS39" i="13"/>
  <c r="BI39" i="13"/>
  <c r="CA39" i="13"/>
  <c r="CS39" i="13"/>
  <c r="DI39" i="13"/>
  <c r="DZ39" i="13"/>
  <c r="EP39" i="13"/>
  <c r="FK39" i="13"/>
  <c r="GF39" i="13"/>
  <c r="HI39" i="13"/>
  <c r="IM39" i="13"/>
  <c r="JM39" i="13"/>
  <c r="LL39" i="13"/>
  <c r="AF40" i="13"/>
  <c r="DM40" i="13"/>
  <c r="GT40" i="13"/>
  <c r="KB40" i="13"/>
  <c r="NA41" i="13"/>
  <c r="MS41" i="13"/>
  <c r="MK41" i="13"/>
  <c r="MC41" i="13"/>
  <c r="LU41" i="13"/>
  <c r="LM41" i="13"/>
  <c r="LE41" i="13"/>
  <c r="KW41" i="13"/>
  <c r="KO41" i="13"/>
  <c r="KG41" i="13"/>
  <c r="JY41" i="13"/>
  <c r="JQ41" i="13"/>
  <c r="JI41" i="13"/>
  <c r="JA41" i="13"/>
  <c r="IS41" i="13"/>
  <c r="IK41" i="13"/>
  <c r="IC41" i="13"/>
  <c r="HU41" i="13"/>
  <c r="HM41" i="13"/>
  <c r="HE41" i="13"/>
  <c r="GW41" i="13"/>
  <c r="GO41" i="13"/>
  <c r="GG41" i="13"/>
  <c r="FY41" i="13"/>
  <c r="NF41" i="13"/>
  <c r="MX41" i="13"/>
  <c r="MP41" i="13"/>
  <c r="MH41" i="13"/>
  <c r="LZ41" i="13"/>
  <c r="LR41" i="13"/>
  <c r="LJ41" i="13"/>
  <c r="LB41" i="13"/>
  <c r="KT41" i="13"/>
  <c r="KL41" i="13"/>
  <c r="KD41" i="13"/>
  <c r="JV41" i="13"/>
  <c r="JN41" i="13"/>
  <c r="JF41" i="13"/>
  <c r="IX41" i="13"/>
  <c r="IP41" i="13"/>
  <c r="IH41" i="13"/>
  <c r="HZ41" i="13"/>
  <c r="HR41" i="13"/>
  <c r="HJ41" i="13"/>
  <c r="HB41" i="13"/>
  <c r="GT41" i="13"/>
  <c r="GL41" i="13"/>
  <c r="GD41" i="13"/>
  <c r="FV41" i="13"/>
  <c r="FN41" i="13"/>
  <c r="FF41" i="13"/>
  <c r="EX41" i="13"/>
  <c r="EP41" i="13"/>
  <c r="EH41" i="13"/>
  <c r="DZ41" i="13"/>
  <c r="NB41" i="13"/>
  <c r="MQ41" i="13"/>
  <c r="MF41" i="13"/>
  <c r="LV41" i="13"/>
  <c r="LK41" i="13"/>
  <c r="KZ41" i="13"/>
  <c r="KP41" i="13"/>
  <c r="KE41" i="13"/>
  <c r="JT41" i="13"/>
  <c r="JJ41" i="13"/>
  <c r="IY41" i="13"/>
  <c r="IN41" i="13"/>
  <c r="ID41" i="13"/>
  <c r="HS41" i="13"/>
  <c r="HH41" i="13"/>
  <c r="GX41" i="13"/>
  <c r="GM41" i="13"/>
  <c r="GB41" i="13"/>
  <c r="FR41" i="13"/>
  <c r="FI41" i="13"/>
  <c r="EZ41" i="13"/>
  <c r="EQ41" i="13"/>
  <c r="EG41" i="13"/>
  <c r="DX41" i="13"/>
  <c r="DP41" i="13"/>
  <c r="DH41" i="13"/>
  <c r="CZ41" i="13"/>
  <c r="CR41" i="13"/>
  <c r="CJ41" i="13"/>
  <c r="CB41" i="13"/>
  <c r="BT41" i="13"/>
  <c r="BL41" i="13"/>
  <c r="BD41" i="13"/>
  <c r="AV41" i="13"/>
  <c r="AN41" i="13"/>
  <c r="AF41" i="13"/>
  <c r="X41" i="13"/>
  <c r="P41" i="13"/>
  <c r="H41" i="13"/>
  <c r="NH41" i="13"/>
  <c r="MW41" i="13"/>
  <c r="MM41" i="13"/>
  <c r="MB41" i="13"/>
  <c r="LQ41" i="13"/>
  <c r="LG41" i="13"/>
  <c r="KV41" i="13"/>
  <c r="KK41" i="13"/>
  <c r="KA41" i="13"/>
  <c r="JP41" i="13"/>
  <c r="JE41" i="13"/>
  <c r="IU41" i="13"/>
  <c r="IJ41" i="13"/>
  <c r="HY41" i="13"/>
  <c r="HO41" i="13"/>
  <c r="HD41" i="13"/>
  <c r="GS41" i="13"/>
  <c r="GI41" i="13"/>
  <c r="FX41" i="13"/>
  <c r="FO41" i="13"/>
  <c r="FE41" i="13"/>
  <c r="EV41" i="13"/>
  <c r="EM41" i="13"/>
  <c r="ED41" i="13"/>
  <c r="DU41" i="13"/>
  <c r="DM41" i="13"/>
  <c r="DE41" i="13"/>
  <c r="CW41" i="13"/>
  <c r="CO41" i="13"/>
  <c r="CG41" i="13"/>
  <c r="BY41" i="13"/>
  <c r="BQ41" i="13"/>
  <c r="BI41" i="13"/>
  <c r="BA41" i="13"/>
  <c r="AS41" i="13"/>
  <c r="AK41" i="13"/>
  <c r="AC41" i="13"/>
  <c r="U41" i="13"/>
  <c r="M41" i="13"/>
  <c r="ND41" i="13"/>
  <c r="MO41" i="13"/>
  <c r="MA41" i="13"/>
  <c r="LN41" i="13"/>
  <c r="KY41" i="13"/>
  <c r="KJ41" i="13"/>
  <c r="JW41" i="13"/>
  <c r="JH41" i="13"/>
  <c r="IT41" i="13"/>
  <c r="IF41" i="13"/>
  <c r="HQ41" i="13"/>
  <c r="HC41" i="13"/>
  <c r="GP41" i="13"/>
  <c r="GA41" i="13"/>
  <c r="FM41" i="13"/>
  <c r="FB41" i="13"/>
  <c r="EO41" i="13"/>
  <c r="EC41" i="13"/>
  <c r="DR41" i="13"/>
  <c r="DG41" i="13"/>
  <c r="CV41" i="13"/>
  <c r="CL41" i="13"/>
  <c r="CA41" i="13"/>
  <c r="BP41" i="13"/>
  <c r="BF41" i="13"/>
  <c r="AU41" i="13"/>
  <c r="AJ41" i="13"/>
  <c r="Z41" i="13"/>
  <c r="O41" i="13"/>
  <c r="NC41" i="13"/>
  <c r="MN41" i="13"/>
  <c r="LY41" i="13"/>
  <c r="LL41" i="13"/>
  <c r="KX41" i="13"/>
  <c r="KI41" i="13"/>
  <c r="JU41" i="13"/>
  <c r="JG41" i="13"/>
  <c r="IR41" i="13"/>
  <c r="IE41" i="13"/>
  <c r="HP41" i="13"/>
  <c r="HA41" i="13"/>
  <c r="GN41" i="13"/>
  <c r="FZ41" i="13"/>
  <c r="FL41" i="13"/>
  <c r="FA41" i="13"/>
  <c r="EN41" i="13"/>
  <c r="EB41" i="13"/>
  <c r="DQ41" i="13"/>
  <c r="DF41" i="13"/>
  <c r="CU41" i="13"/>
  <c r="CK41" i="13"/>
  <c r="BZ41" i="13"/>
  <c r="BO41" i="13"/>
  <c r="BE41" i="13"/>
  <c r="AT41" i="13"/>
  <c r="AI41" i="13"/>
  <c r="Y41" i="13"/>
  <c r="N41" i="13"/>
  <c r="MZ41" i="13"/>
  <c r="ML41" i="13"/>
  <c r="LX41" i="13"/>
  <c r="LI41" i="13"/>
  <c r="KU41" i="13"/>
  <c r="KH41" i="13"/>
  <c r="JS41" i="13"/>
  <c r="JD41" i="13"/>
  <c r="IQ41" i="13"/>
  <c r="IB41" i="13"/>
  <c r="HN41" i="13"/>
  <c r="GZ41" i="13"/>
  <c r="GK41" i="13"/>
  <c r="FW41" i="13"/>
  <c r="FK41" i="13"/>
  <c r="EY41" i="13"/>
  <c r="EL41" i="13"/>
  <c r="EA41" i="13"/>
  <c r="DO41" i="13"/>
  <c r="DD41" i="13"/>
  <c r="CT41" i="13"/>
  <c r="CI41" i="13"/>
  <c r="BX41" i="13"/>
  <c r="BN41" i="13"/>
  <c r="BC41" i="13"/>
  <c r="AR41" i="13"/>
  <c r="AH41" i="13"/>
  <c r="W41" i="13"/>
  <c r="L41" i="13"/>
  <c r="MY41" i="13"/>
  <c r="MJ41" i="13"/>
  <c r="LW41" i="13"/>
  <c r="LH41" i="13"/>
  <c r="KS41" i="13"/>
  <c r="KF41" i="13"/>
  <c r="JR41" i="13"/>
  <c r="JC41" i="13"/>
  <c r="IO41" i="13"/>
  <c r="IA41" i="13"/>
  <c r="HL41" i="13"/>
  <c r="GY41" i="13"/>
  <c r="GJ41" i="13"/>
  <c r="FU41" i="13"/>
  <c r="FJ41" i="13"/>
  <c r="EW41" i="13"/>
  <c r="EK41" i="13"/>
  <c r="DY41" i="13"/>
  <c r="DN41" i="13"/>
  <c r="DC41" i="13"/>
  <c r="CS41" i="13"/>
  <c r="CH41" i="13"/>
  <c r="BW41" i="13"/>
  <c r="BM41" i="13"/>
  <c r="BB41" i="13"/>
  <c r="AQ41" i="13"/>
  <c r="AG41" i="13"/>
  <c r="V41" i="13"/>
  <c r="K41" i="13"/>
  <c r="MV41" i="13"/>
  <c r="MI41" i="13"/>
  <c r="LT41" i="13"/>
  <c r="LF41" i="13"/>
  <c r="KR41" i="13"/>
  <c r="KC41" i="13"/>
  <c r="JO41" i="13"/>
  <c r="JB41" i="13"/>
  <c r="IM41" i="13"/>
  <c r="HX41" i="13"/>
  <c r="HK41" i="13"/>
  <c r="GV41" i="13"/>
  <c r="GH41" i="13"/>
  <c r="FT41" i="13"/>
  <c r="FH41" i="13"/>
  <c r="EU41" i="13"/>
  <c r="EJ41" i="13"/>
  <c r="DW41" i="13"/>
  <c r="DL41" i="13"/>
  <c r="DB41" i="13"/>
  <c r="CQ41" i="13"/>
  <c r="CF41" i="13"/>
  <c r="BV41" i="13"/>
  <c r="BK41" i="13"/>
  <c r="AZ41" i="13"/>
  <c r="AP41" i="13"/>
  <c r="AE41" i="13"/>
  <c r="T41" i="13"/>
  <c r="J41" i="13"/>
  <c r="MU41" i="13"/>
  <c r="MG41" i="13"/>
  <c r="LS41" i="13"/>
  <c r="LD41" i="13"/>
  <c r="KQ41" i="13"/>
  <c r="KB41" i="13"/>
  <c r="JM41" i="13"/>
  <c r="IZ41" i="13"/>
  <c r="IL41" i="13"/>
  <c r="HW41" i="13"/>
  <c r="HI41" i="13"/>
  <c r="GU41" i="13"/>
  <c r="GF41" i="13"/>
  <c r="FS41" i="13"/>
  <c r="FG41" i="13"/>
  <c r="ET41" i="13"/>
  <c r="EI41" i="13"/>
  <c r="DV41" i="13"/>
  <c r="DK41" i="13"/>
  <c r="DA41" i="13"/>
  <c r="CP41" i="13"/>
  <c r="CE41" i="13"/>
  <c r="BU41" i="13"/>
  <c r="BJ41" i="13"/>
  <c r="AY41" i="13"/>
  <c r="AO41" i="13"/>
  <c r="AD41" i="13"/>
  <c r="S41" i="13"/>
  <c r="I41" i="13"/>
  <c r="NG41" i="13"/>
  <c r="MT41" i="13"/>
  <c r="ME41" i="13"/>
  <c r="LP41" i="13"/>
  <c r="LC41" i="13"/>
  <c r="KN41" i="13"/>
  <c r="JZ41" i="13"/>
  <c r="JL41" i="13"/>
  <c r="IW41" i="13"/>
  <c r="II41" i="13"/>
  <c r="HV41" i="13"/>
  <c r="HG41" i="13"/>
  <c r="GR41" i="13"/>
  <c r="GE41" i="13"/>
  <c r="FQ41" i="13"/>
  <c r="FD41" i="13"/>
  <c r="ES41" i="13"/>
  <c r="EF41" i="13"/>
  <c r="DT41" i="13"/>
  <c r="DJ41" i="13"/>
  <c r="CY41" i="13"/>
  <c r="CN41" i="13"/>
  <c r="CD41" i="13"/>
  <c r="BS41" i="13"/>
  <c r="BH41" i="13"/>
  <c r="AX41" i="13"/>
  <c r="AM41" i="13"/>
  <c r="AB41" i="13"/>
  <c r="R41" i="13"/>
  <c r="G41" i="13"/>
  <c r="CM41" i="13"/>
  <c r="GC41" i="13"/>
  <c r="KM41" i="13"/>
  <c r="AE42" i="13"/>
  <c r="FD42" i="13"/>
  <c r="KI42" i="13"/>
  <c r="HZ46" i="13"/>
  <c r="HF49" i="13"/>
  <c r="JH35" i="13"/>
  <c r="JW35" i="13"/>
  <c r="KK35" i="13"/>
  <c r="KX35" i="13"/>
  <c r="LM35" i="13"/>
  <c r="MD35" i="13"/>
  <c r="MW35" i="13"/>
  <c r="J36" i="13"/>
  <c r="AB36" i="13"/>
  <c r="AR36" i="13"/>
  <c r="BI36" i="13"/>
  <c r="CA36" i="13"/>
  <c r="CQ36" i="13"/>
  <c r="DI36" i="13"/>
  <c r="DY36" i="13"/>
  <c r="EP36" i="13"/>
  <c r="FI36" i="13"/>
  <c r="FY36" i="13"/>
  <c r="GP36" i="13"/>
  <c r="HF36" i="13"/>
  <c r="HW36" i="13"/>
  <c r="IP36" i="13"/>
  <c r="JF36" i="13"/>
  <c r="JX36" i="13"/>
  <c r="KN36" i="13"/>
  <c r="LE36" i="13"/>
  <c r="LW36" i="13"/>
  <c r="MM36" i="13"/>
  <c r="NE36" i="13"/>
  <c r="M39" i="13"/>
  <c r="AC39" i="13"/>
  <c r="AU39" i="13"/>
  <c r="BM39" i="13"/>
  <c r="CC39" i="13"/>
  <c r="CT39" i="13"/>
  <c r="DJ39" i="13"/>
  <c r="EB39" i="13"/>
  <c r="EU39" i="13"/>
  <c r="FL39" i="13"/>
  <c r="GK39" i="13"/>
  <c r="HL39" i="13"/>
  <c r="IO39" i="13"/>
  <c r="JS39" i="13"/>
  <c r="LW39" i="13"/>
  <c r="AP40" i="13"/>
  <c r="DX40" i="13"/>
  <c r="HE40" i="13"/>
  <c r="KL40" i="13"/>
  <c r="Q41" i="13"/>
  <c r="CX41" i="13"/>
  <c r="GQ41" i="13"/>
  <c r="LA41" i="13"/>
  <c r="AR42" i="13"/>
  <c r="FT42" i="13"/>
  <c r="KZ42" i="13"/>
  <c r="AZ45" i="13"/>
  <c r="MI46" i="13"/>
  <c r="JJ35" i="13"/>
  <c r="JY35" i="13"/>
  <c r="KM35" i="13"/>
  <c r="LA35" i="13"/>
  <c r="LQ35" i="13"/>
  <c r="MG35" i="13"/>
  <c r="MY35" i="13"/>
  <c r="L36" i="13"/>
  <c r="AC36" i="13"/>
  <c r="AU36" i="13"/>
  <c r="BK36" i="13"/>
  <c r="CC36" i="13"/>
  <c r="CS36" i="13"/>
  <c r="DJ36" i="13"/>
  <c r="EC36" i="13"/>
  <c r="ES36" i="13"/>
  <c r="FJ36" i="13"/>
  <c r="FZ36" i="13"/>
  <c r="GQ36" i="13"/>
  <c r="HJ36" i="13"/>
  <c r="HZ36" i="13"/>
  <c r="IR36" i="13"/>
  <c r="JH36" i="13"/>
  <c r="JY36" i="13"/>
  <c r="KQ36" i="13"/>
  <c r="LG36" i="13"/>
  <c r="LY36" i="13"/>
  <c r="MO36" i="13"/>
  <c r="NF36" i="13"/>
  <c r="O39" i="13"/>
  <c r="AG39" i="13"/>
  <c r="AW39" i="13"/>
  <c r="BN39" i="13"/>
  <c r="CD39" i="13"/>
  <c r="CV39" i="13"/>
  <c r="DO39" i="13"/>
  <c r="EE39" i="13"/>
  <c r="EV39" i="13"/>
  <c r="FP39" i="13"/>
  <c r="GN39" i="13"/>
  <c r="HQ39" i="13"/>
  <c r="IR39" i="13"/>
  <c r="JU39" i="13"/>
  <c r="MG39" i="13"/>
  <c r="BA40" i="13"/>
  <c r="EH40" i="13"/>
  <c r="HP40" i="13"/>
  <c r="KW40" i="13"/>
  <c r="AA41" i="13"/>
  <c r="DI41" i="13"/>
  <c r="HF41" i="13"/>
  <c r="LO41" i="13"/>
  <c r="BF42" i="13"/>
  <c r="GK42" i="13"/>
  <c r="LR42" i="13"/>
  <c r="EH45" i="13"/>
  <c r="M35" i="13"/>
  <c r="X35" i="13"/>
  <c r="AI35" i="13"/>
  <c r="AS35" i="13"/>
  <c r="BD35" i="13"/>
  <c r="BO35" i="13"/>
  <c r="BY35" i="13"/>
  <c r="CJ35" i="13"/>
  <c r="CU35" i="13"/>
  <c r="DE35" i="13"/>
  <c r="DP35" i="13"/>
  <c r="EA35" i="13"/>
  <c r="EK35" i="13"/>
  <c r="EV35" i="13"/>
  <c r="FG35" i="13"/>
  <c r="FQ35" i="13"/>
  <c r="GB35" i="13"/>
  <c r="GM35" i="13"/>
  <c r="GW35" i="13"/>
  <c r="HH35" i="13"/>
  <c r="HS35" i="13"/>
  <c r="IC35" i="13"/>
  <c r="IN35" i="13"/>
  <c r="IY35" i="13"/>
  <c r="JI35" i="13"/>
  <c r="JT35" i="13"/>
  <c r="KE35" i="13"/>
  <c r="KO35" i="13"/>
  <c r="KZ35" i="13"/>
  <c r="LK35" i="13"/>
  <c r="LU35" i="13"/>
  <c r="MF35" i="13"/>
  <c r="MQ35" i="13"/>
  <c r="NB39" i="13"/>
  <c r="K40" i="13"/>
  <c r="V40" i="13"/>
  <c r="AG40" i="13"/>
  <c r="AQ40" i="13"/>
  <c r="BB40" i="13"/>
  <c r="BM40" i="13"/>
  <c r="BW40" i="13"/>
  <c r="CH40" i="13"/>
  <c r="CS40" i="13"/>
  <c r="DC40" i="13"/>
  <c r="DN40" i="13"/>
  <c r="DY40" i="13"/>
  <c r="EI40" i="13"/>
  <c r="ET40" i="13"/>
  <c r="FE40" i="13"/>
  <c r="FO40" i="13"/>
  <c r="FZ40" i="13"/>
  <c r="GK40" i="13"/>
  <c r="GU40" i="13"/>
  <c r="HF40" i="13"/>
  <c r="HQ40" i="13"/>
  <c r="IA40" i="13"/>
  <c r="IL40" i="13"/>
  <c r="IW40" i="13"/>
  <c r="JG40" i="13"/>
  <c r="JR40" i="13"/>
  <c r="KC40" i="13"/>
  <c r="KM40" i="13"/>
  <c r="KX40" i="13"/>
  <c r="LI40" i="13"/>
  <c r="LS40" i="13"/>
  <c r="MD40" i="13"/>
  <c r="MO40" i="13"/>
  <c r="MY40" i="13"/>
  <c r="NB42" i="13"/>
  <c r="NG47" i="13"/>
  <c r="NF35" i="13"/>
  <c r="MX35" i="13"/>
  <c r="MP35" i="13"/>
  <c r="MH35" i="13"/>
  <c r="LZ35" i="13"/>
  <c r="LR35" i="13"/>
  <c r="LJ35" i="13"/>
  <c r="LB35" i="13"/>
  <c r="KT35" i="13"/>
  <c r="KL35" i="13"/>
  <c r="KD35" i="13"/>
  <c r="JV35" i="13"/>
  <c r="JN35" i="13"/>
  <c r="JF35" i="13"/>
  <c r="IX35" i="13"/>
  <c r="IP35" i="13"/>
  <c r="IH35" i="13"/>
  <c r="HZ35" i="13"/>
  <c r="HR35" i="13"/>
  <c r="HJ35" i="13"/>
  <c r="HB35" i="13"/>
  <c r="GT35" i="13"/>
  <c r="GL35" i="13"/>
  <c r="GD35" i="13"/>
  <c r="FV35" i="13"/>
  <c r="FN35" i="13"/>
  <c r="FF35" i="13"/>
  <c r="EX35" i="13"/>
  <c r="EP35" i="13"/>
  <c r="EH35" i="13"/>
  <c r="DZ35" i="13"/>
  <c r="DR35" i="13"/>
  <c r="DJ35" i="13"/>
  <c r="DB35" i="13"/>
  <c r="CT35" i="13"/>
  <c r="CL35" i="13"/>
  <c r="CD35" i="13"/>
  <c r="BV35" i="13"/>
  <c r="BN35" i="13"/>
  <c r="BF35" i="13"/>
  <c r="AX35" i="13"/>
  <c r="AP35" i="13"/>
  <c r="AH35" i="13"/>
  <c r="Z35" i="13"/>
  <c r="R35" i="13"/>
  <c r="J35" i="13"/>
  <c r="NC35" i="13"/>
  <c r="MU35" i="13"/>
  <c r="MM35" i="13"/>
  <c r="ME35" i="13"/>
  <c r="LW35" i="13"/>
  <c r="LO35" i="13"/>
  <c r="LG35" i="13"/>
  <c r="KY35" i="13"/>
  <c r="KQ35" i="13"/>
  <c r="KI35" i="13"/>
  <c r="KA35" i="13"/>
  <c r="JS35" i="13"/>
  <c r="JK35" i="13"/>
  <c r="JC35" i="13"/>
  <c r="IU35" i="13"/>
  <c r="IM35" i="13"/>
  <c r="IE35" i="13"/>
  <c r="HW35" i="13"/>
  <c r="HO35" i="13"/>
  <c r="HG35" i="13"/>
  <c r="GY35" i="13"/>
  <c r="GQ35" i="13"/>
  <c r="GI35" i="13"/>
  <c r="GA35" i="13"/>
  <c r="FS35" i="13"/>
  <c r="FK35" i="13"/>
  <c r="FC35" i="13"/>
  <c r="EU35" i="13"/>
  <c r="EM35" i="13"/>
  <c r="EE35" i="13"/>
  <c r="DW35" i="13"/>
  <c r="DO35" i="13"/>
  <c r="DG35" i="13"/>
  <c r="CY35" i="13"/>
  <c r="CQ35" i="13"/>
  <c r="CI35" i="13"/>
  <c r="CA35" i="13"/>
  <c r="BS35" i="13"/>
  <c r="BK35" i="13"/>
  <c r="BC35" i="13"/>
  <c r="AU35" i="13"/>
  <c r="AM35" i="13"/>
  <c r="AE35" i="13"/>
  <c r="W35" i="13"/>
  <c r="O35" i="13"/>
  <c r="G35" i="13"/>
  <c r="Q35" i="13"/>
  <c r="AB35" i="13"/>
  <c r="AL35" i="13"/>
  <c r="AW35" i="13"/>
  <c r="BH35" i="13"/>
  <c r="BR35" i="13"/>
  <c r="CC35" i="13"/>
  <c r="CN35" i="13"/>
  <c r="CX35" i="13"/>
  <c r="DI35" i="13"/>
  <c r="DT35" i="13"/>
  <c r="ED35" i="13"/>
  <c r="EO35" i="13"/>
  <c r="EZ35" i="13"/>
  <c r="FJ35" i="13"/>
  <c r="FU35" i="13"/>
  <c r="GF35" i="13"/>
  <c r="GP35" i="13"/>
  <c r="HA35" i="13"/>
  <c r="HL35" i="13"/>
  <c r="HV35" i="13"/>
  <c r="IG35" i="13"/>
  <c r="IR35" i="13"/>
  <c r="JB35" i="13"/>
  <c r="JM35" i="13"/>
  <c r="JX35" i="13"/>
  <c r="KH35" i="13"/>
  <c r="KS35" i="13"/>
  <c r="LD35" i="13"/>
  <c r="LN35" i="13"/>
  <c r="LY35" i="13"/>
  <c r="MJ35" i="13"/>
  <c r="MT35" i="13"/>
  <c r="NE35" i="13"/>
  <c r="P40" i="13"/>
  <c r="Z40" i="13"/>
  <c r="AK40" i="13"/>
  <c r="AV40" i="13"/>
  <c r="BF40" i="13"/>
  <c r="BQ40" i="13"/>
  <c r="CB40" i="13"/>
  <c r="CL40" i="13"/>
  <c r="CW40" i="13"/>
  <c r="DH40" i="13"/>
  <c r="DR40" i="13"/>
  <c r="EC40" i="13"/>
  <c r="EN40" i="13"/>
  <c r="EX40" i="13"/>
  <c r="FI40" i="13"/>
  <c r="FT40" i="13"/>
  <c r="GD40" i="13"/>
  <c r="GO40" i="13"/>
  <c r="GZ40" i="13"/>
  <c r="HJ40" i="13"/>
  <c r="HU40" i="13"/>
  <c r="IF40" i="13"/>
  <c r="IP40" i="13"/>
  <c r="JA40" i="13"/>
  <c r="JL40" i="13"/>
  <c r="JV40" i="13"/>
  <c r="KG40" i="13"/>
  <c r="KR40" i="13"/>
  <c r="LB40" i="13"/>
  <c r="LM40" i="13"/>
  <c r="LX40" i="13"/>
  <c r="MH40" i="13"/>
  <c r="MS40" i="13"/>
  <c r="NC40" i="13"/>
  <c r="MU40" i="13"/>
  <c r="MM40" i="13"/>
  <c r="ME40" i="13"/>
  <c r="LW40" i="13"/>
  <c r="LO40" i="13"/>
  <c r="LG40" i="13"/>
  <c r="KY40" i="13"/>
  <c r="KQ40" i="13"/>
  <c r="KI40" i="13"/>
  <c r="KA40" i="13"/>
  <c r="JS40" i="13"/>
  <c r="JK40" i="13"/>
  <c r="JC40" i="13"/>
  <c r="IU40" i="13"/>
  <c r="IM40" i="13"/>
  <c r="IE40" i="13"/>
  <c r="HW40" i="13"/>
  <c r="HO40" i="13"/>
  <c r="HG40" i="13"/>
  <c r="GY40" i="13"/>
  <c r="GQ40" i="13"/>
  <c r="GI40" i="13"/>
  <c r="GA40" i="13"/>
  <c r="FS40" i="13"/>
  <c r="FK40" i="13"/>
  <c r="FC40" i="13"/>
  <c r="EU40" i="13"/>
  <c r="EM40" i="13"/>
  <c r="EE40" i="13"/>
  <c r="DW40" i="13"/>
  <c r="DO40" i="13"/>
  <c r="DG40" i="13"/>
  <c r="CY40" i="13"/>
  <c r="CQ40" i="13"/>
  <c r="CI40" i="13"/>
  <c r="CA40" i="13"/>
  <c r="BS40" i="13"/>
  <c r="BK40" i="13"/>
  <c r="BC40" i="13"/>
  <c r="AU40" i="13"/>
  <c r="AM40" i="13"/>
  <c r="AE40" i="13"/>
  <c r="W40" i="13"/>
  <c r="O40" i="13"/>
  <c r="G40" i="13"/>
  <c r="NH40" i="13"/>
  <c r="MZ40" i="13"/>
  <c r="MR40" i="13"/>
  <c r="MJ40" i="13"/>
  <c r="MB40" i="13"/>
  <c r="LT40" i="13"/>
  <c r="LL40" i="13"/>
  <c r="LD40" i="13"/>
  <c r="KV40" i="13"/>
  <c r="KN40" i="13"/>
  <c r="KF40" i="13"/>
  <c r="JX40" i="13"/>
  <c r="JP40" i="13"/>
  <c r="JH40" i="13"/>
  <c r="IZ40" i="13"/>
  <c r="IR40" i="13"/>
  <c r="IJ40" i="13"/>
  <c r="IB40" i="13"/>
  <c r="HT40" i="13"/>
  <c r="HL40" i="13"/>
  <c r="HD40" i="13"/>
  <c r="GV40" i="13"/>
  <c r="GN40" i="13"/>
  <c r="GF40" i="13"/>
  <c r="FX40" i="13"/>
  <c r="FP40" i="13"/>
  <c r="FH40" i="13"/>
  <c r="EZ40" i="13"/>
  <c r="ER40" i="13"/>
  <c r="EJ40" i="13"/>
  <c r="EB40" i="13"/>
  <c r="DT40" i="13"/>
  <c r="DL40" i="13"/>
  <c r="DD40" i="13"/>
  <c r="CV40" i="13"/>
  <c r="CN40" i="13"/>
  <c r="CF40" i="13"/>
  <c r="BX40" i="13"/>
  <c r="BP40" i="13"/>
  <c r="BH40" i="13"/>
  <c r="AZ40" i="13"/>
  <c r="AR40" i="13"/>
  <c r="AJ40" i="13"/>
  <c r="AB40" i="13"/>
  <c r="T40" i="13"/>
  <c r="L40" i="13"/>
  <c r="Q40" i="13"/>
  <c r="AA40" i="13"/>
  <c r="AL40" i="13"/>
  <c r="AW40" i="13"/>
  <c r="BG40" i="13"/>
  <c r="BR40" i="13"/>
  <c r="CC40" i="13"/>
  <c r="CM40" i="13"/>
  <c r="CX40" i="13"/>
  <c r="DI40" i="13"/>
  <c r="DS40" i="13"/>
  <c r="ED40" i="13"/>
  <c r="EO40" i="13"/>
  <c r="EY40" i="13"/>
  <c r="FJ40" i="13"/>
  <c r="FU40" i="13"/>
  <c r="GE40" i="13"/>
  <c r="GP40" i="13"/>
  <c r="HA40" i="13"/>
  <c r="HK40" i="13"/>
  <c r="HV40" i="13"/>
  <c r="IG40" i="13"/>
  <c r="IQ40" i="13"/>
  <c r="JB40" i="13"/>
  <c r="JM40" i="13"/>
  <c r="JW40" i="13"/>
  <c r="KH40" i="13"/>
  <c r="KS40" i="13"/>
  <c r="LC40" i="13"/>
  <c r="LN40" i="13"/>
  <c r="LY40" i="13"/>
  <c r="MI40" i="13"/>
  <c r="MT40" i="13"/>
  <c r="NE40" i="13"/>
  <c r="K39" i="13"/>
  <c r="S39" i="13"/>
  <c r="AA39" i="13"/>
  <c r="AI39" i="13"/>
  <c r="AQ39" i="13"/>
  <c r="AY39" i="13"/>
  <c r="BG39" i="13"/>
  <c r="BO39" i="13"/>
  <c r="BW39" i="13"/>
  <c r="CE39" i="13"/>
  <c r="CM39" i="13"/>
  <c r="CU39" i="13"/>
  <c r="DC39" i="13"/>
  <c r="DK39" i="13"/>
  <c r="DS39" i="13"/>
  <c r="EA39" i="13"/>
  <c r="EI39" i="13"/>
  <c r="EQ39" i="13"/>
  <c r="EY39" i="13"/>
  <c r="FG39" i="13"/>
  <c r="FO39" i="13"/>
  <c r="FW39" i="13"/>
  <c r="GE39" i="13"/>
  <c r="GM39" i="13"/>
  <c r="GU39" i="13"/>
  <c r="HC39" i="13"/>
  <c r="HK39" i="13"/>
  <c r="HS39" i="13"/>
  <c r="IA39" i="13"/>
  <c r="II39" i="13"/>
  <c r="IQ39" i="13"/>
  <c r="IY39" i="13"/>
  <c r="JG39" i="13"/>
  <c r="JO39" i="13"/>
  <c r="JW39" i="13"/>
  <c r="KE39" i="13"/>
  <c r="KM39" i="13"/>
  <c r="KU39" i="13"/>
  <c r="LC39" i="13"/>
  <c r="LK39" i="13"/>
  <c r="LS39" i="13"/>
  <c r="MA39" i="13"/>
  <c r="MI39" i="13"/>
  <c r="MQ39" i="13"/>
  <c r="MY39" i="13"/>
  <c r="NG39" i="13"/>
  <c r="ND44" i="13"/>
  <c r="MV44" i="13"/>
  <c r="MN44" i="13"/>
  <c r="MF44" i="13"/>
  <c r="LX44" i="13"/>
  <c r="LP44" i="13"/>
  <c r="LH44" i="13"/>
  <c r="KZ44" i="13"/>
  <c r="KR44" i="13"/>
  <c r="KJ44" i="13"/>
  <c r="KB44" i="13"/>
  <c r="JT44" i="13"/>
  <c r="JL44" i="13"/>
  <c r="JD44" i="13"/>
  <c r="IV44" i="13"/>
  <c r="IN44" i="13"/>
  <c r="IF44" i="13"/>
  <c r="HX44" i="13"/>
  <c r="HP44" i="13"/>
  <c r="HH44" i="13"/>
  <c r="GZ44" i="13"/>
  <c r="GR44" i="13"/>
  <c r="GJ44" i="13"/>
  <c r="GB44" i="13"/>
  <c r="FT44" i="13"/>
  <c r="FL44" i="13"/>
  <c r="FD44" i="13"/>
  <c r="EV44" i="13"/>
  <c r="EN44" i="13"/>
  <c r="EF44" i="13"/>
  <c r="DX44" i="13"/>
  <c r="DP44" i="13"/>
  <c r="DH44" i="13"/>
  <c r="CZ44" i="13"/>
  <c r="CR44" i="13"/>
  <c r="CJ44" i="13"/>
  <c r="CB44" i="13"/>
  <c r="BT44" i="13"/>
  <c r="BL44" i="13"/>
  <c r="BD44" i="13"/>
  <c r="AV44" i="13"/>
  <c r="AN44" i="13"/>
  <c r="AF44" i="13"/>
  <c r="X44" i="13"/>
  <c r="P44" i="13"/>
  <c r="H44" i="13"/>
  <c r="NA44" i="13"/>
  <c r="MS44" i="13"/>
  <c r="MK44" i="13"/>
  <c r="MC44" i="13"/>
  <c r="LU44" i="13"/>
  <c r="LM44" i="13"/>
  <c r="LE44" i="13"/>
  <c r="KW44" i="13"/>
  <c r="KO44" i="13"/>
  <c r="KG44" i="13"/>
  <c r="JY44" i="13"/>
  <c r="JQ44" i="13"/>
  <c r="JI44" i="13"/>
  <c r="JA44" i="13"/>
  <c r="IS44" i="13"/>
  <c r="IK44" i="13"/>
  <c r="IC44" i="13"/>
  <c r="HU44" i="13"/>
  <c r="HM44" i="13"/>
  <c r="HE44" i="13"/>
  <c r="GW44" i="13"/>
  <c r="GO44" i="13"/>
  <c r="GG44" i="13"/>
  <c r="FY44" i="13"/>
  <c r="FQ44" i="13"/>
  <c r="FI44" i="13"/>
  <c r="FA44" i="13"/>
  <c r="ES44" i="13"/>
  <c r="EK44" i="13"/>
  <c r="EC44" i="13"/>
  <c r="DU44" i="13"/>
  <c r="DM44" i="13"/>
  <c r="DE44" i="13"/>
  <c r="CW44" i="13"/>
  <c r="CO44" i="13"/>
  <c r="CG44" i="13"/>
  <c r="BY44" i="13"/>
  <c r="BQ44" i="13"/>
  <c r="BI44" i="13"/>
  <c r="BA44" i="13"/>
  <c r="AS44" i="13"/>
  <c r="AK44" i="13"/>
  <c r="AC44" i="13"/>
  <c r="U44" i="13"/>
  <c r="M44" i="13"/>
  <c r="Q44" i="13"/>
  <c r="AA44" i="13"/>
  <c r="AL44" i="13"/>
  <c r="AW44" i="13"/>
  <c r="BG44" i="13"/>
  <c r="BR44" i="13"/>
  <c r="CC44" i="13"/>
  <c r="CM44" i="13"/>
  <c r="CX44" i="13"/>
  <c r="DI44" i="13"/>
  <c r="DS44" i="13"/>
  <c r="ED44" i="13"/>
  <c r="EO44" i="13"/>
  <c r="EY44" i="13"/>
  <c r="FJ44" i="13"/>
  <c r="FU44" i="13"/>
  <c r="GE44" i="13"/>
  <c r="GP44" i="13"/>
  <c r="HA44" i="13"/>
  <c r="HK44" i="13"/>
  <c r="HV44" i="13"/>
  <c r="IG44" i="13"/>
  <c r="IQ44" i="13"/>
  <c r="JB44" i="13"/>
  <c r="JM44" i="13"/>
  <c r="JW44" i="13"/>
  <c r="KH44" i="13"/>
  <c r="KS44" i="13"/>
  <c r="LC44" i="13"/>
  <c r="LN44" i="13"/>
  <c r="LY44" i="13"/>
  <c r="MI44" i="13"/>
  <c r="MT44" i="13"/>
  <c r="NE44" i="13"/>
  <c r="NC46" i="13"/>
  <c r="MU46" i="13"/>
  <c r="MM46" i="13"/>
  <c r="ME46" i="13"/>
  <c r="LW46" i="13"/>
  <c r="LO46" i="13"/>
  <c r="LG46" i="13"/>
  <c r="KY46" i="13"/>
  <c r="KQ46" i="13"/>
  <c r="KI46" i="13"/>
  <c r="KA46" i="13"/>
  <c r="JS46" i="13"/>
  <c r="JK46" i="13"/>
  <c r="JC46" i="13"/>
  <c r="IU46" i="13"/>
  <c r="IM46" i="13"/>
  <c r="IE46" i="13"/>
  <c r="HW46" i="13"/>
  <c r="HO46" i="13"/>
  <c r="HG46" i="13"/>
  <c r="GY46" i="13"/>
  <c r="GQ46" i="13"/>
  <c r="GI46" i="13"/>
  <c r="GA46" i="13"/>
  <c r="FS46" i="13"/>
  <c r="FK46" i="13"/>
  <c r="FC46" i="13"/>
  <c r="EU46" i="13"/>
  <c r="EM46" i="13"/>
  <c r="EE46" i="13"/>
  <c r="DW46" i="13"/>
  <c r="DO46" i="13"/>
  <c r="DG46" i="13"/>
  <c r="CY46" i="13"/>
  <c r="CQ46" i="13"/>
  <c r="CI46" i="13"/>
  <c r="CA46" i="13"/>
  <c r="BS46" i="13"/>
  <c r="BK46" i="13"/>
  <c r="BC46" i="13"/>
  <c r="NH46" i="13"/>
  <c r="MZ46" i="13"/>
  <c r="MR46" i="13"/>
  <c r="MJ46" i="13"/>
  <c r="MB46" i="13"/>
  <c r="LT46" i="13"/>
  <c r="LL46" i="13"/>
  <c r="LD46" i="13"/>
  <c r="KV46" i="13"/>
  <c r="KN46" i="13"/>
  <c r="KF46" i="13"/>
  <c r="JX46" i="13"/>
  <c r="JP46" i="13"/>
  <c r="JH46" i="13"/>
  <c r="IZ46" i="13"/>
  <c r="IR46" i="13"/>
  <c r="IJ46" i="13"/>
  <c r="IB46" i="13"/>
  <c r="HT46" i="13"/>
  <c r="HL46" i="13"/>
  <c r="HD46" i="13"/>
  <c r="GV46" i="13"/>
  <c r="GN46" i="13"/>
  <c r="GF46" i="13"/>
  <c r="FX46" i="13"/>
  <c r="FP46" i="13"/>
  <c r="FH46" i="13"/>
  <c r="EZ46" i="13"/>
  <c r="ER46" i="13"/>
  <c r="EJ46" i="13"/>
  <c r="EB46" i="13"/>
  <c r="DT46" i="13"/>
  <c r="DL46" i="13"/>
  <c r="DD46" i="13"/>
  <c r="CV46" i="13"/>
  <c r="CN46" i="13"/>
  <c r="CF46" i="13"/>
  <c r="BX46" i="13"/>
  <c r="BP46" i="13"/>
  <c r="BH46" i="13"/>
  <c r="AZ46" i="13"/>
  <c r="AR46" i="13"/>
  <c r="NG46" i="13"/>
  <c r="MW46" i="13"/>
  <c r="ML46" i="13"/>
  <c r="MA46" i="13"/>
  <c r="LQ46" i="13"/>
  <c r="LF46" i="13"/>
  <c r="KU46" i="13"/>
  <c r="KK46" i="13"/>
  <c r="JZ46" i="13"/>
  <c r="JO46" i="13"/>
  <c r="JE46" i="13"/>
  <c r="IT46" i="13"/>
  <c r="II46" i="13"/>
  <c r="HY46" i="13"/>
  <c r="HN46" i="13"/>
  <c r="HC46" i="13"/>
  <c r="GS46" i="13"/>
  <c r="GH46" i="13"/>
  <c r="FW46" i="13"/>
  <c r="FM46" i="13"/>
  <c r="FB46" i="13"/>
  <c r="EQ46" i="13"/>
  <c r="EG46" i="13"/>
  <c r="DV46" i="13"/>
  <c r="DK46" i="13"/>
  <c r="DA46" i="13"/>
  <c r="CP46" i="13"/>
  <c r="CE46" i="13"/>
  <c r="BU46" i="13"/>
  <c r="BJ46" i="13"/>
  <c r="AY46" i="13"/>
  <c r="AP46" i="13"/>
  <c r="AH46" i="13"/>
  <c r="Z46" i="13"/>
  <c r="R46" i="13"/>
  <c r="J46" i="13"/>
  <c r="ND46" i="13"/>
  <c r="MS46" i="13"/>
  <c r="MH46" i="13"/>
  <c r="LX46" i="13"/>
  <c r="LM46" i="13"/>
  <c r="LB46" i="13"/>
  <c r="KR46" i="13"/>
  <c r="KG46" i="13"/>
  <c r="JV46" i="13"/>
  <c r="JL46" i="13"/>
  <c r="JA46" i="13"/>
  <c r="IP46" i="13"/>
  <c r="IF46" i="13"/>
  <c r="HU46" i="13"/>
  <c r="HJ46" i="13"/>
  <c r="GZ46" i="13"/>
  <c r="GO46" i="13"/>
  <c r="GD46" i="13"/>
  <c r="FT46" i="13"/>
  <c r="FI46" i="13"/>
  <c r="EX46" i="13"/>
  <c r="EN46" i="13"/>
  <c r="EC46" i="13"/>
  <c r="DR46" i="13"/>
  <c r="DH46" i="13"/>
  <c r="CW46" i="13"/>
  <c r="CL46" i="13"/>
  <c r="CB46" i="13"/>
  <c r="BQ46" i="13"/>
  <c r="BF46" i="13"/>
  <c r="AV46" i="13"/>
  <c r="AM46" i="13"/>
  <c r="AE46" i="13"/>
  <c r="W46" i="13"/>
  <c r="O46" i="13"/>
  <c r="G46" i="13"/>
  <c r="Q46" i="13"/>
  <c r="AB46" i="13"/>
  <c r="AL46" i="13"/>
  <c r="AX46" i="13"/>
  <c r="BM46" i="13"/>
  <c r="BZ46" i="13"/>
  <c r="CO46" i="13"/>
  <c r="DC46" i="13"/>
  <c r="DQ46" i="13"/>
  <c r="EF46" i="13"/>
  <c r="ET46" i="13"/>
  <c r="FG46" i="13"/>
  <c r="FV46" i="13"/>
  <c r="GK46" i="13"/>
  <c r="GX46" i="13"/>
  <c r="HM46" i="13"/>
  <c r="IA46" i="13"/>
  <c r="IO46" i="13"/>
  <c r="JD46" i="13"/>
  <c r="JR46" i="13"/>
  <c r="KE46" i="13"/>
  <c r="KT46" i="13"/>
  <c r="LI46" i="13"/>
  <c r="LV46" i="13"/>
  <c r="MK46" i="13"/>
  <c r="MY46" i="13"/>
  <c r="J47" i="13"/>
  <c r="Y47" i="13"/>
  <c r="AM47" i="13"/>
  <c r="AZ47" i="13"/>
  <c r="BR47" i="13"/>
  <c r="CH47" i="13"/>
  <c r="CX47" i="13"/>
  <c r="DN47" i="13"/>
  <c r="EE47" i="13"/>
  <c r="EU47" i="13"/>
  <c r="FO47" i="13"/>
  <c r="GI47" i="13"/>
  <c r="HA47" i="13"/>
  <c r="HT47" i="13"/>
  <c r="IM47" i="13"/>
  <c r="JF47" i="13"/>
  <c r="JZ47" i="13"/>
  <c r="KS47" i="13"/>
  <c r="LJ47" i="13"/>
  <c r="MD47" i="13"/>
  <c r="MX47" i="13"/>
  <c r="L47" i="13"/>
  <c r="AA47" i="13"/>
  <c r="AO47" i="13"/>
  <c r="BC47" i="13"/>
  <c r="BU47" i="13"/>
  <c r="CI47" i="13"/>
  <c r="DA47" i="13"/>
  <c r="DR47" i="13"/>
  <c r="EG47" i="13"/>
  <c r="EY47" i="13"/>
  <c r="FS47" i="13"/>
  <c r="GK47" i="13"/>
  <c r="HD47" i="13"/>
  <c r="HY47" i="13"/>
  <c r="IP47" i="13"/>
  <c r="JH47" i="13"/>
  <c r="KC47" i="13"/>
  <c r="KU47" i="13"/>
  <c r="LN47" i="13"/>
  <c r="MH47" i="13"/>
  <c r="MY47" i="13"/>
  <c r="NA51" i="13"/>
  <c r="N47" i="13"/>
  <c r="AB47" i="13"/>
  <c r="AP47" i="13"/>
  <c r="BF47" i="13"/>
  <c r="BV47" i="13"/>
  <c r="CL47" i="13"/>
  <c r="DB47" i="13"/>
  <c r="DS47" i="13"/>
  <c r="EH47" i="13"/>
  <c r="FB47" i="13"/>
  <c r="FU47" i="13"/>
  <c r="GL47" i="13"/>
  <c r="HF47" i="13"/>
  <c r="HZ47" i="13"/>
  <c r="IQ47" i="13"/>
  <c r="JK47" i="13"/>
  <c r="KD47" i="13"/>
  <c r="KV47" i="13"/>
  <c r="LQ47" i="13"/>
  <c r="MI47" i="13"/>
  <c r="MZ47" i="13"/>
  <c r="N39" i="13"/>
  <c r="V39" i="13"/>
  <c r="AD39" i="13"/>
  <c r="AL39" i="13"/>
  <c r="AT39" i="13"/>
  <c r="BB39" i="13"/>
  <c r="BJ39" i="13"/>
  <c r="BR39" i="13"/>
  <c r="BZ39" i="13"/>
  <c r="CH39" i="13"/>
  <c r="CP39" i="13"/>
  <c r="CX39" i="13"/>
  <c r="DF39" i="13"/>
  <c r="DN39" i="13"/>
  <c r="DV39" i="13"/>
  <c r="ED39" i="13"/>
  <c r="EL39" i="13"/>
  <c r="ET39" i="13"/>
  <c r="FB39" i="13"/>
  <c r="FJ39" i="13"/>
  <c r="FR39" i="13"/>
  <c r="FZ39" i="13"/>
  <c r="GH39" i="13"/>
  <c r="GP39" i="13"/>
  <c r="GX39" i="13"/>
  <c r="HF39" i="13"/>
  <c r="HN39" i="13"/>
  <c r="HV39" i="13"/>
  <c r="ID39" i="13"/>
  <c r="IL39" i="13"/>
  <c r="IT39" i="13"/>
  <c r="JB39" i="13"/>
  <c r="JJ39" i="13"/>
  <c r="JR39" i="13"/>
  <c r="JZ39" i="13"/>
  <c r="KH39" i="13"/>
  <c r="KP39" i="13"/>
  <c r="KX39" i="13"/>
  <c r="LF39" i="13"/>
  <c r="LN39" i="13"/>
  <c r="LV39" i="13"/>
  <c r="MD39" i="13"/>
  <c r="ML39" i="13"/>
  <c r="MT39" i="13"/>
  <c r="J44" i="13"/>
  <c r="T44" i="13"/>
  <c r="AE44" i="13"/>
  <c r="AP44" i="13"/>
  <c r="AZ44" i="13"/>
  <c r="BK44" i="13"/>
  <c r="BV44" i="13"/>
  <c r="CF44" i="13"/>
  <c r="CQ44" i="13"/>
  <c r="DB44" i="13"/>
  <c r="DL44" i="13"/>
  <c r="DW44" i="13"/>
  <c r="EH44" i="13"/>
  <c r="ER44" i="13"/>
  <c r="FC44" i="13"/>
  <c r="FN44" i="13"/>
  <c r="FX44" i="13"/>
  <c r="GI44" i="13"/>
  <c r="GT44" i="13"/>
  <c r="HD44" i="13"/>
  <c r="HO44" i="13"/>
  <c r="HZ44" i="13"/>
  <c r="IJ44" i="13"/>
  <c r="IU44" i="13"/>
  <c r="JF44" i="13"/>
  <c r="JP44" i="13"/>
  <c r="KA44" i="13"/>
  <c r="KL44" i="13"/>
  <c r="KV44" i="13"/>
  <c r="LG44" i="13"/>
  <c r="LR44" i="13"/>
  <c r="MB44" i="13"/>
  <c r="MM44" i="13"/>
  <c r="MX44" i="13"/>
  <c r="NH44" i="13"/>
  <c r="K46" i="13"/>
  <c r="U46" i="13"/>
  <c r="AF46" i="13"/>
  <c r="AQ46" i="13"/>
  <c r="BD46" i="13"/>
  <c r="BR46" i="13"/>
  <c r="CG46" i="13"/>
  <c r="CT46" i="13"/>
  <c r="DI46" i="13"/>
  <c r="DX46" i="13"/>
  <c r="EK46" i="13"/>
  <c r="EY46" i="13"/>
  <c r="FN46" i="13"/>
  <c r="GB46" i="13"/>
  <c r="GP46" i="13"/>
  <c r="HE46" i="13"/>
  <c r="HR46" i="13"/>
  <c r="IG46" i="13"/>
  <c r="IV46" i="13"/>
  <c r="JI46" i="13"/>
  <c r="JW46" i="13"/>
  <c r="KL46" i="13"/>
  <c r="KZ46" i="13"/>
  <c r="LN46" i="13"/>
  <c r="MC46" i="13"/>
  <c r="MP46" i="13"/>
  <c r="NE46" i="13"/>
  <c r="Q47" i="13"/>
  <c r="AD47" i="13"/>
  <c r="AR47" i="13"/>
  <c r="BH47" i="13"/>
  <c r="BW47" i="13"/>
  <c r="CN47" i="13"/>
  <c r="DD47" i="13"/>
  <c r="DT47" i="13"/>
  <c r="EJ47" i="13"/>
  <c r="FE47" i="13"/>
  <c r="FW47" i="13"/>
  <c r="GP47" i="13"/>
  <c r="HJ47" i="13"/>
  <c r="IA47" i="13"/>
  <c r="IU47" i="13"/>
  <c r="JO47" i="13"/>
  <c r="KF47" i="13"/>
  <c r="KY47" i="13"/>
  <c r="LS47" i="13"/>
  <c r="ML47" i="13"/>
  <c r="NE47" i="13"/>
  <c r="NE45" i="13"/>
  <c r="R47" i="13"/>
  <c r="AE47" i="13"/>
  <c r="AT47" i="13"/>
  <c r="BJ47" i="13"/>
  <c r="BX47" i="13"/>
  <c r="CP47" i="13"/>
  <c r="DG47" i="13"/>
  <c r="DV47" i="13"/>
  <c r="EM47" i="13"/>
  <c r="FF47" i="13"/>
  <c r="FX47" i="13"/>
  <c r="GS47" i="13"/>
  <c r="HK47" i="13"/>
  <c r="IB47" i="13"/>
  <c r="IW47" i="13"/>
  <c r="JP47" i="13"/>
  <c r="KH47" i="13"/>
  <c r="LB47" i="13"/>
  <c r="LT47" i="13"/>
  <c r="MM47" i="13"/>
  <c r="ND47" i="13"/>
  <c r="MV47" i="13"/>
  <c r="MN47" i="13"/>
  <c r="MF47" i="13"/>
  <c r="LX47" i="13"/>
  <c r="LP47" i="13"/>
  <c r="LH47" i="13"/>
  <c r="KZ47" i="13"/>
  <c r="KR47" i="13"/>
  <c r="KJ47" i="13"/>
  <c r="KB47" i="13"/>
  <c r="JT47" i="13"/>
  <c r="JL47" i="13"/>
  <c r="JD47" i="13"/>
  <c r="IV47" i="13"/>
  <c r="IN47" i="13"/>
  <c r="IF47" i="13"/>
  <c r="HX47" i="13"/>
  <c r="HP47" i="13"/>
  <c r="HH47" i="13"/>
  <c r="GZ47" i="13"/>
  <c r="GR47" i="13"/>
  <c r="GJ47" i="13"/>
  <c r="GB47" i="13"/>
  <c r="FT47" i="13"/>
  <c r="FL47" i="13"/>
  <c r="FD47" i="13"/>
  <c r="EV47" i="13"/>
  <c r="EN47" i="13"/>
  <c r="EF47" i="13"/>
  <c r="DX47" i="13"/>
  <c r="DP47" i="13"/>
  <c r="DH47" i="13"/>
  <c r="CZ47" i="13"/>
  <c r="CR47" i="13"/>
  <c r="CJ47" i="13"/>
  <c r="CB47" i="13"/>
  <c r="BT47" i="13"/>
  <c r="BL47" i="13"/>
  <c r="BD47" i="13"/>
  <c r="AV47" i="13"/>
  <c r="AN47" i="13"/>
  <c r="AF47" i="13"/>
  <c r="X47" i="13"/>
  <c r="P47" i="13"/>
  <c r="H47" i="13"/>
  <c r="NA47" i="13"/>
  <c r="MS47" i="13"/>
  <c r="MK47" i="13"/>
  <c r="MC47" i="13"/>
  <c r="LU47" i="13"/>
  <c r="LM47" i="13"/>
  <c r="LE47" i="13"/>
  <c r="KW47" i="13"/>
  <c r="KO47" i="13"/>
  <c r="KG47" i="13"/>
  <c r="JY47" i="13"/>
  <c r="JQ47" i="13"/>
  <c r="JI47" i="13"/>
  <c r="JA47" i="13"/>
  <c r="IS47" i="13"/>
  <c r="IK47" i="13"/>
  <c r="IC47" i="13"/>
  <c r="HU47" i="13"/>
  <c r="HM47" i="13"/>
  <c r="HE47" i="13"/>
  <c r="GW47" i="13"/>
  <c r="GO47" i="13"/>
  <c r="GG47" i="13"/>
  <c r="FY47" i="13"/>
  <c r="FQ47" i="13"/>
  <c r="FI47" i="13"/>
  <c r="FA47" i="13"/>
  <c r="ES47" i="13"/>
  <c r="EK47" i="13"/>
  <c r="EC47" i="13"/>
  <c r="DU47" i="13"/>
  <c r="DM47" i="13"/>
  <c r="DE47" i="13"/>
  <c r="CW47" i="13"/>
  <c r="CO47" i="13"/>
  <c r="CG47" i="13"/>
  <c r="BY47" i="13"/>
  <c r="BQ47" i="13"/>
  <c r="BI47" i="13"/>
  <c r="BA47" i="13"/>
  <c r="AS47" i="13"/>
  <c r="AK47" i="13"/>
  <c r="AC47" i="13"/>
  <c r="U47" i="13"/>
  <c r="M47" i="13"/>
  <c r="NF47" i="13"/>
  <c r="MU47" i="13"/>
  <c r="MJ47" i="13"/>
  <c r="LZ47" i="13"/>
  <c r="LO47" i="13"/>
  <c r="LD47" i="13"/>
  <c r="KT47" i="13"/>
  <c r="KI47" i="13"/>
  <c r="JX47" i="13"/>
  <c r="JN47" i="13"/>
  <c r="JC47" i="13"/>
  <c r="IR47" i="13"/>
  <c r="IH47" i="13"/>
  <c r="HW47" i="13"/>
  <c r="HL47" i="13"/>
  <c r="HB47" i="13"/>
  <c r="GQ47" i="13"/>
  <c r="GF47" i="13"/>
  <c r="FV47" i="13"/>
  <c r="FK47" i="13"/>
  <c r="EZ47" i="13"/>
  <c r="EP47" i="13"/>
  <c r="NB47" i="13"/>
  <c r="MQ47" i="13"/>
  <c r="MG47" i="13"/>
  <c r="LV47" i="13"/>
  <c r="LK47" i="13"/>
  <c r="LA47" i="13"/>
  <c r="KP47" i="13"/>
  <c r="KE47" i="13"/>
  <c r="JU47" i="13"/>
  <c r="JJ47" i="13"/>
  <c r="IY47" i="13"/>
  <c r="IO47" i="13"/>
  <c r="ID47" i="13"/>
  <c r="HS47" i="13"/>
  <c r="HI47" i="13"/>
  <c r="GX47" i="13"/>
  <c r="GM47" i="13"/>
  <c r="GC47" i="13"/>
  <c r="FR47" i="13"/>
  <c r="FG47" i="13"/>
  <c r="EW47" i="13"/>
  <c r="EL47" i="13"/>
  <c r="EA47" i="13"/>
  <c r="DQ47" i="13"/>
  <c r="DF47" i="13"/>
  <c r="CU47" i="13"/>
  <c r="CK47" i="13"/>
  <c r="BZ47" i="13"/>
  <c r="BO47" i="13"/>
  <c r="BE47" i="13"/>
  <c r="NH47" i="13"/>
  <c r="MT47" i="13"/>
  <c r="ME47" i="13"/>
  <c r="LR47" i="13"/>
  <c r="LC47" i="13"/>
  <c r="KN47" i="13"/>
  <c r="KA47" i="13"/>
  <c r="JM47" i="13"/>
  <c r="IX47" i="13"/>
  <c r="IJ47" i="13"/>
  <c r="HV47" i="13"/>
  <c r="HG47" i="13"/>
  <c r="GT47" i="13"/>
  <c r="GE47" i="13"/>
  <c r="FP47" i="13"/>
  <c r="FC47" i="13"/>
  <c r="EO47" i="13"/>
  <c r="EB47" i="13"/>
  <c r="DO47" i="13"/>
  <c r="DC47" i="13"/>
  <c r="CQ47" i="13"/>
  <c r="CE47" i="13"/>
  <c r="BS47" i="13"/>
  <c r="BG47" i="13"/>
  <c r="AU47" i="13"/>
  <c r="AJ47" i="13"/>
  <c r="Z47" i="13"/>
  <c r="O47" i="13"/>
  <c r="NC47" i="13"/>
  <c r="MO47" i="13"/>
  <c r="MA47" i="13"/>
  <c r="LL47" i="13"/>
  <c r="KX47" i="13"/>
  <c r="KK47" i="13"/>
  <c r="JV47" i="13"/>
  <c r="JG47" i="13"/>
  <c r="IT47" i="13"/>
  <c r="IE47" i="13"/>
  <c r="HQ47" i="13"/>
  <c r="HC47" i="13"/>
  <c r="GN47" i="13"/>
  <c r="FZ47" i="13"/>
  <c r="FM47" i="13"/>
  <c r="EX47" i="13"/>
  <c r="EI47" i="13"/>
  <c r="DW47" i="13"/>
  <c r="DK47" i="13"/>
  <c r="CY47" i="13"/>
  <c r="CM47" i="13"/>
  <c r="CA47" i="13"/>
  <c r="BN47" i="13"/>
  <c r="BB47" i="13"/>
  <c r="AQ47" i="13"/>
  <c r="AG47" i="13"/>
  <c r="V47" i="13"/>
  <c r="K47" i="13"/>
  <c r="S47" i="13"/>
  <c r="AH47" i="13"/>
  <c r="AW47" i="13"/>
  <c r="BK47" i="13"/>
  <c r="CC47" i="13"/>
  <c r="CS47" i="13"/>
  <c r="DI47" i="13"/>
  <c r="DY47" i="13"/>
  <c r="EQ47" i="13"/>
  <c r="FH47" i="13"/>
  <c r="GA47" i="13"/>
  <c r="GU47" i="13"/>
  <c r="HN47" i="13"/>
  <c r="IG47" i="13"/>
  <c r="IZ47" i="13"/>
  <c r="JR47" i="13"/>
  <c r="KL47" i="13"/>
  <c r="LF47" i="13"/>
  <c r="LW47" i="13"/>
  <c r="MP47" i="13"/>
  <c r="NE48" i="13"/>
  <c r="G47" i="13"/>
  <c r="T47" i="13"/>
  <c r="AI47" i="13"/>
  <c r="AX47" i="13"/>
  <c r="BM47" i="13"/>
  <c r="CD47" i="13"/>
  <c r="CT47" i="13"/>
  <c r="DJ47" i="13"/>
  <c r="DZ47" i="13"/>
  <c r="ER47" i="13"/>
  <c r="FJ47" i="13"/>
  <c r="GD47" i="13"/>
  <c r="GV47" i="13"/>
  <c r="HO47" i="13"/>
  <c r="II47" i="13"/>
  <c r="JB47" i="13"/>
  <c r="JS47" i="13"/>
  <c r="KM47" i="13"/>
  <c r="LG47" i="13"/>
  <c r="LY47" i="13"/>
  <c r="MR47" i="13"/>
  <c r="MG50" i="13"/>
  <c r="K42" i="13"/>
  <c r="S42" i="13"/>
  <c r="AA42" i="13"/>
  <c r="AI42" i="13"/>
  <c r="AQ42" i="13"/>
  <c r="AY42" i="13"/>
  <c r="BG42" i="13"/>
  <c r="BO42" i="13"/>
  <c r="BW42" i="13"/>
  <c r="CE42" i="13"/>
  <c r="CM42" i="13"/>
  <c r="CU42" i="13"/>
  <c r="DC42" i="13"/>
  <c r="DK42" i="13"/>
  <c r="DS42" i="13"/>
  <c r="EA42" i="13"/>
  <c r="EI42" i="13"/>
  <c r="EQ42" i="13"/>
  <c r="EY42" i="13"/>
  <c r="FG42" i="13"/>
  <c r="FO42" i="13"/>
  <c r="FW42" i="13"/>
  <c r="GE42" i="13"/>
  <c r="GM42" i="13"/>
  <c r="GU42" i="13"/>
  <c r="HC42" i="13"/>
  <c r="HK42" i="13"/>
  <c r="HS42" i="13"/>
  <c r="IA42" i="13"/>
  <c r="II42" i="13"/>
  <c r="IQ42" i="13"/>
  <c r="IY42" i="13"/>
  <c r="JG42" i="13"/>
  <c r="JO42" i="13"/>
  <c r="JW42" i="13"/>
  <c r="KE42" i="13"/>
  <c r="KM42" i="13"/>
  <c r="KU42" i="13"/>
  <c r="LC42" i="13"/>
  <c r="LK42" i="13"/>
  <c r="LS42" i="13"/>
  <c r="MA42" i="13"/>
  <c r="MI42" i="13"/>
  <c r="MQ42" i="13"/>
  <c r="MY42" i="13"/>
  <c r="NG42" i="13"/>
  <c r="N45" i="13"/>
  <c r="V45" i="13"/>
  <c r="AD45" i="13"/>
  <c r="AL45" i="13"/>
  <c r="AT45" i="13"/>
  <c r="BB45" i="13"/>
  <c r="BJ45" i="13"/>
  <c r="BR45" i="13"/>
  <c r="BZ45" i="13"/>
  <c r="CH45" i="13"/>
  <c r="CP45" i="13"/>
  <c r="CX45" i="13"/>
  <c r="DF45" i="13"/>
  <c r="DN45" i="13"/>
  <c r="DV45" i="13"/>
  <c r="ED45" i="13"/>
  <c r="EL45" i="13"/>
  <c r="ET45" i="13"/>
  <c r="FB45" i="13"/>
  <c r="FJ45" i="13"/>
  <c r="FR45" i="13"/>
  <c r="FZ45" i="13"/>
  <c r="GH45" i="13"/>
  <c r="GP45" i="13"/>
  <c r="GX45" i="13"/>
  <c r="HF45" i="13"/>
  <c r="HN45" i="13"/>
  <c r="HV45" i="13"/>
  <c r="ID45" i="13"/>
  <c r="IL45" i="13"/>
  <c r="IT45" i="13"/>
  <c r="JB45" i="13"/>
  <c r="JJ45" i="13"/>
  <c r="JR45" i="13"/>
  <c r="JZ45" i="13"/>
  <c r="KH45" i="13"/>
  <c r="KP45" i="13"/>
  <c r="KX45" i="13"/>
  <c r="LF45" i="13"/>
  <c r="LN45" i="13"/>
  <c r="LV45" i="13"/>
  <c r="MD45" i="13"/>
  <c r="ML45" i="13"/>
  <c r="MT45" i="13"/>
  <c r="NB45" i="13"/>
  <c r="AL50" i="13"/>
  <c r="BR50" i="13"/>
  <c r="DA50" i="13"/>
  <c r="EK50" i="13"/>
  <c r="FQ50" i="13"/>
  <c r="GY50" i="13"/>
  <c r="IH50" i="13"/>
  <c r="JN50" i="13"/>
  <c r="KX50" i="13"/>
  <c r="NH50" i="13"/>
  <c r="MZ50" i="13"/>
  <c r="MR50" i="13"/>
  <c r="MJ50" i="13"/>
  <c r="MB50" i="13"/>
  <c r="LT50" i="13"/>
  <c r="LL50" i="13"/>
  <c r="LD50" i="13"/>
  <c r="KV50" i="13"/>
  <c r="KN50" i="13"/>
  <c r="KF50" i="13"/>
  <c r="JX50" i="13"/>
  <c r="JP50" i="13"/>
  <c r="JH50" i="13"/>
  <c r="IZ50" i="13"/>
  <c r="IR50" i="13"/>
  <c r="IJ50" i="13"/>
  <c r="IB50" i="13"/>
  <c r="HT50" i="13"/>
  <c r="HL50" i="13"/>
  <c r="HD50" i="13"/>
  <c r="GV50" i="13"/>
  <c r="GN50" i="13"/>
  <c r="GF50" i="13"/>
  <c r="FX50" i="13"/>
  <c r="FP50" i="13"/>
  <c r="FH50" i="13"/>
  <c r="EZ50" i="13"/>
  <c r="ER50" i="13"/>
  <c r="EJ50" i="13"/>
  <c r="EB50" i="13"/>
  <c r="DT50" i="13"/>
  <c r="DL50" i="13"/>
  <c r="DD50" i="13"/>
  <c r="CV50" i="13"/>
  <c r="CN50" i="13"/>
  <c r="CF50" i="13"/>
  <c r="BX50" i="13"/>
  <c r="BP50" i="13"/>
  <c r="BH50" i="13"/>
  <c r="AZ50" i="13"/>
  <c r="AR50" i="13"/>
  <c r="AJ50" i="13"/>
  <c r="AB50" i="13"/>
  <c r="T50" i="13"/>
  <c r="L50" i="13"/>
  <c r="NG50" i="13"/>
  <c r="MY50" i="13"/>
  <c r="MQ50" i="13"/>
  <c r="MI50" i="13"/>
  <c r="MA50" i="13"/>
  <c r="LS50" i="13"/>
  <c r="LK50" i="13"/>
  <c r="LC50" i="13"/>
  <c r="KU50" i="13"/>
  <c r="KM50" i="13"/>
  <c r="KE50" i="13"/>
  <c r="JW50" i="13"/>
  <c r="JO50" i="13"/>
  <c r="JG50" i="13"/>
  <c r="IY50" i="13"/>
  <c r="IQ50" i="13"/>
  <c r="II50" i="13"/>
  <c r="IA50" i="13"/>
  <c r="HS50" i="13"/>
  <c r="HK50" i="13"/>
  <c r="HC50" i="13"/>
  <c r="GU50" i="13"/>
  <c r="GM50" i="13"/>
  <c r="GE50" i="13"/>
  <c r="FW50" i="13"/>
  <c r="FO50" i="13"/>
  <c r="FG50" i="13"/>
  <c r="EY50" i="13"/>
  <c r="EQ50" i="13"/>
  <c r="EI50" i="13"/>
  <c r="EA50" i="13"/>
  <c r="DS50" i="13"/>
  <c r="DK50" i="13"/>
  <c r="DC50" i="13"/>
  <c r="CU50" i="13"/>
  <c r="CM50" i="13"/>
  <c r="CE50" i="13"/>
  <c r="BW50" i="13"/>
  <c r="BO50" i="13"/>
  <c r="BG50" i="13"/>
  <c r="AY50" i="13"/>
  <c r="AQ50" i="13"/>
  <c r="AI50" i="13"/>
  <c r="AA50" i="13"/>
  <c r="S50" i="13"/>
  <c r="K50" i="13"/>
  <c r="ND50" i="13"/>
  <c r="MV50" i="13"/>
  <c r="MN50" i="13"/>
  <c r="MF50" i="13"/>
  <c r="LX50" i="13"/>
  <c r="LP50" i="13"/>
  <c r="LH50" i="13"/>
  <c r="KZ50" i="13"/>
  <c r="KR50" i="13"/>
  <c r="KJ50" i="13"/>
  <c r="KB50" i="13"/>
  <c r="JT50" i="13"/>
  <c r="JL50" i="13"/>
  <c r="JD50" i="13"/>
  <c r="IV50" i="13"/>
  <c r="IN50" i="13"/>
  <c r="IF50" i="13"/>
  <c r="HX50" i="13"/>
  <c r="HP50" i="13"/>
  <c r="HH50" i="13"/>
  <c r="GZ50" i="13"/>
  <c r="GR50" i="13"/>
  <c r="GJ50" i="13"/>
  <c r="GB50" i="13"/>
  <c r="FT50" i="13"/>
  <c r="FL50" i="13"/>
  <c r="FD50" i="13"/>
  <c r="EV50" i="13"/>
  <c r="EN50" i="13"/>
  <c r="EF50" i="13"/>
  <c r="DX50" i="13"/>
  <c r="DP50" i="13"/>
  <c r="DH50" i="13"/>
  <c r="CZ50" i="13"/>
  <c r="CR50" i="13"/>
  <c r="CJ50" i="13"/>
  <c r="CB50" i="13"/>
  <c r="BT50" i="13"/>
  <c r="BL50" i="13"/>
  <c r="BD50" i="13"/>
  <c r="AV50" i="13"/>
  <c r="AN50" i="13"/>
  <c r="AF50" i="13"/>
  <c r="X50" i="13"/>
  <c r="P50" i="13"/>
  <c r="H50" i="13"/>
  <c r="MU50" i="13"/>
  <c r="MH50" i="13"/>
  <c r="LV50" i="13"/>
  <c r="LI50" i="13"/>
  <c r="KW50" i="13"/>
  <c r="KI50" i="13"/>
  <c r="JV50" i="13"/>
  <c r="JJ50" i="13"/>
  <c r="IW50" i="13"/>
  <c r="IK50" i="13"/>
  <c r="HW50" i="13"/>
  <c r="HJ50" i="13"/>
  <c r="GX50" i="13"/>
  <c r="GK50" i="13"/>
  <c r="FY50" i="13"/>
  <c r="FK50" i="13"/>
  <c r="EX50" i="13"/>
  <c r="EL50" i="13"/>
  <c r="DY50" i="13"/>
  <c r="DM50" i="13"/>
  <c r="CY50" i="13"/>
  <c r="CL50" i="13"/>
  <c r="BZ50" i="13"/>
  <c r="BM50" i="13"/>
  <c r="BA50" i="13"/>
  <c r="AM50" i="13"/>
  <c r="Z50" i="13"/>
  <c r="N50" i="13"/>
  <c r="NE50" i="13"/>
  <c r="MS50" i="13"/>
  <c r="ME50" i="13"/>
  <c r="LR50" i="13"/>
  <c r="LF50" i="13"/>
  <c r="KS50" i="13"/>
  <c r="KG50" i="13"/>
  <c r="JS50" i="13"/>
  <c r="JF50" i="13"/>
  <c r="IT50" i="13"/>
  <c r="IG50" i="13"/>
  <c r="HU50" i="13"/>
  <c r="HG50" i="13"/>
  <c r="GT50" i="13"/>
  <c r="GH50" i="13"/>
  <c r="FU50" i="13"/>
  <c r="FI50" i="13"/>
  <c r="EU50" i="13"/>
  <c r="EH50" i="13"/>
  <c r="DV50" i="13"/>
  <c r="DI50" i="13"/>
  <c r="CW50" i="13"/>
  <c r="CI50" i="13"/>
  <c r="BV50" i="13"/>
  <c r="BJ50" i="13"/>
  <c r="AW50" i="13"/>
  <c r="AK50" i="13"/>
  <c r="W50" i="13"/>
  <c r="J50" i="13"/>
  <c r="NC50" i="13"/>
  <c r="MP50" i="13"/>
  <c r="MD50" i="13"/>
  <c r="LQ50" i="13"/>
  <c r="LE50" i="13"/>
  <c r="KQ50" i="13"/>
  <c r="KD50" i="13"/>
  <c r="JR50" i="13"/>
  <c r="JE50" i="13"/>
  <c r="IS50" i="13"/>
  <c r="IE50" i="13"/>
  <c r="HR50" i="13"/>
  <c r="HF50" i="13"/>
  <c r="GS50" i="13"/>
  <c r="GG50" i="13"/>
  <c r="FS50" i="13"/>
  <c r="FF50" i="13"/>
  <c r="ET50" i="13"/>
  <c r="EG50" i="13"/>
  <c r="DU50" i="13"/>
  <c r="DG50" i="13"/>
  <c r="CT50" i="13"/>
  <c r="CH50" i="13"/>
  <c r="BU50" i="13"/>
  <c r="BI50" i="13"/>
  <c r="AU50" i="13"/>
  <c r="AH50" i="13"/>
  <c r="V50" i="13"/>
  <c r="I50" i="13"/>
  <c r="NB50" i="13"/>
  <c r="MO50" i="13"/>
  <c r="MC50" i="13"/>
  <c r="LO50" i="13"/>
  <c r="LB50" i="13"/>
  <c r="KP50" i="13"/>
  <c r="KC50" i="13"/>
  <c r="JQ50" i="13"/>
  <c r="JC50" i="13"/>
  <c r="IP50" i="13"/>
  <c r="ID50" i="13"/>
  <c r="HQ50" i="13"/>
  <c r="HE50" i="13"/>
  <c r="GQ50" i="13"/>
  <c r="GD50" i="13"/>
  <c r="FR50" i="13"/>
  <c r="FE50" i="13"/>
  <c r="ES50" i="13"/>
  <c r="EE50" i="13"/>
  <c r="DR50" i="13"/>
  <c r="DF50" i="13"/>
  <c r="CS50" i="13"/>
  <c r="CG50" i="13"/>
  <c r="BS50" i="13"/>
  <c r="BF50" i="13"/>
  <c r="AT50" i="13"/>
  <c r="AG50" i="13"/>
  <c r="U50" i="13"/>
  <c r="G50" i="13"/>
  <c r="MX50" i="13"/>
  <c r="ML50" i="13"/>
  <c r="LY50" i="13"/>
  <c r="LM50" i="13"/>
  <c r="KY50" i="13"/>
  <c r="KL50" i="13"/>
  <c r="JZ50" i="13"/>
  <c r="JM50" i="13"/>
  <c r="JA50" i="13"/>
  <c r="IM50" i="13"/>
  <c r="HZ50" i="13"/>
  <c r="HN50" i="13"/>
  <c r="HA50" i="13"/>
  <c r="GO50" i="13"/>
  <c r="GA50" i="13"/>
  <c r="FN50" i="13"/>
  <c r="FB50" i="13"/>
  <c r="EO50" i="13"/>
  <c r="EC50" i="13"/>
  <c r="DO50" i="13"/>
  <c r="DB50" i="13"/>
  <c r="CP50" i="13"/>
  <c r="CC50" i="13"/>
  <c r="BQ50" i="13"/>
  <c r="BC50" i="13"/>
  <c r="AP50" i="13"/>
  <c r="AD50" i="13"/>
  <c r="Q50" i="13"/>
  <c r="AO50" i="13"/>
  <c r="BY50" i="13"/>
  <c r="DE50" i="13"/>
  <c r="EM50" i="13"/>
  <c r="FV50" i="13"/>
  <c r="HB50" i="13"/>
  <c r="IL50" i="13"/>
  <c r="JU50" i="13"/>
  <c r="LA50" i="13"/>
  <c r="MK50" i="13"/>
  <c r="M50" i="13"/>
  <c r="AS50" i="13"/>
  <c r="CA50" i="13"/>
  <c r="DJ50" i="13"/>
  <c r="EP50" i="13"/>
  <c r="FZ50" i="13"/>
  <c r="HI50" i="13"/>
  <c r="IO50" i="13"/>
  <c r="JY50" i="13"/>
  <c r="LG50" i="13"/>
  <c r="MM50" i="13"/>
  <c r="N42" i="13"/>
  <c r="V42" i="13"/>
  <c r="AD42" i="13"/>
  <c r="AL42" i="13"/>
  <c r="AT42" i="13"/>
  <c r="BB42" i="13"/>
  <c r="BJ42" i="13"/>
  <c r="BR42" i="13"/>
  <c r="BZ42" i="13"/>
  <c r="CH42" i="13"/>
  <c r="CP42" i="13"/>
  <c r="CX42" i="13"/>
  <c r="DF42" i="13"/>
  <c r="DN42" i="13"/>
  <c r="DV42" i="13"/>
  <c r="ED42" i="13"/>
  <c r="EL42" i="13"/>
  <c r="ET42" i="13"/>
  <c r="FB42" i="13"/>
  <c r="FJ42" i="13"/>
  <c r="FR42" i="13"/>
  <c r="FZ42" i="13"/>
  <c r="GH42" i="13"/>
  <c r="GP42" i="13"/>
  <c r="GX42" i="13"/>
  <c r="HF42" i="13"/>
  <c r="HN42" i="13"/>
  <c r="HV42" i="13"/>
  <c r="ID42" i="13"/>
  <c r="IL42" i="13"/>
  <c r="IT42" i="13"/>
  <c r="JB42" i="13"/>
  <c r="JJ42" i="13"/>
  <c r="JR42" i="13"/>
  <c r="JZ42" i="13"/>
  <c r="KH42" i="13"/>
  <c r="KP42" i="13"/>
  <c r="KX42" i="13"/>
  <c r="LF42" i="13"/>
  <c r="LN42" i="13"/>
  <c r="LV42" i="13"/>
  <c r="MD42" i="13"/>
  <c r="ML42" i="13"/>
  <c r="MT42" i="13"/>
  <c r="I45" i="13"/>
  <c r="Q45" i="13"/>
  <c r="Y45" i="13"/>
  <c r="AG45" i="13"/>
  <c r="AO45" i="13"/>
  <c r="AW45" i="13"/>
  <c r="BE45" i="13"/>
  <c r="BM45" i="13"/>
  <c r="BU45" i="13"/>
  <c r="CC45" i="13"/>
  <c r="CK45" i="13"/>
  <c r="CS45" i="13"/>
  <c r="DA45" i="13"/>
  <c r="DI45" i="13"/>
  <c r="DQ45" i="13"/>
  <c r="DY45" i="13"/>
  <c r="EG45" i="13"/>
  <c r="EO45" i="13"/>
  <c r="EW45" i="13"/>
  <c r="FE45" i="13"/>
  <c r="FM45" i="13"/>
  <c r="FU45" i="13"/>
  <c r="GC45" i="13"/>
  <c r="GK45" i="13"/>
  <c r="GS45" i="13"/>
  <c r="HA45" i="13"/>
  <c r="HI45" i="13"/>
  <c r="HQ45" i="13"/>
  <c r="HY45" i="13"/>
  <c r="IG45" i="13"/>
  <c r="IO45" i="13"/>
  <c r="IW45" i="13"/>
  <c r="JE45" i="13"/>
  <c r="JM45" i="13"/>
  <c r="JU45" i="13"/>
  <c r="KC45" i="13"/>
  <c r="KK45" i="13"/>
  <c r="KS45" i="13"/>
  <c r="LA45" i="13"/>
  <c r="LI45" i="13"/>
  <c r="LQ45" i="13"/>
  <c r="LY45" i="13"/>
  <c r="MG45" i="13"/>
  <c r="MO45" i="13"/>
  <c r="MW45" i="13"/>
  <c r="O50" i="13"/>
  <c r="AX50" i="13"/>
  <c r="CD50" i="13"/>
  <c r="DN50" i="13"/>
  <c r="EW50" i="13"/>
  <c r="GC50" i="13"/>
  <c r="HM50" i="13"/>
  <c r="IU50" i="13"/>
  <c r="KA50" i="13"/>
  <c r="LJ50" i="13"/>
  <c r="MT50" i="13"/>
  <c r="MZ49" i="13"/>
  <c r="Y50" i="13"/>
  <c r="BE50" i="13"/>
  <c r="CO50" i="13"/>
  <c r="DW50" i="13"/>
  <c r="FC50" i="13"/>
  <c r="GL50" i="13"/>
  <c r="HV50" i="13"/>
  <c r="JB50" i="13"/>
  <c r="KK50" i="13"/>
  <c r="LU50" i="13"/>
  <c r="NA50" i="13"/>
  <c r="AC50" i="13"/>
  <c r="BK50" i="13"/>
  <c r="CQ50" i="13"/>
  <c r="DZ50" i="13"/>
  <c r="FJ50" i="13"/>
  <c r="GP50" i="13"/>
  <c r="HY50" i="13"/>
  <c r="JI50" i="13"/>
  <c r="KO50" i="13"/>
  <c r="LW50" i="13"/>
  <c r="NF50" i="13"/>
  <c r="M49" i="13"/>
  <c r="Y49" i="13"/>
  <c r="AL49" i="13"/>
  <c r="AZ49" i="13"/>
  <c r="BL49" i="13"/>
  <c r="BY49" i="13"/>
  <c r="CK49" i="13"/>
  <c r="CX49" i="13"/>
  <c r="DL49" i="13"/>
  <c r="DX49" i="13"/>
  <c r="EK49" i="13"/>
  <c r="EW49" i="13"/>
  <c r="FJ49" i="13"/>
  <c r="FX49" i="13"/>
  <c r="GJ49" i="13"/>
  <c r="GW49" i="13"/>
  <c r="HI49" i="13"/>
  <c r="HV49" i="13"/>
  <c r="IJ49" i="13"/>
  <c r="IV49" i="13"/>
  <c r="JI49" i="13"/>
  <c r="JU49" i="13"/>
  <c r="KH49" i="13"/>
  <c r="KV49" i="13"/>
  <c r="LH49" i="13"/>
  <c r="LU49" i="13"/>
  <c r="MG49" i="13"/>
  <c r="MT49" i="13"/>
  <c r="NH49" i="13"/>
  <c r="H51" i="13"/>
  <c r="V51" i="13"/>
  <c r="AH51" i="13"/>
  <c r="AU51" i="13"/>
  <c r="BG51" i="13"/>
  <c r="BT51" i="13"/>
  <c r="CH51" i="13"/>
  <c r="CT51" i="13"/>
  <c r="DG51" i="13"/>
  <c r="DS51" i="13"/>
  <c r="EF51" i="13"/>
  <c r="ET51" i="13"/>
  <c r="FF51" i="13"/>
  <c r="FS51" i="13"/>
  <c r="GE51" i="13"/>
  <c r="GR51" i="13"/>
  <c r="HG51" i="13"/>
  <c r="HU51" i="13"/>
  <c r="IJ51" i="13"/>
  <c r="IW51" i="13"/>
  <c r="JL51" i="13"/>
  <c r="KB51" i="13"/>
  <c r="KR51" i="13"/>
  <c r="LI51" i="13"/>
  <c r="LY51" i="13"/>
  <c r="MR51" i="13"/>
  <c r="NB52" i="13"/>
  <c r="K51" i="13"/>
  <c r="X51" i="13"/>
  <c r="AL51" i="13"/>
  <c r="AX51" i="13"/>
  <c r="BK51" i="13"/>
  <c r="BW51" i="13"/>
  <c r="CJ51" i="13"/>
  <c r="CX51" i="13"/>
  <c r="DJ51" i="13"/>
  <c r="DW51" i="13"/>
  <c r="EI51" i="13"/>
  <c r="EV51" i="13"/>
  <c r="FJ51" i="13"/>
  <c r="FV51" i="13"/>
  <c r="GI51" i="13"/>
  <c r="GU51" i="13"/>
  <c r="HI51" i="13"/>
  <c r="HY51" i="13"/>
  <c r="IM51" i="13"/>
  <c r="JB51" i="13"/>
  <c r="JP51" i="13"/>
  <c r="KF51" i="13"/>
  <c r="KX51" i="13"/>
  <c r="LN51" i="13"/>
  <c r="ME51" i="13"/>
  <c r="MU51" i="13"/>
  <c r="Q49" i="13"/>
  <c r="AD49" i="13"/>
  <c r="AR49" i="13"/>
  <c r="BD49" i="13"/>
  <c r="BQ49" i="13"/>
  <c r="CC49" i="13"/>
  <c r="CP49" i="13"/>
  <c r="DD49" i="13"/>
  <c r="DP49" i="13"/>
  <c r="EC49" i="13"/>
  <c r="EO49" i="13"/>
  <c r="FB49" i="13"/>
  <c r="FP49" i="13"/>
  <c r="GB49" i="13"/>
  <c r="GO49" i="13"/>
  <c r="HA49" i="13"/>
  <c r="HN49" i="13"/>
  <c r="IB49" i="13"/>
  <c r="IN49" i="13"/>
  <c r="JA49" i="13"/>
  <c r="JM49" i="13"/>
  <c r="JZ49" i="13"/>
  <c r="KN49" i="13"/>
  <c r="KZ49" i="13"/>
  <c r="LM49" i="13"/>
  <c r="LY49" i="13"/>
  <c r="ML49" i="13"/>
  <c r="N51" i="13"/>
  <c r="Z51" i="13"/>
  <c r="AM51" i="13"/>
  <c r="AY51" i="13"/>
  <c r="BL51" i="13"/>
  <c r="BZ51" i="13"/>
  <c r="CL51" i="13"/>
  <c r="CY51" i="13"/>
  <c r="DK51" i="13"/>
  <c r="DX51" i="13"/>
  <c r="EL51" i="13"/>
  <c r="EX51" i="13"/>
  <c r="FK51" i="13"/>
  <c r="FW51" i="13"/>
  <c r="GJ51" i="13"/>
  <c r="GX51" i="13"/>
  <c r="HL51" i="13"/>
  <c r="IA51" i="13"/>
  <c r="IN51" i="13"/>
  <c r="JC51" i="13"/>
  <c r="JS51" i="13"/>
  <c r="KH51" i="13"/>
  <c r="KY51" i="13"/>
  <c r="LO51" i="13"/>
  <c r="MF51" i="13"/>
  <c r="MZ51" i="13"/>
  <c r="NC55" i="13"/>
  <c r="NG49" i="13"/>
  <c r="MY49" i="13"/>
  <c r="MQ49" i="13"/>
  <c r="MI49" i="13"/>
  <c r="MA49" i="13"/>
  <c r="LS49" i="13"/>
  <c r="LK49" i="13"/>
  <c r="LC49" i="13"/>
  <c r="KU49" i="13"/>
  <c r="KM49" i="13"/>
  <c r="KE49" i="13"/>
  <c r="JW49" i="13"/>
  <c r="JO49" i="13"/>
  <c r="JG49" i="13"/>
  <c r="IY49" i="13"/>
  <c r="IQ49" i="13"/>
  <c r="II49" i="13"/>
  <c r="IA49" i="13"/>
  <c r="HS49" i="13"/>
  <c r="HK49" i="13"/>
  <c r="HC49" i="13"/>
  <c r="GU49" i="13"/>
  <c r="GM49" i="13"/>
  <c r="GE49" i="13"/>
  <c r="FW49" i="13"/>
  <c r="FO49" i="13"/>
  <c r="FG49" i="13"/>
  <c r="EY49" i="13"/>
  <c r="EQ49" i="13"/>
  <c r="EI49" i="13"/>
  <c r="EA49" i="13"/>
  <c r="DS49" i="13"/>
  <c r="DK49" i="13"/>
  <c r="DC49" i="13"/>
  <c r="CU49" i="13"/>
  <c r="CM49" i="13"/>
  <c r="CE49" i="13"/>
  <c r="BW49" i="13"/>
  <c r="BO49" i="13"/>
  <c r="BG49" i="13"/>
  <c r="AY49" i="13"/>
  <c r="AQ49" i="13"/>
  <c r="AI49" i="13"/>
  <c r="AA49" i="13"/>
  <c r="S49" i="13"/>
  <c r="K49" i="13"/>
  <c r="NF49" i="13"/>
  <c r="MX49" i="13"/>
  <c r="MP49" i="13"/>
  <c r="MH49" i="13"/>
  <c r="LZ49" i="13"/>
  <c r="LR49" i="13"/>
  <c r="LJ49" i="13"/>
  <c r="LB49" i="13"/>
  <c r="KT49" i="13"/>
  <c r="KL49" i="13"/>
  <c r="KD49" i="13"/>
  <c r="JV49" i="13"/>
  <c r="JN49" i="13"/>
  <c r="JF49" i="13"/>
  <c r="IX49" i="13"/>
  <c r="IP49" i="13"/>
  <c r="IH49" i="13"/>
  <c r="HZ49" i="13"/>
  <c r="HR49" i="13"/>
  <c r="HJ49" i="13"/>
  <c r="HB49" i="13"/>
  <c r="GT49" i="13"/>
  <c r="GL49" i="13"/>
  <c r="GD49" i="13"/>
  <c r="FV49" i="13"/>
  <c r="FN49" i="13"/>
  <c r="FF49" i="13"/>
  <c r="EX49" i="13"/>
  <c r="EP49" i="13"/>
  <c r="EH49" i="13"/>
  <c r="DZ49" i="13"/>
  <c r="DR49" i="13"/>
  <c r="DJ49" i="13"/>
  <c r="DB49" i="13"/>
  <c r="CT49" i="13"/>
  <c r="CL49" i="13"/>
  <c r="CD49" i="13"/>
  <c r="BV49" i="13"/>
  <c r="BN49" i="13"/>
  <c r="BF49" i="13"/>
  <c r="AX49" i="13"/>
  <c r="AP49" i="13"/>
  <c r="AH49" i="13"/>
  <c r="Z49" i="13"/>
  <c r="R49" i="13"/>
  <c r="J49" i="13"/>
  <c r="NC49" i="13"/>
  <c r="MU49" i="13"/>
  <c r="MM49" i="13"/>
  <c r="ME49" i="13"/>
  <c r="LW49" i="13"/>
  <c r="LO49" i="13"/>
  <c r="LG49" i="13"/>
  <c r="KY49" i="13"/>
  <c r="KQ49" i="13"/>
  <c r="KI49" i="13"/>
  <c r="KA49" i="13"/>
  <c r="JS49" i="13"/>
  <c r="JK49" i="13"/>
  <c r="JC49" i="13"/>
  <c r="IU49" i="13"/>
  <c r="IM49" i="13"/>
  <c r="IE49" i="13"/>
  <c r="HW49" i="13"/>
  <c r="HO49" i="13"/>
  <c r="HG49" i="13"/>
  <c r="GY49" i="13"/>
  <c r="GQ49" i="13"/>
  <c r="GI49" i="13"/>
  <c r="GA49" i="13"/>
  <c r="FS49" i="13"/>
  <c r="FK49" i="13"/>
  <c r="FC49" i="13"/>
  <c r="EU49" i="13"/>
  <c r="EM49" i="13"/>
  <c r="EE49" i="13"/>
  <c r="DW49" i="13"/>
  <c r="DO49" i="13"/>
  <c r="DG49" i="13"/>
  <c r="CY49" i="13"/>
  <c r="CQ49" i="13"/>
  <c r="CI49" i="13"/>
  <c r="CA49" i="13"/>
  <c r="BS49" i="13"/>
  <c r="BK49" i="13"/>
  <c r="BC49" i="13"/>
  <c r="AU49" i="13"/>
  <c r="AM49" i="13"/>
  <c r="AE49" i="13"/>
  <c r="W49" i="13"/>
  <c r="O49" i="13"/>
  <c r="G49" i="13"/>
  <c r="T49" i="13"/>
  <c r="AF49" i="13"/>
  <c r="AS49" i="13"/>
  <c r="BE49" i="13"/>
  <c r="BR49" i="13"/>
  <c r="CF49" i="13"/>
  <c r="CR49" i="13"/>
  <c r="DE49" i="13"/>
  <c r="DQ49" i="13"/>
  <c r="ED49" i="13"/>
  <c r="ER49" i="13"/>
  <c r="FD49" i="13"/>
  <c r="FQ49" i="13"/>
  <c r="GC49" i="13"/>
  <c r="GP49" i="13"/>
  <c r="HD49" i="13"/>
  <c r="HP49" i="13"/>
  <c r="IC49" i="13"/>
  <c r="IO49" i="13"/>
  <c r="JB49" i="13"/>
  <c r="JP49" i="13"/>
  <c r="KB49" i="13"/>
  <c r="KO49" i="13"/>
  <c r="LA49" i="13"/>
  <c r="LN49" i="13"/>
  <c r="MB49" i="13"/>
  <c r="MN49" i="13"/>
  <c r="NA49" i="13"/>
  <c r="O51" i="13"/>
  <c r="AA51" i="13"/>
  <c r="AN51" i="13"/>
  <c r="BB51" i="13"/>
  <c r="BN51" i="13"/>
  <c r="CA51" i="13"/>
  <c r="CM51" i="13"/>
  <c r="CZ51" i="13"/>
  <c r="DN51" i="13"/>
  <c r="DZ51" i="13"/>
  <c r="EM51" i="13"/>
  <c r="EY51" i="13"/>
  <c r="FL51" i="13"/>
  <c r="FZ51" i="13"/>
  <c r="GL51" i="13"/>
  <c r="GY51" i="13"/>
  <c r="HM51" i="13"/>
  <c r="IB51" i="13"/>
  <c r="IR51" i="13"/>
  <c r="JE51" i="13"/>
  <c r="JT51" i="13"/>
  <c r="KI51" i="13"/>
  <c r="KZ51" i="13"/>
  <c r="LT51" i="13"/>
  <c r="MJ51" i="13"/>
  <c r="MW53" i="13"/>
  <c r="NG51" i="13"/>
  <c r="MY51" i="13"/>
  <c r="MQ51" i="13"/>
  <c r="MI51" i="13"/>
  <c r="MA51" i="13"/>
  <c r="LS51" i="13"/>
  <c r="LK51" i="13"/>
  <c r="LC51" i="13"/>
  <c r="KU51" i="13"/>
  <c r="KM51" i="13"/>
  <c r="KE51" i="13"/>
  <c r="NF51" i="13"/>
  <c r="MX51" i="13"/>
  <c r="MP51" i="13"/>
  <c r="MH51" i="13"/>
  <c r="LZ51" i="13"/>
  <c r="LR51" i="13"/>
  <c r="LJ51" i="13"/>
  <c r="LB51" i="13"/>
  <c r="KT51" i="13"/>
  <c r="KL51" i="13"/>
  <c r="KD51" i="13"/>
  <c r="JV51" i="13"/>
  <c r="JN51" i="13"/>
  <c r="JF51" i="13"/>
  <c r="IX51" i="13"/>
  <c r="IP51" i="13"/>
  <c r="IH51" i="13"/>
  <c r="HZ51" i="13"/>
  <c r="HR51" i="13"/>
  <c r="HJ51" i="13"/>
  <c r="HB51" i="13"/>
  <c r="MW51" i="13"/>
  <c r="MM51" i="13"/>
  <c r="MC51" i="13"/>
  <c r="LQ51" i="13"/>
  <c r="LG51" i="13"/>
  <c r="KW51" i="13"/>
  <c r="KK51" i="13"/>
  <c r="KA51" i="13"/>
  <c r="JR51" i="13"/>
  <c r="JI51" i="13"/>
  <c r="IZ51" i="13"/>
  <c r="IQ51" i="13"/>
  <c r="IG51" i="13"/>
  <c r="HX51" i="13"/>
  <c r="HO51" i="13"/>
  <c r="HF51" i="13"/>
  <c r="GW51" i="13"/>
  <c r="GO51" i="13"/>
  <c r="GG51" i="13"/>
  <c r="FY51" i="13"/>
  <c r="FQ51" i="13"/>
  <c r="FI51" i="13"/>
  <c r="FA51" i="13"/>
  <c r="ES51" i="13"/>
  <c r="EK51" i="13"/>
  <c r="EC51" i="13"/>
  <c r="DU51" i="13"/>
  <c r="DM51" i="13"/>
  <c r="DE51" i="13"/>
  <c r="CW51" i="13"/>
  <c r="CO51" i="13"/>
  <c r="CG51" i="13"/>
  <c r="BY51" i="13"/>
  <c r="BQ51" i="13"/>
  <c r="BI51" i="13"/>
  <c r="BA51" i="13"/>
  <c r="AS51" i="13"/>
  <c r="AK51" i="13"/>
  <c r="AC51" i="13"/>
  <c r="U51" i="13"/>
  <c r="M51" i="13"/>
  <c r="NH51" i="13"/>
  <c r="MV51" i="13"/>
  <c r="ML51" i="13"/>
  <c r="MB51" i="13"/>
  <c r="LP51" i="13"/>
  <c r="LF51" i="13"/>
  <c r="KV51" i="13"/>
  <c r="KJ51" i="13"/>
  <c r="JZ51" i="13"/>
  <c r="JQ51" i="13"/>
  <c r="JH51" i="13"/>
  <c r="IY51" i="13"/>
  <c r="IO51" i="13"/>
  <c r="IF51" i="13"/>
  <c r="HW51" i="13"/>
  <c r="HN51" i="13"/>
  <c r="HE51" i="13"/>
  <c r="GV51" i="13"/>
  <c r="GN51" i="13"/>
  <c r="GF51" i="13"/>
  <c r="FX51" i="13"/>
  <c r="FP51" i="13"/>
  <c r="FH51" i="13"/>
  <c r="EZ51" i="13"/>
  <c r="ER51" i="13"/>
  <c r="EJ51" i="13"/>
  <c r="EB51" i="13"/>
  <c r="DT51" i="13"/>
  <c r="DL51" i="13"/>
  <c r="DD51" i="13"/>
  <c r="CV51" i="13"/>
  <c r="CN51" i="13"/>
  <c r="CF51" i="13"/>
  <c r="BX51" i="13"/>
  <c r="BP51" i="13"/>
  <c r="BH51" i="13"/>
  <c r="AZ51" i="13"/>
  <c r="AR51" i="13"/>
  <c r="AJ51" i="13"/>
  <c r="AB51" i="13"/>
  <c r="T51" i="13"/>
  <c r="L51" i="13"/>
  <c r="NC51" i="13"/>
  <c r="MS51" i="13"/>
  <c r="MG51" i="13"/>
  <c r="LW51" i="13"/>
  <c r="LM51" i="13"/>
  <c r="LA51" i="13"/>
  <c r="KQ51" i="13"/>
  <c r="KG51" i="13"/>
  <c r="JW51" i="13"/>
  <c r="JM51" i="13"/>
  <c r="JD51" i="13"/>
  <c r="IU51" i="13"/>
  <c r="IL51" i="13"/>
  <c r="IC51" i="13"/>
  <c r="HT51" i="13"/>
  <c r="HK51" i="13"/>
  <c r="HA51" i="13"/>
  <c r="GS51" i="13"/>
  <c r="GK51" i="13"/>
  <c r="GC51" i="13"/>
  <c r="FU51" i="13"/>
  <c r="FM51" i="13"/>
  <c r="FE51" i="13"/>
  <c r="EW51" i="13"/>
  <c r="EO51" i="13"/>
  <c r="EG51" i="13"/>
  <c r="DY51" i="13"/>
  <c r="DQ51" i="13"/>
  <c r="DI51" i="13"/>
  <c r="DA51" i="13"/>
  <c r="CS51" i="13"/>
  <c r="CK51" i="13"/>
  <c r="CC51" i="13"/>
  <c r="BU51" i="13"/>
  <c r="BM51" i="13"/>
  <c r="BE51" i="13"/>
  <c r="AW51" i="13"/>
  <c r="AO51" i="13"/>
  <c r="AG51" i="13"/>
  <c r="Y51" i="13"/>
  <c r="Q51" i="13"/>
  <c r="I51" i="13"/>
  <c r="R51" i="13"/>
  <c r="AE51" i="13"/>
  <c r="AQ51" i="13"/>
  <c r="BD51" i="13"/>
  <c r="BR51" i="13"/>
  <c r="CD51" i="13"/>
  <c r="CQ51" i="13"/>
  <c r="DC51" i="13"/>
  <c r="DP51" i="13"/>
  <c r="ED51" i="13"/>
  <c r="EP51" i="13"/>
  <c r="FC51" i="13"/>
  <c r="FO51" i="13"/>
  <c r="GB51" i="13"/>
  <c r="GP51" i="13"/>
  <c r="HC51" i="13"/>
  <c r="HQ51" i="13"/>
  <c r="IE51" i="13"/>
  <c r="IT51" i="13"/>
  <c r="JJ51" i="13"/>
  <c r="JX51" i="13"/>
  <c r="KO51" i="13"/>
  <c r="LE51" i="13"/>
  <c r="LV51" i="13"/>
  <c r="MN51" i="13"/>
  <c r="ND51" i="13"/>
  <c r="N48" i="13"/>
  <c r="V48" i="13"/>
  <c r="AD48" i="13"/>
  <c r="AL48" i="13"/>
  <c r="AT48" i="13"/>
  <c r="BB48" i="13"/>
  <c r="BJ48" i="13"/>
  <c r="BR48" i="13"/>
  <c r="BZ48" i="13"/>
  <c r="CH48" i="13"/>
  <c r="CP48" i="13"/>
  <c r="CX48" i="13"/>
  <c r="DF48" i="13"/>
  <c r="DN48" i="13"/>
  <c r="DV48" i="13"/>
  <c r="ED48" i="13"/>
  <c r="EL48" i="13"/>
  <c r="ET48" i="13"/>
  <c r="FB48" i="13"/>
  <c r="FJ48" i="13"/>
  <c r="FR48" i="13"/>
  <c r="FZ48" i="13"/>
  <c r="GH48" i="13"/>
  <c r="GP48" i="13"/>
  <c r="GX48" i="13"/>
  <c r="HF48" i="13"/>
  <c r="HN48" i="13"/>
  <c r="HV48" i="13"/>
  <c r="ID48" i="13"/>
  <c r="IL48" i="13"/>
  <c r="IT48" i="13"/>
  <c r="JB48" i="13"/>
  <c r="JJ48" i="13"/>
  <c r="JR48" i="13"/>
  <c r="JZ48" i="13"/>
  <c r="KH48" i="13"/>
  <c r="KP48" i="13"/>
  <c r="KX48" i="13"/>
  <c r="LF48" i="13"/>
  <c r="LN48" i="13"/>
  <c r="LV48" i="13"/>
  <c r="MD48" i="13"/>
  <c r="ML48" i="13"/>
  <c r="MT48" i="13"/>
  <c r="NB48" i="13"/>
  <c r="J52" i="13"/>
  <c r="V52" i="13"/>
  <c r="AF52" i="13"/>
  <c r="AP52" i="13"/>
  <c r="BB52" i="13"/>
  <c r="BL52" i="13"/>
  <c r="BV52" i="13"/>
  <c r="CH52" i="13"/>
  <c r="CR52" i="13"/>
  <c r="DB52" i="13"/>
  <c r="DN52" i="13"/>
  <c r="DX52" i="13"/>
  <c r="EK52" i="13"/>
  <c r="EW52" i="13"/>
  <c r="FJ52" i="13"/>
  <c r="FV52" i="13"/>
  <c r="GJ52" i="13"/>
  <c r="GW52" i="13"/>
  <c r="HI52" i="13"/>
  <c r="HV52" i="13"/>
  <c r="II52" i="13"/>
  <c r="IY52" i="13"/>
  <c r="JN52" i="13"/>
  <c r="KA52" i="13"/>
  <c r="KP52" i="13"/>
  <c r="LD52" i="13"/>
  <c r="LT52" i="13"/>
  <c r="MI52" i="13"/>
  <c r="MW52" i="13"/>
  <c r="ND54" i="13"/>
  <c r="I48" i="13"/>
  <c r="Q48" i="13"/>
  <c r="Y48" i="13"/>
  <c r="AG48" i="13"/>
  <c r="AO48" i="13"/>
  <c r="AW48" i="13"/>
  <c r="BE48" i="13"/>
  <c r="BM48" i="13"/>
  <c r="BU48" i="13"/>
  <c r="CC48" i="13"/>
  <c r="CK48" i="13"/>
  <c r="CS48" i="13"/>
  <c r="DA48" i="13"/>
  <c r="DI48" i="13"/>
  <c r="DQ48" i="13"/>
  <c r="DY48" i="13"/>
  <c r="EG48" i="13"/>
  <c r="EO48" i="13"/>
  <c r="EW48" i="13"/>
  <c r="FE48" i="13"/>
  <c r="FM48" i="13"/>
  <c r="FU48" i="13"/>
  <c r="GC48" i="13"/>
  <c r="GK48" i="13"/>
  <c r="GS48" i="13"/>
  <c r="HA48" i="13"/>
  <c r="HI48" i="13"/>
  <c r="HQ48" i="13"/>
  <c r="HY48" i="13"/>
  <c r="IG48" i="13"/>
  <c r="IO48" i="13"/>
  <c r="IW48" i="13"/>
  <c r="JE48" i="13"/>
  <c r="JM48" i="13"/>
  <c r="JU48" i="13"/>
  <c r="KC48" i="13"/>
  <c r="KK48" i="13"/>
  <c r="KS48" i="13"/>
  <c r="LA48" i="13"/>
  <c r="LI48" i="13"/>
  <c r="LQ48" i="13"/>
  <c r="LY48" i="13"/>
  <c r="MG48" i="13"/>
  <c r="MO48" i="13"/>
  <c r="MW48" i="13"/>
  <c r="O52" i="13"/>
  <c r="Y52" i="13"/>
  <c r="AK52" i="13"/>
  <c r="AU52" i="13"/>
  <c r="BE52" i="13"/>
  <c r="BQ52" i="13"/>
  <c r="CA52" i="13"/>
  <c r="CK52" i="13"/>
  <c r="CW52" i="13"/>
  <c r="DG52" i="13"/>
  <c r="DQ52" i="13"/>
  <c r="EC52" i="13"/>
  <c r="EO52" i="13"/>
  <c r="FB52" i="13"/>
  <c r="FN52" i="13"/>
  <c r="GB52" i="13"/>
  <c r="GO52" i="13"/>
  <c r="HA52" i="13"/>
  <c r="HN52" i="13"/>
  <c r="HZ52" i="13"/>
  <c r="IP52" i="13"/>
  <c r="JE52" i="13"/>
  <c r="JR52" i="13"/>
  <c r="KG52" i="13"/>
  <c r="KU52" i="13"/>
  <c r="LK52" i="13"/>
  <c r="LZ52" i="13"/>
  <c r="MM52" i="13"/>
  <c r="ND52" i="13"/>
  <c r="MV52" i="13"/>
  <c r="MN52" i="13"/>
  <c r="MF52" i="13"/>
  <c r="LX52" i="13"/>
  <c r="LP52" i="13"/>
  <c r="LH52" i="13"/>
  <c r="KZ52" i="13"/>
  <c r="KR52" i="13"/>
  <c r="KJ52" i="13"/>
  <c r="KB52" i="13"/>
  <c r="JT52" i="13"/>
  <c r="JL52" i="13"/>
  <c r="JD52" i="13"/>
  <c r="IV52" i="13"/>
  <c r="IN52" i="13"/>
  <c r="IF52" i="13"/>
  <c r="MZ52" i="13"/>
  <c r="MQ52" i="13"/>
  <c r="MH52" i="13"/>
  <c r="LY52" i="13"/>
  <c r="LO52" i="13"/>
  <c r="LF52" i="13"/>
  <c r="KW52" i="13"/>
  <c r="KN52" i="13"/>
  <c r="KE52" i="13"/>
  <c r="JV52" i="13"/>
  <c r="JM52" i="13"/>
  <c r="JC52" i="13"/>
  <c r="IT52" i="13"/>
  <c r="IK52" i="13"/>
  <c r="IB52" i="13"/>
  <c r="HT52" i="13"/>
  <c r="HL52" i="13"/>
  <c r="HD52" i="13"/>
  <c r="GV52" i="13"/>
  <c r="GN52" i="13"/>
  <c r="GF52" i="13"/>
  <c r="FX52" i="13"/>
  <c r="FP52" i="13"/>
  <c r="FH52" i="13"/>
  <c r="EZ52" i="13"/>
  <c r="ER52" i="13"/>
  <c r="EJ52" i="13"/>
  <c r="EB52" i="13"/>
  <c r="DT52" i="13"/>
  <c r="DL52" i="13"/>
  <c r="DD52" i="13"/>
  <c r="CV52" i="13"/>
  <c r="CN52" i="13"/>
  <c r="CF52" i="13"/>
  <c r="BX52" i="13"/>
  <c r="BP52" i="13"/>
  <c r="BH52" i="13"/>
  <c r="AZ52" i="13"/>
  <c r="AR52" i="13"/>
  <c r="AJ52" i="13"/>
  <c r="AB52" i="13"/>
  <c r="T52" i="13"/>
  <c r="L52" i="13"/>
  <c r="NH52" i="13"/>
  <c r="MY52" i="13"/>
  <c r="MP52" i="13"/>
  <c r="MG52" i="13"/>
  <c r="LW52" i="13"/>
  <c r="LN52" i="13"/>
  <c r="LE52" i="13"/>
  <c r="KV52" i="13"/>
  <c r="KM52" i="13"/>
  <c r="KD52" i="13"/>
  <c r="JU52" i="13"/>
  <c r="JK52" i="13"/>
  <c r="JB52" i="13"/>
  <c r="IS52" i="13"/>
  <c r="IJ52" i="13"/>
  <c r="IA52" i="13"/>
  <c r="HS52" i="13"/>
  <c r="HK52" i="13"/>
  <c r="HC52" i="13"/>
  <c r="GU52" i="13"/>
  <c r="GM52" i="13"/>
  <c r="GE52" i="13"/>
  <c r="FW52" i="13"/>
  <c r="FO52" i="13"/>
  <c r="FG52" i="13"/>
  <c r="EY52" i="13"/>
  <c r="EQ52" i="13"/>
  <c r="EI52" i="13"/>
  <c r="EA52" i="13"/>
  <c r="DS52" i="13"/>
  <c r="DK52" i="13"/>
  <c r="DC52" i="13"/>
  <c r="CU52" i="13"/>
  <c r="CM52" i="13"/>
  <c r="CE52" i="13"/>
  <c r="BW52" i="13"/>
  <c r="BO52" i="13"/>
  <c r="BG52" i="13"/>
  <c r="AY52" i="13"/>
  <c r="AQ52" i="13"/>
  <c r="AI52" i="13"/>
  <c r="AA52" i="13"/>
  <c r="S52" i="13"/>
  <c r="K52" i="13"/>
  <c r="NC52" i="13"/>
  <c r="MT52" i="13"/>
  <c r="MK52" i="13"/>
  <c r="MB52" i="13"/>
  <c r="LS52" i="13"/>
  <c r="LJ52" i="13"/>
  <c r="LA52" i="13"/>
  <c r="KQ52" i="13"/>
  <c r="KH52" i="13"/>
  <c r="JY52" i="13"/>
  <c r="JP52" i="13"/>
  <c r="JG52" i="13"/>
  <c r="IX52" i="13"/>
  <c r="IO52" i="13"/>
  <c r="IE52" i="13"/>
  <c r="HW52" i="13"/>
  <c r="HO52" i="13"/>
  <c r="HG52" i="13"/>
  <c r="GY52" i="13"/>
  <c r="GQ52" i="13"/>
  <c r="GI52" i="13"/>
  <c r="GA52" i="13"/>
  <c r="FS52" i="13"/>
  <c r="FK52" i="13"/>
  <c r="FC52" i="13"/>
  <c r="EU52" i="13"/>
  <c r="EM52" i="13"/>
  <c r="EE52" i="13"/>
  <c r="P52" i="13"/>
  <c r="Z52" i="13"/>
  <c r="AL52" i="13"/>
  <c r="AV52" i="13"/>
  <c r="BF52" i="13"/>
  <c r="BR52" i="13"/>
  <c r="CB52" i="13"/>
  <c r="CL52" i="13"/>
  <c r="CX52" i="13"/>
  <c r="DH52" i="13"/>
  <c r="DR52" i="13"/>
  <c r="ED52" i="13"/>
  <c r="EP52" i="13"/>
  <c r="FD52" i="13"/>
  <c r="FQ52" i="13"/>
  <c r="GC52" i="13"/>
  <c r="GP52" i="13"/>
  <c r="HB52" i="13"/>
  <c r="HP52" i="13"/>
  <c r="IC52" i="13"/>
  <c r="IQ52" i="13"/>
  <c r="JF52" i="13"/>
  <c r="JS52" i="13"/>
  <c r="KI52" i="13"/>
  <c r="KX52" i="13"/>
  <c r="LL52" i="13"/>
  <c r="MA52" i="13"/>
  <c r="MO52" i="13"/>
  <c r="NE52" i="13"/>
  <c r="AK53" i="13"/>
  <c r="AT53" i="13"/>
  <c r="BC53" i="13"/>
  <c r="BL53" i="13"/>
  <c r="BV53" i="13"/>
  <c r="CE53" i="13"/>
  <c r="CP53" i="13"/>
  <c r="CZ53" i="13"/>
  <c r="DK53" i="13"/>
  <c r="DV53" i="13"/>
  <c r="EF53" i="13"/>
  <c r="EQ53" i="13"/>
  <c r="FB53" i="13"/>
  <c r="FL53" i="13"/>
  <c r="FW53" i="13"/>
  <c r="GH53" i="13"/>
  <c r="GR53" i="13"/>
  <c r="HC53" i="13"/>
  <c r="HN53" i="13"/>
  <c r="HY53" i="13"/>
  <c r="IL53" i="13"/>
  <c r="IX53" i="13"/>
  <c r="JJ53" i="13"/>
  <c r="JV53" i="13"/>
  <c r="KI53" i="13"/>
  <c r="KT53" i="13"/>
  <c r="LG53" i="13"/>
  <c r="LS53" i="13"/>
  <c r="ME53" i="13"/>
  <c r="MQ53" i="13"/>
  <c r="ND53" i="13"/>
  <c r="L54" i="13"/>
  <c r="Y54" i="13"/>
  <c r="AL54" i="13"/>
  <c r="AW54" i="13"/>
  <c r="BJ54" i="13"/>
  <c r="BV54" i="13"/>
  <c r="CH54" i="13"/>
  <c r="CT54" i="13"/>
  <c r="DG54" i="13"/>
  <c r="DR54" i="13"/>
  <c r="EE54" i="13"/>
  <c r="EQ54" i="13"/>
  <c r="FC54" i="13"/>
  <c r="FO54" i="13"/>
  <c r="GB54" i="13"/>
  <c r="GM54" i="13"/>
  <c r="GZ54" i="13"/>
  <c r="HL54" i="13"/>
  <c r="HX54" i="13"/>
  <c r="IJ54" i="13"/>
  <c r="IW54" i="13"/>
  <c r="JI54" i="13"/>
  <c r="JX54" i="13"/>
  <c r="KL54" i="13"/>
  <c r="KY54" i="13"/>
  <c r="LN54" i="13"/>
  <c r="MB54" i="13"/>
  <c r="MO54" i="13"/>
  <c r="NC54" i="13"/>
  <c r="O55" i="13"/>
  <c r="AA55" i="13"/>
  <c r="AP55" i="13"/>
  <c r="BD55" i="13"/>
  <c r="BR55" i="13"/>
  <c r="CE55" i="13"/>
  <c r="CT55" i="13"/>
  <c r="DG55" i="13"/>
  <c r="DW55" i="13"/>
  <c r="EL55" i="13"/>
  <c r="FB55" i="13"/>
  <c r="FR55" i="13"/>
  <c r="GI55" i="13"/>
  <c r="GV55" i="13"/>
  <c r="HN55" i="13"/>
  <c r="IE55" i="13"/>
  <c r="IT55" i="13"/>
  <c r="JJ55" i="13"/>
  <c r="JZ55" i="13"/>
  <c r="KP55" i="13"/>
  <c r="LF55" i="13"/>
  <c r="LV55" i="13"/>
  <c r="MJ55" i="13"/>
  <c r="NB55" i="13"/>
  <c r="IL54" i="13"/>
  <c r="IX54" i="13"/>
  <c r="JL54" i="13"/>
  <c r="JY54" i="13"/>
  <c r="KN54" i="13"/>
  <c r="LA54" i="13"/>
  <c r="LO54" i="13"/>
  <c r="MC54" i="13"/>
  <c r="MR54" i="13"/>
  <c r="BE55" i="13"/>
  <c r="BT55" i="13"/>
  <c r="CG55" i="13"/>
  <c r="CU55" i="13"/>
  <c r="DJ55" i="13"/>
  <c r="DX55" i="13"/>
  <c r="EO55" i="13"/>
  <c r="FD55" i="13"/>
  <c r="FT55" i="13"/>
  <c r="GJ55" i="13"/>
  <c r="HA55" i="13"/>
  <c r="HO55" i="13"/>
  <c r="IF55" i="13"/>
  <c r="IV55" i="13"/>
  <c r="JL55" i="13"/>
  <c r="KA55" i="13"/>
  <c r="KR55" i="13"/>
  <c r="LG55" i="13"/>
  <c r="LX55" i="13"/>
  <c r="MM55" i="13"/>
  <c r="FF53" i="13"/>
  <c r="FP53" i="13"/>
  <c r="GA53" i="13"/>
  <c r="GL53" i="13"/>
  <c r="GV53" i="13"/>
  <c r="HG53" i="13"/>
  <c r="HR53" i="13"/>
  <c r="ID53" i="13"/>
  <c r="IP53" i="13"/>
  <c r="JC53" i="13"/>
  <c r="JN53" i="13"/>
  <c r="KA53" i="13"/>
  <c r="KM53" i="13"/>
  <c r="KY53" i="13"/>
  <c r="LK53" i="13"/>
  <c r="LX53" i="13"/>
  <c r="MI53" i="13"/>
  <c r="MV53" i="13"/>
  <c r="NG54" i="13"/>
  <c r="MY54" i="13"/>
  <c r="MQ54" i="13"/>
  <c r="MI54" i="13"/>
  <c r="MA54" i="13"/>
  <c r="LS54" i="13"/>
  <c r="LK54" i="13"/>
  <c r="LC54" i="13"/>
  <c r="KU54" i="13"/>
  <c r="KM54" i="13"/>
  <c r="KE54" i="13"/>
  <c r="JW54" i="13"/>
  <c r="JO54" i="13"/>
  <c r="JG54" i="13"/>
  <c r="NF54" i="13"/>
  <c r="MW54" i="13"/>
  <c r="MN54" i="13"/>
  <c r="ME54" i="13"/>
  <c r="LV54" i="13"/>
  <c r="LM54" i="13"/>
  <c r="LD54" i="13"/>
  <c r="KT54" i="13"/>
  <c r="KK54" i="13"/>
  <c r="KB54" i="13"/>
  <c r="JS54" i="13"/>
  <c r="JJ54" i="13"/>
  <c r="JA54" i="13"/>
  <c r="IS54" i="13"/>
  <c r="IK54" i="13"/>
  <c r="IC54" i="13"/>
  <c r="HU54" i="13"/>
  <c r="HM54" i="13"/>
  <c r="HE54" i="13"/>
  <c r="GW54" i="13"/>
  <c r="GO54" i="13"/>
  <c r="GG54" i="13"/>
  <c r="FY54" i="13"/>
  <c r="FQ54" i="13"/>
  <c r="FI54" i="13"/>
  <c r="FA54" i="13"/>
  <c r="ES54" i="13"/>
  <c r="EK54" i="13"/>
  <c r="EC54" i="13"/>
  <c r="DU54" i="13"/>
  <c r="DM54" i="13"/>
  <c r="DE54" i="13"/>
  <c r="CW54" i="13"/>
  <c r="CO54" i="13"/>
  <c r="CG54" i="13"/>
  <c r="BY54" i="13"/>
  <c r="BQ54" i="13"/>
  <c r="BI54" i="13"/>
  <c r="BA54" i="13"/>
  <c r="AS54" i="13"/>
  <c r="AK54" i="13"/>
  <c r="AC54" i="13"/>
  <c r="U54" i="13"/>
  <c r="M54" i="13"/>
  <c r="NE54" i="13"/>
  <c r="MU54" i="13"/>
  <c r="MK54" i="13"/>
  <c r="LZ54" i="13"/>
  <c r="LP54" i="13"/>
  <c r="LF54" i="13"/>
  <c r="KV54" i="13"/>
  <c r="KJ54" i="13"/>
  <c r="JZ54" i="13"/>
  <c r="JP54" i="13"/>
  <c r="JE54" i="13"/>
  <c r="IV54" i="13"/>
  <c r="IM54" i="13"/>
  <c r="ID54" i="13"/>
  <c r="HT54" i="13"/>
  <c r="HK54" i="13"/>
  <c r="HB54" i="13"/>
  <c r="GS54" i="13"/>
  <c r="GJ54" i="13"/>
  <c r="GA54" i="13"/>
  <c r="FR54" i="13"/>
  <c r="FH54" i="13"/>
  <c r="EY54" i="13"/>
  <c r="EP54" i="13"/>
  <c r="EG54" i="13"/>
  <c r="DX54" i="13"/>
  <c r="DO54" i="13"/>
  <c r="DF54" i="13"/>
  <c r="CV54" i="13"/>
  <c r="CM54" i="13"/>
  <c r="CD54" i="13"/>
  <c r="BU54" i="13"/>
  <c r="BL54" i="13"/>
  <c r="BC54" i="13"/>
  <c r="AT54" i="13"/>
  <c r="AJ54" i="13"/>
  <c r="AA54" i="13"/>
  <c r="R54" i="13"/>
  <c r="I54" i="13"/>
  <c r="NA54" i="13"/>
  <c r="MP54" i="13"/>
  <c r="MF54" i="13"/>
  <c r="LU54" i="13"/>
  <c r="LJ54" i="13"/>
  <c r="KZ54" i="13"/>
  <c r="KP54" i="13"/>
  <c r="KF54" i="13"/>
  <c r="JU54" i="13"/>
  <c r="JK54" i="13"/>
  <c r="IZ54" i="13"/>
  <c r="IQ54" i="13"/>
  <c r="IH54" i="13"/>
  <c r="HY54" i="13"/>
  <c r="HP54" i="13"/>
  <c r="HG54" i="13"/>
  <c r="GX54" i="13"/>
  <c r="GN54" i="13"/>
  <c r="GE54" i="13"/>
  <c r="FV54" i="13"/>
  <c r="FM54" i="13"/>
  <c r="FD54" i="13"/>
  <c r="EU54" i="13"/>
  <c r="EL54" i="13"/>
  <c r="EB54" i="13"/>
  <c r="DS54" i="13"/>
  <c r="DJ54" i="13"/>
  <c r="DA54" i="13"/>
  <c r="CR54" i="13"/>
  <c r="CI54" i="13"/>
  <c r="BZ54" i="13"/>
  <c r="BP54" i="13"/>
  <c r="BG54" i="13"/>
  <c r="AX54" i="13"/>
  <c r="AO54" i="13"/>
  <c r="AF54" i="13"/>
  <c r="W54" i="13"/>
  <c r="N54" i="13"/>
  <c r="Q54" i="13"/>
  <c r="AD54" i="13"/>
  <c r="AP54" i="13"/>
  <c r="BB54" i="13"/>
  <c r="BN54" i="13"/>
  <c r="CA54" i="13"/>
  <c r="CL54" i="13"/>
  <c r="CY54" i="13"/>
  <c r="DK54" i="13"/>
  <c r="DW54" i="13"/>
  <c r="EI54" i="13"/>
  <c r="EV54" i="13"/>
  <c r="FG54" i="13"/>
  <c r="FT54" i="13"/>
  <c r="GF54" i="13"/>
  <c r="GR54" i="13"/>
  <c r="HD54" i="13"/>
  <c r="HQ54" i="13"/>
  <c r="IB54" i="13"/>
  <c r="IO54" i="13"/>
  <c r="JB54" i="13"/>
  <c r="JN54" i="13"/>
  <c r="KC54" i="13"/>
  <c r="KQ54" i="13"/>
  <c r="LE54" i="13"/>
  <c r="LR54" i="13"/>
  <c r="MG54" i="13"/>
  <c r="MT54" i="13"/>
  <c r="NA55" i="13"/>
  <c r="MS55" i="13"/>
  <c r="MK55" i="13"/>
  <c r="MC55" i="13"/>
  <c r="LU55" i="13"/>
  <c r="LM55" i="13"/>
  <c r="LE55" i="13"/>
  <c r="KW55" i="13"/>
  <c r="KO55" i="13"/>
  <c r="KG55" i="13"/>
  <c r="JY55" i="13"/>
  <c r="JQ55" i="13"/>
  <c r="JI55" i="13"/>
  <c r="JA55" i="13"/>
  <c r="IS55" i="13"/>
  <c r="IK55" i="13"/>
  <c r="IC55" i="13"/>
  <c r="HU55" i="13"/>
  <c r="HM55" i="13"/>
  <c r="HE55" i="13"/>
  <c r="GW55" i="13"/>
  <c r="GO55" i="13"/>
  <c r="GG55" i="13"/>
  <c r="FY55" i="13"/>
  <c r="FQ55" i="13"/>
  <c r="FI55" i="13"/>
  <c r="FA55" i="13"/>
  <c r="ES55" i="13"/>
  <c r="EK55" i="13"/>
  <c r="EC55" i="13"/>
  <c r="DU55" i="13"/>
  <c r="NG55" i="13"/>
  <c r="MX55" i="13"/>
  <c r="MO55" i="13"/>
  <c r="MF55" i="13"/>
  <c r="LW55" i="13"/>
  <c r="LN55" i="13"/>
  <c r="LD55" i="13"/>
  <c r="KU55" i="13"/>
  <c r="KL55" i="13"/>
  <c r="KC55" i="13"/>
  <c r="JT55" i="13"/>
  <c r="JK55" i="13"/>
  <c r="JB55" i="13"/>
  <c r="IR55" i="13"/>
  <c r="II55" i="13"/>
  <c r="HZ55" i="13"/>
  <c r="HQ55" i="13"/>
  <c r="HH55" i="13"/>
  <c r="GY55" i="13"/>
  <c r="GP55" i="13"/>
  <c r="GF55" i="13"/>
  <c r="FW55" i="13"/>
  <c r="FN55" i="13"/>
  <c r="FE55" i="13"/>
  <c r="EV55" i="13"/>
  <c r="EM55" i="13"/>
  <c r="ED55" i="13"/>
  <c r="DT55" i="13"/>
  <c r="DL55" i="13"/>
  <c r="DD55" i="13"/>
  <c r="CV55" i="13"/>
  <c r="CN55" i="13"/>
  <c r="CF55" i="13"/>
  <c r="BX55" i="13"/>
  <c r="BP55" i="13"/>
  <c r="BH55" i="13"/>
  <c r="AZ55" i="13"/>
  <c r="AR55" i="13"/>
  <c r="AJ55" i="13"/>
  <c r="AB55" i="13"/>
  <c r="T55" i="13"/>
  <c r="L55" i="13"/>
  <c r="MY55" i="13"/>
  <c r="MN55" i="13"/>
  <c r="MD55" i="13"/>
  <c r="LS55" i="13"/>
  <c r="LI55" i="13"/>
  <c r="KY55" i="13"/>
  <c r="KN55" i="13"/>
  <c r="KD55" i="13"/>
  <c r="JS55" i="13"/>
  <c r="JH55" i="13"/>
  <c r="IX55" i="13"/>
  <c r="IN55" i="13"/>
  <c r="ID55" i="13"/>
  <c r="HS55" i="13"/>
  <c r="HI55" i="13"/>
  <c r="GX55" i="13"/>
  <c r="GM55" i="13"/>
  <c r="GC55" i="13"/>
  <c r="FS55" i="13"/>
  <c r="FH55" i="13"/>
  <c r="EX55" i="13"/>
  <c r="EN55" i="13"/>
  <c r="EB55" i="13"/>
  <c r="DR55" i="13"/>
  <c r="DI55" i="13"/>
  <c r="CZ55" i="13"/>
  <c r="CQ55" i="13"/>
  <c r="CH55" i="13"/>
  <c r="BY55" i="13"/>
  <c r="BO55" i="13"/>
  <c r="BF55" i="13"/>
  <c r="AW55" i="13"/>
  <c r="AN55" i="13"/>
  <c r="AE55" i="13"/>
  <c r="V55" i="13"/>
  <c r="M55" i="13"/>
  <c r="ND55" i="13"/>
  <c r="MR55" i="13"/>
  <c r="MG55" i="13"/>
  <c r="LT55" i="13"/>
  <c r="LH55" i="13"/>
  <c r="KV55" i="13"/>
  <c r="KJ55" i="13"/>
  <c r="JX55" i="13"/>
  <c r="JM55" i="13"/>
  <c r="IZ55" i="13"/>
  <c r="IO55" i="13"/>
  <c r="IB55" i="13"/>
  <c r="HP55" i="13"/>
  <c r="HD55" i="13"/>
  <c r="GS55" i="13"/>
  <c r="GH55" i="13"/>
  <c r="FU55" i="13"/>
  <c r="FJ55" i="13"/>
  <c r="EW55" i="13"/>
  <c r="EJ55" i="13"/>
  <c r="DY55" i="13"/>
  <c r="DN55" i="13"/>
  <c r="DC55" i="13"/>
  <c r="CS55" i="13"/>
  <c r="CI55" i="13"/>
  <c r="BW55" i="13"/>
  <c r="BM55" i="13"/>
  <c r="BC55" i="13"/>
  <c r="AS55" i="13"/>
  <c r="AH55" i="13"/>
  <c r="X55" i="13"/>
  <c r="N55" i="13"/>
  <c r="MW55" i="13"/>
  <c r="ML55" i="13"/>
  <c r="LZ55" i="13"/>
  <c r="LO55" i="13"/>
  <c r="LB55" i="13"/>
  <c r="KQ55" i="13"/>
  <c r="KE55" i="13"/>
  <c r="JR55" i="13"/>
  <c r="JF55" i="13"/>
  <c r="IU55" i="13"/>
  <c r="IH55" i="13"/>
  <c r="HW55" i="13"/>
  <c r="HK55" i="13"/>
  <c r="GZ55" i="13"/>
  <c r="GL55" i="13"/>
  <c r="GA55" i="13"/>
  <c r="FO55" i="13"/>
  <c r="FC55" i="13"/>
  <c r="EQ55" i="13"/>
  <c r="EF55" i="13"/>
  <c r="DS55" i="13"/>
  <c r="DH55" i="13"/>
  <c r="CX55" i="13"/>
  <c r="CM55" i="13"/>
  <c r="CC55" i="13"/>
  <c r="BS55" i="13"/>
  <c r="BI55" i="13"/>
  <c r="AX55" i="13"/>
  <c r="AM55" i="13"/>
  <c r="AC55" i="13"/>
  <c r="R55" i="13"/>
  <c r="H55" i="13"/>
  <c r="S55" i="13"/>
  <c r="AG55" i="13"/>
  <c r="AU55" i="13"/>
  <c r="BJ55" i="13"/>
  <c r="BV55" i="13"/>
  <c r="CK55" i="13"/>
  <c r="CY55" i="13"/>
  <c r="DM55" i="13"/>
  <c r="EA55" i="13"/>
  <c r="ER55" i="13"/>
  <c r="FG55" i="13"/>
  <c r="FX55" i="13"/>
  <c r="GN55" i="13"/>
  <c r="HC55" i="13"/>
  <c r="HT55" i="13"/>
  <c r="IJ55" i="13"/>
  <c r="IY55" i="13"/>
  <c r="JO55" i="13"/>
  <c r="KF55" i="13"/>
  <c r="KT55" i="13"/>
  <c r="LK55" i="13"/>
  <c r="MA55" i="13"/>
  <c r="MQ55" i="13"/>
  <c r="NF55" i="13"/>
  <c r="N53" i="13"/>
  <c r="W53" i="13"/>
  <c r="AF53" i="13"/>
  <c r="AP53" i="13"/>
  <c r="AY53" i="13"/>
  <c r="BH53" i="13"/>
  <c r="BQ53" i="13"/>
  <c r="BZ53" i="13"/>
  <c r="CJ53" i="13"/>
  <c r="CU53" i="13"/>
  <c r="DF53" i="13"/>
  <c r="DP53" i="13"/>
  <c r="EA53" i="13"/>
  <c r="EL53" i="13"/>
  <c r="EV53" i="13"/>
  <c r="FG53" i="13"/>
  <c r="FR53" i="13"/>
  <c r="GB53" i="13"/>
  <c r="GM53" i="13"/>
  <c r="GX53" i="13"/>
  <c r="HH53" i="13"/>
  <c r="HS53" i="13"/>
  <c r="IF53" i="13"/>
  <c r="IQ53" i="13"/>
  <c r="JD53" i="13"/>
  <c r="JQ53" i="13"/>
  <c r="KB53" i="13"/>
  <c r="KO53" i="13"/>
  <c r="LA53" i="13"/>
  <c r="LM53" i="13"/>
  <c r="LY53" i="13"/>
  <c r="ML53" i="13"/>
  <c r="G54" i="13"/>
  <c r="S54" i="13"/>
  <c r="AE54" i="13"/>
  <c r="AQ54" i="13"/>
  <c r="BD54" i="13"/>
  <c r="BO54" i="13"/>
  <c r="CB54" i="13"/>
  <c r="CN54" i="13"/>
  <c r="CZ54" i="13"/>
  <c r="DL54" i="13"/>
  <c r="DY54" i="13"/>
  <c r="EJ54" i="13"/>
  <c r="EW54" i="13"/>
  <c r="FJ54" i="13"/>
  <c r="FU54" i="13"/>
  <c r="GH54" i="13"/>
  <c r="GT54" i="13"/>
  <c r="HF54" i="13"/>
  <c r="HR54" i="13"/>
  <c r="IE54" i="13"/>
  <c r="IP54" i="13"/>
  <c r="JC54" i="13"/>
  <c r="JQ54" i="13"/>
  <c r="KD54" i="13"/>
  <c r="KR54" i="13"/>
  <c r="LG54" i="13"/>
  <c r="LT54" i="13"/>
  <c r="MH54" i="13"/>
  <c r="MV54" i="13"/>
  <c r="G55" i="13"/>
  <c r="U55" i="13"/>
  <c r="AI55" i="13"/>
  <c r="AV55" i="13"/>
  <c r="BK55" i="13"/>
  <c r="BZ55" i="13"/>
  <c r="CL55" i="13"/>
  <c r="DA55" i="13"/>
  <c r="DO55" i="13"/>
  <c r="EE55" i="13"/>
  <c r="ET55" i="13"/>
  <c r="FK55" i="13"/>
  <c r="FZ55" i="13"/>
  <c r="GQ55" i="13"/>
  <c r="HF55" i="13"/>
  <c r="HV55" i="13"/>
  <c r="IL55" i="13"/>
  <c r="JC55" i="13"/>
  <c r="JP55" i="13"/>
  <c r="KH55" i="13"/>
  <c r="KX55" i="13"/>
  <c r="LL55" i="13"/>
  <c r="MB55" i="13"/>
  <c r="MT55" i="13"/>
  <c r="NH55" i="13"/>
  <c r="NH53" i="13"/>
  <c r="MZ53" i="13"/>
  <c r="MR53" i="13"/>
  <c r="MJ53" i="13"/>
  <c r="MB53" i="13"/>
  <c r="LT53" i="13"/>
  <c r="LL53" i="13"/>
  <c r="LD53" i="13"/>
  <c r="KV53" i="13"/>
  <c r="KN53" i="13"/>
  <c r="KF53" i="13"/>
  <c r="JX53" i="13"/>
  <c r="JP53" i="13"/>
  <c r="JH53" i="13"/>
  <c r="IZ53" i="13"/>
  <c r="IR53" i="13"/>
  <c r="IJ53" i="13"/>
  <c r="IB53" i="13"/>
  <c r="HT53" i="13"/>
  <c r="NC53" i="13"/>
  <c r="MT53" i="13"/>
  <c r="MK53" i="13"/>
  <c r="MA53" i="13"/>
  <c r="LR53" i="13"/>
  <c r="LI53" i="13"/>
  <c r="KZ53" i="13"/>
  <c r="KQ53" i="13"/>
  <c r="KH53" i="13"/>
  <c r="JY53" i="13"/>
  <c r="JO53" i="13"/>
  <c r="JF53" i="13"/>
  <c r="IW53" i="13"/>
  <c r="IN53" i="13"/>
  <c r="IE53" i="13"/>
  <c r="HV53" i="13"/>
  <c r="HM53" i="13"/>
  <c r="HE53" i="13"/>
  <c r="GW53" i="13"/>
  <c r="GO53" i="13"/>
  <c r="GG53" i="13"/>
  <c r="FY53" i="13"/>
  <c r="FQ53" i="13"/>
  <c r="FI53" i="13"/>
  <c r="FA53" i="13"/>
  <c r="ES53" i="13"/>
  <c r="EK53" i="13"/>
  <c r="EC53" i="13"/>
  <c r="DU53" i="13"/>
  <c r="DM53" i="13"/>
  <c r="DE53" i="13"/>
  <c r="CW53" i="13"/>
  <c r="CO53" i="13"/>
  <c r="CG53" i="13"/>
  <c r="NG53" i="13"/>
  <c r="MX53" i="13"/>
  <c r="MO53" i="13"/>
  <c r="MF53" i="13"/>
  <c r="LW53" i="13"/>
  <c r="LN53" i="13"/>
  <c r="LE53" i="13"/>
  <c r="KU53" i="13"/>
  <c r="KL53" i="13"/>
  <c r="KC53" i="13"/>
  <c r="JT53" i="13"/>
  <c r="JK53" i="13"/>
  <c r="JB53" i="13"/>
  <c r="IS53" i="13"/>
  <c r="II53" i="13"/>
  <c r="HZ53" i="13"/>
  <c r="HQ53" i="13"/>
  <c r="HI53" i="13"/>
  <c r="HA53" i="13"/>
  <c r="GS53" i="13"/>
  <c r="GK53" i="13"/>
  <c r="GC53" i="13"/>
  <c r="FU53" i="13"/>
  <c r="FM53" i="13"/>
  <c r="FE53" i="13"/>
  <c r="EW53" i="13"/>
  <c r="EO53" i="13"/>
  <c r="EG53" i="13"/>
  <c r="DY53" i="13"/>
  <c r="DQ53" i="13"/>
  <c r="DI53" i="13"/>
  <c r="DA53" i="13"/>
  <c r="CS53" i="13"/>
  <c r="CK53" i="13"/>
  <c r="CC53" i="13"/>
  <c r="BU53" i="13"/>
  <c r="BM53" i="13"/>
  <c r="BE53" i="13"/>
  <c r="AW53" i="13"/>
  <c r="AO53" i="13"/>
  <c r="AG53" i="13"/>
  <c r="Y53" i="13"/>
  <c r="Q53" i="13"/>
  <c r="I53" i="13"/>
  <c r="O53" i="13"/>
  <c r="X53" i="13"/>
  <c r="AH53" i="13"/>
  <c r="AQ53" i="13"/>
  <c r="AZ53" i="13"/>
  <c r="BI53" i="13"/>
  <c r="BR53" i="13"/>
  <c r="CA53" i="13"/>
  <c r="CL53" i="13"/>
  <c r="CV53" i="13"/>
  <c r="DG53" i="13"/>
  <c r="DR53" i="13"/>
  <c r="EB53" i="13"/>
  <c r="EM53" i="13"/>
  <c r="EX53" i="13"/>
  <c r="FH53" i="13"/>
  <c r="FS53" i="13"/>
  <c r="GD53" i="13"/>
  <c r="GN53" i="13"/>
  <c r="GY53" i="13"/>
  <c r="HJ53" i="13"/>
  <c r="HU53" i="13"/>
  <c r="IG53" i="13"/>
  <c r="IT53" i="13"/>
  <c r="JE53" i="13"/>
  <c r="JR53" i="13"/>
  <c r="KD53" i="13"/>
  <c r="KP53" i="13"/>
  <c r="LB53" i="13"/>
  <c r="LO53" i="13"/>
  <c r="LZ53" i="13"/>
  <c r="MM53" i="13"/>
  <c r="MY53" i="13"/>
  <c r="H54" i="13"/>
  <c r="T54" i="13"/>
  <c r="AG54" i="13"/>
  <c r="AR54" i="13"/>
  <c r="BE54" i="13"/>
  <c r="BR54" i="13"/>
  <c r="CC54" i="13"/>
  <c r="CP54" i="13"/>
  <c r="DB54" i="13"/>
  <c r="DN54" i="13"/>
  <c r="DZ54" i="13"/>
  <c r="EM54" i="13"/>
  <c r="EX54" i="13"/>
  <c r="FK54" i="13"/>
  <c r="FW54" i="13"/>
  <c r="GI54" i="13"/>
  <c r="GU54" i="13"/>
  <c r="HH54" i="13"/>
  <c r="HS54" i="13"/>
  <c r="IF54" i="13"/>
  <c r="IR54" i="13"/>
  <c r="JD54" i="13"/>
  <c r="JR54" i="13"/>
  <c r="KG54" i="13"/>
  <c r="KS54" i="13"/>
  <c r="LH54" i="13"/>
  <c r="LW54" i="13"/>
  <c r="MJ54" i="13"/>
  <c r="MX54" i="13"/>
  <c r="I55" i="13"/>
  <c r="W55" i="13"/>
  <c r="AK55" i="13"/>
  <c r="AY55" i="13"/>
  <c r="BL55" i="13"/>
  <c r="CA55" i="13"/>
  <c r="CO55" i="13"/>
  <c r="DB55" i="13"/>
  <c r="DP55" i="13"/>
  <c r="EG55" i="13"/>
  <c r="EU55" i="13"/>
  <c r="FL55" i="13"/>
  <c r="GB55" i="13"/>
  <c r="GR55" i="13"/>
  <c r="HG55" i="13"/>
  <c r="HX55" i="13"/>
  <c r="IM55" i="13"/>
  <c r="JD55" i="13"/>
  <c r="JU55" i="13"/>
  <c r="KI55" i="13"/>
  <c r="KZ55" i="13"/>
  <c r="LP55" i="13"/>
  <c r="ME55" i="13"/>
  <c r="MU55" i="13"/>
  <c r="NF57" i="13"/>
  <c r="MX57" i="13"/>
  <c r="MP57" i="13"/>
  <c r="MH57" i="13"/>
  <c r="LZ57" i="13"/>
  <c r="LR57" i="13"/>
  <c r="LJ57" i="13"/>
  <c r="LB57" i="13"/>
  <c r="KT57" i="13"/>
  <c r="KL57" i="13"/>
  <c r="KD57" i="13"/>
  <c r="JV57" i="13"/>
  <c r="JN57" i="13"/>
  <c r="JF57" i="13"/>
  <c r="IX57" i="13"/>
  <c r="IP57" i="13"/>
  <c r="IH57" i="13"/>
  <c r="HZ57" i="13"/>
  <c r="HR57" i="13"/>
  <c r="HJ57" i="13"/>
  <c r="HB57" i="13"/>
  <c r="GT57" i="13"/>
  <c r="GL57" i="13"/>
  <c r="GD57" i="13"/>
  <c r="FV57" i="13"/>
  <c r="FN57" i="13"/>
  <c r="FF57" i="13"/>
  <c r="EX57" i="13"/>
  <c r="EP57" i="13"/>
  <c r="EH57" i="13"/>
  <c r="DZ57" i="13"/>
  <c r="DR57" i="13"/>
  <c r="DJ57" i="13"/>
  <c r="DB57" i="13"/>
  <c r="CT57" i="13"/>
  <c r="CL57" i="13"/>
  <c r="CD57" i="13"/>
  <c r="BV57" i="13"/>
  <c r="BN57" i="13"/>
  <c r="BF57" i="13"/>
  <c r="AX57" i="13"/>
  <c r="AP57" i="13"/>
  <c r="AH57" i="13"/>
  <c r="Z57" i="13"/>
  <c r="R57" i="13"/>
  <c r="J57" i="13"/>
  <c r="MZ57" i="13"/>
  <c r="MQ57" i="13"/>
  <c r="MG57" i="13"/>
  <c r="LX57" i="13"/>
  <c r="LO57" i="13"/>
  <c r="LF57" i="13"/>
  <c r="KW57" i="13"/>
  <c r="KN57" i="13"/>
  <c r="KE57" i="13"/>
  <c r="JU57" i="13"/>
  <c r="JL57" i="13"/>
  <c r="JC57" i="13"/>
  <c r="IT57" i="13"/>
  <c r="IK57" i="13"/>
  <c r="IB57" i="13"/>
  <c r="HS57" i="13"/>
  <c r="HI57" i="13"/>
  <c r="GZ57" i="13"/>
  <c r="GQ57" i="13"/>
  <c r="GH57" i="13"/>
  <c r="FY57" i="13"/>
  <c r="FP57" i="13"/>
  <c r="FG57" i="13"/>
  <c r="EW57" i="13"/>
  <c r="EN57" i="13"/>
  <c r="EE57" i="13"/>
  <c r="DV57" i="13"/>
  <c r="DM57" i="13"/>
  <c r="DD57" i="13"/>
  <c r="CU57" i="13"/>
  <c r="CK57" i="13"/>
  <c r="CB57" i="13"/>
  <c r="BS57" i="13"/>
  <c r="BJ57" i="13"/>
  <c r="BA57" i="13"/>
  <c r="AR57" i="13"/>
  <c r="AI57" i="13"/>
  <c r="Y57" i="13"/>
  <c r="P57" i="13"/>
  <c r="G57" i="13"/>
  <c r="Q57" i="13"/>
  <c r="AB57" i="13"/>
  <c r="AL57" i="13"/>
  <c r="AV57" i="13"/>
  <c r="BG57" i="13"/>
  <c r="BQ57" i="13"/>
  <c r="CA57" i="13"/>
  <c r="CM57" i="13"/>
  <c r="CW57" i="13"/>
  <c r="DG57" i="13"/>
  <c r="DQ57" i="13"/>
  <c r="EB57" i="13"/>
  <c r="EL57" i="13"/>
  <c r="EV57" i="13"/>
  <c r="FH57" i="13"/>
  <c r="FR57" i="13"/>
  <c r="GB57" i="13"/>
  <c r="GM57" i="13"/>
  <c r="GW57" i="13"/>
  <c r="HG57" i="13"/>
  <c r="HQ57" i="13"/>
  <c r="IC57" i="13"/>
  <c r="IM57" i="13"/>
  <c r="IW57" i="13"/>
  <c r="JH57" i="13"/>
  <c r="JR57" i="13"/>
  <c r="KB57" i="13"/>
  <c r="KM57" i="13"/>
  <c r="KX57" i="13"/>
  <c r="LH57" i="13"/>
  <c r="LS57" i="13"/>
  <c r="MC57" i="13"/>
  <c r="MM57" i="13"/>
  <c r="MW57" i="13"/>
  <c r="NH57" i="13"/>
  <c r="NE56" i="13"/>
  <c r="MW56" i="13"/>
  <c r="MO56" i="13"/>
  <c r="MG56" i="13"/>
  <c r="LY56" i="13"/>
  <c r="LQ56" i="13"/>
  <c r="LI56" i="13"/>
  <c r="LA56" i="13"/>
  <c r="KS56" i="13"/>
  <c r="KK56" i="13"/>
  <c r="KC56" i="13"/>
  <c r="JU56" i="13"/>
  <c r="JM56" i="13"/>
  <c r="JE56" i="13"/>
  <c r="IW56" i="13"/>
  <c r="IO56" i="13"/>
  <c r="IG56" i="13"/>
  <c r="HY56" i="13"/>
  <c r="HQ56" i="13"/>
  <c r="HI56" i="13"/>
  <c r="HA56" i="13"/>
  <c r="GS56" i="13"/>
  <c r="GK56" i="13"/>
  <c r="GC56" i="13"/>
  <c r="FU56" i="13"/>
  <c r="FM56" i="13"/>
  <c r="FE56" i="13"/>
  <c r="EW56" i="13"/>
  <c r="EO56" i="13"/>
  <c r="EG56" i="13"/>
  <c r="DY56" i="13"/>
  <c r="DQ56" i="13"/>
  <c r="N56" i="13"/>
  <c r="V56" i="13"/>
  <c r="AD56" i="13"/>
  <c r="AL56" i="13"/>
  <c r="AT56" i="13"/>
  <c r="BB56" i="13"/>
  <c r="BJ56" i="13"/>
  <c r="BR56" i="13"/>
  <c r="BZ56" i="13"/>
  <c r="CH56" i="13"/>
  <c r="CP56" i="13"/>
  <c r="CX56" i="13"/>
  <c r="DF56" i="13"/>
  <c r="DN56" i="13"/>
  <c r="DW56" i="13"/>
  <c r="EF56" i="13"/>
  <c r="EP56" i="13"/>
  <c r="EY56" i="13"/>
  <c r="FH56" i="13"/>
  <c r="FQ56" i="13"/>
  <c r="FZ56" i="13"/>
  <c r="GI56" i="13"/>
  <c r="GR56" i="13"/>
  <c r="HB56" i="13"/>
  <c r="HK56" i="13"/>
  <c r="HT56" i="13"/>
  <c r="IC56" i="13"/>
  <c r="IL56" i="13"/>
  <c r="IU56" i="13"/>
  <c r="JD56" i="13"/>
  <c r="JN56" i="13"/>
  <c r="JW56" i="13"/>
  <c r="KF56" i="13"/>
  <c r="KO56" i="13"/>
  <c r="KX56" i="13"/>
  <c r="LG56" i="13"/>
  <c r="LP56" i="13"/>
  <c r="LZ56" i="13"/>
  <c r="MI56" i="13"/>
  <c r="MR56" i="13"/>
  <c r="NA56" i="13"/>
  <c r="NG58" i="13"/>
  <c r="MY58" i="13"/>
  <c r="MQ58" i="13"/>
  <c r="MI58" i="13"/>
  <c r="MA58" i="13"/>
  <c r="LS58" i="13"/>
  <c r="LK58" i="13"/>
  <c r="LC58" i="13"/>
  <c r="KU58" i="13"/>
  <c r="KM58" i="13"/>
  <c r="KE58" i="13"/>
  <c r="JW58" i="13"/>
  <c r="JO58" i="13"/>
  <c r="JG58" i="13"/>
  <c r="IY58" i="13"/>
  <c r="IQ58" i="13"/>
  <c r="II58" i="13"/>
  <c r="IA58" i="13"/>
  <c r="HS58" i="13"/>
  <c r="HK58" i="13"/>
  <c r="HC58" i="13"/>
  <c r="GU58" i="13"/>
  <c r="GM58" i="13"/>
  <c r="GE58" i="13"/>
  <c r="FW58" i="13"/>
  <c r="FO58" i="13"/>
  <c r="FG58" i="13"/>
  <c r="EY58" i="13"/>
  <c r="EQ58" i="13"/>
  <c r="EI58" i="13"/>
  <c r="EA58" i="13"/>
  <c r="DS58" i="13"/>
  <c r="DK58" i="13"/>
  <c r="DC58" i="13"/>
  <c r="CU58" i="13"/>
  <c r="CM58" i="13"/>
  <c r="CE58" i="13"/>
  <c r="BW58" i="13"/>
  <c r="BO58" i="13"/>
  <c r="BG58" i="13"/>
  <c r="AY58" i="13"/>
  <c r="AQ58" i="13"/>
  <c r="AI58" i="13"/>
  <c r="AA58" i="13"/>
  <c r="S58" i="13"/>
  <c r="K58" i="13"/>
  <c r="O58" i="13"/>
  <c r="X58" i="13"/>
  <c r="AG58" i="13"/>
  <c r="AP58" i="13"/>
  <c r="AZ58" i="13"/>
  <c r="BI58" i="13"/>
  <c r="BR58" i="13"/>
  <c r="CA58" i="13"/>
  <c r="CJ58" i="13"/>
  <c r="CS58" i="13"/>
  <c r="DB58" i="13"/>
  <c r="DL58" i="13"/>
  <c r="DU58" i="13"/>
  <c r="ED58" i="13"/>
  <c r="EM58" i="13"/>
  <c r="EV58" i="13"/>
  <c r="FE58" i="13"/>
  <c r="FN58" i="13"/>
  <c r="FX58" i="13"/>
  <c r="GG58" i="13"/>
  <c r="GP58" i="13"/>
  <c r="GY58" i="13"/>
  <c r="HH58" i="13"/>
  <c r="HQ58" i="13"/>
  <c r="HZ58" i="13"/>
  <c r="IJ58" i="13"/>
  <c r="IS58" i="13"/>
  <c r="JB58" i="13"/>
  <c r="JK58" i="13"/>
  <c r="JT58" i="13"/>
  <c r="KC58" i="13"/>
  <c r="KL58" i="13"/>
  <c r="KV58" i="13"/>
  <c r="LE58" i="13"/>
  <c r="LN58" i="13"/>
  <c r="LW58" i="13"/>
  <c r="MF58" i="13"/>
  <c r="MO58" i="13"/>
  <c r="MX58" i="13"/>
  <c r="NH58" i="13"/>
  <c r="T26" i="14"/>
  <c r="T36" i="14"/>
  <c r="T16" i="14"/>
  <c r="T21" i="14"/>
  <c r="T14" i="14"/>
  <c r="T27" i="14"/>
  <c r="T39" i="14"/>
  <c r="T30" i="14"/>
  <c r="U6" i="14"/>
  <c r="T28" i="14"/>
  <c r="T7" i="14"/>
  <c r="T10" i="14" s="1"/>
  <c r="T37" i="14"/>
  <c r="T29" i="14"/>
  <c r="T22" i="14"/>
  <c r="T38" i="14"/>
  <c r="M118" i="14"/>
  <c r="V8" i="14" l="1"/>
  <c r="FA43" i="13"/>
  <c r="MZ43" i="13"/>
  <c r="U10" i="14"/>
  <c r="JA13" i="13"/>
  <c r="JA29" i="13" s="1"/>
  <c r="IY13" i="13"/>
  <c r="IY29" i="13" s="1"/>
  <c r="JE13" i="13"/>
  <c r="JE29" i="13" s="1"/>
  <c r="AQ13" i="13"/>
  <c r="AQ29" i="13" s="1"/>
  <c r="EL13" i="13"/>
  <c r="EL29" i="13" s="1"/>
  <c r="AZ13" i="13"/>
  <c r="AZ29" i="13" s="1"/>
  <c r="JX13" i="13"/>
  <c r="JX29" i="13" s="1"/>
  <c r="EY13" i="13"/>
  <c r="EY29" i="13" s="1"/>
  <c r="DW13" i="13"/>
  <c r="DW29" i="13" s="1"/>
  <c r="MK13" i="13"/>
  <c r="MK29" i="13" s="1"/>
  <c r="AB13" i="13"/>
  <c r="AB29" i="13" s="1"/>
  <c r="FG13" i="13"/>
  <c r="FG29" i="13" s="1"/>
  <c r="KA13" i="13"/>
  <c r="KA29" i="13" s="1"/>
  <c r="JR10" i="13"/>
  <c r="JR26" i="13" s="1"/>
  <c r="IW10" i="13"/>
  <c r="IW26" i="13" s="1"/>
  <c r="AI10" i="13"/>
  <c r="AI26" i="13" s="1"/>
  <c r="EA10" i="13"/>
  <c r="EA26" i="13" s="1"/>
  <c r="HS10" i="13"/>
  <c r="HS26" i="13" s="1"/>
  <c r="LK10" i="13"/>
  <c r="LK26" i="13" s="1"/>
  <c r="BF10" i="13"/>
  <c r="BF26" i="13" s="1"/>
  <c r="FH10" i="13"/>
  <c r="FH26" i="13" s="1"/>
  <c r="IZ10" i="13"/>
  <c r="IZ26" i="13" s="1"/>
  <c r="N10" i="13"/>
  <c r="N26" i="13" s="1"/>
  <c r="MT10" i="13"/>
  <c r="MT26" i="13" s="1"/>
  <c r="LQ10" i="13"/>
  <c r="LQ26" i="13" s="1"/>
  <c r="AS10" i="13"/>
  <c r="AS26" i="13" s="1"/>
  <c r="EK10" i="13"/>
  <c r="EK26" i="13" s="1"/>
  <c r="IC10" i="13"/>
  <c r="IC26" i="13" s="1"/>
  <c r="LU10" i="13"/>
  <c r="LU26" i="13" s="1"/>
  <c r="CA10" i="13"/>
  <c r="CA26" i="13" s="1"/>
  <c r="FS10" i="13"/>
  <c r="FS26" i="13" s="1"/>
  <c r="JK10" i="13"/>
  <c r="JK26" i="13" s="1"/>
  <c r="V10" i="13"/>
  <c r="V26" i="13" s="1"/>
  <c r="NB10" i="13"/>
  <c r="NB26" i="13" s="1"/>
  <c r="LY10" i="13"/>
  <c r="LY26" i="13" s="1"/>
  <c r="LT10" i="13"/>
  <c r="LT26" i="13" s="1"/>
  <c r="BO10" i="13"/>
  <c r="BO26" i="13" s="1"/>
  <c r="FG10" i="13"/>
  <c r="FG26" i="13" s="1"/>
  <c r="JI10" i="13"/>
  <c r="JI26" i="13" s="1"/>
  <c r="NA10" i="13"/>
  <c r="NA26" i="13" s="1"/>
  <c r="CV10" i="13"/>
  <c r="CV26" i="13" s="1"/>
  <c r="GN10" i="13"/>
  <c r="GN26" i="13" s="1"/>
  <c r="KF10" i="13"/>
  <c r="KF26" i="13" s="1"/>
  <c r="DF10" i="13"/>
  <c r="DF26" i="13" s="1"/>
  <c r="CC10" i="13"/>
  <c r="CC26" i="13" s="1"/>
  <c r="ME10" i="13"/>
  <c r="ME26" i="13" s="1"/>
  <c r="BY10" i="13"/>
  <c r="BY26" i="13" s="1"/>
  <c r="GB10" i="13"/>
  <c r="GB26" i="13" s="1"/>
  <c r="JT10" i="13"/>
  <c r="JT26" i="13" s="1"/>
  <c r="O10" i="13"/>
  <c r="O26" i="13" s="1"/>
  <c r="DG10" i="13"/>
  <c r="DG26" i="13" s="1"/>
  <c r="GY10" i="13"/>
  <c r="GY26" i="13" s="1"/>
  <c r="KQ10" i="13"/>
  <c r="KQ26" i="13" s="1"/>
  <c r="FZ10" i="13"/>
  <c r="FZ26" i="13" s="1"/>
  <c r="FE10" i="13"/>
  <c r="FE26" i="13" s="1"/>
  <c r="GS7" i="13"/>
  <c r="GS23" i="13" s="1"/>
  <c r="JN7" i="13"/>
  <c r="JN23" i="13" s="1"/>
  <c r="JE7" i="13"/>
  <c r="JE23" i="13" s="1"/>
  <c r="JL7" i="13"/>
  <c r="JL23" i="13" s="1"/>
  <c r="HE8" i="13"/>
  <c r="HE24" i="13" s="1"/>
  <c r="MV15" i="13"/>
  <c r="MV31" i="13" s="1"/>
  <c r="AA15" i="13"/>
  <c r="AA31" i="13" s="1"/>
  <c r="GO15" i="13"/>
  <c r="GO31" i="13" s="1"/>
  <c r="AN15" i="13"/>
  <c r="AN31" i="13" s="1"/>
  <c r="HH15" i="13"/>
  <c r="HH31" i="13" s="1"/>
  <c r="G15" i="13"/>
  <c r="G31" i="13" s="1"/>
  <c r="JV15" i="13"/>
  <c r="JV31" i="13" s="1"/>
  <c r="AK15" i="13"/>
  <c r="AK31" i="13" s="1"/>
  <c r="FR13" i="13"/>
  <c r="FR29" i="13" s="1"/>
  <c r="LV13" i="13"/>
  <c r="LV29" i="13" s="1"/>
  <c r="EE13" i="13"/>
  <c r="EE29" i="13" s="1"/>
  <c r="LG13" i="13"/>
  <c r="LG29" i="13" s="1"/>
  <c r="LG89" i="13" s="1"/>
  <c r="KZ13" i="13"/>
  <c r="KZ29" i="13" s="1"/>
  <c r="JL13" i="13"/>
  <c r="JL29" i="13" s="1"/>
  <c r="IC8" i="13"/>
  <c r="IC24" i="13" s="1"/>
  <c r="FA8" i="13"/>
  <c r="FA24" i="13" s="1"/>
  <c r="FF13" i="13"/>
  <c r="FF29" i="13" s="1"/>
  <c r="LS8" i="13"/>
  <c r="LS24" i="13" s="1"/>
  <c r="FQ12" i="13"/>
  <c r="FQ28" i="13" s="1"/>
  <c r="IS12" i="13"/>
  <c r="IS28" i="13" s="1"/>
  <c r="LU12" i="13"/>
  <c r="LU28" i="13" s="1"/>
  <c r="AR12" i="13"/>
  <c r="AR28" i="13" s="1"/>
  <c r="GA12" i="13"/>
  <c r="GA28" i="13" s="1"/>
  <c r="LP12" i="13"/>
  <c r="LP28" i="13" s="1"/>
  <c r="IB13" i="13"/>
  <c r="IB29" i="13" s="1"/>
  <c r="BQ13" i="13"/>
  <c r="BQ29" i="13" s="1"/>
  <c r="BO13" i="13"/>
  <c r="BO29" i="13" s="1"/>
  <c r="FO13" i="13"/>
  <c r="FO29" i="13" s="1"/>
  <c r="FO89" i="13" s="1"/>
  <c r="JW13" i="13"/>
  <c r="JW29" i="13" s="1"/>
  <c r="N13" i="13"/>
  <c r="N29" i="13" s="1"/>
  <c r="FZ13" i="13"/>
  <c r="FZ29" i="13" s="1"/>
  <c r="NB13" i="13"/>
  <c r="NB29" i="13" s="1"/>
  <c r="FC13" i="13"/>
  <c r="FC29" i="13" s="1"/>
  <c r="LO13" i="13"/>
  <c r="LO29" i="13" s="1"/>
  <c r="IZ13" i="13"/>
  <c r="IZ29" i="13" s="1"/>
  <c r="HY13" i="13"/>
  <c r="HY29" i="13" s="1"/>
  <c r="FQ8" i="13"/>
  <c r="FQ24" i="13" s="1"/>
  <c r="BY8" i="13"/>
  <c r="BY24" i="13" s="1"/>
  <c r="BH13" i="13"/>
  <c r="BH29" i="13" s="1"/>
  <c r="JG8" i="13"/>
  <c r="JG24" i="13" s="1"/>
  <c r="AL10" i="13"/>
  <c r="AL26" i="13" s="1"/>
  <c r="DN10" i="13"/>
  <c r="DN26" i="13" s="1"/>
  <c r="GX10" i="13"/>
  <c r="GX26" i="13" s="1"/>
  <c r="KH10" i="13"/>
  <c r="KH26" i="13" s="1"/>
  <c r="I10" i="13"/>
  <c r="I26" i="13" s="1"/>
  <c r="CS10" i="13"/>
  <c r="CS26" i="13" s="1"/>
  <c r="GC10" i="13"/>
  <c r="GC26" i="13" s="1"/>
  <c r="JE10" i="13"/>
  <c r="JE26" i="13" s="1"/>
  <c r="MO10" i="13"/>
  <c r="MO26" i="13" s="1"/>
  <c r="JO12" i="13"/>
  <c r="JO28" i="13" s="1"/>
  <c r="MQ12" i="13"/>
  <c r="MQ28" i="13" s="1"/>
  <c r="BN12" i="13"/>
  <c r="BN28" i="13" s="1"/>
  <c r="DD12" i="13"/>
  <c r="DD28" i="13" s="1"/>
  <c r="IM12" i="13"/>
  <c r="IM28" i="13" s="1"/>
  <c r="HP13" i="13"/>
  <c r="HP29" i="13" s="1"/>
  <c r="BE13" i="13"/>
  <c r="BE29" i="13" s="1"/>
  <c r="CM13" i="13"/>
  <c r="CM29" i="13" s="1"/>
  <c r="GE13" i="13"/>
  <c r="GE29" i="13" s="1"/>
  <c r="KE13" i="13"/>
  <c r="KE29" i="13" s="1"/>
  <c r="AT13" i="13"/>
  <c r="AT29" i="13" s="1"/>
  <c r="GX13" i="13"/>
  <c r="GX29" i="13" s="1"/>
  <c r="G13" i="13"/>
  <c r="G29" i="13" s="1"/>
  <c r="GI13" i="13"/>
  <c r="GI29" i="13" s="1"/>
  <c r="MM13" i="13"/>
  <c r="MM29" i="13" s="1"/>
  <c r="IN13" i="13"/>
  <c r="IN29" i="13" s="1"/>
  <c r="FY13" i="13"/>
  <c r="FY29" i="13" s="1"/>
  <c r="KX8" i="13"/>
  <c r="KX24" i="13" s="1"/>
  <c r="HN8" i="13"/>
  <c r="HN24" i="13" s="1"/>
  <c r="ED8" i="13"/>
  <c r="ED24" i="13" s="1"/>
  <c r="BB8" i="13"/>
  <c r="BB24" i="13" s="1"/>
  <c r="FI8" i="13"/>
  <c r="FI24" i="13" s="1"/>
  <c r="BA8" i="13"/>
  <c r="BA24" i="13" s="1"/>
  <c r="GU8" i="13"/>
  <c r="GU24" i="13" s="1"/>
  <c r="AT10" i="13"/>
  <c r="AT26" i="13" s="1"/>
  <c r="DV10" i="13"/>
  <c r="DV26" i="13" s="1"/>
  <c r="HF10" i="13"/>
  <c r="HF26" i="13" s="1"/>
  <c r="KP10" i="13"/>
  <c r="KP26" i="13" s="1"/>
  <c r="Q10" i="13"/>
  <c r="Q26" i="13" s="1"/>
  <c r="DA10" i="13"/>
  <c r="DA26" i="13" s="1"/>
  <c r="GK10" i="13"/>
  <c r="GK26" i="13" s="1"/>
  <c r="JM10" i="13"/>
  <c r="JM26" i="13" s="1"/>
  <c r="MW10" i="13"/>
  <c r="MW26" i="13" s="1"/>
  <c r="LM10" i="13"/>
  <c r="LM26" i="13" s="1"/>
  <c r="I12" i="13"/>
  <c r="I28" i="13" s="1"/>
  <c r="CK12" i="13"/>
  <c r="CK28" i="13" s="1"/>
  <c r="FM12" i="13"/>
  <c r="FM28" i="13" s="1"/>
  <c r="FP12" i="13"/>
  <c r="FP28" i="13" s="1"/>
  <c r="KY12" i="13"/>
  <c r="KY28" i="13" s="1"/>
  <c r="MZ13" i="13"/>
  <c r="MZ29" i="13" s="1"/>
  <c r="GC13" i="13"/>
  <c r="GC29" i="13" s="1"/>
  <c r="AF13" i="13"/>
  <c r="AF29" i="13" s="1"/>
  <c r="CU13" i="13"/>
  <c r="CU29" i="13" s="1"/>
  <c r="GM13" i="13"/>
  <c r="GM29" i="13" s="1"/>
  <c r="KM13" i="13"/>
  <c r="KM29" i="13" s="1"/>
  <c r="BB13" i="13"/>
  <c r="BB29" i="13" s="1"/>
  <c r="ID13" i="13"/>
  <c r="ID29" i="13" s="1"/>
  <c r="AE13" i="13"/>
  <c r="AE29" i="13" s="1"/>
  <c r="GQ13" i="13"/>
  <c r="GQ29" i="13" s="1"/>
  <c r="HA13" i="13"/>
  <c r="HA29" i="13" s="1"/>
  <c r="FM13" i="13"/>
  <c r="FM29" i="13" s="1"/>
  <c r="BD7" i="13"/>
  <c r="BD23" i="13" s="1"/>
  <c r="KH8" i="13"/>
  <c r="KH24" i="13" s="1"/>
  <c r="GX8" i="13"/>
  <c r="GX24" i="13" s="1"/>
  <c r="DV8" i="13"/>
  <c r="DV24" i="13" s="1"/>
  <c r="AL8" i="13"/>
  <c r="AL24" i="13" s="1"/>
  <c r="DU8" i="13"/>
  <c r="DU24" i="13" s="1"/>
  <c r="JT13" i="13"/>
  <c r="JT29" i="13" s="1"/>
  <c r="EI8" i="13"/>
  <c r="EI24" i="13" s="1"/>
  <c r="MH10" i="13"/>
  <c r="MH26" i="13" s="1"/>
  <c r="BB10" i="13"/>
  <c r="BB26" i="13" s="1"/>
  <c r="EL10" i="13"/>
  <c r="EL26" i="13" s="1"/>
  <c r="HV10" i="13"/>
  <c r="HV26" i="13" s="1"/>
  <c r="KX10" i="13"/>
  <c r="KX26" i="13" s="1"/>
  <c r="AG10" i="13"/>
  <c r="AG26" i="13" s="1"/>
  <c r="DQ10" i="13"/>
  <c r="DQ26" i="13" s="1"/>
  <c r="GS10" i="13"/>
  <c r="GS26" i="13" s="1"/>
  <c r="KC10" i="13"/>
  <c r="KC26" i="13" s="1"/>
  <c r="IF10" i="13"/>
  <c r="IF26" i="13" s="1"/>
  <c r="DF12" i="13"/>
  <c r="DF28" i="13" s="1"/>
  <c r="GH12" i="13"/>
  <c r="GH28" i="13" s="1"/>
  <c r="JJ12" i="13"/>
  <c r="JJ28" i="13" s="1"/>
  <c r="IB12" i="13"/>
  <c r="IB28" i="13" s="1"/>
  <c r="H12" i="13"/>
  <c r="H28" i="13" s="1"/>
  <c r="LZ13" i="13"/>
  <c r="LZ29" i="13" s="1"/>
  <c r="FP13" i="13"/>
  <c r="FP29" i="13" s="1"/>
  <c r="R13" i="13"/>
  <c r="R29" i="13" s="1"/>
  <c r="DC13" i="13"/>
  <c r="DC29" i="13" s="1"/>
  <c r="HK13" i="13"/>
  <c r="HK29" i="13" s="1"/>
  <c r="LC13" i="13"/>
  <c r="LC29" i="13" s="1"/>
  <c r="BZ13" i="13"/>
  <c r="BZ29" i="13" s="1"/>
  <c r="IL13" i="13"/>
  <c r="IL29" i="13" s="1"/>
  <c r="BK13" i="13"/>
  <c r="BK29" i="13" s="1"/>
  <c r="HO13" i="13"/>
  <c r="HO29" i="13" s="1"/>
  <c r="DZ13" i="13"/>
  <c r="DZ29" i="13" s="1"/>
  <c r="MV13" i="13"/>
  <c r="MV29" i="13" s="1"/>
  <c r="JZ8" i="13"/>
  <c r="JZ24" i="13" s="1"/>
  <c r="GP8" i="13"/>
  <c r="GP24" i="13" s="1"/>
  <c r="DN8" i="13"/>
  <c r="DN24" i="13" s="1"/>
  <c r="AD8" i="13"/>
  <c r="AD24" i="13" s="1"/>
  <c r="BQ8" i="13"/>
  <c r="BQ24" i="13" s="1"/>
  <c r="KG13" i="13"/>
  <c r="KG29" i="13" s="1"/>
  <c r="NA8" i="13"/>
  <c r="NA24" i="13" s="1"/>
  <c r="BW8" i="13"/>
  <c r="BW24" i="13" s="1"/>
  <c r="MR10" i="13"/>
  <c r="MR26" i="13" s="1"/>
  <c r="BJ10" i="13"/>
  <c r="BJ26" i="13" s="1"/>
  <c r="ET10" i="13"/>
  <c r="ET26" i="13" s="1"/>
  <c r="ID10" i="13"/>
  <c r="ID26" i="13" s="1"/>
  <c r="LF10" i="13"/>
  <c r="LF26" i="13" s="1"/>
  <c r="AO10" i="13"/>
  <c r="AO26" i="13" s="1"/>
  <c r="DY10" i="13"/>
  <c r="DY26" i="13" s="1"/>
  <c r="HA10" i="13"/>
  <c r="HA26" i="13" s="1"/>
  <c r="KK10" i="13"/>
  <c r="KK26" i="13" s="1"/>
  <c r="IQ10" i="13"/>
  <c r="IQ26" i="13" s="1"/>
  <c r="HE12" i="13"/>
  <c r="HE28" i="13" s="1"/>
  <c r="KG12" i="13"/>
  <c r="KG28" i="13" s="1"/>
  <c r="Q12" i="13"/>
  <c r="Q28" i="13" s="1"/>
  <c r="KN12" i="13"/>
  <c r="KN28" i="13" s="1"/>
  <c r="BT12" i="13"/>
  <c r="BT28" i="13" s="1"/>
  <c r="LM13" i="13"/>
  <c r="LM29" i="13" s="1"/>
  <c r="FD13" i="13"/>
  <c r="FD29" i="13" s="1"/>
  <c r="AA13" i="13"/>
  <c r="AA29" i="13" s="1"/>
  <c r="DS13" i="13"/>
  <c r="DS29" i="13" s="1"/>
  <c r="HS13" i="13"/>
  <c r="HS29" i="13" s="1"/>
  <c r="LK13" i="13"/>
  <c r="LK29" i="13" s="1"/>
  <c r="DF13" i="13"/>
  <c r="DF29" i="13" s="1"/>
  <c r="JJ13" i="13"/>
  <c r="JJ29" i="13" s="1"/>
  <c r="BS13" i="13"/>
  <c r="BS29" i="13" s="1"/>
  <c r="IU13" i="13"/>
  <c r="IU29" i="13" s="1"/>
  <c r="CB13" i="13"/>
  <c r="CB29" i="13" s="1"/>
  <c r="IW13" i="13"/>
  <c r="IW29" i="13" s="1"/>
  <c r="MT8" i="13"/>
  <c r="MT24" i="13" s="1"/>
  <c r="JJ8" i="13"/>
  <c r="JJ24" i="13" s="1"/>
  <c r="GH8" i="13"/>
  <c r="GH24" i="13" s="1"/>
  <c r="CX8" i="13"/>
  <c r="CX24" i="13" s="1"/>
  <c r="N8" i="13"/>
  <c r="N24" i="13" s="1"/>
  <c r="MK8" i="13"/>
  <c r="MK24" i="13" s="1"/>
  <c r="BI8" i="13"/>
  <c r="BI24" i="13" s="1"/>
  <c r="GJ13" i="13"/>
  <c r="GJ29" i="13" s="1"/>
  <c r="KW8" i="13"/>
  <c r="KW24" i="13" s="1"/>
  <c r="K8" i="13"/>
  <c r="K24" i="13" s="1"/>
  <c r="NC10" i="13"/>
  <c r="NC26" i="13" s="1"/>
  <c r="BZ10" i="13"/>
  <c r="BZ26" i="13" s="1"/>
  <c r="FJ10" i="13"/>
  <c r="FJ26" i="13" s="1"/>
  <c r="IL10" i="13"/>
  <c r="IL26" i="13" s="1"/>
  <c r="LV10" i="13"/>
  <c r="LV26" i="13" s="1"/>
  <c r="BE10" i="13"/>
  <c r="BE26" i="13" s="1"/>
  <c r="EG10" i="13"/>
  <c r="EG26" i="13" s="1"/>
  <c r="HQ10" i="13"/>
  <c r="HQ26" i="13" s="1"/>
  <c r="LA10" i="13"/>
  <c r="LA26" i="13" s="1"/>
  <c r="FI10" i="13"/>
  <c r="FI26" i="13" s="1"/>
  <c r="LZ12" i="13"/>
  <c r="LZ28" i="13" s="1"/>
  <c r="LC12" i="13"/>
  <c r="LC28" i="13" s="1"/>
  <c r="Z12" i="13"/>
  <c r="Z28" i="13" s="1"/>
  <c r="DN12" i="13"/>
  <c r="DN28" i="13" s="1"/>
  <c r="MZ12" i="13"/>
  <c r="MZ28" i="13" s="1"/>
  <c r="EF12" i="13"/>
  <c r="EF28" i="13" s="1"/>
  <c r="KB13" i="13"/>
  <c r="KB29" i="13" s="1"/>
  <c r="EC13" i="13"/>
  <c r="EC29" i="13" s="1"/>
  <c r="AI13" i="13"/>
  <c r="AI29" i="13" s="1"/>
  <c r="EA13" i="13"/>
  <c r="EA29" i="13" s="1"/>
  <c r="IA13" i="13"/>
  <c r="IA29" i="13" s="1"/>
  <c r="MQ13" i="13"/>
  <c r="MQ29" i="13" s="1"/>
  <c r="DN13" i="13"/>
  <c r="DN29" i="13" s="1"/>
  <c r="KP13" i="13"/>
  <c r="KP29" i="13" s="1"/>
  <c r="CQ13" i="13"/>
  <c r="CQ29" i="13" s="1"/>
  <c r="JC13" i="13"/>
  <c r="JC29" i="13" s="1"/>
  <c r="LX13" i="13"/>
  <c r="LX29" i="13" s="1"/>
  <c r="BN13" i="13"/>
  <c r="BN29" i="13" s="1"/>
  <c r="EX13" i="13"/>
  <c r="EX29" i="13" s="1"/>
  <c r="KO8" i="13"/>
  <c r="KO24" i="13" s="1"/>
  <c r="U8" i="13"/>
  <c r="U24" i="13" s="1"/>
  <c r="CK13" i="13"/>
  <c r="CK29" i="13" s="1"/>
  <c r="IK8" i="13"/>
  <c r="IK24" i="13" s="1"/>
  <c r="ND13" i="13"/>
  <c r="ND29" i="13" s="1"/>
  <c r="CH10" i="13"/>
  <c r="CH26" i="13" s="1"/>
  <c r="FR10" i="13"/>
  <c r="FR26" i="13" s="1"/>
  <c r="IT10" i="13"/>
  <c r="IT26" i="13" s="1"/>
  <c r="MD10" i="13"/>
  <c r="MD26" i="13" s="1"/>
  <c r="BM10" i="13"/>
  <c r="BM26" i="13" s="1"/>
  <c r="EO10" i="13"/>
  <c r="EO26" i="13" s="1"/>
  <c r="HY10" i="13"/>
  <c r="HY26" i="13" s="1"/>
  <c r="LI10" i="13"/>
  <c r="LI26" i="13" s="1"/>
  <c r="AW12" i="13"/>
  <c r="AW28" i="13" s="1"/>
  <c r="DY12" i="13"/>
  <c r="DY28" i="13" s="1"/>
  <c r="HM12" i="13"/>
  <c r="HM28" i="13" s="1"/>
  <c r="BC12" i="13"/>
  <c r="BC28" i="13" s="1"/>
  <c r="GR12" i="13"/>
  <c r="GR28" i="13" s="1"/>
  <c r="MY15" i="13"/>
  <c r="MY31" i="13" s="1"/>
  <c r="HK15" i="13"/>
  <c r="HK31" i="13" s="1"/>
  <c r="CD15" i="13"/>
  <c r="CD31" i="13" s="1"/>
  <c r="HZ15" i="13"/>
  <c r="HZ31" i="13" s="1"/>
  <c r="CS15" i="13"/>
  <c r="CS31" i="13" s="1"/>
  <c r="LZ15" i="13"/>
  <c r="LZ31" i="13" s="1"/>
  <c r="GP15" i="13"/>
  <c r="GP31" i="13" s="1"/>
  <c r="BI15" i="13"/>
  <c r="BI31" i="13" s="1"/>
  <c r="IL15" i="13"/>
  <c r="IL31" i="13" s="1"/>
  <c r="EN15" i="13"/>
  <c r="EN31" i="13" s="1"/>
  <c r="M15" i="13"/>
  <c r="M31" i="13" s="1"/>
  <c r="FC15" i="13"/>
  <c r="FC31" i="13" s="1"/>
  <c r="N15" i="13"/>
  <c r="N31" i="13" s="1"/>
  <c r="KS15" i="13"/>
  <c r="KS31" i="13" s="1"/>
  <c r="FL15" i="13"/>
  <c r="FL31" i="13" s="1"/>
  <c r="AF15" i="13"/>
  <c r="AF31" i="13" s="1"/>
  <c r="LH15" i="13"/>
  <c r="LH31" i="13" s="1"/>
  <c r="FZ15" i="13"/>
  <c r="FZ31" i="13" s="1"/>
  <c r="AV15" i="13"/>
  <c r="AV31" i="13" s="1"/>
  <c r="JW15" i="13"/>
  <c r="JW31" i="13" s="1"/>
  <c r="EP15" i="13"/>
  <c r="EP31" i="13" s="1"/>
  <c r="J15" i="13"/>
  <c r="J31" i="13" s="1"/>
  <c r="EO15" i="13"/>
  <c r="EO31" i="13" s="1"/>
  <c r="MO15" i="13"/>
  <c r="MO31" i="13" s="1"/>
  <c r="GX15" i="13"/>
  <c r="GX31" i="13" s="1"/>
  <c r="KB15" i="13"/>
  <c r="KB31" i="13" s="1"/>
  <c r="ET15" i="13"/>
  <c r="ET31" i="13" s="1"/>
  <c r="P15" i="13"/>
  <c r="P31" i="13" s="1"/>
  <c r="KR15" i="13"/>
  <c r="KR31" i="13" s="1"/>
  <c r="FJ15" i="13"/>
  <c r="FJ31" i="13" s="1"/>
  <c r="AC15" i="13"/>
  <c r="AC31" i="13" s="1"/>
  <c r="JF15" i="13"/>
  <c r="JF31" i="13" s="1"/>
  <c r="DY15" i="13"/>
  <c r="DY31" i="13" s="1"/>
  <c r="DH15" i="13"/>
  <c r="DH31" i="13" s="1"/>
  <c r="LB15" i="13"/>
  <c r="LB31" i="13" s="1"/>
  <c r="NB15" i="13"/>
  <c r="NB31" i="13" s="1"/>
  <c r="JL15" i="13"/>
  <c r="JL31" i="13" s="1"/>
  <c r="ED15" i="13"/>
  <c r="ED31" i="13" s="1"/>
  <c r="JY15" i="13"/>
  <c r="JY31" i="13" s="1"/>
  <c r="ES15" i="13"/>
  <c r="ES31" i="13" s="1"/>
  <c r="K15" i="13"/>
  <c r="K31" i="13" s="1"/>
  <c r="IP15" i="13"/>
  <c r="IP31" i="13" s="1"/>
  <c r="DI15" i="13"/>
  <c r="DI31" i="13" s="1"/>
  <c r="MS15" i="13"/>
  <c r="MS31" i="13" s="1"/>
  <c r="BW15" i="13"/>
  <c r="BW31" i="13" s="1"/>
  <c r="KJ15" i="13"/>
  <c r="KJ31" i="13" s="1"/>
  <c r="KH15" i="13"/>
  <c r="KH31" i="13" s="1"/>
  <c r="DD15" i="13"/>
  <c r="DD31" i="13" s="1"/>
  <c r="IS15" i="13"/>
  <c r="IS31" i="13" s="1"/>
  <c r="DM15" i="13"/>
  <c r="DM31" i="13" s="1"/>
  <c r="JG15" i="13"/>
  <c r="JG31" i="13" s="1"/>
  <c r="EC15" i="13"/>
  <c r="EC31" i="13" s="1"/>
  <c r="HX15" i="13"/>
  <c r="HX31" i="13" s="1"/>
  <c r="CR15" i="13"/>
  <c r="CR31" i="13" s="1"/>
  <c r="LX15" i="13"/>
  <c r="LX31" i="13" s="1"/>
  <c r="BG15" i="13"/>
  <c r="BG31" i="13" s="1"/>
  <c r="GK15" i="13"/>
  <c r="GK31" i="13" s="1"/>
  <c r="AD15" i="13"/>
  <c r="AD31" i="13" s="1"/>
  <c r="IZ15" i="13"/>
  <c r="IZ31" i="13" s="1"/>
  <c r="GK7" i="13"/>
  <c r="GK23" i="13" s="1"/>
  <c r="GZ7" i="13"/>
  <c r="GZ23" i="13" s="1"/>
  <c r="NB7" i="13"/>
  <c r="NB23" i="13" s="1"/>
  <c r="JF7" i="13"/>
  <c r="JF23" i="13" s="1"/>
  <c r="J7" i="13"/>
  <c r="J23" i="13" s="1"/>
  <c r="EG7" i="13"/>
  <c r="EG23" i="13" s="1"/>
  <c r="GR7" i="13"/>
  <c r="GR23" i="13" s="1"/>
  <c r="KI7" i="13"/>
  <c r="KI23" i="13" s="1"/>
  <c r="HB7" i="13"/>
  <c r="HB23" i="13" s="1"/>
  <c r="DY7" i="13"/>
  <c r="DY23" i="13" s="1"/>
  <c r="EF7" i="13"/>
  <c r="EF23" i="13" s="1"/>
  <c r="GY7" i="13"/>
  <c r="GY23" i="13" s="1"/>
  <c r="GY38" i="13" s="1"/>
  <c r="GT7" i="13"/>
  <c r="GT23" i="13" s="1"/>
  <c r="LQ7" i="13"/>
  <c r="LQ23" i="13" s="1"/>
  <c r="BU7" i="13"/>
  <c r="BU23" i="13" s="1"/>
  <c r="DX7" i="13"/>
  <c r="DX23" i="13" s="1"/>
  <c r="DO7" i="13"/>
  <c r="DO23" i="13" s="1"/>
  <c r="DO38" i="13" s="1"/>
  <c r="EP7" i="13"/>
  <c r="EP23" i="13" s="1"/>
  <c r="LI7" i="13"/>
  <c r="LI23" i="13" s="1"/>
  <c r="BM7" i="13"/>
  <c r="BM23" i="13" s="1"/>
  <c r="MV7" i="13"/>
  <c r="MV23" i="13" s="1"/>
  <c r="BL7" i="13"/>
  <c r="BL23" i="13" s="1"/>
  <c r="AD7" i="13"/>
  <c r="AD23" i="13" s="1"/>
  <c r="AD38" i="13" s="1"/>
  <c r="AM7" i="13"/>
  <c r="AM23" i="13" s="1"/>
  <c r="IL7" i="13"/>
  <c r="IL23" i="13" s="1"/>
  <c r="IL38" i="13" s="1"/>
  <c r="JA7" i="13"/>
  <c r="JA23" i="13" s="1"/>
  <c r="LZ7" i="13"/>
  <c r="LZ23" i="13" s="1"/>
  <c r="CD7" i="13"/>
  <c r="CD23" i="13" s="1"/>
  <c r="IW7" i="13"/>
  <c r="IW23" i="13" s="1"/>
  <c r="KB7" i="13"/>
  <c r="KB23" i="13" s="1"/>
  <c r="BJ7" i="13"/>
  <c r="BJ23" i="13" s="1"/>
  <c r="BJ38" i="13" s="1"/>
  <c r="BA7" i="13"/>
  <c r="BA23" i="13" s="1"/>
  <c r="HV15" i="13"/>
  <c r="HV31" i="13" s="1"/>
  <c r="CO15" i="13"/>
  <c r="CO31" i="13" s="1"/>
  <c r="LS15" i="13"/>
  <c r="LS31" i="13" s="1"/>
  <c r="FU15" i="13"/>
  <c r="FU31" i="13" s="1"/>
  <c r="V15" i="13"/>
  <c r="V31" i="13" s="1"/>
  <c r="JQ15" i="13"/>
  <c r="JQ31" i="13" s="1"/>
  <c r="AO15" i="13"/>
  <c r="AO31" i="13" s="1"/>
  <c r="II15" i="13"/>
  <c r="II31" i="13" s="1"/>
  <c r="AH15" i="13"/>
  <c r="AH31" i="13" s="1"/>
  <c r="HR15" i="13"/>
  <c r="HR31" i="13" s="1"/>
  <c r="Y15" i="13"/>
  <c r="Y31" i="13" s="1"/>
  <c r="HI15" i="13"/>
  <c r="HI31" i="13" s="1"/>
  <c r="NE15" i="13"/>
  <c r="NE31" i="13" s="1"/>
  <c r="DT15" i="13"/>
  <c r="DT31" i="13" s="1"/>
  <c r="JP15" i="13"/>
  <c r="JP31" i="13" s="1"/>
  <c r="O15" i="13"/>
  <c r="O31" i="13" s="1"/>
  <c r="FK15" i="13"/>
  <c r="FK31" i="13" s="1"/>
  <c r="KY15" i="13"/>
  <c r="KY31" i="13" s="1"/>
  <c r="FT15" i="13"/>
  <c r="FT31" i="13" s="1"/>
  <c r="BJ15" i="13"/>
  <c r="BJ31" i="13" s="1"/>
  <c r="IT15" i="13"/>
  <c r="IT31" i="13" s="1"/>
  <c r="AS15" i="13"/>
  <c r="AS31" i="13" s="1"/>
  <c r="IC15" i="13"/>
  <c r="IC31" i="13" s="1"/>
  <c r="BZ15" i="13"/>
  <c r="BZ31" i="13" s="1"/>
  <c r="ID15" i="13"/>
  <c r="ID31" i="13" s="1"/>
  <c r="T15" i="13"/>
  <c r="T31" i="13" s="1"/>
  <c r="EB15" i="13"/>
  <c r="EB31" i="13" s="1"/>
  <c r="JX15" i="13"/>
  <c r="JX31" i="13" s="1"/>
  <c r="BC15" i="13"/>
  <c r="BC31" i="13" s="1"/>
  <c r="FS15" i="13"/>
  <c r="FS31" i="13" s="1"/>
  <c r="LO15" i="13"/>
  <c r="LO31" i="13" s="1"/>
  <c r="FA15" i="13"/>
  <c r="FA31" i="13" s="1"/>
  <c r="BU15" i="13"/>
  <c r="BU31" i="13" s="1"/>
  <c r="JE15" i="13"/>
  <c r="JE31" i="13" s="1"/>
  <c r="CT15" i="13"/>
  <c r="CT31" i="13" s="1"/>
  <c r="IX15" i="13"/>
  <c r="IX31" i="13" s="1"/>
  <c r="CU15" i="13"/>
  <c r="CU31" i="13" s="1"/>
  <c r="IO15" i="13"/>
  <c r="IO31" i="13" s="1"/>
  <c r="AB15" i="13"/>
  <c r="AB31" i="13" s="1"/>
  <c r="FP15" i="13"/>
  <c r="FP31" i="13" s="1"/>
  <c r="KF15" i="13"/>
  <c r="KF31" i="13" s="1"/>
  <c r="BS15" i="13"/>
  <c r="BS31" i="13" s="1"/>
  <c r="GA15" i="13"/>
  <c r="GA31" i="13" s="1"/>
  <c r="LW15" i="13"/>
  <c r="LW31" i="13" s="1"/>
  <c r="LC15" i="13"/>
  <c r="LC31" i="13" s="1"/>
  <c r="FV15" i="13"/>
  <c r="FV31" i="13" s="1"/>
  <c r="AP15" i="13"/>
  <c r="AP31" i="13" s="1"/>
  <c r="JR15" i="13"/>
  <c r="JR31" i="13" s="1"/>
  <c r="DU15" i="13"/>
  <c r="DU31" i="13" s="1"/>
  <c r="EI15" i="13"/>
  <c r="EI31" i="13" s="1"/>
  <c r="DV15" i="13"/>
  <c r="DV31" i="13" s="1"/>
  <c r="JZ15" i="13"/>
  <c r="JZ31" i="13" s="1"/>
  <c r="DP15" i="13"/>
  <c r="DP31" i="13" s="1"/>
  <c r="JI15" i="13"/>
  <c r="JI31" i="13" s="1"/>
  <c r="DF15" i="13"/>
  <c r="DF31" i="13" s="1"/>
  <c r="KP15" i="13"/>
  <c r="KP31" i="13" s="1"/>
  <c r="AJ15" i="13"/>
  <c r="AJ31" i="13" s="1"/>
  <c r="GF15" i="13"/>
  <c r="GF31" i="13" s="1"/>
  <c r="KN15" i="13"/>
  <c r="KN31" i="13" s="1"/>
  <c r="CA15" i="13"/>
  <c r="CA31" i="13" s="1"/>
  <c r="HW15" i="13"/>
  <c r="HW31" i="13" s="1"/>
  <c r="MM15" i="13"/>
  <c r="MM31" i="13" s="1"/>
  <c r="KL15" i="13"/>
  <c r="KL31" i="13" s="1"/>
  <c r="FE15" i="13"/>
  <c r="FE31" i="13" s="1"/>
  <c r="Z15" i="13"/>
  <c r="Z31" i="13" s="1"/>
  <c r="JB15" i="13"/>
  <c r="JB31" i="13" s="1"/>
  <c r="DC15" i="13"/>
  <c r="DC31" i="13" s="1"/>
  <c r="DB15" i="13"/>
  <c r="DB31" i="13" s="1"/>
  <c r="EQ15" i="13"/>
  <c r="EQ31" i="13" s="1"/>
  <c r="KK15" i="13"/>
  <c r="KK31" i="13" s="1"/>
  <c r="DZ15" i="13"/>
  <c r="DZ31" i="13" s="1"/>
  <c r="LJ15" i="13"/>
  <c r="LJ31" i="13" s="1"/>
  <c r="DQ15" i="13"/>
  <c r="DQ31" i="13" s="1"/>
  <c r="LK15" i="13"/>
  <c r="LK31" i="13" s="1"/>
  <c r="AR15" i="13"/>
  <c r="AR31" i="13" s="1"/>
  <c r="GN15" i="13"/>
  <c r="GN31" i="13" s="1"/>
  <c r="MJ15" i="13"/>
  <c r="MJ31" i="13" s="1"/>
  <c r="CQ15" i="13"/>
  <c r="CQ31" i="13" s="1"/>
  <c r="IE15" i="13"/>
  <c r="IE31" i="13" s="1"/>
  <c r="MU15" i="13"/>
  <c r="MU31" i="13" s="1"/>
  <c r="GG15" i="13"/>
  <c r="GG31" i="13" s="1"/>
  <c r="IK15" i="13"/>
  <c r="IK31" i="13" s="1"/>
  <c r="BV15" i="13"/>
  <c r="BV31" i="13" s="1"/>
  <c r="LR15" i="13"/>
  <c r="LR31" i="13" s="1"/>
  <c r="CL15" i="13"/>
  <c r="CL31" i="13" s="1"/>
  <c r="FB15" i="13"/>
  <c r="FB31" i="13" s="1"/>
  <c r="ML15" i="13"/>
  <c r="ML31" i="13" s="1"/>
  <c r="EK15" i="13"/>
  <c r="EK31" i="13" s="1"/>
  <c r="MF15" i="13"/>
  <c r="MF31" i="13" s="1"/>
  <c r="EA15" i="13"/>
  <c r="EA31" i="13" s="1"/>
  <c r="LV15" i="13"/>
  <c r="LV31" i="13" s="1"/>
  <c r="CN15" i="13"/>
  <c r="CN31" i="13" s="1"/>
  <c r="HD15" i="13"/>
  <c r="HD31" i="13" s="1"/>
  <c r="MR15" i="13"/>
  <c r="MR31" i="13" s="1"/>
  <c r="CY15" i="13"/>
  <c r="CY31" i="13" s="1"/>
  <c r="IM15" i="13"/>
  <c r="IM31" i="13" s="1"/>
  <c r="FO15" i="13"/>
  <c r="FO31" i="13" s="1"/>
  <c r="JD15" i="13"/>
  <c r="JD31" i="13" s="1"/>
  <c r="DX15" i="13"/>
  <c r="DX31" i="13" s="1"/>
  <c r="HB15" i="13"/>
  <c r="HB31" i="13" s="1"/>
  <c r="BF15" i="13"/>
  <c r="BF31" i="13" s="1"/>
  <c r="KX15" i="13"/>
  <c r="KX31" i="13" s="1"/>
  <c r="I15" i="13"/>
  <c r="I31" i="13" s="1"/>
  <c r="FM15" i="13"/>
  <c r="FM31" i="13" s="1"/>
  <c r="NG15" i="13"/>
  <c r="NG31" i="13" s="1"/>
  <c r="EV15" i="13"/>
  <c r="EV31" i="13" s="1"/>
  <c r="MP15" i="13"/>
  <c r="MP31" i="13" s="1"/>
  <c r="GM15" i="13"/>
  <c r="GM31" i="13" s="1"/>
  <c r="MQ15" i="13"/>
  <c r="MQ31" i="13" s="1"/>
  <c r="CV15" i="13"/>
  <c r="CV31" i="13" s="1"/>
  <c r="HL15" i="13"/>
  <c r="HL31" i="13" s="1"/>
  <c r="MZ15" i="13"/>
  <c r="MZ31" i="13" s="1"/>
  <c r="EM15" i="13"/>
  <c r="EM31" i="13" s="1"/>
  <c r="JC15" i="13"/>
  <c r="JC31" i="13" s="1"/>
  <c r="BA15" i="13"/>
  <c r="BA31" i="13" s="1"/>
  <c r="IH15" i="13"/>
  <c r="IH31" i="13" s="1"/>
  <c r="BB15" i="13"/>
  <c r="BB31" i="13" s="1"/>
  <c r="CE15" i="13"/>
  <c r="CE31" i="13" s="1"/>
  <c r="GS15" i="13"/>
  <c r="GS31" i="13" s="1"/>
  <c r="LF15" i="13"/>
  <c r="LF31" i="13" s="1"/>
  <c r="BD15" i="13"/>
  <c r="BD31" i="13" s="1"/>
  <c r="FQ15" i="13"/>
  <c r="FQ31" i="13" s="1"/>
  <c r="KD15" i="13"/>
  <c r="KD31" i="13" s="1"/>
  <c r="AI15" i="13"/>
  <c r="AI31" i="13" s="1"/>
  <c r="EW15" i="13"/>
  <c r="EW31" i="13" s="1"/>
  <c r="JJ15" i="13"/>
  <c r="JJ31" i="13" s="1"/>
  <c r="LN15" i="13"/>
  <c r="LN31" i="13" s="1"/>
  <c r="BH15" i="13"/>
  <c r="BH31" i="13" s="1"/>
  <c r="ER15" i="13"/>
  <c r="ER31" i="13" s="1"/>
  <c r="HT15" i="13"/>
  <c r="HT31" i="13" s="1"/>
  <c r="LD15" i="13"/>
  <c r="LD31" i="13" s="1"/>
  <c r="AE15" i="13"/>
  <c r="AE31" i="13" s="1"/>
  <c r="DG15" i="13"/>
  <c r="DG31" i="13" s="1"/>
  <c r="GQ15" i="13"/>
  <c r="GQ31" i="13" s="1"/>
  <c r="KA15" i="13"/>
  <c r="KA31" i="13" s="1"/>
  <c r="NC15" i="13"/>
  <c r="NC31" i="13" s="1"/>
  <c r="LP15" i="13"/>
  <c r="LP31" i="13" s="1"/>
  <c r="HQ15" i="13"/>
  <c r="HQ31" i="13" s="1"/>
  <c r="AL15" i="13"/>
  <c r="AL31" i="13" s="1"/>
  <c r="CP15" i="13"/>
  <c r="CP31" i="13" s="1"/>
  <c r="HC15" i="13"/>
  <c r="HC31" i="13" s="1"/>
  <c r="LQ15" i="13"/>
  <c r="LQ31" i="13" s="1"/>
  <c r="BN15" i="13"/>
  <c r="BN31" i="13" s="1"/>
  <c r="GB15" i="13"/>
  <c r="GB31" i="13" s="1"/>
  <c r="KO15" i="13"/>
  <c r="KO31" i="13" s="1"/>
  <c r="AT15" i="13"/>
  <c r="AT31" i="13" s="1"/>
  <c r="FG15" i="13"/>
  <c r="FG31" i="13" s="1"/>
  <c r="JU15" i="13"/>
  <c r="JU31" i="13" s="1"/>
  <c r="LY15" i="13"/>
  <c r="LY31" i="13" s="1"/>
  <c r="BP15" i="13"/>
  <c r="BP31" i="13" s="1"/>
  <c r="EZ15" i="13"/>
  <c r="EZ31" i="13" s="1"/>
  <c r="IB15" i="13"/>
  <c r="IB31" i="13" s="1"/>
  <c r="LL15" i="13"/>
  <c r="LL31" i="13" s="1"/>
  <c r="AM15" i="13"/>
  <c r="AM31" i="13" s="1"/>
  <c r="DO15" i="13"/>
  <c r="DO31" i="13" s="1"/>
  <c r="GY15" i="13"/>
  <c r="GY31" i="13" s="1"/>
  <c r="KI15" i="13"/>
  <c r="KI31" i="13" s="1"/>
  <c r="KW15" i="13"/>
  <c r="KW31" i="13" s="1"/>
  <c r="GJ15" i="13"/>
  <c r="GJ31" i="13" s="1"/>
  <c r="U15" i="13"/>
  <c r="U31" i="13" s="1"/>
  <c r="DK15" i="13"/>
  <c r="DK31" i="13" s="1"/>
  <c r="HY15" i="13"/>
  <c r="HY31" i="13" s="1"/>
  <c r="MA15" i="13"/>
  <c r="MA31" i="13" s="1"/>
  <c r="CJ15" i="13"/>
  <c r="CJ31" i="13" s="1"/>
  <c r="GW15" i="13"/>
  <c r="GW31" i="13" s="1"/>
  <c r="KZ15" i="13"/>
  <c r="KZ31" i="13" s="1"/>
  <c r="BO15" i="13"/>
  <c r="BO31" i="13" s="1"/>
  <c r="GC15" i="13"/>
  <c r="GC31" i="13" s="1"/>
  <c r="KE15" i="13"/>
  <c r="KE31" i="13" s="1"/>
  <c r="MT15" i="13"/>
  <c r="MT31" i="13" s="1"/>
  <c r="CF15" i="13"/>
  <c r="CF31" i="13" s="1"/>
  <c r="FH15" i="13"/>
  <c r="FH31" i="13" s="1"/>
  <c r="IR15" i="13"/>
  <c r="IR31" i="13" s="1"/>
  <c r="MB15" i="13"/>
  <c r="MB31" i="13" s="1"/>
  <c r="AU15" i="13"/>
  <c r="AU31" i="13" s="1"/>
  <c r="EE15" i="13"/>
  <c r="EE31" i="13" s="1"/>
  <c r="HO15" i="13"/>
  <c r="HO31" i="13" s="1"/>
  <c r="KQ15" i="13"/>
  <c r="KQ31" i="13" s="1"/>
  <c r="IW15" i="13"/>
  <c r="IW31" i="13" s="1"/>
  <c r="NC7" i="13"/>
  <c r="NC23" i="13" s="1"/>
  <c r="NC38" i="13" s="1"/>
  <c r="JS7" i="13"/>
  <c r="JS23" i="13" s="1"/>
  <c r="JS38" i="13" s="1"/>
  <c r="GI7" i="13"/>
  <c r="GI23" i="13" s="1"/>
  <c r="DG7" i="13"/>
  <c r="DG23" i="13" s="1"/>
  <c r="DG38" i="13" s="1"/>
  <c r="W7" i="13"/>
  <c r="W23" i="13" s="1"/>
  <c r="W38" i="13" s="1"/>
  <c r="HF7" i="13"/>
  <c r="HF23" i="13" s="1"/>
  <c r="AL7" i="13"/>
  <c r="AL23" i="13" s="1"/>
  <c r="KP7" i="13"/>
  <c r="KP23" i="13" s="1"/>
  <c r="IC7" i="13"/>
  <c r="IC23" i="13" s="1"/>
  <c r="AS7" i="13"/>
  <c r="AS23" i="13" s="1"/>
  <c r="LJ7" i="13"/>
  <c r="LJ23" i="13" s="1"/>
  <c r="IX7" i="13"/>
  <c r="IX23" i="13" s="1"/>
  <c r="GL7" i="13"/>
  <c r="GL23" i="13" s="1"/>
  <c r="DZ7" i="13"/>
  <c r="DZ23" i="13" s="1"/>
  <c r="BN7" i="13"/>
  <c r="BN23" i="13" s="1"/>
  <c r="LA7" i="13"/>
  <c r="LA23" i="13" s="1"/>
  <c r="IO7" i="13"/>
  <c r="IO23" i="13" s="1"/>
  <c r="GC7" i="13"/>
  <c r="GC23" i="13" s="1"/>
  <c r="DQ7" i="13"/>
  <c r="DQ23" i="13" s="1"/>
  <c r="BE7" i="13"/>
  <c r="BE23" i="13" s="1"/>
  <c r="LX7" i="13"/>
  <c r="LX23" i="13" s="1"/>
  <c r="JD7" i="13"/>
  <c r="JD23" i="13" s="1"/>
  <c r="GJ7" i="13"/>
  <c r="GJ23" i="13" s="1"/>
  <c r="DP7" i="13"/>
  <c r="DP23" i="13" s="1"/>
  <c r="AV7" i="13"/>
  <c r="AV23" i="13" s="1"/>
  <c r="MS7" i="13"/>
  <c r="MS23" i="13" s="1"/>
  <c r="MU7" i="13"/>
  <c r="MU23" i="13" s="1"/>
  <c r="JK7" i="13"/>
  <c r="JK23" i="13" s="1"/>
  <c r="GA7" i="13"/>
  <c r="GA23" i="13" s="1"/>
  <c r="GA38" i="13" s="1"/>
  <c r="CY7" i="13"/>
  <c r="CY23" i="13" s="1"/>
  <c r="O7" i="13"/>
  <c r="O23" i="13" s="1"/>
  <c r="O38" i="13" s="1"/>
  <c r="GP7" i="13"/>
  <c r="GP23" i="13" s="1"/>
  <c r="GP38" i="13" s="1"/>
  <c r="V7" i="13"/>
  <c r="V23" i="13" s="1"/>
  <c r="JZ7" i="13"/>
  <c r="JZ23" i="13" s="1"/>
  <c r="GW7" i="13"/>
  <c r="GW23" i="13" s="1"/>
  <c r="U7" i="13"/>
  <c r="U23" i="13" s="1"/>
  <c r="U38" i="13" s="1"/>
  <c r="LD7" i="13"/>
  <c r="LD23" i="13" s="1"/>
  <c r="LB7" i="13"/>
  <c r="LB23" i="13" s="1"/>
  <c r="IP7" i="13"/>
  <c r="IP23" i="13" s="1"/>
  <c r="GD7" i="13"/>
  <c r="GD23" i="13" s="1"/>
  <c r="DR7" i="13"/>
  <c r="DR23" i="13" s="1"/>
  <c r="BF7" i="13"/>
  <c r="BF23" i="13" s="1"/>
  <c r="NE7" i="13"/>
  <c r="NE23" i="13" s="1"/>
  <c r="KS7" i="13"/>
  <c r="KS23" i="13" s="1"/>
  <c r="IG7" i="13"/>
  <c r="IG23" i="13" s="1"/>
  <c r="FU7" i="13"/>
  <c r="FU23" i="13" s="1"/>
  <c r="DI7" i="13"/>
  <c r="DI23" i="13" s="1"/>
  <c r="AW7" i="13"/>
  <c r="AW23" i="13" s="1"/>
  <c r="LP7" i="13"/>
  <c r="LP23" i="13" s="1"/>
  <c r="IV7" i="13"/>
  <c r="IV23" i="13" s="1"/>
  <c r="GB7" i="13"/>
  <c r="GB23" i="13" s="1"/>
  <c r="DH7" i="13"/>
  <c r="DH23" i="13" s="1"/>
  <c r="AN7" i="13"/>
  <c r="AN23" i="13" s="1"/>
  <c r="CG7" i="13"/>
  <c r="CG23" i="13" s="1"/>
  <c r="ME7" i="13"/>
  <c r="ME23" i="13" s="1"/>
  <c r="ME38" i="13" s="1"/>
  <c r="IU7" i="13"/>
  <c r="IU23" i="13" s="1"/>
  <c r="FS7" i="13"/>
  <c r="FS23" i="13" s="1"/>
  <c r="FS38" i="13" s="1"/>
  <c r="CI7" i="13"/>
  <c r="CI23" i="13" s="1"/>
  <c r="CI38" i="13" s="1"/>
  <c r="LV7" i="13"/>
  <c r="LV23" i="13" s="1"/>
  <c r="LV38" i="13" s="1"/>
  <c r="FZ7" i="13"/>
  <c r="FZ23" i="13" s="1"/>
  <c r="ID7" i="13"/>
  <c r="ID23" i="13" s="1"/>
  <c r="MK7" i="13"/>
  <c r="MK23" i="13" s="1"/>
  <c r="GO7" i="13"/>
  <c r="GO23" i="13" s="1"/>
  <c r="IR7" i="13"/>
  <c r="IR23" i="13" s="1"/>
  <c r="NF7" i="13"/>
  <c r="NF23" i="13" s="1"/>
  <c r="KT7" i="13"/>
  <c r="KT23" i="13" s="1"/>
  <c r="IH7" i="13"/>
  <c r="IH23" i="13" s="1"/>
  <c r="FV7" i="13"/>
  <c r="FV23" i="13" s="1"/>
  <c r="DJ7" i="13"/>
  <c r="DJ23" i="13" s="1"/>
  <c r="AX7" i="13"/>
  <c r="AX23" i="13" s="1"/>
  <c r="MW7" i="13"/>
  <c r="MW23" i="13" s="1"/>
  <c r="KK7" i="13"/>
  <c r="KK23" i="13" s="1"/>
  <c r="HY7" i="13"/>
  <c r="HY23" i="13" s="1"/>
  <c r="FM7" i="13"/>
  <c r="FM23" i="13" s="1"/>
  <c r="DA7" i="13"/>
  <c r="DA23" i="13" s="1"/>
  <c r="AO7" i="13"/>
  <c r="AO23" i="13" s="1"/>
  <c r="LH7" i="13"/>
  <c r="LH23" i="13" s="1"/>
  <c r="IN7" i="13"/>
  <c r="IN23" i="13" s="1"/>
  <c r="FT7" i="13"/>
  <c r="FT23" i="13" s="1"/>
  <c r="CZ7" i="13"/>
  <c r="CZ23" i="13" s="1"/>
  <c r="AF7" i="13"/>
  <c r="AF23" i="13" s="1"/>
  <c r="LW7" i="13"/>
  <c r="LW23" i="13" s="1"/>
  <c r="LW38" i="13" s="1"/>
  <c r="IM7" i="13"/>
  <c r="IM23" i="13" s="1"/>
  <c r="IM38" i="13" s="1"/>
  <c r="FK7" i="13"/>
  <c r="FK23" i="13" s="1"/>
  <c r="CA7" i="13"/>
  <c r="CA23" i="13" s="1"/>
  <c r="CA38" i="13" s="1"/>
  <c r="LN7" i="13"/>
  <c r="LN23" i="13" s="1"/>
  <c r="LN38" i="13" s="1"/>
  <c r="FB7" i="13"/>
  <c r="FB23" i="13" s="1"/>
  <c r="FB38" i="13" s="1"/>
  <c r="FR7" i="13"/>
  <c r="FR23" i="13" s="1"/>
  <c r="LU7" i="13"/>
  <c r="LU23" i="13" s="1"/>
  <c r="FQ7" i="13"/>
  <c r="FQ23" i="13" s="1"/>
  <c r="GF7" i="13"/>
  <c r="GF23" i="13" s="1"/>
  <c r="MX7" i="13"/>
  <c r="MX23" i="13" s="1"/>
  <c r="KL7" i="13"/>
  <c r="KL23" i="13" s="1"/>
  <c r="HZ7" i="13"/>
  <c r="HZ23" i="13" s="1"/>
  <c r="FN7" i="13"/>
  <c r="FN23" i="13" s="1"/>
  <c r="DB7" i="13"/>
  <c r="DB23" i="13" s="1"/>
  <c r="AP7" i="13"/>
  <c r="AP23" i="13" s="1"/>
  <c r="MO7" i="13"/>
  <c r="MO23" i="13" s="1"/>
  <c r="KC7" i="13"/>
  <c r="KC23" i="13" s="1"/>
  <c r="HQ7" i="13"/>
  <c r="HQ23" i="13" s="1"/>
  <c r="FE7" i="13"/>
  <c r="FE23" i="13" s="1"/>
  <c r="CS7" i="13"/>
  <c r="CS23" i="13" s="1"/>
  <c r="AG7" i="13"/>
  <c r="AG23" i="13" s="1"/>
  <c r="JK38" i="13"/>
  <c r="KZ7" i="13"/>
  <c r="KZ23" i="13" s="1"/>
  <c r="IF7" i="13"/>
  <c r="IF23" i="13" s="1"/>
  <c r="FL7" i="13"/>
  <c r="FL23" i="13" s="1"/>
  <c r="CR7" i="13"/>
  <c r="CR23" i="13" s="1"/>
  <c r="P7" i="13"/>
  <c r="P23" i="13" s="1"/>
  <c r="FJ7" i="13"/>
  <c r="FJ23" i="13" s="1"/>
  <c r="FJ38" i="13" s="1"/>
  <c r="LG7" i="13"/>
  <c r="LG23" i="13" s="1"/>
  <c r="IE7" i="13"/>
  <c r="IE23" i="13" s="1"/>
  <c r="IE38" i="13" s="1"/>
  <c r="EU7" i="13"/>
  <c r="EU23" i="13" s="1"/>
  <c r="EU38" i="13" s="1"/>
  <c r="BK7" i="13"/>
  <c r="BK23" i="13" s="1"/>
  <c r="KX7" i="13"/>
  <c r="KX23" i="13" s="1"/>
  <c r="ED7" i="13"/>
  <c r="ED23" i="13" s="1"/>
  <c r="ED38" i="13" s="1"/>
  <c r="NA7" i="13"/>
  <c r="NA23" i="13" s="1"/>
  <c r="NA38" i="13" s="1"/>
  <c r="ET7" i="13"/>
  <c r="ET23" i="13" s="1"/>
  <c r="LM7" i="13"/>
  <c r="LM23" i="13" s="1"/>
  <c r="EK7" i="13"/>
  <c r="EK23" i="13" s="1"/>
  <c r="DT7" i="13"/>
  <c r="DT23" i="13" s="1"/>
  <c r="MP7" i="13"/>
  <c r="MP23" i="13" s="1"/>
  <c r="KD7" i="13"/>
  <c r="KD23" i="13" s="1"/>
  <c r="HR7" i="13"/>
  <c r="HR23" i="13" s="1"/>
  <c r="FF7" i="13"/>
  <c r="FF23" i="13" s="1"/>
  <c r="CT7" i="13"/>
  <c r="CT23" i="13" s="1"/>
  <c r="AH7" i="13"/>
  <c r="AH23" i="13" s="1"/>
  <c r="MG7" i="13"/>
  <c r="MG23" i="13" s="1"/>
  <c r="JU7" i="13"/>
  <c r="JU23" i="13" s="1"/>
  <c r="HI7" i="13"/>
  <c r="HI23" i="13" s="1"/>
  <c r="EW7" i="13"/>
  <c r="EW23" i="13" s="1"/>
  <c r="CK7" i="13"/>
  <c r="CK23" i="13" s="1"/>
  <c r="Y7" i="13"/>
  <c r="Y23" i="13" s="1"/>
  <c r="KR7" i="13"/>
  <c r="KR23" i="13" s="1"/>
  <c r="HX7" i="13"/>
  <c r="HX23" i="13" s="1"/>
  <c r="FD7" i="13"/>
  <c r="FD23" i="13" s="1"/>
  <c r="CB7" i="13"/>
  <c r="CB23" i="13" s="1"/>
  <c r="H7" i="13"/>
  <c r="H23" i="13" s="1"/>
  <c r="BZ7" i="13"/>
  <c r="BZ23" i="13" s="1"/>
  <c r="BZ38" i="13" s="1"/>
  <c r="KY7" i="13"/>
  <c r="KY23" i="13" s="1"/>
  <c r="KY38" i="13" s="1"/>
  <c r="HW7" i="13"/>
  <c r="HW23" i="13" s="1"/>
  <c r="EM7" i="13"/>
  <c r="EM23" i="13" s="1"/>
  <c r="EM38" i="13" s="1"/>
  <c r="BC7" i="13"/>
  <c r="BC23" i="13" s="1"/>
  <c r="BC38" i="13" s="1"/>
  <c r="KH7" i="13"/>
  <c r="KH23" i="13" s="1"/>
  <c r="DN7" i="13"/>
  <c r="DN23" i="13" s="1"/>
  <c r="DN38" i="13" s="1"/>
  <c r="CP7" i="13"/>
  <c r="CP23" i="13" s="1"/>
  <c r="CP38" i="13" s="1"/>
  <c r="KO7" i="13"/>
  <c r="KO23" i="13" s="1"/>
  <c r="KO38" i="13" s="1"/>
  <c r="EC7" i="13"/>
  <c r="EC23" i="13" s="1"/>
  <c r="BH7" i="13"/>
  <c r="BH23" i="13" s="1"/>
  <c r="MH7" i="13"/>
  <c r="MH23" i="13" s="1"/>
  <c r="JV7" i="13"/>
  <c r="JV23" i="13" s="1"/>
  <c r="HJ7" i="13"/>
  <c r="HJ23" i="13" s="1"/>
  <c r="EX7" i="13"/>
  <c r="EX23" i="13" s="1"/>
  <c r="CL7" i="13"/>
  <c r="CL23" i="13" s="1"/>
  <c r="Z7" i="13"/>
  <c r="Z23" i="13" s="1"/>
  <c r="LY7" i="13"/>
  <c r="LY23" i="13" s="1"/>
  <c r="JM7" i="13"/>
  <c r="JM23" i="13" s="1"/>
  <c r="HA7" i="13"/>
  <c r="HA23" i="13" s="1"/>
  <c r="EO7" i="13"/>
  <c r="EO23" i="13" s="1"/>
  <c r="CC7" i="13"/>
  <c r="CC23" i="13" s="1"/>
  <c r="Q7" i="13"/>
  <c r="Q23" i="13" s="1"/>
  <c r="ND7" i="13"/>
  <c r="ND23" i="13" s="1"/>
  <c r="KJ7" i="13"/>
  <c r="KJ23" i="13" s="1"/>
  <c r="HP7" i="13"/>
  <c r="HP23" i="13" s="1"/>
  <c r="EN7" i="13"/>
  <c r="EN23" i="13" s="1"/>
  <c r="BT7" i="13"/>
  <c r="BT23" i="13" s="1"/>
  <c r="BB7" i="13"/>
  <c r="BB23" i="13" s="1"/>
  <c r="KQ7" i="13"/>
  <c r="KQ23" i="13" s="1"/>
  <c r="KQ38" i="13" s="1"/>
  <c r="HG7" i="13"/>
  <c r="HG23" i="13" s="1"/>
  <c r="HG38" i="13" s="1"/>
  <c r="DW7" i="13"/>
  <c r="DW23" i="13" s="1"/>
  <c r="AU7" i="13"/>
  <c r="AU23" i="13" s="1"/>
  <c r="AU38" i="13" s="1"/>
  <c r="JB7" i="13"/>
  <c r="JB23" i="13" s="1"/>
  <c r="JB38" i="13" s="1"/>
  <c r="CH7" i="13"/>
  <c r="CH23" i="13" s="1"/>
  <c r="JI7" i="13"/>
  <c r="JI23" i="13" s="1"/>
  <c r="FZ38" i="13"/>
  <c r="V6" i="14"/>
  <c r="KX38" i="13"/>
  <c r="T31" i="14"/>
  <c r="U26" i="14" s="1"/>
  <c r="BR5" i="13"/>
  <c r="BR21" i="13" s="1"/>
  <c r="W5" i="13"/>
  <c r="W21" i="13" s="1"/>
  <c r="DQ5" i="13"/>
  <c r="DQ21" i="13" s="1"/>
  <c r="CD5" i="13"/>
  <c r="CD21" i="13" s="1"/>
  <c r="HT5" i="13"/>
  <c r="HT21" i="13" s="1"/>
  <c r="BD74" i="13" a="1"/>
  <c r="BD74" i="13" s="1"/>
  <c r="AZ74" i="13" a="1"/>
  <c r="AZ74" i="13" s="1"/>
  <c r="AV74" i="13" a="1"/>
  <c r="AV74" i="13" s="1"/>
  <c r="AR74" i="13" a="1"/>
  <c r="AR74" i="13" s="1"/>
  <c r="AN74" i="13" a="1"/>
  <c r="AN74" i="13" s="1"/>
  <c r="BG74" i="13" a="1"/>
  <c r="BG74" i="13" s="1"/>
  <c r="BC74" i="13" a="1"/>
  <c r="BC74" i="13" s="1"/>
  <c r="AY74" i="13" a="1"/>
  <c r="AY74" i="13" s="1"/>
  <c r="AU74" i="13" a="1"/>
  <c r="AU74" i="13" s="1"/>
  <c r="AQ74" i="13" a="1"/>
  <c r="AQ74" i="13" s="1"/>
  <c r="AM74" i="13" a="1"/>
  <c r="AM74" i="13" s="1"/>
  <c r="AI74" i="13" a="1"/>
  <c r="AI74" i="13" s="1"/>
  <c r="AE74" i="13" a="1"/>
  <c r="AE74" i="13" s="1"/>
  <c r="AA74" i="13" a="1"/>
  <c r="AA74" i="13" s="1"/>
  <c r="W74" i="13" a="1"/>
  <c r="W74" i="13" s="1"/>
  <c r="S74" i="13" a="1"/>
  <c r="S74" i="13" s="1"/>
  <c r="O74" i="13" a="1"/>
  <c r="O74" i="13" s="1"/>
  <c r="K74" i="13" a="1"/>
  <c r="K74" i="13" s="1"/>
  <c r="BF74" i="13" a="1"/>
  <c r="BF74" i="13" s="1"/>
  <c r="BB74" i="13" a="1"/>
  <c r="BB74" i="13" s="1"/>
  <c r="AX74" i="13" a="1"/>
  <c r="AX74" i="13" s="1"/>
  <c r="AT74" i="13" a="1"/>
  <c r="AT74" i="13" s="1"/>
  <c r="AP74" i="13" a="1"/>
  <c r="AP74" i="13" s="1"/>
  <c r="AL74" i="13" a="1"/>
  <c r="AL74" i="13" s="1"/>
  <c r="AH74" i="13" a="1"/>
  <c r="AH74" i="13" s="1"/>
  <c r="AD74" i="13" a="1"/>
  <c r="AD74" i="13" s="1"/>
  <c r="Z74" i="13" a="1"/>
  <c r="Z74" i="13" s="1"/>
  <c r="BE74" i="13" a="1"/>
  <c r="BE74" i="13" s="1"/>
  <c r="BA74" i="13" a="1"/>
  <c r="BA74" i="13" s="1"/>
  <c r="AW74" i="13" a="1"/>
  <c r="AW74" i="13" s="1"/>
  <c r="AS74" i="13" a="1"/>
  <c r="AS74" i="13" s="1"/>
  <c r="AO74" i="13" a="1"/>
  <c r="AO74" i="13" s="1"/>
  <c r="AK74" i="13" a="1"/>
  <c r="AK74" i="13" s="1"/>
  <c r="AG74" i="13" a="1"/>
  <c r="AG74" i="13" s="1"/>
  <c r="AC74" i="13" a="1"/>
  <c r="AC74" i="13" s="1"/>
  <c r="Y74" i="13" a="1"/>
  <c r="Y74" i="13" s="1"/>
  <c r="U74" i="13" a="1"/>
  <c r="U74" i="13" s="1"/>
  <c r="Q74" i="13" a="1"/>
  <c r="Q74" i="13" s="1"/>
  <c r="M74" i="13" a="1"/>
  <c r="M74" i="13" s="1"/>
  <c r="I74" i="13" a="1"/>
  <c r="I74" i="13" s="1"/>
  <c r="T74" i="13" a="1"/>
  <c r="T74" i="13" s="1"/>
  <c r="L74" i="13" a="1"/>
  <c r="L74" i="13" s="1"/>
  <c r="AB74" i="13" a="1"/>
  <c r="AB74" i="13" s="1"/>
  <c r="R74" i="13" a="1"/>
  <c r="R74" i="13" s="1"/>
  <c r="J74" i="13" a="1"/>
  <c r="J74" i="13" s="1"/>
  <c r="AJ74" i="13" a="1"/>
  <c r="AJ74" i="13" s="1"/>
  <c r="X74" i="13" a="1"/>
  <c r="X74" i="13" s="1"/>
  <c r="P74" i="13" a="1"/>
  <c r="P74" i="13" s="1"/>
  <c r="H74" i="13" a="1"/>
  <c r="H74" i="13" s="1"/>
  <c r="V74" i="13" a="1"/>
  <c r="V74" i="13" s="1"/>
  <c r="N74" i="13" a="1"/>
  <c r="N74" i="13" s="1"/>
  <c r="G74" i="13" a="1"/>
  <c r="G74" i="13" s="1"/>
  <c r="AF74" i="13" a="1"/>
  <c r="AF74" i="13" s="1"/>
  <c r="BF67" i="13" a="1"/>
  <c r="BF67" i="13" s="1"/>
  <c r="BB67" i="13" a="1"/>
  <c r="BB67" i="13" s="1"/>
  <c r="AX67" i="13" a="1"/>
  <c r="AX67" i="13" s="1"/>
  <c r="BC67" i="13" a="1"/>
  <c r="BC67" i="13" s="1"/>
  <c r="AT67" i="13" a="1"/>
  <c r="AT67" i="13" s="1"/>
  <c r="AP67" i="13" a="1"/>
  <c r="AP67" i="13" s="1"/>
  <c r="AL67" i="13" a="1"/>
  <c r="AL67" i="13" s="1"/>
  <c r="AH67" i="13" a="1"/>
  <c r="AH67" i="13" s="1"/>
  <c r="AD67" i="13" a="1"/>
  <c r="AD67" i="13" s="1"/>
  <c r="Z67" i="13" a="1"/>
  <c r="Z67" i="13" s="1"/>
  <c r="V67" i="13" a="1"/>
  <c r="V67" i="13" s="1"/>
  <c r="R67" i="13" a="1"/>
  <c r="R67" i="13" s="1"/>
  <c r="N67" i="13" a="1"/>
  <c r="N67" i="13" s="1"/>
  <c r="J67" i="13" a="1"/>
  <c r="J67" i="13" s="1"/>
  <c r="BG67" i="13" a="1"/>
  <c r="BG67" i="13" s="1"/>
  <c r="AW67" i="13" a="1"/>
  <c r="AW67" i="13" s="1"/>
  <c r="AS67" i="13" a="1"/>
  <c r="AS67" i="13" s="1"/>
  <c r="AO67" i="13" a="1"/>
  <c r="AO67" i="13" s="1"/>
  <c r="AK67" i="13" a="1"/>
  <c r="AK67" i="13" s="1"/>
  <c r="AG67" i="13" a="1"/>
  <c r="AG67" i="13" s="1"/>
  <c r="AC67" i="13" a="1"/>
  <c r="AC67" i="13" s="1"/>
  <c r="Y67" i="13" a="1"/>
  <c r="Y67" i="13" s="1"/>
  <c r="U67" i="13" a="1"/>
  <c r="U67" i="13" s="1"/>
  <c r="Q67" i="13" a="1"/>
  <c r="Q67" i="13" s="1"/>
  <c r="M67" i="13" a="1"/>
  <c r="M67" i="13" s="1"/>
  <c r="I67" i="13" a="1"/>
  <c r="I67" i="13" s="1"/>
  <c r="BA67" i="13" a="1"/>
  <c r="BA67" i="13" s="1"/>
  <c r="BE67" i="13" a="1"/>
  <c r="BE67" i="13" s="1"/>
  <c r="AV67" i="13" a="1"/>
  <c r="AV67" i="13" s="1"/>
  <c r="AR67" i="13" a="1"/>
  <c r="AR67" i="13" s="1"/>
  <c r="AN67" i="13" a="1"/>
  <c r="AN67" i="13" s="1"/>
  <c r="AJ67" i="13" a="1"/>
  <c r="AJ67" i="13" s="1"/>
  <c r="AF67" i="13" a="1"/>
  <c r="AF67" i="13" s="1"/>
  <c r="AB67" i="13" a="1"/>
  <c r="AB67" i="13" s="1"/>
  <c r="X67" i="13" a="1"/>
  <c r="X67" i="13" s="1"/>
  <c r="T67" i="13" a="1"/>
  <c r="T67" i="13" s="1"/>
  <c r="P67" i="13" a="1"/>
  <c r="P67" i="13" s="1"/>
  <c r="L67" i="13" a="1"/>
  <c r="L67" i="13" s="1"/>
  <c r="H67" i="13" a="1"/>
  <c r="H67" i="13" s="1"/>
  <c r="AZ67" i="13" a="1"/>
  <c r="AZ67" i="13" s="1"/>
  <c r="BD67" i="13" a="1"/>
  <c r="BD67" i="13" s="1"/>
  <c r="AU67" i="13" a="1"/>
  <c r="AU67" i="13" s="1"/>
  <c r="AQ67" i="13" a="1"/>
  <c r="AQ67" i="13" s="1"/>
  <c r="AM67" i="13" a="1"/>
  <c r="AM67" i="13" s="1"/>
  <c r="AI67" i="13" a="1"/>
  <c r="AI67" i="13" s="1"/>
  <c r="AE67" i="13" a="1"/>
  <c r="AE67" i="13" s="1"/>
  <c r="AA67" i="13" a="1"/>
  <c r="AA67" i="13" s="1"/>
  <c r="W67" i="13" a="1"/>
  <c r="W67" i="13" s="1"/>
  <c r="S67" i="13" a="1"/>
  <c r="S67" i="13" s="1"/>
  <c r="O67" i="13" a="1"/>
  <c r="O67" i="13" s="1"/>
  <c r="K67" i="13" a="1"/>
  <c r="K67" i="13" s="1"/>
  <c r="G67" i="13" a="1"/>
  <c r="G67" i="13" s="1"/>
  <c r="AY67" i="13" a="1"/>
  <c r="AY67" i="13" s="1"/>
  <c r="BD80" i="13" a="1"/>
  <c r="BD80" i="13" s="1"/>
  <c r="AZ80" i="13" a="1"/>
  <c r="AZ80" i="13" s="1"/>
  <c r="AV80" i="13" a="1"/>
  <c r="AV80" i="13" s="1"/>
  <c r="AR80" i="13" a="1"/>
  <c r="AR80" i="13" s="1"/>
  <c r="AN80" i="13" a="1"/>
  <c r="AN80" i="13" s="1"/>
  <c r="AJ80" i="13" a="1"/>
  <c r="AJ80" i="13" s="1"/>
  <c r="AF80" i="13" a="1"/>
  <c r="AF80" i="13" s="1"/>
  <c r="AB80" i="13" a="1"/>
  <c r="AB80" i="13" s="1"/>
  <c r="X80" i="13" a="1"/>
  <c r="X80" i="13" s="1"/>
  <c r="T80" i="13" a="1"/>
  <c r="T80" i="13" s="1"/>
  <c r="BF80" i="13" a="1"/>
  <c r="BF80" i="13" s="1"/>
  <c r="BB80" i="13" a="1"/>
  <c r="BB80" i="13" s="1"/>
  <c r="AX80" i="13" a="1"/>
  <c r="AX80" i="13" s="1"/>
  <c r="AT80" i="13" a="1"/>
  <c r="AT80" i="13" s="1"/>
  <c r="AP80" i="13" a="1"/>
  <c r="AP80" i="13" s="1"/>
  <c r="AL80" i="13" a="1"/>
  <c r="AL80" i="13" s="1"/>
  <c r="AH80" i="13" a="1"/>
  <c r="AH80" i="13" s="1"/>
  <c r="AD80" i="13" a="1"/>
  <c r="AD80" i="13" s="1"/>
  <c r="Z80" i="13" a="1"/>
  <c r="Z80" i="13" s="1"/>
  <c r="V80" i="13" a="1"/>
  <c r="V80" i="13" s="1"/>
  <c r="R80" i="13" a="1"/>
  <c r="R80" i="13" s="1"/>
  <c r="N80" i="13" a="1"/>
  <c r="N80" i="13" s="1"/>
  <c r="J80" i="13" a="1"/>
  <c r="J80" i="13" s="1"/>
  <c r="BE80" i="13" a="1"/>
  <c r="BE80" i="13" s="1"/>
  <c r="BA80" i="13" a="1"/>
  <c r="BA80" i="13" s="1"/>
  <c r="AW80" i="13" a="1"/>
  <c r="AW80" i="13" s="1"/>
  <c r="AS80" i="13" a="1"/>
  <c r="AS80" i="13" s="1"/>
  <c r="AO80" i="13" a="1"/>
  <c r="AO80" i="13" s="1"/>
  <c r="AK80" i="13" a="1"/>
  <c r="AK80" i="13" s="1"/>
  <c r="AG80" i="13" a="1"/>
  <c r="AG80" i="13" s="1"/>
  <c r="AC80" i="13" a="1"/>
  <c r="AC80" i="13" s="1"/>
  <c r="Y80" i="13" a="1"/>
  <c r="Y80" i="13" s="1"/>
  <c r="U80" i="13" a="1"/>
  <c r="U80" i="13" s="1"/>
  <c r="Q80" i="13" a="1"/>
  <c r="Q80" i="13" s="1"/>
  <c r="M80" i="13" a="1"/>
  <c r="M80" i="13" s="1"/>
  <c r="I80" i="13" a="1"/>
  <c r="I80" i="13" s="1"/>
  <c r="AQ80" i="13" a="1"/>
  <c r="AQ80" i="13" s="1"/>
  <c r="AE80" i="13" a="1"/>
  <c r="AE80" i="13" s="1"/>
  <c r="L80" i="13" a="1"/>
  <c r="L80" i="13" s="1"/>
  <c r="AY80" i="13" a="1"/>
  <c r="AY80" i="13" s="1"/>
  <c r="S80" i="13" a="1"/>
  <c r="S80" i="13" s="1"/>
  <c r="K80" i="13" a="1"/>
  <c r="K80" i="13" s="1"/>
  <c r="AM80" i="13" a="1"/>
  <c r="AM80" i="13" s="1"/>
  <c r="BG80" i="13" a="1"/>
  <c r="BG80" i="13" s="1"/>
  <c r="AA80" i="13" a="1"/>
  <c r="AA80" i="13" s="1"/>
  <c r="AI80" i="13" a="1"/>
  <c r="AI80" i="13" s="1"/>
  <c r="O80" i="13" a="1"/>
  <c r="O80" i="13" s="1"/>
  <c r="G80" i="13" a="1"/>
  <c r="G80" i="13" s="1"/>
  <c r="P80" i="13" a="1"/>
  <c r="P80" i="13" s="1"/>
  <c r="BC80" i="13" a="1"/>
  <c r="BC80" i="13" s="1"/>
  <c r="AU80" i="13" a="1"/>
  <c r="AU80" i="13" s="1"/>
  <c r="H80" i="13" a="1"/>
  <c r="H80" i="13" s="1"/>
  <c r="W80" i="13" a="1"/>
  <c r="W80" i="13" s="1"/>
  <c r="MN13" i="13"/>
  <c r="MN29" i="13" s="1"/>
  <c r="IO13" i="13"/>
  <c r="IO29" i="13" s="1"/>
  <c r="EP13" i="13"/>
  <c r="EP29" i="13" s="1"/>
  <c r="EP89" i="13" s="1"/>
  <c r="AR13" i="13"/>
  <c r="AR29" i="13" s="1"/>
  <c r="AY13" i="13"/>
  <c r="AY29" i="13" s="1"/>
  <c r="DK13" i="13"/>
  <c r="DK29" i="13" s="1"/>
  <c r="FW13" i="13"/>
  <c r="FW29" i="13" s="1"/>
  <c r="II13" i="13"/>
  <c r="II29" i="13" s="1"/>
  <c r="KU13" i="13"/>
  <c r="KU29" i="13" s="1"/>
  <c r="NG13" i="13"/>
  <c r="NG29" i="13" s="1"/>
  <c r="BJ13" i="13"/>
  <c r="BJ29" i="13" s="1"/>
  <c r="DV13" i="13"/>
  <c r="DV29" i="13" s="1"/>
  <c r="GH13" i="13"/>
  <c r="GH29" i="13" s="1"/>
  <c r="IT13" i="13"/>
  <c r="IT29" i="13" s="1"/>
  <c r="LF13" i="13"/>
  <c r="LF29" i="13" s="1"/>
  <c r="O13" i="13"/>
  <c r="O29" i="13" s="1"/>
  <c r="CA13" i="13"/>
  <c r="CA29" i="13" s="1"/>
  <c r="EM13" i="13"/>
  <c r="EM29" i="13" s="1"/>
  <c r="GY13" i="13"/>
  <c r="GY29" i="13" s="1"/>
  <c r="JK13" i="13"/>
  <c r="JK29" i="13" s="1"/>
  <c r="LW13" i="13"/>
  <c r="LW29" i="13" s="1"/>
  <c r="LY13" i="13"/>
  <c r="LY29" i="13" s="1"/>
  <c r="HZ13" i="13"/>
  <c r="HZ29" i="13" s="1"/>
  <c r="MW13" i="13"/>
  <c r="MW29" i="13" s="1"/>
  <c r="IX13" i="13"/>
  <c r="IX29" i="13" s="1"/>
  <c r="EZ13" i="13"/>
  <c r="EZ29" i="13" s="1"/>
  <c r="BA13" i="13"/>
  <c r="BA29" i="13" s="1"/>
  <c r="LG8" i="13"/>
  <c r="LG24" i="13" s="1"/>
  <c r="IU8" i="13"/>
  <c r="IU24" i="13" s="1"/>
  <c r="GI8" i="13"/>
  <c r="GI24" i="13" s="1"/>
  <c r="GI38" i="13" s="1"/>
  <c r="DW8" i="13"/>
  <c r="DW24" i="13" s="1"/>
  <c r="DW38" i="13" s="1"/>
  <c r="BK8" i="13"/>
  <c r="BK24" i="13" s="1"/>
  <c r="BK38" i="13" s="1"/>
  <c r="F23" i="13"/>
  <c r="MI7" i="13"/>
  <c r="MI23" i="13" s="1"/>
  <c r="JW7" i="13"/>
  <c r="JW23" i="13" s="1"/>
  <c r="HK7" i="13"/>
  <c r="HK23" i="13" s="1"/>
  <c r="EY7" i="13"/>
  <c r="EY23" i="13" s="1"/>
  <c r="CM7" i="13"/>
  <c r="CM23" i="13" s="1"/>
  <c r="AA7" i="13"/>
  <c r="AA23" i="13" s="1"/>
  <c r="MA7" i="13"/>
  <c r="MA23" i="13" s="1"/>
  <c r="JO7" i="13"/>
  <c r="JO23" i="13" s="1"/>
  <c r="HC7" i="13"/>
  <c r="HC23" i="13" s="1"/>
  <c r="EQ7" i="13"/>
  <c r="EQ23" i="13" s="1"/>
  <c r="CE7" i="13"/>
  <c r="CE23" i="13" s="1"/>
  <c r="S7" i="13"/>
  <c r="S23" i="13" s="1"/>
  <c r="DK7" i="13"/>
  <c r="DK23" i="13" s="1"/>
  <c r="KE7" i="13"/>
  <c r="KE23" i="13" s="1"/>
  <c r="AI7" i="13"/>
  <c r="AI23" i="13" s="1"/>
  <c r="AI38" i="13" s="1"/>
  <c r="LS7" i="13"/>
  <c r="LS23" i="13" s="1"/>
  <c r="LS38" i="13" s="1"/>
  <c r="JG7" i="13"/>
  <c r="JG23" i="13" s="1"/>
  <c r="GU7" i="13"/>
  <c r="GU23" i="13" s="1"/>
  <c r="EI7" i="13"/>
  <c r="EI23" i="13" s="1"/>
  <c r="EI38" i="13" s="1"/>
  <c r="BW7" i="13"/>
  <c r="BW23" i="13" s="1"/>
  <c r="K7" i="13"/>
  <c r="K23" i="13" s="1"/>
  <c r="K38" i="13" s="1"/>
  <c r="II7" i="13"/>
  <c r="II23" i="13" s="1"/>
  <c r="MQ7" i="13"/>
  <c r="MQ23" i="13" s="1"/>
  <c r="CU7" i="13"/>
  <c r="CU23" i="13" s="1"/>
  <c r="LK7" i="13"/>
  <c r="LK23" i="13" s="1"/>
  <c r="IY7" i="13"/>
  <c r="IY23" i="13" s="1"/>
  <c r="GM7" i="13"/>
  <c r="GM23" i="13" s="1"/>
  <c r="EA7" i="13"/>
  <c r="EA23" i="13" s="1"/>
  <c r="BO7" i="13"/>
  <c r="BO23" i="13" s="1"/>
  <c r="KU7" i="13"/>
  <c r="KU23" i="13" s="1"/>
  <c r="AY7" i="13"/>
  <c r="AY23" i="13" s="1"/>
  <c r="HS7" i="13"/>
  <c r="HS23" i="13" s="1"/>
  <c r="LC7" i="13"/>
  <c r="LC23" i="13" s="1"/>
  <c r="IQ7" i="13"/>
  <c r="IQ23" i="13" s="1"/>
  <c r="GE7" i="13"/>
  <c r="GE23" i="13" s="1"/>
  <c r="DS7" i="13"/>
  <c r="DS23" i="13" s="1"/>
  <c r="BG7" i="13"/>
  <c r="BG23" i="13" s="1"/>
  <c r="NG7" i="13"/>
  <c r="NG23" i="13" s="1"/>
  <c r="FW7" i="13"/>
  <c r="FW23" i="13" s="1"/>
  <c r="MY7" i="13"/>
  <c r="MY23" i="13" s="1"/>
  <c r="KM7" i="13"/>
  <c r="KM23" i="13" s="1"/>
  <c r="IA7" i="13"/>
  <c r="IA23" i="13" s="1"/>
  <c r="FO7" i="13"/>
  <c r="FO23" i="13" s="1"/>
  <c r="DC7" i="13"/>
  <c r="DC23" i="13" s="1"/>
  <c r="AQ7" i="13"/>
  <c r="AQ23" i="13" s="1"/>
  <c r="FG7" i="13"/>
  <c r="FG23" i="13" s="1"/>
  <c r="MH13" i="13"/>
  <c r="MH29" i="13" s="1"/>
  <c r="IJ13" i="13"/>
  <c r="IJ29" i="13" s="1"/>
  <c r="EK13" i="13"/>
  <c r="EK29" i="13" s="1"/>
  <c r="EK89" i="13" s="1"/>
  <c r="AN13" i="13"/>
  <c r="AN29" i="13" s="1"/>
  <c r="AN89" i="13" s="1"/>
  <c r="NB8" i="13"/>
  <c r="NB24" i="13" s="1"/>
  <c r="KP8" i="13"/>
  <c r="KP24" i="13" s="1"/>
  <c r="ID8" i="13"/>
  <c r="ID24" i="13" s="1"/>
  <c r="FR8" i="13"/>
  <c r="FR24" i="13" s="1"/>
  <c r="DF8" i="13"/>
  <c r="DF24" i="13" s="1"/>
  <c r="AT8" i="13"/>
  <c r="AT24" i="13" s="1"/>
  <c r="MM7" i="13"/>
  <c r="MM23" i="13" s="1"/>
  <c r="MM38" i="13" s="1"/>
  <c r="KA7" i="13"/>
  <c r="KA23" i="13" s="1"/>
  <c r="KA38" i="13" s="1"/>
  <c r="HO7" i="13"/>
  <c r="HO23" i="13" s="1"/>
  <c r="HO38" i="13" s="1"/>
  <c r="FC7" i="13"/>
  <c r="FC23" i="13" s="1"/>
  <c r="FC38" i="13" s="1"/>
  <c r="CQ7" i="13"/>
  <c r="CQ23" i="13" s="1"/>
  <c r="CQ38" i="13" s="1"/>
  <c r="AE7" i="13"/>
  <c r="AE23" i="13" s="1"/>
  <c r="AE38" i="13" s="1"/>
  <c r="JI8" i="13"/>
  <c r="JI24" i="13" s="1"/>
  <c r="ES8" i="13"/>
  <c r="ES24" i="13" s="1"/>
  <c r="AS8" i="13"/>
  <c r="AS24" i="13" s="1"/>
  <c r="AS38" i="13" s="1"/>
  <c r="JR7" i="13"/>
  <c r="JR23" i="13" s="1"/>
  <c r="EL7" i="13"/>
  <c r="EL23" i="13" s="1"/>
  <c r="EL38" i="13" s="1"/>
  <c r="F31" i="13"/>
  <c r="ND15" i="13"/>
  <c r="ND31" i="13" s="1"/>
  <c r="MH15" i="13"/>
  <c r="MH31" i="13" s="1"/>
  <c r="LM15" i="13"/>
  <c r="LM31" i="13" s="1"/>
  <c r="KT15" i="13"/>
  <c r="KT31" i="13" s="1"/>
  <c r="KC15" i="13"/>
  <c r="KC31" i="13" s="1"/>
  <c r="JM15" i="13"/>
  <c r="JM31" i="13" s="1"/>
  <c r="IV15" i="13"/>
  <c r="IV31" i="13" s="1"/>
  <c r="IF15" i="13"/>
  <c r="IF31" i="13" s="1"/>
  <c r="HM15" i="13"/>
  <c r="HM31" i="13" s="1"/>
  <c r="GU15" i="13"/>
  <c r="GU31" i="13" s="1"/>
  <c r="GE15" i="13"/>
  <c r="GE31" i="13" s="1"/>
  <c r="FN15" i="13"/>
  <c r="FN31" i="13" s="1"/>
  <c r="EX15" i="13"/>
  <c r="EX31" i="13" s="1"/>
  <c r="EF15" i="13"/>
  <c r="EF31" i="13" s="1"/>
  <c r="DN15" i="13"/>
  <c r="DN31" i="13" s="1"/>
  <c r="CX15" i="13"/>
  <c r="CX31" i="13" s="1"/>
  <c r="CG15" i="13"/>
  <c r="CG31" i="13" s="1"/>
  <c r="BQ15" i="13"/>
  <c r="BQ31" i="13" s="1"/>
  <c r="AX15" i="13"/>
  <c r="AX31" i="13" s="1"/>
  <c r="AG15" i="13"/>
  <c r="AG31" i="13" s="1"/>
  <c r="Q15" i="13"/>
  <c r="Q31" i="13" s="1"/>
  <c r="JU13" i="13"/>
  <c r="JU29" i="13" s="1"/>
  <c r="FV13" i="13"/>
  <c r="FV29" i="13" s="1"/>
  <c r="BX13" i="13"/>
  <c r="BX29" i="13" s="1"/>
  <c r="MS8" i="13"/>
  <c r="MS24" i="13" s="1"/>
  <c r="MS38" i="13" s="1"/>
  <c r="GO8" i="13"/>
  <c r="GO24" i="13" s="1"/>
  <c r="AK8" i="13"/>
  <c r="AK24" i="13" s="1"/>
  <c r="JJ7" i="13"/>
  <c r="JJ23" i="13" s="1"/>
  <c r="JJ38" i="13" s="1"/>
  <c r="DV7" i="13"/>
  <c r="DV23" i="13" s="1"/>
  <c r="JA15" i="13"/>
  <c r="JA31" i="13" s="1"/>
  <c r="DS15" i="13"/>
  <c r="DS31" i="13" s="1"/>
  <c r="S15" i="13"/>
  <c r="S31" i="13" s="1"/>
  <c r="DA15" i="13"/>
  <c r="DA31" i="13" s="1"/>
  <c r="GH15" i="13"/>
  <c r="GH31" i="13" s="1"/>
  <c r="JO15" i="13"/>
  <c r="JO31" i="13" s="1"/>
  <c r="MW15" i="13"/>
  <c r="MW31" i="13" s="1"/>
  <c r="BY15" i="13"/>
  <c r="BY31" i="13" s="1"/>
  <c r="FF15" i="13"/>
  <c r="FF31" i="13" s="1"/>
  <c r="IN15" i="13"/>
  <c r="IN31" i="13" s="1"/>
  <c r="LU15" i="13"/>
  <c r="LU31" i="13" s="1"/>
  <c r="BE15" i="13"/>
  <c r="BE31" i="13" s="1"/>
  <c r="EL15" i="13"/>
  <c r="EL31" i="13" s="1"/>
  <c r="HS15" i="13"/>
  <c r="HS31" i="13" s="1"/>
  <c r="LA15" i="13"/>
  <c r="LA31" i="13" s="1"/>
  <c r="MI15" i="13"/>
  <c r="MI31" i="13" s="1"/>
  <c r="AZ15" i="13"/>
  <c r="AZ31" i="13" s="1"/>
  <c r="DL15" i="13"/>
  <c r="DL31" i="13" s="1"/>
  <c r="FX15" i="13"/>
  <c r="FX31" i="13" s="1"/>
  <c r="IJ15" i="13"/>
  <c r="IJ31" i="13" s="1"/>
  <c r="KV15" i="13"/>
  <c r="KV31" i="13" s="1"/>
  <c r="NH15" i="13"/>
  <c r="NH31" i="13" s="1"/>
  <c r="BK15" i="13"/>
  <c r="BK31" i="13" s="1"/>
  <c r="DW15" i="13"/>
  <c r="DW31" i="13" s="1"/>
  <c r="GI15" i="13"/>
  <c r="GI31" i="13" s="1"/>
  <c r="IU15" i="13"/>
  <c r="IU31" i="13" s="1"/>
  <c r="LG15" i="13"/>
  <c r="LG31" i="13" s="1"/>
  <c r="NE13" i="13"/>
  <c r="NE29" i="13" s="1"/>
  <c r="NE89" i="13" s="1"/>
  <c r="JF13" i="13"/>
  <c r="JF29" i="13" s="1"/>
  <c r="LE7" i="13"/>
  <c r="LE23" i="13" s="1"/>
  <c r="IS7" i="13"/>
  <c r="IS23" i="13" s="1"/>
  <c r="GG7" i="13"/>
  <c r="GG23" i="13" s="1"/>
  <c r="DU7" i="13"/>
  <c r="DU23" i="13" s="1"/>
  <c r="DU38" i="13" s="1"/>
  <c r="AK7" i="13"/>
  <c r="AK23" i="13" s="1"/>
  <c r="KG15" i="13"/>
  <c r="KG31" i="13" s="1"/>
  <c r="EY15" i="13"/>
  <c r="EY31" i="13" s="1"/>
  <c r="R15" i="13"/>
  <c r="R31" i="13" s="1"/>
  <c r="MP13" i="13"/>
  <c r="MP29" i="13" s="1"/>
  <c r="IR13" i="13"/>
  <c r="IR29" i="13" s="1"/>
  <c r="ES13" i="13"/>
  <c r="ES29" i="13" s="1"/>
  <c r="LK8" i="13"/>
  <c r="LK24" i="13" s="1"/>
  <c r="IY8" i="13"/>
  <c r="IY24" i="13" s="1"/>
  <c r="GM8" i="13"/>
  <c r="GM24" i="13" s="1"/>
  <c r="EA8" i="13"/>
  <c r="EA24" i="13" s="1"/>
  <c r="BO8" i="13"/>
  <c r="BO24" i="13" s="1"/>
  <c r="NH7" i="13"/>
  <c r="NH23" i="13" s="1"/>
  <c r="KV7" i="13"/>
  <c r="KV23" i="13" s="1"/>
  <c r="IJ7" i="13"/>
  <c r="IJ23" i="13" s="1"/>
  <c r="FX7" i="13"/>
  <c r="FX23" i="13" s="1"/>
  <c r="DL7" i="13"/>
  <c r="DL23" i="13" s="1"/>
  <c r="AZ7" i="13"/>
  <c r="AZ23" i="13" s="1"/>
  <c r="MY5" i="13"/>
  <c r="MY21" i="13" s="1"/>
  <c r="EI5" i="13"/>
  <c r="EI21" i="13" s="1"/>
  <c r="IO12" i="13"/>
  <c r="IO28" i="13" s="1"/>
  <c r="F26" i="13"/>
  <c r="ND10" i="13"/>
  <c r="ND26" i="13" s="1"/>
  <c r="JW10" i="13"/>
  <c r="JW26" i="13" s="1"/>
  <c r="GO10" i="13"/>
  <c r="GO26" i="13" s="1"/>
  <c r="DH10" i="13"/>
  <c r="DH26" i="13" s="1"/>
  <c r="AA10" i="13"/>
  <c r="AA26" i="13" s="1"/>
  <c r="BQ10" i="13"/>
  <c r="BQ26" i="13" s="1"/>
  <c r="LC10" i="13"/>
  <c r="LC26" i="13" s="1"/>
  <c r="HU10" i="13"/>
  <c r="HU26" i="13" s="1"/>
  <c r="EN10" i="13"/>
  <c r="EN26" i="13" s="1"/>
  <c r="BG10" i="13"/>
  <c r="BG26" i="13" s="1"/>
  <c r="KR10" i="13"/>
  <c r="KR26" i="13" s="1"/>
  <c r="HK10" i="13"/>
  <c r="HK26" i="13" s="1"/>
  <c r="EC10" i="13"/>
  <c r="EC26" i="13" s="1"/>
  <c r="AV10" i="13"/>
  <c r="AV26" i="13" s="1"/>
  <c r="KG10" i="13"/>
  <c r="KG26" i="13" s="1"/>
  <c r="GZ10" i="13"/>
  <c r="GZ26" i="13" s="1"/>
  <c r="DS10" i="13"/>
  <c r="DS26" i="13" s="1"/>
  <c r="AK10" i="13"/>
  <c r="AK26" i="13" s="1"/>
  <c r="BR10" i="13"/>
  <c r="BR26" i="13" s="1"/>
  <c r="ED10" i="13"/>
  <c r="ED26" i="13" s="1"/>
  <c r="GP10" i="13"/>
  <c r="GP26" i="13" s="1"/>
  <c r="JB10" i="13"/>
  <c r="JB26" i="13" s="1"/>
  <c r="LN10" i="13"/>
  <c r="LN26" i="13" s="1"/>
  <c r="Y10" i="13"/>
  <c r="Y26" i="13" s="1"/>
  <c r="CK10" i="13"/>
  <c r="CK26" i="13" s="1"/>
  <c r="EW10" i="13"/>
  <c r="EW26" i="13" s="1"/>
  <c r="HI10" i="13"/>
  <c r="HI26" i="13" s="1"/>
  <c r="JU10" i="13"/>
  <c r="JU26" i="13" s="1"/>
  <c r="MG10" i="13"/>
  <c r="MG26" i="13" s="1"/>
  <c r="EY5" i="13"/>
  <c r="EY21" i="13" s="1"/>
  <c r="N5" i="13"/>
  <c r="N21" i="13" s="1"/>
  <c r="BZ5" i="13"/>
  <c r="BZ21" i="13" s="1"/>
  <c r="EL5" i="13"/>
  <c r="EL21" i="13" s="1"/>
  <c r="GX5" i="13"/>
  <c r="GX21" i="13" s="1"/>
  <c r="JJ5" i="13"/>
  <c r="JJ21" i="13" s="1"/>
  <c r="LV5" i="13"/>
  <c r="LV21" i="13" s="1"/>
  <c r="FC5" i="13"/>
  <c r="FC21" i="13" s="1"/>
  <c r="AU5" i="13"/>
  <c r="AU21" i="13" s="1"/>
  <c r="KA5" i="13"/>
  <c r="KA21" i="13" s="1"/>
  <c r="DP5" i="13"/>
  <c r="DP21" i="13" s="1"/>
  <c r="LX5" i="13"/>
  <c r="LX21" i="13" s="1"/>
  <c r="HW5" i="13"/>
  <c r="HW21" i="13" s="1"/>
  <c r="EV5" i="13"/>
  <c r="EV21" i="13" s="1"/>
  <c r="MN5" i="13"/>
  <c r="MN21" i="13" s="1"/>
  <c r="BM5" i="13"/>
  <c r="BM21" i="13" s="1"/>
  <c r="DY5" i="13"/>
  <c r="DY21" i="13" s="1"/>
  <c r="GK5" i="13"/>
  <c r="GK21" i="13" s="1"/>
  <c r="IW5" i="13"/>
  <c r="IW21" i="13" s="1"/>
  <c r="LI5" i="13"/>
  <c r="LI21" i="13" s="1"/>
  <c r="BK5" i="13"/>
  <c r="BK21" i="13" s="1"/>
  <c r="JS5" i="13"/>
  <c r="JS21" i="13" s="1"/>
  <c r="CR5" i="13"/>
  <c r="CR21" i="13" s="1"/>
  <c r="JD5" i="13"/>
  <c r="JD21" i="13" s="1"/>
  <c r="Z5" i="13"/>
  <c r="Z21" i="13" s="1"/>
  <c r="CL5" i="13"/>
  <c r="CL21" i="13" s="1"/>
  <c r="EX5" i="13"/>
  <c r="EX21" i="13" s="1"/>
  <c r="HJ5" i="13"/>
  <c r="HJ21" i="13" s="1"/>
  <c r="JV5" i="13"/>
  <c r="JV21" i="13" s="1"/>
  <c r="MH5" i="13"/>
  <c r="MH21" i="13" s="1"/>
  <c r="IB5" i="13"/>
  <c r="IB21" i="13" s="1"/>
  <c r="KN5" i="13"/>
  <c r="KN21" i="13" s="1"/>
  <c r="JR4" i="13"/>
  <c r="JR20" i="13" s="1"/>
  <c r="ET4" i="13"/>
  <c r="ET20" i="13" s="1"/>
  <c r="V4" i="13"/>
  <c r="V20" i="13" s="1"/>
  <c r="FY4" i="13"/>
  <c r="FY20" i="13" s="1"/>
  <c r="EY10" i="13"/>
  <c r="EY26" i="13" s="1"/>
  <c r="DM4" i="13"/>
  <c r="DM20" i="13" s="1"/>
  <c r="AM4" i="13"/>
  <c r="AM20" i="13" s="1"/>
  <c r="CY4" i="13"/>
  <c r="CY20" i="13" s="1"/>
  <c r="FK4" i="13"/>
  <c r="FK20" i="13" s="1"/>
  <c r="HW4" i="13"/>
  <c r="HW20" i="13" s="1"/>
  <c r="KI4" i="13"/>
  <c r="KI20" i="13" s="1"/>
  <c r="MU4" i="13"/>
  <c r="MU20" i="13" s="1"/>
  <c r="EO4" i="13"/>
  <c r="EO20" i="13" s="1"/>
  <c r="Y4" i="13"/>
  <c r="Y20" i="13" s="1"/>
  <c r="HI4" i="13"/>
  <c r="HI20" i="13" s="1"/>
  <c r="J4" i="13"/>
  <c r="J20" i="13" s="1"/>
  <c r="BV4" i="13"/>
  <c r="BV20" i="13" s="1"/>
  <c r="EH4" i="13"/>
  <c r="EH20" i="13" s="1"/>
  <c r="GT4" i="13"/>
  <c r="GT20" i="13" s="1"/>
  <c r="JF4" i="13"/>
  <c r="JF20" i="13" s="1"/>
  <c r="LR4" i="13"/>
  <c r="LR20" i="13" s="1"/>
  <c r="BM4" i="13"/>
  <c r="BM20" i="13" s="1"/>
  <c r="IO4" i="13"/>
  <c r="IO20" i="13" s="1"/>
  <c r="AA4" i="13"/>
  <c r="AA20" i="13" s="1"/>
  <c r="CM4" i="13"/>
  <c r="CM20" i="13" s="1"/>
  <c r="EY4" i="13"/>
  <c r="EY20" i="13" s="1"/>
  <c r="HK4" i="13"/>
  <c r="HK20" i="13" s="1"/>
  <c r="JW4" i="13"/>
  <c r="JW20" i="13" s="1"/>
  <c r="MI4" i="13"/>
  <c r="MI20" i="13" s="1"/>
  <c r="ML12" i="13"/>
  <c r="ML28" i="13" s="1"/>
  <c r="CE12" i="13"/>
  <c r="CE28" i="13" s="1"/>
  <c r="GD12" i="13"/>
  <c r="GD28" i="13" s="1"/>
  <c r="KC12" i="13"/>
  <c r="KC28" i="13" s="1"/>
  <c r="U12" i="13"/>
  <c r="U28" i="13" s="1"/>
  <c r="DS12" i="13"/>
  <c r="DS28" i="13" s="1"/>
  <c r="HR12" i="13"/>
  <c r="HR28" i="13" s="1"/>
  <c r="LQ12" i="13"/>
  <c r="LQ28" i="13" s="1"/>
  <c r="BI12" i="13"/>
  <c r="BI28" i="13" s="1"/>
  <c r="FG12" i="13"/>
  <c r="FG28" i="13" s="1"/>
  <c r="JF12" i="13"/>
  <c r="JF28" i="13" s="1"/>
  <c r="NE12" i="13"/>
  <c r="NE28" i="13" s="1"/>
  <c r="CW12" i="13"/>
  <c r="CW28" i="13" s="1"/>
  <c r="GU12" i="13"/>
  <c r="GU28" i="13" s="1"/>
  <c r="KT12" i="13"/>
  <c r="KT28" i="13" s="1"/>
  <c r="AL12" i="13"/>
  <c r="AL28" i="13" s="1"/>
  <c r="EK12" i="13"/>
  <c r="EK28" i="13" s="1"/>
  <c r="II12" i="13"/>
  <c r="II28" i="13" s="1"/>
  <c r="MH12" i="13"/>
  <c r="MH28" i="13" s="1"/>
  <c r="BZ12" i="13"/>
  <c r="BZ28" i="13" s="1"/>
  <c r="FY12" i="13"/>
  <c r="FY28" i="13" s="1"/>
  <c r="JW12" i="13"/>
  <c r="JW28" i="13" s="1"/>
  <c r="AC12" i="13"/>
  <c r="AC28" i="13" s="1"/>
  <c r="EA12" i="13"/>
  <c r="EA28" i="13" s="1"/>
  <c r="EA89" i="13" s="1"/>
  <c r="HZ12" i="13"/>
  <c r="HZ28" i="13" s="1"/>
  <c r="LY12" i="13"/>
  <c r="LY28" i="13" s="1"/>
  <c r="LY89" i="13" s="1"/>
  <c r="AZ12" i="13"/>
  <c r="AZ28" i="13" s="1"/>
  <c r="DL12" i="13"/>
  <c r="DL28" i="13" s="1"/>
  <c r="FX12" i="13"/>
  <c r="FX28" i="13" s="1"/>
  <c r="IJ12" i="13"/>
  <c r="IJ28" i="13" s="1"/>
  <c r="KV12" i="13"/>
  <c r="KV28" i="13" s="1"/>
  <c r="NH12" i="13"/>
  <c r="NH28" i="13" s="1"/>
  <c r="BK12" i="13"/>
  <c r="BK28" i="13" s="1"/>
  <c r="DW12" i="13"/>
  <c r="DW28" i="13" s="1"/>
  <c r="GI12" i="13"/>
  <c r="GI28" i="13" s="1"/>
  <c r="IU12" i="13"/>
  <c r="IU28" i="13" s="1"/>
  <c r="LG12" i="13"/>
  <c r="LG28" i="13" s="1"/>
  <c r="P12" i="13"/>
  <c r="P28" i="13" s="1"/>
  <c r="CB12" i="13"/>
  <c r="CB28" i="13" s="1"/>
  <c r="CB89" i="13" s="1"/>
  <c r="EN12" i="13"/>
  <c r="EN28" i="13" s="1"/>
  <c r="GZ12" i="13"/>
  <c r="GZ28" i="13" s="1"/>
  <c r="JL12" i="13"/>
  <c r="JL28" i="13" s="1"/>
  <c r="JL89" i="13" s="1"/>
  <c r="LX12" i="13"/>
  <c r="LX28" i="13" s="1"/>
  <c r="KR4" i="13"/>
  <c r="KR20" i="13" s="1"/>
  <c r="FT4" i="13"/>
  <c r="FT20" i="13" s="1"/>
  <c r="F21" i="13"/>
  <c r="KO5" i="13"/>
  <c r="KO21" i="13" s="1"/>
  <c r="JI5" i="13"/>
  <c r="JI21" i="13" s="1"/>
  <c r="FY5" i="13"/>
  <c r="FY21" i="13" s="1"/>
  <c r="DM5" i="13"/>
  <c r="DM21" i="13" s="1"/>
  <c r="BA5" i="13"/>
  <c r="BA21" i="13" s="1"/>
  <c r="EZ5" i="13"/>
  <c r="EZ21" i="13" s="1"/>
  <c r="AY5" i="13"/>
  <c r="AY21" i="13" s="1"/>
  <c r="G5" i="13"/>
  <c r="G21" i="13" s="1"/>
  <c r="G43" i="13" s="1"/>
  <c r="GG5" i="13"/>
  <c r="GG21" i="13" s="1"/>
  <c r="CF5" i="13"/>
  <c r="CF21" i="13" s="1"/>
  <c r="NG5" i="13"/>
  <c r="NG21" i="13" s="1"/>
  <c r="KU5" i="13"/>
  <c r="KU21" i="13" s="1"/>
  <c r="II5" i="13"/>
  <c r="II21" i="13" s="1"/>
  <c r="GE5" i="13"/>
  <c r="GE21" i="13" s="1"/>
  <c r="EK5" i="13"/>
  <c r="EK21" i="13" s="1"/>
  <c r="BY5" i="13"/>
  <c r="BY21" i="13" s="1"/>
  <c r="M5" i="13"/>
  <c r="M21" i="13" s="1"/>
  <c r="MS5" i="13"/>
  <c r="MS21" i="13" s="1"/>
  <c r="LM5" i="13"/>
  <c r="LM21" i="13" s="1"/>
  <c r="KG5" i="13"/>
  <c r="KG21" i="13" s="1"/>
  <c r="JA5" i="13"/>
  <c r="JA21" i="13" s="1"/>
  <c r="HU5" i="13"/>
  <c r="HU21" i="13" s="1"/>
  <c r="GO5" i="13"/>
  <c r="GO21" i="13" s="1"/>
  <c r="FW5" i="13"/>
  <c r="FW21" i="13" s="1"/>
  <c r="EC5" i="13"/>
  <c r="EC21" i="13" s="1"/>
  <c r="DK5" i="13"/>
  <c r="DK21" i="13" s="1"/>
  <c r="CN5" i="13"/>
  <c r="CN21" i="13" s="1"/>
  <c r="BQ5" i="13"/>
  <c r="BQ21" i="13" s="1"/>
  <c r="AB5" i="13"/>
  <c r="AB21" i="13" s="1"/>
  <c r="MI5" i="13"/>
  <c r="MI21" i="13" s="1"/>
  <c r="LC5" i="13"/>
  <c r="LC21" i="13" s="1"/>
  <c r="JW5" i="13"/>
  <c r="JW21" i="13" s="1"/>
  <c r="IQ5" i="13"/>
  <c r="IQ21" i="13" s="1"/>
  <c r="HK5" i="13"/>
  <c r="HK21" i="13" s="1"/>
  <c r="ER5" i="13"/>
  <c r="ER21" i="13" s="1"/>
  <c r="DU5" i="13"/>
  <c r="DU21" i="13" s="1"/>
  <c r="DC5" i="13"/>
  <c r="DC21" i="13" s="1"/>
  <c r="AQ5" i="13"/>
  <c r="AQ21" i="13" s="1"/>
  <c r="LU5" i="13"/>
  <c r="LU21" i="13" s="1"/>
  <c r="IC5" i="13"/>
  <c r="IC21" i="13" s="1"/>
  <c r="FG5" i="13"/>
  <c r="FG21" i="13" s="1"/>
  <c r="BX5" i="13"/>
  <c r="BX21" i="13" s="1"/>
  <c r="L5" i="13"/>
  <c r="L21" i="13" s="1"/>
  <c r="U5" i="13"/>
  <c r="U21" i="13" s="1"/>
  <c r="FO5" i="13"/>
  <c r="FO21" i="13" s="1"/>
  <c r="BI5" i="13"/>
  <c r="BI21" i="13" s="1"/>
  <c r="MK5" i="13"/>
  <c r="MK21" i="13" s="1"/>
  <c r="LE5" i="13"/>
  <c r="LE21" i="13" s="1"/>
  <c r="JY5" i="13"/>
  <c r="JY21" i="13" s="1"/>
  <c r="IS5" i="13"/>
  <c r="IS21" i="13" s="1"/>
  <c r="HM5" i="13"/>
  <c r="HM21" i="13" s="1"/>
  <c r="GM5" i="13"/>
  <c r="GM21" i="13" s="1"/>
  <c r="FP5" i="13"/>
  <c r="FP21" i="13" s="1"/>
  <c r="ES5" i="13"/>
  <c r="ES21" i="13" s="1"/>
  <c r="EA5" i="13"/>
  <c r="EA21" i="13" s="1"/>
  <c r="DD5" i="13"/>
  <c r="DD21" i="13" s="1"/>
  <c r="CG5" i="13"/>
  <c r="CG21" i="13" s="1"/>
  <c r="BO5" i="13"/>
  <c r="BO21" i="13" s="1"/>
  <c r="AR5" i="13"/>
  <c r="AR21" i="13" s="1"/>
  <c r="T5" i="13"/>
  <c r="T21" i="13" s="1"/>
  <c r="JO5" i="13"/>
  <c r="JO21" i="13" s="1"/>
  <c r="FH5" i="13"/>
  <c r="FH21" i="13" s="1"/>
  <c r="CV5" i="13"/>
  <c r="CV21" i="13" s="1"/>
  <c r="AJ5" i="13"/>
  <c r="AJ21" i="13" s="1"/>
  <c r="NA5" i="13"/>
  <c r="NA21" i="13" s="1"/>
  <c r="GW5" i="13"/>
  <c r="GW21" i="13" s="1"/>
  <c r="EJ5" i="13"/>
  <c r="EJ21" i="13" s="1"/>
  <c r="CU5" i="13"/>
  <c r="CU21" i="13" s="1"/>
  <c r="AI5" i="13"/>
  <c r="AI21" i="13" s="1"/>
  <c r="MC5" i="13"/>
  <c r="MC21" i="13" s="1"/>
  <c r="KW5" i="13"/>
  <c r="KW21" i="13" s="1"/>
  <c r="JQ5" i="13"/>
  <c r="JQ21" i="13" s="1"/>
  <c r="IK5" i="13"/>
  <c r="IK21" i="13" s="1"/>
  <c r="HE5" i="13"/>
  <c r="HE21" i="13" s="1"/>
  <c r="GF5" i="13"/>
  <c r="GF21" i="13" s="1"/>
  <c r="FI5" i="13"/>
  <c r="FI21" i="13" s="1"/>
  <c r="EQ5" i="13"/>
  <c r="EQ21" i="13" s="1"/>
  <c r="DT5" i="13"/>
  <c r="DT21" i="13" s="1"/>
  <c r="CW5" i="13"/>
  <c r="CW21" i="13" s="1"/>
  <c r="CE5" i="13"/>
  <c r="CE21" i="13" s="1"/>
  <c r="BH5" i="13"/>
  <c r="BH21" i="13" s="1"/>
  <c r="AK5" i="13"/>
  <c r="AK21" i="13" s="1"/>
  <c r="S5" i="13"/>
  <c r="S21" i="13" s="1"/>
  <c r="MA5" i="13"/>
  <c r="MA21" i="13" s="1"/>
  <c r="HC5" i="13"/>
  <c r="HC21" i="13" s="1"/>
  <c r="DS5" i="13"/>
  <c r="DS21" i="13" s="1"/>
  <c r="BG5" i="13"/>
  <c r="BG21" i="13" s="1"/>
  <c r="DO5" i="13"/>
  <c r="DO21" i="13" s="1"/>
  <c r="DX5" i="13"/>
  <c r="DX21" i="13" s="1"/>
  <c r="LA5" i="13"/>
  <c r="LA21" i="13" s="1"/>
  <c r="R5" i="13"/>
  <c r="R21" i="13" s="1"/>
  <c r="KF5" i="13"/>
  <c r="KF21" i="13" s="1"/>
  <c r="BD63" i="13" a="1"/>
  <c r="BD63" i="13" s="1"/>
  <c r="AU63" i="13" a="1"/>
  <c r="AU63" i="13" s="1"/>
  <c r="AP63" i="13" a="1"/>
  <c r="AP63" i="13" s="1"/>
  <c r="AY63" i="13" a="1"/>
  <c r="AY63" i="13" s="1"/>
  <c r="AT63" i="13" a="1"/>
  <c r="AT63" i="13" s="1"/>
  <c r="AK63" i="13" a="1"/>
  <c r="AK63" i="13" s="1"/>
  <c r="AB63" i="13" a="1"/>
  <c r="AB63" i="13" s="1"/>
  <c r="S63" i="13" a="1"/>
  <c r="S63" i="13" s="1"/>
  <c r="N63" i="13" a="1"/>
  <c r="N63" i="13" s="1"/>
  <c r="BC63" i="13" a="1"/>
  <c r="BC63" i="13" s="1"/>
  <c r="AX63" i="13" a="1"/>
  <c r="AX63" i="13" s="1"/>
  <c r="AO63" i="13" a="1"/>
  <c r="AO63" i="13" s="1"/>
  <c r="AF63" i="13" a="1"/>
  <c r="AF63" i="13" s="1"/>
  <c r="W63" i="13" a="1"/>
  <c r="W63" i="13" s="1"/>
  <c r="R63" i="13" a="1"/>
  <c r="R63" i="13" s="1"/>
  <c r="BG63" i="13" a="1"/>
  <c r="BG63" i="13" s="1"/>
  <c r="BB63" i="13" a="1"/>
  <c r="BB63" i="13" s="1"/>
  <c r="AS63" i="13" a="1"/>
  <c r="AS63" i="13" s="1"/>
  <c r="AJ63" i="13" a="1"/>
  <c r="AJ63" i="13" s="1"/>
  <c r="AA63" i="13" a="1"/>
  <c r="AA63" i="13" s="1"/>
  <c r="BF63" i="13" a="1"/>
  <c r="BF63" i="13" s="1"/>
  <c r="AW63" i="13" a="1"/>
  <c r="AW63" i="13" s="1"/>
  <c r="AN63" i="13" a="1"/>
  <c r="AN63" i="13" s="1"/>
  <c r="BA63" i="13" a="1"/>
  <c r="BA63" i="13" s="1"/>
  <c r="AR63" i="13" a="1"/>
  <c r="AR63" i="13" s="1"/>
  <c r="AI63" i="13" a="1"/>
  <c r="AI63" i="13" s="1"/>
  <c r="AD63" i="13" a="1"/>
  <c r="AD63" i="13" s="1"/>
  <c r="U63" i="13" a="1"/>
  <c r="U63" i="13" s="1"/>
  <c r="L63" i="13" a="1"/>
  <c r="L63" i="13" s="1"/>
  <c r="BE63" i="13" a="1"/>
  <c r="BE63" i="13" s="1"/>
  <c r="AV63" i="13" a="1"/>
  <c r="AV63" i="13" s="1"/>
  <c r="AM63" i="13" a="1"/>
  <c r="AM63" i="13" s="1"/>
  <c r="AH63" i="13" a="1"/>
  <c r="AH63" i="13" s="1"/>
  <c r="Y63" i="13" a="1"/>
  <c r="Y63" i="13" s="1"/>
  <c r="P63" i="13" a="1"/>
  <c r="P63" i="13" s="1"/>
  <c r="AC63" i="13" a="1"/>
  <c r="AC63" i="13" s="1"/>
  <c r="K63" i="13" a="1"/>
  <c r="K63" i="13" s="1"/>
  <c r="AQ63" i="13" a="1"/>
  <c r="AQ63" i="13" s="1"/>
  <c r="J63" i="13" a="1"/>
  <c r="J63" i="13" s="1"/>
  <c r="AL63" i="13" a="1"/>
  <c r="AL63" i="13" s="1"/>
  <c r="Z63" i="13" a="1"/>
  <c r="Z63" i="13" s="1"/>
  <c r="Q63" i="13" a="1"/>
  <c r="Q63" i="13" s="1"/>
  <c r="I63" i="13" a="1"/>
  <c r="I63" i="13" s="1"/>
  <c r="X63" i="13" a="1"/>
  <c r="X63" i="13" s="1"/>
  <c r="O63" i="13" a="1"/>
  <c r="O63" i="13" s="1"/>
  <c r="H63" i="13" a="1"/>
  <c r="H63" i="13" s="1"/>
  <c r="V63" i="13" a="1"/>
  <c r="V63" i="13" s="1"/>
  <c r="AG63" i="13" a="1"/>
  <c r="AG63" i="13" s="1"/>
  <c r="M63" i="13" a="1"/>
  <c r="M63" i="13" s="1"/>
  <c r="G63" i="13" a="1"/>
  <c r="G63" i="13" s="1"/>
  <c r="AZ63" i="13" a="1"/>
  <c r="AZ63" i="13" s="1"/>
  <c r="AE63" i="13" a="1"/>
  <c r="AE63" i="13" s="1"/>
  <c r="T63" i="13" a="1"/>
  <c r="T63" i="13" s="1"/>
  <c r="BE71" i="13" a="1"/>
  <c r="BE71" i="13" s="1"/>
  <c r="BA71" i="13" a="1"/>
  <c r="BA71" i="13" s="1"/>
  <c r="AW71" i="13" a="1"/>
  <c r="AW71" i="13" s="1"/>
  <c r="AS71" i="13" a="1"/>
  <c r="AS71" i="13" s="1"/>
  <c r="AO71" i="13" a="1"/>
  <c r="AO71" i="13" s="1"/>
  <c r="AK71" i="13" a="1"/>
  <c r="AK71" i="13" s="1"/>
  <c r="AG71" i="13" a="1"/>
  <c r="AG71" i="13" s="1"/>
  <c r="AC71" i="13" a="1"/>
  <c r="AC71" i="13" s="1"/>
  <c r="Y71" i="13" a="1"/>
  <c r="Y71" i="13" s="1"/>
  <c r="U71" i="13" a="1"/>
  <c r="U71" i="13" s="1"/>
  <c r="Q71" i="13" a="1"/>
  <c r="Q71" i="13" s="1"/>
  <c r="M71" i="13" a="1"/>
  <c r="M71" i="13" s="1"/>
  <c r="I71" i="13" a="1"/>
  <c r="I71" i="13" s="1"/>
  <c r="BD71" i="13" a="1"/>
  <c r="BD71" i="13" s="1"/>
  <c r="AZ71" i="13" a="1"/>
  <c r="AZ71" i="13" s="1"/>
  <c r="AV71" i="13" a="1"/>
  <c r="AV71" i="13" s="1"/>
  <c r="AR71" i="13" a="1"/>
  <c r="AR71" i="13" s="1"/>
  <c r="AN71" i="13" a="1"/>
  <c r="AN71" i="13" s="1"/>
  <c r="AJ71" i="13" a="1"/>
  <c r="AJ71" i="13" s="1"/>
  <c r="AF71" i="13" a="1"/>
  <c r="AF71" i="13" s="1"/>
  <c r="AB71" i="13" a="1"/>
  <c r="AB71" i="13" s="1"/>
  <c r="X71" i="13" a="1"/>
  <c r="X71" i="13" s="1"/>
  <c r="T71" i="13" a="1"/>
  <c r="T71" i="13" s="1"/>
  <c r="P71" i="13" a="1"/>
  <c r="P71" i="13" s="1"/>
  <c r="L71" i="13" a="1"/>
  <c r="L71" i="13" s="1"/>
  <c r="H71" i="13" a="1"/>
  <c r="H71" i="13" s="1"/>
  <c r="BG71" i="13" a="1"/>
  <c r="BG71" i="13" s="1"/>
  <c r="BC71" i="13" a="1"/>
  <c r="BC71" i="13" s="1"/>
  <c r="AY71" i="13" a="1"/>
  <c r="AY71" i="13" s="1"/>
  <c r="AU71" i="13" a="1"/>
  <c r="AU71" i="13" s="1"/>
  <c r="AQ71" i="13" a="1"/>
  <c r="AQ71" i="13" s="1"/>
  <c r="AM71" i="13" a="1"/>
  <c r="AM71" i="13" s="1"/>
  <c r="AI71" i="13" a="1"/>
  <c r="AI71" i="13" s="1"/>
  <c r="AE71" i="13" a="1"/>
  <c r="AE71" i="13" s="1"/>
  <c r="AA71" i="13" a="1"/>
  <c r="AA71" i="13" s="1"/>
  <c r="W71" i="13" a="1"/>
  <c r="W71" i="13" s="1"/>
  <c r="S71" i="13" a="1"/>
  <c r="S71" i="13" s="1"/>
  <c r="O71" i="13" a="1"/>
  <c r="O71" i="13" s="1"/>
  <c r="K71" i="13" a="1"/>
  <c r="K71" i="13" s="1"/>
  <c r="G71" i="13" a="1"/>
  <c r="G71" i="13" s="1"/>
  <c r="AX71" i="13" a="1"/>
  <c r="AX71" i="13" s="1"/>
  <c r="AH71" i="13" a="1"/>
  <c r="AH71" i="13" s="1"/>
  <c r="R71" i="13" a="1"/>
  <c r="R71" i="13" s="1"/>
  <c r="AT71" i="13" a="1"/>
  <c r="AT71" i="13" s="1"/>
  <c r="AD71" i="13" a="1"/>
  <c r="AD71" i="13" s="1"/>
  <c r="N71" i="13" a="1"/>
  <c r="N71" i="13" s="1"/>
  <c r="BF71" i="13" a="1"/>
  <c r="BF71" i="13" s="1"/>
  <c r="AP71" i="13" a="1"/>
  <c r="AP71" i="13" s="1"/>
  <c r="Z71" i="13" a="1"/>
  <c r="Z71" i="13" s="1"/>
  <c r="J71" i="13" a="1"/>
  <c r="J71" i="13" s="1"/>
  <c r="BB71" i="13" a="1"/>
  <c r="BB71" i="13" s="1"/>
  <c r="AL71" i="13" a="1"/>
  <c r="AL71" i="13" s="1"/>
  <c r="V71" i="13" a="1"/>
  <c r="V71" i="13" s="1"/>
  <c r="BE79" i="13" a="1"/>
  <c r="BE79" i="13" s="1"/>
  <c r="BA79" i="13" a="1"/>
  <c r="BA79" i="13" s="1"/>
  <c r="AW79" i="13" a="1"/>
  <c r="AW79" i="13" s="1"/>
  <c r="AS79" i="13" a="1"/>
  <c r="AS79" i="13" s="1"/>
  <c r="AO79" i="13" a="1"/>
  <c r="AO79" i="13" s="1"/>
  <c r="AK79" i="13" a="1"/>
  <c r="AK79" i="13" s="1"/>
  <c r="AG79" i="13" a="1"/>
  <c r="AG79" i="13" s="1"/>
  <c r="AC79" i="13" a="1"/>
  <c r="AC79" i="13" s="1"/>
  <c r="Y79" i="13" a="1"/>
  <c r="Y79" i="13" s="1"/>
  <c r="U79" i="13" a="1"/>
  <c r="U79" i="13" s="1"/>
  <c r="Q79" i="13" a="1"/>
  <c r="Q79" i="13" s="1"/>
  <c r="M79" i="13" a="1"/>
  <c r="M79" i="13" s="1"/>
  <c r="I79" i="13" a="1"/>
  <c r="I79" i="13" s="1"/>
  <c r="BD79" i="13" a="1"/>
  <c r="BD79" i="13" s="1"/>
  <c r="AZ79" i="13" a="1"/>
  <c r="AZ79" i="13" s="1"/>
  <c r="AV79" i="13" a="1"/>
  <c r="AV79" i="13" s="1"/>
  <c r="AR79" i="13" a="1"/>
  <c r="AR79" i="13" s="1"/>
  <c r="AN79" i="13" a="1"/>
  <c r="AN79" i="13" s="1"/>
  <c r="AJ79" i="13" a="1"/>
  <c r="AJ79" i="13" s="1"/>
  <c r="AF79" i="13" a="1"/>
  <c r="AF79" i="13" s="1"/>
  <c r="AB79" i="13" a="1"/>
  <c r="AB79" i="13" s="1"/>
  <c r="X79" i="13" a="1"/>
  <c r="X79" i="13" s="1"/>
  <c r="T79" i="13" a="1"/>
  <c r="T79" i="13" s="1"/>
  <c r="P79" i="13" a="1"/>
  <c r="P79" i="13" s="1"/>
  <c r="L79" i="13" a="1"/>
  <c r="L79" i="13" s="1"/>
  <c r="H79" i="13" a="1"/>
  <c r="H79" i="13" s="1"/>
  <c r="BG79" i="13" a="1"/>
  <c r="BG79" i="13" s="1"/>
  <c r="AY79" i="13" a="1"/>
  <c r="AY79" i="13" s="1"/>
  <c r="AQ79" i="13" a="1"/>
  <c r="AQ79" i="13" s="1"/>
  <c r="AI79" i="13" a="1"/>
  <c r="AI79" i="13" s="1"/>
  <c r="AA79" i="13" a="1"/>
  <c r="AA79" i="13" s="1"/>
  <c r="S79" i="13" a="1"/>
  <c r="S79" i="13" s="1"/>
  <c r="K79" i="13" a="1"/>
  <c r="K79" i="13" s="1"/>
  <c r="BF79" i="13" a="1"/>
  <c r="BF79" i="13" s="1"/>
  <c r="AX79" i="13" a="1"/>
  <c r="AX79" i="13" s="1"/>
  <c r="AP79" i="13" a="1"/>
  <c r="AP79" i="13" s="1"/>
  <c r="AH79" i="13" a="1"/>
  <c r="AH79" i="13" s="1"/>
  <c r="Z79" i="13" a="1"/>
  <c r="Z79" i="13" s="1"/>
  <c r="R79" i="13" a="1"/>
  <c r="R79" i="13" s="1"/>
  <c r="J79" i="13" a="1"/>
  <c r="J79" i="13" s="1"/>
  <c r="BC79" i="13" a="1"/>
  <c r="BC79" i="13" s="1"/>
  <c r="AU79" i="13" a="1"/>
  <c r="AU79" i="13" s="1"/>
  <c r="AM79" i="13" a="1"/>
  <c r="AM79" i="13" s="1"/>
  <c r="AE79" i="13" a="1"/>
  <c r="AE79" i="13" s="1"/>
  <c r="W79" i="13" a="1"/>
  <c r="W79" i="13" s="1"/>
  <c r="O79" i="13" a="1"/>
  <c r="O79" i="13" s="1"/>
  <c r="G79" i="13" a="1"/>
  <c r="G79" i="13" s="1"/>
  <c r="AL79" i="13" a="1"/>
  <c r="AL79" i="13" s="1"/>
  <c r="AD79" i="13" a="1"/>
  <c r="AD79" i="13" s="1"/>
  <c r="BB79" i="13" a="1"/>
  <c r="BB79" i="13" s="1"/>
  <c r="V79" i="13" a="1"/>
  <c r="V79" i="13" s="1"/>
  <c r="N79" i="13" a="1"/>
  <c r="N79" i="13" s="1"/>
  <c r="AT79" i="13" a="1"/>
  <c r="AT79" i="13" s="1"/>
  <c r="BG85" i="13" a="1"/>
  <c r="BG85" i="13" s="1"/>
  <c r="BC85" i="13" a="1"/>
  <c r="BC85" i="13" s="1"/>
  <c r="AY85" i="13" a="1"/>
  <c r="AY85" i="13" s="1"/>
  <c r="AU85" i="13" a="1"/>
  <c r="AU85" i="13" s="1"/>
  <c r="AQ85" i="13" a="1"/>
  <c r="AQ85" i="13" s="1"/>
  <c r="AM85" i="13" a="1"/>
  <c r="AM85" i="13" s="1"/>
  <c r="AI85" i="13" a="1"/>
  <c r="AI85" i="13" s="1"/>
  <c r="AE85" i="13" a="1"/>
  <c r="AE85" i="13" s="1"/>
  <c r="AA85" i="13" a="1"/>
  <c r="AA85" i="13" s="1"/>
  <c r="W85" i="13" a="1"/>
  <c r="W85" i="13" s="1"/>
  <c r="BF85" i="13" a="1"/>
  <c r="BF85" i="13" s="1"/>
  <c r="BB85" i="13" a="1"/>
  <c r="BB85" i="13" s="1"/>
  <c r="AX85" i="13" a="1"/>
  <c r="AX85" i="13" s="1"/>
  <c r="AT85" i="13" a="1"/>
  <c r="AT85" i="13" s="1"/>
  <c r="AP85" i="13" a="1"/>
  <c r="AP85" i="13" s="1"/>
  <c r="AL85" i="13" a="1"/>
  <c r="AL85" i="13" s="1"/>
  <c r="AH85" i="13" a="1"/>
  <c r="AH85" i="13" s="1"/>
  <c r="AD85" i="13" a="1"/>
  <c r="AD85" i="13" s="1"/>
  <c r="Z85" i="13" a="1"/>
  <c r="Z85" i="13" s="1"/>
  <c r="V85" i="13" a="1"/>
  <c r="V85" i="13" s="1"/>
  <c r="R85" i="13" a="1"/>
  <c r="R85" i="13" s="1"/>
  <c r="N85" i="13" a="1"/>
  <c r="N85" i="13" s="1"/>
  <c r="J85" i="13" a="1"/>
  <c r="J85" i="13" s="1"/>
  <c r="BE85" i="13" a="1"/>
  <c r="BE85" i="13" s="1"/>
  <c r="BA85" i="13" a="1"/>
  <c r="BA85" i="13" s="1"/>
  <c r="AW85" i="13" a="1"/>
  <c r="AW85" i="13" s="1"/>
  <c r="AS85" i="13" a="1"/>
  <c r="AS85" i="13" s="1"/>
  <c r="AO85" i="13" a="1"/>
  <c r="AO85" i="13" s="1"/>
  <c r="AK85" i="13" a="1"/>
  <c r="AK85" i="13" s="1"/>
  <c r="AG85" i="13" a="1"/>
  <c r="AG85" i="13" s="1"/>
  <c r="AC85" i="13" a="1"/>
  <c r="AC85" i="13" s="1"/>
  <c r="Y85" i="13" a="1"/>
  <c r="Y85" i="13" s="1"/>
  <c r="U85" i="13" a="1"/>
  <c r="U85" i="13" s="1"/>
  <c r="Q85" i="13" a="1"/>
  <c r="Q85" i="13" s="1"/>
  <c r="M85" i="13" a="1"/>
  <c r="M85" i="13" s="1"/>
  <c r="I85" i="13" a="1"/>
  <c r="I85" i="13" s="1"/>
  <c r="BD85" i="13" a="1"/>
  <c r="BD85" i="13" s="1"/>
  <c r="AZ85" i="13" a="1"/>
  <c r="AZ85" i="13" s="1"/>
  <c r="AV85" i="13" a="1"/>
  <c r="AV85" i="13" s="1"/>
  <c r="AR85" i="13" a="1"/>
  <c r="AR85" i="13" s="1"/>
  <c r="AN85" i="13" a="1"/>
  <c r="AN85" i="13" s="1"/>
  <c r="AJ85" i="13" a="1"/>
  <c r="AJ85" i="13" s="1"/>
  <c r="AF85" i="13" a="1"/>
  <c r="AF85" i="13" s="1"/>
  <c r="AB85" i="13" a="1"/>
  <c r="AB85" i="13" s="1"/>
  <c r="X85" i="13" a="1"/>
  <c r="X85" i="13" s="1"/>
  <c r="T85" i="13" a="1"/>
  <c r="T85" i="13" s="1"/>
  <c r="P85" i="13" a="1"/>
  <c r="P85" i="13" s="1"/>
  <c r="L85" i="13" a="1"/>
  <c r="L85" i="13" s="1"/>
  <c r="H85" i="13" a="1"/>
  <c r="H85" i="13" s="1"/>
  <c r="G85" i="13" a="1"/>
  <c r="G85" i="13" s="1"/>
  <c r="S85" i="13" a="1"/>
  <c r="S85" i="13" s="1"/>
  <c r="O85" i="13" a="1"/>
  <c r="O85" i="13" s="1"/>
  <c r="K85" i="13" a="1"/>
  <c r="K85" i="13" s="1"/>
  <c r="F29" i="13"/>
  <c r="FA13" i="13"/>
  <c r="FA29" i="13" s="1"/>
  <c r="EO13" i="13"/>
  <c r="EO29" i="13" s="1"/>
  <c r="EB13" i="13"/>
  <c r="EB29" i="13" s="1"/>
  <c r="DP13" i="13"/>
  <c r="DP29" i="13" s="1"/>
  <c r="DB13" i="13"/>
  <c r="DB29" i="13" s="1"/>
  <c r="CO13" i="13"/>
  <c r="CO29" i="13" s="1"/>
  <c r="CC13" i="13"/>
  <c r="CC29" i="13" s="1"/>
  <c r="BP13" i="13"/>
  <c r="BP29" i="13" s="1"/>
  <c r="BD13" i="13"/>
  <c r="BD29" i="13" s="1"/>
  <c r="AP13" i="13"/>
  <c r="AP29" i="13" s="1"/>
  <c r="AC13" i="13"/>
  <c r="AC29" i="13" s="1"/>
  <c r="Q13" i="13"/>
  <c r="Q29" i="13" s="1"/>
  <c r="AX13" i="13"/>
  <c r="AX29" i="13" s="1"/>
  <c r="AK13" i="13"/>
  <c r="AK29" i="13" s="1"/>
  <c r="Y13" i="13"/>
  <c r="Y29" i="13" s="1"/>
  <c r="L13" i="13"/>
  <c r="L29" i="13" s="1"/>
  <c r="HT13" i="13"/>
  <c r="HT29" i="13" s="1"/>
  <c r="HH13" i="13"/>
  <c r="HH29" i="13" s="1"/>
  <c r="GT13" i="13"/>
  <c r="GT29" i="13" s="1"/>
  <c r="GG13" i="13"/>
  <c r="GG29" i="13" s="1"/>
  <c r="FU13" i="13"/>
  <c r="FU29" i="13" s="1"/>
  <c r="FH13" i="13"/>
  <c r="FH29" i="13" s="1"/>
  <c r="EV13" i="13"/>
  <c r="EV29" i="13" s="1"/>
  <c r="EH13" i="13"/>
  <c r="EH29" i="13" s="1"/>
  <c r="DU13" i="13"/>
  <c r="DU29" i="13" s="1"/>
  <c r="DI13" i="13"/>
  <c r="DI29" i="13" s="1"/>
  <c r="CV13" i="13"/>
  <c r="CV29" i="13" s="1"/>
  <c r="CJ13" i="13"/>
  <c r="CJ29" i="13" s="1"/>
  <c r="BV13" i="13"/>
  <c r="BV29" i="13" s="1"/>
  <c r="BI13" i="13"/>
  <c r="BI29" i="13" s="1"/>
  <c r="AW13" i="13"/>
  <c r="AW29" i="13" s="1"/>
  <c r="AJ13" i="13"/>
  <c r="AJ29" i="13" s="1"/>
  <c r="X13" i="13"/>
  <c r="X29" i="13" s="1"/>
  <c r="J13" i="13"/>
  <c r="J29" i="13" s="1"/>
  <c r="NA13" i="13"/>
  <c r="NA29" i="13" s="1"/>
  <c r="MO13" i="13"/>
  <c r="MO29" i="13" s="1"/>
  <c r="MB13" i="13"/>
  <c r="MB29" i="13" s="1"/>
  <c r="LP13" i="13"/>
  <c r="LP29" i="13" s="1"/>
  <c r="LB13" i="13"/>
  <c r="LB29" i="13" s="1"/>
  <c r="KO13" i="13"/>
  <c r="KO29" i="13" s="1"/>
  <c r="KO89" i="13" s="1"/>
  <c r="KC13" i="13"/>
  <c r="KC29" i="13" s="1"/>
  <c r="JP13" i="13"/>
  <c r="JP29" i="13" s="1"/>
  <c r="JD13" i="13"/>
  <c r="JD29" i="13" s="1"/>
  <c r="JD89" i="13" s="1"/>
  <c r="IP13" i="13"/>
  <c r="IP29" i="13" s="1"/>
  <c r="IC13" i="13"/>
  <c r="IC29" i="13" s="1"/>
  <c r="HQ13" i="13"/>
  <c r="HQ29" i="13" s="1"/>
  <c r="HD13" i="13"/>
  <c r="HD29" i="13" s="1"/>
  <c r="GR13" i="13"/>
  <c r="GR29" i="13" s="1"/>
  <c r="GR89" i="13" s="1"/>
  <c r="GD13" i="13"/>
  <c r="GD29" i="13" s="1"/>
  <c r="GD89" i="13" s="1"/>
  <c r="FQ13" i="13"/>
  <c r="FQ29" i="13" s="1"/>
  <c r="FE13" i="13"/>
  <c r="FE29" i="13" s="1"/>
  <c r="ER13" i="13"/>
  <c r="ER29" i="13" s="1"/>
  <c r="EF13" i="13"/>
  <c r="EF29" i="13" s="1"/>
  <c r="DR13" i="13"/>
  <c r="DR29" i="13" s="1"/>
  <c r="DE13" i="13"/>
  <c r="DE29" i="13" s="1"/>
  <c r="CS13" i="13"/>
  <c r="CS29" i="13" s="1"/>
  <c r="CS89" i="13" s="1"/>
  <c r="CF13" i="13"/>
  <c r="CF29" i="13" s="1"/>
  <c r="BT13" i="13"/>
  <c r="BT29" i="13" s="1"/>
  <c r="BF13" i="13"/>
  <c r="BF29" i="13" s="1"/>
  <c r="AS13" i="13"/>
  <c r="AS29" i="13" s="1"/>
  <c r="AG13" i="13"/>
  <c r="AG29" i="13" s="1"/>
  <c r="T13" i="13"/>
  <c r="T29" i="13" s="1"/>
  <c r="H13" i="13"/>
  <c r="H29" i="13" s="1"/>
  <c r="BR13" i="13"/>
  <c r="BR29" i="13" s="1"/>
  <c r="ED13" i="13"/>
  <c r="ED29" i="13" s="1"/>
  <c r="GP13" i="13"/>
  <c r="GP29" i="13" s="1"/>
  <c r="JB13" i="13"/>
  <c r="JB29" i="13" s="1"/>
  <c r="LN13" i="13"/>
  <c r="LN29" i="13" s="1"/>
  <c r="W13" i="13"/>
  <c r="W29" i="13" s="1"/>
  <c r="CI13" i="13"/>
  <c r="CI29" i="13" s="1"/>
  <c r="EU13" i="13"/>
  <c r="EU29" i="13" s="1"/>
  <c r="HG13" i="13"/>
  <c r="HG29" i="13" s="1"/>
  <c r="JS13" i="13"/>
  <c r="JS29" i="13" s="1"/>
  <c r="ME13" i="13"/>
  <c r="ME29" i="13" s="1"/>
  <c r="LK89" i="13"/>
  <c r="LL13" i="13"/>
  <c r="LL29" i="13" s="1"/>
  <c r="HM13" i="13"/>
  <c r="HM29" i="13" s="1"/>
  <c r="JF89" i="13"/>
  <c r="MJ13" i="13"/>
  <c r="MJ29" i="13" s="1"/>
  <c r="IK13" i="13"/>
  <c r="IK29" i="13" s="1"/>
  <c r="EN13" i="13"/>
  <c r="EN29" i="13" s="1"/>
  <c r="AO13" i="13"/>
  <c r="AO29" i="13" s="1"/>
  <c r="LU13" i="13"/>
  <c r="LU29" i="13" s="1"/>
  <c r="HX13" i="13"/>
  <c r="HX29" i="13" s="1"/>
  <c r="DY13" i="13"/>
  <c r="DY29" i="13" s="1"/>
  <c r="Z13" i="13"/>
  <c r="Z29" i="13" s="1"/>
  <c r="Z89" i="13" s="1"/>
  <c r="H89" i="13"/>
  <c r="IS8" i="13"/>
  <c r="IS24" i="13" s="1"/>
  <c r="EK8" i="13"/>
  <c r="EK24" i="13" s="1"/>
  <c r="AC8" i="13"/>
  <c r="AC24" i="13" s="1"/>
  <c r="NF13" i="13"/>
  <c r="NF29" i="13" s="1"/>
  <c r="JH13" i="13"/>
  <c r="JH29" i="13" s="1"/>
  <c r="FI13" i="13"/>
  <c r="FI29" i="13" s="1"/>
  <c r="BL13" i="13"/>
  <c r="BL29" i="13" s="1"/>
  <c r="LU8" i="13"/>
  <c r="LU24" i="13" s="1"/>
  <c r="LU38" i="13" s="1"/>
  <c r="FY8" i="13"/>
  <c r="FY24" i="13" s="1"/>
  <c r="M8" i="13"/>
  <c r="M24" i="13" s="1"/>
  <c r="IT7" i="13"/>
  <c r="IT23" i="13" s="1"/>
  <c r="IT38" i="13" s="1"/>
  <c r="DF7" i="13"/>
  <c r="DF23" i="13" s="1"/>
  <c r="MR13" i="13"/>
  <c r="MR29" i="13" s="1"/>
  <c r="IS13" i="13"/>
  <c r="IS29" i="13" s="1"/>
  <c r="IS89" i="13" s="1"/>
  <c r="KW7" i="13"/>
  <c r="KW23" i="13" s="1"/>
  <c r="KW38" i="13" s="1"/>
  <c r="IK7" i="13"/>
  <c r="IK23" i="13" s="1"/>
  <c r="IK38" i="13" s="1"/>
  <c r="FY7" i="13"/>
  <c r="FY23" i="13" s="1"/>
  <c r="DM7" i="13"/>
  <c r="DM23" i="13" s="1"/>
  <c r="AC7" i="13"/>
  <c r="AC23" i="13" s="1"/>
  <c r="JN15" i="13"/>
  <c r="JN31" i="13" s="1"/>
  <c r="EH15" i="13"/>
  <c r="EH31" i="13" s="1"/>
  <c r="MC13" i="13"/>
  <c r="MC29" i="13" s="1"/>
  <c r="MC89" i="13" s="1"/>
  <c r="IF13" i="13"/>
  <c r="IF29" i="13" s="1"/>
  <c r="IF89" i="13" s="1"/>
  <c r="EG13" i="13"/>
  <c r="EG29" i="13" s="1"/>
  <c r="AH13" i="13"/>
  <c r="AH29" i="13" s="1"/>
  <c r="LC8" i="13"/>
  <c r="LC24" i="13" s="1"/>
  <c r="IQ8" i="13"/>
  <c r="IQ24" i="13" s="1"/>
  <c r="GE8" i="13"/>
  <c r="GE24" i="13" s="1"/>
  <c r="DS8" i="13"/>
  <c r="DS24" i="13" s="1"/>
  <c r="BG8" i="13"/>
  <c r="BG24" i="13" s="1"/>
  <c r="MZ7" i="13"/>
  <c r="MZ23" i="13" s="1"/>
  <c r="KN7" i="13"/>
  <c r="KN23" i="13" s="1"/>
  <c r="IB7" i="13"/>
  <c r="IB23" i="13" s="1"/>
  <c r="FP7" i="13"/>
  <c r="FP23" i="13" s="1"/>
  <c r="DD7" i="13"/>
  <c r="DD23" i="13" s="1"/>
  <c r="AR7" i="13"/>
  <c r="AR23" i="13" s="1"/>
  <c r="LS5" i="13"/>
  <c r="LS21" i="13" s="1"/>
  <c r="DL5" i="13"/>
  <c r="DL21" i="13" s="1"/>
  <c r="MQ5" i="13"/>
  <c r="MQ21" i="13" s="1"/>
  <c r="EB5" i="13"/>
  <c r="EB21" i="13" s="1"/>
  <c r="V5" i="13"/>
  <c r="V21" i="13" s="1"/>
  <c r="CH5" i="13"/>
  <c r="CH21" i="13" s="1"/>
  <c r="ET5" i="13"/>
  <c r="ET21" i="13" s="1"/>
  <c r="HF5" i="13"/>
  <c r="HF21" i="13" s="1"/>
  <c r="JR5" i="13"/>
  <c r="JR21" i="13" s="1"/>
  <c r="MD5" i="13"/>
  <c r="MD21" i="13" s="1"/>
  <c r="GY5" i="13"/>
  <c r="GY21" i="13" s="1"/>
  <c r="CA5" i="13"/>
  <c r="CA21" i="13" s="1"/>
  <c r="KQ5" i="13"/>
  <c r="KQ21" i="13" s="1"/>
  <c r="EN5" i="13"/>
  <c r="EN21" i="13" s="1"/>
  <c r="ND5" i="13"/>
  <c r="ND21" i="13" s="1"/>
  <c r="JC5" i="13"/>
  <c r="JC21" i="13" s="1"/>
  <c r="FT5" i="13"/>
  <c r="FT21" i="13" s="1"/>
  <c r="I5" i="13"/>
  <c r="I21" i="13" s="1"/>
  <c r="BU5" i="13"/>
  <c r="BU21" i="13" s="1"/>
  <c r="EG5" i="13"/>
  <c r="EG21" i="13" s="1"/>
  <c r="GS5" i="13"/>
  <c r="GS21" i="13" s="1"/>
  <c r="JE5" i="13"/>
  <c r="JE21" i="13" s="1"/>
  <c r="LQ5" i="13"/>
  <c r="LQ21" i="13" s="1"/>
  <c r="CQ5" i="13"/>
  <c r="CQ21" i="13" s="1"/>
  <c r="KI5" i="13"/>
  <c r="KI21" i="13" s="1"/>
  <c r="DH5" i="13"/>
  <c r="DH21" i="13" s="1"/>
  <c r="KB5" i="13"/>
  <c r="KB21" i="13" s="1"/>
  <c r="AH5" i="13"/>
  <c r="AH21" i="13" s="1"/>
  <c r="CT5" i="13"/>
  <c r="CT21" i="13" s="1"/>
  <c r="FF5" i="13"/>
  <c r="FF21" i="13" s="1"/>
  <c r="HR5" i="13"/>
  <c r="HR21" i="13" s="1"/>
  <c r="KD5" i="13"/>
  <c r="KD21" i="13" s="1"/>
  <c r="MP5" i="13"/>
  <c r="MP21" i="13" s="1"/>
  <c r="IJ5" i="13"/>
  <c r="IJ21" i="13" s="1"/>
  <c r="KV5" i="13"/>
  <c r="KV21" i="13" s="1"/>
  <c r="NH5" i="13"/>
  <c r="NH21" i="13" s="1"/>
  <c r="F20" i="13"/>
  <c r="NA4" i="13"/>
  <c r="NA20" i="13" s="1"/>
  <c r="KO4" i="13"/>
  <c r="KO20" i="13" s="1"/>
  <c r="IS4" i="13"/>
  <c r="IS20" i="13" s="1"/>
  <c r="FQ4" i="13"/>
  <c r="FQ20" i="13" s="1"/>
  <c r="CO4" i="13"/>
  <c r="CO20" i="13" s="1"/>
  <c r="AS4" i="13"/>
  <c r="AS20" i="13" s="1"/>
  <c r="NH4" i="13"/>
  <c r="NH20" i="13" s="1"/>
  <c r="LL4" i="13"/>
  <c r="LL20" i="13" s="1"/>
  <c r="IZ4" i="13"/>
  <c r="IZ20" i="13" s="1"/>
  <c r="GN4" i="13"/>
  <c r="GN20" i="13" s="1"/>
  <c r="ER4" i="13"/>
  <c r="ER20" i="13" s="1"/>
  <c r="CF4" i="13"/>
  <c r="CF20" i="13" s="1"/>
  <c r="AJ4" i="13"/>
  <c r="AJ20" i="13" s="1"/>
  <c r="LF4" i="13"/>
  <c r="LF20" i="13" s="1"/>
  <c r="JJ4" i="13"/>
  <c r="JJ20" i="13" s="1"/>
  <c r="FR4" i="13"/>
  <c r="FR20" i="13" s="1"/>
  <c r="CP4" i="13"/>
  <c r="CP20" i="13" s="1"/>
  <c r="N4" i="13"/>
  <c r="N20" i="13" s="1"/>
  <c r="HM4" i="13"/>
  <c r="HM20" i="13" s="1"/>
  <c r="M4" i="13"/>
  <c r="M20" i="13" s="1"/>
  <c r="MB4" i="13"/>
  <c r="MB20" i="13" s="1"/>
  <c r="KF4" i="13"/>
  <c r="KF20" i="13" s="1"/>
  <c r="HT4" i="13"/>
  <c r="HT20" i="13" s="1"/>
  <c r="FH4" i="13"/>
  <c r="FH20" i="13" s="1"/>
  <c r="CV4" i="13"/>
  <c r="CV20" i="13" s="1"/>
  <c r="AZ4" i="13"/>
  <c r="AZ20" i="13" s="1"/>
  <c r="GX4" i="13"/>
  <c r="GX20" i="13" s="1"/>
  <c r="LU4" i="13"/>
  <c r="LU20" i="13" s="1"/>
  <c r="JY4" i="13"/>
  <c r="JY20" i="13" s="1"/>
  <c r="IC4" i="13"/>
  <c r="IC20" i="13" s="1"/>
  <c r="EK4" i="13"/>
  <c r="EK20" i="13" s="1"/>
  <c r="BY4" i="13"/>
  <c r="BY20" i="13" s="1"/>
  <c r="AC4" i="13"/>
  <c r="AC20" i="13" s="1"/>
  <c r="MR4" i="13"/>
  <c r="MR20" i="13" s="1"/>
  <c r="KV4" i="13"/>
  <c r="KV20" i="13" s="1"/>
  <c r="IJ4" i="13"/>
  <c r="IJ20" i="13" s="1"/>
  <c r="FX4" i="13"/>
  <c r="FX20" i="13" s="1"/>
  <c r="EB4" i="13"/>
  <c r="EB20" i="13" s="1"/>
  <c r="BP4" i="13"/>
  <c r="BP20" i="13" s="1"/>
  <c r="T4" i="13"/>
  <c r="T20" i="13" s="1"/>
  <c r="HN4" i="13"/>
  <c r="HN20" i="13" s="1"/>
  <c r="AT4" i="13"/>
  <c r="AT20" i="13" s="1"/>
  <c r="GG4" i="13"/>
  <c r="GG20" i="13" s="1"/>
  <c r="HD4" i="13"/>
  <c r="HD20" i="13" s="1"/>
  <c r="DL4" i="13"/>
  <c r="DL20" i="13" s="1"/>
  <c r="ML4" i="13"/>
  <c r="ML20" i="13" s="1"/>
  <c r="JZ4" i="13"/>
  <c r="JZ20" i="13" s="1"/>
  <c r="IT4" i="13"/>
  <c r="IT20" i="13" s="1"/>
  <c r="GH4" i="13"/>
  <c r="GH20" i="13" s="1"/>
  <c r="EL4" i="13"/>
  <c r="EL20" i="13" s="1"/>
  <c r="BZ4" i="13"/>
  <c r="BZ20" i="13" s="1"/>
  <c r="AD4" i="13"/>
  <c r="AD20" i="13" s="1"/>
  <c r="FA4" i="13"/>
  <c r="FA20" i="13" s="1"/>
  <c r="JP4" i="13"/>
  <c r="JP20" i="13" s="1"/>
  <c r="LV4" i="13"/>
  <c r="LV20" i="13" s="1"/>
  <c r="DF4" i="13"/>
  <c r="DF20" i="13" s="1"/>
  <c r="MK4" i="13"/>
  <c r="MK20" i="13" s="1"/>
  <c r="LE4" i="13"/>
  <c r="LE20" i="13" s="1"/>
  <c r="JI4" i="13"/>
  <c r="JI20" i="13" s="1"/>
  <c r="GW4" i="13"/>
  <c r="GW20" i="13" s="1"/>
  <c r="DE4" i="13"/>
  <c r="DE20" i="13" s="1"/>
  <c r="BI4" i="13"/>
  <c r="BI20" i="13" s="1"/>
  <c r="P4" i="13"/>
  <c r="P20" i="13" s="1"/>
  <c r="NB4" i="13"/>
  <c r="NB20" i="13" s="1"/>
  <c r="KP4" i="13"/>
  <c r="KP20" i="13" s="1"/>
  <c r="ID4" i="13"/>
  <c r="ID20" i="13" s="1"/>
  <c r="FB4" i="13"/>
  <c r="FB20" i="13" s="1"/>
  <c r="DV4" i="13"/>
  <c r="DV20" i="13" s="1"/>
  <c r="BJ4" i="13"/>
  <c r="BJ20" i="13" s="1"/>
  <c r="DU4" i="13"/>
  <c r="DU20" i="13" s="1"/>
  <c r="ES4" i="13"/>
  <c r="ES20" i="13" s="1"/>
  <c r="LM4" i="13"/>
  <c r="LM20" i="13" s="1"/>
  <c r="CG4" i="13"/>
  <c r="CG20" i="13" s="1"/>
  <c r="AU4" i="13"/>
  <c r="AU20" i="13" s="1"/>
  <c r="DG4" i="13"/>
  <c r="DG20" i="13" s="1"/>
  <c r="FS4" i="13"/>
  <c r="FS20" i="13" s="1"/>
  <c r="IE4" i="13"/>
  <c r="IE20" i="13" s="1"/>
  <c r="KQ4" i="13"/>
  <c r="KQ20" i="13" s="1"/>
  <c r="NC4" i="13"/>
  <c r="NC20" i="13" s="1"/>
  <c r="FM4" i="13"/>
  <c r="FM20" i="13" s="1"/>
  <c r="AW4" i="13"/>
  <c r="AW20" i="13" s="1"/>
  <c r="IG4" i="13"/>
  <c r="IG20" i="13" s="1"/>
  <c r="R4" i="13"/>
  <c r="R20" i="13" s="1"/>
  <c r="CD4" i="13"/>
  <c r="CD20" i="13" s="1"/>
  <c r="EP4" i="13"/>
  <c r="EP20" i="13" s="1"/>
  <c r="HB4" i="13"/>
  <c r="HB20" i="13" s="1"/>
  <c r="JN4" i="13"/>
  <c r="JN20" i="13" s="1"/>
  <c r="LZ4" i="13"/>
  <c r="LZ20" i="13" s="1"/>
  <c r="CK4" i="13"/>
  <c r="CK20" i="13" s="1"/>
  <c r="JM4" i="13"/>
  <c r="JM20" i="13" s="1"/>
  <c r="AI4" i="13"/>
  <c r="AI20" i="13" s="1"/>
  <c r="CU4" i="13"/>
  <c r="CU20" i="13" s="1"/>
  <c r="FG4" i="13"/>
  <c r="FG20" i="13" s="1"/>
  <c r="HS4" i="13"/>
  <c r="HS20" i="13" s="1"/>
  <c r="KE4" i="13"/>
  <c r="KE20" i="13" s="1"/>
  <c r="MQ4" i="13"/>
  <c r="MQ20" i="13" s="1"/>
  <c r="MY12" i="13"/>
  <c r="MY28" i="13" s="1"/>
  <c r="MY89" i="13" s="1"/>
  <c r="CS12" i="13"/>
  <c r="CS28" i="13" s="1"/>
  <c r="GP12" i="13"/>
  <c r="GP28" i="13" s="1"/>
  <c r="KO12" i="13"/>
  <c r="KO28" i="13" s="1"/>
  <c r="AH12" i="13"/>
  <c r="AH28" i="13" s="1"/>
  <c r="AH89" i="13" s="1"/>
  <c r="EG12" i="13"/>
  <c r="EG28" i="13" s="1"/>
  <c r="ID12" i="13"/>
  <c r="ID28" i="13" s="1"/>
  <c r="MC12" i="13"/>
  <c r="MC28" i="13" s="1"/>
  <c r="BV12" i="13"/>
  <c r="BV28" i="13" s="1"/>
  <c r="FU12" i="13"/>
  <c r="FU28" i="13" s="1"/>
  <c r="JR12" i="13"/>
  <c r="JR28" i="13" s="1"/>
  <c r="K12" i="13"/>
  <c r="K28" i="13" s="1"/>
  <c r="DJ12" i="13"/>
  <c r="DJ28" i="13" s="1"/>
  <c r="HI12" i="13"/>
  <c r="HI28" i="13" s="1"/>
  <c r="LF12" i="13"/>
  <c r="LF28" i="13" s="1"/>
  <c r="AY12" i="13"/>
  <c r="AY28" i="13" s="1"/>
  <c r="EX12" i="13"/>
  <c r="EX28" i="13" s="1"/>
  <c r="EX89" i="13" s="1"/>
  <c r="IW12" i="13"/>
  <c r="IW28" i="13" s="1"/>
  <c r="MT12" i="13"/>
  <c r="MT28" i="13" s="1"/>
  <c r="CM12" i="13"/>
  <c r="CM28" i="13" s="1"/>
  <c r="GL12" i="13"/>
  <c r="GL28" i="13" s="1"/>
  <c r="KK12" i="13"/>
  <c r="KK28" i="13" s="1"/>
  <c r="AP12" i="13"/>
  <c r="AP28" i="13" s="1"/>
  <c r="EO12" i="13"/>
  <c r="EO28" i="13" s="1"/>
  <c r="IL12" i="13"/>
  <c r="IL28" i="13" s="1"/>
  <c r="IL89" i="13" s="1"/>
  <c r="MK12" i="13"/>
  <c r="MK28" i="13" s="1"/>
  <c r="BH12" i="13"/>
  <c r="BH28" i="13" s="1"/>
  <c r="DT12" i="13"/>
  <c r="DT28" i="13" s="1"/>
  <c r="GF12" i="13"/>
  <c r="GF28" i="13" s="1"/>
  <c r="IR12" i="13"/>
  <c r="IR28" i="13" s="1"/>
  <c r="IR89" i="13" s="1"/>
  <c r="LD12" i="13"/>
  <c r="LD28" i="13" s="1"/>
  <c r="G12" i="13"/>
  <c r="G28" i="13" s="1"/>
  <c r="G89" i="13" s="1"/>
  <c r="BS12" i="13"/>
  <c r="BS28" i="13" s="1"/>
  <c r="EE12" i="13"/>
  <c r="EE28" i="13" s="1"/>
  <c r="GQ12" i="13"/>
  <c r="GQ28" i="13" s="1"/>
  <c r="GQ89" i="13" s="1"/>
  <c r="JC12" i="13"/>
  <c r="JC28" i="13" s="1"/>
  <c r="LO12" i="13"/>
  <c r="LO28" i="13" s="1"/>
  <c r="LO89" i="13" s="1"/>
  <c r="X12" i="13"/>
  <c r="X28" i="13" s="1"/>
  <c r="CJ12" i="13"/>
  <c r="CJ28" i="13" s="1"/>
  <c r="EV12" i="13"/>
  <c r="EV28" i="13" s="1"/>
  <c r="HH12" i="13"/>
  <c r="HH28" i="13" s="1"/>
  <c r="HH89" i="13" s="1"/>
  <c r="JT12" i="13"/>
  <c r="JT28" i="13" s="1"/>
  <c r="NF15" i="13"/>
  <c r="NF31" i="13" s="1"/>
  <c r="KB4" i="13"/>
  <c r="KB20" i="13" s="1"/>
  <c r="FD4" i="13"/>
  <c r="FD20" i="13" s="1"/>
  <c r="AF4" i="13"/>
  <c r="AF20" i="13" s="1"/>
  <c r="BD62" i="13" a="1"/>
  <c r="BD62" i="13" s="1"/>
  <c r="BG62" i="13" a="1"/>
  <c r="BG62" i="13" s="1"/>
  <c r="BB62" i="13" a="1"/>
  <c r="BB62" i="13" s="1"/>
  <c r="AS62" i="13" a="1"/>
  <c r="AS62" i="13" s="1"/>
  <c r="AW62" i="13" a="1"/>
  <c r="AW62" i="13" s="1"/>
  <c r="BF62" i="13" a="1"/>
  <c r="BF62" i="13" s="1"/>
  <c r="BA62" i="13" a="1"/>
  <c r="BA62" i="13" s="1"/>
  <c r="AV62" i="13" a="1"/>
  <c r="AV62" i="13" s="1"/>
  <c r="AM62" i="13" a="1"/>
  <c r="AM62" i="13" s="1"/>
  <c r="AH62" i="13" a="1"/>
  <c r="AH62" i="13" s="1"/>
  <c r="Y62" i="13" a="1"/>
  <c r="Y62" i="13" s="1"/>
  <c r="P62" i="13" a="1"/>
  <c r="P62" i="13" s="1"/>
  <c r="BE62" i="13" a="1"/>
  <c r="BE62" i="13" s="1"/>
  <c r="AU62" i="13" a="1"/>
  <c r="AU62" i="13" s="1"/>
  <c r="AP62" i="13" a="1"/>
  <c r="AP62" i="13" s="1"/>
  <c r="AY62" i="13" a="1"/>
  <c r="AY62" i="13" s="1"/>
  <c r="AT62" i="13" a="1"/>
  <c r="AT62" i="13" s="1"/>
  <c r="AK62" i="13" a="1"/>
  <c r="AK62" i="13" s="1"/>
  <c r="AZ62" i="13" a="1"/>
  <c r="AZ62" i="13" s="1"/>
  <c r="AO62" i="13" a="1"/>
  <c r="AO62" i="13" s="1"/>
  <c r="AD62" i="13" a="1"/>
  <c r="AD62" i="13" s="1"/>
  <c r="N62" i="13" a="1"/>
  <c r="N62" i="13" s="1"/>
  <c r="I62" i="13" a="1"/>
  <c r="I62" i="13" s="1"/>
  <c r="AX62" i="13" a="1"/>
  <c r="AX62" i="13" s="1"/>
  <c r="AI62" i="13" a="1"/>
  <c r="AI62" i="13" s="1"/>
  <c r="AC62" i="13" a="1"/>
  <c r="AC62" i="13" s="1"/>
  <c r="X62" i="13" a="1"/>
  <c r="X62" i="13" s="1"/>
  <c r="S62" i="13" a="1"/>
  <c r="S62" i="13" s="1"/>
  <c r="AN62" i="13" a="1"/>
  <c r="AN62" i="13" s="1"/>
  <c r="R62" i="13" a="1"/>
  <c r="R62" i="13" s="1"/>
  <c r="M62" i="13" a="1"/>
  <c r="M62" i="13" s="1"/>
  <c r="G62" i="13"/>
  <c r="AG62" i="13" a="1"/>
  <c r="AG62" i="13" s="1"/>
  <c r="AB62" i="13" a="1"/>
  <c r="AB62" i="13" s="1"/>
  <c r="W62" i="13" a="1"/>
  <c r="W62" i="13" s="1"/>
  <c r="AL62" i="13" a="1"/>
  <c r="AL62" i="13" s="1"/>
  <c r="V62" i="13" a="1"/>
  <c r="V62" i="13" s="1"/>
  <c r="Q62" i="13" a="1"/>
  <c r="Q62" i="13" s="1"/>
  <c r="L62" i="13" a="1"/>
  <c r="L62" i="13" s="1"/>
  <c r="AF62" i="13" a="1"/>
  <c r="AF62" i="13" s="1"/>
  <c r="AA62" i="13" a="1"/>
  <c r="AA62" i="13" s="1"/>
  <c r="K62" i="13" a="1"/>
  <c r="K62" i="13" s="1"/>
  <c r="AR62" i="13" a="1"/>
  <c r="AR62" i="13" s="1"/>
  <c r="Z62" i="13" a="1"/>
  <c r="Z62" i="13" s="1"/>
  <c r="U62" i="13" a="1"/>
  <c r="U62" i="13" s="1"/>
  <c r="J62" i="13" a="1"/>
  <c r="J62" i="13" s="1"/>
  <c r="BC62" i="13" a="1"/>
  <c r="BC62" i="13" s="1"/>
  <c r="AQ62" i="13" a="1"/>
  <c r="AQ62" i="13" s="1"/>
  <c r="AJ62" i="13" a="1"/>
  <c r="AJ62" i="13" s="1"/>
  <c r="AE62" i="13" a="1"/>
  <c r="AE62" i="13" s="1"/>
  <c r="T62" i="13" a="1"/>
  <c r="T62" i="13" s="1"/>
  <c r="O62" i="13" a="1"/>
  <c r="O62" i="13" s="1"/>
  <c r="BE83" i="13" a="1"/>
  <c r="BE83" i="13" s="1"/>
  <c r="BA83" i="13" a="1"/>
  <c r="BA83" i="13" s="1"/>
  <c r="AW83" i="13" a="1"/>
  <c r="AW83" i="13" s="1"/>
  <c r="AS83" i="13" a="1"/>
  <c r="AS83" i="13" s="1"/>
  <c r="AO83" i="13" a="1"/>
  <c r="AO83" i="13" s="1"/>
  <c r="BD83" i="13" a="1"/>
  <c r="BD83" i="13" s="1"/>
  <c r="AZ83" i="13" a="1"/>
  <c r="AZ83" i="13" s="1"/>
  <c r="AV83" i="13" a="1"/>
  <c r="AV83" i="13" s="1"/>
  <c r="AR83" i="13" a="1"/>
  <c r="AR83" i="13" s="1"/>
  <c r="BG83" i="13" a="1"/>
  <c r="BG83" i="13" s="1"/>
  <c r="BC83" i="13" a="1"/>
  <c r="BC83" i="13" s="1"/>
  <c r="AY83" i="13" a="1"/>
  <c r="AY83" i="13" s="1"/>
  <c r="AU83" i="13" a="1"/>
  <c r="AU83" i="13" s="1"/>
  <c r="AX83" i="13" a="1"/>
  <c r="AX83" i="13" s="1"/>
  <c r="AI83" i="13" a="1"/>
  <c r="AI83" i="13" s="1"/>
  <c r="AD83" i="13" a="1"/>
  <c r="AD83" i="13" s="1"/>
  <c r="Y83" i="13" a="1"/>
  <c r="Y83" i="13" s="1"/>
  <c r="S83" i="13" a="1"/>
  <c r="S83" i="13" s="1"/>
  <c r="N83" i="13" a="1"/>
  <c r="N83" i="13" s="1"/>
  <c r="AN83" i="13" a="1"/>
  <c r="AN83" i="13" s="1"/>
  <c r="X83" i="13" a="1"/>
  <c r="X83" i="13" s="1"/>
  <c r="I83" i="13" a="1"/>
  <c r="I83" i="13" s="1"/>
  <c r="BF83" i="13" a="1"/>
  <c r="BF83" i="13" s="1"/>
  <c r="AM83" i="13" a="1"/>
  <c r="AM83" i="13" s="1"/>
  <c r="AH83" i="13" a="1"/>
  <c r="AH83" i="13" s="1"/>
  <c r="AC83" i="13" a="1"/>
  <c r="AC83" i="13" s="1"/>
  <c r="W83" i="13" a="1"/>
  <c r="W83" i="13" s="1"/>
  <c r="R83" i="13" a="1"/>
  <c r="R83" i="13" s="1"/>
  <c r="M83" i="13" a="1"/>
  <c r="M83" i="13" s="1"/>
  <c r="H83" i="13" a="1"/>
  <c r="H83" i="13" s="1"/>
  <c r="AT83" i="13" a="1"/>
  <c r="AT83" i="13" s="1"/>
  <c r="AB83" i="13" a="1"/>
  <c r="AB83" i="13" s="1"/>
  <c r="L83" i="13" a="1"/>
  <c r="L83" i="13" s="1"/>
  <c r="AL83" i="13" a="1"/>
  <c r="AL83" i="13" s="1"/>
  <c r="AG83" i="13" a="1"/>
  <c r="AG83" i="13" s="1"/>
  <c r="AA83" i="13" a="1"/>
  <c r="AA83" i="13" s="1"/>
  <c r="V83" i="13" a="1"/>
  <c r="V83" i="13" s="1"/>
  <c r="Q83" i="13" a="1"/>
  <c r="Q83" i="13" s="1"/>
  <c r="G83" i="13" a="1"/>
  <c r="G83" i="13" s="1"/>
  <c r="BB83" i="13" a="1"/>
  <c r="BB83" i="13" s="1"/>
  <c r="AQ83" i="13" a="1"/>
  <c r="AQ83" i="13" s="1"/>
  <c r="AF83" i="13" a="1"/>
  <c r="AF83" i="13" s="1"/>
  <c r="P83" i="13" a="1"/>
  <c r="P83" i="13" s="1"/>
  <c r="K83" i="13" a="1"/>
  <c r="K83" i="13" s="1"/>
  <c r="AK83" i="13" a="1"/>
  <c r="AK83" i="13" s="1"/>
  <c r="AE83" i="13" a="1"/>
  <c r="AE83" i="13" s="1"/>
  <c r="Z83" i="13" a="1"/>
  <c r="Z83" i="13" s="1"/>
  <c r="U83" i="13" a="1"/>
  <c r="U83" i="13" s="1"/>
  <c r="O83" i="13" a="1"/>
  <c r="O83" i="13" s="1"/>
  <c r="AP83" i="13" a="1"/>
  <c r="AP83" i="13" s="1"/>
  <c r="AJ83" i="13" a="1"/>
  <c r="AJ83" i="13" s="1"/>
  <c r="T83" i="13" a="1"/>
  <c r="T83" i="13" s="1"/>
  <c r="J83" i="13" a="1"/>
  <c r="J83" i="13" s="1"/>
  <c r="ED5" i="13"/>
  <c r="ED21" i="13" s="1"/>
  <c r="IU5" i="13"/>
  <c r="IU21" i="13" s="1"/>
  <c r="LH5" i="13"/>
  <c r="LH21" i="13" s="1"/>
  <c r="AE5" i="13"/>
  <c r="AE21" i="13" s="1"/>
  <c r="EP5" i="13"/>
  <c r="EP21" i="13" s="1"/>
  <c r="LZ5" i="13"/>
  <c r="LZ21" i="13" s="1"/>
  <c r="CQ88" i="13"/>
  <c r="T19" i="14"/>
  <c r="BD84" i="13" a="1"/>
  <c r="BD84" i="13" s="1"/>
  <c r="AZ84" i="13" a="1"/>
  <c r="AZ84" i="13" s="1"/>
  <c r="AV84" i="13" a="1"/>
  <c r="AV84" i="13" s="1"/>
  <c r="AR84" i="13" a="1"/>
  <c r="AR84" i="13" s="1"/>
  <c r="AN84" i="13" a="1"/>
  <c r="AN84" i="13" s="1"/>
  <c r="AJ84" i="13" a="1"/>
  <c r="AJ84" i="13" s="1"/>
  <c r="AF84" i="13" a="1"/>
  <c r="AF84" i="13" s="1"/>
  <c r="AB84" i="13" a="1"/>
  <c r="AB84" i="13" s="1"/>
  <c r="X84" i="13" a="1"/>
  <c r="X84" i="13" s="1"/>
  <c r="T84" i="13" a="1"/>
  <c r="T84" i="13" s="1"/>
  <c r="BG84" i="13" a="1"/>
  <c r="BG84" i="13" s="1"/>
  <c r="BC84" i="13" a="1"/>
  <c r="BC84" i="13" s="1"/>
  <c r="AY84" i="13" a="1"/>
  <c r="AY84" i="13" s="1"/>
  <c r="AU84" i="13" a="1"/>
  <c r="AU84" i="13" s="1"/>
  <c r="AQ84" i="13" a="1"/>
  <c r="AQ84" i="13" s="1"/>
  <c r="AM84" i="13" a="1"/>
  <c r="AM84" i="13" s="1"/>
  <c r="AI84" i="13" a="1"/>
  <c r="AI84" i="13" s="1"/>
  <c r="AE84" i="13" a="1"/>
  <c r="AE84" i="13" s="1"/>
  <c r="AA84" i="13" a="1"/>
  <c r="AA84" i="13" s="1"/>
  <c r="W84" i="13" a="1"/>
  <c r="W84" i="13" s="1"/>
  <c r="S84" i="13" a="1"/>
  <c r="S84" i="13" s="1"/>
  <c r="O84" i="13" a="1"/>
  <c r="O84" i="13" s="1"/>
  <c r="K84" i="13" a="1"/>
  <c r="K84" i="13" s="1"/>
  <c r="G84" i="13" a="1"/>
  <c r="G84" i="13" s="1"/>
  <c r="BF84" i="13" a="1"/>
  <c r="BF84" i="13" s="1"/>
  <c r="BB84" i="13" a="1"/>
  <c r="BB84" i="13" s="1"/>
  <c r="AX84" i="13" a="1"/>
  <c r="AX84" i="13" s="1"/>
  <c r="AT84" i="13" a="1"/>
  <c r="AT84" i="13" s="1"/>
  <c r="AP84" i="13" a="1"/>
  <c r="AP84" i="13" s="1"/>
  <c r="AL84" i="13" a="1"/>
  <c r="AL84" i="13" s="1"/>
  <c r="AH84" i="13" a="1"/>
  <c r="AH84" i="13" s="1"/>
  <c r="AD84" i="13" a="1"/>
  <c r="AD84" i="13" s="1"/>
  <c r="Z84" i="13" a="1"/>
  <c r="Z84" i="13" s="1"/>
  <c r="V84" i="13" a="1"/>
  <c r="V84" i="13" s="1"/>
  <c r="R84" i="13" a="1"/>
  <c r="R84" i="13" s="1"/>
  <c r="N84" i="13" a="1"/>
  <c r="N84" i="13" s="1"/>
  <c r="J84" i="13" a="1"/>
  <c r="J84" i="13" s="1"/>
  <c r="AS84" i="13" a="1"/>
  <c r="AS84" i="13" s="1"/>
  <c r="AC84" i="13" a="1"/>
  <c r="AC84" i="13" s="1"/>
  <c r="P84" i="13" a="1"/>
  <c r="P84" i="13" s="1"/>
  <c r="M84" i="13" a="1"/>
  <c r="M84" i="13" s="1"/>
  <c r="BE84" i="13" a="1"/>
  <c r="BE84" i="13" s="1"/>
  <c r="AO84" i="13" a="1"/>
  <c r="AO84" i="13" s="1"/>
  <c r="Y84" i="13" a="1"/>
  <c r="Y84" i="13" s="1"/>
  <c r="L84" i="13" a="1"/>
  <c r="L84" i="13" s="1"/>
  <c r="BA84" i="13" a="1"/>
  <c r="BA84" i="13" s="1"/>
  <c r="AK84" i="13" a="1"/>
  <c r="AK84" i="13" s="1"/>
  <c r="U84" i="13" a="1"/>
  <c r="U84" i="13" s="1"/>
  <c r="I84" i="13" a="1"/>
  <c r="I84" i="13" s="1"/>
  <c r="AW84" i="13" a="1"/>
  <c r="AW84" i="13" s="1"/>
  <c r="AG84" i="13" a="1"/>
  <c r="AG84" i="13" s="1"/>
  <c r="Q84" i="13" a="1"/>
  <c r="Q84" i="13" s="1"/>
  <c r="H84" i="13" a="1"/>
  <c r="H84" i="13" s="1"/>
  <c r="BG77" i="13" a="1"/>
  <c r="BG77" i="13" s="1"/>
  <c r="BC77" i="13" a="1"/>
  <c r="BC77" i="13" s="1"/>
  <c r="BD77" i="13" a="1"/>
  <c r="BD77" i="13" s="1"/>
  <c r="AY77" i="13" a="1"/>
  <c r="AY77" i="13" s="1"/>
  <c r="AU77" i="13" a="1"/>
  <c r="AU77" i="13" s="1"/>
  <c r="AQ77" i="13" a="1"/>
  <c r="AQ77" i="13" s="1"/>
  <c r="AM77" i="13" a="1"/>
  <c r="AM77" i="13" s="1"/>
  <c r="AI77" i="13" a="1"/>
  <c r="AI77" i="13" s="1"/>
  <c r="AE77" i="13" a="1"/>
  <c r="AE77" i="13" s="1"/>
  <c r="AA77" i="13" a="1"/>
  <c r="AA77" i="13" s="1"/>
  <c r="W77" i="13" a="1"/>
  <c r="W77" i="13" s="1"/>
  <c r="S77" i="13" a="1"/>
  <c r="S77" i="13" s="1"/>
  <c r="O77" i="13" a="1"/>
  <c r="O77" i="13" s="1"/>
  <c r="K77" i="13" a="1"/>
  <c r="K77" i="13" s="1"/>
  <c r="G77" i="13" a="1"/>
  <c r="G77" i="13" s="1"/>
  <c r="BB77" i="13" a="1"/>
  <c r="BB77" i="13" s="1"/>
  <c r="AX77" i="13" a="1"/>
  <c r="AX77" i="13" s="1"/>
  <c r="AT77" i="13" a="1"/>
  <c r="AT77" i="13" s="1"/>
  <c r="AP77" i="13" a="1"/>
  <c r="AP77" i="13" s="1"/>
  <c r="AL77" i="13" a="1"/>
  <c r="AL77" i="13" s="1"/>
  <c r="AH77" i="13" a="1"/>
  <c r="AH77" i="13" s="1"/>
  <c r="AD77" i="13" a="1"/>
  <c r="AD77" i="13" s="1"/>
  <c r="Z77" i="13" a="1"/>
  <c r="Z77" i="13" s="1"/>
  <c r="V77" i="13" a="1"/>
  <c r="V77" i="13" s="1"/>
  <c r="R77" i="13" a="1"/>
  <c r="R77" i="13" s="1"/>
  <c r="N77" i="13" a="1"/>
  <c r="N77" i="13" s="1"/>
  <c r="J77" i="13" a="1"/>
  <c r="J77" i="13" s="1"/>
  <c r="BF77" i="13" a="1"/>
  <c r="BF77" i="13" s="1"/>
  <c r="BE77" i="13" a="1"/>
  <c r="BE77" i="13" s="1"/>
  <c r="AZ77" i="13" a="1"/>
  <c r="AZ77" i="13" s="1"/>
  <c r="AJ77" i="13" a="1"/>
  <c r="AJ77" i="13" s="1"/>
  <c r="T77" i="13" a="1"/>
  <c r="T77" i="13" s="1"/>
  <c r="AW77" i="13" a="1"/>
  <c r="AW77" i="13" s="1"/>
  <c r="AG77" i="13" a="1"/>
  <c r="AG77" i="13" s="1"/>
  <c r="Q77" i="13" a="1"/>
  <c r="Q77" i="13" s="1"/>
  <c r="AV77" i="13" a="1"/>
  <c r="AV77" i="13" s="1"/>
  <c r="AF77" i="13" a="1"/>
  <c r="AF77" i="13" s="1"/>
  <c r="P77" i="13" a="1"/>
  <c r="P77" i="13" s="1"/>
  <c r="AS77" i="13" a="1"/>
  <c r="AS77" i="13" s="1"/>
  <c r="AC77" i="13" a="1"/>
  <c r="AC77" i="13" s="1"/>
  <c r="M77" i="13" a="1"/>
  <c r="M77" i="13" s="1"/>
  <c r="AR77" i="13" a="1"/>
  <c r="AR77" i="13" s="1"/>
  <c r="AB77" i="13" a="1"/>
  <c r="AB77" i="13" s="1"/>
  <c r="L77" i="13" a="1"/>
  <c r="L77" i="13" s="1"/>
  <c r="AO77" i="13" a="1"/>
  <c r="AO77" i="13" s="1"/>
  <c r="Y77" i="13" a="1"/>
  <c r="Y77" i="13" s="1"/>
  <c r="I77" i="13" a="1"/>
  <c r="I77" i="13" s="1"/>
  <c r="BA77" i="13" a="1"/>
  <c r="BA77" i="13" s="1"/>
  <c r="AN77" i="13" a="1"/>
  <c r="AN77" i="13" s="1"/>
  <c r="AK77" i="13" a="1"/>
  <c r="AK77" i="13" s="1"/>
  <c r="X77" i="13" a="1"/>
  <c r="X77" i="13" s="1"/>
  <c r="U77" i="13" a="1"/>
  <c r="U77" i="13" s="1"/>
  <c r="H77" i="13" a="1"/>
  <c r="H77" i="13" s="1"/>
  <c r="BD68" i="13" a="1"/>
  <c r="BD68" i="13" s="1"/>
  <c r="AU68" i="13" a="1"/>
  <c r="AU68" i="13" s="1"/>
  <c r="AL68" i="13" a="1"/>
  <c r="AL68" i="13" s="1"/>
  <c r="AC68" i="13" a="1"/>
  <c r="AC68" i="13" s="1"/>
  <c r="X68" i="13" a="1"/>
  <c r="X68" i="13" s="1"/>
  <c r="O68" i="13" a="1"/>
  <c r="O68" i="13" s="1"/>
  <c r="AY68" i="13" a="1"/>
  <c r="AY68" i="13" s="1"/>
  <c r="AP68" i="13" a="1"/>
  <c r="AP68" i="13" s="1"/>
  <c r="AG68" i="13" a="1"/>
  <c r="AG68" i="13" s="1"/>
  <c r="AB68" i="13" a="1"/>
  <c r="AB68" i="13" s="1"/>
  <c r="S68" i="13" a="1"/>
  <c r="S68" i="13" s="1"/>
  <c r="J68" i="13" a="1"/>
  <c r="J68" i="13" s="1"/>
  <c r="BC68" i="13" a="1"/>
  <c r="BC68" i="13" s="1"/>
  <c r="AT68" i="13" a="1"/>
  <c r="AT68" i="13" s="1"/>
  <c r="AK68" i="13" a="1"/>
  <c r="AK68" i="13" s="1"/>
  <c r="AF68" i="13" a="1"/>
  <c r="AF68" i="13" s="1"/>
  <c r="W68" i="13" a="1"/>
  <c r="W68" i="13" s="1"/>
  <c r="N68" i="13" a="1"/>
  <c r="N68" i="13" s="1"/>
  <c r="BG68" i="13" a="1"/>
  <c r="BG68" i="13" s="1"/>
  <c r="AX68" i="13" a="1"/>
  <c r="AX68" i="13" s="1"/>
  <c r="AO68" i="13" a="1"/>
  <c r="AO68" i="13" s="1"/>
  <c r="AJ68" i="13" a="1"/>
  <c r="AJ68" i="13" s="1"/>
  <c r="AA68" i="13" a="1"/>
  <c r="AA68" i="13" s="1"/>
  <c r="R68" i="13" a="1"/>
  <c r="R68" i="13" s="1"/>
  <c r="I68" i="13" a="1"/>
  <c r="I68" i="13" s="1"/>
  <c r="BB68" i="13" a="1"/>
  <c r="BB68" i="13" s="1"/>
  <c r="AS68" i="13" a="1"/>
  <c r="AS68" i="13" s="1"/>
  <c r="AN68" i="13" a="1"/>
  <c r="AN68" i="13" s="1"/>
  <c r="AE68" i="13" a="1"/>
  <c r="AE68" i="13" s="1"/>
  <c r="V68" i="13" a="1"/>
  <c r="V68" i="13" s="1"/>
  <c r="M68" i="13" a="1"/>
  <c r="M68" i="13" s="1"/>
  <c r="H68" i="13" a="1"/>
  <c r="H68" i="13" s="1"/>
  <c r="BF68" i="13" a="1"/>
  <c r="BF68" i="13" s="1"/>
  <c r="AW68" i="13" a="1"/>
  <c r="AW68" i="13" s="1"/>
  <c r="AR68" i="13" a="1"/>
  <c r="AR68" i="13" s="1"/>
  <c r="AI68" i="13" a="1"/>
  <c r="AI68" i="13" s="1"/>
  <c r="Z68" i="13" a="1"/>
  <c r="Z68" i="13" s="1"/>
  <c r="Q68" i="13" a="1"/>
  <c r="Q68" i="13" s="1"/>
  <c r="L68" i="13" a="1"/>
  <c r="L68" i="13" s="1"/>
  <c r="BA68" i="13" a="1"/>
  <c r="BA68" i="13" s="1"/>
  <c r="AV68" i="13" a="1"/>
  <c r="AV68" i="13" s="1"/>
  <c r="AM68" i="13" a="1"/>
  <c r="AM68" i="13" s="1"/>
  <c r="AD68" i="13" a="1"/>
  <c r="AD68" i="13" s="1"/>
  <c r="U68" i="13" a="1"/>
  <c r="U68" i="13" s="1"/>
  <c r="P68" i="13" a="1"/>
  <c r="P68" i="13" s="1"/>
  <c r="G68" i="13" a="1"/>
  <c r="G68" i="13" s="1"/>
  <c r="Y68" i="13" a="1"/>
  <c r="Y68" i="13" s="1"/>
  <c r="BE68" i="13" a="1"/>
  <c r="BE68" i="13" s="1"/>
  <c r="T68" i="13" a="1"/>
  <c r="T68" i="13" s="1"/>
  <c r="AZ68" i="13" a="1"/>
  <c r="AZ68" i="13" s="1"/>
  <c r="K68" i="13" a="1"/>
  <c r="K68" i="13" s="1"/>
  <c r="AQ68" i="13" a="1"/>
  <c r="AQ68" i="13" s="1"/>
  <c r="AH68" i="13" a="1"/>
  <c r="AH68" i="13" s="1"/>
  <c r="DS89" i="13"/>
  <c r="EO89" i="13"/>
  <c r="Q89" i="13"/>
  <c r="LI13" i="13"/>
  <c r="LI29" i="13" s="1"/>
  <c r="HJ13" i="13"/>
  <c r="HJ29" i="13" s="1"/>
  <c r="DL13" i="13"/>
  <c r="DL29" i="13" s="1"/>
  <c r="M13" i="13"/>
  <c r="M29" i="13" s="1"/>
  <c r="MS13" i="13"/>
  <c r="MS29" i="13" s="1"/>
  <c r="IV13" i="13"/>
  <c r="IV29" i="13" s="1"/>
  <c r="EW13" i="13"/>
  <c r="EW29" i="13" s="1"/>
  <c r="MF13" i="13"/>
  <c r="MF29" i="13" s="1"/>
  <c r="MF89" i="13" s="1"/>
  <c r="IG13" i="13"/>
  <c r="IG29" i="13" s="1"/>
  <c r="LQ13" i="13"/>
  <c r="LQ29" i="13" s="1"/>
  <c r="LQ89" i="13" s="1"/>
  <c r="HR13" i="13"/>
  <c r="HR29" i="13" s="1"/>
  <c r="DT13" i="13"/>
  <c r="DT29" i="13" s="1"/>
  <c r="DT89" i="13" s="1"/>
  <c r="U13" i="13"/>
  <c r="U29" i="13" s="1"/>
  <c r="U89" i="13" s="1"/>
  <c r="NG8" i="13"/>
  <c r="NG24" i="13" s="1"/>
  <c r="KU8" i="13"/>
  <c r="KU24" i="13" s="1"/>
  <c r="II8" i="13"/>
  <c r="II24" i="13" s="1"/>
  <c r="FW8" i="13"/>
  <c r="FW24" i="13" s="1"/>
  <c r="DK8" i="13"/>
  <c r="DK24" i="13" s="1"/>
  <c r="AY8" i="13"/>
  <c r="AY24" i="13" s="1"/>
  <c r="MR7" i="13"/>
  <c r="MR23" i="13" s="1"/>
  <c r="KF7" i="13"/>
  <c r="KF23" i="13" s="1"/>
  <c r="HT7" i="13"/>
  <c r="HT23" i="13" s="1"/>
  <c r="FH7" i="13"/>
  <c r="FH23" i="13" s="1"/>
  <c r="CV7" i="13"/>
  <c r="CV23" i="13" s="1"/>
  <c r="AJ7" i="13"/>
  <c r="AJ23" i="13" s="1"/>
  <c r="LU89" i="13"/>
  <c r="KM5" i="13"/>
  <c r="KM21" i="13" s="1"/>
  <c r="CO5" i="13"/>
  <c r="CO21" i="13" s="1"/>
  <c r="LK5" i="13"/>
  <c r="LK21" i="13" s="1"/>
  <c r="DE5" i="13"/>
  <c r="DE21" i="13" s="1"/>
  <c r="AD5" i="13"/>
  <c r="AD21" i="13" s="1"/>
  <c r="CP5" i="13"/>
  <c r="CP21" i="13" s="1"/>
  <c r="FB5" i="13"/>
  <c r="FB21" i="13" s="1"/>
  <c r="HN5" i="13"/>
  <c r="HN21" i="13" s="1"/>
  <c r="JZ5" i="13"/>
  <c r="JZ21" i="13" s="1"/>
  <c r="ML5" i="13"/>
  <c r="ML21" i="13" s="1"/>
  <c r="IE5" i="13"/>
  <c r="IE21" i="13" s="1"/>
  <c r="CY5" i="13"/>
  <c r="CY21" i="13" s="1"/>
  <c r="LO5" i="13"/>
  <c r="LO21" i="13" s="1"/>
  <c r="FL5" i="13"/>
  <c r="FL21" i="13" s="1"/>
  <c r="O5" i="13"/>
  <c r="O21" i="13" s="1"/>
  <c r="LG5" i="13"/>
  <c r="LG21" i="13" s="1"/>
  <c r="GR5" i="13"/>
  <c r="GR21" i="13" s="1"/>
  <c r="Q5" i="13"/>
  <c r="Q21" i="13" s="1"/>
  <c r="CC5" i="13"/>
  <c r="CC21" i="13" s="1"/>
  <c r="EO5" i="13"/>
  <c r="EO21" i="13" s="1"/>
  <c r="HA5" i="13"/>
  <c r="HA21" i="13" s="1"/>
  <c r="JM5" i="13"/>
  <c r="JM21" i="13" s="1"/>
  <c r="LY5" i="13"/>
  <c r="LY21" i="13" s="1"/>
  <c r="DW5" i="13"/>
  <c r="DW21" i="13" s="1"/>
  <c r="LW5" i="13"/>
  <c r="LW21" i="13" s="1"/>
  <c r="EF5" i="13"/>
  <c r="EF21" i="13" s="1"/>
  <c r="KZ5" i="13"/>
  <c r="KZ21" i="13" s="1"/>
  <c r="AP5" i="13"/>
  <c r="AP21" i="13" s="1"/>
  <c r="DB5" i="13"/>
  <c r="DB21" i="13" s="1"/>
  <c r="FN5" i="13"/>
  <c r="FN21" i="13" s="1"/>
  <c r="HZ5" i="13"/>
  <c r="HZ21" i="13" s="1"/>
  <c r="KL5" i="13"/>
  <c r="KL21" i="13" s="1"/>
  <c r="MX5" i="13"/>
  <c r="MX21" i="13" s="1"/>
  <c r="IR5" i="13"/>
  <c r="IR21" i="13" s="1"/>
  <c r="LD5" i="13"/>
  <c r="LD21" i="13" s="1"/>
  <c r="MX13" i="13"/>
  <c r="MX29" i="13" s="1"/>
  <c r="F28" i="13"/>
  <c r="JN12" i="13"/>
  <c r="JN28" i="13" s="1"/>
  <c r="FO12" i="13"/>
  <c r="FO28" i="13" s="1"/>
  <c r="BQ12" i="13"/>
  <c r="BQ28" i="13" s="1"/>
  <c r="JZ12" i="13"/>
  <c r="JZ28" i="13" s="1"/>
  <c r="GC12" i="13"/>
  <c r="GC28" i="13" s="1"/>
  <c r="GC89" i="13" s="1"/>
  <c r="CD12" i="13"/>
  <c r="CD28" i="13" s="1"/>
  <c r="DE12" i="13"/>
  <c r="DE28" i="13" s="1"/>
  <c r="HC12" i="13"/>
  <c r="HC28" i="13" s="1"/>
  <c r="LB12" i="13"/>
  <c r="LB28" i="13" s="1"/>
  <c r="LB89" i="13" s="1"/>
  <c r="AT12" i="13"/>
  <c r="AT28" i="13" s="1"/>
  <c r="ES12" i="13"/>
  <c r="ES28" i="13" s="1"/>
  <c r="IQ12" i="13"/>
  <c r="IQ28" i="13" s="1"/>
  <c r="IQ89" i="13" s="1"/>
  <c r="MP12" i="13"/>
  <c r="MP28" i="13" s="1"/>
  <c r="MP89" i="13" s="1"/>
  <c r="CH12" i="13"/>
  <c r="CH28" i="13" s="1"/>
  <c r="GG12" i="13"/>
  <c r="GG28" i="13" s="1"/>
  <c r="GG89" i="13" s="1"/>
  <c r="KE12" i="13"/>
  <c r="KE28" i="13" s="1"/>
  <c r="KE89" i="13" s="1"/>
  <c r="Y12" i="13"/>
  <c r="Y28" i="13" s="1"/>
  <c r="Y89" i="13" s="1"/>
  <c r="DV12" i="13"/>
  <c r="DV28" i="13" s="1"/>
  <c r="HU12" i="13"/>
  <c r="HU28" i="13" s="1"/>
  <c r="LS12" i="13"/>
  <c r="LS28" i="13" s="1"/>
  <c r="BM12" i="13"/>
  <c r="BM28" i="13" s="1"/>
  <c r="FJ12" i="13"/>
  <c r="FJ28" i="13" s="1"/>
  <c r="JI12" i="13"/>
  <c r="JI28" i="13" s="1"/>
  <c r="NG12" i="13"/>
  <c r="NG28" i="13" s="1"/>
  <c r="DA12" i="13"/>
  <c r="DA28" i="13" s="1"/>
  <c r="GX12" i="13"/>
  <c r="GX28" i="13" s="1"/>
  <c r="GX89" i="13" s="1"/>
  <c r="KW12" i="13"/>
  <c r="KW28" i="13" s="1"/>
  <c r="BB12" i="13"/>
  <c r="BB28" i="13" s="1"/>
  <c r="FA12" i="13"/>
  <c r="FA28" i="13" s="1"/>
  <c r="IY12" i="13"/>
  <c r="IY28" i="13" s="1"/>
  <c r="MX12" i="13"/>
  <c r="MX28" i="13" s="1"/>
  <c r="BP12" i="13"/>
  <c r="BP28" i="13" s="1"/>
  <c r="EB12" i="13"/>
  <c r="EB28" i="13" s="1"/>
  <c r="GN12" i="13"/>
  <c r="GN28" i="13" s="1"/>
  <c r="IZ12" i="13"/>
  <c r="IZ28" i="13" s="1"/>
  <c r="IZ89" i="13" s="1"/>
  <c r="LL12" i="13"/>
  <c r="LL28" i="13" s="1"/>
  <c r="LL89" i="13" s="1"/>
  <c r="O12" i="13"/>
  <c r="O28" i="13" s="1"/>
  <c r="O89" i="13" s="1"/>
  <c r="CA12" i="13"/>
  <c r="CA28" i="13" s="1"/>
  <c r="CA89" i="13" s="1"/>
  <c r="EM12" i="13"/>
  <c r="EM28" i="13" s="1"/>
  <c r="GY12" i="13"/>
  <c r="GY28" i="13" s="1"/>
  <c r="GY89" i="13" s="1"/>
  <c r="JK12" i="13"/>
  <c r="JK28" i="13" s="1"/>
  <c r="LW12" i="13"/>
  <c r="LW28" i="13" s="1"/>
  <c r="AF12" i="13"/>
  <c r="AF28" i="13" s="1"/>
  <c r="CR12" i="13"/>
  <c r="CR28" i="13" s="1"/>
  <c r="FD12" i="13"/>
  <c r="FD28" i="13" s="1"/>
  <c r="HP12" i="13"/>
  <c r="HP28" i="13" s="1"/>
  <c r="KB12" i="13"/>
  <c r="KB28" i="13" s="1"/>
  <c r="MN12" i="13"/>
  <c r="MN28" i="13" s="1"/>
  <c r="GO12" i="13"/>
  <c r="GO28" i="13" s="1"/>
  <c r="GP5" i="13"/>
  <c r="GP21" i="13" s="1"/>
  <c r="KR5" i="13"/>
  <c r="KR21" i="13" s="1"/>
  <c r="IM5" i="13"/>
  <c r="IM21" i="13" s="1"/>
  <c r="BF82" i="13" a="1"/>
  <c r="BF82" i="13" s="1"/>
  <c r="BB82" i="13" a="1"/>
  <c r="BB82" i="13" s="1"/>
  <c r="AX82" i="13" a="1"/>
  <c r="AX82" i="13" s="1"/>
  <c r="AW82" i="13" a="1"/>
  <c r="AW82" i="13" s="1"/>
  <c r="AS82" i="13" a="1"/>
  <c r="AS82" i="13" s="1"/>
  <c r="AO82" i="13" a="1"/>
  <c r="AO82" i="13" s="1"/>
  <c r="AK82" i="13" a="1"/>
  <c r="AK82" i="13" s="1"/>
  <c r="AG82" i="13" a="1"/>
  <c r="AG82" i="13" s="1"/>
  <c r="AC82" i="13" a="1"/>
  <c r="AC82" i="13" s="1"/>
  <c r="Y82" i="13" a="1"/>
  <c r="Y82" i="13" s="1"/>
  <c r="U82" i="13" a="1"/>
  <c r="U82" i="13" s="1"/>
  <c r="Q82" i="13" a="1"/>
  <c r="Q82" i="13" s="1"/>
  <c r="M82" i="13" a="1"/>
  <c r="M82" i="13" s="1"/>
  <c r="I82" i="13" a="1"/>
  <c r="I82" i="13" s="1"/>
  <c r="BA82" i="13" a="1"/>
  <c r="BA82" i="13" s="1"/>
  <c r="BE82" i="13" a="1"/>
  <c r="BE82" i="13" s="1"/>
  <c r="AV82" i="13" a="1"/>
  <c r="AV82" i="13" s="1"/>
  <c r="AR82" i="13" a="1"/>
  <c r="AR82" i="13" s="1"/>
  <c r="AN82" i="13" a="1"/>
  <c r="AN82" i="13" s="1"/>
  <c r="AZ82" i="13" a="1"/>
  <c r="AZ82" i="13" s="1"/>
  <c r="BD82" i="13" a="1"/>
  <c r="BD82" i="13" s="1"/>
  <c r="AU82" i="13" a="1"/>
  <c r="AU82" i="13" s="1"/>
  <c r="AQ82" i="13" a="1"/>
  <c r="AQ82" i="13" s="1"/>
  <c r="AM82" i="13" a="1"/>
  <c r="AM82" i="13" s="1"/>
  <c r="AI82" i="13" a="1"/>
  <c r="AI82" i="13" s="1"/>
  <c r="AE82" i="13" a="1"/>
  <c r="AE82" i="13" s="1"/>
  <c r="AA82" i="13" a="1"/>
  <c r="AA82" i="13" s="1"/>
  <c r="W82" i="13" a="1"/>
  <c r="W82" i="13" s="1"/>
  <c r="S82" i="13" a="1"/>
  <c r="S82" i="13" s="1"/>
  <c r="O82" i="13" a="1"/>
  <c r="O82" i="13" s="1"/>
  <c r="K82" i="13" a="1"/>
  <c r="K82" i="13" s="1"/>
  <c r="G82" i="13" a="1"/>
  <c r="G82" i="13" s="1"/>
  <c r="AY82" i="13" a="1"/>
  <c r="AY82" i="13" s="1"/>
  <c r="BC82" i="13" a="1"/>
  <c r="BC82" i="13" s="1"/>
  <c r="AT82" i="13" a="1"/>
  <c r="AT82" i="13" s="1"/>
  <c r="AP82" i="13" a="1"/>
  <c r="AP82" i="13" s="1"/>
  <c r="AL82" i="13" a="1"/>
  <c r="AL82" i="13" s="1"/>
  <c r="AH82" i="13" a="1"/>
  <c r="AH82" i="13" s="1"/>
  <c r="AD82" i="13" a="1"/>
  <c r="AD82" i="13" s="1"/>
  <c r="Z82" i="13" a="1"/>
  <c r="Z82" i="13" s="1"/>
  <c r="V82" i="13" a="1"/>
  <c r="V82" i="13" s="1"/>
  <c r="R82" i="13" a="1"/>
  <c r="R82" i="13" s="1"/>
  <c r="N82" i="13" a="1"/>
  <c r="N82" i="13" s="1"/>
  <c r="J82" i="13" a="1"/>
  <c r="J82" i="13" s="1"/>
  <c r="BG82" i="13" a="1"/>
  <c r="BG82" i="13" s="1"/>
  <c r="AF82" i="13" a="1"/>
  <c r="AF82" i="13" s="1"/>
  <c r="P82" i="13" a="1"/>
  <c r="P82" i="13" s="1"/>
  <c r="AB82" i="13" a="1"/>
  <c r="AB82" i="13" s="1"/>
  <c r="L82" i="13" a="1"/>
  <c r="L82" i="13" s="1"/>
  <c r="X82" i="13" a="1"/>
  <c r="X82" i="13" s="1"/>
  <c r="H82" i="13" a="1"/>
  <c r="H82" i="13" s="1"/>
  <c r="AJ82" i="13" a="1"/>
  <c r="AJ82" i="13" s="1"/>
  <c r="T82" i="13" a="1"/>
  <c r="T82" i="13" s="1"/>
  <c r="M95" i="14"/>
  <c r="M120" i="14" s="1"/>
  <c r="V7" i="14"/>
  <c r="V9" i="14"/>
  <c r="T23" i="14"/>
  <c r="U23" i="14" s="1"/>
  <c r="BE73" i="13" a="1"/>
  <c r="BE73" i="13" s="1"/>
  <c r="BA73" i="13" a="1"/>
  <c r="BA73" i="13" s="1"/>
  <c r="AW73" i="13" a="1"/>
  <c r="AW73" i="13" s="1"/>
  <c r="BD73" i="13" a="1"/>
  <c r="BD73" i="13" s="1"/>
  <c r="AZ73" i="13" a="1"/>
  <c r="AZ73" i="13" s="1"/>
  <c r="AV73" i="13" a="1"/>
  <c r="AV73" i="13" s="1"/>
  <c r="AR73" i="13" a="1"/>
  <c r="AR73" i="13" s="1"/>
  <c r="AN73" i="13" a="1"/>
  <c r="AN73" i="13" s="1"/>
  <c r="AJ73" i="13" a="1"/>
  <c r="AJ73" i="13" s="1"/>
  <c r="AF73" i="13" a="1"/>
  <c r="AF73" i="13" s="1"/>
  <c r="AB73" i="13" a="1"/>
  <c r="AB73" i="13" s="1"/>
  <c r="X73" i="13" a="1"/>
  <c r="X73" i="13" s="1"/>
  <c r="T73" i="13" a="1"/>
  <c r="T73" i="13" s="1"/>
  <c r="P73" i="13" a="1"/>
  <c r="P73" i="13" s="1"/>
  <c r="L73" i="13" a="1"/>
  <c r="L73" i="13" s="1"/>
  <c r="H73" i="13" a="1"/>
  <c r="H73" i="13" s="1"/>
  <c r="BG73" i="13" a="1"/>
  <c r="BG73" i="13" s="1"/>
  <c r="AQ73" i="13" a="1"/>
  <c r="AQ73" i="13" s="1"/>
  <c r="AH73" i="13" a="1"/>
  <c r="AH73" i="13" s="1"/>
  <c r="Y73" i="13" a="1"/>
  <c r="Y73" i="13" s="1"/>
  <c r="K73" i="13" a="1"/>
  <c r="K73" i="13" s="1"/>
  <c r="BF73" i="13" a="1"/>
  <c r="BF73" i="13" s="1"/>
  <c r="AU73" i="13" a="1"/>
  <c r="AU73" i="13" s="1"/>
  <c r="AL73" i="13" a="1"/>
  <c r="AL73" i="13" s="1"/>
  <c r="AC73" i="13" a="1"/>
  <c r="AC73" i="13" s="1"/>
  <c r="O73" i="13" a="1"/>
  <c r="O73" i="13" s="1"/>
  <c r="AP73" i="13" a="1"/>
  <c r="AP73" i="13" s="1"/>
  <c r="AG73" i="13" a="1"/>
  <c r="AG73" i="13" s="1"/>
  <c r="S73" i="13" a="1"/>
  <c r="S73" i="13" s="1"/>
  <c r="J73" i="13" a="1"/>
  <c r="J73" i="13" s="1"/>
  <c r="AY73" i="13" a="1"/>
  <c r="AY73" i="13" s="1"/>
  <c r="AT73" i="13" a="1"/>
  <c r="AT73" i="13" s="1"/>
  <c r="AK73" i="13" a="1"/>
  <c r="AK73" i="13" s="1"/>
  <c r="W73" i="13" a="1"/>
  <c r="W73" i="13" s="1"/>
  <c r="N73" i="13" a="1"/>
  <c r="N73" i="13" s="1"/>
  <c r="AO73" i="13" a="1"/>
  <c r="AO73" i="13" s="1"/>
  <c r="AA73" i="13" a="1"/>
  <c r="AA73" i="13" s="1"/>
  <c r="R73" i="13" a="1"/>
  <c r="R73" i="13" s="1"/>
  <c r="I73" i="13" a="1"/>
  <c r="I73" i="13" s="1"/>
  <c r="BC73" i="13" a="1"/>
  <c r="BC73" i="13" s="1"/>
  <c r="AX73" i="13" a="1"/>
  <c r="AX73" i="13" s="1"/>
  <c r="AS73" i="13" a="1"/>
  <c r="AS73" i="13" s="1"/>
  <c r="AE73" i="13" a="1"/>
  <c r="AE73" i="13" s="1"/>
  <c r="V73" i="13" a="1"/>
  <c r="V73" i="13" s="1"/>
  <c r="M73" i="13" a="1"/>
  <c r="M73" i="13" s="1"/>
  <c r="AM73" i="13" a="1"/>
  <c r="AM73" i="13" s="1"/>
  <c r="U73" i="13" a="1"/>
  <c r="U73" i="13" s="1"/>
  <c r="AI73" i="13" a="1"/>
  <c r="AI73" i="13" s="1"/>
  <c r="Q73" i="13" a="1"/>
  <c r="Q73" i="13" s="1"/>
  <c r="BB73" i="13" a="1"/>
  <c r="BB73" i="13" s="1"/>
  <c r="AD73" i="13" a="1"/>
  <c r="AD73" i="13" s="1"/>
  <c r="Z73" i="13" a="1"/>
  <c r="Z73" i="13" s="1"/>
  <c r="G73" i="13" a="1"/>
  <c r="G73" i="13" s="1"/>
  <c r="BF64" i="13" a="1"/>
  <c r="BF64" i="13" s="1"/>
  <c r="BB64" i="13" a="1"/>
  <c r="BB64" i="13" s="1"/>
  <c r="AX64" i="13" a="1"/>
  <c r="AX64" i="13" s="1"/>
  <c r="AT64" i="13" a="1"/>
  <c r="AT64" i="13" s="1"/>
  <c r="AP64" i="13" a="1"/>
  <c r="AP64" i="13" s="1"/>
  <c r="AL64" i="13" a="1"/>
  <c r="AL64" i="13" s="1"/>
  <c r="AH64" i="13" a="1"/>
  <c r="AH64" i="13" s="1"/>
  <c r="AD64" i="13" a="1"/>
  <c r="AD64" i="13" s="1"/>
  <c r="Z64" i="13" a="1"/>
  <c r="Z64" i="13" s="1"/>
  <c r="BE64" i="13" a="1"/>
  <c r="BE64" i="13" s="1"/>
  <c r="BA64" i="13" a="1"/>
  <c r="BA64" i="13" s="1"/>
  <c r="AW64" i="13" a="1"/>
  <c r="AW64" i="13" s="1"/>
  <c r="AS64" i="13" a="1"/>
  <c r="AS64" i="13" s="1"/>
  <c r="AO64" i="13" a="1"/>
  <c r="AO64" i="13" s="1"/>
  <c r="AK64" i="13" a="1"/>
  <c r="AK64" i="13" s="1"/>
  <c r="AG64" i="13" a="1"/>
  <c r="AG64" i="13" s="1"/>
  <c r="AC64" i="13" a="1"/>
  <c r="AC64" i="13" s="1"/>
  <c r="Y64" i="13" a="1"/>
  <c r="Y64" i="13" s="1"/>
  <c r="U64" i="13" a="1"/>
  <c r="U64" i="13" s="1"/>
  <c r="Q64" i="13" a="1"/>
  <c r="Q64" i="13" s="1"/>
  <c r="M64" i="13" a="1"/>
  <c r="M64" i="13" s="1"/>
  <c r="I64" i="13" a="1"/>
  <c r="I64" i="13" s="1"/>
  <c r="BD64" i="13" a="1"/>
  <c r="BD64" i="13" s="1"/>
  <c r="AZ64" i="13" a="1"/>
  <c r="AZ64" i="13" s="1"/>
  <c r="AV64" i="13" a="1"/>
  <c r="AV64" i="13" s="1"/>
  <c r="AR64" i="13" a="1"/>
  <c r="AR64" i="13" s="1"/>
  <c r="AN64" i="13" a="1"/>
  <c r="AN64" i="13" s="1"/>
  <c r="AJ64" i="13" a="1"/>
  <c r="AJ64" i="13" s="1"/>
  <c r="AF64" i="13" a="1"/>
  <c r="AF64" i="13" s="1"/>
  <c r="AA64" i="13" a="1"/>
  <c r="AA64" i="13" s="1"/>
  <c r="P64" i="13" a="1"/>
  <c r="P64" i="13" s="1"/>
  <c r="G64" i="13" a="1"/>
  <c r="G64" i="13" s="1"/>
  <c r="T64" i="13" a="1"/>
  <c r="T64" i="13" s="1"/>
  <c r="K64" i="13" a="1"/>
  <c r="K64" i="13" s="1"/>
  <c r="O64" i="13" a="1"/>
  <c r="O64" i="13" s="1"/>
  <c r="BC64" i="13" a="1"/>
  <c r="BC64" i="13" s="1"/>
  <c r="AU64" i="13" a="1"/>
  <c r="AU64" i="13" s="1"/>
  <c r="AM64" i="13" a="1"/>
  <c r="AM64" i="13" s="1"/>
  <c r="AE64" i="13" a="1"/>
  <c r="AE64" i="13" s="1"/>
  <c r="X64" i="13" a="1"/>
  <c r="X64" i="13" s="1"/>
  <c r="S64" i="13" a="1"/>
  <c r="S64" i="13" s="1"/>
  <c r="J64" i="13" a="1"/>
  <c r="J64" i="13" s="1"/>
  <c r="N64" i="13" a="1"/>
  <c r="N64" i="13" s="1"/>
  <c r="W64" i="13" a="1"/>
  <c r="W64" i="13" s="1"/>
  <c r="R64" i="13" a="1"/>
  <c r="R64" i="13" s="1"/>
  <c r="AB64" i="13" a="1"/>
  <c r="AB64" i="13" s="1"/>
  <c r="H64" i="13" a="1"/>
  <c r="H64" i="13" s="1"/>
  <c r="V64" i="13" a="1"/>
  <c r="V64" i="13" s="1"/>
  <c r="L64" i="13" a="1"/>
  <c r="L64" i="13" s="1"/>
  <c r="BG64" i="13" a="1"/>
  <c r="BG64" i="13" s="1"/>
  <c r="AY64" i="13" a="1"/>
  <c r="AY64" i="13" s="1"/>
  <c r="AQ64" i="13" a="1"/>
  <c r="AQ64" i="13" s="1"/>
  <c r="AI64" i="13" a="1"/>
  <c r="AI64" i="13" s="1"/>
  <c r="LA13" i="13"/>
  <c r="LA29" i="13" s="1"/>
  <c r="HB13" i="13"/>
  <c r="HB29" i="13" s="1"/>
  <c r="DD13" i="13"/>
  <c r="DD29" i="13" s="1"/>
  <c r="DD89" i="13" s="1"/>
  <c r="K13" i="13"/>
  <c r="K29" i="13" s="1"/>
  <c r="BW13" i="13"/>
  <c r="BW29" i="13" s="1"/>
  <c r="EI13" i="13"/>
  <c r="EI29" i="13" s="1"/>
  <c r="GU13" i="13"/>
  <c r="GU29" i="13" s="1"/>
  <c r="JG13" i="13"/>
  <c r="JG29" i="13" s="1"/>
  <c r="LS13" i="13"/>
  <c r="LS29" i="13" s="1"/>
  <c r="V13" i="13"/>
  <c r="V29" i="13" s="1"/>
  <c r="CH13" i="13"/>
  <c r="CH29" i="13" s="1"/>
  <c r="ET13" i="13"/>
  <c r="ET29" i="13" s="1"/>
  <c r="ET89" i="13" s="1"/>
  <c r="HF13" i="13"/>
  <c r="HF29" i="13" s="1"/>
  <c r="JR13" i="13"/>
  <c r="JR29" i="13" s="1"/>
  <c r="MD13" i="13"/>
  <c r="MD29" i="13" s="1"/>
  <c r="AM13" i="13"/>
  <c r="AM29" i="13" s="1"/>
  <c r="CY13" i="13"/>
  <c r="CY29" i="13" s="1"/>
  <c r="FK13" i="13"/>
  <c r="FK29" i="13" s="1"/>
  <c r="HW13" i="13"/>
  <c r="HW29" i="13" s="1"/>
  <c r="KI13" i="13"/>
  <c r="KI29" i="13" s="1"/>
  <c r="MU13" i="13"/>
  <c r="MU29" i="13" s="1"/>
  <c r="II89" i="13"/>
  <c r="KL13" i="13"/>
  <c r="KL29" i="13" s="1"/>
  <c r="GN13" i="13"/>
  <c r="GN29" i="13" s="1"/>
  <c r="GN89" i="13" s="1"/>
  <c r="LJ13" i="13"/>
  <c r="LJ29" i="13" s="1"/>
  <c r="HL13" i="13"/>
  <c r="HL29" i="13" s="1"/>
  <c r="DM13" i="13"/>
  <c r="DM29" i="13" s="1"/>
  <c r="P13" i="13"/>
  <c r="P29" i="13" s="1"/>
  <c r="MU8" i="13"/>
  <c r="MU24" i="13" s="1"/>
  <c r="MU38" i="13" s="1"/>
  <c r="KI8" i="13"/>
  <c r="KI24" i="13" s="1"/>
  <c r="KI38" i="13" s="1"/>
  <c r="HW8" i="13"/>
  <c r="HW24" i="13" s="1"/>
  <c r="HW38" i="13" s="1"/>
  <c r="FK8" i="13"/>
  <c r="FK24" i="13" s="1"/>
  <c r="FK38" i="13" s="1"/>
  <c r="CY8" i="13"/>
  <c r="CY24" i="13" s="1"/>
  <c r="AM8" i="13"/>
  <c r="AM24" i="13" s="1"/>
  <c r="MF7" i="13"/>
  <c r="MF23" i="13" s="1"/>
  <c r="JT7" i="13"/>
  <c r="JT23" i="13" s="1"/>
  <c r="HH7" i="13"/>
  <c r="HH23" i="13" s="1"/>
  <c r="EV7" i="13"/>
  <c r="EV23" i="13" s="1"/>
  <c r="CJ7" i="13"/>
  <c r="CJ23" i="13" s="1"/>
  <c r="X7" i="13"/>
  <c r="X23" i="13" s="1"/>
  <c r="KV13" i="13"/>
  <c r="KV29" i="13" s="1"/>
  <c r="GW13" i="13"/>
  <c r="GW29" i="13" s="1"/>
  <c r="CZ13" i="13"/>
  <c r="CZ29" i="13" s="1"/>
  <c r="MD8" i="13"/>
  <c r="MD24" i="13" s="1"/>
  <c r="JR8" i="13"/>
  <c r="JR24" i="13" s="1"/>
  <c r="HF8" i="13"/>
  <c r="HF24" i="13" s="1"/>
  <c r="ET8" i="13"/>
  <c r="ET24" i="13" s="1"/>
  <c r="CH8" i="13"/>
  <c r="CH24" i="13" s="1"/>
  <c r="CH38" i="13" s="1"/>
  <c r="V8" i="13"/>
  <c r="V24" i="13" s="1"/>
  <c r="V38" i="13" s="1"/>
  <c r="LO7" i="13"/>
  <c r="LO23" i="13" s="1"/>
  <c r="LO38" i="13" s="1"/>
  <c r="JC7" i="13"/>
  <c r="JC23" i="13" s="1"/>
  <c r="JC38" i="13" s="1"/>
  <c r="GQ7" i="13"/>
  <c r="GQ23" i="13" s="1"/>
  <c r="GQ38" i="13" s="1"/>
  <c r="EE7" i="13"/>
  <c r="EE23" i="13" s="1"/>
  <c r="EE38" i="13" s="1"/>
  <c r="BS7" i="13"/>
  <c r="BS23" i="13" s="1"/>
  <c r="BS38" i="13" s="1"/>
  <c r="G7" i="13"/>
  <c r="G23" i="13" s="1"/>
  <c r="G38" i="13" s="1"/>
  <c r="MC8" i="13"/>
  <c r="MC24" i="13" s="1"/>
  <c r="HM8" i="13"/>
  <c r="HM24" i="13" s="1"/>
  <c r="DM8" i="13"/>
  <c r="DM24" i="13" s="1"/>
  <c r="ML7" i="13"/>
  <c r="ML23" i="13" s="1"/>
  <c r="ML38" i="13" s="1"/>
  <c r="HV7" i="13"/>
  <c r="HV23" i="13" s="1"/>
  <c r="HV38" i="13" s="1"/>
  <c r="CX7" i="13"/>
  <c r="CX23" i="13" s="1"/>
  <c r="CX38" i="13" s="1"/>
  <c r="EE89" i="13"/>
  <c r="BY7" i="13"/>
  <c r="BY23" i="13" s="1"/>
  <c r="BY38" i="13" s="1"/>
  <c r="HU15" i="13"/>
  <c r="HU31" i="13" s="1"/>
  <c r="CM15" i="13"/>
  <c r="CM31" i="13" s="1"/>
  <c r="CM89" i="13" s="1"/>
  <c r="MG13" i="13"/>
  <c r="MG29" i="13" s="1"/>
  <c r="IH13" i="13"/>
  <c r="IH29" i="13" s="1"/>
  <c r="EJ13" i="13"/>
  <c r="EJ29" i="13" s="1"/>
  <c r="KG8" i="13"/>
  <c r="KG24" i="13" s="1"/>
  <c r="EC8" i="13"/>
  <c r="EC24" i="13" s="1"/>
  <c r="EC38" i="13" s="1"/>
  <c r="MT7" i="13"/>
  <c r="MT23" i="13" s="1"/>
  <c r="MT38" i="13" s="1"/>
  <c r="HN7" i="13"/>
  <c r="HN23" i="13" s="1"/>
  <c r="HN38" i="13" s="1"/>
  <c r="BR7" i="13"/>
  <c r="BR23" i="13" s="1"/>
  <c r="BR38" i="13" s="1"/>
  <c r="BI7" i="13"/>
  <c r="BI23" i="13" s="1"/>
  <c r="MN15" i="13"/>
  <c r="MN31" i="13" s="1"/>
  <c r="HA15" i="13"/>
  <c r="HA31" i="13" s="1"/>
  <c r="BT15" i="13"/>
  <c r="BT31" i="13" s="1"/>
  <c r="BT89" i="13" s="1"/>
  <c r="AY15" i="13"/>
  <c r="AY31" i="13" s="1"/>
  <c r="EG15" i="13"/>
  <c r="EG31" i="13" s="1"/>
  <c r="HN15" i="13"/>
  <c r="HN31" i="13" s="1"/>
  <c r="KU15" i="13"/>
  <c r="KU31" i="13" s="1"/>
  <c r="X15" i="13"/>
  <c r="X31" i="13" s="1"/>
  <c r="DE15" i="13"/>
  <c r="DE31" i="13" s="1"/>
  <c r="GL15" i="13"/>
  <c r="GL31" i="13" s="1"/>
  <c r="JT15" i="13"/>
  <c r="JT31" i="13" s="1"/>
  <c r="NA15" i="13"/>
  <c r="NA31" i="13" s="1"/>
  <c r="CK15" i="13"/>
  <c r="CK31" i="13" s="1"/>
  <c r="FR15" i="13"/>
  <c r="FR31" i="13" s="1"/>
  <c r="IY15" i="13"/>
  <c r="IY31" i="13" s="1"/>
  <c r="MG15" i="13"/>
  <c r="MG31" i="13" s="1"/>
  <c r="L15" i="13"/>
  <c r="L31" i="13" s="1"/>
  <c r="BX15" i="13"/>
  <c r="BX31" i="13" s="1"/>
  <c r="EJ15" i="13"/>
  <c r="EJ31" i="13" s="1"/>
  <c r="GV15" i="13"/>
  <c r="GV31" i="13" s="1"/>
  <c r="JH15" i="13"/>
  <c r="JH31" i="13" s="1"/>
  <c r="JH89" i="13" s="1"/>
  <c r="LT15" i="13"/>
  <c r="LT31" i="13" s="1"/>
  <c r="W15" i="13"/>
  <c r="W31" i="13" s="1"/>
  <c r="CI15" i="13"/>
  <c r="CI31" i="13" s="1"/>
  <c r="EU15" i="13"/>
  <c r="EU31" i="13" s="1"/>
  <c r="HG15" i="13"/>
  <c r="HG31" i="13" s="1"/>
  <c r="JS15" i="13"/>
  <c r="JS31" i="13" s="1"/>
  <c r="ME15" i="13"/>
  <c r="ME31" i="13" s="1"/>
  <c r="LR13" i="13"/>
  <c r="LR29" i="13" s="1"/>
  <c r="KG7" i="13"/>
  <c r="KG23" i="13" s="1"/>
  <c r="HU7" i="13"/>
  <c r="HU23" i="13" s="1"/>
  <c r="FI7" i="13"/>
  <c r="FI23" i="13" s="1"/>
  <c r="CW7" i="13"/>
  <c r="CW23" i="13" s="1"/>
  <c r="M7" i="13"/>
  <c r="M23" i="13" s="1"/>
  <c r="M38" i="13" s="1"/>
  <c r="GP89" i="13"/>
  <c r="IG15" i="13"/>
  <c r="IG31" i="13" s="1"/>
  <c r="CZ15" i="13"/>
  <c r="CZ31" i="13" s="1"/>
  <c r="LD13" i="13"/>
  <c r="LD29" i="13" s="1"/>
  <c r="HE13" i="13"/>
  <c r="HE29" i="13" s="1"/>
  <c r="HE89" i="13" s="1"/>
  <c r="DH13" i="13"/>
  <c r="DH29" i="13" s="1"/>
  <c r="I13" i="13"/>
  <c r="I29" i="13" s="1"/>
  <c r="I89" i="13" s="1"/>
  <c r="MY8" i="13"/>
  <c r="MY24" i="13" s="1"/>
  <c r="KM8" i="13"/>
  <c r="KM24" i="13" s="1"/>
  <c r="IA8" i="13"/>
  <c r="IA24" i="13" s="1"/>
  <c r="FO8" i="13"/>
  <c r="FO24" i="13" s="1"/>
  <c r="DC8" i="13"/>
  <c r="DC24" i="13" s="1"/>
  <c r="AQ8" i="13"/>
  <c r="AQ24" i="13" s="1"/>
  <c r="MJ7" i="13"/>
  <c r="MJ23" i="13" s="1"/>
  <c r="JX7" i="13"/>
  <c r="JX23" i="13" s="1"/>
  <c r="HL7" i="13"/>
  <c r="HL23" i="13" s="1"/>
  <c r="EZ7" i="13"/>
  <c r="EZ23" i="13" s="1"/>
  <c r="CN7" i="13"/>
  <c r="CN23" i="13" s="1"/>
  <c r="AB7" i="13"/>
  <c r="AB23" i="13" s="1"/>
  <c r="JA89" i="13"/>
  <c r="JG5" i="13"/>
  <c r="JG21" i="13" s="1"/>
  <c r="BW5" i="13"/>
  <c r="BW21" i="13" s="1"/>
  <c r="DX10" i="13"/>
  <c r="DX26" i="13" s="1"/>
  <c r="HE10" i="13"/>
  <c r="HE26" i="13" s="1"/>
  <c r="KM10" i="13"/>
  <c r="KM26" i="13" s="1"/>
  <c r="W10" i="13"/>
  <c r="W26" i="13" s="1"/>
  <c r="DD10" i="13"/>
  <c r="DD26" i="13" s="1"/>
  <c r="GL10" i="13"/>
  <c r="GL26" i="13" s="1"/>
  <c r="JS10" i="13"/>
  <c r="JS26" i="13" s="1"/>
  <c r="JS88" i="13" s="1"/>
  <c r="MZ10" i="13"/>
  <c r="MZ26" i="13" s="1"/>
  <c r="CJ10" i="13"/>
  <c r="CJ26" i="13" s="1"/>
  <c r="FQ10" i="13"/>
  <c r="FQ26" i="13" s="1"/>
  <c r="IY10" i="13"/>
  <c r="IY26" i="13" s="1"/>
  <c r="MF10" i="13"/>
  <c r="MF26" i="13" s="1"/>
  <c r="BP10" i="13"/>
  <c r="BP26" i="13" s="1"/>
  <c r="EX10" i="13"/>
  <c r="EX26" i="13" s="1"/>
  <c r="IE10" i="13"/>
  <c r="IE26" i="13" s="1"/>
  <c r="LL10" i="13"/>
  <c r="LL26" i="13" s="1"/>
  <c r="AD10" i="13"/>
  <c r="AD26" i="13" s="1"/>
  <c r="CP10" i="13"/>
  <c r="CP26" i="13" s="1"/>
  <c r="FB10" i="13"/>
  <c r="FB26" i="13" s="1"/>
  <c r="HN10" i="13"/>
  <c r="HN26" i="13" s="1"/>
  <c r="JZ10" i="13"/>
  <c r="JZ26" i="13" s="1"/>
  <c r="ML10" i="13"/>
  <c r="ML26" i="13" s="1"/>
  <c r="AW10" i="13"/>
  <c r="AW26" i="13" s="1"/>
  <c r="DI10" i="13"/>
  <c r="DI26" i="13" s="1"/>
  <c r="FU10" i="13"/>
  <c r="FU26" i="13" s="1"/>
  <c r="IG10" i="13"/>
  <c r="IG26" i="13" s="1"/>
  <c r="KS10" i="13"/>
  <c r="KS26" i="13" s="1"/>
  <c r="NE10" i="13"/>
  <c r="NE26" i="13" s="1"/>
  <c r="EV4" i="13"/>
  <c r="EV20" i="13" s="1"/>
  <c r="EC12" i="13"/>
  <c r="EC28" i="13" s="1"/>
  <c r="EC89" i="13" s="1"/>
  <c r="KE5" i="13"/>
  <c r="KE21" i="13" s="1"/>
  <c r="CM5" i="13"/>
  <c r="CM21" i="13" s="1"/>
  <c r="AL5" i="13"/>
  <c r="AL21" i="13" s="1"/>
  <c r="CX5" i="13"/>
  <c r="CX21" i="13" s="1"/>
  <c r="FJ5" i="13"/>
  <c r="FJ21" i="13" s="1"/>
  <c r="HV5" i="13"/>
  <c r="HV21" i="13" s="1"/>
  <c r="KH5" i="13"/>
  <c r="KH21" i="13" s="1"/>
  <c r="MT5" i="13"/>
  <c r="MT21" i="13" s="1"/>
  <c r="JK5" i="13"/>
  <c r="JK21" i="13" s="1"/>
  <c r="EE5" i="13"/>
  <c r="EE21" i="13" s="1"/>
  <c r="MM5" i="13"/>
  <c r="MM21" i="13" s="1"/>
  <c r="GJ5" i="13"/>
  <c r="GJ21" i="13" s="1"/>
  <c r="BC5" i="13"/>
  <c r="BC21" i="13" s="1"/>
  <c r="X5" i="13"/>
  <c r="X21" i="13" s="1"/>
  <c r="HP5" i="13"/>
  <c r="HP21" i="13" s="1"/>
  <c r="Y5" i="13"/>
  <c r="Y21" i="13" s="1"/>
  <c r="CK5" i="13"/>
  <c r="CK21" i="13" s="1"/>
  <c r="EW5" i="13"/>
  <c r="EW21" i="13" s="1"/>
  <c r="HI5" i="13"/>
  <c r="HI21" i="13" s="1"/>
  <c r="JU5" i="13"/>
  <c r="JU21" i="13" s="1"/>
  <c r="MG5" i="13"/>
  <c r="MG21" i="13" s="1"/>
  <c r="EM5" i="13"/>
  <c r="EM21" i="13" s="1"/>
  <c r="MU5" i="13"/>
  <c r="MU21" i="13" s="1"/>
  <c r="FD5" i="13"/>
  <c r="FD21" i="13" s="1"/>
  <c r="LP5" i="13"/>
  <c r="LP21" i="13" s="1"/>
  <c r="AX5" i="13"/>
  <c r="AX21" i="13" s="1"/>
  <c r="DJ5" i="13"/>
  <c r="DJ21" i="13" s="1"/>
  <c r="FV5" i="13"/>
  <c r="FV21" i="13" s="1"/>
  <c r="IH5" i="13"/>
  <c r="IH21" i="13" s="1"/>
  <c r="KT5" i="13"/>
  <c r="KT21" i="13" s="1"/>
  <c r="NF5" i="13"/>
  <c r="NF21" i="13" s="1"/>
  <c r="IZ5" i="13"/>
  <c r="IZ21" i="13" s="1"/>
  <c r="LL5" i="13"/>
  <c r="LL21" i="13" s="1"/>
  <c r="MT4" i="13"/>
  <c r="MT20" i="13" s="1"/>
  <c r="HV4" i="13"/>
  <c r="HV20" i="13" s="1"/>
  <c r="CX4" i="13"/>
  <c r="CX20" i="13" s="1"/>
  <c r="MC4" i="13"/>
  <c r="MC20" i="13" s="1"/>
  <c r="BA4" i="13"/>
  <c r="BA20" i="13" s="1"/>
  <c r="HN12" i="13"/>
  <c r="HN28" i="13" s="1"/>
  <c r="JA4" i="13"/>
  <c r="JA20" i="13" s="1"/>
  <c r="AK4" i="13"/>
  <c r="AK20" i="13" s="1"/>
  <c r="BK4" i="13"/>
  <c r="BK20" i="13" s="1"/>
  <c r="DW4" i="13"/>
  <c r="DW20" i="13" s="1"/>
  <c r="GI4" i="13"/>
  <c r="GI20" i="13" s="1"/>
  <c r="IU4" i="13"/>
  <c r="IU20" i="13" s="1"/>
  <c r="LG4" i="13"/>
  <c r="LG20" i="13" s="1"/>
  <c r="AG4" i="13"/>
  <c r="AG20" i="13" s="1"/>
  <c r="HQ4" i="13"/>
  <c r="HQ20" i="13" s="1"/>
  <c r="DA4" i="13"/>
  <c r="DA20" i="13" s="1"/>
  <c r="JU4" i="13"/>
  <c r="JU20" i="13" s="1"/>
  <c r="AH4" i="13"/>
  <c r="AH20" i="13" s="1"/>
  <c r="CT4" i="13"/>
  <c r="CT20" i="13" s="1"/>
  <c r="FF4" i="13"/>
  <c r="FF20" i="13" s="1"/>
  <c r="HR4" i="13"/>
  <c r="HR20" i="13" s="1"/>
  <c r="KD4" i="13"/>
  <c r="KD20" i="13" s="1"/>
  <c r="MP4" i="13"/>
  <c r="MP20" i="13" s="1"/>
  <c r="EG4" i="13"/>
  <c r="EG20" i="13" s="1"/>
  <c r="LA4" i="13"/>
  <c r="LA20" i="13" s="1"/>
  <c r="AY4" i="13"/>
  <c r="AY20" i="13" s="1"/>
  <c r="DK4" i="13"/>
  <c r="DK20" i="13" s="1"/>
  <c r="FW4" i="13"/>
  <c r="FW20" i="13" s="1"/>
  <c r="II4" i="13"/>
  <c r="II20" i="13" s="1"/>
  <c r="KU4" i="13"/>
  <c r="KU20" i="13" s="1"/>
  <c r="NG4" i="13"/>
  <c r="NG20" i="13" s="1"/>
  <c r="HB12" i="13"/>
  <c r="HB28" i="13" s="1"/>
  <c r="S12" i="13"/>
  <c r="S28" i="13" s="1"/>
  <c r="DR12" i="13"/>
  <c r="DR28" i="13" s="1"/>
  <c r="DR89" i="13" s="1"/>
  <c r="HQ12" i="13"/>
  <c r="HQ28" i="13" s="1"/>
  <c r="HQ89" i="13" s="1"/>
  <c r="LN12" i="13"/>
  <c r="LN28" i="13" s="1"/>
  <c r="LN89" i="13" s="1"/>
  <c r="BG12" i="13"/>
  <c r="BG28" i="13" s="1"/>
  <c r="BG89" i="13" s="1"/>
  <c r="FF12" i="13"/>
  <c r="FF28" i="13" s="1"/>
  <c r="JE12" i="13"/>
  <c r="JE28" i="13" s="1"/>
  <c r="JE89" i="13" s="1"/>
  <c r="NB12" i="13"/>
  <c r="NB28" i="13" s="1"/>
  <c r="CU12" i="13"/>
  <c r="CU28" i="13" s="1"/>
  <c r="GT12" i="13"/>
  <c r="GT28" i="13" s="1"/>
  <c r="KS12" i="13"/>
  <c r="KS28" i="13" s="1"/>
  <c r="AK12" i="13"/>
  <c r="AK28" i="13" s="1"/>
  <c r="AK89" i="13" s="1"/>
  <c r="EI12" i="13"/>
  <c r="EI28" i="13" s="1"/>
  <c r="EI89" i="13" s="1"/>
  <c r="IH12" i="13"/>
  <c r="IH28" i="13" s="1"/>
  <c r="MG12" i="13"/>
  <c r="MG28" i="13" s="1"/>
  <c r="BY12" i="13"/>
  <c r="BY28" i="13" s="1"/>
  <c r="FW12" i="13"/>
  <c r="FW28" i="13" s="1"/>
  <c r="FW89" i="13" s="1"/>
  <c r="JV12" i="13"/>
  <c r="JV28" i="13" s="1"/>
  <c r="N12" i="13"/>
  <c r="N28" i="13" s="1"/>
  <c r="N89" i="13" s="1"/>
  <c r="DM12" i="13"/>
  <c r="DM28" i="13" s="1"/>
  <c r="DM89" i="13" s="1"/>
  <c r="HK12" i="13"/>
  <c r="HK28" i="13" s="1"/>
  <c r="LJ12" i="13"/>
  <c r="LJ28" i="13" s="1"/>
  <c r="BO12" i="13"/>
  <c r="BO28" i="13" s="1"/>
  <c r="BO89" i="13" s="1"/>
  <c r="FN12" i="13"/>
  <c r="FN28" i="13" s="1"/>
  <c r="JM12" i="13"/>
  <c r="JM28" i="13" s="1"/>
  <c r="L12" i="13"/>
  <c r="L28" i="13" s="1"/>
  <c r="BX12" i="13"/>
  <c r="BX28" i="13" s="1"/>
  <c r="EJ12" i="13"/>
  <c r="EJ28" i="13" s="1"/>
  <c r="GV12" i="13"/>
  <c r="GV28" i="13" s="1"/>
  <c r="JH12" i="13"/>
  <c r="JH28" i="13" s="1"/>
  <c r="LT12" i="13"/>
  <c r="LT28" i="13" s="1"/>
  <c r="W12" i="13"/>
  <c r="W28" i="13" s="1"/>
  <c r="CI12" i="13"/>
  <c r="CI28" i="13" s="1"/>
  <c r="EU12" i="13"/>
  <c r="EU28" i="13" s="1"/>
  <c r="HG12" i="13"/>
  <c r="HG28" i="13" s="1"/>
  <c r="JS12" i="13"/>
  <c r="JS28" i="13" s="1"/>
  <c r="ME12" i="13"/>
  <c r="ME28" i="13" s="1"/>
  <c r="AN12" i="13"/>
  <c r="AN28" i="13" s="1"/>
  <c r="CZ12" i="13"/>
  <c r="CZ28" i="13" s="1"/>
  <c r="FL12" i="13"/>
  <c r="FL28" i="13" s="1"/>
  <c r="HX12" i="13"/>
  <c r="HX28" i="13" s="1"/>
  <c r="KJ12" i="13"/>
  <c r="KJ28" i="13" s="1"/>
  <c r="MV12" i="13"/>
  <c r="MV28" i="13" s="1"/>
  <c r="MV89" i="13" s="1"/>
  <c r="CP12" i="13"/>
  <c r="CP28" i="13" s="1"/>
  <c r="BH89" i="13"/>
  <c r="IV4" i="13"/>
  <c r="IV20" i="13" s="1"/>
  <c r="DX4" i="13"/>
  <c r="DX20" i="13" s="1"/>
  <c r="EV89" i="13"/>
  <c r="KG89" i="13"/>
  <c r="BE76" i="13" a="1"/>
  <c r="BE76" i="13" s="1"/>
  <c r="BA76" i="13" a="1"/>
  <c r="BA76" i="13" s="1"/>
  <c r="AW76" i="13" a="1"/>
  <c r="AW76" i="13" s="1"/>
  <c r="AS76" i="13" a="1"/>
  <c r="AS76" i="13" s="1"/>
  <c r="AO76" i="13" a="1"/>
  <c r="AO76" i="13" s="1"/>
  <c r="AK76" i="13" a="1"/>
  <c r="AK76" i="13" s="1"/>
  <c r="AG76" i="13" a="1"/>
  <c r="AG76" i="13" s="1"/>
  <c r="AC76" i="13" a="1"/>
  <c r="AC76" i="13" s="1"/>
  <c r="Y76" i="13" a="1"/>
  <c r="Y76" i="13" s="1"/>
  <c r="U76" i="13" a="1"/>
  <c r="U76" i="13" s="1"/>
  <c r="Q76" i="13" a="1"/>
  <c r="Q76" i="13" s="1"/>
  <c r="M76" i="13" a="1"/>
  <c r="M76" i="13" s="1"/>
  <c r="I76" i="13" a="1"/>
  <c r="I76" i="13" s="1"/>
  <c r="BD76" i="13" a="1"/>
  <c r="BD76" i="13" s="1"/>
  <c r="AZ76" i="13" a="1"/>
  <c r="AZ76" i="13" s="1"/>
  <c r="AV76" i="13" a="1"/>
  <c r="AV76" i="13" s="1"/>
  <c r="AR76" i="13" a="1"/>
  <c r="AR76" i="13" s="1"/>
  <c r="AN76" i="13" a="1"/>
  <c r="AN76" i="13" s="1"/>
  <c r="AJ76" i="13" a="1"/>
  <c r="AJ76" i="13" s="1"/>
  <c r="AF76" i="13" a="1"/>
  <c r="AF76" i="13" s="1"/>
  <c r="AB76" i="13" a="1"/>
  <c r="AB76" i="13" s="1"/>
  <c r="X76" i="13" a="1"/>
  <c r="X76" i="13" s="1"/>
  <c r="T76" i="13" a="1"/>
  <c r="T76" i="13" s="1"/>
  <c r="P76" i="13" a="1"/>
  <c r="P76" i="13" s="1"/>
  <c r="L76" i="13" a="1"/>
  <c r="L76" i="13" s="1"/>
  <c r="H76" i="13" a="1"/>
  <c r="H76" i="13" s="1"/>
  <c r="BG76" i="13" a="1"/>
  <c r="BG76" i="13" s="1"/>
  <c r="BC76" i="13" a="1"/>
  <c r="BC76" i="13" s="1"/>
  <c r="AY76" i="13" a="1"/>
  <c r="AY76" i="13" s="1"/>
  <c r="AU76" i="13" a="1"/>
  <c r="AU76" i="13" s="1"/>
  <c r="AQ76" i="13" a="1"/>
  <c r="AQ76" i="13" s="1"/>
  <c r="AM76" i="13" a="1"/>
  <c r="AM76" i="13" s="1"/>
  <c r="AI76" i="13" a="1"/>
  <c r="AI76" i="13" s="1"/>
  <c r="AE76" i="13" a="1"/>
  <c r="AE76" i="13" s="1"/>
  <c r="AA76" i="13" a="1"/>
  <c r="AA76" i="13" s="1"/>
  <c r="W76" i="13" a="1"/>
  <c r="W76" i="13" s="1"/>
  <c r="S76" i="13" a="1"/>
  <c r="S76" i="13" s="1"/>
  <c r="O76" i="13" a="1"/>
  <c r="O76" i="13" s="1"/>
  <c r="K76" i="13" a="1"/>
  <c r="K76" i="13" s="1"/>
  <c r="G76" i="13" a="1"/>
  <c r="G76" i="13" s="1"/>
  <c r="BF76" i="13" a="1"/>
  <c r="BF76" i="13" s="1"/>
  <c r="BB76" i="13" a="1"/>
  <c r="BB76" i="13" s="1"/>
  <c r="AX76" i="13" a="1"/>
  <c r="AX76" i="13" s="1"/>
  <c r="AT76" i="13" a="1"/>
  <c r="AT76" i="13" s="1"/>
  <c r="AP76" i="13" a="1"/>
  <c r="AP76" i="13" s="1"/>
  <c r="AL76" i="13" a="1"/>
  <c r="AL76" i="13" s="1"/>
  <c r="AH76" i="13" a="1"/>
  <c r="AH76" i="13" s="1"/>
  <c r="AD76" i="13" a="1"/>
  <c r="AD76" i="13" s="1"/>
  <c r="Z76" i="13" a="1"/>
  <c r="Z76" i="13" s="1"/>
  <c r="V76" i="13" a="1"/>
  <c r="V76" i="13" s="1"/>
  <c r="R76" i="13" a="1"/>
  <c r="R76" i="13" s="1"/>
  <c r="N76" i="13" a="1"/>
  <c r="N76" i="13" s="1"/>
  <c r="J76" i="13" a="1"/>
  <c r="J76" i="13" s="1"/>
  <c r="BG66" i="13" a="1"/>
  <c r="BG66" i="13" s="1"/>
  <c r="BC66" i="13" a="1"/>
  <c r="BC66" i="13" s="1"/>
  <c r="AY66" i="13" a="1"/>
  <c r="AY66" i="13" s="1"/>
  <c r="AU66" i="13" a="1"/>
  <c r="AU66" i="13" s="1"/>
  <c r="AQ66" i="13" a="1"/>
  <c r="AQ66" i="13" s="1"/>
  <c r="AM66" i="13" a="1"/>
  <c r="AM66" i="13" s="1"/>
  <c r="AI66" i="13" a="1"/>
  <c r="AI66" i="13" s="1"/>
  <c r="AE66" i="13" a="1"/>
  <c r="AE66" i="13" s="1"/>
  <c r="AA66" i="13" a="1"/>
  <c r="AA66" i="13" s="1"/>
  <c r="W66" i="13" a="1"/>
  <c r="W66" i="13" s="1"/>
  <c r="S66" i="13" a="1"/>
  <c r="S66" i="13" s="1"/>
  <c r="O66" i="13" a="1"/>
  <c r="O66" i="13" s="1"/>
  <c r="K66" i="13" a="1"/>
  <c r="K66" i="13" s="1"/>
  <c r="G66" i="13" a="1"/>
  <c r="G66" i="13" s="1"/>
  <c r="BF66" i="13" a="1"/>
  <c r="BF66" i="13" s="1"/>
  <c r="BB66" i="13" a="1"/>
  <c r="BB66" i="13" s="1"/>
  <c r="AX66" i="13" a="1"/>
  <c r="AX66" i="13" s="1"/>
  <c r="AT66" i="13" a="1"/>
  <c r="AT66" i="13" s="1"/>
  <c r="AP66" i="13" a="1"/>
  <c r="AP66" i="13" s="1"/>
  <c r="AL66" i="13" a="1"/>
  <c r="AL66" i="13" s="1"/>
  <c r="AH66" i="13" a="1"/>
  <c r="AH66" i="13" s="1"/>
  <c r="AD66" i="13" a="1"/>
  <c r="AD66" i="13" s="1"/>
  <c r="Z66" i="13" a="1"/>
  <c r="Z66" i="13" s="1"/>
  <c r="V66" i="13" a="1"/>
  <c r="V66" i="13" s="1"/>
  <c r="R66" i="13" a="1"/>
  <c r="R66" i="13" s="1"/>
  <c r="N66" i="13" a="1"/>
  <c r="N66" i="13" s="1"/>
  <c r="J66" i="13" a="1"/>
  <c r="J66" i="13" s="1"/>
  <c r="BE66" i="13" a="1"/>
  <c r="BE66" i="13" s="1"/>
  <c r="BA66" i="13" a="1"/>
  <c r="BA66" i="13" s="1"/>
  <c r="AW66" i="13" a="1"/>
  <c r="AW66" i="13" s="1"/>
  <c r="AS66" i="13" a="1"/>
  <c r="AS66" i="13" s="1"/>
  <c r="AO66" i="13" a="1"/>
  <c r="AO66" i="13" s="1"/>
  <c r="AK66" i="13" a="1"/>
  <c r="AK66" i="13" s="1"/>
  <c r="AG66" i="13" a="1"/>
  <c r="AG66" i="13" s="1"/>
  <c r="AC66" i="13" a="1"/>
  <c r="AC66" i="13" s="1"/>
  <c r="Y66" i="13" a="1"/>
  <c r="Y66" i="13" s="1"/>
  <c r="U66" i="13" a="1"/>
  <c r="U66" i="13" s="1"/>
  <c r="Q66" i="13" a="1"/>
  <c r="Q66" i="13" s="1"/>
  <c r="M66" i="13" a="1"/>
  <c r="M66" i="13" s="1"/>
  <c r="I66" i="13" a="1"/>
  <c r="I66" i="13" s="1"/>
  <c r="AV66" i="13" a="1"/>
  <c r="AV66" i="13" s="1"/>
  <c r="AF66" i="13" a="1"/>
  <c r="AF66" i="13" s="1"/>
  <c r="P66" i="13" a="1"/>
  <c r="P66" i="13" s="1"/>
  <c r="AR66" i="13" a="1"/>
  <c r="AR66" i="13" s="1"/>
  <c r="AB66" i="13" a="1"/>
  <c r="AB66" i="13" s="1"/>
  <c r="L66" i="13" a="1"/>
  <c r="L66" i="13" s="1"/>
  <c r="BD66" i="13" a="1"/>
  <c r="BD66" i="13" s="1"/>
  <c r="AN66" i="13" a="1"/>
  <c r="AN66" i="13" s="1"/>
  <c r="X66" i="13" a="1"/>
  <c r="X66" i="13" s="1"/>
  <c r="H66" i="13" a="1"/>
  <c r="H66" i="13" s="1"/>
  <c r="AZ66" i="13" a="1"/>
  <c r="AZ66" i="13" s="1"/>
  <c r="AJ66" i="13" a="1"/>
  <c r="AJ66" i="13" s="1"/>
  <c r="T66" i="13" a="1"/>
  <c r="T66" i="13" s="1"/>
  <c r="BD69" i="13" a="1"/>
  <c r="BD69" i="13" s="1"/>
  <c r="AZ69" i="13" a="1"/>
  <c r="AZ69" i="13" s="1"/>
  <c r="AV69" i="13" a="1"/>
  <c r="AV69" i="13" s="1"/>
  <c r="AR69" i="13" a="1"/>
  <c r="AR69" i="13" s="1"/>
  <c r="AN69" i="13" a="1"/>
  <c r="AN69" i="13" s="1"/>
  <c r="AJ69" i="13" a="1"/>
  <c r="AJ69" i="13" s="1"/>
  <c r="AF69" i="13" a="1"/>
  <c r="AF69" i="13" s="1"/>
  <c r="AB69" i="13" a="1"/>
  <c r="AB69" i="13" s="1"/>
  <c r="X69" i="13" a="1"/>
  <c r="X69" i="13" s="1"/>
  <c r="T69" i="13" a="1"/>
  <c r="T69" i="13" s="1"/>
  <c r="P69" i="13" a="1"/>
  <c r="P69" i="13" s="1"/>
  <c r="BG69" i="13" a="1"/>
  <c r="BG69" i="13" s="1"/>
  <c r="BC69" i="13" a="1"/>
  <c r="BC69" i="13" s="1"/>
  <c r="AY69" i="13" a="1"/>
  <c r="AY69" i="13" s="1"/>
  <c r="AU69" i="13" a="1"/>
  <c r="AU69" i="13" s="1"/>
  <c r="AQ69" i="13" a="1"/>
  <c r="AQ69" i="13" s="1"/>
  <c r="AM69" i="13" a="1"/>
  <c r="AM69" i="13" s="1"/>
  <c r="AI69" i="13" a="1"/>
  <c r="AI69" i="13" s="1"/>
  <c r="AE69" i="13" a="1"/>
  <c r="AE69" i="13" s="1"/>
  <c r="AA69" i="13" a="1"/>
  <c r="AA69" i="13" s="1"/>
  <c r="W69" i="13" a="1"/>
  <c r="W69" i="13" s="1"/>
  <c r="S69" i="13" a="1"/>
  <c r="S69" i="13" s="1"/>
  <c r="O69" i="13" a="1"/>
  <c r="O69" i="13" s="1"/>
  <c r="K69" i="13" a="1"/>
  <c r="K69" i="13" s="1"/>
  <c r="G69" i="13" a="1"/>
  <c r="G69" i="13" s="1"/>
  <c r="BF69" i="13" a="1"/>
  <c r="BF69" i="13" s="1"/>
  <c r="BB69" i="13" a="1"/>
  <c r="BB69" i="13" s="1"/>
  <c r="AX69" i="13" a="1"/>
  <c r="AX69" i="13" s="1"/>
  <c r="AT69" i="13" a="1"/>
  <c r="AT69" i="13" s="1"/>
  <c r="AP69" i="13" a="1"/>
  <c r="AP69" i="13" s="1"/>
  <c r="AL69" i="13" a="1"/>
  <c r="AL69" i="13" s="1"/>
  <c r="AH69" i="13" a="1"/>
  <c r="AH69" i="13" s="1"/>
  <c r="AD69" i="13" a="1"/>
  <c r="AD69" i="13" s="1"/>
  <c r="Z69" i="13" a="1"/>
  <c r="Z69" i="13" s="1"/>
  <c r="V69" i="13" a="1"/>
  <c r="V69" i="13" s="1"/>
  <c r="R69" i="13" a="1"/>
  <c r="R69" i="13" s="1"/>
  <c r="BE69" i="13" a="1"/>
  <c r="BE69" i="13" s="1"/>
  <c r="AW69" i="13" a="1"/>
  <c r="AW69" i="13" s="1"/>
  <c r="AO69" i="13" a="1"/>
  <c r="AO69" i="13" s="1"/>
  <c r="AG69" i="13" a="1"/>
  <c r="AG69" i="13" s="1"/>
  <c r="Y69" i="13" a="1"/>
  <c r="Y69" i="13" s="1"/>
  <c r="Q69" i="13" a="1"/>
  <c r="Q69" i="13" s="1"/>
  <c r="L69" i="13" a="1"/>
  <c r="L69" i="13" s="1"/>
  <c r="J69" i="13" a="1"/>
  <c r="J69" i="13" s="1"/>
  <c r="BA69" i="13" a="1"/>
  <c r="BA69" i="13" s="1"/>
  <c r="AS69" i="13" a="1"/>
  <c r="AS69" i="13" s="1"/>
  <c r="AK69" i="13" a="1"/>
  <c r="AK69" i="13" s="1"/>
  <c r="AC69" i="13" a="1"/>
  <c r="AC69" i="13" s="1"/>
  <c r="U69" i="13" a="1"/>
  <c r="U69" i="13" s="1"/>
  <c r="N69" i="13" a="1"/>
  <c r="N69" i="13" s="1"/>
  <c r="I69" i="13" a="1"/>
  <c r="I69" i="13" s="1"/>
  <c r="M69" i="13" a="1"/>
  <c r="M69" i="13" s="1"/>
  <c r="H69" i="13" a="1"/>
  <c r="H69" i="13" s="1"/>
  <c r="KN13" i="13"/>
  <c r="KN29" i="13" s="1"/>
  <c r="KN89" i="13" s="1"/>
  <c r="GO13" i="13"/>
  <c r="GO29" i="13" s="1"/>
  <c r="GO89" i="13" s="1"/>
  <c r="CR13" i="13"/>
  <c r="CR29" i="13" s="1"/>
  <c r="S13" i="13"/>
  <c r="S29" i="13" s="1"/>
  <c r="CE13" i="13"/>
  <c r="CE29" i="13" s="1"/>
  <c r="EQ13" i="13"/>
  <c r="EQ29" i="13" s="1"/>
  <c r="HC13" i="13"/>
  <c r="HC29" i="13" s="1"/>
  <c r="JO13" i="13"/>
  <c r="JO29" i="13" s="1"/>
  <c r="MA13" i="13"/>
  <c r="MA29" i="13" s="1"/>
  <c r="AD13" i="13"/>
  <c r="AD29" i="13" s="1"/>
  <c r="CP13" i="13"/>
  <c r="CP29" i="13" s="1"/>
  <c r="FB13" i="13"/>
  <c r="FB29" i="13" s="1"/>
  <c r="FB89" i="13" s="1"/>
  <c r="HN13" i="13"/>
  <c r="HN29" i="13" s="1"/>
  <c r="JZ13" i="13"/>
  <c r="JZ29" i="13" s="1"/>
  <c r="ML13" i="13"/>
  <c r="ML29" i="13" s="1"/>
  <c r="ML89" i="13" s="1"/>
  <c r="AU13" i="13"/>
  <c r="AU29" i="13" s="1"/>
  <c r="DG13" i="13"/>
  <c r="DG29" i="13" s="1"/>
  <c r="FS13" i="13"/>
  <c r="FS29" i="13" s="1"/>
  <c r="IE13" i="13"/>
  <c r="IE29" i="13" s="1"/>
  <c r="KQ13" i="13"/>
  <c r="KQ29" i="13" s="1"/>
  <c r="NC13" i="13"/>
  <c r="NC29" i="13" s="1"/>
  <c r="IA89" i="13"/>
  <c r="AQ89" i="13"/>
  <c r="JY13" i="13"/>
  <c r="JY29" i="13" s="1"/>
  <c r="GB13" i="13"/>
  <c r="GB29" i="13" s="1"/>
  <c r="KW13" i="13"/>
  <c r="KW29" i="13" s="1"/>
  <c r="GZ13" i="13"/>
  <c r="GZ29" i="13" s="1"/>
  <c r="DA13" i="13"/>
  <c r="DA29" i="13" s="1"/>
  <c r="IW89" i="13"/>
  <c r="KJ13" i="13"/>
  <c r="KJ29" i="13" s="1"/>
  <c r="GK13" i="13"/>
  <c r="GK29" i="13" s="1"/>
  <c r="CL13" i="13"/>
  <c r="CL29" i="13" s="1"/>
  <c r="LM8" i="13"/>
  <c r="LM24" i="13" s="1"/>
  <c r="LM38" i="13" s="1"/>
  <c r="GW8" i="13"/>
  <c r="GW24" i="13" s="1"/>
  <c r="GW38" i="13" s="1"/>
  <c r="CW8" i="13"/>
  <c r="CW24" i="13" s="1"/>
  <c r="LT13" i="13"/>
  <c r="LT29" i="13" s="1"/>
  <c r="HU13" i="13"/>
  <c r="HU29" i="13" s="1"/>
  <c r="DX13" i="13"/>
  <c r="DX29" i="13" s="1"/>
  <c r="JQ8" i="13"/>
  <c r="JQ24" i="13" s="1"/>
  <c r="DE8" i="13"/>
  <c r="DE24" i="13" s="1"/>
  <c r="DE38" i="13" s="1"/>
  <c r="MD7" i="13"/>
  <c r="MD23" i="13" s="1"/>
  <c r="MD38" i="13" s="1"/>
  <c r="GX7" i="13"/>
  <c r="GX23" i="13" s="1"/>
  <c r="AT7" i="13"/>
  <c r="AT23" i="13" s="1"/>
  <c r="AT38" i="13" s="1"/>
  <c r="DV89" i="13"/>
  <c r="LE13" i="13"/>
  <c r="LE29" i="13" s="1"/>
  <c r="JY7" i="13"/>
  <c r="JY23" i="13" s="1"/>
  <c r="JY38" i="13" s="1"/>
  <c r="HM7" i="13"/>
  <c r="HM23" i="13" s="1"/>
  <c r="FA7" i="13"/>
  <c r="FA23" i="13" s="1"/>
  <c r="FA32" i="13" s="1"/>
  <c r="CO7" i="13"/>
  <c r="CO23" i="13" s="1"/>
  <c r="HP15" i="13"/>
  <c r="HP31" i="13" s="1"/>
  <c r="CH15" i="13"/>
  <c r="CH31" i="13" s="1"/>
  <c r="KR13" i="13"/>
  <c r="KR29" i="13" s="1"/>
  <c r="GS13" i="13"/>
  <c r="GS29" i="13" s="1"/>
  <c r="CT13" i="13"/>
  <c r="CT29" i="13" s="1"/>
  <c r="MQ8" i="13"/>
  <c r="MQ24" i="13" s="1"/>
  <c r="KE8" i="13"/>
  <c r="KE24" i="13" s="1"/>
  <c r="HS8" i="13"/>
  <c r="HS24" i="13" s="1"/>
  <c r="FG8" i="13"/>
  <c r="FG24" i="13" s="1"/>
  <c r="CU8" i="13"/>
  <c r="CU24" i="13" s="1"/>
  <c r="MB7" i="13"/>
  <c r="MB23" i="13" s="1"/>
  <c r="JP7" i="13"/>
  <c r="JP23" i="13" s="1"/>
  <c r="HD7" i="13"/>
  <c r="HD23" i="13" s="1"/>
  <c r="ER7" i="13"/>
  <c r="ER23" i="13" s="1"/>
  <c r="CF7" i="13"/>
  <c r="CF23" i="13" s="1"/>
  <c r="T7" i="13"/>
  <c r="T23" i="13" s="1"/>
  <c r="BI89" i="13"/>
  <c r="IA5" i="13"/>
  <c r="IA21" i="13" s="1"/>
  <c r="AZ5" i="13"/>
  <c r="AZ21" i="13" s="1"/>
  <c r="AR89" i="13"/>
  <c r="AD12" i="13"/>
  <c r="AD28" i="13" s="1"/>
  <c r="IY5" i="13"/>
  <c r="IY21" i="13" s="1"/>
  <c r="BP5" i="13"/>
  <c r="BP21" i="13" s="1"/>
  <c r="AT5" i="13"/>
  <c r="AT21" i="13" s="1"/>
  <c r="DF5" i="13"/>
  <c r="DF21" i="13" s="1"/>
  <c r="FR5" i="13"/>
  <c r="FR21" i="13" s="1"/>
  <c r="ID5" i="13"/>
  <c r="ID21" i="13" s="1"/>
  <c r="KP5" i="13"/>
  <c r="KP21" i="13" s="1"/>
  <c r="NB5" i="13"/>
  <c r="NB21" i="13" s="1"/>
  <c r="KY5" i="13"/>
  <c r="KY21" i="13" s="1"/>
  <c r="FS5" i="13"/>
  <c r="FS21" i="13" s="1"/>
  <c r="H5" i="13"/>
  <c r="H21" i="13" s="1"/>
  <c r="HH5" i="13"/>
  <c r="HH21" i="13" s="1"/>
  <c r="CI5" i="13"/>
  <c r="CI21" i="13" s="1"/>
  <c r="AV5" i="13"/>
  <c r="AV21" i="13" s="1"/>
  <c r="IF5" i="13"/>
  <c r="IF21" i="13" s="1"/>
  <c r="AG5" i="13"/>
  <c r="AG21" i="13" s="1"/>
  <c r="CS5" i="13"/>
  <c r="CS21" i="13" s="1"/>
  <c r="FE5" i="13"/>
  <c r="FE21" i="13" s="1"/>
  <c r="HQ5" i="13"/>
  <c r="HQ21" i="13" s="1"/>
  <c r="KC5" i="13"/>
  <c r="KC21" i="13" s="1"/>
  <c r="MO5" i="13"/>
  <c r="MO21" i="13" s="1"/>
  <c r="FK5" i="13"/>
  <c r="FK21" i="13" s="1"/>
  <c r="P5" i="13"/>
  <c r="P21" i="13" s="1"/>
  <c r="GB5" i="13"/>
  <c r="GB21" i="13" s="1"/>
  <c r="MF5" i="13"/>
  <c r="MF21" i="13" s="1"/>
  <c r="BF5" i="13"/>
  <c r="BF21" i="13" s="1"/>
  <c r="DR5" i="13"/>
  <c r="DR21" i="13" s="1"/>
  <c r="GD5" i="13"/>
  <c r="GD21" i="13" s="1"/>
  <c r="IP5" i="13"/>
  <c r="IP21" i="13" s="1"/>
  <c r="LB5" i="13"/>
  <c r="LB21" i="13" s="1"/>
  <c r="GV5" i="13"/>
  <c r="GV21" i="13" s="1"/>
  <c r="JH5" i="13"/>
  <c r="JH21" i="13" s="1"/>
  <c r="LT5" i="13"/>
  <c r="LT21" i="13" s="1"/>
  <c r="MD4" i="13"/>
  <c r="MD20" i="13" s="1"/>
  <c r="HF4" i="13"/>
  <c r="HF20" i="13" s="1"/>
  <c r="CH4" i="13"/>
  <c r="CH20" i="13" s="1"/>
  <c r="KW4" i="13"/>
  <c r="KW20" i="13" s="1"/>
  <c r="U4" i="13"/>
  <c r="U20" i="13" s="1"/>
  <c r="DQ12" i="13"/>
  <c r="DQ28" i="13" s="1"/>
  <c r="DQ89" i="13" s="1"/>
  <c r="HU4" i="13"/>
  <c r="HU20" i="13" s="1"/>
  <c r="G4" i="13"/>
  <c r="G20" i="13" s="1"/>
  <c r="BS4" i="13"/>
  <c r="BS20" i="13" s="1"/>
  <c r="EE4" i="13"/>
  <c r="EE20" i="13" s="1"/>
  <c r="GQ4" i="13"/>
  <c r="GQ20" i="13" s="1"/>
  <c r="JC4" i="13"/>
  <c r="JC20" i="13" s="1"/>
  <c r="LO4" i="13"/>
  <c r="LO20" i="13" s="1"/>
  <c r="BE4" i="13"/>
  <c r="BE20" i="13" s="1"/>
  <c r="JE4" i="13"/>
  <c r="JE20" i="13" s="1"/>
  <c r="DY4" i="13"/>
  <c r="DY20" i="13" s="1"/>
  <c r="KS4" i="13"/>
  <c r="KS20" i="13" s="1"/>
  <c r="AP4" i="13"/>
  <c r="AP20" i="13" s="1"/>
  <c r="DB4" i="13"/>
  <c r="DB20" i="13" s="1"/>
  <c r="FN4" i="13"/>
  <c r="FN20" i="13" s="1"/>
  <c r="HZ4" i="13"/>
  <c r="HZ20" i="13" s="1"/>
  <c r="KL4" i="13"/>
  <c r="KL20" i="13" s="1"/>
  <c r="MX4" i="13"/>
  <c r="MX20" i="13" s="1"/>
  <c r="FE4" i="13"/>
  <c r="FE20" i="13" s="1"/>
  <c r="LY4" i="13"/>
  <c r="LY20" i="13" s="1"/>
  <c r="BG4" i="13"/>
  <c r="BG20" i="13" s="1"/>
  <c r="DS4" i="13"/>
  <c r="DS20" i="13" s="1"/>
  <c r="GE4" i="13"/>
  <c r="GE20" i="13" s="1"/>
  <c r="IQ4" i="13"/>
  <c r="IQ20" i="13" s="1"/>
  <c r="LC4" i="13"/>
  <c r="LC20" i="13" s="1"/>
  <c r="DC12" i="13"/>
  <c r="DC28" i="13" s="1"/>
  <c r="DC89" i="13" s="1"/>
  <c r="AG12" i="13"/>
  <c r="AG28" i="13" s="1"/>
  <c r="AG89" i="13" s="1"/>
  <c r="ED12" i="13"/>
  <c r="ED28" i="13" s="1"/>
  <c r="ED89" i="13" s="1"/>
  <c r="IC12" i="13"/>
  <c r="IC28" i="13" s="1"/>
  <c r="MA12" i="13"/>
  <c r="MA28" i="13" s="1"/>
  <c r="BU12" i="13"/>
  <c r="BU28" i="13" s="1"/>
  <c r="FR12" i="13"/>
  <c r="FR28" i="13" s="1"/>
  <c r="JQ12" i="13"/>
  <c r="JQ28" i="13" s="1"/>
  <c r="J12" i="13"/>
  <c r="J28" i="13" s="1"/>
  <c r="J89" i="13" s="1"/>
  <c r="DI12" i="13"/>
  <c r="DI28" i="13" s="1"/>
  <c r="HF12" i="13"/>
  <c r="HF28" i="13" s="1"/>
  <c r="HF89" i="13" s="1"/>
  <c r="LE12" i="13"/>
  <c r="LE28" i="13" s="1"/>
  <c r="AX12" i="13"/>
  <c r="AX28" i="13" s="1"/>
  <c r="EW12" i="13"/>
  <c r="EW28" i="13" s="1"/>
  <c r="EW89" i="13" s="1"/>
  <c r="IT12" i="13"/>
  <c r="IT28" i="13" s="1"/>
  <c r="IT89" i="13" s="1"/>
  <c r="MS12" i="13"/>
  <c r="MS28" i="13" s="1"/>
  <c r="MS89" i="13" s="1"/>
  <c r="CL12" i="13"/>
  <c r="CL28" i="13" s="1"/>
  <c r="GK12" i="13"/>
  <c r="GK28" i="13" s="1"/>
  <c r="GK89" i="13" s="1"/>
  <c r="KH12" i="13"/>
  <c r="KH28" i="13" s="1"/>
  <c r="AA12" i="13"/>
  <c r="AA28" i="13" s="1"/>
  <c r="AA89" i="13" s="1"/>
  <c r="DZ12" i="13"/>
  <c r="DZ28" i="13" s="1"/>
  <c r="DZ89" i="13" s="1"/>
  <c r="HY12" i="13"/>
  <c r="HY28" i="13" s="1"/>
  <c r="LV12" i="13"/>
  <c r="LV28" i="13" s="1"/>
  <c r="LV89" i="13" s="1"/>
  <c r="CC12" i="13"/>
  <c r="CC28" i="13" s="1"/>
  <c r="CC89" i="13" s="1"/>
  <c r="FZ12" i="13"/>
  <c r="FZ28" i="13" s="1"/>
  <c r="FZ89" i="13" s="1"/>
  <c r="JY12" i="13"/>
  <c r="JY28" i="13" s="1"/>
  <c r="T12" i="13"/>
  <c r="T28" i="13" s="1"/>
  <c r="T89" i="13" s="1"/>
  <c r="CF12" i="13"/>
  <c r="CF28" i="13" s="1"/>
  <c r="ER12" i="13"/>
  <c r="ER28" i="13" s="1"/>
  <c r="ER89" i="13" s="1"/>
  <c r="HD12" i="13"/>
  <c r="HD28" i="13" s="1"/>
  <c r="HD89" i="13" s="1"/>
  <c r="JP12" i="13"/>
  <c r="JP28" i="13" s="1"/>
  <c r="JP89" i="13" s="1"/>
  <c r="MB12" i="13"/>
  <c r="MB28" i="13" s="1"/>
  <c r="MB89" i="13" s="1"/>
  <c r="AE12" i="13"/>
  <c r="AE28" i="13" s="1"/>
  <c r="AE89" i="13" s="1"/>
  <c r="CQ12" i="13"/>
  <c r="CQ28" i="13" s="1"/>
  <c r="FC12" i="13"/>
  <c r="FC28" i="13" s="1"/>
  <c r="FC89" i="13" s="1"/>
  <c r="HO12" i="13"/>
  <c r="HO28" i="13" s="1"/>
  <c r="HO89" i="13" s="1"/>
  <c r="KA12" i="13"/>
  <c r="KA28" i="13" s="1"/>
  <c r="KA89" i="13" s="1"/>
  <c r="MM12" i="13"/>
  <c r="MM28" i="13" s="1"/>
  <c r="AV12" i="13"/>
  <c r="AV28" i="13" s="1"/>
  <c r="AV89" i="13" s="1"/>
  <c r="DH12" i="13"/>
  <c r="DH28" i="13" s="1"/>
  <c r="FT12" i="13"/>
  <c r="FT28" i="13" s="1"/>
  <c r="IF12" i="13"/>
  <c r="IF28" i="13" s="1"/>
  <c r="KR12" i="13"/>
  <c r="KR28" i="13" s="1"/>
  <c r="KR89" i="13" s="1"/>
  <c r="ND12" i="13"/>
  <c r="ND28" i="13" s="1"/>
  <c r="MZ89" i="13"/>
  <c r="IF4" i="13"/>
  <c r="IF20" i="13" s="1"/>
  <c r="DH4" i="13"/>
  <c r="DH20" i="13" s="1"/>
  <c r="LX10" i="13"/>
  <c r="LX26" i="13" s="1"/>
  <c r="BE78" i="13" a="1"/>
  <c r="BE78" i="13" s="1"/>
  <c r="BA78" i="13" a="1"/>
  <c r="BA78" i="13" s="1"/>
  <c r="AW78" i="13" a="1"/>
  <c r="AW78" i="13" s="1"/>
  <c r="AS78" i="13" a="1"/>
  <c r="AS78" i="13" s="1"/>
  <c r="BD78" i="13" a="1"/>
  <c r="BD78" i="13" s="1"/>
  <c r="AZ78" i="13" a="1"/>
  <c r="AZ78" i="13" s="1"/>
  <c r="AV78" i="13" a="1"/>
  <c r="AV78" i="13" s="1"/>
  <c r="BF78" i="13" a="1"/>
  <c r="BF78" i="13" s="1"/>
  <c r="AX78" i="13" a="1"/>
  <c r="AX78" i="13" s="1"/>
  <c r="AQ78" i="13" a="1"/>
  <c r="AQ78" i="13" s="1"/>
  <c r="AK78" i="13" a="1"/>
  <c r="AK78" i="13" s="1"/>
  <c r="AF78" i="13" a="1"/>
  <c r="AF78" i="13" s="1"/>
  <c r="AA78" i="13" a="1"/>
  <c r="AA78" i="13" s="1"/>
  <c r="U78" i="13" a="1"/>
  <c r="U78" i="13" s="1"/>
  <c r="P78" i="13" a="1"/>
  <c r="P78" i="13" s="1"/>
  <c r="G78" i="13" a="1"/>
  <c r="G78" i="13" s="1"/>
  <c r="AP78" i="13" a="1"/>
  <c r="AP78" i="13" s="1"/>
  <c r="Z78" i="13" a="1"/>
  <c r="Z78" i="13" s="1"/>
  <c r="K78" i="13" a="1"/>
  <c r="K78" i="13" s="1"/>
  <c r="AO78" i="13" a="1"/>
  <c r="AO78" i="13" s="1"/>
  <c r="AJ78" i="13" a="1"/>
  <c r="AJ78" i="13" s="1"/>
  <c r="AE78" i="13" a="1"/>
  <c r="AE78" i="13" s="1"/>
  <c r="Y78" i="13" a="1"/>
  <c r="Y78" i="13" s="1"/>
  <c r="T78" i="13" a="1"/>
  <c r="T78" i="13" s="1"/>
  <c r="O78" i="13" a="1"/>
  <c r="O78" i="13" s="1"/>
  <c r="BC78" i="13" a="1"/>
  <c r="BC78" i="13" s="1"/>
  <c r="AU78" i="13" a="1"/>
  <c r="AU78" i="13" s="1"/>
  <c r="AD78" i="13" a="1"/>
  <c r="AD78" i="13" s="1"/>
  <c r="J78" i="13" a="1"/>
  <c r="J78" i="13" s="1"/>
  <c r="BB78" i="13" a="1"/>
  <c r="BB78" i="13" s="1"/>
  <c r="AT78" i="13" a="1"/>
  <c r="AT78" i="13" s="1"/>
  <c r="AN78" i="13" a="1"/>
  <c r="AN78" i="13" s="1"/>
  <c r="AI78" i="13" a="1"/>
  <c r="AI78" i="13" s="1"/>
  <c r="AC78" i="13" a="1"/>
  <c r="AC78" i="13" s="1"/>
  <c r="X78" i="13" a="1"/>
  <c r="X78" i="13" s="1"/>
  <c r="S78" i="13" a="1"/>
  <c r="S78" i="13" s="1"/>
  <c r="N78" i="13" a="1"/>
  <c r="N78" i="13" s="1"/>
  <c r="I78" i="13" a="1"/>
  <c r="I78" i="13" s="1"/>
  <c r="AR78" i="13" a="1"/>
  <c r="AR78" i="13" s="1"/>
  <c r="AM78" i="13" a="1"/>
  <c r="AM78" i="13" s="1"/>
  <c r="AG78" i="13" a="1"/>
  <c r="AG78" i="13" s="1"/>
  <c r="AB78" i="13" a="1"/>
  <c r="AB78" i="13" s="1"/>
  <c r="W78" i="13" a="1"/>
  <c r="W78" i="13" s="1"/>
  <c r="Q78" i="13" a="1"/>
  <c r="Q78" i="13" s="1"/>
  <c r="H78" i="13" a="1"/>
  <c r="H78" i="13" s="1"/>
  <c r="AH78" i="13" a="1"/>
  <c r="AH78" i="13" s="1"/>
  <c r="M78" i="13" a="1"/>
  <c r="M78" i="13" s="1"/>
  <c r="BG78" i="13" a="1"/>
  <c r="BG78" i="13" s="1"/>
  <c r="L78" i="13" a="1"/>
  <c r="L78" i="13" s="1"/>
  <c r="AY78" i="13" a="1"/>
  <c r="AY78" i="13" s="1"/>
  <c r="V78" i="13" a="1"/>
  <c r="V78" i="13" s="1"/>
  <c r="AL78" i="13" a="1"/>
  <c r="AL78" i="13" s="1"/>
  <c r="R78" i="13" a="1"/>
  <c r="R78" i="13" s="1"/>
  <c r="BZ89" i="13"/>
  <c r="CJ89" i="13"/>
  <c r="AP89" i="13"/>
  <c r="JB5" i="13"/>
  <c r="JB21" i="13" s="1"/>
  <c r="CJ5" i="13"/>
  <c r="CJ21" i="13" s="1"/>
  <c r="BE5" i="13"/>
  <c r="BE21" i="13" s="1"/>
  <c r="IO5" i="13"/>
  <c r="IO21" i="13" s="1"/>
  <c r="IN5" i="13"/>
  <c r="IN21" i="13" s="1"/>
  <c r="JN5" i="13"/>
  <c r="JN21" i="13" s="1"/>
  <c r="MR5" i="13"/>
  <c r="MR21" i="13" s="1"/>
  <c r="BF75" i="13" a="1"/>
  <c r="BF75" i="13" s="1"/>
  <c r="BB75" i="13" a="1"/>
  <c r="BB75" i="13" s="1"/>
  <c r="AX75" i="13" a="1"/>
  <c r="AX75" i="13" s="1"/>
  <c r="AT75" i="13" a="1"/>
  <c r="AT75" i="13" s="1"/>
  <c r="AP75" i="13" a="1"/>
  <c r="AP75" i="13" s="1"/>
  <c r="AL75" i="13" a="1"/>
  <c r="AL75" i="13" s="1"/>
  <c r="AH75" i="13" a="1"/>
  <c r="AH75" i="13" s="1"/>
  <c r="AD75" i="13" a="1"/>
  <c r="AD75" i="13" s="1"/>
  <c r="Z75" i="13" a="1"/>
  <c r="Z75" i="13" s="1"/>
  <c r="V75" i="13" a="1"/>
  <c r="V75" i="13" s="1"/>
  <c r="R75" i="13" a="1"/>
  <c r="R75" i="13" s="1"/>
  <c r="N75" i="13" a="1"/>
  <c r="N75" i="13" s="1"/>
  <c r="J75" i="13" a="1"/>
  <c r="J75" i="13" s="1"/>
  <c r="BE75" i="13" a="1"/>
  <c r="BE75" i="13" s="1"/>
  <c r="BA75" i="13" a="1"/>
  <c r="BA75" i="13" s="1"/>
  <c r="AW75" i="13" a="1"/>
  <c r="AW75" i="13" s="1"/>
  <c r="AS75" i="13" a="1"/>
  <c r="AS75" i="13" s="1"/>
  <c r="AO75" i="13" a="1"/>
  <c r="AO75" i="13" s="1"/>
  <c r="AK75" i="13" a="1"/>
  <c r="AK75" i="13" s="1"/>
  <c r="AG75" i="13" a="1"/>
  <c r="AG75" i="13" s="1"/>
  <c r="AC75" i="13" a="1"/>
  <c r="AC75" i="13" s="1"/>
  <c r="Y75" i="13" a="1"/>
  <c r="Y75" i="13" s="1"/>
  <c r="U75" i="13" a="1"/>
  <c r="U75" i="13" s="1"/>
  <c r="Q75" i="13" a="1"/>
  <c r="Q75" i="13" s="1"/>
  <c r="M75" i="13" a="1"/>
  <c r="M75" i="13" s="1"/>
  <c r="I75" i="13" a="1"/>
  <c r="I75" i="13" s="1"/>
  <c r="AV75" i="13" a="1"/>
  <c r="AV75" i="13" s="1"/>
  <c r="AF75" i="13" a="1"/>
  <c r="AF75" i="13" s="1"/>
  <c r="P75" i="13" a="1"/>
  <c r="P75" i="13" s="1"/>
  <c r="AU75" i="13" a="1"/>
  <c r="AU75" i="13" s="1"/>
  <c r="AE75" i="13" a="1"/>
  <c r="AE75" i="13" s="1"/>
  <c r="O75" i="13" a="1"/>
  <c r="O75" i="13" s="1"/>
  <c r="AR75" i="13" a="1"/>
  <c r="AR75" i="13" s="1"/>
  <c r="AB75" i="13" a="1"/>
  <c r="AB75" i="13" s="1"/>
  <c r="L75" i="13" a="1"/>
  <c r="L75" i="13" s="1"/>
  <c r="BG75" i="13" a="1"/>
  <c r="BG75" i="13" s="1"/>
  <c r="AQ75" i="13" a="1"/>
  <c r="AQ75" i="13" s="1"/>
  <c r="AA75" i="13" a="1"/>
  <c r="AA75" i="13" s="1"/>
  <c r="K75" i="13" a="1"/>
  <c r="K75" i="13" s="1"/>
  <c r="BD75" i="13" a="1"/>
  <c r="BD75" i="13" s="1"/>
  <c r="AN75" i="13" a="1"/>
  <c r="AN75" i="13" s="1"/>
  <c r="X75" i="13" a="1"/>
  <c r="X75" i="13" s="1"/>
  <c r="H75" i="13" a="1"/>
  <c r="H75" i="13" s="1"/>
  <c r="BC75" i="13" a="1"/>
  <c r="BC75" i="13" s="1"/>
  <c r="AM75" i="13" a="1"/>
  <c r="AM75" i="13" s="1"/>
  <c r="W75" i="13" a="1"/>
  <c r="W75" i="13" s="1"/>
  <c r="G75" i="13" a="1"/>
  <c r="G75" i="13" s="1"/>
  <c r="AY75" i="13" a="1"/>
  <c r="AY75" i="13" s="1"/>
  <c r="AJ75" i="13" a="1"/>
  <c r="AJ75" i="13" s="1"/>
  <c r="AI75" i="13" a="1"/>
  <c r="AI75" i="13" s="1"/>
  <c r="T75" i="13" a="1"/>
  <c r="T75" i="13" s="1"/>
  <c r="S75" i="13" a="1"/>
  <c r="S75" i="13" s="1"/>
  <c r="AZ75" i="13" a="1"/>
  <c r="AZ75" i="13" s="1"/>
  <c r="MI13" i="13"/>
  <c r="MI29" i="13" s="1"/>
  <c r="AL13" i="13"/>
  <c r="AL29" i="13" s="1"/>
  <c r="CX13" i="13"/>
  <c r="CX29" i="13" s="1"/>
  <c r="CX89" i="13" s="1"/>
  <c r="FJ13" i="13"/>
  <c r="FJ29" i="13" s="1"/>
  <c r="FJ89" i="13" s="1"/>
  <c r="HV13" i="13"/>
  <c r="HV29" i="13" s="1"/>
  <c r="HV89" i="13" s="1"/>
  <c r="KH13" i="13"/>
  <c r="KH29" i="13" s="1"/>
  <c r="MT13" i="13"/>
  <c r="MT29" i="13" s="1"/>
  <c r="MT89" i="13" s="1"/>
  <c r="BC13" i="13"/>
  <c r="BC29" i="13" s="1"/>
  <c r="BC89" i="13" s="1"/>
  <c r="DO13" i="13"/>
  <c r="DO29" i="13" s="1"/>
  <c r="GA13" i="13"/>
  <c r="GA29" i="13" s="1"/>
  <c r="GA89" i="13" s="1"/>
  <c r="IM13" i="13"/>
  <c r="IM29" i="13" s="1"/>
  <c r="KY13" i="13"/>
  <c r="KY29" i="13" s="1"/>
  <c r="KY89" i="13" s="1"/>
  <c r="MQ89" i="13"/>
  <c r="FG89" i="13"/>
  <c r="CU89" i="13"/>
  <c r="JM13" i="13"/>
  <c r="JM29" i="13" s="1"/>
  <c r="FN13" i="13"/>
  <c r="FN29" i="13" s="1"/>
  <c r="HZ89" i="13"/>
  <c r="KK13" i="13"/>
  <c r="KK29" i="13" s="1"/>
  <c r="KK89" i="13" s="1"/>
  <c r="GL13" i="13"/>
  <c r="GL29" i="13" s="1"/>
  <c r="CN13" i="13"/>
  <c r="CN29" i="13" s="1"/>
  <c r="IO89" i="13"/>
  <c r="JK89" i="13"/>
  <c r="CQ89" i="13"/>
  <c r="JV13" i="13"/>
  <c r="JV29" i="13" s="1"/>
  <c r="FX13" i="13"/>
  <c r="FX29" i="13" s="1"/>
  <c r="BY13" i="13"/>
  <c r="BY29" i="13" s="1"/>
  <c r="NE8" i="13"/>
  <c r="NE24" i="13" s="1"/>
  <c r="NE38" i="13" s="1"/>
  <c r="MW8" i="13"/>
  <c r="MW24" i="13" s="1"/>
  <c r="MO8" i="13"/>
  <c r="MO24" i="13" s="1"/>
  <c r="MO38" i="13" s="1"/>
  <c r="MG8" i="13"/>
  <c r="MG24" i="13" s="1"/>
  <c r="LY8" i="13"/>
  <c r="LY24" i="13" s="1"/>
  <c r="LY38" i="13" s="1"/>
  <c r="LQ8" i="13"/>
  <c r="LQ24" i="13" s="1"/>
  <c r="LQ38" i="13" s="1"/>
  <c r="LI8" i="13"/>
  <c r="LI24" i="13" s="1"/>
  <c r="LA8" i="13"/>
  <c r="LA24" i="13" s="1"/>
  <c r="KS8" i="13"/>
  <c r="KS24" i="13" s="1"/>
  <c r="KS38" i="13" s="1"/>
  <c r="KK8" i="13"/>
  <c r="KK24" i="13" s="1"/>
  <c r="KC8" i="13"/>
  <c r="KC24" i="13" s="1"/>
  <c r="KC38" i="13" s="1"/>
  <c r="JU8" i="13"/>
  <c r="JU24" i="13" s="1"/>
  <c r="JU38" i="13" s="1"/>
  <c r="JM8" i="13"/>
  <c r="JM24" i="13" s="1"/>
  <c r="JM38" i="13" s="1"/>
  <c r="JE8" i="13"/>
  <c r="JE24" i="13" s="1"/>
  <c r="JE38" i="13" s="1"/>
  <c r="IW8" i="13"/>
  <c r="IW24" i="13" s="1"/>
  <c r="IW38" i="13" s="1"/>
  <c r="IO8" i="13"/>
  <c r="IO24" i="13" s="1"/>
  <c r="IO38" i="13" s="1"/>
  <c r="IG8" i="13"/>
  <c r="IG24" i="13" s="1"/>
  <c r="HY8" i="13"/>
  <c r="HY24" i="13" s="1"/>
  <c r="HY38" i="13" s="1"/>
  <c r="HQ8" i="13"/>
  <c r="HQ24" i="13" s="1"/>
  <c r="HQ38" i="13" s="1"/>
  <c r="HI8" i="13"/>
  <c r="HI24" i="13" s="1"/>
  <c r="HI38" i="13" s="1"/>
  <c r="HA8" i="13"/>
  <c r="HA24" i="13" s="1"/>
  <c r="GS8" i="13"/>
  <c r="GS24" i="13" s="1"/>
  <c r="GS38" i="13" s="1"/>
  <c r="GK8" i="13"/>
  <c r="GK24" i="13" s="1"/>
  <c r="GK38" i="13" s="1"/>
  <c r="GC8" i="13"/>
  <c r="GC24" i="13" s="1"/>
  <c r="GC38" i="13" s="1"/>
  <c r="FU8" i="13"/>
  <c r="FU24" i="13" s="1"/>
  <c r="FM8" i="13"/>
  <c r="FM24" i="13" s="1"/>
  <c r="FM38" i="13" s="1"/>
  <c r="FE8" i="13"/>
  <c r="FE24" i="13" s="1"/>
  <c r="EW8" i="13"/>
  <c r="EW24" i="13" s="1"/>
  <c r="EW38" i="13" s="1"/>
  <c r="EO8" i="13"/>
  <c r="EO24" i="13" s="1"/>
  <c r="EO38" i="13" s="1"/>
  <c r="EG8" i="13"/>
  <c r="EG24" i="13" s="1"/>
  <c r="EG38" i="13" s="1"/>
  <c r="DY8" i="13"/>
  <c r="DY24" i="13" s="1"/>
  <c r="DY38" i="13" s="1"/>
  <c r="DQ8" i="13"/>
  <c r="DQ24" i="13" s="1"/>
  <c r="DQ38" i="13" s="1"/>
  <c r="DI8" i="13"/>
  <c r="DI24" i="13" s="1"/>
  <c r="DA8" i="13"/>
  <c r="DA24" i="13" s="1"/>
  <c r="DA38" i="13" s="1"/>
  <c r="CS8" i="13"/>
  <c r="CS24" i="13" s="1"/>
  <c r="CK8" i="13"/>
  <c r="CK24" i="13" s="1"/>
  <c r="CC8" i="13"/>
  <c r="CC24" i="13" s="1"/>
  <c r="BU8" i="13"/>
  <c r="BU24" i="13" s="1"/>
  <c r="BU38" i="13" s="1"/>
  <c r="BM8" i="13"/>
  <c r="BM24" i="13" s="1"/>
  <c r="BM38" i="13" s="1"/>
  <c r="BE8" i="13"/>
  <c r="BE24" i="13" s="1"/>
  <c r="BE38" i="13" s="1"/>
  <c r="AW8" i="13"/>
  <c r="AW24" i="13" s="1"/>
  <c r="AO8" i="13"/>
  <c r="AO24" i="13" s="1"/>
  <c r="AO38" i="13" s="1"/>
  <c r="AG8" i="13"/>
  <c r="AG24" i="13" s="1"/>
  <c r="Y8" i="13"/>
  <c r="Y24" i="13" s="1"/>
  <c r="Y38" i="13" s="1"/>
  <c r="Q8" i="13"/>
  <c r="Q24" i="13" s="1"/>
  <c r="Q38" i="13" s="1"/>
  <c r="I8" i="13"/>
  <c r="I24" i="13" s="1"/>
  <c r="I38" i="13" s="1"/>
  <c r="ND8" i="13"/>
  <c r="ND24" i="13" s="1"/>
  <c r="ND38" i="13" s="1"/>
  <c r="MV8" i="13"/>
  <c r="MV24" i="13" s="1"/>
  <c r="MV38" i="13" s="1"/>
  <c r="MN8" i="13"/>
  <c r="MN24" i="13" s="1"/>
  <c r="MN38" i="13" s="1"/>
  <c r="MF8" i="13"/>
  <c r="MF24" i="13" s="1"/>
  <c r="LX8" i="13"/>
  <c r="LX24" i="13" s="1"/>
  <c r="LP8" i="13"/>
  <c r="LP24" i="13" s="1"/>
  <c r="LP38" i="13" s="1"/>
  <c r="LH8" i="13"/>
  <c r="LH24" i="13" s="1"/>
  <c r="KZ8" i="13"/>
  <c r="KZ24" i="13" s="1"/>
  <c r="KZ38" i="13" s="1"/>
  <c r="KR8" i="13"/>
  <c r="KR24" i="13" s="1"/>
  <c r="KR38" i="13" s="1"/>
  <c r="KJ8" i="13"/>
  <c r="KJ24" i="13" s="1"/>
  <c r="KB8" i="13"/>
  <c r="KB24" i="13" s="1"/>
  <c r="KB38" i="13" s="1"/>
  <c r="JT8" i="13"/>
  <c r="JT24" i="13" s="1"/>
  <c r="JL8" i="13"/>
  <c r="JL24" i="13" s="1"/>
  <c r="JD8" i="13"/>
  <c r="JD24" i="13" s="1"/>
  <c r="IV8" i="13"/>
  <c r="IV24" i="13" s="1"/>
  <c r="IV38" i="13" s="1"/>
  <c r="IN8" i="13"/>
  <c r="IN24" i="13" s="1"/>
  <c r="IF8" i="13"/>
  <c r="IF24" i="13" s="1"/>
  <c r="IF38" i="13" s="1"/>
  <c r="HX8" i="13"/>
  <c r="HX24" i="13" s="1"/>
  <c r="HP8" i="13"/>
  <c r="HP24" i="13" s="1"/>
  <c r="HP38" i="13" s="1"/>
  <c r="HH8" i="13"/>
  <c r="HH24" i="13" s="1"/>
  <c r="GZ8" i="13"/>
  <c r="GZ24" i="13" s="1"/>
  <c r="GR8" i="13"/>
  <c r="GR24" i="13" s="1"/>
  <c r="GR38" i="13" s="1"/>
  <c r="GJ8" i="13"/>
  <c r="GJ24" i="13" s="1"/>
  <c r="GB8" i="13"/>
  <c r="GB24" i="13" s="1"/>
  <c r="GB38" i="13" s="1"/>
  <c r="FT8" i="13"/>
  <c r="FT24" i="13" s="1"/>
  <c r="FT38" i="13" s="1"/>
  <c r="FL8" i="13"/>
  <c r="FL24" i="13" s="1"/>
  <c r="FL38" i="13" s="1"/>
  <c r="FD8" i="13"/>
  <c r="FD24" i="13" s="1"/>
  <c r="EV8" i="13"/>
  <c r="EV24" i="13" s="1"/>
  <c r="EN8" i="13"/>
  <c r="EN24" i="13" s="1"/>
  <c r="EN38" i="13" s="1"/>
  <c r="EF8" i="13"/>
  <c r="EF24" i="13" s="1"/>
  <c r="DX8" i="13"/>
  <c r="DX24" i="13" s="1"/>
  <c r="DP8" i="13"/>
  <c r="DP24" i="13" s="1"/>
  <c r="DH8" i="13"/>
  <c r="DH24" i="13" s="1"/>
  <c r="DH38" i="13" s="1"/>
  <c r="CZ8" i="13"/>
  <c r="CZ24" i="13" s="1"/>
  <c r="CR8" i="13"/>
  <c r="CR24" i="13" s="1"/>
  <c r="CJ8" i="13"/>
  <c r="CJ24" i="13" s="1"/>
  <c r="CB8" i="13"/>
  <c r="CB24" i="13" s="1"/>
  <c r="CB38" i="13" s="1"/>
  <c r="BT8" i="13"/>
  <c r="BT24" i="13" s="1"/>
  <c r="BL8" i="13"/>
  <c r="BL24" i="13" s="1"/>
  <c r="BL38" i="13" s="1"/>
  <c r="BD8" i="13"/>
  <c r="BD24" i="13" s="1"/>
  <c r="BD38" i="13" s="1"/>
  <c r="AV8" i="13"/>
  <c r="AV24" i="13" s="1"/>
  <c r="AV38" i="13" s="1"/>
  <c r="AN8" i="13"/>
  <c r="AN24" i="13" s="1"/>
  <c r="AF8" i="13"/>
  <c r="AF24" i="13" s="1"/>
  <c r="AF38" i="13" s="1"/>
  <c r="X8" i="13"/>
  <c r="X24" i="13" s="1"/>
  <c r="P8" i="13"/>
  <c r="P24" i="13" s="1"/>
  <c r="P38" i="13" s="1"/>
  <c r="H8" i="13"/>
  <c r="H24" i="13" s="1"/>
  <c r="H38" i="13" s="1"/>
  <c r="F24" i="13"/>
  <c r="HU8" i="13"/>
  <c r="HU24" i="13" s="1"/>
  <c r="NH8" i="13"/>
  <c r="NH24" i="13" s="1"/>
  <c r="MZ8" i="13"/>
  <c r="MZ24" i="13" s="1"/>
  <c r="MR8" i="13"/>
  <c r="MR24" i="13" s="1"/>
  <c r="MJ8" i="13"/>
  <c r="MJ24" i="13" s="1"/>
  <c r="MB8" i="13"/>
  <c r="MB24" i="13" s="1"/>
  <c r="LT8" i="13"/>
  <c r="LT24" i="13" s="1"/>
  <c r="LL8" i="13"/>
  <c r="LL24" i="13" s="1"/>
  <c r="LD8" i="13"/>
  <c r="LD24" i="13" s="1"/>
  <c r="KV8" i="13"/>
  <c r="KV24" i="13" s="1"/>
  <c r="KN8" i="13"/>
  <c r="KN24" i="13" s="1"/>
  <c r="KF8" i="13"/>
  <c r="KF24" i="13" s="1"/>
  <c r="JX8" i="13"/>
  <c r="JX24" i="13" s="1"/>
  <c r="JP8" i="13"/>
  <c r="JP24" i="13" s="1"/>
  <c r="JH8" i="13"/>
  <c r="JH24" i="13" s="1"/>
  <c r="IZ8" i="13"/>
  <c r="IZ24" i="13" s="1"/>
  <c r="IR8" i="13"/>
  <c r="IR24" i="13" s="1"/>
  <c r="IJ8" i="13"/>
  <c r="IJ24" i="13" s="1"/>
  <c r="IB8" i="13"/>
  <c r="IB24" i="13" s="1"/>
  <c r="HT8" i="13"/>
  <c r="HT24" i="13" s="1"/>
  <c r="HL8" i="13"/>
  <c r="HL24" i="13" s="1"/>
  <c r="HD8" i="13"/>
  <c r="HD24" i="13" s="1"/>
  <c r="GV8" i="13"/>
  <c r="GV24" i="13" s="1"/>
  <c r="GN8" i="13"/>
  <c r="GN24" i="13" s="1"/>
  <c r="GF8" i="13"/>
  <c r="GF24" i="13" s="1"/>
  <c r="GF38" i="13" s="1"/>
  <c r="FX8" i="13"/>
  <c r="FX24" i="13" s="1"/>
  <c r="FP8" i="13"/>
  <c r="FP24" i="13" s="1"/>
  <c r="FH8" i="13"/>
  <c r="FH24" i="13" s="1"/>
  <c r="EZ8" i="13"/>
  <c r="EZ24" i="13" s="1"/>
  <c r="ER8" i="13"/>
  <c r="ER24" i="13" s="1"/>
  <c r="EJ8" i="13"/>
  <c r="EJ24" i="13" s="1"/>
  <c r="EB8" i="13"/>
  <c r="EB24" i="13" s="1"/>
  <c r="DT8" i="13"/>
  <c r="DT24" i="13" s="1"/>
  <c r="DT38" i="13" s="1"/>
  <c r="DL8" i="13"/>
  <c r="DL24" i="13" s="1"/>
  <c r="DD8" i="13"/>
  <c r="DD24" i="13" s="1"/>
  <c r="CV8" i="13"/>
  <c r="CV24" i="13" s="1"/>
  <c r="CN8" i="13"/>
  <c r="CN24" i="13" s="1"/>
  <c r="CF8" i="13"/>
  <c r="CF24" i="13" s="1"/>
  <c r="BX8" i="13"/>
  <c r="BX24" i="13" s="1"/>
  <c r="BP8" i="13"/>
  <c r="BP24" i="13" s="1"/>
  <c r="BH8" i="13"/>
  <c r="BH24" i="13" s="1"/>
  <c r="BH38" i="13" s="1"/>
  <c r="AZ8" i="13"/>
  <c r="AZ24" i="13" s="1"/>
  <c r="AR8" i="13"/>
  <c r="AR24" i="13" s="1"/>
  <c r="AJ8" i="13"/>
  <c r="AJ24" i="13" s="1"/>
  <c r="AB8" i="13"/>
  <c r="AB24" i="13" s="1"/>
  <c r="AB88" i="13" s="1"/>
  <c r="T8" i="13"/>
  <c r="T24" i="13" s="1"/>
  <c r="L8" i="13"/>
  <c r="L24" i="13" s="1"/>
  <c r="MH8" i="13"/>
  <c r="MH24" i="13" s="1"/>
  <c r="JV8" i="13"/>
  <c r="JV24" i="13" s="1"/>
  <c r="JV38" i="13" s="1"/>
  <c r="HJ8" i="13"/>
  <c r="HJ24" i="13" s="1"/>
  <c r="EX8" i="13"/>
  <c r="EX24" i="13" s="1"/>
  <c r="EX38" i="13" s="1"/>
  <c r="CL8" i="13"/>
  <c r="CL24" i="13" s="1"/>
  <c r="CL38" i="13" s="1"/>
  <c r="Z8" i="13"/>
  <c r="Z24" i="13" s="1"/>
  <c r="LZ8" i="13"/>
  <c r="LZ24" i="13" s="1"/>
  <c r="JN8" i="13"/>
  <c r="JN24" i="13" s="1"/>
  <c r="JN38" i="13" s="1"/>
  <c r="HB8" i="13"/>
  <c r="HB24" i="13" s="1"/>
  <c r="HB38" i="13" s="1"/>
  <c r="EP8" i="13"/>
  <c r="EP24" i="13" s="1"/>
  <c r="CD8" i="13"/>
  <c r="CD24" i="13" s="1"/>
  <c r="CD38" i="13" s="1"/>
  <c r="R8" i="13"/>
  <c r="R24" i="13" s="1"/>
  <c r="R38" i="13" s="1"/>
  <c r="AX8" i="13"/>
  <c r="AX24" i="13" s="1"/>
  <c r="LR8" i="13"/>
  <c r="LR24" i="13" s="1"/>
  <c r="LR38" i="13" s="1"/>
  <c r="JF8" i="13"/>
  <c r="JF24" i="13" s="1"/>
  <c r="JF38" i="13" s="1"/>
  <c r="GT8" i="13"/>
  <c r="GT24" i="13" s="1"/>
  <c r="GT38" i="13" s="1"/>
  <c r="EH8" i="13"/>
  <c r="EH24" i="13" s="1"/>
  <c r="EH38" i="13" s="1"/>
  <c r="BV8" i="13"/>
  <c r="BV24" i="13" s="1"/>
  <c r="BV38" i="13" s="1"/>
  <c r="J8" i="13"/>
  <c r="J24" i="13" s="1"/>
  <c r="J38" i="13" s="1"/>
  <c r="NF8" i="13"/>
  <c r="NF24" i="13" s="1"/>
  <c r="NF38" i="13" s="1"/>
  <c r="DJ8" i="13"/>
  <c r="DJ24" i="13" s="1"/>
  <c r="LJ8" i="13"/>
  <c r="LJ24" i="13" s="1"/>
  <c r="LJ38" i="13" s="1"/>
  <c r="IX8" i="13"/>
  <c r="IX24" i="13" s="1"/>
  <c r="IX38" i="13" s="1"/>
  <c r="GL8" i="13"/>
  <c r="GL24" i="13" s="1"/>
  <c r="GL38" i="13" s="1"/>
  <c r="DZ8" i="13"/>
  <c r="DZ24" i="13" s="1"/>
  <c r="DZ38" i="13" s="1"/>
  <c r="BN8" i="13"/>
  <c r="BN24" i="13" s="1"/>
  <c r="KT8" i="13"/>
  <c r="KT24" i="13" s="1"/>
  <c r="KT38" i="13" s="1"/>
  <c r="FV8" i="13"/>
  <c r="FV24" i="13" s="1"/>
  <c r="FV38" i="13" s="1"/>
  <c r="LB8" i="13"/>
  <c r="LB24" i="13" s="1"/>
  <c r="IP8" i="13"/>
  <c r="IP24" i="13" s="1"/>
  <c r="GD8" i="13"/>
  <c r="GD24" i="13" s="1"/>
  <c r="DR8" i="13"/>
  <c r="DR24" i="13" s="1"/>
  <c r="DR38" i="13" s="1"/>
  <c r="BF8" i="13"/>
  <c r="BF24" i="13" s="1"/>
  <c r="BF38" i="13" s="1"/>
  <c r="IH8" i="13"/>
  <c r="IH24" i="13" s="1"/>
  <c r="IH38" i="13" s="1"/>
  <c r="CT8" i="13"/>
  <c r="CT24" i="13" s="1"/>
  <c r="CT38" i="13" s="1"/>
  <c r="MX8" i="13"/>
  <c r="MX24" i="13" s="1"/>
  <c r="MX38" i="13" s="1"/>
  <c r="KL8" i="13"/>
  <c r="KL24" i="13" s="1"/>
  <c r="HZ8" i="13"/>
  <c r="HZ24" i="13" s="1"/>
  <c r="FN8" i="13"/>
  <c r="FN24" i="13" s="1"/>
  <c r="DB8" i="13"/>
  <c r="DB24" i="13" s="1"/>
  <c r="AP8" i="13"/>
  <c r="AP24" i="13" s="1"/>
  <c r="AP38" i="13" s="1"/>
  <c r="MP8" i="13"/>
  <c r="MP24" i="13" s="1"/>
  <c r="MP38" i="13" s="1"/>
  <c r="KD8" i="13"/>
  <c r="KD24" i="13" s="1"/>
  <c r="KD38" i="13" s="1"/>
  <c r="HR8" i="13"/>
  <c r="HR24" i="13" s="1"/>
  <c r="FF8" i="13"/>
  <c r="FF24" i="13" s="1"/>
  <c r="FF38" i="13" s="1"/>
  <c r="AH8" i="13"/>
  <c r="AH24" i="13" s="1"/>
  <c r="LE8" i="13"/>
  <c r="LE24" i="13" s="1"/>
  <c r="GG8" i="13"/>
  <c r="GG24" i="13" s="1"/>
  <c r="CG8" i="13"/>
  <c r="CG24" i="13" s="1"/>
  <c r="CG38" i="13" s="1"/>
  <c r="JC89" i="13"/>
  <c r="CI89" i="13"/>
  <c r="DN89" i="13"/>
  <c r="LH13" i="13"/>
  <c r="LH29" i="13" s="1"/>
  <c r="HI13" i="13"/>
  <c r="HI29" i="13" s="1"/>
  <c r="DJ13" i="13"/>
  <c r="DJ29" i="13" s="1"/>
  <c r="JA8" i="13"/>
  <c r="JA24" i="13" s="1"/>
  <c r="JA38" i="13" s="1"/>
  <c r="CO8" i="13"/>
  <c r="CO24" i="13" s="1"/>
  <c r="LF7" i="13"/>
  <c r="LF23" i="13" s="1"/>
  <c r="LF38" i="13" s="1"/>
  <c r="GH7" i="13"/>
  <c r="GH23" i="13" s="1"/>
  <c r="GH38" i="13" s="1"/>
  <c r="N7" i="13"/>
  <c r="N23" i="13" s="1"/>
  <c r="LF89" i="13"/>
  <c r="KS13" i="13"/>
  <c r="KS29" i="13" s="1"/>
  <c r="MC7" i="13"/>
  <c r="MC23" i="13" s="1"/>
  <c r="JQ7" i="13"/>
  <c r="JQ23" i="13" s="1"/>
  <c r="HE7" i="13"/>
  <c r="HE23" i="13" s="1"/>
  <c r="HE38" i="13" s="1"/>
  <c r="ES7" i="13"/>
  <c r="ES23" i="13" s="1"/>
  <c r="BQ7" i="13"/>
  <c r="BQ23" i="13" s="1"/>
  <c r="BQ38" i="13" s="1"/>
  <c r="MK15" i="13"/>
  <c r="MK31" i="13" s="1"/>
  <c r="GZ15" i="13"/>
  <c r="GZ31" i="13" s="1"/>
  <c r="BR15" i="13"/>
  <c r="BR31" i="13" s="1"/>
  <c r="KD13" i="13"/>
  <c r="KD29" i="13" s="1"/>
  <c r="GF13" i="13"/>
  <c r="GF29" i="13" s="1"/>
  <c r="CG13" i="13"/>
  <c r="CG29" i="13" s="1"/>
  <c r="MI8" i="13"/>
  <c r="MI24" i="13" s="1"/>
  <c r="JW8" i="13"/>
  <c r="JW24" i="13" s="1"/>
  <c r="HK8" i="13"/>
  <c r="HK24" i="13" s="1"/>
  <c r="EY8" i="13"/>
  <c r="EY24" i="13" s="1"/>
  <c r="CM8" i="13"/>
  <c r="CM24" i="13" s="1"/>
  <c r="AA8" i="13"/>
  <c r="AA24" i="13" s="1"/>
  <c r="LT7" i="13"/>
  <c r="LT23" i="13" s="1"/>
  <c r="JH7" i="13"/>
  <c r="JH23" i="13" s="1"/>
  <c r="GV7" i="13"/>
  <c r="GV23" i="13" s="1"/>
  <c r="EJ7" i="13"/>
  <c r="EJ23" i="13" s="1"/>
  <c r="BX7" i="13"/>
  <c r="BX23" i="13" s="1"/>
  <c r="L7" i="13"/>
  <c r="L23" i="13" s="1"/>
  <c r="KW89" i="13"/>
  <c r="FY89" i="13"/>
  <c r="CD89" i="13"/>
  <c r="GU5" i="13"/>
  <c r="GU21" i="13" s="1"/>
  <c r="AC5" i="13"/>
  <c r="AC21" i="13" s="1"/>
  <c r="HS5" i="13"/>
  <c r="HS21" i="13" s="1"/>
  <c r="AS5" i="13"/>
  <c r="AS21" i="13" s="1"/>
  <c r="BB5" i="13"/>
  <c r="BB21" i="13" s="1"/>
  <c r="DN5" i="13"/>
  <c r="DN21" i="13" s="1"/>
  <c r="FZ5" i="13"/>
  <c r="FZ21" i="13" s="1"/>
  <c r="IL5" i="13"/>
  <c r="IL21" i="13" s="1"/>
  <c r="KX5" i="13"/>
  <c r="KX21" i="13" s="1"/>
  <c r="AM5" i="13"/>
  <c r="AM21" i="13" s="1"/>
  <c r="ME5" i="13"/>
  <c r="ME21" i="13" s="1"/>
  <c r="GQ5" i="13"/>
  <c r="GQ21" i="13" s="1"/>
  <c r="AF5" i="13"/>
  <c r="AF21" i="13" s="1"/>
  <c r="IV5" i="13"/>
  <c r="IV21" i="13" s="1"/>
  <c r="DG5" i="13"/>
  <c r="DG21" i="13" s="1"/>
  <c r="CB5" i="13"/>
  <c r="CB21" i="13" s="1"/>
  <c r="JL5" i="13"/>
  <c r="JL21" i="13" s="1"/>
  <c r="AO5" i="13"/>
  <c r="AO21" i="13" s="1"/>
  <c r="DA5" i="13"/>
  <c r="DA21" i="13" s="1"/>
  <c r="FM5" i="13"/>
  <c r="FM21" i="13" s="1"/>
  <c r="HY5" i="13"/>
  <c r="HY21" i="13" s="1"/>
  <c r="KK5" i="13"/>
  <c r="KK21" i="13" s="1"/>
  <c r="MW5" i="13"/>
  <c r="MW21" i="13" s="1"/>
  <c r="GA5" i="13"/>
  <c r="GA21" i="13" s="1"/>
  <c r="AN5" i="13"/>
  <c r="AN21" i="13" s="1"/>
  <c r="GZ5" i="13"/>
  <c r="GZ21" i="13" s="1"/>
  <c r="MV5" i="13"/>
  <c r="MV21" i="13" s="1"/>
  <c r="BN5" i="13"/>
  <c r="BN21" i="13" s="1"/>
  <c r="DZ5" i="13"/>
  <c r="DZ21" i="13" s="1"/>
  <c r="GL5" i="13"/>
  <c r="GL21" i="13" s="1"/>
  <c r="IX5" i="13"/>
  <c r="IX21" i="13" s="1"/>
  <c r="LJ5" i="13"/>
  <c r="LJ21" i="13" s="1"/>
  <c r="HD5" i="13"/>
  <c r="HD21" i="13" s="1"/>
  <c r="JP5" i="13"/>
  <c r="JP21" i="13" s="1"/>
  <c r="MB5" i="13"/>
  <c r="MB21" i="13" s="1"/>
  <c r="GP4" i="13"/>
  <c r="GP20" i="13" s="1"/>
  <c r="BR4" i="13"/>
  <c r="BR20" i="13" s="1"/>
  <c r="JQ4" i="13"/>
  <c r="JQ20" i="13" s="1"/>
  <c r="R12" i="13"/>
  <c r="R28" i="13" s="1"/>
  <c r="GO4" i="13"/>
  <c r="GO20" i="13" s="1"/>
  <c r="O4" i="13"/>
  <c r="O20" i="13" s="1"/>
  <c r="CA4" i="13"/>
  <c r="CA20" i="13" s="1"/>
  <c r="EM4" i="13"/>
  <c r="EM20" i="13" s="1"/>
  <c r="GY4" i="13"/>
  <c r="GY20" i="13" s="1"/>
  <c r="JK4" i="13"/>
  <c r="JK20" i="13" s="1"/>
  <c r="LW4" i="13"/>
  <c r="LW20" i="13" s="1"/>
  <c r="CC4" i="13"/>
  <c r="CC20" i="13" s="1"/>
  <c r="KK4" i="13"/>
  <c r="KK20" i="13" s="1"/>
  <c r="EW4" i="13"/>
  <c r="EW20" i="13" s="1"/>
  <c r="LI4" i="13"/>
  <c r="LI20" i="13" s="1"/>
  <c r="AX4" i="13"/>
  <c r="AX20" i="13" s="1"/>
  <c r="DJ4" i="13"/>
  <c r="DJ20" i="13" s="1"/>
  <c r="FV4" i="13"/>
  <c r="FV20" i="13" s="1"/>
  <c r="IH4" i="13"/>
  <c r="IH20" i="13" s="1"/>
  <c r="KT4" i="13"/>
  <c r="KT20" i="13" s="1"/>
  <c r="NF4" i="13"/>
  <c r="NF20" i="13" s="1"/>
  <c r="GC4" i="13"/>
  <c r="GC20" i="13" s="1"/>
  <c r="MW4" i="13"/>
  <c r="MW20" i="13" s="1"/>
  <c r="BO4" i="13"/>
  <c r="BO20" i="13" s="1"/>
  <c r="EA4" i="13"/>
  <c r="EA20" i="13" s="1"/>
  <c r="GM4" i="13"/>
  <c r="GM20" i="13" s="1"/>
  <c r="IY4" i="13"/>
  <c r="IY20" i="13" s="1"/>
  <c r="LK4" i="13"/>
  <c r="LK20" i="13" s="1"/>
  <c r="LA12" i="13"/>
  <c r="LA28" i="13" s="1"/>
  <c r="AS12" i="13"/>
  <c r="AS28" i="13" s="1"/>
  <c r="AS89" i="13" s="1"/>
  <c r="EQ12" i="13"/>
  <c r="EQ28" i="13" s="1"/>
  <c r="EQ89" i="13" s="1"/>
  <c r="IP12" i="13"/>
  <c r="IP28" i="13" s="1"/>
  <c r="IP89" i="13" s="1"/>
  <c r="MO12" i="13"/>
  <c r="MO28" i="13" s="1"/>
  <c r="MO89" i="13" s="1"/>
  <c r="CG12" i="13"/>
  <c r="CG28" i="13" s="1"/>
  <c r="GE12" i="13"/>
  <c r="GE28" i="13" s="1"/>
  <c r="GE89" i="13" s="1"/>
  <c r="KD12" i="13"/>
  <c r="KD28" i="13" s="1"/>
  <c r="KD89" i="13" s="1"/>
  <c r="V12" i="13"/>
  <c r="V28" i="13" s="1"/>
  <c r="V89" i="13" s="1"/>
  <c r="DU12" i="13"/>
  <c r="DU28" i="13" s="1"/>
  <c r="HS12" i="13"/>
  <c r="HS28" i="13" s="1"/>
  <c r="LR12" i="13"/>
  <c r="LR28" i="13" s="1"/>
  <c r="LR89" i="13" s="1"/>
  <c r="BJ12" i="13"/>
  <c r="BJ28" i="13" s="1"/>
  <c r="FI12" i="13"/>
  <c r="FI28" i="13" s="1"/>
  <c r="FI89" i="13" s="1"/>
  <c r="JG12" i="13"/>
  <c r="JG28" i="13" s="1"/>
  <c r="NF12" i="13"/>
  <c r="NF28" i="13" s="1"/>
  <c r="CX12" i="13"/>
  <c r="CX28" i="13" s="1"/>
  <c r="GW12" i="13"/>
  <c r="GW28" i="13" s="1"/>
  <c r="KU12" i="13"/>
  <c r="KU28" i="13" s="1"/>
  <c r="AO12" i="13"/>
  <c r="AO28" i="13" s="1"/>
  <c r="AO89" i="13" s="1"/>
  <c r="EL12" i="13"/>
  <c r="EL28" i="13" s="1"/>
  <c r="EL89" i="13" s="1"/>
  <c r="IK12" i="13"/>
  <c r="IK28" i="13" s="1"/>
  <c r="IK89" i="13" s="1"/>
  <c r="MI12" i="13"/>
  <c r="MI28" i="13" s="1"/>
  <c r="CO12" i="13"/>
  <c r="CO28" i="13" s="1"/>
  <c r="CO89" i="13" s="1"/>
  <c r="GM12" i="13"/>
  <c r="GM28" i="13" s="1"/>
  <c r="GM89" i="13" s="1"/>
  <c r="KL12" i="13"/>
  <c r="KL28" i="13" s="1"/>
  <c r="AB12" i="13"/>
  <c r="AB28" i="13" s="1"/>
  <c r="AB89" i="13" s="1"/>
  <c r="CN12" i="13"/>
  <c r="CN28" i="13" s="1"/>
  <c r="CN89" i="13" s="1"/>
  <c r="EZ12" i="13"/>
  <c r="EZ28" i="13" s="1"/>
  <c r="EZ89" i="13" s="1"/>
  <c r="HL12" i="13"/>
  <c r="HL28" i="13" s="1"/>
  <c r="JX12" i="13"/>
  <c r="JX28" i="13" s="1"/>
  <c r="JX89" i="13" s="1"/>
  <c r="MJ12" i="13"/>
  <c r="MJ28" i="13" s="1"/>
  <c r="AM12" i="13"/>
  <c r="AM28" i="13" s="1"/>
  <c r="CY12" i="13"/>
  <c r="CY28" i="13" s="1"/>
  <c r="FK12" i="13"/>
  <c r="FK28" i="13" s="1"/>
  <c r="FK89" i="13" s="1"/>
  <c r="HW12" i="13"/>
  <c r="HW28" i="13" s="1"/>
  <c r="HW89" i="13" s="1"/>
  <c r="KI12" i="13"/>
  <c r="KI28" i="13" s="1"/>
  <c r="MU12" i="13"/>
  <c r="MU28" i="13" s="1"/>
  <c r="MU89" i="13" s="1"/>
  <c r="BD12" i="13"/>
  <c r="BD28" i="13" s="1"/>
  <c r="DP12" i="13"/>
  <c r="DP28" i="13" s="1"/>
  <c r="DP89" i="13" s="1"/>
  <c r="GB12" i="13"/>
  <c r="GB28" i="13" s="1"/>
  <c r="GB89" i="13" s="1"/>
  <c r="IN12" i="13"/>
  <c r="IN28" i="13" s="1"/>
  <c r="IN89" i="13" s="1"/>
  <c r="KZ12" i="13"/>
  <c r="KZ28" i="13" s="1"/>
  <c r="KZ89" i="13" s="1"/>
  <c r="MN4" i="13"/>
  <c r="MN20" i="13" s="1"/>
  <c r="HP4" i="13"/>
  <c r="HP20" i="13" s="1"/>
  <c r="CR4" i="13"/>
  <c r="CR20" i="13" s="1"/>
  <c r="ND4" i="13"/>
  <c r="ND20" i="13" s="1"/>
  <c r="JR89" i="13"/>
  <c r="FQ5" i="13"/>
  <c r="FQ21" i="13" s="1"/>
  <c r="LN5" i="13"/>
  <c r="LN21" i="13" s="1"/>
  <c r="GI5" i="13"/>
  <c r="GI21" i="13" s="1"/>
  <c r="GC5" i="13"/>
  <c r="GC21" i="13" s="1"/>
  <c r="BT5" i="13"/>
  <c r="BT21" i="13" s="1"/>
  <c r="HB5" i="13"/>
  <c r="HB21" i="13" s="1"/>
  <c r="T41" i="14"/>
  <c r="BF81" i="13" a="1"/>
  <c r="BF81" i="13" s="1"/>
  <c r="BB81" i="13" a="1"/>
  <c r="BB81" i="13" s="1"/>
  <c r="AX81" i="13" a="1"/>
  <c r="AX81" i="13" s="1"/>
  <c r="AT81" i="13" a="1"/>
  <c r="AT81" i="13" s="1"/>
  <c r="AP81" i="13" a="1"/>
  <c r="AP81" i="13" s="1"/>
  <c r="AL81" i="13" a="1"/>
  <c r="AL81" i="13" s="1"/>
  <c r="AH81" i="13" a="1"/>
  <c r="AH81" i="13" s="1"/>
  <c r="AD81" i="13" a="1"/>
  <c r="AD81" i="13" s="1"/>
  <c r="Z81" i="13" a="1"/>
  <c r="Z81" i="13" s="1"/>
  <c r="V81" i="13" a="1"/>
  <c r="V81" i="13" s="1"/>
  <c r="R81" i="13" a="1"/>
  <c r="R81" i="13" s="1"/>
  <c r="N81" i="13" a="1"/>
  <c r="N81" i="13" s="1"/>
  <c r="J81" i="13" a="1"/>
  <c r="J81" i="13" s="1"/>
  <c r="BE81" i="13" a="1"/>
  <c r="BE81" i="13" s="1"/>
  <c r="BA81" i="13" a="1"/>
  <c r="BA81" i="13" s="1"/>
  <c r="AW81" i="13" a="1"/>
  <c r="AW81" i="13" s="1"/>
  <c r="AS81" i="13" a="1"/>
  <c r="AS81" i="13" s="1"/>
  <c r="AO81" i="13" a="1"/>
  <c r="AO81" i="13" s="1"/>
  <c r="AK81" i="13" a="1"/>
  <c r="AK81" i="13" s="1"/>
  <c r="AG81" i="13" a="1"/>
  <c r="AG81" i="13" s="1"/>
  <c r="AC81" i="13" a="1"/>
  <c r="AC81" i="13" s="1"/>
  <c r="Y81" i="13" a="1"/>
  <c r="Y81" i="13" s="1"/>
  <c r="U81" i="13" a="1"/>
  <c r="U81" i="13" s="1"/>
  <c r="Q81" i="13" a="1"/>
  <c r="Q81" i="13" s="1"/>
  <c r="M81" i="13" a="1"/>
  <c r="M81" i="13" s="1"/>
  <c r="I81" i="13" a="1"/>
  <c r="I81" i="13" s="1"/>
  <c r="BD81" i="13" a="1"/>
  <c r="BD81" i="13" s="1"/>
  <c r="AZ81" i="13" a="1"/>
  <c r="AZ81" i="13" s="1"/>
  <c r="AV81" i="13" a="1"/>
  <c r="AV81" i="13" s="1"/>
  <c r="BC81" i="13" a="1"/>
  <c r="BC81" i="13" s="1"/>
  <c r="AE81" i="13" a="1"/>
  <c r="AE81" i="13" s="1"/>
  <c r="T81" i="13" a="1"/>
  <c r="T81" i="13" s="1"/>
  <c r="AN81" i="13" a="1"/>
  <c r="AN81" i="13" s="1"/>
  <c r="S81" i="13" a="1"/>
  <c r="S81" i="13" s="1"/>
  <c r="H81" i="13" a="1"/>
  <c r="H81" i="13" s="1"/>
  <c r="AY81" i="13" a="1"/>
  <c r="AY81" i="13" s="1"/>
  <c r="AM81" i="13" a="1"/>
  <c r="AM81" i="13" s="1"/>
  <c r="AB81" i="13" a="1"/>
  <c r="AB81" i="13" s="1"/>
  <c r="G81" i="13" a="1"/>
  <c r="G81" i="13" s="1"/>
  <c r="AA81" i="13" a="1"/>
  <c r="AA81" i="13" s="1"/>
  <c r="P81" i="13" a="1"/>
  <c r="P81" i="13" s="1"/>
  <c r="AU81" i="13" a="1"/>
  <c r="AU81" i="13" s="1"/>
  <c r="AJ81" i="13" a="1"/>
  <c r="AJ81" i="13" s="1"/>
  <c r="O81" i="13" a="1"/>
  <c r="O81" i="13" s="1"/>
  <c r="BG81" i="13" a="1"/>
  <c r="BG81" i="13" s="1"/>
  <c r="AR81" i="13" a="1"/>
  <c r="AR81" i="13" s="1"/>
  <c r="W81" i="13" a="1"/>
  <c r="W81" i="13" s="1"/>
  <c r="L81" i="13" a="1"/>
  <c r="L81" i="13" s="1"/>
  <c r="AQ81" i="13" a="1"/>
  <c r="AQ81" i="13" s="1"/>
  <c r="AI81" i="13" a="1"/>
  <c r="AI81" i="13" s="1"/>
  <c r="AF81" i="13" a="1"/>
  <c r="AF81" i="13" s="1"/>
  <c r="X81" i="13" a="1"/>
  <c r="X81" i="13" s="1"/>
  <c r="K81" i="13" a="1"/>
  <c r="K81" i="13" s="1"/>
  <c r="BD72" i="13" a="1"/>
  <c r="BD72" i="13" s="1"/>
  <c r="AZ72" i="13" a="1"/>
  <c r="AZ72" i="13" s="1"/>
  <c r="AV72" i="13" a="1"/>
  <c r="AV72" i="13" s="1"/>
  <c r="AR72" i="13" a="1"/>
  <c r="AR72" i="13" s="1"/>
  <c r="AN72" i="13" a="1"/>
  <c r="AN72" i="13" s="1"/>
  <c r="AJ72" i="13" a="1"/>
  <c r="AJ72" i="13" s="1"/>
  <c r="AF72" i="13" a="1"/>
  <c r="AF72" i="13" s="1"/>
  <c r="AB72" i="13" a="1"/>
  <c r="AB72" i="13" s="1"/>
  <c r="X72" i="13" a="1"/>
  <c r="X72" i="13" s="1"/>
  <c r="T72" i="13" a="1"/>
  <c r="T72" i="13" s="1"/>
  <c r="P72" i="13" a="1"/>
  <c r="P72" i="13" s="1"/>
  <c r="L72" i="13" a="1"/>
  <c r="L72" i="13" s="1"/>
  <c r="H72" i="13" a="1"/>
  <c r="H72" i="13" s="1"/>
  <c r="BG72" i="13" a="1"/>
  <c r="BG72" i="13" s="1"/>
  <c r="BC72" i="13" a="1"/>
  <c r="BC72" i="13" s="1"/>
  <c r="AY72" i="13" a="1"/>
  <c r="AY72" i="13" s="1"/>
  <c r="AU72" i="13" a="1"/>
  <c r="AU72" i="13" s="1"/>
  <c r="AQ72" i="13" a="1"/>
  <c r="AQ72" i="13" s="1"/>
  <c r="AM72" i="13" a="1"/>
  <c r="AM72" i="13" s="1"/>
  <c r="AI72" i="13" a="1"/>
  <c r="AI72" i="13" s="1"/>
  <c r="AE72" i="13" a="1"/>
  <c r="AE72" i="13" s="1"/>
  <c r="AA72" i="13" a="1"/>
  <c r="AA72" i="13" s="1"/>
  <c r="W72" i="13" a="1"/>
  <c r="W72" i="13" s="1"/>
  <c r="S72" i="13" a="1"/>
  <c r="S72" i="13" s="1"/>
  <c r="O72" i="13" a="1"/>
  <c r="O72" i="13" s="1"/>
  <c r="K72" i="13" a="1"/>
  <c r="K72" i="13" s="1"/>
  <c r="G72" i="13" a="1"/>
  <c r="G72" i="13" s="1"/>
  <c r="BF72" i="13" a="1"/>
  <c r="BF72" i="13" s="1"/>
  <c r="BB72" i="13" a="1"/>
  <c r="BB72" i="13" s="1"/>
  <c r="AX72" i="13" a="1"/>
  <c r="AX72" i="13" s="1"/>
  <c r="AT72" i="13" a="1"/>
  <c r="AT72" i="13" s="1"/>
  <c r="AP72" i="13" a="1"/>
  <c r="AP72" i="13" s="1"/>
  <c r="AL72" i="13" a="1"/>
  <c r="AL72" i="13" s="1"/>
  <c r="AH72" i="13" a="1"/>
  <c r="AH72" i="13" s="1"/>
  <c r="AD72" i="13" a="1"/>
  <c r="AD72" i="13" s="1"/>
  <c r="Z72" i="13" a="1"/>
  <c r="Z72" i="13" s="1"/>
  <c r="V72" i="13" a="1"/>
  <c r="V72" i="13" s="1"/>
  <c r="R72" i="13" a="1"/>
  <c r="R72" i="13" s="1"/>
  <c r="N72" i="13" a="1"/>
  <c r="N72" i="13" s="1"/>
  <c r="J72" i="13" a="1"/>
  <c r="J72" i="13" s="1"/>
  <c r="BE72" i="13" a="1"/>
  <c r="BE72" i="13" s="1"/>
  <c r="AO72" i="13" a="1"/>
  <c r="AO72" i="13" s="1"/>
  <c r="Y72" i="13" a="1"/>
  <c r="Y72" i="13" s="1"/>
  <c r="I72" i="13" a="1"/>
  <c r="I72" i="13" s="1"/>
  <c r="BA72" i="13" a="1"/>
  <c r="BA72" i="13" s="1"/>
  <c r="AK72" i="13" a="1"/>
  <c r="AK72" i="13" s="1"/>
  <c r="U72" i="13" a="1"/>
  <c r="U72" i="13" s="1"/>
  <c r="AW72" i="13" a="1"/>
  <c r="AW72" i="13" s="1"/>
  <c r="AG72" i="13" a="1"/>
  <c r="AG72" i="13" s="1"/>
  <c r="Q72" i="13" a="1"/>
  <c r="Q72" i="13" s="1"/>
  <c r="AS72" i="13" a="1"/>
  <c r="AS72" i="13" s="1"/>
  <c r="AC72" i="13" a="1"/>
  <c r="AC72" i="13" s="1"/>
  <c r="M72" i="13" a="1"/>
  <c r="M72" i="13" s="1"/>
  <c r="MI89" i="13"/>
  <c r="JW89" i="13"/>
  <c r="HR89" i="13"/>
  <c r="FU89" i="13"/>
  <c r="DI89" i="13"/>
  <c r="AW89" i="13"/>
  <c r="BK89" i="13"/>
  <c r="DF89" i="13"/>
  <c r="NH13" i="13"/>
  <c r="NH29" i="13" s="1"/>
  <c r="JI13" i="13"/>
  <c r="JI29" i="13" s="1"/>
  <c r="FL13" i="13"/>
  <c r="FL29" i="13" s="1"/>
  <c r="BM13" i="13"/>
  <c r="BM29" i="13" s="1"/>
  <c r="KB89" i="13"/>
  <c r="HP89" i="13"/>
  <c r="AF89" i="13"/>
  <c r="BS89" i="13"/>
  <c r="KT13" i="13"/>
  <c r="KT29" i="13" s="1"/>
  <c r="GV13" i="13"/>
  <c r="GV29" i="13" s="1"/>
  <c r="CW13" i="13"/>
  <c r="CW29" i="13" s="1"/>
  <c r="CW89" i="13" s="1"/>
  <c r="KH89" i="13"/>
  <c r="BB89" i="13"/>
  <c r="KF13" i="13"/>
  <c r="KF29" i="13" s="1"/>
  <c r="JQ13" i="13"/>
  <c r="JQ29" i="13" s="1"/>
  <c r="FT13" i="13"/>
  <c r="FT29" i="13" s="1"/>
  <c r="BU13" i="13"/>
  <c r="BU29" i="13" s="1"/>
  <c r="MA8" i="13"/>
  <c r="MA24" i="13" s="1"/>
  <c r="JO8" i="13"/>
  <c r="JO24" i="13" s="1"/>
  <c r="HC8" i="13"/>
  <c r="HC24" i="13" s="1"/>
  <c r="EQ8" i="13"/>
  <c r="EQ24" i="13" s="1"/>
  <c r="CE8" i="13"/>
  <c r="CE24" i="13" s="1"/>
  <c r="S8" i="13"/>
  <c r="S24" i="13" s="1"/>
  <c r="LL7" i="13"/>
  <c r="LL23" i="13" s="1"/>
  <c r="LL38" i="13" s="1"/>
  <c r="IZ7" i="13"/>
  <c r="IZ23" i="13" s="1"/>
  <c r="GN7" i="13"/>
  <c r="GN23" i="13" s="1"/>
  <c r="GN38" i="13" s="1"/>
  <c r="EB7" i="13"/>
  <c r="EB23" i="13" s="1"/>
  <c r="BP7" i="13"/>
  <c r="BP23" i="13" s="1"/>
  <c r="IC89" i="13"/>
  <c r="FQ89" i="13"/>
  <c r="DE89" i="13"/>
  <c r="AX89" i="13"/>
  <c r="FX5" i="13"/>
  <c r="FX21" i="13" s="1"/>
  <c r="K5" i="13"/>
  <c r="K21" i="13" s="1"/>
  <c r="GN5" i="13"/>
  <c r="GN21" i="13" s="1"/>
  <c r="AA5" i="13"/>
  <c r="AA21" i="13" s="1"/>
  <c r="BJ5" i="13"/>
  <c r="BJ21" i="13" s="1"/>
  <c r="DV5" i="13"/>
  <c r="DV21" i="13" s="1"/>
  <c r="GH5" i="13"/>
  <c r="GH21" i="13" s="1"/>
  <c r="IT5" i="13"/>
  <c r="IT21" i="13" s="1"/>
  <c r="LF5" i="13"/>
  <c r="LF21" i="13" s="1"/>
  <c r="BS5" i="13"/>
  <c r="BS21" i="13" s="1"/>
  <c r="NC5" i="13"/>
  <c r="NC21" i="13" s="1"/>
  <c r="HO5" i="13"/>
  <c r="HO21" i="13" s="1"/>
  <c r="BL5" i="13"/>
  <c r="BL21" i="13" s="1"/>
  <c r="JT5" i="13"/>
  <c r="JT21" i="13" s="1"/>
  <c r="EU5" i="13"/>
  <c r="EU21" i="13" s="1"/>
  <c r="CZ5" i="13"/>
  <c r="CZ21" i="13" s="1"/>
  <c r="KJ5" i="13"/>
  <c r="KJ21" i="13" s="1"/>
  <c r="AW5" i="13"/>
  <c r="AW21" i="13" s="1"/>
  <c r="DI5" i="13"/>
  <c r="DI21" i="13" s="1"/>
  <c r="FU5" i="13"/>
  <c r="FU21" i="13" s="1"/>
  <c r="IG5" i="13"/>
  <c r="IG21" i="13" s="1"/>
  <c r="KS5" i="13"/>
  <c r="KS21" i="13" s="1"/>
  <c r="NE5" i="13"/>
  <c r="NE21" i="13" s="1"/>
  <c r="HG5" i="13"/>
  <c r="HG21" i="13" s="1"/>
  <c r="BD5" i="13"/>
  <c r="BD21" i="13" s="1"/>
  <c r="HX5" i="13"/>
  <c r="HX21" i="13" s="1"/>
  <c r="J5" i="13"/>
  <c r="J21" i="13" s="1"/>
  <c r="BV5" i="13"/>
  <c r="BV21" i="13" s="1"/>
  <c r="EH5" i="13"/>
  <c r="EH21" i="13" s="1"/>
  <c r="GT5" i="13"/>
  <c r="GT21" i="13" s="1"/>
  <c r="JF5" i="13"/>
  <c r="JF21" i="13" s="1"/>
  <c r="LR5" i="13"/>
  <c r="LR21" i="13" s="1"/>
  <c r="HL5" i="13"/>
  <c r="HL21" i="13" s="1"/>
  <c r="JX5" i="13"/>
  <c r="JX21" i="13" s="1"/>
  <c r="MJ5" i="13"/>
  <c r="MJ21" i="13" s="1"/>
  <c r="LM12" i="13"/>
  <c r="LM28" i="13" s="1"/>
  <c r="LM89" i="13" s="1"/>
  <c r="BF12" i="13"/>
  <c r="BF28" i="13" s="1"/>
  <c r="FE12" i="13"/>
  <c r="FE28" i="13" s="1"/>
  <c r="FE89" i="13" s="1"/>
  <c r="JB12" i="13"/>
  <c r="JB28" i="13" s="1"/>
  <c r="NA12" i="13"/>
  <c r="NA28" i="13" s="1"/>
  <c r="CT12" i="13"/>
  <c r="CT28" i="13" s="1"/>
  <c r="CT89" i="13" s="1"/>
  <c r="GS12" i="13"/>
  <c r="GS28" i="13" s="1"/>
  <c r="KP12" i="13"/>
  <c r="KP28" i="13" s="1"/>
  <c r="AI12" i="13"/>
  <c r="AI28" i="13" s="1"/>
  <c r="AI89" i="13" s="1"/>
  <c r="EH12" i="13"/>
  <c r="EH28" i="13" s="1"/>
  <c r="IG12" i="13"/>
  <c r="IG28" i="13" s="1"/>
  <c r="IG89" i="13" s="1"/>
  <c r="MD12" i="13"/>
  <c r="MD28" i="13" s="1"/>
  <c r="MD89" i="13" s="1"/>
  <c r="BW12" i="13"/>
  <c r="BW28" i="13" s="1"/>
  <c r="FV12" i="13"/>
  <c r="FV28" i="13" s="1"/>
  <c r="FV89" i="13" s="1"/>
  <c r="JU12" i="13"/>
  <c r="JU28" i="13" s="1"/>
  <c r="M12" i="13"/>
  <c r="M28" i="13" s="1"/>
  <c r="M89" i="13" s="1"/>
  <c r="DK12" i="13"/>
  <c r="DK28" i="13" s="1"/>
  <c r="DK89" i="13" s="1"/>
  <c r="HJ12" i="13"/>
  <c r="HJ28" i="13" s="1"/>
  <c r="LI12" i="13"/>
  <c r="LI28" i="13" s="1"/>
  <c r="LI89" i="13" s="1"/>
  <c r="BA12" i="13"/>
  <c r="BA28" i="13" s="1"/>
  <c r="EY12" i="13"/>
  <c r="EY28" i="13" s="1"/>
  <c r="EY89" i="13" s="1"/>
  <c r="IX12" i="13"/>
  <c r="IX28" i="13" s="1"/>
  <c r="MW12" i="13"/>
  <c r="MW28" i="13" s="1"/>
  <c r="MW89" i="13" s="1"/>
  <c r="DB12" i="13"/>
  <c r="DB28" i="13" s="1"/>
  <c r="DB89" i="13" s="1"/>
  <c r="HA12" i="13"/>
  <c r="HA28" i="13" s="1"/>
  <c r="HA89" i="13" s="1"/>
  <c r="KX12" i="13"/>
  <c r="KX28" i="13" s="1"/>
  <c r="AJ12" i="13"/>
  <c r="AJ28" i="13" s="1"/>
  <c r="CV12" i="13"/>
  <c r="CV28" i="13" s="1"/>
  <c r="FH12" i="13"/>
  <c r="FH28" i="13" s="1"/>
  <c r="FH89" i="13" s="1"/>
  <c r="HT12" i="13"/>
  <c r="HT28" i="13" s="1"/>
  <c r="KF12" i="13"/>
  <c r="KF28" i="13" s="1"/>
  <c r="KF89" i="13" s="1"/>
  <c r="MR12" i="13"/>
  <c r="MR28" i="13" s="1"/>
  <c r="MR89" i="13" s="1"/>
  <c r="AU12" i="13"/>
  <c r="AU28" i="13" s="1"/>
  <c r="DG12" i="13"/>
  <c r="DG28" i="13" s="1"/>
  <c r="FS12" i="13"/>
  <c r="FS28" i="13" s="1"/>
  <c r="FS89" i="13" s="1"/>
  <c r="IE12" i="13"/>
  <c r="IE28" i="13" s="1"/>
  <c r="KQ12" i="13"/>
  <c r="KQ28" i="13" s="1"/>
  <c r="NC12" i="13"/>
  <c r="NC28" i="13" s="1"/>
  <c r="NC89" i="13" s="1"/>
  <c r="BL12" i="13"/>
  <c r="BL28" i="13" s="1"/>
  <c r="BL89" i="13" s="1"/>
  <c r="DX12" i="13"/>
  <c r="DX28" i="13" s="1"/>
  <c r="DX89" i="13" s="1"/>
  <c r="GJ12" i="13"/>
  <c r="GJ28" i="13" s="1"/>
  <c r="GJ89" i="13" s="1"/>
  <c r="IV12" i="13"/>
  <c r="IV28" i="13" s="1"/>
  <c r="IV89" i="13" s="1"/>
  <c r="LH12" i="13"/>
  <c r="LH28" i="13" s="1"/>
  <c r="LH89" i="13" s="1"/>
  <c r="IB89" i="13"/>
  <c r="KM12" i="13"/>
  <c r="KM28" i="13" s="1"/>
  <c r="KM89" i="13" s="1"/>
  <c r="IB88" i="13" l="1"/>
  <c r="HJ38" i="13"/>
  <c r="LI38" i="13"/>
  <c r="CC38" i="13"/>
  <c r="MZ32" i="13"/>
  <c r="BG43" i="13"/>
  <c r="BG32" i="13"/>
  <c r="CW43" i="13"/>
  <c r="CW32" i="13"/>
  <c r="KW43" i="13"/>
  <c r="KW32" i="13"/>
  <c r="CV43" i="13"/>
  <c r="CV32" i="13"/>
  <c r="EA43" i="13"/>
  <c r="EA32" i="13"/>
  <c r="MK43" i="13"/>
  <c r="MK32" i="13"/>
  <c r="LU43" i="13"/>
  <c r="LU32" i="13"/>
  <c r="LC43" i="13"/>
  <c r="LC32" i="13"/>
  <c r="GO43" i="13"/>
  <c r="GO32" i="13"/>
  <c r="EK43" i="13"/>
  <c r="EK32" i="13"/>
  <c r="AY43" i="13"/>
  <c r="AY32" i="13"/>
  <c r="CL43" i="13"/>
  <c r="CL32" i="13"/>
  <c r="GK43" i="13"/>
  <c r="GK32" i="13"/>
  <c r="KA43" i="13"/>
  <c r="KA32" i="13"/>
  <c r="N43" i="13"/>
  <c r="N32" i="13"/>
  <c r="CD43" i="13"/>
  <c r="CD32" i="13"/>
  <c r="LB88" i="13"/>
  <c r="GL43" i="13"/>
  <c r="GL32" i="13"/>
  <c r="JB43" i="13"/>
  <c r="JB32" i="13"/>
  <c r="NF43" i="13"/>
  <c r="NF32" i="13"/>
  <c r="HP43" i="13"/>
  <c r="HP32" i="13"/>
  <c r="KB43" i="13"/>
  <c r="KB32" i="13"/>
  <c r="GY43" i="13"/>
  <c r="GY32" i="13"/>
  <c r="BL43" i="13"/>
  <c r="BL32" i="13"/>
  <c r="HB43" i="13"/>
  <c r="HB32" i="13"/>
  <c r="DZ43" i="13"/>
  <c r="DZ32" i="13"/>
  <c r="HY43" i="13"/>
  <c r="HY32" i="13"/>
  <c r="AF43" i="13"/>
  <c r="AF32" i="13"/>
  <c r="BB43" i="13"/>
  <c r="BB32" i="13"/>
  <c r="GV43" i="13"/>
  <c r="GV32" i="13"/>
  <c r="P43" i="13"/>
  <c r="P32" i="13"/>
  <c r="IF43" i="13"/>
  <c r="IF32" i="13"/>
  <c r="KP43" i="13"/>
  <c r="KP32" i="13"/>
  <c r="KT43" i="13"/>
  <c r="KT32" i="13"/>
  <c r="EM43" i="13"/>
  <c r="EM32" i="13"/>
  <c r="X43" i="13"/>
  <c r="X32" i="13"/>
  <c r="HV43" i="13"/>
  <c r="HV32" i="13"/>
  <c r="IR43" i="13"/>
  <c r="IR32" i="13"/>
  <c r="EF43" i="13"/>
  <c r="EF32" i="13"/>
  <c r="Q43" i="13"/>
  <c r="Q32" i="13"/>
  <c r="ML43" i="13"/>
  <c r="ML32" i="13"/>
  <c r="CO43" i="13"/>
  <c r="CO32" i="13"/>
  <c r="LZ43" i="13"/>
  <c r="LZ32" i="13"/>
  <c r="IJ43" i="13"/>
  <c r="IJ32" i="13"/>
  <c r="DH43" i="13"/>
  <c r="DH32" i="13"/>
  <c r="I43" i="13"/>
  <c r="I32" i="13"/>
  <c r="MD43" i="13"/>
  <c r="MD32" i="13"/>
  <c r="DL43" i="13"/>
  <c r="DL32" i="13"/>
  <c r="DS43" i="13"/>
  <c r="DS32" i="13"/>
  <c r="DT43" i="13"/>
  <c r="DT32" i="13"/>
  <c r="MC43" i="13"/>
  <c r="MC32" i="13"/>
  <c r="FH43" i="13"/>
  <c r="FH32" i="13"/>
  <c r="ES43" i="13"/>
  <c r="ES32" i="13"/>
  <c r="BI43" i="13"/>
  <c r="BI32" i="13"/>
  <c r="AQ43" i="13"/>
  <c r="AQ32" i="13"/>
  <c r="MI43" i="13"/>
  <c r="MI32" i="13"/>
  <c r="HU43" i="13"/>
  <c r="HU32" i="13"/>
  <c r="GE43" i="13"/>
  <c r="GE32" i="13"/>
  <c r="EZ43" i="13"/>
  <c r="EZ32" i="13"/>
  <c r="Z43" i="13"/>
  <c r="Z32" i="13"/>
  <c r="DY43" i="13"/>
  <c r="DY32" i="13"/>
  <c r="AU43" i="13"/>
  <c r="AU32" i="13"/>
  <c r="EY43" i="13"/>
  <c r="EY32" i="13"/>
  <c r="EI43" i="13"/>
  <c r="EI32" i="13"/>
  <c r="DQ43" i="13"/>
  <c r="DQ32" i="13"/>
  <c r="JH43" i="13"/>
  <c r="JH32" i="13"/>
  <c r="GB43" i="13"/>
  <c r="GB32" i="13"/>
  <c r="AG43" i="13"/>
  <c r="AG32" i="13"/>
  <c r="NB43" i="13"/>
  <c r="NB32" i="13"/>
  <c r="KV43" i="13"/>
  <c r="KV32" i="13"/>
  <c r="BU43" i="13"/>
  <c r="BU32" i="13"/>
  <c r="MQ43" i="13"/>
  <c r="MQ32" i="13"/>
  <c r="EH43" i="13"/>
  <c r="EH32" i="13"/>
  <c r="BT43" i="13"/>
  <c r="BT32" i="13"/>
  <c r="BN43" i="13"/>
  <c r="BN32" i="13"/>
  <c r="FM43" i="13"/>
  <c r="FM32" i="13"/>
  <c r="GQ43" i="13"/>
  <c r="GQ32" i="13"/>
  <c r="AS43" i="13"/>
  <c r="AS32" i="13"/>
  <c r="MR43" i="13"/>
  <c r="MR32" i="13"/>
  <c r="LB43" i="13"/>
  <c r="LB32" i="13"/>
  <c r="FK43" i="13"/>
  <c r="FK32" i="13"/>
  <c r="AV43" i="13"/>
  <c r="AV32" i="13"/>
  <c r="ID43" i="13"/>
  <c r="ID32" i="13"/>
  <c r="AZ43" i="13"/>
  <c r="AZ32" i="13"/>
  <c r="IH43" i="13"/>
  <c r="IH32" i="13"/>
  <c r="MG43" i="13"/>
  <c r="MG32" i="13"/>
  <c r="BC43" i="13"/>
  <c r="BC32" i="13"/>
  <c r="FJ43" i="13"/>
  <c r="FJ32" i="13"/>
  <c r="IM43" i="13"/>
  <c r="IM32" i="13"/>
  <c r="MX43" i="13"/>
  <c r="MX32" i="13"/>
  <c r="LW43" i="13"/>
  <c r="LW32" i="13"/>
  <c r="GR43" i="13"/>
  <c r="GR32" i="13"/>
  <c r="JZ43" i="13"/>
  <c r="JZ32" i="13"/>
  <c r="KM43" i="13"/>
  <c r="KM32" i="13"/>
  <c r="EP43" i="13"/>
  <c r="EP32" i="13"/>
  <c r="MP43" i="13"/>
  <c r="MP32" i="13"/>
  <c r="KI43" i="13"/>
  <c r="KI32" i="13"/>
  <c r="FT43" i="13"/>
  <c r="FT32" i="13"/>
  <c r="JR43" i="13"/>
  <c r="JR32" i="13"/>
  <c r="LS43" i="13"/>
  <c r="LS32" i="13"/>
  <c r="HC43" i="13"/>
  <c r="HC32" i="13"/>
  <c r="EQ43" i="13"/>
  <c r="EQ32" i="13"/>
  <c r="AI43" i="13"/>
  <c r="AI32" i="13"/>
  <c r="JO43" i="13"/>
  <c r="JO32" i="13"/>
  <c r="FP43" i="13"/>
  <c r="FP32" i="13"/>
  <c r="FO43" i="13"/>
  <c r="FO32" i="13"/>
  <c r="DC43" i="13"/>
  <c r="DC32" i="13"/>
  <c r="AB43" i="13"/>
  <c r="AB32" i="13"/>
  <c r="JA43" i="13"/>
  <c r="JA32" i="13"/>
  <c r="II43" i="13"/>
  <c r="II32" i="13"/>
  <c r="BA43" i="13"/>
  <c r="BA32" i="13"/>
  <c r="KN43" i="13"/>
  <c r="KN32" i="13"/>
  <c r="JD43" i="13"/>
  <c r="JD32" i="13"/>
  <c r="BM43" i="13"/>
  <c r="BM32" i="13"/>
  <c r="FC43" i="13"/>
  <c r="FC32" i="13"/>
  <c r="MY43" i="13"/>
  <c r="MY32" i="13"/>
  <c r="W43" i="13"/>
  <c r="W32" i="13"/>
  <c r="KK43" i="13"/>
  <c r="KK32" i="13"/>
  <c r="DN43" i="13"/>
  <c r="DN32" i="13"/>
  <c r="LD43" i="13"/>
  <c r="LD32" i="13"/>
  <c r="CC43" i="13"/>
  <c r="CC32" i="13"/>
  <c r="IE43" i="13"/>
  <c r="IE32" i="13"/>
  <c r="LK43" i="13"/>
  <c r="LK32" i="13"/>
  <c r="IG43" i="13"/>
  <c r="IG32" i="13"/>
  <c r="BJ43" i="13"/>
  <c r="BJ32" i="13"/>
  <c r="BV43" i="13"/>
  <c r="BV32" i="13"/>
  <c r="FU43" i="13"/>
  <c r="FU32" i="13"/>
  <c r="HO43" i="13"/>
  <c r="HO32" i="13"/>
  <c r="AA43" i="13"/>
  <c r="AA32" i="13"/>
  <c r="MJ43" i="13"/>
  <c r="MJ32" i="13"/>
  <c r="J43" i="13"/>
  <c r="J32" i="13"/>
  <c r="DI43" i="13"/>
  <c r="DI32" i="13"/>
  <c r="NC43" i="13"/>
  <c r="NC32" i="13"/>
  <c r="GN43" i="13"/>
  <c r="GN32" i="13"/>
  <c r="GC43" i="13"/>
  <c r="GC32" i="13"/>
  <c r="MB43" i="13"/>
  <c r="MB32" i="13"/>
  <c r="MV43" i="13"/>
  <c r="MV32" i="13"/>
  <c r="DA43" i="13"/>
  <c r="DA32" i="13"/>
  <c r="ME43" i="13"/>
  <c r="ME32" i="13"/>
  <c r="HS43" i="13"/>
  <c r="HS32" i="13"/>
  <c r="JN43" i="13"/>
  <c r="JN32" i="13"/>
  <c r="IP43" i="13"/>
  <c r="IP32" i="13"/>
  <c r="MO43" i="13"/>
  <c r="MO32" i="13"/>
  <c r="CI43" i="13"/>
  <c r="CI32" i="13"/>
  <c r="FR43" i="13"/>
  <c r="FR32" i="13"/>
  <c r="IA43" i="13"/>
  <c r="IA32" i="13"/>
  <c r="FV43" i="13"/>
  <c r="FV32" i="13"/>
  <c r="JU43" i="13"/>
  <c r="JU32" i="13"/>
  <c r="GJ43" i="13"/>
  <c r="GJ32" i="13"/>
  <c r="CX43" i="13"/>
  <c r="CX32" i="13"/>
  <c r="KR43" i="13"/>
  <c r="KR32" i="13"/>
  <c r="KL43" i="13"/>
  <c r="KL32" i="13"/>
  <c r="DW43" i="13"/>
  <c r="DW32" i="13"/>
  <c r="LG43" i="13"/>
  <c r="LG32" i="13"/>
  <c r="HN43" i="13"/>
  <c r="HN32" i="13"/>
  <c r="AE43" i="13"/>
  <c r="AE32" i="13"/>
  <c r="KD43" i="13"/>
  <c r="KD32" i="13"/>
  <c r="CQ43" i="13"/>
  <c r="CQ32" i="13"/>
  <c r="JC43" i="13"/>
  <c r="JC32" i="13"/>
  <c r="HF43" i="13"/>
  <c r="HF32" i="13"/>
  <c r="KF43" i="13"/>
  <c r="KF32" i="13"/>
  <c r="MA43" i="13"/>
  <c r="MA32" i="13"/>
  <c r="FI43" i="13"/>
  <c r="FI32" i="13"/>
  <c r="CU43" i="13"/>
  <c r="CU32" i="13"/>
  <c r="T43" i="13"/>
  <c r="T32" i="13"/>
  <c r="GM43" i="13"/>
  <c r="GM32" i="13"/>
  <c r="U43" i="13"/>
  <c r="U32" i="13"/>
  <c r="DU43" i="13"/>
  <c r="DU32" i="13"/>
  <c r="BQ43" i="13"/>
  <c r="BQ32" i="13"/>
  <c r="KG43" i="13"/>
  <c r="KG32" i="13"/>
  <c r="KU43" i="13"/>
  <c r="KU32" i="13"/>
  <c r="DM43" i="13"/>
  <c r="DM32" i="13"/>
  <c r="IB43" i="13"/>
  <c r="IB32" i="13"/>
  <c r="CR43" i="13"/>
  <c r="CR32" i="13"/>
  <c r="MN43" i="13"/>
  <c r="MN32" i="13"/>
  <c r="LV43" i="13"/>
  <c r="LV32" i="13"/>
  <c r="BR43" i="13"/>
  <c r="BR32" i="13"/>
  <c r="IV43" i="13"/>
  <c r="IV32" i="13"/>
  <c r="MU43" i="13"/>
  <c r="MU32" i="13"/>
  <c r="KH43" i="13"/>
  <c r="KH32" i="13"/>
  <c r="KZ43" i="13"/>
  <c r="KZ32" i="13"/>
  <c r="JX43" i="13"/>
  <c r="JX32" i="13"/>
  <c r="HX43" i="13"/>
  <c r="HX32" i="13"/>
  <c r="AW43" i="13"/>
  <c r="AW32" i="13"/>
  <c r="BS43" i="13"/>
  <c r="BS32" i="13"/>
  <c r="K43" i="13"/>
  <c r="K32" i="13"/>
  <c r="GI43" i="13"/>
  <c r="GI32" i="13"/>
  <c r="JP43" i="13"/>
  <c r="JP32" i="13"/>
  <c r="GZ43" i="13"/>
  <c r="GZ32" i="13"/>
  <c r="AO43" i="13"/>
  <c r="AO32" i="13"/>
  <c r="AM43" i="13"/>
  <c r="AM32" i="13"/>
  <c r="AC43" i="13"/>
  <c r="AC32" i="13"/>
  <c r="IN43" i="13"/>
  <c r="IN32" i="13"/>
  <c r="GD43" i="13"/>
  <c r="GD32" i="13"/>
  <c r="KC43" i="13"/>
  <c r="KC32" i="13"/>
  <c r="HH43" i="13"/>
  <c r="HH32" i="13"/>
  <c r="DF43" i="13"/>
  <c r="DF32" i="13"/>
  <c r="DJ43" i="13"/>
  <c r="DJ32" i="13"/>
  <c r="HI43" i="13"/>
  <c r="HI32" i="13"/>
  <c r="MM43" i="13"/>
  <c r="MM32" i="13"/>
  <c r="AL43" i="13"/>
  <c r="AL32" i="13"/>
  <c r="GP43" i="13"/>
  <c r="GP32" i="13"/>
  <c r="HZ43" i="13"/>
  <c r="HZ32" i="13"/>
  <c r="LY43" i="13"/>
  <c r="LY32" i="13"/>
  <c r="O43" i="13"/>
  <c r="O32" i="13"/>
  <c r="FB43" i="13"/>
  <c r="FB32" i="13"/>
  <c r="LH43" i="13"/>
  <c r="LH32" i="13"/>
  <c r="HR43" i="13"/>
  <c r="HR32" i="13"/>
  <c r="LQ43" i="13"/>
  <c r="LQ32" i="13"/>
  <c r="ND43" i="13"/>
  <c r="ND32" i="13"/>
  <c r="ET43" i="13"/>
  <c r="ET32" i="13"/>
  <c r="R43" i="13"/>
  <c r="R32" i="13"/>
  <c r="S43" i="13"/>
  <c r="S32" i="13"/>
  <c r="GF43" i="13"/>
  <c r="GF32" i="13"/>
  <c r="EJ43" i="13"/>
  <c r="EJ32" i="13"/>
  <c r="AR43" i="13"/>
  <c r="AR32" i="13"/>
  <c r="HM43" i="13"/>
  <c r="HM32" i="13"/>
  <c r="L43" i="13"/>
  <c r="L32" i="13"/>
  <c r="ER43" i="13"/>
  <c r="ER32" i="13"/>
  <c r="CN43" i="13"/>
  <c r="CN32" i="13"/>
  <c r="LM43" i="13"/>
  <c r="LM32" i="13"/>
  <c r="NG43" i="13"/>
  <c r="NG32" i="13"/>
  <c r="FY43" i="13"/>
  <c r="FY32" i="13"/>
  <c r="MH43" i="13"/>
  <c r="MH32" i="13"/>
  <c r="JS43" i="13"/>
  <c r="JS32" i="13"/>
  <c r="EV43" i="13"/>
  <c r="EV32" i="13"/>
  <c r="JJ43" i="13"/>
  <c r="JJ32" i="13"/>
  <c r="HL43" i="13"/>
  <c r="HL32" i="13"/>
  <c r="BD43" i="13"/>
  <c r="BD32" i="13"/>
  <c r="KJ43" i="13"/>
  <c r="KJ32" i="13"/>
  <c r="LF43" i="13"/>
  <c r="LF32" i="13"/>
  <c r="FX43" i="13"/>
  <c r="FX32" i="13"/>
  <c r="LN43" i="13"/>
  <c r="LN32" i="13"/>
  <c r="HD43" i="13"/>
  <c r="HD32" i="13"/>
  <c r="AN43" i="13"/>
  <c r="AN32" i="13"/>
  <c r="JL43" i="13"/>
  <c r="JL32" i="13"/>
  <c r="KX43" i="13"/>
  <c r="KX32" i="13"/>
  <c r="GU43" i="13"/>
  <c r="GU32" i="13"/>
  <c r="IO43" i="13"/>
  <c r="IO32" i="13"/>
  <c r="DR43" i="13"/>
  <c r="DR32" i="13"/>
  <c r="HQ43" i="13"/>
  <c r="HQ32" i="13"/>
  <c r="H43" i="13"/>
  <c r="H32" i="13"/>
  <c r="AT43" i="13"/>
  <c r="AT32" i="13"/>
  <c r="AX43" i="13"/>
  <c r="AX32" i="13"/>
  <c r="EW43" i="13"/>
  <c r="EW32" i="13"/>
  <c r="EE43" i="13"/>
  <c r="EE32" i="13"/>
  <c r="CM43" i="13"/>
  <c r="CM32" i="13"/>
  <c r="BW43" i="13"/>
  <c r="BW32" i="13"/>
  <c r="FN43" i="13"/>
  <c r="FN32" i="13"/>
  <c r="JM43" i="13"/>
  <c r="JM32" i="13"/>
  <c r="FL43" i="13"/>
  <c r="FL32" i="13"/>
  <c r="CP43" i="13"/>
  <c r="CP32" i="13"/>
  <c r="IU43" i="13"/>
  <c r="IU32" i="13"/>
  <c r="FF43" i="13"/>
  <c r="FF32" i="13"/>
  <c r="JE43" i="13"/>
  <c r="JE32" i="13"/>
  <c r="EN43" i="13"/>
  <c r="EN32" i="13"/>
  <c r="CH43" i="13"/>
  <c r="CH32" i="13"/>
  <c r="LA43" i="13"/>
  <c r="LA32" i="13"/>
  <c r="AK43" i="13"/>
  <c r="AK32" i="13"/>
  <c r="HE43" i="13"/>
  <c r="HE32" i="13"/>
  <c r="GW43" i="13"/>
  <c r="GW32" i="13"/>
  <c r="BO43" i="13"/>
  <c r="BO32" i="13"/>
  <c r="IS43" i="13"/>
  <c r="IS32" i="13"/>
  <c r="BX43" i="13"/>
  <c r="BX32" i="13"/>
  <c r="HK43" i="13"/>
  <c r="HK32" i="13"/>
  <c r="DK43" i="13"/>
  <c r="DK32" i="13"/>
  <c r="MS43" i="13"/>
  <c r="MS32" i="13"/>
  <c r="CF43" i="13"/>
  <c r="CF32" i="13"/>
  <c r="JI43" i="13"/>
  <c r="JI32" i="13"/>
  <c r="JV43" i="13"/>
  <c r="JV32" i="13"/>
  <c r="BK43" i="13"/>
  <c r="BK32" i="13"/>
  <c r="HW43" i="13"/>
  <c r="HW32" i="13"/>
  <c r="GX43" i="13"/>
  <c r="GX32" i="13"/>
  <c r="LR43" i="13"/>
  <c r="LR32" i="13"/>
  <c r="HG43" i="13"/>
  <c r="HG32" i="13"/>
  <c r="CZ43" i="13"/>
  <c r="CZ32" i="13"/>
  <c r="IT43" i="13"/>
  <c r="IT32" i="13"/>
  <c r="FQ43" i="13"/>
  <c r="FQ32" i="13"/>
  <c r="LJ43" i="13"/>
  <c r="LJ32" i="13"/>
  <c r="GA43" i="13"/>
  <c r="GA32" i="13"/>
  <c r="CB43" i="13"/>
  <c r="CB32" i="13"/>
  <c r="IL43" i="13"/>
  <c r="IL32" i="13"/>
  <c r="BE43" i="13"/>
  <c r="BE32" i="13"/>
  <c r="BF43" i="13"/>
  <c r="BF32" i="13"/>
  <c r="FE43" i="13"/>
  <c r="FE32" i="13"/>
  <c r="FS43" i="13"/>
  <c r="FS32" i="13"/>
  <c r="BP43" i="13"/>
  <c r="BP32" i="13"/>
  <c r="LL43" i="13"/>
  <c r="LL32" i="13"/>
  <c r="LP43" i="13"/>
  <c r="LP32" i="13"/>
  <c r="CK43" i="13"/>
  <c r="CK32" i="13"/>
  <c r="JK43" i="13"/>
  <c r="JK32" i="13"/>
  <c r="KE43" i="13"/>
  <c r="KE32" i="13"/>
  <c r="JG43" i="13"/>
  <c r="JG32" i="13"/>
  <c r="DB43" i="13"/>
  <c r="DB32" i="13"/>
  <c r="HA43" i="13"/>
  <c r="HA32" i="13"/>
  <c r="LO43" i="13"/>
  <c r="LO32" i="13"/>
  <c r="AD43" i="13"/>
  <c r="AD32" i="13"/>
  <c r="ED43" i="13"/>
  <c r="ED32" i="13"/>
  <c r="CT43" i="13"/>
  <c r="CT32" i="13"/>
  <c r="GS43" i="13"/>
  <c r="GS32" i="13"/>
  <c r="KQ43" i="13"/>
  <c r="KQ32" i="13"/>
  <c r="V43" i="13"/>
  <c r="V32" i="13"/>
  <c r="DX43" i="13"/>
  <c r="DX32" i="13"/>
  <c r="BH43" i="13"/>
  <c r="BH32" i="13"/>
  <c r="IK43" i="13"/>
  <c r="IK32" i="13"/>
  <c r="NA43" i="13"/>
  <c r="NA32" i="13"/>
  <c r="CG43" i="13"/>
  <c r="CG32" i="13"/>
  <c r="JY43" i="13"/>
  <c r="JY32" i="13"/>
  <c r="FG43" i="13"/>
  <c r="FG32" i="13"/>
  <c r="IQ43" i="13"/>
  <c r="IQ32" i="13"/>
  <c r="EC43" i="13"/>
  <c r="EC32" i="13"/>
  <c r="M43" i="13"/>
  <c r="M32" i="13"/>
  <c r="GG43" i="13"/>
  <c r="GG32" i="13"/>
  <c r="KO43" i="13"/>
  <c r="KO32" i="13"/>
  <c r="HJ43" i="13"/>
  <c r="HJ32" i="13"/>
  <c r="LI43" i="13"/>
  <c r="LI32" i="13"/>
  <c r="LX43" i="13"/>
  <c r="LX32" i="13"/>
  <c r="EL43" i="13"/>
  <c r="EL32" i="13"/>
  <c r="GT43" i="13"/>
  <c r="GT32" i="13"/>
  <c r="KS43" i="13"/>
  <c r="KS32" i="13"/>
  <c r="JT43" i="13"/>
  <c r="JT32" i="13"/>
  <c r="DV43" i="13"/>
  <c r="DV32" i="13"/>
  <c r="JF43" i="13"/>
  <c r="JF32" i="13"/>
  <c r="NE43" i="13"/>
  <c r="NE32" i="13"/>
  <c r="EU43" i="13"/>
  <c r="EU32" i="13"/>
  <c r="GH43" i="13"/>
  <c r="GH32" i="13"/>
  <c r="IX43" i="13"/>
  <c r="IX32" i="13"/>
  <c r="MW43" i="13"/>
  <c r="MW32" i="13"/>
  <c r="DG43" i="13"/>
  <c r="DG32" i="13"/>
  <c r="FZ43" i="13"/>
  <c r="FZ32" i="13"/>
  <c r="CJ43" i="13"/>
  <c r="CJ32" i="13"/>
  <c r="LT43" i="13"/>
  <c r="LT32" i="13"/>
  <c r="MF43" i="13"/>
  <c r="MF32" i="13"/>
  <c r="CS43" i="13"/>
  <c r="CS32" i="13"/>
  <c r="KY43" i="13"/>
  <c r="KY32" i="13"/>
  <c r="IY43" i="13"/>
  <c r="IY32" i="13"/>
  <c r="IZ43" i="13"/>
  <c r="IZ32" i="13"/>
  <c r="FD43" i="13"/>
  <c r="FD32" i="13"/>
  <c r="Y43" i="13"/>
  <c r="Y32" i="13"/>
  <c r="MT43" i="13"/>
  <c r="MT32" i="13"/>
  <c r="AP43" i="13"/>
  <c r="AP32" i="13"/>
  <c r="EO43" i="13"/>
  <c r="EO32" i="13"/>
  <c r="CY43" i="13"/>
  <c r="CY32" i="13"/>
  <c r="DE43" i="13"/>
  <c r="DE32" i="13"/>
  <c r="NH43" i="13"/>
  <c r="NH32" i="13"/>
  <c r="AH43" i="13"/>
  <c r="AH32" i="13"/>
  <c r="EG43" i="13"/>
  <c r="EG32" i="13"/>
  <c r="CA43" i="13"/>
  <c r="CA32" i="13"/>
  <c r="EB43" i="13"/>
  <c r="EB32" i="13"/>
  <c r="DO43" i="13"/>
  <c r="DO32" i="13"/>
  <c r="CE43" i="13"/>
  <c r="CE32" i="13"/>
  <c r="JQ43" i="13"/>
  <c r="JQ32" i="13"/>
  <c r="AJ43" i="13"/>
  <c r="AJ32" i="13"/>
  <c r="DD43" i="13"/>
  <c r="DD32" i="13"/>
  <c r="LE43" i="13"/>
  <c r="LE32" i="13"/>
  <c r="IC43" i="13"/>
  <c r="IC32" i="13"/>
  <c r="JW43" i="13"/>
  <c r="JW32" i="13"/>
  <c r="FW43" i="13"/>
  <c r="FW32" i="13"/>
  <c r="BY43" i="13"/>
  <c r="BY32" i="13"/>
  <c r="EX43" i="13"/>
  <c r="EX32" i="13"/>
  <c r="IW43" i="13"/>
  <c r="IW32" i="13"/>
  <c r="DP43" i="13"/>
  <c r="DP32" i="13"/>
  <c r="BZ43" i="13"/>
  <c r="BZ32" i="13"/>
  <c r="HT43" i="13"/>
  <c r="HT32" i="13"/>
  <c r="JY89" i="13"/>
  <c r="LW89" i="13"/>
  <c r="AT89" i="13"/>
  <c r="AD89" i="13"/>
  <c r="AL89" i="13"/>
  <c r="DG89" i="13"/>
  <c r="KP89" i="13"/>
  <c r="DH89" i="13"/>
  <c r="IH89" i="13"/>
  <c r="CK89" i="13"/>
  <c r="AC89" i="13"/>
  <c r="KI89" i="13"/>
  <c r="AY89" i="13"/>
  <c r="HY89" i="13"/>
  <c r="CP89" i="13"/>
  <c r="HI89" i="13"/>
  <c r="CV89" i="13"/>
  <c r="JB89" i="13"/>
  <c r="GW89" i="13"/>
  <c r="KJ89" i="13"/>
  <c r="GT89" i="13"/>
  <c r="KX88" i="13"/>
  <c r="IZ38" i="13"/>
  <c r="IR38" i="13"/>
  <c r="IN38" i="13"/>
  <c r="GX38" i="13"/>
  <c r="EF38" i="13"/>
  <c r="JD38" i="13"/>
  <c r="MG38" i="13"/>
  <c r="BI38" i="13"/>
  <c r="BA38" i="13"/>
  <c r="LZ38" i="13"/>
  <c r="CS38" i="13"/>
  <c r="LS88" i="13"/>
  <c r="JL38" i="13"/>
  <c r="HZ38" i="13"/>
  <c r="NB38" i="13"/>
  <c r="LB38" i="13"/>
  <c r="AX38" i="13"/>
  <c r="FD38" i="13"/>
  <c r="FU38" i="13"/>
  <c r="ET38" i="13"/>
  <c r="CY38" i="13"/>
  <c r="EK38" i="13"/>
  <c r="GU38" i="13"/>
  <c r="EB38" i="13"/>
  <c r="JO88" i="13"/>
  <c r="N38" i="13"/>
  <c r="CZ38" i="13"/>
  <c r="LA38" i="13"/>
  <c r="HF38" i="13"/>
  <c r="DO88" i="13"/>
  <c r="HA88" i="13"/>
  <c r="MC38" i="13"/>
  <c r="FQ38" i="13"/>
  <c r="GV38" i="13"/>
  <c r="MZ88" i="13"/>
  <c r="AL38" i="13"/>
  <c r="DY89" i="13"/>
  <c r="BN89" i="13"/>
  <c r="LC89" i="13"/>
  <c r="IU89" i="13"/>
  <c r="HK89" i="13"/>
  <c r="ID89" i="13"/>
  <c r="NB89" i="13"/>
  <c r="LP89" i="13"/>
  <c r="JJ89" i="13"/>
  <c r="FM89" i="13"/>
  <c r="DW89" i="13"/>
  <c r="MN89" i="13"/>
  <c r="KA88" i="13"/>
  <c r="BP89" i="13"/>
  <c r="KT89" i="13"/>
  <c r="DV38" i="13"/>
  <c r="JG38" i="13"/>
  <c r="EM89" i="13"/>
  <c r="NG89" i="13"/>
  <c r="MK38" i="13"/>
  <c r="EP38" i="13"/>
  <c r="HT89" i="13"/>
  <c r="JV89" i="13"/>
  <c r="FP89" i="13"/>
  <c r="MM89" i="13"/>
  <c r="BU89" i="13"/>
  <c r="FD89" i="13"/>
  <c r="FA89" i="13"/>
  <c r="JI38" i="13"/>
  <c r="JU89" i="13"/>
  <c r="BJ89" i="13"/>
  <c r="BN38" i="13"/>
  <c r="JI89" i="13"/>
  <c r="MH38" i="13"/>
  <c r="GJ38" i="13"/>
  <c r="HA38" i="13"/>
  <c r="KQ89" i="13"/>
  <c r="FL88" i="13"/>
  <c r="BT38" i="13"/>
  <c r="IE89" i="13"/>
  <c r="BA89" i="13"/>
  <c r="MV88" i="13"/>
  <c r="BP38" i="13"/>
  <c r="GK88" i="13"/>
  <c r="CY89" i="13"/>
  <c r="KL89" i="13"/>
  <c r="DU89" i="13"/>
  <c r="FN38" i="13"/>
  <c r="GZ38" i="13"/>
  <c r="AG38" i="13"/>
  <c r="MA89" i="13"/>
  <c r="HB89" i="13"/>
  <c r="FI38" i="13"/>
  <c r="X89" i="13"/>
  <c r="GH89" i="13"/>
  <c r="GO38" i="13"/>
  <c r="BQ89" i="13"/>
  <c r="AM89" i="13"/>
  <c r="LA89" i="13"/>
  <c r="AH38" i="13"/>
  <c r="IP38" i="13"/>
  <c r="MW38" i="13"/>
  <c r="CF89" i="13"/>
  <c r="HC89" i="13"/>
  <c r="ES89" i="13"/>
  <c r="LX89" i="13"/>
  <c r="BE89" i="13"/>
  <c r="DA89" i="13"/>
  <c r="ND89" i="13"/>
  <c r="JZ38" i="13"/>
  <c r="IM89" i="13"/>
  <c r="DI38" i="13"/>
  <c r="LJ89" i="13"/>
  <c r="KG38" i="13"/>
  <c r="BW38" i="13"/>
  <c r="KH38" i="13"/>
  <c r="IC38" i="13"/>
  <c r="FA38" i="13"/>
  <c r="EJ89" i="13"/>
  <c r="ME88" i="13"/>
  <c r="BD89" i="13"/>
  <c r="JG89" i="13"/>
  <c r="HX38" i="13"/>
  <c r="CZ89" i="13"/>
  <c r="LG38" i="13"/>
  <c r="BB38" i="13"/>
  <c r="LZ89" i="13"/>
  <c r="DC88" i="13"/>
  <c r="Q88" i="13"/>
  <c r="EQ88" i="13"/>
  <c r="IM88" i="13"/>
  <c r="JS89" i="13"/>
  <c r="MG89" i="13"/>
  <c r="EF89" i="13"/>
  <c r="BV89" i="13"/>
  <c r="LD88" i="13"/>
  <c r="CE88" i="13"/>
  <c r="DX38" i="13"/>
  <c r="LH38" i="13"/>
  <c r="LX38" i="13"/>
  <c r="FE38" i="13"/>
  <c r="KL38" i="13"/>
  <c r="DJ38" i="13"/>
  <c r="CR38" i="13"/>
  <c r="IG38" i="13"/>
  <c r="ID38" i="13"/>
  <c r="EI88" i="13"/>
  <c r="HR38" i="13"/>
  <c r="AN38" i="13"/>
  <c r="KJ38" i="13"/>
  <c r="W88" i="13"/>
  <c r="FO88" i="13"/>
  <c r="AM38" i="13"/>
  <c r="R89" i="13"/>
  <c r="MH89" i="13"/>
  <c r="FR38" i="13"/>
  <c r="KP38" i="13"/>
  <c r="IU38" i="13"/>
  <c r="DB38" i="13"/>
  <c r="CK38" i="13"/>
  <c r="GD38" i="13"/>
  <c r="Z38" i="13"/>
  <c r="KK38" i="13"/>
  <c r="AW38" i="13"/>
  <c r="AJ89" i="13"/>
  <c r="S89" i="13"/>
  <c r="CR89" i="13"/>
  <c r="JZ89" i="13"/>
  <c r="MX89" i="13"/>
  <c r="P89" i="13"/>
  <c r="LE89" i="13"/>
  <c r="CH89" i="13"/>
  <c r="FN89" i="13"/>
  <c r="BY89" i="13"/>
  <c r="L89" i="13"/>
  <c r="LD89" i="13"/>
  <c r="HX89" i="13"/>
  <c r="AU89" i="13"/>
  <c r="GI89" i="13"/>
  <c r="U28" i="14"/>
  <c r="GF89" i="13"/>
  <c r="DJ89" i="13"/>
  <c r="EH89" i="13"/>
  <c r="MJ89" i="13"/>
  <c r="NF89" i="13"/>
  <c r="FT89" i="13"/>
  <c r="LT89" i="13"/>
  <c r="K89" i="13"/>
  <c r="EB89" i="13"/>
  <c r="CE89" i="13"/>
  <c r="HJ89" i="13"/>
  <c r="GS89" i="13"/>
  <c r="IX89" i="13"/>
  <c r="BM89" i="13"/>
  <c r="JQ89" i="13"/>
  <c r="HL89" i="13"/>
  <c r="KS89" i="13"/>
  <c r="EN89" i="13"/>
  <c r="KC89" i="13"/>
  <c r="GL89" i="13"/>
  <c r="EZ88" i="13"/>
  <c r="AE88" i="13"/>
  <c r="CN38" i="13"/>
  <c r="S88" i="13"/>
  <c r="KU89" i="13"/>
  <c r="DD88" i="13"/>
  <c r="EU89" i="13"/>
  <c r="BW88" i="13"/>
  <c r="BB88" i="13"/>
  <c r="MF88" i="13"/>
  <c r="KH88" i="13"/>
  <c r="JM89" i="13"/>
  <c r="DR88" i="13"/>
  <c r="L88" i="13"/>
  <c r="BX38" i="13"/>
  <c r="HU89" i="13"/>
  <c r="ED88" i="13"/>
  <c r="GU89" i="13"/>
  <c r="FF89" i="13"/>
  <c r="FY38" i="13"/>
  <c r="GZ89" i="13"/>
  <c r="K88" i="13"/>
  <c r="IK88" i="13"/>
  <c r="IR88" i="13"/>
  <c r="CG89" i="13"/>
  <c r="EJ38" i="13"/>
  <c r="JO89" i="13"/>
  <c r="HG89" i="13"/>
  <c r="BX89" i="13"/>
  <c r="JN89" i="13"/>
  <c r="AC38" i="13"/>
  <c r="DF38" i="13"/>
  <c r="BR89" i="13"/>
  <c r="ES38" i="13"/>
  <c r="HH88" i="13"/>
  <c r="AO88" i="13"/>
  <c r="KM88" i="13"/>
  <c r="HM89" i="13"/>
  <c r="DL38" i="13"/>
  <c r="FG38" i="13"/>
  <c r="NG38" i="13"/>
  <c r="KU38" i="13"/>
  <c r="II38" i="13"/>
  <c r="KE38" i="13"/>
  <c r="AA38" i="13"/>
  <c r="BL88" i="13"/>
  <c r="EF88" i="13"/>
  <c r="FZ88" i="13"/>
  <c r="HS89" i="13"/>
  <c r="W89" i="13"/>
  <c r="MY88" i="13"/>
  <c r="V10" i="14"/>
  <c r="IY89" i="13"/>
  <c r="AQ88" i="13"/>
  <c r="MS88" i="13"/>
  <c r="GV88" i="13"/>
  <c r="KN38" i="13"/>
  <c r="EG89" i="13"/>
  <c r="AK38" i="13"/>
  <c r="BO38" i="13"/>
  <c r="U30" i="14"/>
  <c r="DP88" i="13"/>
  <c r="CW88" i="13"/>
  <c r="JV88" i="13"/>
  <c r="IL88" i="13"/>
  <c r="U27" i="14"/>
  <c r="JT89" i="13"/>
  <c r="MK89" i="13"/>
  <c r="BF88" i="13"/>
  <c r="EU88" i="13"/>
  <c r="NA89" i="13"/>
  <c r="FU88" i="13"/>
  <c r="GV89" i="13"/>
  <c r="U29" i="14"/>
  <c r="AR88" i="13"/>
  <c r="FP88" i="13"/>
  <c r="FR89" i="13"/>
  <c r="HM38" i="13"/>
  <c r="HN89" i="13"/>
  <c r="X38" i="13"/>
  <c r="Z88" i="13"/>
  <c r="AZ89" i="13"/>
  <c r="DT88" i="13"/>
  <c r="L38" i="13"/>
  <c r="ME89" i="13"/>
  <c r="I88" i="13"/>
  <c r="O88" i="13"/>
  <c r="LX88" i="13"/>
  <c r="JG88" i="13"/>
  <c r="IP88" i="13"/>
  <c r="MG88" i="13"/>
  <c r="NF88" i="13"/>
  <c r="KK88" i="13"/>
  <c r="GO88" i="13"/>
  <c r="BG88" i="13"/>
  <c r="AP88" i="13"/>
  <c r="EE88" i="13"/>
  <c r="CH88" i="13"/>
  <c r="JX88" i="13"/>
  <c r="GL88" i="13"/>
  <c r="AY88" i="13"/>
  <c r="AH88" i="13"/>
  <c r="DW88" i="13"/>
  <c r="CX88" i="13"/>
  <c r="EZ38" i="13"/>
  <c r="CJ38" i="13"/>
  <c r="KX89" i="13"/>
  <c r="JL88" i="13"/>
  <c r="IN88" i="13"/>
  <c r="AJ38" i="13"/>
  <c r="LJ88" i="13"/>
  <c r="CU88" i="13"/>
  <c r="CD88" i="13"/>
  <c r="FS88" i="13"/>
  <c r="BJ88" i="13"/>
  <c r="DE88" i="13"/>
  <c r="FA88" i="13"/>
  <c r="DL88" i="13"/>
  <c r="FX88" i="13"/>
  <c r="JY88" i="13"/>
  <c r="MB88" i="13"/>
  <c r="AJ88" i="13"/>
  <c r="CO88" i="13"/>
  <c r="MZ38" i="13"/>
  <c r="BM88" i="13"/>
  <c r="Y88" i="13"/>
  <c r="DM88" i="13"/>
  <c r="CN88" i="13"/>
  <c r="FX38" i="13"/>
  <c r="AQ38" i="13"/>
  <c r="BG38" i="13"/>
  <c r="DK38" i="13"/>
  <c r="CM38" i="13"/>
  <c r="DP38" i="13"/>
  <c r="GC88" i="13"/>
  <c r="DK88" i="13"/>
  <c r="GI88" i="13"/>
  <c r="MC88" i="13"/>
  <c r="HI88" i="13"/>
  <c r="AM88" i="13"/>
  <c r="CI88" i="13"/>
  <c r="X88" i="13"/>
  <c r="ND88" i="13"/>
  <c r="LK88" i="13"/>
  <c r="KT88" i="13"/>
  <c r="CC88" i="13"/>
  <c r="LY88" i="13"/>
  <c r="KS88" i="13"/>
  <c r="BS88" i="13"/>
  <c r="HF88" i="13"/>
  <c r="T38" i="13"/>
  <c r="LA88" i="13"/>
  <c r="JU88" i="13"/>
  <c r="BK88" i="13"/>
  <c r="HV88" i="13"/>
  <c r="HL38" i="13"/>
  <c r="EV38" i="13"/>
  <c r="NE88" i="13"/>
  <c r="IA88" i="13"/>
  <c r="KC88" i="13"/>
  <c r="HJ88" i="13"/>
  <c r="IW88" i="13"/>
  <c r="KY88" i="13"/>
  <c r="BC88" i="13"/>
  <c r="CV38" i="13"/>
  <c r="AI88" i="13"/>
  <c r="R88" i="13"/>
  <c r="DG88" i="13"/>
  <c r="DV88" i="13"/>
  <c r="GW88" i="13"/>
  <c r="AD88" i="13"/>
  <c r="HD88" i="13"/>
  <c r="IJ88" i="13"/>
  <c r="LU88" i="13"/>
  <c r="M88" i="13"/>
  <c r="G86" i="13"/>
  <c r="CF88" i="13"/>
  <c r="FQ88" i="13"/>
  <c r="JB88" i="13"/>
  <c r="BD88" i="13"/>
  <c r="LT88" i="13"/>
  <c r="NH89" i="13"/>
  <c r="MI88" i="13"/>
  <c r="LR88" i="13"/>
  <c r="EO88" i="13"/>
  <c r="IJ38" i="13"/>
  <c r="DC38" i="13"/>
  <c r="DS38" i="13"/>
  <c r="EA38" i="13"/>
  <c r="S38" i="13"/>
  <c r="EY38" i="13"/>
  <c r="DQ88" i="13"/>
  <c r="GJ88" i="13"/>
  <c r="EW88" i="13"/>
  <c r="EP88" i="13"/>
  <c r="DU88" i="13"/>
  <c r="JP88" i="13"/>
  <c r="EB88" i="13"/>
  <c r="KF88" i="13"/>
  <c r="CR88" i="13"/>
  <c r="IY88" i="13"/>
  <c r="IH88" i="13"/>
  <c r="LW88" i="13"/>
  <c r="JH38" i="13"/>
  <c r="DZ88" i="13"/>
  <c r="FE88" i="13"/>
  <c r="DY88" i="13"/>
  <c r="G88" i="13"/>
  <c r="G32" i="13"/>
  <c r="MD88" i="13"/>
  <c r="GR88" i="13"/>
  <c r="CF38" i="13"/>
  <c r="MM88" i="13"/>
  <c r="EG88" i="13"/>
  <c r="DA88" i="13"/>
  <c r="AK88" i="13"/>
  <c r="MT88" i="13"/>
  <c r="JX38" i="13"/>
  <c r="CW38" i="13"/>
  <c r="HH38" i="13"/>
  <c r="BH88" i="13"/>
  <c r="FH38" i="13"/>
  <c r="MO88" i="13"/>
  <c r="JM88" i="13"/>
  <c r="IG88" i="13"/>
  <c r="AU88" i="13"/>
  <c r="FB88" i="13"/>
  <c r="JI88" i="13"/>
  <c r="BZ88" i="13"/>
  <c r="GG88" i="13"/>
  <c r="KV88" i="13"/>
  <c r="GX88" i="13"/>
  <c r="HM88" i="13"/>
  <c r="ER88" i="13"/>
  <c r="IS88" i="13"/>
  <c r="BN88" i="13"/>
  <c r="KV89" i="13"/>
  <c r="JW88" i="13"/>
  <c r="JF88" i="13"/>
  <c r="MU88" i="13"/>
  <c r="JD88" i="13"/>
  <c r="HL88" i="13"/>
  <c r="KV38" i="13"/>
  <c r="JR38" i="13"/>
  <c r="FO38" i="13"/>
  <c r="GE38" i="13"/>
  <c r="GM38" i="13"/>
  <c r="CE38" i="13"/>
  <c r="HK38" i="13"/>
  <c r="DS88" i="13"/>
  <c r="DB88" i="13"/>
  <c r="GQ88" i="13"/>
  <c r="KW88" i="13"/>
  <c r="IO88" i="13"/>
  <c r="LS89" i="13"/>
  <c r="GD88" i="13"/>
  <c r="BF89" i="13"/>
  <c r="HP88" i="13"/>
  <c r="GM88" i="13"/>
  <c r="FV88" i="13"/>
  <c r="JK88" i="13"/>
  <c r="JQ88" i="13"/>
  <c r="BT88" i="13"/>
  <c r="EJ88" i="13"/>
  <c r="LT38" i="13"/>
  <c r="CL89" i="13"/>
  <c r="MX88" i="13"/>
  <c r="JE88" i="13"/>
  <c r="HU88" i="13"/>
  <c r="ER38" i="13"/>
  <c r="CO38" i="13"/>
  <c r="DX88" i="13"/>
  <c r="NG88" i="13"/>
  <c r="MP88" i="13"/>
  <c r="HQ88" i="13"/>
  <c r="JA88" i="13"/>
  <c r="MJ38" i="13"/>
  <c r="JT38" i="13"/>
  <c r="HO88" i="13"/>
  <c r="DI88" i="13"/>
  <c r="EX88" i="13"/>
  <c r="BU88" i="13"/>
  <c r="BQ88" i="13"/>
  <c r="GB88" i="13"/>
  <c r="HT38" i="13"/>
  <c r="CK88" i="13"/>
  <c r="AW88" i="13"/>
  <c r="CG88" i="13"/>
  <c r="ID88" i="13"/>
  <c r="LE88" i="13"/>
  <c r="EL88" i="13"/>
  <c r="AT88" i="13"/>
  <c r="MR88" i="13"/>
  <c r="AZ88" i="13"/>
  <c r="N88" i="13"/>
  <c r="GN88" i="13"/>
  <c r="KO88" i="13"/>
  <c r="JT88" i="13"/>
  <c r="AR38" i="13"/>
  <c r="FT88" i="13"/>
  <c r="IJ89" i="13"/>
  <c r="HK88" i="13"/>
  <c r="GT88" i="13"/>
  <c r="KI88" i="13"/>
  <c r="FY88" i="13"/>
  <c r="NH38" i="13"/>
  <c r="GG38" i="13"/>
  <c r="IA38" i="13"/>
  <c r="IQ38" i="13"/>
  <c r="IY38" i="13"/>
  <c r="EQ38" i="13"/>
  <c r="JW38" i="13"/>
  <c r="BW89" i="13"/>
  <c r="EC88" i="13"/>
  <c r="AV88" i="13"/>
  <c r="CB88" i="13"/>
  <c r="LQ88" i="13"/>
  <c r="HG88" i="13"/>
  <c r="FI88" i="13"/>
  <c r="HY88" i="13"/>
  <c r="MN88" i="13"/>
  <c r="EA88" i="13"/>
  <c r="DJ88" i="13"/>
  <c r="GY88" i="13"/>
  <c r="BR88" i="13"/>
  <c r="FL89" i="13"/>
  <c r="DH88" i="13"/>
  <c r="LC88" i="13"/>
  <c r="KL88" i="13"/>
  <c r="BE88" i="13"/>
  <c r="HD38" i="13"/>
  <c r="DO89" i="13"/>
  <c r="IV88" i="13"/>
  <c r="KU88" i="13"/>
  <c r="KD88" i="13"/>
  <c r="AG88" i="13"/>
  <c r="HU38" i="13"/>
  <c r="MF38" i="13"/>
  <c r="M124" i="14"/>
  <c r="GF88" i="13"/>
  <c r="KF38" i="13"/>
  <c r="MQ88" i="13"/>
  <c r="LZ88" i="13"/>
  <c r="FM88" i="13"/>
  <c r="LM88" i="13"/>
  <c r="KP88" i="13"/>
  <c r="MK88" i="13"/>
  <c r="GH88" i="13"/>
  <c r="HN88" i="13"/>
  <c r="AC88" i="13"/>
  <c r="CV88" i="13"/>
  <c r="CP88" i="13"/>
  <c r="IZ88" i="13"/>
  <c r="NA88" i="13"/>
  <c r="DD38" i="13"/>
  <c r="FC88" i="13"/>
  <c r="KR88" i="13"/>
  <c r="FX89" i="13"/>
  <c r="EY88" i="13"/>
  <c r="EH88" i="13"/>
  <c r="HW88" i="13"/>
  <c r="V88" i="13"/>
  <c r="CJ88" i="13"/>
  <c r="MJ88" i="13"/>
  <c r="IS38" i="13"/>
  <c r="KM38" i="13"/>
  <c r="LC38" i="13"/>
  <c r="LK38" i="13"/>
  <c r="HC38" i="13"/>
  <c r="MI38" i="13"/>
  <c r="KZ88" i="13"/>
  <c r="LD38" i="13"/>
  <c r="CT88" i="13"/>
  <c r="KB88" i="13"/>
  <c r="FG88" i="13"/>
  <c r="IE88" i="13"/>
  <c r="BI88" i="13"/>
  <c r="ML88" i="13"/>
  <c r="IC88" i="13"/>
  <c r="LF88" i="13"/>
  <c r="AS88" i="13"/>
  <c r="GU88" i="13"/>
  <c r="BO88" i="13"/>
  <c r="AX88" i="13"/>
  <c r="EM88" i="13"/>
  <c r="GP88" i="13"/>
  <c r="JH88" i="13"/>
  <c r="JQ38" i="13"/>
  <c r="IF88" i="13"/>
  <c r="IQ88" i="13"/>
  <c r="HZ88" i="13"/>
  <c r="LO88" i="13"/>
  <c r="JP38" i="13"/>
  <c r="LP88" i="13"/>
  <c r="II88" i="13"/>
  <c r="HR88" i="13"/>
  <c r="LG88" i="13"/>
  <c r="H88" i="13"/>
  <c r="KN88" i="13"/>
  <c r="MA88" i="13"/>
  <c r="MH88" i="13"/>
  <c r="CL88" i="13"/>
  <c r="GS88" i="13"/>
  <c r="GA88" i="13"/>
  <c r="KG88" i="13"/>
  <c r="DN88" i="13"/>
  <c r="MR38" i="13"/>
  <c r="AF88" i="13"/>
  <c r="KE88" i="13"/>
  <c r="JN88" i="13"/>
  <c r="NC88" i="13"/>
  <c r="NB88" i="13"/>
  <c r="DF88" i="13"/>
  <c r="IT88" i="13"/>
  <c r="T88" i="13"/>
  <c r="BY88" i="13"/>
  <c r="FH88" i="13"/>
  <c r="FR88" i="13"/>
  <c r="LL88" i="13"/>
  <c r="BX88" i="13"/>
  <c r="FP38" i="13"/>
  <c r="CZ88" i="13"/>
  <c r="DL89" i="13"/>
  <c r="CM88" i="13"/>
  <c r="BV88" i="13"/>
  <c r="FK88" i="13"/>
  <c r="ET88" i="13"/>
  <c r="LE38" i="13"/>
  <c r="MY38" i="13"/>
  <c r="HS38" i="13"/>
  <c r="CU38" i="13"/>
  <c r="JO38" i="13"/>
  <c r="HC88" i="13"/>
  <c r="FJ88" i="13"/>
  <c r="LN88" i="13"/>
  <c r="IX88" i="13"/>
  <c r="GZ88" i="13"/>
  <c r="CS88" i="13"/>
  <c r="MW88" i="13"/>
  <c r="LI88" i="13"/>
  <c r="CA88" i="13"/>
  <c r="LH88" i="13"/>
  <c r="GE88" i="13"/>
  <c r="FN88" i="13"/>
  <c r="JC88" i="13"/>
  <c r="U88" i="13"/>
  <c r="MB38" i="13"/>
  <c r="FW88" i="13"/>
  <c r="FF88" i="13"/>
  <c r="IU88" i="13"/>
  <c r="BA88" i="13"/>
  <c r="EV88" i="13"/>
  <c r="AB38" i="13"/>
  <c r="EN88" i="13"/>
  <c r="AN88" i="13"/>
  <c r="HE88" i="13"/>
  <c r="FD88" i="13"/>
  <c r="HS88" i="13"/>
  <c r="HB88" i="13"/>
  <c r="KQ88" i="13"/>
  <c r="ES88" i="13"/>
  <c r="P88" i="13"/>
  <c r="LV88" i="13"/>
  <c r="JZ88" i="13"/>
  <c r="BP88" i="13"/>
  <c r="EK88" i="13"/>
  <c r="HT88" i="13"/>
  <c r="JJ88" i="13"/>
  <c r="NH88" i="13"/>
  <c r="HX88" i="13"/>
  <c r="IB38" i="13"/>
  <c r="DM38" i="13"/>
  <c r="AL88" i="13"/>
  <c r="AA88" i="13"/>
  <c r="J88" i="13"/>
  <c r="CY88" i="13"/>
  <c r="JR88" i="13"/>
  <c r="KJ88" i="13"/>
  <c r="AZ38" i="13"/>
  <c r="FW38" i="13"/>
  <c r="AY38" i="13"/>
  <c r="MQ38" i="13"/>
  <c r="MA38" i="13"/>
  <c r="W70" i="13" l="1" a="1"/>
  <c r="W70" i="13" s="1"/>
  <c r="BC70" i="13" a="1"/>
  <c r="BC70" i="13" s="1"/>
  <c r="AV70" i="13" a="1"/>
  <c r="AV70" i="13" s="1"/>
  <c r="AW70" i="13" a="1"/>
  <c r="AW70" i="13" s="1"/>
  <c r="AP70" i="13" a="1"/>
  <c r="AP70" i="13" s="1"/>
  <c r="AQ70" i="13" a="1"/>
  <c r="AQ70" i="13" s="1"/>
  <c r="BD70" i="13" a="1"/>
  <c r="BD70" i="13" s="1"/>
  <c r="Q70" i="13" a="1"/>
  <c r="Q70" i="13" s="1"/>
  <c r="X70" i="13" a="1"/>
  <c r="X70" i="13" s="1"/>
  <c r="R70" i="13" a="1"/>
  <c r="R70" i="13" s="1"/>
  <c r="I70" i="13" a="1"/>
  <c r="I70" i="13" s="1"/>
  <c r="AO70" i="13" a="1"/>
  <c r="AO70" i="13" s="1"/>
  <c r="AH70" i="13" a="1"/>
  <c r="AH70" i="13" s="1"/>
  <c r="O70" i="13" a="1"/>
  <c r="O70" i="13" s="1"/>
  <c r="AU70" i="13" a="1"/>
  <c r="AU70" i="13" s="1"/>
  <c r="AN70" i="13" a="1"/>
  <c r="AN70" i="13" s="1"/>
  <c r="AF70" i="13" a="1"/>
  <c r="AF70" i="13" s="1"/>
  <c r="M70" i="13" a="1"/>
  <c r="M70" i="13" s="1"/>
  <c r="AS70" i="13" a="1"/>
  <c r="AS70" i="13" s="1"/>
  <c r="AL70" i="13" a="1"/>
  <c r="AL70" i="13" s="1"/>
  <c r="S70" i="13" a="1"/>
  <c r="S70" i="13" s="1"/>
  <c r="AY70" i="13" a="1"/>
  <c r="AY70" i="13" s="1"/>
  <c r="N70" i="13" a="1"/>
  <c r="N70" i="13" s="1"/>
  <c r="H70" i="13" a="1"/>
  <c r="H70" i="13" s="1"/>
  <c r="U70" i="13" a="1"/>
  <c r="U70" i="13" s="1"/>
  <c r="BA70" i="13" a="1"/>
  <c r="BA70" i="13" s="1"/>
  <c r="AT70" i="13" a="1"/>
  <c r="AT70" i="13" s="1"/>
  <c r="AA70" i="13" a="1"/>
  <c r="AA70" i="13" s="1"/>
  <c r="BG70" i="13" a="1"/>
  <c r="BG70" i="13" s="1"/>
  <c r="J70" i="13" a="1"/>
  <c r="J70" i="13" s="1"/>
  <c r="Y70" i="13" a="1"/>
  <c r="Y70" i="13" s="1"/>
  <c r="BE70" i="13" a="1"/>
  <c r="BE70" i="13" s="1"/>
  <c r="AX70" i="13" a="1"/>
  <c r="AX70" i="13" s="1"/>
  <c r="AE70" i="13" a="1"/>
  <c r="AE70" i="13" s="1"/>
  <c r="AB70" i="13" a="1"/>
  <c r="AB70" i="13" s="1"/>
  <c r="AR70" i="13" a="1"/>
  <c r="AR70" i="13" s="1"/>
  <c r="T70" i="13" a="1"/>
  <c r="T70" i="13" s="1"/>
  <c r="AC70" i="13" a="1"/>
  <c r="AC70" i="13" s="1"/>
  <c r="V70" i="13" a="1"/>
  <c r="V70" i="13" s="1"/>
  <c r="BB70" i="13" a="1"/>
  <c r="BB70" i="13" s="1"/>
  <c r="AI70" i="13" a="1"/>
  <c r="AI70" i="13" s="1"/>
  <c r="G70" i="13" a="1"/>
  <c r="G70" i="13" s="1"/>
  <c r="AJ70" i="13" a="1"/>
  <c r="AJ70" i="13" s="1"/>
  <c r="AG70" i="13" a="1"/>
  <c r="AG70" i="13" s="1"/>
  <c r="Z70" i="13" a="1"/>
  <c r="Z70" i="13" s="1"/>
  <c r="BF70" i="13" a="1"/>
  <c r="BF70" i="13" s="1"/>
  <c r="AM70" i="13" a="1"/>
  <c r="AM70" i="13" s="1"/>
  <c r="L70" i="13" a="1"/>
  <c r="L70" i="13" s="1"/>
  <c r="P70" i="13" a="1"/>
  <c r="P70" i="13" s="1"/>
  <c r="AZ70" i="13" a="1"/>
  <c r="AZ70" i="13" s="1"/>
  <c r="AK70" i="13" a="1"/>
  <c r="AK70" i="13" s="1"/>
  <c r="AD70" i="13" a="1"/>
  <c r="AD70" i="13" s="1"/>
  <c r="K70" i="13" a="1"/>
  <c r="K70" i="13" s="1"/>
  <c r="AH65" i="13" a="1"/>
  <c r="AH65" i="13" s="1"/>
  <c r="AN65" i="13" a="1"/>
  <c r="AN65" i="13" s="1"/>
  <c r="K65" i="13" a="1"/>
  <c r="K65" i="13" s="1"/>
  <c r="Y65" i="13" a="1"/>
  <c r="Y65" i="13" s="1"/>
  <c r="AA65" i="13" a="1"/>
  <c r="AA65" i="13" s="1"/>
  <c r="U65" i="13" a="1"/>
  <c r="U65" i="13" s="1"/>
  <c r="AL65" i="13" a="1"/>
  <c r="AL65" i="13" s="1"/>
  <c r="P65" i="13" a="1"/>
  <c r="P65" i="13" s="1"/>
  <c r="AV65" i="13" a="1"/>
  <c r="AV65" i="13" s="1"/>
  <c r="L65" i="13" a="1"/>
  <c r="L65" i="13" s="1"/>
  <c r="AQ65" i="13" a="1"/>
  <c r="AQ65" i="13" s="1"/>
  <c r="AI65" i="13" a="1"/>
  <c r="AI65" i="13" s="1"/>
  <c r="AC65" i="13" a="1"/>
  <c r="AC65" i="13" s="1"/>
  <c r="AE65" i="13" a="1"/>
  <c r="AE65" i="13" s="1"/>
  <c r="AP65" i="13" a="1"/>
  <c r="AP65" i="13" s="1"/>
  <c r="T65" i="13" a="1"/>
  <c r="T65" i="13" s="1"/>
  <c r="AZ65" i="13" a="1"/>
  <c r="AZ65" i="13" s="1"/>
  <c r="Q65" i="13" a="1"/>
  <c r="Q65" i="13" s="1"/>
  <c r="M65" i="13" a="1"/>
  <c r="M65" i="13" s="1"/>
  <c r="G65" i="13" a="1"/>
  <c r="G65" i="13" s="1"/>
  <c r="AM65" i="13" a="1"/>
  <c r="AM65" i="13" s="1"/>
  <c r="BC65" i="13" a="1"/>
  <c r="BC65" i="13" s="1"/>
  <c r="AT65" i="13" a="1"/>
  <c r="AT65" i="13" s="1"/>
  <c r="X65" i="13" a="1"/>
  <c r="X65" i="13" s="1"/>
  <c r="BD65" i="13" a="1"/>
  <c r="BD65" i="13" s="1"/>
  <c r="AR65" i="13" a="1"/>
  <c r="AR65" i="13" s="1"/>
  <c r="AG65" i="13" a="1"/>
  <c r="AG65" i="13" s="1"/>
  <c r="O65" i="13" a="1"/>
  <c r="O65" i="13" s="1"/>
  <c r="AY65" i="13" a="1"/>
  <c r="AY65" i="13" s="1"/>
  <c r="R65" i="13" a="1"/>
  <c r="R65" i="13" s="1"/>
  <c r="AX65" i="13" a="1"/>
  <c r="AX65" i="13" s="1"/>
  <c r="AB65" i="13" a="1"/>
  <c r="AB65" i="13" s="1"/>
  <c r="AW65" i="13" a="1"/>
  <c r="AW65" i="13" s="1"/>
  <c r="N65" i="13" a="1"/>
  <c r="N65" i="13" s="1"/>
  <c r="W65" i="13" a="1"/>
  <c r="W65" i="13" s="1"/>
  <c r="AK65" i="13" a="1"/>
  <c r="AK65" i="13" s="1"/>
  <c r="J65" i="13" a="1"/>
  <c r="J65" i="13" s="1"/>
  <c r="V65" i="13" a="1"/>
  <c r="V65" i="13" s="1"/>
  <c r="BB65" i="13" a="1"/>
  <c r="BB65" i="13" s="1"/>
  <c r="AF65" i="13" a="1"/>
  <c r="AF65" i="13" s="1"/>
  <c r="BA65" i="13" a="1"/>
  <c r="BA65" i="13" s="1"/>
  <c r="AS65" i="13" a="1"/>
  <c r="AS65" i="13" s="1"/>
  <c r="AU65" i="13" a="1"/>
  <c r="AU65" i="13" s="1"/>
  <c r="S65" i="13" a="1"/>
  <c r="S65" i="13" s="1"/>
  <c r="Z65" i="13" a="1"/>
  <c r="Z65" i="13" s="1"/>
  <c r="BF65" i="13" a="1"/>
  <c r="BF65" i="13" s="1"/>
  <c r="AJ65" i="13" a="1"/>
  <c r="AJ65" i="13" s="1"/>
  <c r="BE65" i="13" a="1"/>
  <c r="BE65" i="13" s="1"/>
  <c r="BG65" i="13" a="1"/>
  <c r="BG65" i="13" s="1"/>
  <c r="I65" i="13" a="1"/>
  <c r="I65" i="13" s="1"/>
  <c r="AO65" i="13" a="1"/>
  <c r="AO65" i="13" s="1"/>
  <c r="AD65" i="13" a="1"/>
  <c r="AD65" i="13" s="1"/>
  <c r="H65" i="13" a="1"/>
  <c r="H65" i="13" s="1"/>
  <c r="T37" i="10" l="1"/>
  <c r="Y37" i="10" s="1"/>
  <c r="T36" i="10"/>
  <c r="Y36" i="10" s="1"/>
  <c r="T35" i="10"/>
  <c r="Y35" i="10" s="1"/>
  <c r="T34" i="10"/>
  <c r="Y34" i="10" s="1"/>
  <c r="T33" i="10"/>
  <c r="Y33" i="10" s="1"/>
  <c r="T32" i="10"/>
  <c r="Y32" i="10" s="1"/>
  <c r="T31" i="10"/>
  <c r="Y31" i="10" s="1"/>
  <c r="T30" i="10"/>
  <c r="Y30" i="10" s="1"/>
  <c r="T29" i="10"/>
  <c r="Y29" i="10" s="1"/>
  <c r="T28" i="10"/>
  <c r="Y28" i="10" s="1"/>
  <c r="T27" i="10"/>
  <c r="Y27" i="10" s="1"/>
  <c r="T26" i="10"/>
  <c r="Y26" i="10" s="1"/>
  <c r="T25" i="10"/>
  <c r="Y25" i="10" s="1"/>
  <c r="T24" i="10"/>
  <c r="T23" i="10"/>
  <c r="Y23" i="10" s="1"/>
  <c r="T21" i="10"/>
  <c r="Y21" i="10" s="1"/>
  <c r="T20" i="10"/>
  <c r="Y20" i="10" s="1"/>
  <c r="T19" i="10"/>
  <c r="T18" i="10"/>
  <c r="Y18" i="10" s="1"/>
  <c r="T17" i="10"/>
  <c r="Y17" i="10" s="1"/>
  <c r="M37" i="10"/>
  <c r="R37" i="10" s="1"/>
  <c r="M36" i="10"/>
  <c r="R36" i="10" s="1"/>
  <c r="M35" i="10"/>
  <c r="R35" i="10" s="1"/>
  <c r="M34" i="10"/>
  <c r="R34" i="10" s="1"/>
  <c r="M33" i="10"/>
  <c r="R33" i="10" s="1"/>
  <c r="M32" i="10"/>
  <c r="R32" i="10" s="1"/>
  <c r="M31" i="10"/>
  <c r="R31" i="10" s="1"/>
  <c r="M30" i="10"/>
  <c r="R30" i="10" s="1"/>
  <c r="M29" i="10"/>
  <c r="R29" i="10" s="1"/>
  <c r="M28" i="10"/>
  <c r="R28" i="10" s="1"/>
  <c r="M27" i="10"/>
  <c r="R27" i="10" s="1"/>
  <c r="M26" i="10"/>
  <c r="R26" i="10" s="1"/>
  <c r="M25" i="10"/>
  <c r="R25" i="10" s="1"/>
  <c r="M24" i="10"/>
  <c r="R24" i="10" s="1"/>
  <c r="M23" i="10"/>
  <c r="M22" i="10"/>
  <c r="M21" i="10"/>
  <c r="R21" i="10" s="1"/>
  <c r="M20" i="10"/>
  <c r="R20" i="10" s="1"/>
  <c r="R19" i="10"/>
  <c r="X18" i="10"/>
  <c r="X19" i="10"/>
  <c r="Y19" i="10"/>
  <c r="X20" i="10"/>
  <c r="X21" i="10"/>
  <c r="X23" i="10"/>
  <c r="X24" i="10"/>
  <c r="X25" i="10"/>
  <c r="X26" i="10"/>
  <c r="X27" i="10"/>
  <c r="X28" i="10"/>
  <c r="X29" i="10"/>
  <c r="X30" i="10"/>
  <c r="X31" i="10"/>
  <c r="X32" i="10"/>
  <c r="X33" i="10"/>
  <c r="X34" i="10"/>
  <c r="X35" i="10"/>
  <c r="X36" i="10"/>
  <c r="X37" i="10"/>
  <c r="X38" i="10"/>
  <c r="Y38" i="10"/>
  <c r="X39" i="10"/>
  <c r="Y39" i="10"/>
  <c r="X40" i="10"/>
  <c r="Y40" i="10"/>
  <c r="X41" i="10"/>
  <c r="Y41" i="10"/>
  <c r="X42" i="10"/>
  <c r="Y42" i="10"/>
  <c r="X43" i="10"/>
  <c r="Y43" i="10"/>
  <c r="X44" i="10"/>
  <c r="Y44" i="10"/>
  <c r="X45" i="10"/>
  <c r="Y45" i="10"/>
  <c r="X46" i="10"/>
  <c r="Y46" i="10"/>
  <c r="X47" i="10"/>
  <c r="Y47" i="10"/>
  <c r="X17" i="10"/>
  <c r="Q19" i="10"/>
  <c r="Q20" i="10"/>
  <c r="Q21" i="10"/>
  <c r="Q22" i="10"/>
  <c r="Q23" i="10"/>
  <c r="Q24" i="10"/>
  <c r="Q25" i="10"/>
  <c r="Q26" i="10"/>
  <c r="Q27" i="10"/>
  <c r="Q28" i="10"/>
  <c r="Q29" i="10"/>
  <c r="Q30" i="10"/>
  <c r="Q31" i="10"/>
  <c r="Q32" i="10"/>
  <c r="Q33" i="10"/>
  <c r="Q34" i="10"/>
  <c r="Q35" i="10"/>
  <c r="Q36" i="10"/>
  <c r="Q37" i="10"/>
  <c r="Q38" i="10"/>
  <c r="Q18" i="10"/>
  <c r="Q17" i="10"/>
  <c r="J17" i="10"/>
  <c r="J18" i="10"/>
  <c r="J19" i="10"/>
  <c r="J20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21" i="10"/>
  <c r="Z46" i="10" l="1"/>
  <c r="Y24" i="10"/>
  <c r="F59" i="10"/>
  <c r="R22" i="10"/>
  <c r="F57" i="10"/>
  <c r="R23" i="10"/>
  <c r="F58" i="10"/>
  <c r="J11" i="11"/>
  <c r="K11" i="11"/>
  <c r="J12" i="11"/>
  <c r="K12" i="11"/>
  <c r="J13" i="11"/>
  <c r="K13" i="11"/>
  <c r="J14" i="11"/>
  <c r="K14" i="11"/>
  <c r="J15" i="11"/>
  <c r="K15" i="11"/>
  <c r="J16" i="11"/>
  <c r="K16" i="11"/>
  <c r="J17" i="11"/>
  <c r="K17" i="11"/>
  <c r="J18" i="11"/>
  <c r="K18" i="11"/>
  <c r="J19" i="11"/>
  <c r="K19" i="11"/>
  <c r="J20" i="11"/>
  <c r="K20" i="11"/>
  <c r="J21" i="11"/>
  <c r="K21" i="11"/>
  <c r="J22" i="11"/>
  <c r="K22" i="11"/>
  <c r="J23" i="11"/>
  <c r="K23" i="11"/>
  <c r="J24" i="11"/>
  <c r="K24" i="11"/>
  <c r="J25" i="11"/>
  <c r="K25" i="11"/>
  <c r="J26" i="11"/>
  <c r="K26" i="11"/>
  <c r="J27" i="11"/>
  <c r="K27" i="11"/>
  <c r="J28" i="11"/>
  <c r="K28" i="11"/>
  <c r="J29" i="11"/>
  <c r="K29" i="11"/>
  <c r="J30" i="11"/>
  <c r="K30" i="11"/>
  <c r="J31" i="11"/>
  <c r="K31" i="11"/>
  <c r="D38" i="10"/>
  <c r="G58" i="10" l="1"/>
  <c r="K58" i="10"/>
  <c r="G57" i="10"/>
  <c r="K57" i="10"/>
  <c r="G59" i="10"/>
  <c r="K59" i="10"/>
  <c r="E32" i="11"/>
  <c r="D32" i="11"/>
  <c r="C32" i="11"/>
  <c r="H31" i="11"/>
  <c r="F31" i="11"/>
  <c r="D31" i="11"/>
  <c r="C31" i="11"/>
  <c r="H30" i="11"/>
  <c r="F30" i="11"/>
  <c r="E30" i="11"/>
  <c r="D30" i="11"/>
  <c r="C30" i="11"/>
  <c r="H29" i="11"/>
  <c r="F29" i="11"/>
  <c r="D29" i="11"/>
  <c r="C29" i="11"/>
  <c r="H28" i="11"/>
  <c r="F28" i="11"/>
  <c r="D28" i="11"/>
  <c r="C28" i="11"/>
  <c r="H27" i="11"/>
  <c r="F27" i="11"/>
  <c r="D27" i="11"/>
  <c r="C27" i="11"/>
  <c r="H26" i="11"/>
  <c r="F26" i="11"/>
  <c r="D26" i="11"/>
  <c r="C26" i="11"/>
  <c r="H25" i="11"/>
  <c r="F25" i="11"/>
  <c r="D25" i="11"/>
  <c r="C25" i="11"/>
  <c r="H24" i="11"/>
  <c r="F24" i="11"/>
  <c r="D24" i="11"/>
  <c r="C24" i="11"/>
  <c r="H23" i="11"/>
  <c r="F23" i="11"/>
  <c r="D23" i="11"/>
  <c r="C23" i="11"/>
  <c r="H22" i="11"/>
  <c r="F22" i="11"/>
  <c r="D22" i="11"/>
  <c r="C22" i="11"/>
  <c r="H21" i="11"/>
  <c r="F21" i="11"/>
  <c r="D21" i="11"/>
  <c r="C21" i="11"/>
  <c r="H20" i="11"/>
  <c r="F20" i="11"/>
  <c r="D20" i="11"/>
  <c r="C20" i="11"/>
  <c r="H19" i="11"/>
  <c r="F19" i="11"/>
  <c r="D19" i="11"/>
  <c r="C19" i="11"/>
  <c r="H18" i="11"/>
  <c r="F18" i="11"/>
  <c r="D18" i="11"/>
  <c r="C18" i="11"/>
  <c r="I17" i="11"/>
  <c r="H17" i="11"/>
  <c r="F17" i="11"/>
  <c r="D17" i="11"/>
  <c r="C17" i="11"/>
  <c r="I16" i="11"/>
  <c r="H16" i="11"/>
  <c r="F16" i="11"/>
  <c r="D16" i="11"/>
  <c r="C16" i="11"/>
  <c r="I15" i="11"/>
  <c r="H15" i="11"/>
  <c r="F15" i="11"/>
  <c r="D15" i="11"/>
  <c r="C15" i="11"/>
  <c r="I14" i="11"/>
  <c r="H14" i="11"/>
  <c r="F14" i="11"/>
  <c r="D14" i="11"/>
  <c r="C14" i="11"/>
  <c r="I13" i="11"/>
  <c r="H13" i="11"/>
  <c r="F13" i="11"/>
  <c r="D13" i="11"/>
  <c r="C13" i="11"/>
  <c r="I12" i="11"/>
  <c r="H12" i="11"/>
  <c r="F12" i="11"/>
  <c r="D12" i="11"/>
  <c r="C12" i="11"/>
  <c r="BP11" i="11"/>
  <c r="H11" i="11"/>
  <c r="F11" i="11"/>
  <c r="D11" i="11"/>
  <c r="C11" i="11"/>
  <c r="GY189" i="10"/>
  <c r="GX189" i="10"/>
  <c r="GW189" i="10"/>
  <c r="GV189" i="10"/>
  <c r="GU189" i="10"/>
  <c r="GT189" i="10"/>
  <c r="GS189" i="10"/>
  <c r="GR189" i="10"/>
  <c r="GQ189" i="10"/>
  <c r="GP189" i="10"/>
  <c r="GO189" i="10"/>
  <c r="GN189" i="10"/>
  <c r="GM189" i="10"/>
  <c r="GL189" i="10"/>
  <c r="GK189" i="10"/>
  <c r="GJ189" i="10"/>
  <c r="GI189" i="10"/>
  <c r="GH189" i="10"/>
  <c r="GG189" i="10"/>
  <c r="GF189" i="10"/>
  <c r="GE189" i="10"/>
  <c r="GD189" i="10"/>
  <c r="GC189" i="10"/>
  <c r="GB189" i="10"/>
  <c r="GA189" i="10"/>
  <c r="FZ189" i="10"/>
  <c r="FY189" i="10"/>
  <c r="FX189" i="10"/>
  <c r="FW189" i="10"/>
  <c r="FV189" i="10"/>
  <c r="FU189" i="10"/>
  <c r="FT189" i="10"/>
  <c r="FS189" i="10"/>
  <c r="FR189" i="10"/>
  <c r="FQ189" i="10"/>
  <c r="FP189" i="10"/>
  <c r="FO189" i="10"/>
  <c r="FN189" i="10"/>
  <c r="FM189" i="10"/>
  <c r="FL189" i="10"/>
  <c r="FK189" i="10"/>
  <c r="FJ189" i="10"/>
  <c r="FI189" i="10"/>
  <c r="FH189" i="10"/>
  <c r="FG189" i="10"/>
  <c r="FF189" i="10"/>
  <c r="FE189" i="10"/>
  <c r="FD189" i="10"/>
  <c r="FC189" i="10"/>
  <c r="FB189" i="10"/>
  <c r="FA189" i="10"/>
  <c r="EZ189" i="10"/>
  <c r="EY189" i="10"/>
  <c r="EX189" i="10"/>
  <c r="EW189" i="10"/>
  <c r="EV189" i="10"/>
  <c r="EU189" i="10"/>
  <c r="ET189" i="10"/>
  <c r="ES189" i="10"/>
  <c r="ER189" i="10"/>
  <c r="EQ189" i="10"/>
  <c r="EP189" i="10"/>
  <c r="EO189" i="10"/>
  <c r="EN189" i="10"/>
  <c r="EM189" i="10"/>
  <c r="EL189" i="10"/>
  <c r="EK189" i="10"/>
  <c r="EJ189" i="10"/>
  <c r="EI189" i="10"/>
  <c r="EH189" i="10"/>
  <c r="EG189" i="10"/>
  <c r="EF189" i="10"/>
  <c r="EE189" i="10"/>
  <c r="ED189" i="10"/>
  <c r="EC189" i="10"/>
  <c r="EB189" i="10"/>
  <c r="EA189" i="10"/>
  <c r="DZ189" i="10"/>
  <c r="DY189" i="10"/>
  <c r="DX189" i="10"/>
  <c r="DW189" i="10"/>
  <c r="DV189" i="10"/>
  <c r="DU189" i="10"/>
  <c r="DT189" i="10"/>
  <c r="DS189" i="10"/>
  <c r="DR189" i="10"/>
  <c r="DQ189" i="10"/>
  <c r="DP189" i="10"/>
  <c r="DO189" i="10"/>
  <c r="DN189" i="10"/>
  <c r="DM189" i="10"/>
  <c r="DL189" i="10"/>
  <c r="DK189" i="10"/>
  <c r="DJ189" i="10"/>
  <c r="DI189" i="10"/>
  <c r="DH189" i="10"/>
  <c r="DG189" i="10"/>
  <c r="DF189" i="10"/>
  <c r="DE189" i="10"/>
  <c r="DD189" i="10"/>
  <c r="DC189" i="10"/>
  <c r="DB189" i="10"/>
  <c r="DA189" i="10"/>
  <c r="CZ189" i="10"/>
  <c r="CY189" i="10"/>
  <c r="CX189" i="10"/>
  <c r="CW189" i="10"/>
  <c r="CV189" i="10"/>
  <c r="CU189" i="10"/>
  <c r="CT189" i="10"/>
  <c r="CS189" i="10"/>
  <c r="CR189" i="10"/>
  <c r="CQ189" i="10"/>
  <c r="CP189" i="10"/>
  <c r="CO189" i="10"/>
  <c r="CN189" i="10"/>
  <c r="CM189" i="10"/>
  <c r="CL189" i="10"/>
  <c r="CK189" i="10"/>
  <c r="CJ189" i="10"/>
  <c r="CI189" i="10"/>
  <c r="CH189" i="10"/>
  <c r="CG189" i="10"/>
  <c r="CF189" i="10"/>
  <c r="CE189" i="10"/>
  <c r="CD189" i="10"/>
  <c r="CC189" i="10"/>
  <c r="CB189" i="10"/>
  <c r="CA189" i="10"/>
  <c r="BZ189" i="10"/>
  <c r="BY189" i="10"/>
  <c r="BX189" i="10"/>
  <c r="BW189" i="10"/>
  <c r="BV189" i="10"/>
  <c r="BU189" i="10"/>
  <c r="BT189" i="10"/>
  <c r="BS189" i="10"/>
  <c r="BR189" i="10"/>
  <c r="BQ189" i="10"/>
  <c r="BP189" i="10"/>
  <c r="BO189" i="10"/>
  <c r="BN189" i="10"/>
  <c r="BM189" i="10"/>
  <c r="BL189" i="10"/>
  <c r="BK189" i="10"/>
  <c r="BJ189" i="10"/>
  <c r="BI189" i="10"/>
  <c r="BH189" i="10"/>
  <c r="BG189" i="10"/>
  <c r="BF189" i="10"/>
  <c r="BE189" i="10"/>
  <c r="BD189" i="10"/>
  <c r="BC189" i="10"/>
  <c r="BB189" i="10"/>
  <c r="BA189" i="10"/>
  <c r="AZ189" i="10"/>
  <c r="AY189" i="10"/>
  <c r="AX189" i="10"/>
  <c r="AW189" i="10"/>
  <c r="AV189" i="10"/>
  <c r="AU189" i="10"/>
  <c r="AT189" i="10"/>
  <c r="AS189" i="10"/>
  <c r="AR189" i="10"/>
  <c r="AQ189" i="10"/>
  <c r="AP189" i="10"/>
  <c r="AO189" i="10"/>
  <c r="AN189" i="10"/>
  <c r="AM189" i="10"/>
  <c r="AL189" i="10"/>
  <c r="AK189" i="10"/>
  <c r="AJ189" i="10"/>
  <c r="AI189" i="10"/>
  <c r="AH189" i="10"/>
  <c r="AG189" i="10"/>
  <c r="AF189" i="10"/>
  <c r="AE189" i="10"/>
  <c r="AD189" i="10"/>
  <c r="AC189" i="10"/>
  <c r="AB189" i="10"/>
  <c r="AA189" i="10"/>
  <c r="Z189" i="10"/>
  <c r="D181" i="10"/>
  <c r="D180" i="10"/>
  <c r="OA165" i="10"/>
  <c r="NZ165" i="10"/>
  <c r="NY165" i="10"/>
  <c r="NX165" i="10"/>
  <c r="NW165" i="10"/>
  <c r="NV165" i="10"/>
  <c r="NU165" i="10"/>
  <c r="NT165" i="10"/>
  <c r="NS165" i="10"/>
  <c r="NR165" i="10"/>
  <c r="NQ165" i="10"/>
  <c r="NP165" i="10"/>
  <c r="NO165" i="10"/>
  <c r="NN165" i="10"/>
  <c r="NM165" i="10"/>
  <c r="NL165" i="10"/>
  <c r="NK165" i="10"/>
  <c r="NJ165" i="10"/>
  <c r="NI165" i="10"/>
  <c r="NH165" i="10"/>
  <c r="NG165" i="10"/>
  <c r="NF165" i="10"/>
  <c r="NE165" i="10"/>
  <c r="ND165" i="10"/>
  <c r="NC165" i="10"/>
  <c r="NB165" i="10"/>
  <c r="NA165" i="10"/>
  <c r="MZ165" i="10"/>
  <c r="MY165" i="10"/>
  <c r="MX165" i="10"/>
  <c r="MW165" i="10"/>
  <c r="MV165" i="10"/>
  <c r="MU165" i="10"/>
  <c r="MT165" i="10"/>
  <c r="MS165" i="10"/>
  <c r="MR165" i="10"/>
  <c r="MQ165" i="10"/>
  <c r="MP165" i="10"/>
  <c r="MO165" i="10"/>
  <c r="MN165" i="10"/>
  <c r="MM165" i="10"/>
  <c r="ML165" i="10"/>
  <c r="MK165" i="10"/>
  <c r="MJ165" i="10"/>
  <c r="MI165" i="10"/>
  <c r="MH165" i="10"/>
  <c r="MG165" i="10"/>
  <c r="MF165" i="10"/>
  <c r="ME165" i="10"/>
  <c r="MD165" i="10"/>
  <c r="MC165" i="10"/>
  <c r="MB165" i="10"/>
  <c r="MA165" i="10"/>
  <c r="LZ165" i="10"/>
  <c r="LY165" i="10"/>
  <c r="LX165" i="10"/>
  <c r="LW165" i="10"/>
  <c r="LV165" i="10"/>
  <c r="LU165" i="10"/>
  <c r="LT165" i="10"/>
  <c r="LS165" i="10"/>
  <c r="LR165" i="10"/>
  <c r="LQ165" i="10"/>
  <c r="LP165" i="10"/>
  <c r="LO165" i="10"/>
  <c r="LN165" i="10"/>
  <c r="LM165" i="10"/>
  <c r="LL165" i="10"/>
  <c r="LK165" i="10"/>
  <c r="LJ165" i="10"/>
  <c r="LI165" i="10"/>
  <c r="LH165" i="10"/>
  <c r="LG165" i="10"/>
  <c r="LF165" i="10"/>
  <c r="LE165" i="10"/>
  <c r="LD165" i="10"/>
  <c r="LC165" i="10"/>
  <c r="LB165" i="10"/>
  <c r="LA165" i="10"/>
  <c r="KZ165" i="10"/>
  <c r="KY165" i="10"/>
  <c r="KX165" i="10"/>
  <c r="KW165" i="10"/>
  <c r="KV165" i="10"/>
  <c r="KU165" i="10"/>
  <c r="KT165" i="10"/>
  <c r="KS165" i="10"/>
  <c r="KR165" i="10"/>
  <c r="KQ165" i="10"/>
  <c r="KP165" i="10"/>
  <c r="KO165" i="10"/>
  <c r="KN165" i="10"/>
  <c r="KM165" i="10"/>
  <c r="KL165" i="10"/>
  <c r="KK165" i="10"/>
  <c r="KJ165" i="10"/>
  <c r="KI165" i="10"/>
  <c r="KH165" i="10"/>
  <c r="KG165" i="10"/>
  <c r="KF165" i="10"/>
  <c r="KE165" i="10"/>
  <c r="KD165" i="10"/>
  <c r="KC165" i="10"/>
  <c r="KB165" i="10"/>
  <c r="KA165" i="10"/>
  <c r="JZ165" i="10"/>
  <c r="JY165" i="10"/>
  <c r="JX165" i="10"/>
  <c r="JW165" i="10"/>
  <c r="JV165" i="10"/>
  <c r="JU165" i="10"/>
  <c r="JT165" i="10"/>
  <c r="JS165" i="10"/>
  <c r="JR165" i="10"/>
  <c r="JQ165" i="10"/>
  <c r="JP165" i="10"/>
  <c r="JO165" i="10"/>
  <c r="JN165" i="10"/>
  <c r="JM165" i="10"/>
  <c r="JL165" i="10"/>
  <c r="JK165" i="10"/>
  <c r="JJ165" i="10"/>
  <c r="JI165" i="10"/>
  <c r="JH165" i="10"/>
  <c r="JG165" i="10"/>
  <c r="JF165" i="10"/>
  <c r="JE165" i="10"/>
  <c r="JD165" i="10"/>
  <c r="JC165" i="10"/>
  <c r="JB165" i="10"/>
  <c r="JA165" i="10"/>
  <c r="IZ165" i="10"/>
  <c r="IY165" i="10"/>
  <c r="IX165" i="10"/>
  <c r="IW165" i="10"/>
  <c r="IV165" i="10"/>
  <c r="IU165" i="10"/>
  <c r="IT165" i="10"/>
  <c r="IS165" i="10"/>
  <c r="IR165" i="10"/>
  <c r="IQ165" i="10"/>
  <c r="IP165" i="10"/>
  <c r="IO165" i="10"/>
  <c r="IN165" i="10"/>
  <c r="IM165" i="10"/>
  <c r="IL165" i="10"/>
  <c r="IK165" i="10"/>
  <c r="IJ165" i="10"/>
  <c r="II165" i="10"/>
  <c r="IH165" i="10"/>
  <c r="IG165" i="10"/>
  <c r="IF165" i="10"/>
  <c r="IE165" i="10"/>
  <c r="ID165" i="10"/>
  <c r="IC165" i="10"/>
  <c r="IB165" i="10"/>
  <c r="IA165" i="10"/>
  <c r="HZ165" i="10"/>
  <c r="HY165" i="10"/>
  <c r="HX165" i="10"/>
  <c r="HW165" i="10"/>
  <c r="HV165" i="10"/>
  <c r="HU165" i="10"/>
  <c r="HT165" i="10"/>
  <c r="HS165" i="10"/>
  <c r="HR165" i="10"/>
  <c r="HQ165" i="10"/>
  <c r="HP165" i="10"/>
  <c r="HO165" i="10"/>
  <c r="HN165" i="10"/>
  <c r="HM165" i="10"/>
  <c r="HL165" i="10"/>
  <c r="HK165" i="10"/>
  <c r="HJ165" i="10"/>
  <c r="HI165" i="10"/>
  <c r="HH165" i="10"/>
  <c r="HG165" i="10"/>
  <c r="HF165" i="10"/>
  <c r="HE165" i="10"/>
  <c r="HD165" i="10"/>
  <c r="HC165" i="10"/>
  <c r="HB165" i="10"/>
  <c r="HA165" i="10"/>
  <c r="GZ165" i="10"/>
  <c r="GY165" i="10"/>
  <c r="GX165" i="10"/>
  <c r="GW165" i="10"/>
  <c r="GV165" i="10"/>
  <c r="GU165" i="10"/>
  <c r="GT165" i="10"/>
  <c r="GS165" i="10"/>
  <c r="GR165" i="10"/>
  <c r="GQ165" i="10"/>
  <c r="GP165" i="10"/>
  <c r="GO165" i="10"/>
  <c r="GN165" i="10"/>
  <c r="GM165" i="10"/>
  <c r="GL165" i="10"/>
  <c r="GK165" i="10"/>
  <c r="GJ165" i="10"/>
  <c r="GI165" i="10"/>
  <c r="GH165" i="10"/>
  <c r="GG165" i="10"/>
  <c r="GF165" i="10"/>
  <c r="GE165" i="10"/>
  <c r="GD165" i="10"/>
  <c r="GC165" i="10"/>
  <c r="GB165" i="10"/>
  <c r="GA165" i="10"/>
  <c r="FZ165" i="10"/>
  <c r="FY165" i="10"/>
  <c r="FX165" i="10"/>
  <c r="FW165" i="10"/>
  <c r="FV165" i="10"/>
  <c r="FU165" i="10"/>
  <c r="FT165" i="10"/>
  <c r="FS165" i="10"/>
  <c r="FR165" i="10"/>
  <c r="FQ165" i="10"/>
  <c r="FP165" i="10"/>
  <c r="FO165" i="10"/>
  <c r="FN165" i="10"/>
  <c r="FM165" i="10"/>
  <c r="FL165" i="10"/>
  <c r="FK165" i="10"/>
  <c r="FJ165" i="10"/>
  <c r="FI165" i="10"/>
  <c r="FH165" i="10"/>
  <c r="FG165" i="10"/>
  <c r="FF165" i="10"/>
  <c r="FE165" i="10"/>
  <c r="FD165" i="10"/>
  <c r="FC165" i="10"/>
  <c r="FB165" i="10"/>
  <c r="FA165" i="10"/>
  <c r="EZ165" i="10"/>
  <c r="EY165" i="10"/>
  <c r="EX165" i="10"/>
  <c r="EW165" i="10"/>
  <c r="EV165" i="10"/>
  <c r="EU165" i="10"/>
  <c r="ET165" i="10"/>
  <c r="ES165" i="10"/>
  <c r="ER165" i="10"/>
  <c r="EQ165" i="10"/>
  <c r="EP165" i="10"/>
  <c r="EO165" i="10"/>
  <c r="EN165" i="10"/>
  <c r="EM165" i="10"/>
  <c r="EL165" i="10"/>
  <c r="EK165" i="10"/>
  <c r="EJ165" i="10"/>
  <c r="EI165" i="10"/>
  <c r="EH165" i="10"/>
  <c r="EG165" i="10"/>
  <c r="EF165" i="10"/>
  <c r="EE165" i="10"/>
  <c r="ED165" i="10"/>
  <c r="EC165" i="10"/>
  <c r="EB165" i="10"/>
  <c r="EA165" i="10"/>
  <c r="DZ165" i="10"/>
  <c r="DY165" i="10"/>
  <c r="DX165" i="10"/>
  <c r="DW165" i="10"/>
  <c r="DV165" i="10"/>
  <c r="DU165" i="10"/>
  <c r="DT165" i="10"/>
  <c r="DS165" i="10"/>
  <c r="DR165" i="10"/>
  <c r="DQ165" i="10"/>
  <c r="DP165" i="10"/>
  <c r="DO165" i="10"/>
  <c r="DN165" i="10"/>
  <c r="DM165" i="10"/>
  <c r="DL165" i="10"/>
  <c r="DK165" i="10"/>
  <c r="DJ165" i="10"/>
  <c r="DI165" i="10"/>
  <c r="DH165" i="10"/>
  <c r="DG165" i="10"/>
  <c r="DF165" i="10"/>
  <c r="DE165" i="10"/>
  <c r="DD165" i="10"/>
  <c r="DC165" i="10"/>
  <c r="DB165" i="10"/>
  <c r="DA165" i="10"/>
  <c r="CZ165" i="10"/>
  <c r="CY165" i="10"/>
  <c r="CX165" i="10"/>
  <c r="CW165" i="10"/>
  <c r="CV165" i="10"/>
  <c r="CU165" i="10"/>
  <c r="CT165" i="10"/>
  <c r="CS165" i="10"/>
  <c r="CR165" i="10"/>
  <c r="CQ165" i="10"/>
  <c r="CP165" i="10"/>
  <c r="CO165" i="10"/>
  <c r="CN165" i="10"/>
  <c r="CM165" i="10"/>
  <c r="CL165" i="10"/>
  <c r="CK165" i="10"/>
  <c r="CJ165" i="10"/>
  <c r="CI165" i="10"/>
  <c r="CH165" i="10"/>
  <c r="CG165" i="10"/>
  <c r="CF165" i="10"/>
  <c r="CE165" i="10"/>
  <c r="CD165" i="10"/>
  <c r="CC165" i="10"/>
  <c r="CB165" i="10"/>
  <c r="CA165" i="10"/>
  <c r="BZ165" i="10"/>
  <c r="BY165" i="10"/>
  <c r="BX165" i="10"/>
  <c r="BW165" i="10"/>
  <c r="BV165" i="10"/>
  <c r="BU165" i="10"/>
  <c r="BT165" i="10"/>
  <c r="BS165" i="10"/>
  <c r="BR165" i="10"/>
  <c r="BQ165" i="10"/>
  <c r="BP165" i="10"/>
  <c r="BO165" i="10"/>
  <c r="BN165" i="10"/>
  <c r="BM165" i="10"/>
  <c r="BL165" i="10"/>
  <c r="BK165" i="10"/>
  <c r="BJ165" i="10"/>
  <c r="BI165" i="10"/>
  <c r="BH165" i="10"/>
  <c r="BG165" i="10"/>
  <c r="BF165" i="10"/>
  <c r="BE165" i="10"/>
  <c r="BD165" i="10"/>
  <c r="BC165" i="10"/>
  <c r="BB165" i="10"/>
  <c r="BA165" i="10"/>
  <c r="AZ165" i="10"/>
  <c r="AY165" i="10"/>
  <c r="AX165" i="10"/>
  <c r="AW165" i="10"/>
  <c r="AV165" i="10"/>
  <c r="AU165" i="10"/>
  <c r="AT165" i="10"/>
  <c r="AS165" i="10"/>
  <c r="AR165" i="10"/>
  <c r="AQ165" i="10"/>
  <c r="AP165" i="10"/>
  <c r="AO165" i="10"/>
  <c r="AN165" i="10"/>
  <c r="AM165" i="10"/>
  <c r="AL165" i="10"/>
  <c r="AK165" i="10"/>
  <c r="AJ165" i="10"/>
  <c r="AI165" i="10"/>
  <c r="AH165" i="10"/>
  <c r="AG165" i="10"/>
  <c r="AF165" i="10"/>
  <c r="AE165" i="10"/>
  <c r="AD165" i="10"/>
  <c r="AC165" i="10"/>
  <c r="AB165" i="10"/>
  <c r="AA165" i="10"/>
  <c r="Z165" i="10"/>
  <c r="D165" i="10"/>
  <c r="OA142" i="10"/>
  <c r="NZ142" i="10"/>
  <c r="NY142" i="10"/>
  <c r="NX142" i="10"/>
  <c r="NW142" i="10"/>
  <c r="NV142" i="10"/>
  <c r="NU142" i="10"/>
  <c r="NT142" i="10"/>
  <c r="NS142" i="10"/>
  <c r="NR142" i="10"/>
  <c r="NQ142" i="10"/>
  <c r="NP142" i="10"/>
  <c r="NO142" i="10"/>
  <c r="NN142" i="10"/>
  <c r="NM142" i="10"/>
  <c r="NL142" i="10"/>
  <c r="NK142" i="10"/>
  <c r="NJ142" i="10"/>
  <c r="NI142" i="10"/>
  <c r="NH142" i="10"/>
  <c r="NG142" i="10"/>
  <c r="NF142" i="10"/>
  <c r="NE142" i="10"/>
  <c r="ND142" i="10"/>
  <c r="NC142" i="10"/>
  <c r="NB142" i="10"/>
  <c r="NA142" i="10"/>
  <c r="MZ142" i="10"/>
  <c r="MY142" i="10"/>
  <c r="MX142" i="10"/>
  <c r="MW142" i="10"/>
  <c r="MV142" i="10"/>
  <c r="MU142" i="10"/>
  <c r="MT142" i="10"/>
  <c r="MS142" i="10"/>
  <c r="MR142" i="10"/>
  <c r="MQ142" i="10"/>
  <c r="MP142" i="10"/>
  <c r="MO142" i="10"/>
  <c r="MN142" i="10"/>
  <c r="MM142" i="10"/>
  <c r="ML142" i="10"/>
  <c r="MK142" i="10"/>
  <c r="MJ142" i="10"/>
  <c r="MI142" i="10"/>
  <c r="MH142" i="10"/>
  <c r="MG142" i="10"/>
  <c r="MF142" i="10"/>
  <c r="ME142" i="10"/>
  <c r="MD142" i="10"/>
  <c r="MC142" i="10"/>
  <c r="MB142" i="10"/>
  <c r="MA142" i="10"/>
  <c r="LZ142" i="10"/>
  <c r="LY142" i="10"/>
  <c r="LX142" i="10"/>
  <c r="LW142" i="10"/>
  <c r="LV142" i="10"/>
  <c r="LU142" i="10"/>
  <c r="LT142" i="10"/>
  <c r="LS142" i="10"/>
  <c r="LR142" i="10"/>
  <c r="LQ142" i="10"/>
  <c r="LP142" i="10"/>
  <c r="LO142" i="10"/>
  <c r="LN142" i="10"/>
  <c r="LM142" i="10"/>
  <c r="LL142" i="10"/>
  <c r="LK142" i="10"/>
  <c r="LJ142" i="10"/>
  <c r="LI142" i="10"/>
  <c r="LH142" i="10"/>
  <c r="LG142" i="10"/>
  <c r="LF142" i="10"/>
  <c r="LE142" i="10"/>
  <c r="LD142" i="10"/>
  <c r="LC142" i="10"/>
  <c r="LB142" i="10"/>
  <c r="LA142" i="10"/>
  <c r="KZ142" i="10"/>
  <c r="KY142" i="10"/>
  <c r="KX142" i="10"/>
  <c r="KW142" i="10"/>
  <c r="KV142" i="10"/>
  <c r="KU142" i="10"/>
  <c r="KT142" i="10"/>
  <c r="KS142" i="10"/>
  <c r="KR142" i="10"/>
  <c r="KQ142" i="10"/>
  <c r="KP142" i="10"/>
  <c r="KO142" i="10"/>
  <c r="KN142" i="10"/>
  <c r="KM142" i="10"/>
  <c r="KL142" i="10"/>
  <c r="KK142" i="10"/>
  <c r="KJ142" i="10"/>
  <c r="KI142" i="10"/>
  <c r="KH142" i="10"/>
  <c r="KG142" i="10"/>
  <c r="KF142" i="10"/>
  <c r="KE142" i="10"/>
  <c r="KD142" i="10"/>
  <c r="KC142" i="10"/>
  <c r="KB142" i="10"/>
  <c r="KA142" i="10"/>
  <c r="JZ142" i="10"/>
  <c r="JY142" i="10"/>
  <c r="JX142" i="10"/>
  <c r="JW142" i="10"/>
  <c r="JV142" i="10"/>
  <c r="JU142" i="10"/>
  <c r="JT142" i="10"/>
  <c r="JS142" i="10"/>
  <c r="JR142" i="10"/>
  <c r="JQ142" i="10"/>
  <c r="JP142" i="10"/>
  <c r="JO142" i="10"/>
  <c r="JN142" i="10"/>
  <c r="JM142" i="10"/>
  <c r="JL142" i="10"/>
  <c r="JK142" i="10"/>
  <c r="JJ142" i="10"/>
  <c r="JI142" i="10"/>
  <c r="JH142" i="10"/>
  <c r="JG142" i="10"/>
  <c r="JF142" i="10"/>
  <c r="JE142" i="10"/>
  <c r="JD142" i="10"/>
  <c r="JC142" i="10"/>
  <c r="JB142" i="10"/>
  <c r="JA142" i="10"/>
  <c r="IZ142" i="10"/>
  <c r="IY142" i="10"/>
  <c r="IX142" i="10"/>
  <c r="IW142" i="10"/>
  <c r="IV142" i="10"/>
  <c r="IU142" i="10"/>
  <c r="IT142" i="10"/>
  <c r="IS142" i="10"/>
  <c r="IR142" i="10"/>
  <c r="IQ142" i="10"/>
  <c r="IP142" i="10"/>
  <c r="IO142" i="10"/>
  <c r="IN142" i="10"/>
  <c r="IM142" i="10"/>
  <c r="IL142" i="10"/>
  <c r="IK142" i="10"/>
  <c r="IJ142" i="10"/>
  <c r="II142" i="10"/>
  <c r="IH142" i="10"/>
  <c r="IG142" i="10"/>
  <c r="IF142" i="10"/>
  <c r="IE142" i="10"/>
  <c r="ID142" i="10"/>
  <c r="IC142" i="10"/>
  <c r="IB142" i="10"/>
  <c r="IA142" i="10"/>
  <c r="HZ142" i="10"/>
  <c r="HY142" i="10"/>
  <c r="HX142" i="10"/>
  <c r="HW142" i="10"/>
  <c r="HV142" i="10"/>
  <c r="HU142" i="10"/>
  <c r="HT142" i="10"/>
  <c r="HS142" i="10"/>
  <c r="HR142" i="10"/>
  <c r="HQ142" i="10"/>
  <c r="HP142" i="10"/>
  <c r="HO142" i="10"/>
  <c r="HN142" i="10"/>
  <c r="HM142" i="10"/>
  <c r="HL142" i="10"/>
  <c r="HK142" i="10"/>
  <c r="HJ142" i="10"/>
  <c r="HI142" i="10"/>
  <c r="HH142" i="10"/>
  <c r="HG142" i="10"/>
  <c r="HF142" i="10"/>
  <c r="HE142" i="10"/>
  <c r="HD142" i="10"/>
  <c r="HC142" i="10"/>
  <c r="HB142" i="10"/>
  <c r="HA142" i="10"/>
  <c r="GZ142" i="10"/>
  <c r="GY142" i="10"/>
  <c r="GX142" i="10"/>
  <c r="GW142" i="10"/>
  <c r="GV142" i="10"/>
  <c r="GU142" i="10"/>
  <c r="GT142" i="10"/>
  <c r="GS142" i="10"/>
  <c r="GR142" i="10"/>
  <c r="GQ142" i="10"/>
  <c r="GP142" i="10"/>
  <c r="GO142" i="10"/>
  <c r="GN142" i="10"/>
  <c r="GM142" i="10"/>
  <c r="GL142" i="10"/>
  <c r="GK142" i="10"/>
  <c r="GJ142" i="10"/>
  <c r="GI142" i="10"/>
  <c r="GH142" i="10"/>
  <c r="GG142" i="10"/>
  <c r="GF142" i="10"/>
  <c r="GE142" i="10"/>
  <c r="GD142" i="10"/>
  <c r="GC142" i="10"/>
  <c r="GB142" i="10"/>
  <c r="GA142" i="10"/>
  <c r="FZ142" i="10"/>
  <c r="FY142" i="10"/>
  <c r="FX142" i="10"/>
  <c r="FW142" i="10"/>
  <c r="FV142" i="10"/>
  <c r="FU142" i="10"/>
  <c r="FT142" i="10"/>
  <c r="FS142" i="10"/>
  <c r="FR142" i="10"/>
  <c r="FQ142" i="10"/>
  <c r="FP142" i="10"/>
  <c r="FO142" i="10"/>
  <c r="FN142" i="10"/>
  <c r="FM142" i="10"/>
  <c r="FL142" i="10"/>
  <c r="FK142" i="10"/>
  <c r="FJ142" i="10"/>
  <c r="FI142" i="10"/>
  <c r="FH142" i="10"/>
  <c r="FG142" i="10"/>
  <c r="FF142" i="10"/>
  <c r="FE142" i="10"/>
  <c r="FD142" i="10"/>
  <c r="FC142" i="10"/>
  <c r="FB142" i="10"/>
  <c r="FA142" i="10"/>
  <c r="EZ142" i="10"/>
  <c r="EY142" i="10"/>
  <c r="EX142" i="10"/>
  <c r="EW142" i="10"/>
  <c r="EV142" i="10"/>
  <c r="EU142" i="10"/>
  <c r="ET142" i="10"/>
  <c r="ES142" i="10"/>
  <c r="ER142" i="10"/>
  <c r="EQ142" i="10"/>
  <c r="EP142" i="10"/>
  <c r="EO142" i="10"/>
  <c r="EN142" i="10"/>
  <c r="EM142" i="10"/>
  <c r="EL142" i="10"/>
  <c r="EK142" i="10"/>
  <c r="EJ142" i="10"/>
  <c r="EI142" i="10"/>
  <c r="EH142" i="10"/>
  <c r="EG142" i="10"/>
  <c r="EF142" i="10"/>
  <c r="EE142" i="10"/>
  <c r="ED142" i="10"/>
  <c r="EC142" i="10"/>
  <c r="EB142" i="10"/>
  <c r="EA142" i="10"/>
  <c r="DZ142" i="10"/>
  <c r="DY142" i="10"/>
  <c r="DX142" i="10"/>
  <c r="DW142" i="10"/>
  <c r="DV142" i="10"/>
  <c r="DU142" i="10"/>
  <c r="DT142" i="10"/>
  <c r="DS142" i="10"/>
  <c r="DR142" i="10"/>
  <c r="DQ142" i="10"/>
  <c r="DP142" i="10"/>
  <c r="DO142" i="10"/>
  <c r="DN142" i="10"/>
  <c r="DM142" i="10"/>
  <c r="DL142" i="10"/>
  <c r="DK142" i="10"/>
  <c r="DJ142" i="10"/>
  <c r="DI142" i="10"/>
  <c r="DH142" i="10"/>
  <c r="DG142" i="10"/>
  <c r="DF142" i="10"/>
  <c r="DE142" i="10"/>
  <c r="DD142" i="10"/>
  <c r="DC142" i="10"/>
  <c r="DB142" i="10"/>
  <c r="DA142" i="10"/>
  <c r="CZ142" i="10"/>
  <c r="CY142" i="10"/>
  <c r="CX142" i="10"/>
  <c r="CW142" i="10"/>
  <c r="CV142" i="10"/>
  <c r="CU142" i="10"/>
  <c r="CT142" i="10"/>
  <c r="CS142" i="10"/>
  <c r="CR142" i="10"/>
  <c r="CQ142" i="10"/>
  <c r="CP142" i="10"/>
  <c r="CO142" i="10"/>
  <c r="CN142" i="10"/>
  <c r="CM142" i="10"/>
  <c r="CL142" i="10"/>
  <c r="CK142" i="10"/>
  <c r="CJ142" i="10"/>
  <c r="CI142" i="10"/>
  <c r="CH142" i="10"/>
  <c r="CG142" i="10"/>
  <c r="CF142" i="10"/>
  <c r="CE142" i="10"/>
  <c r="CD142" i="10"/>
  <c r="CC142" i="10"/>
  <c r="CB142" i="10"/>
  <c r="CA142" i="10"/>
  <c r="BZ142" i="10"/>
  <c r="BY142" i="10"/>
  <c r="BX142" i="10"/>
  <c r="BW142" i="10"/>
  <c r="BV142" i="10"/>
  <c r="BU142" i="10"/>
  <c r="BT142" i="10"/>
  <c r="BS142" i="10"/>
  <c r="BR142" i="10"/>
  <c r="BQ142" i="10"/>
  <c r="BP142" i="10"/>
  <c r="BO142" i="10"/>
  <c r="BN142" i="10"/>
  <c r="BM142" i="10"/>
  <c r="BL142" i="10"/>
  <c r="BK142" i="10"/>
  <c r="BJ142" i="10"/>
  <c r="BI142" i="10"/>
  <c r="BH142" i="10"/>
  <c r="BG142" i="10"/>
  <c r="BF142" i="10"/>
  <c r="BE142" i="10"/>
  <c r="BD142" i="10"/>
  <c r="BC142" i="10"/>
  <c r="BB142" i="10"/>
  <c r="BA142" i="10"/>
  <c r="AZ142" i="10"/>
  <c r="AY142" i="10"/>
  <c r="AX142" i="10"/>
  <c r="AW142" i="10"/>
  <c r="AV142" i="10"/>
  <c r="AU142" i="10"/>
  <c r="AT142" i="10"/>
  <c r="AS142" i="10"/>
  <c r="AR142" i="10"/>
  <c r="AQ142" i="10"/>
  <c r="AP142" i="10"/>
  <c r="AO142" i="10"/>
  <c r="AN142" i="10"/>
  <c r="AM142" i="10"/>
  <c r="AL142" i="10"/>
  <c r="AK142" i="10"/>
  <c r="AJ142" i="10"/>
  <c r="AI142" i="10"/>
  <c r="AH142" i="10"/>
  <c r="AG142" i="10"/>
  <c r="AF142" i="10"/>
  <c r="AE142" i="10"/>
  <c r="AD142" i="10"/>
  <c r="AC142" i="10"/>
  <c r="AB142" i="10"/>
  <c r="AA142" i="10"/>
  <c r="Z142" i="10"/>
  <c r="B112" i="10"/>
  <c r="B138" i="10" s="1"/>
  <c r="B111" i="10"/>
  <c r="B137" i="10" s="1"/>
  <c r="B110" i="10"/>
  <c r="B136" i="10" s="1"/>
  <c r="B109" i="10"/>
  <c r="B135" i="10" s="1"/>
  <c r="B108" i="10"/>
  <c r="B107" i="10"/>
  <c r="B106" i="10"/>
  <c r="B105" i="10"/>
  <c r="B104" i="10"/>
  <c r="B103" i="10"/>
  <c r="B129" i="10" s="1"/>
  <c r="B102" i="10"/>
  <c r="B101" i="10"/>
  <c r="B100" i="10"/>
  <c r="B99" i="10"/>
  <c r="B98" i="10"/>
  <c r="B97" i="10"/>
  <c r="B96" i="10"/>
  <c r="B95" i="10"/>
  <c r="B121" i="10" s="1"/>
  <c r="B94" i="10"/>
  <c r="B93" i="10"/>
  <c r="B92" i="10"/>
  <c r="B91" i="10"/>
  <c r="B90" i="10"/>
  <c r="B89" i="10"/>
  <c r="OE72" i="10"/>
  <c r="OE71" i="10"/>
  <c r="OE70" i="10"/>
  <c r="OE69" i="10"/>
  <c r="OE68" i="10"/>
  <c r="OE67" i="10"/>
  <c r="OE66" i="10"/>
  <c r="OE65" i="10"/>
  <c r="OE64" i="10"/>
  <c r="OE63" i="10"/>
  <c r="OE62" i="10"/>
  <c r="OE61" i="10"/>
  <c r="OE60" i="10"/>
  <c r="OE59" i="10"/>
  <c r="OE58" i="10"/>
  <c r="OE57" i="10"/>
  <c r="OE56" i="10"/>
  <c r="OE55" i="10"/>
  <c r="OE54" i="10"/>
  <c r="OE53" i="10"/>
  <c r="M53" i="10"/>
  <c r="M52" i="10"/>
  <c r="M51" i="10"/>
  <c r="F48" i="10"/>
  <c r="F47" i="10"/>
  <c r="F46" i="10"/>
  <c r="J45" i="10"/>
  <c r="F45" i="10"/>
  <c r="K45" i="10" s="1"/>
  <c r="OH44" i="10"/>
  <c r="Q44" i="10"/>
  <c r="M44" i="10"/>
  <c r="J44" i="10"/>
  <c r="H44" i="10"/>
  <c r="F44" i="10"/>
  <c r="OH43" i="10"/>
  <c r="Q43" i="10"/>
  <c r="M43" i="10"/>
  <c r="J43" i="10"/>
  <c r="H43" i="10"/>
  <c r="F43" i="10"/>
  <c r="OH42" i="10"/>
  <c r="Q42" i="10"/>
  <c r="M42" i="10"/>
  <c r="J42" i="10"/>
  <c r="H42" i="10"/>
  <c r="F42" i="10"/>
  <c r="OH41" i="10"/>
  <c r="Q41" i="10"/>
  <c r="M41" i="10"/>
  <c r="J41" i="10"/>
  <c r="H41" i="10"/>
  <c r="F41" i="10"/>
  <c r="OH40" i="10"/>
  <c r="Q40" i="10"/>
  <c r="M40" i="10"/>
  <c r="J40" i="10"/>
  <c r="H40" i="10"/>
  <c r="F40" i="10"/>
  <c r="OH39" i="10"/>
  <c r="Q39" i="10"/>
  <c r="M39" i="10"/>
  <c r="J39" i="10"/>
  <c r="F39" i="10"/>
  <c r="OH38" i="10"/>
  <c r="M38" i="10"/>
  <c r="J38" i="10"/>
  <c r="F38" i="10"/>
  <c r="OH37" i="10"/>
  <c r="I30" i="11"/>
  <c r="F37" i="10"/>
  <c r="OH36" i="10"/>
  <c r="F36" i="10"/>
  <c r="K36" i="10" s="1"/>
  <c r="E29" i="11"/>
  <c r="OH35" i="10"/>
  <c r="I28" i="11"/>
  <c r="F35" i="10"/>
  <c r="K35" i="10" s="1"/>
  <c r="E28" i="11"/>
  <c r="OH34" i="10"/>
  <c r="F34" i="10"/>
  <c r="K34" i="10" s="1"/>
  <c r="E27" i="11"/>
  <c r="OH33" i="10"/>
  <c r="I26" i="11"/>
  <c r="F33" i="10"/>
  <c r="K33" i="10" s="1"/>
  <c r="E26" i="11"/>
  <c r="OH32" i="10"/>
  <c r="I25" i="11"/>
  <c r="F32" i="10"/>
  <c r="E25" i="11"/>
  <c r="OH31" i="10"/>
  <c r="F31" i="10"/>
  <c r="E24" i="11"/>
  <c r="OH30" i="10"/>
  <c r="F30" i="10"/>
  <c r="E23" i="11"/>
  <c r="OH29" i="10"/>
  <c r="I22" i="11"/>
  <c r="F29" i="10"/>
  <c r="K29" i="10" s="1"/>
  <c r="E22" i="11"/>
  <c r="OH28" i="10"/>
  <c r="I21" i="11"/>
  <c r="F28" i="10"/>
  <c r="E21" i="11"/>
  <c r="OH27" i="10"/>
  <c r="I20" i="11"/>
  <c r="F27" i="10"/>
  <c r="K27" i="10" s="1"/>
  <c r="E20" i="11"/>
  <c r="OH26" i="10"/>
  <c r="I19" i="11"/>
  <c r="F26" i="10"/>
  <c r="K26" i="10" s="1"/>
  <c r="E19" i="11"/>
  <c r="OH25" i="10"/>
  <c r="F25" i="10"/>
  <c r="K25" i="10" s="1"/>
  <c r="E18" i="11"/>
  <c r="OH24" i="10"/>
  <c r="F24" i="10"/>
  <c r="K24" i="10" s="1"/>
  <c r="EB24" i="10" s="1"/>
  <c r="E17" i="11"/>
  <c r="OH23" i="10"/>
  <c r="F23" i="10"/>
  <c r="E16" i="11"/>
  <c r="OH22" i="10"/>
  <c r="F22" i="10"/>
  <c r="K22" i="10" s="1"/>
  <c r="OA22" i="10" s="1"/>
  <c r="E15" i="11"/>
  <c r="OH21" i="10"/>
  <c r="F21" i="10"/>
  <c r="E14" i="11"/>
  <c r="F20" i="10"/>
  <c r="E13" i="11"/>
  <c r="OH19" i="10"/>
  <c r="F19" i="10"/>
  <c r="E12" i="11"/>
  <c r="OH18" i="10"/>
  <c r="R18" i="10"/>
  <c r="F18" i="10"/>
  <c r="K18" i="10" s="1"/>
  <c r="OH17" i="10"/>
  <c r="M17" i="10"/>
  <c r="F17" i="10"/>
  <c r="OH16" i="10"/>
  <c r="Q16" i="10"/>
  <c r="M16" i="10"/>
  <c r="J16" i="10"/>
  <c r="H16" i="10"/>
  <c r="F16" i="10"/>
  <c r="OH15" i="10"/>
  <c r="Q15" i="10"/>
  <c r="M15" i="10"/>
  <c r="J15" i="10"/>
  <c r="H15" i="10"/>
  <c r="F15" i="10"/>
  <c r="OH14" i="10"/>
  <c r="Q14" i="10"/>
  <c r="M14" i="10"/>
  <c r="J14" i="10"/>
  <c r="H14" i="10"/>
  <c r="F14" i="10"/>
  <c r="OH13" i="10"/>
  <c r="Q13" i="10"/>
  <c r="M13" i="10"/>
  <c r="J13" i="10"/>
  <c r="H13" i="10"/>
  <c r="F13" i="10"/>
  <c r="OH12" i="10"/>
  <c r="Q12" i="10"/>
  <c r="M12" i="10"/>
  <c r="J12" i="10"/>
  <c r="H12" i="10"/>
  <c r="F12" i="10"/>
  <c r="OH11" i="10"/>
  <c r="Q11" i="10"/>
  <c r="M11" i="10"/>
  <c r="J11" i="10"/>
  <c r="H11" i="10"/>
  <c r="F11" i="10"/>
  <c r="OH10" i="10"/>
  <c r="Q10" i="10"/>
  <c r="M10" i="10"/>
  <c r="J10" i="10"/>
  <c r="H10" i="10"/>
  <c r="F10" i="10"/>
  <c r="OH9" i="10"/>
  <c r="Q9" i="10"/>
  <c r="M9" i="10"/>
  <c r="J9" i="10"/>
  <c r="H9" i="10"/>
  <c r="F9" i="10"/>
  <c r="OH8" i="10"/>
  <c r="Q8" i="10"/>
  <c r="M8" i="10"/>
  <c r="J8" i="10"/>
  <c r="H8" i="10"/>
  <c r="F8" i="10"/>
  <c r="OH7" i="10"/>
  <c r="Q7" i="10"/>
  <c r="M7" i="10"/>
  <c r="J7" i="10"/>
  <c r="H7" i="10"/>
  <c r="F7" i="10"/>
  <c r="OH6" i="10"/>
  <c r="Q6" i="10"/>
  <c r="M6" i="10"/>
  <c r="J6" i="10"/>
  <c r="H6" i="10"/>
  <c r="F6" i="10"/>
  <c r="D8" i="10"/>
  <c r="C11" i="9"/>
  <c r="F41" i="7" s="1"/>
  <c r="D11" i="9"/>
  <c r="G41" i="7" s="1"/>
  <c r="E11" i="9"/>
  <c r="H41" i="7" s="1"/>
  <c r="F11" i="9"/>
  <c r="I41" i="7" s="1"/>
  <c r="G11" i="9"/>
  <c r="J41" i="7" s="1"/>
  <c r="J36" i="7" s="1"/>
  <c r="H11" i="9"/>
  <c r="K41" i="7" s="1"/>
  <c r="I11" i="9"/>
  <c r="L41" i="7" s="1"/>
  <c r="J11" i="9"/>
  <c r="M41" i="7" s="1"/>
  <c r="K11" i="9"/>
  <c r="N41" i="7" s="1"/>
  <c r="L11" i="9"/>
  <c r="O41" i="7" s="1"/>
  <c r="M11" i="9"/>
  <c r="P41" i="7" s="1"/>
  <c r="N11" i="9"/>
  <c r="Q41" i="7" s="1"/>
  <c r="O11" i="9"/>
  <c r="R41" i="7" s="1"/>
  <c r="P11" i="9"/>
  <c r="S41" i="7" s="1"/>
  <c r="Q11" i="9"/>
  <c r="T41" i="7" s="1"/>
  <c r="R11" i="9"/>
  <c r="U41" i="7" s="1"/>
  <c r="S11" i="9"/>
  <c r="V41" i="7" s="1"/>
  <c r="T11" i="9"/>
  <c r="W41" i="7" s="1"/>
  <c r="U11" i="9"/>
  <c r="X41" i="7" s="1"/>
  <c r="V11" i="9"/>
  <c r="Y41" i="7" s="1"/>
  <c r="W11" i="9"/>
  <c r="Z41" i="7" s="1"/>
  <c r="X11" i="9"/>
  <c r="AA41" i="7" s="1"/>
  <c r="Y11" i="9"/>
  <c r="AB41" i="7" s="1"/>
  <c r="Z11" i="9"/>
  <c r="AC41" i="7" s="1"/>
  <c r="AA11" i="9"/>
  <c r="AD41" i="7" s="1"/>
  <c r="AB11" i="9"/>
  <c r="AE41" i="7" s="1"/>
  <c r="AC11" i="9"/>
  <c r="AF41" i="7" s="1"/>
  <c r="AD11" i="9"/>
  <c r="AG41" i="7" s="1"/>
  <c r="AE11" i="9"/>
  <c r="AH41" i="7" s="1"/>
  <c r="AF11" i="9"/>
  <c r="AI41" i="7" s="1"/>
  <c r="AG11" i="9"/>
  <c r="AJ41" i="7" s="1"/>
  <c r="AH11" i="9"/>
  <c r="AK41" i="7" s="1"/>
  <c r="AI11" i="9"/>
  <c r="AL41" i="7" s="1"/>
  <c r="AJ11" i="9"/>
  <c r="AM41" i="7" s="1"/>
  <c r="AK11" i="9"/>
  <c r="AN41" i="7" s="1"/>
  <c r="AL11" i="9"/>
  <c r="AO41" i="7" s="1"/>
  <c r="AM11" i="9"/>
  <c r="AP41" i="7" s="1"/>
  <c r="AN11" i="9"/>
  <c r="AQ41" i="7" s="1"/>
  <c r="AO11" i="9"/>
  <c r="AR41" i="7" s="1"/>
  <c r="AP11" i="9"/>
  <c r="AS41" i="7" s="1"/>
  <c r="AQ11" i="9"/>
  <c r="AT41" i="7" s="1"/>
  <c r="AR11" i="9"/>
  <c r="AU41" i="7" s="1"/>
  <c r="AS11" i="9"/>
  <c r="AV41" i="7" s="1"/>
  <c r="AT11" i="9"/>
  <c r="AW41" i="7" s="1"/>
  <c r="AU11" i="9"/>
  <c r="AX41" i="7" s="1"/>
  <c r="AV11" i="9"/>
  <c r="AY41" i="7" s="1"/>
  <c r="AW11" i="9"/>
  <c r="AZ41" i="7" s="1"/>
  <c r="AX11" i="9"/>
  <c r="BA41" i="7" s="1"/>
  <c r="AY11" i="9"/>
  <c r="BB41" i="7" s="1"/>
  <c r="AZ11" i="9"/>
  <c r="BC41" i="7" s="1"/>
  <c r="BA11" i="9"/>
  <c r="BD41" i="7" s="1"/>
  <c r="BB11" i="9"/>
  <c r="BE41" i="7" s="1"/>
  <c r="BC11" i="9"/>
  <c r="BF41" i="7" s="1"/>
  <c r="BD11" i="9"/>
  <c r="BG41" i="7" s="1"/>
  <c r="BE11" i="9"/>
  <c r="BH41" i="7" s="1"/>
  <c r="BF11" i="9"/>
  <c r="BI41" i="7" s="1"/>
  <c r="BG11" i="9"/>
  <c r="BJ41" i="7" s="1"/>
  <c r="BH11" i="9"/>
  <c r="BK41" i="7" s="1"/>
  <c r="BI11" i="9"/>
  <c r="BL41" i="7" s="1"/>
  <c r="BJ11" i="9"/>
  <c r="BM41" i="7" s="1"/>
  <c r="BK11" i="9"/>
  <c r="BN41" i="7" s="1"/>
  <c r="BL11" i="9"/>
  <c r="BO41" i="7" s="1"/>
  <c r="BM11" i="9"/>
  <c r="BP41" i="7" s="1"/>
  <c r="BN11" i="9"/>
  <c r="BQ41" i="7" s="1"/>
  <c r="BO11" i="9"/>
  <c r="BR41" i="7" s="1"/>
  <c r="BP11" i="9"/>
  <c r="BS41" i="7" s="1"/>
  <c r="BQ11" i="9"/>
  <c r="BT41" i="7" s="1"/>
  <c r="BR11" i="9"/>
  <c r="BU41" i="7" s="1"/>
  <c r="BS11" i="9"/>
  <c r="BV41" i="7" s="1"/>
  <c r="BT11" i="9"/>
  <c r="BW41" i="7" s="1"/>
  <c r="BU11" i="9"/>
  <c r="BX41" i="7" s="1"/>
  <c r="BV11" i="9"/>
  <c r="BY41" i="7" s="1"/>
  <c r="BW11" i="9"/>
  <c r="BZ41" i="7" s="1"/>
  <c r="BX11" i="9"/>
  <c r="CA41" i="7" s="1"/>
  <c r="BY11" i="9"/>
  <c r="CB41" i="7" s="1"/>
  <c r="BZ11" i="9"/>
  <c r="CC41" i="7" s="1"/>
  <c r="CA11" i="9"/>
  <c r="CD41" i="7" s="1"/>
  <c r="CB11" i="9"/>
  <c r="CE41" i="7" s="1"/>
  <c r="CC11" i="9"/>
  <c r="CF41" i="7" s="1"/>
  <c r="CD11" i="9"/>
  <c r="CG41" i="7" s="1"/>
  <c r="CE11" i="9"/>
  <c r="CH41" i="7" s="1"/>
  <c r="CF11" i="9"/>
  <c r="CI41" i="7" s="1"/>
  <c r="CG11" i="9"/>
  <c r="CJ41" i="7" s="1"/>
  <c r="CH11" i="9"/>
  <c r="CK41" i="7" s="1"/>
  <c r="CI11" i="9"/>
  <c r="CL41" i="7" s="1"/>
  <c r="CJ11" i="9"/>
  <c r="CM41" i="7" s="1"/>
  <c r="CK11" i="9"/>
  <c r="CN41" i="7" s="1"/>
  <c r="CL11" i="9"/>
  <c r="CO41" i="7" s="1"/>
  <c r="CM11" i="9"/>
  <c r="CP41" i="7" s="1"/>
  <c r="CN11" i="9"/>
  <c r="CQ41" i="7" s="1"/>
  <c r="CO11" i="9"/>
  <c r="CR41" i="7" s="1"/>
  <c r="CP11" i="9"/>
  <c r="CS41" i="7" s="1"/>
  <c r="CQ11" i="9"/>
  <c r="CT41" i="7" s="1"/>
  <c r="CR11" i="9"/>
  <c r="CU41" i="7" s="1"/>
  <c r="CS11" i="9"/>
  <c r="CV41" i="7" s="1"/>
  <c r="CT11" i="9"/>
  <c r="CW41" i="7" s="1"/>
  <c r="CU11" i="9"/>
  <c r="CX41" i="7" s="1"/>
  <c r="CV11" i="9"/>
  <c r="CY41" i="7" s="1"/>
  <c r="CW11" i="9"/>
  <c r="CZ41" i="7" s="1"/>
  <c r="CX11" i="9"/>
  <c r="DA41" i="7" s="1"/>
  <c r="CY11" i="9"/>
  <c r="DB41" i="7" s="1"/>
  <c r="CZ11" i="9"/>
  <c r="DC41" i="7" s="1"/>
  <c r="DA11" i="9"/>
  <c r="DD41" i="7" s="1"/>
  <c r="DB11" i="9"/>
  <c r="DE41" i="7" s="1"/>
  <c r="DC11" i="9"/>
  <c r="DF41" i="7" s="1"/>
  <c r="DD11" i="9"/>
  <c r="DG41" i="7" s="1"/>
  <c r="DE11" i="9"/>
  <c r="DH41" i="7" s="1"/>
  <c r="DF11" i="9"/>
  <c r="DI41" i="7" s="1"/>
  <c r="DG11" i="9"/>
  <c r="DJ41" i="7" s="1"/>
  <c r="DH11" i="9"/>
  <c r="DK41" i="7" s="1"/>
  <c r="DI11" i="9"/>
  <c r="DL41" i="7" s="1"/>
  <c r="DJ11" i="9"/>
  <c r="DM41" i="7" s="1"/>
  <c r="DK11" i="9"/>
  <c r="DN41" i="7" s="1"/>
  <c r="DL11" i="9"/>
  <c r="DO41" i="7" s="1"/>
  <c r="DM11" i="9"/>
  <c r="DP41" i="7" s="1"/>
  <c r="DN11" i="9"/>
  <c r="DQ41" i="7" s="1"/>
  <c r="DO11" i="9"/>
  <c r="DR41" i="7" s="1"/>
  <c r="DP11" i="9"/>
  <c r="DS41" i="7" s="1"/>
  <c r="DQ11" i="9"/>
  <c r="DT41" i="7" s="1"/>
  <c r="DR11" i="9"/>
  <c r="DU41" i="7" s="1"/>
  <c r="DS11" i="9"/>
  <c r="DV41" i="7" s="1"/>
  <c r="DT11" i="9"/>
  <c r="DW41" i="7" s="1"/>
  <c r="DU11" i="9"/>
  <c r="DX41" i="7" s="1"/>
  <c r="DV11" i="9"/>
  <c r="DY41" i="7" s="1"/>
  <c r="DW11" i="9"/>
  <c r="DZ41" i="7" s="1"/>
  <c r="DX11" i="9"/>
  <c r="EA41" i="7" s="1"/>
  <c r="DY11" i="9"/>
  <c r="EB41" i="7" s="1"/>
  <c r="DZ11" i="9"/>
  <c r="EC41" i="7" s="1"/>
  <c r="EA11" i="9"/>
  <c r="ED41" i="7" s="1"/>
  <c r="EB11" i="9"/>
  <c r="EE41" i="7" s="1"/>
  <c r="EC11" i="9"/>
  <c r="EF41" i="7" s="1"/>
  <c r="ED11" i="9"/>
  <c r="EG41" i="7" s="1"/>
  <c r="EE11" i="9"/>
  <c r="EH41" i="7" s="1"/>
  <c r="EF11" i="9"/>
  <c r="EI41" i="7" s="1"/>
  <c r="EG11" i="9"/>
  <c r="EJ41" i="7" s="1"/>
  <c r="EH11" i="9"/>
  <c r="EK41" i="7" s="1"/>
  <c r="EI11" i="9"/>
  <c r="EL41" i="7" s="1"/>
  <c r="EJ11" i="9"/>
  <c r="EM41" i="7" s="1"/>
  <c r="EK11" i="9"/>
  <c r="EN41" i="7" s="1"/>
  <c r="EL11" i="9"/>
  <c r="EO41" i="7" s="1"/>
  <c r="EM11" i="9"/>
  <c r="EP41" i="7" s="1"/>
  <c r="EN11" i="9"/>
  <c r="EQ41" i="7" s="1"/>
  <c r="EO11" i="9"/>
  <c r="ER41" i="7" s="1"/>
  <c r="EP11" i="9"/>
  <c r="ES41" i="7" s="1"/>
  <c r="EQ11" i="9"/>
  <c r="ET41" i="7" s="1"/>
  <c r="ER11" i="9"/>
  <c r="EU41" i="7" s="1"/>
  <c r="ES11" i="9"/>
  <c r="EV41" i="7" s="1"/>
  <c r="ET11" i="9"/>
  <c r="EW41" i="7" s="1"/>
  <c r="EU11" i="9"/>
  <c r="EX41" i="7" s="1"/>
  <c r="EV11" i="9"/>
  <c r="EY41" i="7" s="1"/>
  <c r="EW11" i="9"/>
  <c r="EZ41" i="7" s="1"/>
  <c r="EX11" i="9"/>
  <c r="FA41" i="7" s="1"/>
  <c r="EY11" i="9"/>
  <c r="FB41" i="7" s="1"/>
  <c r="EZ11" i="9"/>
  <c r="FC41" i="7" s="1"/>
  <c r="FA11" i="9"/>
  <c r="FD41" i="7" s="1"/>
  <c r="FB11" i="9"/>
  <c r="FE41" i="7" s="1"/>
  <c r="FC11" i="9"/>
  <c r="FF41" i="7" s="1"/>
  <c r="FD11" i="9"/>
  <c r="FG41" i="7" s="1"/>
  <c r="FE11" i="9"/>
  <c r="FH41" i="7" s="1"/>
  <c r="FF11" i="9"/>
  <c r="FI41" i="7" s="1"/>
  <c r="FG11" i="9"/>
  <c r="FJ41" i="7" s="1"/>
  <c r="FH11" i="9"/>
  <c r="FK41" i="7" s="1"/>
  <c r="FI11" i="9"/>
  <c r="FL41" i="7" s="1"/>
  <c r="FJ11" i="9"/>
  <c r="FM41" i="7" s="1"/>
  <c r="FK11" i="9"/>
  <c r="FN41" i="7" s="1"/>
  <c r="FL11" i="9"/>
  <c r="FO41" i="7" s="1"/>
  <c r="FM11" i="9"/>
  <c r="FP41" i="7" s="1"/>
  <c r="FN11" i="9"/>
  <c r="FQ41" i="7" s="1"/>
  <c r="FO11" i="9"/>
  <c r="FR41" i="7" s="1"/>
  <c r="FP11" i="9"/>
  <c r="FS41" i="7" s="1"/>
  <c r="FQ11" i="9"/>
  <c r="FT41" i="7" s="1"/>
  <c r="FR11" i="9"/>
  <c r="FU41" i="7" s="1"/>
  <c r="FS11" i="9"/>
  <c r="FV41" i="7" s="1"/>
  <c r="FT11" i="9"/>
  <c r="FW41" i="7" s="1"/>
  <c r="B11" i="9"/>
  <c r="E41" i="7" s="1"/>
  <c r="FU11" i="9"/>
  <c r="FX41" i="7" s="1"/>
  <c r="C27" i="7"/>
  <c r="D30" i="7"/>
  <c r="D29" i="7"/>
  <c r="BF22" i="10" l="1"/>
  <c r="HK22" i="10"/>
  <c r="DH22" i="10"/>
  <c r="NQ22" i="10"/>
  <c r="AY22" i="10"/>
  <c r="MR24" i="10"/>
  <c r="CN24" i="10"/>
  <c r="GA24" i="10"/>
  <c r="LV22" i="10"/>
  <c r="AH22" i="10"/>
  <c r="GR22" i="10"/>
  <c r="FP22" i="10"/>
  <c r="EO22" i="10"/>
  <c r="JS24" i="10"/>
  <c r="HB24" i="10"/>
  <c r="NY24" i="10"/>
  <c r="BI22" i="10"/>
  <c r="EF22" i="10"/>
  <c r="ET22" i="10"/>
  <c r="MX22" i="10"/>
  <c r="DC22" i="10"/>
  <c r="ED24" i="10"/>
  <c r="JM24" i="10"/>
  <c r="FG24" i="10"/>
  <c r="FK22" i="10"/>
  <c r="HS22" i="10"/>
  <c r="NC22" i="10"/>
  <c r="MB22" i="10"/>
  <c r="CK22" i="10"/>
  <c r="KB24" i="10"/>
  <c r="MI24" i="10"/>
  <c r="ER24" i="10"/>
  <c r="GC24" i="10"/>
  <c r="GW22" i="10"/>
  <c r="AP22" i="10"/>
  <c r="FB22" i="10"/>
  <c r="BO22" i="10"/>
  <c r="GP22" i="10"/>
  <c r="EU24" i="10"/>
  <c r="CL24" i="10"/>
  <c r="FZ24" i="10"/>
  <c r="AO24" i="10"/>
  <c r="NW22" i="10"/>
  <c r="GZ22" i="10"/>
  <c r="MJ22" i="10"/>
  <c r="HY22" i="10"/>
  <c r="ME22" i="10"/>
  <c r="HD24" i="10"/>
  <c r="CC24" i="10"/>
  <c r="AC24" i="10"/>
  <c r="FJ24" i="10"/>
  <c r="FV22" i="10"/>
  <c r="NZ22" i="10"/>
  <c r="BW22" i="10"/>
  <c r="AV22" i="10"/>
  <c r="BR22" i="10"/>
  <c r="JG24" i="10"/>
  <c r="MU24" i="10"/>
  <c r="EH24" i="10"/>
  <c r="NX24" i="10"/>
  <c r="CZ22" i="10"/>
  <c r="DM22" i="10"/>
  <c r="IG22" i="10"/>
  <c r="GQ22" i="10"/>
  <c r="IB22" i="10"/>
  <c r="CT24" i="10"/>
  <c r="DV24" i="10"/>
  <c r="MF24" i="10"/>
  <c r="GD24" i="10"/>
  <c r="CY22" i="10"/>
  <c r="EC22" i="10"/>
  <c r="LK22" i="10"/>
  <c r="DJ22" i="10"/>
  <c r="DX22" i="10"/>
  <c r="EG22" i="10"/>
  <c r="IL22" i="10"/>
  <c r="MZ22" i="10"/>
  <c r="EY22" i="10"/>
  <c r="MG22" i="10"/>
  <c r="BL22" i="10"/>
  <c r="LN22" i="10"/>
  <c r="BA22" i="10"/>
  <c r="EQ22" i="10"/>
  <c r="LY22" i="10"/>
  <c r="MF22" i="10"/>
  <c r="KQ22" i="10"/>
  <c r="CP22" i="10"/>
  <c r="JG22" i="10"/>
  <c r="NN22" i="10"/>
  <c r="FM22" i="10"/>
  <c r="FS22" i="10"/>
  <c r="MU22" i="10"/>
  <c r="CH22" i="10"/>
  <c r="IR22" i="10"/>
  <c r="NF22" i="10"/>
  <c r="FE22" i="10"/>
  <c r="DG22" i="10"/>
  <c r="DW22" i="10"/>
  <c r="LE22" i="10"/>
  <c r="DD22" i="10"/>
  <c r="HB22" i="10"/>
  <c r="NT22" i="10"/>
  <c r="KO22" i="10"/>
  <c r="IU22" i="10"/>
  <c r="NI22" i="10"/>
  <c r="FH22" i="10"/>
  <c r="MP22" i="10"/>
  <c r="CC22" i="10"/>
  <c r="CJ22" i="10"/>
  <c r="HH24" i="10"/>
  <c r="CI24" i="10"/>
  <c r="MS24" i="10"/>
  <c r="GM24" i="10"/>
  <c r="AA24" i="10"/>
  <c r="ND24" i="10"/>
  <c r="GY24" i="10"/>
  <c r="BR24" i="10"/>
  <c r="GE24" i="10"/>
  <c r="NH24" i="10"/>
  <c r="JX24" i="10"/>
  <c r="JK24" i="10"/>
  <c r="BC24" i="10"/>
  <c r="MA24" i="10"/>
  <c r="EP24" i="10"/>
  <c r="GS24" i="10"/>
  <c r="MM24" i="10"/>
  <c r="DN24" i="10"/>
  <c r="II24" i="10"/>
  <c r="BV24" i="10"/>
  <c r="IV24" i="10"/>
  <c r="DO24" i="10"/>
  <c r="HU24" i="10"/>
  <c r="CU24" i="10"/>
  <c r="DQ24" i="10"/>
  <c r="AK24" i="10"/>
  <c r="CX24" i="10"/>
  <c r="NO24" i="10"/>
  <c r="DR24" i="10"/>
  <c r="MP33" i="10"/>
  <c r="KD33" i="10"/>
  <c r="HR33" i="10"/>
  <c r="FF33" i="10"/>
  <c r="CT33" i="10"/>
  <c r="AH33" i="10"/>
  <c r="LY33" i="10"/>
  <c r="MN33" i="10"/>
  <c r="NK33" i="10"/>
  <c r="NZ33" i="10"/>
  <c r="LN33" i="10"/>
  <c r="JB33" i="10"/>
  <c r="GP33" i="10"/>
  <c r="ED33" i="10"/>
  <c r="JO33" i="10"/>
  <c r="GG33" i="10"/>
  <c r="DD33" i="10"/>
  <c r="AI33" i="10"/>
  <c r="JM33" i="10"/>
  <c r="GF33" i="10"/>
  <c r="DC33" i="10"/>
  <c r="AG33" i="10"/>
  <c r="JK33" i="10"/>
  <c r="GC33" i="10"/>
  <c r="CZ33" i="10"/>
  <c r="AE33" i="10"/>
  <c r="JI33" i="10"/>
  <c r="GB33" i="10"/>
  <c r="CY33" i="10"/>
  <c r="AD33" i="10"/>
  <c r="GJ33" i="10"/>
  <c r="AK33" i="10"/>
  <c r="GI33" i="10"/>
  <c r="AJ33" i="10"/>
  <c r="GA33" i="10"/>
  <c r="AC33" i="10"/>
  <c r="DG33" i="10"/>
  <c r="FP33" i="10"/>
  <c r="IB33" i="10"/>
  <c r="KN33" i="10"/>
  <c r="AO33" i="10"/>
  <c r="HG33" i="10"/>
  <c r="BL33" i="10"/>
  <c r="FY33" i="10"/>
  <c r="LE33" i="10"/>
  <c r="EY33" i="10"/>
  <c r="MH33" i="10"/>
  <c r="JV33" i="10"/>
  <c r="HJ33" i="10"/>
  <c r="EX33" i="10"/>
  <c r="CL33" i="10"/>
  <c r="Z33" i="10"/>
  <c r="LQ33" i="10"/>
  <c r="MF33" i="10"/>
  <c r="NC33" i="10"/>
  <c r="NR33" i="10"/>
  <c r="LF33" i="10"/>
  <c r="IT33" i="10"/>
  <c r="GH33" i="10"/>
  <c r="NX33" i="10"/>
  <c r="JD33" i="10"/>
  <c r="FW33" i="10"/>
  <c r="CU33" i="10"/>
  <c r="NW33" i="10"/>
  <c r="JC33" i="10"/>
  <c r="FU33" i="10"/>
  <c r="CS33" i="10"/>
  <c r="NP33" i="10"/>
  <c r="IZ33" i="10"/>
  <c r="FS33" i="10"/>
  <c r="CQ33" i="10"/>
  <c r="NO33" i="10"/>
  <c r="IY33" i="10"/>
  <c r="FQ33" i="10"/>
  <c r="CP33" i="10"/>
  <c r="NH33" i="10"/>
  <c r="FO33" i="10"/>
  <c r="NG33" i="10"/>
  <c r="FM33" i="10"/>
  <c r="MQ33" i="10"/>
  <c r="FE33" i="10"/>
  <c r="NQ33" i="10"/>
  <c r="CC33" i="10"/>
  <c r="EG33" i="10"/>
  <c r="GS33" i="10"/>
  <c r="JE33" i="10"/>
  <c r="KA33" i="10"/>
  <c r="EN33" i="10"/>
  <c r="MB33" i="10"/>
  <c r="DN33" i="10"/>
  <c r="BD33" i="10"/>
  <c r="CO33" i="10"/>
  <c r="LZ33" i="10"/>
  <c r="JN33" i="10"/>
  <c r="HB33" i="10"/>
  <c r="EP33" i="10"/>
  <c r="CD33" i="10"/>
  <c r="NU33" i="10"/>
  <c r="LI33" i="10"/>
  <c r="LX33" i="10"/>
  <c r="MU33" i="10"/>
  <c r="NJ33" i="10"/>
  <c r="KX33" i="10"/>
  <c r="IL33" i="10"/>
  <c r="FZ33" i="10"/>
  <c r="NA33" i="10"/>
  <c r="IS33" i="10"/>
  <c r="FL33" i="10"/>
  <c r="CK33" i="10"/>
  <c r="MZ33" i="10"/>
  <c r="IR33" i="10"/>
  <c r="FK33" i="10"/>
  <c r="CJ33" i="10"/>
  <c r="MS33" i="10"/>
  <c r="IO33" i="10"/>
  <c r="FH33" i="10"/>
  <c r="CH33" i="10"/>
  <c r="MR33" i="10"/>
  <c r="IN33" i="10"/>
  <c r="FG33" i="10"/>
  <c r="CG33" i="10"/>
  <c r="LS33" i="10"/>
  <c r="ES33" i="10"/>
  <c r="LM33" i="10"/>
  <c r="ER33" i="10"/>
  <c r="KY33" i="10"/>
  <c r="EJ33" i="10"/>
  <c r="KW33" i="10"/>
  <c r="AY33" i="10"/>
  <c r="DA33" i="10"/>
  <c r="FI33" i="10"/>
  <c r="HU33" i="10"/>
  <c r="HK33" i="10"/>
  <c r="CE33" i="10"/>
  <c r="IW33" i="10"/>
  <c r="BH33" i="10"/>
  <c r="KB33" i="10"/>
  <c r="LR33" i="10"/>
  <c r="JF33" i="10"/>
  <c r="GT33" i="10"/>
  <c r="EH33" i="10"/>
  <c r="BV33" i="10"/>
  <c r="NM33" i="10"/>
  <c r="LA33" i="10"/>
  <c r="LP33" i="10"/>
  <c r="MM33" i="10"/>
  <c r="NB33" i="10"/>
  <c r="KP33" i="10"/>
  <c r="ID33" i="10"/>
  <c r="FR33" i="10"/>
  <c r="MI33" i="10"/>
  <c r="II33" i="10"/>
  <c r="FA33" i="10"/>
  <c r="CB33" i="10"/>
  <c r="MC33" i="10"/>
  <c r="IG33" i="10"/>
  <c r="EZ33" i="10"/>
  <c r="CA33" i="10"/>
  <c r="MA33" i="10"/>
  <c r="IE33" i="10"/>
  <c r="EW33" i="10"/>
  <c r="BY33" i="10"/>
  <c r="LU33" i="10"/>
  <c r="IC33" i="10"/>
  <c r="EV33" i="10"/>
  <c r="BX33" i="10"/>
  <c r="KM33" i="10"/>
  <c r="DX33" i="10"/>
  <c r="KK33" i="10"/>
  <c r="DW33" i="10"/>
  <c r="KC33" i="10"/>
  <c r="DP33" i="10"/>
  <c r="JS33" i="10"/>
  <c r="NI33" i="10"/>
  <c r="BZ33" i="10"/>
  <c r="EC33" i="10"/>
  <c r="GO33" i="10"/>
  <c r="EU33" i="10"/>
  <c r="AA33" i="10"/>
  <c r="GE33" i="10"/>
  <c r="KG33" i="10"/>
  <c r="AF33" i="10"/>
  <c r="NV33" i="10"/>
  <c r="LJ33" i="10"/>
  <c r="IX33" i="10"/>
  <c r="GL33" i="10"/>
  <c r="DZ33" i="10"/>
  <c r="BN33" i="10"/>
  <c r="NE33" i="10"/>
  <c r="NT33" i="10"/>
  <c r="LH33" i="10"/>
  <c r="ME33" i="10"/>
  <c r="MT33" i="10"/>
  <c r="KH33" i="10"/>
  <c r="HV33" i="10"/>
  <c r="FJ33" i="10"/>
  <c r="LL33" i="10"/>
  <c r="HX33" i="10"/>
  <c r="EQ33" i="10"/>
  <c r="BS33" i="10"/>
  <c r="LK33" i="10"/>
  <c r="HW33" i="10"/>
  <c r="EO33" i="10"/>
  <c r="BR33" i="10"/>
  <c r="LD33" i="10"/>
  <c r="HT33" i="10"/>
  <c r="EM33" i="10"/>
  <c r="BP33" i="10"/>
  <c r="LC33" i="10"/>
  <c r="HS33" i="10"/>
  <c r="EK33" i="10"/>
  <c r="BO33" i="10"/>
  <c r="JQ33" i="10"/>
  <c r="DF33" i="10"/>
  <c r="JP33" i="10"/>
  <c r="DE33" i="10"/>
  <c r="JH33" i="10"/>
  <c r="CX33" i="10"/>
  <c r="IJ33" i="10"/>
  <c r="KV33" i="10"/>
  <c r="AT33" i="10"/>
  <c r="CW33" i="10"/>
  <c r="FD33" i="10"/>
  <c r="CI33" i="10"/>
  <c r="MJ33" i="10"/>
  <c r="DO33" i="10"/>
  <c r="HP33" i="10"/>
  <c r="IK33" i="10"/>
  <c r="NN33" i="10"/>
  <c r="LB33" i="10"/>
  <c r="IP33" i="10"/>
  <c r="GD33" i="10"/>
  <c r="DR33" i="10"/>
  <c r="BF33" i="10"/>
  <c r="MW33" i="10"/>
  <c r="NL33" i="10"/>
  <c r="KZ33" i="10"/>
  <c r="LW33" i="10"/>
  <c r="ML33" i="10"/>
  <c r="JZ33" i="10"/>
  <c r="HN33" i="10"/>
  <c r="FB33" i="10"/>
  <c r="KU33" i="10"/>
  <c r="HM33" i="10"/>
  <c r="EF33" i="10"/>
  <c r="BJ33" i="10"/>
  <c r="KS33" i="10"/>
  <c r="HL33" i="10"/>
  <c r="EE33" i="10"/>
  <c r="BI33" i="10"/>
  <c r="KQ33" i="10"/>
  <c r="HI33" i="10"/>
  <c r="EB33" i="10"/>
  <c r="BG33" i="10"/>
  <c r="KO33" i="10"/>
  <c r="HH33" i="10"/>
  <c r="EA33" i="10"/>
  <c r="BE33" i="10"/>
  <c r="IV33" i="10"/>
  <c r="CN33" i="10"/>
  <c r="IU33" i="10"/>
  <c r="CM33" i="10"/>
  <c r="IM33" i="10"/>
  <c r="CF33" i="10"/>
  <c r="GZ33" i="10"/>
  <c r="JL33" i="10"/>
  <c r="MY33" i="10"/>
  <c r="BW33" i="10"/>
  <c r="DY33" i="10"/>
  <c r="AB33" i="10"/>
  <c r="JA33" i="10"/>
  <c r="BK33" i="10"/>
  <c r="FC33" i="10"/>
  <c r="HO33" i="10"/>
  <c r="KT33" i="10"/>
  <c r="AX33" i="10"/>
  <c r="LO33" i="10"/>
  <c r="ET33" i="10"/>
  <c r="BA33" i="10"/>
  <c r="AZ33" i="10"/>
  <c r="AW33" i="10"/>
  <c r="AV33" i="10"/>
  <c r="BT33" i="10"/>
  <c r="IF33" i="10"/>
  <c r="NY33" i="10"/>
  <c r="FX33" i="10"/>
  <c r="KL33" i="10"/>
  <c r="AP33" i="10"/>
  <c r="LG33" i="10"/>
  <c r="EL33" i="10"/>
  <c r="AR33" i="10"/>
  <c r="AQ33" i="10"/>
  <c r="AN33" i="10"/>
  <c r="AM33" i="10"/>
  <c r="BB33" i="10"/>
  <c r="GU33" i="10"/>
  <c r="JW33" i="10"/>
  <c r="DK33" i="10"/>
  <c r="IH33" i="10"/>
  <c r="MO33" i="10"/>
  <c r="MD33" i="10"/>
  <c r="KJ33" i="10"/>
  <c r="KI33" i="10"/>
  <c r="KF33" i="10"/>
  <c r="KE33" i="10"/>
  <c r="IA33" i="10"/>
  <c r="HQ33" i="10"/>
  <c r="KR33" i="10"/>
  <c r="GK33" i="10"/>
  <c r="HZ33" i="10"/>
  <c r="MG33" i="10"/>
  <c r="LV33" i="10"/>
  <c r="JY33" i="10"/>
  <c r="JX33" i="10"/>
  <c r="JU33" i="10"/>
  <c r="JT33" i="10"/>
  <c r="HE33" i="10"/>
  <c r="GV33" i="10"/>
  <c r="JG33" i="10"/>
  <c r="DT33" i="10"/>
  <c r="FV33" i="10"/>
  <c r="ND33" i="10"/>
  <c r="JR33" i="10"/>
  <c r="HC33" i="10"/>
  <c r="HA33" i="10"/>
  <c r="GY33" i="10"/>
  <c r="GW33" i="10"/>
  <c r="BU33" i="10"/>
  <c r="BM33" i="10"/>
  <c r="AS33" i="10"/>
  <c r="LT33" i="10"/>
  <c r="NF33" i="10"/>
  <c r="DJ33" i="10"/>
  <c r="OA33" i="10"/>
  <c r="HF33" i="10"/>
  <c r="DV33" i="10"/>
  <c r="DU33" i="10"/>
  <c r="DS33" i="10"/>
  <c r="DQ33" i="10"/>
  <c r="HY33" i="10"/>
  <c r="FT33" i="10"/>
  <c r="CV33" i="10"/>
  <c r="CR33" i="10"/>
  <c r="MV33" i="10"/>
  <c r="GN33" i="10"/>
  <c r="MK33" i="10"/>
  <c r="DM33" i="10"/>
  <c r="NS33" i="10"/>
  <c r="DI33" i="10"/>
  <c r="BQ33" i="10"/>
  <c r="HD33" i="10"/>
  <c r="JJ33" i="10"/>
  <c r="GM33" i="10"/>
  <c r="IQ33" i="10"/>
  <c r="MX33" i="10"/>
  <c r="GX33" i="10"/>
  <c r="DH33" i="10"/>
  <c r="AL33" i="10"/>
  <c r="GR33" i="10"/>
  <c r="BC33" i="10"/>
  <c r="FN33" i="10"/>
  <c r="GQ33" i="10"/>
  <c r="AU33" i="10"/>
  <c r="DB33" i="10"/>
  <c r="DL33" i="10"/>
  <c r="EI33" i="10"/>
  <c r="AM22" i="10"/>
  <c r="BQ22" i="10"/>
  <c r="IA22" i="10"/>
  <c r="AX22" i="10"/>
  <c r="LX22" i="10"/>
  <c r="NS22" i="10"/>
  <c r="FR22" i="10"/>
  <c r="KN22" i="10"/>
  <c r="CM22" i="10"/>
  <c r="IW22" i="10"/>
  <c r="IN22" i="10"/>
  <c r="ID22" i="10"/>
  <c r="MR22" i="10"/>
  <c r="CE22" i="10"/>
  <c r="IO22" i="10"/>
  <c r="FT22" i="10"/>
  <c r="HG22" i="10"/>
  <c r="AD22" i="10"/>
  <c r="GN22" i="10"/>
  <c r="LB22" i="10"/>
  <c r="DA22" i="10"/>
  <c r="BJ22" i="10"/>
  <c r="GY22" i="10"/>
  <c r="NY22" i="10"/>
  <c r="FX22" i="10"/>
  <c r="KT22" i="10"/>
  <c r="CS22" i="10"/>
  <c r="DV22" i="10"/>
  <c r="BK22" i="10"/>
  <c r="HU22" i="10"/>
  <c r="AR22" i="10"/>
  <c r="EH22" i="10"/>
  <c r="HP22" i="10"/>
  <c r="NP22" i="10"/>
  <c r="GI22" i="10"/>
  <c r="KW22" i="10"/>
  <c r="CV22" i="10"/>
  <c r="GT22" i="10"/>
  <c r="LH22" i="10"/>
  <c r="KK24" i="10"/>
  <c r="EV24" i="10"/>
  <c r="MB24" i="10"/>
  <c r="JI24" i="10"/>
  <c r="EA24" i="10"/>
  <c r="KN24" i="10"/>
  <c r="JT24" i="10"/>
  <c r="EM24" i="10"/>
  <c r="FP24" i="10"/>
  <c r="DS24" i="10"/>
  <c r="ID24" i="10"/>
  <c r="MV24" i="10"/>
  <c r="GQ24" i="10"/>
  <c r="DD24" i="10"/>
  <c r="IQ24" i="10"/>
  <c r="CD24" i="10"/>
  <c r="EG24" i="10"/>
  <c r="GI24" i="10"/>
  <c r="AU24" i="10"/>
  <c r="FO24" i="10"/>
  <c r="IR24" i="10"/>
  <c r="GB24" i="10"/>
  <c r="AV24" i="10"/>
  <c r="FI24" i="10"/>
  <c r="AB24" i="10"/>
  <c r="AX24" i="10"/>
  <c r="IM24" i="10"/>
  <c r="AE24" i="10"/>
  <c r="KE24" i="10"/>
  <c r="AY24" i="10"/>
  <c r="NN29" i="10"/>
  <c r="LB29" i="10"/>
  <c r="IP29" i="10"/>
  <c r="GD29" i="10"/>
  <c r="DR29" i="10"/>
  <c r="BF29" i="10"/>
  <c r="MW29" i="10"/>
  <c r="KK29" i="10"/>
  <c r="HY29" i="10"/>
  <c r="FM29" i="10"/>
  <c r="LW29" i="10"/>
  <c r="JK29" i="10"/>
  <c r="GY29" i="10"/>
  <c r="EM29" i="10"/>
  <c r="CA29" i="10"/>
  <c r="NB29" i="10"/>
  <c r="JD29" i="10"/>
  <c r="FG29" i="10"/>
  <c r="BY29" i="10"/>
  <c r="MN29" i="10"/>
  <c r="IQ29" i="10"/>
  <c r="ET29" i="10"/>
  <c r="BM29" i="10"/>
  <c r="MA29" i="10"/>
  <c r="IB29" i="10"/>
  <c r="EI29" i="10"/>
  <c r="BA29" i="10"/>
  <c r="LL29" i="10"/>
  <c r="HM29" i="10"/>
  <c r="DV29" i="10"/>
  <c r="AO29" i="10"/>
  <c r="HU29" i="10"/>
  <c r="AV29" i="10"/>
  <c r="HT29" i="10"/>
  <c r="AT29" i="10"/>
  <c r="GM29" i="10"/>
  <c r="NH29" i="10"/>
  <c r="FJ29" i="10"/>
  <c r="MF29" i="10"/>
  <c r="EN29" i="10"/>
  <c r="LV29" i="10"/>
  <c r="EF29" i="10"/>
  <c r="JW29" i="10"/>
  <c r="BR29" i="10"/>
  <c r="AJ29" i="10"/>
  <c r="AB29" i="10"/>
  <c r="NF29" i="10"/>
  <c r="KT29" i="10"/>
  <c r="IH29" i="10"/>
  <c r="FV29" i="10"/>
  <c r="DJ29" i="10"/>
  <c r="AX29" i="10"/>
  <c r="MO29" i="10"/>
  <c r="KC29" i="10"/>
  <c r="HQ29" i="10"/>
  <c r="OA29" i="10"/>
  <c r="LO29" i="10"/>
  <c r="JC29" i="10"/>
  <c r="GQ29" i="10"/>
  <c r="EE29" i="10"/>
  <c r="BS29" i="10"/>
  <c r="MQ29" i="10"/>
  <c r="IR29" i="10"/>
  <c r="EV29" i="10"/>
  <c r="BO29" i="10"/>
  <c r="MB29" i="10"/>
  <c r="IC29" i="10"/>
  <c r="EJ29" i="10"/>
  <c r="BB29" i="10"/>
  <c r="LM29" i="10"/>
  <c r="HN29" i="10"/>
  <c r="DX29" i="10"/>
  <c r="AQ29" i="10"/>
  <c r="KX29" i="10"/>
  <c r="GZ29" i="10"/>
  <c r="DL29" i="10"/>
  <c r="AD29" i="10"/>
  <c r="GV29" i="10"/>
  <c r="AA29" i="10"/>
  <c r="GU29" i="10"/>
  <c r="NI29" i="10"/>
  <c r="FL29" i="10"/>
  <c r="MI29" i="10"/>
  <c r="EO29" i="10"/>
  <c r="LF29" i="10"/>
  <c r="DS29" i="10"/>
  <c r="KW29" i="10"/>
  <c r="DK29" i="10"/>
  <c r="ND29" i="10"/>
  <c r="MD29" i="10"/>
  <c r="LU29" i="10"/>
  <c r="GG29" i="10"/>
  <c r="MX29" i="10"/>
  <c r="KL29" i="10"/>
  <c r="HZ29" i="10"/>
  <c r="FN29" i="10"/>
  <c r="DB29" i="10"/>
  <c r="AP29" i="10"/>
  <c r="MG29" i="10"/>
  <c r="JU29" i="10"/>
  <c r="HI29" i="10"/>
  <c r="NS29" i="10"/>
  <c r="LG29" i="10"/>
  <c r="IU29" i="10"/>
  <c r="GI29" i="10"/>
  <c r="DW29" i="10"/>
  <c r="BK29" i="10"/>
  <c r="MC29" i="10"/>
  <c r="ID29" i="10"/>
  <c r="EK29" i="10"/>
  <c r="BD29" i="10"/>
  <c r="LN29" i="10"/>
  <c r="HP29" i="10"/>
  <c r="DY29" i="10"/>
  <c r="AR29" i="10"/>
  <c r="KZ29" i="10"/>
  <c r="HC29" i="10"/>
  <c r="DM29" i="10"/>
  <c r="AF29" i="10"/>
  <c r="KM29" i="10"/>
  <c r="GN29" i="10"/>
  <c r="DA29" i="10"/>
  <c r="NR29" i="10"/>
  <c r="FW29" i="10"/>
  <c r="NQ29" i="10"/>
  <c r="FT29" i="10"/>
  <c r="MJ29" i="10"/>
  <c r="EQ29" i="10"/>
  <c r="LH29" i="10"/>
  <c r="DT29" i="10"/>
  <c r="KG29" i="10"/>
  <c r="CW29" i="10"/>
  <c r="JX29" i="10"/>
  <c r="CO29" i="10"/>
  <c r="JG29" i="10"/>
  <c r="IF29" i="10"/>
  <c r="CV29" i="10"/>
  <c r="FX29" i="10"/>
  <c r="MP29" i="10"/>
  <c r="KD29" i="10"/>
  <c r="HR29" i="10"/>
  <c r="FF29" i="10"/>
  <c r="CT29" i="10"/>
  <c r="AH29" i="10"/>
  <c r="LY29" i="10"/>
  <c r="JM29" i="10"/>
  <c r="HA29" i="10"/>
  <c r="NK29" i="10"/>
  <c r="KY29" i="10"/>
  <c r="IM29" i="10"/>
  <c r="GA29" i="10"/>
  <c r="DO29" i="10"/>
  <c r="BC29" i="10"/>
  <c r="LP29" i="10"/>
  <c r="HS29" i="10"/>
  <c r="EA29" i="10"/>
  <c r="AS29" i="10"/>
  <c r="LC29" i="10"/>
  <c r="HD29" i="10"/>
  <c r="DN29" i="10"/>
  <c r="AG29" i="10"/>
  <c r="KN29" i="10"/>
  <c r="GO29" i="10"/>
  <c r="DC29" i="10"/>
  <c r="NX29" i="10"/>
  <c r="JY29" i="10"/>
  <c r="FZ29" i="10"/>
  <c r="CP29" i="10"/>
  <c r="MS29" i="10"/>
  <c r="EY29" i="10"/>
  <c r="MR29" i="10"/>
  <c r="EW29" i="10"/>
  <c r="LK29" i="10"/>
  <c r="DU29" i="10"/>
  <c r="KH29" i="10"/>
  <c r="CX29" i="10"/>
  <c r="JH29" i="10"/>
  <c r="CB29" i="10"/>
  <c r="IY29" i="10"/>
  <c r="BT29" i="10"/>
  <c r="FH29" i="10"/>
  <c r="EL29" i="10"/>
  <c r="KV29" i="10"/>
  <c r="ED29" i="10"/>
  <c r="MH29" i="10"/>
  <c r="JV29" i="10"/>
  <c r="HJ29" i="10"/>
  <c r="EX29" i="10"/>
  <c r="CL29" i="10"/>
  <c r="Z29" i="10"/>
  <c r="LQ29" i="10"/>
  <c r="JE29" i="10"/>
  <c r="GS29" i="10"/>
  <c r="NC29" i="10"/>
  <c r="KQ29" i="10"/>
  <c r="IE29" i="10"/>
  <c r="FS29" i="10"/>
  <c r="DG29" i="10"/>
  <c r="AU29" i="10"/>
  <c r="LD29" i="10"/>
  <c r="HE29" i="10"/>
  <c r="DP29" i="10"/>
  <c r="AI29" i="10"/>
  <c r="KO29" i="10"/>
  <c r="GP29" i="10"/>
  <c r="DD29" i="10"/>
  <c r="NY29" i="10"/>
  <c r="JZ29" i="10"/>
  <c r="GB29" i="10"/>
  <c r="CR29" i="10"/>
  <c r="NJ29" i="10"/>
  <c r="JL29" i="10"/>
  <c r="FO29" i="10"/>
  <c r="CF29" i="10"/>
  <c r="LT29" i="10"/>
  <c r="EC29" i="10"/>
  <c r="LS29" i="10"/>
  <c r="EB29" i="10"/>
  <c r="KJ29" i="10"/>
  <c r="CZ29" i="10"/>
  <c r="JI29" i="10"/>
  <c r="CC29" i="10"/>
  <c r="II29" i="10"/>
  <c r="BG29" i="10"/>
  <c r="HX29" i="10"/>
  <c r="AY29" i="10"/>
  <c r="BZ29" i="10"/>
  <c r="BE29" i="10"/>
  <c r="CN29" i="10"/>
  <c r="DI29" i="10"/>
  <c r="LR29" i="10"/>
  <c r="JF29" i="10"/>
  <c r="GT29" i="10"/>
  <c r="EH29" i="10"/>
  <c r="BV29" i="10"/>
  <c r="NM29" i="10"/>
  <c r="LA29" i="10"/>
  <c r="IO29" i="10"/>
  <c r="GC29" i="10"/>
  <c r="MM29" i="10"/>
  <c r="KA29" i="10"/>
  <c r="HO29" i="10"/>
  <c r="FC29" i="10"/>
  <c r="CQ29" i="10"/>
  <c r="AE29" i="10"/>
  <c r="KE29" i="10"/>
  <c r="GF29" i="10"/>
  <c r="CU29" i="10"/>
  <c r="NO29" i="10"/>
  <c r="JP29" i="10"/>
  <c r="FQ29" i="10"/>
  <c r="CH29" i="10"/>
  <c r="MZ29" i="10"/>
  <c r="JA29" i="10"/>
  <c r="FD29" i="10"/>
  <c r="BW29" i="10"/>
  <c r="MK29" i="10"/>
  <c r="IL29" i="10"/>
  <c r="ER29" i="10"/>
  <c r="BJ29" i="10"/>
  <c r="JT29" i="10"/>
  <c r="CM29" i="10"/>
  <c r="JR29" i="10"/>
  <c r="CK29" i="10"/>
  <c r="IK29" i="10"/>
  <c r="BI29" i="10"/>
  <c r="HK29" i="10"/>
  <c r="AL29" i="10"/>
  <c r="GH29" i="10"/>
  <c r="NW29" i="10"/>
  <c r="FY29" i="10"/>
  <c r="KF29" i="10"/>
  <c r="IV29" i="10"/>
  <c r="HF29" i="10"/>
  <c r="AW29" i="10"/>
  <c r="EP29" i="10"/>
  <c r="IW29" i="10"/>
  <c r="HW29" i="10"/>
  <c r="KP29" i="10"/>
  <c r="KB29" i="10"/>
  <c r="JO29" i="10"/>
  <c r="IZ29" i="10"/>
  <c r="DH29" i="10"/>
  <c r="CE29" i="10"/>
  <c r="AK29" i="10"/>
  <c r="LE29" i="10"/>
  <c r="ME29" i="10"/>
  <c r="BX29" i="10"/>
  <c r="BP29" i="10"/>
  <c r="NV29" i="10"/>
  <c r="DZ29" i="10"/>
  <c r="IG29" i="10"/>
  <c r="HG29" i="10"/>
  <c r="JQ29" i="10"/>
  <c r="JB29" i="10"/>
  <c r="IN29" i="10"/>
  <c r="IA29" i="10"/>
  <c r="BQ29" i="10"/>
  <c r="AN29" i="10"/>
  <c r="MV29" i="10"/>
  <c r="DQ29" i="10"/>
  <c r="CI29" i="10"/>
  <c r="AZ29" i="10"/>
  <c r="LZ29" i="10"/>
  <c r="CD29" i="10"/>
  <c r="GK29" i="10"/>
  <c r="FK29" i="10"/>
  <c r="GR29" i="10"/>
  <c r="GE29" i="10"/>
  <c r="FP29" i="10"/>
  <c r="FB29" i="10"/>
  <c r="KR29" i="10"/>
  <c r="IJ29" i="10"/>
  <c r="GX29" i="10"/>
  <c r="HV29" i="10"/>
  <c r="LJ29" i="10"/>
  <c r="BN29" i="10"/>
  <c r="FU29" i="10"/>
  <c r="EU29" i="10"/>
  <c r="FR29" i="10"/>
  <c r="FE29" i="10"/>
  <c r="ES29" i="10"/>
  <c r="EG29" i="10"/>
  <c r="IS29" i="10"/>
  <c r="GJ29" i="10"/>
  <c r="FA29" i="10"/>
  <c r="GW29" i="10"/>
  <c r="IX29" i="10"/>
  <c r="CJ29" i="10"/>
  <c r="NT29" i="10"/>
  <c r="JN29" i="10"/>
  <c r="NU29" i="10"/>
  <c r="MU29" i="10"/>
  <c r="CY29" i="10"/>
  <c r="DE29" i="10"/>
  <c r="CS29" i="10"/>
  <c r="CG29" i="10"/>
  <c r="BU29" i="10"/>
  <c r="DF29" i="10"/>
  <c r="BH29" i="10"/>
  <c r="AC29" i="10"/>
  <c r="NE29" i="10"/>
  <c r="BL29" i="10"/>
  <c r="NG29" i="10"/>
  <c r="HB29" i="10"/>
  <c r="LI29" i="10"/>
  <c r="KI29" i="10"/>
  <c r="AM29" i="10"/>
  <c r="NZ29" i="10"/>
  <c r="NL29" i="10"/>
  <c r="MY29" i="10"/>
  <c r="KU29" i="10"/>
  <c r="JJ29" i="10"/>
  <c r="HH29" i="10"/>
  <c r="MT29" i="10"/>
  <c r="GL29" i="10"/>
  <c r="KS29" i="10"/>
  <c r="JS29" i="10"/>
  <c r="NP29" i="10"/>
  <c r="NA29" i="10"/>
  <c r="ML29" i="10"/>
  <c r="LX29" i="10"/>
  <c r="IT29" i="10"/>
  <c r="HL29" i="10"/>
  <c r="FI29" i="10"/>
  <c r="EZ29" i="10"/>
  <c r="MD22" i="10"/>
  <c r="NH22" i="10"/>
  <c r="FG22" i="10"/>
  <c r="MO22" i="10"/>
  <c r="ML22" i="10"/>
  <c r="LG22" i="10"/>
  <c r="DF22" i="10"/>
  <c r="HD22" i="10"/>
  <c r="AA22" i="10"/>
  <c r="GK22" i="10"/>
  <c r="NK22" i="10"/>
  <c r="FJ22" i="10"/>
  <c r="GV22" i="10"/>
  <c r="NV22" i="10"/>
  <c r="FU22" i="10"/>
  <c r="AU22" i="10"/>
  <c r="EM22" i="10"/>
  <c r="LU22" i="10"/>
  <c r="DT22" i="10"/>
  <c r="HR22" i="10"/>
  <c r="AO22" i="10"/>
  <c r="EK22" i="10"/>
  <c r="EE22" i="10"/>
  <c r="LM22" i="10"/>
  <c r="DL22" i="10"/>
  <c r="HJ22" i="10"/>
  <c r="AG22" i="10"/>
  <c r="HE22" i="10"/>
  <c r="NB22" i="10"/>
  <c r="FA22" i="10"/>
  <c r="MI22" i="10"/>
  <c r="BV22" i="10"/>
  <c r="CB22" i="10"/>
  <c r="LS22" i="10"/>
  <c r="DO22" i="10"/>
  <c r="HM22" i="10"/>
  <c r="AJ22" i="10"/>
  <c r="DZ22" i="10"/>
  <c r="EV22" i="10"/>
  <c r="HQ24" i="10"/>
  <c r="CJ24" i="10"/>
  <c r="NB24" i="10"/>
  <c r="GO24" i="10"/>
  <c r="BO24" i="10"/>
  <c r="NM24" i="10"/>
  <c r="GZ24" i="10"/>
  <c r="CA24" i="10"/>
  <c r="MK24" i="10"/>
  <c r="AZ24" i="10"/>
  <c r="HW24" i="10"/>
  <c r="JL24" i="10"/>
  <c r="EE24" i="10"/>
  <c r="MC24" i="10"/>
  <c r="FW24" i="10"/>
  <c r="KQ24" i="10"/>
  <c r="BU24" i="10"/>
  <c r="DW24" i="10"/>
  <c r="BA24" i="10"/>
  <c r="DC24" i="10"/>
  <c r="KR24" i="10"/>
  <c r="DP24" i="10"/>
  <c r="BX24" i="10"/>
  <c r="CW24" i="10"/>
  <c r="MP24" i="10"/>
  <c r="DL24" i="10"/>
  <c r="FS24" i="10"/>
  <c r="NQ24" i="10"/>
  <c r="HK24" i="10"/>
  <c r="IG24" i="10"/>
  <c r="NT24" i="10"/>
  <c r="AG24" i="10"/>
  <c r="FC24" i="10"/>
  <c r="JZ24" i="10"/>
  <c r="JP24" i="10"/>
  <c r="EK24" i="10"/>
  <c r="GU24" i="10"/>
  <c r="IP24" i="10"/>
  <c r="CF24" i="10"/>
  <c r="IE24" i="10"/>
  <c r="JW24" i="10"/>
  <c r="KH24" i="10"/>
  <c r="FU24" i="10"/>
  <c r="KJ24" i="10"/>
  <c r="MJ24" i="10"/>
  <c r="CY24" i="10"/>
  <c r="HN24" i="10"/>
  <c r="NI24" i="10"/>
  <c r="CG24" i="10"/>
  <c r="EQ24" i="10"/>
  <c r="IH24" i="10"/>
  <c r="KO24" i="10"/>
  <c r="NR24" i="10"/>
  <c r="EZ24" i="10"/>
  <c r="CR24" i="10"/>
  <c r="FM24" i="10"/>
  <c r="IF24" i="10"/>
  <c r="OA24" i="10"/>
  <c r="CQ24" i="10"/>
  <c r="HF24" i="10"/>
  <c r="NA24" i="10"/>
  <c r="BY24" i="10"/>
  <c r="EI24" i="10"/>
  <c r="FV24" i="10"/>
  <c r="IB24" i="10"/>
  <c r="FK24" i="10"/>
  <c r="DI24" i="10"/>
  <c r="HP24" i="10"/>
  <c r="NS24" i="10"/>
  <c r="AF24" i="10"/>
  <c r="FB24" i="10"/>
  <c r="JY24" i="10"/>
  <c r="NG24" i="10"/>
  <c r="CE24" i="10"/>
  <c r="FN24" i="10"/>
  <c r="HX24" i="10"/>
  <c r="AP24" i="10"/>
  <c r="CP24" i="10"/>
  <c r="DB24" i="10"/>
  <c r="HC24" i="10"/>
  <c r="DA24" i="10"/>
  <c r="FL24" i="10"/>
  <c r="KI24" i="10"/>
  <c r="NP24" i="10"/>
  <c r="ET24" i="10"/>
  <c r="JQ24" i="10"/>
  <c r="MY24" i="10"/>
  <c r="BW24" i="10"/>
  <c r="DJ24" i="10"/>
  <c r="KM24" i="10"/>
  <c r="FD24" i="10"/>
  <c r="HE24" i="10"/>
  <c r="HY24" i="10"/>
  <c r="ES24" i="10"/>
  <c r="LY24" i="10"/>
  <c r="AH24" i="10"/>
  <c r="CZ24" i="10"/>
  <c r="HO24" i="10"/>
  <c r="NJ24" i="10"/>
  <c r="CH24" i="10"/>
  <c r="GW24" i="10"/>
  <c r="JO24" i="10"/>
  <c r="BP24" i="10"/>
  <c r="AQ24" i="10"/>
  <c r="IO24" i="10"/>
  <c r="AS24" i="10"/>
  <c r="MZ24" i="10"/>
  <c r="LZ24" i="10"/>
  <c r="AI24" i="10"/>
  <c r="NT27" i="10"/>
  <c r="LH27" i="10"/>
  <c r="IV27" i="10"/>
  <c r="GJ27" i="10"/>
  <c r="DX27" i="10"/>
  <c r="BL27" i="10"/>
  <c r="ME27" i="10"/>
  <c r="JJ27" i="10"/>
  <c r="GO27" i="10"/>
  <c r="DT27" i="10"/>
  <c r="AY27" i="10"/>
  <c r="MM27" i="10"/>
  <c r="JR27" i="10"/>
  <c r="GW27" i="10"/>
  <c r="EB27" i="10"/>
  <c r="BG27" i="10"/>
  <c r="ML27" i="10"/>
  <c r="JQ27" i="10"/>
  <c r="GV27" i="10"/>
  <c r="EA27" i="10"/>
  <c r="BF27" i="10"/>
  <c r="MK27" i="10"/>
  <c r="JP27" i="10"/>
  <c r="GU27" i="10"/>
  <c r="DZ27" i="10"/>
  <c r="BE27" i="10"/>
  <c r="MJ27" i="10"/>
  <c r="JO27" i="10"/>
  <c r="GT27" i="10"/>
  <c r="NI27" i="10"/>
  <c r="KN27" i="10"/>
  <c r="HS27" i="10"/>
  <c r="EX27" i="10"/>
  <c r="CC27" i="10"/>
  <c r="LG27" i="10"/>
  <c r="BR27" i="10"/>
  <c r="FO27" i="10"/>
  <c r="KX27" i="10"/>
  <c r="BK27" i="10"/>
  <c r="EY27" i="10"/>
  <c r="FZ27" i="10"/>
  <c r="BU27" i="10"/>
  <c r="NH27" i="10"/>
  <c r="HK27" i="10"/>
  <c r="CT27" i="10"/>
  <c r="LW27" i="10"/>
  <c r="NL27" i="10"/>
  <c r="KZ27" i="10"/>
  <c r="IN27" i="10"/>
  <c r="GB27" i="10"/>
  <c r="DP27" i="10"/>
  <c r="BD27" i="10"/>
  <c r="LV27" i="10"/>
  <c r="JA27" i="10"/>
  <c r="GF27" i="10"/>
  <c r="DK27" i="10"/>
  <c r="AP27" i="10"/>
  <c r="MD27" i="10"/>
  <c r="JI27" i="10"/>
  <c r="GN27" i="10"/>
  <c r="DS27" i="10"/>
  <c r="AX27" i="10"/>
  <c r="MC27" i="10"/>
  <c r="JH27" i="10"/>
  <c r="GM27" i="10"/>
  <c r="DR27" i="10"/>
  <c r="AW27" i="10"/>
  <c r="MB27" i="10"/>
  <c r="JG27" i="10"/>
  <c r="GL27" i="10"/>
  <c r="DQ27" i="10"/>
  <c r="AU27" i="10"/>
  <c r="MA27" i="10"/>
  <c r="JF27" i="10"/>
  <c r="GK27" i="10"/>
  <c r="MZ27" i="10"/>
  <c r="KE27" i="10"/>
  <c r="HJ27" i="10"/>
  <c r="EO27" i="10"/>
  <c r="BS27" i="10"/>
  <c r="JW27" i="10"/>
  <c r="AS27" i="10"/>
  <c r="EH27" i="10"/>
  <c r="JN27" i="10"/>
  <c r="AL27" i="10"/>
  <c r="DY27" i="10"/>
  <c r="DU27" i="10"/>
  <c r="AA27" i="10"/>
  <c r="KM27" i="10"/>
  <c r="EQ27" i="10"/>
  <c r="AT27" i="10"/>
  <c r="JB27" i="10"/>
  <c r="ND27" i="10"/>
  <c r="KR27" i="10"/>
  <c r="IF27" i="10"/>
  <c r="FT27" i="10"/>
  <c r="DH27" i="10"/>
  <c r="AV27" i="10"/>
  <c r="LM27" i="10"/>
  <c r="IR27" i="10"/>
  <c r="FW27" i="10"/>
  <c r="DB27" i="10"/>
  <c r="AH27" i="10"/>
  <c r="LU27" i="10"/>
  <c r="IZ27" i="10"/>
  <c r="GE27" i="10"/>
  <c r="DJ27" i="10"/>
  <c r="AO27" i="10"/>
  <c r="LT27" i="10"/>
  <c r="IY27" i="10"/>
  <c r="GD27" i="10"/>
  <c r="DI27" i="10"/>
  <c r="AN27" i="10"/>
  <c r="LS27" i="10"/>
  <c r="IX27" i="10"/>
  <c r="GC27" i="10"/>
  <c r="DG27" i="10"/>
  <c r="AM27" i="10"/>
  <c r="LR27" i="10"/>
  <c r="IW27" i="10"/>
  <c r="GA27" i="10"/>
  <c r="MQ27" i="10"/>
  <c r="JV27" i="10"/>
  <c r="HA27" i="10"/>
  <c r="EE27" i="10"/>
  <c r="BJ27" i="10"/>
  <c r="IL27" i="10"/>
  <c r="NZ27" i="10"/>
  <c r="DL27" i="10"/>
  <c r="IC27" i="10"/>
  <c r="NJ27" i="10"/>
  <c r="DC27" i="10"/>
  <c r="BV27" i="10"/>
  <c r="NQ27" i="10"/>
  <c r="HR27" i="10"/>
  <c r="CV27" i="10"/>
  <c r="MG27" i="10"/>
  <c r="GG27" i="10"/>
  <c r="MV27" i="10"/>
  <c r="KJ27" i="10"/>
  <c r="HX27" i="10"/>
  <c r="FL27" i="10"/>
  <c r="CZ27" i="10"/>
  <c r="NY27" i="10"/>
  <c r="LD27" i="10"/>
  <c r="II27" i="10"/>
  <c r="FN27" i="10"/>
  <c r="CS27" i="10"/>
  <c r="Z27" i="10"/>
  <c r="LL27" i="10"/>
  <c r="IQ27" i="10"/>
  <c r="FV27" i="10"/>
  <c r="DA27" i="10"/>
  <c r="AG27" i="10"/>
  <c r="LK27" i="10"/>
  <c r="IP27" i="10"/>
  <c r="FU27" i="10"/>
  <c r="CY27" i="10"/>
  <c r="AF27" i="10"/>
  <c r="LJ27" i="10"/>
  <c r="IO27" i="10"/>
  <c r="FS27" i="10"/>
  <c r="CX27" i="10"/>
  <c r="AE27" i="10"/>
  <c r="LI27" i="10"/>
  <c r="IM27" i="10"/>
  <c r="FR27" i="10"/>
  <c r="MH27" i="10"/>
  <c r="JM27" i="10"/>
  <c r="GQ27" i="10"/>
  <c r="DV27" i="10"/>
  <c r="BA27" i="10"/>
  <c r="HB27" i="10"/>
  <c r="MP27" i="10"/>
  <c r="CM27" i="10"/>
  <c r="GS27" i="10"/>
  <c r="LZ27" i="10"/>
  <c r="CD27" i="10"/>
  <c r="AC27" i="10"/>
  <c r="KV27" i="10"/>
  <c r="EW27" i="10"/>
  <c r="AZ27" i="10"/>
  <c r="JK27" i="10"/>
  <c r="DW27" i="10"/>
  <c r="MN27" i="10"/>
  <c r="KB27" i="10"/>
  <c r="HP27" i="10"/>
  <c r="FD27" i="10"/>
  <c r="CR27" i="10"/>
  <c r="NP27" i="10"/>
  <c r="KU27" i="10"/>
  <c r="HZ27" i="10"/>
  <c r="FE27" i="10"/>
  <c r="CI27" i="10"/>
  <c r="NX27" i="10"/>
  <c r="LC27" i="10"/>
  <c r="IH27" i="10"/>
  <c r="FM27" i="10"/>
  <c r="CQ27" i="10"/>
  <c r="NW27" i="10"/>
  <c r="LB27" i="10"/>
  <c r="IG27" i="10"/>
  <c r="FK27" i="10"/>
  <c r="CP27" i="10"/>
  <c r="NV27" i="10"/>
  <c r="LA27" i="10"/>
  <c r="IE27" i="10"/>
  <c r="FJ27" i="10"/>
  <c r="CO27" i="10"/>
  <c r="NU27" i="10"/>
  <c r="KY27" i="10"/>
  <c r="ID27" i="10"/>
  <c r="FI27" i="10"/>
  <c r="LY27" i="10"/>
  <c r="JC27" i="10"/>
  <c r="GH27" i="10"/>
  <c r="DM27" i="10"/>
  <c r="AR27" i="10"/>
  <c r="FQ27" i="10"/>
  <c r="LE27" i="10"/>
  <c r="BM27" i="10"/>
  <c r="FH27" i="10"/>
  <c r="KO27" i="10"/>
  <c r="BC27" i="10"/>
  <c r="LN27" i="10"/>
  <c r="IA27" i="10"/>
  <c r="CW27" i="10"/>
  <c r="MY27" i="10"/>
  <c r="GP27" i="10"/>
  <c r="CA27" i="10"/>
  <c r="MF27" i="10"/>
  <c r="JT27" i="10"/>
  <c r="HH27" i="10"/>
  <c r="EV27" i="10"/>
  <c r="CJ27" i="10"/>
  <c r="NG27" i="10"/>
  <c r="KL27" i="10"/>
  <c r="HQ27" i="10"/>
  <c r="EU27" i="10"/>
  <c r="BZ27" i="10"/>
  <c r="NO27" i="10"/>
  <c r="KT27" i="10"/>
  <c r="HY27" i="10"/>
  <c r="FC27" i="10"/>
  <c r="CH27" i="10"/>
  <c r="NN27" i="10"/>
  <c r="KS27" i="10"/>
  <c r="HW27" i="10"/>
  <c r="FB27" i="10"/>
  <c r="CG27" i="10"/>
  <c r="NM27" i="10"/>
  <c r="KQ27" i="10"/>
  <c r="HV27" i="10"/>
  <c r="FA27" i="10"/>
  <c r="CF27" i="10"/>
  <c r="NK27" i="10"/>
  <c r="KP27" i="10"/>
  <c r="HU27" i="10"/>
  <c r="EZ27" i="10"/>
  <c r="LO27" i="10"/>
  <c r="IT27" i="10"/>
  <c r="FY27" i="10"/>
  <c r="DD27" i="10"/>
  <c r="AJ27" i="10"/>
  <c r="EM27" i="10"/>
  <c r="JU27" i="10"/>
  <c r="AQ27" i="10"/>
  <c r="EG27" i="10"/>
  <c r="JE27" i="10"/>
  <c r="AI27" i="10"/>
  <c r="IS27" i="10"/>
  <c r="FF27" i="10"/>
  <c r="BB27" i="10"/>
  <c r="KD27" i="10"/>
  <c r="ED27" i="10"/>
  <c r="AD27" i="10"/>
  <c r="LX27" i="10"/>
  <c r="CB27" i="10"/>
  <c r="EL27" i="10"/>
  <c r="HO27" i="10"/>
  <c r="KI27" i="10"/>
  <c r="NC27" i="10"/>
  <c r="BW27" i="10"/>
  <c r="OA27" i="10"/>
  <c r="CU27" i="10"/>
  <c r="NS27" i="10"/>
  <c r="FX27" i="10"/>
  <c r="CE27" i="10"/>
  <c r="LP27" i="10"/>
  <c r="BT27" i="10"/>
  <c r="EC27" i="10"/>
  <c r="HF27" i="10"/>
  <c r="JZ27" i="10"/>
  <c r="MT27" i="10"/>
  <c r="BN27" i="10"/>
  <c r="NR27" i="10"/>
  <c r="CL27" i="10"/>
  <c r="MI27" i="10"/>
  <c r="DO27" i="10"/>
  <c r="AK27" i="10"/>
  <c r="JL27" i="10"/>
  <c r="MX27" i="10"/>
  <c r="BQ27" i="10"/>
  <c r="ET27" i="10"/>
  <c r="HN27" i="10"/>
  <c r="KH27" i="10"/>
  <c r="NB27" i="10"/>
  <c r="LF27" i="10"/>
  <c r="AB27" i="10"/>
  <c r="DF27" i="10"/>
  <c r="DE27" i="10"/>
  <c r="JD27" i="10"/>
  <c r="MO27" i="10"/>
  <c r="BH27" i="10"/>
  <c r="EK27" i="10"/>
  <c r="HE27" i="10"/>
  <c r="JY27" i="10"/>
  <c r="MS27" i="10"/>
  <c r="KW27" i="10"/>
  <c r="MR27" i="10"/>
  <c r="CK27" i="10"/>
  <c r="BI27" i="10"/>
  <c r="GZ27" i="10"/>
  <c r="KC27" i="10"/>
  <c r="NF27" i="10"/>
  <c r="BY27" i="10"/>
  <c r="ES27" i="10"/>
  <c r="HM27" i="10"/>
  <c r="KG27" i="10"/>
  <c r="IK27" i="10"/>
  <c r="DN27" i="10"/>
  <c r="HT27" i="10"/>
  <c r="NA27" i="10"/>
  <c r="EN27" i="10"/>
  <c r="HG27" i="10"/>
  <c r="KK27" i="10"/>
  <c r="NE27" i="10"/>
  <c r="BX27" i="10"/>
  <c r="ER27" i="10"/>
  <c r="HL27" i="10"/>
  <c r="FP27" i="10"/>
  <c r="IJ27" i="10"/>
  <c r="LQ27" i="10"/>
  <c r="HI27" i="10"/>
  <c r="GR27" i="10"/>
  <c r="EJ27" i="10"/>
  <c r="CN27" i="10"/>
  <c r="EP27" i="10"/>
  <c r="EF27" i="10"/>
  <c r="BO27" i="10"/>
  <c r="GY27" i="10"/>
  <c r="JS27" i="10"/>
  <c r="HD27" i="10"/>
  <c r="GI27" i="10"/>
  <c r="GX27" i="10"/>
  <c r="EI27" i="10"/>
  <c r="IU27" i="10"/>
  <c r="HC27" i="10"/>
  <c r="MW27" i="10"/>
  <c r="JX27" i="10"/>
  <c r="KF27" i="10"/>
  <c r="KA27" i="10"/>
  <c r="BP27" i="10"/>
  <c r="IB27" i="10"/>
  <c r="MU27" i="10"/>
  <c r="FG27" i="10"/>
  <c r="MR25" i="10"/>
  <c r="KF25" i="10"/>
  <c r="NO25" i="10"/>
  <c r="LC25" i="10"/>
  <c r="IQ25" i="10"/>
  <c r="LP25" i="10"/>
  <c r="JD25" i="10"/>
  <c r="LQ25" i="10"/>
  <c r="HX25" i="10"/>
  <c r="FL25" i="10"/>
  <c r="CZ25" i="10"/>
  <c r="AN25" i="10"/>
  <c r="LB25" i="10"/>
  <c r="HO25" i="10"/>
  <c r="FC25" i="10"/>
  <c r="CQ25" i="10"/>
  <c r="AE25" i="10"/>
  <c r="KO25" i="10"/>
  <c r="HF25" i="10"/>
  <c r="ET25" i="10"/>
  <c r="CH25" i="10"/>
  <c r="NV25" i="10"/>
  <c r="JY25" i="10"/>
  <c r="GV25" i="10"/>
  <c r="EJ25" i="10"/>
  <c r="BX25" i="10"/>
  <c r="MG25" i="10"/>
  <c r="FV25" i="10"/>
  <c r="AX25" i="10"/>
  <c r="HQ25" i="10"/>
  <c r="CS25" i="10"/>
  <c r="KY25" i="10"/>
  <c r="FA25" i="10"/>
  <c r="AC25" i="10"/>
  <c r="HK25" i="10"/>
  <c r="CM25" i="10"/>
  <c r="KT25" i="10"/>
  <c r="EX25" i="10"/>
  <c r="Z25" i="10"/>
  <c r="HI25" i="10"/>
  <c r="CK25" i="10"/>
  <c r="JM25" i="10"/>
  <c r="EC25" i="10"/>
  <c r="FW25" i="10"/>
  <c r="EA25" i="10"/>
  <c r="MJ25" i="10"/>
  <c r="JX25" i="10"/>
  <c r="NG25" i="10"/>
  <c r="KU25" i="10"/>
  <c r="NT25" i="10"/>
  <c r="LH25" i="10"/>
  <c r="IV25" i="10"/>
  <c r="LE25" i="10"/>
  <c r="HP25" i="10"/>
  <c r="FD25" i="10"/>
  <c r="CR25" i="10"/>
  <c r="AF25" i="10"/>
  <c r="KP25" i="10"/>
  <c r="HG25" i="10"/>
  <c r="EU25" i="10"/>
  <c r="CI25" i="10"/>
  <c r="NZ25" i="10"/>
  <c r="KA25" i="10"/>
  <c r="GX25" i="10"/>
  <c r="EL25" i="10"/>
  <c r="BZ25" i="10"/>
  <c r="NJ25" i="10"/>
  <c r="JK25" i="10"/>
  <c r="GN25" i="10"/>
  <c r="EB25" i="10"/>
  <c r="BP25" i="10"/>
  <c r="LG25" i="10"/>
  <c r="FF25" i="10"/>
  <c r="AH25" i="10"/>
  <c r="HA25" i="10"/>
  <c r="CC25" i="10"/>
  <c r="JZ25" i="10"/>
  <c r="EK25" i="10"/>
  <c r="NU25" i="10"/>
  <c r="GU25" i="10"/>
  <c r="BW25" i="10"/>
  <c r="JU25" i="10"/>
  <c r="EH25" i="10"/>
  <c r="NR25" i="10"/>
  <c r="GS25" i="10"/>
  <c r="BU25" i="10"/>
  <c r="IM25" i="10"/>
  <c r="DM25" i="10"/>
  <c r="AY25" i="10"/>
  <c r="IK25" i="10"/>
  <c r="BO25" i="10"/>
  <c r="MB25" i="10"/>
  <c r="JP25" i="10"/>
  <c r="MY25" i="10"/>
  <c r="KM25" i="10"/>
  <c r="NL25" i="10"/>
  <c r="KZ25" i="10"/>
  <c r="IN25" i="10"/>
  <c r="KQ25" i="10"/>
  <c r="HH25" i="10"/>
  <c r="EV25" i="10"/>
  <c r="CJ25" i="10"/>
  <c r="OA25" i="10"/>
  <c r="KC25" i="10"/>
  <c r="GY25" i="10"/>
  <c r="EM25" i="10"/>
  <c r="CA25" i="10"/>
  <c r="NM25" i="10"/>
  <c r="JN25" i="10"/>
  <c r="GP25" i="10"/>
  <c r="ED25" i="10"/>
  <c r="BR25" i="10"/>
  <c r="MW25" i="10"/>
  <c r="IX25" i="10"/>
  <c r="GF25" i="10"/>
  <c r="DT25" i="10"/>
  <c r="BH25" i="10"/>
  <c r="KH25" i="10"/>
  <c r="EP25" i="10"/>
  <c r="NE25" i="10"/>
  <c r="GK25" i="10"/>
  <c r="BM25" i="10"/>
  <c r="JA25" i="10"/>
  <c r="DU25" i="10"/>
  <c r="MU25" i="10"/>
  <c r="GE25" i="10"/>
  <c r="BG25" i="10"/>
  <c r="IU25" i="10"/>
  <c r="DR25" i="10"/>
  <c r="MS25" i="10"/>
  <c r="GC25" i="10"/>
  <c r="BE25" i="10"/>
  <c r="HU25" i="10"/>
  <c r="CW25" i="10"/>
  <c r="LI25" i="10"/>
  <c r="DK25" i="10"/>
  <c r="LT25" i="10"/>
  <c r="JH25" i="10"/>
  <c r="MQ25" i="10"/>
  <c r="KE25" i="10"/>
  <c r="ND25" i="10"/>
  <c r="KR25" i="10"/>
  <c r="IF25" i="10"/>
  <c r="KD25" i="10"/>
  <c r="GZ25" i="10"/>
  <c r="EN25" i="10"/>
  <c r="CB25" i="10"/>
  <c r="NN25" i="10"/>
  <c r="JQ25" i="10"/>
  <c r="GQ25" i="10"/>
  <c r="EE25" i="10"/>
  <c r="BS25" i="10"/>
  <c r="NA25" i="10"/>
  <c r="JB25" i="10"/>
  <c r="GH25" i="10"/>
  <c r="DV25" i="10"/>
  <c r="BJ25" i="10"/>
  <c r="MK25" i="10"/>
  <c r="IL25" i="10"/>
  <c r="FX25" i="10"/>
  <c r="DL25" i="10"/>
  <c r="AZ25" i="10"/>
  <c r="JI25" i="10"/>
  <c r="DZ25" i="10"/>
  <c r="ME25" i="10"/>
  <c r="FU25" i="10"/>
  <c r="AW25" i="10"/>
  <c r="IC25" i="10"/>
  <c r="DE25" i="10"/>
  <c r="LV25" i="10"/>
  <c r="FO25" i="10"/>
  <c r="AQ25" i="10"/>
  <c r="HZ25" i="10"/>
  <c r="DB25" i="10"/>
  <c r="LR25" i="10"/>
  <c r="FM25" i="10"/>
  <c r="AO25" i="10"/>
  <c r="HE25" i="10"/>
  <c r="CG25" i="10"/>
  <c r="FG25" i="10"/>
  <c r="HS25" i="10"/>
  <c r="NX25" i="10"/>
  <c r="LL25" i="10"/>
  <c r="IZ25" i="10"/>
  <c r="MI25" i="10"/>
  <c r="JW25" i="10"/>
  <c r="MV25" i="10"/>
  <c r="KJ25" i="10"/>
  <c r="NQ25" i="10"/>
  <c r="JR25" i="10"/>
  <c r="GR25" i="10"/>
  <c r="EF25" i="10"/>
  <c r="BT25" i="10"/>
  <c r="NB25" i="10"/>
  <c r="JC25" i="10"/>
  <c r="GI25" i="10"/>
  <c r="DW25" i="10"/>
  <c r="BK25" i="10"/>
  <c r="MM25" i="10"/>
  <c r="IO25" i="10"/>
  <c r="FZ25" i="10"/>
  <c r="DN25" i="10"/>
  <c r="BB25" i="10"/>
  <c r="LW25" i="10"/>
  <c r="IB25" i="10"/>
  <c r="FP25" i="10"/>
  <c r="DD25" i="10"/>
  <c r="AR25" i="10"/>
  <c r="II25" i="10"/>
  <c r="DJ25" i="10"/>
  <c r="LF25" i="10"/>
  <c r="FE25" i="10"/>
  <c r="AG25" i="10"/>
  <c r="HM25" i="10"/>
  <c r="CO25" i="10"/>
  <c r="KW25" i="10"/>
  <c r="EY25" i="10"/>
  <c r="AA25" i="10"/>
  <c r="HJ25" i="10"/>
  <c r="CL25" i="10"/>
  <c r="KS25" i="10"/>
  <c r="EW25" i="10"/>
  <c r="NK25" i="10"/>
  <c r="GO25" i="10"/>
  <c r="BQ25" i="10"/>
  <c r="AI25" i="10"/>
  <c r="CU25" i="10"/>
  <c r="NP25" i="10"/>
  <c r="LD25" i="10"/>
  <c r="IR25" i="10"/>
  <c r="MA25" i="10"/>
  <c r="JO25" i="10"/>
  <c r="MN25" i="10"/>
  <c r="KB25" i="10"/>
  <c r="NC25" i="10"/>
  <c r="JE25" i="10"/>
  <c r="GJ25" i="10"/>
  <c r="DX25" i="10"/>
  <c r="BL25" i="10"/>
  <c r="MO25" i="10"/>
  <c r="IP25" i="10"/>
  <c r="GA25" i="10"/>
  <c r="DO25" i="10"/>
  <c r="BC25" i="10"/>
  <c r="LZ25" i="10"/>
  <c r="ID25" i="10"/>
  <c r="FR25" i="10"/>
  <c r="DF25" i="10"/>
  <c r="AT25" i="10"/>
  <c r="LJ25" i="10"/>
  <c r="HT25" i="10"/>
  <c r="FH25" i="10"/>
  <c r="CV25" i="10"/>
  <c r="AJ25" i="10"/>
  <c r="HR25" i="10"/>
  <c r="CT25" i="10"/>
  <c r="KG25" i="10"/>
  <c r="EO25" i="10"/>
  <c r="NY25" i="10"/>
  <c r="GW25" i="10"/>
  <c r="IJ25" i="10"/>
  <c r="JT25" i="10"/>
  <c r="DP25" i="10"/>
  <c r="FS25" i="10"/>
  <c r="HV25" i="10"/>
  <c r="KX25" i="10"/>
  <c r="AB25" i="10"/>
  <c r="DY25" i="10"/>
  <c r="AS25" i="10"/>
  <c r="MT25" i="10"/>
  <c r="JS25" i="10"/>
  <c r="KL25" i="10"/>
  <c r="EQ25" i="10"/>
  <c r="NW25" i="10"/>
  <c r="JL25" i="10"/>
  <c r="DH25" i="10"/>
  <c r="FK25" i="10"/>
  <c r="HN25" i="10"/>
  <c r="KK25" i="10"/>
  <c r="NF25" i="10"/>
  <c r="DI25" i="10"/>
  <c r="JV25" i="10"/>
  <c r="LU25" i="10"/>
  <c r="IT25" i="10"/>
  <c r="FY25" i="10"/>
  <c r="JJ25" i="10"/>
  <c r="LS25" i="10"/>
  <c r="MP25" i="10"/>
  <c r="BD25" i="10"/>
  <c r="DG25" i="10"/>
  <c r="FJ25" i="10"/>
  <c r="HL25" i="10"/>
  <c r="HB25" i="10"/>
  <c r="MX25" i="10"/>
  <c r="IW25" i="10"/>
  <c r="GT25" i="10"/>
  <c r="HY25" i="10"/>
  <c r="FI25" i="10"/>
  <c r="HC25" i="10"/>
  <c r="LK25" i="10"/>
  <c r="MD25" i="10"/>
  <c r="AV25" i="10"/>
  <c r="CY25" i="10"/>
  <c r="FB25" i="10"/>
  <c r="HD25" i="10"/>
  <c r="GL25" i="10"/>
  <c r="LY25" i="10"/>
  <c r="IA25" i="10"/>
  <c r="GD25" i="10"/>
  <c r="EG25" i="10"/>
  <c r="ES25" i="10"/>
  <c r="CE25" i="10"/>
  <c r="NH25" i="10"/>
  <c r="JG25" i="10"/>
  <c r="IS25" i="10"/>
  <c r="MC25" i="10"/>
  <c r="AU25" i="10"/>
  <c r="CX25" i="10"/>
  <c r="EZ25" i="10"/>
  <c r="CD25" i="10"/>
  <c r="GG25" i="10"/>
  <c r="EI25" i="10"/>
  <c r="FN25" i="10"/>
  <c r="DQ25" i="10"/>
  <c r="BA25" i="10"/>
  <c r="NI25" i="10"/>
  <c r="KV25" i="10"/>
  <c r="MF25" i="10"/>
  <c r="GB25" i="10"/>
  <c r="IE25" i="10"/>
  <c r="LN25" i="10"/>
  <c r="AL25" i="10"/>
  <c r="CN25" i="10"/>
  <c r="JF25" i="10"/>
  <c r="BY25" i="10"/>
  <c r="DC25" i="10"/>
  <c r="BF25" i="10"/>
  <c r="ML25" i="10"/>
  <c r="MH25" i="10"/>
  <c r="MZ25" i="10"/>
  <c r="AM25" i="10"/>
  <c r="FQ25" i="10"/>
  <c r="AK25" i="10"/>
  <c r="KN25" i="10"/>
  <c r="LA25" i="10"/>
  <c r="BI25" i="10"/>
  <c r="KI25" i="10"/>
  <c r="FT25" i="10"/>
  <c r="AP25" i="10"/>
  <c r="IY25" i="10"/>
  <c r="CP25" i="10"/>
  <c r="DS25" i="10"/>
  <c r="GM25" i="10"/>
  <c r="LX25" i="10"/>
  <c r="AD25" i="10"/>
  <c r="NS25" i="10"/>
  <c r="CF25" i="10"/>
  <c r="IG25" i="10"/>
  <c r="ER25" i="10"/>
  <c r="BV25" i="10"/>
  <c r="LO25" i="10"/>
  <c r="BN25" i="10"/>
  <c r="DA25" i="10"/>
  <c r="HW25" i="10"/>
  <c r="IH25" i="10"/>
  <c r="LM25" i="10"/>
  <c r="MM36" i="10"/>
  <c r="KA36" i="10"/>
  <c r="HO36" i="10"/>
  <c r="FC36" i="10"/>
  <c r="CQ36" i="10"/>
  <c r="MD36" i="10"/>
  <c r="JR36" i="10"/>
  <c r="HF36" i="10"/>
  <c r="ET36" i="10"/>
  <c r="CH36" i="10"/>
  <c r="LU36" i="10"/>
  <c r="JI36" i="10"/>
  <c r="GW36" i="10"/>
  <c r="EK36" i="10"/>
  <c r="NX36" i="10"/>
  <c r="LL36" i="10"/>
  <c r="IZ36" i="10"/>
  <c r="GN36" i="10"/>
  <c r="EB36" i="10"/>
  <c r="NE36" i="10"/>
  <c r="KS36" i="10"/>
  <c r="IG36" i="10"/>
  <c r="FU36" i="10"/>
  <c r="DI36" i="10"/>
  <c r="LH36" i="10"/>
  <c r="EQ36" i="10"/>
  <c r="AQ36" i="10"/>
  <c r="JN36" i="10"/>
  <c r="CZ36" i="10"/>
  <c r="Z36" i="10"/>
  <c r="HR36" i="10"/>
  <c r="BT36" i="10"/>
  <c r="LR36" i="10"/>
  <c r="FD36" i="10"/>
  <c r="AU36" i="10"/>
  <c r="EX36" i="10"/>
  <c r="JT36" i="10"/>
  <c r="AB36" i="10"/>
  <c r="BR36" i="10"/>
  <c r="FT36" i="10"/>
  <c r="GZ36" i="10"/>
  <c r="BJ36" i="10"/>
  <c r="IX36" i="10"/>
  <c r="AW36" i="10"/>
  <c r="AT36" i="10"/>
  <c r="BP36" i="10"/>
  <c r="ME36" i="10"/>
  <c r="JS36" i="10"/>
  <c r="HG36" i="10"/>
  <c r="EU36" i="10"/>
  <c r="CI36" i="10"/>
  <c r="LV36" i="10"/>
  <c r="JJ36" i="10"/>
  <c r="GX36" i="10"/>
  <c r="EL36" i="10"/>
  <c r="NY36" i="10"/>
  <c r="LM36" i="10"/>
  <c r="JA36" i="10"/>
  <c r="GO36" i="10"/>
  <c r="EC36" i="10"/>
  <c r="NP36" i="10"/>
  <c r="LD36" i="10"/>
  <c r="IR36" i="10"/>
  <c r="GF36" i="10"/>
  <c r="DT36" i="10"/>
  <c r="MW36" i="10"/>
  <c r="KK36" i="10"/>
  <c r="HY36" i="10"/>
  <c r="FM36" i="10"/>
  <c r="DA36" i="10"/>
  <c r="KL36" i="10"/>
  <c r="DX36" i="10"/>
  <c r="AI36" i="10"/>
  <c r="IQ36" i="10"/>
  <c r="CE36" i="10"/>
  <c r="NL36" i="10"/>
  <c r="GU36" i="10"/>
  <c r="BL36" i="10"/>
  <c r="KU36" i="10"/>
  <c r="EH36" i="10"/>
  <c r="AM36" i="10"/>
  <c r="DH36" i="10"/>
  <c r="IA36" i="10"/>
  <c r="MI36" i="10"/>
  <c r="BB36" i="10"/>
  <c r="EA36" i="10"/>
  <c r="DR36" i="10"/>
  <c r="AD36" i="10"/>
  <c r="FO36" i="10"/>
  <c r="LB36" i="10"/>
  <c r="IH36" i="10"/>
  <c r="LW36" i="10"/>
  <c r="JK36" i="10"/>
  <c r="GY36" i="10"/>
  <c r="EM36" i="10"/>
  <c r="NZ36" i="10"/>
  <c r="LN36" i="10"/>
  <c r="JB36" i="10"/>
  <c r="GP36" i="10"/>
  <c r="ED36" i="10"/>
  <c r="NQ36" i="10"/>
  <c r="LE36" i="10"/>
  <c r="IS36" i="10"/>
  <c r="GG36" i="10"/>
  <c r="DU36" i="10"/>
  <c r="NH36" i="10"/>
  <c r="KV36" i="10"/>
  <c r="IJ36" i="10"/>
  <c r="FX36" i="10"/>
  <c r="DL36" i="10"/>
  <c r="MO36" i="10"/>
  <c r="KC36" i="10"/>
  <c r="HQ36" i="10"/>
  <c r="FE36" i="10"/>
  <c r="CS36" i="10"/>
  <c r="JO36" i="10"/>
  <c r="DB36" i="10"/>
  <c r="AA36" i="10"/>
  <c r="HX36" i="10"/>
  <c r="BV36" i="10"/>
  <c r="MP36" i="10"/>
  <c r="GB36" i="10"/>
  <c r="BD36" i="10"/>
  <c r="KB36" i="10"/>
  <c r="DK36" i="10"/>
  <c r="AE36" i="10"/>
  <c r="BY36" i="10"/>
  <c r="GL36" i="10"/>
  <c r="KT36" i="10"/>
  <c r="AL36" i="10"/>
  <c r="CL36" i="10"/>
  <c r="BM36" i="10"/>
  <c r="MQ36" i="10"/>
  <c r="CJ36" i="10"/>
  <c r="HS36" i="10"/>
  <c r="AO36" i="10"/>
  <c r="NS36" i="10"/>
  <c r="LG36" i="10"/>
  <c r="IU36" i="10"/>
  <c r="GI36" i="10"/>
  <c r="DW36" i="10"/>
  <c r="NJ36" i="10"/>
  <c r="KX36" i="10"/>
  <c r="IL36" i="10"/>
  <c r="FZ36" i="10"/>
  <c r="DN36" i="10"/>
  <c r="NA36" i="10"/>
  <c r="KO36" i="10"/>
  <c r="IC36" i="10"/>
  <c r="FQ36" i="10"/>
  <c r="DE36" i="10"/>
  <c r="MR36" i="10"/>
  <c r="KF36" i="10"/>
  <c r="HT36" i="10"/>
  <c r="FH36" i="10"/>
  <c r="CV36" i="10"/>
  <c r="LY36" i="10"/>
  <c r="JM36" i="10"/>
  <c r="HA36" i="10"/>
  <c r="EO36" i="10"/>
  <c r="CC36" i="10"/>
  <c r="HZ36" i="10"/>
  <c r="BW36" i="10"/>
  <c r="MV36" i="10"/>
  <c r="GE36" i="10"/>
  <c r="BF36" i="10"/>
  <c r="KZ36" i="10"/>
  <c r="EI36" i="10"/>
  <c r="AN36" i="10"/>
  <c r="II36" i="10"/>
  <c r="CA36" i="10"/>
  <c r="LK36" i="10"/>
  <c r="AS36" i="10"/>
  <c r="DC36" i="10"/>
  <c r="HK36" i="10"/>
  <c r="MH36" i="10"/>
  <c r="BA36" i="10"/>
  <c r="NF36" i="10"/>
  <c r="GD36" i="10"/>
  <c r="LX36" i="10"/>
  <c r="BZ36" i="10"/>
  <c r="DZ36" i="10"/>
  <c r="NC36" i="10"/>
  <c r="KQ36" i="10"/>
  <c r="IE36" i="10"/>
  <c r="FS36" i="10"/>
  <c r="DG36" i="10"/>
  <c r="MT36" i="10"/>
  <c r="KH36" i="10"/>
  <c r="HV36" i="10"/>
  <c r="FJ36" i="10"/>
  <c r="CX36" i="10"/>
  <c r="MK36" i="10"/>
  <c r="JY36" i="10"/>
  <c r="HM36" i="10"/>
  <c r="FA36" i="10"/>
  <c r="CO36" i="10"/>
  <c r="MB36" i="10"/>
  <c r="JP36" i="10"/>
  <c r="HD36" i="10"/>
  <c r="ER36" i="10"/>
  <c r="NU36" i="10"/>
  <c r="LI36" i="10"/>
  <c r="IW36" i="10"/>
  <c r="GK36" i="10"/>
  <c r="DY36" i="10"/>
  <c r="MX36" i="10"/>
  <c r="GJ36" i="10"/>
  <c r="BG36" i="10"/>
  <c r="LC36" i="10"/>
  <c r="EP36" i="10"/>
  <c r="AP36" i="10"/>
  <c r="JG36" i="10"/>
  <c r="CT36" i="10"/>
  <c r="NG36" i="10"/>
  <c r="GT36" i="10"/>
  <c r="BK36" i="10"/>
  <c r="IF36" i="10"/>
  <c r="MY36" i="10"/>
  <c r="BH36" i="10"/>
  <c r="EF36" i="10"/>
  <c r="IY36" i="10"/>
  <c r="NN36" i="10"/>
  <c r="GR36" i="10"/>
  <c r="BE36" i="10"/>
  <c r="FG36" i="10"/>
  <c r="BU36" i="10"/>
  <c r="LP36" i="10"/>
  <c r="NK36" i="10"/>
  <c r="GQ36" i="10"/>
  <c r="ML36" i="10"/>
  <c r="FR36" i="10"/>
  <c r="KW36" i="10"/>
  <c r="ES36" i="10"/>
  <c r="JX36" i="10"/>
  <c r="DD36" i="10"/>
  <c r="IO36" i="10"/>
  <c r="NT36" i="10"/>
  <c r="NO36" i="10"/>
  <c r="AH36" i="10"/>
  <c r="AF36" i="10"/>
  <c r="ND36" i="10"/>
  <c r="AR36" i="10"/>
  <c r="AK36" i="10"/>
  <c r="AZ36" i="10"/>
  <c r="HH36" i="10"/>
  <c r="ID36" i="10"/>
  <c r="FP36" i="10"/>
  <c r="DS36" i="10"/>
  <c r="KR36" i="10"/>
  <c r="MU36" i="10"/>
  <c r="GA36" i="10"/>
  <c r="LF36" i="10"/>
  <c r="FB36" i="10"/>
  <c r="KG36" i="10"/>
  <c r="DM36" i="10"/>
  <c r="JH36" i="10"/>
  <c r="CN36" i="10"/>
  <c r="HI36" i="10"/>
  <c r="MA36" i="10"/>
  <c r="LZ36" i="10"/>
  <c r="LS36" i="10"/>
  <c r="MN36" i="10"/>
  <c r="JV36" i="10"/>
  <c r="JD36" i="10"/>
  <c r="KE36" i="10"/>
  <c r="IP36" i="10"/>
  <c r="JC36" i="10"/>
  <c r="HE36" i="10"/>
  <c r="CF36" i="10"/>
  <c r="JL36" i="10"/>
  <c r="LO36" i="10"/>
  <c r="FK36" i="10"/>
  <c r="KP36" i="10"/>
  <c r="DV36" i="10"/>
  <c r="JQ36" i="10"/>
  <c r="CW36" i="10"/>
  <c r="IB36" i="10"/>
  <c r="NM36" i="10"/>
  <c r="GS36" i="10"/>
  <c r="IV36" i="10"/>
  <c r="KJ36" i="10"/>
  <c r="KD36" i="10"/>
  <c r="JF36" i="10"/>
  <c r="GM36" i="10"/>
  <c r="FV36" i="10"/>
  <c r="AG36" i="10"/>
  <c r="CD36" i="10"/>
  <c r="KY36" i="10"/>
  <c r="EE36" i="10"/>
  <c r="JZ36" i="10"/>
  <c r="DF36" i="10"/>
  <c r="IK36" i="10"/>
  <c r="CG36" i="10"/>
  <c r="HL36" i="10"/>
  <c r="MG36" i="10"/>
  <c r="GC36" i="10"/>
  <c r="HC36" i="10"/>
  <c r="HB36" i="10"/>
  <c r="IN36" i="10"/>
  <c r="HP36" i="10"/>
  <c r="BI36" i="10"/>
  <c r="CM36" i="10"/>
  <c r="JW36" i="10"/>
  <c r="EN36" i="10"/>
  <c r="CY36" i="10"/>
  <c r="MJ36" i="10"/>
  <c r="EG36" i="10"/>
  <c r="CR36" i="10"/>
  <c r="KI36" i="10"/>
  <c r="DO36" i="10"/>
  <c r="IT36" i="10"/>
  <c r="CP36" i="10"/>
  <c r="HU36" i="10"/>
  <c r="MZ36" i="10"/>
  <c r="GV36" i="10"/>
  <c r="LQ36" i="10"/>
  <c r="EW36" i="10"/>
  <c r="FN36" i="10"/>
  <c r="FL36" i="10"/>
  <c r="FF36" i="10"/>
  <c r="FW36" i="10"/>
  <c r="AC36" i="10"/>
  <c r="NW36" i="10"/>
  <c r="DJ36" i="10"/>
  <c r="NV36" i="10"/>
  <c r="NI36" i="10"/>
  <c r="LA36" i="10"/>
  <c r="DP36" i="10"/>
  <c r="LJ36" i="10"/>
  <c r="KM36" i="10"/>
  <c r="IM36" i="10"/>
  <c r="NR36" i="10"/>
  <c r="HN36" i="10"/>
  <c r="MS36" i="10"/>
  <c r="FY36" i="10"/>
  <c r="LT36" i="10"/>
  <c r="EZ36" i="10"/>
  <c r="JU36" i="10"/>
  <c r="DQ36" i="10"/>
  <c r="BO36" i="10"/>
  <c r="BN36" i="10"/>
  <c r="CB36" i="10"/>
  <c r="BS36" i="10"/>
  <c r="EV36" i="10"/>
  <c r="HJ36" i="10"/>
  <c r="CU36" i="10"/>
  <c r="EY36" i="10"/>
  <c r="OA36" i="10"/>
  <c r="HW36" i="10"/>
  <c r="NB36" i="10"/>
  <c r="GH36" i="10"/>
  <c r="MC36" i="10"/>
  <c r="FI36" i="10"/>
  <c r="KN36" i="10"/>
  <c r="EJ36" i="10"/>
  <c r="JE36" i="10"/>
  <c r="CK36" i="10"/>
  <c r="AY36" i="10"/>
  <c r="AX36" i="10"/>
  <c r="AV36" i="10"/>
  <c r="BC36" i="10"/>
  <c r="BX36" i="10"/>
  <c r="BQ36" i="10"/>
  <c r="MF36" i="10"/>
  <c r="AJ36" i="10"/>
  <c r="IT22" i="10"/>
  <c r="KV22" i="10"/>
  <c r="CU22" i="10"/>
  <c r="GS22" i="10"/>
  <c r="NA22" i="10"/>
  <c r="HW22" i="10"/>
  <c r="AT22" i="10"/>
  <c r="EJ22" i="10"/>
  <c r="LR22" i="10"/>
  <c r="DQ22" i="10"/>
  <c r="KY22" i="10"/>
  <c r="CX22" i="10"/>
  <c r="EB22" i="10"/>
  <c r="LJ22" i="10"/>
  <c r="DI22" i="10"/>
  <c r="LD22" i="10"/>
  <c r="CA22" i="10"/>
  <c r="IK22" i="10"/>
  <c r="BH22" i="10"/>
  <c r="EX22" i="10"/>
  <c r="NL22" i="10"/>
  <c r="EZ22" i="10"/>
  <c r="BS22" i="10"/>
  <c r="IC22" i="10"/>
  <c r="AZ22" i="10"/>
  <c r="EP22" i="10"/>
  <c r="KZ22" i="10"/>
  <c r="CN22" i="10"/>
  <c r="KP22" i="10"/>
  <c r="CO22" i="10"/>
  <c r="JB22" i="10"/>
  <c r="NM22" i="10"/>
  <c r="MN22" i="10"/>
  <c r="MH22" i="10"/>
  <c r="BC22" i="10"/>
  <c r="ES22" i="10"/>
  <c r="MA22" i="10"/>
  <c r="BN22" i="10"/>
  <c r="AN22" i="10"/>
  <c r="FE24" i="10"/>
  <c r="KF24" i="10"/>
  <c r="JR24" i="10"/>
  <c r="EC24" i="10"/>
  <c r="NV24" i="10"/>
  <c r="KC24" i="10"/>
  <c r="EN24" i="10"/>
  <c r="HT24" i="10"/>
  <c r="GG24" i="10"/>
  <c r="NN24" i="10"/>
  <c r="NE24" i="10"/>
  <c r="GR24" i="10"/>
  <c r="BS24" i="10"/>
  <c r="IS24" i="10"/>
  <c r="DK24" i="10"/>
  <c r="IC24" i="10"/>
  <c r="HL24" i="10"/>
  <c r="BD24" i="10"/>
  <c r="IK24" i="10"/>
  <c r="AJ24" i="10"/>
  <c r="MO24" i="10"/>
  <c r="AW24" i="10"/>
  <c r="IL24" i="10"/>
  <c r="AD24" i="10"/>
  <c r="GL24" i="10"/>
  <c r="LX24" i="10"/>
  <c r="DG24" i="10"/>
  <c r="KG24" i="10"/>
  <c r="EY24" i="10"/>
  <c r="KS24" i="10"/>
  <c r="NK34" i="10"/>
  <c r="LU34" i="10"/>
  <c r="JI34" i="10"/>
  <c r="GW34" i="10"/>
  <c r="EK34" i="10"/>
  <c r="BY34" i="10"/>
  <c r="NI34" i="10"/>
  <c r="KV34" i="10"/>
  <c r="IJ34" i="10"/>
  <c r="FX34" i="10"/>
  <c r="DL34" i="10"/>
  <c r="LR34" i="10"/>
  <c r="JF34" i="10"/>
  <c r="GT34" i="10"/>
  <c r="EH34" i="10"/>
  <c r="MO34" i="10"/>
  <c r="KC34" i="10"/>
  <c r="HQ34" i="10"/>
  <c r="FE34" i="10"/>
  <c r="KI34" i="10"/>
  <c r="FK34" i="10"/>
  <c r="BV34" i="10"/>
  <c r="MD34" i="10"/>
  <c r="HF34" i="10"/>
  <c r="CV34" i="10"/>
  <c r="AA34" i="10"/>
  <c r="JO34" i="10"/>
  <c r="EQ34" i="10"/>
  <c r="BK34" i="10"/>
  <c r="LX34" i="10"/>
  <c r="GZ34" i="10"/>
  <c r="CT34" i="10"/>
  <c r="NV34" i="10"/>
  <c r="IU34" i="10"/>
  <c r="DY34" i="10"/>
  <c r="AY34" i="10"/>
  <c r="FB34" i="10"/>
  <c r="ID34" i="10"/>
  <c r="LC34" i="10"/>
  <c r="AM34" i="10"/>
  <c r="CF34" i="10"/>
  <c r="LV34" i="10"/>
  <c r="BZ34" i="10"/>
  <c r="KM34" i="10"/>
  <c r="HH34" i="10"/>
  <c r="MY34" i="10"/>
  <c r="NC34" i="10"/>
  <c r="LM34" i="10"/>
  <c r="JA34" i="10"/>
  <c r="GO34" i="10"/>
  <c r="EC34" i="10"/>
  <c r="BQ34" i="10"/>
  <c r="MZ34" i="10"/>
  <c r="KN34" i="10"/>
  <c r="IB34" i="10"/>
  <c r="FP34" i="10"/>
  <c r="NY34" i="10"/>
  <c r="LJ34" i="10"/>
  <c r="IX34" i="10"/>
  <c r="GL34" i="10"/>
  <c r="DZ34" i="10"/>
  <c r="MG34" i="10"/>
  <c r="JU34" i="10"/>
  <c r="HI34" i="10"/>
  <c r="EW34" i="10"/>
  <c r="JS34" i="10"/>
  <c r="EU34" i="10"/>
  <c r="BM34" i="10"/>
  <c r="LN34" i="10"/>
  <c r="GP34" i="10"/>
  <c r="CM34" i="10"/>
  <c r="NZ34" i="10"/>
  <c r="IY34" i="10"/>
  <c r="ED34" i="10"/>
  <c r="BB34" i="10"/>
  <c r="LH34" i="10"/>
  <c r="GJ34" i="10"/>
  <c r="CK34" i="10"/>
  <c r="ND34" i="10"/>
  <c r="IE34" i="10"/>
  <c r="DN34" i="10"/>
  <c r="AP34" i="10"/>
  <c r="DV34" i="10"/>
  <c r="GR34" i="10"/>
  <c r="JJ34" i="10"/>
  <c r="ML34" i="10"/>
  <c r="BF34" i="10"/>
  <c r="IQ34" i="10"/>
  <c r="AE34" i="10"/>
  <c r="FR34" i="10"/>
  <c r="DX34" i="10"/>
  <c r="CZ34" i="10"/>
  <c r="NT34" i="10"/>
  <c r="LE34" i="10"/>
  <c r="IS34" i="10"/>
  <c r="GG34" i="10"/>
  <c r="DU34" i="10"/>
  <c r="BI34" i="10"/>
  <c r="MR34" i="10"/>
  <c r="KF34" i="10"/>
  <c r="HT34" i="10"/>
  <c r="FH34" i="10"/>
  <c r="NP34" i="10"/>
  <c r="LB34" i="10"/>
  <c r="IP34" i="10"/>
  <c r="GD34" i="10"/>
  <c r="DR34" i="10"/>
  <c r="LY34" i="10"/>
  <c r="JM34" i="10"/>
  <c r="HA34" i="10"/>
  <c r="EO34" i="10"/>
  <c r="JC34" i="10"/>
  <c r="EF34" i="10"/>
  <c r="BD34" i="10"/>
  <c r="KX34" i="10"/>
  <c r="FZ34" i="10"/>
  <c r="CD34" i="10"/>
  <c r="NH34" i="10"/>
  <c r="II34" i="10"/>
  <c r="DP34" i="10"/>
  <c r="AR34" i="10"/>
  <c r="KR34" i="10"/>
  <c r="FT34" i="10"/>
  <c r="CB34" i="10"/>
  <c r="MM34" i="10"/>
  <c r="HO34" i="10"/>
  <c r="DB34" i="10"/>
  <c r="AG34" i="10"/>
  <c r="CQ34" i="10"/>
  <c r="EY34" i="10"/>
  <c r="HX34" i="10"/>
  <c r="KZ34" i="10"/>
  <c r="AF34" i="10"/>
  <c r="FL34" i="10"/>
  <c r="MI34" i="10"/>
  <c r="BW34" i="10"/>
  <c r="NU34" i="10"/>
  <c r="JD34" i="10"/>
  <c r="NJ34" i="10"/>
  <c r="KW34" i="10"/>
  <c r="IK34" i="10"/>
  <c r="FY34" i="10"/>
  <c r="DM34" i="10"/>
  <c r="BA34" i="10"/>
  <c r="MJ34" i="10"/>
  <c r="JX34" i="10"/>
  <c r="HL34" i="10"/>
  <c r="EZ34" i="10"/>
  <c r="NG34" i="10"/>
  <c r="KT34" i="10"/>
  <c r="IH34" i="10"/>
  <c r="FV34" i="10"/>
  <c r="DJ34" i="10"/>
  <c r="LQ34" i="10"/>
  <c r="JE34" i="10"/>
  <c r="GS34" i="10"/>
  <c r="NM34" i="10"/>
  <c r="IM34" i="10"/>
  <c r="DS34" i="10"/>
  <c r="AU34" i="10"/>
  <c r="KH34" i="10"/>
  <c r="FJ34" i="10"/>
  <c r="BU34" i="10"/>
  <c r="MQ34" i="10"/>
  <c r="HS34" i="10"/>
  <c r="DD34" i="10"/>
  <c r="AI34" i="10"/>
  <c r="KB34" i="10"/>
  <c r="FD34" i="10"/>
  <c r="BS34" i="10"/>
  <c r="LW34" i="10"/>
  <c r="GY34" i="10"/>
  <c r="CS34" i="10"/>
  <c r="NN34" i="10"/>
  <c r="BP34" i="10"/>
  <c r="DK34" i="10"/>
  <c r="GE34" i="10"/>
  <c r="JG34" i="10"/>
  <c r="MF34" i="10"/>
  <c r="CR34" i="10"/>
  <c r="GX34" i="10"/>
  <c r="KJ34" i="10"/>
  <c r="DW34" i="10"/>
  <c r="AN34" i="10"/>
  <c r="NA34" i="10"/>
  <c r="KO34" i="10"/>
  <c r="IC34" i="10"/>
  <c r="FQ34" i="10"/>
  <c r="DE34" i="10"/>
  <c r="AS34" i="10"/>
  <c r="MB34" i="10"/>
  <c r="JP34" i="10"/>
  <c r="HD34" i="10"/>
  <c r="ER34" i="10"/>
  <c r="MX34" i="10"/>
  <c r="KL34" i="10"/>
  <c r="HZ34" i="10"/>
  <c r="FN34" i="10"/>
  <c r="NX34" i="10"/>
  <c r="LI34" i="10"/>
  <c r="IW34" i="10"/>
  <c r="GK34" i="10"/>
  <c r="MU34" i="10"/>
  <c r="HW34" i="10"/>
  <c r="DG34" i="10"/>
  <c r="AL34" i="10"/>
  <c r="JR34" i="10"/>
  <c r="ET34" i="10"/>
  <c r="BL34" i="10"/>
  <c r="MA34" i="10"/>
  <c r="HC34" i="10"/>
  <c r="CU34" i="10"/>
  <c r="Z34" i="10"/>
  <c r="JL34" i="10"/>
  <c r="EN34" i="10"/>
  <c r="BJ34" i="10"/>
  <c r="LG34" i="10"/>
  <c r="GI34" i="10"/>
  <c r="CJ34" i="10"/>
  <c r="LS34" i="10"/>
  <c r="AV34" i="10"/>
  <c r="CP34" i="10"/>
  <c r="EL34" i="10"/>
  <c r="HN34" i="10"/>
  <c r="IT34" i="10"/>
  <c r="AW34" i="10"/>
  <c r="CI34" i="10"/>
  <c r="EV34" i="10"/>
  <c r="NQ34" i="10"/>
  <c r="MS34" i="10"/>
  <c r="KG34" i="10"/>
  <c r="HU34" i="10"/>
  <c r="FI34" i="10"/>
  <c r="CW34" i="10"/>
  <c r="AK34" i="10"/>
  <c r="LT34" i="10"/>
  <c r="JH34" i="10"/>
  <c r="GV34" i="10"/>
  <c r="EJ34" i="10"/>
  <c r="MP34" i="10"/>
  <c r="KD34" i="10"/>
  <c r="HR34" i="10"/>
  <c r="FF34" i="10"/>
  <c r="NO34" i="10"/>
  <c r="LA34" i="10"/>
  <c r="IO34" i="10"/>
  <c r="GC34" i="10"/>
  <c r="ME34" i="10"/>
  <c r="HG34" i="10"/>
  <c r="CX34" i="10"/>
  <c r="AB34" i="10"/>
  <c r="JB34" i="10"/>
  <c r="EE34" i="10"/>
  <c r="BC34" i="10"/>
  <c r="LK34" i="10"/>
  <c r="GM34" i="10"/>
  <c r="CL34" i="10"/>
  <c r="NW34" i="10"/>
  <c r="IV34" i="10"/>
  <c r="EA34" i="10"/>
  <c r="AZ34" i="10"/>
  <c r="KQ34" i="10"/>
  <c r="FS34" i="10"/>
  <c r="CA34" i="10"/>
  <c r="JZ34" i="10"/>
  <c r="NB34" i="10"/>
  <c r="BO34" i="10"/>
  <c r="DH34" i="10"/>
  <c r="GB34" i="10"/>
  <c r="FO34" i="10"/>
  <c r="KP34" i="10"/>
  <c r="LF34" i="10"/>
  <c r="BN34" i="10"/>
  <c r="DI34" i="10"/>
  <c r="OA34" i="10"/>
  <c r="FA34" i="10"/>
  <c r="IZ34" i="10"/>
  <c r="JV34" i="10"/>
  <c r="KS34" i="10"/>
  <c r="GQ34" i="10"/>
  <c r="DQ34" i="10"/>
  <c r="CC34" i="10"/>
  <c r="AQ34" i="10"/>
  <c r="IN34" i="10"/>
  <c r="EI34" i="10"/>
  <c r="IA34" i="10"/>
  <c r="NS34" i="10"/>
  <c r="ES34" i="10"/>
  <c r="IR34" i="10"/>
  <c r="JN34" i="10"/>
  <c r="KK34" i="10"/>
  <c r="GA34" i="10"/>
  <c r="DF34" i="10"/>
  <c r="BT34" i="10"/>
  <c r="AH34" i="10"/>
  <c r="GU34" i="10"/>
  <c r="DA34" i="10"/>
  <c r="AD34" i="10"/>
  <c r="MK34" i="10"/>
  <c r="CO34" i="10"/>
  <c r="GN34" i="10"/>
  <c r="HJ34" i="10"/>
  <c r="IG34" i="10"/>
  <c r="CN34" i="10"/>
  <c r="AT34" i="10"/>
  <c r="NE34" i="10"/>
  <c r="KA34" i="10"/>
  <c r="LP34" i="10"/>
  <c r="CY34" i="10"/>
  <c r="JT34" i="10"/>
  <c r="MC34" i="10"/>
  <c r="CG34" i="10"/>
  <c r="GF34" i="10"/>
  <c r="HB34" i="10"/>
  <c r="HY34" i="10"/>
  <c r="CE34" i="10"/>
  <c r="AJ34" i="10"/>
  <c r="MN34" i="10"/>
  <c r="JK34" i="10"/>
  <c r="JW34" i="10"/>
  <c r="AX34" i="10"/>
  <c r="BE34" i="10"/>
  <c r="JY34" i="10"/>
  <c r="AC34" i="10"/>
  <c r="EB34" i="10"/>
  <c r="EX34" i="10"/>
  <c r="FU34" i="10"/>
  <c r="NL34" i="10"/>
  <c r="KU34" i="10"/>
  <c r="IF34" i="10"/>
  <c r="FC34" i="10"/>
  <c r="AO34" i="10"/>
  <c r="HK34" i="10"/>
  <c r="HM34" i="10"/>
  <c r="LL34" i="10"/>
  <c r="MH34" i="10"/>
  <c r="NF34" i="10"/>
  <c r="LO34" i="10"/>
  <c r="IL34" i="10"/>
  <c r="FW34" i="10"/>
  <c r="DO34" i="10"/>
  <c r="BR34" i="10"/>
  <c r="CH34" i="10"/>
  <c r="GH34" i="10"/>
  <c r="EP34" i="10"/>
  <c r="HP34" i="10"/>
  <c r="HV34" i="10"/>
  <c r="MW34" i="10"/>
  <c r="DC34" i="10"/>
  <c r="JQ34" i="10"/>
  <c r="FM34" i="10"/>
  <c r="EM34" i="10"/>
  <c r="HE34" i="10"/>
  <c r="KY34" i="10"/>
  <c r="BH34" i="10"/>
  <c r="LD34" i="10"/>
  <c r="NR34" i="10"/>
  <c r="MT34" i="10"/>
  <c r="MV34" i="10"/>
  <c r="BG34" i="10"/>
  <c r="DT34" i="10"/>
  <c r="KE34" i="10"/>
  <c r="EG34" i="10"/>
  <c r="LZ34" i="10"/>
  <c r="FG34" i="10"/>
  <c r="BX34" i="10"/>
  <c r="DN22" i="10"/>
  <c r="HL22" i="10"/>
  <c r="AI22" i="10"/>
  <c r="DY22" i="10"/>
  <c r="BY22" i="10"/>
  <c r="FC22" i="10"/>
  <c r="MK22" i="10"/>
  <c r="BX22" i="10"/>
  <c r="IH22" i="10"/>
  <c r="BE22" i="10"/>
  <c r="HO22" i="10"/>
  <c r="AL22" i="10"/>
  <c r="BP22" i="10"/>
  <c r="HZ22" i="10"/>
  <c r="AW22" i="10"/>
  <c r="FO22" i="10"/>
  <c r="NR22" i="10"/>
  <c r="FQ22" i="10"/>
  <c r="MY22" i="10"/>
  <c r="CL22" i="10"/>
  <c r="HH22" i="10"/>
  <c r="II22" i="10"/>
  <c r="NJ22" i="10"/>
  <c r="FI22" i="10"/>
  <c r="MQ22" i="10"/>
  <c r="CD22" i="10"/>
  <c r="EN22" i="10"/>
  <c r="IX22" i="10"/>
  <c r="HF22" i="10"/>
  <c r="AC22" i="10"/>
  <c r="GM22" i="10"/>
  <c r="LA22" i="10"/>
  <c r="DP22" i="10"/>
  <c r="DR22" i="10"/>
  <c r="MT22" i="10"/>
  <c r="CG22" i="10"/>
  <c r="IQ22" i="10"/>
  <c r="NE22" i="10"/>
  <c r="BD22" i="10"/>
  <c r="CS24" i="10"/>
  <c r="NK24" i="10"/>
  <c r="GX24" i="10"/>
  <c r="BQ24" i="10"/>
  <c r="KL24" i="10"/>
  <c r="HI24" i="10"/>
  <c r="CB24" i="10"/>
  <c r="MT24" i="10"/>
  <c r="DU24" i="10"/>
  <c r="KD24" i="10"/>
  <c r="JU24" i="10"/>
  <c r="EF24" i="10"/>
  <c r="FX24" i="10"/>
  <c r="FY24" i="10"/>
  <c r="AR24" i="10"/>
  <c r="IA24" i="10"/>
  <c r="MN24" i="10"/>
  <c r="DT24" i="10"/>
  <c r="FQ24" i="10"/>
  <c r="MX24" i="10"/>
  <c r="GK24" i="10"/>
  <c r="CV24" i="10"/>
  <c r="FR24" i="10"/>
  <c r="NW24" i="10"/>
  <c r="DZ24" i="10"/>
  <c r="IN24" i="10"/>
  <c r="AN24" i="10"/>
  <c r="HM24" i="10"/>
  <c r="CM24" i="10"/>
  <c r="LO22" i="10"/>
  <c r="BB22" i="10"/>
  <c r="ER22" i="10"/>
  <c r="LZ22" i="10"/>
  <c r="BM22" i="10"/>
  <c r="AB22" i="10"/>
  <c r="CQ22" i="10"/>
  <c r="GO22" i="10"/>
  <c r="NO22" i="10"/>
  <c r="FN22" i="10"/>
  <c r="CR22" i="10"/>
  <c r="EU22" i="10"/>
  <c r="MC22" i="10"/>
  <c r="NG22" i="10"/>
  <c r="FF22" i="10"/>
  <c r="AF22" i="10"/>
  <c r="MW22" i="10"/>
  <c r="LF22" i="10"/>
  <c r="DE22" i="10"/>
  <c r="HC22" i="10"/>
  <c r="Z22" i="10"/>
  <c r="BT22" i="10"/>
  <c r="GL22" i="10"/>
  <c r="KX22" i="10"/>
  <c r="CW22" i="10"/>
  <c r="GU22" i="10"/>
  <c r="NU22" i="10"/>
  <c r="IF22" i="10"/>
  <c r="HX22" i="10"/>
  <c r="EL22" i="10"/>
  <c r="LT22" i="10"/>
  <c r="DS22" i="10"/>
  <c r="HQ22" i="10"/>
  <c r="LP22" i="10"/>
  <c r="BU22" i="10"/>
  <c r="GX22" i="10"/>
  <c r="NX22" i="10"/>
  <c r="FW22" i="10"/>
  <c r="KS22" i="10"/>
  <c r="IM22" i="10"/>
  <c r="Z24" i="10"/>
  <c r="KA24" i="10"/>
  <c r="EL24" i="10"/>
  <c r="GV24" i="10"/>
  <c r="HR24" i="10"/>
  <c r="EW24" i="10"/>
  <c r="IJ24" i="10"/>
  <c r="JJ24" i="10"/>
  <c r="BB24" i="10"/>
  <c r="HJ24" i="10"/>
  <c r="HA24" i="10"/>
  <c r="BT24" i="10"/>
  <c r="ML24" i="10"/>
  <c r="DM24" i="10"/>
  <c r="NF24" i="10"/>
  <c r="HV24" i="10"/>
  <c r="GJ24" i="10"/>
  <c r="MD24" i="10"/>
  <c r="DE24" i="10"/>
  <c r="JN24" i="10"/>
  <c r="DY24" i="10"/>
  <c r="ME24" i="10"/>
  <c r="DF24" i="10"/>
  <c r="KP24" i="10"/>
  <c r="GN24" i="10"/>
  <c r="FT24" i="10"/>
  <c r="NZ24" i="10"/>
  <c r="FA24" i="10"/>
  <c r="JH24" i="10"/>
  <c r="NU24" i="10"/>
  <c r="NU35" i="10"/>
  <c r="LI35" i="10"/>
  <c r="IW35" i="10"/>
  <c r="GK35" i="10"/>
  <c r="DY35" i="10"/>
  <c r="BM35" i="10"/>
  <c r="MV35" i="10"/>
  <c r="KJ35" i="10"/>
  <c r="ML35" i="10"/>
  <c r="JZ35" i="10"/>
  <c r="MS35" i="10"/>
  <c r="KG35" i="10"/>
  <c r="HU35" i="10"/>
  <c r="FI35" i="10"/>
  <c r="MI35" i="10"/>
  <c r="IA35" i="10"/>
  <c r="ET35" i="10"/>
  <c r="BT35" i="10"/>
  <c r="MH35" i="10"/>
  <c r="HZ35" i="10"/>
  <c r="ER35" i="10"/>
  <c r="BS35" i="10"/>
  <c r="MR35" i="10"/>
  <c r="IH35" i="10"/>
  <c r="EZ35" i="10"/>
  <c r="BZ35" i="10"/>
  <c r="MQ35" i="10"/>
  <c r="IF35" i="10"/>
  <c r="EY35" i="10"/>
  <c r="BY35" i="10"/>
  <c r="KQ35" i="10"/>
  <c r="DP35" i="10"/>
  <c r="KN35" i="10"/>
  <c r="DO35" i="10"/>
  <c r="LO35" i="10"/>
  <c r="EF35" i="10"/>
  <c r="LJ35" i="10"/>
  <c r="EB35" i="10"/>
  <c r="LG35" i="10"/>
  <c r="EA35" i="10"/>
  <c r="HG35" i="10"/>
  <c r="CY35" i="10"/>
  <c r="LD35" i="10"/>
  <c r="BR35" i="10"/>
  <c r="DR35" i="10"/>
  <c r="EQ35" i="10"/>
  <c r="NM35" i="10"/>
  <c r="LA35" i="10"/>
  <c r="IO35" i="10"/>
  <c r="GC35" i="10"/>
  <c r="DQ35" i="10"/>
  <c r="BE35" i="10"/>
  <c r="MN35" i="10"/>
  <c r="KB35" i="10"/>
  <c r="MD35" i="10"/>
  <c r="JR35" i="10"/>
  <c r="MK35" i="10"/>
  <c r="JY35" i="10"/>
  <c r="HM35" i="10"/>
  <c r="FA35" i="10"/>
  <c r="LS35" i="10"/>
  <c r="HP35" i="10"/>
  <c r="EI35" i="10"/>
  <c r="BK35" i="10"/>
  <c r="LR35" i="10"/>
  <c r="HO35" i="10"/>
  <c r="EH35" i="10"/>
  <c r="BJ35" i="10"/>
  <c r="MB35" i="10"/>
  <c r="HW35" i="10"/>
  <c r="EP35" i="10"/>
  <c r="BQ35" i="10"/>
  <c r="MA35" i="10"/>
  <c r="HV35" i="10"/>
  <c r="EN35" i="10"/>
  <c r="BP35" i="10"/>
  <c r="JL35" i="10"/>
  <c r="CX35" i="10"/>
  <c r="JK35" i="10"/>
  <c r="CW35" i="10"/>
  <c r="KI35" i="10"/>
  <c r="DL35" i="10"/>
  <c r="KD35" i="10"/>
  <c r="DH35" i="10"/>
  <c r="KA35" i="10"/>
  <c r="DG35" i="10"/>
  <c r="FH35" i="10"/>
  <c r="AZ35" i="10"/>
  <c r="IP35" i="10"/>
  <c r="JX35" i="10"/>
  <c r="KY35" i="10"/>
  <c r="AV35" i="10"/>
  <c r="NE35" i="10"/>
  <c r="KS35" i="10"/>
  <c r="IG35" i="10"/>
  <c r="FU35" i="10"/>
  <c r="DI35" i="10"/>
  <c r="AW35" i="10"/>
  <c r="MF35" i="10"/>
  <c r="JT35" i="10"/>
  <c r="LV35" i="10"/>
  <c r="JJ35" i="10"/>
  <c r="MC35" i="10"/>
  <c r="JQ35" i="10"/>
  <c r="HE35" i="10"/>
  <c r="ES35" i="10"/>
  <c r="LC35" i="10"/>
  <c r="HF35" i="10"/>
  <c r="DX35" i="10"/>
  <c r="BB35" i="10"/>
  <c r="LB35" i="10"/>
  <c r="HD35" i="10"/>
  <c r="DW35" i="10"/>
  <c r="BA35" i="10"/>
  <c r="LL35" i="10"/>
  <c r="HL35" i="10"/>
  <c r="EE35" i="10"/>
  <c r="BH35" i="10"/>
  <c r="LK35" i="10"/>
  <c r="HK35" i="10"/>
  <c r="ED35" i="10"/>
  <c r="BG35" i="10"/>
  <c r="IN35" i="10"/>
  <c r="CF35" i="10"/>
  <c r="IM35" i="10"/>
  <c r="CE35" i="10"/>
  <c r="JF35" i="10"/>
  <c r="CT35" i="10"/>
  <c r="IZ35" i="10"/>
  <c r="CP35" i="10"/>
  <c r="IY35" i="10"/>
  <c r="CO35" i="10"/>
  <c r="DC35" i="10"/>
  <c r="LZ35" i="10"/>
  <c r="GH35" i="10"/>
  <c r="FL35" i="10"/>
  <c r="DF35" i="10"/>
  <c r="NP35" i="10"/>
  <c r="MW35" i="10"/>
  <c r="KK35" i="10"/>
  <c r="HY35" i="10"/>
  <c r="FM35" i="10"/>
  <c r="DA35" i="10"/>
  <c r="AO35" i="10"/>
  <c r="LX35" i="10"/>
  <c r="NZ35" i="10"/>
  <c r="LN35" i="10"/>
  <c r="JB35" i="10"/>
  <c r="LU35" i="10"/>
  <c r="JI35" i="10"/>
  <c r="GW35" i="10"/>
  <c r="EK35" i="10"/>
  <c r="KM35" i="10"/>
  <c r="GU35" i="10"/>
  <c r="DN35" i="10"/>
  <c r="AS35" i="10"/>
  <c r="KL35" i="10"/>
  <c r="GT35" i="10"/>
  <c r="DM35" i="10"/>
  <c r="AR35" i="10"/>
  <c r="KV35" i="10"/>
  <c r="HB35" i="10"/>
  <c r="DT35" i="10"/>
  <c r="AY35" i="10"/>
  <c r="KU35" i="10"/>
  <c r="GZ35" i="10"/>
  <c r="DS35" i="10"/>
  <c r="AX35" i="10"/>
  <c r="HS35" i="10"/>
  <c r="BN35" i="10"/>
  <c r="HR35" i="10"/>
  <c r="BL35" i="10"/>
  <c r="II35" i="10"/>
  <c r="CA35" i="10"/>
  <c r="IE35" i="10"/>
  <c r="BX35" i="10"/>
  <c r="ID35" i="10"/>
  <c r="BW35" i="10"/>
  <c r="BC35" i="10"/>
  <c r="IT35" i="10"/>
  <c r="DZ35" i="10"/>
  <c r="BO35" i="10"/>
  <c r="IX35" i="10"/>
  <c r="HT35" i="10"/>
  <c r="MO35" i="10"/>
  <c r="KC35" i="10"/>
  <c r="HQ35" i="10"/>
  <c r="FE35" i="10"/>
  <c r="CS35" i="10"/>
  <c r="AG35" i="10"/>
  <c r="LP35" i="10"/>
  <c r="NR35" i="10"/>
  <c r="LF35" i="10"/>
  <c r="NY35" i="10"/>
  <c r="LM35" i="10"/>
  <c r="JA35" i="10"/>
  <c r="GO35" i="10"/>
  <c r="EC35" i="10"/>
  <c r="JW35" i="10"/>
  <c r="GJ35" i="10"/>
  <c r="DE35" i="10"/>
  <c r="AJ35" i="10"/>
  <c r="JV35" i="10"/>
  <c r="GI35" i="10"/>
  <c r="DD35" i="10"/>
  <c r="AI35" i="10"/>
  <c r="KF35" i="10"/>
  <c r="GQ35" i="10"/>
  <c r="DK35" i="10"/>
  <c r="AP35" i="10"/>
  <c r="KE35" i="10"/>
  <c r="GP35" i="10"/>
  <c r="DJ35" i="10"/>
  <c r="AN35" i="10"/>
  <c r="GX35" i="10"/>
  <c r="AU35" i="10"/>
  <c r="GV35" i="10"/>
  <c r="AT35" i="10"/>
  <c r="HN35" i="10"/>
  <c r="BI35" i="10"/>
  <c r="HJ35" i="10"/>
  <c r="BF35" i="10"/>
  <c r="HH35" i="10"/>
  <c r="BD35" i="10"/>
  <c r="MJ35" i="10"/>
  <c r="GL35" i="10"/>
  <c r="CG35" i="10"/>
  <c r="IB35" i="10"/>
  <c r="CN35" i="10"/>
  <c r="NK35" i="10"/>
  <c r="MG35" i="10"/>
  <c r="JU35" i="10"/>
  <c r="HI35" i="10"/>
  <c r="EW35" i="10"/>
  <c r="CK35" i="10"/>
  <c r="NT35" i="10"/>
  <c r="LH35" i="10"/>
  <c r="NJ35" i="10"/>
  <c r="KX35" i="10"/>
  <c r="NQ35" i="10"/>
  <c r="LE35" i="10"/>
  <c r="IS35" i="10"/>
  <c r="GG35" i="10"/>
  <c r="DU35" i="10"/>
  <c r="JH35" i="10"/>
  <c r="FZ35" i="10"/>
  <c r="CV35" i="10"/>
  <c r="AA35" i="10"/>
  <c r="JG35" i="10"/>
  <c r="FX35" i="10"/>
  <c r="CU35" i="10"/>
  <c r="Z35" i="10"/>
  <c r="JP35" i="10"/>
  <c r="GF35" i="10"/>
  <c r="DB35" i="10"/>
  <c r="AF35" i="10"/>
  <c r="JO35" i="10"/>
  <c r="GE35" i="10"/>
  <c r="CZ35" i="10"/>
  <c r="AE35" i="10"/>
  <c r="GB35" i="10"/>
  <c r="AC35" i="10"/>
  <c r="GA35" i="10"/>
  <c r="AB35" i="10"/>
  <c r="GR35" i="10"/>
  <c r="AQ35" i="10"/>
  <c r="GN35" i="10"/>
  <c r="AM35" i="10"/>
  <c r="GM35" i="10"/>
  <c r="AL35" i="10"/>
  <c r="JN35" i="10"/>
  <c r="EM35" i="10"/>
  <c r="AH35" i="10"/>
  <c r="DV35" i="10"/>
  <c r="HX35" i="10"/>
  <c r="GY35" i="10"/>
  <c r="JM35" i="10"/>
  <c r="NL35" i="10"/>
  <c r="NI35" i="10"/>
  <c r="NO35" i="10"/>
  <c r="NN35" i="10"/>
  <c r="NX35" i="10"/>
  <c r="NW35" i="10"/>
  <c r="NC35" i="10"/>
  <c r="OA35" i="10"/>
  <c r="NS35" i="10"/>
  <c r="CJ35" i="10"/>
  <c r="JE35" i="10"/>
  <c r="ND35" i="10"/>
  <c r="NA35" i="10"/>
  <c r="MY35" i="10"/>
  <c r="MX35" i="10"/>
  <c r="NH35" i="10"/>
  <c r="NG35" i="10"/>
  <c r="LW35" i="10"/>
  <c r="MU35" i="10"/>
  <c r="MM35" i="10"/>
  <c r="AK35" i="10"/>
  <c r="HA35" i="10"/>
  <c r="KZ35" i="10"/>
  <c r="KW35" i="10"/>
  <c r="IV35" i="10"/>
  <c r="IU35" i="10"/>
  <c r="JD35" i="10"/>
  <c r="JC35" i="10"/>
  <c r="FG35" i="10"/>
  <c r="FW35" i="10"/>
  <c r="FR35" i="10"/>
  <c r="KT35" i="10"/>
  <c r="GS35" i="10"/>
  <c r="KR35" i="10"/>
  <c r="KO35" i="10"/>
  <c r="IL35" i="10"/>
  <c r="IJ35" i="10"/>
  <c r="IR35" i="10"/>
  <c r="IQ35" i="10"/>
  <c r="EL35" i="10"/>
  <c r="FB35" i="10"/>
  <c r="EV35" i="10"/>
  <c r="FP35" i="10"/>
  <c r="EO35" i="10"/>
  <c r="NB35" i="10"/>
  <c r="IK35" i="10"/>
  <c r="FO35" i="10"/>
  <c r="FN35" i="10"/>
  <c r="FV35" i="10"/>
  <c r="FT35" i="10"/>
  <c r="MZ35" i="10"/>
  <c r="NV35" i="10"/>
  <c r="NF35" i="10"/>
  <c r="AD35" i="10"/>
  <c r="LY35" i="10"/>
  <c r="CC35" i="10"/>
  <c r="KP35" i="10"/>
  <c r="FY35" i="10"/>
  <c r="CM35" i="10"/>
  <c r="CL35" i="10"/>
  <c r="CR35" i="10"/>
  <c r="CQ35" i="10"/>
  <c r="FF35" i="10"/>
  <c r="FS35" i="10"/>
  <c r="HC35" i="10"/>
  <c r="BV35" i="10"/>
  <c r="IC35" i="10"/>
  <c r="FJ35" i="10"/>
  <c r="ME35" i="10"/>
  <c r="BU35" i="10"/>
  <c r="FQ35" i="10"/>
  <c r="CH35" i="10"/>
  <c r="GD35" i="10"/>
  <c r="EX35" i="10"/>
  <c r="FD35" i="10"/>
  <c r="LT35" i="10"/>
  <c r="LQ35" i="10"/>
  <c r="CD35" i="10"/>
  <c r="EJ35" i="10"/>
  <c r="EG35" i="10"/>
  <c r="FC35" i="10"/>
  <c r="MP35" i="10"/>
  <c r="CB35" i="10"/>
  <c r="MT35" i="10"/>
  <c r="FK35" i="10"/>
  <c r="JS35" i="10"/>
  <c r="KH35" i="10"/>
  <c r="CI35" i="10"/>
  <c r="EU35" i="10"/>
  <c r="ND26" i="10"/>
  <c r="KR26" i="10"/>
  <c r="IF26" i="10"/>
  <c r="FT26" i="10"/>
  <c r="DH26" i="10"/>
  <c r="NS26" i="10"/>
  <c r="LG26" i="10"/>
  <c r="IU26" i="10"/>
  <c r="GI26" i="10"/>
  <c r="DW26" i="10"/>
  <c r="BK26" i="10"/>
  <c r="LV26" i="10"/>
  <c r="JJ26" i="10"/>
  <c r="GX26" i="10"/>
  <c r="EL26" i="10"/>
  <c r="BZ26" i="10"/>
  <c r="NQ26" i="10"/>
  <c r="LE26" i="10"/>
  <c r="IS26" i="10"/>
  <c r="GG26" i="10"/>
  <c r="DU26" i="10"/>
  <c r="BI26" i="10"/>
  <c r="MX26" i="10"/>
  <c r="KL26" i="10"/>
  <c r="HZ26" i="10"/>
  <c r="FN26" i="10"/>
  <c r="DB26" i="10"/>
  <c r="AP26" i="10"/>
  <c r="JW26" i="10"/>
  <c r="DI26" i="10"/>
  <c r="MG26" i="10"/>
  <c r="FP26" i="10"/>
  <c r="NU26" i="10"/>
  <c r="HD26" i="10"/>
  <c r="AW26" i="10"/>
  <c r="IQ26" i="10"/>
  <c r="CC26" i="10"/>
  <c r="FX26" i="10"/>
  <c r="HL26" i="10"/>
  <c r="KK26" i="10"/>
  <c r="LT26" i="10"/>
  <c r="NH26" i="10"/>
  <c r="AQ26" i="10"/>
  <c r="BU26" i="10"/>
  <c r="DA26" i="10"/>
  <c r="BE26" i="10"/>
  <c r="MV26" i="10"/>
  <c r="KJ26" i="10"/>
  <c r="HX26" i="10"/>
  <c r="FL26" i="10"/>
  <c r="CZ26" i="10"/>
  <c r="NK26" i="10"/>
  <c r="KY26" i="10"/>
  <c r="IM26" i="10"/>
  <c r="GA26" i="10"/>
  <c r="DO26" i="10"/>
  <c r="NZ26" i="10"/>
  <c r="LN26" i="10"/>
  <c r="JB26" i="10"/>
  <c r="GP26" i="10"/>
  <c r="ED26" i="10"/>
  <c r="BR26" i="10"/>
  <c r="NI26" i="10"/>
  <c r="KW26" i="10"/>
  <c r="IK26" i="10"/>
  <c r="FY26" i="10"/>
  <c r="DM26" i="10"/>
  <c r="BA26" i="10"/>
  <c r="MP26" i="10"/>
  <c r="KD26" i="10"/>
  <c r="HR26" i="10"/>
  <c r="FF26" i="10"/>
  <c r="CT26" i="10"/>
  <c r="AH26" i="10"/>
  <c r="IZ26" i="10"/>
  <c r="CM26" i="10"/>
  <c r="LK26" i="10"/>
  <c r="EW26" i="10"/>
  <c r="MY26" i="10"/>
  <c r="GK26" i="10"/>
  <c r="AJ26" i="10"/>
  <c r="HT26" i="10"/>
  <c r="BG26" i="10"/>
  <c r="EI26" i="10"/>
  <c r="FW26" i="10"/>
  <c r="IR26" i="10"/>
  <c r="KE26" i="10"/>
  <c r="LS26" i="10"/>
  <c r="NG26" i="10"/>
  <c r="AO26" i="10"/>
  <c r="BH26" i="10"/>
  <c r="MQ26" i="10"/>
  <c r="MN26" i="10"/>
  <c r="KB26" i="10"/>
  <c r="HP26" i="10"/>
  <c r="FD26" i="10"/>
  <c r="CR26" i="10"/>
  <c r="NC26" i="10"/>
  <c r="KQ26" i="10"/>
  <c r="IE26" i="10"/>
  <c r="FS26" i="10"/>
  <c r="DG26" i="10"/>
  <c r="NR26" i="10"/>
  <c r="LF26" i="10"/>
  <c r="IT26" i="10"/>
  <c r="GH26" i="10"/>
  <c r="DV26" i="10"/>
  <c r="BJ26" i="10"/>
  <c r="NA26" i="10"/>
  <c r="KO26" i="10"/>
  <c r="IC26" i="10"/>
  <c r="FQ26" i="10"/>
  <c r="DE26" i="10"/>
  <c r="AS26" i="10"/>
  <c r="MH26" i="10"/>
  <c r="JV26" i="10"/>
  <c r="HJ26" i="10"/>
  <c r="EX26" i="10"/>
  <c r="CL26" i="10"/>
  <c r="Z26" i="10"/>
  <c r="IG26" i="10"/>
  <c r="BP26" i="10"/>
  <c r="KN26" i="10"/>
  <c r="EA26" i="10"/>
  <c r="MB26" i="10"/>
  <c r="FO26" i="10"/>
  <c r="NO26" i="10"/>
  <c r="HA26" i="10"/>
  <c r="AU26" i="10"/>
  <c r="CS26" i="10"/>
  <c r="EG26" i="10"/>
  <c r="HC26" i="10"/>
  <c r="IO26" i="10"/>
  <c r="KC26" i="10"/>
  <c r="LQ26" i="10"/>
  <c r="MW26" i="10"/>
  <c r="AI26" i="10"/>
  <c r="AF26" i="10"/>
  <c r="MF26" i="10"/>
  <c r="JT26" i="10"/>
  <c r="HH26" i="10"/>
  <c r="EV26" i="10"/>
  <c r="CJ26" i="10"/>
  <c r="MU26" i="10"/>
  <c r="KI26" i="10"/>
  <c r="HW26" i="10"/>
  <c r="FK26" i="10"/>
  <c r="CY26" i="10"/>
  <c r="NJ26" i="10"/>
  <c r="KX26" i="10"/>
  <c r="IL26" i="10"/>
  <c r="FZ26" i="10"/>
  <c r="DN26" i="10"/>
  <c r="BB26" i="10"/>
  <c r="MS26" i="10"/>
  <c r="KG26" i="10"/>
  <c r="HU26" i="10"/>
  <c r="FI26" i="10"/>
  <c r="CW26" i="10"/>
  <c r="AK26" i="10"/>
  <c r="LZ26" i="10"/>
  <c r="JN26" i="10"/>
  <c r="HB26" i="10"/>
  <c r="EP26" i="10"/>
  <c r="CD26" i="10"/>
  <c r="NX26" i="10"/>
  <c r="HK26" i="10"/>
  <c r="AZ26" i="10"/>
  <c r="JU26" i="10"/>
  <c r="DD26" i="10"/>
  <c r="LI26" i="10"/>
  <c r="ER26" i="10"/>
  <c r="MR26" i="10"/>
  <c r="GE26" i="10"/>
  <c r="AG26" i="10"/>
  <c r="BD26" i="10"/>
  <c r="CN26" i="10"/>
  <c r="FM26" i="10"/>
  <c r="GV26" i="10"/>
  <c r="IJ26" i="10"/>
  <c r="JX26" i="10"/>
  <c r="LD26" i="10"/>
  <c r="JH26" i="10"/>
  <c r="LA26" i="10"/>
  <c r="LX26" i="10"/>
  <c r="JL26" i="10"/>
  <c r="GZ26" i="10"/>
  <c r="EN26" i="10"/>
  <c r="CB26" i="10"/>
  <c r="MM26" i="10"/>
  <c r="KA26" i="10"/>
  <c r="HO26" i="10"/>
  <c r="FC26" i="10"/>
  <c r="CQ26" i="10"/>
  <c r="NB26" i="10"/>
  <c r="KP26" i="10"/>
  <c r="ID26" i="10"/>
  <c r="FR26" i="10"/>
  <c r="DF26" i="10"/>
  <c r="AT26" i="10"/>
  <c r="MK26" i="10"/>
  <c r="JY26" i="10"/>
  <c r="HM26" i="10"/>
  <c r="FA26" i="10"/>
  <c r="CO26" i="10"/>
  <c r="AC26" i="10"/>
  <c r="LR26" i="10"/>
  <c r="JF26" i="10"/>
  <c r="GT26" i="10"/>
  <c r="EH26" i="10"/>
  <c r="BV26" i="10"/>
  <c r="NE26" i="10"/>
  <c r="GN26" i="10"/>
  <c r="AN26" i="10"/>
  <c r="IY26" i="10"/>
  <c r="CK26" i="10"/>
  <c r="KM26" i="10"/>
  <c r="DY26" i="10"/>
  <c r="LY26" i="10"/>
  <c r="FH26" i="10"/>
  <c r="MO26" i="10"/>
  <c r="AE26" i="10"/>
  <c r="BC26" i="10"/>
  <c r="DT26" i="10"/>
  <c r="FG26" i="10"/>
  <c r="GU26" i="10"/>
  <c r="II26" i="10"/>
  <c r="JO26" i="10"/>
  <c r="HS26" i="10"/>
  <c r="LP26" i="10"/>
  <c r="JD26" i="10"/>
  <c r="GR26" i="10"/>
  <c r="EF26" i="10"/>
  <c r="BT26" i="10"/>
  <c r="ME26" i="10"/>
  <c r="JS26" i="10"/>
  <c r="HG26" i="10"/>
  <c r="EU26" i="10"/>
  <c r="CI26" i="10"/>
  <c r="MT26" i="10"/>
  <c r="KH26" i="10"/>
  <c r="HV26" i="10"/>
  <c r="FJ26" i="10"/>
  <c r="CX26" i="10"/>
  <c r="AL26" i="10"/>
  <c r="MC26" i="10"/>
  <c r="JQ26" i="10"/>
  <c r="HE26" i="10"/>
  <c r="ES26" i="10"/>
  <c r="CG26" i="10"/>
  <c r="NV26" i="10"/>
  <c r="LJ26" i="10"/>
  <c r="IX26" i="10"/>
  <c r="GL26" i="10"/>
  <c r="DZ26" i="10"/>
  <c r="BN26" i="10"/>
  <c r="MI26" i="10"/>
  <c r="FU26" i="10"/>
  <c r="AA26" i="10"/>
  <c r="IB26" i="10"/>
  <c r="BO26" i="10"/>
  <c r="JP26" i="10"/>
  <c r="DC26" i="10"/>
  <c r="LC26" i="10"/>
  <c r="EO26" i="10"/>
  <c r="KV26" i="10"/>
  <c r="MJ26" i="10"/>
  <c r="AB26" i="10"/>
  <c r="CE26" i="10"/>
  <c r="DQ26" i="10"/>
  <c r="FE26" i="10"/>
  <c r="GS26" i="10"/>
  <c r="HY26" i="10"/>
  <c r="GC26" i="10"/>
  <c r="GJ26" i="10"/>
  <c r="JK26" i="10"/>
  <c r="ML26" i="10"/>
  <c r="CP26" i="10"/>
  <c r="GW26" i="10"/>
  <c r="LB26" i="10"/>
  <c r="BF26" i="10"/>
  <c r="HI26" i="10"/>
  <c r="KF26" i="10"/>
  <c r="NP26" i="10"/>
  <c r="EZ26" i="10"/>
  <c r="GB26" i="10"/>
  <c r="JC26" i="10"/>
  <c r="MD26" i="10"/>
  <c r="CH26" i="10"/>
  <c r="GO26" i="10"/>
  <c r="KT26" i="10"/>
  <c r="AX26" i="10"/>
  <c r="GM26" i="10"/>
  <c r="JM26" i="10"/>
  <c r="MA26" i="10"/>
  <c r="DK26" i="10"/>
  <c r="NT26" i="10"/>
  <c r="DX26" i="10"/>
  <c r="GY26" i="10"/>
  <c r="JZ26" i="10"/>
  <c r="AD26" i="10"/>
  <c r="EK26" i="10"/>
  <c r="IP26" i="10"/>
  <c r="LL26" i="10"/>
  <c r="AY26" i="10"/>
  <c r="DS26" i="10"/>
  <c r="AV26" i="10"/>
  <c r="GF26" i="10"/>
  <c r="NL26" i="10"/>
  <c r="DP26" i="10"/>
  <c r="GQ26" i="10"/>
  <c r="JR26" i="10"/>
  <c r="NY26" i="10"/>
  <c r="EC26" i="10"/>
  <c r="IH26" i="10"/>
  <c r="KS26" i="10"/>
  <c r="AM26" i="10"/>
  <c r="CV26" i="10"/>
  <c r="NM26" i="10"/>
  <c r="EQ26" i="10"/>
  <c r="LH26" i="10"/>
  <c r="BL26" i="10"/>
  <c r="EM26" i="10"/>
  <c r="HN26" i="10"/>
  <c r="LU26" i="10"/>
  <c r="BY26" i="10"/>
  <c r="GD26" i="10"/>
  <c r="EY26" i="10"/>
  <c r="IW26" i="10"/>
  <c r="JG26" i="10"/>
  <c r="BX26" i="10"/>
  <c r="EJ26" i="10"/>
  <c r="IV26" i="10"/>
  <c r="LW26" i="10"/>
  <c r="CA26" i="10"/>
  <c r="FB26" i="10"/>
  <c r="JI26" i="10"/>
  <c r="NN26" i="10"/>
  <c r="DR26" i="10"/>
  <c r="NW26" i="10"/>
  <c r="CF26" i="10"/>
  <c r="KU26" i="10"/>
  <c r="DL26" i="10"/>
  <c r="OA26" i="10"/>
  <c r="BQ26" i="10"/>
  <c r="HQ26" i="10"/>
  <c r="LO26" i="10"/>
  <c r="NF26" i="10"/>
  <c r="JE26" i="10"/>
  <c r="ET26" i="10"/>
  <c r="MZ26" i="10"/>
  <c r="EE26" i="10"/>
  <c r="FV26" i="10"/>
  <c r="AR26" i="10"/>
  <c r="BS26" i="10"/>
  <c r="DJ26" i="10"/>
  <c r="BW26" i="10"/>
  <c r="HF26" i="10"/>
  <c r="EB26" i="10"/>
  <c r="CU26" i="10"/>
  <c r="KZ26" i="10"/>
  <c r="LM26" i="10"/>
  <c r="IA26" i="10"/>
  <c r="IN26" i="10"/>
  <c r="JA26" i="10"/>
  <c r="BM26" i="10"/>
  <c r="IE22" i="10"/>
  <c r="MS22" i="10"/>
  <c r="CF22" i="10"/>
  <c r="IP22" i="10"/>
  <c r="FD22" i="10"/>
  <c r="AQ22" i="10"/>
  <c r="AE22" i="10"/>
  <c r="DU22" i="10"/>
  <c r="LC22" i="10"/>
  <c r="DB22" i="10"/>
  <c r="ND22" i="10"/>
  <c r="CI22" i="10"/>
  <c r="IS22" i="10"/>
  <c r="KU22" i="10"/>
  <c r="CT22" i="10"/>
  <c r="KR22" i="10"/>
  <c r="MV22" i="10"/>
  <c r="HV22" i="10"/>
  <c r="AS22" i="10"/>
  <c r="EI22" i="10"/>
  <c r="LQ22" i="10"/>
  <c r="IV22" i="10"/>
  <c r="HA22" i="10"/>
  <c r="HN22" i="10"/>
  <c r="AK22" i="10"/>
  <c r="EA22" i="10"/>
  <c r="LI22" i="10"/>
  <c r="GJ22" i="10"/>
  <c r="MM22" i="10"/>
  <c r="BZ22" i="10"/>
  <c r="IJ22" i="10"/>
  <c r="BG22" i="10"/>
  <c r="EW22" i="10"/>
  <c r="LW22" i="10"/>
  <c r="FL22" i="10"/>
  <c r="ED22" i="10"/>
  <c r="LL22" i="10"/>
  <c r="DK22" i="10"/>
  <c r="HI22" i="10"/>
  <c r="HT22" i="10"/>
  <c r="NL24" i="10"/>
  <c r="HG24" i="10"/>
  <c r="BZ24" i="10"/>
  <c r="MQ24" i="10"/>
  <c r="FF24" i="10"/>
  <c r="CK24" i="10"/>
  <c r="NC24" i="10"/>
  <c r="GP24" i="10"/>
  <c r="EJ24" i="10"/>
  <c r="EX24" i="10"/>
  <c r="EO24" i="10"/>
  <c r="GF24" i="10"/>
  <c r="GH24" i="10"/>
  <c r="AT24" i="10"/>
  <c r="JV24" i="10"/>
  <c r="MW24" i="10"/>
  <c r="DX24" i="10"/>
  <c r="IT24" i="10"/>
  <c r="AL24" i="10"/>
  <c r="GT24" i="10"/>
  <c r="FH24" i="10"/>
  <c r="IU24" i="10"/>
  <c r="AM24" i="10"/>
  <c r="HS24" i="10"/>
  <c r="MG24" i="10"/>
  <c r="DH24" i="10"/>
  <c r="HZ24" i="10"/>
  <c r="CO24" i="10"/>
  <c r="MH24" i="10"/>
  <c r="NT59" i="10"/>
  <c r="NL59" i="10"/>
  <c r="ND59" i="10"/>
  <c r="MV59" i="10"/>
  <c r="MN59" i="10"/>
  <c r="MF59" i="10"/>
  <c r="LX59" i="10"/>
  <c r="LP59" i="10"/>
  <c r="LP24" i="10" s="1"/>
  <c r="LH59" i="10"/>
  <c r="LH24" i="10" s="1"/>
  <c r="KZ59" i="10"/>
  <c r="KZ24" i="10" s="1"/>
  <c r="KR59" i="10"/>
  <c r="KJ59" i="10"/>
  <c r="KB59" i="10"/>
  <c r="JT59" i="10"/>
  <c r="JL59" i="10"/>
  <c r="JD59" i="10"/>
  <c r="JD24" i="10" s="1"/>
  <c r="IV59" i="10"/>
  <c r="IN59" i="10"/>
  <c r="IF59" i="10"/>
  <c r="HX59" i="10"/>
  <c r="HP59" i="10"/>
  <c r="HH59" i="10"/>
  <c r="GZ59" i="10"/>
  <c r="GR59" i="10"/>
  <c r="GJ59" i="10"/>
  <c r="GB59" i="10"/>
  <c r="FT59" i="10"/>
  <c r="FL59" i="10"/>
  <c r="FD59" i="10"/>
  <c r="EV59" i="10"/>
  <c r="EN59" i="10"/>
  <c r="EF59" i="10"/>
  <c r="DX59" i="10"/>
  <c r="DP59" i="10"/>
  <c r="DH59" i="10"/>
  <c r="CZ59" i="10"/>
  <c r="CR59" i="10"/>
  <c r="CJ59" i="10"/>
  <c r="CB59" i="10"/>
  <c r="BT59" i="10"/>
  <c r="BL59" i="10"/>
  <c r="BL24" i="10" s="1"/>
  <c r="BD59" i="10"/>
  <c r="AV59" i="10"/>
  <c r="AN59" i="10"/>
  <c r="AF59" i="10"/>
  <c r="OA59" i="10"/>
  <c r="NS59" i="10"/>
  <c r="NK59" i="10"/>
  <c r="NC59" i="10"/>
  <c r="MU59" i="10"/>
  <c r="MM59" i="10"/>
  <c r="ME59" i="10"/>
  <c r="LW59" i="10"/>
  <c r="LW24" i="10" s="1"/>
  <c r="LO59" i="10"/>
  <c r="LO24" i="10" s="1"/>
  <c r="LG59" i="10"/>
  <c r="LG24" i="10" s="1"/>
  <c r="KY59" i="10"/>
  <c r="KY24" i="10" s="1"/>
  <c r="KQ59" i="10"/>
  <c r="KI59" i="10"/>
  <c r="KA59" i="10"/>
  <c r="JS59" i="10"/>
  <c r="JK59" i="10"/>
  <c r="JC59" i="10"/>
  <c r="JC24" i="10" s="1"/>
  <c r="IU59" i="10"/>
  <c r="IM59" i="10"/>
  <c r="IE59" i="10"/>
  <c r="HW59" i="10"/>
  <c r="HO59" i="10"/>
  <c r="HG59" i="10"/>
  <c r="GY59" i="10"/>
  <c r="GQ59" i="10"/>
  <c r="GI59" i="10"/>
  <c r="GA59" i="10"/>
  <c r="FS59" i="10"/>
  <c r="FK59" i="10"/>
  <c r="FC59" i="10"/>
  <c r="EU59" i="10"/>
  <c r="EM59" i="10"/>
  <c r="EE59" i="10"/>
  <c r="DW59" i="10"/>
  <c r="DO59" i="10"/>
  <c r="DG59" i="10"/>
  <c r="CY59" i="10"/>
  <c r="CQ59" i="10"/>
  <c r="CI59" i="10"/>
  <c r="CA59" i="10"/>
  <c r="BS59" i="10"/>
  <c r="BK59" i="10"/>
  <c r="BK24" i="10" s="1"/>
  <c r="BC59" i="10"/>
  <c r="AU59" i="10"/>
  <c r="AM59" i="10"/>
  <c r="AE59" i="10"/>
  <c r="NZ59" i="10"/>
  <c r="NR59" i="10"/>
  <c r="NJ59" i="10"/>
  <c r="NB59" i="10"/>
  <c r="MT59" i="10"/>
  <c r="ML59" i="10"/>
  <c r="MD59" i="10"/>
  <c r="LV59" i="10"/>
  <c r="LV24" i="10" s="1"/>
  <c r="LN59" i="10"/>
  <c r="LN24" i="10" s="1"/>
  <c r="LF59" i="10"/>
  <c r="LF24" i="10" s="1"/>
  <c r="KX59" i="10"/>
  <c r="KX24" i="10" s="1"/>
  <c r="KP59" i="10"/>
  <c r="KH59" i="10"/>
  <c r="JZ59" i="10"/>
  <c r="JR59" i="10"/>
  <c r="JJ59" i="10"/>
  <c r="JB59" i="10"/>
  <c r="JB24" i="10" s="1"/>
  <c r="IT59" i="10"/>
  <c r="IL59" i="10"/>
  <c r="ID59" i="10"/>
  <c r="HV59" i="10"/>
  <c r="HN59" i="10"/>
  <c r="HF59" i="10"/>
  <c r="GX59" i="10"/>
  <c r="GP59" i="10"/>
  <c r="GH59" i="10"/>
  <c r="FZ59" i="10"/>
  <c r="FR59" i="10"/>
  <c r="FJ59" i="10"/>
  <c r="FB59" i="10"/>
  <c r="ET59" i="10"/>
  <c r="EL59" i="10"/>
  <c r="ED59" i="10"/>
  <c r="DV59" i="10"/>
  <c r="DN59" i="10"/>
  <c r="DF59" i="10"/>
  <c r="CX59" i="10"/>
  <c r="CP59" i="10"/>
  <c r="CH59" i="10"/>
  <c r="BZ59" i="10"/>
  <c r="BR59" i="10"/>
  <c r="BJ59" i="10"/>
  <c r="BJ24" i="10" s="1"/>
  <c r="BB59" i="10"/>
  <c r="AT59" i="10"/>
  <c r="AL59" i="10"/>
  <c r="AD59" i="10"/>
  <c r="NY59" i="10"/>
  <c r="NQ59" i="10"/>
  <c r="NI59" i="10"/>
  <c r="NA59" i="10"/>
  <c r="MS59" i="10"/>
  <c r="MK59" i="10"/>
  <c r="MC59" i="10"/>
  <c r="LU59" i="10"/>
  <c r="LU24" i="10" s="1"/>
  <c r="LM59" i="10"/>
  <c r="LM24" i="10" s="1"/>
  <c r="LE59" i="10"/>
  <c r="LE24" i="10" s="1"/>
  <c r="KW59" i="10"/>
  <c r="KW24" i="10" s="1"/>
  <c r="KO59" i="10"/>
  <c r="KG59" i="10"/>
  <c r="JY59" i="10"/>
  <c r="JQ59" i="10"/>
  <c r="JI59" i="10"/>
  <c r="JA59" i="10"/>
  <c r="JA24" i="10" s="1"/>
  <c r="IS59" i="10"/>
  <c r="IK59" i="10"/>
  <c r="IC59" i="10"/>
  <c r="HU59" i="10"/>
  <c r="HM59" i="10"/>
  <c r="HE59" i="10"/>
  <c r="GW59" i="10"/>
  <c r="GO59" i="10"/>
  <c r="GG59" i="10"/>
  <c r="FY59" i="10"/>
  <c r="FQ59" i="10"/>
  <c r="FI59" i="10"/>
  <c r="FA59" i="10"/>
  <c r="ES59" i="10"/>
  <c r="EK59" i="10"/>
  <c r="EC59" i="10"/>
  <c r="DU59" i="10"/>
  <c r="DM59" i="10"/>
  <c r="DE59" i="10"/>
  <c r="CW59" i="10"/>
  <c r="CO59" i="10"/>
  <c r="CG59" i="10"/>
  <c r="BY59" i="10"/>
  <c r="BQ59" i="10"/>
  <c r="BI59" i="10"/>
  <c r="BI24" i="10" s="1"/>
  <c r="BA59" i="10"/>
  <c r="AS59" i="10"/>
  <c r="AK59" i="10"/>
  <c r="AC59" i="10"/>
  <c r="NX59" i="10"/>
  <c r="NP59" i="10"/>
  <c r="NH59" i="10"/>
  <c r="MZ59" i="10"/>
  <c r="MR59" i="10"/>
  <c r="MJ59" i="10"/>
  <c r="MB59" i="10"/>
  <c r="LT59" i="10"/>
  <c r="LT24" i="10" s="1"/>
  <c r="LL59" i="10"/>
  <c r="LL24" i="10" s="1"/>
  <c r="LD59" i="10"/>
  <c r="LD24" i="10" s="1"/>
  <c r="KV59" i="10"/>
  <c r="KV24" i="10" s="1"/>
  <c r="KN59" i="10"/>
  <c r="KF59" i="10"/>
  <c r="JX59" i="10"/>
  <c r="JP59" i="10"/>
  <c r="JH59" i="10"/>
  <c r="IZ59" i="10"/>
  <c r="IZ24" i="10" s="1"/>
  <c r="IR59" i="10"/>
  <c r="IJ59" i="10"/>
  <c r="IB59" i="10"/>
  <c r="HT59" i="10"/>
  <c r="HL59" i="10"/>
  <c r="HD59" i="10"/>
  <c r="GV59" i="10"/>
  <c r="GN59" i="10"/>
  <c r="GF59" i="10"/>
  <c r="FX59" i="10"/>
  <c r="FP59" i="10"/>
  <c r="FH59" i="10"/>
  <c r="EZ59" i="10"/>
  <c r="ER59" i="10"/>
  <c r="EJ59" i="10"/>
  <c r="EB59" i="10"/>
  <c r="DT59" i="10"/>
  <c r="DL59" i="10"/>
  <c r="DD59" i="10"/>
  <c r="CV59" i="10"/>
  <c r="CN59" i="10"/>
  <c r="CF59" i="10"/>
  <c r="BX59" i="10"/>
  <c r="BP59" i="10"/>
  <c r="BH59" i="10"/>
  <c r="BH24" i="10" s="1"/>
  <c r="AZ59" i="10"/>
  <c r="AR59" i="10"/>
  <c r="AJ59" i="10"/>
  <c r="AB59" i="10"/>
  <c r="NW59" i="10"/>
  <c r="NO59" i="10"/>
  <c r="NG59" i="10"/>
  <c r="MY59" i="10"/>
  <c r="MQ59" i="10"/>
  <c r="MI59" i="10"/>
  <c r="MA59" i="10"/>
  <c r="LS59" i="10"/>
  <c r="LS24" i="10" s="1"/>
  <c r="LK59" i="10"/>
  <c r="LK24" i="10" s="1"/>
  <c r="LC59" i="10"/>
  <c r="LC24" i="10" s="1"/>
  <c r="KU59" i="10"/>
  <c r="KU24" i="10" s="1"/>
  <c r="KM59" i="10"/>
  <c r="KE59" i="10"/>
  <c r="JW59" i="10"/>
  <c r="JO59" i="10"/>
  <c r="JG59" i="10"/>
  <c r="IY59" i="10"/>
  <c r="IY24" i="10" s="1"/>
  <c r="IQ59" i="10"/>
  <c r="II59" i="10"/>
  <c r="IA59" i="10"/>
  <c r="HS59" i="10"/>
  <c r="HK59" i="10"/>
  <c r="HC59" i="10"/>
  <c r="GU59" i="10"/>
  <c r="GM59" i="10"/>
  <c r="GE59" i="10"/>
  <c r="FW59" i="10"/>
  <c r="FO59" i="10"/>
  <c r="FG59" i="10"/>
  <c r="EY59" i="10"/>
  <c r="EQ59" i="10"/>
  <c r="EI59" i="10"/>
  <c r="EA59" i="10"/>
  <c r="DS59" i="10"/>
  <c r="DK59" i="10"/>
  <c r="DC59" i="10"/>
  <c r="CU59" i="10"/>
  <c r="CM59" i="10"/>
  <c r="CE59" i="10"/>
  <c r="BW59" i="10"/>
  <c r="BO59" i="10"/>
  <c r="BG59" i="10"/>
  <c r="BG24" i="10" s="1"/>
  <c r="AY59" i="10"/>
  <c r="AQ59" i="10"/>
  <c r="AI59" i="10"/>
  <c r="AA59" i="10"/>
  <c r="NV59" i="10"/>
  <c r="NN59" i="10"/>
  <c r="NF59" i="10"/>
  <c r="MX59" i="10"/>
  <c r="MP59" i="10"/>
  <c r="MH59" i="10"/>
  <c r="LZ59" i="10"/>
  <c r="LR59" i="10"/>
  <c r="LR24" i="10" s="1"/>
  <c r="LJ59" i="10"/>
  <c r="LJ24" i="10" s="1"/>
  <c r="LB59" i="10"/>
  <c r="LB24" i="10" s="1"/>
  <c r="KT59" i="10"/>
  <c r="KT24" i="10" s="1"/>
  <c r="KL59" i="10"/>
  <c r="KD59" i="10"/>
  <c r="JV59" i="10"/>
  <c r="JN59" i="10"/>
  <c r="JF59" i="10"/>
  <c r="JF24" i="10" s="1"/>
  <c r="IX59" i="10"/>
  <c r="IX24" i="10" s="1"/>
  <c r="IP59" i="10"/>
  <c r="IH59" i="10"/>
  <c r="HZ59" i="10"/>
  <c r="HR59" i="10"/>
  <c r="HJ59" i="10"/>
  <c r="HB59" i="10"/>
  <c r="GT59" i="10"/>
  <c r="GL59" i="10"/>
  <c r="GD59" i="10"/>
  <c r="FV59" i="10"/>
  <c r="FN59" i="10"/>
  <c r="FF59" i="10"/>
  <c r="EX59" i="10"/>
  <c r="EP59" i="10"/>
  <c r="EH59" i="10"/>
  <c r="DZ59" i="10"/>
  <c r="DR59" i="10"/>
  <c r="DJ59" i="10"/>
  <c r="DB59" i="10"/>
  <c r="CT59" i="10"/>
  <c r="CL59" i="10"/>
  <c r="CD59" i="10"/>
  <c r="BV59" i="10"/>
  <c r="BN59" i="10"/>
  <c r="BN24" i="10" s="1"/>
  <c r="BF59" i="10"/>
  <c r="BF24" i="10" s="1"/>
  <c r="AX59" i="10"/>
  <c r="AP59" i="10"/>
  <c r="AH59" i="10"/>
  <c r="Z59" i="10"/>
  <c r="NU59" i="10"/>
  <c r="NM59" i="10"/>
  <c r="NE59" i="10"/>
  <c r="MW59" i="10"/>
  <c r="MO59" i="10"/>
  <c r="MG59" i="10"/>
  <c r="LY59" i="10"/>
  <c r="LQ59" i="10"/>
  <c r="LQ24" i="10" s="1"/>
  <c r="LI59" i="10"/>
  <c r="LI24" i="10" s="1"/>
  <c r="LA59" i="10"/>
  <c r="LA24" i="10" s="1"/>
  <c r="KS59" i="10"/>
  <c r="KK59" i="10"/>
  <c r="KC59" i="10"/>
  <c r="JU59" i="10"/>
  <c r="JM59" i="10"/>
  <c r="JE59" i="10"/>
  <c r="JE24" i="10" s="1"/>
  <c r="IW59" i="10"/>
  <c r="IW24" i="10" s="1"/>
  <c r="IO59" i="10"/>
  <c r="IG59" i="10"/>
  <c r="HY59" i="10"/>
  <c r="HQ59" i="10"/>
  <c r="HI59" i="10"/>
  <c r="HA59" i="10"/>
  <c r="GS59" i="10"/>
  <c r="GK59" i="10"/>
  <c r="GC59" i="10"/>
  <c r="FU59" i="10"/>
  <c r="FM59" i="10"/>
  <c r="FE59" i="10"/>
  <c r="EW59" i="10"/>
  <c r="EO59" i="10"/>
  <c r="EG59" i="10"/>
  <c r="DY59" i="10"/>
  <c r="DQ59" i="10"/>
  <c r="DI59" i="10"/>
  <c r="DA59" i="10"/>
  <c r="CS59" i="10"/>
  <c r="CK59" i="10"/>
  <c r="CC59" i="10"/>
  <c r="BU59" i="10"/>
  <c r="BM59" i="10"/>
  <c r="BM24" i="10" s="1"/>
  <c r="BE59" i="10"/>
  <c r="BE24" i="10" s="1"/>
  <c r="AW59" i="10"/>
  <c r="AO59" i="10"/>
  <c r="AG59" i="10"/>
  <c r="NY58" i="10"/>
  <c r="NQ58" i="10"/>
  <c r="NI58" i="10"/>
  <c r="NA58" i="10"/>
  <c r="MS58" i="10"/>
  <c r="MK58" i="10"/>
  <c r="MC58" i="10"/>
  <c r="LU58" i="10"/>
  <c r="LM58" i="10"/>
  <c r="LE58" i="10"/>
  <c r="KW58" i="10"/>
  <c r="KO58" i="10"/>
  <c r="KG58" i="10"/>
  <c r="JY58" i="10"/>
  <c r="JQ58" i="10"/>
  <c r="JI58" i="10"/>
  <c r="JA58" i="10"/>
  <c r="IS58" i="10"/>
  <c r="IK58" i="10"/>
  <c r="IC58" i="10"/>
  <c r="HU58" i="10"/>
  <c r="HM58" i="10"/>
  <c r="HE58" i="10"/>
  <c r="GW58" i="10"/>
  <c r="GO58" i="10"/>
  <c r="GG58" i="10"/>
  <c r="FY58" i="10"/>
  <c r="FQ58" i="10"/>
  <c r="FI58" i="10"/>
  <c r="FA58" i="10"/>
  <c r="ES58" i="10"/>
  <c r="EK58" i="10"/>
  <c r="EC58" i="10"/>
  <c r="DU58" i="10"/>
  <c r="DM58" i="10"/>
  <c r="DE58" i="10"/>
  <c r="CW58" i="10"/>
  <c r="CO58" i="10"/>
  <c r="CG58" i="10"/>
  <c r="BY58" i="10"/>
  <c r="BQ58" i="10"/>
  <c r="BI58" i="10"/>
  <c r="BA58" i="10"/>
  <c r="AS58" i="10"/>
  <c r="AK58" i="10"/>
  <c r="AC58" i="10"/>
  <c r="NB58" i="10"/>
  <c r="LV58" i="10"/>
  <c r="JZ58" i="10"/>
  <c r="IT58" i="10"/>
  <c r="HF58" i="10"/>
  <c r="FB58" i="10"/>
  <c r="DN58" i="10"/>
  <c r="BR58" i="10"/>
  <c r="NX58" i="10"/>
  <c r="NP58" i="10"/>
  <c r="NH58" i="10"/>
  <c r="MZ58" i="10"/>
  <c r="MR58" i="10"/>
  <c r="MJ58" i="10"/>
  <c r="MB58" i="10"/>
  <c r="LT58" i="10"/>
  <c r="LL58" i="10"/>
  <c r="LD58" i="10"/>
  <c r="KV58" i="10"/>
  <c r="KN58" i="10"/>
  <c r="KF58" i="10"/>
  <c r="JX58" i="10"/>
  <c r="JP58" i="10"/>
  <c r="JH58" i="10"/>
  <c r="IZ58" i="10"/>
  <c r="IR58" i="10"/>
  <c r="IJ58" i="10"/>
  <c r="IB58" i="10"/>
  <c r="HT58" i="10"/>
  <c r="HL58" i="10"/>
  <c r="HD58" i="10"/>
  <c r="GV58" i="10"/>
  <c r="GN58" i="10"/>
  <c r="GF58" i="10"/>
  <c r="FX58" i="10"/>
  <c r="FP58" i="10"/>
  <c r="FH58" i="10"/>
  <c r="EZ58" i="10"/>
  <c r="ER58" i="10"/>
  <c r="EJ58" i="10"/>
  <c r="EB58" i="10"/>
  <c r="DT58" i="10"/>
  <c r="DL58" i="10"/>
  <c r="DD58" i="10"/>
  <c r="CV58" i="10"/>
  <c r="CN58" i="10"/>
  <c r="CF58" i="10"/>
  <c r="BX58" i="10"/>
  <c r="BP58" i="10"/>
  <c r="BH58" i="10"/>
  <c r="AZ58" i="10"/>
  <c r="AR58" i="10"/>
  <c r="AJ58" i="10"/>
  <c r="AB58" i="10"/>
  <c r="NR58" i="10"/>
  <c r="LF58" i="10"/>
  <c r="JJ58" i="10"/>
  <c r="HN58" i="10"/>
  <c r="FR58" i="10"/>
  <c r="DF58" i="10"/>
  <c r="BJ58" i="10"/>
  <c r="NW58" i="10"/>
  <c r="NO58" i="10"/>
  <c r="NG58" i="10"/>
  <c r="MY58" i="10"/>
  <c r="MQ58" i="10"/>
  <c r="MI58" i="10"/>
  <c r="MA58" i="10"/>
  <c r="LS58" i="10"/>
  <c r="LK58" i="10"/>
  <c r="LC58" i="10"/>
  <c r="KU58" i="10"/>
  <c r="KM58" i="10"/>
  <c r="KE58" i="10"/>
  <c r="JW58" i="10"/>
  <c r="JO58" i="10"/>
  <c r="JG58" i="10"/>
  <c r="IY58" i="10"/>
  <c r="IQ58" i="10"/>
  <c r="II58" i="10"/>
  <c r="IA58" i="10"/>
  <c r="HS58" i="10"/>
  <c r="HK58" i="10"/>
  <c r="HC58" i="10"/>
  <c r="GU58" i="10"/>
  <c r="GM58" i="10"/>
  <c r="GE58" i="10"/>
  <c r="FW58" i="10"/>
  <c r="FO58" i="10"/>
  <c r="FG58" i="10"/>
  <c r="EY58" i="10"/>
  <c r="EQ58" i="10"/>
  <c r="EI58" i="10"/>
  <c r="EA58" i="10"/>
  <c r="DS58" i="10"/>
  <c r="DK58" i="10"/>
  <c r="DC58" i="10"/>
  <c r="CU58" i="10"/>
  <c r="CM58" i="10"/>
  <c r="CE58" i="10"/>
  <c r="BW58" i="10"/>
  <c r="BO58" i="10"/>
  <c r="BG58" i="10"/>
  <c r="AY58" i="10"/>
  <c r="AQ58" i="10"/>
  <c r="AI58" i="10"/>
  <c r="AA58" i="10"/>
  <c r="MT58" i="10"/>
  <c r="AD58" i="10"/>
  <c r="NV58" i="10"/>
  <c r="NN58" i="10"/>
  <c r="NF58" i="10"/>
  <c r="MX58" i="10"/>
  <c r="MP58" i="10"/>
  <c r="MH58" i="10"/>
  <c r="LZ58" i="10"/>
  <c r="LR58" i="10"/>
  <c r="LJ58" i="10"/>
  <c r="LB58" i="10"/>
  <c r="KT58" i="10"/>
  <c r="KL58" i="10"/>
  <c r="KD58" i="10"/>
  <c r="JV58" i="10"/>
  <c r="JN58" i="10"/>
  <c r="JF58" i="10"/>
  <c r="IX58" i="10"/>
  <c r="IP58" i="10"/>
  <c r="IH58" i="10"/>
  <c r="HZ58" i="10"/>
  <c r="HR58" i="10"/>
  <c r="HJ58" i="10"/>
  <c r="HB58" i="10"/>
  <c r="GT58" i="10"/>
  <c r="GL58" i="10"/>
  <c r="GD58" i="10"/>
  <c r="FV58" i="10"/>
  <c r="FN58" i="10"/>
  <c r="FF58" i="10"/>
  <c r="EX58" i="10"/>
  <c r="EP58" i="10"/>
  <c r="EH58" i="10"/>
  <c r="DZ58" i="10"/>
  <c r="DR58" i="10"/>
  <c r="DJ58" i="10"/>
  <c r="DB58" i="10"/>
  <c r="CT58" i="10"/>
  <c r="CL58" i="10"/>
  <c r="CD58" i="10"/>
  <c r="BV58" i="10"/>
  <c r="BN58" i="10"/>
  <c r="BF58" i="10"/>
  <c r="AX58" i="10"/>
  <c r="AP58" i="10"/>
  <c r="AH58" i="10"/>
  <c r="Z58" i="10"/>
  <c r="MD58" i="10"/>
  <c r="KH58" i="10"/>
  <c r="ID58" i="10"/>
  <c r="FZ58" i="10"/>
  <c r="ED58" i="10"/>
  <c r="CP58" i="10"/>
  <c r="AT58" i="10"/>
  <c r="NU58" i="10"/>
  <c r="NM58" i="10"/>
  <c r="NE58" i="10"/>
  <c r="MW58" i="10"/>
  <c r="MO58" i="10"/>
  <c r="MG58" i="10"/>
  <c r="LY58" i="10"/>
  <c r="LQ58" i="10"/>
  <c r="LI58" i="10"/>
  <c r="LA58" i="10"/>
  <c r="KS58" i="10"/>
  <c r="KK58" i="10"/>
  <c r="KC58" i="10"/>
  <c r="JU58" i="10"/>
  <c r="JM58" i="10"/>
  <c r="JE58" i="10"/>
  <c r="IW58" i="10"/>
  <c r="IO58" i="10"/>
  <c r="IG58" i="10"/>
  <c r="HY58" i="10"/>
  <c r="HQ58" i="10"/>
  <c r="HI58" i="10"/>
  <c r="HA58" i="10"/>
  <c r="GS58" i="10"/>
  <c r="GK58" i="10"/>
  <c r="GC58" i="10"/>
  <c r="FU58" i="10"/>
  <c r="FM58" i="10"/>
  <c r="FE58" i="10"/>
  <c r="EW58" i="10"/>
  <c r="EO58" i="10"/>
  <c r="EG58" i="10"/>
  <c r="DY58" i="10"/>
  <c r="DQ58" i="10"/>
  <c r="DI58" i="10"/>
  <c r="DA58" i="10"/>
  <c r="CS58" i="10"/>
  <c r="CK58" i="10"/>
  <c r="CC58" i="10"/>
  <c r="BU58" i="10"/>
  <c r="BM58" i="10"/>
  <c r="BE58" i="10"/>
  <c r="AW58" i="10"/>
  <c r="AO58" i="10"/>
  <c r="AG58" i="10"/>
  <c r="NJ58" i="10"/>
  <c r="LN58" i="10"/>
  <c r="JR58" i="10"/>
  <c r="IL58" i="10"/>
  <c r="GX58" i="10"/>
  <c r="FJ58" i="10"/>
  <c r="DV58" i="10"/>
  <c r="BZ58" i="10"/>
  <c r="NT58" i="10"/>
  <c r="NL58" i="10"/>
  <c r="ND58" i="10"/>
  <c r="MV58" i="10"/>
  <c r="MN58" i="10"/>
  <c r="MF58" i="10"/>
  <c r="LX58" i="10"/>
  <c r="LP58" i="10"/>
  <c r="LH58" i="10"/>
  <c r="KZ58" i="10"/>
  <c r="KR58" i="10"/>
  <c r="KJ58" i="10"/>
  <c r="KB58" i="10"/>
  <c r="JT58" i="10"/>
  <c r="JL58" i="10"/>
  <c r="JD58" i="10"/>
  <c r="IV58" i="10"/>
  <c r="IN58" i="10"/>
  <c r="IF58" i="10"/>
  <c r="HX58" i="10"/>
  <c r="HP58" i="10"/>
  <c r="HH58" i="10"/>
  <c r="GZ58" i="10"/>
  <c r="GR58" i="10"/>
  <c r="GJ58" i="10"/>
  <c r="GB58" i="10"/>
  <c r="FT58" i="10"/>
  <c r="FL58" i="10"/>
  <c r="FD58" i="10"/>
  <c r="EV58" i="10"/>
  <c r="EN58" i="10"/>
  <c r="EF58" i="10"/>
  <c r="DX58" i="10"/>
  <c r="DP58" i="10"/>
  <c r="DH58" i="10"/>
  <c r="CZ58" i="10"/>
  <c r="CR58" i="10"/>
  <c r="CJ58" i="10"/>
  <c r="CB58" i="10"/>
  <c r="BT58" i="10"/>
  <c r="BL58" i="10"/>
  <c r="BD58" i="10"/>
  <c r="AV58" i="10"/>
  <c r="AN58" i="10"/>
  <c r="AF58" i="10"/>
  <c r="NZ58" i="10"/>
  <c r="KX58" i="10"/>
  <c r="JB58" i="10"/>
  <c r="GP58" i="10"/>
  <c r="ET58" i="10"/>
  <c r="CX58" i="10"/>
  <c r="BB58" i="10"/>
  <c r="OA58" i="10"/>
  <c r="NS58" i="10"/>
  <c r="NK58" i="10"/>
  <c r="NC58" i="10"/>
  <c r="MU58" i="10"/>
  <c r="MM58" i="10"/>
  <c r="ME58" i="10"/>
  <c r="LW58" i="10"/>
  <c r="LO58" i="10"/>
  <c r="LG58" i="10"/>
  <c r="KY58" i="10"/>
  <c r="KQ58" i="10"/>
  <c r="KI58" i="10"/>
  <c r="KA58" i="10"/>
  <c r="JS58" i="10"/>
  <c r="JK58" i="10"/>
  <c r="JC58" i="10"/>
  <c r="IU58" i="10"/>
  <c r="IM58" i="10"/>
  <c r="IE58" i="10"/>
  <c r="HW58" i="10"/>
  <c r="HO58" i="10"/>
  <c r="HG58" i="10"/>
  <c r="GY58" i="10"/>
  <c r="GQ58" i="10"/>
  <c r="GI58" i="10"/>
  <c r="GA58" i="10"/>
  <c r="FS58" i="10"/>
  <c r="FK58" i="10"/>
  <c r="FC58" i="10"/>
  <c r="EU58" i="10"/>
  <c r="EM58" i="10"/>
  <c r="EE58" i="10"/>
  <c r="DW58" i="10"/>
  <c r="DO58" i="10"/>
  <c r="DG58" i="10"/>
  <c r="CY58" i="10"/>
  <c r="CQ58" i="10"/>
  <c r="CI58" i="10"/>
  <c r="CA58" i="10"/>
  <c r="BS58" i="10"/>
  <c r="BK58" i="10"/>
  <c r="BC58" i="10"/>
  <c r="AU58" i="10"/>
  <c r="AM58" i="10"/>
  <c r="AE58" i="10"/>
  <c r="ML58" i="10"/>
  <c r="KP58" i="10"/>
  <c r="HV58" i="10"/>
  <c r="GH58" i="10"/>
  <c r="EL58" i="10"/>
  <c r="CH58" i="10"/>
  <c r="AL58" i="10"/>
  <c r="NT57" i="10"/>
  <c r="NL57" i="10"/>
  <c r="ND57" i="10"/>
  <c r="MV57" i="10"/>
  <c r="MN57" i="10"/>
  <c r="MF57" i="10"/>
  <c r="LX57" i="10"/>
  <c r="LP57" i="10"/>
  <c r="LH57" i="10"/>
  <c r="KZ57" i="10"/>
  <c r="KR57" i="10"/>
  <c r="KJ57" i="10"/>
  <c r="KJ22" i="10" s="1"/>
  <c r="KB57" i="10"/>
  <c r="KB22" i="10" s="1"/>
  <c r="JT57" i="10"/>
  <c r="JT22" i="10" s="1"/>
  <c r="JL57" i="10"/>
  <c r="JL22" i="10" s="1"/>
  <c r="JD57" i="10"/>
  <c r="JD22" i="10" s="1"/>
  <c r="IV57" i="10"/>
  <c r="IN57" i="10"/>
  <c r="IF57" i="10"/>
  <c r="HX57" i="10"/>
  <c r="HP57" i="10"/>
  <c r="HH57" i="10"/>
  <c r="GZ57" i="10"/>
  <c r="GR57" i="10"/>
  <c r="GJ57" i="10"/>
  <c r="GB57" i="10"/>
  <c r="GB22" i="10" s="1"/>
  <c r="FT57" i="10"/>
  <c r="FL57" i="10"/>
  <c r="FD57" i="10"/>
  <c r="EV57" i="10"/>
  <c r="EN57" i="10"/>
  <c r="EF57" i="10"/>
  <c r="DX57" i="10"/>
  <c r="DP57" i="10"/>
  <c r="DH57" i="10"/>
  <c r="CZ57" i="10"/>
  <c r="CR57" i="10"/>
  <c r="CJ57" i="10"/>
  <c r="CB57" i="10"/>
  <c r="BT57" i="10"/>
  <c r="BL57" i="10"/>
  <c r="BD57" i="10"/>
  <c r="OA57" i="10"/>
  <c r="NS57" i="10"/>
  <c r="NK57" i="10"/>
  <c r="NC57" i="10"/>
  <c r="MU57" i="10"/>
  <c r="MM57" i="10"/>
  <c r="ME57" i="10"/>
  <c r="LW57" i="10"/>
  <c r="LO57" i="10"/>
  <c r="LG57" i="10"/>
  <c r="KY57" i="10"/>
  <c r="KQ57" i="10"/>
  <c r="KI57" i="10"/>
  <c r="KI22" i="10" s="1"/>
  <c r="KA57" i="10"/>
  <c r="KA22" i="10" s="1"/>
  <c r="JS57" i="10"/>
  <c r="JS22" i="10" s="1"/>
  <c r="JK57" i="10"/>
  <c r="JK22" i="10" s="1"/>
  <c r="JC57" i="10"/>
  <c r="JC22" i="10" s="1"/>
  <c r="IU57" i="10"/>
  <c r="IM57" i="10"/>
  <c r="IE57" i="10"/>
  <c r="HW57" i="10"/>
  <c r="HO57" i="10"/>
  <c r="HG57" i="10"/>
  <c r="GY57" i="10"/>
  <c r="GQ57" i="10"/>
  <c r="GI57" i="10"/>
  <c r="GA57" i="10"/>
  <c r="GA22" i="10" s="1"/>
  <c r="FS57" i="10"/>
  <c r="FK57" i="10"/>
  <c r="FC57" i="10"/>
  <c r="EU57" i="10"/>
  <c r="EM57" i="10"/>
  <c r="EE57" i="10"/>
  <c r="DW57" i="10"/>
  <c r="DO57" i="10"/>
  <c r="NZ57" i="10"/>
  <c r="NR57" i="10"/>
  <c r="NJ57" i="10"/>
  <c r="NB57" i="10"/>
  <c r="MT57" i="10"/>
  <c r="ML57" i="10"/>
  <c r="MD57" i="10"/>
  <c r="LV57" i="10"/>
  <c r="LN57" i="10"/>
  <c r="LF57" i="10"/>
  <c r="KX57" i="10"/>
  <c r="KP57" i="10"/>
  <c r="KH57" i="10"/>
  <c r="KH22" i="10" s="1"/>
  <c r="JZ57" i="10"/>
  <c r="JZ22" i="10" s="1"/>
  <c r="JR57" i="10"/>
  <c r="JR22" i="10" s="1"/>
  <c r="JJ57" i="10"/>
  <c r="JJ22" i="10" s="1"/>
  <c r="JB57" i="10"/>
  <c r="IT57" i="10"/>
  <c r="IL57" i="10"/>
  <c r="ID57" i="10"/>
  <c r="HV57" i="10"/>
  <c r="HN57" i="10"/>
  <c r="HF57" i="10"/>
  <c r="GX57" i="10"/>
  <c r="GP57" i="10"/>
  <c r="GH57" i="10"/>
  <c r="GH22" i="10" s="1"/>
  <c r="FZ57" i="10"/>
  <c r="FZ22" i="10" s="1"/>
  <c r="FR57" i="10"/>
  <c r="FJ57" i="10"/>
  <c r="FB57" i="10"/>
  <c r="ET57" i="10"/>
  <c r="EL57" i="10"/>
  <c r="ED57" i="10"/>
  <c r="DV57" i="10"/>
  <c r="DN57" i="10"/>
  <c r="DF57" i="10"/>
  <c r="CX57" i="10"/>
  <c r="CP57" i="10"/>
  <c r="CH57" i="10"/>
  <c r="BZ57" i="10"/>
  <c r="BR57" i="10"/>
  <c r="BJ57" i="10"/>
  <c r="BB57" i="10"/>
  <c r="NY57" i="10"/>
  <c r="NQ57" i="10"/>
  <c r="NI57" i="10"/>
  <c r="NA57" i="10"/>
  <c r="MS57" i="10"/>
  <c r="MK57" i="10"/>
  <c r="MC57" i="10"/>
  <c r="LU57" i="10"/>
  <c r="LM57" i="10"/>
  <c r="LE57" i="10"/>
  <c r="KW57" i="10"/>
  <c r="KO57" i="10"/>
  <c r="KG57" i="10"/>
  <c r="KG22" i="10" s="1"/>
  <c r="JY57" i="10"/>
  <c r="JY22" i="10" s="1"/>
  <c r="JQ57" i="10"/>
  <c r="JQ22" i="10" s="1"/>
  <c r="JI57" i="10"/>
  <c r="JI22" i="10" s="1"/>
  <c r="JA57" i="10"/>
  <c r="JA22" i="10" s="1"/>
  <c r="IS57" i="10"/>
  <c r="IK57" i="10"/>
  <c r="IC57" i="10"/>
  <c r="HU57" i="10"/>
  <c r="HM57" i="10"/>
  <c r="HE57" i="10"/>
  <c r="GW57" i="10"/>
  <c r="GO57" i="10"/>
  <c r="GG57" i="10"/>
  <c r="GG22" i="10" s="1"/>
  <c r="FY57" i="10"/>
  <c r="FY22" i="10" s="1"/>
  <c r="FQ57" i="10"/>
  <c r="FI57" i="10"/>
  <c r="FA57" i="10"/>
  <c r="ES57" i="10"/>
  <c r="EK57" i="10"/>
  <c r="EC57" i="10"/>
  <c r="DU57" i="10"/>
  <c r="DM57" i="10"/>
  <c r="DE57" i="10"/>
  <c r="CW57" i="10"/>
  <c r="CO57" i="10"/>
  <c r="CG57" i="10"/>
  <c r="BY57" i="10"/>
  <c r="BQ57" i="10"/>
  <c r="BI57" i="10"/>
  <c r="BA57" i="10"/>
  <c r="NX57" i="10"/>
  <c r="NP57" i="10"/>
  <c r="NH57" i="10"/>
  <c r="MZ57" i="10"/>
  <c r="MR57" i="10"/>
  <c r="MJ57" i="10"/>
  <c r="MB57" i="10"/>
  <c r="LT57" i="10"/>
  <c r="LL57" i="10"/>
  <c r="LD57" i="10"/>
  <c r="KV57" i="10"/>
  <c r="KN57" i="10"/>
  <c r="KF57" i="10"/>
  <c r="KF22" i="10" s="1"/>
  <c r="JX57" i="10"/>
  <c r="JX22" i="10" s="1"/>
  <c r="JP57" i="10"/>
  <c r="JP22" i="10" s="1"/>
  <c r="JH57" i="10"/>
  <c r="JH22" i="10" s="1"/>
  <c r="IZ57" i="10"/>
  <c r="IZ22" i="10" s="1"/>
  <c r="IR57" i="10"/>
  <c r="IJ57" i="10"/>
  <c r="IB57" i="10"/>
  <c r="HT57" i="10"/>
  <c r="HL57" i="10"/>
  <c r="HD57" i="10"/>
  <c r="GV57" i="10"/>
  <c r="GN57" i="10"/>
  <c r="GF57" i="10"/>
  <c r="GF22" i="10" s="1"/>
  <c r="FX57" i="10"/>
  <c r="FP57" i="10"/>
  <c r="FH57" i="10"/>
  <c r="EZ57" i="10"/>
  <c r="ER57" i="10"/>
  <c r="EJ57" i="10"/>
  <c r="EB57" i="10"/>
  <c r="DT57" i="10"/>
  <c r="DL57" i="10"/>
  <c r="DD57" i="10"/>
  <c r="CV57" i="10"/>
  <c r="CN57" i="10"/>
  <c r="CF57" i="10"/>
  <c r="BX57" i="10"/>
  <c r="BP57" i="10"/>
  <c r="BH57" i="10"/>
  <c r="AZ57" i="10"/>
  <c r="NW57" i="10"/>
  <c r="NO57" i="10"/>
  <c r="NG57" i="10"/>
  <c r="MY57" i="10"/>
  <c r="MQ57" i="10"/>
  <c r="MI57" i="10"/>
  <c r="MA57" i="10"/>
  <c r="LS57" i="10"/>
  <c r="LK57" i="10"/>
  <c r="LC57" i="10"/>
  <c r="KU57" i="10"/>
  <c r="KM57" i="10"/>
  <c r="KM22" i="10" s="1"/>
  <c r="KE57" i="10"/>
  <c r="KE22" i="10" s="1"/>
  <c r="JW57" i="10"/>
  <c r="JW22" i="10" s="1"/>
  <c r="JO57" i="10"/>
  <c r="JO22" i="10" s="1"/>
  <c r="JG57" i="10"/>
  <c r="IY57" i="10"/>
  <c r="IY22" i="10" s="1"/>
  <c r="IQ57" i="10"/>
  <c r="II57" i="10"/>
  <c r="IA57" i="10"/>
  <c r="HS57" i="10"/>
  <c r="HK57" i="10"/>
  <c r="HC57" i="10"/>
  <c r="GU57" i="10"/>
  <c r="GM57" i="10"/>
  <c r="GE57" i="10"/>
  <c r="GE22" i="10" s="1"/>
  <c r="FW57" i="10"/>
  <c r="FO57" i="10"/>
  <c r="FG57" i="10"/>
  <c r="EY57" i="10"/>
  <c r="EQ57" i="10"/>
  <c r="EI57" i="10"/>
  <c r="EA57" i="10"/>
  <c r="DS57" i="10"/>
  <c r="DK57" i="10"/>
  <c r="DC57" i="10"/>
  <c r="CU57" i="10"/>
  <c r="CM57" i="10"/>
  <c r="CE57" i="10"/>
  <c r="BW57" i="10"/>
  <c r="BO57" i="10"/>
  <c r="BG57" i="10"/>
  <c r="NV57" i="10"/>
  <c r="NN57" i="10"/>
  <c r="NF57" i="10"/>
  <c r="MX57" i="10"/>
  <c r="MP57" i="10"/>
  <c r="MH57" i="10"/>
  <c r="LZ57" i="10"/>
  <c r="LR57" i="10"/>
  <c r="LJ57" i="10"/>
  <c r="LB57" i="10"/>
  <c r="KT57" i="10"/>
  <c r="KL57" i="10"/>
  <c r="KL22" i="10" s="1"/>
  <c r="KD57" i="10"/>
  <c r="KD22" i="10" s="1"/>
  <c r="JV57" i="10"/>
  <c r="JV22" i="10" s="1"/>
  <c r="JN57" i="10"/>
  <c r="JN22" i="10" s="1"/>
  <c r="JF57" i="10"/>
  <c r="JF22" i="10" s="1"/>
  <c r="IX57" i="10"/>
  <c r="IP57" i="10"/>
  <c r="IH57" i="10"/>
  <c r="HZ57" i="10"/>
  <c r="HR57" i="10"/>
  <c r="HJ57" i="10"/>
  <c r="HB57" i="10"/>
  <c r="MO57" i="10"/>
  <c r="KC57" i="10"/>
  <c r="KC22" i="10" s="1"/>
  <c r="HQ57" i="10"/>
  <c r="GC57" i="10"/>
  <c r="GC22" i="10" s="1"/>
  <c r="EW57" i="10"/>
  <c r="DQ57" i="10"/>
  <c r="CS57" i="10"/>
  <c r="BV57" i="10"/>
  <c r="BC57" i="10"/>
  <c r="AR57" i="10"/>
  <c r="AJ57" i="10"/>
  <c r="AB57" i="10"/>
  <c r="HY57" i="10"/>
  <c r="AS57" i="10"/>
  <c r="MG57" i="10"/>
  <c r="JU57" i="10"/>
  <c r="JU22" i="10" s="1"/>
  <c r="HI57" i="10"/>
  <c r="FV57" i="10"/>
  <c r="EP57" i="10"/>
  <c r="DJ57" i="10"/>
  <c r="CQ57" i="10"/>
  <c r="BU57" i="10"/>
  <c r="AY57" i="10"/>
  <c r="AQ57" i="10"/>
  <c r="AI57" i="10"/>
  <c r="AA57" i="10"/>
  <c r="DR57" i="10"/>
  <c r="LY57" i="10"/>
  <c r="JM57" i="10"/>
  <c r="JM22" i="10" s="1"/>
  <c r="HA57" i="10"/>
  <c r="FU57" i="10"/>
  <c r="EO57" i="10"/>
  <c r="DI57" i="10"/>
  <c r="CL57" i="10"/>
  <c r="BS57" i="10"/>
  <c r="AX57" i="10"/>
  <c r="AP57" i="10"/>
  <c r="AH57" i="10"/>
  <c r="Z57" i="10"/>
  <c r="KK57" i="10"/>
  <c r="KK22" i="10" s="1"/>
  <c r="CT57" i="10"/>
  <c r="LQ57" i="10"/>
  <c r="JE57" i="10"/>
  <c r="JE22" i="10" s="1"/>
  <c r="GT57" i="10"/>
  <c r="FN57" i="10"/>
  <c r="EH57" i="10"/>
  <c r="DG57" i="10"/>
  <c r="CK57" i="10"/>
  <c r="BN57" i="10"/>
  <c r="AW57" i="10"/>
  <c r="AO57" i="10"/>
  <c r="AG57" i="10"/>
  <c r="EX57" i="10"/>
  <c r="AK57" i="10"/>
  <c r="NU57" i="10"/>
  <c r="LI57" i="10"/>
  <c r="IW57" i="10"/>
  <c r="GS57" i="10"/>
  <c r="FM57" i="10"/>
  <c r="EG57" i="10"/>
  <c r="DB57" i="10"/>
  <c r="CI57" i="10"/>
  <c r="BM57" i="10"/>
  <c r="AV57" i="10"/>
  <c r="AN57" i="10"/>
  <c r="AF57" i="10"/>
  <c r="BE57" i="10"/>
  <c r="NM57" i="10"/>
  <c r="LA57" i="10"/>
  <c r="IO57" i="10"/>
  <c r="GL57" i="10"/>
  <c r="FF57" i="10"/>
  <c r="DZ57" i="10"/>
  <c r="DA57" i="10"/>
  <c r="CD57" i="10"/>
  <c r="BK57" i="10"/>
  <c r="AU57" i="10"/>
  <c r="AM57" i="10"/>
  <c r="AE57" i="10"/>
  <c r="MW57" i="10"/>
  <c r="CA57" i="10"/>
  <c r="NE57" i="10"/>
  <c r="KS57" i="10"/>
  <c r="IG57" i="10"/>
  <c r="GK57" i="10"/>
  <c r="FE57" i="10"/>
  <c r="DY57" i="10"/>
  <c r="CY57" i="10"/>
  <c r="CC57" i="10"/>
  <c r="BF57" i="10"/>
  <c r="AT57" i="10"/>
  <c r="AL57" i="10"/>
  <c r="AD57" i="10"/>
  <c r="GD57" i="10"/>
  <c r="GD22" i="10" s="1"/>
  <c r="AC57" i="10"/>
  <c r="NT18" i="10"/>
  <c r="LH18" i="10"/>
  <c r="IV18" i="10"/>
  <c r="GJ18" i="10"/>
  <c r="DX18" i="10"/>
  <c r="BL18" i="10"/>
  <c r="GN18" i="10"/>
  <c r="NS18" i="10"/>
  <c r="LG18" i="10"/>
  <c r="IU18" i="10"/>
  <c r="GI18" i="10"/>
  <c r="DW18" i="10"/>
  <c r="BK18" i="10"/>
  <c r="BP18" i="10"/>
  <c r="MD18" i="10"/>
  <c r="JR18" i="10"/>
  <c r="HF18" i="10"/>
  <c r="ET18" i="10"/>
  <c r="CH18" i="10"/>
  <c r="NH18" i="10"/>
  <c r="GF18" i="10"/>
  <c r="NI18" i="10"/>
  <c r="KW18" i="10"/>
  <c r="IK18" i="10"/>
  <c r="FY18" i="10"/>
  <c r="DM18" i="10"/>
  <c r="BA18" i="10"/>
  <c r="JX18" i="10"/>
  <c r="CF18" i="10"/>
  <c r="MI18" i="10"/>
  <c r="JW18" i="10"/>
  <c r="HK18" i="10"/>
  <c r="EY18" i="10"/>
  <c r="CM18" i="10"/>
  <c r="AA18" i="10"/>
  <c r="LZ18" i="10"/>
  <c r="JN18" i="10"/>
  <c r="HB18" i="10"/>
  <c r="EP18" i="10"/>
  <c r="CD18" i="10"/>
  <c r="MJ18" i="10"/>
  <c r="LQ18" i="10"/>
  <c r="JE18" i="10"/>
  <c r="GS18" i="10"/>
  <c r="EG18" i="10"/>
  <c r="BU18" i="10"/>
  <c r="JD18" i="10"/>
  <c r="CL18" i="10"/>
  <c r="NL18" i="10"/>
  <c r="KZ18" i="10"/>
  <c r="IN18" i="10"/>
  <c r="GB18" i="10"/>
  <c r="DP18" i="10"/>
  <c r="BD18" i="10"/>
  <c r="FH18" i="10"/>
  <c r="NK18" i="10"/>
  <c r="KY18" i="10"/>
  <c r="IM18" i="10"/>
  <c r="GA18" i="10"/>
  <c r="DO18" i="10"/>
  <c r="BC18" i="10"/>
  <c r="AB18" i="10"/>
  <c r="LV18" i="10"/>
  <c r="JJ18" i="10"/>
  <c r="GX18" i="10"/>
  <c r="EL18" i="10"/>
  <c r="BZ18" i="10"/>
  <c r="LL18" i="10"/>
  <c r="EZ18" i="10"/>
  <c r="NA18" i="10"/>
  <c r="KO18" i="10"/>
  <c r="IC18" i="10"/>
  <c r="FQ18" i="10"/>
  <c r="DE18" i="10"/>
  <c r="AS18" i="10"/>
  <c r="IZ18" i="10"/>
  <c r="AZ18" i="10"/>
  <c r="MA18" i="10"/>
  <c r="JO18" i="10"/>
  <c r="HC18" i="10"/>
  <c r="EQ18" i="10"/>
  <c r="CE18" i="10"/>
  <c r="MB18" i="10"/>
  <c r="LR18" i="10"/>
  <c r="JF18" i="10"/>
  <c r="GT18" i="10"/>
  <c r="EH18" i="10"/>
  <c r="BV18" i="10"/>
  <c r="NU18" i="10"/>
  <c r="LI18" i="10"/>
  <c r="IW18" i="10"/>
  <c r="GK18" i="10"/>
  <c r="DY18" i="10"/>
  <c r="BM18" i="10"/>
  <c r="OA18" i="10"/>
  <c r="JC18" i="10"/>
  <c r="ML18" i="10"/>
  <c r="HD18" i="10"/>
  <c r="BI18" i="10"/>
  <c r="HS18" i="10"/>
  <c r="JV18" i="10"/>
  <c r="EO18" i="10"/>
  <c r="ND18" i="10"/>
  <c r="KR18" i="10"/>
  <c r="IF18" i="10"/>
  <c r="FT18" i="10"/>
  <c r="DH18" i="10"/>
  <c r="AV18" i="10"/>
  <c r="EJ18" i="10"/>
  <c r="NC18" i="10"/>
  <c r="KQ18" i="10"/>
  <c r="IE18" i="10"/>
  <c r="FS18" i="10"/>
  <c r="DG18" i="10"/>
  <c r="AU18" i="10"/>
  <c r="NZ18" i="10"/>
  <c r="LN18" i="10"/>
  <c r="JB18" i="10"/>
  <c r="GP18" i="10"/>
  <c r="ED18" i="10"/>
  <c r="BR18" i="10"/>
  <c r="KV18" i="10"/>
  <c r="EB18" i="10"/>
  <c r="MS18" i="10"/>
  <c r="KG18" i="10"/>
  <c r="HU18" i="10"/>
  <c r="FI18" i="10"/>
  <c r="CW18" i="10"/>
  <c r="AK18" i="10"/>
  <c r="IJ18" i="10"/>
  <c r="NX18" i="10"/>
  <c r="LS18" i="10"/>
  <c r="GU18" i="10"/>
  <c r="EI18" i="10"/>
  <c r="BW18" i="10"/>
  <c r="NV18" i="10"/>
  <c r="LJ18" i="10"/>
  <c r="IX18" i="10"/>
  <c r="GL18" i="10"/>
  <c r="DZ18" i="10"/>
  <c r="BN18" i="10"/>
  <c r="NM18" i="10"/>
  <c r="LA18" i="10"/>
  <c r="IO18" i="10"/>
  <c r="GC18" i="10"/>
  <c r="DQ18" i="10"/>
  <c r="BE18" i="10"/>
  <c r="HT18" i="10"/>
  <c r="GQ18" i="10"/>
  <c r="HN18" i="10"/>
  <c r="LE18" i="10"/>
  <c r="KN18" i="10"/>
  <c r="CU18" i="10"/>
  <c r="Z18" i="10"/>
  <c r="MV18" i="10"/>
  <c r="KJ18" i="10"/>
  <c r="HX18" i="10"/>
  <c r="FL18" i="10"/>
  <c r="CZ18" i="10"/>
  <c r="AN18" i="10"/>
  <c r="DL18" i="10"/>
  <c r="MU18" i="10"/>
  <c r="KI18" i="10"/>
  <c r="HW18" i="10"/>
  <c r="FK18" i="10"/>
  <c r="CY18" i="10"/>
  <c r="AM18" i="10"/>
  <c r="NR18" i="10"/>
  <c r="LF18" i="10"/>
  <c r="IT18" i="10"/>
  <c r="GH18" i="10"/>
  <c r="DV18" i="10"/>
  <c r="BJ18" i="10"/>
  <c r="KF18" i="10"/>
  <c r="CV18" i="10"/>
  <c r="MK18" i="10"/>
  <c r="JY18" i="10"/>
  <c r="HM18" i="10"/>
  <c r="FA18" i="10"/>
  <c r="CO18" i="10"/>
  <c r="AC18" i="10"/>
  <c r="HL18" i="10"/>
  <c r="NW18" i="10"/>
  <c r="LK18" i="10"/>
  <c r="IY18" i="10"/>
  <c r="GM18" i="10"/>
  <c r="EA18" i="10"/>
  <c r="BO18" i="10"/>
  <c r="NN18" i="10"/>
  <c r="LB18" i="10"/>
  <c r="IP18" i="10"/>
  <c r="GD18" i="10"/>
  <c r="DR18" i="10"/>
  <c r="BF18" i="10"/>
  <c r="NE18" i="10"/>
  <c r="KS18" i="10"/>
  <c r="IG18" i="10"/>
  <c r="FU18" i="10"/>
  <c r="DI18" i="10"/>
  <c r="AW18" i="10"/>
  <c r="BT18" i="10"/>
  <c r="EE18" i="10"/>
  <c r="FB18" i="10"/>
  <c r="NQ18" i="10"/>
  <c r="DT18" i="10"/>
  <c r="AI18" i="10"/>
  <c r="LY18" i="10"/>
  <c r="MN18" i="10"/>
  <c r="KB18" i="10"/>
  <c r="HP18" i="10"/>
  <c r="FD18" i="10"/>
  <c r="CR18" i="10"/>
  <c r="AF18" i="10"/>
  <c r="CN18" i="10"/>
  <c r="MM18" i="10"/>
  <c r="KA18" i="10"/>
  <c r="HO18" i="10"/>
  <c r="FC18" i="10"/>
  <c r="CQ18" i="10"/>
  <c r="AE18" i="10"/>
  <c r="NJ18" i="10"/>
  <c r="KX18" i="10"/>
  <c r="IL18" i="10"/>
  <c r="FZ18" i="10"/>
  <c r="DN18" i="10"/>
  <c r="BB18" i="10"/>
  <c r="JP18" i="10"/>
  <c r="BX18" i="10"/>
  <c r="MC18" i="10"/>
  <c r="JQ18" i="10"/>
  <c r="HE18" i="10"/>
  <c r="ES18" i="10"/>
  <c r="CG18" i="10"/>
  <c r="NP18" i="10"/>
  <c r="GV18" i="10"/>
  <c r="NO18" i="10"/>
  <c r="LC18" i="10"/>
  <c r="IQ18" i="10"/>
  <c r="GE18" i="10"/>
  <c r="DS18" i="10"/>
  <c r="BG18" i="10"/>
  <c r="NF18" i="10"/>
  <c r="KT18" i="10"/>
  <c r="IH18" i="10"/>
  <c r="FV18" i="10"/>
  <c r="DJ18" i="10"/>
  <c r="AX18" i="10"/>
  <c r="MW18" i="10"/>
  <c r="KK18" i="10"/>
  <c r="HY18" i="10"/>
  <c r="FM18" i="10"/>
  <c r="DA18" i="10"/>
  <c r="AO18" i="10"/>
  <c r="EF18" i="10"/>
  <c r="LO18" i="10"/>
  <c r="DD18" i="10"/>
  <c r="CP18" i="10"/>
  <c r="IS18" i="10"/>
  <c r="MQ18" i="10"/>
  <c r="MH18" i="10"/>
  <c r="JM18" i="10"/>
  <c r="MF18" i="10"/>
  <c r="JT18" i="10"/>
  <c r="HH18" i="10"/>
  <c r="EV18" i="10"/>
  <c r="CJ18" i="10"/>
  <c r="MZ18" i="10"/>
  <c r="BH18" i="10"/>
  <c r="ME18" i="10"/>
  <c r="JS18" i="10"/>
  <c r="HG18" i="10"/>
  <c r="EU18" i="10"/>
  <c r="CI18" i="10"/>
  <c r="MR18" i="10"/>
  <c r="NB18" i="10"/>
  <c r="KP18" i="10"/>
  <c r="ID18" i="10"/>
  <c r="FR18" i="10"/>
  <c r="DF18" i="10"/>
  <c r="AT18" i="10"/>
  <c r="IR18" i="10"/>
  <c r="AR18" i="10"/>
  <c r="LU18" i="10"/>
  <c r="JI18" i="10"/>
  <c r="GW18" i="10"/>
  <c r="EK18" i="10"/>
  <c r="BY18" i="10"/>
  <c r="LT18" i="10"/>
  <c r="FP18" i="10"/>
  <c r="NG18" i="10"/>
  <c r="KU18" i="10"/>
  <c r="II18" i="10"/>
  <c r="FW18" i="10"/>
  <c r="DK18" i="10"/>
  <c r="AY18" i="10"/>
  <c r="MX18" i="10"/>
  <c r="KL18" i="10"/>
  <c r="HZ18" i="10"/>
  <c r="FN18" i="10"/>
  <c r="DB18" i="10"/>
  <c r="AP18" i="10"/>
  <c r="MO18" i="10"/>
  <c r="KC18" i="10"/>
  <c r="HQ18" i="10"/>
  <c r="FE18" i="10"/>
  <c r="CS18" i="10"/>
  <c r="AG18" i="10"/>
  <c r="GR18" i="10"/>
  <c r="BS18" i="10"/>
  <c r="AD18" i="10"/>
  <c r="DU18" i="10"/>
  <c r="KE18" i="10"/>
  <c r="HJ18" i="10"/>
  <c r="HA18" i="10"/>
  <c r="LX18" i="10"/>
  <c r="JL18" i="10"/>
  <c r="GZ18" i="10"/>
  <c r="EN18" i="10"/>
  <c r="CB18" i="10"/>
  <c r="AJ18" i="10"/>
  <c r="LW18" i="10"/>
  <c r="JK18" i="10"/>
  <c r="GY18" i="10"/>
  <c r="EM18" i="10"/>
  <c r="CA18" i="10"/>
  <c r="FX18" i="10"/>
  <c r="MT18" i="10"/>
  <c r="KH18" i="10"/>
  <c r="HV18" i="10"/>
  <c r="FJ18" i="10"/>
  <c r="CX18" i="10"/>
  <c r="AL18" i="10"/>
  <c r="IB18" i="10"/>
  <c r="NY18" i="10"/>
  <c r="LM18" i="10"/>
  <c r="JA18" i="10"/>
  <c r="GO18" i="10"/>
  <c r="EC18" i="10"/>
  <c r="BQ18" i="10"/>
  <c r="LD18" i="10"/>
  <c r="ER18" i="10"/>
  <c r="MY18" i="10"/>
  <c r="KM18" i="10"/>
  <c r="IA18" i="10"/>
  <c r="FO18" i="10"/>
  <c r="DC18" i="10"/>
  <c r="AQ18" i="10"/>
  <c r="MP18" i="10"/>
  <c r="KD18" i="10"/>
  <c r="HR18" i="10"/>
  <c r="FF18" i="10"/>
  <c r="CT18" i="10"/>
  <c r="AH18" i="10"/>
  <c r="MG18" i="10"/>
  <c r="JU18" i="10"/>
  <c r="HI18" i="10"/>
  <c r="EW18" i="10"/>
  <c r="CK18" i="10"/>
  <c r="LP18" i="10"/>
  <c r="JZ18" i="10"/>
  <c r="GG18" i="10"/>
  <c r="FG18" i="10"/>
  <c r="EX18" i="10"/>
  <c r="CC18" i="10"/>
  <c r="FX11" i="9"/>
  <c r="GA41" i="7" s="1"/>
  <c r="FW11" i="9"/>
  <c r="FZ41" i="7" s="1"/>
  <c r="FV11" i="9"/>
  <c r="FY41" i="7" s="1"/>
  <c r="K40" i="10"/>
  <c r="R11" i="10"/>
  <c r="R16" i="10"/>
  <c r="R44" i="10"/>
  <c r="KV93" i="10"/>
  <c r="G13" i="11"/>
  <c r="K20" i="10"/>
  <c r="I31" i="11"/>
  <c r="R38" i="10"/>
  <c r="Z45" i="10"/>
  <c r="BK32" i="11" s="1" a="1"/>
  <c r="BK32" i="11" s="1"/>
  <c r="G21" i="11"/>
  <c r="K28" i="10"/>
  <c r="G30" i="11"/>
  <c r="K37" i="10"/>
  <c r="K17" i="10"/>
  <c r="G23" i="11"/>
  <c r="K30" i="10"/>
  <c r="G14" i="11"/>
  <c r="K21" i="10"/>
  <c r="R17" i="10"/>
  <c r="LR98" i="10"/>
  <c r="G25" i="11"/>
  <c r="K32" i="10"/>
  <c r="G24" i="11"/>
  <c r="K31" i="10"/>
  <c r="K43" i="10"/>
  <c r="HW98" i="10"/>
  <c r="LW95" i="10"/>
  <c r="LB174" i="10"/>
  <c r="G16" i="11"/>
  <c r="K23" i="10"/>
  <c r="G12" i="11"/>
  <c r="K19" i="10"/>
  <c r="R43" i="10"/>
  <c r="R42" i="10"/>
  <c r="DK96" i="10"/>
  <c r="CU94" i="10"/>
  <c r="HF96" i="10"/>
  <c r="BQ94" i="10"/>
  <c r="NO93" i="10"/>
  <c r="FI104" i="10"/>
  <c r="FP94" i="10"/>
  <c r="R13" i="10"/>
  <c r="R14" i="10"/>
  <c r="AX93" i="10"/>
  <c r="EQ93" i="10"/>
  <c r="AL98" i="10"/>
  <c r="MA110" i="10"/>
  <c r="R10" i="10"/>
  <c r="AQ95" i="10"/>
  <c r="FZ93" i="10"/>
  <c r="CX95" i="10"/>
  <c r="EE98" i="10"/>
  <c r="IJ93" i="10"/>
  <c r="FD95" i="10"/>
  <c r="K42" i="10"/>
  <c r="G17" i="11"/>
  <c r="K10" i="10"/>
  <c r="CV10" i="10" s="1"/>
  <c r="G18" i="11"/>
  <c r="G29" i="11"/>
  <c r="K9" i="10"/>
  <c r="G27" i="11"/>
  <c r="G15" i="11"/>
  <c r="K16" i="10"/>
  <c r="DG16" i="10" s="1"/>
  <c r="K44" i="10"/>
  <c r="G20" i="11"/>
  <c r="K8" i="10"/>
  <c r="K12" i="10"/>
  <c r="JT93" i="10"/>
  <c r="EB94" i="10"/>
  <c r="KY96" i="10"/>
  <c r="CG93" i="10"/>
  <c r="MD93" i="10"/>
  <c r="HM94" i="10"/>
  <c r="HK95" i="10"/>
  <c r="DJ93" i="10"/>
  <c r="NN93" i="10"/>
  <c r="JI94" i="10"/>
  <c r="JQ95" i="10"/>
  <c r="LF94" i="10"/>
  <c r="AI94" i="10"/>
  <c r="NC94" i="10"/>
  <c r="HC93" i="10"/>
  <c r="D162" i="10"/>
  <c r="R6" i="10"/>
  <c r="K7" i="10"/>
  <c r="D161" i="10"/>
  <c r="D160" i="10"/>
  <c r="D163" i="10"/>
  <c r="K6" i="10"/>
  <c r="D12" i="10"/>
  <c r="DL10" i="10"/>
  <c r="D164" i="10"/>
  <c r="R7" i="10"/>
  <c r="CA10" i="10"/>
  <c r="R8" i="10"/>
  <c r="R9" i="10"/>
  <c r="K11" i="10"/>
  <c r="KI11" i="10" s="1"/>
  <c r="K14" i="10"/>
  <c r="I27" i="11"/>
  <c r="R15" i="10"/>
  <c r="D16" i="10"/>
  <c r="G11" i="11"/>
  <c r="K39" i="10"/>
  <c r="I23" i="11"/>
  <c r="G28" i="11"/>
  <c r="K15" i="10"/>
  <c r="HI16" i="10"/>
  <c r="I11" i="11"/>
  <c r="I18" i="11"/>
  <c r="R12" i="10"/>
  <c r="G19" i="11"/>
  <c r="K41" i="10"/>
  <c r="BC11" i="10"/>
  <c r="K13" i="10"/>
  <c r="I24" i="11"/>
  <c r="G22" i="11"/>
  <c r="G26" i="11"/>
  <c r="E11" i="11"/>
  <c r="E31" i="11"/>
  <c r="I29" i="11"/>
  <c r="G31" i="11"/>
  <c r="K38" i="10"/>
  <c r="R39" i="10"/>
  <c r="D42" i="10"/>
  <c r="R40" i="10"/>
  <c r="D184" i="10"/>
  <c r="D46" i="10"/>
  <c r="R41" i="10"/>
  <c r="D185" i="10"/>
  <c r="D186" i="10"/>
  <c r="D187" i="10"/>
  <c r="D188" i="10"/>
  <c r="AZ93" i="10"/>
  <c r="CH93" i="10"/>
  <c r="DR93" i="10"/>
  <c r="ET93" i="10"/>
  <c r="GB93" i="10"/>
  <c r="HK93" i="10"/>
  <c r="IN93" i="10"/>
  <c r="JU93" i="10"/>
  <c r="LD93" i="10"/>
  <c r="MG93" i="10"/>
  <c r="AL94" i="10"/>
  <c r="BS94" i="10"/>
  <c r="DB94" i="10"/>
  <c r="EE94" i="10"/>
  <c r="FW94" i="10"/>
  <c r="HT94" i="10"/>
  <c r="JQ94" i="10"/>
  <c r="LM94" i="10"/>
  <c r="NJ94" i="10"/>
  <c r="AV95" i="10"/>
  <c r="DC95" i="10"/>
  <c r="FJ95" i="10"/>
  <c r="HP95" i="10"/>
  <c r="JW95" i="10"/>
  <c r="MC95" i="10"/>
  <c r="AF96" i="10"/>
  <c r="EB96" i="10"/>
  <c r="HU96" i="10"/>
  <c r="LM96" i="10"/>
  <c r="BA98" i="10"/>
  <c r="ES98" i="10"/>
  <c r="IN98" i="10"/>
  <c r="MG98" i="10"/>
  <c r="BJ104" i="10"/>
  <c r="B119" i="10"/>
  <c r="OA93" i="10"/>
  <c r="NS93" i="10"/>
  <c r="NK93" i="10"/>
  <c r="NC93" i="10"/>
  <c r="MU93" i="10"/>
  <c r="MM93" i="10"/>
  <c r="ME93" i="10"/>
  <c r="LW93" i="10"/>
  <c r="LO93" i="10"/>
  <c r="LG93" i="10"/>
  <c r="KY93" i="10"/>
  <c r="KQ93" i="10"/>
  <c r="KI93" i="10"/>
  <c r="KA93" i="10"/>
  <c r="JS93" i="10"/>
  <c r="JK93" i="10"/>
  <c r="JC93" i="10"/>
  <c r="IU93" i="10"/>
  <c r="IM93" i="10"/>
  <c r="IE93" i="10"/>
  <c r="HW93" i="10"/>
  <c r="HO93" i="10"/>
  <c r="HG93" i="10"/>
  <c r="GY93" i="10"/>
  <c r="GQ93" i="10"/>
  <c r="GI93" i="10"/>
  <c r="GA93" i="10"/>
  <c r="FS93" i="10"/>
  <c r="FK93" i="10"/>
  <c r="FC93" i="10"/>
  <c r="EU93" i="10"/>
  <c r="EM93" i="10"/>
  <c r="EE93" i="10"/>
  <c r="DW93" i="10"/>
  <c r="DO93" i="10"/>
  <c r="DG93" i="10"/>
  <c r="CY93" i="10"/>
  <c r="CQ93" i="10"/>
  <c r="CI93" i="10"/>
  <c r="CA93" i="10"/>
  <c r="BS93" i="10"/>
  <c r="BK93" i="10"/>
  <c r="BC93" i="10"/>
  <c r="AU93" i="10"/>
  <c r="AM93" i="10"/>
  <c r="AE93" i="10"/>
  <c r="NV93" i="10"/>
  <c r="NM93" i="10"/>
  <c r="ND93" i="10"/>
  <c r="MT93" i="10"/>
  <c r="MK93" i="10"/>
  <c r="MB93" i="10"/>
  <c r="LS93" i="10"/>
  <c r="LJ93" i="10"/>
  <c r="LA93" i="10"/>
  <c r="KR93" i="10"/>
  <c r="KH93" i="10"/>
  <c r="JY93" i="10"/>
  <c r="JP93" i="10"/>
  <c r="JG93" i="10"/>
  <c r="IX93" i="10"/>
  <c r="IO93" i="10"/>
  <c r="IF93" i="10"/>
  <c r="HV93" i="10"/>
  <c r="HM93" i="10"/>
  <c r="HD93" i="10"/>
  <c r="GU93" i="10"/>
  <c r="GL93" i="10"/>
  <c r="GC93" i="10"/>
  <c r="FT93" i="10"/>
  <c r="FJ93" i="10"/>
  <c r="FA93" i="10"/>
  <c r="ER93" i="10"/>
  <c r="EI93" i="10"/>
  <c r="DZ93" i="10"/>
  <c r="DQ93" i="10"/>
  <c r="DH93" i="10"/>
  <c r="CX93" i="10"/>
  <c r="CO93" i="10"/>
  <c r="CF93" i="10"/>
  <c r="BW93" i="10"/>
  <c r="BN93" i="10"/>
  <c r="BE93" i="10"/>
  <c r="AV93" i="10"/>
  <c r="AL93" i="10"/>
  <c r="AC93" i="10"/>
  <c r="NR93" i="10"/>
  <c r="NI93" i="10"/>
  <c r="MZ93" i="10"/>
  <c r="MQ93" i="10"/>
  <c r="MH93" i="10"/>
  <c r="LY93" i="10"/>
  <c r="LP93" i="10"/>
  <c r="LF93" i="10"/>
  <c r="KW93" i="10"/>
  <c r="KN93" i="10"/>
  <c r="KE93" i="10"/>
  <c r="JV93" i="10"/>
  <c r="JM93" i="10"/>
  <c r="JD93" i="10"/>
  <c r="IT93" i="10"/>
  <c r="IK93" i="10"/>
  <c r="IB93" i="10"/>
  <c r="HS93" i="10"/>
  <c r="HJ93" i="10"/>
  <c r="HA93" i="10"/>
  <c r="GR93" i="10"/>
  <c r="GH93" i="10"/>
  <c r="FY93" i="10"/>
  <c r="FP93" i="10"/>
  <c r="FG93" i="10"/>
  <c r="EX93" i="10"/>
  <c r="EO93" i="10"/>
  <c r="EF93" i="10"/>
  <c r="DV93" i="10"/>
  <c r="DM93" i="10"/>
  <c r="DD93" i="10"/>
  <c r="CU93" i="10"/>
  <c r="CL93" i="10"/>
  <c r="CC93" i="10"/>
  <c r="BT93" i="10"/>
  <c r="BJ93" i="10"/>
  <c r="BA93" i="10"/>
  <c r="AR93" i="10"/>
  <c r="AI93" i="10"/>
  <c r="Z93" i="10"/>
  <c r="NX93" i="10"/>
  <c r="NL93" i="10"/>
  <c r="MY93" i="10"/>
  <c r="MN93" i="10"/>
  <c r="MA93" i="10"/>
  <c r="LN93" i="10"/>
  <c r="LC93" i="10"/>
  <c r="KP93" i="10"/>
  <c r="KD93" i="10"/>
  <c r="JR93" i="10"/>
  <c r="JF93" i="10"/>
  <c r="IS93" i="10"/>
  <c r="IH93" i="10"/>
  <c r="HU93" i="10"/>
  <c r="HI93" i="10"/>
  <c r="GW93" i="10"/>
  <c r="GK93" i="10"/>
  <c r="FX93" i="10"/>
  <c r="FM93" i="10"/>
  <c r="EZ93" i="10"/>
  <c r="EN93" i="10"/>
  <c r="EB93" i="10"/>
  <c r="DP93" i="10"/>
  <c r="DC93" i="10"/>
  <c r="CR93" i="10"/>
  <c r="CE93" i="10"/>
  <c r="BR93" i="10"/>
  <c r="BG93" i="10"/>
  <c r="AT93" i="10"/>
  <c r="AH93" i="10"/>
  <c r="NW93" i="10"/>
  <c r="NJ93" i="10"/>
  <c r="MX93" i="10"/>
  <c r="ML93" i="10"/>
  <c r="LZ93" i="10"/>
  <c r="LM93" i="10"/>
  <c r="LB93" i="10"/>
  <c r="KO93" i="10"/>
  <c r="KC93" i="10"/>
  <c r="JQ93" i="10"/>
  <c r="JE93" i="10"/>
  <c r="IR93" i="10"/>
  <c r="IG93" i="10"/>
  <c r="HT93" i="10"/>
  <c r="HH93" i="10"/>
  <c r="GV93" i="10"/>
  <c r="GJ93" i="10"/>
  <c r="FW93" i="10"/>
  <c r="FL93" i="10"/>
  <c r="EY93" i="10"/>
  <c r="EL93" i="10"/>
  <c r="EA93" i="10"/>
  <c r="DN93" i="10"/>
  <c r="DB93" i="10"/>
  <c r="CP93" i="10"/>
  <c r="CD93" i="10"/>
  <c r="BQ93" i="10"/>
  <c r="BF93" i="10"/>
  <c r="AS93" i="10"/>
  <c r="AG93" i="10"/>
  <c r="NU93" i="10"/>
  <c r="NH93" i="10"/>
  <c r="MW93" i="10"/>
  <c r="MJ93" i="10"/>
  <c r="LX93" i="10"/>
  <c r="LL93" i="10"/>
  <c r="KZ93" i="10"/>
  <c r="KM93" i="10"/>
  <c r="KB93" i="10"/>
  <c r="JO93" i="10"/>
  <c r="JB93" i="10"/>
  <c r="IQ93" i="10"/>
  <c r="ID93" i="10"/>
  <c r="HR93" i="10"/>
  <c r="HF93" i="10"/>
  <c r="GT93" i="10"/>
  <c r="GG93" i="10"/>
  <c r="FV93" i="10"/>
  <c r="FI93" i="10"/>
  <c r="EW93" i="10"/>
  <c r="EK93" i="10"/>
  <c r="DY93" i="10"/>
  <c r="DL93" i="10"/>
  <c r="DA93" i="10"/>
  <c r="CN93" i="10"/>
  <c r="CB93" i="10"/>
  <c r="BP93" i="10"/>
  <c r="BD93" i="10"/>
  <c r="AQ93" i="10"/>
  <c r="AF93" i="10"/>
  <c r="NT93" i="10"/>
  <c r="NG93" i="10"/>
  <c r="MV93" i="10"/>
  <c r="MI93" i="10"/>
  <c r="LV93" i="10"/>
  <c r="LK93" i="10"/>
  <c r="KX93" i="10"/>
  <c r="KL93" i="10"/>
  <c r="JZ93" i="10"/>
  <c r="JN93" i="10"/>
  <c r="JA93" i="10"/>
  <c r="IP93" i="10"/>
  <c r="IC93" i="10"/>
  <c r="HQ93" i="10"/>
  <c r="HE93" i="10"/>
  <c r="GS93" i="10"/>
  <c r="GF93" i="10"/>
  <c r="FU93" i="10"/>
  <c r="FH93" i="10"/>
  <c r="EV93" i="10"/>
  <c r="EJ93" i="10"/>
  <c r="DX93" i="10"/>
  <c r="DK93" i="10"/>
  <c r="CZ93" i="10"/>
  <c r="CM93" i="10"/>
  <c r="BZ93" i="10"/>
  <c r="BO93" i="10"/>
  <c r="BB93" i="10"/>
  <c r="AP93" i="10"/>
  <c r="AD93" i="10"/>
  <c r="NP93" i="10"/>
  <c r="NE93" i="10"/>
  <c r="MR93" i="10"/>
  <c r="MF93" i="10"/>
  <c r="LT93" i="10"/>
  <c r="LH93" i="10"/>
  <c r="KU93" i="10"/>
  <c r="KJ93" i="10"/>
  <c r="JW93" i="10"/>
  <c r="JJ93" i="10"/>
  <c r="IY93" i="10"/>
  <c r="IL93" i="10"/>
  <c r="HZ93" i="10"/>
  <c r="HN93" i="10"/>
  <c r="HB93" i="10"/>
  <c r="GO93" i="10"/>
  <c r="GD93" i="10"/>
  <c r="FQ93" i="10"/>
  <c r="FE93" i="10"/>
  <c r="ES93" i="10"/>
  <c r="EG93" i="10"/>
  <c r="DT93" i="10"/>
  <c r="DI93" i="10"/>
  <c r="CV93" i="10"/>
  <c r="CJ93" i="10"/>
  <c r="BX93" i="10"/>
  <c r="BL93" i="10"/>
  <c r="AY93" i="10"/>
  <c r="AN93" i="10"/>
  <c r="AA93" i="10"/>
  <c r="BH93" i="10"/>
  <c r="CK93" i="10"/>
  <c r="DS93" i="10"/>
  <c r="FB93" i="10"/>
  <c r="GE93" i="10"/>
  <c r="HL93" i="10"/>
  <c r="IV93" i="10"/>
  <c r="JX93" i="10"/>
  <c r="LE93" i="10"/>
  <c r="MO93" i="10"/>
  <c r="NQ93" i="10"/>
  <c r="AS94" i="10"/>
  <c r="BW94" i="10"/>
  <c r="DD94" i="10"/>
  <c r="EL94" i="10"/>
  <c r="GC94" i="10"/>
  <c r="HY94" i="10"/>
  <c r="JV94" i="10"/>
  <c r="LS94" i="10"/>
  <c r="NO94" i="10"/>
  <c r="BF95" i="10"/>
  <c r="DL95" i="10"/>
  <c r="FS95" i="10"/>
  <c r="HZ95" i="10"/>
  <c r="KF95" i="10"/>
  <c r="ML95" i="10"/>
  <c r="AO96" i="10"/>
  <c r="EK96" i="10"/>
  <c r="ID96" i="10"/>
  <c r="LV96" i="10"/>
  <c r="BJ98" i="10"/>
  <c r="FB98" i="10"/>
  <c r="IW98" i="10"/>
  <c r="MP98" i="10"/>
  <c r="CJ104" i="10"/>
  <c r="AB93" i="10"/>
  <c r="BI93" i="10"/>
  <c r="CS93" i="10"/>
  <c r="DU93" i="10"/>
  <c r="FD93" i="10"/>
  <c r="GM93" i="10"/>
  <c r="HP93" i="10"/>
  <c r="IW93" i="10"/>
  <c r="KF93" i="10"/>
  <c r="LI93" i="10"/>
  <c r="MP93" i="10"/>
  <c r="NY93" i="10"/>
  <c r="AU94" i="10"/>
  <c r="CD94" i="10"/>
  <c r="DG94" i="10"/>
  <c r="EO94" i="10"/>
  <c r="GI94" i="10"/>
  <c r="IG94" i="10"/>
  <c r="KC94" i="10"/>
  <c r="LZ94" i="10"/>
  <c r="NW94" i="10"/>
  <c r="BK95" i="10"/>
  <c r="DR95" i="10"/>
  <c r="FX95" i="10"/>
  <c r="IE95" i="10"/>
  <c r="KL95" i="10"/>
  <c r="MR95" i="10"/>
  <c r="BG96" i="10"/>
  <c r="EZ96" i="10"/>
  <c r="IR96" i="10"/>
  <c r="MM96" i="10"/>
  <c r="BW98" i="10"/>
  <c r="FS98" i="10"/>
  <c r="JL98" i="10"/>
  <c r="ND98" i="10"/>
  <c r="NR110" i="10"/>
  <c r="NG110" i="10"/>
  <c r="MS110" i="10"/>
  <c r="ME110" i="10"/>
  <c r="LT110" i="10"/>
  <c r="LF110" i="10"/>
  <c r="KU110" i="10"/>
  <c r="KG110" i="10"/>
  <c r="JS110" i="10"/>
  <c r="JH110" i="10"/>
  <c r="IT110" i="10"/>
  <c r="II110" i="10"/>
  <c r="HU110" i="10"/>
  <c r="HG110" i="10"/>
  <c r="GV110" i="10"/>
  <c r="GH110" i="10"/>
  <c r="FW110" i="10"/>
  <c r="FI110" i="10"/>
  <c r="EU110" i="10"/>
  <c r="EJ110" i="10"/>
  <c r="DV110" i="10"/>
  <c r="DK110" i="10"/>
  <c r="CW110" i="10"/>
  <c r="CI110" i="10"/>
  <c r="BX110" i="10"/>
  <c r="BJ110" i="10"/>
  <c r="AY110" i="10"/>
  <c r="AK110" i="10"/>
  <c r="NQ110" i="10"/>
  <c r="NC110" i="10"/>
  <c r="MR110" i="10"/>
  <c r="MD110" i="10"/>
  <c r="LS110" i="10"/>
  <c r="LE110" i="10"/>
  <c r="KQ110" i="10"/>
  <c r="KF110" i="10"/>
  <c r="JR110" i="10"/>
  <c r="JG110" i="10"/>
  <c r="IS110" i="10"/>
  <c r="IE110" i="10"/>
  <c r="HT110" i="10"/>
  <c r="HF110" i="10"/>
  <c r="GU110" i="10"/>
  <c r="GG110" i="10"/>
  <c r="FS110" i="10"/>
  <c r="FH110" i="10"/>
  <c r="ET110" i="10"/>
  <c r="EI110" i="10"/>
  <c r="DU110" i="10"/>
  <c r="DG110" i="10"/>
  <c r="CV110" i="10"/>
  <c r="CH110" i="10"/>
  <c r="BW110" i="10"/>
  <c r="BI110" i="10"/>
  <c r="AU110" i="10"/>
  <c r="AJ110" i="10"/>
  <c r="OA110" i="10"/>
  <c r="NP110" i="10"/>
  <c r="NB110" i="10"/>
  <c r="MQ110" i="10"/>
  <c r="MC110" i="10"/>
  <c r="LO110" i="10"/>
  <c r="LD110" i="10"/>
  <c r="KP110" i="10"/>
  <c r="KE110" i="10"/>
  <c r="JQ110" i="10"/>
  <c r="JC110" i="10"/>
  <c r="IR110" i="10"/>
  <c r="ID110" i="10"/>
  <c r="HS110" i="10"/>
  <c r="HE110" i="10"/>
  <c r="GQ110" i="10"/>
  <c r="GF110" i="10"/>
  <c r="FR110" i="10"/>
  <c r="FG110" i="10"/>
  <c r="ES110" i="10"/>
  <c r="EE110" i="10"/>
  <c r="DT110" i="10"/>
  <c r="DF110" i="10"/>
  <c r="CU110" i="10"/>
  <c r="CG110" i="10"/>
  <c r="BS110" i="10"/>
  <c r="BH110" i="10"/>
  <c r="AT110" i="10"/>
  <c r="AI110" i="10"/>
  <c r="NS104" i="10"/>
  <c r="NE104" i="10"/>
  <c r="MT104" i="10"/>
  <c r="MF104" i="10"/>
  <c r="LU104" i="10"/>
  <c r="LG104" i="10"/>
  <c r="KS104" i="10"/>
  <c r="KH104" i="10"/>
  <c r="JT104" i="10"/>
  <c r="JI104" i="10"/>
  <c r="IU104" i="10"/>
  <c r="IG104" i="10"/>
  <c r="HV104" i="10"/>
  <c r="HH104" i="10"/>
  <c r="GW104" i="10"/>
  <c r="GI104" i="10"/>
  <c r="FU104" i="10"/>
  <c r="NZ110" i="10"/>
  <c r="NO110" i="10"/>
  <c r="NA110" i="10"/>
  <c r="MM110" i="10"/>
  <c r="MB110" i="10"/>
  <c r="LN110" i="10"/>
  <c r="LC110" i="10"/>
  <c r="KO110" i="10"/>
  <c r="KA110" i="10"/>
  <c r="JP110" i="10"/>
  <c r="JB110" i="10"/>
  <c r="IQ110" i="10"/>
  <c r="IC110" i="10"/>
  <c r="HO110" i="10"/>
  <c r="HD110" i="10"/>
  <c r="GP110" i="10"/>
  <c r="GE110" i="10"/>
  <c r="FQ110" i="10"/>
  <c r="FC110" i="10"/>
  <c r="ER110" i="10"/>
  <c r="ED110" i="10"/>
  <c r="DS110" i="10"/>
  <c r="DE110" i="10"/>
  <c r="CQ110" i="10"/>
  <c r="CF110" i="10"/>
  <c r="BR110" i="10"/>
  <c r="BG110" i="10"/>
  <c r="AS110" i="10"/>
  <c r="AE110" i="10"/>
  <c r="NR104" i="10"/>
  <c r="ND104" i="10"/>
  <c r="MS104" i="10"/>
  <c r="ME104" i="10"/>
  <c r="LQ104" i="10"/>
  <c r="LF104" i="10"/>
  <c r="KR104" i="10"/>
  <c r="KG104" i="10"/>
  <c r="JS104" i="10"/>
  <c r="JE104" i="10"/>
  <c r="IT104" i="10"/>
  <c r="IF104" i="10"/>
  <c r="HU104" i="10"/>
  <c r="HG104" i="10"/>
  <c r="GS104" i="10"/>
  <c r="GH104" i="10"/>
  <c r="FT104" i="10"/>
  <c r="NX110" i="10"/>
  <c r="NJ110" i="10"/>
  <c r="MY110" i="10"/>
  <c r="MK110" i="10"/>
  <c r="LW110" i="10"/>
  <c r="LL110" i="10"/>
  <c r="KX110" i="10"/>
  <c r="KM110" i="10"/>
  <c r="JY110" i="10"/>
  <c r="JK110" i="10"/>
  <c r="IZ110" i="10"/>
  <c r="IL110" i="10"/>
  <c r="IA110" i="10"/>
  <c r="HM110" i="10"/>
  <c r="GY110" i="10"/>
  <c r="GN110" i="10"/>
  <c r="FZ110" i="10"/>
  <c r="FO110" i="10"/>
  <c r="FA110" i="10"/>
  <c r="EM110" i="10"/>
  <c r="EB110" i="10"/>
  <c r="DN110" i="10"/>
  <c r="DC110" i="10"/>
  <c r="CO110" i="10"/>
  <c r="CA110" i="10"/>
  <c r="BP110" i="10"/>
  <c r="BB110" i="10"/>
  <c r="AQ110" i="10"/>
  <c r="AC110" i="10"/>
  <c r="NW110" i="10"/>
  <c r="NI110" i="10"/>
  <c r="MU110" i="10"/>
  <c r="MJ110" i="10"/>
  <c r="LV110" i="10"/>
  <c r="LK110" i="10"/>
  <c r="KW110" i="10"/>
  <c r="KI110" i="10"/>
  <c r="JX110" i="10"/>
  <c r="JJ110" i="10"/>
  <c r="IY110" i="10"/>
  <c r="IK110" i="10"/>
  <c r="HW110" i="10"/>
  <c r="HL110" i="10"/>
  <c r="GX110" i="10"/>
  <c r="GM110" i="10"/>
  <c r="FY110" i="10"/>
  <c r="FK110" i="10"/>
  <c r="EZ110" i="10"/>
  <c r="EL110" i="10"/>
  <c r="EA110" i="10"/>
  <c r="DM110" i="10"/>
  <c r="CY110" i="10"/>
  <c r="CN110" i="10"/>
  <c r="BZ110" i="10"/>
  <c r="BO110" i="10"/>
  <c r="BA110" i="10"/>
  <c r="AM110" i="10"/>
  <c r="AB110" i="10"/>
  <c r="NH110" i="10"/>
  <c r="LG110" i="10"/>
  <c r="JI110" i="10"/>
  <c r="HK110" i="10"/>
  <c r="FJ110" i="10"/>
  <c r="DL110" i="10"/>
  <c r="BK110" i="10"/>
  <c r="MD104" i="10"/>
  <c r="KC104" i="10"/>
  <c r="IE104" i="10"/>
  <c r="GG104" i="10"/>
  <c r="EV104" i="10"/>
  <c r="DW104" i="10"/>
  <c r="CX104" i="10"/>
  <c r="BY104" i="10"/>
  <c r="AW104" i="10"/>
  <c r="MZ110" i="10"/>
  <c r="KY110" i="10"/>
  <c r="JA110" i="10"/>
  <c r="HC110" i="10"/>
  <c r="FB110" i="10"/>
  <c r="DD110" i="10"/>
  <c r="BC110" i="10"/>
  <c r="NY104" i="10"/>
  <c r="LX104" i="10"/>
  <c r="JZ104" i="10"/>
  <c r="HY104" i="10"/>
  <c r="GA104" i="10"/>
  <c r="EU104" i="10"/>
  <c r="DV104" i="10"/>
  <c r="CW104" i="10"/>
  <c r="BU104" i="10"/>
  <c r="AV104" i="10"/>
  <c r="NT95" i="10"/>
  <c r="NK95" i="10"/>
  <c r="NB95" i="10"/>
  <c r="MS95" i="10"/>
  <c r="MJ95" i="10"/>
  <c r="MA95" i="10"/>
  <c r="LR95" i="10"/>
  <c r="LH95" i="10"/>
  <c r="KY95" i="10"/>
  <c r="KP95" i="10"/>
  <c r="KG95" i="10"/>
  <c r="JX95" i="10"/>
  <c r="JO95" i="10"/>
  <c r="JF95" i="10"/>
  <c r="IV95" i="10"/>
  <c r="IM95" i="10"/>
  <c r="ID95" i="10"/>
  <c r="HU95" i="10"/>
  <c r="HL95" i="10"/>
  <c r="HC95" i="10"/>
  <c r="GT95" i="10"/>
  <c r="GJ95" i="10"/>
  <c r="GA95" i="10"/>
  <c r="FR95" i="10"/>
  <c r="FI95" i="10"/>
  <c r="EZ95" i="10"/>
  <c r="EQ95" i="10"/>
  <c r="EH95" i="10"/>
  <c r="DX95" i="10"/>
  <c r="DO95" i="10"/>
  <c r="DF95" i="10"/>
  <c r="CW95" i="10"/>
  <c r="CN95" i="10"/>
  <c r="CE95" i="10"/>
  <c r="BV95" i="10"/>
  <c r="BL95" i="10"/>
  <c r="BC95" i="10"/>
  <c r="AT95" i="10"/>
  <c r="MT110" i="10"/>
  <c r="KV110" i="10"/>
  <c r="IU110" i="10"/>
  <c r="GW110" i="10"/>
  <c r="EY110" i="10"/>
  <c r="CX110" i="10"/>
  <c r="AZ110" i="10"/>
  <c r="NQ104" i="10"/>
  <c r="LP104" i="10"/>
  <c r="JR104" i="10"/>
  <c r="HQ104" i="10"/>
  <c r="FS104" i="10"/>
  <c r="ET104" i="10"/>
  <c r="DU104" i="10"/>
  <c r="CS104" i="10"/>
  <c r="BT104" i="10"/>
  <c r="AU104" i="10"/>
  <c r="NS95" i="10"/>
  <c r="ML110" i="10"/>
  <c r="KN110" i="10"/>
  <c r="IM110" i="10"/>
  <c r="GO110" i="10"/>
  <c r="EQ110" i="10"/>
  <c r="CP110" i="10"/>
  <c r="AR110" i="10"/>
  <c r="NK104" i="10"/>
  <c r="LM104" i="10"/>
  <c r="JL104" i="10"/>
  <c r="HN104" i="10"/>
  <c r="FM104" i="10"/>
  <c r="EN104" i="10"/>
  <c r="DO104" i="10"/>
  <c r="CP104" i="10"/>
  <c r="BQ104" i="10"/>
  <c r="AO104" i="10"/>
  <c r="OA95" i="10"/>
  <c r="NR95" i="10"/>
  <c r="NI95" i="10"/>
  <c r="MZ95" i="10"/>
  <c r="MQ95" i="10"/>
  <c r="MH95" i="10"/>
  <c r="LX95" i="10"/>
  <c r="LO95" i="10"/>
  <c r="LF95" i="10"/>
  <c r="KW95" i="10"/>
  <c r="KN95" i="10"/>
  <c r="KE95" i="10"/>
  <c r="JV95" i="10"/>
  <c r="JL95" i="10"/>
  <c r="JC95" i="10"/>
  <c r="IT95" i="10"/>
  <c r="IK95" i="10"/>
  <c r="IB95" i="10"/>
  <c r="HS95" i="10"/>
  <c r="HJ95" i="10"/>
  <c r="GZ95" i="10"/>
  <c r="GQ95" i="10"/>
  <c r="GH95" i="10"/>
  <c r="FY95" i="10"/>
  <c r="FP95" i="10"/>
  <c r="FG95" i="10"/>
  <c r="EX95" i="10"/>
  <c r="EN95" i="10"/>
  <c r="EE95" i="10"/>
  <c r="DV95" i="10"/>
  <c r="DM95" i="10"/>
  <c r="DD95" i="10"/>
  <c r="CU95" i="10"/>
  <c r="CL95" i="10"/>
  <c r="CB95" i="10"/>
  <c r="BS95" i="10"/>
  <c r="BJ95" i="10"/>
  <c r="BA95" i="10"/>
  <c r="AR95" i="10"/>
  <c r="AI95" i="10"/>
  <c r="Z95" i="10"/>
  <c r="NS110" i="10"/>
  <c r="LU110" i="10"/>
  <c r="JW110" i="10"/>
  <c r="HV110" i="10"/>
  <c r="FX110" i="10"/>
  <c r="DW110" i="10"/>
  <c r="BY110" i="10"/>
  <c r="AA110" i="10"/>
  <c r="MO104" i="10"/>
  <c r="KQ104" i="10"/>
  <c r="IS104" i="10"/>
  <c r="GR104" i="10"/>
  <c r="FE104" i="10"/>
  <c r="EF104" i="10"/>
  <c r="DG104" i="10"/>
  <c r="CH104" i="10"/>
  <c r="BI104" i="10"/>
  <c r="AG104" i="10"/>
  <c r="NX95" i="10"/>
  <c r="NO95" i="10"/>
  <c r="NF95" i="10"/>
  <c r="MV95" i="10"/>
  <c r="MM95" i="10"/>
  <c r="MD95" i="10"/>
  <c r="LU95" i="10"/>
  <c r="LL95" i="10"/>
  <c r="LC95" i="10"/>
  <c r="KT95" i="10"/>
  <c r="KJ95" i="10"/>
  <c r="KA95" i="10"/>
  <c r="JR95" i="10"/>
  <c r="JI95" i="10"/>
  <c r="IZ95" i="10"/>
  <c r="IQ95" i="10"/>
  <c r="IH95" i="10"/>
  <c r="HX95" i="10"/>
  <c r="HO95" i="10"/>
  <c r="HF95" i="10"/>
  <c r="GW95" i="10"/>
  <c r="GN95" i="10"/>
  <c r="GE95" i="10"/>
  <c r="FV95" i="10"/>
  <c r="FL95" i="10"/>
  <c r="FC95" i="10"/>
  <c r="ET95" i="10"/>
  <c r="EK95" i="10"/>
  <c r="EB95" i="10"/>
  <c r="DS95" i="10"/>
  <c r="DJ95" i="10"/>
  <c r="CZ95" i="10"/>
  <c r="CQ95" i="10"/>
  <c r="CH95" i="10"/>
  <c r="BY95" i="10"/>
  <c r="BP95" i="10"/>
  <c r="BG95" i="10"/>
  <c r="AX95" i="10"/>
  <c r="AN95" i="10"/>
  <c r="AE95" i="10"/>
  <c r="NK110" i="10"/>
  <c r="LM110" i="10"/>
  <c r="JO110" i="10"/>
  <c r="HN110" i="10"/>
  <c r="FP110" i="10"/>
  <c r="DO110" i="10"/>
  <c r="BQ110" i="10"/>
  <c r="ML104" i="10"/>
  <c r="KK104" i="10"/>
  <c r="IM104" i="10"/>
  <c r="GO104" i="10"/>
  <c r="FB104" i="10"/>
  <c r="EC104" i="10"/>
  <c r="DA104" i="10"/>
  <c r="CB104" i="10"/>
  <c r="BC104" i="10"/>
  <c r="AD104" i="10"/>
  <c r="NW95" i="10"/>
  <c r="IB110" i="10"/>
  <c r="AD110" i="10"/>
  <c r="LE104" i="10"/>
  <c r="EK104" i="10"/>
  <c r="AL104" i="10"/>
  <c r="NG96" i="10"/>
  <c r="MJ96" i="10"/>
  <c r="LL96" i="10"/>
  <c r="KK96" i="10"/>
  <c r="JO96" i="10"/>
  <c r="IQ96" i="10"/>
  <c r="HP96" i="10"/>
  <c r="GS96" i="10"/>
  <c r="FU96" i="10"/>
  <c r="EU96" i="10"/>
  <c r="DX96" i="10"/>
  <c r="CZ96" i="10"/>
  <c r="BZ96" i="10"/>
  <c r="BC96" i="10"/>
  <c r="AE96" i="10"/>
  <c r="NN95" i="10"/>
  <c r="MY95" i="10"/>
  <c r="MK95" i="10"/>
  <c r="LV95" i="10"/>
  <c r="LG95" i="10"/>
  <c r="KR95" i="10"/>
  <c r="KD95" i="10"/>
  <c r="JP95" i="10"/>
  <c r="JA95" i="10"/>
  <c r="IL95" i="10"/>
  <c r="HW95" i="10"/>
  <c r="HH95" i="10"/>
  <c r="GU95" i="10"/>
  <c r="GF95" i="10"/>
  <c r="FQ95" i="10"/>
  <c r="FB95" i="10"/>
  <c r="EM95" i="10"/>
  <c r="DZ95" i="10"/>
  <c r="DK95" i="10"/>
  <c r="CV95" i="10"/>
  <c r="CG95" i="10"/>
  <c r="BR95" i="10"/>
  <c r="BD95" i="10"/>
  <c r="AP95" i="10"/>
  <c r="AC95" i="10"/>
  <c r="NV94" i="10"/>
  <c r="NI94" i="10"/>
  <c r="MW94" i="10"/>
  <c r="MK94" i="10"/>
  <c r="LY94" i="10"/>
  <c r="LL94" i="10"/>
  <c r="LA94" i="10"/>
  <c r="KN94" i="10"/>
  <c r="KA94" i="10"/>
  <c r="JP94" i="10"/>
  <c r="JC94" i="10"/>
  <c r="IQ94" i="10"/>
  <c r="IE94" i="10"/>
  <c r="HS94" i="10"/>
  <c r="HF94" i="10"/>
  <c r="GU94" i="10"/>
  <c r="GH94" i="10"/>
  <c r="FV94" i="10"/>
  <c r="FJ94" i="10"/>
  <c r="EX94" i="10"/>
  <c r="EK94" i="10"/>
  <c r="DZ94" i="10"/>
  <c r="DM94" i="10"/>
  <c r="DA94" i="10"/>
  <c r="CO94" i="10"/>
  <c r="CC94" i="10"/>
  <c r="BP94" i="10"/>
  <c r="BE94" i="10"/>
  <c r="AR94" i="10"/>
  <c r="AE94" i="10"/>
  <c r="GI110" i="10"/>
  <c r="KY104" i="10"/>
  <c r="EG104" i="10"/>
  <c r="AK104" i="10"/>
  <c r="NV98" i="10"/>
  <c r="MY98" i="10"/>
  <c r="MA98" i="10"/>
  <c r="LA98" i="10"/>
  <c r="KD98" i="10"/>
  <c r="JF98" i="10"/>
  <c r="IF98" i="10"/>
  <c r="HI98" i="10"/>
  <c r="GK98" i="10"/>
  <c r="FK98" i="10"/>
  <c r="EN98" i="10"/>
  <c r="DP98" i="10"/>
  <c r="CP98" i="10"/>
  <c r="BS98" i="10"/>
  <c r="AU98" i="10"/>
  <c r="NE96" i="10"/>
  <c r="ME96" i="10"/>
  <c r="LH96" i="10"/>
  <c r="KJ96" i="10"/>
  <c r="JJ96" i="10"/>
  <c r="IM96" i="10"/>
  <c r="HO96" i="10"/>
  <c r="GO96" i="10"/>
  <c r="FR96" i="10"/>
  <c r="ET96" i="10"/>
  <c r="DT96" i="10"/>
  <c r="CW96" i="10"/>
  <c r="BY96" i="10"/>
  <c r="AY96" i="10"/>
  <c r="AB96" i="10"/>
  <c r="NL95" i="10"/>
  <c r="MX95" i="10"/>
  <c r="MI95" i="10"/>
  <c r="LT95" i="10"/>
  <c r="LE95" i="10"/>
  <c r="KQ95" i="10"/>
  <c r="KB95" i="10"/>
  <c r="JN95" i="10"/>
  <c r="IY95" i="10"/>
  <c r="IJ95" i="10"/>
  <c r="HV95" i="10"/>
  <c r="HG95" i="10"/>
  <c r="GR95" i="10"/>
  <c r="GD95" i="10"/>
  <c r="FO95" i="10"/>
  <c r="FA95" i="10"/>
  <c r="EL95" i="10"/>
  <c r="DW95" i="10"/>
  <c r="DH95" i="10"/>
  <c r="CT95" i="10"/>
  <c r="CF95" i="10"/>
  <c r="BQ95" i="10"/>
  <c r="BB95" i="10"/>
  <c r="AM95" i="10"/>
  <c r="AB95" i="10"/>
  <c r="NS94" i="10"/>
  <c r="NG94" i="10"/>
  <c r="MU94" i="10"/>
  <c r="MI94" i="10"/>
  <c r="LV94" i="10"/>
  <c r="LK94" i="10"/>
  <c r="KX94" i="10"/>
  <c r="KL94" i="10"/>
  <c r="JZ94" i="10"/>
  <c r="JN94" i="10"/>
  <c r="JA94" i="10"/>
  <c r="IP94" i="10"/>
  <c r="IC94" i="10"/>
  <c r="HQ94" i="10"/>
  <c r="HE94" i="10"/>
  <c r="GS94" i="10"/>
  <c r="GF94" i="10"/>
  <c r="FU94" i="10"/>
  <c r="FH94" i="10"/>
  <c r="EU94" i="10"/>
  <c r="EJ94" i="10"/>
  <c r="DW94" i="10"/>
  <c r="DK94" i="10"/>
  <c r="CY94" i="10"/>
  <c r="CM94" i="10"/>
  <c r="BZ94" i="10"/>
  <c r="BO94" i="10"/>
  <c r="BB94" i="10"/>
  <c r="AP94" i="10"/>
  <c r="AD94" i="10"/>
  <c r="NY110" i="10"/>
  <c r="GA110" i="10"/>
  <c r="JD104" i="10"/>
  <c r="DI104" i="10"/>
  <c r="NU98" i="10"/>
  <c r="MU98" i="10"/>
  <c r="LX98" i="10"/>
  <c r="KZ98" i="10"/>
  <c r="JZ98" i="10"/>
  <c r="JC98" i="10"/>
  <c r="IE98" i="10"/>
  <c r="HE98" i="10"/>
  <c r="GH98" i="10"/>
  <c r="FJ98" i="10"/>
  <c r="EI98" i="10"/>
  <c r="DM98" i="10"/>
  <c r="CO98" i="10"/>
  <c r="BN98" i="10"/>
  <c r="AQ98" i="10"/>
  <c r="NY96" i="10"/>
  <c r="NB96" i="10"/>
  <c r="MD96" i="10"/>
  <c r="LD96" i="10"/>
  <c r="KG96" i="10"/>
  <c r="JI96" i="10"/>
  <c r="II96" i="10"/>
  <c r="HL96" i="10"/>
  <c r="GN96" i="10"/>
  <c r="FM96" i="10"/>
  <c r="EQ96" i="10"/>
  <c r="DS96" i="10"/>
  <c r="CR96" i="10"/>
  <c r="BU96" i="10"/>
  <c r="AW96" i="10"/>
  <c r="NJ95" i="10"/>
  <c r="MU95" i="10"/>
  <c r="MF95" i="10"/>
  <c r="LS95" i="10"/>
  <c r="LD95" i="10"/>
  <c r="KO95" i="10"/>
  <c r="JZ95" i="10"/>
  <c r="JK95" i="10"/>
  <c r="IX95" i="10"/>
  <c r="II95" i="10"/>
  <c r="HT95" i="10"/>
  <c r="HE95" i="10"/>
  <c r="GP95" i="10"/>
  <c r="GB95" i="10"/>
  <c r="FN95" i="10"/>
  <c r="EY95" i="10"/>
  <c r="EJ95" i="10"/>
  <c r="DU95" i="10"/>
  <c r="DG95" i="10"/>
  <c r="CR95" i="10"/>
  <c r="CD95" i="10"/>
  <c r="BO95" i="10"/>
  <c r="AZ95" i="10"/>
  <c r="AL95" i="10"/>
  <c r="AA95" i="10"/>
  <c r="NR94" i="10"/>
  <c r="NF94" i="10"/>
  <c r="MT94" i="10"/>
  <c r="MH94" i="10"/>
  <c r="LU94" i="10"/>
  <c r="LJ94" i="10"/>
  <c r="KW94" i="10"/>
  <c r="KK94" i="10"/>
  <c r="JY94" i="10"/>
  <c r="JM94" i="10"/>
  <c r="IZ94" i="10"/>
  <c r="IO94" i="10"/>
  <c r="IB94" i="10"/>
  <c r="HO94" i="10"/>
  <c r="HD94" i="10"/>
  <c r="GQ94" i="10"/>
  <c r="GE94" i="10"/>
  <c r="FS94" i="10"/>
  <c r="FG94" i="10"/>
  <c r="ET94" i="10"/>
  <c r="EI94" i="10"/>
  <c r="DV94" i="10"/>
  <c r="DJ94" i="10"/>
  <c r="CX94" i="10"/>
  <c r="CL94" i="10"/>
  <c r="BY94" i="10"/>
  <c r="BN94" i="10"/>
  <c r="BA94" i="10"/>
  <c r="AO94" i="10"/>
  <c r="AC94" i="10"/>
  <c r="MI110" i="10"/>
  <c r="EK110" i="10"/>
  <c r="JA104" i="10"/>
  <c r="DH104" i="10"/>
  <c r="NR98" i="10"/>
  <c r="MT98" i="10"/>
  <c r="LS98" i="10"/>
  <c r="KW98" i="10"/>
  <c r="JY98" i="10"/>
  <c r="IX98" i="10"/>
  <c r="IA98" i="10"/>
  <c r="HC98" i="10"/>
  <c r="GC98" i="10"/>
  <c r="FF98" i="10"/>
  <c r="EH98" i="10"/>
  <c r="DH98" i="10"/>
  <c r="CK98" i="10"/>
  <c r="BM98" i="10"/>
  <c r="AM98" i="10"/>
  <c r="NX96" i="10"/>
  <c r="MW96" i="10"/>
  <c r="MA96" i="10"/>
  <c r="LC96" i="10"/>
  <c r="KB96" i="10"/>
  <c r="JE96" i="10"/>
  <c r="IG96" i="10"/>
  <c r="HG96" i="10"/>
  <c r="GJ96" i="10"/>
  <c r="FL96" i="10"/>
  <c r="EL96" i="10"/>
  <c r="DO96" i="10"/>
  <c r="CQ96" i="10"/>
  <c r="BQ96" i="10"/>
  <c r="AT96" i="10"/>
  <c r="NZ95" i="10"/>
  <c r="NH95" i="10"/>
  <c r="MT95" i="10"/>
  <c r="ME95" i="10"/>
  <c r="LP95" i="10"/>
  <c r="LB95" i="10"/>
  <c r="KM95" i="10"/>
  <c r="JY95" i="10"/>
  <c r="JJ95" i="10"/>
  <c r="IU95" i="10"/>
  <c r="IF95" i="10"/>
  <c r="HR95" i="10"/>
  <c r="HD95" i="10"/>
  <c r="GO95" i="10"/>
  <c r="FZ95" i="10"/>
  <c r="FK95" i="10"/>
  <c r="EV95" i="10"/>
  <c r="EI95" i="10"/>
  <c r="DT95" i="10"/>
  <c r="DE95" i="10"/>
  <c r="CP95" i="10"/>
  <c r="CA95" i="10"/>
  <c r="BN95" i="10"/>
  <c r="AY95" i="10"/>
  <c r="AK95" i="10"/>
  <c r="NP94" i="10"/>
  <c r="NE94" i="10"/>
  <c r="MR94" i="10"/>
  <c r="ME94" i="10"/>
  <c r="LT94" i="10"/>
  <c r="LG94" i="10"/>
  <c r="KU94" i="10"/>
  <c r="KI94" i="10"/>
  <c r="JW94" i="10"/>
  <c r="JJ94" i="10"/>
  <c r="IY94" i="10"/>
  <c r="IL94" i="10"/>
  <c r="HZ94" i="10"/>
  <c r="HN94" i="10"/>
  <c r="HB94" i="10"/>
  <c r="GO94" i="10"/>
  <c r="GD94" i="10"/>
  <c r="FQ94" i="10"/>
  <c r="FE94" i="10"/>
  <c r="ES94" i="10"/>
  <c r="EG94" i="10"/>
  <c r="DT94" i="10"/>
  <c r="DI94" i="10"/>
  <c r="CV94" i="10"/>
  <c r="CI94" i="10"/>
  <c r="BX94" i="10"/>
  <c r="BK94" i="10"/>
  <c r="AY94" i="10"/>
  <c r="AM94" i="10"/>
  <c r="AA94" i="10"/>
  <c r="KH110" i="10"/>
  <c r="CM110" i="10"/>
  <c r="GZ104" i="10"/>
  <c r="CI104" i="10"/>
  <c r="NL98" i="10"/>
  <c r="ML98" i="10"/>
  <c r="LO98" i="10"/>
  <c r="KQ98" i="10"/>
  <c r="JQ98" i="10"/>
  <c r="IT98" i="10"/>
  <c r="HV98" i="10"/>
  <c r="GU98" i="10"/>
  <c r="FY98" i="10"/>
  <c r="FA98" i="10"/>
  <c r="DZ98" i="10"/>
  <c r="DC98" i="10"/>
  <c r="CE98" i="10"/>
  <c r="BE98" i="10"/>
  <c r="AH98" i="10"/>
  <c r="NP96" i="10"/>
  <c r="MS96" i="10"/>
  <c r="LU96" i="10"/>
  <c r="KU96" i="10"/>
  <c r="JX96" i="10"/>
  <c r="IZ96" i="10"/>
  <c r="HY96" i="10"/>
  <c r="HC96" i="10"/>
  <c r="GE96" i="10"/>
  <c r="FD96" i="10"/>
  <c r="EG96" i="10"/>
  <c r="DI96" i="10"/>
  <c r="CI96" i="10"/>
  <c r="BL96" i="10"/>
  <c r="AN96" i="10"/>
  <c r="NV95" i="10"/>
  <c r="ND95" i="10"/>
  <c r="MP95" i="10"/>
  <c r="MB95" i="10"/>
  <c r="LM95" i="10"/>
  <c r="KX95" i="10"/>
  <c r="KI95" i="10"/>
  <c r="JT95" i="10"/>
  <c r="JG95" i="10"/>
  <c r="IR95" i="10"/>
  <c r="IC95" i="10"/>
  <c r="HN95" i="10"/>
  <c r="GY95" i="10"/>
  <c r="GL95" i="10"/>
  <c r="FW95" i="10"/>
  <c r="FH95" i="10"/>
  <c r="ES95" i="10"/>
  <c r="ED95" i="10"/>
  <c r="DP95" i="10"/>
  <c r="DB95" i="10"/>
  <c r="CM95" i="10"/>
  <c r="BX95" i="10"/>
  <c r="BI95" i="10"/>
  <c r="AU95" i="10"/>
  <c r="AH95" i="10"/>
  <c r="NY94" i="10"/>
  <c r="NN94" i="10"/>
  <c r="NA94" i="10"/>
  <c r="MO94" i="10"/>
  <c r="MC94" i="10"/>
  <c r="LQ94" i="10"/>
  <c r="LD94" i="10"/>
  <c r="KS94" i="10"/>
  <c r="KF94" i="10"/>
  <c r="JS94" i="10"/>
  <c r="JH94" i="10"/>
  <c r="IU94" i="10"/>
  <c r="II94" i="10"/>
  <c r="HW94" i="10"/>
  <c r="HK94" i="10"/>
  <c r="GX94" i="10"/>
  <c r="GM94" i="10"/>
  <c r="FZ94" i="10"/>
  <c r="FN94" i="10"/>
  <c r="FB94" i="10"/>
  <c r="EP94" i="10"/>
  <c r="EC94" i="10"/>
  <c r="DR94" i="10"/>
  <c r="DE94" i="10"/>
  <c r="CS94" i="10"/>
  <c r="CG94" i="10"/>
  <c r="BU94" i="10"/>
  <c r="BH94" i="10"/>
  <c r="AW94" i="10"/>
  <c r="AJ94" i="10"/>
  <c r="JZ110" i="10"/>
  <c r="CE110" i="10"/>
  <c r="NC104" i="10"/>
  <c r="FJ104" i="10"/>
  <c r="BK104" i="10"/>
  <c r="NI98" i="10"/>
  <c r="MK98" i="10"/>
  <c r="LJ98" i="10"/>
  <c r="KM98" i="10"/>
  <c r="JO98" i="10"/>
  <c r="IO98" i="10"/>
  <c r="HR98" i="10"/>
  <c r="GT98" i="10"/>
  <c r="FT98" i="10"/>
  <c r="EW98" i="10"/>
  <c r="DY98" i="10"/>
  <c r="CY98" i="10"/>
  <c r="CB98" i="10"/>
  <c r="BD98" i="10"/>
  <c r="AD98" i="10"/>
  <c r="NO96" i="10"/>
  <c r="MN96" i="10"/>
  <c r="LQ96" i="10"/>
  <c r="KS96" i="10"/>
  <c r="JS96" i="10"/>
  <c r="IV96" i="10"/>
  <c r="HX96" i="10"/>
  <c r="GX96" i="10"/>
  <c r="GA96" i="10"/>
  <c r="FC96" i="10"/>
  <c r="EC96" i="10"/>
  <c r="DF96" i="10"/>
  <c r="CH96" i="10"/>
  <c r="BH96" i="10"/>
  <c r="AK96" i="10"/>
  <c r="NQ95" i="10"/>
  <c r="NC95" i="10"/>
  <c r="MN95" i="10"/>
  <c r="LZ95" i="10"/>
  <c r="LK95" i="10"/>
  <c r="KV95" i="10"/>
  <c r="KH95" i="10"/>
  <c r="JS95" i="10"/>
  <c r="JD95" i="10"/>
  <c r="IP95" i="10"/>
  <c r="IA95" i="10"/>
  <c r="HM95" i="10"/>
  <c r="GX95" i="10"/>
  <c r="GI95" i="10"/>
  <c r="FT95" i="10"/>
  <c r="FF95" i="10"/>
  <c r="ER95" i="10"/>
  <c r="EC95" i="10"/>
  <c r="DN95" i="10"/>
  <c r="CY95" i="10"/>
  <c r="CJ95" i="10"/>
  <c r="BW95" i="10"/>
  <c r="BH95" i="10"/>
  <c r="AS95" i="10"/>
  <c r="AF95" i="10"/>
  <c r="NX94" i="10"/>
  <c r="NM94" i="10"/>
  <c r="MZ94" i="10"/>
  <c r="MM94" i="10"/>
  <c r="MB94" i="10"/>
  <c r="LO94" i="10"/>
  <c r="LC94" i="10"/>
  <c r="KQ94" i="10"/>
  <c r="KE94" i="10"/>
  <c r="JR94" i="10"/>
  <c r="JG94" i="10"/>
  <c r="IT94" i="10"/>
  <c r="IH94" i="10"/>
  <c r="HV94" i="10"/>
  <c r="HJ94" i="10"/>
  <c r="GW94" i="10"/>
  <c r="GL94" i="10"/>
  <c r="FY94" i="10"/>
  <c r="FM94" i="10"/>
  <c r="FA94" i="10"/>
  <c r="AJ93" i="10"/>
  <c r="BM93" i="10"/>
  <c r="CT93" i="10"/>
  <c r="EC93" i="10"/>
  <c r="FF93" i="10"/>
  <c r="GN93" i="10"/>
  <c r="HX93" i="10"/>
  <c r="IZ93" i="10"/>
  <c r="KG93" i="10"/>
  <c r="LQ93" i="10"/>
  <c r="MS93" i="10"/>
  <c r="NZ93" i="10"/>
  <c r="AX94" i="10"/>
  <c r="CF94" i="10"/>
  <c r="DN94" i="10"/>
  <c r="ER94" i="10"/>
  <c r="GN94" i="10"/>
  <c r="IK94" i="10"/>
  <c r="KH94" i="10"/>
  <c r="MD94" i="10"/>
  <c r="OA94" i="10"/>
  <c r="BT95" i="10"/>
  <c r="EA95" i="10"/>
  <c r="GG95" i="10"/>
  <c r="IN95" i="10"/>
  <c r="KU95" i="10"/>
  <c r="NA95" i="10"/>
  <c r="BP96" i="10"/>
  <c r="FI96" i="10"/>
  <c r="JA96" i="10"/>
  <c r="MV96" i="10"/>
  <c r="CG98" i="10"/>
  <c r="GB98" i="10"/>
  <c r="JU98" i="10"/>
  <c r="NM98" i="10"/>
  <c r="HF104" i="10"/>
  <c r="AK93" i="10"/>
  <c r="BU93" i="10"/>
  <c r="CW93" i="10"/>
  <c r="ED93" i="10"/>
  <c r="FN93" i="10"/>
  <c r="GP93" i="10"/>
  <c r="HY93" i="10"/>
  <c r="JH93" i="10"/>
  <c r="KK93" i="10"/>
  <c r="LR93" i="10"/>
  <c r="NA93" i="10"/>
  <c r="BF94" i="10"/>
  <c r="CH94" i="10"/>
  <c r="DQ94" i="10"/>
  <c r="EY94" i="10"/>
  <c r="GV94" i="10"/>
  <c r="IR94" i="10"/>
  <c r="KO94" i="10"/>
  <c r="ML94" i="10"/>
  <c r="BZ95" i="10"/>
  <c r="EF95" i="10"/>
  <c r="GM95" i="10"/>
  <c r="IS95" i="10"/>
  <c r="KZ95" i="10"/>
  <c r="NG95" i="10"/>
  <c r="CE96" i="10"/>
  <c r="FW96" i="10"/>
  <c r="JR96" i="10"/>
  <c r="NK96" i="10"/>
  <c r="CX98" i="10"/>
  <c r="GQ98" i="10"/>
  <c r="KI98" i="10"/>
  <c r="MW104" i="10"/>
  <c r="AL110" i="10"/>
  <c r="AO93" i="10"/>
  <c r="BV93" i="10"/>
  <c r="DE93" i="10"/>
  <c r="EH93" i="10"/>
  <c r="FO93" i="10"/>
  <c r="GX93" i="10"/>
  <c r="IA93" i="10"/>
  <c r="JI93" i="10"/>
  <c r="KS93" i="10"/>
  <c r="LU93" i="10"/>
  <c r="NB93" i="10"/>
  <c r="Z94" i="10"/>
  <c r="BG94" i="10"/>
  <c r="CP94" i="10"/>
  <c r="DS94" i="10"/>
  <c r="FC94" i="10"/>
  <c r="HA94" i="10"/>
  <c r="IX94" i="10"/>
  <c r="KT94" i="10"/>
  <c r="MQ94" i="10"/>
  <c r="AD95" i="10"/>
  <c r="CI95" i="10"/>
  <c r="EP95" i="10"/>
  <c r="GV95" i="10"/>
  <c r="JB95" i="10"/>
  <c r="LJ95" i="10"/>
  <c r="NP95" i="10"/>
  <c r="CN96" i="10"/>
  <c r="GF96" i="10"/>
  <c r="KA96" i="10"/>
  <c r="NT96" i="10"/>
  <c r="DG98" i="10"/>
  <c r="GZ98" i="10"/>
  <c r="KR98" i="10"/>
  <c r="EC110" i="10"/>
  <c r="B118" i="10"/>
  <c r="AW93" i="10"/>
  <c r="BY93" i="10"/>
  <c r="DF93" i="10"/>
  <c r="EP93" i="10"/>
  <c r="FR93" i="10"/>
  <c r="GZ93" i="10"/>
  <c r="II93" i="10"/>
  <c r="JL93" i="10"/>
  <c r="KT93" i="10"/>
  <c r="MC93" i="10"/>
  <c r="NF93" i="10"/>
  <c r="AG94" i="10"/>
  <c r="BJ94" i="10"/>
  <c r="CQ94" i="10"/>
  <c r="EA94" i="10"/>
  <c r="FK94" i="10"/>
  <c r="HG94" i="10"/>
  <c r="JE94" i="10"/>
  <c r="LB94" i="10"/>
  <c r="MX94" i="10"/>
  <c r="AJ95" i="10"/>
  <c r="CO95" i="10"/>
  <c r="EU95" i="10"/>
  <c r="HB95" i="10"/>
  <c r="JH95" i="10"/>
  <c r="LN95" i="10"/>
  <c r="NY95" i="10"/>
  <c r="DA96" i="10"/>
  <c r="GW96" i="10"/>
  <c r="KP96" i="10"/>
  <c r="AC98" i="10"/>
  <c r="DV98" i="10"/>
  <c r="HN98" i="10"/>
  <c r="LI98" i="10"/>
  <c r="IJ110" i="10"/>
  <c r="NZ96" i="10"/>
  <c r="B116" i="10"/>
  <c r="B117" i="10"/>
  <c r="NX98" i="10"/>
  <c r="NP98" i="10"/>
  <c r="NH98" i="10"/>
  <c r="MZ98" i="10"/>
  <c r="MR98" i="10"/>
  <c r="MJ98" i="10"/>
  <c r="MB98" i="10"/>
  <c r="LT98" i="10"/>
  <c r="LL98" i="10"/>
  <c r="LD98" i="10"/>
  <c r="KV98" i="10"/>
  <c r="KN98" i="10"/>
  <c r="KF98" i="10"/>
  <c r="JX98" i="10"/>
  <c r="JP98" i="10"/>
  <c r="JH98" i="10"/>
  <c r="IZ98" i="10"/>
  <c r="IR98" i="10"/>
  <c r="IJ98" i="10"/>
  <c r="IB98" i="10"/>
  <c r="HT98" i="10"/>
  <c r="HL98" i="10"/>
  <c r="HD98" i="10"/>
  <c r="GV98" i="10"/>
  <c r="GN98" i="10"/>
  <c r="GF98" i="10"/>
  <c r="FX98" i="10"/>
  <c r="FP98" i="10"/>
  <c r="FH98" i="10"/>
  <c r="EZ98" i="10"/>
  <c r="ER98" i="10"/>
  <c r="EJ98" i="10"/>
  <c r="EB98" i="10"/>
  <c r="DT98" i="10"/>
  <c r="DL98" i="10"/>
  <c r="DD98" i="10"/>
  <c r="CV98" i="10"/>
  <c r="CN98" i="10"/>
  <c r="CF98" i="10"/>
  <c r="BX98" i="10"/>
  <c r="BP98" i="10"/>
  <c r="BH98" i="10"/>
  <c r="AZ98" i="10"/>
  <c r="AR98" i="10"/>
  <c r="AJ98" i="10"/>
  <c r="AB98" i="10"/>
  <c r="NZ98" i="10"/>
  <c r="NQ98" i="10"/>
  <c r="NG98" i="10"/>
  <c r="MX98" i="10"/>
  <c r="MO98" i="10"/>
  <c r="MF98" i="10"/>
  <c r="LW98" i="10"/>
  <c r="LN98" i="10"/>
  <c r="LE98" i="10"/>
  <c r="KU98" i="10"/>
  <c r="KL98" i="10"/>
  <c r="KC98" i="10"/>
  <c r="JT98" i="10"/>
  <c r="JK98" i="10"/>
  <c r="JB98" i="10"/>
  <c r="IS98" i="10"/>
  <c r="II98" i="10"/>
  <c r="HZ98" i="10"/>
  <c r="HQ98" i="10"/>
  <c r="HH98" i="10"/>
  <c r="GY98" i="10"/>
  <c r="GP98" i="10"/>
  <c r="GG98" i="10"/>
  <c r="FW98" i="10"/>
  <c r="FN98" i="10"/>
  <c r="FE98" i="10"/>
  <c r="EV98" i="10"/>
  <c r="EM98" i="10"/>
  <c r="ED98" i="10"/>
  <c r="DU98" i="10"/>
  <c r="DK98" i="10"/>
  <c r="DB98" i="10"/>
  <c r="CS98" i="10"/>
  <c r="CJ98" i="10"/>
  <c r="CA98" i="10"/>
  <c r="BR98" i="10"/>
  <c r="BI98" i="10"/>
  <c r="AY98" i="10"/>
  <c r="AP98" i="10"/>
  <c r="AG98" i="10"/>
  <c r="NY98" i="10"/>
  <c r="NO98" i="10"/>
  <c r="NF98" i="10"/>
  <c r="MW98" i="10"/>
  <c r="MN98" i="10"/>
  <c r="ME98" i="10"/>
  <c r="LV98" i="10"/>
  <c r="LM98" i="10"/>
  <c r="LC98" i="10"/>
  <c r="KT98" i="10"/>
  <c r="KK98" i="10"/>
  <c r="KB98" i="10"/>
  <c r="JS98" i="10"/>
  <c r="JJ98" i="10"/>
  <c r="JA98" i="10"/>
  <c r="IQ98" i="10"/>
  <c r="IH98" i="10"/>
  <c r="HY98" i="10"/>
  <c r="HP98" i="10"/>
  <c r="HG98" i="10"/>
  <c r="GX98" i="10"/>
  <c r="GO98" i="10"/>
  <c r="GE98" i="10"/>
  <c r="FV98" i="10"/>
  <c r="FM98" i="10"/>
  <c r="FD98" i="10"/>
  <c r="EU98" i="10"/>
  <c r="EL98" i="10"/>
  <c r="EC98" i="10"/>
  <c r="DS98" i="10"/>
  <c r="DJ98" i="10"/>
  <c r="DA98" i="10"/>
  <c r="CR98" i="10"/>
  <c r="CI98" i="10"/>
  <c r="BZ98" i="10"/>
  <c r="BQ98" i="10"/>
  <c r="BG98" i="10"/>
  <c r="AX98" i="10"/>
  <c r="AO98" i="10"/>
  <c r="AF98" i="10"/>
  <c r="NW98" i="10"/>
  <c r="NN98" i="10"/>
  <c r="NE98" i="10"/>
  <c r="MV98" i="10"/>
  <c r="MM98" i="10"/>
  <c r="MD98" i="10"/>
  <c r="LU98" i="10"/>
  <c r="LK98" i="10"/>
  <c r="LB98" i="10"/>
  <c r="KS98" i="10"/>
  <c r="KJ98" i="10"/>
  <c r="KA98" i="10"/>
  <c r="JR98" i="10"/>
  <c r="JI98" i="10"/>
  <c r="IY98" i="10"/>
  <c r="IP98" i="10"/>
  <c r="IG98" i="10"/>
  <c r="HX98" i="10"/>
  <c r="HO98" i="10"/>
  <c r="HF98" i="10"/>
  <c r="GW98" i="10"/>
  <c r="GM98" i="10"/>
  <c r="GD98" i="10"/>
  <c r="FU98" i="10"/>
  <c r="FL98" i="10"/>
  <c r="FC98" i="10"/>
  <c r="ET98" i="10"/>
  <c r="EK98" i="10"/>
  <c r="EA98" i="10"/>
  <c r="DR98" i="10"/>
  <c r="DI98" i="10"/>
  <c r="CZ98" i="10"/>
  <c r="CQ98" i="10"/>
  <c r="CH98" i="10"/>
  <c r="BY98" i="10"/>
  <c r="BO98" i="10"/>
  <c r="BF98" i="10"/>
  <c r="AW98" i="10"/>
  <c r="AN98" i="10"/>
  <c r="AE98" i="10"/>
  <c r="B124" i="10"/>
  <c r="NT98" i="10"/>
  <c r="NK98" i="10"/>
  <c r="NB98" i="10"/>
  <c r="MS98" i="10"/>
  <c r="MI98" i="10"/>
  <c r="LZ98" i="10"/>
  <c r="LQ98" i="10"/>
  <c r="LH98" i="10"/>
  <c r="KY98" i="10"/>
  <c r="KP98" i="10"/>
  <c r="KG98" i="10"/>
  <c r="JW98" i="10"/>
  <c r="JN98" i="10"/>
  <c r="JE98" i="10"/>
  <c r="IV98" i="10"/>
  <c r="IM98" i="10"/>
  <c r="ID98" i="10"/>
  <c r="HU98" i="10"/>
  <c r="HK98" i="10"/>
  <c r="HB98" i="10"/>
  <c r="GS98" i="10"/>
  <c r="GJ98" i="10"/>
  <c r="GA98" i="10"/>
  <c r="FR98" i="10"/>
  <c r="FI98" i="10"/>
  <c r="EY98" i="10"/>
  <c r="EP98" i="10"/>
  <c r="EG98" i="10"/>
  <c r="DX98" i="10"/>
  <c r="DO98" i="10"/>
  <c r="DF98" i="10"/>
  <c r="CW98" i="10"/>
  <c r="CM98" i="10"/>
  <c r="CD98" i="10"/>
  <c r="BU98" i="10"/>
  <c r="BL98" i="10"/>
  <c r="BC98" i="10"/>
  <c r="AT98" i="10"/>
  <c r="AK98" i="10"/>
  <c r="AA98" i="10"/>
  <c r="NS98" i="10"/>
  <c r="NJ98" i="10"/>
  <c r="NA98" i="10"/>
  <c r="MQ98" i="10"/>
  <c r="MH98" i="10"/>
  <c r="LY98" i="10"/>
  <c r="LP98" i="10"/>
  <c r="LG98" i="10"/>
  <c r="KX98" i="10"/>
  <c r="KO98" i="10"/>
  <c r="KE98" i="10"/>
  <c r="JV98" i="10"/>
  <c r="JM98" i="10"/>
  <c r="JD98" i="10"/>
  <c r="IU98" i="10"/>
  <c r="IL98" i="10"/>
  <c r="IC98" i="10"/>
  <c r="HS98" i="10"/>
  <c r="HJ98" i="10"/>
  <c r="HA98" i="10"/>
  <c r="GR98" i="10"/>
  <c r="GI98" i="10"/>
  <c r="FZ98" i="10"/>
  <c r="FQ98" i="10"/>
  <c r="FG98" i="10"/>
  <c r="EX98" i="10"/>
  <c r="EO98" i="10"/>
  <c r="EF98" i="10"/>
  <c r="DW98" i="10"/>
  <c r="DN98" i="10"/>
  <c r="DE98" i="10"/>
  <c r="CU98" i="10"/>
  <c r="CL98" i="10"/>
  <c r="CC98" i="10"/>
  <c r="BT98" i="10"/>
  <c r="BK98" i="10"/>
  <c r="BB98" i="10"/>
  <c r="AS98" i="10"/>
  <c r="AI98" i="10"/>
  <c r="Z98" i="10"/>
  <c r="AV98" i="10"/>
  <c r="BV98" i="10"/>
  <c r="CT98" i="10"/>
  <c r="DQ98" i="10"/>
  <c r="EQ98" i="10"/>
  <c r="FO98" i="10"/>
  <c r="GL98" i="10"/>
  <c r="HM98" i="10"/>
  <c r="IK98" i="10"/>
  <c r="JG98" i="10"/>
  <c r="KH98" i="10"/>
  <c r="LF98" i="10"/>
  <c r="MC98" i="10"/>
  <c r="NC98" i="10"/>
  <c r="OA98" i="10"/>
  <c r="AC96" i="10"/>
  <c r="AL96" i="10"/>
  <c r="AU96" i="10"/>
  <c r="BD96" i="10"/>
  <c r="BM96" i="10"/>
  <c r="BW96" i="10"/>
  <c r="CF96" i="10"/>
  <c r="CO96" i="10"/>
  <c r="CX96" i="10"/>
  <c r="DG96" i="10"/>
  <c r="DP96" i="10"/>
  <c r="DY96" i="10"/>
  <c r="EI96" i="10"/>
  <c r="ER96" i="10"/>
  <c r="FA96" i="10"/>
  <c r="FJ96" i="10"/>
  <c r="FS96" i="10"/>
  <c r="GB96" i="10"/>
  <c r="GK96" i="10"/>
  <c r="GU96" i="10"/>
  <c r="HD96" i="10"/>
  <c r="HM96" i="10"/>
  <c r="HV96" i="10"/>
  <c r="IE96" i="10"/>
  <c r="IN96" i="10"/>
  <c r="IW96" i="10"/>
  <c r="JG96" i="10"/>
  <c r="JP96" i="10"/>
  <c r="JY96" i="10"/>
  <c r="KH96" i="10"/>
  <c r="KQ96" i="10"/>
  <c r="KZ96" i="10"/>
  <c r="LI96" i="10"/>
  <c r="LS96" i="10"/>
  <c r="MB96" i="10"/>
  <c r="MK96" i="10"/>
  <c r="MT96" i="10"/>
  <c r="NC96" i="10"/>
  <c r="NL96" i="10"/>
  <c r="NU96" i="10"/>
  <c r="B125" i="10"/>
  <c r="B132" i="10"/>
  <c r="B128" i="10"/>
  <c r="B120" i="10"/>
  <c r="NT94" i="10"/>
  <c r="NL94" i="10"/>
  <c r="ND94" i="10"/>
  <c r="MV94" i="10"/>
  <c r="MN94" i="10"/>
  <c r="MF94" i="10"/>
  <c r="LX94" i="10"/>
  <c r="LP94" i="10"/>
  <c r="LH94" i="10"/>
  <c r="KZ94" i="10"/>
  <c r="KR94" i="10"/>
  <c r="KJ94" i="10"/>
  <c r="KB94" i="10"/>
  <c r="JT94" i="10"/>
  <c r="JL94" i="10"/>
  <c r="JD94" i="10"/>
  <c r="IV94" i="10"/>
  <c r="IN94" i="10"/>
  <c r="IF94" i="10"/>
  <c r="HX94" i="10"/>
  <c r="HP94" i="10"/>
  <c r="HH94" i="10"/>
  <c r="GZ94" i="10"/>
  <c r="GR94" i="10"/>
  <c r="GJ94" i="10"/>
  <c r="GB94" i="10"/>
  <c r="FT94" i="10"/>
  <c r="FL94" i="10"/>
  <c r="FD94" i="10"/>
  <c r="EV94" i="10"/>
  <c r="EN94" i="10"/>
  <c r="EF94" i="10"/>
  <c r="DX94" i="10"/>
  <c r="DP94" i="10"/>
  <c r="DH94" i="10"/>
  <c r="CZ94" i="10"/>
  <c r="CR94" i="10"/>
  <c r="CJ94" i="10"/>
  <c r="CB94" i="10"/>
  <c r="BT94" i="10"/>
  <c r="BL94" i="10"/>
  <c r="BD94" i="10"/>
  <c r="AV94" i="10"/>
  <c r="AN94" i="10"/>
  <c r="AF94" i="10"/>
  <c r="AH94" i="10"/>
  <c r="AQ94" i="10"/>
  <c r="AZ94" i="10"/>
  <c r="BI94" i="10"/>
  <c r="BR94" i="10"/>
  <c r="CA94" i="10"/>
  <c r="CK94" i="10"/>
  <c r="CT94" i="10"/>
  <c r="DC94" i="10"/>
  <c r="DL94" i="10"/>
  <c r="DU94" i="10"/>
  <c r="ED94" i="10"/>
  <c r="EM94" i="10"/>
  <c r="EW94" i="10"/>
  <c r="FF94" i="10"/>
  <c r="FO94" i="10"/>
  <c r="FX94" i="10"/>
  <c r="GG94" i="10"/>
  <c r="GP94" i="10"/>
  <c r="GY94" i="10"/>
  <c r="HI94" i="10"/>
  <c r="HR94" i="10"/>
  <c r="IA94" i="10"/>
  <c r="IJ94" i="10"/>
  <c r="IS94" i="10"/>
  <c r="JB94" i="10"/>
  <c r="JK94" i="10"/>
  <c r="JU94" i="10"/>
  <c r="KD94" i="10"/>
  <c r="KM94" i="10"/>
  <c r="KV94" i="10"/>
  <c r="LE94" i="10"/>
  <c r="LN94" i="10"/>
  <c r="LW94" i="10"/>
  <c r="MG94" i="10"/>
  <c r="MP94" i="10"/>
  <c r="MY94" i="10"/>
  <c r="NH94" i="10"/>
  <c r="NQ94" i="10"/>
  <c r="NZ94" i="10"/>
  <c r="AD96" i="10"/>
  <c r="AM96" i="10"/>
  <c r="AV96" i="10"/>
  <c r="BE96" i="10"/>
  <c r="BO96" i="10"/>
  <c r="BX96" i="10"/>
  <c r="CG96" i="10"/>
  <c r="CP96" i="10"/>
  <c r="CY96" i="10"/>
  <c r="DH96" i="10"/>
  <c r="DQ96" i="10"/>
  <c r="EA96" i="10"/>
  <c r="EJ96" i="10"/>
  <c r="ES96" i="10"/>
  <c r="FB96" i="10"/>
  <c r="FK96" i="10"/>
  <c r="FT96" i="10"/>
  <c r="GC96" i="10"/>
  <c r="GM96" i="10"/>
  <c r="GV96" i="10"/>
  <c r="HE96" i="10"/>
  <c r="HN96" i="10"/>
  <c r="HW96" i="10"/>
  <c r="IF96" i="10"/>
  <c r="IO96" i="10"/>
  <c r="IY96" i="10"/>
  <c r="JH96" i="10"/>
  <c r="JQ96" i="10"/>
  <c r="JZ96" i="10"/>
  <c r="KI96" i="10"/>
  <c r="KR96" i="10"/>
  <c r="LA96" i="10"/>
  <c r="LK96" i="10"/>
  <c r="LT96" i="10"/>
  <c r="MC96" i="10"/>
  <c r="ML96" i="10"/>
  <c r="MU96" i="10"/>
  <c r="ND96" i="10"/>
  <c r="NM96" i="10"/>
  <c r="NW96" i="10"/>
  <c r="B126" i="10"/>
  <c r="B115" i="10"/>
  <c r="AB94" i="10"/>
  <c r="AK94" i="10"/>
  <c r="AT94" i="10"/>
  <c r="BC94" i="10"/>
  <c r="BM94" i="10"/>
  <c r="BV94" i="10"/>
  <c r="CE94" i="10"/>
  <c r="CN94" i="10"/>
  <c r="CW94" i="10"/>
  <c r="DF94" i="10"/>
  <c r="DO94" i="10"/>
  <c r="DY94" i="10"/>
  <c r="EH94" i="10"/>
  <c r="EQ94" i="10"/>
  <c r="EZ94" i="10"/>
  <c r="FI94" i="10"/>
  <c r="FR94" i="10"/>
  <c r="GA94" i="10"/>
  <c r="GK94" i="10"/>
  <c r="GT94" i="10"/>
  <c r="HC94" i="10"/>
  <c r="HL94" i="10"/>
  <c r="HU94" i="10"/>
  <c r="ID94" i="10"/>
  <c r="IM94" i="10"/>
  <c r="IW94" i="10"/>
  <c r="JF94" i="10"/>
  <c r="JO94" i="10"/>
  <c r="JX94" i="10"/>
  <c r="KG94" i="10"/>
  <c r="KP94" i="10"/>
  <c r="KY94" i="10"/>
  <c r="LI94" i="10"/>
  <c r="LR94" i="10"/>
  <c r="MA94" i="10"/>
  <c r="MJ94" i="10"/>
  <c r="MS94" i="10"/>
  <c r="NB94" i="10"/>
  <c r="NK94" i="10"/>
  <c r="NU94" i="10"/>
  <c r="AG96" i="10"/>
  <c r="AQ96" i="10"/>
  <c r="AZ96" i="10"/>
  <c r="BI96" i="10"/>
  <c r="BR96" i="10"/>
  <c r="CA96" i="10"/>
  <c r="CJ96" i="10"/>
  <c r="CS96" i="10"/>
  <c r="DC96" i="10"/>
  <c r="DL96" i="10"/>
  <c r="DU96" i="10"/>
  <c r="ED96" i="10"/>
  <c r="EM96" i="10"/>
  <c r="EV96" i="10"/>
  <c r="FE96" i="10"/>
  <c r="FO96" i="10"/>
  <c r="FX96" i="10"/>
  <c r="GG96" i="10"/>
  <c r="GP96" i="10"/>
  <c r="GY96" i="10"/>
  <c r="HH96" i="10"/>
  <c r="HQ96" i="10"/>
  <c r="IA96" i="10"/>
  <c r="IJ96" i="10"/>
  <c r="IS96" i="10"/>
  <c r="JB96" i="10"/>
  <c r="JK96" i="10"/>
  <c r="JT96" i="10"/>
  <c r="KC96" i="10"/>
  <c r="KM96" i="10"/>
  <c r="KV96" i="10"/>
  <c r="LE96" i="10"/>
  <c r="LN96" i="10"/>
  <c r="LW96" i="10"/>
  <c r="MF96" i="10"/>
  <c r="MO96" i="10"/>
  <c r="MY96" i="10"/>
  <c r="NH96" i="10"/>
  <c r="NQ96" i="10"/>
  <c r="B122" i="10"/>
  <c r="NV96" i="10"/>
  <c r="NN96" i="10"/>
  <c r="NF96" i="10"/>
  <c r="MX96" i="10"/>
  <c r="MP96" i="10"/>
  <c r="MH96" i="10"/>
  <c r="LZ96" i="10"/>
  <c r="LR96" i="10"/>
  <c r="LJ96" i="10"/>
  <c r="LB96" i="10"/>
  <c r="KT96" i="10"/>
  <c r="KL96" i="10"/>
  <c r="KD96" i="10"/>
  <c r="JV96" i="10"/>
  <c r="JN96" i="10"/>
  <c r="JF96" i="10"/>
  <c r="IX96" i="10"/>
  <c r="IP96" i="10"/>
  <c r="IH96" i="10"/>
  <c r="HZ96" i="10"/>
  <c r="HR96" i="10"/>
  <c r="HJ96" i="10"/>
  <c r="HB96" i="10"/>
  <c r="GT96" i="10"/>
  <c r="GL96" i="10"/>
  <c r="GD96" i="10"/>
  <c r="FV96" i="10"/>
  <c r="FN96" i="10"/>
  <c r="FF96" i="10"/>
  <c r="EX96" i="10"/>
  <c r="EP96" i="10"/>
  <c r="EH96" i="10"/>
  <c r="DZ96" i="10"/>
  <c r="DR96" i="10"/>
  <c r="DJ96" i="10"/>
  <c r="DB96" i="10"/>
  <c r="CT96" i="10"/>
  <c r="CL96" i="10"/>
  <c r="CD96" i="10"/>
  <c r="BV96" i="10"/>
  <c r="BN96" i="10"/>
  <c r="BF96" i="10"/>
  <c r="AX96" i="10"/>
  <c r="AP96" i="10"/>
  <c r="AH96" i="10"/>
  <c r="Z96" i="10"/>
  <c r="AI96" i="10"/>
  <c r="AR96" i="10"/>
  <c r="BA96" i="10"/>
  <c r="BJ96" i="10"/>
  <c r="BS96" i="10"/>
  <c r="CB96" i="10"/>
  <c r="CK96" i="10"/>
  <c r="CU96" i="10"/>
  <c r="DD96" i="10"/>
  <c r="DM96" i="10"/>
  <c r="DV96" i="10"/>
  <c r="EE96" i="10"/>
  <c r="EN96" i="10"/>
  <c r="EW96" i="10"/>
  <c r="FG96" i="10"/>
  <c r="FP96" i="10"/>
  <c r="FY96" i="10"/>
  <c r="GH96" i="10"/>
  <c r="GQ96" i="10"/>
  <c r="GZ96" i="10"/>
  <c r="HI96" i="10"/>
  <c r="HS96" i="10"/>
  <c r="IB96" i="10"/>
  <c r="IK96" i="10"/>
  <c r="IT96" i="10"/>
  <c r="JC96" i="10"/>
  <c r="JL96" i="10"/>
  <c r="JU96" i="10"/>
  <c r="KE96" i="10"/>
  <c r="KN96" i="10"/>
  <c r="KW96" i="10"/>
  <c r="LF96" i="10"/>
  <c r="LO96" i="10"/>
  <c r="LX96" i="10"/>
  <c r="MG96" i="10"/>
  <c r="MQ96" i="10"/>
  <c r="MZ96" i="10"/>
  <c r="NI96" i="10"/>
  <c r="NR96" i="10"/>
  <c r="OA96" i="10"/>
  <c r="B127" i="10"/>
  <c r="AA96" i="10"/>
  <c r="AJ96" i="10"/>
  <c r="AS96" i="10"/>
  <c r="BB96" i="10"/>
  <c r="BK96" i="10"/>
  <c r="BT96" i="10"/>
  <c r="CC96" i="10"/>
  <c r="CM96" i="10"/>
  <c r="CV96" i="10"/>
  <c r="DE96" i="10"/>
  <c r="DN96" i="10"/>
  <c r="DW96" i="10"/>
  <c r="EF96" i="10"/>
  <c r="EO96" i="10"/>
  <c r="EY96" i="10"/>
  <c r="FH96" i="10"/>
  <c r="FQ96" i="10"/>
  <c r="FZ96" i="10"/>
  <c r="GI96" i="10"/>
  <c r="GR96" i="10"/>
  <c r="HA96" i="10"/>
  <c r="HK96" i="10"/>
  <c r="HT96" i="10"/>
  <c r="IC96" i="10"/>
  <c r="IL96" i="10"/>
  <c r="IU96" i="10"/>
  <c r="JD96" i="10"/>
  <c r="JM96" i="10"/>
  <c r="JW96" i="10"/>
  <c r="KF96" i="10"/>
  <c r="KO96" i="10"/>
  <c r="KX96" i="10"/>
  <c r="LG96" i="10"/>
  <c r="LP96" i="10"/>
  <c r="LY96" i="10"/>
  <c r="MI96" i="10"/>
  <c r="MR96" i="10"/>
  <c r="NA96" i="10"/>
  <c r="NJ96" i="10"/>
  <c r="NS96" i="10"/>
  <c r="B123" i="10"/>
  <c r="OA104" i="10"/>
  <c r="B131" i="10"/>
  <c r="AE104" i="10"/>
  <c r="AS104" i="10"/>
  <c r="BD104" i="10"/>
  <c r="BR104" i="10"/>
  <c r="CC104" i="10"/>
  <c r="CQ104" i="10"/>
  <c r="DE104" i="10"/>
  <c r="DP104" i="10"/>
  <c r="ED104" i="10"/>
  <c r="EO104" i="10"/>
  <c r="FC104" i="10"/>
  <c r="FQ104" i="10"/>
  <c r="GB104" i="10"/>
  <c r="GP104" i="10"/>
  <c r="HA104" i="10"/>
  <c r="HO104" i="10"/>
  <c r="IC104" i="10"/>
  <c r="IN104" i="10"/>
  <c r="JB104" i="10"/>
  <c r="JM104" i="10"/>
  <c r="KA104" i="10"/>
  <c r="KO104" i="10"/>
  <c r="KZ104" i="10"/>
  <c r="LN104" i="10"/>
  <c r="LY104" i="10"/>
  <c r="MM104" i="10"/>
  <c r="NA104" i="10"/>
  <c r="NL104" i="10"/>
  <c r="NZ104" i="10"/>
  <c r="AG95" i="10"/>
  <c r="AO95" i="10"/>
  <c r="AW95" i="10"/>
  <c r="BE95" i="10"/>
  <c r="BM95" i="10"/>
  <c r="BU95" i="10"/>
  <c r="CC95" i="10"/>
  <c r="CK95" i="10"/>
  <c r="CS95" i="10"/>
  <c r="DA95" i="10"/>
  <c r="DI95" i="10"/>
  <c r="DQ95" i="10"/>
  <c r="DY95" i="10"/>
  <c r="EG95" i="10"/>
  <c r="EO95" i="10"/>
  <c r="EW95" i="10"/>
  <c r="FE95" i="10"/>
  <c r="FM95" i="10"/>
  <c r="FU95" i="10"/>
  <c r="GC95" i="10"/>
  <c r="GK95" i="10"/>
  <c r="GS95" i="10"/>
  <c r="HA95" i="10"/>
  <c r="HI95" i="10"/>
  <c r="HQ95" i="10"/>
  <c r="HY95" i="10"/>
  <c r="IG95" i="10"/>
  <c r="IO95" i="10"/>
  <c r="IW95" i="10"/>
  <c r="JE95" i="10"/>
  <c r="JM95" i="10"/>
  <c r="JU95" i="10"/>
  <c r="KC95" i="10"/>
  <c r="KK95" i="10"/>
  <c r="KS95" i="10"/>
  <c r="LA95" i="10"/>
  <c r="LI95" i="10"/>
  <c r="LQ95" i="10"/>
  <c r="LY95" i="10"/>
  <c r="MG95" i="10"/>
  <c r="MO95" i="10"/>
  <c r="MW95" i="10"/>
  <c r="NE95" i="10"/>
  <c r="NM95" i="10"/>
  <c r="NU95" i="10"/>
  <c r="AF104" i="10"/>
  <c r="AT104" i="10"/>
  <c r="BE104" i="10"/>
  <c r="BS104" i="10"/>
  <c r="CG104" i="10"/>
  <c r="CR104" i="10"/>
  <c r="DF104" i="10"/>
  <c r="DQ104" i="10"/>
  <c r="EE104" i="10"/>
  <c r="ES104" i="10"/>
  <c r="FD104" i="10"/>
  <c r="FR104" i="10"/>
  <c r="GC104" i="10"/>
  <c r="GQ104" i="10"/>
  <c r="HE104" i="10"/>
  <c r="HP104" i="10"/>
  <c r="ID104" i="10"/>
  <c r="IO104" i="10"/>
  <c r="JC104" i="10"/>
  <c r="JQ104" i="10"/>
  <c r="KB104" i="10"/>
  <c r="KP104" i="10"/>
  <c r="LA104" i="10"/>
  <c r="LO104" i="10"/>
  <c r="MC104" i="10"/>
  <c r="MN104" i="10"/>
  <c r="NB104" i="10"/>
  <c r="NM104" i="10"/>
  <c r="B134" i="10"/>
  <c r="B133" i="10"/>
  <c r="B130" i="10"/>
  <c r="NX104" i="10"/>
  <c r="NP104" i="10"/>
  <c r="NH104" i="10"/>
  <c r="MZ104" i="10"/>
  <c r="MR104" i="10"/>
  <c r="MJ104" i="10"/>
  <c r="MB104" i="10"/>
  <c r="LT104" i="10"/>
  <c r="LL104" i="10"/>
  <c r="LD104" i="10"/>
  <c r="KV104" i="10"/>
  <c r="KN104" i="10"/>
  <c r="KF104" i="10"/>
  <c r="JX104" i="10"/>
  <c r="JP104" i="10"/>
  <c r="JH104" i="10"/>
  <c r="IZ104" i="10"/>
  <c r="IR104" i="10"/>
  <c r="IJ104" i="10"/>
  <c r="IB104" i="10"/>
  <c r="HT104" i="10"/>
  <c r="HL104" i="10"/>
  <c r="HD104" i="10"/>
  <c r="GV104" i="10"/>
  <c r="GN104" i="10"/>
  <c r="GF104" i="10"/>
  <c r="FX104" i="10"/>
  <c r="FP104" i="10"/>
  <c r="FH104" i="10"/>
  <c r="EZ104" i="10"/>
  <c r="ER104" i="10"/>
  <c r="EJ104" i="10"/>
  <c r="EB104" i="10"/>
  <c r="DT104" i="10"/>
  <c r="DL104" i="10"/>
  <c r="DD104" i="10"/>
  <c r="CV104" i="10"/>
  <c r="CN104" i="10"/>
  <c r="CF104" i="10"/>
  <c r="BX104" i="10"/>
  <c r="BP104" i="10"/>
  <c r="BH104" i="10"/>
  <c r="AZ104" i="10"/>
  <c r="AR104" i="10"/>
  <c r="AJ104" i="10"/>
  <c r="AB104" i="10"/>
  <c r="NW104" i="10"/>
  <c r="NO104" i="10"/>
  <c r="NG104" i="10"/>
  <c r="MY104" i="10"/>
  <c r="MQ104" i="10"/>
  <c r="MI104" i="10"/>
  <c r="MA104" i="10"/>
  <c r="LS104" i="10"/>
  <c r="LK104" i="10"/>
  <c r="LC104" i="10"/>
  <c r="KU104" i="10"/>
  <c r="KM104" i="10"/>
  <c r="KE104" i="10"/>
  <c r="JW104" i="10"/>
  <c r="JO104" i="10"/>
  <c r="JG104" i="10"/>
  <c r="IY104" i="10"/>
  <c r="IQ104" i="10"/>
  <c r="II104" i="10"/>
  <c r="IA104" i="10"/>
  <c r="HS104" i="10"/>
  <c r="HK104" i="10"/>
  <c r="HC104" i="10"/>
  <c r="GU104" i="10"/>
  <c r="GM104" i="10"/>
  <c r="GE104" i="10"/>
  <c r="FW104" i="10"/>
  <c r="FO104" i="10"/>
  <c r="FG104" i="10"/>
  <c r="EY104" i="10"/>
  <c r="EQ104" i="10"/>
  <c r="EI104" i="10"/>
  <c r="EA104" i="10"/>
  <c r="DS104" i="10"/>
  <c r="DK104" i="10"/>
  <c r="DC104" i="10"/>
  <c r="CU104" i="10"/>
  <c r="CM104" i="10"/>
  <c r="CE104" i="10"/>
  <c r="BW104" i="10"/>
  <c r="BO104" i="10"/>
  <c r="BG104" i="10"/>
  <c r="AY104" i="10"/>
  <c r="AQ104" i="10"/>
  <c r="AI104" i="10"/>
  <c r="AA104" i="10"/>
  <c r="NV104" i="10"/>
  <c r="NN104" i="10"/>
  <c r="NF104" i="10"/>
  <c r="MX104" i="10"/>
  <c r="MP104" i="10"/>
  <c r="MH104" i="10"/>
  <c r="LZ104" i="10"/>
  <c r="LR104" i="10"/>
  <c r="LJ104" i="10"/>
  <c r="LB104" i="10"/>
  <c r="KT104" i="10"/>
  <c r="KL104" i="10"/>
  <c r="KD104" i="10"/>
  <c r="JV104" i="10"/>
  <c r="JN104" i="10"/>
  <c r="JF104" i="10"/>
  <c r="IX104" i="10"/>
  <c r="IP104" i="10"/>
  <c r="IH104" i="10"/>
  <c r="HZ104" i="10"/>
  <c r="HR104" i="10"/>
  <c r="HJ104" i="10"/>
  <c r="HB104" i="10"/>
  <c r="GT104" i="10"/>
  <c r="GL104" i="10"/>
  <c r="GD104" i="10"/>
  <c r="FV104" i="10"/>
  <c r="FN104" i="10"/>
  <c r="FF104" i="10"/>
  <c r="EX104" i="10"/>
  <c r="EP104" i="10"/>
  <c r="EH104" i="10"/>
  <c r="DZ104" i="10"/>
  <c r="DR104" i="10"/>
  <c r="DJ104" i="10"/>
  <c r="DB104" i="10"/>
  <c r="CT104" i="10"/>
  <c r="CL104" i="10"/>
  <c r="CD104" i="10"/>
  <c r="BV104" i="10"/>
  <c r="BN104" i="10"/>
  <c r="BF104" i="10"/>
  <c r="AX104" i="10"/>
  <c r="AP104" i="10"/>
  <c r="AH104" i="10"/>
  <c r="Z104" i="10"/>
  <c r="AM104" i="10"/>
  <c r="BA104" i="10"/>
  <c r="BL104" i="10"/>
  <c r="BZ104" i="10"/>
  <c r="CK104" i="10"/>
  <c r="CY104" i="10"/>
  <c r="DM104" i="10"/>
  <c r="DX104" i="10"/>
  <c r="EL104" i="10"/>
  <c r="EW104" i="10"/>
  <c r="FK104" i="10"/>
  <c r="FY104" i="10"/>
  <c r="GJ104" i="10"/>
  <c r="GX104" i="10"/>
  <c r="HI104" i="10"/>
  <c r="HW104" i="10"/>
  <c r="IK104" i="10"/>
  <c r="IV104" i="10"/>
  <c r="JJ104" i="10"/>
  <c r="JU104" i="10"/>
  <c r="KI104" i="10"/>
  <c r="KW104" i="10"/>
  <c r="LH104" i="10"/>
  <c r="LV104" i="10"/>
  <c r="MG104" i="10"/>
  <c r="MU104" i="10"/>
  <c r="NI104" i="10"/>
  <c r="NT104" i="10"/>
  <c r="AC104" i="10"/>
  <c r="AN104" i="10"/>
  <c r="BB104" i="10"/>
  <c r="BM104" i="10"/>
  <c r="CA104" i="10"/>
  <c r="CO104" i="10"/>
  <c r="CZ104" i="10"/>
  <c r="DN104" i="10"/>
  <c r="DY104" i="10"/>
  <c r="EM104" i="10"/>
  <c r="FA104" i="10"/>
  <c r="FL104" i="10"/>
  <c r="FZ104" i="10"/>
  <c r="GK104" i="10"/>
  <c r="GY104" i="10"/>
  <c r="HM104" i="10"/>
  <c r="HX104" i="10"/>
  <c r="IL104" i="10"/>
  <c r="IW104" i="10"/>
  <c r="JK104" i="10"/>
  <c r="JY104" i="10"/>
  <c r="KJ104" i="10"/>
  <c r="KX104" i="10"/>
  <c r="LI104" i="10"/>
  <c r="LW104" i="10"/>
  <c r="MK104" i="10"/>
  <c r="MV104" i="10"/>
  <c r="NJ104" i="10"/>
  <c r="NU104" i="10"/>
  <c r="AF110" i="10"/>
  <c r="AN110" i="10"/>
  <c r="AV110" i="10"/>
  <c r="BD110" i="10"/>
  <c r="BL110" i="10"/>
  <c r="BT110" i="10"/>
  <c r="CB110" i="10"/>
  <c r="CJ110" i="10"/>
  <c r="CR110" i="10"/>
  <c r="CZ110" i="10"/>
  <c r="DH110" i="10"/>
  <c r="DP110" i="10"/>
  <c r="DX110" i="10"/>
  <c r="EF110" i="10"/>
  <c r="EN110" i="10"/>
  <c r="EV110" i="10"/>
  <c r="FD110" i="10"/>
  <c r="FL110" i="10"/>
  <c r="FT110" i="10"/>
  <c r="GB110" i="10"/>
  <c r="GJ110" i="10"/>
  <c r="GR110" i="10"/>
  <c r="GZ110" i="10"/>
  <c r="HH110" i="10"/>
  <c r="HP110" i="10"/>
  <c r="HX110" i="10"/>
  <c r="IF110" i="10"/>
  <c r="IN110" i="10"/>
  <c r="IV110" i="10"/>
  <c r="JD110" i="10"/>
  <c r="JL110" i="10"/>
  <c r="JT110" i="10"/>
  <c r="KB110" i="10"/>
  <c r="KJ110" i="10"/>
  <c r="KR110" i="10"/>
  <c r="KZ110" i="10"/>
  <c r="LH110" i="10"/>
  <c r="LP110" i="10"/>
  <c r="LX110" i="10"/>
  <c r="MF110" i="10"/>
  <c r="MN110" i="10"/>
  <c r="MV110" i="10"/>
  <c r="ND110" i="10"/>
  <c r="NL110" i="10"/>
  <c r="NT110" i="10"/>
  <c r="AG110" i="10"/>
  <c r="AO110" i="10"/>
  <c r="AW110" i="10"/>
  <c r="BE110" i="10"/>
  <c r="BM110" i="10"/>
  <c r="BU110" i="10"/>
  <c r="CC110" i="10"/>
  <c r="CK110" i="10"/>
  <c r="CS110" i="10"/>
  <c r="DA110" i="10"/>
  <c r="DI110" i="10"/>
  <c r="DQ110" i="10"/>
  <c r="DY110" i="10"/>
  <c r="EG110" i="10"/>
  <c r="EO110" i="10"/>
  <c r="EW110" i="10"/>
  <c r="FE110" i="10"/>
  <c r="FM110" i="10"/>
  <c r="FU110" i="10"/>
  <c r="GC110" i="10"/>
  <c r="GK110" i="10"/>
  <c r="GS110" i="10"/>
  <c r="HA110" i="10"/>
  <c r="HI110" i="10"/>
  <c r="HQ110" i="10"/>
  <c r="HY110" i="10"/>
  <c r="IG110" i="10"/>
  <c r="IO110" i="10"/>
  <c r="IW110" i="10"/>
  <c r="JE110" i="10"/>
  <c r="JM110" i="10"/>
  <c r="JU110" i="10"/>
  <c r="KC110" i="10"/>
  <c r="KK110" i="10"/>
  <c r="KS110" i="10"/>
  <c r="LA110" i="10"/>
  <c r="LI110" i="10"/>
  <c r="LQ110" i="10"/>
  <c r="LY110" i="10"/>
  <c r="MG110" i="10"/>
  <c r="MO110" i="10"/>
  <c r="MW110" i="10"/>
  <c r="NE110" i="10"/>
  <c r="NM110" i="10"/>
  <c r="NU110" i="10"/>
  <c r="Z110" i="10"/>
  <c r="AH110" i="10"/>
  <c r="AP110" i="10"/>
  <c r="AX110" i="10"/>
  <c r="BF110" i="10"/>
  <c r="BN110" i="10"/>
  <c r="BV110" i="10"/>
  <c r="CD110" i="10"/>
  <c r="CL110" i="10"/>
  <c r="CT110" i="10"/>
  <c r="DB110" i="10"/>
  <c r="DJ110" i="10"/>
  <c r="DR110" i="10"/>
  <c r="DZ110" i="10"/>
  <c r="EH110" i="10"/>
  <c r="EP110" i="10"/>
  <c r="EX110" i="10"/>
  <c r="FF110" i="10"/>
  <c r="FN110" i="10"/>
  <c r="FV110" i="10"/>
  <c r="GD110" i="10"/>
  <c r="GL110" i="10"/>
  <c r="GT110" i="10"/>
  <c r="HB110" i="10"/>
  <c r="HJ110" i="10"/>
  <c r="HR110" i="10"/>
  <c r="HZ110" i="10"/>
  <c r="IH110" i="10"/>
  <c r="IP110" i="10"/>
  <c r="IX110" i="10"/>
  <c r="JF110" i="10"/>
  <c r="JN110" i="10"/>
  <c r="JV110" i="10"/>
  <c r="KD110" i="10"/>
  <c r="KL110" i="10"/>
  <c r="KT110" i="10"/>
  <c r="LB110" i="10"/>
  <c r="LJ110" i="10"/>
  <c r="LR110" i="10"/>
  <c r="LZ110" i="10"/>
  <c r="MH110" i="10"/>
  <c r="MP110" i="10"/>
  <c r="MX110" i="10"/>
  <c r="NF110" i="10"/>
  <c r="NN110" i="10"/>
  <c r="NV110" i="10"/>
  <c r="FI28" i="1"/>
  <c r="FJ28" i="1"/>
  <c r="FK28" i="1"/>
  <c r="FL28" i="1"/>
  <c r="FM28" i="1"/>
  <c r="FN28" i="1"/>
  <c r="FO28" i="1"/>
  <c r="FP28" i="1"/>
  <c r="FQ28" i="1"/>
  <c r="FR28" i="1"/>
  <c r="FS28" i="1"/>
  <c r="FT28" i="1"/>
  <c r="EX28" i="1"/>
  <c r="EY28" i="1"/>
  <c r="EZ28" i="1"/>
  <c r="FA28" i="1"/>
  <c r="FB28" i="1"/>
  <c r="FC28" i="1"/>
  <c r="FD28" i="1"/>
  <c r="FE28" i="1"/>
  <c r="FF28" i="1"/>
  <c r="FG28" i="1"/>
  <c r="FH28" i="1"/>
  <c r="AO36" i="7"/>
  <c r="D27" i="7"/>
  <c r="E3" i="7" s="1"/>
  <c r="F1" i="7"/>
  <c r="HR16" i="10" l="1"/>
  <c r="LY16" i="10"/>
  <c r="KN16" i="10"/>
  <c r="MP16" i="10"/>
  <c r="DP16" i="10"/>
  <c r="DK16" i="10"/>
  <c r="HK16" i="10"/>
  <c r="JY16" i="10"/>
  <c r="NG16" i="10"/>
  <c r="GN16" i="10"/>
  <c r="KR16" i="10"/>
  <c r="IR10" i="10"/>
  <c r="EF10" i="10"/>
  <c r="KG10" i="10"/>
  <c r="MW10" i="10"/>
  <c r="CD10" i="10"/>
  <c r="HJ10" i="10"/>
  <c r="NF10" i="10"/>
  <c r="EA10" i="10"/>
  <c r="JO10" i="10"/>
  <c r="AJ10" i="10"/>
  <c r="FP10" i="10"/>
  <c r="KV10" i="10"/>
  <c r="BQ10" i="10"/>
  <c r="HU10" i="10"/>
  <c r="MS10" i="10"/>
  <c r="DV10" i="10"/>
  <c r="JB10" i="10"/>
  <c r="NZ10" i="10"/>
  <c r="DO10" i="10"/>
  <c r="IM10" i="10"/>
  <c r="ME10" i="10"/>
  <c r="BL10" i="10"/>
  <c r="GB10" i="10"/>
  <c r="KB10" i="10"/>
  <c r="DJ10" i="10"/>
  <c r="IH10" i="10"/>
  <c r="NV10" i="10"/>
  <c r="EQ10" i="10"/>
  <c r="JW10" i="10"/>
  <c r="AZ10" i="10"/>
  <c r="FX10" i="10"/>
  <c r="MB10" i="10"/>
  <c r="CW10" i="10"/>
  <c r="IC10" i="10"/>
  <c r="NI10" i="10"/>
  <c r="ED10" i="10"/>
  <c r="JR10" i="10"/>
  <c r="EE10" i="10"/>
  <c r="IU10" i="10"/>
  <c r="MM10" i="10"/>
  <c r="BT10" i="10"/>
  <c r="GR10" i="10"/>
  <c r="KZ10" i="10"/>
  <c r="DI10" i="10"/>
  <c r="DZ10" i="10"/>
  <c r="IX10" i="10"/>
  <c r="AA10" i="10"/>
  <c r="FG10" i="10"/>
  <c r="KE10" i="10"/>
  <c r="CF10" i="10"/>
  <c r="HD10" i="10"/>
  <c r="MJ10" i="10"/>
  <c r="DM10" i="10"/>
  <c r="IK10" i="10"/>
  <c r="NY10" i="10"/>
  <c r="ET10" i="10"/>
  <c r="JZ10" i="10"/>
  <c r="EU10" i="10"/>
  <c r="JC10" i="10"/>
  <c r="NK10" i="10"/>
  <c r="CJ10" i="10"/>
  <c r="GZ10" i="10"/>
  <c r="LH10" i="10"/>
  <c r="EH10" i="10"/>
  <c r="JN10" i="10"/>
  <c r="AI10" i="10"/>
  <c r="GM10" i="10"/>
  <c r="LK10" i="10"/>
  <c r="CN10" i="10"/>
  <c r="HT10" i="10"/>
  <c r="MR10" i="10"/>
  <c r="EC10" i="10"/>
  <c r="JA10" i="10"/>
  <c r="AD10" i="10"/>
  <c r="FZ10" i="10"/>
  <c r="KX10" i="10"/>
  <c r="BC10" i="10"/>
  <c r="FC10" i="10"/>
  <c r="JK10" i="10"/>
  <c r="OA10" i="10"/>
  <c r="DP10" i="10"/>
  <c r="HH10" i="10"/>
  <c r="LP10" i="10"/>
  <c r="BF10" i="10"/>
  <c r="GL10" i="10"/>
  <c r="LJ10" i="10"/>
  <c r="CU10" i="10"/>
  <c r="HS10" i="10"/>
  <c r="MY10" i="10"/>
  <c r="ER10" i="10"/>
  <c r="JP10" i="10"/>
  <c r="BA10" i="10"/>
  <c r="FY10" i="10"/>
  <c r="LE10" i="10"/>
  <c r="CH10" i="10"/>
  <c r="HF10" i="10"/>
  <c r="NJ10" i="10"/>
  <c r="CI10" i="10"/>
  <c r="GQ10" i="10"/>
  <c r="LO10" i="10"/>
  <c r="AF10" i="10"/>
  <c r="EN10" i="10"/>
  <c r="JD10" i="10"/>
  <c r="HY10" i="10"/>
  <c r="BN10" i="10"/>
  <c r="HB10" i="10"/>
  <c r="LZ10" i="10"/>
  <c r="DC10" i="10"/>
  <c r="IY10" i="10"/>
  <c r="NW10" i="10"/>
  <c r="FH10" i="10"/>
  <c r="KF10" i="10"/>
  <c r="BI10" i="10"/>
  <c r="GO10" i="10"/>
  <c r="LM10" i="10"/>
  <c r="DN10" i="10"/>
  <c r="IL10" i="10"/>
  <c r="NR10" i="10"/>
  <c r="CQ10" i="10"/>
  <c r="HG10" i="10"/>
  <c r="LW10" i="10"/>
  <c r="BD10" i="10"/>
  <c r="EV10" i="10"/>
  <c r="JT10" i="10"/>
  <c r="GU10" i="10"/>
  <c r="NH10" i="10"/>
  <c r="GP10" i="10"/>
  <c r="GA10" i="10"/>
  <c r="HP10" i="10"/>
  <c r="AX10" i="10"/>
  <c r="HC10" i="10"/>
  <c r="AK10" i="10"/>
  <c r="GX10" i="10"/>
  <c r="GI10" i="10"/>
  <c r="IN10" i="10"/>
  <c r="EP10" i="10"/>
  <c r="MA10" i="10"/>
  <c r="EK10" i="10"/>
  <c r="LN10" i="10"/>
  <c r="JS10" i="10"/>
  <c r="MF10" i="10"/>
  <c r="FV10" i="10"/>
  <c r="MQ10" i="10"/>
  <c r="FI10" i="10"/>
  <c r="MD10" i="10"/>
  <c r="KY10" i="10"/>
  <c r="NL10" i="10"/>
  <c r="BO10" i="10"/>
  <c r="IJ10" i="10"/>
  <c r="BB10" i="10"/>
  <c r="BS10" i="10"/>
  <c r="DX10" i="10"/>
  <c r="CE10" i="10"/>
  <c r="LB10" i="10"/>
  <c r="BR10" i="10"/>
  <c r="KT10" i="10"/>
  <c r="KW10" i="10"/>
  <c r="IG10" i="10"/>
  <c r="FU10" i="10"/>
  <c r="G1" i="7"/>
  <c r="F79" i="7"/>
  <c r="AR43" i="10"/>
  <c r="BJ32" i="11" a="1"/>
  <c r="BJ32" i="11" s="1"/>
  <c r="AD11" i="10"/>
  <c r="AE40" i="10"/>
  <c r="MN10" i="10"/>
  <c r="JL10" i="10"/>
  <c r="GJ10" i="10"/>
  <c r="CR10" i="10"/>
  <c r="LG10" i="10"/>
  <c r="HO10" i="10"/>
  <c r="EM10" i="10"/>
  <c r="BK10" i="10"/>
  <c r="ML10" i="10"/>
  <c r="JJ10" i="10"/>
  <c r="GH10" i="10"/>
  <c r="CP10" i="10"/>
  <c r="NQ10" i="10"/>
  <c r="KO10" i="10"/>
  <c r="GW10" i="10"/>
  <c r="DU10" i="10"/>
  <c r="AS10" i="10"/>
  <c r="LD10" i="10"/>
  <c r="IB10" i="10"/>
  <c r="EZ10" i="10"/>
  <c r="BH10" i="10"/>
  <c r="MI10" i="10"/>
  <c r="JG10" i="10"/>
  <c r="FO10" i="10"/>
  <c r="CM10" i="10"/>
  <c r="NN10" i="10"/>
  <c r="JV10" i="10"/>
  <c r="GT10" i="10"/>
  <c r="DR10" i="10"/>
  <c r="Z10" i="10"/>
  <c r="KK10" i="10"/>
  <c r="JS11" i="10"/>
  <c r="KH11" i="10"/>
  <c r="MK11" i="10"/>
  <c r="LX10" i="10"/>
  <c r="IV10" i="10"/>
  <c r="FD10" i="10"/>
  <c r="CB10" i="10"/>
  <c r="NS10" i="10"/>
  <c r="KA10" i="10"/>
  <c r="GY10" i="10"/>
  <c r="DW10" i="10"/>
  <c r="AE10" i="10"/>
  <c r="LV10" i="10"/>
  <c r="IT10" i="10"/>
  <c r="FB10" i="10"/>
  <c r="BZ10" i="10"/>
  <c r="NA10" i="10"/>
  <c r="JI10" i="10"/>
  <c r="GG10" i="10"/>
  <c r="DE10" i="10"/>
  <c r="NP10" i="10"/>
  <c r="KN10" i="10"/>
  <c r="HL10" i="10"/>
  <c r="DT10" i="10"/>
  <c r="AR10" i="10"/>
  <c r="LS10" i="10"/>
  <c r="IA10" i="10"/>
  <c r="EY10" i="10"/>
  <c r="BW10" i="10"/>
  <c r="MH10" i="10"/>
  <c r="JF10" i="10"/>
  <c r="GD10" i="10"/>
  <c r="CL10" i="10"/>
  <c r="KS10" i="10"/>
  <c r="FM10" i="10"/>
  <c r="CI11" i="10"/>
  <c r="JZ11" i="10"/>
  <c r="JY11" i="10"/>
  <c r="BS11" i="10"/>
  <c r="BZ11" i="10"/>
  <c r="LF10" i="10"/>
  <c r="HN10" i="10"/>
  <c r="EL10" i="10"/>
  <c r="BJ10" i="10"/>
  <c r="LU10" i="10"/>
  <c r="IS10" i="10"/>
  <c r="FQ10" i="10"/>
  <c r="BY10" i="10"/>
  <c r="MZ10" i="10"/>
  <c r="JX10" i="10"/>
  <c r="GF10" i="10"/>
  <c r="DD10" i="10"/>
  <c r="AB10" i="10"/>
  <c r="KM10" i="10"/>
  <c r="HK10" i="10"/>
  <c r="EI10" i="10"/>
  <c r="AQ10" i="10"/>
  <c r="LR10" i="10"/>
  <c r="IP10" i="10"/>
  <c r="EX10" i="10"/>
  <c r="BV10" i="10"/>
  <c r="AL32" i="11" a="1"/>
  <c r="AL32" i="11" s="1"/>
  <c r="BB32" i="11" a="1"/>
  <c r="BB32" i="11" s="1"/>
  <c r="AC32" i="11" a="1"/>
  <c r="AC32" i="11" s="1"/>
  <c r="AQ32" i="11" a="1"/>
  <c r="AQ32" i="11" s="1"/>
  <c r="Z32" i="11" a="1"/>
  <c r="Z32" i="11" s="1"/>
  <c r="BE32" i="11" a="1"/>
  <c r="BE32" i="11" s="1"/>
  <c r="AJ32" i="11" a="1"/>
  <c r="AJ32" i="11" s="1"/>
  <c r="AT32" i="11" a="1"/>
  <c r="AT32" i="11" s="1"/>
  <c r="U32" i="11" a="1"/>
  <c r="U32" i="11" s="1"/>
  <c r="AI32" i="11" a="1"/>
  <c r="AI32" i="11" s="1"/>
  <c r="R32" i="11" a="1"/>
  <c r="R32" i="11" s="1"/>
  <c r="AE32" i="11" a="1"/>
  <c r="AE32" i="11" s="1"/>
  <c r="O32" i="11" a="1"/>
  <c r="O32" i="11" s="1"/>
  <c r="N32" i="11" a="1"/>
  <c r="N32" i="11" s="1"/>
  <c r="BH32" i="11" a="1"/>
  <c r="BH32" i="11" s="1"/>
  <c r="S32" i="11" a="1"/>
  <c r="S32" i="11" s="1"/>
  <c r="AV32" i="11" a="1"/>
  <c r="AV32" i="11" s="1"/>
  <c r="AB32" i="11" a="1"/>
  <c r="AB32" i="11" s="1"/>
  <c r="AM32" i="11" a="1"/>
  <c r="AM32" i="11" s="1"/>
  <c r="V32" i="11" a="1"/>
  <c r="V32" i="11" s="1"/>
  <c r="BG32" i="11" a="1"/>
  <c r="BG32" i="11" s="1"/>
  <c r="AN32" i="11" a="1"/>
  <c r="AN32" i="11" s="1"/>
  <c r="W32" i="11" a="1"/>
  <c r="W32" i="11" s="1"/>
  <c r="BI32" i="11" a="1"/>
  <c r="BI32" i="11" s="1"/>
  <c r="AY32" i="11" a="1"/>
  <c r="AY32" i="11" s="1"/>
  <c r="AF32" i="11" a="1"/>
  <c r="AF32" i="11" s="1"/>
  <c r="AO32" i="11" a="1"/>
  <c r="AO32" i="11" s="1"/>
  <c r="BA32" i="11" a="1"/>
  <c r="BA32" i="11" s="1"/>
  <c r="AA32" i="11" a="1"/>
  <c r="AA32" i="11" s="1"/>
  <c r="X32" i="11" a="1"/>
  <c r="X32" i="11" s="1"/>
  <c r="AG32" i="11" a="1"/>
  <c r="AG32" i="11" s="1"/>
  <c r="AS32" i="11" a="1"/>
  <c r="AS32" i="11" s="1"/>
  <c r="BF32" i="11" a="1"/>
  <c r="BF32" i="11" s="1"/>
  <c r="P32" i="11" a="1"/>
  <c r="P32" i="11" s="1"/>
  <c r="T32" i="11" a="1"/>
  <c r="T32" i="11" s="1"/>
  <c r="AK32" i="11" a="1"/>
  <c r="AK32" i="11" s="1"/>
  <c r="AX32" i="11" a="1"/>
  <c r="AX32" i="11" s="1"/>
  <c r="BC32" i="11" a="1"/>
  <c r="BC32" i="11" s="1"/>
  <c r="Q32" i="11" a="1"/>
  <c r="Q32" i="11" s="1"/>
  <c r="M32" i="11" a="1"/>
  <c r="M32" i="11" s="1"/>
  <c r="AU32" i="11" a="1"/>
  <c r="AU32" i="11" s="1"/>
  <c r="AZ32" i="11" a="1"/>
  <c r="AZ32" i="11" s="1"/>
  <c r="L32" i="11" a="1"/>
  <c r="L32" i="11" s="1"/>
  <c r="AR32" i="11" a="1"/>
  <c r="AR32" i="11" s="1"/>
  <c r="AH32" i="11" a="1"/>
  <c r="AH32" i="11" s="1"/>
  <c r="AP32" i="11" a="1"/>
  <c r="AP32" i="11" s="1"/>
  <c r="BD32" i="11" a="1"/>
  <c r="BD32" i="11" s="1"/>
  <c r="AW32" i="11" a="1"/>
  <c r="AW32" i="11" s="1"/>
  <c r="Y32" i="11" a="1"/>
  <c r="Y32" i="11" s="1"/>
  <c r="AL11" i="10"/>
  <c r="IC11" i="10"/>
  <c r="KR14" i="10"/>
  <c r="DE11" i="10"/>
  <c r="BA11" i="10"/>
  <c r="KW11" i="10"/>
  <c r="FJ11" i="10"/>
  <c r="CY11" i="10"/>
  <c r="HW11" i="10"/>
  <c r="NC11" i="10"/>
  <c r="CO11" i="10"/>
  <c r="LM11" i="10"/>
  <c r="GX11" i="10"/>
  <c r="DG11" i="10"/>
  <c r="JC11" i="10"/>
  <c r="NK11" i="10"/>
  <c r="AK11" i="10"/>
  <c r="NQ11" i="10"/>
  <c r="DV11" i="10"/>
  <c r="NR11" i="10"/>
  <c r="DO11" i="10"/>
  <c r="KQ11" i="10"/>
  <c r="EC11" i="10"/>
  <c r="EL11" i="10"/>
  <c r="FK11" i="10"/>
  <c r="KY11" i="10"/>
  <c r="FI11" i="10"/>
  <c r="FB11" i="10"/>
  <c r="FS11" i="10"/>
  <c r="LO11" i="10"/>
  <c r="FY11" i="10"/>
  <c r="IT11" i="10"/>
  <c r="GA11" i="10"/>
  <c r="MU11" i="10"/>
  <c r="GO11" i="10"/>
  <c r="JJ11" i="10"/>
  <c r="GQ11" i="10"/>
  <c r="HG11" i="10"/>
  <c r="LV11" i="10"/>
  <c r="NY16" i="10"/>
  <c r="MC16" i="10"/>
  <c r="AO16" i="10"/>
  <c r="KA16" i="10"/>
  <c r="ED16" i="10"/>
  <c r="KA40" i="10"/>
  <c r="AH10" i="10"/>
  <c r="CT10" i="10"/>
  <c r="FF10" i="10"/>
  <c r="HR10" i="10"/>
  <c r="KD10" i="10"/>
  <c r="MP10" i="10"/>
  <c r="AY10" i="10"/>
  <c r="DK10" i="10"/>
  <c r="FW10" i="10"/>
  <c r="II10" i="10"/>
  <c r="KU10" i="10"/>
  <c r="NG10" i="10"/>
  <c r="BP10" i="10"/>
  <c r="EB10" i="10"/>
  <c r="GN10" i="10"/>
  <c r="IZ10" i="10"/>
  <c r="LL10" i="10"/>
  <c r="NX10" i="10"/>
  <c r="CG10" i="10"/>
  <c r="ES10" i="10"/>
  <c r="HE10" i="10"/>
  <c r="JQ10" i="10"/>
  <c r="MC10" i="10"/>
  <c r="AL10" i="10"/>
  <c r="CX10" i="10"/>
  <c r="FJ10" i="10"/>
  <c r="HV10" i="10"/>
  <c r="KH10" i="10"/>
  <c r="MT10" i="10"/>
  <c r="AM10" i="10"/>
  <c r="CY10" i="10"/>
  <c r="FK10" i="10"/>
  <c r="HW10" i="10"/>
  <c r="KI10" i="10"/>
  <c r="MU10" i="10"/>
  <c r="AN10" i="10"/>
  <c r="CZ10" i="10"/>
  <c r="FL10" i="10"/>
  <c r="HX10" i="10"/>
  <c r="KJ10" i="10"/>
  <c r="MV10" i="10"/>
  <c r="AW10" i="10"/>
  <c r="AP10" i="10"/>
  <c r="DB10" i="10"/>
  <c r="FN10" i="10"/>
  <c r="HZ10" i="10"/>
  <c r="KL10" i="10"/>
  <c r="MX10" i="10"/>
  <c r="BG10" i="10"/>
  <c r="DS10" i="10"/>
  <c r="GE10" i="10"/>
  <c r="IQ10" i="10"/>
  <c r="LC10" i="10"/>
  <c r="NO10" i="10"/>
  <c r="BX10" i="10"/>
  <c r="EJ10" i="10"/>
  <c r="GV10" i="10"/>
  <c r="JH10" i="10"/>
  <c r="LT10" i="10"/>
  <c r="AC10" i="10"/>
  <c r="CO10" i="10"/>
  <c r="FA10" i="10"/>
  <c r="HM10" i="10"/>
  <c r="JY10" i="10"/>
  <c r="MK10" i="10"/>
  <c r="AT10" i="10"/>
  <c r="DF10" i="10"/>
  <c r="FR10" i="10"/>
  <c r="ID10" i="10"/>
  <c r="KP10" i="10"/>
  <c r="NB10" i="10"/>
  <c r="AU10" i="10"/>
  <c r="DG10" i="10"/>
  <c r="FS10" i="10"/>
  <c r="IE10" i="10"/>
  <c r="KQ10" i="10"/>
  <c r="NC10" i="10"/>
  <c r="AV10" i="10"/>
  <c r="DH10" i="10"/>
  <c r="FT10" i="10"/>
  <c r="IF10" i="10"/>
  <c r="KR10" i="10"/>
  <c r="ND10" i="10"/>
  <c r="DA10" i="10"/>
  <c r="ML16" i="10"/>
  <c r="IC16" i="10"/>
  <c r="HN16" i="10"/>
  <c r="EY16" i="10"/>
  <c r="AU16" i="10"/>
  <c r="LW16" i="10"/>
  <c r="IW16" i="10"/>
  <c r="LP16" i="10"/>
  <c r="MN16" i="10"/>
  <c r="JJ16" i="10"/>
  <c r="FQ16" i="10"/>
  <c r="GB16" i="10"/>
  <c r="FW16" i="10"/>
  <c r="BS16" i="10"/>
  <c r="MU16" i="10"/>
  <c r="KC16" i="10"/>
  <c r="JT16" i="10"/>
  <c r="Z16" i="10"/>
  <c r="EK16" i="10"/>
  <c r="JA16" i="10"/>
  <c r="CO16" i="10"/>
  <c r="GZ16" i="10"/>
  <c r="MF16" i="10"/>
  <c r="LJ16" i="10"/>
  <c r="IP16" i="10"/>
  <c r="LI16" i="10"/>
  <c r="IO16" i="10"/>
  <c r="FU16" i="10"/>
  <c r="DA16" i="10"/>
  <c r="AG16" i="10"/>
  <c r="LO16" i="10"/>
  <c r="IU16" i="10"/>
  <c r="FS16" i="10"/>
  <c r="CY16" i="10"/>
  <c r="AM16" i="10"/>
  <c r="MA16" i="10"/>
  <c r="JO16" i="10"/>
  <c r="HC16" i="10"/>
  <c r="EQ16" i="10"/>
  <c r="CE16" i="10"/>
  <c r="AD16" i="10"/>
  <c r="EC16" i="10"/>
  <c r="IB16" i="10"/>
  <c r="MZ16" i="10"/>
  <c r="CF16" i="10"/>
  <c r="GD16" i="10"/>
  <c r="KO16" i="10"/>
  <c r="BT16" i="10"/>
  <c r="FR16" i="10"/>
  <c r="JZ16" i="10"/>
  <c r="AJ16" i="10"/>
  <c r="EH16" i="10"/>
  <c r="IF16" i="10"/>
  <c r="ND16" i="10"/>
  <c r="AL16" i="10"/>
  <c r="EX16" i="10"/>
  <c r="JQ16" i="10"/>
  <c r="DB16" i="10"/>
  <c r="HM16" i="10"/>
  <c r="MV16" i="10"/>
  <c r="NV16" i="10"/>
  <c r="LB16" i="10"/>
  <c r="NU16" i="10"/>
  <c r="LA16" i="10"/>
  <c r="IG16" i="10"/>
  <c r="FM16" i="10"/>
  <c r="CS16" i="10"/>
  <c r="OA16" i="10"/>
  <c r="LG16" i="10"/>
  <c r="IE16" i="10"/>
  <c r="FK16" i="10"/>
  <c r="CQ16" i="10"/>
  <c r="AE16" i="10"/>
  <c r="LS16" i="10"/>
  <c r="JG16" i="10"/>
  <c r="GU16" i="10"/>
  <c r="EI16" i="10"/>
  <c r="BW16" i="10"/>
  <c r="AR16" i="10"/>
  <c r="EP16" i="10"/>
  <c r="IR16" i="10"/>
  <c r="NP16" i="10"/>
  <c r="CR16" i="10"/>
  <c r="GP16" i="10"/>
  <c r="LE16" i="10"/>
  <c r="CG16" i="10"/>
  <c r="GF16" i="10"/>
  <c r="KP16" i="10"/>
  <c r="AV16" i="10"/>
  <c r="ET16" i="10"/>
  <c r="IV16" i="10"/>
  <c r="AZ16" i="10"/>
  <c r="FJ16" i="10"/>
  <c r="KW16" i="10"/>
  <c r="DN16" i="10"/>
  <c r="HZ16" i="10"/>
  <c r="NN16" i="10"/>
  <c r="KL16" i="10"/>
  <c r="NM16" i="10"/>
  <c r="KS16" i="10"/>
  <c r="HY16" i="10"/>
  <c r="FE16" i="10"/>
  <c r="CK16" i="10"/>
  <c r="NS16" i="10"/>
  <c r="KQ16" i="10"/>
  <c r="HW16" i="10"/>
  <c r="FC16" i="10"/>
  <c r="CI16" i="10"/>
  <c r="NW16" i="10"/>
  <c r="LK16" i="10"/>
  <c r="IY16" i="10"/>
  <c r="GM16" i="10"/>
  <c r="EA16" i="10"/>
  <c r="BO16" i="10"/>
  <c r="BD16" i="10"/>
  <c r="FB16" i="10"/>
  <c r="JH16" i="10"/>
  <c r="DE16" i="10"/>
  <c r="HD16" i="10"/>
  <c r="LU16" i="10"/>
  <c r="CT16" i="10"/>
  <c r="GR16" i="10"/>
  <c r="LF16" i="10"/>
  <c r="BI16" i="10"/>
  <c r="FH16" i="10"/>
  <c r="JL16" i="10"/>
  <c r="BL16" i="10"/>
  <c r="GJ16" i="10"/>
  <c r="LM16" i="10"/>
  <c r="EB16" i="10"/>
  <c r="JD16" i="10"/>
  <c r="MX16" i="10"/>
  <c r="KD16" i="10"/>
  <c r="NE16" i="10"/>
  <c r="KK16" i="10"/>
  <c r="HQ16" i="10"/>
  <c r="EW16" i="10"/>
  <c r="CC16" i="10"/>
  <c r="NC16" i="10"/>
  <c r="KI16" i="10"/>
  <c r="HO16" i="10"/>
  <c r="EU16" i="10"/>
  <c r="CA16" i="10"/>
  <c r="NO16" i="10"/>
  <c r="LC16" i="10"/>
  <c r="IQ16" i="10"/>
  <c r="GE16" i="10"/>
  <c r="DS16" i="10"/>
  <c r="BG16" i="10"/>
  <c r="BQ16" i="10"/>
  <c r="FP16" i="10"/>
  <c r="JX16" i="10"/>
  <c r="DR16" i="10"/>
  <c r="HP16" i="10"/>
  <c r="MK16" i="10"/>
  <c r="DF16" i="10"/>
  <c r="HE16" i="10"/>
  <c r="LV16" i="10"/>
  <c r="BV16" i="10"/>
  <c r="FT16" i="10"/>
  <c r="KB16" i="10"/>
  <c r="CX16" i="10"/>
  <c r="HJ16" i="10"/>
  <c r="MS16" i="10"/>
  <c r="BB16" i="10"/>
  <c r="FN16" i="10"/>
  <c r="KJ16" i="10"/>
  <c r="MH16" i="10"/>
  <c r="JN16" i="10"/>
  <c r="MO16" i="10"/>
  <c r="JU16" i="10"/>
  <c r="HA16" i="10"/>
  <c r="DY16" i="10"/>
  <c r="BE16" i="10"/>
  <c r="MM16" i="10"/>
  <c r="JS16" i="10"/>
  <c r="GY16" i="10"/>
  <c r="EE16" i="10"/>
  <c r="BK16" i="10"/>
  <c r="MY16" i="10"/>
  <c r="KM16" i="10"/>
  <c r="IA16" i="10"/>
  <c r="FO16" i="10"/>
  <c r="DC16" i="10"/>
  <c r="AQ16" i="10"/>
  <c r="CP16" i="10"/>
  <c r="GO16" i="10"/>
  <c r="LD16" i="10"/>
  <c r="AS16" i="10"/>
  <c r="ER16" i="10"/>
  <c r="IS16" i="10"/>
  <c r="NQ16" i="10"/>
  <c r="AH16" i="10"/>
  <c r="EF16" i="10"/>
  <c r="ID16" i="10"/>
  <c r="NB16" i="10"/>
  <c r="CV16" i="10"/>
  <c r="GT16" i="10"/>
  <c r="LH16" i="10"/>
  <c r="DL16" i="10"/>
  <c r="HV16" i="10"/>
  <c r="NI16" i="10"/>
  <c r="BP16" i="10"/>
  <c r="FZ16" i="10"/>
  <c r="KZ16" i="10"/>
  <c r="LZ16" i="10"/>
  <c r="JF16" i="10"/>
  <c r="MG16" i="10"/>
  <c r="JM16" i="10"/>
  <c r="GK16" i="10"/>
  <c r="DQ16" i="10"/>
  <c r="AW16" i="10"/>
  <c r="ME16" i="10"/>
  <c r="JK16" i="10"/>
  <c r="GQ16" i="10"/>
  <c r="DW16" i="10"/>
  <c r="BC16" i="10"/>
  <c r="MQ16" i="10"/>
  <c r="KE16" i="10"/>
  <c r="HS16" i="10"/>
  <c r="FG16" i="10"/>
  <c r="CU16" i="10"/>
  <c r="AI16" i="10"/>
  <c r="DD16" i="10"/>
  <c r="HB16" i="10"/>
  <c r="LT16" i="10"/>
  <c r="BF16" i="10"/>
  <c r="FD16" i="10"/>
  <c r="JI16" i="10"/>
  <c r="AT16" i="10"/>
  <c r="ES16" i="10"/>
  <c r="IT16" i="10"/>
  <c r="NR16" i="10"/>
  <c r="DH16" i="10"/>
  <c r="HF16" i="10"/>
  <c r="LX16" i="10"/>
  <c r="HT16" i="10"/>
  <c r="FF16" i="10"/>
  <c r="BR16" i="10"/>
  <c r="CD16" i="10"/>
  <c r="II16" i="10"/>
  <c r="EM16" i="10"/>
  <c r="BM16" i="10"/>
  <c r="MW16" i="10"/>
  <c r="FA16" i="10"/>
  <c r="IK16" i="10"/>
  <c r="GG16" i="10"/>
  <c r="DT16" i="10"/>
  <c r="AF16" i="10"/>
  <c r="AA16" i="10"/>
  <c r="JW16" i="10"/>
  <c r="GI16" i="10"/>
  <c r="DI16" i="10"/>
  <c r="IX16" i="10"/>
  <c r="CB16" i="10"/>
  <c r="GW16" i="10"/>
  <c r="DU16" i="10"/>
  <c r="BH16" i="10"/>
  <c r="AY16" i="10"/>
  <c r="KU16" i="10"/>
  <c r="HG16" i="10"/>
  <c r="EO16" i="10"/>
  <c r="JV16" i="10"/>
  <c r="AC16" i="10"/>
  <c r="DX16" i="10"/>
  <c r="CH16" i="10"/>
  <c r="NA16" i="10"/>
  <c r="MJ16" i="10"/>
  <c r="CM16" i="10"/>
  <c r="MI16" i="10"/>
  <c r="JC16" i="10"/>
  <c r="GC16" i="10"/>
  <c r="LR16" i="10"/>
  <c r="CL16" i="10"/>
  <c r="LF11" i="10"/>
  <c r="GH11" i="10"/>
  <c r="BJ11" i="10"/>
  <c r="MS11" i="10"/>
  <c r="HE11" i="10"/>
  <c r="BI11" i="10"/>
  <c r="IM11" i="10"/>
  <c r="EU11" i="10"/>
  <c r="AU11" i="10"/>
  <c r="MT11" i="10"/>
  <c r="HV11" i="10"/>
  <c r="CX11" i="10"/>
  <c r="JQ11" i="10"/>
  <c r="DU11" i="10"/>
  <c r="ME11" i="10"/>
  <c r="IE11" i="10"/>
  <c r="EE11" i="10"/>
  <c r="AM11" i="10"/>
  <c r="ML11" i="10"/>
  <c r="HN11" i="10"/>
  <c r="CP11" i="10"/>
  <c r="IS11" i="10"/>
  <c r="MM42" i="10"/>
  <c r="MU42" i="10"/>
  <c r="KB42" i="10"/>
  <c r="FU42" i="10"/>
  <c r="NO42" i="10"/>
  <c r="Z40" i="10"/>
  <c r="AJ13" i="10"/>
  <c r="AD32" i="11" a="1"/>
  <c r="AD32" i="11" s="1"/>
  <c r="ER9" i="10"/>
  <c r="OA11" i="10"/>
  <c r="BY11" i="10"/>
  <c r="EK11" i="10"/>
  <c r="GW11" i="10"/>
  <c r="JI11" i="10"/>
  <c r="LU11" i="10"/>
  <c r="BQ11" i="10"/>
  <c r="ES11" i="10"/>
  <c r="HM11" i="10"/>
  <c r="KG11" i="10"/>
  <c r="NA11" i="10"/>
  <c r="AT11" i="10"/>
  <c r="DF11" i="10"/>
  <c r="FR11" i="10"/>
  <c r="ID11" i="10"/>
  <c r="KP11" i="10"/>
  <c r="NB11" i="10"/>
  <c r="CG11" i="10"/>
  <c r="FA11" i="10"/>
  <c r="HU11" i="10"/>
  <c r="KO11" i="10"/>
  <c r="NI11" i="10"/>
  <c r="BB11" i="10"/>
  <c r="DN11" i="10"/>
  <c r="FZ11" i="10"/>
  <c r="IL11" i="10"/>
  <c r="KX11" i="10"/>
  <c r="NJ11" i="10"/>
  <c r="BK11" i="10"/>
  <c r="DW11" i="10"/>
  <c r="GI11" i="10"/>
  <c r="IU11" i="10"/>
  <c r="LG11" i="10"/>
  <c r="NS11" i="10"/>
  <c r="AC11" i="10"/>
  <c r="CW11" i="10"/>
  <c r="FQ11" i="10"/>
  <c r="IK11" i="10"/>
  <c r="LE11" i="10"/>
  <c r="NY11" i="10"/>
  <c r="BR11" i="10"/>
  <c r="ED11" i="10"/>
  <c r="GP11" i="10"/>
  <c r="JB11" i="10"/>
  <c r="LN11" i="10"/>
  <c r="NZ11" i="10"/>
  <c r="CA11" i="10"/>
  <c r="EM11" i="10"/>
  <c r="GY11" i="10"/>
  <c r="JK11" i="10"/>
  <c r="LW11" i="10"/>
  <c r="AS11" i="10"/>
  <c r="DM11" i="10"/>
  <c r="GG11" i="10"/>
  <c r="JA11" i="10"/>
  <c r="MC11" i="10"/>
  <c r="CH11" i="10"/>
  <c r="ET11" i="10"/>
  <c r="HF11" i="10"/>
  <c r="JR11" i="10"/>
  <c r="MD11" i="10"/>
  <c r="AE11" i="10"/>
  <c r="CQ11" i="10"/>
  <c r="FC11" i="10"/>
  <c r="HO11" i="10"/>
  <c r="KA11" i="10"/>
  <c r="MM11" i="10"/>
  <c r="MC14" i="10"/>
  <c r="CI14" i="10"/>
  <c r="FF14" i="10"/>
  <c r="NL16" i="10"/>
  <c r="BY16" i="10"/>
  <c r="FX16" i="10"/>
  <c r="KG16" i="10"/>
  <c r="AP16" i="10"/>
  <c r="EN16" i="10"/>
  <c r="IN16" i="10"/>
  <c r="NF16" i="10"/>
  <c r="KT16" i="10"/>
  <c r="IH16" i="10"/>
  <c r="LQ16" i="10"/>
  <c r="JE16" i="10"/>
  <c r="GS16" i="10"/>
  <c r="EG16" i="10"/>
  <c r="BU16" i="10"/>
  <c r="NK16" i="10"/>
  <c r="KY16" i="10"/>
  <c r="IM16" i="10"/>
  <c r="GA16" i="10"/>
  <c r="DO16" i="10"/>
  <c r="BL32" i="11" a="1"/>
  <c r="BL32" i="11" s="1"/>
  <c r="NP31" i="10"/>
  <c r="LB31" i="10"/>
  <c r="IN31" i="10"/>
  <c r="GA31" i="10"/>
  <c r="DO31" i="10"/>
  <c r="BC31" i="10"/>
  <c r="EV31" i="10"/>
  <c r="MG31" i="10"/>
  <c r="JU31" i="10"/>
  <c r="HF31" i="10"/>
  <c r="ET31" i="10"/>
  <c r="CH31" i="10"/>
  <c r="MY31" i="10"/>
  <c r="NL31" i="10"/>
  <c r="KZ31" i="10"/>
  <c r="IL31" i="10"/>
  <c r="FY31" i="10"/>
  <c r="DM31" i="10"/>
  <c r="BA31" i="10"/>
  <c r="EN31" i="10"/>
  <c r="ME31" i="10"/>
  <c r="JS31" i="10"/>
  <c r="HD31" i="10"/>
  <c r="ER31" i="10"/>
  <c r="CF31" i="10"/>
  <c r="MQ31" i="10"/>
  <c r="NJ31" i="10"/>
  <c r="KX31" i="10"/>
  <c r="IJ31" i="10"/>
  <c r="FW31" i="10"/>
  <c r="NF31" i="10"/>
  <c r="KT31" i="10"/>
  <c r="IF31" i="10"/>
  <c r="FS31" i="10"/>
  <c r="DG31" i="10"/>
  <c r="AU31" i="10"/>
  <c r="CJ31" i="10"/>
  <c r="LY31" i="10"/>
  <c r="JM31" i="10"/>
  <c r="GX31" i="10"/>
  <c r="EL31" i="10"/>
  <c r="BZ31" i="10"/>
  <c r="KM31" i="10"/>
  <c r="ND31" i="10"/>
  <c r="KR31" i="10"/>
  <c r="ID31" i="10"/>
  <c r="FQ31" i="10"/>
  <c r="DE31" i="10"/>
  <c r="AS31" i="10"/>
  <c r="CR31" i="10"/>
  <c r="LW31" i="10"/>
  <c r="JK31" i="10"/>
  <c r="GV31" i="10"/>
  <c r="EJ31" i="10"/>
  <c r="BX31" i="10"/>
  <c r="LC31" i="10"/>
  <c r="NB31" i="10"/>
  <c r="KP31" i="10"/>
  <c r="IB31" i="10"/>
  <c r="FO31" i="10"/>
  <c r="DC31" i="10"/>
  <c r="AQ31" i="10"/>
  <c r="NI31" i="10"/>
  <c r="MX31" i="10"/>
  <c r="KL31" i="10"/>
  <c r="HX31" i="10"/>
  <c r="FK31" i="10"/>
  <c r="CY31" i="10"/>
  <c r="AM31" i="10"/>
  <c r="AN31" i="10"/>
  <c r="LQ31" i="10"/>
  <c r="JE31" i="10"/>
  <c r="GP31" i="10"/>
  <c r="ED31" i="10"/>
  <c r="BR31" i="10"/>
  <c r="IG31" i="10"/>
  <c r="MV31" i="10"/>
  <c r="KJ31" i="10"/>
  <c r="HV31" i="10"/>
  <c r="FI31" i="10"/>
  <c r="CW31" i="10"/>
  <c r="AK31" i="10"/>
  <c r="AV31" i="10"/>
  <c r="LO31" i="10"/>
  <c r="JC31" i="10"/>
  <c r="GN31" i="10"/>
  <c r="EB31" i="10"/>
  <c r="BP31" i="10"/>
  <c r="JO31" i="10"/>
  <c r="MT31" i="10"/>
  <c r="KH31" i="10"/>
  <c r="HT31" i="10"/>
  <c r="FG31" i="10"/>
  <c r="CU31" i="10"/>
  <c r="AI31" i="10"/>
  <c r="NA31" i="10"/>
  <c r="MH31" i="10"/>
  <c r="JV31" i="10"/>
  <c r="HG31" i="10"/>
  <c r="EU31" i="10"/>
  <c r="CI31" i="10"/>
  <c r="NG31" i="10"/>
  <c r="NO31" i="10"/>
  <c r="LA31" i="10"/>
  <c r="IM31" i="10"/>
  <c r="FZ31" i="10"/>
  <c r="DN31" i="10"/>
  <c r="BB31" i="10"/>
  <c r="EF31" i="10"/>
  <c r="MF31" i="10"/>
  <c r="JT31" i="10"/>
  <c r="HE31" i="10"/>
  <c r="ES31" i="10"/>
  <c r="CG31" i="10"/>
  <c r="NQ31" i="10"/>
  <c r="NK31" i="10"/>
  <c r="KY31" i="10"/>
  <c r="IK31" i="10"/>
  <c r="FX31" i="10"/>
  <c r="DL31" i="10"/>
  <c r="AZ31" i="10"/>
  <c r="FD31" i="10"/>
  <c r="MD31" i="10"/>
  <c r="JR31" i="10"/>
  <c r="HC31" i="10"/>
  <c r="EQ31" i="10"/>
  <c r="CE31" i="10"/>
  <c r="MA31" i="10"/>
  <c r="MK31" i="10"/>
  <c r="LR31" i="10"/>
  <c r="JF31" i="10"/>
  <c r="GQ31" i="10"/>
  <c r="EE31" i="10"/>
  <c r="BS31" i="10"/>
  <c r="JG31" i="10"/>
  <c r="MW31" i="10"/>
  <c r="KK31" i="10"/>
  <c r="HW31" i="10"/>
  <c r="FJ31" i="10"/>
  <c r="CX31" i="10"/>
  <c r="AL31" i="10"/>
  <c r="AF31" i="10"/>
  <c r="LP31" i="10"/>
  <c r="JD31" i="10"/>
  <c r="GO31" i="10"/>
  <c r="EC31" i="10"/>
  <c r="BQ31" i="10"/>
  <c r="IY31" i="10"/>
  <c r="MU31" i="10"/>
  <c r="KI31" i="10"/>
  <c r="HU31" i="10"/>
  <c r="FH31" i="10"/>
  <c r="CV31" i="10"/>
  <c r="AJ31" i="10"/>
  <c r="BD31" i="10"/>
  <c r="LN31" i="10"/>
  <c r="JB31" i="10"/>
  <c r="GM31" i="10"/>
  <c r="EA31" i="10"/>
  <c r="BO31" i="10"/>
  <c r="CZ31" i="10"/>
  <c r="LU31" i="10"/>
  <c r="IX31" i="10"/>
  <c r="CA31" i="10"/>
  <c r="LI31" i="10"/>
  <c r="FB31" i="10"/>
  <c r="CB31" i="10"/>
  <c r="HM31" i="10"/>
  <c r="BI31" i="10"/>
  <c r="KQ31" i="10"/>
  <c r="DT31" i="10"/>
  <c r="NT31" i="10"/>
  <c r="GU31" i="10"/>
  <c r="BG31" i="10"/>
  <c r="LM31" i="10"/>
  <c r="JA31" i="10"/>
  <c r="GL31" i="10"/>
  <c r="DZ31" i="10"/>
  <c r="BN31" i="10"/>
  <c r="IO31" i="10"/>
  <c r="MZ31" i="10"/>
  <c r="KN31" i="10"/>
  <c r="HZ31" i="10"/>
  <c r="FM31" i="10"/>
  <c r="DA31" i="10"/>
  <c r="AO31" i="10"/>
  <c r="BL31" i="10"/>
  <c r="LJ31" i="10"/>
  <c r="AT31" i="10"/>
  <c r="GF31" i="10"/>
  <c r="JY31" i="10"/>
  <c r="Z31" i="10"/>
  <c r="IZ31" i="10"/>
  <c r="HY31" i="10"/>
  <c r="JN31" i="10"/>
  <c r="HP31" i="10"/>
  <c r="BK31" i="10"/>
  <c r="KS31" i="10"/>
  <c r="DV31" i="10"/>
  <c r="NV31" i="10"/>
  <c r="GW31" i="10"/>
  <c r="AC31" i="10"/>
  <c r="KA31" i="10"/>
  <c r="DD31" i="10"/>
  <c r="ML31" i="10"/>
  <c r="GE31" i="10"/>
  <c r="AY31" i="10"/>
  <c r="LE31" i="10"/>
  <c r="IS31" i="10"/>
  <c r="GD31" i="10"/>
  <c r="DR31" i="10"/>
  <c r="BF31" i="10"/>
  <c r="HQ31" i="10"/>
  <c r="MR31" i="10"/>
  <c r="KF31" i="10"/>
  <c r="HR31" i="10"/>
  <c r="FE31" i="10"/>
  <c r="CS31" i="10"/>
  <c r="AG31" i="10"/>
  <c r="IP31" i="10"/>
  <c r="NW31" i="10"/>
  <c r="NC31" i="10"/>
  <c r="DK31" i="10"/>
  <c r="EX31" i="10"/>
  <c r="NZ31" i="10"/>
  <c r="GK31" i="10"/>
  <c r="HN31" i="10"/>
  <c r="NX31" i="10"/>
  <c r="GY31" i="10"/>
  <c r="AE31" i="10"/>
  <c r="KC31" i="10"/>
  <c r="DF31" i="10"/>
  <c r="MN31" i="10"/>
  <c r="GG31" i="10"/>
  <c r="LK31" i="10"/>
  <c r="IU31" i="10"/>
  <c r="CN31" i="10"/>
  <c r="LV31" i="10"/>
  <c r="EY31" i="10"/>
  <c r="AA31" i="10"/>
  <c r="KW31" i="10"/>
  <c r="II31" i="10"/>
  <c r="FV31" i="10"/>
  <c r="DJ31" i="10"/>
  <c r="AX31" i="10"/>
  <c r="FL31" i="10"/>
  <c r="MJ31" i="10"/>
  <c r="JX31" i="10"/>
  <c r="HI31" i="10"/>
  <c r="EW31" i="10"/>
  <c r="CK31" i="10"/>
  <c r="NY31" i="10"/>
  <c r="NN31" i="10"/>
  <c r="FR31" i="10"/>
  <c r="MP31" i="10"/>
  <c r="GI31" i="10"/>
  <c r="KU31" i="10"/>
  <c r="IW31" i="10"/>
  <c r="CP31" i="10"/>
  <c r="LX31" i="10"/>
  <c r="FA31" i="10"/>
  <c r="GZ31" i="10"/>
  <c r="IC31" i="10"/>
  <c r="BH31" i="10"/>
  <c r="LF31" i="10"/>
  <c r="EI31" i="10"/>
  <c r="GB31" i="10"/>
  <c r="KO31" i="10"/>
  <c r="IA31" i="10"/>
  <c r="FN31" i="10"/>
  <c r="DB31" i="10"/>
  <c r="AP31" i="10"/>
  <c r="DP31" i="10"/>
  <c r="MB31" i="10"/>
  <c r="JP31" i="10"/>
  <c r="HA31" i="10"/>
  <c r="EO31" i="10"/>
  <c r="CC31" i="10"/>
  <c r="LS31" i="10"/>
  <c r="NM31" i="10"/>
  <c r="HO31" i="10"/>
  <c r="DU31" i="10"/>
  <c r="JJ31" i="10"/>
  <c r="HJ31" i="10"/>
  <c r="LL31" i="10"/>
  <c r="DY31" i="10"/>
  <c r="LZ31" i="10"/>
  <c r="FC31" i="10"/>
  <c r="GR31" i="10"/>
  <c r="IE31" i="10"/>
  <c r="BJ31" i="10"/>
  <c r="LH31" i="10"/>
  <c r="EK31" i="10"/>
  <c r="NU31" i="10"/>
  <c r="HL31" i="10"/>
  <c r="AR31" i="10"/>
  <c r="JZ31" i="10"/>
  <c r="DS31" i="10"/>
  <c r="OA31" i="10"/>
  <c r="KG31" i="10"/>
  <c r="HS31" i="10"/>
  <c r="FF31" i="10"/>
  <c r="CT31" i="10"/>
  <c r="AH31" i="10"/>
  <c r="BT31" i="10"/>
  <c r="LT31" i="10"/>
  <c r="JH31" i="10"/>
  <c r="GS31" i="10"/>
  <c r="EG31" i="10"/>
  <c r="BU31" i="10"/>
  <c r="JW31" i="10"/>
  <c r="IQ31" i="10"/>
  <c r="EM31" i="10"/>
  <c r="KB31" i="10"/>
  <c r="AB31" i="10"/>
  <c r="NS31" i="10"/>
  <c r="CL31" i="10"/>
  <c r="BM31" i="10"/>
  <c r="CQ31" i="10"/>
  <c r="KD31" i="10"/>
  <c r="DW31" i="10"/>
  <c r="NE31" i="10"/>
  <c r="GH31" i="10"/>
  <c r="AD31" i="10"/>
  <c r="JL31" i="10"/>
  <c r="CO31" i="10"/>
  <c r="MM31" i="10"/>
  <c r="FP31" i="10"/>
  <c r="HH31" i="10"/>
  <c r="IT31" i="10"/>
  <c r="CM31" i="10"/>
  <c r="MS31" i="10"/>
  <c r="JQ31" i="10"/>
  <c r="HB31" i="10"/>
  <c r="EP31" i="10"/>
  <c r="CD31" i="10"/>
  <c r="MI31" i="10"/>
  <c r="NR31" i="10"/>
  <c r="LD31" i="10"/>
  <c r="IR31" i="10"/>
  <c r="GC31" i="10"/>
  <c r="DQ31" i="10"/>
  <c r="BE31" i="10"/>
  <c r="FT31" i="10"/>
  <c r="MO31" i="10"/>
  <c r="GJ31" i="10"/>
  <c r="IV31" i="10"/>
  <c r="BY31" i="10"/>
  <c r="LG31" i="10"/>
  <c r="EZ31" i="10"/>
  <c r="DH31" i="10"/>
  <c r="HK31" i="10"/>
  <c r="BW31" i="10"/>
  <c r="MC31" i="10"/>
  <c r="JI31" i="10"/>
  <c r="GT31" i="10"/>
  <c r="EH31" i="10"/>
  <c r="BV31" i="10"/>
  <c r="KE31" i="10"/>
  <c r="NH31" i="10"/>
  <c r="KV31" i="10"/>
  <c r="IH31" i="10"/>
  <c r="FU31" i="10"/>
  <c r="DI31" i="10"/>
  <c r="AW31" i="10"/>
  <c r="DX31" i="10"/>
  <c r="NI21" i="10"/>
  <c r="KW21" i="10"/>
  <c r="IC21" i="10"/>
  <c r="FQ21" i="10"/>
  <c r="DE21" i="10"/>
  <c r="AM21" i="10"/>
  <c r="MB21" i="10"/>
  <c r="JP21" i="10"/>
  <c r="GV21" i="10"/>
  <c r="EJ21" i="10"/>
  <c r="BX21" i="10"/>
  <c r="NG21" i="10"/>
  <c r="KU21" i="10"/>
  <c r="IA21" i="10"/>
  <c r="FO21" i="10"/>
  <c r="DC21" i="10"/>
  <c r="AK21" i="10"/>
  <c r="LZ21" i="10"/>
  <c r="JN21" i="10"/>
  <c r="GT21" i="10"/>
  <c r="EH21" i="10"/>
  <c r="BV21" i="10"/>
  <c r="NE21" i="10"/>
  <c r="KS21" i="10"/>
  <c r="HY21" i="10"/>
  <c r="FM21" i="10"/>
  <c r="DA21" i="10"/>
  <c r="AI21" i="10"/>
  <c r="LX21" i="10"/>
  <c r="JL21" i="10"/>
  <c r="GR21" i="10"/>
  <c r="EF21" i="10"/>
  <c r="BT21" i="10"/>
  <c r="NK21" i="10"/>
  <c r="KY21" i="10"/>
  <c r="IE21" i="10"/>
  <c r="FS21" i="10"/>
  <c r="DG21" i="10"/>
  <c r="AR21" i="10"/>
  <c r="MD21" i="10"/>
  <c r="JR21" i="10"/>
  <c r="GX21" i="10"/>
  <c r="EL21" i="10"/>
  <c r="BZ21" i="10"/>
  <c r="AN21" i="10"/>
  <c r="IL21" i="10"/>
  <c r="LU21" i="10"/>
  <c r="BQ21" i="10"/>
  <c r="HT21" i="10"/>
  <c r="LS21" i="10"/>
  <c r="EA21" i="10"/>
  <c r="HR21" i="10"/>
  <c r="LQ21" i="10"/>
  <c r="BM21" i="10"/>
  <c r="CR21" i="10"/>
  <c r="JK21" i="10"/>
  <c r="NB21" i="10"/>
  <c r="CX21" i="10"/>
  <c r="IO21" i="10"/>
  <c r="ER21" i="10"/>
  <c r="DK21" i="10"/>
  <c r="EP21" i="10"/>
  <c r="DI21" i="10"/>
  <c r="CB21" i="10"/>
  <c r="BC21" i="10"/>
  <c r="AP21" i="10"/>
  <c r="NA21" i="10"/>
  <c r="KO21" i="10"/>
  <c r="HU21" i="10"/>
  <c r="FI21" i="10"/>
  <c r="CW21" i="10"/>
  <c r="AE21" i="10"/>
  <c r="LT21" i="10"/>
  <c r="JH21" i="10"/>
  <c r="GN21" i="10"/>
  <c r="EB21" i="10"/>
  <c r="BP21" i="10"/>
  <c r="MY21" i="10"/>
  <c r="KM21" i="10"/>
  <c r="HS21" i="10"/>
  <c r="FG21" i="10"/>
  <c r="CU21" i="10"/>
  <c r="AC21" i="10"/>
  <c r="LR21" i="10"/>
  <c r="JF21" i="10"/>
  <c r="GL21" i="10"/>
  <c r="DZ21" i="10"/>
  <c r="BN21" i="10"/>
  <c r="MW21" i="10"/>
  <c r="KK21" i="10"/>
  <c r="HQ21" i="10"/>
  <c r="FE21" i="10"/>
  <c r="CS21" i="10"/>
  <c r="AA21" i="10"/>
  <c r="LP21" i="10"/>
  <c r="JD21" i="10"/>
  <c r="GJ21" i="10"/>
  <c r="DX21" i="10"/>
  <c r="BL21" i="10"/>
  <c r="NC21" i="10"/>
  <c r="KQ21" i="10"/>
  <c r="HW21" i="10"/>
  <c r="FK21" i="10"/>
  <c r="CY21" i="10"/>
  <c r="AG21" i="10"/>
  <c r="LV21" i="10"/>
  <c r="JJ21" i="10"/>
  <c r="GP21" i="10"/>
  <c r="ED21" i="10"/>
  <c r="BR21" i="10"/>
  <c r="AT21" i="10"/>
  <c r="IQ21" i="10"/>
  <c r="JI21" i="10"/>
  <c r="MZ21" i="10"/>
  <c r="CV21" i="10"/>
  <c r="MX21" i="10"/>
  <c r="AB21" i="10"/>
  <c r="GK21" i="10"/>
  <c r="HP21" i="10"/>
  <c r="LW21" i="10"/>
  <c r="BS21" i="10"/>
  <c r="FJ21" i="10"/>
  <c r="DM21" i="10"/>
  <c r="NO21" i="10"/>
  <c r="MH21" i="10"/>
  <c r="IG21" i="10"/>
  <c r="GZ21" i="10"/>
  <c r="GA21" i="10"/>
  <c r="ET21" i="10"/>
  <c r="MS21" i="10"/>
  <c r="KG21" i="10"/>
  <c r="HM21" i="10"/>
  <c r="FA21" i="10"/>
  <c r="CO21" i="10"/>
  <c r="NX21" i="10"/>
  <c r="LL21" i="10"/>
  <c r="IZ21" i="10"/>
  <c r="GF21" i="10"/>
  <c r="DT21" i="10"/>
  <c r="BH21" i="10"/>
  <c r="MQ21" i="10"/>
  <c r="KE21" i="10"/>
  <c r="HK21" i="10"/>
  <c r="EY21" i="10"/>
  <c r="CM21" i="10"/>
  <c r="NV21" i="10"/>
  <c r="LJ21" i="10"/>
  <c r="IX21" i="10"/>
  <c r="GD21" i="10"/>
  <c r="DR21" i="10"/>
  <c r="BF21" i="10"/>
  <c r="MO21" i="10"/>
  <c r="KC21" i="10"/>
  <c r="HI21" i="10"/>
  <c r="EW21" i="10"/>
  <c r="CK21" i="10"/>
  <c r="NT21" i="10"/>
  <c r="LH21" i="10"/>
  <c r="IV21" i="10"/>
  <c r="GB21" i="10"/>
  <c r="DP21" i="10"/>
  <c r="BD21" i="10"/>
  <c r="MU21" i="10"/>
  <c r="KI21" i="10"/>
  <c r="HO21" i="10"/>
  <c r="FC21" i="10"/>
  <c r="CQ21" i="10"/>
  <c r="NZ21" i="10"/>
  <c r="LN21" i="10"/>
  <c r="JB21" i="10"/>
  <c r="GH21" i="10"/>
  <c r="DV21" i="10"/>
  <c r="BJ21" i="10"/>
  <c r="AQ21" i="10"/>
  <c r="IP21" i="10"/>
  <c r="KJ21" i="10"/>
  <c r="NQ21" i="10"/>
  <c r="JX21" i="10"/>
  <c r="LC21" i="10"/>
  <c r="JV21" i="10"/>
  <c r="LA21" i="10"/>
  <c r="JT21" i="10"/>
  <c r="IU21" i="10"/>
  <c r="JZ21" i="10"/>
  <c r="AS21" i="10"/>
  <c r="MK21" i="10"/>
  <c r="JY21" i="10"/>
  <c r="HE21" i="10"/>
  <c r="ES21" i="10"/>
  <c r="CG21" i="10"/>
  <c r="NP21" i="10"/>
  <c r="LD21" i="10"/>
  <c r="IJ21" i="10"/>
  <c r="FX21" i="10"/>
  <c r="DL21" i="10"/>
  <c r="AZ21" i="10"/>
  <c r="MI21" i="10"/>
  <c r="JW21" i="10"/>
  <c r="HC21" i="10"/>
  <c r="EQ21" i="10"/>
  <c r="CE21" i="10"/>
  <c r="NN21" i="10"/>
  <c r="LB21" i="10"/>
  <c r="IH21" i="10"/>
  <c r="FV21" i="10"/>
  <c r="DJ21" i="10"/>
  <c r="AX21" i="10"/>
  <c r="MG21" i="10"/>
  <c r="JU21" i="10"/>
  <c r="HA21" i="10"/>
  <c r="EO21" i="10"/>
  <c r="CC21" i="10"/>
  <c r="NL21" i="10"/>
  <c r="KZ21" i="10"/>
  <c r="IF21" i="10"/>
  <c r="FT21" i="10"/>
  <c r="DH21" i="10"/>
  <c r="AV21" i="10"/>
  <c r="MM21" i="10"/>
  <c r="KA21" i="10"/>
  <c r="HG21" i="10"/>
  <c r="EU21" i="10"/>
  <c r="CI21" i="10"/>
  <c r="NR21" i="10"/>
  <c r="LF21" i="10"/>
  <c r="IR21" i="10"/>
  <c r="FZ21" i="10"/>
  <c r="DN21" i="10"/>
  <c r="BB21" i="10"/>
  <c r="IM21" i="10"/>
  <c r="IT21" i="10"/>
  <c r="GO21" i="10"/>
  <c r="KN21" i="10"/>
  <c r="AD21" i="10"/>
  <c r="GM21" i="10"/>
  <c r="KL21" i="10"/>
  <c r="CT21" i="10"/>
  <c r="DY21" i="10"/>
  <c r="FD21" i="10"/>
  <c r="EE21" i="10"/>
  <c r="HV21" i="10"/>
  <c r="IS21" i="10"/>
  <c r="MJ21" i="10"/>
  <c r="FW21" i="10"/>
  <c r="CD21" i="10"/>
  <c r="MF21" i="10"/>
  <c r="LG21" i="10"/>
  <c r="HF21" i="10"/>
  <c r="MC21" i="10"/>
  <c r="JQ21" i="10"/>
  <c r="GW21" i="10"/>
  <c r="EK21" i="10"/>
  <c r="BY21" i="10"/>
  <c r="NH21" i="10"/>
  <c r="KV21" i="10"/>
  <c r="IB21" i="10"/>
  <c r="FP21" i="10"/>
  <c r="DD21" i="10"/>
  <c r="AL21" i="10"/>
  <c r="MA21" i="10"/>
  <c r="JO21" i="10"/>
  <c r="GU21" i="10"/>
  <c r="EI21" i="10"/>
  <c r="BW21" i="10"/>
  <c r="NF21" i="10"/>
  <c r="KT21" i="10"/>
  <c r="HZ21" i="10"/>
  <c r="FN21" i="10"/>
  <c r="DB21" i="10"/>
  <c r="AJ21" i="10"/>
  <c r="LY21" i="10"/>
  <c r="JM21" i="10"/>
  <c r="GS21" i="10"/>
  <c r="EG21" i="10"/>
  <c r="BU21" i="10"/>
  <c r="ND21" i="10"/>
  <c r="KR21" i="10"/>
  <c r="HX21" i="10"/>
  <c r="FL21" i="10"/>
  <c r="CZ21" i="10"/>
  <c r="AH21" i="10"/>
  <c r="ME21" i="10"/>
  <c r="JS21" i="10"/>
  <c r="GY21" i="10"/>
  <c r="EM21" i="10"/>
  <c r="CA21" i="10"/>
  <c r="NJ21" i="10"/>
  <c r="KX21" i="10"/>
  <c r="ID21" i="10"/>
  <c r="FR21" i="10"/>
  <c r="DF21" i="10"/>
  <c r="AO21" i="10"/>
  <c r="IK21" i="10"/>
  <c r="EC21" i="10"/>
  <c r="FH21" i="10"/>
  <c r="JG21" i="10"/>
  <c r="BO21" i="10"/>
  <c r="FF21" i="10"/>
  <c r="JE21" i="10"/>
  <c r="MV21" i="10"/>
  <c r="Z21" i="10"/>
  <c r="GQ21" i="10"/>
  <c r="KP21" i="10"/>
  <c r="AF21" i="10"/>
  <c r="FY21" i="10"/>
  <c r="CF21" i="10"/>
  <c r="AY21" i="10"/>
  <c r="NM21" i="10"/>
  <c r="AW21" i="10"/>
  <c r="NS21" i="10"/>
  <c r="ML21" i="10"/>
  <c r="NY21" i="10"/>
  <c r="LM21" i="10"/>
  <c r="JA21" i="10"/>
  <c r="GG21" i="10"/>
  <c r="DU21" i="10"/>
  <c r="BI21" i="10"/>
  <c r="MR21" i="10"/>
  <c r="KF21" i="10"/>
  <c r="HL21" i="10"/>
  <c r="EZ21" i="10"/>
  <c r="CN21" i="10"/>
  <c r="NW21" i="10"/>
  <c r="LK21" i="10"/>
  <c r="IY21" i="10"/>
  <c r="GE21" i="10"/>
  <c r="DS21" i="10"/>
  <c r="BG21" i="10"/>
  <c r="MP21" i="10"/>
  <c r="KD21" i="10"/>
  <c r="HJ21" i="10"/>
  <c r="EX21" i="10"/>
  <c r="CL21" i="10"/>
  <c r="NU21" i="10"/>
  <c r="LI21" i="10"/>
  <c r="IW21" i="10"/>
  <c r="GC21" i="10"/>
  <c r="DQ21" i="10"/>
  <c r="BE21" i="10"/>
  <c r="MN21" i="10"/>
  <c r="KB21" i="10"/>
  <c r="HH21" i="10"/>
  <c r="EV21" i="10"/>
  <c r="CJ21" i="10"/>
  <c r="OA21" i="10"/>
  <c r="LO21" i="10"/>
  <c r="JC21" i="10"/>
  <c r="GI21" i="10"/>
  <c r="DW21" i="10"/>
  <c r="BK21" i="10"/>
  <c r="MT21" i="10"/>
  <c r="KH21" i="10"/>
  <c r="HN21" i="10"/>
  <c r="FB21" i="10"/>
  <c r="CP21" i="10"/>
  <c r="AU21" i="10"/>
  <c r="IN21" i="10"/>
  <c r="LE21" i="10"/>
  <c r="BA21" i="10"/>
  <c r="HD21" i="10"/>
  <c r="II21" i="10"/>
  <c r="HB21" i="10"/>
  <c r="FU21" i="10"/>
  <c r="EN21" i="10"/>
  <c r="DO21" i="10"/>
  <c r="CH21" i="10"/>
  <c r="OI26" i="10"/>
  <c r="OI25" i="10"/>
  <c r="OI27" i="10"/>
  <c r="NM37" i="10"/>
  <c r="LA37" i="10"/>
  <c r="IO37" i="10"/>
  <c r="GC37" i="10"/>
  <c r="DQ37" i="10"/>
  <c r="BE37" i="10"/>
  <c r="MN37" i="10"/>
  <c r="KB37" i="10"/>
  <c r="HP37" i="10"/>
  <c r="FD37" i="10"/>
  <c r="CR37" i="10"/>
  <c r="AF37" i="10"/>
  <c r="LW37" i="10"/>
  <c r="JK37" i="10"/>
  <c r="GY37" i="10"/>
  <c r="EM37" i="10"/>
  <c r="CA37" i="10"/>
  <c r="NR37" i="10"/>
  <c r="LF37" i="10"/>
  <c r="IT37" i="10"/>
  <c r="GH37" i="10"/>
  <c r="MW37" i="10"/>
  <c r="KC37" i="10"/>
  <c r="HI37" i="10"/>
  <c r="EO37" i="10"/>
  <c r="BU37" i="10"/>
  <c r="MV37" i="10"/>
  <c r="JT37" i="10"/>
  <c r="GZ37" i="10"/>
  <c r="EF37" i="10"/>
  <c r="BL37" i="10"/>
  <c r="MU37" i="10"/>
  <c r="KA37" i="10"/>
  <c r="HG37" i="10"/>
  <c r="EE37" i="10"/>
  <c r="BK37" i="10"/>
  <c r="MT37" i="10"/>
  <c r="JZ37" i="10"/>
  <c r="HF37" i="10"/>
  <c r="EL37" i="10"/>
  <c r="BZ37" i="10"/>
  <c r="NQ37" i="10"/>
  <c r="LE37" i="10"/>
  <c r="IS37" i="10"/>
  <c r="MY37" i="10"/>
  <c r="KM37" i="10"/>
  <c r="IA37" i="10"/>
  <c r="FO37" i="10"/>
  <c r="DC37" i="10"/>
  <c r="AQ37" i="10"/>
  <c r="HB37" i="10"/>
  <c r="AK37" i="10"/>
  <c r="FH37" i="10"/>
  <c r="MP37" i="10"/>
  <c r="EH37" i="10"/>
  <c r="LD37" i="10"/>
  <c r="DJ37" i="10"/>
  <c r="FP37" i="10"/>
  <c r="DU37" i="10"/>
  <c r="DE37" i="10"/>
  <c r="DD37" i="10"/>
  <c r="NX37" i="10"/>
  <c r="MR37" i="10"/>
  <c r="AS37" i="10"/>
  <c r="MO37" i="10"/>
  <c r="JU37" i="10"/>
  <c r="HA37" i="10"/>
  <c r="EG37" i="10"/>
  <c r="BM37" i="10"/>
  <c r="MF37" i="10"/>
  <c r="JL37" i="10"/>
  <c r="GR37" i="10"/>
  <c r="DX37" i="10"/>
  <c r="BD37" i="10"/>
  <c r="MM37" i="10"/>
  <c r="JS37" i="10"/>
  <c r="GQ37" i="10"/>
  <c r="DW37" i="10"/>
  <c r="BC37" i="10"/>
  <c r="ML37" i="10"/>
  <c r="JR37" i="10"/>
  <c r="GX37" i="10"/>
  <c r="ED37" i="10"/>
  <c r="BR37" i="10"/>
  <c r="NI37" i="10"/>
  <c r="KW37" i="10"/>
  <c r="IK37" i="10"/>
  <c r="MQ37" i="10"/>
  <c r="KE37" i="10"/>
  <c r="HS37" i="10"/>
  <c r="FG37" i="10"/>
  <c r="CU37" i="10"/>
  <c r="AI37" i="10"/>
  <c r="GF37" i="10"/>
  <c r="MX37" i="10"/>
  <c r="EK37" i="10"/>
  <c r="LJ37" i="10"/>
  <c r="DL37" i="10"/>
  <c r="JX37" i="10"/>
  <c r="CN37" i="10"/>
  <c r="DZ37" i="10"/>
  <c r="CF37" i="10"/>
  <c r="BP37" i="10"/>
  <c r="BN37" i="10"/>
  <c r="IZ37" i="10"/>
  <c r="HT37" i="10"/>
  <c r="KT37" i="10"/>
  <c r="MG37" i="10"/>
  <c r="JM37" i="10"/>
  <c r="GS37" i="10"/>
  <c r="DY37" i="10"/>
  <c r="AW37" i="10"/>
  <c r="LX37" i="10"/>
  <c r="JD37" i="10"/>
  <c r="GJ37" i="10"/>
  <c r="DP37" i="10"/>
  <c r="AV37" i="10"/>
  <c r="ME37" i="10"/>
  <c r="JC37" i="10"/>
  <c r="GI37" i="10"/>
  <c r="DO37" i="10"/>
  <c r="AU37" i="10"/>
  <c r="MD37" i="10"/>
  <c r="JJ37" i="10"/>
  <c r="GP37" i="10"/>
  <c r="DV37" i="10"/>
  <c r="BJ37" i="10"/>
  <c r="NA37" i="10"/>
  <c r="KO37" i="10"/>
  <c r="IC37" i="10"/>
  <c r="MI37" i="10"/>
  <c r="JW37" i="10"/>
  <c r="HK37" i="10"/>
  <c r="EY37" i="10"/>
  <c r="CM37" i="10"/>
  <c r="AA37" i="10"/>
  <c r="FI37" i="10"/>
  <c r="LR37" i="10"/>
  <c r="DR37" i="10"/>
  <c r="KD37" i="10"/>
  <c r="CO37" i="10"/>
  <c r="IR37" i="10"/>
  <c r="BQ37" i="10"/>
  <c r="CG37" i="10"/>
  <c r="AP37" i="10"/>
  <c r="Z37" i="10"/>
  <c r="KF37" i="10"/>
  <c r="FF37" i="10"/>
  <c r="EJ37" i="10"/>
  <c r="HJ37" i="10"/>
  <c r="LY37" i="10"/>
  <c r="JE37" i="10"/>
  <c r="GK37" i="10"/>
  <c r="DI37" i="10"/>
  <c r="AO37" i="10"/>
  <c r="LP37" i="10"/>
  <c r="IV37" i="10"/>
  <c r="GB37" i="10"/>
  <c r="DH37" i="10"/>
  <c r="AN37" i="10"/>
  <c r="LO37" i="10"/>
  <c r="IU37" i="10"/>
  <c r="GA37" i="10"/>
  <c r="DG37" i="10"/>
  <c r="AM37" i="10"/>
  <c r="LV37" i="10"/>
  <c r="JB37" i="10"/>
  <c r="FZ37" i="10"/>
  <c r="DN37" i="10"/>
  <c r="BB37" i="10"/>
  <c r="MS37" i="10"/>
  <c r="KG37" i="10"/>
  <c r="HU37" i="10"/>
  <c r="MA37" i="10"/>
  <c r="JO37" i="10"/>
  <c r="HC37" i="10"/>
  <c r="EQ37" i="10"/>
  <c r="CE37" i="10"/>
  <c r="MZ37" i="10"/>
  <c r="EP37" i="10"/>
  <c r="KL37" i="10"/>
  <c r="CV37" i="10"/>
  <c r="IX37" i="10"/>
  <c r="BV37" i="10"/>
  <c r="HL37" i="10"/>
  <c r="AX37" i="10"/>
  <c r="AR37" i="10"/>
  <c r="NN37" i="10"/>
  <c r="NH37" i="10"/>
  <c r="FY37" i="10"/>
  <c r="BX37" i="10"/>
  <c r="BA37" i="10"/>
  <c r="MH37" i="10"/>
  <c r="LQ37" i="10"/>
  <c r="IW37" i="10"/>
  <c r="FU37" i="10"/>
  <c r="DA37" i="10"/>
  <c r="AG37" i="10"/>
  <c r="LH37" i="10"/>
  <c r="IN37" i="10"/>
  <c r="FT37" i="10"/>
  <c r="CZ37" i="10"/>
  <c r="OA37" i="10"/>
  <c r="LG37" i="10"/>
  <c r="IM37" i="10"/>
  <c r="FS37" i="10"/>
  <c r="CY37" i="10"/>
  <c r="AE37" i="10"/>
  <c r="LN37" i="10"/>
  <c r="IL37" i="10"/>
  <c r="FR37" i="10"/>
  <c r="DF37" i="10"/>
  <c r="AT37" i="10"/>
  <c r="MK37" i="10"/>
  <c r="JY37" i="10"/>
  <c r="HM37" i="10"/>
  <c r="LS37" i="10"/>
  <c r="JG37" i="10"/>
  <c r="GU37" i="10"/>
  <c r="EI37" i="10"/>
  <c r="BW37" i="10"/>
  <c r="LT37" i="10"/>
  <c r="DT37" i="10"/>
  <c r="JF37" i="10"/>
  <c r="BY37" i="10"/>
  <c r="HR37" i="10"/>
  <c r="AZ37" i="10"/>
  <c r="GO37" i="10"/>
  <c r="AB37" i="10"/>
  <c r="LZ37" i="10"/>
  <c r="LB37" i="10"/>
  <c r="KV37" i="10"/>
  <c r="CT37" i="10"/>
  <c r="NF37" i="10"/>
  <c r="LL37" i="10"/>
  <c r="GG37" i="10"/>
  <c r="NU37" i="10"/>
  <c r="KS37" i="10"/>
  <c r="HY37" i="10"/>
  <c r="FE37" i="10"/>
  <c r="CK37" i="10"/>
  <c r="NL37" i="10"/>
  <c r="KR37" i="10"/>
  <c r="HX37" i="10"/>
  <c r="EV37" i="10"/>
  <c r="CB37" i="10"/>
  <c r="NK37" i="10"/>
  <c r="KQ37" i="10"/>
  <c r="HW37" i="10"/>
  <c r="FC37" i="10"/>
  <c r="CI37" i="10"/>
  <c r="NJ37" i="10"/>
  <c r="KP37" i="10"/>
  <c r="HV37" i="10"/>
  <c r="FB37" i="10"/>
  <c r="CP37" i="10"/>
  <c r="AD37" i="10"/>
  <c r="LU37" i="10"/>
  <c r="JI37" i="10"/>
  <c r="NO37" i="10"/>
  <c r="LC37" i="10"/>
  <c r="IQ37" i="10"/>
  <c r="GE37" i="10"/>
  <c r="DS37" i="10"/>
  <c r="BG37" i="10"/>
  <c r="JH37" i="10"/>
  <c r="CD37" i="10"/>
  <c r="GW37" i="10"/>
  <c r="AJ37" i="10"/>
  <c r="FX37" i="10"/>
  <c r="NP37" i="10"/>
  <c r="EZ37" i="10"/>
  <c r="JP37" i="10"/>
  <c r="HD37" i="10"/>
  <c r="GN37" i="10"/>
  <c r="GL37" i="10"/>
  <c r="FQ37" i="10"/>
  <c r="ER37" i="10"/>
  <c r="DM37" i="10"/>
  <c r="DB37" i="10"/>
  <c r="FM37" i="10"/>
  <c r="IF37" i="10"/>
  <c r="KY37" i="10"/>
  <c r="NZ37" i="10"/>
  <c r="CX37" i="10"/>
  <c r="NW37" i="10"/>
  <c r="EA37" i="10"/>
  <c r="HZ37" i="10"/>
  <c r="FV37" i="10"/>
  <c r="IJ37" i="10"/>
  <c r="EB37" i="10"/>
  <c r="KK37" i="10"/>
  <c r="II37" i="10"/>
  <c r="BI37" i="10"/>
  <c r="EW37" i="10"/>
  <c r="HH37" i="10"/>
  <c r="KI37" i="10"/>
  <c r="NB37" i="10"/>
  <c r="CH37" i="10"/>
  <c r="NG37" i="10"/>
  <c r="DK37" i="10"/>
  <c r="GD37" i="10"/>
  <c r="EC37" i="10"/>
  <c r="ES37" i="10"/>
  <c r="BT37" i="10"/>
  <c r="HN37" i="10"/>
  <c r="FA37" i="10"/>
  <c r="CS37" i="10"/>
  <c r="FL37" i="10"/>
  <c r="IE37" i="10"/>
  <c r="KX37" i="10"/>
  <c r="AL37" i="10"/>
  <c r="LK37" i="10"/>
  <c r="BO37" i="10"/>
  <c r="BF37" i="10"/>
  <c r="MB37" i="10"/>
  <c r="JV37" i="10"/>
  <c r="NE37" i="10"/>
  <c r="CC37" i="10"/>
  <c r="EN37" i="10"/>
  <c r="HO37" i="10"/>
  <c r="KH37" i="10"/>
  <c r="NY37" i="10"/>
  <c r="KU37" i="10"/>
  <c r="AY37" i="10"/>
  <c r="NV37" i="10"/>
  <c r="HE37" i="10"/>
  <c r="CL37" i="10"/>
  <c r="EU37" i="10"/>
  <c r="IB37" i="10"/>
  <c r="LI37" i="10"/>
  <c r="NT37" i="10"/>
  <c r="CJ37" i="10"/>
  <c r="FK37" i="10"/>
  <c r="ID37" i="10"/>
  <c r="MC37" i="10"/>
  <c r="IY37" i="10"/>
  <c r="KN37" i="10"/>
  <c r="GT37" i="10"/>
  <c r="JN37" i="10"/>
  <c r="IH37" i="10"/>
  <c r="ND37" i="10"/>
  <c r="LM37" i="10"/>
  <c r="FN37" i="10"/>
  <c r="IG37" i="10"/>
  <c r="KZ37" i="10"/>
  <c r="NS37" i="10"/>
  <c r="CQ37" i="10"/>
  <c r="FJ37" i="10"/>
  <c r="JQ37" i="10"/>
  <c r="GM37" i="10"/>
  <c r="CW37" i="10"/>
  <c r="AC37" i="10"/>
  <c r="IP37" i="10"/>
  <c r="GV37" i="10"/>
  <c r="HQ37" i="10"/>
  <c r="KJ37" i="10"/>
  <c r="NC37" i="10"/>
  <c r="BS37" i="10"/>
  <c r="ET37" i="10"/>
  <c r="JA37" i="10"/>
  <c r="FW37" i="10"/>
  <c r="BH37" i="10"/>
  <c r="MJ37" i="10"/>
  <c r="EX37" i="10"/>
  <c r="AH37" i="10"/>
  <c r="OI34" i="10"/>
  <c r="OI29" i="10"/>
  <c r="NR32" i="10"/>
  <c r="LB32" i="10"/>
  <c r="IP32" i="10"/>
  <c r="GD32" i="10"/>
  <c r="DR32" i="10"/>
  <c r="BF32" i="10"/>
  <c r="MY32" i="10"/>
  <c r="KK32" i="10"/>
  <c r="HY32" i="10"/>
  <c r="FM32" i="10"/>
  <c r="NX32" i="10"/>
  <c r="LG32" i="10"/>
  <c r="IU32" i="10"/>
  <c r="GI32" i="10"/>
  <c r="DW32" i="10"/>
  <c r="BK32" i="10"/>
  <c r="MU32" i="10"/>
  <c r="KH32" i="10"/>
  <c r="HV32" i="10"/>
  <c r="FJ32" i="10"/>
  <c r="CX32" i="10"/>
  <c r="AL32" i="10"/>
  <c r="JX32" i="10"/>
  <c r="EZ32" i="10"/>
  <c r="AR32" i="10"/>
  <c r="JW32" i="10"/>
  <c r="EY32" i="10"/>
  <c r="AQ32" i="10"/>
  <c r="JQ32" i="10"/>
  <c r="ES32" i="10"/>
  <c r="AN32" i="10"/>
  <c r="HT32" i="10"/>
  <c r="AO32" i="10"/>
  <c r="GR32" i="10"/>
  <c r="NP32" i="10"/>
  <c r="FQ32" i="10"/>
  <c r="MK32" i="10"/>
  <c r="EN32" i="10"/>
  <c r="IC32" i="10"/>
  <c r="FX32" i="10"/>
  <c r="FH32" i="10"/>
  <c r="FG32" i="10"/>
  <c r="FD32" i="10"/>
  <c r="CN32" i="10"/>
  <c r="KV32" i="10"/>
  <c r="NI32" i="10"/>
  <c r="KT32" i="10"/>
  <c r="IH32" i="10"/>
  <c r="FV32" i="10"/>
  <c r="DJ32" i="10"/>
  <c r="AX32" i="10"/>
  <c r="MP32" i="10"/>
  <c r="KC32" i="10"/>
  <c r="HQ32" i="10"/>
  <c r="FE32" i="10"/>
  <c r="NO32" i="10"/>
  <c r="KY32" i="10"/>
  <c r="IM32" i="10"/>
  <c r="GA32" i="10"/>
  <c r="DO32" i="10"/>
  <c r="BC32" i="10"/>
  <c r="ML32" i="10"/>
  <c r="JZ32" i="10"/>
  <c r="HN32" i="10"/>
  <c r="FB32" i="10"/>
  <c r="CP32" i="10"/>
  <c r="AD32" i="10"/>
  <c r="JH32" i="10"/>
  <c r="EJ32" i="10"/>
  <c r="AF32" i="10"/>
  <c r="JG32" i="10"/>
  <c r="EI32" i="10"/>
  <c r="AC32" i="10"/>
  <c r="JA32" i="10"/>
  <c r="EC32" i="10"/>
  <c r="AA32" i="10"/>
  <c r="GW32" i="10"/>
  <c r="NV32" i="10"/>
  <c r="FT32" i="10"/>
  <c r="MO32" i="10"/>
  <c r="EQ32" i="10"/>
  <c r="LK32" i="10"/>
  <c r="DL32" i="10"/>
  <c r="GB32" i="10"/>
  <c r="EA32" i="10"/>
  <c r="DK32" i="10"/>
  <c r="DH32" i="10"/>
  <c r="DE32" i="10"/>
  <c r="AY32" i="10"/>
  <c r="DA32" i="10"/>
  <c r="NT32" i="10"/>
  <c r="MZ32" i="10"/>
  <c r="KL32" i="10"/>
  <c r="HZ32" i="10"/>
  <c r="FN32" i="10"/>
  <c r="DB32" i="10"/>
  <c r="AP32" i="10"/>
  <c r="MG32" i="10"/>
  <c r="JU32" i="10"/>
  <c r="HI32" i="10"/>
  <c r="EW32" i="10"/>
  <c r="NF32" i="10"/>
  <c r="KQ32" i="10"/>
  <c r="IE32" i="10"/>
  <c r="FS32" i="10"/>
  <c r="DG32" i="10"/>
  <c r="AU32" i="10"/>
  <c r="MD32" i="10"/>
  <c r="JR32" i="10"/>
  <c r="HF32" i="10"/>
  <c r="ET32" i="10"/>
  <c r="CH32" i="10"/>
  <c r="NU32" i="10"/>
  <c r="IR32" i="10"/>
  <c r="DT32" i="10"/>
  <c r="NS32" i="10"/>
  <c r="IQ32" i="10"/>
  <c r="DS32" i="10"/>
  <c r="NM32" i="10"/>
  <c r="IK32" i="10"/>
  <c r="DM32" i="10"/>
  <c r="NY32" i="10"/>
  <c r="FW32" i="10"/>
  <c r="MR32" i="10"/>
  <c r="ER32" i="10"/>
  <c r="LL32" i="10"/>
  <c r="DP32" i="10"/>
  <c r="KJ32" i="10"/>
  <c r="CS32" i="10"/>
  <c r="EB32" i="10"/>
  <c r="CG32" i="10"/>
  <c r="BU32" i="10"/>
  <c r="BT32" i="10"/>
  <c r="BO32" i="10"/>
  <c r="GZ32" i="10"/>
  <c r="IY32" i="10"/>
  <c r="NL32" i="10"/>
  <c r="MQ32" i="10"/>
  <c r="KD32" i="10"/>
  <c r="HR32" i="10"/>
  <c r="FF32" i="10"/>
  <c r="CT32" i="10"/>
  <c r="AH32" i="10"/>
  <c r="LY32" i="10"/>
  <c r="JM32" i="10"/>
  <c r="HA32" i="10"/>
  <c r="EO32" i="10"/>
  <c r="MW32" i="10"/>
  <c r="KI32" i="10"/>
  <c r="HW32" i="10"/>
  <c r="FK32" i="10"/>
  <c r="CY32" i="10"/>
  <c r="AM32" i="10"/>
  <c r="LV32" i="10"/>
  <c r="JJ32" i="10"/>
  <c r="GX32" i="10"/>
  <c r="EL32" i="10"/>
  <c r="BZ32" i="10"/>
  <c r="NB32" i="10"/>
  <c r="IB32" i="10"/>
  <c r="DD32" i="10"/>
  <c r="NA32" i="10"/>
  <c r="IA32" i="10"/>
  <c r="DC32" i="10"/>
  <c r="MT32" i="10"/>
  <c r="HU32" i="10"/>
  <c r="CZ32" i="10"/>
  <c r="MS32" i="10"/>
  <c r="EV32" i="10"/>
  <c r="LP32" i="10"/>
  <c r="DU32" i="10"/>
  <c r="KO32" i="10"/>
  <c r="CU32" i="10"/>
  <c r="JL32" i="10"/>
  <c r="BW32" i="10"/>
  <c r="CJ32" i="10"/>
  <c r="AS32" i="10"/>
  <c r="AG32" i="10"/>
  <c r="AB32" i="10"/>
  <c r="MF32" i="10"/>
  <c r="GG32" i="10"/>
  <c r="BL32" i="10"/>
  <c r="ND32" i="10"/>
  <c r="MH32" i="10"/>
  <c r="JV32" i="10"/>
  <c r="HJ32" i="10"/>
  <c r="EX32" i="10"/>
  <c r="CL32" i="10"/>
  <c r="Z32" i="10"/>
  <c r="LQ32" i="10"/>
  <c r="JE32" i="10"/>
  <c r="GS32" i="10"/>
  <c r="EG32" i="10"/>
  <c r="MM32" i="10"/>
  <c r="KA32" i="10"/>
  <c r="HO32" i="10"/>
  <c r="FC32" i="10"/>
  <c r="CQ32" i="10"/>
  <c r="AE32" i="10"/>
  <c r="LN32" i="10"/>
  <c r="JB32" i="10"/>
  <c r="GP32" i="10"/>
  <c r="ED32" i="10"/>
  <c r="BR32" i="10"/>
  <c r="MJ32" i="10"/>
  <c r="HL32" i="10"/>
  <c r="CR32" i="10"/>
  <c r="MI32" i="10"/>
  <c r="HK32" i="10"/>
  <c r="CO32" i="10"/>
  <c r="MC32" i="10"/>
  <c r="HE32" i="10"/>
  <c r="CM32" i="10"/>
  <c r="LU32" i="10"/>
  <c r="DX32" i="10"/>
  <c r="KR32" i="10"/>
  <c r="CV32" i="10"/>
  <c r="JO32" i="10"/>
  <c r="BX32" i="10"/>
  <c r="IJ32" i="10"/>
  <c r="BA32" i="10"/>
  <c r="AV32" i="10"/>
  <c r="NJ32" i="10"/>
  <c r="NG32" i="10"/>
  <c r="NC32" i="10"/>
  <c r="KF32" i="10"/>
  <c r="MX32" i="10"/>
  <c r="CK32" i="10"/>
  <c r="MV32" i="10"/>
  <c r="LZ32" i="10"/>
  <c r="JN32" i="10"/>
  <c r="HB32" i="10"/>
  <c r="EP32" i="10"/>
  <c r="CD32" i="10"/>
  <c r="NZ32" i="10"/>
  <c r="LI32" i="10"/>
  <c r="IW32" i="10"/>
  <c r="GK32" i="10"/>
  <c r="DY32" i="10"/>
  <c r="ME32" i="10"/>
  <c r="JS32" i="10"/>
  <c r="HG32" i="10"/>
  <c r="EU32" i="10"/>
  <c r="CI32" i="10"/>
  <c r="NW32" i="10"/>
  <c r="LF32" i="10"/>
  <c r="IT32" i="10"/>
  <c r="GH32" i="10"/>
  <c r="DV32" i="10"/>
  <c r="BJ32" i="10"/>
  <c r="LT32" i="10"/>
  <c r="GV32" i="10"/>
  <c r="CE32" i="10"/>
  <c r="LS32" i="10"/>
  <c r="GU32" i="10"/>
  <c r="CC32" i="10"/>
  <c r="LM32" i="10"/>
  <c r="GO32" i="10"/>
  <c r="BY32" i="10"/>
  <c r="KU32" i="10"/>
  <c r="CW32" i="10"/>
  <c r="JP32" i="10"/>
  <c r="CB32" i="10"/>
  <c r="IN32" i="10"/>
  <c r="BG32" i="10"/>
  <c r="HM32" i="10"/>
  <c r="AI32" i="10"/>
  <c r="LX32" i="10"/>
  <c r="LH32" i="10"/>
  <c r="LE32" i="10"/>
  <c r="KZ32" i="10"/>
  <c r="II32" i="10"/>
  <c r="FA32" i="10"/>
  <c r="AW32" i="10"/>
  <c r="GT32" i="10"/>
  <c r="LA32" i="10"/>
  <c r="LW32" i="10"/>
  <c r="CA32" i="10"/>
  <c r="FZ32" i="10"/>
  <c r="GF32" i="10"/>
  <c r="BP32" i="10"/>
  <c r="JT32" i="10"/>
  <c r="HP32" i="10"/>
  <c r="JY32" i="10"/>
  <c r="GJ32" i="10"/>
  <c r="GL32" i="10"/>
  <c r="KS32" i="10"/>
  <c r="LO32" i="10"/>
  <c r="BS32" i="10"/>
  <c r="FR32" i="10"/>
  <c r="FP32" i="10"/>
  <c r="BD32" i="10"/>
  <c r="IV32" i="10"/>
  <c r="GN32" i="10"/>
  <c r="HX32" i="10"/>
  <c r="EK32" i="10"/>
  <c r="MN32" i="10"/>
  <c r="EH32" i="10"/>
  <c r="IO32" i="10"/>
  <c r="JK32" i="10"/>
  <c r="NN32" i="10"/>
  <c r="DN32" i="10"/>
  <c r="BQ32" i="10"/>
  <c r="KW32" i="10"/>
  <c r="CF32" i="10"/>
  <c r="AJ32" i="10"/>
  <c r="JI32" i="10"/>
  <c r="MB32" i="10"/>
  <c r="OA32" i="10"/>
  <c r="DZ32" i="10"/>
  <c r="IG32" i="10"/>
  <c r="JC32" i="10"/>
  <c r="NE32" i="10"/>
  <c r="DF32" i="10"/>
  <c r="BE32" i="10"/>
  <c r="KG32" i="10"/>
  <c r="BI32" i="10"/>
  <c r="NK32" i="10"/>
  <c r="HH32" i="10"/>
  <c r="EF32" i="10"/>
  <c r="LR32" i="10"/>
  <c r="BV32" i="10"/>
  <c r="GC32" i="10"/>
  <c r="GY32" i="10"/>
  <c r="KX32" i="10"/>
  <c r="BB32" i="10"/>
  <c r="LC32" i="10"/>
  <c r="FY32" i="10"/>
  <c r="IS32" i="10"/>
  <c r="GM32" i="10"/>
  <c r="JD32" i="10"/>
  <c r="KE32" i="10"/>
  <c r="JF32" i="10"/>
  <c r="NQ32" i="10"/>
  <c r="DQ32" i="10"/>
  <c r="EM32" i="10"/>
  <c r="IL32" i="10"/>
  <c r="LD32" i="10"/>
  <c r="GE32" i="10"/>
  <c r="BM32" i="10"/>
  <c r="BH32" i="10"/>
  <c r="MA32" i="10"/>
  <c r="IZ32" i="10"/>
  <c r="FU32" i="10"/>
  <c r="KM32" i="10"/>
  <c r="HD32" i="10"/>
  <c r="DI32" i="10"/>
  <c r="FO32" i="10"/>
  <c r="HC32" i="10"/>
  <c r="AK32" i="10"/>
  <c r="GQ32" i="10"/>
  <c r="FI32" i="10"/>
  <c r="IF32" i="10"/>
  <c r="EE32" i="10"/>
  <c r="AZ32" i="10"/>
  <c r="ID32" i="10"/>
  <c r="LJ32" i="10"/>
  <c r="KP32" i="10"/>
  <c r="HS32" i="10"/>
  <c r="IX32" i="10"/>
  <c r="BN32" i="10"/>
  <c r="AT32" i="10"/>
  <c r="FL32" i="10"/>
  <c r="NH32" i="10"/>
  <c r="KN32" i="10"/>
  <c r="KB32" i="10"/>
  <c r="MV30" i="10"/>
  <c r="KJ30" i="10"/>
  <c r="HX30" i="10"/>
  <c r="NY30" i="10"/>
  <c r="LT30" i="10"/>
  <c r="JH30" i="10"/>
  <c r="GV30" i="10"/>
  <c r="MD30" i="10"/>
  <c r="IW30" i="10"/>
  <c r="FP30" i="10"/>
  <c r="DD30" i="10"/>
  <c r="AR30" i="10"/>
  <c r="LR30" i="10"/>
  <c r="IK30" i="10"/>
  <c r="FG30" i="10"/>
  <c r="CU30" i="10"/>
  <c r="AI30" i="10"/>
  <c r="LE30" i="10"/>
  <c r="HW30" i="10"/>
  <c r="EW30" i="10"/>
  <c r="CK30" i="10"/>
  <c r="NW30" i="10"/>
  <c r="IP30" i="10"/>
  <c r="DX30" i="10"/>
  <c r="Z30" i="10"/>
  <c r="JE30" i="10"/>
  <c r="EK30" i="10"/>
  <c r="AL30" i="10"/>
  <c r="JB30" i="10"/>
  <c r="EH30" i="10"/>
  <c r="AK30" i="10"/>
  <c r="JA30" i="10"/>
  <c r="EF30" i="10"/>
  <c r="AH30" i="10"/>
  <c r="EN30" i="10"/>
  <c r="JJ30" i="10"/>
  <c r="AN30" i="10"/>
  <c r="EE30" i="10"/>
  <c r="IX30" i="10"/>
  <c r="AE30" i="10"/>
  <c r="FB30" i="10"/>
  <c r="KY30" i="10"/>
  <c r="BS30" i="10"/>
  <c r="DP30" i="10"/>
  <c r="GC30" i="10"/>
  <c r="EP30" i="10"/>
  <c r="MN30" i="10"/>
  <c r="KB30" i="10"/>
  <c r="HP30" i="10"/>
  <c r="NX30" i="10"/>
  <c r="LL30" i="10"/>
  <c r="IZ30" i="10"/>
  <c r="GN30" i="10"/>
  <c r="LS30" i="10"/>
  <c r="IL30" i="10"/>
  <c r="FH30" i="10"/>
  <c r="CV30" i="10"/>
  <c r="AJ30" i="10"/>
  <c r="LG30" i="10"/>
  <c r="HZ30" i="10"/>
  <c r="EY30" i="10"/>
  <c r="CM30" i="10"/>
  <c r="AA30" i="10"/>
  <c r="KT30" i="10"/>
  <c r="HM30" i="10"/>
  <c r="EO30" i="10"/>
  <c r="CC30" i="10"/>
  <c r="NE30" i="10"/>
  <c r="HY30" i="10"/>
  <c r="DM30" i="10"/>
  <c r="NV30" i="10"/>
  <c r="IO30" i="10"/>
  <c r="DW30" i="10"/>
  <c r="NR30" i="10"/>
  <c r="IM30" i="10"/>
  <c r="DV30" i="10"/>
  <c r="NO30" i="10"/>
  <c r="II30" i="10"/>
  <c r="DU30" i="10"/>
  <c r="NK30" i="10"/>
  <c r="DO30" i="10"/>
  <c r="IC30" i="10"/>
  <c r="MW30" i="10"/>
  <c r="DF30" i="10"/>
  <c r="HN30" i="10"/>
  <c r="OA30" i="10"/>
  <c r="EC30" i="10"/>
  <c r="JO30" i="10"/>
  <c r="AT30" i="10"/>
  <c r="MQ30" i="10"/>
  <c r="CA30" i="10"/>
  <c r="BR30" i="10"/>
  <c r="MF30" i="10"/>
  <c r="JT30" i="10"/>
  <c r="HH30" i="10"/>
  <c r="NP30" i="10"/>
  <c r="LD30" i="10"/>
  <c r="IR30" i="10"/>
  <c r="GF30" i="10"/>
  <c r="LI30" i="10"/>
  <c r="IA30" i="10"/>
  <c r="EZ30" i="10"/>
  <c r="CN30" i="10"/>
  <c r="AB30" i="10"/>
  <c r="KW30" i="10"/>
  <c r="HO30" i="10"/>
  <c r="EQ30" i="10"/>
  <c r="CE30" i="10"/>
  <c r="NQ30" i="10"/>
  <c r="KI30" i="10"/>
  <c r="HB30" i="10"/>
  <c r="EG30" i="10"/>
  <c r="BU30" i="10"/>
  <c r="MP30" i="10"/>
  <c r="HI30" i="10"/>
  <c r="CY30" i="10"/>
  <c r="NC30" i="10"/>
  <c r="HV30" i="10"/>
  <c r="DJ30" i="10"/>
  <c r="NB30" i="10"/>
  <c r="HU30" i="10"/>
  <c r="DH30" i="10"/>
  <c r="NA30" i="10"/>
  <c r="HS30" i="10"/>
  <c r="DG30" i="10"/>
  <c r="MA30" i="10"/>
  <c r="CP30" i="10"/>
  <c r="GS30" i="10"/>
  <c r="LN30" i="10"/>
  <c r="CG30" i="10"/>
  <c r="GE30" i="10"/>
  <c r="MS30" i="10"/>
  <c r="DB30" i="10"/>
  <c r="IG30" i="10"/>
  <c r="NZ30" i="10"/>
  <c r="HJ30" i="10"/>
  <c r="JZ30" i="10"/>
  <c r="AS30" i="10"/>
  <c r="LX30" i="10"/>
  <c r="JL30" i="10"/>
  <c r="GZ30" i="10"/>
  <c r="NH30" i="10"/>
  <c r="KV30" i="10"/>
  <c r="IJ30" i="10"/>
  <c r="FX30" i="10"/>
  <c r="KX30" i="10"/>
  <c r="HQ30" i="10"/>
  <c r="ER30" i="10"/>
  <c r="CF30" i="10"/>
  <c r="NS30" i="10"/>
  <c r="KL30" i="10"/>
  <c r="HE30" i="10"/>
  <c r="EI30" i="10"/>
  <c r="BW30" i="10"/>
  <c r="NF30" i="10"/>
  <c r="JY30" i="10"/>
  <c r="GQ30" i="10"/>
  <c r="DY30" i="10"/>
  <c r="BM30" i="10"/>
  <c r="LW30" i="10"/>
  <c r="GP30" i="10"/>
  <c r="CL30" i="10"/>
  <c r="ML30" i="10"/>
  <c r="HG30" i="10"/>
  <c r="CX30" i="10"/>
  <c r="MI30" i="10"/>
  <c r="HC30" i="10"/>
  <c r="CW30" i="10"/>
  <c r="LP30" i="10"/>
  <c r="JD30" i="10"/>
  <c r="GR30" i="10"/>
  <c r="MZ30" i="10"/>
  <c r="KN30" i="10"/>
  <c r="IB30" i="10"/>
  <c r="NU30" i="10"/>
  <c r="KM30" i="10"/>
  <c r="HF30" i="10"/>
  <c r="EJ30" i="10"/>
  <c r="BX30" i="10"/>
  <c r="NI30" i="10"/>
  <c r="KA30" i="10"/>
  <c r="GT30" i="10"/>
  <c r="EA30" i="10"/>
  <c r="BO30" i="10"/>
  <c r="MU30" i="10"/>
  <c r="JN30" i="10"/>
  <c r="GG30" i="10"/>
  <c r="DQ30" i="10"/>
  <c r="BE30" i="10"/>
  <c r="LF30" i="10"/>
  <c r="GA30" i="10"/>
  <c r="BZ30" i="10"/>
  <c r="LV30" i="10"/>
  <c r="GO30" i="10"/>
  <c r="CJ30" i="10"/>
  <c r="LU30" i="10"/>
  <c r="GM30" i="10"/>
  <c r="CI30" i="10"/>
  <c r="LQ30" i="10"/>
  <c r="GL30" i="10"/>
  <c r="CH30" i="10"/>
  <c r="JK30" i="10"/>
  <c r="AP30" i="10"/>
  <c r="EM30" i="10"/>
  <c r="IY30" i="10"/>
  <c r="AF30" i="10"/>
  <c r="ED30" i="10"/>
  <c r="KD30" i="10"/>
  <c r="BC30" i="10"/>
  <c r="FR30" i="10"/>
  <c r="DZ30" i="10"/>
  <c r="ME30" i="10"/>
  <c r="BB30" i="10"/>
  <c r="NL30" i="10"/>
  <c r="KZ30" i="10"/>
  <c r="IN30" i="10"/>
  <c r="GB30" i="10"/>
  <c r="MJ30" i="10"/>
  <c r="JX30" i="10"/>
  <c r="HL30" i="10"/>
  <c r="MY30" i="10"/>
  <c r="JR30" i="10"/>
  <c r="GK30" i="10"/>
  <c r="DT30" i="10"/>
  <c r="BH30" i="10"/>
  <c r="MM30" i="10"/>
  <c r="JF30" i="10"/>
  <c r="FY30" i="10"/>
  <c r="DK30" i="10"/>
  <c r="AY30" i="10"/>
  <c r="LZ30" i="10"/>
  <c r="IS30" i="10"/>
  <c r="FM30" i="10"/>
  <c r="DA30" i="10"/>
  <c r="AO30" i="10"/>
  <c r="JW30" i="10"/>
  <c r="EX30" i="10"/>
  <c r="BA30" i="10"/>
  <c r="KO30" i="10"/>
  <c r="FJ30" i="10"/>
  <c r="BK30" i="10"/>
  <c r="KK30" i="10"/>
  <c r="FI30" i="10"/>
  <c r="BJ30" i="10"/>
  <c r="KH30" i="10"/>
  <c r="FF30" i="10"/>
  <c r="BI30" i="10"/>
  <c r="GW30" i="10"/>
  <c r="LY30" i="10"/>
  <c r="CO30" i="10"/>
  <c r="GH30" i="10"/>
  <c r="LM30" i="10"/>
  <c r="CD30" i="10"/>
  <c r="HK30" i="10"/>
  <c r="NN30" i="10"/>
  <c r="DR30" i="10"/>
  <c r="NM30" i="10"/>
  <c r="CQ30" i="10"/>
  <c r="JM30" i="10"/>
  <c r="IV30" i="10"/>
  <c r="HT30" i="10"/>
  <c r="EB30" i="10"/>
  <c r="GI30" i="10"/>
  <c r="JC30" i="10"/>
  <c r="KP30" i="10"/>
  <c r="FW30" i="10"/>
  <c r="BV30" i="10"/>
  <c r="CT30" i="10"/>
  <c r="KQ30" i="10"/>
  <c r="MT30" i="10"/>
  <c r="CB30" i="10"/>
  <c r="IE30" i="10"/>
  <c r="MB30" i="10"/>
  <c r="CS30" i="10"/>
  <c r="HA30" i="10"/>
  <c r="CR30" i="10"/>
  <c r="IF30" i="10"/>
  <c r="HD30" i="10"/>
  <c r="DL30" i="10"/>
  <c r="FO30" i="10"/>
  <c r="IH30" i="10"/>
  <c r="JI30" i="10"/>
  <c r="EV30" i="10"/>
  <c r="AV30" i="10"/>
  <c r="BT30" i="10"/>
  <c r="FL30" i="10"/>
  <c r="KE30" i="10"/>
  <c r="AD30" i="10"/>
  <c r="CZ30" i="10"/>
  <c r="ND30" i="10"/>
  <c r="AQ30" i="10"/>
  <c r="FN30" i="10"/>
  <c r="GJ30" i="10"/>
  <c r="NJ30" i="10"/>
  <c r="BP30" i="10"/>
  <c r="DS30" i="10"/>
  <c r="FV30" i="10"/>
  <c r="FK30" i="10"/>
  <c r="BY30" i="10"/>
  <c r="MH30" i="10"/>
  <c r="AU30" i="10"/>
  <c r="DN30" i="10"/>
  <c r="FC30" i="10"/>
  <c r="MG30" i="10"/>
  <c r="GX30" i="10"/>
  <c r="FT30" i="10"/>
  <c r="MO30" i="10"/>
  <c r="AZ30" i="10"/>
  <c r="DC30" i="10"/>
  <c r="FE30" i="10"/>
  <c r="EL30" i="10"/>
  <c r="AX30" i="10"/>
  <c r="LA30" i="10"/>
  <c r="KS30" i="10"/>
  <c r="BN30" i="10"/>
  <c r="DE30" i="10"/>
  <c r="GY30" i="10"/>
  <c r="LJ30" i="10"/>
  <c r="MC30" i="10"/>
  <c r="JU30" i="10"/>
  <c r="LK30" i="10"/>
  <c r="NT30" i="10"/>
  <c r="MR30" i="10"/>
  <c r="KC30" i="10"/>
  <c r="MX30" i="10"/>
  <c r="BG30" i="10"/>
  <c r="DI30" i="10"/>
  <c r="BL30" i="10"/>
  <c r="LB30" i="10"/>
  <c r="JS30" i="10"/>
  <c r="ID30" i="10"/>
  <c r="KG30" i="10"/>
  <c r="BD30" i="10"/>
  <c r="ES30" i="10"/>
  <c r="FA30" i="10"/>
  <c r="JG30" i="10"/>
  <c r="AM30" i="10"/>
  <c r="HR30" i="10"/>
  <c r="KU30" i="10"/>
  <c r="LH30" i="10"/>
  <c r="KF30" i="10"/>
  <c r="GU30" i="10"/>
  <c r="JQ30" i="10"/>
  <c r="MK30" i="10"/>
  <c r="AW30" i="10"/>
  <c r="LC30" i="10"/>
  <c r="FU30" i="10"/>
  <c r="FS30" i="10"/>
  <c r="BQ30" i="10"/>
  <c r="FD30" i="10"/>
  <c r="IT30" i="10"/>
  <c r="IQ30" i="10"/>
  <c r="FQ30" i="10"/>
  <c r="KR30" i="10"/>
  <c r="JP30" i="10"/>
  <c r="FZ30" i="10"/>
  <c r="IU30" i="10"/>
  <c r="LO30" i="10"/>
  <c r="AG30" i="10"/>
  <c r="JV30" i="10"/>
  <c r="EU30" i="10"/>
  <c r="ET30" i="10"/>
  <c r="NG30" i="10"/>
  <c r="BF30" i="10"/>
  <c r="GD30" i="10"/>
  <c r="AC30" i="10"/>
  <c r="OI24" i="10"/>
  <c r="OI35" i="10"/>
  <c r="LP28" i="10"/>
  <c r="JD28" i="10"/>
  <c r="GR28" i="10"/>
  <c r="EF28" i="10"/>
  <c r="NA28" i="10"/>
  <c r="LZ28" i="10"/>
  <c r="JE28" i="10"/>
  <c r="GI28" i="10"/>
  <c r="DN28" i="10"/>
  <c r="NX28" i="10"/>
  <c r="KW28" i="10"/>
  <c r="IB28" i="10"/>
  <c r="FG28" i="10"/>
  <c r="CM28" i="10"/>
  <c r="MQ28" i="10"/>
  <c r="JU28" i="10"/>
  <c r="GY28" i="10"/>
  <c r="ED28" i="10"/>
  <c r="BN28" i="10"/>
  <c r="MZ28" i="10"/>
  <c r="KC28" i="10"/>
  <c r="HG28" i="10"/>
  <c r="EL28" i="10"/>
  <c r="BU28" i="10"/>
  <c r="IX28" i="10"/>
  <c r="DG28" i="10"/>
  <c r="NF28" i="10"/>
  <c r="HL28" i="10"/>
  <c r="BY28" i="10"/>
  <c r="LL28" i="10"/>
  <c r="FV28" i="10"/>
  <c r="AV28" i="10"/>
  <c r="JZ28" i="10"/>
  <c r="EJ28" i="10"/>
  <c r="AC28" i="10"/>
  <c r="IO28" i="10"/>
  <c r="CX28" i="10"/>
  <c r="MO28" i="10"/>
  <c r="GW28" i="10"/>
  <c r="BL28" i="10"/>
  <c r="BQ28" i="10"/>
  <c r="JF28" i="10"/>
  <c r="AS28" i="10"/>
  <c r="DI28" i="10"/>
  <c r="CA28" i="10"/>
  <c r="NT28" i="10"/>
  <c r="LH28" i="10"/>
  <c r="IV28" i="10"/>
  <c r="GJ28" i="10"/>
  <c r="DX28" i="10"/>
  <c r="MS28" i="10"/>
  <c r="LQ28" i="10"/>
  <c r="IU28" i="10"/>
  <c r="FZ28" i="10"/>
  <c r="DE28" i="10"/>
  <c r="NN28" i="10"/>
  <c r="KN28" i="10"/>
  <c r="HS28" i="10"/>
  <c r="EX28" i="10"/>
  <c r="CE28" i="10"/>
  <c r="MG28" i="10"/>
  <c r="JK28" i="10"/>
  <c r="GP28" i="10"/>
  <c r="DU28" i="10"/>
  <c r="BF28" i="10"/>
  <c r="MP28" i="10"/>
  <c r="JS28" i="10"/>
  <c r="GX28" i="10"/>
  <c r="EC28" i="10"/>
  <c r="BM28" i="10"/>
  <c r="IE28" i="10"/>
  <c r="CP28" i="10"/>
  <c r="MJ28" i="10"/>
  <c r="GT28" i="10"/>
  <c r="BI28" i="10"/>
  <c r="KT28" i="10"/>
  <c r="FC28" i="10"/>
  <c r="AM28" i="10"/>
  <c r="JH28" i="10"/>
  <c r="DR28" i="10"/>
  <c r="NR28" i="10"/>
  <c r="HV28" i="10"/>
  <c r="CH28" i="10"/>
  <c r="LU28" i="10"/>
  <c r="GE28" i="10"/>
  <c r="BA28" i="10"/>
  <c r="AA28" i="10"/>
  <c r="GK28" i="10"/>
  <c r="KP28" i="10"/>
  <c r="IG28" i="10"/>
  <c r="LT28" i="10"/>
  <c r="NL28" i="10"/>
  <c r="KZ28" i="10"/>
  <c r="IN28" i="10"/>
  <c r="GB28" i="10"/>
  <c r="DP28" i="10"/>
  <c r="MK28" i="10"/>
  <c r="LG28" i="10"/>
  <c r="IL28" i="10"/>
  <c r="FQ28" i="10"/>
  <c r="CV28" i="10"/>
  <c r="NC28" i="10"/>
  <c r="KE28" i="10"/>
  <c r="HJ28" i="10"/>
  <c r="EO28" i="10"/>
  <c r="BW28" i="10"/>
  <c r="LW28" i="10"/>
  <c r="JB28" i="10"/>
  <c r="GG28" i="10"/>
  <c r="DL28" i="10"/>
  <c r="AX28" i="10"/>
  <c r="ME28" i="10"/>
  <c r="JJ28" i="10"/>
  <c r="GO28" i="10"/>
  <c r="DT28" i="10"/>
  <c r="NG28" i="10"/>
  <c r="HM28" i="10"/>
  <c r="BZ28" i="10"/>
  <c r="LR28" i="10"/>
  <c r="GA28" i="10"/>
  <c r="AW28" i="10"/>
  <c r="KA28" i="10"/>
  <c r="EK28" i="10"/>
  <c r="AD28" i="10"/>
  <c r="IP28" i="10"/>
  <c r="CY28" i="10"/>
  <c r="MW28" i="10"/>
  <c r="HD28" i="10"/>
  <c r="BR28" i="10"/>
  <c r="LC28" i="10"/>
  <c r="FM28" i="10"/>
  <c r="AR28" i="10"/>
  <c r="MM28" i="10"/>
  <c r="DO28" i="10"/>
  <c r="EZ28" i="10"/>
  <c r="CQ28" i="10"/>
  <c r="GD28" i="10"/>
  <c r="MV28" i="10"/>
  <c r="KJ28" i="10"/>
  <c r="HX28" i="10"/>
  <c r="FL28" i="10"/>
  <c r="CZ28" i="10"/>
  <c r="NO28" i="10"/>
  <c r="KO28" i="10"/>
  <c r="HT28" i="10"/>
  <c r="EY28" i="10"/>
  <c r="CF28" i="10"/>
  <c r="MH28" i="10"/>
  <c r="JM28" i="10"/>
  <c r="GQ28" i="10"/>
  <c r="DV28" i="10"/>
  <c r="BG28" i="10"/>
  <c r="LE28" i="10"/>
  <c r="IJ28" i="10"/>
  <c r="FO28" i="10"/>
  <c r="CT28" i="10"/>
  <c r="AH28" i="10"/>
  <c r="LM28" i="10"/>
  <c r="IR28" i="10"/>
  <c r="FW28" i="10"/>
  <c r="DB28" i="10"/>
  <c r="LS28" i="10"/>
  <c r="GC28" i="10"/>
  <c r="AY28" i="10"/>
  <c r="KG28" i="10"/>
  <c r="EQ28" i="10"/>
  <c r="AE28" i="10"/>
  <c r="IQ28" i="10"/>
  <c r="DA28" i="10"/>
  <c r="MX28" i="10"/>
  <c r="HE28" i="10"/>
  <c r="BS28" i="10"/>
  <c r="LJ28" i="10"/>
  <c r="FS28" i="10"/>
  <c r="AT28" i="10"/>
  <c r="JR28" i="10"/>
  <c r="EB28" i="10"/>
  <c r="MU28" i="10"/>
  <c r="GV28" i="10"/>
  <c r="LI28" i="10"/>
  <c r="KI28" i="10"/>
  <c r="HU28" i="10"/>
  <c r="LB28" i="10"/>
  <c r="MF28" i="10"/>
  <c r="JT28" i="10"/>
  <c r="HH28" i="10"/>
  <c r="EV28" i="10"/>
  <c r="NQ28" i="10"/>
  <c r="MT28" i="10"/>
  <c r="JW28" i="10"/>
  <c r="HB28" i="10"/>
  <c r="EG28" i="10"/>
  <c r="BP28" i="10"/>
  <c r="LO28" i="10"/>
  <c r="IT28" i="10"/>
  <c r="FY28" i="10"/>
  <c r="DD28" i="10"/>
  <c r="NM28" i="10"/>
  <c r="KM28" i="10"/>
  <c r="HR28" i="10"/>
  <c r="EW28" i="10"/>
  <c r="CD28" i="10"/>
  <c r="NV28" i="10"/>
  <c r="KU28" i="10"/>
  <c r="HZ28" i="10"/>
  <c r="FE28" i="10"/>
  <c r="CK28" i="10"/>
  <c r="KH28" i="10"/>
  <c r="ER28" i="10"/>
  <c r="AF28" i="10"/>
  <c r="IW28" i="10"/>
  <c r="DF28" i="10"/>
  <c r="MY28" i="10"/>
  <c r="HF28" i="10"/>
  <c r="BT28" i="10"/>
  <c r="LK28" i="10"/>
  <c r="FU28" i="10"/>
  <c r="AU28" i="10"/>
  <c r="JY28" i="10"/>
  <c r="EI28" i="10"/>
  <c r="AB28" i="10"/>
  <c r="IH28" i="10"/>
  <c r="CR28" i="10"/>
  <c r="HC28" i="10"/>
  <c r="BK28" i="10"/>
  <c r="FR28" i="10"/>
  <c r="AG28" i="10"/>
  <c r="NH28" i="10"/>
  <c r="AQ28" i="10"/>
  <c r="HP28" i="10"/>
  <c r="NZ28" i="10"/>
  <c r="GS28" i="10"/>
  <c r="LY28" i="10"/>
  <c r="EE28" i="10"/>
  <c r="KD28" i="10"/>
  <c r="CL28" i="10"/>
  <c r="JA28" i="10"/>
  <c r="CC28" i="10"/>
  <c r="AO28" i="10"/>
  <c r="AN28" i="10"/>
  <c r="BE28" i="10"/>
  <c r="BD28" i="10"/>
  <c r="BC28" i="10"/>
  <c r="CB28" i="10"/>
  <c r="IM28" i="10"/>
  <c r="AZ28" i="10"/>
  <c r="KB28" i="10"/>
  <c r="BX28" i="10"/>
  <c r="LV28" i="10"/>
  <c r="FJ28" i="10"/>
  <c r="GL28" i="10"/>
  <c r="ND28" i="10"/>
  <c r="GZ28" i="10"/>
  <c r="NE28" i="10"/>
  <c r="FH28" i="10"/>
  <c r="LF28" i="10"/>
  <c r="DM28" i="10"/>
  <c r="IS28" i="10"/>
  <c r="BV28" i="10"/>
  <c r="II28" i="10"/>
  <c r="ML28" i="10"/>
  <c r="OA28" i="10"/>
  <c r="NU28" i="10"/>
  <c r="NS28" i="10"/>
  <c r="AL28" i="10"/>
  <c r="AK28" i="10"/>
  <c r="AI28" i="10"/>
  <c r="CW28" i="10"/>
  <c r="FK28" i="10"/>
  <c r="HA28" i="10"/>
  <c r="FI28" i="10"/>
  <c r="EA28" i="10"/>
  <c r="DJ28" i="10"/>
  <c r="MN28" i="10"/>
  <c r="FT28" i="10"/>
  <c r="MI28" i="10"/>
  <c r="EP28" i="10"/>
  <c r="JV28" i="10"/>
  <c r="CU28" i="10"/>
  <c r="IA28" i="10"/>
  <c r="AP28" i="10"/>
  <c r="HQ28" i="10"/>
  <c r="LA28" i="10"/>
  <c r="KY28" i="10"/>
  <c r="MD28" i="10"/>
  <c r="MC28" i="10"/>
  <c r="MB28" i="10"/>
  <c r="NJ28" i="10"/>
  <c r="JX28" i="10"/>
  <c r="AJ28" i="10"/>
  <c r="LX28" i="10"/>
  <c r="FD28" i="10"/>
  <c r="KX28" i="10"/>
  <c r="DW28" i="10"/>
  <c r="JC28" i="10"/>
  <c r="BO28" i="10"/>
  <c r="HI28" i="10"/>
  <c r="Z28" i="10"/>
  <c r="GF28" i="10"/>
  <c r="JP28" i="10"/>
  <c r="JO28" i="10"/>
  <c r="JI28" i="10"/>
  <c r="KS28" i="10"/>
  <c r="KQ28" i="10"/>
  <c r="KK28" i="10"/>
  <c r="EH28" i="10"/>
  <c r="ES28" i="10"/>
  <c r="DH28" i="10"/>
  <c r="FF28" i="10"/>
  <c r="GM28" i="10"/>
  <c r="NP28" i="10"/>
  <c r="HN28" i="10"/>
  <c r="KR28" i="10"/>
  <c r="EN28" i="10"/>
  <c r="KF28" i="10"/>
  <c r="CN28" i="10"/>
  <c r="IK28" i="10"/>
  <c r="NW28" i="10"/>
  <c r="FX28" i="10"/>
  <c r="NK28" i="10"/>
  <c r="FN28" i="10"/>
  <c r="GU28" i="10"/>
  <c r="ID28" i="10"/>
  <c r="HY28" i="10"/>
  <c r="HW28" i="10"/>
  <c r="JG28" i="10"/>
  <c r="IZ28" i="10"/>
  <c r="JQ28" i="10"/>
  <c r="IY28" i="10"/>
  <c r="JN28" i="10"/>
  <c r="NB28" i="10"/>
  <c r="EU28" i="10"/>
  <c r="GN28" i="10"/>
  <c r="HO28" i="10"/>
  <c r="JL28" i="10"/>
  <c r="NY28" i="10"/>
  <c r="IC28" i="10"/>
  <c r="BH28" i="10"/>
  <c r="GH28" i="10"/>
  <c r="LN28" i="10"/>
  <c r="EM28" i="10"/>
  <c r="LD28" i="10"/>
  <c r="DK28" i="10"/>
  <c r="DZ28" i="10"/>
  <c r="DY28" i="10"/>
  <c r="DS28" i="10"/>
  <c r="FB28" i="10"/>
  <c r="FA28" i="10"/>
  <c r="ET28" i="10"/>
  <c r="MA28" i="10"/>
  <c r="CG28" i="10"/>
  <c r="IF28" i="10"/>
  <c r="NI28" i="10"/>
  <c r="HK28" i="10"/>
  <c r="MR28" i="10"/>
  <c r="FP28" i="10"/>
  <c r="KV28" i="10"/>
  <c r="DC28" i="10"/>
  <c r="KL28" i="10"/>
  <c r="CS28" i="10"/>
  <c r="BJ28" i="10"/>
  <c r="CO28" i="10"/>
  <c r="CJ28" i="10"/>
  <c r="CI28" i="10"/>
  <c r="DQ28" i="10"/>
  <c r="BB28" i="10"/>
  <c r="OI36" i="10"/>
  <c r="FM8" i="10"/>
  <c r="OI22" i="10"/>
  <c r="OI33" i="10"/>
  <c r="EV15" i="10"/>
  <c r="HU91" i="10"/>
  <c r="NT23" i="10"/>
  <c r="KI23" i="10"/>
  <c r="HW23" i="10"/>
  <c r="FE23" i="10"/>
  <c r="CS23" i="10"/>
  <c r="AG23" i="10"/>
  <c r="GD23" i="10"/>
  <c r="NK23" i="10"/>
  <c r="JZ23" i="10"/>
  <c r="HL23" i="10"/>
  <c r="EV23" i="10"/>
  <c r="CJ23" i="10"/>
  <c r="NM23" i="10"/>
  <c r="FV23" i="10"/>
  <c r="LU23" i="10"/>
  <c r="JI23" i="10"/>
  <c r="GQ23" i="10"/>
  <c r="EE23" i="10"/>
  <c r="BS23" i="10"/>
  <c r="NQ23" i="10"/>
  <c r="KF23" i="10"/>
  <c r="HT23" i="10"/>
  <c r="FB23" i="10"/>
  <c r="CP23" i="10"/>
  <c r="AD23" i="10"/>
  <c r="LS23" i="10"/>
  <c r="JG23" i="10"/>
  <c r="GO23" i="10"/>
  <c r="EC23" i="10"/>
  <c r="BQ23" i="10"/>
  <c r="EX23" i="10"/>
  <c r="LJ23" i="10"/>
  <c r="IX23" i="10"/>
  <c r="GF23" i="10"/>
  <c r="DT23" i="10"/>
  <c r="BH23" i="10"/>
  <c r="DJ23" i="10"/>
  <c r="LA23" i="10"/>
  <c r="IO23" i="10"/>
  <c r="FW23" i="10"/>
  <c r="DK23" i="10"/>
  <c r="AY23" i="10"/>
  <c r="MU23" i="10"/>
  <c r="MW23" i="10"/>
  <c r="HG23" i="10"/>
  <c r="MO23" i="10"/>
  <c r="JL23" i="10"/>
  <c r="HU23" i="10"/>
  <c r="IR23" i="10"/>
  <c r="KE23" i="10"/>
  <c r="AC23" i="10"/>
  <c r="LH23" i="10"/>
  <c r="EI23" i="10"/>
  <c r="HJ23" i="10"/>
  <c r="NL23" i="10"/>
  <c r="KA23" i="10"/>
  <c r="HM23" i="10"/>
  <c r="EW23" i="10"/>
  <c r="CK23" i="10"/>
  <c r="NU23" i="10"/>
  <c r="FN23" i="10"/>
  <c r="NC23" i="10"/>
  <c r="JR23" i="10"/>
  <c r="GZ23" i="10"/>
  <c r="EN23" i="10"/>
  <c r="CB23" i="10"/>
  <c r="MC23" i="10"/>
  <c r="EP23" i="10"/>
  <c r="LM23" i="10"/>
  <c r="JA23" i="10"/>
  <c r="GI23" i="10"/>
  <c r="DW23" i="10"/>
  <c r="BK23" i="10"/>
  <c r="NI23" i="10"/>
  <c r="JX23" i="10"/>
  <c r="HF23" i="10"/>
  <c r="ET23" i="10"/>
  <c r="CH23" i="10"/>
  <c r="IV23" i="10"/>
  <c r="LK23" i="10"/>
  <c r="IY23" i="10"/>
  <c r="GG23" i="10"/>
  <c r="DU23" i="10"/>
  <c r="BI23" i="10"/>
  <c r="CT23" i="10"/>
  <c r="LB23" i="10"/>
  <c r="IP23" i="10"/>
  <c r="FX23" i="10"/>
  <c r="DL23" i="10"/>
  <c r="AZ23" i="10"/>
  <c r="BV23" i="10"/>
  <c r="KS23" i="10"/>
  <c r="IG23" i="10"/>
  <c r="FO23" i="10"/>
  <c r="DC23" i="10"/>
  <c r="AQ23" i="10"/>
  <c r="LZ23" i="10"/>
  <c r="HN23" i="10"/>
  <c r="MG23" i="10"/>
  <c r="HK23" i="10"/>
  <c r="BE23" i="10"/>
  <c r="IN23" i="10"/>
  <c r="LD23" i="10"/>
  <c r="FA23" i="10"/>
  <c r="ER23" i="10"/>
  <c r="DZ23" i="10"/>
  <c r="ND23" i="10"/>
  <c r="JS23" i="10"/>
  <c r="HA23" i="10"/>
  <c r="EO23" i="10"/>
  <c r="CC23" i="10"/>
  <c r="NE23" i="10"/>
  <c r="EH23" i="10"/>
  <c r="LV23" i="10"/>
  <c r="JJ23" i="10"/>
  <c r="GR23" i="10"/>
  <c r="EF23" i="10"/>
  <c r="BT23" i="10"/>
  <c r="KR23" i="10"/>
  <c r="CD23" i="10"/>
  <c r="LE23" i="10"/>
  <c r="IS23" i="10"/>
  <c r="GA23" i="10"/>
  <c r="DO23" i="10"/>
  <c r="BC23" i="10"/>
  <c r="NA23" i="10"/>
  <c r="JP23" i="10"/>
  <c r="GX23" i="10"/>
  <c r="EL23" i="10"/>
  <c r="BZ23" i="10"/>
  <c r="DR23" i="10"/>
  <c r="LC23" i="10"/>
  <c r="IQ23" i="10"/>
  <c r="FY23" i="10"/>
  <c r="DM23" i="10"/>
  <c r="BA23" i="10"/>
  <c r="BF23" i="10"/>
  <c r="KT23" i="10"/>
  <c r="IH23" i="10"/>
  <c r="FP23" i="10"/>
  <c r="DD23" i="10"/>
  <c r="AR23" i="10"/>
  <c r="NV23" i="10"/>
  <c r="KK23" i="10"/>
  <c r="HY23" i="10"/>
  <c r="FG23" i="10"/>
  <c r="CU23" i="10"/>
  <c r="AI23" i="10"/>
  <c r="MY23" i="10"/>
  <c r="MT23" i="10"/>
  <c r="MX23" i="10"/>
  <c r="MZ23" i="10"/>
  <c r="GC23" i="10"/>
  <c r="FC23" i="10"/>
  <c r="NP23" i="10"/>
  <c r="NG23" i="10"/>
  <c r="MF23" i="10"/>
  <c r="HI23" i="10"/>
  <c r="LX23" i="10"/>
  <c r="JK23" i="10"/>
  <c r="GS23" i="10"/>
  <c r="EG23" i="10"/>
  <c r="BU23" i="10"/>
  <c r="KZ23" i="10"/>
  <c r="CL23" i="10"/>
  <c r="LN23" i="10"/>
  <c r="JB23" i="10"/>
  <c r="GJ23" i="10"/>
  <c r="DX23" i="10"/>
  <c r="BL23" i="10"/>
  <c r="JT23" i="10"/>
  <c r="AX23" i="10"/>
  <c r="KW23" i="10"/>
  <c r="IK23" i="10"/>
  <c r="FS23" i="10"/>
  <c r="DG23" i="10"/>
  <c r="AU23" i="10"/>
  <c r="LT23" i="10"/>
  <c r="JH23" i="10"/>
  <c r="GP23" i="10"/>
  <c r="ED23" i="10"/>
  <c r="BR23" i="10"/>
  <c r="AH23" i="10"/>
  <c r="KU23" i="10"/>
  <c r="II23" i="10"/>
  <c r="FQ23" i="10"/>
  <c r="DE23" i="10"/>
  <c r="AS23" i="10"/>
  <c r="NW23" i="10"/>
  <c r="KL23" i="10"/>
  <c r="HZ23" i="10"/>
  <c r="FH23" i="10"/>
  <c r="CV23" i="10"/>
  <c r="AJ23" i="10"/>
  <c r="NN23" i="10"/>
  <c r="KC23" i="10"/>
  <c r="HQ23" i="10"/>
  <c r="EY23" i="10"/>
  <c r="CM23" i="10"/>
  <c r="AA23" i="10"/>
  <c r="MK23" i="10"/>
  <c r="LY23" i="10"/>
  <c r="MR23" i="10"/>
  <c r="LW23" i="10"/>
  <c r="IU23" i="10"/>
  <c r="NR23" i="10"/>
  <c r="BB23" i="10"/>
  <c r="JV23" i="10"/>
  <c r="JM23" i="10"/>
  <c r="MI23" i="10"/>
  <c r="LO23" i="10"/>
  <c r="JC23" i="10"/>
  <c r="GK23" i="10"/>
  <c r="DY23" i="10"/>
  <c r="BM23" i="10"/>
  <c r="KB23" i="10"/>
  <c r="BN23" i="10"/>
  <c r="LF23" i="10"/>
  <c r="IT23" i="10"/>
  <c r="GB23" i="10"/>
  <c r="DP23" i="10"/>
  <c r="BD23" i="10"/>
  <c r="JD23" i="10"/>
  <c r="NZ23" i="10"/>
  <c r="KO23" i="10"/>
  <c r="IC23" i="10"/>
  <c r="FK23" i="10"/>
  <c r="CY23" i="10"/>
  <c r="AM23" i="10"/>
  <c r="LL23" i="10"/>
  <c r="IZ23" i="10"/>
  <c r="GH23" i="10"/>
  <c r="DV23" i="10"/>
  <c r="BJ23" i="10"/>
  <c r="NX23" i="10"/>
  <c r="KM23" i="10"/>
  <c r="IA23" i="10"/>
  <c r="FI23" i="10"/>
  <c r="CW23" i="10"/>
  <c r="AK23" i="10"/>
  <c r="NO23" i="10"/>
  <c r="KD23" i="10"/>
  <c r="HR23" i="10"/>
  <c r="EZ23" i="10"/>
  <c r="CN23" i="10"/>
  <c r="AB23" i="10"/>
  <c r="NF23" i="10"/>
  <c r="JU23" i="10"/>
  <c r="HC23" i="10"/>
  <c r="EQ23" i="10"/>
  <c r="CE23" i="10"/>
  <c r="KJ23" i="10"/>
  <c r="ML23" i="10"/>
  <c r="MP23" i="10"/>
  <c r="MA23" i="10"/>
  <c r="ME23" i="10"/>
  <c r="LG23" i="10"/>
  <c r="KY23" i="10"/>
  <c r="IM23" i="10"/>
  <c r="FU23" i="10"/>
  <c r="DI23" i="10"/>
  <c r="AW23" i="10"/>
  <c r="IF23" i="10"/>
  <c r="OA23" i="10"/>
  <c r="KP23" i="10"/>
  <c r="ID23" i="10"/>
  <c r="FL23" i="10"/>
  <c r="CZ23" i="10"/>
  <c r="AN23" i="10"/>
  <c r="HX23" i="10"/>
  <c r="NJ23" i="10"/>
  <c r="JY23" i="10"/>
  <c r="HH23" i="10"/>
  <c r="EU23" i="10"/>
  <c r="CI23" i="10"/>
  <c r="DB23" i="10"/>
  <c r="KV23" i="10"/>
  <c r="IJ23" i="10"/>
  <c r="FR23" i="10"/>
  <c r="DF23" i="10"/>
  <c r="AT23" i="10"/>
  <c r="NH23" i="10"/>
  <c r="JW23" i="10"/>
  <c r="HE23" i="10"/>
  <c r="ES23" i="10"/>
  <c r="CG23" i="10"/>
  <c r="LP23" i="10"/>
  <c r="MN23" i="10"/>
  <c r="JN23" i="10"/>
  <c r="GV23" i="10"/>
  <c r="EJ23" i="10"/>
  <c r="BX23" i="10"/>
  <c r="HB23" i="10"/>
  <c r="LQ23" i="10"/>
  <c r="JE23" i="10"/>
  <c r="GM23" i="10"/>
  <c r="EA23" i="10"/>
  <c r="BO23" i="10"/>
  <c r="AP23" i="10"/>
  <c r="MH23" i="10"/>
  <c r="MS23" i="10"/>
  <c r="MM23" i="10"/>
  <c r="Z23" i="10"/>
  <c r="IL23" i="10"/>
  <c r="FT23" i="10"/>
  <c r="AV23" i="10"/>
  <c r="CQ23" i="10"/>
  <c r="FZ23" i="10"/>
  <c r="CO23" i="10"/>
  <c r="CF23" i="10"/>
  <c r="BW23" i="10"/>
  <c r="KQ23" i="10"/>
  <c r="IE23" i="10"/>
  <c r="FM23" i="10"/>
  <c r="DA23" i="10"/>
  <c r="AO23" i="10"/>
  <c r="HP23" i="10"/>
  <c r="NS23" i="10"/>
  <c r="KH23" i="10"/>
  <c r="HV23" i="10"/>
  <c r="FD23" i="10"/>
  <c r="CR23" i="10"/>
  <c r="AF23" i="10"/>
  <c r="GL23" i="10"/>
  <c r="NB23" i="10"/>
  <c r="JQ23" i="10"/>
  <c r="GY23" i="10"/>
  <c r="EM23" i="10"/>
  <c r="CA23" i="10"/>
  <c r="NY23" i="10"/>
  <c r="KN23" i="10"/>
  <c r="IB23" i="10"/>
  <c r="FJ23" i="10"/>
  <c r="CX23" i="10"/>
  <c r="AL23" i="10"/>
  <c r="MV23" i="10"/>
  <c r="JO23" i="10"/>
  <c r="GW23" i="10"/>
  <c r="EK23" i="10"/>
  <c r="BY23" i="10"/>
  <c r="GT23" i="10"/>
  <c r="LR23" i="10"/>
  <c r="JF23" i="10"/>
  <c r="GN23" i="10"/>
  <c r="EB23" i="10"/>
  <c r="BP23" i="10"/>
  <c r="FF23" i="10"/>
  <c r="LI23" i="10"/>
  <c r="IW23" i="10"/>
  <c r="GE23" i="10"/>
  <c r="DS23" i="10"/>
  <c r="BG23" i="10"/>
  <c r="MD23" i="10"/>
  <c r="MB23" i="10"/>
  <c r="MQ23" i="10"/>
  <c r="HO23" i="10"/>
  <c r="DQ23" i="10"/>
  <c r="KX23" i="10"/>
  <c r="DH23" i="10"/>
  <c r="KG23" i="10"/>
  <c r="AE23" i="10"/>
  <c r="DN23" i="10"/>
  <c r="HS23" i="10"/>
  <c r="HD23" i="10"/>
  <c r="GU23" i="10"/>
  <c r="MJ23" i="10"/>
  <c r="OS22" i="10"/>
  <c r="NY20" i="10"/>
  <c r="LM20" i="10"/>
  <c r="JA20" i="10"/>
  <c r="GO20" i="10"/>
  <c r="EC20" i="10"/>
  <c r="BQ20" i="10"/>
  <c r="LN20" i="10"/>
  <c r="NX20" i="10"/>
  <c r="LL20" i="10"/>
  <c r="IZ20" i="10"/>
  <c r="GN20" i="10"/>
  <c r="EB20" i="10"/>
  <c r="BP20" i="10"/>
  <c r="JJ20" i="10"/>
  <c r="NO20" i="10"/>
  <c r="LC20" i="10"/>
  <c r="IQ20" i="10"/>
  <c r="GE20" i="10"/>
  <c r="DS20" i="10"/>
  <c r="BG20" i="10"/>
  <c r="NF20" i="10"/>
  <c r="KT20" i="10"/>
  <c r="IH20" i="10"/>
  <c r="FV20" i="10"/>
  <c r="DJ20" i="10"/>
  <c r="AX20" i="10"/>
  <c r="NM20" i="10"/>
  <c r="LA20" i="10"/>
  <c r="IO20" i="10"/>
  <c r="GC20" i="10"/>
  <c r="DQ20" i="10"/>
  <c r="BE20" i="10"/>
  <c r="JB20" i="10"/>
  <c r="NL20" i="10"/>
  <c r="KZ20" i="10"/>
  <c r="IN20" i="10"/>
  <c r="GB20" i="10"/>
  <c r="DP20" i="10"/>
  <c r="BD20" i="10"/>
  <c r="GX20" i="10"/>
  <c r="NC20" i="10"/>
  <c r="KQ20" i="10"/>
  <c r="IE20" i="10"/>
  <c r="FS20" i="10"/>
  <c r="DG20" i="10"/>
  <c r="AU20" i="10"/>
  <c r="NQ20" i="10"/>
  <c r="LE20" i="10"/>
  <c r="IS20" i="10"/>
  <c r="GG20" i="10"/>
  <c r="DU20" i="10"/>
  <c r="BI20" i="10"/>
  <c r="JZ20" i="10"/>
  <c r="NP20" i="10"/>
  <c r="LD20" i="10"/>
  <c r="IR20" i="10"/>
  <c r="GF20" i="10"/>
  <c r="DT20" i="10"/>
  <c r="BH20" i="10"/>
  <c r="ID20" i="10"/>
  <c r="NG20" i="10"/>
  <c r="KU20" i="10"/>
  <c r="II20" i="10"/>
  <c r="FW20" i="10"/>
  <c r="DK20" i="10"/>
  <c r="AY20" i="10"/>
  <c r="MX20" i="10"/>
  <c r="KL20" i="10"/>
  <c r="HZ20" i="10"/>
  <c r="FN20" i="10"/>
  <c r="DB20" i="10"/>
  <c r="AP20" i="10"/>
  <c r="NE20" i="10"/>
  <c r="KS20" i="10"/>
  <c r="IG20" i="10"/>
  <c r="FU20" i="10"/>
  <c r="DI20" i="10"/>
  <c r="AW20" i="10"/>
  <c r="HN20" i="10"/>
  <c r="ND20" i="10"/>
  <c r="KR20" i="10"/>
  <c r="IF20" i="10"/>
  <c r="FT20" i="10"/>
  <c r="DH20" i="10"/>
  <c r="AV20" i="10"/>
  <c r="FR20" i="10"/>
  <c r="MU20" i="10"/>
  <c r="KI20" i="10"/>
  <c r="HW20" i="10"/>
  <c r="FK20" i="10"/>
  <c r="CY20" i="10"/>
  <c r="AM20" i="10"/>
  <c r="NI20" i="10"/>
  <c r="KW20" i="10"/>
  <c r="IK20" i="10"/>
  <c r="FY20" i="10"/>
  <c r="DM20" i="10"/>
  <c r="BA20" i="10"/>
  <c r="IT20" i="10"/>
  <c r="NH20" i="10"/>
  <c r="KV20" i="10"/>
  <c r="IJ20" i="10"/>
  <c r="FX20" i="10"/>
  <c r="DL20" i="10"/>
  <c r="AZ20" i="10"/>
  <c r="GP20" i="10"/>
  <c r="MY20" i="10"/>
  <c r="KM20" i="10"/>
  <c r="IA20" i="10"/>
  <c r="FO20" i="10"/>
  <c r="DC20" i="10"/>
  <c r="AQ20" i="10"/>
  <c r="MP20" i="10"/>
  <c r="KD20" i="10"/>
  <c r="HR20" i="10"/>
  <c r="FF20" i="10"/>
  <c r="CT20" i="10"/>
  <c r="AH20" i="10"/>
  <c r="MW20" i="10"/>
  <c r="KK20" i="10"/>
  <c r="HY20" i="10"/>
  <c r="FM20" i="10"/>
  <c r="DA20" i="10"/>
  <c r="AO20" i="10"/>
  <c r="FZ20" i="10"/>
  <c r="MV20" i="10"/>
  <c r="KJ20" i="10"/>
  <c r="HX20" i="10"/>
  <c r="FL20" i="10"/>
  <c r="CZ20" i="10"/>
  <c r="AN20" i="10"/>
  <c r="DV20" i="10"/>
  <c r="MM20" i="10"/>
  <c r="KA20" i="10"/>
  <c r="HO20" i="10"/>
  <c r="FC20" i="10"/>
  <c r="CQ20" i="10"/>
  <c r="AE20" i="10"/>
  <c r="NA20" i="10"/>
  <c r="KO20" i="10"/>
  <c r="IC20" i="10"/>
  <c r="FQ20" i="10"/>
  <c r="DE20" i="10"/>
  <c r="AS20" i="10"/>
  <c r="HV20" i="10"/>
  <c r="MZ20" i="10"/>
  <c r="KN20" i="10"/>
  <c r="IB20" i="10"/>
  <c r="FP20" i="10"/>
  <c r="DD20" i="10"/>
  <c r="AR20" i="10"/>
  <c r="FJ20" i="10"/>
  <c r="MQ20" i="10"/>
  <c r="KE20" i="10"/>
  <c r="HS20" i="10"/>
  <c r="FG20" i="10"/>
  <c r="CU20" i="10"/>
  <c r="AI20" i="10"/>
  <c r="MH20" i="10"/>
  <c r="JV20" i="10"/>
  <c r="HJ20" i="10"/>
  <c r="EX20" i="10"/>
  <c r="CL20" i="10"/>
  <c r="Z20" i="10"/>
  <c r="MO20" i="10"/>
  <c r="KC20" i="10"/>
  <c r="HQ20" i="10"/>
  <c r="FE20" i="10"/>
  <c r="CS20" i="10"/>
  <c r="AG20" i="10"/>
  <c r="ED20" i="10"/>
  <c r="MN20" i="10"/>
  <c r="KB20" i="10"/>
  <c r="HP20" i="10"/>
  <c r="FD20" i="10"/>
  <c r="CR20" i="10"/>
  <c r="AF20" i="10"/>
  <c r="CP20" i="10"/>
  <c r="ME20" i="10"/>
  <c r="JS20" i="10"/>
  <c r="HG20" i="10"/>
  <c r="EU20" i="10"/>
  <c r="CI20" i="10"/>
  <c r="LV20" i="10"/>
  <c r="MS20" i="10"/>
  <c r="KG20" i="10"/>
  <c r="HU20" i="10"/>
  <c r="FI20" i="10"/>
  <c r="CW20" i="10"/>
  <c r="AK20" i="10"/>
  <c r="GH20" i="10"/>
  <c r="MR20" i="10"/>
  <c r="KF20" i="10"/>
  <c r="HT20" i="10"/>
  <c r="FH20" i="10"/>
  <c r="CV20" i="10"/>
  <c r="AJ20" i="10"/>
  <c r="DN20" i="10"/>
  <c r="MI20" i="10"/>
  <c r="JW20" i="10"/>
  <c r="HK20" i="10"/>
  <c r="EY20" i="10"/>
  <c r="CM20" i="10"/>
  <c r="AA20" i="10"/>
  <c r="LZ20" i="10"/>
  <c r="JN20" i="10"/>
  <c r="HB20" i="10"/>
  <c r="EP20" i="10"/>
  <c r="CD20" i="10"/>
  <c r="NB20" i="10"/>
  <c r="MG20" i="10"/>
  <c r="JU20" i="10"/>
  <c r="HI20" i="10"/>
  <c r="EW20" i="10"/>
  <c r="CK20" i="10"/>
  <c r="NZ20" i="10"/>
  <c r="DF20" i="10"/>
  <c r="MF20" i="10"/>
  <c r="JT20" i="10"/>
  <c r="HH20" i="10"/>
  <c r="EV20" i="10"/>
  <c r="CJ20" i="10"/>
  <c r="MT20" i="10"/>
  <c r="BJ20" i="10"/>
  <c r="LW20" i="10"/>
  <c r="JK20" i="10"/>
  <c r="GY20" i="10"/>
  <c r="EM20" i="10"/>
  <c r="CA20" i="10"/>
  <c r="FB20" i="10"/>
  <c r="MK20" i="10"/>
  <c r="JY20" i="10"/>
  <c r="HM20" i="10"/>
  <c r="FA20" i="10"/>
  <c r="CO20" i="10"/>
  <c r="AC20" i="10"/>
  <c r="EL20" i="10"/>
  <c r="MJ20" i="10"/>
  <c r="JX20" i="10"/>
  <c r="HL20" i="10"/>
  <c r="EZ20" i="10"/>
  <c r="CN20" i="10"/>
  <c r="AB20" i="10"/>
  <c r="CH20" i="10"/>
  <c r="MA20" i="10"/>
  <c r="JO20" i="10"/>
  <c r="HC20" i="10"/>
  <c r="EQ20" i="10"/>
  <c r="CE20" i="10"/>
  <c r="HF20" i="10"/>
  <c r="LR20" i="10"/>
  <c r="JF20" i="10"/>
  <c r="GT20" i="10"/>
  <c r="EH20" i="10"/>
  <c r="BV20" i="10"/>
  <c r="ET20" i="10"/>
  <c r="LY20" i="10"/>
  <c r="JM20" i="10"/>
  <c r="HA20" i="10"/>
  <c r="EO20" i="10"/>
  <c r="CC20" i="10"/>
  <c r="MD20" i="10"/>
  <c r="BZ20" i="10"/>
  <c r="LX20" i="10"/>
  <c r="JL20" i="10"/>
  <c r="GZ20" i="10"/>
  <c r="EN20" i="10"/>
  <c r="CB20" i="10"/>
  <c r="KP20" i="10"/>
  <c r="OA20" i="10"/>
  <c r="LO20" i="10"/>
  <c r="JC20" i="10"/>
  <c r="GQ20" i="10"/>
  <c r="EE20" i="10"/>
  <c r="BS20" i="10"/>
  <c r="BR20" i="10"/>
  <c r="MC20" i="10"/>
  <c r="JQ20" i="10"/>
  <c r="HE20" i="10"/>
  <c r="ES20" i="10"/>
  <c r="CG20" i="10"/>
  <c r="NR20" i="10"/>
  <c r="CX20" i="10"/>
  <c r="MB20" i="10"/>
  <c r="JP20" i="10"/>
  <c r="HD20" i="10"/>
  <c r="ER20" i="10"/>
  <c r="CF20" i="10"/>
  <c r="NJ20" i="10"/>
  <c r="AT20" i="10"/>
  <c r="LS20" i="10"/>
  <c r="JG20" i="10"/>
  <c r="GU20" i="10"/>
  <c r="EI20" i="10"/>
  <c r="BW20" i="10"/>
  <c r="NV20" i="10"/>
  <c r="LJ20" i="10"/>
  <c r="IX20" i="10"/>
  <c r="GL20" i="10"/>
  <c r="DZ20" i="10"/>
  <c r="BN20" i="10"/>
  <c r="AL20" i="10"/>
  <c r="LQ20" i="10"/>
  <c r="JE20" i="10"/>
  <c r="GS20" i="10"/>
  <c r="EG20" i="10"/>
  <c r="BU20" i="10"/>
  <c r="LF20" i="10"/>
  <c r="AD20" i="10"/>
  <c r="LP20" i="10"/>
  <c r="JD20" i="10"/>
  <c r="GR20" i="10"/>
  <c r="EF20" i="10"/>
  <c r="BT20" i="10"/>
  <c r="JR20" i="10"/>
  <c r="NS20" i="10"/>
  <c r="LG20" i="10"/>
  <c r="IU20" i="10"/>
  <c r="GI20" i="10"/>
  <c r="DW20" i="10"/>
  <c r="BK20" i="10"/>
  <c r="LU20" i="10"/>
  <c r="JI20" i="10"/>
  <c r="GW20" i="10"/>
  <c r="EK20" i="10"/>
  <c r="BY20" i="10"/>
  <c r="ML20" i="10"/>
  <c r="BB20" i="10"/>
  <c r="LT20" i="10"/>
  <c r="JH20" i="10"/>
  <c r="GV20" i="10"/>
  <c r="EJ20" i="10"/>
  <c r="BX20" i="10"/>
  <c r="KX20" i="10"/>
  <c r="NW20" i="10"/>
  <c r="LK20" i="10"/>
  <c r="IY20" i="10"/>
  <c r="GM20" i="10"/>
  <c r="EA20" i="10"/>
  <c r="BO20" i="10"/>
  <c r="NN20" i="10"/>
  <c r="LB20" i="10"/>
  <c r="IP20" i="10"/>
  <c r="GD20" i="10"/>
  <c r="DR20" i="10"/>
  <c r="BF20" i="10"/>
  <c r="NU20" i="10"/>
  <c r="LI20" i="10"/>
  <c r="IW20" i="10"/>
  <c r="GK20" i="10"/>
  <c r="DY20" i="10"/>
  <c r="BM20" i="10"/>
  <c r="KH20" i="10"/>
  <c r="NT20" i="10"/>
  <c r="LH20" i="10"/>
  <c r="IV20" i="10"/>
  <c r="GJ20" i="10"/>
  <c r="DX20" i="10"/>
  <c r="BL20" i="10"/>
  <c r="IL20" i="10"/>
  <c r="NK20" i="10"/>
  <c r="KY20" i="10"/>
  <c r="IM20" i="10"/>
  <c r="GA20" i="10"/>
  <c r="DO20" i="10"/>
  <c r="BC20" i="10"/>
  <c r="NV19" i="10"/>
  <c r="LJ19" i="10"/>
  <c r="IX19" i="10"/>
  <c r="GC19" i="10"/>
  <c r="DQ19" i="10"/>
  <c r="BE19" i="10"/>
  <c r="IQ19" i="10"/>
  <c r="NM19" i="10"/>
  <c r="LA19" i="10"/>
  <c r="IO19" i="10"/>
  <c r="FT19" i="10"/>
  <c r="DH19" i="10"/>
  <c r="AV19" i="10"/>
  <c r="MN19" i="10"/>
  <c r="KB19" i="10"/>
  <c r="HP19" i="10"/>
  <c r="EU19" i="10"/>
  <c r="CI19" i="10"/>
  <c r="MY19" i="10"/>
  <c r="CD19" i="10"/>
  <c r="ME19" i="10"/>
  <c r="JS19" i="10"/>
  <c r="HG19" i="10"/>
  <c r="EL19" i="10"/>
  <c r="BZ19" i="10"/>
  <c r="NZ19" i="10"/>
  <c r="LN19" i="10"/>
  <c r="JB19" i="10"/>
  <c r="GG19" i="10"/>
  <c r="DU19" i="10"/>
  <c r="BI19" i="10"/>
  <c r="IY19" i="10"/>
  <c r="NY19" i="10"/>
  <c r="LM19" i="10"/>
  <c r="JA19" i="10"/>
  <c r="GF19" i="10"/>
  <c r="DT19" i="10"/>
  <c r="BH19" i="10"/>
  <c r="JO19" i="10"/>
  <c r="NX19" i="10"/>
  <c r="LL19" i="10"/>
  <c r="IZ19" i="10"/>
  <c r="GE19" i="10"/>
  <c r="DS19" i="10"/>
  <c r="BG19" i="10"/>
  <c r="GS19" i="10"/>
  <c r="HJ19" i="10"/>
  <c r="BV19" i="10"/>
  <c r="HA19" i="10"/>
  <c r="BT19" i="10"/>
  <c r="FS19" i="10"/>
  <c r="AU19" i="10"/>
  <c r="NC19" i="10"/>
  <c r="AL19" i="10"/>
  <c r="CG19" i="10"/>
  <c r="MK19" i="10"/>
  <c r="NG19" i="10"/>
  <c r="HL19" i="10"/>
  <c r="NN19" i="10"/>
  <c r="LB19" i="10"/>
  <c r="IP19" i="10"/>
  <c r="FU19" i="10"/>
  <c r="DI19" i="10"/>
  <c r="AW19" i="10"/>
  <c r="HK19" i="10"/>
  <c r="NE19" i="10"/>
  <c r="KS19" i="10"/>
  <c r="IG19" i="10"/>
  <c r="FL19" i="10"/>
  <c r="CZ19" i="10"/>
  <c r="AN19" i="10"/>
  <c r="MF19" i="10"/>
  <c r="JT19" i="10"/>
  <c r="HH19" i="10"/>
  <c r="EM19" i="10"/>
  <c r="CA19" i="10"/>
  <c r="MA19" i="10"/>
  <c r="AX19" i="10"/>
  <c r="LW19" i="10"/>
  <c r="JK19" i="10"/>
  <c r="GY19" i="10"/>
  <c r="ED19" i="10"/>
  <c r="BR19" i="10"/>
  <c r="NR19" i="10"/>
  <c r="LF19" i="10"/>
  <c r="IT19" i="10"/>
  <c r="FY19" i="10"/>
  <c r="DM19" i="10"/>
  <c r="BA19" i="10"/>
  <c r="HS19" i="10"/>
  <c r="NQ19" i="10"/>
  <c r="LE19" i="10"/>
  <c r="IS19" i="10"/>
  <c r="FX19" i="10"/>
  <c r="DL19" i="10"/>
  <c r="AZ19" i="10"/>
  <c r="II19" i="10"/>
  <c r="NP19" i="10"/>
  <c r="LD19" i="10"/>
  <c r="IR19" i="10"/>
  <c r="FW19" i="10"/>
  <c r="DK19" i="10"/>
  <c r="AY19" i="10"/>
  <c r="GU19" i="10"/>
  <c r="EO19" i="10"/>
  <c r="LY19" i="10"/>
  <c r="JM19" i="10"/>
  <c r="EF19" i="10"/>
  <c r="NL19" i="10"/>
  <c r="DG19" i="10"/>
  <c r="GL19" i="10"/>
  <c r="CX19" i="10"/>
  <c r="ES19" i="10"/>
  <c r="JY19" i="10"/>
  <c r="CT19" i="10"/>
  <c r="EQ19" i="10"/>
  <c r="NF19" i="10"/>
  <c r="KT19" i="10"/>
  <c r="IH19" i="10"/>
  <c r="FM19" i="10"/>
  <c r="DA19" i="10"/>
  <c r="AO19" i="10"/>
  <c r="FV19" i="10"/>
  <c r="MW19" i="10"/>
  <c r="KK19" i="10"/>
  <c r="HY19" i="10"/>
  <c r="FD19" i="10"/>
  <c r="CR19" i="10"/>
  <c r="AF19" i="10"/>
  <c r="LX19" i="10"/>
  <c r="JL19" i="10"/>
  <c r="GZ19" i="10"/>
  <c r="EE19" i="10"/>
  <c r="BS19" i="10"/>
  <c r="KM19" i="10"/>
  <c r="OA19" i="10"/>
  <c r="LO19" i="10"/>
  <c r="JC19" i="10"/>
  <c r="GH19" i="10"/>
  <c r="DV19" i="10"/>
  <c r="BJ19" i="10"/>
  <c r="NJ19" i="10"/>
  <c r="KX19" i="10"/>
  <c r="IL19" i="10"/>
  <c r="FQ19" i="10"/>
  <c r="DE19" i="10"/>
  <c r="AS19" i="10"/>
  <c r="GD19" i="10"/>
  <c r="NI19" i="10"/>
  <c r="KW19" i="10"/>
  <c r="IK19" i="10"/>
  <c r="FP19" i="10"/>
  <c r="DD19" i="10"/>
  <c r="AR19" i="10"/>
  <c r="HC19" i="10"/>
  <c r="NH19" i="10"/>
  <c r="KV19" i="10"/>
  <c r="IJ19" i="10"/>
  <c r="FO19" i="10"/>
  <c r="DC19" i="10"/>
  <c r="AQ19" i="10"/>
  <c r="GT19" i="10"/>
  <c r="MH19" i="10"/>
  <c r="IN19" i="10"/>
  <c r="KQ19" i="10"/>
  <c r="HN19" i="10"/>
  <c r="CL19" i="10"/>
  <c r="ER19" i="10"/>
  <c r="JX19" i="10"/>
  <c r="GQ19" i="10"/>
  <c r="MX19" i="10"/>
  <c r="KL19" i="10"/>
  <c r="HZ19" i="10"/>
  <c r="FE19" i="10"/>
  <c r="CS19" i="10"/>
  <c r="AG19" i="10"/>
  <c r="EP19" i="10"/>
  <c r="MO19" i="10"/>
  <c r="KC19" i="10"/>
  <c r="HQ19" i="10"/>
  <c r="EV19" i="10"/>
  <c r="CJ19" i="10"/>
  <c r="DJ19" i="10"/>
  <c r="LP19" i="10"/>
  <c r="JD19" i="10"/>
  <c r="GI19" i="10"/>
  <c r="DW19" i="10"/>
  <c r="BK19" i="10"/>
  <c r="JG19" i="10"/>
  <c r="NS19" i="10"/>
  <c r="LG19" i="10"/>
  <c r="IU19" i="10"/>
  <c r="FZ19" i="10"/>
  <c r="DN19" i="10"/>
  <c r="BB19" i="10"/>
  <c r="NB19" i="10"/>
  <c r="KP19" i="10"/>
  <c r="ID19" i="10"/>
  <c r="FI19" i="10"/>
  <c r="CW19" i="10"/>
  <c r="AK19" i="10"/>
  <c r="EX19" i="10"/>
  <c r="NA19" i="10"/>
  <c r="KO19" i="10"/>
  <c r="IC19" i="10"/>
  <c r="FH19" i="10"/>
  <c r="CV19" i="10"/>
  <c r="AJ19" i="10"/>
  <c r="FN19" i="10"/>
  <c r="MZ19" i="10"/>
  <c r="KN19" i="10"/>
  <c r="IB19" i="10"/>
  <c r="FG19" i="10"/>
  <c r="CU19" i="10"/>
  <c r="AI19" i="10"/>
  <c r="GM19" i="10"/>
  <c r="MQ19" i="10"/>
  <c r="MP19" i="10"/>
  <c r="KD19" i="10"/>
  <c r="HR19" i="10"/>
  <c r="EW19" i="10"/>
  <c r="CK19" i="10"/>
  <c r="NW19" i="10"/>
  <c r="DB19" i="10"/>
  <c r="MG19" i="10"/>
  <c r="JU19" i="10"/>
  <c r="HI19" i="10"/>
  <c r="EN19" i="10"/>
  <c r="CB19" i="10"/>
  <c r="NT19" i="10"/>
  <c r="LH19" i="10"/>
  <c r="IV19" i="10"/>
  <c r="GA19" i="10"/>
  <c r="DO19" i="10"/>
  <c r="BC19" i="10"/>
  <c r="IA19" i="10"/>
  <c r="NK19" i="10"/>
  <c r="KY19" i="10"/>
  <c r="IM19" i="10"/>
  <c r="FR19" i="10"/>
  <c r="DF19" i="10"/>
  <c r="AT19" i="10"/>
  <c r="MT19" i="10"/>
  <c r="KH19" i="10"/>
  <c r="HV19" i="10"/>
  <c r="FA19" i="10"/>
  <c r="CO19" i="10"/>
  <c r="AC19" i="10"/>
  <c r="DZ19" i="10"/>
  <c r="MS19" i="10"/>
  <c r="KG19" i="10"/>
  <c r="HU19" i="10"/>
  <c r="EZ19" i="10"/>
  <c r="CN19" i="10"/>
  <c r="AB19" i="10"/>
  <c r="EH19" i="10"/>
  <c r="MR19" i="10"/>
  <c r="KF19" i="10"/>
  <c r="HT19" i="10"/>
  <c r="EY19" i="10"/>
  <c r="CM19" i="10"/>
  <c r="AA19" i="10"/>
  <c r="GN19" i="10"/>
  <c r="FJ19" i="10"/>
  <c r="LZ19" i="10"/>
  <c r="JN19" i="10"/>
  <c r="HB19" i="10"/>
  <c r="EG19" i="10"/>
  <c r="BU19" i="10"/>
  <c r="LC19" i="10"/>
  <c r="AP19" i="10"/>
  <c r="LQ19" i="10"/>
  <c r="JE19" i="10"/>
  <c r="GJ19" i="10"/>
  <c r="DX19" i="10"/>
  <c r="BL19" i="10"/>
  <c r="ND19" i="10"/>
  <c r="KR19" i="10"/>
  <c r="IF19" i="10"/>
  <c r="FK19" i="10"/>
  <c r="CY19" i="10"/>
  <c r="AM19" i="10"/>
  <c r="FF19" i="10"/>
  <c r="MU19" i="10"/>
  <c r="KI19" i="10"/>
  <c r="HW19" i="10"/>
  <c r="FB19" i="10"/>
  <c r="CP19" i="10"/>
  <c r="AD19" i="10"/>
  <c r="MD19" i="10"/>
  <c r="JR19" i="10"/>
  <c r="HF19" i="10"/>
  <c r="EK19" i="10"/>
  <c r="BY19" i="10"/>
  <c r="LS19" i="10"/>
  <c r="BF19" i="10"/>
  <c r="MC19" i="10"/>
  <c r="JQ19" i="10"/>
  <c r="HE19" i="10"/>
  <c r="EJ19" i="10"/>
  <c r="BX19" i="10"/>
  <c r="MI19" i="10"/>
  <c r="BN19" i="10"/>
  <c r="MB19" i="10"/>
  <c r="JP19" i="10"/>
  <c r="HD19" i="10"/>
  <c r="EI19" i="10"/>
  <c r="BW19" i="10"/>
  <c r="GV19" i="10"/>
  <c r="CC19" i="10"/>
  <c r="JZ19" i="10"/>
  <c r="CF19" i="10"/>
  <c r="GP19" i="10"/>
  <c r="LR19" i="10"/>
  <c r="JF19" i="10"/>
  <c r="GK19" i="10"/>
  <c r="DY19" i="10"/>
  <c r="BM19" i="10"/>
  <c r="JW19" i="10"/>
  <c r="NU19" i="10"/>
  <c r="LI19" i="10"/>
  <c r="IW19" i="10"/>
  <c r="GB19" i="10"/>
  <c r="DP19" i="10"/>
  <c r="BD19" i="10"/>
  <c r="MV19" i="10"/>
  <c r="KJ19" i="10"/>
  <c r="HX19" i="10"/>
  <c r="FC19" i="10"/>
  <c r="CQ19" i="10"/>
  <c r="AE19" i="10"/>
  <c r="DR19" i="10"/>
  <c r="MM19" i="10"/>
  <c r="KA19" i="10"/>
  <c r="HO19" i="10"/>
  <c r="ET19" i="10"/>
  <c r="CH19" i="10"/>
  <c r="LK19" i="10"/>
  <c r="LV19" i="10"/>
  <c r="JJ19" i="10"/>
  <c r="GX19" i="10"/>
  <c r="EC19" i="10"/>
  <c r="BQ19" i="10"/>
  <c r="KE19" i="10"/>
  <c r="AH19" i="10"/>
  <c r="LU19" i="10"/>
  <c r="JI19" i="10"/>
  <c r="GW19" i="10"/>
  <c r="EB19" i="10"/>
  <c r="BP19" i="10"/>
  <c r="KU19" i="10"/>
  <c r="Z19" i="10"/>
  <c r="LT19" i="10"/>
  <c r="JH19" i="10"/>
  <c r="GR19" i="10"/>
  <c r="EA19" i="10"/>
  <c r="BO19" i="10"/>
  <c r="GO19" i="10"/>
  <c r="JV19" i="10"/>
  <c r="KZ19" i="10"/>
  <c r="IE19" i="10"/>
  <c r="ML19" i="10"/>
  <c r="NO19" i="10"/>
  <c r="HM19" i="10"/>
  <c r="MJ19" i="10"/>
  <c r="CE19" i="10"/>
  <c r="FY11" i="9"/>
  <c r="GB41" i="7" s="1"/>
  <c r="DR44" i="10"/>
  <c r="KB43" i="10"/>
  <c r="HM43" i="10"/>
  <c r="LY17" i="10"/>
  <c r="JM17" i="10"/>
  <c r="HA17" i="10"/>
  <c r="EO17" i="10"/>
  <c r="CC17" i="10"/>
  <c r="NS17" i="10"/>
  <c r="LG17" i="10"/>
  <c r="IU17" i="10"/>
  <c r="GI17" i="10"/>
  <c r="DW17" i="10"/>
  <c r="BK17" i="10"/>
  <c r="MZ17" i="10"/>
  <c r="KN17" i="10"/>
  <c r="IB17" i="10"/>
  <c r="FP17" i="10"/>
  <c r="DD17" i="10"/>
  <c r="AR17" i="10"/>
  <c r="LK17" i="10"/>
  <c r="HM17" i="10"/>
  <c r="DN17" i="10"/>
  <c r="LQ17" i="10"/>
  <c r="JE17" i="10"/>
  <c r="GS17" i="10"/>
  <c r="EG17" i="10"/>
  <c r="BU17" i="10"/>
  <c r="NK17" i="10"/>
  <c r="KY17" i="10"/>
  <c r="IM17" i="10"/>
  <c r="GA17" i="10"/>
  <c r="DO17" i="10"/>
  <c r="BC17" i="10"/>
  <c r="MR17" i="10"/>
  <c r="KF17" i="10"/>
  <c r="HT17" i="10"/>
  <c r="FH17" i="10"/>
  <c r="CV17" i="10"/>
  <c r="AJ17" i="10"/>
  <c r="KX17" i="10"/>
  <c r="GZ17" i="10"/>
  <c r="DB17" i="10"/>
  <c r="BF17" i="10"/>
  <c r="AD17" i="10"/>
  <c r="KJ17" i="10"/>
  <c r="GL17" i="10"/>
  <c r="CM17" i="10"/>
  <c r="LU17" i="10"/>
  <c r="EK17" i="10"/>
  <c r="LB17" i="10"/>
  <c r="CE17" i="10"/>
  <c r="NU17" i="10"/>
  <c r="LI17" i="10"/>
  <c r="IW17" i="10"/>
  <c r="GK17" i="10"/>
  <c r="DY17" i="10"/>
  <c r="BM17" i="10"/>
  <c r="NC17" i="10"/>
  <c r="KQ17" i="10"/>
  <c r="IE17" i="10"/>
  <c r="FS17" i="10"/>
  <c r="DG17" i="10"/>
  <c r="AU17" i="10"/>
  <c r="MJ17" i="10"/>
  <c r="JX17" i="10"/>
  <c r="HL17" i="10"/>
  <c r="EZ17" i="10"/>
  <c r="CN17" i="10"/>
  <c r="AB17" i="10"/>
  <c r="KL17" i="10"/>
  <c r="GM17" i="10"/>
  <c r="CO17" i="10"/>
  <c r="NL17" i="10"/>
  <c r="NV17" i="10"/>
  <c r="JW17" i="10"/>
  <c r="FY17" i="10"/>
  <c r="BZ17" i="10"/>
  <c r="KU17" i="10"/>
  <c r="DK17" i="10"/>
  <c r="JO17" i="10"/>
  <c r="AS17" i="10"/>
  <c r="NM17" i="10"/>
  <c r="LA17" i="10"/>
  <c r="IO17" i="10"/>
  <c r="GC17" i="10"/>
  <c r="DQ17" i="10"/>
  <c r="BE17" i="10"/>
  <c r="MU17" i="10"/>
  <c r="KI17" i="10"/>
  <c r="HW17" i="10"/>
  <c r="FK17" i="10"/>
  <c r="CY17" i="10"/>
  <c r="AM17" i="10"/>
  <c r="MB17" i="10"/>
  <c r="JP17" i="10"/>
  <c r="HD17" i="10"/>
  <c r="ER17" i="10"/>
  <c r="CF17" i="10"/>
  <c r="NW17" i="10"/>
  <c r="JY17" i="10"/>
  <c r="FZ17" i="10"/>
  <c r="CB17" i="10"/>
  <c r="KS17" i="10"/>
  <c r="FU17" i="10"/>
  <c r="AW17" i="10"/>
  <c r="KA17" i="10"/>
  <c r="FC17" i="10"/>
  <c r="AE17" i="10"/>
  <c r="JH17" i="10"/>
  <c r="EJ17" i="10"/>
  <c r="NJ17" i="10"/>
  <c r="FN17" i="10"/>
  <c r="KB17" i="10"/>
  <c r="MV17" i="10"/>
  <c r="HX17" i="10"/>
  <c r="CZ17" i="10"/>
  <c r="IV17" i="10"/>
  <c r="Z17" i="10"/>
  <c r="DE17" i="10"/>
  <c r="GJ17" i="10"/>
  <c r="KO17" i="10"/>
  <c r="BQ17" i="10"/>
  <c r="KG17" i="10"/>
  <c r="GH17" i="10"/>
  <c r="CJ17" i="10"/>
  <c r="KD17" i="10"/>
  <c r="CG17" i="10"/>
  <c r="FQ17" i="10"/>
  <c r="IN17" i="10"/>
  <c r="MD17" i="10"/>
  <c r="IF17" i="10"/>
  <c r="EH17" i="10"/>
  <c r="AI17" i="10"/>
  <c r="GR17" i="10"/>
  <c r="KM17" i="10"/>
  <c r="KK17" i="10"/>
  <c r="FM17" i="10"/>
  <c r="AO17" i="10"/>
  <c r="JS17" i="10"/>
  <c r="EU17" i="10"/>
  <c r="NX17" i="10"/>
  <c r="IZ17" i="10"/>
  <c r="EB17" i="10"/>
  <c r="MX17" i="10"/>
  <c r="FA17" i="10"/>
  <c r="LM17" i="10"/>
  <c r="MI17" i="10"/>
  <c r="HK17" i="10"/>
  <c r="BN17" i="10"/>
  <c r="HV17" i="10"/>
  <c r="NZ17" i="10"/>
  <c r="NT17" i="10"/>
  <c r="FJ17" i="10"/>
  <c r="JB17" i="10"/>
  <c r="NR17" i="10"/>
  <c r="JT17" i="10"/>
  <c r="FV17" i="10"/>
  <c r="BW17" i="10"/>
  <c r="JD17" i="10"/>
  <c r="BG17" i="10"/>
  <c r="EQ17" i="10"/>
  <c r="GO17" i="10"/>
  <c r="LR17" i="10"/>
  <c r="HS17" i="10"/>
  <c r="DU17" i="10"/>
  <c r="NO17" i="10"/>
  <c r="FR17" i="10"/>
  <c r="JA17" i="10"/>
  <c r="KC17" i="10"/>
  <c r="FE17" i="10"/>
  <c r="AG17" i="10"/>
  <c r="JK17" i="10"/>
  <c r="EM17" i="10"/>
  <c r="NP17" i="10"/>
  <c r="IR17" i="10"/>
  <c r="DT17" i="10"/>
  <c r="MK17" i="10"/>
  <c r="EN17" i="10"/>
  <c r="JN17" i="10"/>
  <c r="LV17" i="10"/>
  <c r="GX17" i="10"/>
  <c r="BA17" i="10"/>
  <c r="GW17" i="10"/>
  <c r="MN17" i="10"/>
  <c r="MH17" i="10"/>
  <c r="DX17" i="10"/>
  <c r="NY17" i="10"/>
  <c r="NF17" i="10"/>
  <c r="JG17" i="10"/>
  <c r="FI17" i="10"/>
  <c r="BJ17" i="10"/>
  <c r="ID17" i="10"/>
  <c r="AH17" i="10"/>
  <c r="DR17" i="10"/>
  <c r="EP17" i="10"/>
  <c r="LE17" i="10"/>
  <c r="HF17" i="10"/>
  <c r="DH17" i="10"/>
  <c r="MP17" i="10"/>
  <c r="ES17" i="10"/>
  <c r="HB17" i="10"/>
  <c r="JU17" i="10"/>
  <c r="EW17" i="10"/>
  <c r="OA17" i="10"/>
  <c r="JC17" i="10"/>
  <c r="EE17" i="10"/>
  <c r="NH17" i="10"/>
  <c r="IJ17" i="10"/>
  <c r="DL17" i="10"/>
  <c r="LX17" i="10"/>
  <c r="EA17" i="10"/>
  <c r="HN17" i="10"/>
  <c r="LJ17" i="10"/>
  <c r="FL17" i="10"/>
  <c r="AN17" i="10"/>
  <c r="FW17" i="10"/>
  <c r="IC17" i="10"/>
  <c r="LH17" i="10"/>
  <c r="CX17" i="10"/>
  <c r="LZ17" i="10"/>
  <c r="MS17" i="10"/>
  <c r="IT17" i="10"/>
  <c r="EV17" i="10"/>
  <c r="AX17" i="10"/>
  <c r="HE17" i="10"/>
  <c r="NA17" i="10"/>
  <c r="CR17" i="10"/>
  <c r="CP17" i="10"/>
  <c r="KR17" i="10"/>
  <c r="GT17" i="10"/>
  <c r="CU17" i="10"/>
  <c r="LP17" i="10"/>
  <c r="DS17" i="10"/>
  <c r="FB17" i="10"/>
  <c r="NE17" i="10"/>
  <c r="IG17" i="10"/>
  <c r="DI17" i="10"/>
  <c r="MM17" i="10"/>
  <c r="HO17" i="10"/>
  <c r="CQ17" i="10"/>
  <c r="LT17" i="10"/>
  <c r="GV17" i="10"/>
  <c r="BX17" i="10"/>
  <c r="JL17" i="10"/>
  <c r="BO17" i="10"/>
  <c r="FO17" i="10"/>
  <c r="KW17" i="10"/>
  <c r="EY17" i="10"/>
  <c r="AA17" i="10"/>
  <c r="EX17" i="10"/>
  <c r="HC17" i="10"/>
  <c r="KH17" i="10"/>
  <c r="BY17" i="10"/>
  <c r="JZ17" i="10"/>
  <c r="MF17" i="10"/>
  <c r="IH17" i="10"/>
  <c r="EI17" i="10"/>
  <c r="AK17" i="10"/>
  <c r="GE17" i="10"/>
  <c r="LN17" i="10"/>
  <c r="BR17" i="10"/>
  <c r="AQ17" i="10"/>
  <c r="KE17" i="10"/>
  <c r="GG17" i="10"/>
  <c r="CH17" i="10"/>
  <c r="KP17" i="10"/>
  <c r="CT17" i="10"/>
  <c r="DC17" i="10"/>
  <c r="MO17" i="10"/>
  <c r="HQ17" i="10"/>
  <c r="CS17" i="10"/>
  <c r="LW17" i="10"/>
  <c r="GY17" i="10"/>
  <c r="CA17" i="10"/>
  <c r="LD17" i="10"/>
  <c r="GF17" i="10"/>
  <c r="BH17" i="10"/>
  <c r="IL17" i="10"/>
  <c r="AP17" i="10"/>
  <c r="CD17" i="10"/>
  <c r="IX17" i="10"/>
  <c r="DZ17" i="10"/>
  <c r="MT17" i="10"/>
  <c r="BL17" i="10"/>
  <c r="FD17" i="10"/>
  <c r="II17" i="10"/>
  <c r="NN17" i="10"/>
  <c r="GB17" i="10"/>
  <c r="LF17" i="10"/>
  <c r="HH17" i="10"/>
  <c r="DJ17" i="10"/>
  <c r="MC17" i="10"/>
  <c r="EF17" i="10"/>
  <c r="HP17" i="10"/>
  <c r="MY17" i="10"/>
  <c r="ND17" i="10"/>
  <c r="JF17" i="10"/>
  <c r="FG17" i="10"/>
  <c r="BI17" i="10"/>
  <c r="IQ17" i="10"/>
  <c r="AT17" i="10"/>
  <c r="DA17" i="10"/>
  <c r="LL17" i="10"/>
  <c r="BB17" i="10"/>
  <c r="NG17" i="10"/>
  <c r="AY17" i="10"/>
  <c r="DV17" i="10"/>
  <c r="AF17" i="10"/>
  <c r="BV17" i="10"/>
  <c r="MG17" i="10"/>
  <c r="IK17" i="10"/>
  <c r="DF17" i="10"/>
  <c r="BS17" i="10"/>
  <c r="GP17" i="10"/>
  <c r="CK17" i="10"/>
  <c r="KV17" i="10"/>
  <c r="AC17" i="10"/>
  <c r="JV17" i="10"/>
  <c r="MA17" i="10"/>
  <c r="CW17" i="10"/>
  <c r="KZ17" i="10"/>
  <c r="AV17" i="10"/>
  <c r="DM17" i="10"/>
  <c r="ET17" i="10"/>
  <c r="ME17" i="10"/>
  <c r="GN17" i="10"/>
  <c r="DP17" i="10"/>
  <c r="CL17" i="10"/>
  <c r="IA17" i="10"/>
  <c r="NB17" i="10"/>
  <c r="NQ17" i="10"/>
  <c r="JQ17" i="10"/>
  <c r="MW17" i="10"/>
  <c r="BP17" i="10"/>
  <c r="LS17" i="10"/>
  <c r="JR17" i="10"/>
  <c r="AZ17" i="10"/>
  <c r="KT17" i="10"/>
  <c r="ML17" i="10"/>
  <c r="HZ17" i="10"/>
  <c r="GU17" i="10"/>
  <c r="LO17" i="10"/>
  <c r="FX17" i="10"/>
  <c r="NI17" i="10"/>
  <c r="AL17" i="10"/>
  <c r="EC17" i="10"/>
  <c r="LC17" i="10"/>
  <c r="MQ17" i="10"/>
  <c r="HR17" i="10"/>
  <c r="HG17" i="10"/>
  <c r="JJ17" i="10"/>
  <c r="GD17" i="10"/>
  <c r="FF17" i="10"/>
  <c r="BT17" i="10"/>
  <c r="GQ17" i="10"/>
  <c r="ED17" i="10"/>
  <c r="IS17" i="10"/>
  <c r="HI17" i="10"/>
  <c r="HJ17" i="10"/>
  <c r="HY17" i="10"/>
  <c r="CI17" i="10"/>
  <c r="IY17" i="10"/>
  <c r="EL17" i="10"/>
  <c r="JI17" i="10"/>
  <c r="HU17" i="10"/>
  <c r="IP17" i="10"/>
  <c r="FT17" i="10"/>
  <c r="BD17" i="10"/>
  <c r="JU41" i="10"/>
  <c r="EO10" i="10"/>
  <c r="KC10" i="10"/>
  <c r="GO42" i="10"/>
  <c r="GW42" i="10"/>
  <c r="LM43" i="10"/>
  <c r="LF43" i="10"/>
  <c r="BD44" i="10"/>
  <c r="LV42" i="10"/>
  <c r="NJ42" i="10"/>
  <c r="BJ42" i="10"/>
  <c r="IT42" i="10"/>
  <c r="LF42" i="10"/>
  <c r="CA42" i="10"/>
  <c r="EM42" i="10"/>
  <c r="GY42" i="10"/>
  <c r="JK42" i="10"/>
  <c r="LW42" i="10"/>
  <c r="CI42" i="10"/>
  <c r="EU42" i="10"/>
  <c r="HG42" i="10"/>
  <c r="JS42" i="10"/>
  <c r="ME42" i="10"/>
  <c r="DV42" i="10"/>
  <c r="BK42" i="10"/>
  <c r="DW42" i="10"/>
  <c r="GI42" i="10"/>
  <c r="IU42" i="10"/>
  <c r="LG42" i="10"/>
  <c r="NS42" i="10"/>
  <c r="GH42" i="10"/>
  <c r="BS42" i="10"/>
  <c r="EE42" i="10"/>
  <c r="GQ42" i="10"/>
  <c r="JC42" i="10"/>
  <c r="LO42" i="10"/>
  <c r="OA42" i="10"/>
  <c r="DG42" i="10"/>
  <c r="IE42" i="10"/>
  <c r="NC42" i="10"/>
  <c r="AN42" i="10"/>
  <c r="CZ42" i="10"/>
  <c r="FL42" i="10"/>
  <c r="HX42" i="10"/>
  <c r="KJ42" i="10"/>
  <c r="MV42" i="10"/>
  <c r="BE42" i="10"/>
  <c r="DQ42" i="10"/>
  <c r="GC42" i="10"/>
  <c r="IO42" i="10"/>
  <c r="LA42" i="10"/>
  <c r="NM42" i="10"/>
  <c r="CL42" i="10"/>
  <c r="EX42" i="10"/>
  <c r="HJ42" i="10"/>
  <c r="JV42" i="10"/>
  <c r="MH42" i="10"/>
  <c r="AQ42" i="10"/>
  <c r="DC42" i="10"/>
  <c r="FO42" i="10"/>
  <c r="IA42" i="10"/>
  <c r="KM42" i="10"/>
  <c r="MY42" i="10"/>
  <c r="AB42" i="10"/>
  <c r="CN42" i="10"/>
  <c r="EZ42" i="10"/>
  <c r="HL42" i="10"/>
  <c r="JX42" i="10"/>
  <c r="MJ42" i="10"/>
  <c r="DO42" i="10"/>
  <c r="IM42" i="10"/>
  <c r="NK42" i="10"/>
  <c r="AV42" i="10"/>
  <c r="DH42" i="10"/>
  <c r="FT42" i="10"/>
  <c r="IF42" i="10"/>
  <c r="KR42" i="10"/>
  <c r="ND42" i="10"/>
  <c r="BM42" i="10"/>
  <c r="DY42" i="10"/>
  <c r="GK42" i="10"/>
  <c r="IW42" i="10"/>
  <c r="LI42" i="10"/>
  <c r="NU42" i="10"/>
  <c r="AH42" i="10"/>
  <c r="CT42" i="10"/>
  <c r="FF42" i="10"/>
  <c r="HR42" i="10"/>
  <c r="KD42" i="10"/>
  <c r="MP42" i="10"/>
  <c r="AY42" i="10"/>
  <c r="DK42" i="10"/>
  <c r="FW42" i="10"/>
  <c r="II42" i="10"/>
  <c r="KU42" i="10"/>
  <c r="NG42" i="10"/>
  <c r="AJ42" i="10"/>
  <c r="CV42" i="10"/>
  <c r="FH42" i="10"/>
  <c r="HT42" i="10"/>
  <c r="KF42" i="10"/>
  <c r="MR42" i="10"/>
  <c r="AU42" i="10"/>
  <c r="FS42" i="10"/>
  <c r="KQ42" i="10"/>
  <c r="BT42" i="10"/>
  <c r="EF42" i="10"/>
  <c r="GR42" i="10"/>
  <c r="JD42" i="10"/>
  <c r="LP42" i="10"/>
  <c r="CK42" i="10"/>
  <c r="EW42" i="10"/>
  <c r="HI42" i="10"/>
  <c r="JU42" i="10"/>
  <c r="MG42" i="10"/>
  <c r="BF42" i="10"/>
  <c r="DR42" i="10"/>
  <c r="GD42" i="10"/>
  <c r="IP42" i="10"/>
  <c r="LB42" i="10"/>
  <c r="NN42" i="10"/>
  <c r="BW42" i="10"/>
  <c r="EI42" i="10"/>
  <c r="GU42" i="10"/>
  <c r="JG42" i="10"/>
  <c r="LS42" i="10"/>
  <c r="BH42" i="10"/>
  <c r="DT42" i="10"/>
  <c r="GF42" i="10"/>
  <c r="IR42" i="10"/>
  <c r="LD42" i="10"/>
  <c r="NP42" i="10"/>
  <c r="BC42" i="10"/>
  <c r="GA42" i="10"/>
  <c r="KY42" i="10"/>
  <c r="CB42" i="10"/>
  <c r="EN42" i="10"/>
  <c r="GZ42" i="10"/>
  <c r="JL42" i="10"/>
  <c r="LX42" i="10"/>
  <c r="AG42" i="10"/>
  <c r="CS42" i="10"/>
  <c r="FE42" i="10"/>
  <c r="HQ42" i="10"/>
  <c r="KC42" i="10"/>
  <c r="MO42" i="10"/>
  <c r="BN42" i="10"/>
  <c r="DZ42" i="10"/>
  <c r="GL42" i="10"/>
  <c r="IX42" i="10"/>
  <c r="LJ42" i="10"/>
  <c r="NV42" i="10"/>
  <c r="CE42" i="10"/>
  <c r="EQ42" i="10"/>
  <c r="HC42" i="10"/>
  <c r="JO42" i="10"/>
  <c r="MA42" i="10"/>
  <c r="BP42" i="10"/>
  <c r="EB42" i="10"/>
  <c r="GN42" i="10"/>
  <c r="IZ42" i="10"/>
  <c r="LL42" i="10"/>
  <c r="NX42" i="10"/>
  <c r="HO42" i="10"/>
  <c r="CJ42" i="10"/>
  <c r="HH42" i="10"/>
  <c r="MF42" i="10"/>
  <c r="DI42" i="10"/>
  <c r="IG42" i="10"/>
  <c r="NE42" i="10"/>
  <c r="CD42" i="10"/>
  <c r="HB42" i="10"/>
  <c r="LZ42" i="10"/>
  <c r="BG42" i="10"/>
  <c r="GE42" i="10"/>
  <c r="LC42" i="10"/>
  <c r="AZ42" i="10"/>
  <c r="FX42" i="10"/>
  <c r="KV42" i="10"/>
  <c r="AK42" i="10"/>
  <c r="CW42" i="10"/>
  <c r="FI42" i="10"/>
  <c r="HU42" i="10"/>
  <c r="KG42" i="10"/>
  <c r="MS42" i="10"/>
  <c r="HW42" i="10"/>
  <c r="CR42" i="10"/>
  <c r="HP42" i="10"/>
  <c r="MN42" i="10"/>
  <c r="EG42" i="10"/>
  <c r="JE42" i="10"/>
  <c r="DB42" i="10"/>
  <c r="HZ42" i="10"/>
  <c r="MX42" i="10"/>
  <c r="BO42" i="10"/>
  <c r="GM42" i="10"/>
  <c r="LK42" i="10"/>
  <c r="BX42" i="10"/>
  <c r="GV42" i="10"/>
  <c r="LT42" i="10"/>
  <c r="AS42" i="10"/>
  <c r="DE42" i="10"/>
  <c r="FQ42" i="10"/>
  <c r="IC42" i="10"/>
  <c r="KO42" i="10"/>
  <c r="NA42" i="10"/>
  <c r="AE42" i="10"/>
  <c r="KA42" i="10"/>
  <c r="DP42" i="10"/>
  <c r="IN42" i="10"/>
  <c r="NL42" i="10"/>
  <c r="EO42" i="10"/>
  <c r="JM42" i="10"/>
  <c r="DJ42" i="10"/>
  <c r="IH42" i="10"/>
  <c r="NF42" i="10"/>
  <c r="CM42" i="10"/>
  <c r="HK42" i="10"/>
  <c r="MI42" i="10"/>
  <c r="CF42" i="10"/>
  <c r="HD42" i="10"/>
  <c r="MB42" i="10"/>
  <c r="BA42" i="10"/>
  <c r="DM42" i="10"/>
  <c r="FY42" i="10"/>
  <c r="IK42" i="10"/>
  <c r="KW42" i="10"/>
  <c r="NI42" i="10"/>
  <c r="AM42" i="10"/>
  <c r="KI42" i="10"/>
  <c r="DX42" i="10"/>
  <c r="IV42" i="10"/>
  <c r="NT42" i="10"/>
  <c r="AO42" i="10"/>
  <c r="FM42" i="10"/>
  <c r="KK42" i="10"/>
  <c r="EH42" i="10"/>
  <c r="JF42" i="10"/>
  <c r="CU42" i="10"/>
  <c r="HS42" i="10"/>
  <c r="MQ42" i="10"/>
  <c r="DD42" i="10"/>
  <c r="IB42" i="10"/>
  <c r="MZ42" i="10"/>
  <c r="BI42" i="10"/>
  <c r="DU42" i="10"/>
  <c r="GG42" i="10"/>
  <c r="IS42" i="10"/>
  <c r="LE42" i="10"/>
  <c r="NQ42" i="10"/>
  <c r="FC42" i="10"/>
  <c r="BD42" i="10"/>
  <c r="GB42" i="10"/>
  <c r="KZ42" i="10"/>
  <c r="CC42" i="10"/>
  <c r="HA42" i="10"/>
  <c r="LY42" i="10"/>
  <c r="AX42" i="10"/>
  <c r="FV42" i="10"/>
  <c r="KT42" i="10"/>
  <c r="AA42" i="10"/>
  <c r="EY42" i="10"/>
  <c r="JW42" i="10"/>
  <c r="ER42" i="10"/>
  <c r="JP42" i="10"/>
  <c r="CG42" i="10"/>
  <c r="ES42" i="10"/>
  <c r="HE42" i="10"/>
  <c r="JQ42" i="10"/>
  <c r="MC42" i="10"/>
  <c r="FK42" i="10"/>
  <c r="BL42" i="10"/>
  <c r="GJ42" i="10"/>
  <c r="LH42" i="10"/>
  <c r="DA42" i="10"/>
  <c r="HY42" i="10"/>
  <c r="MW42" i="10"/>
  <c r="BV42" i="10"/>
  <c r="GT42" i="10"/>
  <c r="LR42" i="10"/>
  <c r="AI42" i="10"/>
  <c r="FG42" i="10"/>
  <c r="KE42" i="10"/>
  <c r="AR42" i="10"/>
  <c r="FP42" i="10"/>
  <c r="KN42" i="10"/>
  <c r="AC42" i="10"/>
  <c r="CO42" i="10"/>
  <c r="FA42" i="10"/>
  <c r="HM42" i="10"/>
  <c r="JY42" i="10"/>
  <c r="MK42" i="10"/>
  <c r="AF42" i="10"/>
  <c r="LQ42" i="10"/>
  <c r="BQ42" i="10"/>
  <c r="LM42" i="10"/>
  <c r="EV42" i="10"/>
  <c r="DS42" i="10"/>
  <c r="BY42" i="10"/>
  <c r="LU42" i="10"/>
  <c r="CQ42" i="10"/>
  <c r="FD42" i="10"/>
  <c r="AP42" i="10"/>
  <c r="EA42" i="10"/>
  <c r="EC42" i="10"/>
  <c r="CY42" i="10"/>
  <c r="JT42" i="10"/>
  <c r="AW42" i="10"/>
  <c r="EP42" i="10"/>
  <c r="IQ42" i="10"/>
  <c r="DL42" i="10"/>
  <c r="EK42" i="10"/>
  <c r="GS42" i="10"/>
  <c r="KL42" i="10"/>
  <c r="NW42" i="10"/>
  <c r="JH42" i="10"/>
  <c r="JA42" i="10"/>
  <c r="KS42" i="10"/>
  <c r="NH42" i="10"/>
  <c r="JI42" i="10"/>
  <c r="EN103" i="10"/>
  <c r="IV103" i="10"/>
  <c r="JL103" i="10"/>
  <c r="DX103" i="10"/>
  <c r="NE43" i="10"/>
  <c r="IY42" i="10"/>
  <c r="JN42" i="10"/>
  <c r="BU42" i="10"/>
  <c r="NX44" i="10"/>
  <c r="LL44" i="10"/>
  <c r="IZ44" i="10"/>
  <c r="GN44" i="10"/>
  <c r="EB44" i="10"/>
  <c r="BP44" i="10"/>
  <c r="NG44" i="10"/>
  <c r="KU44" i="10"/>
  <c r="II44" i="10"/>
  <c r="FW44" i="10"/>
  <c r="DK44" i="10"/>
  <c r="AY44" i="10"/>
  <c r="MP44" i="10"/>
  <c r="KD44" i="10"/>
  <c r="HR44" i="10"/>
  <c r="FF44" i="10"/>
  <c r="CT44" i="10"/>
  <c r="AH44" i="10"/>
  <c r="LQ44" i="10"/>
  <c r="JE44" i="10"/>
  <c r="GS44" i="10"/>
  <c r="EG44" i="10"/>
  <c r="BU44" i="10"/>
  <c r="ND44" i="10"/>
  <c r="KR44" i="10"/>
  <c r="IF44" i="10"/>
  <c r="FT44" i="10"/>
  <c r="DH44" i="10"/>
  <c r="AV44" i="10"/>
  <c r="MM44" i="10"/>
  <c r="KA44" i="10"/>
  <c r="HO44" i="10"/>
  <c r="FC44" i="10"/>
  <c r="CQ44" i="10"/>
  <c r="AE44" i="10"/>
  <c r="LV44" i="10"/>
  <c r="JJ44" i="10"/>
  <c r="GX44" i="10"/>
  <c r="EL44" i="10"/>
  <c r="BZ44" i="10"/>
  <c r="DM44" i="10"/>
  <c r="NP44" i="10"/>
  <c r="LD44" i="10"/>
  <c r="IR44" i="10"/>
  <c r="MZ44" i="10"/>
  <c r="KN44" i="10"/>
  <c r="IB44" i="10"/>
  <c r="FP44" i="10"/>
  <c r="DD44" i="10"/>
  <c r="AR44" i="10"/>
  <c r="MI44" i="10"/>
  <c r="JW44" i="10"/>
  <c r="HK44" i="10"/>
  <c r="EY44" i="10"/>
  <c r="CM44" i="10"/>
  <c r="AA44" i="10"/>
  <c r="LR44" i="10"/>
  <c r="JF44" i="10"/>
  <c r="GT44" i="10"/>
  <c r="EH44" i="10"/>
  <c r="BV44" i="10"/>
  <c r="NE44" i="10"/>
  <c r="KS44" i="10"/>
  <c r="IG44" i="10"/>
  <c r="FU44" i="10"/>
  <c r="DI44" i="10"/>
  <c r="AW44" i="10"/>
  <c r="MF44" i="10"/>
  <c r="JT44" i="10"/>
  <c r="HH44" i="10"/>
  <c r="EV44" i="10"/>
  <c r="CJ44" i="10"/>
  <c r="OA44" i="10"/>
  <c r="LO44" i="10"/>
  <c r="JC44" i="10"/>
  <c r="GQ44" i="10"/>
  <c r="EE44" i="10"/>
  <c r="BS44" i="10"/>
  <c r="NJ44" i="10"/>
  <c r="KX44" i="10"/>
  <c r="IL44" i="10"/>
  <c r="FZ44" i="10"/>
  <c r="DN44" i="10"/>
  <c r="BB44" i="10"/>
  <c r="KW44" i="10"/>
  <c r="MB44" i="10"/>
  <c r="JP44" i="10"/>
  <c r="HD44" i="10"/>
  <c r="ER44" i="10"/>
  <c r="CF44" i="10"/>
  <c r="NW44" i="10"/>
  <c r="LK44" i="10"/>
  <c r="IY44" i="10"/>
  <c r="GM44" i="10"/>
  <c r="EA44" i="10"/>
  <c r="BO44" i="10"/>
  <c r="NF44" i="10"/>
  <c r="KT44" i="10"/>
  <c r="IH44" i="10"/>
  <c r="FV44" i="10"/>
  <c r="DJ44" i="10"/>
  <c r="AX44" i="10"/>
  <c r="MG44" i="10"/>
  <c r="JU44" i="10"/>
  <c r="HI44" i="10"/>
  <c r="EW44" i="10"/>
  <c r="CK44" i="10"/>
  <c r="NT44" i="10"/>
  <c r="LH44" i="10"/>
  <c r="JH44" i="10"/>
  <c r="EZ44" i="10"/>
  <c r="AZ44" i="10"/>
  <c r="LC44" i="10"/>
  <c r="HC44" i="10"/>
  <c r="DC44" i="10"/>
  <c r="NN44" i="10"/>
  <c r="JN44" i="10"/>
  <c r="FN44" i="10"/>
  <c r="BN44" i="10"/>
  <c r="LI44" i="10"/>
  <c r="HQ44" i="10"/>
  <c r="DQ44" i="10"/>
  <c r="NL44" i="10"/>
  <c r="JL44" i="10"/>
  <c r="GJ44" i="10"/>
  <c r="CZ44" i="10"/>
  <c r="NS44" i="10"/>
  <c r="KQ44" i="10"/>
  <c r="HG44" i="10"/>
  <c r="DW44" i="10"/>
  <c r="AU44" i="10"/>
  <c r="LN44" i="10"/>
  <c r="ID44" i="10"/>
  <c r="FB44" i="10"/>
  <c r="BR44" i="10"/>
  <c r="NI44" i="10"/>
  <c r="NH44" i="10"/>
  <c r="IJ44" i="10"/>
  <c r="EJ44" i="10"/>
  <c r="AJ44" i="10"/>
  <c r="KM44" i="10"/>
  <c r="GU44" i="10"/>
  <c r="CU44" i="10"/>
  <c r="MX44" i="10"/>
  <c r="IX44" i="10"/>
  <c r="EX44" i="10"/>
  <c r="BF44" i="10"/>
  <c r="LA44" i="10"/>
  <c r="HA44" i="10"/>
  <c r="DA44" i="10"/>
  <c r="MV44" i="10"/>
  <c r="JD44" i="10"/>
  <c r="GB44" i="10"/>
  <c r="CR44" i="10"/>
  <c r="NK44" i="10"/>
  <c r="KI44" i="10"/>
  <c r="GY44" i="10"/>
  <c r="DO44" i="10"/>
  <c r="AM44" i="10"/>
  <c r="LF44" i="10"/>
  <c r="HV44" i="10"/>
  <c r="ET44" i="10"/>
  <c r="BJ44" i="10"/>
  <c r="MR44" i="10"/>
  <c r="HT44" i="10"/>
  <c r="DT44" i="10"/>
  <c r="AB44" i="10"/>
  <c r="KE44" i="10"/>
  <c r="GE44" i="10"/>
  <c r="CE44" i="10"/>
  <c r="MH44" i="10"/>
  <c r="IP44" i="10"/>
  <c r="EP44" i="10"/>
  <c r="AP44" i="10"/>
  <c r="KK44" i="10"/>
  <c r="GK44" i="10"/>
  <c r="CS44" i="10"/>
  <c r="MN44" i="10"/>
  <c r="IV44" i="10"/>
  <c r="FL44" i="10"/>
  <c r="CB44" i="10"/>
  <c r="NC44" i="10"/>
  <c r="JS44" i="10"/>
  <c r="GI44" i="10"/>
  <c r="DG44" i="10"/>
  <c r="NZ44" i="10"/>
  <c r="KP44" i="10"/>
  <c r="HN44" i="10"/>
  <c r="MJ44" i="10"/>
  <c r="HL44" i="10"/>
  <c r="DL44" i="10"/>
  <c r="NO44" i="10"/>
  <c r="JO44" i="10"/>
  <c r="FO44" i="10"/>
  <c r="BW44" i="10"/>
  <c r="LZ44" i="10"/>
  <c r="HZ44" i="10"/>
  <c r="DZ44" i="10"/>
  <c r="NU44" i="10"/>
  <c r="KC44" i="10"/>
  <c r="GC44" i="10"/>
  <c r="CC44" i="10"/>
  <c r="LX44" i="10"/>
  <c r="IN44" i="10"/>
  <c r="FD44" i="10"/>
  <c r="BT44" i="10"/>
  <c r="MU44" i="10"/>
  <c r="JK44" i="10"/>
  <c r="GA44" i="10"/>
  <c r="CY44" i="10"/>
  <c r="NR44" i="10"/>
  <c r="KH44" i="10"/>
  <c r="HF44" i="10"/>
  <c r="DV44" i="10"/>
  <c r="AL44" i="10"/>
  <c r="KF44" i="10"/>
  <c r="FX44" i="10"/>
  <c r="BX44" i="10"/>
  <c r="MA44" i="10"/>
  <c r="IA44" i="10"/>
  <c r="EI44" i="10"/>
  <c r="AI44" i="10"/>
  <c r="KL44" i="10"/>
  <c r="GL44" i="10"/>
  <c r="CL44" i="10"/>
  <c r="MO44" i="10"/>
  <c r="IO44" i="10"/>
  <c r="EO44" i="10"/>
  <c r="AO44" i="10"/>
  <c r="KJ44" i="10"/>
  <c r="GZ44" i="10"/>
  <c r="DX44" i="10"/>
  <c r="AN44" i="10"/>
  <c r="LG44" i="10"/>
  <c r="IE44" i="10"/>
  <c r="EU44" i="10"/>
  <c r="BK44" i="10"/>
  <c r="ML44" i="10"/>
  <c r="JB44" i="10"/>
  <c r="FR44" i="10"/>
  <c r="CP44" i="10"/>
  <c r="FY44" i="10"/>
  <c r="JX44" i="10"/>
  <c r="FH44" i="10"/>
  <c r="BH44" i="10"/>
  <c r="LS44" i="10"/>
  <c r="HS44" i="10"/>
  <c r="DS44" i="10"/>
  <c r="NV44" i="10"/>
  <c r="JV44" i="10"/>
  <c r="GD44" i="10"/>
  <c r="CD44" i="10"/>
  <c r="LY44" i="10"/>
  <c r="HY44" i="10"/>
  <c r="DY44" i="10"/>
  <c r="AG44" i="10"/>
  <c r="KB44" i="10"/>
  <c r="GR44" i="10"/>
  <c r="DP44" i="10"/>
  <c r="AF44" i="10"/>
  <c r="KY44" i="10"/>
  <c r="HW44" i="10"/>
  <c r="EM44" i="10"/>
  <c r="BC44" i="10"/>
  <c r="MD44" i="10"/>
  <c r="IT44" i="10"/>
  <c r="FJ44" i="10"/>
  <c r="CH44" i="10"/>
  <c r="IK44" i="10"/>
  <c r="MY44" i="10"/>
  <c r="LJ44" i="10"/>
  <c r="JM44" i="10"/>
  <c r="HX44" i="10"/>
  <c r="LT44" i="10"/>
  <c r="JG44" i="10"/>
  <c r="HJ44" i="10"/>
  <c r="FM44" i="10"/>
  <c r="EN44" i="10"/>
  <c r="FS44" i="10"/>
  <c r="GP44" i="10"/>
  <c r="KV44" i="10"/>
  <c r="IQ44" i="10"/>
  <c r="HB44" i="10"/>
  <c r="FE44" i="10"/>
  <c r="EF44" i="10"/>
  <c r="FK44" i="10"/>
  <c r="GH44" i="10"/>
  <c r="CV44" i="10"/>
  <c r="BG44" i="10"/>
  <c r="NM44" i="10"/>
  <c r="LP44" i="10"/>
  <c r="ME44" i="10"/>
  <c r="NB44" i="10"/>
  <c r="CX44" i="10"/>
  <c r="CN44" i="10"/>
  <c r="AQ44" i="10"/>
  <c r="MW44" i="10"/>
  <c r="KZ44" i="10"/>
  <c r="LW44" i="10"/>
  <c r="MT44" i="10"/>
  <c r="AT44" i="10"/>
  <c r="GF44" i="10"/>
  <c r="BM44" i="10"/>
  <c r="CA44" i="10"/>
  <c r="MQ44" i="10"/>
  <c r="BE44" i="10"/>
  <c r="JZ44" i="10"/>
  <c r="FG44" i="10"/>
  <c r="HP44" i="10"/>
  <c r="JR44" i="10"/>
  <c r="EQ44" i="10"/>
  <c r="BL44" i="10"/>
  <c r="ED44" i="10"/>
  <c r="DB44" i="10"/>
  <c r="IM44" i="10"/>
  <c r="BA44" i="10"/>
  <c r="GV44" i="10"/>
  <c r="IW44" i="10"/>
  <c r="CI44" i="10"/>
  <c r="AD44" i="10"/>
  <c r="LB44" i="10"/>
  <c r="IU44" i="10"/>
  <c r="DF44" i="10"/>
  <c r="MW43" i="10"/>
  <c r="FN42" i="10"/>
  <c r="LZ43" i="10"/>
  <c r="NV43" i="10"/>
  <c r="AH43" i="10"/>
  <c r="IH43" i="10"/>
  <c r="LB43" i="10"/>
  <c r="DZ43" i="10"/>
  <c r="AA43" i="10"/>
  <c r="CM43" i="10"/>
  <c r="EY43" i="10"/>
  <c r="HK43" i="10"/>
  <c r="JW43" i="10"/>
  <c r="MI43" i="10"/>
  <c r="AI43" i="10"/>
  <c r="CU43" i="10"/>
  <c r="FG43" i="10"/>
  <c r="HS43" i="10"/>
  <c r="KE43" i="10"/>
  <c r="MQ43" i="10"/>
  <c r="BW43" i="10"/>
  <c r="EI43" i="10"/>
  <c r="GU43" i="10"/>
  <c r="JG43" i="10"/>
  <c r="LS43" i="10"/>
  <c r="CE43" i="10"/>
  <c r="EQ43" i="10"/>
  <c r="HC43" i="10"/>
  <c r="JO43" i="10"/>
  <c r="MA43" i="10"/>
  <c r="DS43" i="10"/>
  <c r="IQ43" i="10"/>
  <c r="NO43" i="10"/>
  <c r="BH43" i="10"/>
  <c r="DT43" i="10"/>
  <c r="GF43" i="10"/>
  <c r="IR43" i="10"/>
  <c r="LD43" i="10"/>
  <c r="NP43" i="10"/>
  <c r="BY43" i="10"/>
  <c r="EK43" i="10"/>
  <c r="GW43" i="10"/>
  <c r="JI43" i="10"/>
  <c r="LU43" i="10"/>
  <c r="AT43" i="10"/>
  <c r="DF43" i="10"/>
  <c r="FR43" i="10"/>
  <c r="ID43" i="10"/>
  <c r="KP43" i="10"/>
  <c r="NB43" i="10"/>
  <c r="BK43" i="10"/>
  <c r="DW43" i="10"/>
  <c r="GI43" i="10"/>
  <c r="IU43" i="10"/>
  <c r="LG43" i="10"/>
  <c r="NS43" i="10"/>
  <c r="AV43" i="10"/>
  <c r="DH43" i="10"/>
  <c r="FT43" i="10"/>
  <c r="IF43" i="10"/>
  <c r="KR43" i="10"/>
  <c r="ND43" i="10"/>
  <c r="EA43" i="10"/>
  <c r="IY43" i="10"/>
  <c r="NW43" i="10"/>
  <c r="BP43" i="10"/>
  <c r="EB43" i="10"/>
  <c r="GN43" i="10"/>
  <c r="IZ43" i="10"/>
  <c r="LL43" i="10"/>
  <c r="NX43" i="10"/>
  <c r="CG43" i="10"/>
  <c r="ES43" i="10"/>
  <c r="HE43" i="10"/>
  <c r="JQ43" i="10"/>
  <c r="MC43" i="10"/>
  <c r="BB43" i="10"/>
  <c r="DN43" i="10"/>
  <c r="FZ43" i="10"/>
  <c r="IL43" i="10"/>
  <c r="KX43" i="10"/>
  <c r="NJ43" i="10"/>
  <c r="BS43" i="10"/>
  <c r="EE43" i="10"/>
  <c r="GQ43" i="10"/>
  <c r="JC43" i="10"/>
  <c r="LO43" i="10"/>
  <c r="OA43" i="10"/>
  <c r="BD43" i="10"/>
  <c r="DP43" i="10"/>
  <c r="GB43" i="10"/>
  <c r="IN43" i="10"/>
  <c r="KZ43" i="10"/>
  <c r="NL43" i="10"/>
  <c r="BG43" i="10"/>
  <c r="GE43" i="10"/>
  <c r="LC43" i="10"/>
  <c r="AB43" i="10"/>
  <c r="CN43" i="10"/>
  <c r="EZ43" i="10"/>
  <c r="HL43" i="10"/>
  <c r="JX43" i="10"/>
  <c r="MJ43" i="10"/>
  <c r="AS43" i="10"/>
  <c r="DE43" i="10"/>
  <c r="FQ43" i="10"/>
  <c r="IC43" i="10"/>
  <c r="KO43" i="10"/>
  <c r="NA43" i="10"/>
  <c r="BZ43" i="10"/>
  <c r="EL43" i="10"/>
  <c r="GX43" i="10"/>
  <c r="JJ43" i="10"/>
  <c r="LV43" i="10"/>
  <c r="AE43" i="10"/>
  <c r="CQ43" i="10"/>
  <c r="FC43" i="10"/>
  <c r="HO43" i="10"/>
  <c r="KA43" i="10"/>
  <c r="MM43" i="10"/>
  <c r="CB43" i="10"/>
  <c r="EN43" i="10"/>
  <c r="GZ43" i="10"/>
  <c r="JL43" i="10"/>
  <c r="LX43" i="10"/>
  <c r="BO43" i="10"/>
  <c r="GM43" i="10"/>
  <c r="LK43" i="10"/>
  <c r="AJ43" i="10"/>
  <c r="CV43" i="10"/>
  <c r="FH43" i="10"/>
  <c r="HT43" i="10"/>
  <c r="KF43" i="10"/>
  <c r="MR43" i="10"/>
  <c r="BA43" i="10"/>
  <c r="DM43" i="10"/>
  <c r="FY43" i="10"/>
  <c r="IK43" i="10"/>
  <c r="KW43" i="10"/>
  <c r="NI43" i="10"/>
  <c r="CH43" i="10"/>
  <c r="ET43" i="10"/>
  <c r="HF43" i="10"/>
  <c r="JR43" i="10"/>
  <c r="MD43" i="10"/>
  <c r="AM43" i="10"/>
  <c r="CY43" i="10"/>
  <c r="FK43" i="10"/>
  <c r="HW43" i="10"/>
  <c r="KI43" i="10"/>
  <c r="MU43" i="10"/>
  <c r="CJ43" i="10"/>
  <c r="EV43" i="10"/>
  <c r="HH43" i="10"/>
  <c r="JT43" i="10"/>
  <c r="MF43" i="10"/>
  <c r="DC43" i="10"/>
  <c r="MY43" i="10"/>
  <c r="DD43" i="10"/>
  <c r="IB43" i="10"/>
  <c r="MZ43" i="10"/>
  <c r="EC43" i="10"/>
  <c r="JA43" i="10"/>
  <c r="NY43" i="10"/>
  <c r="CX43" i="10"/>
  <c r="HV43" i="10"/>
  <c r="MT43" i="10"/>
  <c r="CA43" i="10"/>
  <c r="GY43" i="10"/>
  <c r="LW43" i="10"/>
  <c r="BT43" i="10"/>
  <c r="GR43" i="10"/>
  <c r="LP43" i="10"/>
  <c r="BM43" i="10"/>
  <c r="DY43" i="10"/>
  <c r="GS43" i="10"/>
  <c r="JE43" i="10"/>
  <c r="LQ43" i="10"/>
  <c r="DK43" i="10"/>
  <c r="NG43" i="10"/>
  <c r="DL43" i="10"/>
  <c r="IJ43" i="10"/>
  <c r="NH43" i="10"/>
  <c r="AC43" i="10"/>
  <c r="FA43" i="10"/>
  <c r="JY43" i="10"/>
  <c r="DV43" i="10"/>
  <c r="IT43" i="10"/>
  <c r="NR43" i="10"/>
  <c r="CI43" i="10"/>
  <c r="HG43" i="10"/>
  <c r="ME43" i="10"/>
  <c r="CR43" i="10"/>
  <c r="HP43" i="10"/>
  <c r="MN43" i="10"/>
  <c r="BU43" i="10"/>
  <c r="EG43" i="10"/>
  <c r="HA43" i="10"/>
  <c r="JM43" i="10"/>
  <c r="LY43" i="10"/>
  <c r="FO43" i="10"/>
  <c r="EJ43" i="10"/>
  <c r="JH43" i="10"/>
  <c r="AK43" i="10"/>
  <c r="FI43" i="10"/>
  <c r="KG43" i="10"/>
  <c r="ED43" i="10"/>
  <c r="JB43" i="10"/>
  <c r="NZ43" i="10"/>
  <c r="DG43" i="10"/>
  <c r="IE43" i="10"/>
  <c r="NC43" i="10"/>
  <c r="CZ43" i="10"/>
  <c r="HX43" i="10"/>
  <c r="MV43" i="10"/>
  <c r="CC43" i="10"/>
  <c r="EW43" i="10"/>
  <c r="HI43" i="10"/>
  <c r="JU43" i="10"/>
  <c r="MG43" i="10"/>
  <c r="FW43" i="10"/>
  <c r="ER43" i="10"/>
  <c r="JP43" i="10"/>
  <c r="BI43" i="10"/>
  <c r="GG43" i="10"/>
  <c r="LE43" i="10"/>
  <c r="AD43" i="10"/>
  <c r="FB43" i="10"/>
  <c r="JZ43" i="10"/>
  <c r="DO43" i="10"/>
  <c r="IM43" i="10"/>
  <c r="NK43" i="10"/>
  <c r="DX43" i="10"/>
  <c r="IV43" i="10"/>
  <c r="NT43" i="10"/>
  <c r="CK43" i="10"/>
  <c r="FE43" i="10"/>
  <c r="HQ43" i="10"/>
  <c r="KC43" i="10"/>
  <c r="MO43" i="10"/>
  <c r="AQ43" i="10"/>
  <c r="KM43" i="10"/>
  <c r="BX43" i="10"/>
  <c r="GV43" i="10"/>
  <c r="LT43" i="10"/>
  <c r="CW43" i="10"/>
  <c r="HU43" i="10"/>
  <c r="MS43" i="10"/>
  <c r="BR43" i="10"/>
  <c r="GP43" i="10"/>
  <c r="LN43" i="10"/>
  <c r="AU43" i="10"/>
  <c r="FS43" i="10"/>
  <c r="KQ43" i="10"/>
  <c r="AN43" i="10"/>
  <c r="FL43" i="10"/>
  <c r="KJ43" i="10"/>
  <c r="AW43" i="10"/>
  <c r="DI43" i="10"/>
  <c r="GC43" i="10"/>
  <c r="IO43" i="10"/>
  <c r="LA43" i="10"/>
  <c r="NM43" i="10"/>
  <c r="AY43" i="10"/>
  <c r="KU43" i="10"/>
  <c r="CF43" i="10"/>
  <c r="HD43" i="10"/>
  <c r="MB43" i="10"/>
  <c r="DU43" i="10"/>
  <c r="IS43" i="10"/>
  <c r="NQ43" i="10"/>
  <c r="CP43" i="10"/>
  <c r="HN43" i="10"/>
  <c r="ML43" i="10"/>
  <c r="BC43" i="10"/>
  <c r="GA43" i="10"/>
  <c r="KY43" i="10"/>
  <c r="BL43" i="10"/>
  <c r="GJ43" i="10"/>
  <c r="LH43" i="10"/>
  <c r="BE43" i="10"/>
  <c r="DQ43" i="10"/>
  <c r="GK43" i="10"/>
  <c r="IW43" i="10"/>
  <c r="LI43" i="10"/>
  <c r="FX43" i="10"/>
  <c r="BJ43" i="10"/>
  <c r="EU43" i="10"/>
  <c r="AF43" i="10"/>
  <c r="HY43" i="10"/>
  <c r="KN43" i="10"/>
  <c r="BQ43" i="10"/>
  <c r="FJ43" i="10"/>
  <c r="JK43" i="10"/>
  <c r="EF43" i="10"/>
  <c r="IG43" i="10"/>
  <c r="KV43" i="10"/>
  <c r="CO43" i="10"/>
  <c r="GH43" i="10"/>
  <c r="JS43" i="10"/>
  <c r="FD43" i="10"/>
  <c r="AG43" i="10"/>
  <c r="KK43" i="10"/>
  <c r="GO43" i="10"/>
  <c r="KH43" i="10"/>
  <c r="JD43" i="10"/>
  <c r="AO43" i="10"/>
  <c r="KS43" i="10"/>
  <c r="IA43" i="10"/>
  <c r="AZ43" i="10"/>
  <c r="MK43" i="10"/>
  <c r="FM43" i="10"/>
  <c r="II43" i="10"/>
  <c r="FP43" i="10"/>
  <c r="AL43" i="10"/>
  <c r="EM43" i="10"/>
  <c r="FU43" i="10"/>
  <c r="DA43" i="10"/>
  <c r="IJ42" i="10"/>
  <c r="CS43" i="10"/>
  <c r="EJ42" i="10"/>
  <c r="JR103" i="10"/>
  <c r="LZ7" i="10"/>
  <c r="GL7" i="10"/>
  <c r="GT7" i="10"/>
  <c r="LL145" i="10"/>
  <c r="JU9" i="10"/>
  <c r="NX145" i="10"/>
  <c r="AG7" i="10"/>
  <c r="LT145" i="10"/>
  <c r="Z44" i="10"/>
  <c r="JE10" i="10"/>
  <c r="DR43" i="10"/>
  <c r="MD42" i="10"/>
  <c r="JN7" i="10"/>
  <c r="JP145" i="10"/>
  <c r="BQ6" i="10"/>
  <c r="CH42" i="10"/>
  <c r="DN42" i="10"/>
  <c r="CX42" i="10"/>
  <c r="AD42" i="10"/>
  <c r="ED42" i="10"/>
  <c r="KQ111" i="10"/>
  <c r="FB111" i="10"/>
  <c r="DB111" i="10"/>
  <c r="GB111" i="10"/>
  <c r="BH111" i="10"/>
  <c r="JU145" i="10"/>
  <c r="JE145" i="10"/>
  <c r="IO9" i="10"/>
  <c r="MW7" i="10"/>
  <c r="GX42" i="10"/>
  <c r="HF42" i="10"/>
  <c r="NR42" i="10"/>
  <c r="JR42" i="10"/>
  <c r="KP42" i="10"/>
  <c r="KH42" i="10"/>
  <c r="BR42" i="10"/>
  <c r="EL42" i="10"/>
  <c r="AL42" i="10"/>
  <c r="IO10" i="10"/>
  <c r="FB42" i="10"/>
  <c r="HV42" i="10"/>
  <c r="DF42" i="10"/>
  <c r="NZ42" i="10"/>
  <c r="IL42" i="10"/>
  <c r="LN42" i="10"/>
  <c r="FZ42" i="10"/>
  <c r="ID42" i="10"/>
  <c r="ML42" i="10"/>
  <c r="AT42" i="10"/>
  <c r="JB42" i="10"/>
  <c r="EP43" i="10"/>
  <c r="CT43" i="10"/>
  <c r="JV43" i="10"/>
  <c r="MH43" i="10"/>
  <c r="IP43" i="10"/>
  <c r="NU43" i="10"/>
  <c r="BN43" i="10"/>
  <c r="FF43" i="10"/>
  <c r="KL43" i="10"/>
  <c r="GL43" i="10"/>
  <c r="MX43" i="10"/>
  <c r="IX43" i="10"/>
  <c r="EH43" i="10"/>
  <c r="GK9" i="10"/>
  <c r="CD43" i="10"/>
  <c r="HR43" i="10"/>
  <c r="GT43" i="10"/>
  <c r="DB43" i="10"/>
  <c r="NF43" i="10"/>
  <c r="JF43" i="10"/>
  <c r="FN43" i="10"/>
  <c r="AX43" i="10"/>
  <c r="LR43" i="10"/>
  <c r="BM9" i="10"/>
  <c r="EX43" i="10"/>
  <c r="KD43" i="10"/>
  <c r="DJ43" i="10"/>
  <c r="JN43" i="10"/>
  <c r="FV43" i="10"/>
  <c r="BF43" i="10"/>
  <c r="HJ43" i="10"/>
  <c r="HZ43" i="10"/>
  <c r="MP43" i="10"/>
  <c r="EO43" i="10"/>
  <c r="GD43" i="10"/>
  <c r="BV43" i="10"/>
  <c r="AP43" i="10"/>
  <c r="KT43" i="10"/>
  <c r="CL43" i="10"/>
  <c r="LJ43" i="10"/>
  <c r="NN43" i="10"/>
  <c r="EW41" i="10"/>
  <c r="NQ40" i="10"/>
  <c r="LQ10" i="10"/>
  <c r="HA10" i="10"/>
  <c r="MO10" i="10"/>
  <c r="BM10" i="10"/>
  <c r="JM10" i="10"/>
  <c r="DY10" i="10"/>
  <c r="LY10" i="10"/>
  <c r="CK10" i="10"/>
  <c r="GK10" i="10"/>
  <c r="EW10" i="10"/>
  <c r="AG10" i="10"/>
  <c r="IW10" i="10"/>
  <c r="BU10" i="10"/>
  <c r="HI10" i="10"/>
  <c r="CS10" i="10"/>
  <c r="NT10" i="10"/>
  <c r="LI10" i="10"/>
  <c r="EG10" i="10"/>
  <c r="JU10" i="10"/>
  <c r="FE10" i="10"/>
  <c r="BE10" i="10"/>
  <c r="NU10" i="10"/>
  <c r="GS10" i="10"/>
  <c r="CC10" i="10"/>
  <c r="MG10" i="10"/>
  <c r="HQ10" i="10"/>
  <c r="AO10" i="10"/>
  <c r="DU40" i="10"/>
  <c r="GC9" i="10"/>
  <c r="MO7" i="10"/>
  <c r="EW9" i="10"/>
  <c r="BJ15" i="10"/>
  <c r="LQ9" i="10"/>
  <c r="DY9" i="10"/>
  <c r="LI9" i="10"/>
  <c r="DQ9" i="10"/>
  <c r="AW105" i="10"/>
  <c r="IW9" i="10"/>
  <c r="BE9" i="10"/>
  <c r="KQ9" i="10"/>
  <c r="GR9" i="10"/>
  <c r="KI9" i="10"/>
  <c r="Z43" i="10"/>
  <c r="JK40" i="10"/>
  <c r="LM40" i="10"/>
  <c r="BQ40" i="10"/>
  <c r="JT15" i="10"/>
  <c r="KT15" i="10"/>
  <c r="IR14" i="10"/>
  <c r="IQ14" i="10"/>
  <c r="FC14" i="10"/>
  <c r="NL14" i="10"/>
  <c r="HZ14" i="10"/>
  <c r="HO40" i="10"/>
  <c r="LE40" i="10"/>
  <c r="BI40" i="10"/>
  <c r="AR15" i="10"/>
  <c r="CE14" i="10"/>
  <c r="BG14" i="10"/>
  <c r="HW14" i="10"/>
  <c r="CK14" i="10"/>
  <c r="KT14" i="10"/>
  <c r="EP145" i="10"/>
  <c r="BE145" i="10"/>
  <c r="KK145" i="10"/>
  <c r="AB145" i="10"/>
  <c r="MJ145" i="10"/>
  <c r="GC145" i="10"/>
  <c r="KS145" i="10"/>
  <c r="HT145" i="10"/>
  <c r="KF145" i="10"/>
  <c r="MR145" i="10"/>
  <c r="BA145" i="10"/>
  <c r="DM145" i="10"/>
  <c r="GI145" i="10"/>
  <c r="CK145" i="10"/>
  <c r="GS145" i="10"/>
  <c r="IB145" i="10"/>
  <c r="MZ145" i="10"/>
  <c r="DA145" i="10"/>
  <c r="HI145" i="10"/>
  <c r="NH145" i="10"/>
  <c r="NP145" i="10"/>
  <c r="EK145" i="10"/>
  <c r="GY40" i="10"/>
  <c r="JA40" i="10"/>
  <c r="FP15" i="10"/>
  <c r="CH14" i="10"/>
  <c r="KQ14" i="10"/>
  <c r="FE14" i="10"/>
  <c r="NN14" i="10"/>
  <c r="FC40" i="10"/>
  <c r="IS40" i="10"/>
  <c r="KN15" i="10"/>
  <c r="Z41" i="10"/>
  <c r="FB14" i="10"/>
  <c r="NK14" i="10"/>
  <c r="HY14" i="10"/>
  <c r="EM40" i="10"/>
  <c r="GO40" i="10"/>
  <c r="HV14" i="10"/>
  <c r="CB14" i="10"/>
  <c r="KS14" i="10"/>
  <c r="MM40" i="10"/>
  <c r="CQ40" i="10"/>
  <c r="GG40" i="10"/>
  <c r="IC15" i="10"/>
  <c r="GH15" i="10"/>
  <c r="KP14" i="10"/>
  <c r="EV14" i="10"/>
  <c r="NU14" i="10"/>
  <c r="LW40" i="10"/>
  <c r="CA40" i="10"/>
  <c r="ET103" i="10"/>
  <c r="NY40" i="10"/>
  <c r="EC40" i="10"/>
  <c r="BO40" i="10"/>
  <c r="AG15" i="10"/>
  <c r="LF15" i="10"/>
  <c r="NJ14" i="10"/>
  <c r="HX14" i="10"/>
  <c r="CL14" i="10"/>
  <c r="FM7" i="10"/>
  <c r="FC9" i="10"/>
  <c r="MD9" i="10"/>
  <c r="MF105" i="10"/>
  <c r="DA7" i="10"/>
  <c r="DG9" i="10"/>
  <c r="LV9" i="10"/>
  <c r="EL9" i="10"/>
  <c r="LU9" i="10"/>
  <c r="MF9" i="10"/>
  <c r="BZ9" i="10"/>
  <c r="Z42" i="10"/>
  <c r="GZ9" i="10"/>
  <c r="KK101" i="10"/>
  <c r="HY101" i="10"/>
  <c r="CK101" i="10"/>
  <c r="IB40" i="10"/>
  <c r="AG40" i="10"/>
  <c r="FE40" i="10"/>
  <c r="KC40" i="10"/>
  <c r="CM40" i="10"/>
  <c r="HK40" i="10"/>
  <c r="MI40" i="10"/>
  <c r="BM40" i="10"/>
  <c r="GK40" i="10"/>
  <c r="LI40" i="10"/>
  <c r="CU40" i="10"/>
  <c r="HS40" i="10"/>
  <c r="MQ40" i="10"/>
  <c r="BU40" i="10"/>
  <c r="GS40" i="10"/>
  <c r="LQ40" i="10"/>
  <c r="EA40" i="10"/>
  <c r="IY40" i="10"/>
  <c r="NW40" i="10"/>
  <c r="CK40" i="10"/>
  <c r="HI40" i="10"/>
  <c r="MG40" i="10"/>
  <c r="EI40" i="10"/>
  <c r="JG40" i="10"/>
  <c r="CS40" i="10"/>
  <c r="HQ40" i="10"/>
  <c r="MO40" i="10"/>
  <c r="AA40" i="10"/>
  <c r="EY40" i="10"/>
  <c r="JW40" i="10"/>
  <c r="DY40" i="10"/>
  <c r="IW40" i="10"/>
  <c r="NU40" i="10"/>
  <c r="AI40" i="10"/>
  <c r="FG40" i="10"/>
  <c r="KE40" i="10"/>
  <c r="EG40" i="10"/>
  <c r="GM40" i="10"/>
  <c r="CW40" i="10"/>
  <c r="HU40" i="10"/>
  <c r="MS40" i="10"/>
  <c r="CY40" i="10"/>
  <c r="HW40" i="10"/>
  <c r="MU40" i="10"/>
  <c r="EW40" i="10"/>
  <c r="GU40" i="10"/>
  <c r="DE40" i="10"/>
  <c r="IC40" i="10"/>
  <c r="NA40" i="10"/>
  <c r="EE40" i="10"/>
  <c r="JC40" i="10"/>
  <c r="JE40" i="10"/>
  <c r="LK40" i="10"/>
  <c r="JU40" i="10"/>
  <c r="LS40" i="10"/>
  <c r="AK40" i="10"/>
  <c r="FI40" i="10"/>
  <c r="KG40" i="10"/>
  <c r="AM40" i="10"/>
  <c r="FK40" i="10"/>
  <c r="KI40" i="10"/>
  <c r="AS40" i="10"/>
  <c r="FQ40" i="10"/>
  <c r="KO40" i="10"/>
  <c r="BS40" i="10"/>
  <c r="GQ40" i="10"/>
  <c r="LO40" i="10"/>
  <c r="BW40" i="10"/>
  <c r="HB43" i="10"/>
  <c r="HU14" i="10"/>
  <c r="BH14" i="10"/>
  <c r="HT14" i="10"/>
  <c r="AJ14" i="10"/>
  <c r="CP14" i="10"/>
  <c r="FJ14" i="10"/>
  <c r="ID14" i="10"/>
  <c r="KX14" i="10"/>
  <c r="NZ14" i="10"/>
  <c r="CQ14" i="10"/>
  <c r="FK14" i="10"/>
  <c r="IE14" i="10"/>
  <c r="KY14" i="10"/>
  <c r="NS14" i="10"/>
  <c r="CJ14" i="10"/>
  <c r="FL14" i="10"/>
  <c r="IF14" i="10"/>
  <c r="KZ14" i="10"/>
  <c r="NT14" i="10"/>
  <c r="CS14" i="10"/>
  <c r="FM14" i="10"/>
  <c r="IG14" i="10"/>
  <c r="LI14" i="10"/>
  <c r="Z14" i="10"/>
  <c r="CT14" i="10"/>
  <c r="FN14" i="10"/>
  <c r="IH14" i="10"/>
  <c r="LB14" i="10"/>
  <c r="NV14" i="10"/>
  <c r="NP14" i="10"/>
  <c r="HC14" i="10"/>
  <c r="AK14" i="10"/>
  <c r="GW14" i="10"/>
  <c r="AD14" i="10"/>
  <c r="CX14" i="10"/>
  <c r="FR14" i="10"/>
  <c r="IL14" i="10"/>
  <c r="LN14" i="10"/>
  <c r="AE14" i="10"/>
  <c r="CY14" i="10"/>
  <c r="FS14" i="10"/>
  <c r="IM14" i="10"/>
  <c r="LG14" i="10"/>
  <c r="OA14" i="10"/>
  <c r="CZ14" i="10"/>
  <c r="FT14" i="10"/>
  <c r="IN14" i="10"/>
  <c r="LH14" i="10"/>
  <c r="AG14" i="10"/>
  <c r="DA14" i="10"/>
  <c r="FU14" i="10"/>
  <c r="IW14" i="10"/>
  <c r="LQ14" i="10"/>
  <c r="AH14" i="10"/>
  <c r="DB14" i="10"/>
  <c r="FV14" i="10"/>
  <c r="IP14" i="10"/>
  <c r="LJ14" i="10"/>
  <c r="MS14" i="10"/>
  <c r="GF14" i="10"/>
  <c r="NO14" i="10"/>
  <c r="GE14" i="10"/>
  <c r="AL14" i="10"/>
  <c r="DF14" i="10"/>
  <c r="FZ14" i="10"/>
  <c r="JB14" i="10"/>
  <c r="LV14" i="10"/>
  <c r="AM14" i="10"/>
  <c r="DG14" i="10"/>
  <c r="GA14" i="10"/>
  <c r="IU14" i="10"/>
  <c r="LO14" i="10"/>
  <c r="AN14" i="10"/>
  <c r="DH14" i="10"/>
  <c r="GB14" i="10"/>
  <c r="IV14" i="10"/>
  <c r="LP14" i="10"/>
  <c r="AO14" i="10"/>
  <c r="DI14" i="10"/>
  <c r="GK14" i="10"/>
  <c r="JE14" i="10"/>
  <c r="LY14" i="10"/>
  <c r="AP14" i="10"/>
  <c r="DJ14" i="10"/>
  <c r="GD14" i="10"/>
  <c r="IX14" i="10"/>
  <c r="LZ14" i="10"/>
  <c r="MA14" i="10"/>
  <c r="FI14" i="10"/>
  <c r="MR14" i="10"/>
  <c r="FH14" i="10"/>
  <c r="AT14" i="10"/>
  <c r="DN14" i="10"/>
  <c r="GP14" i="10"/>
  <c r="JJ14" i="10"/>
  <c r="MD14" i="10"/>
  <c r="AU14" i="10"/>
  <c r="DO14" i="10"/>
  <c r="GI14" i="10"/>
  <c r="JC14" i="10"/>
  <c r="ME14" i="10"/>
  <c r="AV14" i="10"/>
  <c r="DP14" i="10"/>
  <c r="GJ14" i="10"/>
  <c r="JD14" i="10"/>
  <c r="LX14" i="10"/>
  <c r="AW14" i="10"/>
  <c r="DY14" i="10"/>
  <c r="GS14" i="10"/>
  <c r="JM14" i="10"/>
  <c r="MG14" i="10"/>
  <c r="AX14" i="10"/>
  <c r="DR14" i="10"/>
  <c r="GL14" i="10"/>
  <c r="JN14" i="10"/>
  <c r="MH14" i="10"/>
  <c r="JY14" i="10"/>
  <c r="LD14" i="10"/>
  <c r="EQ14" i="10"/>
  <c r="LU14" i="10"/>
  <c r="EK14" i="10"/>
  <c r="BB14" i="10"/>
  <c r="ED14" i="10"/>
  <c r="GX14" i="10"/>
  <c r="JR14" i="10"/>
  <c r="ML14" i="10"/>
  <c r="BC14" i="10"/>
  <c r="DW14" i="10"/>
  <c r="GQ14" i="10"/>
  <c r="JS14" i="10"/>
  <c r="MM14" i="10"/>
  <c r="BD14" i="10"/>
  <c r="DX14" i="10"/>
  <c r="GR14" i="10"/>
  <c r="JL14" i="10"/>
  <c r="MF14" i="10"/>
  <c r="BM14" i="10"/>
  <c r="EG14" i="10"/>
  <c r="HA14" i="10"/>
  <c r="JU14" i="10"/>
  <c r="MO14" i="10"/>
  <c r="BF14" i="10"/>
  <c r="DZ14" i="10"/>
  <c r="HB14" i="10"/>
  <c r="JV14" i="10"/>
  <c r="MP14" i="10"/>
  <c r="JG14" i="10"/>
  <c r="KG14" i="10"/>
  <c r="DT14" i="10"/>
  <c r="LC14" i="10"/>
  <c r="DS14" i="10"/>
  <c r="BR14" i="10"/>
  <c r="EL14" i="10"/>
  <c r="HF14" i="10"/>
  <c r="JZ14" i="10"/>
  <c r="MT14" i="10"/>
  <c r="BK14" i="10"/>
  <c r="EE14" i="10"/>
  <c r="HG14" i="10"/>
  <c r="KA14" i="10"/>
  <c r="MU14" i="10"/>
  <c r="BL14" i="10"/>
  <c r="EF14" i="10"/>
  <c r="GZ14" i="10"/>
  <c r="JT14" i="10"/>
  <c r="MV14" i="10"/>
  <c r="BU14" i="10"/>
  <c r="EO14" i="10"/>
  <c r="HI14" i="10"/>
  <c r="KC14" i="10"/>
  <c r="MW14" i="10"/>
  <c r="BN14" i="10"/>
  <c r="EP14" i="10"/>
  <c r="HJ14" i="10"/>
  <c r="KD14" i="10"/>
  <c r="MX14" i="10"/>
  <c r="GU14" i="10"/>
  <c r="JO14" i="10"/>
  <c r="CW14" i="10"/>
  <c r="KF14" i="10"/>
  <c r="BY14" i="10"/>
  <c r="BZ14" i="10"/>
  <c r="ET14" i="10"/>
  <c r="HN14" i="10"/>
  <c r="KH14" i="10"/>
  <c r="NB14" i="10"/>
  <c r="BS14" i="10"/>
  <c r="EU14" i="10"/>
  <c r="HO14" i="10"/>
  <c r="KI14" i="10"/>
  <c r="NC14" i="10"/>
  <c r="BT14" i="10"/>
  <c r="EN14" i="10"/>
  <c r="HH14" i="10"/>
  <c r="KJ14" i="10"/>
  <c r="ND14" i="10"/>
  <c r="CC14" i="10"/>
  <c r="EW14" i="10"/>
  <c r="HQ14" i="10"/>
  <c r="KK14" i="10"/>
  <c r="NE14" i="10"/>
  <c r="CD14" i="10"/>
  <c r="EX14" i="10"/>
  <c r="HR14" i="10"/>
  <c r="KL14" i="10"/>
  <c r="NF14" i="10"/>
  <c r="FX14" i="10"/>
  <c r="FW8" i="10"/>
  <c r="MW8" i="10"/>
  <c r="JE9" i="10"/>
  <c r="EG9" i="10"/>
  <c r="HH9" i="10"/>
  <c r="BT9" i="10"/>
  <c r="IK7" i="10"/>
  <c r="DM7" i="10"/>
  <c r="BJ7" i="10"/>
  <c r="NI7" i="10"/>
  <c r="LF7" i="10"/>
  <c r="BU145" i="10"/>
  <c r="MD111" i="10"/>
  <c r="MM9" i="10"/>
  <c r="FK9" i="10"/>
  <c r="NZ9" i="10"/>
  <c r="ET9" i="10"/>
  <c r="BY9" i="10"/>
  <c r="FW9" i="10"/>
  <c r="JQ9" i="10"/>
  <c r="MO9" i="10"/>
  <c r="HI9" i="10"/>
  <c r="CK9" i="10"/>
  <c r="LX9" i="10"/>
  <c r="EV9" i="10"/>
  <c r="KC7" i="10"/>
  <c r="KA9" i="10"/>
  <c r="CY9" i="10"/>
  <c r="LN9" i="10"/>
  <c r="BR9" i="10"/>
  <c r="JI9" i="10"/>
  <c r="LY9" i="10"/>
  <c r="GS9" i="10"/>
  <c r="BU9" i="10"/>
  <c r="NK111" i="10"/>
  <c r="LP9" i="10"/>
  <c r="EN9" i="10"/>
  <c r="HI7" i="10"/>
  <c r="IE9" i="10"/>
  <c r="CQ9" i="10"/>
  <c r="JB9" i="10"/>
  <c r="HM9" i="10"/>
  <c r="JT9" i="10"/>
  <c r="EF9" i="10"/>
  <c r="HW9" i="10"/>
  <c r="AU9" i="10"/>
  <c r="HF9" i="10"/>
  <c r="ES9" i="10"/>
  <c r="LT9" i="10"/>
  <c r="BK111" i="10"/>
  <c r="JL9" i="10"/>
  <c r="CJ9" i="10"/>
  <c r="NC9" i="10"/>
  <c r="HO9" i="10"/>
  <c r="AM9" i="10"/>
  <c r="GX9" i="10"/>
  <c r="CO9" i="10"/>
  <c r="AA9" i="10"/>
  <c r="GE9" i="10"/>
  <c r="NG9" i="10"/>
  <c r="GN9" i="10"/>
  <c r="MB9" i="10"/>
  <c r="FA9" i="10"/>
  <c r="MC9" i="10"/>
  <c r="CH9" i="10"/>
  <c r="JJ9" i="10"/>
  <c r="AY9" i="10"/>
  <c r="GM9" i="10"/>
  <c r="NO9" i="10"/>
  <c r="GV9" i="10"/>
  <c r="NX9" i="10"/>
  <c r="GW9" i="10"/>
  <c r="MK9" i="10"/>
  <c r="ED9" i="10"/>
  <c r="JR9" i="10"/>
  <c r="BG9" i="10"/>
  <c r="II9" i="10"/>
  <c r="NW9" i="10"/>
  <c r="BP9" i="10"/>
  <c r="HD9" i="10"/>
  <c r="AC9" i="10"/>
  <c r="HE9" i="10"/>
  <c r="BO9" i="10"/>
  <c r="IQ9" i="10"/>
  <c r="BX9" i="10"/>
  <c r="IZ9" i="10"/>
  <c r="DK9" i="10"/>
  <c r="IY9" i="10"/>
  <c r="CF9" i="10"/>
  <c r="JH9" i="10"/>
  <c r="DS9" i="10"/>
  <c r="KU9" i="10"/>
  <c r="EB9" i="10"/>
  <c r="JP9" i="10"/>
  <c r="LA9" i="10"/>
  <c r="EA9" i="10"/>
  <c r="LC9" i="10"/>
  <c r="EJ9" i="10"/>
  <c r="LL9" i="10"/>
  <c r="EK9" i="10"/>
  <c r="JY9" i="10"/>
  <c r="BC111" i="10"/>
  <c r="JD9" i="10"/>
  <c r="CB9" i="10"/>
  <c r="MU9" i="10"/>
  <c r="FS9" i="10"/>
  <c r="AE9" i="10"/>
  <c r="GP9" i="10"/>
  <c r="CG9" i="10"/>
  <c r="LK9" i="10"/>
  <c r="MV145" i="10"/>
  <c r="ED145" i="10"/>
  <c r="EX145" i="10"/>
  <c r="MN145" i="10"/>
  <c r="GY145" i="10"/>
  <c r="MH145" i="10"/>
  <c r="DI105" i="10"/>
  <c r="CJ105" i="10"/>
  <c r="IG105" i="10"/>
  <c r="EV105" i="10"/>
  <c r="NE105" i="10"/>
  <c r="MD6" i="10"/>
  <c r="JC145" i="10"/>
  <c r="ID6" i="10"/>
  <c r="KB145" i="10"/>
  <c r="JK145" i="10"/>
  <c r="CD145" i="10"/>
  <c r="JF145" i="10"/>
  <c r="HF6" i="10"/>
  <c r="MC97" i="10"/>
  <c r="MG145" i="10"/>
  <c r="EG145" i="10"/>
  <c r="AO145" i="10"/>
  <c r="IF145" i="10"/>
  <c r="CL145" i="10"/>
  <c r="ET6" i="10"/>
  <c r="AV145" i="10"/>
  <c r="EM145" i="10"/>
  <c r="JV145" i="10"/>
  <c r="AT6" i="10"/>
  <c r="DQ10" i="10"/>
  <c r="GC10" i="10"/>
  <c r="NE10" i="10"/>
  <c r="LA10" i="10"/>
  <c r="NM10" i="10"/>
  <c r="D48" i="10"/>
  <c r="Z48" i="10" s="1"/>
  <c r="BK15" i="10"/>
  <c r="JZ15" i="10"/>
  <c r="FB15" i="10"/>
  <c r="AD15" i="10"/>
  <c r="JH15" i="10"/>
  <c r="EJ15" i="10"/>
  <c r="NL15" i="10"/>
  <c r="IN15" i="10"/>
  <c r="DP15" i="10"/>
  <c r="CE15" i="10"/>
  <c r="KC15" i="10"/>
  <c r="AX15" i="10"/>
  <c r="NR15" i="10"/>
  <c r="IT15" i="10"/>
  <c r="DV15" i="10"/>
  <c r="MZ15" i="10"/>
  <c r="IB15" i="10"/>
  <c r="DD15" i="10"/>
  <c r="MF15" i="10"/>
  <c r="HH15" i="10"/>
  <c r="CJ15" i="10"/>
  <c r="EE15" i="10"/>
  <c r="MA15" i="10"/>
  <c r="CW15" i="10"/>
  <c r="NJ15" i="10"/>
  <c r="IL15" i="10"/>
  <c r="DN15" i="10"/>
  <c r="MR15" i="10"/>
  <c r="HT15" i="10"/>
  <c r="CV15" i="10"/>
  <c r="LX15" i="10"/>
  <c r="GZ15" i="10"/>
  <c r="CB15" i="10"/>
  <c r="EQ15" i="10"/>
  <c r="MO15" i="10"/>
  <c r="EW15" i="10"/>
  <c r="MT15" i="10"/>
  <c r="HV15" i="10"/>
  <c r="CX15" i="10"/>
  <c r="MB15" i="10"/>
  <c r="HD15" i="10"/>
  <c r="CF15" i="10"/>
  <c r="LH15" i="10"/>
  <c r="GJ15" i="10"/>
  <c r="BL15" i="10"/>
  <c r="FQ15" i="10"/>
  <c r="NN15" i="10"/>
  <c r="IU15" i="10"/>
  <c r="ML15" i="10"/>
  <c r="HN15" i="10"/>
  <c r="CP15" i="10"/>
  <c r="LT15" i="10"/>
  <c r="GV15" i="10"/>
  <c r="BX15" i="10"/>
  <c r="KZ15" i="10"/>
  <c r="GB15" i="10"/>
  <c r="BD15" i="10"/>
  <c r="GD15" i="10"/>
  <c r="OA15" i="10"/>
  <c r="MS15" i="10"/>
  <c r="KX15" i="10"/>
  <c r="FZ15" i="10"/>
  <c r="BB15" i="10"/>
  <c r="KF15" i="10"/>
  <c r="FH15" i="10"/>
  <c r="AJ15" i="10"/>
  <c r="JL15" i="10"/>
  <c r="EN15" i="10"/>
  <c r="AS15" i="10"/>
  <c r="IP15" i="10"/>
  <c r="KH15" i="10"/>
  <c r="FJ15" i="10"/>
  <c r="AL15" i="10"/>
  <c r="JP15" i="10"/>
  <c r="ER15" i="10"/>
  <c r="NT15" i="10"/>
  <c r="IV15" i="10"/>
  <c r="DX15" i="10"/>
  <c r="BS15" i="10"/>
  <c r="JO15" i="10"/>
  <c r="EW145" i="10"/>
  <c r="BW14" i="10"/>
  <c r="HN42" i="10"/>
  <c r="NB42" i="10"/>
  <c r="FR42" i="10"/>
  <c r="GP42" i="10"/>
  <c r="MT42" i="10"/>
  <c r="FJ42" i="10"/>
  <c r="KX42" i="10"/>
  <c r="CP42" i="10"/>
  <c r="JZ42" i="10"/>
  <c r="BZ42" i="10"/>
  <c r="ET42" i="10"/>
  <c r="BB42" i="10"/>
  <c r="NY42" i="10"/>
  <c r="JJ42" i="10"/>
  <c r="IJ14" i="10"/>
  <c r="AC14" i="10"/>
  <c r="LM14" i="10"/>
  <c r="MK14" i="10"/>
  <c r="FA14" i="10"/>
  <c r="JX14" i="10"/>
  <c r="LS14" i="10"/>
  <c r="EI14" i="10"/>
  <c r="GO14" i="10"/>
  <c r="LK111" i="10"/>
  <c r="GU15" i="10"/>
  <c r="JI14" i="10"/>
  <c r="CV14" i="10"/>
  <c r="BJ14" i="10"/>
  <c r="DV14" i="10"/>
  <c r="GH14" i="10"/>
  <c r="IT14" i="10"/>
  <c r="LF14" i="10"/>
  <c r="NR14" i="10"/>
  <c r="CA14" i="10"/>
  <c r="EM14" i="10"/>
  <c r="GY14" i="10"/>
  <c r="JK14" i="10"/>
  <c r="LW14" i="10"/>
  <c r="AF14" i="10"/>
  <c r="CR14" i="10"/>
  <c r="FD14" i="10"/>
  <c r="HP14" i="10"/>
  <c r="KB14" i="10"/>
  <c r="MN14" i="10"/>
  <c r="BE14" i="10"/>
  <c r="DQ14" i="10"/>
  <c r="GC14" i="10"/>
  <c r="IO14" i="10"/>
  <c r="LA14" i="10"/>
  <c r="NM14" i="10"/>
  <c r="BV14" i="10"/>
  <c r="EH14" i="10"/>
  <c r="GT14" i="10"/>
  <c r="JF14" i="10"/>
  <c r="LR14" i="10"/>
  <c r="KV14" i="10"/>
  <c r="DL14" i="10"/>
  <c r="EZ14" i="10"/>
  <c r="DW111" i="10"/>
  <c r="LQ145" i="10"/>
  <c r="AD111" i="10"/>
  <c r="CO14" i="10"/>
  <c r="EC14" i="10"/>
  <c r="KX6" i="10"/>
  <c r="DF6" i="10"/>
  <c r="KV6" i="10"/>
  <c r="KP6" i="10"/>
  <c r="CH6" i="10"/>
  <c r="AK6" i="10"/>
  <c r="FH6" i="10"/>
  <c r="LK6" i="10"/>
  <c r="JR6" i="10"/>
  <c r="BB6" i="10"/>
  <c r="FW6" i="10"/>
  <c r="BK6" i="10"/>
  <c r="ES6" i="10"/>
  <c r="FZ6" i="10"/>
  <c r="NB6" i="10"/>
  <c r="FR6" i="10"/>
  <c r="OS27" i="10"/>
  <c r="OR27" i="10"/>
  <c r="MC44" i="10"/>
  <c r="JI44" i="10"/>
  <c r="GO44" i="10"/>
  <c r="DU44" i="10"/>
  <c r="AS44" i="10"/>
  <c r="LU44" i="10"/>
  <c r="IS44" i="10"/>
  <c r="FI44" i="10"/>
  <c r="CG44" i="10"/>
  <c r="NY44" i="10"/>
  <c r="KG44" i="10"/>
  <c r="GW44" i="10"/>
  <c r="CW44" i="10"/>
  <c r="NA44" i="10"/>
  <c r="JQ44" i="10"/>
  <c r="FQ44" i="10"/>
  <c r="BY44" i="10"/>
  <c r="LE44" i="10"/>
  <c r="HM44" i="10"/>
  <c r="EC44" i="10"/>
  <c r="AC44" i="10"/>
  <c r="MS44" i="10"/>
  <c r="HE44" i="10"/>
  <c r="BI44" i="10"/>
  <c r="MK44" i="10"/>
  <c r="GG44" i="10"/>
  <c r="AK44" i="10"/>
  <c r="NQ44" i="10"/>
  <c r="HU44" i="10"/>
  <c r="BQ44" i="10"/>
  <c r="JY44" i="10"/>
  <c r="JA44" i="10"/>
  <c r="IC44" i="10"/>
  <c r="FA44" i="10"/>
  <c r="EK44" i="10"/>
  <c r="ES44" i="10"/>
  <c r="LM44" i="10"/>
  <c r="DE44" i="10"/>
  <c r="KO44" i="10"/>
  <c r="CO44" i="10"/>
  <c r="HE145" i="10"/>
  <c r="NJ16" i="10"/>
  <c r="KX16" i="10"/>
  <c r="IL16" i="10"/>
  <c r="GL16" i="10"/>
  <c r="EL16" i="10"/>
  <c r="CN16" i="10"/>
  <c r="AN16" i="10"/>
  <c r="MB16" i="10"/>
  <c r="JB16" i="10"/>
  <c r="GV16" i="10"/>
  <c r="EJ16" i="10"/>
  <c r="BZ16" i="10"/>
  <c r="NX16" i="10"/>
  <c r="KH16" i="10"/>
  <c r="HL16" i="10"/>
  <c r="EZ16" i="10"/>
  <c r="CJ16" i="10"/>
  <c r="KV16" i="10"/>
  <c r="HH16" i="10"/>
  <c r="DZ16" i="10"/>
  <c r="BJ16" i="10"/>
  <c r="NZ16" i="10"/>
  <c r="KF16" i="10"/>
  <c r="GX16" i="10"/>
  <c r="DV16" i="10"/>
  <c r="BA16" i="10"/>
  <c r="NH16" i="10"/>
  <c r="JR16" i="10"/>
  <c r="GH16" i="10"/>
  <c r="DM16" i="10"/>
  <c r="AX16" i="10"/>
  <c r="MT16" i="10"/>
  <c r="JP16" i="10"/>
  <c r="FY16" i="10"/>
  <c r="DJ16" i="10"/>
  <c r="AK16" i="10"/>
  <c r="MD16" i="10"/>
  <c r="IJ16" i="10"/>
  <c r="FL16" i="10"/>
  <c r="CW16" i="10"/>
  <c r="MR16" i="10"/>
  <c r="IZ16" i="10"/>
  <c r="FV16" i="10"/>
  <c r="AB16" i="10"/>
  <c r="LN16" i="10"/>
  <c r="HX16" i="10"/>
  <c r="FI16" i="10"/>
  <c r="BX16" i="10"/>
  <c r="CZ16" i="10"/>
  <c r="LL16" i="10"/>
  <c r="HU16" i="10"/>
  <c r="EV16" i="10"/>
  <c r="BN16" i="10"/>
  <c r="NT16" i="10"/>
  <c r="MD13" i="10"/>
  <c r="FR13" i="10"/>
  <c r="GG13" i="10"/>
  <c r="FX13" i="10"/>
  <c r="JF100" i="10"/>
  <c r="EL100" i="10"/>
  <c r="AB100" i="10"/>
  <c r="DG100" i="10"/>
  <c r="CX100" i="10"/>
  <c r="BL100" i="10"/>
  <c r="MW100" i="10"/>
  <c r="HU100" i="10"/>
  <c r="JX100" i="10"/>
  <c r="AW100" i="10"/>
  <c r="LV13" i="10"/>
  <c r="ET13" i="10"/>
  <c r="FA13" i="10"/>
  <c r="DL13" i="10"/>
  <c r="KP100" i="10"/>
  <c r="KP13" i="10"/>
  <c r="EL13" i="10"/>
  <c r="NQ13" i="10"/>
  <c r="DU13" i="10"/>
  <c r="AZ13" i="10"/>
  <c r="GX13" i="10"/>
  <c r="HM13" i="10"/>
  <c r="JR13" i="10"/>
  <c r="DF13" i="10"/>
  <c r="MK13" i="10"/>
  <c r="CO13" i="10"/>
  <c r="FP100" i="10"/>
  <c r="JJ13" i="10"/>
  <c r="CH13" i="10"/>
  <c r="LE13" i="10"/>
  <c r="BI13" i="10"/>
  <c r="NB13" i="10"/>
  <c r="IJ13" i="10"/>
  <c r="ID13" i="10"/>
  <c r="BZ13" i="10"/>
  <c r="JY13" i="10"/>
  <c r="AC13" i="10"/>
  <c r="NH13" i="10"/>
  <c r="HF13" i="10"/>
  <c r="AT13" i="10"/>
  <c r="IS13" i="10"/>
  <c r="KV13" i="10"/>
  <c r="DK14" i="10"/>
  <c r="NG14" i="10"/>
  <c r="AB14" i="10"/>
  <c r="MZ14" i="10"/>
  <c r="HM91" i="10"/>
  <c r="BO14" i="10"/>
  <c r="NH14" i="10"/>
  <c r="KU14" i="10"/>
  <c r="LK14" i="10"/>
  <c r="GM14" i="10"/>
  <c r="FP14" i="10"/>
  <c r="HJ145" i="10"/>
  <c r="ES14" i="10"/>
  <c r="AC6" i="10"/>
  <c r="KN6" i="10"/>
  <c r="DL6" i="10"/>
  <c r="LC6" i="10"/>
  <c r="EA6" i="10"/>
  <c r="LG6" i="10"/>
  <c r="KH6" i="10"/>
  <c r="FJ6" i="10"/>
  <c r="AL6" i="10"/>
  <c r="KF6" i="10"/>
  <c r="DD6" i="10"/>
  <c r="KU6" i="10"/>
  <c r="DS6" i="10"/>
  <c r="MK111" i="10"/>
  <c r="BA6" i="10"/>
  <c r="CA6" i="10"/>
  <c r="LW6" i="10"/>
  <c r="LU6" i="10"/>
  <c r="CZ6" i="10"/>
  <c r="MV6" i="10"/>
  <c r="BM6" i="10"/>
  <c r="HA6" i="10"/>
  <c r="CO6" i="10"/>
  <c r="DW6" i="10"/>
  <c r="NS6" i="10"/>
  <c r="NA6" i="10"/>
  <c r="EV6" i="10"/>
  <c r="BU6" i="10"/>
  <c r="IW6" i="10"/>
  <c r="FA6" i="10"/>
  <c r="EM6" i="10"/>
  <c r="FL6" i="10"/>
  <c r="IC6" i="10"/>
  <c r="GI6" i="10"/>
  <c r="HH6" i="10"/>
  <c r="DY6" i="10"/>
  <c r="JM6" i="10"/>
  <c r="GY6" i="10"/>
  <c r="HX6" i="10"/>
  <c r="EG6" i="10"/>
  <c r="LI6" i="10"/>
  <c r="IU6" i="10"/>
  <c r="JT6" i="10"/>
  <c r="EO6" i="10"/>
  <c r="LQ6" i="10"/>
  <c r="JK6" i="10"/>
  <c r="CG6" i="10"/>
  <c r="AN6" i="10"/>
  <c r="KJ6" i="10"/>
  <c r="GK6" i="10"/>
  <c r="LY6" i="10"/>
  <c r="DM6" i="10"/>
  <c r="IJ6" i="10"/>
  <c r="CV6" i="10"/>
  <c r="IY6" i="10"/>
  <c r="DK6" i="10"/>
  <c r="JI111" i="10"/>
  <c r="NJ6" i="10"/>
  <c r="IL6" i="10"/>
  <c r="DN6" i="10"/>
  <c r="BY6" i="10"/>
  <c r="MS6" i="10"/>
  <c r="IB6" i="10"/>
  <c r="AZ6" i="10"/>
  <c r="IQ6" i="10"/>
  <c r="BO6" i="10"/>
  <c r="NU6" i="10"/>
  <c r="GW111" i="10"/>
  <c r="MC6" i="10"/>
  <c r="NH6" i="10"/>
  <c r="HT6" i="10"/>
  <c r="AR6" i="10"/>
  <c r="NW6" i="10"/>
  <c r="II6" i="10"/>
  <c r="BG6" i="10"/>
  <c r="JE6" i="10"/>
  <c r="CL111" i="10"/>
  <c r="MT6" i="10"/>
  <c r="HV6" i="10"/>
  <c r="CX6" i="10"/>
  <c r="LE6" i="10"/>
  <c r="MZ6" i="10"/>
  <c r="FX6" i="10"/>
  <c r="AJ6" i="10"/>
  <c r="NO6" i="10"/>
  <c r="GM6" i="10"/>
  <c r="AY6" i="10"/>
  <c r="GS6" i="10"/>
  <c r="MF6" i="10"/>
  <c r="DE6" i="10"/>
  <c r="MR6" i="10"/>
  <c r="FP6" i="10"/>
  <c r="NG6" i="10"/>
  <c r="GE6" i="10"/>
  <c r="CC6" i="10"/>
  <c r="CJ6" i="10"/>
  <c r="MD105" i="10"/>
  <c r="CG145" i="10"/>
  <c r="FI145" i="10"/>
  <c r="FG145" i="10"/>
  <c r="HS145" i="10"/>
  <c r="CM145" i="10"/>
  <c r="PA10" i="10"/>
  <c r="HK145" i="10"/>
  <c r="JQ145" i="10"/>
  <c r="GW97" i="10"/>
  <c r="PB7" i="10"/>
  <c r="JI145" i="10"/>
  <c r="HU145" i="10"/>
  <c r="CW145" i="10"/>
  <c r="AK145" i="10"/>
  <c r="MS145" i="10"/>
  <c r="KG145" i="10"/>
  <c r="FA145" i="10"/>
  <c r="FH145" i="10"/>
  <c r="CV145" i="10"/>
  <c r="AJ145" i="10"/>
  <c r="AB41" i="10"/>
  <c r="CN41" i="10"/>
  <c r="EZ41" i="10"/>
  <c r="HL41" i="10"/>
  <c r="JX41" i="10"/>
  <c r="MJ41" i="10"/>
  <c r="BA41" i="10"/>
  <c r="DM41" i="10"/>
  <c r="FY41" i="10"/>
  <c r="IK41" i="10"/>
  <c r="KW41" i="10"/>
  <c r="NI41" i="10"/>
  <c r="AJ41" i="10"/>
  <c r="CV41" i="10"/>
  <c r="FH41" i="10"/>
  <c r="HT41" i="10"/>
  <c r="KF41" i="10"/>
  <c r="MR41" i="10"/>
  <c r="BI41" i="10"/>
  <c r="DU41" i="10"/>
  <c r="GG41" i="10"/>
  <c r="IS41" i="10"/>
  <c r="LE41" i="10"/>
  <c r="NQ41" i="10"/>
  <c r="JR41" i="10"/>
  <c r="MD41" i="10"/>
  <c r="EM41" i="10"/>
  <c r="GY41" i="10"/>
  <c r="JK41" i="10"/>
  <c r="LW41" i="10"/>
  <c r="AN41" i="10"/>
  <c r="CZ41" i="10"/>
  <c r="FL41" i="10"/>
  <c r="HX41" i="10"/>
  <c r="KJ41" i="10"/>
  <c r="MV41" i="10"/>
  <c r="AG41" i="10"/>
  <c r="CS41" i="10"/>
  <c r="FE41" i="10"/>
  <c r="HQ41" i="10"/>
  <c r="KC41" i="10"/>
  <c r="MO41" i="10"/>
  <c r="AR41" i="10"/>
  <c r="DD41" i="10"/>
  <c r="FP41" i="10"/>
  <c r="IB41" i="10"/>
  <c r="KN41" i="10"/>
  <c r="MZ41" i="10"/>
  <c r="BQ41" i="10"/>
  <c r="EC41" i="10"/>
  <c r="GO41" i="10"/>
  <c r="JA41" i="10"/>
  <c r="LM41" i="10"/>
  <c r="NY41" i="10"/>
  <c r="JZ41" i="10"/>
  <c r="ML41" i="10"/>
  <c r="EU41" i="10"/>
  <c r="HG41" i="10"/>
  <c r="JS41" i="10"/>
  <c r="ME41" i="10"/>
  <c r="BH41" i="10"/>
  <c r="DT41" i="10"/>
  <c r="GF41" i="10"/>
  <c r="IR41" i="10"/>
  <c r="LD41" i="10"/>
  <c r="NP41" i="10"/>
  <c r="CG41" i="10"/>
  <c r="ES41" i="10"/>
  <c r="HE41" i="10"/>
  <c r="JQ41" i="10"/>
  <c r="MC41" i="10"/>
  <c r="ID41" i="10"/>
  <c r="KP41" i="10"/>
  <c r="NB41" i="10"/>
  <c r="CY41" i="10"/>
  <c r="FK41" i="10"/>
  <c r="HW41" i="10"/>
  <c r="KI41" i="10"/>
  <c r="MU41" i="10"/>
  <c r="BL41" i="10"/>
  <c r="DX41" i="10"/>
  <c r="GJ41" i="10"/>
  <c r="IV41" i="10"/>
  <c r="LH41" i="10"/>
  <c r="NT41" i="10"/>
  <c r="BE41" i="10"/>
  <c r="DQ41" i="10"/>
  <c r="GC41" i="10"/>
  <c r="IO41" i="10"/>
  <c r="LA41" i="10"/>
  <c r="NM41" i="10"/>
  <c r="BP41" i="10"/>
  <c r="EB41" i="10"/>
  <c r="GN41" i="10"/>
  <c r="IZ41" i="10"/>
  <c r="LL41" i="10"/>
  <c r="NX41" i="10"/>
  <c r="AC41" i="10"/>
  <c r="CO41" i="10"/>
  <c r="FA41" i="10"/>
  <c r="HM41" i="10"/>
  <c r="JY41" i="10"/>
  <c r="MK41" i="10"/>
  <c r="IL41" i="10"/>
  <c r="KX41" i="10"/>
  <c r="NJ41" i="10"/>
  <c r="DG41" i="10"/>
  <c r="FS41" i="10"/>
  <c r="IE41" i="10"/>
  <c r="KQ41" i="10"/>
  <c r="NC41" i="10"/>
  <c r="BT41" i="10"/>
  <c r="EF41" i="10"/>
  <c r="GR41" i="10"/>
  <c r="JD41" i="10"/>
  <c r="LP41" i="10"/>
  <c r="BM41" i="10"/>
  <c r="DY41" i="10"/>
  <c r="GK41" i="10"/>
  <c r="IW41" i="10"/>
  <c r="LI41" i="10"/>
  <c r="BX41" i="10"/>
  <c r="EJ41" i="10"/>
  <c r="GV41" i="10"/>
  <c r="JH41" i="10"/>
  <c r="LT41" i="10"/>
  <c r="AK41" i="10"/>
  <c r="CW41" i="10"/>
  <c r="FI41" i="10"/>
  <c r="HU41" i="10"/>
  <c r="KG41" i="10"/>
  <c r="MS41" i="10"/>
  <c r="IT41" i="10"/>
  <c r="LF41" i="10"/>
  <c r="NR41" i="10"/>
  <c r="DO41" i="10"/>
  <c r="GA41" i="10"/>
  <c r="IM41" i="10"/>
  <c r="KY41" i="10"/>
  <c r="NK41" i="10"/>
  <c r="CB41" i="10"/>
  <c r="EN41" i="10"/>
  <c r="GZ41" i="10"/>
  <c r="JL41" i="10"/>
  <c r="LX41" i="10"/>
  <c r="BU41" i="10"/>
  <c r="EG41" i="10"/>
  <c r="GS41" i="10"/>
  <c r="JE41" i="10"/>
  <c r="LQ41" i="10"/>
  <c r="MF41" i="10"/>
  <c r="HH41" i="10"/>
  <c r="CJ41" i="10"/>
  <c r="OA103" i="10"/>
  <c r="NS103" i="10"/>
  <c r="NK103" i="10"/>
  <c r="NC103" i="10"/>
  <c r="MU103" i="10"/>
  <c r="MM103" i="10"/>
  <c r="ME103" i="10"/>
  <c r="LW103" i="10"/>
  <c r="LO103" i="10"/>
  <c r="LG103" i="10"/>
  <c r="KY103" i="10"/>
  <c r="KQ103" i="10"/>
  <c r="KI103" i="10"/>
  <c r="KA103" i="10"/>
  <c r="JS103" i="10"/>
  <c r="JK103" i="10"/>
  <c r="JC103" i="10"/>
  <c r="IU103" i="10"/>
  <c r="IM103" i="10"/>
  <c r="HW103" i="10"/>
  <c r="HO103" i="10"/>
  <c r="HG103" i="10"/>
  <c r="GY103" i="10"/>
  <c r="GQ103" i="10"/>
  <c r="GI103" i="10"/>
  <c r="GA103" i="10"/>
  <c r="FS103" i="10"/>
  <c r="FK103" i="10"/>
  <c r="FC103" i="10"/>
  <c r="EU103" i="10"/>
  <c r="EM103" i="10"/>
  <c r="EE103" i="10"/>
  <c r="DW103" i="10"/>
  <c r="DO103" i="10"/>
  <c r="DG103" i="10"/>
  <c r="CY103" i="10"/>
  <c r="CQ103" i="10"/>
  <c r="CI103" i="10"/>
  <c r="CA103" i="10"/>
  <c r="BS103" i="10"/>
  <c r="BK103" i="10"/>
  <c r="BC103" i="10"/>
  <c r="AU103" i="10"/>
  <c r="AM103" i="10"/>
  <c r="AE103" i="10"/>
  <c r="MG103" i="10"/>
  <c r="JU103" i="10"/>
  <c r="HI103" i="10"/>
  <c r="EW103" i="10"/>
  <c r="CK103" i="10"/>
  <c r="LY103" i="10"/>
  <c r="JM103" i="10"/>
  <c r="HA103" i="10"/>
  <c r="EO103" i="10"/>
  <c r="CC103" i="10"/>
  <c r="LQ103" i="10"/>
  <c r="JE103" i="10"/>
  <c r="GS103" i="10"/>
  <c r="EG103" i="10"/>
  <c r="BU103" i="10"/>
  <c r="NU103" i="10"/>
  <c r="LI103" i="10"/>
  <c r="IW103" i="10"/>
  <c r="GK103" i="10"/>
  <c r="DY103" i="10"/>
  <c r="BM103" i="10"/>
  <c r="KK103" i="10"/>
  <c r="HY103" i="10"/>
  <c r="FM103" i="10"/>
  <c r="DA103" i="10"/>
  <c r="AO103" i="10"/>
  <c r="MO103" i="10"/>
  <c r="KC103" i="10"/>
  <c r="HQ103" i="10"/>
  <c r="FE103" i="10"/>
  <c r="CS103" i="10"/>
  <c r="AG103" i="10"/>
  <c r="KS103" i="10"/>
  <c r="AW103" i="10"/>
  <c r="IO103" i="10"/>
  <c r="IG103" i="10"/>
  <c r="GC103" i="10"/>
  <c r="FU103" i="10"/>
  <c r="NE103" i="10"/>
  <c r="DI103" i="10"/>
  <c r="NM103" i="10"/>
  <c r="LA103" i="10"/>
  <c r="DQ103" i="10"/>
  <c r="CL103" i="10"/>
  <c r="EX103" i="10"/>
  <c r="HJ103" i="10"/>
  <c r="JV103" i="10"/>
  <c r="MH103" i="10"/>
  <c r="BG103" i="10"/>
  <c r="DS103" i="10"/>
  <c r="GE103" i="10"/>
  <c r="IQ103" i="10"/>
  <c r="LC103" i="10"/>
  <c r="NO103" i="10"/>
  <c r="NT103" i="10"/>
  <c r="AH103" i="10"/>
  <c r="CT103" i="10"/>
  <c r="FF103" i="10"/>
  <c r="HR103" i="10"/>
  <c r="KD103" i="10"/>
  <c r="MP103" i="10"/>
  <c r="BO103" i="10"/>
  <c r="EA103" i="10"/>
  <c r="GM103" i="10"/>
  <c r="IY103" i="10"/>
  <c r="LK103" i="10"/>
  <c r="NW103" i="10"/>
  <c r="AR103" i="10"/>
  <c r="DD103" i="10"/>
  <c r="FP103" i="10"/>
  <c r="IB103" i="10"/>
  <c r="MZ103" i="10"/>
  <c r="BA103" i="10"/>
  <c r="FY103" i="10"/>
  <c r="IK103" i="10"/>
  <c r="KW103" i="10"/>
  <c r="NI103" i="10"/>
  <c r="BZ103" i="10"/>
  <c r="EL103" i="10"/>
  <c r="GX103" i="10"/>
  <c r="LV103" i="10"/>
  <c r="BT103" i="10"/>
  <c r="EF103" i="10"/>
  <c r="GR103" i="10"/>
  <c r="JD103" i="10"/>
  <c r="LP103" i="10"/>
  <c r="AP103" i="10"/>
  <c r="DB103" i="10"/>
  <c r="FN103" i="10"/>
  <c r="HZ103" i="10"/>
  <c r="KL103" i="10"/>
  <c r="MX103" i="10"/>
  <c r="BW103" i="10"/>
  <c r="EI103" i="10"/>
  <c r="GU103" i="10"/>
  <c r="JG103" i="10"/>
  <c r="AZ103" i="10"/>
  <c r="DL103" i="10"/>
  <c r="FX103" i="10"/>
  <c r="IJ103" i="10"/>
  <c r="KV103" i="10"/>
  <c r="NH103" i="10"/>
  <c r="BI103" i="10"/>
  <c r="DU103" i="10"/>
  <c r="GG103" i="10"/>
  <c r="IS103" i="10"/>
  <c r="LE103" i="10"/>
  <c r="NQ103" i="10"/>
  <c r="BF103" i="10"/>
  <c r="DR103" i="10"/>
  <c r="GD103" i="10"/>
  <c r="IP103" i="10"/>
  <c r="LB103" i="10"/>
  <c r="NN103" i="10"/>
  <c r="AA103" i="10"/>
  <c r="CM103" i="10"/>
  <c r="EY103" i="10"/>
  <c r="HK103" i="10"/>
  <c r="JW103" i="10"/>
  <c r="MI103" i="10"/>
  <c r="BP103" i="10"/>
  <c r="EB103" i="10"/>
  <c r="GN103" i="10"/>
  <c r="IZ103" i="10"/>
  <c r="LL103" i="10"/>
  <c r="NX103" i="10"/>
  <c r="BY103" i="10"/>
  <c r="EK103" i="10"/>
  <c r="GW103" i="10"/>
  <c r="JI103" i="10"/>
  <c r="LU103" i="10"/>
  <c r="AL103" i="10"/>
  <c r="CX103" i="10"/>
  <c r="FJ103" i="10"/>
  <c r="HV103" i="10"/>
  <c r="KH103" i="10"/>
  <c r="MT103" i="10"/>
  <c r="AF103" i="10"/>
  <c r="CR103" i="10"/>
  <c r="FD103" i="10"/>
  <c r="HP103" i="10"/>
  <c r="KB103" i="10"/>
  <c r="MN103" i="10"/>
  <c r="BN103" i="10"/>
  <c r="DZ103" i="10"/>
  <c r="GL103" i="10"/>
  <c r="IX103" i="10"/>
  <c r="LJ103" i="10"/>
  <c r="NV103" i="10"/>
  <c r="AI103" i="10"/>
  <c r="CU103" i="10"/>
  <c r="FG103" i="10"/>
  <c r="HS103" i="10"/>
  <c r="KE103" i="10"/>
  <c r="MQ103" i="10"/>
  <c r="BX103" i="10"/>
  <c r="EJ103" i="10"/>
  <c r="GV103" i="10"/>
  <c r="JH103" i="10"/>
  <c r="LT103" i="10"/>
  <c r="CG103" i="10"/>
  <c r="ES103" i="10"/>
  <c r="HE103" i="10"/>
  <c r="JQ103" i="10"/>
  <c r="MC103" i="10"/>
  <c r="AT103" i="10"/>
  <c r="DF103" i="10"/>
  <c r="FR103" i="10"/>
  <c r="ID103" i="10"/>
  <c r="KP103" i="10"/>
  <c r="NB103" i="10"/>
  <c r="AN103" i="10"/>
  <c r="CZ103" i="10"/>
  <c r="FL103" i="10"/>
  <c r="HX103" i="10"/>
  <c r="KJ103" i="10"/>
  <c r="MV103" i="10"/>
  <c r="BV103" i="10"/>
  <c r="EH103" i="10"/>
  <c r="GT103" i="10"/>
  <c r="JF103" i="10"/>
  <c r="LR103" i="10"/>
  <c r="AQ103" i="10"/>
  <c r="DC103" i="10"/>
  <c r="FO103" i="10"/>
  <c r="IA103" i="10"/>
  <c r="KM103" i="10"/>
  <c r="MY103" i="10"/>
  <c r="CF103" i="10"/>
  <c r="ER103" i="10"/>
  <c r="HD103" i="10"/>
  <c r="JP103" i="10"/>
  <c r="MB103" i="10"/>
  <c r="AC103" i="10"/>
  <c r="CO103" i="10"/>
  <c r="FA103" i="10"/>
  <c r="HM103" i="10"/>
  <c r="JY103" i="10"/>
  <c r="MK103" i="10"/>
  <c r="BB103" i="10"/>
  <c r="DN103" i="10"/>
  <c r="FZ103" i="10"/>
  <c r="IL103" i="10"/>
  <c r="KX103" i="10"/>
  <c r="NJ103" i="10"/>
  <c r="AV103" i="10"/>
  <c r="DH103" i="10"/>
  <c r="FT103" i="10"/>
  <c r="IF103" i="10"/>
  <c r="KR103" i="10"/>
  <c r="ND103" i="10"/>
  <c r="IU41" i="10"/>
  <c r="NY103" i="10"/>
  <c r="HU103" i="10"/>
  <c r="AS103" i="10"/>
  <c r="HV41" i="10"/>
  <c r="HT103" i="10"/>
  <c r="BH103" i="10"/>
  <c r="KO41" i="10"/>
  <c r="AS41" i="10"/>
  <c r="FW103" i="10"/>
  <c r="ER41" i="10"/>
  <c r="NF103" i="10"/>
  <c r="DJ103" i="10"/>
  <c r="CN101" i="10"/>
  <c r="AB101" i="10"/>
  <c r="NL103" i="10"/>
  <c r="IN103" i="10"/>
  <c r="DP103" i="10"/>
  <c r="JM41" i="10"/>
  <c r="EO41" i="10"/>
  <c r="KZ41" i="10"/>
  <c r="GB41" i="10"/>
  <c r="BD41" i="10"/>
  <c r="NZ103" i="10"/>
  <c r="JB103" i="10"/>
  <c r="ED103" i="10"/>
  <c r="OA41" i="10"/>
  <c r="HO41" i="10"/>
  <c r="NA103" i="10"/>
  <c r="GO103" i="10"/>
  <c r="AK103" i="10"/>
  <c r="NZ41" i="10"/>
  <c r="NP103" i="10"/>
  <c r="HL103" i="10"/>
  <c r="AJ103" i="10"/>
  <c r="JI41" i="10"/>
  <c r="NH41" i="10"/>
  <c r="DL41" i="10"/>
  <c r="LZ103" i="10"/>
  <c r="CD103" i="10"/>
  <c r="MF103" i="10"/>
  <c r="HH103" i="10"/>
  <c r="CJ103" i="10"/>
  <c r="NE41" i="10"/>
  <c r="IG41" i="10"/>
  <c r="DI41" i="10"/>
  <c r="KR41" i="10"/>
  <c r="FT41" i="10"/>
  <c r="AV41" i="10"/>
  <c r="NR103" i="10"/>
  <c r="IT103" i="10"/>
  <c r="DV103" i="10"/>
  <c r="NS41" i="10"/>
  <c r="GQ41" i="10"/>
  <c r="MS103" i="10"/>
  <c r="FQ103" i="10"/>
  <c r="MT41" i="10"/>
  <c r="MR103" i="10"/>
  <c r="GF103" i="10"/>
  <c r="AB103" i="10"/>
  <c r="IC41" i="10"/>
  <c r="NG103" i="10"/>
  <c r="DK103" i="10"/>
  <c r="MB41" i="10"/>
  <c r="CF41" i="10"/>
  <c r="KT103" i="10"/>
  <c r="AX103" i="10"/>
  <c r="DX101" i="10"/>
  <c r="EL101" i="10"/>
  <c r="LX103" i="10"/>
  <c r="CB103" i="10"/>
  <c r="MW41" i="10"/>
  <c r="HY41" i="10"/>
  <c r="DA41" i="10"/>
  <c r="KB41" i="10"/>
  <c r="FD41" i="10"/>
  <c r="AF41" i="10"/>
  <c r="ML103" i="10"/>
  <c r="HN103" i="10"/>
  <c r="CP103" i="10"/>
  <c r="MM41" i="10"/>
  <c r="GI41" i="10"/>
  <c r="LM103" i="10"/>
  <c r="FI103" i="10"/>
  <c r="LV41" i="10"/>
  <c r="MJ103" i="10"/>
  <c r="FH103" i="10"/>
  <c r="GW41" i="10"/>
  <c r="MA103" i="10"/>
  <c r="CE103" i="10"/>
  <c r="KV41" i="10"/>
  <c r="AZ41" i="10"/>
  <c r="JN103" i="10"/>
  <c r="LH103" i="10"/>
  <c r="GJ103" i="10"/>
  <c r="BL103" i="10"/>
  <c r="MG41" i="10"/>
  <c r="HI41" i="10"/>
  <c r="CK41" i="10"/>
  <c r="JT41" i="10"/>
  <c r="EV41" i="10"/>
  <c r="MD103" i="10"/>
  <c r="HF103" i="10"/>
  <c r="LO41" i="10"/>
  <c r="FC41" i="10"/>
  <c r="KO103" i="10"/>
  <c r="EC103" i="10"/>
  <c r="LN41" i="10"/>
  <c r="LD103" i="10"/>
  <c r="EZ103" i="10"/>
  <c r="FQ41" i="10"/>
  <c r="KU103" i="10"/>
  <c r="AY103" i="10"/>
  <c r="JP41" i="10"/>
  <c r="IH103" i="10"/>
  <c r="KZ103" i="10"/>
  <c r="GB103" i="10"/>
  <c r="BD103" i="10"/>
  <c r="LY41" i="10"/>
  <c r="HA41" i="10"/>
  <c r="CC41" i="10"/>
  <c r="NL41" i="10"/>
  <c r="IN41" i="10"/>
  <c r="DP41" i="10"/>
  <c r="LN103" i="10"/>
  <c r="GP103" i="10"/>
  <c r="BR103" i="10"/>
  <c r="LG41" i="10"/>
  <c r="EE41" i="10"/>
  <c r="KG103" i="10"/>
  <c r="DE103" i="10"/>
  <c r="KH41" i="10"/>
  <c r="KF103" i="10"/>
  <c r="DT103" i="10"/>
  <c r="EK41" i="10"/>
  <c r="JO103" i="10"/>
  <c r="IJ41" i="10"/>
  <c r="HB103" i="10"/>
  <c r="NU41" i="10"/>
  <c r="JT103" i="10"/>
  <c r="EV103" i="10"/>
  <c r="KS41" i="10"/>
  <c r="FU41" i="10"/>
  <c r="AW41" i="10"/>
  <c r="NZ46" i="10"/>
  <c r="NR46" i="10"/>
  <c r="NJ46" i="10"/>
  <c r="NB46" i="10"/>
  <c r="MT46" i="10"/>
  <c r="ML46" i="10"/>
  <c r="MD46" i="10"/>
  <c r="LV46" i="10"/>
  <c r="LN46" i="10"/>
  <c r="LF46" i="10"/>
  <c r="KX46" i="10"/>
  <c r="KP46" i="10"/>
  <c r="KH46" i="10"/>
  <c r="JZ46" i="10"/>
  <c r="JR46" i="10"/>
  <c r="JJ46" i="10"/>
  <c r="JB46" i="10"/>
  <c r="IT46" i="10"/>
  <c r="IL46" i="10"/>
  <c r="ID46" i="10"/>
  <c r="HV46" i="10"/>
  <c r="HN46" i="10"/>
  <c r="HF46" i="10"/>
  <c r="GX46" i="10"/>
  <c r="GP46" i="10"/>
  <c r="GH46" i="10"/>
  <c r="FZ46" i="10"/>
  <c r="FR46" i="10"/>
  <c r="FJ46" i="10"/>
  <c r="FB46" i="10"/>
  <c r="ET46" i="10"/>
  <c r="EL46" i="10"/>
  <c r="ED46" i="10"/>
  <c r="DV46" i="10"/>
  <c r="DN46" i="10"/>
  <c r="DF46" i="10"/>
  <c r="CX46" i="10"/>
  <c r="CP46" i="10"/>
  <c r="CH46" i="10"/>
  <c r="BZ46" i="10"/>
  <c r="BR46" i="10"/>
  <c r="BJ46" i="10"/>
  <c r="BB46" i="10"/>
  <c r="AT46" i="10"/>
  <c r="AL46" i="10"/>
  <c r="AD46" i="10"/>
  <c r="NY46" i="10"/>
  <c r="NQ46" i="10"/>
  <c r="NI46" i="10"/>
  <c r="NA46" i="10"/>
  <c r="MS46" i="10"/>
  <c r="MK46" i="10"/>
  <c r="MC46" i="10"/>
  <c r="LU46" i="10"/>
  <c r="LM46" i="10"/>
  <c r="LE46" i="10"/>
  <c r="KW46" i="10"/>
  <c r="KO46" i="10"/>
  <c r="KG46" i="10"/>
  <c r="JY46" i="10"/>
  <c r="JQ46" i="10"/>
  <c r="JI46" i="10"/>
  <c r="JA46" i="10"/>
  <c r="IS46" i="10"/>
  <c r="IK46" i="10"/>
  <c r="IC46" i="10"/>
  <c r="HU46" i="10"/>
  <c r="HM46" i="10"/>
  <c r="HE46" i="10"/>
  <c r="GW46" i="10"/>
  <c r="GO46" i="10"/>
  <c r="GG46" i="10"/>
  <c r="FY46" i="10"/>
  <c r="FQ46" i="10"/>
  <c r="FI46" i="10"/>
  <c r="FA46" i="10"/>
  <c r="ES46" i="10"/>
  <c r="EK46" i="10"/>
  <c r="EC46" i="10"/>
  <c r="DU46" i="10"/>
  <c r="DM46" i="10"/>
  <c r="DE46" i="10"/>
  <c r="CW46" i="10"/>
  <c r="CO46" i="10"/>
  <c r="CG46" i="10"/>
  <c r="BY46" i="10"/>
  <c r="BQ46" i="10"/>
  <c r="BI46" i="10"/>
  <c r="BA46" i="10"/>
  <c r="AS46" i="10"/>
  <c r="AK46" i="10"/>
  <c r="AC46" i="10"/>
  <c r="NX46" i="10"/>
  <c r="NP46" i="10"/>
  <c r="NH46" i="10"/>
  <c r="MZ46" i="10"/>
  <c r="MR46" i="10"/>
  <c r="MJ46" i="10"/>
  <c r="MB46" i="10"/>
  <c r="LT46" i="10"/>
  <c r="LL46" i="10"/>
  <c r="LD46" i="10"/>
  <c r="KV46" i="10"/>
  <c r="KN46" i="10"/>
  <c r="KF46" i="10"/>
  <c r="JX46" i="10"/>
  <c r="JP46" i="10"/>
  <c r="JH46" i="10"/>
  <c r="IZ46" i="10"/>
  <c r="IR46" i="10"/>
  <c r="IJ46" i="10"/>
  <c r="IB46" i="10"/>
  <c r="HT46" i="10"/>
  <c r="HL46" i="10"/>
  <c r="HD46" i="10"/>
  <c r="GV46" i="10"/>
  <c r="GN46" i="10"/>
  <c r="GF46" i="10"/>
  <c r="FX46" i="10"/>
  <c r="FP46" i="10"/>
  <c r="FH46" i="10"/>
  <c r="EZ46" i="10"/>
  <c r="ER46" i="10"/>
  <c r="EJ46" i="10"/>
  <c r="EB46" i="10"/>
  <c r="DT46" i="10"/>
  <c r="DL46" i="10"/>
  <c r="DD46" i="10"/>
  <c r="CV46" i="10"/>
  <c r="CN46" i="10"/>
  <c r="CF46" i="10"/>
  <c r="BX46" i="10"/>
  <c r="BP46" i="10"/>
  <c r="BH46" i="10"/>
  <c r="AZ46" i="10"/>
  <c r="AR46" i="10"/>
  <c r="AJ46" i="10"/>
  <c r="AB46" i="10"/>
  <c r="NW46" i="10"/>
  <c r="NO46" i="10"/>
  <c r="NG46" i="10"/>
  <c r="MY46" i="10"/>
  <c r="MQ46" i="10"/>
  <c r="MI46" i="10"/>
  <c r="MA46" i="10"/>
  <c r="LS46" i="10"/>
  <c r="LK46" i="10"/>
  <c r="LC46" i="10"/>
  <c r="KU46" i="10"/>
  <c r="KM46" i="10"/>
  <c r="KE46" i="10"/>
  <c r="JW46" i="10"/>
  <c r="JO46" i="10"/>
  <c r="JG46" i="10"/>
  <c r="IY46" i="10"/>
  <c r="IQ46" i="10"/>
  <c r="II46" i="10"/>
  <c r="IA46" i="10"/>
  <c r="HS46" i="10"/>
  <c r="HK46" i="10"/>
  <c r="HC46" i="10"/>
  <c r="GU46" i="10"/>
  <c r="GM46" i="10"/>
  <c r="GE46" i="10"/>
  <c r="FW46" i="10"/>
  <c r="FO46" i="10"/>
  <c r="FG46" i="10"/>
  <c r="EY46" i="10"/>
  <c r="EQ46" i="10"/>
  <c r="EI46" i="10"/>
  <c r="EA46" i="10"/>
  <c r="DS46" i="10"/>
  <c r="DK46" i="10"/>
  <c r="DC46" i="10"/>
  <c r="CU46" i="10"/>
  <c r="CM46" i="10"/>
  <c r="CE46" i="10"/>
  <c r="BW46" i="10"/>
  <c r="BO46" i="10"/>
  <c r="BG46" i="10"/>
  <c r="AY46" i="10"/>
  <c r="AQ46" i="10"/>
  <c r="AI46" i="10"/>
  <c r="AA46" i="10"/>
  <c r="NV46" i="10"/>
  <c r="NN46" i="10"/>
  <c r="NF46" i="10"/>
  <c r="MX46" i="10"/>
  <c r="MP46" i="10"/>
  <c r="MH46" i="10"/>
  <c r="LZ46" i="10"/>
  <c r="LR46" i="10"/>
  <c r="LJ46" i="10"/>
  <c r="LB46" i="10"/>
  <c r="KT46" i="10"/>
  <c r="KL46" i="10"/>
  <c r="KD46" i="10"/>
  <c r="JV46" i="10"/>
  <c r="JN46" i="10"/>
  <c r="JF46" i="10"/>
  <c r="IX46" i="10"/>
  <c r="IP46" i="10"/>
  <c r="IH46" i="10"/>
  <c r="HZ46" i="10"/>
  <c r="HR46" i="10"/>
  <c r="HJ46" i="10"/>
  <c r="HB46" i="10"/>
  <c r="GT46" i="10"/>
  <c r="GL46" i="10"/>
  <c r="GD46" i="10"/>
  <c r="FV46" i="10"/>
  <c r="FN46" i="10"/>
  <c r="FF46" i="10"/>
  <c r="EX46" i="10"/>
  <c r="EP46" i="10"/>
  <c r="EH46" i="10"/>
  <c r="DZ46" i="10"/>
  <c r="DR46" i="10"/>
  <c r="DJ46" i="10"/>
  <c r="DB46" i="10"/>
  <c r="CT46" i="10"/>
  <c r="CL46" i="10"/>
  <c r="CD46" i="10"/>
  <c r="BV46" i="10"/>
  <c r="BN46" i="10"/>
  <c r="BF46" i="10"/>
  <c r="AX46" i="10"/>
  <c r="AP46" i="10"/>
  <c r="AH46" i="10"/>
  <c r="NU46" i="10"/>
  <c r="NM46" i="10"/>
  <c r="NE46" i="10"/>
  <c r="MW46" i="10"/>
  <c r="MO46" i="10"/>
  <c r="MG46" i="10"/>
  <c r="LY46" i="10"/>
  <c r="LQ46" i="10"/>
  <c r="LI46" i="10"/>
  <c r="LA46" i="10"/>
  <c r="KS46" i="10"/>
  <c r="KK46" i="10"/>
  <c r="KC46" i="10"/>
  <c r="JU46" i="10"/>
  <c r="JM46" i="10"/>
  <c r="JE46" i="10"/>
  <c r="IW46" i="10"/>
  <c r="IO46" i="10"/>
  <c r="IG46" i="10"/>
  <c r="HY46" i="10"/>
  <c r="HQ46" i="10"/>
  <c r="HI46" i="10"/>
  <c r="HA46" i="10"/>
  <c r="GS46" i="10"/>
  <c r="GK46" i="10"/>
  <c r="GC46" i="10"/>
  <c r="FU46" i="10"/>
  <c r="FM46" i="10"/>
  <c r="FE46" i="10"/>
  <c r="EW46" i="10"/>
  <c r="EO46" i="10"/>
  <c r="EG46" i="10"/>
  <c r="DY46" i="10"/>
  <c r="DQ46" i="10"/>
  <c r="DI46" i="10"/>
  <c r="DA46" i="10"/>
  <c r="CS46" i="10"/>
  <c r="CK46" i="10"/>
  <c r="CC46" i="10"/>
  <c r="BU46" i="10"/>
  <c r="BM46" i="10"/>
  <c r="BE46" i="10"/>
  <c r="AW46" i="10"/>
  <c r="AO46" i="10"/>
  <c r="AG46" i="10"/>
  <c r="NT46" i="10"/>
  <c r="NL46" i="10"/>
  <c r="ND46" i="10"/>
  <c r="MV46" i="10"/>
  <c r="MN46" i="10"/>
  <c r="MF46" i="10"/>
  <c r="LX46" i="10"/>
  <c r="LP46" i="10"/>
  <c r="LH46" i="10"/>
  <c r="KZ46" i="10"/>
  <c r="KR46" i="10"/>
  <c r="KJ46" i="10"/>
  <c r="KB46" i="10"/>
  <c r="JT46" i="10"/>
  <c r="JL46" i="10"/>
  <c r="JD46" i="10"/>
  <c r="IV46" i="10"/>
  <c r="IN46" i="10"/>
  <c r="IF46" i="10"/>
  <c r="HX46" i="10"/>
  <c r="HP46" i="10"/>
  <c r="HH46" i="10"/>
  <c r="GZ46" i="10"/>
  <c r="GR46" i="10"/>
  <c r="GJ46" i="10"/>
  <c r="GB46" i="10"/>
  <c r="FT46" i="10"/>
  <c r="FL46" i="10"/>
  <c r="FD46" i="10"/>
  <c r="EV46" i="10"/>
  <c r="EN46" i="10"/>
  <c r="EF46" i="10"/>
  <c r="DX46" i="10"/>
  <c r="DP46" i="10"/>
  <c r="DH46" i="10"/>
  <c r="CZ46" i="10"/>
  <c r="CR46" i="10"/>
  <c r="CJ46" i="10"/>
  <c r="CB46" i="10"/>
  <c r="BT46" i="10"/>
  <c r="BL46" i="10"/>
  <c r="BD46" i="10"/>
  <c r="AV46" i="10"/>
  <c r="AN46" i="10"/>
  <c r="AF46" i="10"/>
  <c r="NC46" i="10"/>
  <c r="KQ46" i="10"/>
  <c r="IE46" i="10"/>
  <c r="FS46" i="10"/>
  <c r="DG46" i="10"/>
  <c r="AU46" i="10"/>
  <c r="MU46" i="10"/>
  <c r="KI46" i="10"/>
  <c r="HW46" i="10"/>
  <c r="FK46" i="10"/>
  <c r="CY46" i="10"/>
  <c r="AM46" i="10"/>
  <c r="MM46" i="10"/>
  <c r="KA46" i="10"/>
  <c r="HO46" i="10"/>
  <c r="FC46" i="10"/>
  <c r="CQ46" i="10"/>
  <c r="AE46" i="10"/>
  <c r="ME46" i="10"/>
  <c r="JS46" i="10"/>
  <c r="HG46" i="10"/>
  <c r="EU46" i="10"/>
  <c r="CI46" i="10"/>
  <c r="LW46" i="10"/>
  <c r="JK46" i="10"/>
  <c r="GY46" i="10"/>
  <c r="EM46" i="10"/>
  <c r="CA46" i="10"/>
  <c r="OA46" i="10"/>
  <c r="LO46" i="10"/>
  <c r="JC46" i="10"/>
  <c r="GQ46" i="10"/>
  <c r="EE46" i="10"/>
  <c r="BS46" i="10"/>
  <c r="NS46" i="10"/>
  <c r="LG46" i="10"/>
  <c r="IU46" i="10"/>
  <c r="GI46" i="10"/>
  <c r="DW46" i="10"/>
  <c r="BK46" i="10"/>
  <c r="DO46" i="10"/>
  <c r="BC46" i="10"/>
  <c r="NK46" i="10"/>
  <c r="KY46" i="10"/>
  <c r="IM46" i="10"/>
  <c r="GA46" i="10"/>
  <c r="ND41" i="10"/>
  <c r="IF41" i="10"/>
  <c r="DH41" i="10"/>
  <c r="LF103" i="10"/>
  <c r="GH103" i="10"/>
  <c r="BJ103" i="10"/>
  <c r="KA41" i="10"/>
  <c r="DW41" i="10"/>
  <c r="JA103" i="10"/>
  <c r="CW103" i="10"/>
  <c r="JJ41" i="10"/>
  <c r="JX103" i="10"/>
  <c r="CV103" i="10"/>
  <c r="NA41" i="10"/>
  <c r="DE41" i="10"/>
  <c r="II103" i="10"/>
  <c r="HD41" i="10"/>
  <c r="KK41" i="10"/>
  <c r="FM41" i="10"/>
  <c r="AO41" i="10"/>
  <c r="MN41" i="10"/>
  <c r="HP41" i="10"/>
  <c r="CR41" i="10"/>
  <c r="JZ103" i="10"/>
  <c r="FB103" i="10"/>
  <c r="AD103" i="10"/>
  <c r="JC41" i="10"/>
  <c r="IC103" i="10"/>
  <c r="BQ103" i="10"/>
  <c r="JB41" i="10"/>
  <c r="IR103" i="10"/>
  <c r="CN103" i="10"/>
  <c r="LU41" i="10"/>
  <c r="BY41" i="10"/>
  <c r="HC103" i="10"/>
  <c r="FX41" i="10"/>
  <c r="EP103" i="10"/>
  <c r="NS40" i="10"/>
  <c r="LG40" i="10"/>
  <c r="IU40" i="10"/>
  <c r="GI40" i="10"/>
  <c r="DW40" i="10"/>
  <c r="BK40" i="10"/>
  <c r="MK40" i="10"/>
  <c r="JY40" i="10"/>
  <c r="HM40" i="10"/>
  <c r="FA40" i="10"/>
  <c r="CO40" i="10"/>
  <c r="AC40" i="10"/>
  <c r="NO40" i="10"/>
  <c r="LC40" i="10"/>
  <c r="IQ40" i="10"/>
  <c r="GE40" i="10"/>
  <c r="DS40" i="10"/>
  <c r="BG40" i="10"/>
  <c r="NM40" i="10"/>
  <c r="LA40" i="10"/>
  <c r="IO40" i="10"/>
  <c r="GC40" i="10"/>
  <c r="DQ40" i="10"/>
  <c r="BE40" i="10"/>
  <c r="LO15" i="10"/>
  <c r="HQ15" i="10"/>
  <c r="DR15" i="10"/>
  <c r="AF15" i="10"/>
  <c r="CR15" i="10"/>
  <c r="FD15" i="10"/>
  <c r="HP15" i="10"/>
  <c r="KB15" i="10"/>
  <c r="MN15" i="10"/>
  <c r="AZ15" i="10"/>
  <c r="DL15" i="10"/>
  <c r="FX15" i="10"/>
  <c r="IJ15" i="10"/>
  <c r="KV15" i="10"/>
  <c r="NH15" i="10"/>
  <c r="BR15" i="10"/>
  <c r="ED15" i="10"/>
  <c r="GP15" i="10"/>
  <c r="JB15" i="10"/>
  <c r="LN15" i="10"/>
  <c r="NZ15" i="10"/>
  <c r="LN13" i="10"/>
  <c r="JB13" i="10"/>
  <c r="GP13" i="10"/>
  <c r="ED13" i="10"/>
  <c r="BR13" i="10"/>
  <c r="MR100" i="10"/>
  <c r="MC13" i="10"/>
  <c r="JQ13" i="10"/>
  <c r="HE13" i="10"/>
  <c r="ES13" i="10"/>
  <c r="CG13" i="10"/>
  <c r="LV12" i="10"/>
  <c r="FI12" i="10"/>
  <c r="IR12" i="10"/>
  <c r="BZ12" i="10"/>
  <c r="MQ12" i="10"/>
  <c r="KE12" i="10"/>
  <c r="HS12" i="10"/>
  <c r="FG12" i="10"/>
  <c r="CU12" i="10"/>
  <c r="AI12" i="10"/>
  <c r="LZ12" i="10"/>
  <c r="JN12" i="10"/>
  <c r="HB12" i="10"/>
  <c r="EP12" i="10"/>
  <c r="CD12" i="10"/>
  <c r="NU12" i="10"/>
  <c r="LI12" i="10"/>
  <c r="IW12" i="10"/>
  <c r="GK12" i="10"/>
  <c r="DY12" i="10"/>
  <c r="BM12" i="10"/>
  <c r="MV12" i="10"/>
  <c r="KJ12" i="10"/>
  <c r="HX12" i="10"/>
  <c r="FL12" i="10"/>
  <c r="CZ12" i="10"/>
  <c r="AN12" i="10"/>
  <c r="ME12" i="10"/>
  <c r="JS12" i="10"/>
  <c r="HG12" i="10"/>
  <c r="EU12" i="10"/>
  <c r="CI12" i="10"/>
  <c r="NZ12" i="10"/>
  <c r="HM12" i="10"/>
  <c r="AZ12" i="10"/>
  <c r="JA12" i="10"/>
  <c r="CN12" i="10"/>
  <c r="KO12" i="10"/>
  <c r="EB12" i="10"/>
  <c r="LF12" i="10"/>
  <c r="ES12" i="10"/>
  <c r="MB12" i="10"/>
  <c r="FJ12" i="10"/>
  <c r="MR12" i="10"/>
  <c r="FZ12" i="10"/>
  <c r="NI12" i="10"/>
  <c r="GV12" i="10"/>
  <c r="AD12" i="10"/>
  <c r="AK12" i="10"/>
  <c r="MI12" i="10"/>
  <c r="JW12" i="10"/>
  <c r="HK12" i="10"/>
  <c r="EY12" i="10"/>
  <c r="CM12" i="10"/>
  <c r="AA12" i="10"/>
  <c r="LR12" i="10"/>
  <c r="JF12" i="10"/>
  <c r="GT12" i="10"/>
  <c r="EH12" i="10"/>
  <c r="BV12" i="10"/>
  <c r="NM12" i="10"/>
  <c r="LA12" i="10"/>
  <c r="IO12" i="10"/>
  <c r="GC12" i="10"/>
  <c r="DQ12" i="10"/>
  <c r="BE12" i="10"/>
  <c r="MN12" i="10"/>
  <c r="KB12" i="10"/>
  <c r="HP12" i="10"/>
  <c r="FD12" i="10"/>
  <c r="CR12" i="10"/>
  <c r="AF12" i="10"/>
  <c r="LW12" i="10"/>
  <c r="JK12" i="10"/>
  <c r="GY12" i="10"/>
  <c r="EM12" i="10"/>
  <c r="CA12" i="10"/>
  <c r="NH12" i="10"/>
  <c r="GP12" i="10"/>
  <c r="AC12" i="10"/>
  <c r="ID12" i="10"/>
  <c r="BQ12" i="10"/>
  <c r="JR12" i="10"/>
  <c r="DE12" i="10"/>
  <c r="KN12" i="10"/>
  <c r="DV12" i="10"/>
  <c r="LE12" i="10"/>
  <c r="ER12" i="10"/>
  <c r="LU12" i="10"/>
  <c r="FH12" i="10"/>
  <c r="ML12" i="10"/>
  <c r="FY12" i="10"/>
  <c r="DT12" i="10"/>
  <c r="GX12" i="10"/>
  <c r="MA12" i="10"/>
  <c r="JO12" i="10"/>
  <c r="HC12" i="10"/>
  <c r="EQ12" i="10"/>
  <c r="CE12" i="10"/>
  <c r="NV12" i="10"/>
  <c r="LJ12" i="10"/>
  <c r="IX12" i="10"/>
  <c r="GL12" i="10"/>
  <c r="DZ12" i="10"/>
  <c r="BN12" i="10"/>
  <c r="NE12" i="10"/>
  <c r="KS12" i="10"/>
  <c r="IG12" i="10"/>
  <c r="FU12" i="10"/>
  <c r="DI12" i="10"/>
  <c r="AW12" i="10"/>
  <c r="MF12" i="10"/>
  <c r="JT12" i="10"/>
  <c r="HH12" i="10"/>
  <c r="EV12" i="10"/>
  <c r="CJ12" i="10"/>
  <c r="OA12" i="10"/>
  <c r="LO12" i="10"/>
  <c r="JC12" i="10"/>
  <c r="GQ12" i="10"/>
  <c r="EE12" i="10"/>
  <c r="BS12" i="10"/>
  <c r="MK12" i="10"/>
  <c r="FX12" i="10"/>
  <c r="NY12" i="10"/>
  <c r="HL12" i="10"/>
  <c r="AT12" i="10"/>
  <c r="IZ12" i="10"/>
  <c r="CH12" i="10"/>
  <c r="JQ12" i="10"/>
  <c r="DD12" i="10"/>
  <c r="KH12" i="10"/>
  <c r="DU12" i="10"/>
  <c r="KX12" i="10"/>
  <c r="EK12" i="10"/>
  <c r="LT12" i="10"/>
  <c r="FB12" i="10"/>
  <c r="KG12" i="10"/>
  <c r="NP12" i="10"/>
  <c r="LS12" i="10"/>
  <c r="JG12" i="10"/>
  <c r="GU12" i="10"/>
  <c r="EI12" i="10"/>
  <c r="BW12" i="10"/>
  <c r="NN12" i="10"/>
  <c r="LB12" i="10"/>
  <c r="IP12" i="10"/>
  <c r="GD12" i="10"/>
  <c r="DR12" i="10"/>
  <c r="BF12" i="10"/>
  <c r="MW12" i="10"/>
  <c r="KK12" i="10"/>
  <c r="HY12" i="10"/>
  <c r="FM12" i="10"/>
  <c r="DA12" i="10"/>
  <c r="AO12" i="10"/>
  <c r="LX12" i="10"/>
  <c r="JL12" i="10"/>
  <c r="GZ12" i="10"/>
  <c r="EN12" i="10"/>
  <c r="CB12" i="10"/>
  <c r="NS12" i="10"/>
  <c r="LG12" i="10"/>
  <c r="IU12" i="10"/>
  <c r="GI12" i="10"/>
  <c r="DW12" i="10"/>
  <c r="BK12" i="10"/>
  <c r="LN12" i="10"/>
  <c r="FA12" i="10"/>
  <c r="NB12" i="10"/>
  <c r="GO12" i="10"/>
  <c r="AB12" i="10"/>
  <c r="IC12" i="10"/>
  <c r="BP12" i="10"/>
  <c r="IT12" i="10"/>
  <c r="CG12" i="10"/>
  <c r="JP12" i="10"/>
  <c r="CX12" i="10"/>
  <c r="KF12" i="10"/>
  <c r="DN12" i="10"/>
  <c r="KW12" i="10"/>
  <c r="EJ12" i="10"/>
  <c r="EL12" i="10"/>
  <c r="NW12" i="10"/>
  <c r="LK12" i="10"/>
  <c r="IY12" i="10"/>
  <c r="GM12" i="10"/>
  <c r="EA12" i="10"/>
  <c r="BO12" i="10"/>
  <c r="NF12" i="10"/>
  <c r="KT12" i="10"/>
  <c r="IH12" i="10"/>
  <c r="FV12" i="10"/>
  <c r="DJ12" i="10"/>
  <c r="AX12" i="10"/>
  <c r="MO12" i="10"/>
  <c r="KC12" i="10"/>
  <c r="HQ12" i="10"/>
  <c r="FE12" i="10"/>
  <c r="CS12" i="10"/>
  <c r="AG12" i="10"/>
  <c r="LP12" i="10"/>
  <c r="JD12" i="10"/>
  <c r="GR12" i="10"/>
  <c r="EF12" i="10"/>
  <c r="BT12" i="10"/>
  <c r="NK12" i="10"/>
  <c r="KY12" i="10"/>
  <c r="IM12" i="10"/>
  <c r="GA12" i="10"/>
  <c r="DO12" i="10"/>
  <c r="BC12" i="10"/>
  <c r="KV12" i="10"/>
  <c r="ED12" i="10"/>
  <c r="MJ12" i="10"/>
  <c r="FR12" i="10"/>
  <c r="NX12" i="10"/>
  <c r="HF12" i="10"/>
  <c r="AS12" i="10"/>
  <c r="IB12" i="10"/>
  <c r="BJ12" i="10"/>
  <c r="IS12" i="10"/>
  <c r="CF12" i="10"/>
  <c r="JI12" i="10"/>
  <c r="CV12" i="10"/>
  <c r="JZ12" i="10"/>
  <c r="DM12" i="10"/>
  <c r="LD12" i="10"/>
  <c r="GF12" i="10"/>
  <c r="JJ12" i="10"/>
  <c r="CW12" i="10"/>
  <c r="NG12" i="10"/>
  <c r="KU12" i="10"/>
  <c r="II12" i="10"/>
  <c r="FW12" i="10"/>
  <c r="DK12" i="10"/>
  <c r="AY12" i="10"/>
  <c r="MP12" i="10"/>
  <c r="KD12" i="10"/>
  <c r="HR12" i="10"/>
  <c r="FF12" i="10"/>
  <c r="CT12" i="10"/>
  <c r="AH12" i="10"/>
  <c r="LY12" i="10"/>
  <c r="JM12" i="10"/>
  <c r="HA12" i="10"/>
  <c r="EO12" i="10"/>
  <c r="CC12" i="10"/>
  <c r="NL12" i="10"/>
  <c r="KZ12" i="10"/>
  <c r="IN12" i="10"/>
  <c r="GB12" i="10"/>
  <c r="DP12" i="10"/>
  <c r="BD12" i="10"/>
  <c r="MU12" i="10"/>
  <c r="KI12" i="10"/>
  <c r="HW12" i="10"/>
  <c r="FK12" i="10"/>
  <c r="CY12" i="10"/>
  <c r="AM12" i="10"/>
  <c r="JB12" i="10"/>
  <c r="CO12" i="10"/>
  <c r="KP12" i="10"/>
  <c r="EC12" i="10"/>
  <c r="MD12" i="10"/>
  <c r="FQ12" i="10"/>
  <c r="MZ12" i="10"/>
  <c r="GH12" i="10"/>
  <c r="NQ12" i="10"/>
  <c r="HD12" i="10"/>
  <c r="AL12" i="10"/>
  <c r="HT12" i="10"/>
  <c r="BB12" i="10"/>
  <c r="IK12" i="10"/>
  <c r="BX12" i="10"/>
  <c r="LT13" i="10"/>
  <c r="JH13" i="10"/>
  <c r="GV13" i="10"/>
  <c r="EJ13" i="10"/>
  <c r="BX13" i="10"/>
  <c r="KG15" i="10"/>
  <c r="GI15" i="10"/>
  <c r="CK15" i="10"/>
  <c r="LC100" i="10"/>
  <c r="IG100" i="10"/>
  <c r="FW100" i="10"/>
  <c r="AM100" i="10"/>
  <c r="DO100" i="10"/>
  <c r="GB100" i="10"/>
  <c r="ND100" i="10"/>
  <c r="LR100" i="10"/>
  <c r="HY8" i="10"/>
  <c r="CK8" i="10"/>
  <c r="JF7" i="10"/>
  <c r="Z145" i="10"/>
  <c r="IN8" i="10"/>
  <c r="BL8" i="10"/>
  <c r="JU7" i="10"/>
  <c r="CS7" i="10"/>
  <c r="KZ40" i="10"/>
  <c r="EP40" i="10"/>
  <c r="LZ40" i="10"/>
  <c r="ET40" i="10"/>
  <c r="FR40" i="10"/>
  <c r="JV40" i="10"/>
  <c r="AB40" i="10"/>
  <c r="FP40" i="10"/>
  <c r="MR40" i="10"/>
  <c r="HG8" i="10"/>
  <c r="AE8" i="10"/>
  <c r="NJ8" i="10"/>
  <c r="DN8" i="10"/>
  <c r="GG8" i="10"/>
  <c r="KP7" i="10"/>
  <c r="AT7" i="10"/>
  <c r="AY111" i="10"/>
  <c r="CP12" i="10"/>
  <c r="BI12" i="10"/>
  <c r="NR12" i="10"/>
  <c r="LM12" i="10"/>
  <c r="DG12" i="10"/>
  <c r="NC12" i="10"/>
  <c r="IV12" i="10"/>
  <c r="EW12" i="10"/>
  <c r="AP12" i="10"/>
  <c r="KL12" i="10"/>
  <c r="GE12" i="10"/>
  <c r="IJ8" i="10"/>
  <c r="MS7" i="10"/>
  <c r="CW7" i="10"/>
  <c r="HJ111" i="10"/>
  <c r="II8" i="10"/>
  <c r="NK40" i="10"/>
  <c r="KY40" i="10"/>
  <c r="IM40" i="10"/>
  <c r="GA40" i="10"/>
  <c r="DO40" i="10"/>
  <c r="BC40" i="10"/>
  <c r="MC40" i="10"/>
  <c r="JQ40" i="10"/>
  <c r="HE40" i="10"/>
  <c r="ES40" i="10"/>
  <c r="CG40" i="10"/>
  <c r="NG40" i="10"/>
  <c r="KU40" i="10"/>
  <c r="II40" i="10"/>
  <c r="FW40" i="10"/>
  <c r="DK40" i="10"/>
  <c r="AY40" i="10"/>
  <c r="NE40" i="10"/>
  <c r="KS40" i="10"/>
  <c r="IG40" i="10"/>
  <c r="FU40" i="10"/>
  <c r="DI40" i="10"/>
  <c r="AW40" i="10"/>
  <c r="LB15" i="10"/>
  <c r="HC15" i="10"/>
  <c r="DE15" i="10"/>
  <c r="AN15" i="10"/>
  <c r="CZ15" i="10"/>
  <c r="FL15" i="10"/>
  <c r="HX15" i="10"/>
  <c r="KJ15" i="10"/>
  <c r="MV15" i="10"/>
  <c r="BH15" i="10"/>
  <c r="DT15" i="10"/>
  <c r="GF15" i="10"/>
  <c r="IR15" i="10"/>
  <c r="LD15" i="10"/>
  <c r="NP15" i="10"/>
  <c r="BZ15" i="10"/>
  <c r="EL15" i="10"/>
  <c r="GX15" i="10"/>
  <c r="JJ15" i="10"/>
  <c r="LV15" i="10"/>
  <c r="NR13" i="10"/>
  <c r="LF13" i="10"/>
  <c r="IT13" i="10"/>
  <c r="GH13" i="10"/>
  <c r="DV13" i="10"/>
  <c r="BJ13" i="10"/>
  <c r="LU13" i="10"/>
  <c r="JI13" i="10"/>
  <c r="GW13" i="10"/>
  <c r="EK13" i="10"/>
  <c r="BY13" i="10"/>
  <c r="NX13" i="10"/>
  <c r="LL13" i="10"/>
  <c r="IZ13" i="10"/>
  <c r="GN13" i="10"/>
  <c r="EB13" i="10"/>
  <c r="BP13" i="10"/>
  <c r="OM27" i="10"/>
  <c r="JU15" i="10"/>
  <c r="FV15" i="10"/>
  <c r="BW15" i="10"/>
  <c r="CS100" i="10"/>
  <c r="OA100" i="10"/>
  <c r="IT100" i="10"/>
  <c r="GI100" i="10"/>
  <c r="MI100" i="10"/>
  <c r="GO100" i="10"/>
  <c r="AR100" i="10"/>
  <c r="AV100" i="10"/>
  <c r="NL100" i="10"/>
  <c r="HU12" i="10"/>
  <c r="HQ8" i="10"/>
  <c r="AO8" i="10"/>
  <c r="IX7" i="10"/>
  <c r="NT8" i="10"/>
  <c r="IF8" i="10"/>
  <c r="BD8" i="10"/>
  <c r="HY7" i="10"/>
  <c r="CK7" i="10"/>
  <c r="DR40" i="10"/>
  <c r="CX40" i="10"/>
  <c r="AF40" i="10"/>
  <c r="FN40" i="10"/>
  <c r="KP40" i="10"/>
  <c r="KR40" i="10"/>
  <c r="AJ40" i="10"/>
  <c r="HL40" i="10"/>
  <c r="MZ40" i="10"/>
  <c r="MM8" i="10"/>
  <c r="GY8" i="10"/>
  <c r="LN8" i="10"/>
  <c r="BR8" i="10"/>
  <c r="EK8" i="10"/>
  <c r="IT7" i="10"/>
  <c r="IY111" i="10"/>
  <c r="HN12" i="10"/>
  <c r="GG12" i="10"/>
  <c r="ET12" i="10"/>
  <c r="BR12" i="10"/>
  <c r="FC12" i="10"/>
  <c r="AV12" i="10"/>
  <c r="KR12" i="10"/>
  <c r="GS12" i="10"/>
  <c r="CL12" i="10"/>
  <c r="MH12" i="10"/>
  <c r="IA12" i="10"/>
  <c r="GN8" i="10"/>
  <c r="KW7" i="10"/>
  <c r="BA7" i="10"/>
  <c r="FN111" i="10"/>
  <c r="HS8" i="10"/>
  <c r="NC40" i="10"/>
  <c r="KQ40" i="10"/>
  <c r="IE40" i="10"/>
  <c r="FS40" i="10"/>
  <c r="DG40" i="10"/>
  <c r="AU40" i="10"/>
  <c r="LU40" i="10"/>
  <c r="JI40" i="10"/>
  <c r="GW40" i="10"/>
  <c r="EK40" i="10"/>
  <c r="BY40" i="10"/>
  <c r="MY40" i="10"/>
  <c r="KM40" i="10"/>
  <c r="IA40" i="10"/>
  <c r="FO40" i="10"/>
  <c r="DC40" i="10"/>
  <c r="AQ40" i="10"/>
  <c r="MW40" i="10"/>
  <c r="KK40" i="10"/>
  <c r="HY40" i="10"/>
  <c r="FM40" i="10"/>
  <c r="DA40" i="10"/>
  <c r="AO40" i="10"/>
  <c r="KO15" i="10"/>
  <c r="GQ15" i="10"/>
  <c r="CS15" i="10"/>
  <c r="AV15" i="10"/>
  <c r="DH15" i="10"/>
  <c r="FT15" i="10"/>
  <c r="IF15" i="10"/>
  <c r="KR15" i="10"/>
  <c r="ND15" i="10"/>
  <c r="BP15" i="10"/>
  <c r="EB15" i="10"/>
  <c r="GN15" i="10"/>
  <c r="IZ15" i="10"/>
  <c r="LL15" i="10"/>
  <c r="NX15" i="10"/>
  <c r="CH15" i="10"/>
  <c r="ET15" i="10"/>
  <c r="HF15" i="10"/>
  <c r="JR15" i="10"/>
  <c r="MD15" i="10"/>
  <c r="NJ13" i="10"/>
  <c r="KX13" i="10"/>
  <c r="IL13" i="10"/>
  <c r="FZ13" i="10"/>
  <c r="DN13" i="10"/>
  <c r="BB13" i="10"/>
  <c r="NV41" i="10"/>
  <c r="NN41" i="10"/>
  <c r="NF41" i="10"/>
  <c r="MX41" i="10"/>
  <c r="MP41" i="10"/>
  <c r="MH41" i="10"/>
  <c r="LZ41" i="10"/>
  <c r="LR41" i="10"/>
  <c r="LJ41" i="10"/>
  <c r="LB41" i="10"/>
  <c r="KT41" i="10"/>
  <c r="KL41" i="10"/>
  <c r="KD41" i="10"/>
  <c r="JV41" i="10"/>
  <c r="JN41" i="10"/>
  <c r="JF41" i="10"/>
  <c r="IX41" i="10"/>
  <c r="IP41" i="10"/>
  <c r="IH41" i="10"/>
  <c r="HZ41" i="10"/>
  <c r="HR41" i="10"/>
  <c r="HJ41" i="10"/>
  <c r="HB41" i="10"/>
  <c r="GT41" i="10"/>
  <c r="GL41" i="10"/>
  <c r="GD41" i="10"/>
  <c r="FV41" i="10"/>
  <c r="FN41" i="10"/>
  <c r="FF41" i="10"/>
  <c r="EX41" i="10"/>
  <c r="EP41" i="10"/>
  <c r="EH41" i="10"/>
  <c r="DZ41" i="10"/>
  <c r="DR41" i="10"/>
  <c r="DJ41" i="10"/>
  <c r="DB41" i="10"/>
  <c r="CT41" i="10"/>
  <c r="CL41" i="10"/>
  <c r="CD41" i="10"/>
  <c r="BV41" i="10"/>
  <c r="BN41" i="10"/>
  <c r="BF41" i="10"/>
  <c r="AX41" i="10"/>
  <c r="AP41" i="10"/>
  <c r="AH41" i="10"/>
  <c r="CQ41" i="10"/>
  <c r="CI41" i="10"/>
  <c r="CA41" i="10"/>
  <c r="BS41" i="10"/>
  <c r="BK41" i="10"/>
  <c r="BC41" i="10"/>
  <c r="AU41" i="10"/>
  <c r="AM41" i="10"/>
  <c r="AE41" i="10"/>
  <c r="HN41" i="10"/>
  <c r="HF41" i="10"/>
  <c r="GX41" i="10"/>
  <c r="GP41" i="10"/>
  <c r="GH41" i="10"/>
  <c r="FZ41" i="10"/>
  <c r="FR41" i="10"/>
  <c r="FJ41" i="10"/>
  <c r="FB41" i="10"/>
  <c r="ET41" i="10"/>
  <c r="EL41" i="10"/>
  <c r="ED41" i="10"/>
  <c r="DV41" i="10"/>
  <c r="DN41" i="10"/>
  <c r="DF41" i="10"/>
  <c r="CX41" i="10"/>
  <c r="CP41" i="10"/>
  <c r="CH41" i="10"/>
  <c r="BZ41" i="10"/>
  <c r="BR41" i="10"/>
  <c r="BJ41" i="10"/>
  <c r="BB41" i="10"/>
  <c r="AT41" i="10"/>
  <c r="AL41" i="10"/>
  <c r="AD41" i="10"/>
  <c r="MA41" i="10"/>
  <c r="JO41" i="10"/>
  <c r="HC41" i="10"/>
  <c r="EQ41" i="10"/>
  <c r="CE41" i="10"/>
  <c r="LS41" i="10"/>
  <c r="JG41" i="10"/>
  <c r="GU41" i="10"/>
  <c r="EI41" i="10"/>
  <c r="BW41" i="10"/>
  <c r="NW41" i="10"/>
  <c r="LK41" i="10"/>
  <c r="IY41" i="10"/>
  <c r="GM41" i="10"/>
  <c r="EA41" i="10"/>
  <c r="BO41" i="10"/>
  <c r="NO41" i="10"/>
  <c r="LC41" i="10"/>
  <c r="IQ41" i="10"/>
  <c r="GE41" i="10"/>
  <c r="DS41" i="10"/>
  <c r="BG41" i="10"/>
  <c r="MQ41" i="10"/>
  <c r="KE41" i="10"/>
  <c r="HS41" i="10"/>
  <c r="FG41" i="10"/>
  <c r="CU41" i="10"/>
  <c r="AI41" i="10"/>
  <c r="MI41" i="10"/>
  <c r="JW41" i="10"/>
  <c r="HK41" i="10"/>
  <c r="EY41" i="10"/>
  <c r="CM41" i="10"/>
  <c r="AA41" i="10"/>
  <c r="FW41" i="10"/>
  <c r="FO41" i="10"/>
  <c r="NG41" i="10"/>
  <c r="DK41" i="10"/>
  <c r="MY41" i="10"/>
  <c r="DC41" i="10"/>
  <c r="KU41" i="10"/>
  <c r="AY41" i="10"/>
  <c r="KM41" i="10"/>
  <c r="II41" i="10"/>
  <c r="AQ41" i="10"/>
  <c r="IA41" i="10"/>
  <c r="NY13" i="10"/>
  <c r="LM13" i="10"/>
  <c r="JA13" i="10"/>
  <c r="GO13" i="10"/>
  <c r="EC13" i="10"/>
  <c r="BQ13" i="10"/>
  <c r="NP13" i="10"/>
  <c r="LD13" i="10"/>
  <c r="IR13" i="10"/>
  <c r="GF13" i="10"/>
  <c r="DT13" i="10"/>
  <c r="BH13" i="10"/>
  <c r="NF15" i="10"/>
  <c r="JG15" i="10"/>
  <c r="FI15" i="10"/>
  <c r="KA100" i="10"/>
  <c r="DY100" i="10"/>
  <c r="BB100" i="10"/>
  <c r="CN100" i="10"/>
  <c r="IB100" i="10"/>
  <c r="BD100" i="10"/>
  <c r="IF100" i="10"/>
  <c r="NV100" i="10"/>
  <c r="NZ13" i="10"/>
  <c r="ME100" i="10"/>
  <c r="BH12" i="10"/>
  <c r="NE8" i="10"/>
  <c r="HI8" i="10"/>
  <c r="AG8" i="10"/>
  <c r="HB7" i="10"/>
  <c r="NL8" i="10"/>
  <c r="GJ8" i="10"/>
  <c r="AV8" i="10"/>
  <c r="HQ7" i="10"/>
  <c r="AO7" i="10"/>
  <c r="MP40" i="10"/>
  <c r="FF40" i="10"/>
  <c r="FD40" i="10"/>
  <c r="GJ40" i="10"/>
  <c r="LJ40" i="10"/>
  <c r="AX40" i="10"/>
  <c r="AR40" i="10"/>
  <c r="HT40" i="10"/>
  <c r="MS12" i="10"/>
  <c r="ME8" i="10"/>
  <c r="FC8" i="10"/>
  <c r="EK111" i="10"/>
  <c r="KX8" i="10"/>
  <c r="BB8" i="10"/>
  <c r="NQ8" i="10"/>
  <c r="DU8" i="10"/>
  <c r="ID7" i="10"/>
  <c r="II111" i="10"/>
  <c r="JH12" i="10"/>
  <c r="HV12" i="10"/>
  <c r="GN12" i="10"/>
  <c r="DL12" i="10"/>
  <c r="FS12" i="10"/>
  <c r="BL12" i="10"/>
  <c r="LH12" i="10"/>
  <c r="HI12" i="10"/>
  <c r="DB12" i="10"/>
  <c r="MX12" i="10"/>
  <c r="IQ12" i="10"/>
  <c r="FX8" i="10"/>
  <c r="KG7" i="10"/>
  <c r="AK7" i="10"/>
  <c r="EX111" i="10"/>
  <c r="LR8" i="10"/>
  <c r="JF8" i="10"/>
  <c r="GT8" i="10"/>
  <c r="EH8" i="10"/>
  <c r="BV8" i="10"/>
  <c r="NV8" i="10"/>
  <c r="LJ8" i="10"/>
  <c r="IX8" i="10"/>
  <c r="GL8" i="10"/>
  <c r="DZ8" i="10"/>
  <c r="BN8" i="10"/>
  <c r="NN8" i="10"/>
  <c r="LB8" i="10"/>
  <c r="IP8" i="10"/>
  <c r="GD8" i="10"/>
  <c r="DR8" i="10"/>
  <c r="BF8" i="10"/>
  <c r="NF8" i="10"/>
  <c r="KT8" i="10"/>
  <c r="IH8" i="10"/>
  <c r="FV8" i="10"/>
  <c r="DJ8" i="10"/>
  <c r="AX8" i="10"/>
  <c r="MX8" i="10"/>
  <c r="KL8" i="10"/>
  <c r="HZ8" i="10"/>
  <c r="FN8" i="10"/>
  <c r="DB8" i="10"/>
  <c r="AP8" i="10"/>
  <c r="MP8" i="10"/>
  <c r="KD8" i="10"/>
  <c r="HR8" i="10"/>
  <c r="FF8" i="10"/>
  <c r="CT8" i="10"/>
  <c r="AH8" i="10"/>
  <c r="MH8" i="10"/>
  <c r="JV8" i="10"/>
  <c r="HJ8" i="10"/>
  <c r="EX8" i="10"/>
  <c r="CL8" i="10"/>
  <c r="Z8" i="10"/>
  <c r="LZ8" i="10"/>
  <c r="JN8" i="10"/>
  <c r="HB8" i="10"/>
  <c r="EP8" i="10"/>
  <c r="CD8" i="10"/>
  <c r="BG8" i="10"/>
  <c r="DS8" i="10"/>
  <c r="GE8" i="10"/>
  <c r="IQ8" i="10"/>
  <c r="LC8" i="10"/>
  <c r="NO8" i="10"/>
  <c r="BX8" i="10"/>
  <c r="EJ8" i="10"/>
  <c r="GV8" i="10"/>
  <c r="JH8" i="10"/>
  <c r="LT8" i="10"/>
  <c r="CG8" i="10"/>
  <c r="ES8" i="10"/>
  <c r="HE8" i="10"/>
  <c r="JQ8" i="10"/>
  <c r="MC8" i="10"/>
  <c r="BZ8" i="10"/>
  <c r="EL8" i="10"/>
  <c r="GX8" i="10"/>
  <c r="JJ8" i="10"/>
  <c r="LV8" i="10"/>
  <c r="AM8" i="10"/>
  <c r="CY8" i="10"/>
  <c r="FK8" i="10"/>
  <c r="HW8" i="10"/>
  <c r="KI8" i="10"/>
  <c r="MU8" i="10"/>
  <c r="BT8" i="10"/>
  <c r="EF8" i="10"/>
  <c r="GR8" i="10"/>
  <c r="JD8" i="10"/>
  <c r="LP8" i="10"/>
  <c r="AW8" i="10"/>
  <c r="DI8" i="10"/>
  <c r="FU8" i="10"/>
  <c r="IG8" i="10"/>
  <c r="LA8" i="10"/>
  <c r="NM8" i="10"/>
  <c r="BO8" i="10"/>
  <c r="EA8" i="10"/>
  <c r="GM8" i="10"/>
  <c r="IY8" i="10"/>
  <c r="LK8" i="10"/>
  <c r="NW8" i="10"/>
  <c r="CF8" i="10"/>
  <c r="ER8" i="10"/>
  <c r="HD8" i="10"/>
  <c r="JP8" i="10"/>
  <c r="MB8" i="10"/>
  <c r="AC8" i="10"/>
  <c r="CO8" i="10"/>
  <c r="FA8" i="10"/>
  <c r="HM8" i="10"/>
  <c r="JY8" i="10"/>
  <c r="MK8" i="10"/>
  <c r="CH8" i="10"/>
  <c r="ET8" i="10"/>
  <c r="HF8" i="10"/>
  <c r="JR8" i="10"/>
  <c r="MD8" i="10"/>
  <c r="AU8" i="10"/>
  <c r="DG8" i="10"/>
  <c r="FS8" i="10"/>
  <c r="IE8" i="10"/>
  <c r="KQ8" i="10"/>
  <c r="NC8" i="10"/>
  <c r="CB8" i="10"/>
  <c r="EN8" i="10"/>
  <c r="GZ8" i="10"/>
  <c r="JL8" i="10"/>
  <c r="LX8" i="10"/>
  <c r="BE8" i="10"/>
  <c r="DQ8" i="10"/>
  <c r="GC8" i="10"/>
  <c r="IO8" i="10"/>
  <c r="LI8" i="10"/>
  <c r="BW8" i="10"/>
  <c r="EI8" i="10"/>
  <c r="GU8" i="10"/>
  <c r="JG8" i="10"/>
  <c r="LS8" i="10"/>
  <c r="AB8" i="10"/>
  <c r="CN8" i="10"/>
  <c r="EZ8" i="10"/>
  <c r="HL8" i="10"/>
  <c r="JX8" i="10"/>
  <c r="MJ8" i="10"/>
  <c r="AK8" i="10"/>
  <c r="CW8" i="10"/>
  <c r="FI8" i="10"/>
  <c r="HU8" i="10"/>
  <c r="KG8" i="10"/>
  <c r="MS8" i="10"/>
  <c r="AD8" i="10"/>
  <c r="CP8" i="10"/>
  <c r="FB8" i="10"/>
  <c r="HN8" i="10"/>
  <c r="JZ8" i="10"/>
  <c r="ML8" i="10"/>
  <c r="BC8" i="10"/>
  <c r="DO8" i="10"/>
  <c r="GA8" i="10"/>
  <c r="IM8" i="10"/>
  <c r="KY8" i="10"/>
  <c r="NK8" i="10"/>
  <c r="CJ8" i="10"/>
  <c r="EV8" i="10"/>
  <c r="HH8" i="10"/>
  <c r="JT8" i="10"/>
  <c r="MF8" i="10"/>
  <c r="BM8" i="10"/>
  <c r="DY8" i="10"/>
  <c r="GK8" i="10"/>
  <c r="IW8" i="10"/>
  <c r="LQ8" i="10"/>
  <c r="JE8" i="10"/>
  <c r="CE8" i="10"/>
  <c r="EQ8" i="10"/>
  <c r="HC8" i="10"/>
  <c r="JO8" i="10"/>
  <c r="MA8" i="10"/>
  <c r="AJ8" i="10"/>
  <c r="CV8" i="10"/>
  <c r="FH8" i="10"/>
  <c r="HT8" i="10"/>
  <c r="KF8" i="10"/>
  <c r="MR8" i="10"/>
  <c r="AS8" i="10"/>
  <c r="DE8" i="10"/>
  <c r="FQ8" i="10"/>
  <c r="IC8" i="10"/>
  <c r="KO8" i="10"/>
  <c r="NA8" i="10"/>
  <c r="AL8" i="10"/>
  <c r="CX8" i="10"/>
  <c r="FJ8" i="10"/>
  <c r="HV8" i="10"/>
  <c r="KH8" i="10"/>
  <c r="MT8" i="10"/>
  <c r="BK8" i="10"/>
  <c r="DW8" i="10"/>
  <c r="GI8" i="10"/>
  <c r="IU8" i="10"/>
  <c r="LG8" i="10"/>
  <c r="NS8" i="10"/>
  <c r="AF8" i="10"/>
  <c r="CR8" i="10"/>
  <c r="FD8" i="10"/>
  <c r="HP8" i="10"/>
  <c r="KB8" i="10"/>
  <c r="MN8" i="10"/>
  <c r="BU8" i="10"/>
  <c r="EG8" i="10"/>
  <c r="GS8" i="10"/>
  <c r="JM8" i="10"/>
  <c r="LY8" i="10"/>
  <c r="AA8" i="10"/>
  <c r="CM8" i="10"/>
  <c r="EY8" i="10"/>
  <c r="HK8" i="10"/>
  <c r="JW8" i="10"/>
  <c r="MI8" i="10"/>
  <c r="AR8" i="10"/>
  <c r="DD8" i="10"/>
  <c r="FP8" i="10"/>
  <c r="IB8" i="10"/>
  <c r="KN8" i="10"/>
  <c r="MZ8" i="10"/>
  <c r="BA8" i="10"/>
  <c r="DM8" i="10"/>
  <c r="FY8" i="10"/>
  <c r="IK8" i="10"/>
  <c r="KW8" i="10"/>
  <c r="NI8" i="10"/>
  <c r="AT8" i="10"/>
  <c r="DF8" i="10"/>
  <c r="FR8" i="10"/>
  <c r="ID8" i="10"/>
  <c r="KP8" i="10"/>
  <c r="NB8" i="10"/>
  <c r="BS8" i="10"/>
  <c r="EE8" i="10"/>
  <c r="GQ8" i="10"/>
  <c r="JC8" i="10"/>
  <c r="LO8" i="10"/>
  <c r="OA8" i="10"/>
  <c r="AN8" i="10"/>
  <c r="CZ8" i="10"/>
  <c r="FL8" i="10"/>
  <c r="HX8" i="10"/>
  <c r="KJ8" i="10"/>
  <c r="MV8" i="10"/>
  <c r="CC8" i="10"/>
  <c r="EO8" i="10"/>
  <c r="HA8" i="10"/>
  <c r="JU8" i="10"/>
  <c r="MG8" i="10"/>
  <c r="NU8" i="10"/>
  <c r="AQ8" i="10"/>
  <c r="DC8" i="10"/>
  <c r="FO8" i="10"/>
  <c r="IA8" i="10"/>
  <c r="KM8" i="10"/>
  <c r="MY8" i="10"/>
  <c r="BH8" i="10"/>
  <c r="DT8" i="10"/>
  <c r="GF8" i="10"/>
  <c r="IR8" i="10"/>
  <c r="LD8" i="10"/>
  <c r="NP8" i="10"/>
  <c r="BQ8" i="10"/>
  <c r="EC8" i="10"/>
  <c r="GO8" i="10"/>
  <c r="JA8" i="10"/>
  <c r="LM8" i="10"/>
  <c r="NY8" i="10"/>
  <c r="BJ8" i="10"/>
  <c r="DV8" i="10"/>
  <c r="GH8" i="10"/>
  <c r="IT8" i="10"/>
  <c r="LF8" i="10"/>
  <c r="NR8" i="10"/>
  <c r="ND8" i="10"/>
  <c r="GB8" i="10"/>
  <c r="MT40" i="10"/>
  <c r="HB40" i="10"/>
  <c r="FZ40" i="10"/>
  <c r="LH40" i="10"/>
  <c r="MF40" i="10"/>
  <c r="BT40" i="10"/>
  <c r="CN40" i="10"/>
  <c r="LW8" i="10"/>
  <c r="EU8" i="10"/>
  <c r="JQ111" i="10"/>
  <c r="CO111" i="10"/>
  <c r="JB8" i="10"/>
  <c r="LU8" i="10"/>
  <c r="BY8" i="10"/>
  <c r="GH7" i="10"/>
  <c r="GM111" i="10"/>
  <c r="AJ12" i="10"/>
  <c r="MT12" i="10"/>
  <c r="LL12" i="10"/>
  <c r="IJ12" i="10"/>
  <c r="HO12" i="10"/>
  <c r="DH12" i="10"/>
  <c r="ND12" i="10"/>
  <c r="JE12" i="10"/>
  <c r="EX12" i="10"/>
  <c r="AQ12" i="10"/>
  <c r="KM12" i="10"/>
  <c r="NX8" i="10"/>
  <c r="EB8" i="10"/>
  <c r="MX111" i="10"/>
  <c r="FG8" i="10"/>
  <c r="GH40" i="10"/>
  <c r="MB40" i="10"/>
  <c r="JP40" i="10"/>
  <c r="HD40" i="10"/>
  <c r="ER40" i="10"/>
  <c r="CF40" i="10"/>
  <c r="NF40" i="10"/>
  <c r="GR40" i="10"/>
  <c r="AD40" i="10"/>
  <c r="IF40" i="10"/>
  <c r="BR40" i="10"/>
  <c r="JT40" i="10"/>
  <c r="DF40" i="10"/>
  <c r="KL40" i="10"/>
  <c r="DX40" i="10"/>
  <c r="KX40" i="10"/>
  <c r="EH40" i="10"/>
  <c r="HV40" i="10"/>
  <c r="CZ40" i="10"/>
  <c r="AN40" i="10"/>
  <c r="NL40" i="10"/>
  <c r="KJ40" i="10"/>
  <c r="CB40" i="10"/>
  <c r="LT40" i="10"/>
  <c r="JH40" i="10"/>
  <c r="GV40" i="10"/>
  <c r="EJ40" i="10"/>
  <c r="BX40" i="10"/>
  <c r="ML40" i="10"/>
  <c r="FV40" i="10"/>
  <c r="NZ40" i="10"/>
  <c r="HJ40" i="10"/>
  <c r="AV40" i="10"/>
  <c r="IX40" i="10"/>
  <c r="CJ40" i="10"/>
  <c r="JR40" i="10"/>
  <c r="DB40" i="10"/>
  <c r="KB40" i="10"/>
  <c r="DN40" i="10"/>
  <c r="FL40" i="10"/>
  <c r="BD40" i="10"/>
  <c r="NN40" i="10"/>
  <c r="LB40" i="10"/>
  <c r="IN40" i="10"/>
  <c r="KH40" i="10"/>
  <c r="NX40" i="10"/>
  <c r="LL40" i="10"/>
  <c r="IZ40" i="10"/>
  <c r="GN40" i="10"/>
  <c r="EB40" i="10"/>
  <c r="BP40" i="10"/>
  <c r="LP40" i="10"/>
  <c r="FB40" i="10"/>
  <c r="ND40" i="10"/>
  <c r="GP40" i="10"/>
  <c r="ID40" i="10"/>
  <c r="BN40" i="10"/>
  <c r="IV40" i="10"/>
  <c r="CH40" i="10"/>
  <c r="JF40" i="10"/>
  <c r="CR40" i="10"/>
  <c r="DP40" i="10"/>
  <c r="NR40" i="10"/>
  <c r="LF40" i="10"/>
  <c r="IT40" i="10"/>
  <c r="GD40" i="10"/>
  <c r="BJ40" i="10"/>
  <c r="NP40" i="10"/>
  <c r="LD40" i="10"/>
  <c r="IR40" i="10"/>
  <c r="GF40" i="10"/>
  <c r="DT40" i="10"/>
  <c r="BH40" i="10"/>
  <c r="KT40" i="10"/>
  <c r="EF40" i="10"/>
  <c r="MH40" i="10"/>
  <c r="FT40" i="10"/>
  <c r="NV40" i="10"/>
  <c r="HH40" i="10"/>
  <c r="AT40" i="10"/>
  <c r="HZ40" i="10"/>
  <c r="BL40" i="10"/>
  <c r="IL40" i="10"/>
  <c r="BV40" i="10"/>
  <c r="BF40" i="10"/>
  <c r="LV40" i="10"/>
  <c r="JJ40" i="10"/>
  <c r="GX40" i="10"/>
  <c r="DV40" i="10"/>
  <c r="IP40" i="10"/>
  <c r="NH40" i="10"/>
  <c r="KV40" i="10"/>
  <c r="IJ40" i="10"/>
  <c r="FX40" i="10"/>
  <c r="DL40" i="10"/>
  <c r="AZ40" i="10"/>
  <c r="JZ40" i="10"/>
  <c r="DJ40" i="10"/>
  <c r="LN40" i="10"/>
  <c r="EX40" i="10"/>
  <c r="NB40" i="10"/>
  <c r="GL40" i="10"/>
  <c r="NT40" i="10"/>
  <c r="HF40" i="10"/>
  <c r="AP40" i="10"/>
  <c r="HP40" i="10"/>
  <c r="BB40" i="10"/>
  <c r="LX40" i="10"/>
  <c r="JL40" i="10"/>
  <c r="GZ40" i="10"/>
  <c r="EN40" i="10"/>
  <c r="BZ40" i="10"/>
  <c r="HX40" i="10"/>
  <c r="OA40" i="10"/>
  <c r="MT13" i="10"/>
  <c r="KH13" i="10"/>
  <c r="HV13" i="10"/>
  <c r="FJ13" i="10"/>
  <c r="CX13" i="10"/>
  <c r="AL13" i="10"/>
  <c r="NI13" i="10"/>
  <c r="KW13" i="10"/>
  <c r="IK13" i="10"/>
  <c r="FY13" i="10"/>
  <c r="DM13" i="10"/>
  <c r="BA13" i="10"/>
  <c r="NO15" i="10"/>
  <c r="NC15" i="10"/>
  <c r="MP15" i="10"/>
  <c r="MC15" i="10"/>
  <c r="LQ15" i="10"/>
  <c r="LC15" i="10"/>
  <c r="KQ15" i="10"/>
  <c r="KD15" i="10"/>
  <c r="JQ15" i="10"/>
  <c r="JE15" i="10"/>
  <c r="IQ15" i="10"/>
  <c r="IE15" i="10"/>
  <c r="HR15" i="10"/>
  <c r="HE15" i="10"/>
  <c r="GS15" i="10"/>
  <c r="GE15" i="10"/>
  <c r="FS15" i="10"/>
  <c r="FF15" i="10"/>
  <c r="ES15" i="10"/>
  <c r="EG15" i="10"/>
  <c r="DS15" i="10"/>
  <c r="DG15" i="10"/>
  <c r="CT15" i="10"/>
  <c r="CG15" i="10"/>
  <c r="BU15" i="10"/>
  <c r="BG15" i="10"/>
  <c r="AU15" i="10"/>
  <c r="AH15" i="10"/>
  <c r="NY15" i="10"/>
  <c r="NM15" i="10"/>
  <c r="MY15" i="10"/>
  <c r="MM15" i="10"/>
  <c r="LZ15" i="10"/>
  <c r="LM15" i="10"/>
  <c r="LA15" i="10"/>
  <c r="KM15" i="10"/>
  <c r="KA15" i="10"/>
  <c r="JN15" i="10"/>
  <c r="JA15" i="10"/>
  <c r="IO15" i="10"/>
  <c r="IA15" i="10"/>
  <c r="HO15" i="10"/>
  <c r="HB15" i="10"/>
  <c r="GO15" i="10"/>
  <c r="GC15" i="10"/>
  <c r="FO15" i="10"/>
  <c r="FC15" i="10"/>
  <c r="EP15" i="10"/>
  <c r="EC15" i="10"/>
  <c r="DQ15" i="10"/>
  <c r="DC15" i="10"/>
  <c r="CQ15" i="10"/>
  <c r="CD15" i="10"/>
  <c r="BQ15" i="10"/>
  <c r="BE15" i="10"/>
  <c r="AQ15" i="10"/>
  <c r="AE15" i="10"/>
  <c r="NW15" i="10"/>
  <c r="NK15" i="10"/>
  <c r="MX15" i="10"/>
  <c r="MK15" i="10"/>
  <c r="LY15" i="10"/>
  <c r="LK15" i="10"/>
  <c r="KY15" i="10"/>
  <c r="KL15" i="10"/>
  <c r="JY15" i="10"/>
  <c r="JM15" i="10"/>
  <c r="IY15" i="10"/>
  <c r="IM15" i="10"/>
  <c r="HZ15" i="10"/>
  <c r="HM15" i="10"/>
  <c r="HA15" i="10"/>
  <c r="GM15" i="10"/>
  <c r="GA15" i="10"/>
  <c r="FN15" i="10"/>
  <c r="FA15" i="10"/>
  <c r="EO15" i="10"/>
  <c r="EA15" i="10"/>
  <c r="DO15" i="10"/>
  <c r="DB15" i="10"/>
  <c r="CO15" i="10"/>
  <c r="CC15" i="10"/>
  <c r="BO15" i="10"/>
  <c r="BC15" i="10"/>
  <c r="AP15" i="10"/>
  <c r="AC15" i="10"/>
  <c r="NV15" i="10"/>
  <c r="NI15" i="10"/>
  <c r="MW15" i="10"/>
  <c r="MI15" i="10"/>
  <c r="LW15" i="10"/>
  <c r="LJ15" i="10"/>
  <c r="KW15" i="10"/>
  <c r="KK15" i="10"/>
  <c r="JW15" i="10"/>
  <c r="JK15" i="10"/>
  <c r="IX15" i="10"/>
  <c r="IK15" i="10"/>
  <c r="HY15" i="10"/>
  <c r="HK15" i="10"/>
  <c r="GY15" i="10"/>
  <c r="GL15" i="10"/>
  <c r="FY15" i="10"/>
  <c r="FM15" i="10"/>
  <c r="EY15" i="10"/>
  <c r="EM15" i="10"/>
  <c r="DZ15" i="10"/>
  <c r="DM15" i="10"/>
  <c r="DA15" i="10"/>
  <c r="CM15" i="10"/>
  <c r="CA15" i="10"/>
  <c r="BN15" i="10"/>
  <c r="BA15" i="10"/>
  <c r="AO15" i="10"/>
  <c r="AA15" i="10"/>
  <c r="MH15" i="10"/>
  <c r="KI15" i="10"/>
  <c r="II15" i="10"/>
  <c r="GK15" i="10"/>
  <c r="EK15" i="10"/>
  <c r="CL15" i="10"/>
  <c r="AM15" i="10"/>
  <c r="ME15" i="10"/>
  <c r="KE15" i="10"/>
  <c r="IG15" i="10"/>
  <c r="GG15" i="10"/>
  <c r="EH15" i="10"/>
  <c r="CI15" i="10"/>
  <c r="AI15" i="10"/>
  <c r="NU15" i="10"/>
  <c r="LU15" i="10"/>
  <c r="JV15" i="10"/>
  <c r="HW15" i="10"/>
  <c r="FW15" i="10"/>
  <c r="DY15" i="10"/>
  <c r="BY15" i="10"/>
  <c r="Z15" i="10"/>
  <c r="NQ15" i="10"/>
  <c r="LR15" i="10"/>
  <c r="JS15" i="10"/>
  <c r="HS15" i="10"/>
  <c r="FU15" i="10"/>
  <c r="DU15" i="10"/>
  <c r="BV15" i="10"/>
  <c r="NG15" i="10"/>
  <c r="LI15" i="10"/>
  <c r="JI15" i="10"/>
  <c r="HJ15" i="10"/>
  <c r="FK15" i="10"/>
  <c r="DK15" i="10"/>
  <c r="BM15" i="10"/>
  <c r="MU15" i="10"/>
  <c r="KU15" i="10"/>
  <c r="IW15" i="10"/>
  <c r="GW15" i="10"/>
  <c r="EX15" i="10"/>
  <c r="CY15" i="10"/>
  <c r="AY15" i="10"/>
  <c r="MQ15" i="10"/>
  <c r="KS15" i="10"/>
  <c r="IS15" i="10"/>
  <c r="GT15" i="10"/>
  <c r="EU15" i="10"/>
  <c r="CU15" i="10"/>
  <c r="AW15" i="10"/>
  <c r="DI15" i="10"/>
  <c r="BI15" i="10"/>
  <c r="NE15" i="10"/>
  <c r="LE15" i="10"/>
  <c r="JF15" i="10"/>
  <c r="HG15" i="10"/>
  <c r="FG15" i="10"/>
  <c r="NS15" i="10"/>
  <c r="MZ13" i="10"/>
  <c r="KN13" i="10"/>
  <c r="IB13" i="10"/>
  <c r="FP13" i="10"/>
  <c r="DD13" i="10"/>
  <c r="AR13" i="10"/>
  <c r="MG15" i="10"/>
  <c r="IH15" i="10"/>
  <c r="EI15" i="10"/>
  <c r="AK15" i="10"/>
  <c r="DV100" i="10"/>
  <c r="KH100" i="10"/>
  <c r="CA100" i="10"/>
  <c r="NJ100" i="10"/>
  <c r="IV100" i="10"/>
  <c r="IX100" i="10"/>
  <c r="MO8" i="10"/>
  <c r="FE8" i="10"/>
  <c r="LR109" i="10"/>
  <c r="GT109" i="10"/>
  <c r="EH109" i="10"/>
  <c r="BV109" i="10"/>
  <c r="KH109" i="10"/>
  <c r="FJ109" i="10"/>
  <c r="LJ109" i="10"/>
  <c r="IX109" i="10"/>
  <c r="GL109" i="10"/>
  <c r="AD109" i="10"/>
  <c r="ET109" i="10"/>
  <c r="CP109" i="10"/>
  <c r="BI109" i="10"/>
  <c r="DU109" i="10"/>
  <c r="GG109" i="10"/>
  <c r="FM109" i="10"/>
  <c r="BQ109" i="10"/>
  <c r="EC109" i="10"/>
  <c r="JA109" i="10"/>
  <c r="LM109" i="10"/>
  <c r="FU109" i="10"/>
  <c r="IG109" i="10"/>
  <c r="KS109" i="10"/>
  <c r="NE109" i="10"/>
  <c r="IP109" i="10"/>
  <c r="FB109" i="10"/>
  <c r="JI109" i="10"/>
  <c r="DQ109" i="10"/>
  <c r="GC109" i="10"/>
  <c r="IO109" i="10"/>
  <c r="LA109" i="10"/>
  <c r="JR109" i="10"/>
  <c r="BF109" i="10"/>
  <c r="LB109" i="10"/>
  <c r="MD109" i="10"/>
  <c r="DR109" i="10"/>
  <c r="NN109" i="10"/>
  <c r="LH8" i="10"/>
  <c r="FT8" i="10"/>
  <c r="BI7" i="10"/>
  <c r="DU7" i="10"/>
  <c r="GG7" i="10"/>
  <c r="IS7" i="10"/>
  <c r="LE7" i="10"/>
  <c r="NQ7" i="10"/>
  <c r="BR7" i="10"/>
  <c r="ED7" i="10"/>
  <c r="GP7" i="10"/>
  <c r="JB7" i="10"/>
  <c r="LN7" i="10"/>
  <c r="NZ7" i="10"/>
  <c r="AW7" i="10"/>
  <c r="DI7" i="10"/>
  <c r="FU7" i="10"/>
  <c r="IG7" i="10"/>
  <c r="KS7" i="10"/>
  <c r="NE7" i="10"/>
  <c r="HJ7" i="10"/>
  <c r="JV7" i="10"/>
  <c r="MH7" i="10"/>
  <c r="BQ7" i="10"/>
  <c r="EC7" i="10"/>
  <c r="GO7" i="10"/>
  <c r="JA7" i="10"/>
  <c r="LM7" i="10"/>
  <c r="NY7" i="10"/>
  <c r="BZ7" i="10"/>
  <c r="EL7" i="10"/>
  <c r="GX7" i="10"/>
  <c r="JJ7" i="10"/>
  <c r="LV7" i="10"/>
  <c r="BE7" i="10"/>
  <c r="DQ7" i="10"/>
  <c r="GC7" i="10"/>
  <c r="IO7" i="10"/>
  <c r="LA7" i="10"/>
  <c r="NM7" i="10"/>
  <c r="HR7" i="10"/>
  <c r="KD7" i="10"/>
  <c r="MP7" i="10"/>
  <c r="BY7" i="10"/>
  <c r="EK7" i="10"/>
  <c r="GW7" i="10"/>
  <c r="JI7" i="10"/>
  <c r="LU7" i="10"/>
  <c r="CH7" i="10"/>
  <c r="ET7" i="10"/>
  <c r="HF7" i="10"/>
  <c r="JR7" i="10"/>
  <c r="MD7" i="10"/>
  <c r="BM7" i="10"/>
  <c r="DY7" i="10"/>
  <c r="GK7" i="10"/>
  <c r="IW7" i="10"/>
  <c r="LI7" i="10"/>
  <c r="NU7" i="10"/>
  <c r="FN7" i="10"/>
  <c r="HZ7" i="10"/>
  <c r="KL7" i="10"/>
  <c r="MX7" i="10"/>
  <c r="CG7" i="10"/>
  <c r="ES7" i="10"/>
  <c r="HE7" i="10"/>
  <c r="JQ7" i="10"/>
  <c r="MC7" i="10"/>
  <c r="AD7" i="10"/>
  <c r="CP7" i="10"/>
  <c r="FB7" i="10"/>
  <c r="HN7" i="10"/>
  <c r="JZ7" i="10"/>
  <c r="ML7" i="10"/>
  <c r="BU7" i="10"/>
  <c r="EG7" i="10"/>
  <c r="GS7" i="10"/>
  <c r="JE7" i="10"/>
  <c r="LQ7" i="10"/>
  <c r="FV7" i="10"/>
  <c r="IH7" i="10"/>
  <c r="KT7" i="10"/>
  <c r="NF7" i="10"/>
  <c r="AC7" i="10"/>
  <c r="CO7" i="10"/>
  <c r="FA7" i="10"/>
  <c r="HM7" i="10"/>
  <c r="JY7" i="10"/>
  <c r="MK7" i="10"/>
  <c r="AL7" i="10"/>
  <c r="CX7" i="10"/>
  <c r="FJ7" i="10"/>
  <c r="HV7" i="10"/>
  <c r="KH7" i="10"/>
  <c r="MT7" i="10"/>
  <c r="CC7" i="10"/>
  <c r="EO7" i="10"/>
  <c r="HA7" i="10"/>
  <c r="JM7" i="10"/>
  <c r="LY7" i="10"/>
  <c r="GD7" i="10"/>
  <c r="IP7" i="10"/>
  <c r="LB7" i="10"/>
  <c r="NN7" i="10"/>
  <c r="NV7" i="10"/>
  <c r="AS7" i="10"/>
  <c r="DE7" i="10"/>
  <c r="FQ7" i="10"/>
  <c r="IC7" i="10"/>
  <c r="KO7" i="10"/>
  <c r="NA7" i="10"/>
  <c r="BB7" i="10"/>
  <c r="DN7" i="10"/>
  <c r="FZ7" i="10"/>
  <c r="IL7" i="10"/>
  <c r="KX7" i="10"/>
  <c r="NJ7" i="10"/>
  <c r="AH40" i="10"/>
  <c r="FJ40" i="10"/>
  <c r="GT40" i="10"/>
  <c r="MD40" i="10"/>
  <c r="CL40" i="10"/>
  <c r="CP40" i="10"/>
  <c r="CV40" i="10"/>
  <c r="JX40" i="10"/>
  <c r="KA8" i="10"/>
  <c r="EM8" i="10"/>
  <c r="IL8" i="10"/>
  <c r="LE8" i="10"/>
  <c r="BI8" i="10"/>
  <c r="FR7" i="10"/>
  <c r="BY12" i="10"/>
  <c r="AR12" i="10"/>
  <c r="NA12" i="10"/>
  <c r="JY12" i="10"/>
  <c r="IE12" i="10"/>
  <c r="DX12" i="10"/>
  <c r="NT12" i="10"/>
  <c r="JU12" i="10"/>
  <c r="FN12" i="10"/>
  <c r="BG12" i="10"/>
  <c r="LC12" i="10"/>
  <c r="NH8" i="10"/>
  <c r="DL8" i="10"/>
  <c r="HU7" i="10"/>
  <c r="NG8" i="10"/>
  <c r="DK8" i="10"/>
  <c r="ME40" i="10"/>
  <c r="JS40" i="10"/>
  <c r="HG40" i="10"/>
  <c r="EU40" i="10"/>
  <c r="CI40" i="10"/>
  <c r="NI40" i="10"/>
  <c r="KW40" i="10"/>
  <c r="IK40" i="10"/>
  <c r="FY40" i="10"/>
  <c r="DM40" i="10"/>
  <c r="BA40" i="10"/>
  <c r="MA40" i="10"/>
  <c r="JO40" i="10"/>
  <c r="HC40" i="10"/>
  <c r="EQ40" i="10"/>
  <c r="CE40" i="10"/>
  <c r="LY40" i="10"/>
  <c r="JM40" i="10"/>
  <c r="HA40" i="10"/>
  <c r="EO40" i="10"/>
  <c r="CC40" i="10"/>
  <c r="NA15" i="10"/>
  <c r="JC15" i="10"/>
  <c r="FE15" i="10"/>
  <c r="BF15" i="10"/>
  <c r="BT15" i="10"/>
  <c r="EF15" i="10"/>
  <c r="GR15" i="10"/>
  <c r="JD15" i="10"/>
  <c r="LP15" i="10"/>
  <c r="AB15" i="10"/>
  <c r="CN15" i="10"/>
  <c r="EZ15" i="10"/>
  <c r="HL15" i="10"/>
  <c r="JX15" i="10"/>
  <c r="MJ15" i="10"/>
  <c r="AT15" i="10"/>
  <c r="DF15" i="10"/>
  <c r="FR15" i="10"/>
  <c r="ID15" i="10"/>
  <c r="KP15" i="10"/>
  <c r="NB15" i="10"/>
  <c r="ML13" i="10"/>
  <c r="JZ13" i="10"/>
  <c r="HN13" i="10"/>
  <c r="FB13" i="10"/>
  <c r="CP13" i="10"/>
  <c r="AD13" i="10"/>
  <c r="NA13" i="10"/>
  <c r="KO13" i="10"/>
  <c r="IC13" i="10"/>
  <c r="FQ13" i="10"/>
  <c r="DE13" i="10"/>
  <c r="AS13" i="10"/>
  <c r="MR13" i="10"/>
  <c r="KF13" i="10"/>
  <c r="HT13" i="10"/>
  <c r="FH13" i="10"/>
  <c r="CV13" i="10"/>
  <c r="LJ100" i="10"/>
  <c r="BN100" i="10"/>
  <c r="LS15" i="10"/>
  <c r="HU15" i="10"/>
  <c r="DW15" i="10"/>
  <c r="HF100" i="10"/>
  <c r="HW100" i="10"/>
  <c r="KY100" i="10"/>
  <c r="EZ100" i="10"/>
  <c r="KN100" i="10"/>
  <c r="DP100" i="10"/>
  <c r="KR100" i="10"/>
  <c r="CD100" i="10"/>
  <c r="KS8" i="10"/>
  <c r="EW8" i="10"/>
  <c r="LR7" i="10"/>
  <c r="KZ8" i="10"/>
  <c r="DX8" i="10"/>
  <c r="MG7" i="10"/>
  <c r="FE7" i="10"/>
  <c r="NU111" i="10"/>
  <c r="MO111" i="10"/>
  <c r="MG111" i="10"/>
  <c r="LY111" i="10"/>
  <c r="LQ111" i="10"/>
  <c r="LI111" i="10"/>
  <c r="LA111" i="10"/>
  <c r="KK111" i="10"/>
  <c r="KC111" i="10"/>
  <c r="JM111" i="10"/>
  <c r="IW111" i="10"/>
  <c r="IO111" i="10"/>
  <c r="IG111" i="10"/>
  <c r="HQ111" i="10"/>
  <c r="HI111" i="10"/>
  <c r="HA111" i="10"/>
  <c r="GS111" i="10"/>
  <c r="GK111" i="10"/>
  <c r="FU111" i="10"/>
  <c r="FM111" i="10"/>
  <c r="FE111" i="10"/>
  <c r="EO111" i="10"/>
  <c r="EG111" i="10"/>
  <c r="DY111" i="10"/>
  <c r="DQ111" i="10"/>
  <c r="DI111" i="10"/>
  <c r="DA111" i="10"/>
  <c r="CS111" i="10"/>
  <c r="BU111" i="10"/>
  <c r="BM111" i="10"/>
  <c r="AW111" i="10"/>
  <c r="AO111" i="10"/>
  <c r="JT111" i="10"/>
  <c r="IN111" i="10"/>
  <c r="HH111" i="10"/>
  <c r="EV111" i="10"/>
  <c r="BD111" i="10"/>
  <c r="MB111" i="10"/>
  <c r="KV111" i="10"/>
  <c r="JP111" i="10"/>
  <c r="IJ111" i="10"/>
  <c r="ER111" i="10"/>
  <c r="DL111" i="10"/>
  <c r="CF111" i="10"/>
  <c r="LX111" i="10"/>
  <c r="IF111" i="10"/>
  <c r="GZ111" i="10"/>
  <c r="DH111" i="10"/>
  <c r="CB111" i="10"/>
  <c r="LT111" i="10"/>
  <c r="FP111" i="10"/>
  <c r="AR111" i="10"/>
  <c r="MV111" i="10"/>
  <c r="LP111" i="10"/>
  <c r="FL111" i="10"/>
  <c r="EF111" i="10"/>
  <c r="CZ111" i="10"/>
  <c r="BT111" i="10"/>
  <c r="AN111" i="10"/>
  <c r="NX111" i="10"/>
  <c r="KF111" i="10"/>
  <c r="FH111" i="10"/>
  <c r="EB111" i="10"/>
  <c r="CV111" i="10"/>
  <c r="AJ111" i="10"/>
  <c r="NT111" i="10"/>
  <c r="MN111" i="10"/>
  <c r="IV111" i="10"/>
  <c r="HP111" i="10"/>
  <c r="FD111" i="10"/>
  <c r="NP111" i="10"/>
  <c r="MJ111" i="10"/>
  <c r="JX111" i="10"/>
  <c r="GF111" i="10"/>
  <c r="EZ111" i="10"/>
  <c r="DT111" i="10"/>
  <c r="CN111" i="10"/>
  <c r="DJ111" i="10"/>
  <c r="IH111" i="10"/>
  <c r="KT111" i="10"/>
  <c r="EI111" i="10"/>
  <c r="GU111" i="10"/>
  <c r="JG111" i="10"/>
  <c r="AK111" i="10"/>
  <c r="CW111" i="10"/>
  <c r="KG111" i="10"/>
  <c r="MS111" i="10"/>
  <c r="CX111" i="10"/>
  <c r="FJ111" i="10"/>
  <c r="HV111" i="10"/>
  <c r="KH111" i="10"/>
  <c r="BS111" i="10"/>
  <c r="EE111" i="10"/>
  <c r="JC111" i="10"/>
  <c r="LO111" i="10"/>
  <c r="BF111" i="10"/>
  <c r="DR111" i="10"/>
  <c r="GD111" i="10"/>
  <c r="LB111" i="10"/>
  <c r="NN111" i="10"/>
  <c r="HC111" i="10"/>
  <c r="MA111" i="10"/>
  <c r="DE111" i="10"/>
  <c r="IC111" i="10"/>
  <c r="KO111" i="10"/>
  <c r="NA111" i="10"/>
  <c r="AT111" i="10"/>
  <c r="ID111" i="10"/>
  <c r="KP111" i="10"/>
  <c r="CA111" i="10"/>
  <c r="EM111" i="10"/>
  <c r="BN111" i="10"/>
  <c r="GL111" i="10"/>
  <c r="IX111" i="10"/>
  <c r="LJ111" i="10"/>
  <c r="NV111" i="10"/>
  <c r="AA111" i="10"/>
  <c r="CM111" i="10"/>
  <c r="EY111" i="10"/>
  <c r="HK111" i="10"/>
  <c r="MI111" i="10"/>
  <c r="BA111" i="10"/>
  <c r="IK111" i="10"/>
  <c r="KW111" i="10"/>
  <c r="DN111" i="10"/>
  <c r="FZ111" i="10"/>
  <c r="IL111" i="10"/>
  <c r="CI111" i="10"/>
  <c r="HG111" i="10"/>
  <c r="JS111" i="10"/>
  <c r="OA111" i="10"/>
  <c r="BV111" i="10"/>
  <c r="EH111" i="10"/>
  <c r="JF111" i="10"/>
  <c r="LR111" i="10"/>
  <c r="AI111" i="10"/>
  <c r="CU111" i="10"/>
  <c r="FG111" i="10"/>
  <c r="KE111" i="10"/>
  <c r="MQ111" i="10"/>
  <c r="BI111" i="10"/>
  <c r="DU111" i="10"/>
  <c r="IS111" i="10"/>
  <c r="NQ111" i="10"/>
  <c r="BJ111" i="10"/>
  <c r="DV111" i="10"/>
  <c r="GH111" i="10"/>
  <c r="IT111" i="10"/>
  <c r="LF111" i="10"/>
  <c r="NR111" i="10"/>
  <c r="FC111" i="10"/>
  <c r="HO111" i="10"/>
  <c r="KA111" i="10"/>
  <c r="EP111" i="10"/>
  <c r="HB111" i="10"/>
  <c r="LZ111" i="10"/>
  <c r="AQ111" i="10"/>
  <c r="FO111" i="10"/>
  <c r="IA111" i="10"/>
  <c r="KM111" i="10"/>
  <c r="MY111" i="10"/>
  <c r="EC111" i="10"/>
  <c r="JA111" i="10"/>
  <c r="LM111" i="10"/>
  <c r="NY111" i="10"/>
  <c r="BR111" i="10"/>
  <c r="JB111" i="10"/>
  <c r="LN111" i="10"/>
  <c r="NZ111" i="10"/>
  <c r="CY111" i="10"/>
  <c r="FK111" i="10"/>
  <c r="MU111" i="10"/>
  <c r="AH111" i="10"/>
  <c r="CT111" i="10"/>
  <c r="HR111" i="10"/>
  <c r="KD111" i="10"/>
  <c r="MP111" i="10"/>
  <c r="DS111" i="10"/>
  <c r="GE111" i="10"/>
  <c r="IQ111" i="10"/>
  <c r="LC111" i="10"/>
  <c r="EL40" i="10"/>
  <c r="CD40" i="10"/>
  <c r="HR40" i="10"/>
  <c r="LR40" i="10"/>
  <c r="MX40" i="10"/>
  <c r="DH40" i="10"/>
  <c r="HN40" i="10"/>
  <c r="DD40" i="10"/>
  <c r="KF40" i="10"/>
  <c r="JS8" i="10"/>
  <c r="CQ8" i="10"/>
  <c r="BY111" i="10"/>
  <c r="GP8" i="10"/>
  <c r="JI8" i="10"/>
  <c r="NR7" i="10"/>
  <c r="DV7" i="10"/>
  <c r="NW111" i="10"/>
  <c r="GW12" i="10"/>
  <c r="FP12" i="10"/>
  <c r="DF12" i="10"/>
  <c r="AE12" i="10"/>
  <c r="KA12" i="10"/>
  <c r="FT12" i="10"/>
  <c r="BU12" i="10"/>
  <c r="LQ12" i="10"/>
  <c r="HJ12" i="10"/>
  <c r="DC12" i="10"/>
  <c r="MY12" i="10"/>
  <c r="LL8" i="10"/>
  <c r="BP8" i="10"/>
  <c r="FY7" i="10"/>
  <c r="KL111" i="10"/>
  <c r="AP111" i="10"/>
  <c r="MQ8" i="10"/>
  <c r="CU8" i="10"/>
  <c r="OA13" i="10"/>
  <c r="NS13" i="10"/>
  <c r="NK13" i="10"/>
  <c r="NC13" i="10"/>
  <c r="MU13" i="10"/>
  <c r="MM13" i="10"/>
  <c r="ME13" i="10"/>
  <c r="LW13" i="10"/>
  <c r="LO13" i="10"/>
  <c r="LG13" i="10"/>
  <c r="KY13" i="10"/>
  <c r="KQ13" i="10"/>
  <c r="KI13" i="10"/>
  <c r="KA13" i="10"/>
  <c r="JS13" i="10"/>
  <c r="JK13" i="10"/>
  <c r="JC13" i="10"/>
  <c r="IU13" i="10"/>
  <c r="IM13" i="10"/>
  <c r="IE13" i="10"/>
  <c r="HW13" i="10"/>
  <c r="HO13" i="10"/>
  <c r="HG13" i="10"/>
  <c r="GY13" i="10"/>
  <c r="GQ13" i="10"/>
  <c r="GI13" i="10"/>
  <c r="GA13" i="10"/>
  <c r="FS13" i="10"/>
  <c r="FK13" i="10"/>
  <c r="FC13" i="10"/>
  <c r="EU13" i="10"/>
  <c r="EM13" i="10"/>
  <c r="EE13" i="10"/>
  <c r="DW13" i="10"/>
  <c r="DO13" i="10"/>
  <c r="DG13" i="10"/>
  <c r="CY13" i="10"/>
  <c r="CQ13" i="10"/>
  <c r="CI13" i="10"/>
  <c r="CA13" i="10"/>
  <c r="BS13" i="10"/>
  <c r="BK13" i="10"/>
  <c r="BC13" i="10"/>
  <c r="AU13" i="10"/>
  <c r="AM13" i="10"/>
  <c r="AE13" i="10"/>
  <c r="NW13" i="10"/>
  <c r="NO13" i="10"/>
  <c r="NG13" i="10"/>
  <c r="MY13" i="10"/>
  <c r="MQ13" i="10"/>
  <c r="MI13" i="10"/>
  <c r="MA13" i="10"/>
  <c r="LS13" i="10"/>
  <c r="LK13" i="10"/>
  <c r="LC13" i="10"/>
  <c r="KU13" i="10"/>
  <c r="KM13" i="10"/>
  <c r="KE13" i="10"/>
  <c r="JW13" i="10"/>
  <c r="JO13" i="10"/>
  <c r="JG13" i="10"/>
  <c r="IY13" i="10"/>
  <c r="IQ13" i="10"/>
  <c r="II13" i="10"/>
  <c r="IA13" i="10"/>
  <c r="HS13" i="10"/>
  <c r="HK13" i="10"/>
  <c r="HC13" i="10"/>
  <c r="GU13" i="10"/>
  <c r="GM13" i="10"/>
  <c r="GE13" i="10"/>
  <c r="FW13" i="10"/>
  <c r="FO13" i="10"/>
  <c r="FG13" i="10"/>
  <c r="EY13" i="10"/>
  <c r="EQ13" i="10"/>
  <c r="EI13" i="10"/>
  <c r="EA13" i="10"/>
  <c r="DS13" i="10"/>
  <c r="DK13" i="10"/>
  <c r="DC13" i="10"/>
  <c r="CU13" i="10"/>
  <c r="CM13" i="10"/>
  <c r="CE13" i="10"/>
  <c r="BW13" i="10"/>
  <c r="BO13" i="10"/>
  <c r="BG13" i="10"/>
  <c r="AY13" i="10"/>
  <c r="AQ13" i="10"/>
  <c r="AI13" i="10"/>
  <c r="AA13" i="10"/>
  <c r="NL13" i="10"/>
  <c r="MO13" i="10"/>
  <c r="LR13" i="10"/>
  <c r="KZ13" i="10"/>
  <c r="KC13" i="10"/>
  <c r="JF13" i="10"/>
  <c r="IN13" i="10"/>
  <c r="HQ13" i="10"/>
  <c r="GT13" i="10"/>
  <c r="GB13" i="10"/>
  <c r="FE13" i="10"/>
  <c r="EH13" i="10"/>
  <c r="DP13" i="10"/>
  <c r="CS13" i="10"/>
  <c r="BV13" i="10"/>
  <c r="BD13" i="10"/>
  <c r="AG13" i="10"/>
  <c r="NF13" i="10"/>
  <c r="MN13" i="10"/>
  <c r="LQ13" i="10"/>
  <c r="KT13" i="10"/>
  <c r="KB13" i="10"/>
  <c r="JE13" i="10"/>
  <c r="IH13" i="10"/>
  <c r="HP13" i="10"/>
  <c r="GS13" i="10"/>
  <c r="FV13" i="10"/>
  <c r="FD13" i="10"/>
  <c r="EG13" i="10"/>
  <c r="DJ13" i="10"/>
  <c r="CR13" i="10"/>
  <c r="BU13" i="10"/>
  <c r="AX13" i="10"/>
  <c r="AF13" i="10"/>
  <c r="NE13" i="10"/>
  <c r="MH13" i="10"/>
  <c r="LP13" i="10"/>
  <c r="KS13" i="10"/>
  <c r="JV13" i="10"/>
  <c r="JD13" i="10"/>
  <c r="IG13" i="10"/>
  <c r="HJ13" i="10"/>
  <c r="GR13" i="10"/>
  <c r="FU13" i="10"/>
  <c r="EX13" i="10"/>
  <c r="EF13" i="10"/>
  <c r="DI13" i="10"/>
  <c r="CL13" i="10"/>
  <c r="BT13" i="10"/>
  <c r="AW13" i="10"/>
  <c r="Z13" i="10"/>
  <c r="NV13" i="10"/>
  <c r="ND13" i="10"/>
  <c r="MG13" i="10"/>
  <c r="LJ13" i="10"/>
  <c r="KR13" i="10"/>
  <c r="JU13" i="10"/>
  <c r="IX13" i="10"/>
  <c r="IF13" i="10"/>
  <c r="HI13" i="10"/>
  <c r="GL13" i="10"/>
  <c r="FT13" i="10"/>
  <c r="EW13" i="10"/>
  <c r="DZ13" i="10"/>
  <c r="DH13" i="10"/>
  <c r="CK13" i="10"/>
  <c r="BN13" i="10"/>
  <c r="AV13" i="10"/>
  <c r="NU13" i="10"/>
  <c r="MX13" i="10"/>
  <c r="MF13" i="10"/>
  <c r="LI13" i="10"/>
  <c r="KL13" i="10"/>
  <c r="JT13" i="10"/>
  <c r="IW13" i="10"/>
  <c r="HZ13" i="10"/>
  <c r="HH13" i="10"/>
  <c r="GK13" i="10"/>
  <c r="FN13" i="10"/>
  <c r="EV13" i="10"/>
  <c r="DY13" i="10"/>
  <c r="DB13" i="10"/>
  <c r="CJ13" i="10"/>
  <c r="BM13" i="10"/>
  <c r="AP13" i="10"/>
  <c r="NN13" i="10"/>
  <c r="MV13" i="10"/>
  <c r="LY13" i="10"/>
  <c r="LB13" i="10"/>
  <c r="KJ13" i="10"/>
  <c r="JM13" i="10"/>
  <c r="IP13" i="10"/>
  <c r="HX13" i="10"/>
  <c r="HA13" i="10"/>
  <c r="GD13" i="10"/>
  <c r="FL13" i="10"/>
  <c r="EO13" i="10"/>
  <c r="DR13" i="10"/>
  <c r="CZ13" i="10"/>
  <c r="CC13" i="10"/>
  <c r="BF13" i="10"/>
  <c r="AN13" i="10"/>
  <c r="NM13" i="10"/>
  <c r="MP13" i="10"/>
  <c r="LX13" i="10"/>
  <c r="LA13" i="10"/>
  <c r="KD13" i="10"/>
  <c r="JL13" i="10"/>
  <c r="IO13" i="10"/>
  <c r="HR13" i="10"/>
  <c r="GZ13" i="10"/>
  <c r="GC13" i="10"/>
  <c r="FF13" i="10"/>
  <c r="EN13" i="10"/>
  <c r="DQ13" i="10"/>
  <c r="CT13" i="10"/>
  <c r="CB13" i="10"/>
  <c r="BE13" i="10"/>
  <c r="AH13" i="10"/>
  <c r="NT13" i="10"/>
  <c r="HB13" i="10"/>
  <c r="AO13" i="10"/>
  <c r="MW13" i="10"/>
  <c r="GJ13" i="10"/>
  <c r="LZ13" i="10"/>
  <c r="FM13" i="10"/>
  <c r="LH13" i="10"/>
  <c r="EP13" i="10"/>
  <c r="KK13" i="10"/>
  <c r="DX13" i="10"/>
  <c r="JN13" i="10"/>
  <c r="DA13" i="10"/>
  <c r="IV13" i="10"/>
  <c r="CD13" i="10"/>
  <c r="HY13" i="10"/>
  <c r="BL13" i="10"/>
  <c r="MS13" i="10"/>
  <c r="KG13" i="10"/>
  <c r="HU13" i="10"/>
  <c r="FI13" i="10"/>
  <c r="CW13" i="10"/>
  <c r="AK13" i="10"/>
  <c r="MJ13" i="10"/>
  <c r="JX13" i="10"/>
  <c r="HL13" i="10"/>
  <c r="EZ13" i="10"/>
  <c r="CN13" i="10"/>
  <c r="AB13" i="10"/>
  <c r="LG15" i="10"/>
  <c r="HI15" i="10"/>
  <c r="DJ15" i="10"/>
  <c r="MQ100" i="10"/>
  <c r="KQ100" i="10"/>
  <c r="GS100" i="10"/>
  <c r="ET100" i="10"/>
  <c r="CU100" i="10"/>
  <c r="GP100" i="10"/>
  <c r="CQ100" i="10"/>
  <c r="KE100" i="10"/>
  <c r="IE100" i="10"/>
  <c r="EG100" i="10"/>
  <c r="AI100" i="10"/>
  <c r="LQ100" i="10"/>
  <c r="JR100" i="10"/>
  <c r="FS100" i="10"/>
  <c r="BU100" i="10"/>
  <c r="NA100" i="10"/>
  <c r="LA100" i="10"/>
  <c r="JB100" i="10"/>
  <c r="HC100" i="10"/>
  <c r="FC100" i="10"/>
  <c r="BE100" i="10"/>
  <c r="NM100" i="10"/>
  <c r="LN100" i="10"/>
  <c r="HO100" i="10"/>
  <c r="DQ100" i="10"/>
  <c r="BR100" i="10"/>
  <c r="NN100" i="10"/>
  <c r="LB100" i="10"/>
  <c r="IP100" i="10"/>
  <c r="GD100" i="10"/>
  <c r="KJ100" i="10"/>
  <c r="HX100" i="10"/>
  <c r="FL100" i="10"/>
  <c r="CZ100" i="10"/>
  <c r="AN100" i="10"/>
  <c r="MB100" i="10"/>
  <c r="NY100" i="10"/>
  <c r="JZ100" i="10"/>
  <c r="CC100" i="10"/>
  <c r="MK100" i="10"/>
  <c r="IL100" i="10"/>
  <c r="EM100" i="10"/>
  <c r="AO100" i="10"/>
  <c r="KW100" i="10"/>
  <c r="GX100" i="10"/>
  <c r="CY100" i="10"/>
  <c r="NG100" i="10"/>
  <c r="LF100" i="10"/>
  <c r="HG100" i="10"/>
  <c r="DI100" i="10"/>
  <c r="JQ100" i="10"/>
  <c r="BS100" i="10"/>
  <c r="NF100" i="10"/>
  <c r="IH100" i="10"/>
  <c r="AX100" i="10"/>
  <c r="MN100" i="10"/>
  <c r="HP100" i="10"/>
  <c r="AF100" i="10"/>
  <c r="LT100" i="10"/>
  <c r="JH100" i="10"/>
  <c r="GV100" i="10"/>
  <c r="EJ100" i="10"/>
  <c r="BX100" i="10"/>
  <c r="JM100" i="10"/>
  <c r="LW100" i="10"/>
  <c r="HY100" i="10"/>
  <c r="EA100" i="10"/>
  <c r="GK100" i="10"/>
  <c r="MT100" i="10"/>
  <c r="IU100" i="10"/>
  <c r="EW100" i="10"/>
  <c r="AY100" i="10"/>
  <c r="KS100" i="10"/>
  <c r="NB100" i="10"/>
  <c r="FE100" i="10"/>
  <c r="LE100" i="10"/>
  <c r="HZ100" i="10"/>
  <c r="MF100" i="10"/>
  <c r="JT100" i="10"/>
  <c r="HH100" i="10"/>
  <c r="CJ100" i="10"/>
  <c r="NX100" i="10"/>
  <c r="LL100" i="10"/>
  <c r="MY100" i="10"/>
  <c r="JA100" i="10"/>
  <c r="FB100" i="10"/>
  <c r="BC100" i="10"/>
  <c r="DN100" i="10"/>
  <c r="NU100" i="10"/>
  <c r="FY100" i="10"/>
  <c r="BZ100" i="10"/>
  <c r="MG100" i="10"/>
  <c r="II100" i="10"/>
  <c r="AL100" i="10"/>
  <c r="KG100" i="10"/>
  <c r="GH100" i="10"/>
  <c r="CI100" i="10"/>
  <c r="MO100" i="10"/>
  <c r="ES100" i="10"/>
  <c r="AT100" i="10"/>
  <c r="NC100" i="10"/>
  <c r="KD100" i="10"/>
  <c r="HR100" i="10"/>
  <c r="FF100" i="10"/>
  <c r="AH100" i="10"/>
  <c r="LX100" i="10"/>
  <c r="JL100" i="10"/>
  <c r="EN100" i="10"/>
  <c r="CB100" i="10"/>
  <c r="IR100" i="10"/>
  <c r="GF100" i="10"/>
  <c r="BH100" i="10"/>
  <c r="ML100" i="10"/>
  <c r="IM100" i="10"/>
  <c r="EO100" i="10"/>
  <c r="KX100" i="10"/>
  <c r="GY100" i="10"/>
  <c r="DA100" i="10"/>
  <c r="NI100" i="10"/>
  <c r="FK100" i="10"/>
  <c r="BM100" i="10"/>
  <c r="LU100" i="10"/>
  <c r="HV100" i="10"/>
  <c r="DW100" i="10"/>
  <c r="NR100" i="10"/>
  <c r="FU100" i="10"/>
  <c r="MC100" i="10"/>
  <c r="ID100" i="10"/>
  <c r="EE100" i="10"/>
  <c r="AG100" i="10"/>
  <c r="CE100" i="10"/>
  <c r="JV100" i="10"/>
  <c r="HJ100" i="10"/>
  <c r="LP100" i="10"/>
  <c r="EF100" i="10"/>
  <c r="BT100" i="10"/>
  <c r="LY100" i="10"/>
  <c r="KK100" i="10"/>
  <c r="GM100" i="10"/>
  <c r="MU100" i="10"/>
  <c r="IW100" i="10"/>
  <c r="LG100" i="10"/>
  <c r="HI100" i="10"/>
  <c r="DK100" i="10"/>
  <c r="NE100" i="10"/>
  <c r="BJ100" i="10"/>
  <c r="LO100" i="10"/>
  <c r="ED100" i="10"/>
  <c r="FG100" i="10"/>
  <c r="CK100" i="10"/>
  <c r="NS100" i="10"/>
  <c r="CP100" i="10"/>
  <c r="LM100" i="10"/>
  <c r="MJ100" i="10"/>
  <c r="KZ100" i="10"/>
  <c r="DZ100" i="10"/>
  <c r="JN100" i="10"/>
  <c r="KK8" i="10"/>
  <c r="DA8" i="10"/>
  <c r="LJ7" i="10"/>
  <c r="KR8" i="10"/>
  <c r="DP8" i="10"/>
  <c r="KK7" i="10"/>
  <c r="EW7" i="10"/>
  <c r="MV40" i="10"/>
  <c r="AL40" i="10"/>
  <c r="JN40" i="10"/>
  <c r="MN40" i="10"/>
  <c r="DZ40" i="10"/>
  <c r="ED40" i="10"/>
  <c r="IH40" i="10"/>
  <c r="EZ40" i="10"/>
  <c r="KN40" i="10"/>
  <c r="JK8" i="10"/>
  <c r="CI8" i="10"/>
  <c r="AC111" i="10"/>
  <c r="FZ8" i="10"/>
  <c r="IS8" i="10"/>
  <c r="NB7" i="10"/>
  <c r="DF7" i="10"/>
  <c r="NG111" i="10"/>
  <c r="IL12" i="10"/>
  <c r="HE12" i="10"/>
  <c r="EZ12" i="10"/>
  <c r="AU12" i="10"/>
  <c r="KQ12" i="10"/>
  <c r="GJ12" i="10"/>
  <c r="CK12" i="10"/>
  <c r="MG12" i="10"/>
  <c r="HZ12" i="10"/>
  <c r="DS12" i="10"/>
  <c r="NO12" i="10"/>
  <c r="KV8" i="10"/>
  <c r="AZ8" i="10"/>
  <c r="FI7" i="10"/>
  <c r="KU8" i="10"/>
  <c r="AY8" i="10"/>
  <c r="MB145" i="10"/>
  <c r="HD145" i="10"/>
  <c r="ER145" i="10"/>
  <c r="CF145" i="10"/>
  <c r="OL27" i="10"/>
  <c r="IY100" i="10"/>
  <c r="BO100" i="10"/>
  <c r="MB13" i="10"/>
  <c r="JP13" i="10"/>
  <c r="HD13" i="10"/>
  <c r="ER13" i="10"/>
  <c r="CF13" i="10"/>
  <c r="KC8" i="10"/>
  <c r="CS8" i="10"/>
  <c r="IV8" i="10"/>
  <c r="DH8" i="10"/>
  <c r="GB40" i="10"/>
  <c r="CT40" i="10"/>
  <c r="KD40" i="10"/>
  <c r="NJ40" i="10"/>
  <c r="EV40" i="10"/>
  <c r="JB40" i="10"/>
  <c r="JD40" i="10"/>
  <c r="FH40" i="10"/>
  <c r="MJ40" i="10"/>
  <c r="HO8" i="10"/>
  <c r="CA8" i="10"/>
  <c r="NZ8" i="10"/>
  <c r="ED8" i="10"/>
  <c r="GW8" i="10"/>
  <c r="BA12" i="10"/>
  <c r="NJ12" i="10"/>
  <c r="MC12" i="10"/>
  <c r="JX12" i="10"/>
  <c r="CQ12" i="10"/>
  <c r="MM12" i="10"/>
  <c r="IF12" i="10"/>
  <c r="EG12" i="10"/>
  <c r="Z12" i="10"/>
  <c r="JV12" i="10"/>
  <c r="FO12" i="10"/>
  <c r="IZ8" i="10"/>
  <c r="KE8" i="10"/>
  <c r="AI8" i="10"/>
  <c r="IV109" i="10"/>
  <c r="FL109" i="10"/>
  <c r="CB109" i="10"/>
  <c r="JX109" i="10"/>
  <c r="FO109" i="10"/>
  <c r="JC109" i="10"/>
  <c r="EE109" i="10"/>
  <c r="MT111" i="10"/>
  <c r="DO111" i="10"/>
  <c r="GA111" i="10"/>
  <c r="IM111" i="10"/>
  <c r="KY111" i="10"/>
  <c r="GR111" i="10"/>
  <c r="MP105" i="10"/>
  <c r="MH105" i="10"/>
  <c r="LZ105" i="10"/>
  <c r="KD105" i="10"/>
  <c r="JV105" i="10"/>
  <c r="JN105" i="10"/>
  <c r="HR105" i="10"/>
  <c r="HJ105" i="10"/>
  <c r="HB105" i="10"/>
  <c r="EX105" i="10"/>
  <c r="EP105" i="10"/>
  <c r="CT105" i="10"/>
  <c r="CL105" i="10"/>
  <c r="CD105" i="10"/>
  <c r="AH105" i="10"/>
  <c r="D179" i="10"/>
  <c r="MK145" i="10"/>
  <c r="JY145" i="10"/>
  <c r="AC145" i="10"/>
  <c r="JX145" i="10"/>
  <c r="HL145" i="10"/>
  <c r="EZ145" i="10"/>
  <c r="CN145" i="10"/>
  <c r="DF111" i="10"/>
  <c r="GI111" i="10"/>
  <c r="IU111" i="10"/>
  <c r="NS111" i="10"/>
  <c r="JL111" i="10"/>
  <c r="MN6" i="10"/>
  <c r="KB6" i="10"/>
  <c r="HP6" i="10"/>
  <c r="FD6" i="10"/>
  <c r="CR6" i="10"/>
  <c r="AF6" i="10"/>
  <c r="MK6" i="10"/>
  <c r="DU6" i="10"/>
  <c r="OA6" i="10"/>
  <c r="LO6" i="10"/>
  <c r="JC6" i="10"/>
  <c r="GQ6" i="10"/>
  <c r="EE6" i="10"/>
  <c r="BS6" i="10"/>
  <c r="EC6" i="10"/>
  <c r="PA7" i="10"/>
  <c r="PI7" i="10"/>
  <c r="EH100" i="10"/>
  <c r="AK100" i="10"/>
  <c r="MP100" i="10"/>
  <c r="CV100" i="10"/>
  <c r="EY100" i="10"/>
  <c r="MZ100" i="10"/>
  <c r="JX101" i="10"/>
  <c r="EZ101" i="10"/>
  <c r="MR111" i="10"/>
  <c r="KX111" i="10"/>
  <c r="CJ111" i="10"/>
  <c r="MS105" i="10"/>
  <c r="KG105" i="10"/>
  <c r="HU105" i="10"/>
  <c r="FI105" i="10"/>
  <c r="CW105" i="10"/>
  <c r="AK105" i="10"/>
  <c r="NP105" i="10"/>
  <c r="MZ105" i="10"/>
  <c r="IR105" i="10"/>
  <c r="IB105" i="10"/>
  <c r="GF105" i="10"/>
  <c r="DT105" i="10"/>
  <c r="DD105" i="10"/>
  <c r="AR105" i="10"/>
  <c r="MQ105" i="10"/>
  <c r="KE105" i="10"/>
  <c r="HS105" i="10"/>
  <c r="FG105" i="10"/>
  <c r="CU105" i="10"/>
  <c r="AI105" i="10"/>
  <c r="MD145" i="10"/>
  <c r="GJ100" i="10"/>
  <c r="JA14" i="10"/>
  <c r="CN14" i="10"/>
  <c r="KN14" i="10"/>
  <c r="EA14" i="10"/>
  <c r="NT11" i="10"/>
  <c r="NL11" i="10"/>
  <c r="ND11" i="10"/>
  <c r="MV11" i="10"/>
  <c r="MN11" i="10"/>
  <c r="MF11" i="10"/>
  <c r="LX11" i="10"/>
  <c r="LP11" i="10"/>
  <c r="LH11" i="10"/>
  <c r="KZ11" i="10"/>
  <c r="KR11" i="10"/>
  <c r="KJ11" i="10"/>
  <c r="KB11" i="10"/>
  <c r="JT11" i="10"/>
  <c r="JL11" i="10"/>
  <c r="JD11" i="10"/>
  <c r="IV11" i="10"/>
  <c r="IN11" i="10"/>
  <c r="IF11" i="10"/>
  <c r="HX11" i="10"/>
  <c r="HP11" i="10"/>
  <c r="HH11" i="10"/>
  <c r="GZ11" i="10"/>
  <c r="GR11" i="10"/>
  <c r="GJ11" i="10"/>
  <c r="GB11" i="10"/>
  <c r="FT11" i="10"/>
  <c r="FL11" i="10"/>
  <c r="FD11" i="10"/>
  <c r="EV11" i="10"/>
  <c r="EN11" i="10"/>
  <c r="EF11" i="10"/>
  <c r="DX11" i="10"/>
  <c r="DP11" i="10"/>
  <c r="DH11" i="10"/>
  <c r="CZ11" i="10"/>
  <c r="CR11" i="10"/>
  <c r="CJ11" i="10"/>
  <c r="CB11" i="10"/>
  <c r="BT11" i="10"/>
  <c r="BL11" i="10"/>
  <c r="BD11" i="10"/>
  <c r="AV11" i="10"/>
  <c r="AN11" i="10"/>
  <c r="AF11" i="10"/>
  <c r="NX11" i="10"/>
  <c r="NP11" i="10"/>
  <c r="NH11" i="10"/>
  <c r="MZ11" i="10"/>
  <c r="MR11" i="10"/>
  <c r="MJ11" i="10"/>
  <c r="MB11" i="10"/>
  <c r="LT11" i="10"/>
  <c r="LL11" i="10"/>
  <c r="LD11" i="10"/>
  <c r="KV11" i="10"/>
  <c r="KN11" i="10"/>
  <c r="KF11" i="10"/>
  <c r="JX11" i="10"/>
  <c r="JP11" i="10"/>
  <c r="JH11" i="10"/>
  <c r="IZ11" i="10"/>
  <c r="IR11" i="10"/>
  <c r="IJ11" i="10"/>
  <c r="IB11" i="10"/>
  <c r="HT11" i="10"/>
  <c r="HL11" i="10"/>
  <c r="HD11" i="10"/>
  <c r="GV11" i="10"/>
  <c r="GN11" i="10"/>
  <c r="GF11" i="10"/>
  <c r="FX11" i="10"/>
  <c r="FP11" i="10"/>
  <c r="FH11" i="10"/>
  <c r="EZ11" i="10"/>
  <c r="ER11" i="10"/>
  <c r="EJ11" i="10"/>
  <c r="EB11" i="10"/>
  <c r="DT11" i="10"/>
  <c r="DL11" i="10"/>
  <c r="DD11" i="10"/>
  <c r="CV11" i="10"/>
  <c r="CN11" i="10"/>
  <c r="CF11" i="10"/>
  <c r="BX11" i="10"/>
  <c r="BP11" i="10"/>
  <c r="BH11" i="10"/>
  <c r="AZ11" i="10"/>
  <c r="AR11" i="10"/>
  <c r="AJ11" i="10"/>
  <c r="AB11" i="10"/>
  <c r="NV11" i="10"/>
  <c r="MY11" i="10"/>
  <c r="MG11" i="10"/>
  <c r="LJ11" i="10"/>
  <c r="KM11" i="10"/>
  <c r="JU11" i="10"/>
  <c r="IX11" i="10"/>
  <c r="IA11" i="10"/>
  <c r="HI11" i="10"/>
  <c r="GL11" i="10"/>
  <c r="FO11" i="10"/>
  <c r="EW11" i="10"/>
  <c r="DZ11" i="10"/>
  <c r="DC11" i="10"/>
  <c r="CK11" i="10"/>
  <c r="BN11" i="10"/>
  <c r="AQ11" i="10"/>
  <c r="NU11" i="10"/>
  <c r="MX11" i="10"/>
  <c r="MA11" i="10"/>
  <c r="LI11" i="10"/>
  <c r="KL11" i="10"/>
  <c r="JO11" i="10"/>
  <c r="IW11" i="10"/>
  <c r="HZ11" i="10"/>
  <c r="HC11" i="10"/>
  <c r="GK11" i="10"/>
  <c r="FN11" i="10"/>
  <c r="EQ11" i="10"/>
  <c r="DY11" i="10"/>
  <c r="DB11" i="10"/>
  <c r="CE11" i="10"/>
  <c r="BM11" i="10"/>
  <c r="AP11" i="10"/>
  <c r="NO11" i="10"/>
  <c r="MW11" i="10"/>
  <c r="LZ11" i="10"/>
  <c r="LC11" i="10"/>
  <c r="KK11" i="10"/>
  <c r="JN11" i="10"/>
  <c r="IQ11" i="10"/>
  <c r="HY11" i="10"/>
  <c r="HB11" i="10"/>
  <c r="GE11" i="10"/>
  <c r="FM11" i="10"/>
  <c r="EP11" i="10"/>
  <c r="DS11" i="10"/>
  <c r="DA11" i="10"/>
  <c r="CD11" i="10"/>
  <c r="BG11" i="10"/>
  <c r="AO11" i="10"/>
  <c r="NN11" i="10"/>
  <c r="MQ11" i="10"/>
  <c r="LY11" i="10"/>
  <c r="LB11" i="10"/>
  <c r="KE11" i="10"/>
  <c r="JM11" i="10"/>
  <c r="IP11" i="10"/>
  <c r="HS11" i="10"/>
  <c r="HA11" i="10"/>
  <c r="GD11" i="10"/>
  <c r="FG11" i="10"/>
  <c r="EO11" i="10"/>
  <c r="DR11" i="10"/>
  <c r="CU11" i="10"/>
  <c r="CC11" i="10"/>
  <c r="BF11" i="10"/>
  <c r="AI11" i="10"/>
  <c r="NM11" i="10"/>
  <c r="MP11" i="10"/>
  <c r="LS11" i="10"/>
  <c r="LA11" i="10"/>
  <c r="KD11" i="10"/>
  <c r="JG11" i="10"/>
  <c r="IO11" i="10"/>
  <c r="HR11" i="10"/>
  <c r="GU11" i="10"/>
  <c r="GC11" i="10"/>
  <c r="FF11" i="10"/>
  <c r="EI11" i="10"/>
  <c r="DQ11" i="10"/>
  <c r="CT11" i="10"/>
  <c r="BW11" i="10"/>
  <c r="BE11" i="10"/>
  <c r="AH11" i="10"/>
  <c r="NF11" i="10"/>
  <c r="MI11" i="10"/>
  <c r="LQ11" i="10"/>
  <c r="KT11" i="10"/>
  <c r="JW11" i="10"/>
  <c r="JE11" i="10"/>
  <c r="IH11" i="10"/>
  <c r="HK11" i="10"/>
  <c r="GS11" i="10"/>
  <c r="FV11" i="10"/>
  <c r="EY11" i="10"/>
  <c r="EG11" i="10"/>
  <c r="DJ11" i="10"/>
  <c r="CM11" i="10"/>
  <c r="BU11" i="10"/>
  <c r="AX11" i="10"/>
  <c r="AA11" i="10"/>
  <c r="NW11" i="10"/>
  <c r="NE11" i="10"/>
  <c r="MH11" i="10"/>
  <c r="LK11" i="10"/>
  <c r="KS11" i="10"/>
  <c r="JV11" i="10"/>
  <c r="IY11" i="10"/>
  <c r="IG11" i="10"/>
  <c r="HJ11" i="10"/>
  <c r="GM11" i="10"/>
  <c r="FU11" i="10"/>
  <c r="EX11" i="10"/>
  <c r="EA11" i="10"/>
  <c r="DI11" i="10"/>
  <c r="CL11" i="10"/>
  <c r="BO11" i="10"/>
  <c r="AW11" i="10"/>
  <c r="Z11" i="10"/>
  <c r="II11" i="10"/>
  <c r="BV11" i="10"/>
  <c r="HQ11" i="10"/>
  <c r="AY11" i="10"/>
  <c r="NG11" i="10"/>
  <c r="GT11" i="10"/>
  <c r="AG11" i="10"/>
  <c r="MO11" i="10"/>
  <c r="FW11" i="10"/>
  <c r="LR11" i="10"/>
  <c r="FE11" i="10"/>
  <c r="KU11" i="10"/>
  <c r="EH11" i="10"/>
  <c r="KC11" i="10"/>
  <c r="DK11" i="10"/>
  <c r="CS11" i="10"/>
  <c r="JF11" i="10"/>
  <c r="NM9" i="10"/>
  <c r="KS9" i="10"/>
  <c r="IG9" i="10"/>
  <c r="FU9" i="10"/>
  <c r="DI9" i="10"/>
  <c r="AW9" i="10"/>
  <c r="LZ145" i="10"/>
  <c r="JN145" i="10"/>
  <c r="HB145" i="10"/>
  <c r="EH145" i="10"/>
  <c r="BV145" i="10"/>
  <c r="IH109" i="10"/>
  <c r="AX109" i="10"/>
  <c r="NT9" i="10"/>
  <c r="LH9" i="10"/>
  <c r="IV9" i="10"/>
  <c r="GJ9" i="10"/>
  <c r="DX9" i="10"/>
  <c r="BL9" i="10"/>
  <c r="KC109" i="10"/>
  <c r="AG109" i="10"/>
  <c r="ME9" i="10"/>
  <c r="JS9" i="10"/>
  <c r="HG9" i="10"/>
  <c r="EU9" i="10"/>
  <c r="CI9" i="10"/>
  <c r="ND145" i="10"/>
  <c r="KR145" i="10"/>
  <c r="FT145" i="10"/>
  <c r="DH145" i="10"/>
  <c r="NR9" i="10"/>
  <c r="LF9" i="10"/>
  <c r="IT9" i="10"/>
  <c r="GH9" i="10"/>
  <c r="DV9" i="10"/>
  <c r="BJ9" i="10"/>
  <c r="NY9" i="10"/>
  <c r="LM9" i="10"/>
  <c r="JA9" i="10"/>
  <c r="GO9" i="10"/>
  <c r="EC9" i="10"/>
  <c r="BQ9" i="10"/>
  <c r="JR145" i="10"/>
  <c r="MO145" i="10"/>
  <c r="KC145" i="10"/>
  <c r="HQ145" i="10"/>
  <c r="FE145" i="10"/>
  <c r="NP9" i="10"/>
  <c r="LD9" i="10"/>
  <c r="IR9" i="10"/>
  <c r="GF9" i="10"/>
  <c r="DT9" i="10"/>
  <c r="BH9" i="10"/>
  <c r="LU145" i="10"/>
  <c r="BY145" i="10"/>
  <c r="JT145" i="10"/>
  <c r="HH145" i="10"/>
  <c r="CJ145" i="10"/>
  <c r="NI109" i="10"/>
  <c r="MY9" i="10"/>
  <c r="KM9" i="10"/>
  <c r="IA9" i="10"/>
  <c r="FO9" i="10"/>
  <c r="DC9" i="10"/>
  <c r="AQ9" i="10"/>
  <c r="JH145" i="10"/>
  <c r="GV145" i="10"/>
  <c r="EJ145" i="10"/>
  <c r="BX145" i="10"/>
  <c r="BR145" i="10"/>
  <c r="CI145" i="10"/>
  <c r="EU145" i="10"/>
  <c r="HG145" i="10"/>
  <c r="JS145" i="10"/>
  <c r="ME145" i="10"/>
  <c r="AH145" i="10"/>
  <c r="CT145" i="10"/>
  <c r="FF145" i="10"/>
  <c r="HR145" i="10"/>
  <c r="KD145" i="10"/>
  <c r="MP145" i="10"/>
  <c r="AY145" i="10"/>
  <c r="DK145" i="10"/>
  <c r="FW145" i="10"/>
  <c r="KU145" i="10"/>
  <c r="NG145" i="10"/>
  <c r="ML6" i="10"/>
  <c r="JZ6" i="10"/>
  <c r="HN6" i="10"/>
  <c r="FB6" i="10"/>
  <c r="CP6" i="10"/>
  <c r="AD6" i="10"/>
  <c r="LM6" i="10"/>
  <c r="NU9" i="10"/>
  <c r="KG6" i="10"/>
  <c r="JC97" i="10"/>
  <c r="GA97" i="10"/>
  <c r="BK97" i="10"/>
  <c r="NK97" i="10"/>
  <c r="GQ97" i="10"/>
  <c r="CY97" i="10"/>
  <c r="NC97" i="10"/>
  <c r="KY97" i="10"/>
  <c r="GI97" i="10"/>
  <c r="AU97" i="10"/>
  <c r="NS97" i="10"/>
  <c r="MU97" i="10"/>
  <c r="KI97" i="10"/>
  <c r="FC97" i="10"/>
  <c r="DO97" i="10"/>
  <c r="CA97" i="10"/>
  <c r="AE97" i="10"/>
  <c r="EE97" i="10"/>
  <c r="CI97" i="10"/>
  <c r="MM97" i="10"/>
  <c r="KQ97" i="10"/>
  <c r="HG97" i="10"/>
  <c r="BS97" i="10"/>
  <c r="MJ6" i="10"/>
  <c r="JX6" i="10"/>
  <c r="HL6" i="10"/>
  <c r="EZ6" i="10"/>
  <c r="CN6" i="10"/>
  <c r="AB6" i="10"/>
  <c r="FY111" i="10"/>
  <c r="MY6" i="10"/>
  <c r="KM6" i="10"/>
  <c r="IA6" i="10"/>
  <c r="FO6" i="10"/>
  <c r="DC6" i="10"/>
  <c r="AQ6" i="10"/>
  <c r="FM105" i="10"/>
  <c r="CB105" i="10"/>
  <c r="MT97" i="10"/>
  <c r="HV97" i="10"/>
  <c r="FJ97" i="10"/>
  <c r="NM6" i="10"/>
  <c r="LA6" i="10"/>
  <c r="IO6" i="10"/>
  <c r="GC6" i="10"/>
  <c r="DQ6" i="10"/>
  <c r="BE6" i="10"/>
  <c r="FY6" i="10"/>
  <c r="DD111" i="10"/>
  <c r="MZ111" i="10"/>
  <c r="GY111" i="10"/>
  <c r="JK111" i="10"/>
  <c r="KB111" i="10"/>
  <c r="LX6" i="10"/>
  <c r="JL6" i="10"/>
  <c r="GZ6" i="10"/>
  <c r="EN6" i="10"/>
  <c r="CB6" i="10"/>
  <c r="KW6" i="10"/>
  <c r="AS6" i="10"/>
  <c r="HU111" i="10"/>
  <c r="MK105" i="10"/>
  <c r="HM105" i="10"/>
  <c r="FA105" i="10"/>
  <c r="CO105" i="10"/>
  <c r="AC105" i="10"/>
  <c r="LM97" i="10"/>
  <c r="GO97" i="10"/>
  <c r="EC97" i="10"/>
  <c r="NJ97" i="10"/>
  <c r="KX97" i="10"/>
  <c r="IL97" i="10"/>
  <c r="BB97" i="10"/>
  <c r="NK6" i="10"/>
  <c r="KY6" i="10"/>
  <c r="IM6" i="10"/>
  <c r="GA6" i="10"/>
  <c r="DO6" i="10"/>
  <c r="BC6" i="10"/>
  <c r="II14" i="10"/>
  <c r="BQ14" i="10"/>
  <c r="GC100" i="10"/>
  <c r="JQ14" i="10"/>
  <c r="DD14" i="10"/>
  <c r="NE9" i="10"/>
  <c r="KK9" i="10"/>
  <c r="HY9" i="10"/>
  <c r="FM9" i="10"/>
  <c r="DA9" i="10"/>
  <c r="AO9" i="10"/>
  <c r="LR145" i="10"/>
  <c r="GT145" i="10"/>
  <c r="KL109" i="10"/>
  <c r="AP109" i="10"/>
  <c r="NL9" i="10"/>
  <c r="KZ9" i="10"/>
  <c r="IN9" i="10"/>
  <c r="GB9" i="10"/>
  <c r="DP9" i="10"/>
  <c r="BD9" i="10"/>
  <c r="NM145" i="10"/>
  <c r="LA145" i="10"/>
  <c r="IO145" i="10"/>
  <c r="DQ145" i="10"/>
  <c r="JU109" i="10"/>
  <c r="CK109" i="10"/>
  <c r="LW9" i="10"/>
  <c r="JK9" i="10"/>
  <c r="GY9" i="10"/>
  <c r="EM9" i="10"/>
  <c r="CA9" i="10"/>
  <c r="KJ145" i="10"/>
  <c r="HX145" i="10"/>
  <c r="FL145" i="10"/>
  <c r="CZ145" i="10"/>
  <c r="AN145" i="10"/>
  <c r="NJ9" i="10"/>
  <c r="KX9" i="10"/>
  <c r="IL9" i="10"/>
  <c r="FZ9" i="10"/>
  <c r="DN9" i="10"/>
  <c r="BB9" i="10"/>
  <c r="NQ9" i="10"/>
  <c r="LE9" i="10"/>
  <c r="IS9" i="10"/>
  <c r="GG9" i="10"/>
  <c r="DU9" i="10"/>
  <c r="BI9" i="10"/>
  <c r="NR145" i="10"/>
  <c r="LF145" i="10"/>
  <c r="IT145" i="10"/>
  <c r="GH145" i="10"/>
  <c r="DV145" i="10"/>
  <c r="BJ145" i="10"/>
  <c r="NJ145" i="10"/>
  <c r="KX145" i="10"/>
  <c r="IL145" i="10"/>
  <c r="FZ145" i="10"/>
  <c r="DN145" i="10"/>
  <c r="BB145" i="10"/>
  <c r="NB145" i="10"/>
  <c r="KP145" i="10"/>
  <c r="ID145" i="10"/>
  <c r="FR145" i="10"/>
  <c r="DF145" i="10"/>
  <c r="AT145" i="10"/>
  <c r="MT145" i="10"/>
  <c r="KH145" i="10"/>
  <c r="HV145" i="10"/>
  <c r="FJ145" i="10"/>
  <c r="CX145" i="10"/>
  <c r="AL145" i="10"/>
  <c r="ML145" i="10"/>
  <c r="JZ145" i="10"/>
  <c r="HN145" i="10"/>
  <c r="FB145" i="10"/>
  <c r="CP145" i="10"/>
  <c r="LV145" i="10"/>
  <c r="JJ145" i="10"/>
  <c r="GX145" i="10"/>
  <c r="EL145" i="10"/>
  <c r="BZ145" i="10"/>
  <c r="ED109" i="10"/>
  <c r="NH9" i="10"/>
  <c r="KV9" i="10"/>
  <c r="IJ9" i="10"/>
  <c r="FX9" i="10"/>
  <c r="DL9" i="10"/>
  <c r="AZ9" i="10"/>
  <c r="LM145" i="10"/>
  <c r="JA145" i="10"/>
  <c r="EC145" i="10"/>
  <c r="LX145" i="10"/>
  <c r="EN145" i="10"/>
  <c r="CB145" i="10"/>
  <c r="DA101" i="10"/>
  <c r="FQ109" i="10"/>
  <c r="AS109" i="10"/>
  <c r="MQ9" i="10"/>
  <c r="KE9" i="10"/>
  <c r="HS9" i="10"/>
  <c r="FG9" i="10"/>
  <c r="CU9" i="10"/>
  <c r="AI9" i="10"/>
  <c r="IZ145" i="10"/>
  <c r="GN145" i="10"/>
  <c r="EB145" i="10"/>
  <c r="BP145" i="10"/>
  <c r="PC7" i="10"/>
  <c r="PH7" i="10"/>
  <c r="AE145" i="10"/>
  <c r="CQ145" i="10"/>
  <c r="FC145" i="10"/>
  <c r="HO145" i="10"/>
  <c r="KA145" i="10"/>
  <c r="MM145" i="10"/>
  <c r="AP145" i="10"/>
  <c r="DB145" i="10"/>
  <c r="FN145" i="10"/>
  <c r="HZ145" i="10"/>
  <c r="KL145" i="10"/>
  <c r="MX145" i="10"/>
  <c r="BG145" i="10"/>
  <c r="DS145" i="10"/>
  <c r="GE145" i="10"/>
  <c r="IQ145" i="10"/>
  <c r="LC145" i="10"/>
  <c r="MX6" i="10"/>
  <c r="LJ6" i="10"/>
  <c r="JV6" i="10"/>
  <c r="HZ6" i="10"/>
  <c r="GD6" i="10"/>
  <c r="EP6" i="10"/>
  <c r="CT6" i="10"/>
  <c r="AX6" i="10"/>
  <c r="NV6" i="10"/>
  <c r="LZ6" i="10"/>
  <c r="KT6" i="10"/>
  <c r="IX6" i="10"/>
  <c r="HJ6" i="10"/>
  <c r="FN6" i="10"/>
  <c r="DR6" i="10"/>
  <c r="BV6" i="10"/>
  <c r="MH6" i="10"/>
  <c r="KL6" i="10"/>
  <c r="IH6" i="10"/>
  <c r="GT6" i="10"/>
  <c r="FF6" i="10"/>
  <c r="DJ6" i="10"/>
  <c r="BN6" i="10"/>
  <c r="Z6" i="10"/>
  <c r="JN6" i="10"/>
  <c r="GL6" i="10"/>
  <c r="EH6" i="10"/>
  <c r="CL6" i="10"/>
  <c r="AP6" i="10"/>
  <c r="NN6" i="10"/>
  <c r="MP6" i="10"/>
  <c r="LB6" i="10"/>
  <c r="JF6" i="10"/>
  <c r="HR6" i="10"/>
  <c r="FV6" i="10"/>
  <c r="DZ6" i="10"/>
  <c r="CD6" i="10"/>
  <c r="AH6" i="10"/>
  <c r="NF6" i="10"/>
  <c r="LR6" i="10"/>
  <c r="KD6" i="10"/>
  <c r="IP6" i="10"/>
  <c r="HB6" i="10"/>
  <c r="EX6" i="10"/>
  <c r="DB6" i="10"/>
  <c r="BF6" i="10"/>
  <c r="JQ6" i="10"/>
  <c r="JI6" i="10"/>
  <c r="MB6" i="10"/>
  <c r="JP6" i="10"/>
  <c r="HD6" i="10"/>
  <c r="ER6" i="10"/>
  <c r="CF6" i="10"/>
  <c r="ES111" i="10"/>
  <c r="LJ105" i="10"/>
  <c r="IX105" i="10"/>
  <c r="MQ6" i="10"/>
  <c r="KE6" i="10"/>
  <c r="HS6" i="10"/>
  <c r="FG6" i="10"/>
  <c r="CU6" i="10"/>
  <c r="AI6" i="10"/>
  <c r="FF7" i="10"/>
  <c r="EX7" i="10"/>
  <c r="EP7" i="10"/>
  <c r="EH7" i="10"/>
  <c r="DZ7" i="10"/>
  <c r="DR7" i="10"/>
  <c r="DJ7" i="10"/>
  <c r="DB7" i="10"/>
  <c r="CT7" i="10"/>
  <c r="CL7" i="10"/>
  <c r="CD7" i="10"/>
  <c r="BV7" i="10"/>
  <c r="BN7" i="10"/>
  <c r="BF7" i="10"/>
  <c r="AX7" i="10"/>
  <c r="AP7" i="10"/>
  <c r="AH7" i="10"/>
  <c r="Z7" i="10"/>
  <c r="NT7" i="10"/>
  <c r="NL7" i="10"/>
  <c r="ND7" i="10"/>
  <c r="MV7" i="10"/>
  <c r="MN7" i="10"/>
  <c r="MF7" i="10"/>
  <c r="LX7" i="10"/>
  <c r="LP7" i="10"/>
  <c r="LH7" i="10"/>
  <c r="KZ7" i="10"/>
  <c r="KR7" i="10"/>
  <c r="KJ7" i="10"/>
  <c r="KB7" i="10"/>
  <c r="JT7" i="10"/>
  <c r="JL7" i="10"/>
  <c r="JD7" i="10"/>
  <c r="IV7" i="10"/>
  <c r="IN7" i="10"/>
  <c r="IF7" i="10"/>
  <c r="HX7" i="10"/>
  <c r="HP7" i="10"/>
  <c r="HH7" i="10"/>
  <c r="GZ7" i="10"/>
  <c r="GR7" i="10"/>
  <c r="GJ7" i="10"/>
  <c r="GB7" i="10"/>
  <c r="FT7" i="10"/>
  <c r="FL7" i="10"/>
  <c r="FD7" i="10"/>
  <c r="EV7" i="10"/>
  <c r="EN7" i="10"/>
  <c r="EF7" i="10"/>
  <c r="DX7" i="10"/>
  <c r="DP7" i="10"/>
  <c r="DH7" i="10"/>
  <c r="CZ7" i="10"/>
  <c r="CR7" i="10"/>
  <c r="CJ7" i="10"/>
  <c r="CB7" i="10"/>
  <c r="BT7" i="10"/>
  <c r="BL7" i="10"/>
  <c r="BD7" i="10"/>
  <c r="AV7" i="10"/>
  <c r="AN7" i="10"/>
  <c r="AF7" i="10"/>
  <c r="OA7" i="10"/>
  <c r="NS7" i="10"/>
  <c r="NK7" i="10"/>
  <c r="NC7" i="10"/>
  <c r="MU7" i="10"/>
  <c r="MM7" i="10"/>
  <c r="ME7" i="10"/>
  <c r="LW7" i="10"/>
  <c r="LO7" i="10"/>
  <c r="LG7" i="10"/>
  <c r="KY7" i="10"/>
  <c r="KQ7" i="10"/>
  <c r="KI7" i="10"/>
  <c r="KA7" i="10"/>
  <c r="JS7" i="10"/>
  <c r="JK7" i="10"/>
  <c r="JC7" i="10"/>
  <c r="IU7" i="10"/>
  <c r="IM7" i="10"/>
  <c r="IE7" i="10"/>
  <c r="HW7" i="10"/>
  <c r="HO7" i="10"/>
  <c r="HG7" i="10"/>
  <c r="GY7" i="10"/>
  <c r="GQ7" i="10"/>
  <c r="GI7" i="10"/>
  <c r="GA7" i="10"/>
  <c r="FS7" i="10"/>
  <c r="FK7" i="10"/>
  <c r="FC7" i="10"/>
  <c r="EU7" i="10"/>
  <c r="EM7" i="10"/>
  <c r="EE7" i="10"/>
  <c r="DW7" i="10"/>
  <c r="DO7" i="10"/>
  <c r="DG7" i="10"/>
  <c r="CY7" i="10"/>
  <c r="CQ7" i="10"/>
  <c r="CI7" i="10"/>
  <c r="CA7" i="10"/>
  <c r="BS7" i="10"/>
  <c r="BK7" i="10"/>
  <c r="BC7" i="10"/>
  <c r="AU7" i="10"/>
  <c r="AM7" i="10"/>
  <c r="AE7" i="10"/>
  <c r="NX7" i="10"/>
  <c r="NP7" i="10"/>
  <c r="NH7" i="10"/>
  <c r="MZ7" i="10"/>
  <c r="MR7" i="10"/>
  <c r="MJ7" i="10"/>
  <c r="MB7" i="10"/>
  <c r="LT7" i="10"/>
  <c r="LL7" i="10"/>
  <c r="LD7" i="10"/>
  <c r="KV7" i="10"/>
  <c r="KN7" i="10"/>
  <c r="KF7" i="10"/>
  <c r="JX7" i="10"/>
  <c r="JP7" i="10"/>
  <c r="JH7" i="10"/>
  <c r="IZ7" i="10"/>
  <c r="IR7" i="10"/>
  <c r="IJ7" i="10"/>
  <c r="IB7" i="10"/>
  <c r="HT7" i="10"/>
  <c r="HL7" i="10"/>
  <c r="HD7" i="10"/>
  <c r="GV7" i="10"/>
  <c r="GN7" i="10"/>
  <c r="GF7" i="10"/>
  <c r="FX7" i="10"/>
  <c r="FP7" i="10"/>
  <c r="FH7" i="10"/>
  <c r="EZ7" i="10"/>
  <c r="ER7" i="10"/>
  <c r="EJ7" i="10"/>
  <c r="EB7" i="10"/>
  <c r="DT7" i="10"/>
  <c r="DL7" i="10"/>
  <c r="DD7" i="10"/>
  <c r="CV7" i="10"/>
  <c r="CN7" i="10"/>
  <c r="CF7" i="10"/>
  <c r="BX7" i="10"/>
  <c r="BP7" i="10"/>
  <c r="BH7" i="10"/>
  <c r="AZ7" i="10"/>
  <c r="AR7" i="10"/>
  <c r="AJ7" i="10"/>
  <c r="AB7" i="10"/>
  <c r="MA7" i="10"/>
  <c r="JO7" i="10"/>
  <c r="HC7" i="10"/>
  <c r="EQ7" i="10"/>
  <c r="CE7" i="10"/>
  <c r="LS7" i="10"/>
  <c r="JG7" i="10"/>
  <c r="GU7" i="10"/>
  <c r="EI7" i="10"/>
  <c r="BW7" i="10"/>
  <c r="NW7" i="10"/>
  <c r="LK7" i="10"/>
  <c r="IY7" i="10"/>
  <c r="GM7" i="10"/>
  <c r="EA7" i="10"/>
  <c r="BO7" i="10"/>
  <c r="NO7" i="10"/>
  <c r="LC7" i="10"/>
  <c r="IQ7" i="10"/>
  <c r="GE7" i="10"/>
  <c r="DS7" i="10"/>
  <c r="BG7" i="10"/>
  <c r="NG7" i="10"/>
  <c r="KU7" i="10"/>
  <c r="II7" i="10"/>
  <c r="FW7" i="10"/>
  <c r="DK7" i="10"/>
  <c r="AY7" i="10"/>
  <c r="MY7" i="10"/>
  <c r="KM7" i="10"/>
  <c r="IA7" i="10"/>
  <c r="FO7" i="10"/>
  <c r="DC7" i="10"/>
  <c r="AQ7" i="10"/>
  <c r="MQ7" i="10"/>
  <c r="KE7" i="10"/>
  <c r="HS7" i="10"/>
  <c r="FG7" i="10"/>
  <c r="CU7" i="10"/>
  <c r="AI7" i="10"/>
  <c r="MI7" i="10"/>
  <c r="JW7" i="10"/>
  <c r="HK7" i="10"/>
  <c r="EY7" i="10"/>
  <c r="CM7" i="10"/>
  <c r="AA7" i="10"/>
  <c r="MO105" i="10"/>
  <c r="HQ105" i="10"/>
  <c r="DV144" i="10"/>
  <c r="LP105" i="10"/>
  <c r="NE6" i="10"/>
  <c r="KS6" i="10"/>
  <c r="IG6" i="10"/>
  <c r="FU6" i="10"/>
  <c r="DI6" i="10"/>
  <c r="AW6" i="10"/>
  <c r="EK6" i="10"/>
  <c r="HF145" i="10"/>
  <c r="FX111" i="10"/>
  <c r="ED111" i="10"/>
  <c r="HX111" i="10"/>
  <c r="NC105" i="10"/>
  <c r="KQ105" i="10"/>
  <c r="BA97" i="10"/>
  <c r="LP6" i="10"/>
  <c r="JD6" i="10"/>
  <c r="GR6" i="10"/>
  <c r="EF6" i="10"/>
  <c r="BT6" i="10"/>
  <c r="JY6" i="10"/>
  <c r="MC105" i="10"/>
  <c r="JQ105" i="10"/>
  <c r="HE105" i="10"/>
  <c r="ES105" i="10"/>
  <c r="CG105" i="10"/>
  <c r="ID97" i="10"/>
  <c r="AT97" i="10"/>
  <c r="NC6" i="10"/>
  <c r="KQ6" i="10"/>
  <c r="IE6" i="10"/>
  <c r="FS6" i="10"/>
  <c r="DG6" i="10"/>
  <c r="AU6" i="10"/>
  <c r="FD100" i="10"/>
  <c r="CW91" i="10"/>
  <c r="HM14" i="10"/>
  <c r="AZ14" i="10"/>
  <c r="NY14" i="10"/>
  <c r="HL14" i="10"/>
  <c r="AY14" i="10"/>
  <c r="IY14" i="10"/>
  <c r="CG14" i="10"/>
  <c r="KI100" i="10"/>
  <c r="MW9" i="10"/>
  <c r="KC9" i="10"/>
  <c r="HQ9" i="10"/>
  <c r="FE9" i="10"/>
  <c r="CS9" i="10"/>
  <c r="AG9" i="10"/>
  <c r="MP109" i="10"/>
  <c r="KD109" i="10"/>
  <c r="CT109" i="10"/>
  <c r="AH109" i="10"/>
  <c r="ND9" i="10"/>
  <c r="KR9" i="10"/>
  <c r="IF9" i="10"/>
  <c r="FT9" i="10"/>
  <c r="DH9" i="10"/>
  <c r="AV9" i="10"/>
  <c r="NE145" i="10"/>
  <c r="IG145" i="10"/>
  <c r="FU145" i="10"/>
  <c r="DI145" i="10"/>
  <c r="AW145" i="10"/>
  <c r="JM109" i="10"/>
  <c r="HA109" i="10"/>
  <c r="EO109" i="10"/>
  <c r="IN100" i="10"/>
  <c r="OA9" i="10"/>
  <c r="LO9" i="10"/>
  <c r="JC9" i="10"/>
  <c r="GQ9" i="10"/>
  <c r="EE9" i="10"/>
  <c r="BS9" i="10"/>
  <c r="HP145" i="10"/>
  <c r="FD145" i="10"/>
  <c r="CR145" i="10"/>
  <c r="AF145" i="10"/>
  <c r="NB9" i="10"/>
  <c r="KP9" i="10"/>
  <c r="ID9" i="10"/>
  <c r="FR9" i="10"/>
  <c r="DF9" i="10"/>
  <c r="AT9" i="10"/>
  <c r="LW145" i="10"/>
  <c r="CA145" i="10"/>
  <c r="NI9" i="10"/>
  <c r="KW9" i="10"/>
  <c r="IK9" i="10"/>
  <c r="FY9" i="10"/>
  <c r="DM9" i="10"/>
  <c r="BA9" i="10"/>
  <c r="JB145" i="10"/>
  <c r="GP145" i="10"/>
  <c r="LY145" i="10"/>
  <c r="JM145" i="10"/>
  <c r="HA145" i="10"/>
  <c r="EO145" i="10"/>
  <c r="CC145" i="10"/>
  <c r="IT109" i="10"/>
  <c r="MZ9" i="10"/>
  <c r="KN9" i="10"/>
  <c r="IB9" i="10"/>
  <c r="FP9" i="10"/>
  <c r="DD9" i="10"/>
  <c r="AR9" i="10"/>
  <c r="LE145" i="10"/>
  <c r="IS145" i="10"/>
  <c r="GG145" i="10"/>
  <c r="DU145" i="10"/>
  <c r="JD145" i="10"/>
  <c r="GR145" i="10"/>
  <c r="EF145" i="10"/>
  <c r="BT145" i="10"/>
  <c r="FI109" i="10"/>
  <c r="CW109" i="10"/>
  <c r="AK109" i="10"/>
  <c r="MI9" i="10"/>
  <c r="JW9" i="10"/>
  <c r="HK9" i="10"/>
  <c r="EY9" i="10"/>
  <c r="CM9" i="10"/>
  <c r="LD145" i="10"/>
  <c r="IR145" i="10"/>
  <c r="GF145" i="10"/>
  <c r="DT145" i="10"/>
  <c r="BH145" i="10"/>
  <c r="AM145" i="10"/>
  <c r="CY145" i="10"/>
  <c r="FK145" i="10"/>
  <c r="HW145" i="10"/>
  <c r="KI145" i="10"/>
  <c r="MU145" i="10"/>
  <c r="AX145" i="10"/>
  <c r="DJ145" i="10"/>
  <c r="IH145" i="10"/>
  <c r="KT145" i="10"/>
  <c r="NF145" i="10"/>
  <c r="BO145" i="10"/>
  <c r="EA145" i="10"/>
  <c r="IY145" i="10"/>
  <c r="LK145" i="10"/>
  <c r="NW145" i="10"/>
  <c r="LV6" i="10"/>
  <c r="JJ6" i="10"/>
  <c r="GX6" i="10"/>
  <c r="EL6" i="10"/>
  <c r="BZ6" i="10"/>
  <c r="IK6" i="10"/>
  <c r="HU6" i="10"/>
  <c r="LT6" i="10"/>
  <c r="JH6" i="10"/>
  <c r="GV6" i="10"/>
  <c r="EJ6" i="10"/>
  <c r="BX6" i="10"/>
  <c r="NI111" i="10"/>
  <c r="DM111" i="10"/>
  <c r="MI6" i="10"/>
  <c r="JW6" i="10"/>
  <c r="HK6" i="10"/>
  <c r="EY6" i="10"/>
  <c r="CM6" i="10"/>
  <c r="AA6" i="10"/>
  <c r="NX144" i="10"/>
  <c r="AR144" i="10"/>
  <c r="JR97" i="10"/>
  <c r="MW6" i="10"/>
  <c r="KK6" i="10"/>
  <c r="HY6" i="10"/>
  <c r="FM6" i="10"/>
  <c r="DA6" i="10"/>
  <c r="AO6" i="10"/>
  <c r="CW6" i="10"/>
  <c r="ET145" i="10"/>
  <c r="LD111" i="10"/>
  <c r="BZ111" i="10"/>
  <c r="EL111" i="10"/>
  <c r="JJ111" i="10"/>
  <c r="LV111" i="10"/>
  <c r="CQ111" i="10"/>
  <c r="AV111" i="10"/>
  <c r="KR111" i="10"/>
  <c r="ND111" i="10"/>
  <c r="CY105" i="10"/>
  <c r="NT6" i="10"/>
  <c r="LH6" i="10"/>
  <c r="IV6" i="10"/>
  <c r="GJ6" i="10"/>
  <c r="DX6" i="10"/>
  <c r="BL6" i="10"/>
  <c r="LU91" i="10"/>
  <c r="JA6" i="10"/>
  <c r="DV105" i="10"/>
  <c r="NI97" i="10"/>
  <c r="AL97" i="10"/>
  <c r="MU6" i="10"/>
  <c r="KI6" i="10"/>
  <c r="HW6" i="10"/>
  <c r="FK6" i="10"/>
  <c r="CY6" i="10"/>
  <c r="AM6" i="10"/>
  <c r="KO6" i="10"/>
  <c r="JU100" i="10"/>
  <c r="IB14" i="10"/>
  <c r="JS100" i="10"/>
  <c r="KJ91" i="10"/>
  <c r="HN91" i="10"/>
  <c r="ET91" i="10"/>
  <c r="AD91" i="10"/>
  <c r="NV9" i="10"/>
  <c r="LJ9" i="10"/>
  <c r="IX9" i="10"/>
  <c r="GL9" i="10"/>
  <c r="DZ9" i="10"/>
  <c r="BN9" i="10"/>
  <c r="NN9" i="10"/>
  <c r="LB9" i="10"/>
  <c r="IP9" i="10"/>
  <c r="GD9" i="10"/>
  <c r="DR9" i="10"/>
  <c r="BF9" i="10"/>
  <c r="NF9" i="10"/>
  <c r="KT9" i="10"/>
  <c r="IH9" i="10"/>
  <c r="FV9" i="10"/>
  <c r="DJ9" i="10"/>
  <c r="AX9" i="10"/>
  <c r="MX9" i="10"/>
  <c r="KL9" i="10"/>
  <c r="HZ9" i="10"/>
  <c r="FN9" i="10"/>
  <c r="DB9" i="10"/>
  <c r="AP9" i="10"/>
  <c r="MP9" i="10"/>
  <c r="KD9" i="10"/>
  <c r="HR9" i="10"/>
  <c r="FF9" i="10"/>
  <c r="CT9" i="10"/>
  <c r="AH9" i="10"/>
  <c r="MH9" i="10"/>
  <c r="JV9" i="10"/>
  <c r="HJ9" i="10"/>
  <c r="EX9" i="10"/>
  <c r="CL9" i="10"/>
  <c r="Z9" i="10"/>
  <c r="LZ9" i="10"/>
  <c r="JN9" i="10"/>
  <c r="HB9" i="10"/>
  <c r="EP9" i="10"/>
  <c r="CD9" i="10"/>
  <c r="LR9" i="10"/>
  <c r="JF9" i="10"/>
  <c r="GT9" i="10"/>
  <c r="EH9" i="10"/>
  <c r="BV9" i="10"/>
  <c r="MH109" i="10"/>
  <c r="EX109" i="10"/>
  <c r="MV9" i="10"/>
  <c r="KJ9" i="10"/>
  <c r="HX9" i="10"/>
  <c r="FL9" i="10"/>
  <c r="CZ9" i="10"/>
  <c r="AN9" i="10"/>
  <c r="MW145" i="10"/>
  <c r="HY145" i="10"/>
  <c r="FM145" i="10"/>
  <c r="NE144" i="10"/>
  <c r="JE109" i="10"/>
  <c r="EG109" i="10"/>
  <c r="NS9" i="10"/>
  <c r="LG9" i="10"/>
  <c r="IU9" i="10"/>
  <c r="GI9" i="10"/>
  <c r="DW9" i="10"/>
  <c r="BK9" i="10"/>
  <c r="MF145" i="10"/>
  <c r="EV145" i="10"/>
  <c r="MT9" i="10"/>
  <c r="KH9" i="10"/>
  <c r="HV9" i="10"/>
  <c r="FJ9" i="10"/>
  <c r="CX9" i="10"/>
  <c r="AL9" i="10"/>
  <c r="OA145" i="10"/>
  <c r="LO145" i="10"/>
  <c r="GQ145" i="10"/>
  <c r="EE145" i="10"/>
  <c r="BS145" i="10"/>
  <c r="NA9" i="10"/>
  <c r="KO9" i="10"/>
  <c r="IC9" i="10"/>
  <c r="FQ9" i="10"/>
  <c r="DE9" i="10"/>
  <c r="AS9" i="10"/>
  <c r="KX109" i="10"/>
  <c r="MR9" i="10"/>
  <c r="KF9" i="10"/>
  <c r="HT9" i="10"/>
  <c r="FH9" i="10"/>
  <c r="CV9" i="10"/>
  <c r="AJ9" i="10"/>
  <c r="NI145" i="10"/>
  <c r="KW145" i="10"/>
  <c r="IK145" i="10"/>
  <c r="FY145" i="10"/>
  <c r="NT145" i="10"/>
  <c r="LH145" i="10"/>
  <c r="IV145" i="10"/>
  <c r="GJ145" i="10"/>
  <c r="DX145" i="10"/>
  <c r="BL145" i="10"/>
  <c r="MG101" i="10"/>
  <c r="HI101" i="10"/>
  <c r="MK109" i="10"/>
  <c r="HM109" i="10"/>
  <c r="MA9" i="10"/>
  <c r="JO9" i="10"/>
  <c r="HC9" i="10"/>
  <c r="EQ9" i="10"/>
  <c r="CE9" i="10"/>
  <c r="KV145" i="10"/>
  <c r="IJ145" i="10"/>
  <c r="FX145" i="10"/>
  <c r="DL145" i="10"/>
  <c r="AZ145" i="10"/>
  <c r="PG7" i="10"/>
  <c r="NZ145" i="10"/>
  <c r="AU145" i="10"/>
  <c r="DG145" i="10"/>
  <c r="FS145" i="10"/>
  <c r="KQ145" i="10"/>
  <c r="NC145" i="10"/>
  <c r="DR145" i="10"/>
  <c r="GD145" i="10"/>
  <c r="IP145" i="10"/>
  <c r="LB145" i="10"/>
  <c r="NN145" i="10"/>
  <c r="JG145" i="10"/>
  <c r="NI105" i="10"/>
  <c r="HE97" i="10"/>
  <c r="ES97" i="10"/>
  <c r="CG97" i="10"/>
  <c r="LN6" i="10"/>
  <c r="JB6" i="10"/>
  <c r="GP6" i="10"/>
  <c r="ED6" i="10"/>
  <c r="BR6" i="10"/>
  <c r="FA91" i="10"/>
  <c r="HE6" i="10"/>
  <c r="LG144" i="10"/>
  <c r="DU91" i="10"/>
  <c r="NY6" i="10"/>
  <c r="GO6" i="10"/>
  <c r="NX6" i="10"/>
  <c r="LL6" i="10"/>
  <c r="IZ6" i="10"/>
  <c r="GN6" i="10"/>
  <c r="EB6" i="10"/>
  <c r="BP6" i="10"/>
  <c r="MC111" i="10"/>
  <c r="CG111" i="10"/>
  <c r="NU105" i="10"/>
  <c r="LI105" i="10"/>
  <c r="IW105" i="10"/>
  <c r="DY105" i="10"/>
  <c r="BM105" i="10"/>
  <c r="MA6" i="10"/>
  <c r="JO6" i="10"/>
  <c r="HC6" i="10"/>
  <c r="EQ6" i="10"/>
  <c r="CE6" i="10"/>
  <c r="MV105" i="10"/>
  <c r="KJ105" i="10"/>
  <c r="HX105" i="10"/>
  <c r="CZ105" i="10"/>
  <c r="EO105" i="10"/>
  <c r="LW105" i="10"/>
  <c r="GY105" i="10"/>
  <c r="EM105" i="10"/>
  <c r="CA105" i="10"/>
  <c r="GB105" i="10"/>
  <c r="LV97" i="10"/>
  <c r="GX97" i="10"/>
  <c r="BZ97" i="10"/>
  <c r="MO6" i="10"/>
  <c r="KC6" i="10"/>
  <c r="HQ6" i="10"/>
  <c r="FE6" i="10"/>
  <c r="CS6" i="10"/>
  <c r="AG6" i="10"/>
  <c r="BI6" i="10"/>
  <c r="CH145" i="10"/>
  <c r="BP111" i="10"/>
  <c r="GN111" i="10"/>
  <c r="LL111" i="10"/>
  <c r="ET111" i="10"/>
  <c r="HF111" i="10"/>
  <c r="JR111" i="10"/>
  <c r="AM111" i="10"/>
  <c r="KI111" i="10"/>
  <c r="DP111" i="10"/>
  <c r="KZ111" i="10"/>
  <c r="MT105" i="10"/>
  <c r="HV105" i="10"/>
  <c r="FJ105" i="10"/>
  <c r="BD97" i="10"/>
  <c r="MV97" i="10"/>
  <c r="FT97" i="10"/>
  <c r="ND97" i="10"/>
  <c r="KR97" i="10"/>
  <c r="DP97" i="10"/>
  <c r="HX97" i="10"/>
  <c r="AV97" i="10"/>
  <c r="KZ97" i="10"/>
  <c r="IN97" i="10"/>
  <c r="BT97" i="10"/>
  <c r="AN97" i="10"/>
  <c r="GY97" i="10"/>
  <c r="NL6" i="10"/>
  <c r="KZ6" i="10"/>
  <c r="IN6" i="10"/>
  <c r="GB6" i="10"/>
  <c r="DP6" i="10"/>
  <c r="BD6" i="10"/>
  <c r="CO91" i="10"/>
  <c r="HM6" i="10"/>
  <c r="IL105" i="10"/>
  <c r="NA97" i="10"/>
  <c r="FB97" i="10"/>
  <c r="MM6" i="10"/>
  <c r="KA6" i="10"/>
  <c r="HO6" i="10"/>
  <c r="FC6" i="10"/>
  <c r="CQ6" i="10"/>
  <c r="AE6" i="10"/>
  <c r="KW91" i="10"/>
  <c r="IS6" i="10"/>
  <c r="DX100" i="10"/>
  <c r="ES91" i="10"/>
  <c r="NI14" i="10"/>
  <c r="MQ14" i="10"/>
  <c r="LT14" i="10"/>
  <c r="KW14" i="10"/>
  <c r="KE14" i="10"/>
  <c r="JH14" i="10"/>
  <c r="IK14" i="10"/>
  <c r="HS14" i="10"/>
  <c r="GV14" i="10"/>
  <c r="FY14" i="10"/>
  <c r="FG14" i="10"/>
  <c r="EJ14" i="10"/>
  <c r="DM14" i="10"/>
  <c r="CU14" i="10"/>
  <c r="BX14" i="10"/>
  <c r="BA14" i="10"/>
  <c r="AI14" i="10"/>
  <c r="NQ14" i="10"/>
  <c r="MY14" i="10"/>
  <c r="MB14" i="10"/>
  <c r="LE14" i="10"/>
  <c r="KM14" i="10"/>
  <c r="JP14" i="10"/>
  <c r="IS14" i="10"/>
  <c r="IA14" i="10"/>
  <c r="HD14" i="10"/>
  <c r="GG14" i="10"/>
  <c r="FO14" i="10"/>
  <c r="ER14" i="10"/>
  <c r="DU14" i="10"/>
  <c r="DC14" i="10"/>
  <c r="CF14" i="10"/>
  <c r="BI14" i="10"/>
  <c r="AQ14" i="10"/>
  <c r="LL14" i="10"/>
  <c r="EY14" i="10"/>
  <c r="KO14" i="10"/>
  <c r="EB14" i="10"/>
  <c r="JW14" i="10"/>
  <c r="DE14" i="10"/>
  <c r="IZ14" i="10"/>
  <c r="CM14" i="10"/>
  <c r="IC14" i="10"/>
  <c r="BP14" i="10"/>
  <c r="NX14" i="10"/>
  <c r="HK14" i="10"/>
  <c r="AS14" i="10"/>
  <c r="NA14" i="10"/>
  <c r="GN14" i="10"/>
  <c r="AA14" i="10"/>
  <c r="MI14" i="10"/>
  <c r="FQ14" i="10"/>
  <c r="MJ14" i="10"/>
  <c r="FW14" i="10"/>
  <c r="NW14" i="10"/>
  <c r="HE14" i="10"/>
  <c r="AR14" i="10"/>
  <c r="MG9" i="10"/>
  <c r="JM9" i="10"/>
  <c r="HA9" i="10"/>
  <c r="EO9" i="10"/>
  <c r="CC9" i="10"/>
  <c r="JN109" i="10"/>
  <c r="HB109" i="10"/>
  <c r="EP109" i="10"/>
  <c r="CD109" i="10"/>
  <c r="KG144" i="10"/>
  <c r="MN9" i="10"/>
  <c r="KB9" i="10"/>
  <c r="HP9" i="10"/>
  <c r="FD9" i="10"/>
  <c r="CR9" i="10"/>
  <c r="AF9" i="10"/>
  <c r="CS145" i="10"/>
  <c r="AG145" i="10"/>
  <c r="LI109" i="10"/>
  <c r="GK109" i="10"/>
  <c r="NK9" i="10"/>
  <c r="KY9" i="10"/>
  <c r="IM9" i="10"/>
  <c r="GA9" i="10"/>
  <c r="DO9" i="10"/>
  <c r="BC9" i="10"/>
  <c r="JL145" i="10"/>
  <c r="ML9" i="10"/>
  <c r="JZ9" i="10"/>
  <c r="HN9" i="10"/>
  <c r="FB9" i="10"/>
  <c r="CP9" i="10"/>
  <c r="AD9" i="10"/>
  <c r="NS145" i="10"/>
  <c r="LG145" i="10"/>
  <c r="IU145" i="10"/>
  <c r="DW145" i="10"/>
  <c r="BK145" i="10"/>
  <c r="MS9" i="10"/>
  <c r="KG9" i="10"/>
  <c r="HU9" i="10"/>
  <c r="FI9" i="10"/>
  <c r="CW9" i="10"/>
  <c r="AK9" i="10"/>
  <c r="NU145" i="10"/>
  <c r="LI145" i="10"/>
  <c r="IW145" i="10"/>
  <c r="GK145" i="10"/>
  <c r="DY145" i="10"/>
  <c r="BM145" i="10"/>
  <c r="KP109" i="10"/>
  <c r="ID109" i="10"/>
  <c r="FR109" i="10"/>
  <c r="MJ9" i="10"/>
  <c r="JX9" i="10"/>
  <c r="HL9" i="10"/>
  <c r="EZ9" i="10"/>
  <c r="CN9" i="10"/>
  <c r="AB9" i="10"/>
  <c r="NA145" i="10"/>
  <c r="KO145" i="10"/>
  <c r="IC145" i="10"/>
  <c r="FQ145" i="10"/>
  <c r="DE145" i="10"/>
  <c r="NL145" i="10"/>
  <c r="KZ145" i="10"/>
  <c r="IN145" i="10"/>
  <c r="GB145" i="10"/>
  <c r="DP145" i="10"/>
  <c r="BD145" i="10"/>
  <c r="ES109" i="10"/>
  <c r="CG109" i="10"/>
  <c r="LS9" i="10"/>
  <c r="JG9" i="10"/>
  <c r="GU9" i="10"/>
  <c r="EI9" i="10"/>
  <c r="BW9" i="10"/>
  <c r="KN145" i="10"/>
  <c r="PI10" i="10"/>
  <c r="FP145" i="10"/>
  <c r="DD145" i="10"/>
  <c r="AR145" i="10"/>
  <c r="LN145" i="10"/>
  <c r="BC145" i="10"/>
  <c r="DO145" i="10"/>
  <c r="GA145" i="10"/>
  <c r="IM145" i="10"/>
  <c r="KY145" i="10"/>
  <c r="NK145" i="10"/>
  <c r="BN145" i="10"/>
  <c r="GL145" i="10"/>
  <c r="IX145" i="10"/>
  <c r="LJ145" i="10"/>
  <c r="NV145" i="10"/>
  <c r="CE145" i="10"/>
  <c r="JO145" i="10"/>
  <c r="FQ105" i="10"/>
  <c r="DE105" i="10"/>
  <c r="AS105" i="10"/>
  <c r="JI97" i="10"/>
  <c r="EK97" i="10"/>
  <c r="BY97" i="10"/>
  <c r="NR6" i="10"/>
  <c r="LF6" i="10"/>
  <c r="IT6" i="10"/>
  <c r="GH6" i="10"/>
  <c r="DV6" i="10"/>
  <c r="BJ6" i="10"/>
  <c r="FQ6" i="10"/>
  <c r="NY145" i="10"/>
  <c r="NI6" i="10"/>
  <c r="FI6" i="10"/>
  <c r="D178" i="10"/>
  <c r="NP6" i="10"/>
  <c r="LD6" i="10"/>
  <c r="IR6" i="10"/>
  <c r="GF6" i="10"/>
  <c r="DT6" i="10"/>
  <c r="BH6" i="10"/>
  <c r="LS6" i="10"/>
  <c r="JG6" i="10"/>
  <c r="GU6" i="10"/>
  <c r="EI6" i="10"/>
  <c r="BW6" i="10"/>
  <c r="BU105" i="10"/>
  <c r="LU111" i="10"/>
  <c r="FT105" i="10"/>
  <c r="LN97" i="10"/>
  <c r="JB97" i="10"/>
  <c r="GP97" i="10"/>
  <c r="ED97" i="10"/>
  <c r="MG6" i="10"/>
  <c r="JU6" i="10"/>
  <c r="HI6" i="10"/>
  <c r="EW6" i="10"/>
  <c r="CK6" i="10"/>
  <c r="BX111" i="10"/>
  <c r="EJ111" i="10"/>
  <c r="JH111" i="10"/>
  <c r="CP111" i="10"/>
  <c r="HN111" i="10"/>
  <c r="JZ111" i="10"/>
  <c r="AU111" i="10"/>
  <c r="DG111" i="10"/>
  <c r="FS111" i="10"/>
  <c r="IE111" i="10"/>
  <c r="NC111" i="10"/>
  <c r="BL111" i="10"/>
  <c r="GJ111" i="10"/>
  <c r="LH111" i="10"/>
  <c r="AD105" i="10"/>
  <c r="EU105" i="10"/>
  <c r="MK97" i="10"/>
  <c r="FA97" i="10"/>
  <c r="CO97" i="10"/>
  <c r="AC97" i="10"/>
  <c r="ND6" i="10"/>
  <c r="KR6" i="10"/>
  <c r="IF6" i="10"/>
  <c r="FT6" i="10"/>
  <c r="DH6" i="10"/>
  <c r="AV6" i="10"/>
  <c r="NQ6" i="10"/>
  <c r="GG6" i="10"/>
  <c r="FR105" i="10"/>
  <c r="KG97" i="10"/>
  <c r="JP97" i="10"/>
  <c r="IB97" i="10"/>
  <c r="ER97" i="10"/>
  <c r="DD97" i="10"/>
  <c r="AJ97" i="10"/>
  <c r="LY97" i="10"/>
  <c r="MZ97" i="10"/>
  <c r="MJ97" i="10"/>
  <c r="MB97" i="10"/>
  <c r="JX97" i="10"/>
  <c r="JH97" i="10"/>
  <c r="HL97" i="10"/>
  <c r="MQ97" i="10"/>
  <c r="HS97" i="10"/>
  <c r="FG97" i="10"/>
  <c r="CU97" i="10"/>
  <c r="AI97" i="10"/>
  <c r="MH97" i="10"/>
  <c r="JV97" i="10"/>
  <c r="HJ97" i="10"/>
  <c r="EX97" i="10"/>
  <c r="CL97" i="10"/>
  <c r="CN97" i="10"/>
  <c r="EG97" i="10"/>
  <c r="FP97" i="10"/>
  <c r="CV97" i="10"/>
  <c r="ME6" i="10"/>
  <c r="JS6" i="10"/>
  <c r="HG6" i="10"/>
  <c r="EU6" i="10"/>
  <c r="CI6" i="10"/>
  <c r="GW6" i="10"/>
  <c r="NZ6" i="10"/>
  <c r="AW36" i="7"/>
  <c r="FU36" i="7"/>
  <c r="FM36" i="7"/>
  <c r="E36" i="7"/>
  <c r="R36" i="7"/>
  <c r="Z36" i="7"/>
  <c r="AH36" i="7"/>
  <c r="AP36" i="7"/>
  <c r="AX36" i="7"/>
  <c r="BF36" i="7"/>
  <c r="BN36" i="7"/>
  <c r="BV36" i="7"/>
  <c r="CD36" i="7"/>
  <c r="CL36" i="7"/>
  <c r="CT36" i="7"/>
  <c r="DB36" i="7"/>
  <c r="DJ36" i="7"/>
  <c r="DR36" i="7"/>
  <c r="DZ36" i="7"/>
  <c r="EH36" i="7"/>
  <c r="EP36" i="7"/>
  <c r="EX36" i="7"/>
  <c r="K36" i="7"/>
  <c r="S36" i="7"/>
  <c r="AA36" i="7"/>
  <c r="AI36" i="7"/>
  <c r="AQ36" i="7"/>
  <c r="AY36" i="7"/>
  <c r="BG36" i="7"/>
  <c r="BO36" i="7"/>
  <c r="BW36" i="7"/>
  <c r="CE36" i="7"/>
  <c r="CM36" i="7"/>
  <c r="CU36" i="7"/>
  <c r="DC36" i="7"/>
  <c r="DK36" i="7"/>
  <c r="DS36" i="7"/>
  <c r="EA36" i="7"/>
  <c r="EI36" i="7"/>
  <c r="EQ36" i="7"/>
  <c r="EY36" i="7"/>
  <c r="L36" i="7"/>
  <c r="T36" i="7"/>
  <c r="AB36" i="7"/>
  <c r="AJ36" i="7"/>
  <c r="AR36" i="7"/>
  <c r="AZ36" i="7"/>
  <c r="BH36" i="7"/>
  <c r="BP36" i="7"/>
  <c r="BX36" i="7"/>
  <c r="CF36" i="7"/>
  <c r="CN36" i="7"/>
  <c r="CV36" i="7"/>
  <c r="DD36" i="7"/>
  <c r="DL36" i="7"/>
  <c r="DT36" i="7"/>
  <c r="EB36" i="7"/>
  <c r="EJ36" i="7"/>
  <c r="ER36" i="7"/>
  <c r="EZ36" i="7"/>
  <c r="M36" i="7"/>
  <c r="U36" i="7"/>
  <c r="AC36" i="7"/>
  <c r="AK36" i="7"/>
  <c r="AS36" i="7"/>
  <c r="BA36" i="7"/>
  <c r="BI36" i="7"/>
  <c r="BQ36" i="7"/>
  <c r="BY36" i="7"/>
  <c r="CG36" i="7"/>
  <c r="CO36" i="7"/>
  <c r="CW36" i="7"/>
  <c r="DE36" i="7"/>
  <c r="DM36" i="7"/>
  <c r="DU36" i="7"/>
  <c r="EC36" i="7"/>
  <c r="EK36" i="7"/>
  <c r="ES36" i="7"/>
  <c r="FA36" i="7"/>
  <c r="F36" i="7"/>
  <c r="N36" i="7"/>
  <c r="V36" i="7"/>
  <c r="AD36" i="7"/>
  <c r="AL36" i="7"/>
  <c r="AT36" i="7"/>
  <c r="BB36" i="7"/>
  <c r="BJ36" i="7"/>
  <c r="BR36" i="7"/>
  <c r="BZ36" i="7"/>
  <c r="CH36" i="7"/>
  <c r="CP36" i="7"/>
  <c r="CX36" i="7"/>
  <c r="DF36" i="7"/>
  <c r="DN36" i="7"/>
  <c r="DV36" i="7"/>
  <c r="ED36" i="7"/>
  <c r="EL36" i="7"/>
  <c r="ET36" i="7"/>
  <c r="G36" i="7"/>
  <c r="O36" i="7"/>
  <c r="W36" i="7"/>
  <c r="AE36" i="7"/>
  <c r="AM36" i="7"/>
  <c r="AU36" i="7"/>
  <c r="BC36" i="7"/>
  <c r="BK36" i="7"/>
  <c r="BS36" i="7"/>
  <c r="CA36" i="7"/>
  <c r="CI36" i="7"/>
  <c r="CQ36" i="7"/>
  <c r="CY36" i="7"/>
  <c r="DG36" i="7"/>
  <c r="DO36" i="7"/>
  <c r="DW36" i="7"/>
  <c r="EE36" i="7"/>
  <c r="EM36" i="7"/>
  <c r="EU36" i="7"/>
  <c r="X36" i="7"/>
  <c r="BD36" i="7"/>
  <c r="CJ36" i="7"/>
  <c r="DP36" i="7"/>
  <c r="EV36" i="7"/>
  <c r="Y36" i="7"/>
  <c r="BE36" i="7"/>
  <c r="CK36" i="7"/>
  <c r="DQ36" i="7"/>
  <c r="EW36" i="7"/>
  <c r="AF36" i="7"/>
  <c r="BL36" i="7"/>
  <c r="CR36" i="7"/>
  <c r="DX36" i="7"/>
  <c r="AG36" i="7"/>
  <c r="BM36" i="7"/>
  <c r="CS36" i="7"/>
  <c r="DY36" i="7"/>
  <c r="H36" i="7"/>
  <c r="AN36" i="7"/>
  <c r="BT36" i="7"/>
  <c r="CZ36" i="7"/>
  <c r="EF36" i="7"/>
  <c r="P36" i="7"/>
  <c r="AV36" i="7"/>
  <c r="CB36" i="7"/>
  <c r="DH36" i="7"/>
  <c r="EN36" i="7"/>
  <c r="BU36" i="7"/>
  <c r="CC36" i="7"/>
  <c r="DI36" i="7"/>
  <c r="DA36" i="7"/>
  <c r="I36" i="7"/>
  <c r="EG36" i="7"/>
  <c r="Q36" i="7"/>
  <c r="EO36" i="7"/>
  <c r="FB36" i="7"/>
  <c r="FF36" i="7"/>
  <c r="FN36" i="7"/>
  <c r="FV36" i="7"/>
  <c r="FG36" i="7"/>
  <c r="FO36" i="7"/>
  <c r="FW36" i="7"/>
  <c r="FH36" i="7"/>
  <c r="FP36" i="7"/>
  <c r="FX36" i="7"/>
  <c r="FI36" i="7"/>
  <c r="FQ36" i="7"/>
  <c r="FY36" i="7"/>
  <c r="FJ36" i="7"/>
  <c r="FR36" i="7"/>
  <c r="FZ36" i="7"/>
  <c r="FC36" i="7"/>
  <c r="FK36" i="7"/>
  <c r="FS36" i="7"/>
  <c r="GA36" i="7"/>
  <c r="FT36" i="7"/>
  <c r="FL36" i="7"/>
  <c r="FE36" i="7"/>
  <c r="FD36" i="7"/>
  <c r="GB36" i="7"/>
  <c r="F27" i="7"/>
  <c r="E27" i="7"/>
  <c r="H1" i="7" l="1"/>
  <c r="G79" i="7"/>
  <c r="JS184" i="10"/>
  <c r="FS90" i="10"/>
  <c r="LG184" i="10"/>
  <c r="IT184" i="10"/>
  <c r="ND184" i="10"/>
  <c r="DL184" i="10"/>
  <c r="CU184" i="10"/>
  <c r="IO184" i="10"/>
  <c r="BK184" i="10"/>
  <c r="FG184" i="10"/>
  <c r="ON42" i="10"/>
  <c r="OM10" i="10"/>
  <c r="OT10" i="10"/>
  <c r="NW184" i="10"/>
  <c r="OT16" i="10"/>
  <c r="GP184" i="10"/>
  <c r="KA184" i="10"/>
  <c r="IB184" i="10"/>
  <c r="MA184" i="10"/>
  <c r="IM184" i="10"/>
  <c r="NN184" i="10"/>
  <c r="NB184" i="10"/>
  <c r="IK184" i="10"/>
  <c r="CO90" i="10"/>
  <c r="JY90" i="10"/>
  <c r="AY184" i="10"/>
  <c r="HM90" i="10"/>
  <c r="OI30" i="10"/>
  <c r="DX184" i="10"/>
  <c r="OS44" i="10"/>
  <c r="OI32" i="10"/>
  <c r="OI31" i="10"/>
  <c r="GD184" i="10"/>
  <c r="MR184" i="10"/>
  <c r="MM100" i="10"/>
  <c r="LH100" i="10"/>
  <c r="JC100" i="10"/>
  <c r="EV100" i="10"/>
  <c r="GR100" i="10"/>
  <c r="OI28" i="10"/>
  <c r="CG91" i="10"/>
  <c r="OI37" i="10"/>
  <c r="OI21" i="10"/>
  <c r="OJ21" i="10" s="1"/>
  <c r="HD97" i="10"/>
  <c r="GV97" i="10"/>
  <c r="MC144" i="10"/>
  <c r="KJ97" i="10"/>
  <c r="CX105" i="10"/>
  <c r="CL109" i="10"/>
  <c r="ET97" i="10"/>
  <c r="KP97" i="10"/>
  <c r="AG144" i="10"/>
  <c r="DE109" i="10"/>
  <c r="HO97" i="10"/>
  <c r="FA100" i="10"/>
  <c r="MV100" i="10"/>
  <c r="BQ111" i="10"/>
  <c r="JF109" i="10"/>
  <c r="DF100" i="10"/>
  <c r="LZ100" i="10"/>
  <c r="LV100" i="10"/>
  <c r="BY101" i="10"/>
  <c r="HH105" i="10"/>
  <c r="AB97" i="10"/>
  <c r="MA145" i="10"/>
  <c r="GU145" i="10"/>
  <c r="BB109" i="10"/>
  <c r="BU109" i="10"/>
  <c r="AS144" i="10"/>
  <c r="IU97" i="10"/>
  <c r="JS97" i="10"/>
  <c r="LO97" i="10"/>
  <c r="JK97" i="10"/>
  <c r="AP91" i="10"/>
  <c r="FY109" i="10"/>
  <c r="CS109" i="10"/>
  <c r="IC100" i="10"/>
  <c r="FR100" i="10"/>
  <c r="HA100" i="10"/>
  <c r="GL100" i="10"/>
  <c r="OL17" i="10"/>
  <c r="IW109" i="10"/>
  <c r="AN105" i="10"/>
  <c r="BW145" i="10"/>
  <c r="KI101" i="10"/>
  <c r="CO145" i="10"/>
  <c r="CR100" i="10"/>
  <c r="NO100" i="10"/>
  <c r="HM111" i="10"/>
  <c r="GT100" i="10"/>
  <c r="OI17" i="10"/>
  <c r="OJ17" i="10" s="1"/>
  <c r="NL97" i="10"/>
  <c r="KH105" i="10"/>
  <c r="HK100" i="10"/>
  <c r="LG109" i="10"/>
  <c r="DT100" i="10"/>
  <c r="AE100" i="10"/>
  <c r="NK100" i="10"/>
  <c r="KT100" i="10"/>
  <c r="KU100" i="10"/>
  <c r="DH100" i="10"/>
  <c r="MS100" i="10"/>
  <c r="MN97" i="10"/>
  <c r="EO144" i="10"/>
  <c r="LF109" i="10"/>
  <c r="GP109" i="10"/>
  <c r="DN97" i="10"/>
  <c r="MO109" i="10"/>
  <c r="DC100" i="10"/>
  <c r="BV100" i="10"/>
  <c r="EU100" i="10"/>
  <c r="NZ100" i="10"/>
  <c r="NQ109" i="10"/>
  <c r="NB144" i="10"/>
  <c r="IF97" i="10"/>
  <c r="JY109" i="10"/>
  <c r="FZ97" i="10"/>
  <c r="JY105" i="10"/>
  <c r="DG97" i="10"/>
  <c r="IY109" i="10"/>
  <c r="BT109" i="10"/>
  <c r="LP109" i="10"/>
  <c r="KC100" i="10"/>
  <c r="KB100" i="10"/>
  <c r="IZ111" i="10"/>
  <c r="GQ100" i="10"/>
  <c r="AT109" i="10"/>
  <c r="FI144" i="10"/>
  <c r="AL105" i="10"/>
  <c r="EL97" i="10"/>
  <c r="FK97" i="10"/>
  <c r="IM97" i="10"/>
  <c r="GJ101" i="10"/>
  <c r="FF105" i="10"/>
  <c r="AI109" i="10"/>
  <c r="FK109" i="10"/>
  <c r="LD109" i="10"/>
  <c r="JE100" i="10"/>
  <c r="IS109" i="10"/>
  <c r="OI23" i="10"/>
  <c r="OI20" i="10"/>
  <c r="OI19" i="10"/>
  <c r="OJ19" i="10" s="1"/>
  <c r="BM12" i="11" s="1"/>
  <c r="BN12" i="11" s="1"/>
  <c r="FZ11" i="9"/>
  <c r="GC41" i="7" s="1"/>
  <c r="GC36" i="7" s="1"/>
  <c r="PG10" i="10"/>
  <c r="LI100" i="10"/>
  <c r="DW105" i="10"/>
  <c r="NV105" i="10"/>
  <c r="KW109" i="10"/>
  <c r="BX184" i="10"/>
  <c r="GO145" i="10"/>
  <c r="OO10" i="10"/>
  <c r="HH97" i="10"/>
  <c r="DH80" i="10"/>
  <c r="BI97" i="10"/>
  <c r="EL105" i="10"/>
  <c r="AC144" i="10"/>
  <c r="EB97" i="10"/>
  <c r="BE91" i="10"/>
  <c r="EH184" i="10"/>
  <c r="BQ145" i="10"/>
  <c r="HE109" i="10"/>
  <c r="BN105" i="10"/>
  <c r="ER100" i="10"/>
  <c r="DG109" i="10"/>
  <c r="NC109" i="10"/>
  <c r="JO109" i="10"/>
  <c r="GA109" i="10"/>
  <c r="FH109" i="10"/>
  <c r="GB109" i="10"/>
  <c r="FI97" i="10"/>
  <c r="GO81" i="10"/>
  <c r="DN105" i="10"/>
  <c r="AE105" i="10"/>
  <c r="DX105" i="10"/>
  <c r="AJ100" i="10"/>
  <c r="CG100" i="10"/>
  <c r="FH97" i="10"/>
  <c r="HW105" i="10"/>
  <c r="IA80" i="10"/>
  <c r="BR109" i="10"/>
  <c r="LK100" i="10"/>
  <c r="KV100" i="10"/>
  <c r="BN184" i="10"/>
  <c r="AB89" i="10"/>
  <c r="AO89" i="10"/>
  <c r="AT89" i="10"/>
  <c r="AC89" i="10"/>
  <c r="AG89" i="10"/>
  <c r="MC91" i="10"/>
  <c r="JE91" i="10"/>
  <c r="OL19" i="10"/>
  <c r="PA6" i="10" s="1"/>
  <c r="MV89" i="10"/>
  <c r="KJ89" i="10"/>
  <c r="HX89" i="10"/>
  <c r="CZ89" i="10"/>
  <c r="LG89" i="10"/>
  <c r="BK89" i="10"/>
  <c r="HV89" i="10"/>
  <c r="JY89" i="10"/>
  <c r="DU89" i="10"/>
  <c r="DA89" i="10"/>
  <c r="GK89" i="10"/>
  <c r="NE89" i="10"/>
  <c r="KN89" i="10"/>
  <c r="FG89" i="10"/>
  <c r="BX89" i="10"/>
  <c r="OJ22" i="10"/>
  <c r="BM15" i="11" s="1"/>
  <c r="BN15" i="11" s="1"/>
  <c r="AC15" i="11" a="1"/>
  <c r="AC15" i="11" s="1"/>
  <c r="MG189" i="10"/>
  <c r="LY189" i="10"/>
  <c r="LQ189" i="10"/>
  <c r="LI189" i="10"/>
  <c r="LA189" i="10"/>
  <c r="JU189" i="10"/>
  <c r="JM189" i="10"/>
  <c r="JE189" i="10"/>
  <c r="IO189" i="10"/>
  <c r="NT189" i="10"/>
  <c r="NL189" i="10"/>
  <c r="ND189" i="10"/>
  <c r="MV189" i="10"/>
  <c r="KZ189" i="10"/>
  <c r="KR189" i="10"/>
  <c r="JD189" i="10"/>
  <c r="IF189" i="10"/>
  <c r="HX189" i="10"/>
  <c r="GZ189" i="10"/>
  <c r="NK189" i="10"/>
  <c r="NC189" i="10"/>
  <c r="LW189" i="10"/>
  <c r="LO189" i="10"/>
  <c r="KQ189" i="10"/>
  <c r="KA189" i="10"/>
  <c r="JK189" i="10"/>
  <c r="JC189" i="10"/>
  <c r="HW189" i="10"/>
  <c r="HO189" i="10"/>
  <c r="NZ189" i="10"/>
  <c r="NJ189" i="10"/>
  <c r="NB189" i="10"/>
  <c r="MT189" i="10"/>
  <c r="MD189" i="10"/>
  <c r="LN189" i="10"/>
  <c r="KX189" i="10"/>
  <c r="JZ189" i="10"/>
  <c r="IL189" i="10"/>
  <c r="HV189" i="10"/>
  <c r="HN189" i="10"/>
  <c r="HF189" i="10"/>
  <c r="NG189" i="10"/>
  <c r="MI189" i="10"/>
  <c r="MA189" i="10"/>
  <c r="LS189" i="10"/>
  <c r="LC189" i="10"/>
  <c r="KU189" i="10"/>
  <c r="KE189" i="10"/>
  <c r="JW189" i="10"/>
  <c r="JO189" i="10"/>
  <c r="JG189" i="10"/>
  <c r="IQ189" i="10"/>
  <c r="II189" i="10"/>
  <c r="HS189" i="10"/>
  <c r="HK189" i="10"/>
  <c r="HC189" i="10"/>
  <c r="MX189" i="10"/>
  <c r="MP189" i="10"/>
  <c r="MH189" i="10"/>
  <c r="LR189" i="10"/>
  <c r="KL189" i="10"/>
  <c r="KD189" i="10"/>
  <c r="JV189" i="10"/>
  <c r="JF189" i="10"/>
  <c r="IP189" i="10"/>
  <c r="HZ189" i="10"/>
  <c r="HR189" i="10"/>
  <c r="HJ189" i="10"/>
  <c r="MC189" i="10"/>
  <c r="KW189" i="10"/>
  <c r="IK189" i="10"/>
  <c r="NH189" i="10"/>
  <c r="MB189" i="10"/>
  <c r="KV189" i="10"/>
  <c r="JP189" i="10"/>
  <c r="IJ189" i="10"/>
  <c r="HD189" i="10"/>
  <c r="JI189" i="10"/>
  <c r="LT189" i="10"/>
  <c r="KN189" i="10"/>
  <c r="LD189" i="10"/>
  <c r="IR189" i="10"/>
  <c r="HL189" i="10"/>
  <c r="NY189" i="10"/>
  <c r="KG189" i="10"/>
  <c r="NQ189" i="10"/>
  <c r="JY189" i="10"/>
  <c r="LM189" i="10"/>
  <c r="IS189" i="10"/>
  <c r="MK189" i="10"/>
  <c r="IZ189" i="10"/>
  <c r="LL189" i="10"/>
  <c r="JA189" i="10"/>
  <c r="JX189" i="10"/>
  <c r="KI189" i="10"/>
  <c r="IU189" i="10"/>
  <c r="HG189" i="10"/>
  <c r="MM189" i="10"/>
  <c r="MF189" i="10"/>
  <c r="NE189" i="10"/>
  <c r="IB189" i="10"/>
  <c r="MU189" i="10"/>
  <c r="ML189" i="10"/>
  <c r="BY91" i="10"/>
  <c r="LG189" i="10"/>
  <c r="JS189" i="10"/>
  <c r="NI189" i="10"/>
  <c r="ID189" i="10"/>
  <c r="KF189" i="10"/>
  <c r="LX189" i="10"/>
  <c r="LK189" i="10"/>
  <c r="NR189" i="10"/>
  <c r="HQ189" i="10"/>
  <c r="JN189" i="10"/>
  <c r="NP189" i="10"/>
  <c r="KK89" i="10"/>
  <c r="EK89" i="10"/>
  <c r="BA107" i="10"/>
  <c r="NU189" i="10"/>
  <c r="IM189" i="10"/>
  <c r="NS189" i="10"/>
  <c r="ME189" i="10"/>
  <c r="HU189" i="10"/>
  <c r="NA189" i="10"/>
  <c r="HT189" i="10"/>
  <c r="MJ189" i="10"/>
  <c r="IY189" i="10"/>
  <c r="NO189" i="10"/>
  <c r="JH189" i="10"/>
  <c r="KH189" i="10"/>
  <c r="DL80" i="10"/>
  <c r="MF80" i="10"/>
  <c r="DP80" i="10"/>
  <c r="BY80" i="10"/>
  <c r="DM80" i="10"/>
  <c r="HR80" i="10"/>
  <c r="LZ80" i="10"/>
  <c r="BC80" i="10"/>
  <c r="KA80" i="10"/>
  <c r="LL80" i="10"/>
  <c r="CH80" i="10"/>
  <c r="ET80" i="10"/>
  <c r="HF80" i="10"/>
  <c r="JR80" i="10"/>
  <c r="MD80" i="10"/>
  <c r="JI80" i="10"/>
  <c r="EF80" i="10"/>
  <c r="GR80" i="10"/>
  <c r="AF80" i="10"/>
  <c r="EC80" i="10"/>
  <c r="NV80" i="10"/>
  <c r="KR80" i="10"/>
  <c r="JJ80" i="10"/>
  <c r="DU80" i="10"/>
  <c r="NN80" i="10"/>
  <c r="JS80" i="10"/>
  <c r="DV80" i="10"/>
  <c r="MI80" i="10"/>
  <c r="HJ80" i="10"/>
  <c r="KG80" i="10"/>
  <c r="EQ80" i="10"/>
  <c r="EJ80" i="10"/>
  <c r="CO80" i="10"/>
  <c r="JN80" i="10"/>
  <c r="LG80" i="10"/>
  <c r="FJ80" i="10"/>
  <c r="NW80" i="10"/>
  <c r="GD80" i="10"/>
  <c r="MB80" i="10"/>
  <c r="IN80" i="10"/>
  <c r="GB80" i="10"/>
  <c r="KK80" i="10"/>
  <c r="BD80" i="10"/>
  <c r="DT80" i="10"/>
  <c r="GT80" i="10"/>
  <c r="ND80" i="10"/>
  <c r="GF97" i="10"/>
  <c r="NQ80" i="10"/>
  <c r="FP80" i="10"/>
  <c r="DR80" i="10"/>
  <c r="GB144" i="10"/>
  <c r="GQ109" i="10"/>
  <c r="GN109" i="10"/>
  <c r="HH109" i="10"/>
  <c r="AM80" i="10"/>
  <c r="BA80" i="10"/>
  <c r="DO80" i="10"/>
  <c r="MM80" i="10"/>
  <c r="BG80" i="10"/>
  <c r="DS80" i="10"/>
  <c r="GE80" i="10"/>
  <c r="IQ80" i="10"/>
  <c r="LC80" i="10"/>
  <c r="AD80" i="10"/>
  <c r="CP80" i="10"/>
  <c r="FB80" i="10"/>
  <c r="HN80" i="10"/>
  <c r="JZ80" i="10"/>
  <c r="AX184" i="10"/>
  <c r="ND105" i="10"/>
  <c r="LR80" i="10"/>
  <c r="HP109" i="10"/>
  <c r="GA80" i="10"/>
  <c r="EK80" i="10"/>
  <c r="GU144" i="10"/>
  <c r="KF144" i="10"/>
  <c r="NO109" i="10"/>
  <c r="EI109" i="10"/>
  <c r="HX109" i="10"/>
  <c r="NR80" i="10"/>
  <c r="EX80" i="10"/>
  <c r="DG80" i="10"/>
  <c r="IM80" i="10"/>
  <c r="GN184" i="10"/>
  <c r="IU184" i="10"/>
  <c r="JT80" i="10"/>
  <c r="LQ105" i="10"/>
  <c r="MR144" i="10"/>
  <c r="ML80" i="10"/>
  <c r="KA109" i="10"/>
  <c r="DH109" i="10"/>
  <c r="NI80" i="10"/>
  <c r="CD80" i="10"/>
  <c r="FS80" i="10"/>
  <c r="KY80" i="10"/>
  <c r="AE80" i="10"/>
  <c r="ET90" i="10"/>
  <c r="KJ80" i="10"/>
  <c r="IN105" i="10"/>
  <c r="KW80" i="10"/>
  <c r="IE80" i="10"/>
  <c r="NK80" i="10"/>
  <c r="CQ80" i="10"/>
  <c r="KT184" i="10"/>
  <c r="JV184" i="10"/>
  <c r="BT80" i="10"/>
  <c r="ON10" i="10"/>
  <c r="OQ10" i="10"/>
  <c r="NO80" i="10"/>
  <c r="EZ80" i="10"/>
  <c r="CB80" i="10"/>
  <c r="AY109" i="10"/>
  <c r="LU80" i="10"/>
  <c r="KQ80" i="10"/>
  <c r="CU80" i="10"/>
  <c r="FG80" i="10"/>
  <c r="HS80" i="10"/>
  <c r="KE80" i="10"/>
  <c r="MQ80" i="10"/>
  <c r="BR80" i="10"/>
  <c r="ED80" i="10"/>
  <c r="GP80" i="10"/>
  <c r="JB80" i="10"/>
  <c r="LN80" i="10"/>
  <c r="NZ80" i="10"/>
  <c r="KJ189" i="10"/>
  <c r="JQ97" i="10"/>
  <c r="EM97" i="10"/>
  <c r="NQ145" i="10"/>
  <c r="FY80" i="10"/>
  <c r="NC80" i="10"/>
  <c r="HO80" i="10"/>
  <c r="AI80" i="10"/>
  <c r="FC80" i="10"/>
  <c r="KL80" i="10"/>
  <c r="HX80" i="10"/>
  <c r="NF80" i="10"/>
  <c r="AH80" i="10"/>
  <c r="GW80" i="10"/>
  <c r="CJ80" i="10"/>
  <c r="ID80" i="10"/>
  <c r="OQ16" i="10"/>
  <c r="PK10" i="10"/>
  <c r="HM80" i="10"/>
  <c r="EL80" i="10"/>
  <c r="KG91" i="10"/>
  <c r="JG80" i="10"/>
  <c r="BQ80" i="10"/>
  <c r="LB80" i="10"/>
  <c r="MU80" i="10"/>
  <c r="GX80" i="10"/>
  <c r="BI80" i="10"/>
  <c r="KT80" i="10"/>
  <c r="HG80" i="10"/>
  <c r="BJ80" i="10"/>
  <c r="JW80" i="10"/>
  <c r="EP80" i="10"/>
  <c r="NJ80" i="10"/>
  <c r="HU80" i="10"/>
  <c r="CE80" i="10"/>
  <c r="LO80" i="10"/>
  <c r="FR80" i="10"/>
  <c r="AC80" i="10"/>
  <c r="GL80" i="10"/>
  <c r="IU80" i="10"/>
  <c r="CX80" i="10"/>
  <c r="LK80" i="10"/>
  <c r="DJ80" i="10"/>
  <c r="LH80" i="10"/>
  <c r="AB80" i="10"/>
  <c r="FT80" i="10"/>
  <c r="AJ80" i="10"/>
  <c r="AR80" i="10"/>
  <c r="AV80" i="10"/>
  <c r="AZ80" i="10"/>
  <c r="FD80" i="10"/>
  <c r="GF80" i="10"/>
  <c r="EH80" i="10"/>
  <c r="CV80" i="10"/>
  <c r="HH80" i="10"/>
  <c r="LJ80" i="10"/>
  <c r="LT80" i="10"/>
  <c r="NG80" i="10"/>
  <c r="IH80" i="10"/>
  <c r="KI80" i="10"/>
  <c r="MY80" i="10"/>
  <c r="HZ80" i="10"/>
  <c r="EU80" i="10"/>
  <c r="NA80" i="10"/>
  <c r="HK80" i="10"/>
  <c r="BN80" i="10"/>
  <c r="KX80" i="10"/>
  <c r="FI80" i="10"/>
  <c r="MP80" i="10"/>
  <c r="JC80" i="10"/>
  <c r="DF80" i="10"/>
  <c r="LS80" i="10"/>
  <c r="GI80" i="10"/>
  <c r="AL80" i="10"/>
  <c r="IY80" i="10"/>
  <c r="AP80" i="10"/>
  <c r="KZ80" i="10"/>
  <c r="CN80" i="10"/>
  <c r="EV80" i="10"/>
  <c r="DD80" i="10"/>
  <c r="MV80" i="10"/>
  <c r="AW80" i="10"/>
  <c r="IR80" i="10"/>
  <c r="BV80" i="10"/>
  <c r="BP80" i="10"/>
  <c r="LP80" i="10"/>
  <c r="IP80" i="10"/>
  <c r="NL80" i="10"/>
  <c r="KU80" i="10"/>
  <c r="FN80" i="10"/>
  <c r="HW80" i="10"/>
  <c r="BZ80" i="10"/>
  <c r="KM80" i="10"/>
  <c r="FF80" i="10"/>
  <c r="CI80" i="10"/>
  <c r="EY80" i="10"/>
  <c r="BX80" i="10"/>
  <c r="IL80" i="10"/>
  <c r="JV80" i="10"/>
  <c r="GQ80" i="10"/>
  <c r="AT80" i="10"/>
  <c r="AX80" i="10"/>
  <c r="DW80" i="10"/>
  <c r="MC80" i="10"/>
  <c r="GM80" i="10"/>
  <c r="IF80" i="10"/>
  <c r="MN80" i="10"/>
  <c r="FH80" i="10"/>
  <c r="KB80" i="10"/>
  <c r="HP80" i="10"/>
  <c r="FX80" i="10"/>
  <c r="DI80" i="10"/>
  <c r="LD80" i="10"/>
  <c r="CR80" i="10"/>
  <c r="EB80" i="10"/>
  <c r="FL80" i="10"/>
  <c r="CZ80" i="10"/>
  <c r="FV80" i="10"/>
  <c r="NY80" i="10"/>
  <c r="II80" i="10"/>
  <c r="CT80" i="10"/>
  <c r="FK80" i="10"/>
  <c r="CL80" i="10"/>
  <c r="IC80" i="10"/>
  <c r="CM80" i="10"/>
  <c r="LW80" i="10"/>
  <c r="FZ80" i="10"/>
  <c r="AK80" i="10"/>
  <c r="HB80" i="10"/>
  <c r="EE80" i="10"/>
  <c r="MK80" i="10"/>
  <c r="GU80" i="10"/>
  <c r="BK80" i="10"/>
  <c r="EA80" i="10"/>
  <c r="CF80" i="10"/>
  <c r="EN80" i="10"/>
  <c r="HL80" i="10"/>
  <c r="HT80" i="10"/>
  <c r="IB80" i="10"/>
  <c r="IJ80" i="10"/>
  <c r="FU80" i="10"/>
  <c r="NP80" i="10"/>
  <c r="LX80" i="10"/>
  <c r="GN80" i="10"/>
  <c r="OR42" i="10"/>
  <c r="AN80" i="10"/>
  <c r="AU80" i="10"/>
  <c r="CW80" i="10"/>
  <c r="MF111" i="10"/>
  <c r="GP111" i="10"/>
  <c r="IR111" i="10"/>
  <c r="CH111" i="10"/>
  <c r="HW111" i="10"/>
  <c r="NL111" i="10"/>
  <c r="GV111" i="10"/>
  <c r="ML111" i="10"/>
  <c r="DX111" i="10"/>
  <c r="CA80" i="10"/>
  <c r="IK80" i="10"/>
  <c r="KO80" i="10"/>
  <c r="DB80" i="10"/>
  <c r="LM80" i="10"/>
  <c r="FW80" i="10"/>
  <c r="CY80" i="10"/>
  <c r="LE80" i="10"/>
  <c r="FO80" i="10"/>
  <c r="LF80" i="10"/>
  <c r="FQ80" i="10"/>
  <c r="AA80" i="10"/>
  <c r="JK80" i="10"/>
  <c r="DN80" i="10"/>
  <c r="MA80" i="10"/>
  <c r="DZ80" i="10"/>
  <c r="BS80" i="10"/>
  <c r="JY80" i="10"/>
  <c r="EI80" i="10"/>
  <c r="JL80" i="10"/>
  <c r="MT80" i="10"/>
  <c r="HE80" i="10"/>
  <c r="BO80" i="10"/>
  <c r="JH80" i="10"/>
  <c r="ER80" i="10"/>
  <c r="JX80" i="10"/>
  <c r="KF80" i="10"/>
  <c r="DA80" i="10"/>
  <c r="KV80" i="10"/>
  <c r="IG80" i="10"/>
  <c r="OA80" i="10"/>
  <c r="IZ80" i="10"/>
  <c r="MQ189" i="10"/>
  <c r="JQ80" i="10"/>
  <c r="OT43" i="10"/>
  <c r="OR43" i="10"/>
  <c r="OQ43" i="10"/>
  <c r="OM43" i="10"/>
  <c r="OU43" i="10"/>
  <c r="OU44" i="10"/>
  <c r="AI184" i="10"/>
  <c r="OL44" i="10"/>
  <c r="NT100" i="10"/>
  <c r="FT100" i="10"/>
  <c r="FM100" i="10"/>
  <c r="OP42" i="10"/>
  <c r="OT42" i="10"/>
  <c r="OQ42" i="10"/>
  <c r="OU19" i="10"/>
  <c r="PJ6" i="10" s="1"/>
  <c r="OQ19" i="10"/>
  <c r="PF6" i="10" s="1"/>
  <c r="N25" i="11" a="1"/>
  <c r="N25" i="11" s="1"/>
  <c r="GO111" i="10"/>
  <c r="BH80" i="10"/>
  <c r="JD80" i="10"/>
  <c r="JA80" i="10"/>
  <c r="DK80" i="10"/>
  <c r="IS80" i="10"/>
  <c r="DC80" i="10"/>
  <c r="IT80" i="10"/>
  <c r="DE80" i="10"/>
  <c r="MX80" i="10"/>
  <c r="GY80" i="10"/>
  <c r="BB80" i="10"/>
  <c r="JO80" i="10"/>
  <c r="BF80" i="10"/>
  <c r="NB80" i="10"/>
  <c r="BW80" i="10"/>
  <c r="GV80" i="10"/>
  <c r="KH80" i="10"/>
  <c r="ES80" i="10"/>
  <c r="GZ80" i="10"/>
  <c r="HD80" i="10"/>
  <c r="MJ80" i="10"/>
  <c r="MR80" i="10"/>
  <c r="MZ80" i="10"/>
  <c r="FM80" i="10"/>
  <c r="NH80" i="10"/>
  <c r="KS80" i="10"/>
  <c r="MZ189" i="10"/>
  <c r="JR189" i="10"/>
  <c r="OK23" i="10"/>
  <c r="AS91" i="10"/>
  <c r="JT105" i="10"/>
  <c r="MW80" i="10"/>
  <c r="GO80" i="10"/>
  <c r="AY80" i="10"/>
  <c r="LV80" i="10"/>
  <c r="GG80" i="10"/>
  <c r="AQ80" i="10"/>
  <c r="ME80" i="10"/>
  <c r="GH80" i="10"/>
  <c r="AS80" i="10"/>
  <c r="KD80" i="10"/>
  <c r="EM80" i="10"/>
  <c r="MS80" i="10"/>
  <c r="HC80" i="10"/>
  <c r="KP80" i="10"/>
  <c r="FA80" i="10"/>
  <c r="MH80" i="10"/>
  <c r="NS80" i="10"/>
  <c r="HV80" i="10"/>
  <c r="CG80" i="10"/>
  <c r="IX80" i="10"/>
  <c r="JP80" i="10"/>
  <c r="IV80" i="10"/>
  <c r="DX80" i="10"/>
  <c r="HY80" i="10"/>
  <c r="BL80" i="10"/>
  <c r="JF80" i="10"/>
  <c r="NX80" i="10"/>
  <c r="DH97" i="10"/>
  <c r="GB97" i="10"/>
  <c r="NQ91" i="10"/>
  <c r="HF97" i="10"/>
  <c r="CK144" i="10"/>
  <c r="EH105" i="10"/>
  <c r="DJ109" i="10"/>
  <c r="JQ144" i="10"/>
  <c r="DD101" i="10"/>
  <c r="MZ101" i="10"/>
  <c r="GE100" i="10"/>
  <c r="HT100" i="10"/>
  <c r="FF111" i="10"/>
  <c r="BB111" i="10"/>
  <c r="JW111" i="10"/>
  <c r="NB111" i="10"/>
  <c r="IB111" i="10"/>
  <c r="EN111" i="10"/>
  <c r="AZ111" i="10"/>
  <c r="KS111" i="10"/>
  <c r="NY109" i="10"/>
  <c r="JU184" i="10"/>
  <c r="KW184" i="10"/>
  <c r="FP184" i="10"/>
  <c r="FZ100" i="10"/>
  <c r="MG80" i="10"/>
  <c r="LI80" i="10"/>
  <c r="GK80" i="10"/>
  <c r="LQ80" i="10"/>
  <c r="DN90" i="10"/>
  <c r="GL144" i="10"/>
  <c r="AJ144" i="10"/>
  <c r="PE7" i="10"/>
  <c r="JQ109" i="10"/>
  <c r="ML97" i="10"/>
  <c r="FL97" i="10"/>
  <c r="JK105" i="10"/>
  <c r="GT105" i="10"/>
  <c r="HE111" i="10"/>
  <c r="IK100" i="10"/>
  <c r="HQ100" i="10"/>
  <c r="AD100" i="10"/>
  <c r="CT100" i="10"/>
  <c r="BK100" i="10"/>
  <c r="IO100" i="10"/>
  <c r="DC111" i="10"/>
  <c r="DZ111" i="10"/>
  <c r="FQ111" i="10"/>
  <c r="GQ111" i="10"/>
  <c r="AL111" i="10"/>
  <c r="HL111" i="10"/>
  <c r="FT111" i="10"/>
  <c r="CX109" i="10"/>
  <c r="IA189" i="10"/>
  <c r="EP100" i="10"/>
  <c r="HT184" i="10"/>
  <c r="IA184" i="10"/>
  <c r="OA184" i="10"/>
  <c r="OU42" i="10"/>
  <c r="CC80" i="10"/>
  <c r="NT80" i="10"/>
  <c r="CK80" i="10"/>
  <c r="KN80" i="10"/>
  <c r="GJ80" i="10"/>
  <c r="JY91" i="10"/>
  <c r="KE97" i="10"/>
  <c r="NM189" i="10"/>
  <c r="AZ143" i="10"/>
  <c r="HP97" i="10"/>
  <c r="CZ97" i="10"/>
  <c r="NL144" i="10"/>
  <c r="HA144" i="10"/>
  <c r="MD97" i="10"/>
  <c r="MF144" i="10"/>
  <c r="FR144" i="10"/>
  <c r="HI144" i="10"/>
  <c r="NO145" i="10"/>
  <c r="AM97" i="10"/>
  <c r="IS100" i="10"/>
  <c r="IA109" i="10"/>
  <c r="GJ109" i="10"/>
  <c r="LH109" i="10"/>
  <c r="FJ100" i="10"/>
  <c r="HS100" i="10"/>
  <c r="AX111" i="10"/>
  <c r="HF109" i="10"/>
  <c r="DD100" i="10"/>
  <c r="JK100" i="10"/>
  <c r="LP189" i="10"/>
  <c r="NR97" i="10"/>
  <c r="AI145" i="10"/>
  <c r="ET105" i="10"/>
  <c r="OV10" i="10"/>
  <c r="NM80" i="10"/>
  <c r="GS80" i="10"/>
  <c r="CS80" i="10"/>
  <c r="LY80" i="10"/>
  <c r="JE80" i="10"/>
  <c r="EG80" i="10"/>
  <c r="HT97" i="10"/>
  <c r="MC90" i="10"/>
  <c r="HM97" i="10"/>
  <c r="DN144" i="10"/>
  <c r="AK144" i="10"/>
  <c r="BK90" i="10"/>
  <c r="HB144" i="10"/>
  <c r="CQ97" i="10"/>
  <c r="DW97" i="10"/>
  <c r="JD109" i="10"/>
  <c r="DJ100" i="10"/>
  <c r="LW111" i="10"/>
  <c r="JE111" i="10"/>
  <c r="HE100" i="10"/>
  <c r="KU111" i="10"/>
  <c r="DY184" i="10"/>
  <c r="FM184" i="10"/>
  <c r="EN184" i="10"/>
  <c r="MF184" i="10"/>
  <c r="IQ184" i="10"/>
  <c r="HG184" i="10"/>
  <c r="EY145" i="10"/>
  <c r="LA80" i="10"/>
  <c r="NU80" i="10"/>
  <c r="HI80" i="10"/>
  <c r="DY80" i="10"/>
  <c r="EW80" i="10"/>
  <c r="CW144" i="10"/>
  <c r="KY189" i="10"/>
  <c r="KZ105" i="10"/>
  <c r="GK105" i="10"/>
  <c r="JZ91" i="10"/>
  <c r="MV144" i="10"/>
  <c r="MS143" i="10"/>
  <c r="BQ91" i="10"/>
  <c r="OZ7" i="10"/>
  <c r="AO101" i="10"/>
  <c r="HI109" i="10"/>
  <c r="BC97" i="10"/>
  <c r="FP105" i="10"/>
  <c r="LH101" i="10"/>
  <c r="KF100" i="10"/>
  <c r="LX109" i="10"/>
  <c r="FI100" i="10"/>
  <c r="MD100" i="10"/>
  <c r="AU100" i="10"/>
  <c r="BG111" i="10"/>
  <c r="JN111" i="10"/>
  <c r="BW111" i="10"/>
  <c r="HM144" i="10"/>
  <c r="KN184" i="10"/>
  <c r="ET184" i="10"/>
  <c r="ED184" i="10"/>
  <c r="AZ184" i="10"/>
  <c r="IA145" i="10"/>
  <c r="MI145" i="10"/>
  <c r="NE80" i="10"/>
  <c r="FU105" i="10"/>
  <c r="BE80" i="10"/>
  <c r="BU80" i="10"/>
  <c r="JM80" i="10"/>
  <c r="IO80" i="10"/>
  <c r="HQ80" i="10"/>
  <c r="NB109" i="10"/>
  <c r="MF97" i="10"/>
  <c r="LQ91" i="10"/>
  <c r="CO109" i="10"/>
  <c r="JU101" i="10"/>
  <c r="JV109" i="10"/>
  <c r="AE111" i="10"/>
  <c r="BI90" i="10"/>
  <c r="LE189" i="10"/>
  <c r="FX143" i="10"/>
  <c r="KL100" i="10"/>
  <c r="GA100" i="10"/>
  <c r="JO100" i="10"/>
  <c r="NQ100" i="10"/>
  <c r="JO111" i="10"/>
  <c r="HD111" i="10"/>
  <c r="CK111" i="10"/>
  <c r="EW111" i="10"/>
  <c r="JS90" i="10"/>
  <c r="HL100" i="10"/>
  <c r="CL184" i="10"/>
  <c r="BF184" i="10"/>
  <c r="JR105" i="10"/>
  <c r="OP10" i="10"/>
  <c r="GC80" i="10"/>
  <c r="FE80" i="10"/>
  <c r="IW80" i="10"/>
  <c r="BM80" i="10"/>
  <c r="OL43" i="10"/>
  <c r="OO43" i="10"/>
  <c r="OV43" i="10"/>
  <c r="OM42" i="10"/>
  <c r="KC80" i="10"/>
  <c r="HA80" i="10"/>
  <c r="HM189" i="10"/>
  <c r="BF91" i="10"/>
  <c r="NJ144" i="10"/>
  <c r="AU90" i="10"/>
  <c r="BM109" i="10"/>
  <c r="HU144" i="10"/>
  <c r="FL105" i="10"/>
  <c r="BA105" i="10"/>
  <c r="IV105" i="10"/>
  <c r="FS105" i="10"/>
  <c r="FM101" i="10"/>
  <c r="KP189" i="10"/>
  <c r="EU97" i="10"/>
  <c r="ES144" i="10"/>
  <c r="BH105" i="10"/>
  <c r="HW101" i="10"/>
  <c r="MJ101" i="10"/>
  <c r="MY109" i="10"/>
  <c r="BX109" i="10"/>
  <c r="JD100" i="10"/>
  <c r="ME111" i="10"/>
  <c r="JD111" i="10"/>
  <c r="AG111" i="10"/>
  <c r="DZ109" i="10"/>
  <c r="MR189" i="10"/>
  <c r="NW189" i="10"/>
  <c r="MB184" i="10"/>
  <c r="IR184" i="10"/>
  <c r="LX184" i="10"/>
  <c r="AW184" i="10"/>
  <c r="JO184" i="10"/>
  <c r="NC184" i="10"/>
  <c r="AA145" i="10"/>
  <c r="HA189" i="10"/>
  <c r="DQ80" i="10"/>
  <c r="AO80" i="10"/>
  <c r="JU80" i="10"/>
  <c r="AG80" i="10"/>
  <c r="MO80" i="10"/>
  <c r="EO80" i="10"/>
  <c r="GS144" i="10"/>
  <c r="AU105" i="10"/>
  <c r="IA100" i="10"/>
  <c r="BQ100" i="10"/>
  <c r="JK109" i="10"/>
  <c r="CY90" i="10"/>
  <c r="NQ186" i="10"/>
  <c r="HJ184" i="10"/>
  <c r="AF184" i="10"/>
  <c r="DS184" i="10"/>
  <c r="CI184" i="10"/>
  <c r="ME184" i="10"/>
  <c r="HF184" i="10"/>
  <c r="GL184" i="10"/>
  <c r="BO111" i="10"/>
  <c r="FW111" i="10"/>
  <c r="LZ109" i="10"/>
  <c r="AC109" i="10"/>
  <c r="OA81" i="10"/>
  <c r="LG90" i="10"/>
  <c r="HK144" i="10"/>
  <c r="JI100" i="10"/>
  <c r="FH100" i="10"/>
  <c r="DS109" i="10"/>
  <c r="IU109" i="10"/>
  <c r="HD109" i="10"/>
  <c r="DV97" i="10"/>
  <c r="OM17" i="10"/>
  <c r="OR17" i="10"/>
  <c r="Z184" i="10"/>
  <c r="BI145" i="10"/>
  <c r="ON43" i="10"/>
  <c r="OR10" i="10"/>
  <c r="AF111" i="10"/>
  <c r="LG111" i="10"/>
  <c r="NH111" i="10"/>
  <c r="KJ111" i="10"/>
  <c r="GX111" i="10"/>
  <c r="NA109" i="10"/>
  <c r="AE109" i="10"/>
  <c r="EU109" i="10"/>
  <c r="ND109" i="10"/>
  <c r="HN100" i="10"/>
  <c r="FI111" i="10"/>
  <c r="ON23" i="10"/>
  <c r="OT19" i="10"/>
  <c r="PI6" i="10" s="1"/>
  <c r="LQ109" i="10"/>
  <c r="FE109" i="10"/>
  <c r="HK109" i="10"/>
  <c r="KU109" i="10"/>
  <c r="IB109" i="10"/>
  <c r="DX109" i="10"/>
  <c r="HO90" i="10"/>
  <c r="CO187" i="10"/>
  <c r="IN189" i="10"/>
  <c r="BJ184" i="10"/>
  <c r="BE184" i="10"/>
  <c r="HX184" i="10"/>
  <c r="JX184" i="10"/>
  <c r="JG184" i="10"/>
  <c r="HF105" i="10"/>
  <c r="OO42" i="10"/>
  <c r="AK91" i="10"/>
  <c r="GZ184" i="10"/>
  <c r="DF109" i="10"/>
  <c r="IL90" i="10"/>
  <c r="MX105" i="10"/>
  <c r="GY144" i="10"/>
  <c r="OA189" i="10"/>
  <c r="FZ109" i="10"/>
  <c r="KO189" i="10"/>
  <c r="GR105" i="10"/>
  <c r="CS105" i="10"/>
  <c r="BY100" i="10"/>
  <c r="FX109" i="10"/>
  <c r="FA111" i="10"/>
  <c r="IZ184" i="10"/>
  <c r="MG184" i="10"/>
  <c r="OS42" i="10"/>
  <c r="OV42" i="10"/>
  <c r="NC90" i="10"/>
  <c r="BU144" i="10"/>
  <c r="AS97" i="10"/>
  <c r="IK105" i="10"/>
  <c r="MS109" i="10"/>
  <c r="NX189" i="10"/>
  <c r="FQ100" i="10"/>
  <c r="BW100" i="10"/>
  <c r="FN100" i="10"/>
  <c r="KE109" i="10"/>
  <c r="KM109" i="10"/>
  <c r="BH109" i="10"/>
  <c r="MH184" i="10"/>
  <c r="AQ184" i="10"/>
  <c r="GQ184" i="10"/>
  <c r="BZ101" i="10"/>
  <c r="PB10" i="10"/>
  <c r="AQ145" i="10"/>
  <c r="PE10" i="10"/>
  <c r="HN109" i="10"/>
  <c r="IV189" i="10"/>
  <c r="HE189" i="10"/>
  <c r="NN189" i="10"/>
  <c r="KT189" i="10"/>
  <c r="HB100" i="10"/>
  <c r="OL16" i="10"/>
  <c r="OO16" i="10"/>
  <c r="OQ44" i="10"/>
  <c r="HS81" i="10"/>
  <c r="NU109" i="10"/>
  <c r="KW105" i="10"/>
  <c r="GH105" i="10"/>
  <c r="LN109" i="10"/>
  <c r="KV105" i="10"/>
  <c r="GI109" i="10"/>
  <c r="KY109" i="10"/>
  <c r="BP109" i="10"/>
  <c r="CJ109" i="10"/>
  <c r="FK90" i="10"/>
  <c r="LR184" i="10"/>
  <c r="KU184" i="10"/>
  <c r="MH111" i="10"/>
  <c r="OU17" i="10"/>
  <c r="OV17" i="10"/>
  <c r="OP17" i="10"/>
  <c r="OS17" i="10"/>
  <c r="GW145" i="10"/>
  <c r="OL10" i="10"/>
  <c r="OK43" i="10"/>
  <c r="OI43" i="10"/>
  <c r="OJ43" i="10" s="1"/>
  <c r="OS43" i="10"/>
  <c r="OP43" i="10"/>
  <c r="OK42" i="10"/>
  <c r="KN111" i="10"/>
  <c r="EU111" i="10"/>
  <c r="MM111" i="10"/>
  <c r="GH184" i="10"/>
  <c r="OR23" i="10"/>
  <c r="AZ25" i="11" a="1"/>
  <c r="AZ25" i="11" s="1"/>
  <c r="AO25" i="11" a="1"/>
  <c r="AO25" i="11" s="1"/>
  <c r="DM184" i="10"/>
  <c r="LV101" i="10"/>
  <c r="HW184" i="10"/>
  <c r="JE184" i="10"/>
  <c r="IL184" i="10"/>
  <c r="LS184" i="10"/>
  <c r="AO105" i="10"/>
  <c r="MT81" i="10"/>
  <c r="DB144" i="10"/>
  <c r="EW144" i="10"/>
  <c r="FS97" i="10"/>
  <c r="HL101" i="10"/>
  <c r="AT144" i="10"/>
  <c r="DK111" i="10"/>
  <c r="NO111" i="10"/>
  <c r="CD111" i="10"/>
  <c r="GG111" i="10"/>
  <c r="HY111" i="10"/>
  <c r="DA109" i="10"/>
  <c r="LV189" i="10"/>
  <c r="IW189" i="10"/>
  <c r="KK189" i="10"/>
  <c r="CZ184" i="10"/>
  <c r="CC184" i="10"/>
  <c r="FK184" i="10"/>
  <c r="EK184" i="10"/>
  <c r="DF97" i="10"/>
  <c r="HW97" i="10"/>
  <c r="LW97" i="10"/>
  <c r="KP144" i="10"/>
  <c r="JV111" i="10"/>
  <c r="HW90" i="10"/>
  <c r="EA111" i="10"/>
  <c r="CE111" i="10"/>
  <c r="NE111" i="10"/>
  <c r="JZ109" i="10"/>
  <c r="MT109" i="10"/>
  <c r="NJ184" i="10"/>
  <c r="KS105" i="10"/>
  <c r="MH91" i="10"/>
  <c r="CS144" i="10"/>
  <c r="AR101" i="10"/>
  <c r="CR111" i="10"/>
  <c r="HT111" i="10"/>
  <c r="GC111" i="10"/>
  <c r="NM111" i="10"/>
  <c r="MO189" i="10"/>
  <c r="LL184" i="10"/>
  <c r="HZ111" i="10"/>
  <c r="JM144" i="10"/>
  <c r="CH97" i="10"/>
  <c r="IU90" i="10"/>
  <c r="LW144" i="10"/>
  <c r="MG144" i="10"/>
  <c r="FF109" i="10"/>
  <c r="II145" i="10"/>
  <c r="FX105" i="10"/>
  <c r="AA100" i="10"/>
  <c r="HT109" i="10"/>
  <c r="IN109" i="10"/>
  <c r="JN83" i="10"/>
  <c r="GT111" i="10"/>
  <c r="LJ189" i="10"/>
  <c r="KS144" i="10"/>
  <c r="CX81" i="10"/>
  <c r="NQ90" i="10"/>
  <c r="AE90" i="10"/>
  <c r="NR144" i="10"/>
  <c r="EI112" i="10"/>
  <c r="ME97" i="10"/>
  <c r="KA97" i="10"/>
  <c r="LD105" i="10"/>
  <c r="NJ111" i="10"/>
  <c r="FR111" i="10"/>
  <c r="AS111" i="10"/>
  <c r="IP111" i="10"/>
  <c r="AB111" i="10"/>
  <c r="NM109" i="10"/>
  <c r="BY109" i="10"/>
  <c r="FH91" i="10"/>
  <c r="KH81" i="10"/>
  <c r="GM145" i="10"/>
  <c r="LY109" i="10"/>
  <c r="NB97" i="10"/>
  <c r="BQ97" i="10"/>
  <c r="LG97" i="10"/>
  <c r="MK144" i="10"/>
  <c r="NS109" i="10"/>
  <c r="GR109" i="10"/>
  <c r="HS111" i="10"/>
  <c r="CC111" i="10"/>
  <c r="KM189" i="10"/>
  <c r="DN184" i="10"/>
  <c r="KV184" i="10"/>
  <c r="FT184" i="10"/>
  <c r="KB184" i="10"/>
  <c r="CJ184" i="10"/>
  <c r="CM184" i="10"/>
  <c r="JW184" i="10"/>
  <c r="MI184" i="10"/>
  <c r="AR184" i="10"/>
  <c r="HH189" i="10"/>
  <c r="HP189" i="10"/>
  <c r="HR184" i="10"/>
  <c r="EC91" i="10"/>
  <c r="HU109" i="10"/>
  <c r="NM144" i="10"/>
  <c r="FN109" i="10"/>
  <c r="OA97" i="10"/>
  <c r="NT101" i="10"/>
  <c r="NF111" i="10"/>
  <c r="JU111" i="10"/>
  <c r="HI189" i="10"/>
  <c r="OT23" i="10"/>
  <c r="OQ32" i="10"/>
  <c r="BB25" i="11" a="1"/>
  <c r="BB25" i="11" s="1"/>
  <c r="OT32" i="10"/>
  <c r="OR32" i="10"/>
  <c r="OR19" i="10"/>
  <c r="PG6" i="10" s="1"/>
  <c r="ON19" i="10"/>
  <c r="PC6" i="10" s="1"/>
  <c r="OO19" i="10"/>
  <c r="PD6" i="10" s="1"/>
  <c r="OV19" i="10"/>
  <c r="PK6" i="10" s="1"/>
  <c r="ON21" i="10"/>
  <c r="OM21" i="10"/>
  <c r="OL21" i="10"/>
  <c r="JA91" i="10"/>
  <c r="DY91" i="10"/>
  <c r="KO91" i="10"/>
  <c r="BA25" i="11" a="1"/>
  <c r="BA25" i="11" s="1"/>
  <c r="AF25" i="11" a="1"/>
  <c r="AF25" i="11" s="1"/>
  <c r="AG25" i="11" a="1"/>
  <c r="AG25" i="11" s="1"/>
  <c r="BE25" i="11" a="1"/>
  <c r="BE25" i="11" s="1"/>
  <c r="JX164" i="10"/>
  <c r="BD25" i="11" a="1"/>
  <c r="BD25" i="11" s="1"/>
  <c r="AA25" i="11" a="1"/>
  <c r="AA25" i="11" s="1"/>
  <c r="L25" i="11" a="1"/>
  <c r="L25" i="11" s="1"/>
  <c r="AV25" i="11" a="1"/>
  <c r="AV25" i="11" s="1"/>
  <c r="OJ32" i="10"/>
  <c r="BM25" i="11" s="1"/>
  <c r="BN25" i="11" s="1"/>
  <c r="AI25" i="11" a="1"/>
  <c r="AI25" i="11" s="1"/>
  <c r="BI25" i="11" a="1"/>
  <c r="BI25" i="11" s="1"/>
  <c r="LN164" i="10"/>
  <c r="OK19" i="10"/>
  <c r="OZ6" i="10" s="1"/>
  <c r="BZ144" i="10"/>
  <c r="IJ81" i="10"/>
  <c r="EK100" i="10"/>
  <c r="CA109" i="10"/>
  <c r="AV109" i="10"/>
  <c r="DU186" i="10"/>
  <c r="JB189" i="10"/>
  <c r="CC97" i="10"/>
  <c r="HM100" i="10"/>
  <c r="DS100" i="10"/>
  <c r="GU109" i="10"/>
  <c r="MR109" i="10"/>
  <c r="NL109" i="10"/>
  <c r="MM90" i="10"/>
  <c r="KF184" i="10"/>
  <c r="FX184" i="10"/>
  <c r="HH184" i="10"/>
  <c r="BH184" i="10"/>
  <c r="EG144" i="10"/>
  <c r="NJ105" i="10"/>
  <c r="MX109" i="10"/>
  <c r="MM109" i="10"/>
  <c r="JL189" i="10"/>
  <c r="LZ189" i="10"/>
  <c r="NF184" i="10"/>
  <c r="NG184" i="10"/>
  <c r="GY184" i="10"/>
  <c r="CH105" i="10"/>
  <c r="JM97" i="10"/>
  <c r="MS97" i="10"/>
  <c r="DC97" i="10"/>
  <c r="IA97" i="10"/>
  <c r="MY97" i="10"/>
  <c r="IN144" i="10"/>
  <c r="LW81" i="10"/>
  <c r="GN100" i="10"/>
  <c r="FS109" i="10"/>
  <c r="CE109" i="10"/>
  <c r="IM109" i="10"/>
  <c r="NH109" i="10"/>
  <c r="JB184" i="10"/>
  <c r="LF184" i="10"/>
  <c r="JF184" i="10"/>
  <c r="FL184" i="10"/>
  <c r="EJ184" i="10"/>
  <c r="EU184" i="10"/>
  <c r="LF97" i="10"/>
  <c r="CF100" i="10"/>
  <c r="AA109" i="10"/>
  <c r="AQ109" i="10"/>
  <c r="DK109" i="10"/>
  <c r="IR109" i="10"/>
  <c r="HA97" i="10"/>
  <c r="NZ105" i="10"/>
  <c r="HQ109" i="10"/>
  <c r="Z100" i="10"/>
  <c r="LK109" i="10"/>
  <c r="EB109" i="10"/>
  <c r="EV109" i="10"/>
  <c r="IS184" i="10"/>
  <c r="NS105" i="10"/>
  <c r="AQ97" i="10"/>
  <c r="FO97" i="10"/>
  <c r="KM97" i="10"/>
  <c r="LL97" i="10"/>
  <c r="EO97" i="10"/>
  <c r="MR97" i="10"/>
  <c r="DB109" i="10"/>
  <c r="GW100" i="10"/>
  <c r="DU100" i="10"/>
  <c r="MA100" i="10"/>
  <c r="IJ100" i="10"/>
  <c r="CU109" i="10"/>
  <c r="HW109" i="10"/>
  <c r="DC109" i="10"/>
  <c r="FD109" i="10"/>
  <c r="EF184" i="10"/>
  <c r="PK7" i="10"/>
  <c r="HR144" i="10"/>
  <c r="CI109" i="10"/>
  <c r="GV109" i="10"/>
  <c r="AF109" i="10"/>
  <c r="KO102" i="10"/>
  <c r="AB25" i="11" a="1"/>
  <c r="AB25" i="11" s="1"/>
  <c r="OT21" i="10"/>
  <c r="BI91" i="10"/>
  <c r="EY91" i="10"/>
  <c r="KQ109" i="10"/>
  <c r="HC109" i="10"/>
  <c r="NK109" i="10"/>
  <c r="JP109" i="10"/>
  <c r="AN109" i="10"/>
  <c r="HY105" i="10"/>
  <c r="EY109" i="10"/>
  <c r="II109" i="10"/>
  <c r="JR90" i="10"/>
  <c r="LF105" i="10"/>
  <c r="HS109" i="10"/>
  <c r="MU109" i="10"/>
  <c r="BL109" i="10"/>
  <c r="GU81" i="10"/>
  <c r="FD184" i="10"/>
  <c r="LD184" i="10"/>
  <c r="NU184" i="10"/>
  <c r="AA184" i="10"/>
  <c r="CN184" i="10"/>
  <c r="AO184" i="10"/>
  <c r="DW184" i="10"/>
  <c r="NS184" i="10"/>
  <c r="DU97" i="10"/>
  <c r="OA109" i="10"/>
  <c r="IJ109" i="10"/>
  <c r="Z80" i="10"/>
  <c r="GY109" i="10"/>
  <c r="DT109" i="10"/>
  <c r="OU16" i="10"/>
  <c r="OR16" i="10"/>
  <c r="EN105" i="10"/>
  <c r="BG109" i="10"/>
  <c r="Z82" i="10"/>
  <c r="NS188" i="10"/>
  <c r="NI91" i="10"/>
  <c r="DN109" i="10"/>
  <c r="FT81" i="10"/>
  <c r="CM109" i="10"/>
  <c r="FW109" i="10"/>
  <c r="CR109" i="10"/>
  <c r="JI108" i="10"/>
  <c r="IT189" i="10"/>
  <c r="EA184" i="10"/>
  <c r="CT184" i="10"/>
  <c r="GB184" i="10"/>
  <c r="KR184" i="10"/>
  <c r="CY184" i="10"/>
  <c r="HO184" i="10"/>
  <c r="JH184" i="10"/>
  <c r="JE97" i="10"/>
  <c r="BF144" i="10"/>
  <c r="EW81" i="10"/>
  <c r="FW81" i="10"/>
  <c r="CP144" i="10"/>
  <c r="BF105" i="10"/>
  <c r="BT105" i="10"/>
  <c r="FN91" i="10"/>
  <c r="NW109" i="10"/>
  <c r="MB109" i="10"/>
  <c r="CZ109" i="10"/>
  <c r="JH185" i="10"/>
  <c r="AC185" i="10"/>
  <c r="FJ184" i="10"/>
  <c r="EW184" i="10"/>
  <c r="IU105" i="10"/>
  <c r="OI10" i="10"/>
  <c r="OJ10" i="10" s="1"/>
  <c r="OU10" i="10"/>
  <c r="JZ144" i="10"/>
  <c r="KB97" i="10"/>
  <c r="CC144" i="10"/>
  <c r="DR105" i="10"/>
  <c r="DA105" i="10"/>
  <c r="EL109" i="10"/>
  <c r="FG109" i="10"/>
  <c r="KI109" i="10"/>
  <c r="BA184" i="10"/>
  <c r="LY184" i="10"/>
  <c r="BV184" i="10"/>
  <c r="DI184" i="10"/>
  <c r="IE184" i="10"/>
  <c r="KQ184" i="10"/>
  <c r="OU32" i="10"/>
  <c r="OS32" i="10"/>
  <c r="ON32" i="10"/>
  <c r="OL32" i="10"/>
  <c r="OP32" i="10"/>
  <c r="OO32" i="10"/>
  <c r="OM19" i="10"/>
  <c r="PB6" i="10" s="1"/>
  <c r="OQ21" i="10"/>
  <c r="MC109" i="10"/>
  <c r="CV143" i="10"/>
  <c r="FA109" i="10"/>
  <c r="IX144" i="10"/>
  <c r="GD105" i="10"/>
  <c r="JT97" i="10"/>
  <c r="IK109" i="10"/>
  <c r="NV109" i="10"/>
  <c r="LO109" i="10"/>
  <c r="KF109" i="10"/>
  <c r="KZ109" i="10"/>
  <c r="DU83" i="10"/>
  <c r="JJ189" i="10"/>
  <c r="HY189" i="10"/>
  <c r="MP184" i="10"/>
  <c r="ES143" i="10"/>
  <c r="NJ109" i="10"/>
  <c r="EE81" i="10"/>
  <c r="IP105" i="10"/>
  <c r="BW162" i="10"/>
  <c r="BT81" i="10"/>
  <c r="FC81" i="10"/>
  <c r="AG105" i="10"/>
  <c r="EH144" i="10"/>
  <c r="EM109" i="10"/>
  <c r="MZ109" i="10"/>
  <c r="NI107" i="10"/>
  <c r="IX189" i="10"/>
  <c r="LB189" i="10"/>
  <c r="HD184" i="10"/>
  <c r="BW184" i="10"/>
  <c r="BG184" i="10"/>
  <c r="DB184" i="10"/>
  <c r="KL184" i="10"/>
  <c r="MX184" i="10"/>
  <c r="GH97" i="10"/>
  <c r="GG91" i="10"/>
  <c r="CQ105" i="10"/>
  <c r="FJ81" i="10"/>
  <c r="LB105" i="10"/>
  <c r="KG109" i="10"/>
  <c r="JB109" i="10"/>
  <c r="BO81" i="10"/>
  <c r="JG109" i="10"/>
  <c r="KV109" i="10"/>
  <c r="EF109" i="10"/>
  <c r="KA90" i="10"/>
  <c r="KC189" i="10"/>
  <c r="IH189" i="10"/>
  <c r="LB184" i="10"/>
  <c r="FU184" i="10"/>
  <c r="KK184" i="10"/>
  <c r="NX184" i="10"/>
  <c r="OZ10" i="10"/>
  <c r="JI91" i="10"/>
  <c r="JQ189" i="10"/>
  <c r="OM44" i="10"/>
  <c r="DY109" i="10"/>
  <c r="BV144" i="10"/>
  <c r="LY144" i="10"/>
  <c r="IS106" i="10"/>
  <c r="AT143" i="10"/>
  <c r="BL105" i="10"/>
  <c r="NN105" i="10"/>
  <c r="GH109" i="10"/>
  <c r="IW81" i="10"/>
  <c r="FE144" i="10"/>
  <c r="NF109" i="10"/>
  <c r="KM100" i="10"/>
  <c r="GF109" i="10"/>
  <c r="KS188" i="10"/>
  <c r="CB184" i="10"/>
  <c r="DK184" i="10"/>
  <c r="BP184" i="10"/>
  <c r="EM184" i="10"/>
  <c r="BL106" i="10"/>
  <c r="NQ107" i="10"/>
  <c r="MK91" i="10"/>
  <c r="IS91" i="10"/>
  <c r="KL91" i="10"/>
  <c r="FY107" i="10"/>
  <c r="GO91" i="10"/>
  <c r="GQ144" i="10"/>
  <c r="AC81" i="10"/>
  <c r="EJ144" i="10"/>
  <c r="HJ109" i="10"/>
  <c r="MS189" i="10"/>
  <c r="AL81" i="10"/>
  <c r="GY81" i="10"/>
  <c r="OK10" i="10"/>
  <c r="EA107" i="10"/>
  <c r="JD81" i="10"/>
  <c r="AQ105" i="10"/>
  <c r="DC105" i="10"/>
  <c r="FO105" i="10"/>
  <c r="IA105" i="10"/>
  <c r="KM105" i="10"/>
  <c r="MY105" i="10"/>
  <c r="EB100" i="10"/>
  <c r="JZ184" i="10"/>
  <c r="JR184" i="10"/>
  <c r="IN184" i="10"/>
  <c r="OM32" i="10"/>
  <c r="W25" i="11" a="1"/>
  <c r="W25" i="11" s="1"/>
  <c r="BK25" i="11" a="1"/>
  <c r="BK25" i="11" s="1"/>
  <c r="AN25" i="11" a="1"/>
  <c r="AN25" i="11" s="1"/>
  <c r="U25" i="11" a="1"/>
  <c r="U25" i="11" s="1"/>
  <c r="AK25" i="11" a="1"/>
  <c r="AK25" i="11" s="1"/>
  <c r="Q25" i="11" a="1"/>
  <c r="Q25" i="11" s="1"/>
  <c r="R25" i="11" a="1"/>
  <c r="R25" i="11" s="1"/>
  <c r="AW25" i="11" a="1"/>
  <c r="AW25" i="11" s="1"/>
  <c r="AD25" i="11" a="1"/>
  <c r="AD25" i="11" s="1"/>
  <c r="OK32" i="10"/>
  <c r="M25" i="11" a="1"/>
  <c r="M25" i="11" s="1"/>
  <c r="BF25" i="11" a="1"/>
  <c r="BF25" i="11" s="1"/>
  <c r="AM25" i="11" a="1"/>
  <c r="AM25" i="11" s="1"/>
  <c r="P25" i="11" a="1"/>
  <c r="P25" i="11" s="1"/>
  <c r="O25" i="11" a="1"/>
  <c r="O25" i="11" s="1"/>
  <c r="AT25" i="11" a="1"/>
  <c r="AT25" i="11" s="1"/>
  <c r="AQ25" i="11" a="1"/>
  <c r="AQ25" i="11" s="1"/>
  <c r="AR25" i="11" a="1"/>
  <c r="AR25" i="11" s="1"/>
  <c r="Y25" i="11" a="1"/>
  <c r="Y25" i="11" s="1"/>
  <c r="T25" i="11" a="1"/>
  <c r="T25" i="11" s="1"/>
  <c r="BC25" i="11" a="1"/>
  <c r="BC25" i="11" s="1"/>
  <c r="AE25" i="11" a="1"/>
  <c r="AE25" i="11" s="1"/>
  <c r="AH25" i="11" a="1"/>
  <c r="AH25" i="11" s="1"/>
  <c r="AC25" i="11" a="1"/>
  <c r="AC25" i="11" s="1"/>
  <c r="BH25" i="11" a="1"/>
  <c r="BH25" i="11" s="1"/>
  <c r="AX25" i="11" a="1"/>
  <c r="AX25" i="11" s="1"/>
  <c r="AY25" i="11" a="1"/>
  <c r="AY25" i="11" s="1"/>
  <c r="AL25" i="11" a="1"/>
  <c r="AL25" i="11" s="1"/>
  <c r="S25" i="11" a="1"/>
  <c r="S25" i="11" s="1"/>
  <c r="BG25" i="11" a="1"/>
  <c r="BG25" i="11" s="1"/>
  <c r="AJ25" i="11" a="1"/>
  <c r="AJ25" i="11" s="1"/>
  <c r="BJ25" i="11" a="1"/>
  <c r="BJ25" i="11" s="1"/>
  <c r="AU25" i="11" a="1"/>
  <c r="AU25" i="11" s="1"/>
  <c r="X25" i="11" a="1"/>
  <c r="X25" i="11" s="1"/>
  <c r="BL25" i="11" a="1"/>
  <c r="BL25" i="11" s="1"/>
  <c r="AS25" i="11" a="1"/>
  <c r="AS25" i="11" s="1"/>
  <c r="Z25" i="11" a="1"/>
  <c r="Z25" i="11" s="1"/>
  <c r="OV32" i="10"/>
  <c r="OL37" i="10"/>
  <c r="OQ37" i="10"/>
  <c r="OV37" i="10"/>
  <c r="ON37" i="10"/>
  <c r="OS37" i="10"/>
  <c r="OK17" i="10"/>
  <c r="OO17" i="10"/>
  <c r="OT17" i="10"/>
  <c r="ON17" i="10"/>
  <c r="NJ90" i="10"/>
  <c r="JS105" i="10"/>
  <c r="KF97" i="10"/>
  <c r="AD144" i="10"/>
  <c r="JK144" i="10"/>
  <c r="KV91" i="10"/>
  <c r="EI164" i="10"/>
  <c r="NR109" i="10"/>
  <c r="IC109" i="10"/>
  <c r="BI100" i="10"/>
  <c r="HL184" i="10"/>
  <c r="KS184" i="10"/>
  <c r="FN184" i="10"/>
  <c r="OL42" i="10"/>
  <c r="CG90" i="10"/>
  <c r="KQ90" i="10"/>
  <c r="CX143" i="10"/>
  <c r="OS10" i="10"/>
  <c r="IC189" i="10"/>
  <c r="DD109" i="10"/>
  <c r="EL184" i="10"/>
  <c r="NA105" i="10"/>
  <c r="IC97" i="10"/>
  <c r="KY90" i="10"/>
  <c r="CP81" i="10"/>
  <c r="NZ109" i="10"/>
  <c r="DY144" i="10"/>
  <c r="AC100" i="10"/>
  <c r="FX100" i="10"/>
  <c r="IQ109" i="10"/>
  <c r="AZ109" i="10"/>
  <c r="BR81" i="10"/>
  <c r="FA81" i="10"/>
  <c r="GS109" i="10"/>
  <c r="BJ109" i="10"/>
  <c r="LT97" i="10"/>
  <c r="AC90" i="10"/>
  <c r="DP105" i="10"/>
  <c r="EM81" i="10"/>
  <c r="DV81" i="10"/>
  <c r="EW109" i="10"/>
  <c r="FN81" i="10"/>
  <c r="JY100" i="10"/>
  <c r="FQ83" i="10"/>
  <c r="AY97" i="10"/>
  <c r="DK97" i="10"/>
  <c r="FW97" i="10"/>
  <c r="II97" i="10"/>
  <c r="KU97" i="10"/>
  <c r="NG97" i="10"/>
  <c r="NB105" i="10"/>
  <c r="MM105" i="10"/>
  <c r="EK144" i="10"/>
  <c r="IH83" i="10"/>
  <c r="MC185" i="10"/>
  <c r="GO109" i="10"/>
  <c r="KD188" i="10"/>
  <c r="BN109" i="10"/>
  <c r="NA186" i="10"/>
  <c r="AP184" i="10"/>
  <c r="DP184" i="10"/>
  <c r="GJ184" i="10"/>
  <c r="GI188" i="10"/>
  <c r="DW188" i="10"/>
  <c r="FY184" i="10"/>
  <c r="DR184" i="10"/>
  <c r="LN184" i="10"/>
  <c r="AM184" i="10"/>
  <c r="NP184" i="10"/>
  <c r="FC184" i="10"/>
  <c r="IJ184" i="10"/>
  <c r="BB184" i="10"/>
  <c r="EI184" i="10"/>
  <c r="KX184" i="10"/>
  <c r="KK109" i="10"/>
  <c r="DB187" i="10"/>
  <c r="BI186" i="10"/>
  <c r="CL188" i="10"/>
  <c r="HW188" i="10"/>
  <c r="EG184" i="10"/>
  <c r="IP184" i="10"/>
  <c r="HY184" i="10"/>
  <c r="NL184" i="10"/>
  <c r="CA184" i="10"/>
  <c r="LW184" i="10"/>
  <c r="NV184" i="10"/>
  <c r="LZ102" i="10"/>
  <c r="DF188" i="10"/>
  <c r="HY109" i="10"/>
  <c r="IT97" i="10"/>
  <c r="OP23" i="10"/>
  <c r="OL23" i="10"/>
  <c r="OM23" i="10"/>
  <c r="AP25" i="11" a="1"/>
  <c r="AP25" i="11" s="1"/>
  <c r="OS19" i="10"/>
  <c r="PH6" i="10" s="1"/>
  <c r="OP21" i="10"/>
  <c r="OP37" i="10"/>
  <c r="OT37" i="10"/>
  <c r="OQ17" i="10"/>
  <c r="AL109" i="10"/>
  <c r="JY144" i="10"/>
  <c r="GG102" i="10"/>
  <c r="CS184" i="10"/>
  <c r="MU184" i="10"/>
  <c r="AE184" i="10"/>
  <c r="GF184" i="10"/>
  <c r="NT184" i="10"/>
  <c r="GU184" i="10"/>
  <c r="NO184" i="10"/>
  <c r="AB184" i="10"/>
  <c r="BD184" i="10"/>
  <c r="EP184" i="10"/>
  <c r="HB184" i="10"/>
  <c r="JN184" i="10"/>
  <c r="BA185" i="10"/>
  <c r="CU145" i="10"/>
  <c r="FE184" i="10"/>
  <c r="MJ184" i="10"/>
  <c r="EV184" i="10"/>
  <c r="DD184" i="10"/>
  <c r="HK184" i="10"/>
  <c r="FR184" i="10"/>
  <c r="BL184" i="10"/>
  <c r="BR188" i="10"/>
  <c r="GP188" i="10"/>
  <c r="AO109" i="10"/>
  <c r="FA144" i="10"/>
  <c r="DV184" i="10"/>
  <c r="HZ184" i="10"/>
  <c r="NZ184" i="10"/>
  <c r="HC184" i="10"/>
  <c r="AH184" i="10"/>
  <c r="LG105" i="10"/>
  <c r="NI184" i="10"/>
  <c r="JW145" i="10"/>
  <c r="DB91" i="10"/>
  <c r="FC188" i="10"/>
  <c r="KE184" i="10"/>
  <c r="EY184" i="10"/>
  <c r="IF184" i="10"/>
  <c r="HA184" i="10"/>
  <c r="BU184" i="10"/>
  <c r="AR91" i="10"/>
  <c r="AA81" i="10"/>
  <c r="CM81" i="10"/>
  <c r="JR81" i="10"/>
  <c r="IW107" i="10"/>
  <c r="HT144" i="10"/>
  <c r="KR81" i="10"/>
  <c r="BL81" i="10"/>
  <c r="EN81" i="10"/>
  <c r="KO109" i="10"/>
  <c r="HZ109" i="10"/>
  <c r="KK105" i="10"/>
  <c r="CN185" i="10"/>
  <c r="EW185" i="10"/>
  <c r="EO83" i="10"/>
  <c r="AY188" i="10"/>
  <c r="GW109" i="10"/>
  <c r="HV90" i="10"/>
  <c r="CY188" i="10"/>
  <c r="FK188" i="10"/>
  <c r="KI188" i="10"/>
  <c r="LZ184" i="10"/>
  <c r="II184" i="10"/>
  <c r="JK184" i="10"/>
  <c r="EO184" i="10"/>
  <c r="KI184" i="10"/>
  <c r="LQ184" i="10"/>
  <c r="GV184" i="10"/>
  <c r="DT184" i="10"/>
  <c r="LH184" i="10"/>
  <c r="EE184" i="10"/>
  <c r="MQ184" i="10"/>
  <c r="AT90" i="10"/>
  <c r="ID184" i="10"/>
  <c r="DQ184" i="10"/>
  <c r="KE145" i="10"/>
  <c r="AP144" i="10"/>
  <c r="IC105" i="10"/>
  <c r="EP144" i="10"/>
  <c r="NV91" i="10"/>
  <c r="NW81" i="10"/>
  <c r="IA81" i="10"/>
  <c r="BX144" i="10"/>
  <c r="LL144" i="10"/>
  <c r="FB81" i="10"/>
  <c r="BB81" i="10"/>
  <c r="GB81" i="10"/>
  <c r="NG81" i="10"/>
  <c r="IQ162" i="10"/>
  <c r="ET162" i="10"/>
  <c r="FU81" i="10"/>
  <c r="AY81" i="10"/>
  <c r="EY108" i="10"/>
  <c r="AP106" i="10"/>
  <c r="LV109" i="10"/>
  <c r="LZ144" i="10"/>
  <c r="MI185" i="10"/>
  <c r="JN185" i="10"/>
  <c r="AZ185" i="10"/>
  <c r="HO185" i="10"/>
  <c r="LV185" i="10"/>
  <c r="EM185" i="10"/>
  <c r="CZ188" i="10"/>
  <c r="JY185" i="10"/>
  <c r="KG188" i="10"/>
  <c r="LJ184" i="10"/>
  <c r="DM185" i="10"/>
  <c r="MY189" i="10"/>
  <c r="LH189" i="10"/>
  <c r="NV189" i="10"/>
  <c r="LA107" i="10"/>
  <c r="HW91" i="10"/>
  <c r="JU144" i="10"/>
  <c r="MM81" i="10"/>
  <c r="KC144" i="10"/>
  <c r="CM100" i="10"/>
  <c r="MF81" i="10"/>
  <c r="MG83" i="10"/>
  <c r="FC90" i="10"/>
  <c r="LG185" i="10"/>
  <c r="EX184" i="10"/>
  <c r="CF184" i="10"/>
  <c r="GO188" i="10"/>
  <c r="BU83" i="10"/>
  <c r="DC145" i="10"/>
  <c r="ML109" i="10"/>
  <c r="OT44" i="10"/>
  <c r="AQ108" i="10"/>
  <c r="EK108" i="10"/>
  <c r="GY91" i="10"/>
  <c r="AW97" i="10"/>
  <c r="NE97" i="10"/>
  <c r="FY106" i="10"/>
  <c r="DC81" i="10"/>
  <c r="MD81" i="10"/>
  <c r="CI91" i="10"/>
  <c r="KX105" i="10"/>
  <c r="IT91" i="10"/>
  <c r="DP144" i="10"/>
  <c r="IL109" i="10"/>
  <c r="GV144" i="10"/>
  <c r="EJ91" i="10"/>
  <c r="BD81" i="10"/>
  <c r="AM81" i="10"/>
  <c r="NS90" i="10"/>
  <c r="CC109" i="10"/>
  <c r="GR162" i="10"/>
  <c r="GR81" i="10"/>
  <c r="BY144" i="10"/>
  <c r="DO105" i="10"/>
  <c r="MQ109" i="10"/>
  <c r="LT109" i="10"/>
  <c r="ED83" i="10"/>
  <c r="FJ90" i="10"/>
  <c r="GQ90" i="10"/>
  <c r="MT108" i="10"/>
  <c r="BY90" i="10"/>
  <c r="GD188" i="10"/>
  <c r="HR188" i="10"/>
  <c r="LU97" i="10"/>
  <c r="MV48" i="10"/>
  <c r="ML48" i="10"/>
  <c r="MB48" i="10"/>
  <c r="LP48" i="10"/>
  <c r="LF48" i="10"/>
  <c r="JZ48" i="10"/>
  <c r="JD48" i="10"/>
  <c r="GR48" i="10"/>
  <c r="DL48" i="10"/>
  <c r="AN48" i="10"/>
  <c r="LO48" i="10"/>
  <c r="JC48" i="10"/>
  <c r="GQ48" i="10"/>
  <c r="EO48" i="10"/>
  <c r="BS48" i="10"/>
  <c r="MK48" i="10"/>
  <c r="HW48" i="10"/>
  <c r="DI48" i="10"/>
  <c r="NZ48" i="10"/>
  <c r="NP48" i="10"/>
  <c r="ND48" i="10"/>
  <c r="MT48" i="10"/>
  <c r="MJ48" i="10"/>
  <c r="LX48" i="10"/>
  <c r="LN48" i="10"/>
  <c r="LD48" i="10"/>
  <c r="KR48" i="10"/>
  <c r="KH48" i="10"/>
  <c r="JX48" i="10"/>
  <c r="JL48" i="10"/>
  <c r="JB48" i="10"/>
  <c r="IR48" i="10"/>
  <c r="IF48" i="10"/>
  <c r="HV48" i="10"/>
  <c r="HL48" i="10"/>
  <c r="GZ48" i="10"/>
  <c r="GP48" i="10"/>
  <c r="GF48" i="10"/>
  <c r="FT48" i="10"/>
  <c r="FJ48" i="10"/>
  <c r="EZ48" i="10"/>
  <c r="EN48" i="10"/>
  <c r="ED48" i="10"/>
  <c r="DT48" i="10"/>
  <c r="DH48" i="10"/>
  <c r="CX48" i="10"/>
  <c r="CN48" i="10"/>
  <c r="CB48" i="10"/>
  <c r="BR48" i="10"/>
  <c r="BH48" i="10"/>
  <c r="AV48" i="10"/>
  <c r="AL48" i="10"/>
  <c r="AB48" i="10"/>
  <c r="FQ48" i="10"/>
  <c r="DY48" i="10"/>
  <c r="CS48" i="10"/>
  <c r="BM48" i="10"/>
  <c r="AG48" i="10"/>
  <c r="IJ48" i="10"/>
  <c r="ER48" i="10"/>
  <c r="BJ48" i="10"/>
  <c r="NE48" i="10"/>
  <c r="JY48" i="10"/>
  <c r="HA48" i="10"/>
  <c r="DU48" i="10"/>
  <c r="AW48" i="10"/>
  <c r="NY48" i="10"/>
  <c r="NM48" i="10"/>
  <c r="NC48" i="10"/>
  <c r="MS48" i="10"/>
  <c r="MG48" i="10"/>
  <c r="LW48" i="10"/>
  <c r="LM48" i="10"/>
  <c r="LA48" i="10"/>
  <c r="KQ48" i="10"/>
  <c r="KG48" i="10"/>
  <c r="JU48" i="10"/>
  <c r="JK48" i="10"/>
  <c r="JA48" i="10"/>
  <c r="IO48" i="10"/>
  <c r="IE48" i="10"/>
  <c r="HU48" i="10"/>
  <c r="HI48" i="10"/>
  <c r="GY48" i="10"/>
  <c r="GO48" i="10"/>
  <c r="GC48" i="10"/>
  <c r="FS48" i="10"/>
  <c r="FI48" i="10"/>
  <c r="EW48" i="10"/>
  <c r="EM48" i="10"/>
  <c r="EC48" i="10"/>
  <c r="DQ48" i="10"/>
  <c r="DG48" i="10"/>
  <c r="CW48" i="10"/>
  <c r="CK48" i="10"/>
  <c r="CA48" i="10"/>
  <c r="BQ48" i="10"/>
  <c r="BE48" i="10"/>
  <c r="AU48" i="10"/>
  <c r="AK48" i="10"/>
  <c r="GA48" i="10"/>
  <c r="EU48" i="10"/>
  <c r="DE48" i="10"/>
  <c r="BC48" i="10"/>
  <c r="HX48" i="10"/>
  <c r="FB48" i="10"/>
  <c r="CF48" i="10"/>
  <c r="LE48" i="10"/>
  <c r="HM48" i="10"/>
  <c r="EE48" i="10"/>
  <c r="AM48" i="10"/>
  <c r="NX48" i="10"/>
  <c r="NL48" i="10"/>
  <c r="NB48" i="10"/>
  <c r="MR48" i="10"/>
  <c r="MF48" i="10"/>
  <c r="LV48" i="10"/>
  <c r="LL48" i="10"/>
  <c r="KZ48" i="10"/>
  <c r="KP48" i="10"/>
  <c r="KF48" i="10"/>
  <c r="JT48" i="10"/>
  <c r="JJ48" i="10"/>
  <c r="IZ48" i="10"/>
  <c r="IN48" i="10"/>
  <c r="ID48" i="10"/>
  <c r="HT48" i="10"/>
  <c r="HH48" i="10"/>
  <c r="GX48" i="10"/>
  <c r="GN48" i="10"/>
  <c r="GB48" i="10"/>
  <c r="FR48" i="10"/>
  <c r="FH48" i="10"/>
  <c r="EV48" i="10"/>
  <c r="EL48" i="10"/>
  <c r="EB48" i="10"/>
  <c r="DP48" i="10"/>
  <c r="DF48" i="10"/>
  <c r="CV48" i="10"/>
  <c r="CJ48" i="10"/>
  <c r="BZ48" i="10"/>
  <c r="BP48" i="10"/>
  <c r="BD48" i="10"/>
  <c r="AT48" i="10"/>
  <c r="AJ48" i="10"/>
  <c r="GW48" i="10"/>
  <c r="EK48" i="10"/>
  <c r="CI48" i="10"/>
  <c r="AS48" i="10"/>
  <c r="HN48" i="10"/>
  <c r="FL48" i="10"/>
  <c r="CP48" i="10"/>
  <c r="AD48" i="10"/>
  <c r="OA48" i="10"/>
  <c r="LY48" i="10"/>
  <c r="IG48" i="10"/>
  <c r="FU48" i="10"/>
  <c r="CO48" i="10"/>
  <c r="NU48" i="10"/>
  <c r="NK48" i="10"/>
  <c r="NA48" i="10"/>
  <c r="MO48" i="10"/>
  <c r="ME48" i="10"/>
  <c r="LU48" i="10"/>
  <c r="LI48" i="10"/>
  <c r="KY48" i="10"/>
  <c r="KO48" i="10"/>
  <c r="KC48" i="10"/>
  <c r="JS48" i="10"/>
  <c r="JI48" i="10"/>
  <c r="IW48" i="10"/>
  <c r="IM48" i="10"/>
  <c r="IC48" i="10"/>
  <c r="HQ48" i="10"/>
  <c r="HG48" i="10"/>
  <c r="GK48" i="10"/>
  <c r="FE48" i="10"/>
  <c r="DO48" i="10"/>
  <c r="BY48" i="10"/>
  <c r="EF48" i="10"/>
  <c r="AZ48" i="10"/>
  <c r="KI48" i="10"/>
  <c r="FA48" i="10"/>
  <c r="BI48" i="10"/>
  <c r="NT48" i="10"/>
  <c r="NJ48" i="10"/>
  <c r="MZ48" i="10"/>
  <c r="MN48" i="10"/>
  <c r="MD48" i="10"/>
  <c r="LT48" i="10"/>
  <c r="LH48" i="10"/>
  <c r="KX48" i="10"/>
  <c r="KN48" i="10"/>
  <c r="KB48" i="10"/>
  <c r="JR48" i="10"/>
  <c r="JH48" i="10"/>
  <c r="IV48" i="10"/>
  <c r="IL48" i="10"/>
  <c r="IB48" i="10"/>
  <c r="HP48" i="10"/>
  <c r="HF48" i="10"/>
  <c r="GV48" i="10"/>
  <c r="GJ48" i="10"/>
  <c r="FZ48" i="10"/>
  <c r="FP48" i="10"/>
  <c r="FD48" i="10"/>
  <c r="ET48" i="10"/>
  <c r="EJ48" i="10"/>
  <c r="DX48" i="10"/>
  <c r="DN48" i="10"/>
  <c r="DD48" i="10"/>
  <c r="CR48" i="10"/>
  <c r="CH48" i="10"/>
  <c r="BX48" i="10"/>
  <c r="BL48" i="10"/>
  <c r="BB48" i="10"/>
  <c r="AR48" i="10"/>
  <c r="AF48" i="10"/>
  <c r="NH48" i="10"/>
  <c r="KV48" i="10"/>
  <c r="IT48" i="10"/>
  <c r="FX48" i="10"/>
  <c r="CZ48" i="10"/>
  <c r="NQ48" i="10"/>
  <c r="KS48" i="10"/>
  <c r="IS48" i="10"/>
  <c r="GG48" i="10"/>
  <c r="CC48" i="10"/>
  <c r="NS48" i="10"/>
  <c r="NI48" i="10"/>
  <c r="MW48" i="10"/>
  <c r="MM48" i="10"/>
  <c r="MC48" i="10"/>
  <c r="LQ48" i="10"/>
  <c r="LG48" i="10"/>
  <c r="KW48" i="10"/>
  <c r="KK48" i="10"/>
  <c r="KA48" i="10"/>
  <c r="JQ48" i="10"/>
  <c r="JE48" i="10"/>
  <c r="IU48" i="10"/>
  <c r="IK48" i="10"/>
  <c r="HY48" i="10"/>
  <c r="HO48" i="10"/>
  <c r="HE48" i="10"/>
  <c r="GS48" i="10"/>
  <c r="GI48" i="10"/>
  <c r="FY48" i="10"/>
  <c r="FM48" i="10"/>
  <c r="FC48" i="10"/>
  <c r="ES48" i="10"/>
  <c r="EG48" i="10"/>
  <c r="DW48" i="10"/>
  <c r="DM48" i="10"/>
  <c r="DA48" i="10"/>
  <c r="CQ48" i="10"/>
  <c r="CG48" i="10"/>
  <c r="BU48" i="10"/>
  <c r="BK48" i="10"/>
  <c r="BA48" i="10"/>
  <c r="AO48" i="10"/>
  <c r="AE48" i="10"/>
  <c r="NR48" i="10"/>
  <c r="KJ48" i="10"/>
  <c r="JP48" i="10"/>
  <c r="HD48" i="10"/>
  <c r="GH48" i="10"/>
  <c r="DV48" i="10"/>
  <c r="BT48" i="10"/>
  <c r="MU48" i="10"/>
  <c r="JM48" i="10"/>
  <c r="FK48" i="10"/>
  <c r="CY48" i="10"/>
  <c r="AC48" i="10"/>
  <c r="DZ48" i="10"/>
  <c r="GD48" i="10"/>
  <c r="IP48" i="10"/>
  <c r="LB48" i="10"/>
  <c r="NN48" i="10"/>
  <c r="BG48" i="10"/>
  <c r="IQ48" i="10"/>
  <c r="DJ48" i="10"/>
  <c r="CL48" i="10"/>
  <c r="GL48" i="10"/>
  <c r="IX48" i="10"/>
  <c r="LJ48" i="10"/>
  <c r="NV48" i="10"/>
  <c r="BO48" i="10"/>
  <c r="EA48" i="10"/>
  <c r="GM48" i="10"/>
  <c r="IY48" i="10"/>
  <c r="LK48" i="10"/>
  <c r="NW48" i="10"/>
  <c r="CD48" i="10"/>
  <c r="EP48" i="10"/>
  <c r="HB48" i="10"/>
  <c r="JN48" i="10"/>
  <c r="LZ48" i="10"/>
  <c r="BV48" i="10"/>
  <c r="CE48" i="10"/>
  <c r="EQ48" i="10"/>
  <c r="HC48" i="10"/>
  <c r="JO48" i="10"/>
  <c r="MA48" i="10"/>
  <c r="AP48" i="10"/>
  <c r="HJ48" i="10"/>
  <c r="JV48" i="10"/>
  <c r="MH48" i="10"/>
  <c r="AA48" i="10"/>
  <c r="CM48" i="10"/>
  <c r="EY48" i="10"/>
  <c r="HK48" i="10"/>
  <c r="JW48" i="10"/>
  <c r="MI48" i="10"/>
  <c r="LC48" i="10"/>
  <c r="CT48" i="10"/>
  <c r="EH48" i="10"/>
  <c r="GT48" i="10"/>
  <c r="JF48" i="10"/>
  <c r="LR48" i="10"/>
  <c r="AH48" i="10"/>
  <c r="BW48" i="10"/>
  <c r="EI48" i="10"/>
  <c r="GU48" i="10"/>
  <c r="JG48" i="10"/>
  <c r="LS48" i="10"/>
  <c r="EX48" i="10"/>
  <c r="GE48" i="10"/>
  <c r="DR48" i="10"/>
  <c r="FF48" i="10"/>
  <c r="HR48" i="10"/>
  <c r="KD48" i="10"/>
  <c r="MP48" i="10"/>
  <c r="AI48" i="10"/>
  <c r="CU48" i="10"/>
  <c r="FG48" i="10"/>
  <c r="HS48" i="10"/>
  <c r="KE48" i="10"/>
  <c r="MQ48" i="10"/>
  <c r="DB48" i="10"/>
  <c r="FN48" i="10"/>
  <c r="HZ48" i="10"/>
  <c r="KL48" i="10"/>
  <c r="MX48" i="10"/>
  <c r="AQ48" i="10"/>
  <c r="DC48" i="10"/>
  <c r="FO48" i="10"/>
  <c r="IA48" i="10"/>
  <c r="KM48" i="10"/>
  <c r="MY48" i="10"/>
  <c r="AX48" i="10"/>
  <c r="BF48" i="10"/>
  <c r="FV48" i="10"/>
  <c r="IH48" i="10"/>
  <c r="KT48" i="10"/>
  <c r="NF48" i="10"/>
  <c r="AY48" i="10"/>
  <c r="DK48" i="10"/>
  <c r="FW48" i="10"/>
  <c r="II48" i="10"/>
  <c r="KU48" i="10"/>
  <c r="NG48" i="10"/>
  <c r="BN48" i="10"/>
  <c r="DS48" i="10"/>
  <c r="NO48" i="10"/>
  <c r="HE91" i="10"/>
  <c r="DH105" i="10"/>
  <c r="HK81" i="10"/>
  <c r="CR97" i="10"/>
  <c r="CC105" i="10"/>
  <c r="IH105" i="10"/>
  <c r="FA143" i="10"/>
  <c r="JH144" i="10"/>
  <c r="IN81" i="10"/>
  <c r="BJ81" i="10"/>
  <c r="NT105" i="10"/>
  <c r="KU144" i="10"/>
  <c r="BO106" i="10"/>
  <c r="HR109" i="10"/>
  <c r="EF105" i="10"/>
  <c r="BW105" i="10"/>
  <c r="EI105" i="10"/>
  <c r="GU105" i="10"/>
  <c r="JG105" i="10"/>
  <c r="ER109" i="10"/>
  <c r="GK83" i="10"/>
  <c r="CD186" i="10"/>
  <c r="AI188" i="10"/>
  <c r="FO188" i="10"/>
  <c r="ID188" i="10"/>
  <c r="NB188" i="10"/>
  <c r="LF189" i="10"/>
  <c r="IG189" i="10"/>
  <c r="FZ184" i="10"/>
  <c r="NE184" i="10"/>
  <c r="MV184" i="10"/>
  <c r="EQ184" i="10"/>
  <c r="AU184" i="10"/>
  <c r="FS184" i="10"/>
  <c r="V25" i="11" a="1"/>
  <c r="V25" i="11" s="1"/>
  <c r="BK105" i="10"/>
  <c r="CF97" i="10"/>
  <c r="LO144" i="10"/>
  <c r="IX91" i="10"/>
  <c r="CO81" i="10"/>
  <c r="HG91" i="10"/>
  <c r="BK144" i="10"/>
  <c r="DH81" i="10"/>
  <c r="FR81" i="10"/>
  <c r="IK97" i="10"/>
  <c r="MG105" i="10"/>
  <c r="BB162" i="10"/>
  <c r="EF81" i="10"/>
  <c r="CT81" i="10"/>
  <c r="HE144" i="10"/>
  <c r="LW109" i="10"/>
  <c r="JU83" i="10"/>
  <c r="GS185" i="10"/>
  <c r="JF185" i="10"/>
  <c r="FE185" i="10"/>
  <c r="DQ185" i="10"/>
  <c r="BM84" i="10"/>
  <c r="BV187" i="10"/>
  <c r="FN106" i="10"/>
  <c r="IZ144" i="10"/>
  <c r="MS144" i="10"/>
  <c r="FO81" i="10"/>
  <c r="JS91" i="10"/>
  <c r="BJ144" i="10"/>
  <c r="HH144" i="10"/>
  <c r="GJ81" i="10"/>
  <c r="DV109" i="10"/>
  <c r="CJ81" i="10"/>
  <c r="HO81" i="10"/>
  <c r="KS81" i="10"/>
  <c r="MG109" i="10"/>
  <c r="KY105" i="10"/>
  <c r="CM162" i="10"/>
  <c r="JW100" i="10"/>
  <c r="DR100" i="10"/>
  <c r="LI83" i="10"/>
  <c r="JA83" i="10"/>
  <c r="KM188" i="10"/>
  <c r="GW90" i="10"/>
  <c r="NQ187" i="10"/>
  <c r="IH106" i="10"/>
  <c r="MZ164" i="10"/>
  <c r="OQ24" i="10"/>
  <c r="OU27" i="10"/>
  <c r="ER164" i="10"/>
  <c r="OU21" i="10"/>
  <c r="LH164" i="10"/>
  <c r="OQ27" i="10"/>
  <c r="BW164" i="10"/>
  <c r="EL164" i="10"/>
  <c r="OV22" i="10"/>
  <c r="IU164" i="10"/>
  <c r="OO21" i="10"/>
  <c r="JR164" i="10"/>
  <c r="MZ112" i="10"/>
  <c r="EL112" i="10"/>
  <c r="JJ164" i="10"/>
  <c r="GH164" i="10"/>
  <c r="OP27" i="10"/>
  <c r="W30" i="11" a="1"/>
  <c r="W30" i="11" s="1"/>
  <c r="OU37" i="10"/>
  <c r="OO37" i="10"/>
  <c r="CH164" i="10"/>
  <c r="JP112" i="10"/>
  <c r="GP164" i="10"/>
  <c r="OL22" i="10"/>
  <c r="OT24" i="10"/>
  <c r="ID82" i="10"/>
  <c r="ON22" i="10"/>
  <c r="OQ22" i="10"/>
  <c r="OS24" i="10"/>
  <c r="AU164" i="10"/>
  <c r="ER112" i="10"/>
  <c r="OV30" i="10"/>
  <c r="KG82" i="10"/>
  <c r="HO164" i="10"/>
  <c r="OV24" i="10"/>
  <c r="OO24" i="10"/>
  <c r="OP24" i="10"/>
  <c r="AX17" i="11" a="1"/>
  <c r="AX17" i="11" s="1"/>
  <c r="OT34" i="10"/>
  <c r="LX164" i="10"/>
  <c r="EZ164" i="10"/>
  <c r="CR164" i="10"/>
  <c r="EQ164" i="10"/>
  <c r="BR164" i="10"/>
  <c r="MA112" i="10"/>
  <c r="AR20" i="11" a="1"/>
  <c r="AR20" i="11" s="1"/>
  <c r="LN112" i="10"/>
  <c r="IM164" i="10"/>
  <c r="AB164" i="10"/>
  <c r="BS112" i="10"/>
  <c r="EY164" i="10"/>
  <c r="BR112" i="10"/>
  <c r="LS164" i="10"/>
  <c r="GZ164" i="10"/>
  <c r="CJ164" i="10"/>
  <c r="BB20" i="11" a="1"/>
  <c r="BB20" i="11" s="1"/>
  <c r="NK164" i="10"/>
  <c r="JB112" i="10"/>
  <c r="OS30" i="10"/>
  <c r="FS112" i="10"/>
  <c r="GP112" i="10"/>
  <c r="LX112" i="10"/>
  <c r="JW164" i="10"/>
  <c r="GU164" i="10"/>
  <c r="GZ112" i="10"/>
  <c r="KA164" i="10"/>
  <c r="DP164" i="10"/>
  <c r="GU112" i="10"/>
  <c r="P30" i="11" a="1"/>
  <c r="P30" i="11" s="1"/>
  <c r="OO23" i="10"/>
  <c r="JF112" i="10"/>
  <c r="MM164" i="10"/>
  <c r="NS164" i="10"/>
  <c r="EM164" i="10"/>
  <c r="BL164" i="10"/>
  <c r="DX164" i="10"/>
  <c r="GJ164" i="10"/>
  <c r="CE112" i="10"/>
  <c r="HC112" i="10"/>
  <c r="AJ112" i="10"/>
  <c r="HT112" i="10"/>
  <c r="MR112" i="10"/>
  <c r="AZ30" i="11" a="1"/>
  <c r="AZ30" i="11" s="1"/>
  <c r="AJ20" i="11" a="1"/>
  <c r="AJ20" i="11" s="1"/>
  <c r="T30" i="11" a="1"/>
  <c r="T30" i="11" s="1"/>
  <c r="OJ24" i="10"/>
  <c r="BM17" i="11" s="1"/>
  <c r="BN17" i="11" s="1"/>
  <c r="OM24" i="10"/>
  <c r="BJ17" i="11" a="1"/>
  <c r="BJ17" i="11" s="1"/>
  <c r="AW20" i="11" a="1"/>
  <c r="AW20" i="11" s="1"/>
  <c r="OO27" i="10"/>
  <c r="OJ27" i="10"/>
  <c r="BM20" i="11" s="1"/>
  <c r="BN20" i="11" s="1"/>
  <c r="LF164" i="10"/>
  <c r="CJ112" i="10"/>
  <c r="AM164" i="10"/>
  <c r="EF112" i="10"/>
  <c r="JW112" i="10"/>
  <c r="DD112" i="10"/>
  <c r="AN30" i="11" a="1"/>
  <c r="AN30" i="11" s="1"/>
  <c r="AT20" i="11" a="1"/>
  <c r="AT20" i="11" s="1"/>
  <c r="LV164" i="10"/>
  <c r="CY112" i="10"/>
  <c r="NK112" i="10"/>
  <c r="JZ164" i="10"/>
  <c r="JP82" i="10"/>
  <c r="BH20" i="11" a="1"/>
  <c r="BH20" i="11" s="1"/>
  <c r="HV164" i="10"/>
  <c r="OT27" i="10"/>
  <c r="ED164" i="10"/>
  <c r="AC20" i="11" a="1"/>
  <c r="AC20" i="11" s="1"/>
  <c r="AU112" i="10"/>
  <c r="LG164" i="10"/>
  <c r="AM20" i="11" a="1"/>
  <c r="AM20" i="11" s="1"/>
  <c r="KI164" i="10"/>
  <c r="LO112" i="10"/>
  <c r="LC112" i="10"/>
  <c r="OR37" i="10"/>
  <c r="OJ37" i="10"/>
  <c r="BM30" i="11" s="1"/>
  <c r="BN30" i="11" s="1"/>
  <c r="ON30" i="10"/>
  <c r="IS162" i="10"/>
  <c r="KW106" i="10"/>
  <c r="MK90" i="10"/>
  <c r="DC162" i="10"/>
  <c r="LE106" i="10"/>
  <c r="JD83" i="10"/>
  <c r="MI83" i="10"/>
  <c r="HI185" i="10"/>
  <c r="KP185" i="10"/>
  <c r="IA188" i="10"/>
  <c r="NG188" i="10"/>
  <c r="HO188" i="10"/>
  <c r="AK188" i="10"/>
  <c r="DR188" i="10"/>
  <c r="ON44" i="10"/>
  <c r="HX84" i="10"/>
  <c r="FH184" i="10"/>
  <c r="IP188" i="10"/>
  <c r="AH188" i="10"/>
  <c r="CH184" i="10"/>
  <c r="DF184" i="10"/>
  <c r="DZ184" i="10"/>
  <c r="GK184" i="10"/>
  <c r="LA184" i="10"/>
  <c r="IW184" i="10"/>
  <c r="NM184" i="10"/>
  <c r="MW184" i="10"/>
  <c r="BB90" i="10"/>
  <c r="DO90" i="10"/>
  <c r="KL106" i="10"/>
  <c r="GO90" i="10"/>
  <c r="AE83" i="10"/>
  <c r="DS185" i="10"/>
  <c r="FK185" i="10"/>
  <c r="IM185" i="10"/>
  <c r="LT185" i="10"/>
  <c r="LA185" i="10"/>
  <c r="JV185" i="10"/>
  <c r="FG188" i="10"/>
  <c r="DV188" i="10"/>
  <c r="LF188" i="10"/>
  <c r="EG83" i="10"/>
  <c r="JE83" i="10"/>
  <c r="LQ83" i="10"/>
  <c r="AG184" i="10"/>
  <c r="OV44" i="10"/>
  <c r="HE90" i="10"/>
  <c r="FN162" i="10"/>
  <c r="BQ162" i="10"/>
  <c r="NL106" i="10"/>
  <c r="IB101" i="10"/>
  <c r="KI90" i="10"/>
  <c r="BI83" i="10"/>
  <c r="ED188" i="10"/>
  <c r="MF188" i="10"/>
  <c r="AT184" i="10"/>
  <c r="MM188" i="10"/>
  <c r="DA188" i="10"/>
  <c r="LG188" i="10"/>
  <c r="LB188" i="10"/>
  <c r="MZ184" i="10"/>
  <c r="CZ84" i="10"/>
  <c r="GT184" i="10"/>
  <c r="KD184" i="10"/>
  <c r="LV184" i="10"/>
  <c r="EB184" i="10"/>
  <c r="HI184" i="10"/>
  <c r="CX90" i="10"/>
  <c r="GE184" i="10"/>
  <c r="JL184" i="10"/>
  <c r="EZ184" i="10"/>
  <c r="IG184" i="10"/>
  <c r="LO184" i="10"/>
  <c r="NR184" i="10"/>
  <c r="DA184" i="10"/>
  <c r="GI184" i="10"/>
  <c r="FO184" i="10"/>
  <c r="IV184" i="10"/>
  <c r="MD184" i="10"/>
  <c r="BM184" i="10"/>
  <c r="NN188" i="10"/>
  <c r="KH185" i="10"/>
  <c r="CX185" i="10"/>
  <c r="CY185" i="10"/>
  <c r="GF185" i="10"/>
  <c r="MU185" i="10"/>
  <c r="BU185" i="10"/>
  <c r="EH185" i="10"/>
  <c r="KV185" i="10"/>
  <c r="NJ185" i="10"/>
  <c r="BZ185" i="10"/>
  <c r="FG185" i="10"/>
  <c r="IO185" i="10"/>
  <c r="AU185" i="10"/>
  <c r="EB185" i="10"/>
  <c r="HJ185" i="10"/>
  <c r="NX185" i="10"/>
  <c r="AF188" i="10"/>
  <c r="FD188" i="10"/>
  <c r="MN188" i="10"/>
  <c r="KL187" i="10"/>
  <c r="KW185" i="10"/>
  <c r="JK90" i="10"/>
  <c r="IC102" i="10"/>
  <c r="HE185" i="10"/>
  <c r="CD184" i="10"/>
  <c r="CP184" i="10"/>
  <c r="NH184" i="10"/>
  <c r="KZ184" i="10"/>
  <c r="HP184" i="10"/>
  <c r="CE184" i="10"/>
  <c r="AJ184" i="10"/>
  <c r="CV184" i="10"/>
  <c r="DG184" i="10"/>
  <c r="LX188" i="10"/>
  <c r="GC184" i="10"/>
  <c r="EI162" i="10"/>
  <c r="HG164" i="10"/>
  <c r="MU101" i="10"/>
  <c r="BQ83" i="10"/>
  <c r="CE185" i="10"/>
  <c r="CK185" i="10"/>
  <c r="MQ188" i="10"/>
  <c r="FA187" i="10"/>
  <c r="GA112" i="10"/>
  <c r="DO184" i="10"/>
  <c r="JQ90" i="10"/>
  <c r="KX90" i="10"/>
  <c r="MF162" i="10"/>
  <c r="NK90" i="10"/>
  <c r="DU106" i="10"/>
  <c r="DW90" i="10"/>
  <c r="GO106" i="10"/>
  <c r="LJ108" i="10"/>
  <c r="BM83" i="10"/>
  <c r="CW83" i="10"/>
  <c r="JM185" i="10"/>
  <c r="ML185" i="10"/>
  <c r="FC185" i="10"/>
  <c r="IS187" i="10"/>
  <c r="EM90" i="10"/>
  <c r="JD184" i="10"/>
  <c r="CK184" i="10"/>
  <c r="JM184" i="10"/>
  <c r="CR184" i="10"/>
  <c r="JT184" i="10"/>
  <c r="LT184" i="10"/>
  <c r="JC184" i="10"/>
  <c r="FW184" i="10"/>
  <c r="LC184" i="10"/>
  <c r="MY184" i="10"/>
  <c r="AD184" i="10"/>
  <c r="FB184" i="10"/>
  <c r="HN184" i="10"/>
  <c r="ML184" i="10"/>
  <c r="AV184" i="10"/>
  <c r="IX184" i="10"/>
  <c r="AK186" i="10"/>
  <c r="FY185" i="10"/>
  <c r="JV188" i="10"/>
  <c r="IU188" i="10"/>
  <c r="IS90" i="10"/>
  <c r="FH185" i="10"/>
  <c r="II188" i="10"/>
  <c r="EI188" i="10"/>
  <c r="IN188" i="10"/>
  <c r="KZ188" i="10"/>
  <c r="EO188" i="10"/>
  <c r="HA188" i="10"/>
  <c r="LE102" i="10"/>
  <c r="JL164" i="10"/>
  <c r="JL112" i="10"/>
  <c r="HH164" i="10"/>
  <c r="HH112" i="10"/>
  <c r="ES145" i="10"/>
  <c r="PD7" i="10"/>
  <c r="AS145" i="10"/>
  <c r="PF10" i="10"/>
  <c r="PC10" i="10"/>
  <c r="KM145" i="10"/>
  <c r="PH10" i="10"/>
  <c r="MC145" i="10"/>
  <c r="PJ7" i="10"/>
  <c r="KI91" i="10"/>
  <c r="FK91" i="10"/>
  <c r="MQ106" i="10"/>
  <c r="GX106" i="10"/>
  <c r="MU91" i="10"/>
  <c r="MI162" i="10"/>
  <c r="BS81" i="10"/>
  <c r="DW164" i="10"/>
  <c r="DW112" i="10"/>
  <c r="MN164" i="10"/>
  <c r="MN112" i="10"/>
  <c r="FT144" i="10"/>
  <c r="CA144" i="10"/>
  <c r="IZ97" i="10"/>
  <c r="KL144" i="10"/>
  <c r="JE144" i="10"/>
  <c r="CU81" i="10"/>
  <c r="NZ81" i="10"/>
  <c r="HV143" i="10"/>
  <c r="FZ105" i="10"/>
  <c r="HA105" i="10"/>
  <c r="KT105" i="10"/>
  <c r="CX144" i="10"/>
  <c r="FY105" i="10"/>
  <c r="IF81" i="10"/>
  <c r="CA81" i="10"/>
  <c r="LH105" i="10"/>
  <c r="HI105" i="10"/>
  <c r="NE81" i="10"/>
  <c r="HQ144" i="10"/>
  <c r="LX105" i="10"/>
  <c r="EZ97" i="10"/>
  <c r="KL162" i="10"/>
  <c r="AR97" i="10"/>
  <c r="GN97" i="10"/>
  <c r="NZ97" i="10"/>
  <c r="AP105" i="10"/>
  <c r="NA91" i="10"/>
  <c r="LQ144" i="10"/>
  <c r="KE81" i="10"/>
  <c r="CB97" i="10"/>
  <c r="GS91" i="10"/>
  <c r="LF144" i="10"/>
  <c r="JM105" i="10"/>
  <c r="NF105" i="10"/>
  <c r="FR143" i="10"/>
  <c r="EY162" i="10"/>
  <c r="JU105" i="10"/>
  <c r="GX105" i="10"/>
  <c r="EJ97" i="10"/>
  <c r="LQ97" i="10"/>
  <c r="JY97" i="10"/>
  <c r="BL162" i="10"/>
  <c r="ML162" i="10"/>
  <c r="DB105" i="10"/>
  <c r="CJ162" i="10"/>
  <c r="HC144" i="10"/>
  <c r="DZ162" i="10"/>
  <c r="NO144" i="10"/>
  <c r="JZ97" i="10"/>
  <c r="DJ162" i="10"/>
  <c r="CJ97" i="10"/>
  <c r="EV97" i="10"/>
  <c r="HO105" i="10"/>
  <c r="CV144" i="10"/>
  <c r="GQ81" i="10"/>
  <c r="JC81" i="10"/>
  <c r="CY81" i="10"/>
  <c r="ID143" i="10"/>
  <c r="DG164" i="10"/>
  <c r="IV164" i="10"/>
  <c r="KF112" i="10"/>
  <c r="AT105" i="10"/>
  <c r="HC145" i="10"/>
  <c r="BA106" i="10"/>
  <c r="MI81" i="10"/>
  <c r="EI145" i="10"/>
  <c r="FH144" i="10"/>
  <c r="NT81" i="10"/>
  <c r="NR105" i="10"/>
  <c r="DR144" i="10"/>
  <c r="LG112" i="10"/>
  <c r="IS97" i="10"/>
  <c r="JB105" i="10"/>
  <c r="BO105" i="10"/>
  <c r="EA105" i="10"/>
  <c r="GM105" i="10"/>
  <c r="IY105" i="10"/>
  <c r="LK105" i="10"/>
  <c r="NW105" i="10"/>
  <c r="BX97" i="10"/>
  <c r="CT97" i="10"/>
  <c r="HR97" i="10"/>
  <c r="KD97" i="10"/>
  <c r="MP97" i="10"/>
  <c r="DF105" i="10"/>
  <c r="IF105" i="10"/>
  <c r="EG105" i="10"/>
  <c r="HZ105" i="10"/>
  <c r="NM107" i="10"/>
  <c r="BZ106" i="10"/>
  <c r="AQ81" i="10"/>
  <c r="MQ81" i="10"/>
  <c r="KM162" i="10"/>
  <c r="AX105" i="10"/>
  <c r="DW144" i="10"/>
  <c r="GP91" i="10"/>
  <c r="ME91" i="10"/>
  <c r="NB143" i="10"/>
  <c r="GX112" i="10"/>
  <c r="IG81" i="10"/>
  <c r="LP81" i="10"/>
  <c r="FR97" i="10"/>
  <c r="KE112" i="10"/>
  <c r="HC108" i="10"/>
  <c r="GI108" i="10"/>
  <c r="JT189" i="10"/>
  <c r="NF189" i="10"/>
  <c r="OI16" i="10"/>
  <c r="OJ16" i="10" s="1"/>
  <c r="OV16" i="10"/>
  <c r="T15" i="11" a="1"/>
  <c r="T15" i="11" s="1"/>
  <c r="OP22" i="10"/>
  <c r="BJ15" i="11" a="1"/>
  <c r="BJ15" i="11" s="1"/>
  <c r="AD15" i="11" a="1"/>
  <c r="AD15" i="11" s="1"/>
  <c r="OS21" i="10"/>
  <c r="LB144" i="10"/>
  <c r="FN105" i="10"/>
  <c r="AH97" i="10"/>
  <c r="FF97" i="10"/>
  <c r="ME105" i="10"/>
  <c r="BR97" i="10"/>
  <c r="GK91" i="10"/>
  <c r="KR105" i="10"/>
  <c r="GS105" i="10"/>
  <c r="KL105" i="10"/>
  <c r="CG143" i="10"/>
  <c r="HH81" i="10"/>
  <c r="DJ105" i="10"/>
  <c r="EI144" i="10"/>
  <c r="CO143" i="10"/>
  <c r="CI81" i="10"/>
  <c r="IV81" i="10"/>
  <c r="MU105" i="10"/>
  <c r="CQ81" i="10"/>
  <c r="DT112" i="10"/>
  <c r="IR112" i="10"/>
  <c r="NP112" i="10"/>
  <c r="NO81" i="10"/>
  <c r="JA97" i="10"/>
  <c r="MU90" i="10"/>
  <c r="GD109" i="10"/>
  <c r="JY111" i="10"/>
  <c r="EN164" i="10"/>
  <c r="AB109" i="10"/>
  <c r="KR109" i="10"/>
  <c r="MJ164" i="10"/>
  <c r="BC164" i="10"/>
  <c r="DO164" i="10"/>
  <c r="GA164" i="10"/>
  <c r="MR164" i="10"/>
  <c r="NZ112" i="10"/>
  <c r="CB164" i="10"/>
  <c r="HF164" i="10"/>
  <c r="EK109" i="10"/>
  <c r="IY164" i="10"/>
  <c r="OA164" i="10"/>
  <c r="ET164" i="10"/>
  <c r="CN164" i="10"/>
  <c r="MY145" i="10"/>
  <c r="OS16" i="10"/>
  <c r="OK16" i="10"/>
  <c r="GE109" i="10"/>
  <c r="CV109" i="10"/>
  <c r="DP109" i="10"/>
  <c r="LM81" i="10"/>
  <c r="NF108" i="10"/>
  <c r="JO164" i="10"/>
  <c r="FS161" i="10"/>
  <c r="FI108" i="10"/>
  <c r="EV164" i="10"/>
  <c r="CO144" i="10"/>
  <c r="JB164" i="10"/>
  <c r="HL164" i="10"/>
  <c r="MB164" i="10"/>
  <c r="ED163" i="10"/>
  <c r="GI105" i="10"/>
  <c r="CQ109" i="10"/>
  <c r="HG109" i="10"/>
  <c r="FP109" i="10"/>
  <c r="MD108" i="10"/>
  <c r="IE164" i="10"/>
  <c r="BV162" i="10"/>
  <c r="LM91" i="10"/>
  <c r="BF100" i="10"/>
  <c r="MA109" i="10"/>
  <c r="DL109" i="10"/>
  <c r="NC164" i="10"/>
  <c r="FS164" i="10"/>
  <c r="MF164" i="10"/>
  <c r="BO164" i="10"/>
  <c r="GM164" i="10"/>
  <c r="NW164" i="10"/>
  <c r="HZ161" i="10"/>
  <c r="GO108" i="10"/>
  <c r="HP164" i="10"/>
  <c r="JW109" i="10"/>
  <c r="NG109" i="10"/>
  <c r="JL109" i="10"/>
  <c r="JU107" i="10"/>
  <c r="JT164" i="10"/>
  <c r="KB164" i="10"/>
  <c r="LV112" i="10"/>
  <c r="MQ145" i="10"/>
  <c r="ON16" i="10"/>
  <c r="HZ162" i="10"/>
  <c r="KY164" i="10"/>
  <c r="FD164" i="10"/>
  <c r="BO109" i="10"/>
  <c r="NX109" i="10"/>
  <c r="AF164" i="10"/>
  <c r="AD164" i="10"/>
  <c r="LE111" i="10"/>
  <c r="LU109" i="10"/>
  <c r="MV164" i="10"/>
  <c r="KQ164" i="10"/>
  <c r="BZ164" i="10"/>
  <c r="HD164" i="10"/>
  <c r="FY108" i="10"/>
  <c r="OT22" i="10"/>
  <c r="AV15" i="11" a="1"/>
  <c r="AV15" i="11" s="1"/>
  <c r="OM22" i="10"/>
  <c r="CR112" i="10"/>
  <c r="IK84" i="10"/>
  <c r="IK185" i="10"/>
  <c r="DE186" i="10"/>
  <c r="DE102" i="10"/>
  <c r="Z188" i="10"/>
  <c r="MN184" i="10"/>
  <c r="BR184" i="10"/>
  <c r="OO44" i="10"/>
  <c r="OI44" i="10"/>
  <c r="OJ44" i="10" s="1"/>
  <c r="OR44" i="10"/>
  <c r="GG162" i="10"/>
  <c r="FF188" i="10"/>
  <c r="JL162" i="10"/>
  <c r="CD84" i="10"/>
  <c r="HB102" i="10"/>
  <c r="KU188" i="10"/>
  <c r="GU188" i="10"/>
  <c r="AT188" i="10"/>
  <c r="KP188" i="10"/>
  <c r="CT188" i="10"/>
  <c r="MP188" i="10"/>
  <c r="DB188" i="10"/>
  <c r="AM188" i="10"/>
  <c r="MU188" i="10"/>
  <c r="FR188" i="10"/>
  <c r="BF188" i="10"/>
  <c r="BW188" i="10"/>
  <c r="AI84" i="10"/>
  <c r="KW84" i="10"/>
  <c r="NI185" i="10"/>
  <c r="KP90" i="10"/>
  <c r="KP184" i="10"/>
  <c r="BS184" i="10"/>
  <c r="BS90" i="10"/>
  <c r="AN184" i="10"/>
  <c r="AN84" i="10"/>
  <c r="KJ184" i="10"/>
  <c r="KJ84" i="10"/>
  <c r="LI184" i="10"/>
  <c r="LI84" i="10"/>
  <c r="EX188" i="10"/>
  <c r="FQ186" i="10"/>
  <c r="FQ102" i="10"/>
  <c r="BK188" i="10"/>
  <c r="FB185" i="10"/>
  <c r="LQ185" i="10"/>
  <c r="CQ184" i="10"/>
  <c r="CQ90" i="10"/>
  <c r="HS184" i="10"/>
  <c r="HS84" i="10"/>
  <c r="LZ84" i="10"/>
  <c r="FL84" i="10"/>
  <c r="CU84" i="10"/>
  <c r="GJ106" i="10"/>
  <c r="BT106" i="10"/>
  <c r="CJ106" i="10"/>
  <c r="AA162" i="10"/>
  <c r="CY101" i="10"/>
  <c r="KS185" i="10"/>
  <c r="GE185" i="10"/>
  <c r="BG185" i="10"/>
  <c r="CC185" i="10"/>
  <c r="DJ185" i="10"/>
  <c r="GQ185" i="10"/>
  <c r="NF185" i="10"/>
  <c r="MA185" i="10"/>
  <c r="BK185" i="10"/>
  <c r="ER185" i="10"/>
  <c r="HZ185" i="10"/>
  <c r="AQ185" i="10"/>
  <c r="DY185" i="10"/>
  <c r="HF185" i="10"/>
  <c r="KM185" i="10"/>
  <c r="NU185" i="10"/>
  <c r="DD185" i="10"/>
  <c r="GL185" i="10"/>
  <c r="MZ185" i="10"/>
  <c r="FR185" i="10"/>
  <c r="IY185" i="10"/>
  <c r="MG185" i="10"/>
  <c r="HT185" i="10"/>
  <c r="LJ187" i="10"/>
  <c r="NT185" i="10"/>
  <c r="LH84" i="10"/>
  <c r="Z186" i="10"/>
  <c r="CU188" i="10"/>
  <c r="JG188" i="10"/>
  <c r="BB188" i="10"/>
  <c r="AP187" i="10"/>
  <c r="JP184" i="10"/>
  <c r="LE184" i="10"/>
  <c r="MT184" i="10"/>
  <c r="AE188" i="10"/>
  <c r="IZ108" i="10"/>
  <c r="LL108" i="10"/>
  <c r="AL185" i="10"/>
  <c r="FJ185" i="10"/>
  <c r="AM185" i="10"/>
  <c r="DT185" i="10"/>
  <c r="HB185" i="10"/>
  <c r="NP185" i="10"/>
  <c r="CP185" i="10"/>
  <c r="JE185" i="10"/>
  <c r="BV185" i="10"/>
  <c r="IJ185" i="10"/>
  <c r="LR185" i="10"/>
  <c r="BB185" i="10"/>
  <c r="EI185" i="10"/>
  <c r="HQ185" i="10"/>
  <c r="KX185" i="10"/>
  <c r="CU185" i="10"/>
  <c r="MQ185" i="10"/>
  <c r="BP185" i="10"/>
  <c r="EX185" i="10"/>
  <c r="FZ187" i="10"/>
  <c r="FH84" i="10"/>
  <c r="CO185" i="10"/>
  <c r="LS188" i="10"/>
  <c r="BJ188" i="10"/>
  <c r="IT188" i="10"/>
  <c r="NR188" i="10"/>
  <c r="CB188" i="10"/>
  <c r="EN84" i="10"/>
  <c r="JL188" i="10"/>
  <c r="LX84" i="10"/>
  <c r="AO188" i="10"/>
  <c r="FM188" i="10"/>
  <c r="HY188" i="10"/>
  <c r="KK188" i="10"/>
  <c r="MW188" i="10"/>
  <c r="LU185" i="10"/>
  <c r="CZ185" i="10"/>
  <c r="JI184" i="10"/>
  <c r="KG102" i="10"/>
  <c r="DC106" i="10"/>
  <c r="EF106" i="10"/>
  <c r="EV106" i="10"/>
  <c r="FK101" i="10"/>
  <c r="IV101" i="10"/>
  <c r="BY108" i="10"/>
  <c r="MT185" i="10"/>
  <c r="IQ185" i="10"/>
  <c r="AX185" i="10"/>
  <c r="EE185" i="10"/>
  <c r="KT185" i="10"/>
  <c r="OA185" i="10"/>
  <c r="JO185" i="10"/>
  <c r="IU185" i="10"/>
  <c r="DF185" i="10"/>
  <c r="GM185" i="10"/>
  <c r="NB185" i="10"/>
  <c r="CA185" i="10"/>
  <c r="LW185" i="10"/>
  <c r="GL187" i="10"/>
  <c r="HS188" i="10"/>
  <c r="MY188" i="10"/>
  <c r="FX188" i="10"/>
  <c r="JB188" i="10"/>
  <c r="LN188" i="10"/>
  <c r="NZ188" i="10"/>
  <c r="FU188" i="10"/>
  <c r="IG188" i="10"/>
  <c r="NE188" i="10"/>
  <c r="JA185" i="10"/>
  <c r="HM187" i="10"/>
  <c r="FE187" i="10"/>
  <c r="GG184" i="10"/>
  <c r="FO162" i="10"/>
  <c r="FO106" i="10"/>
  <c r="BI106" i="10"/>
  <c r="MA108" i="10"/>
  <c r="AW185" i="10"/>
  <c r="AA185" i="10"/>
  <c r="EP185" i="10"/>
  <c r="HW185" i="10"/>
  <c r="AD185" i="10"/>
  <c r="DK185" i="10"/>
  <c r="JZ185" i="10"/>
  <c r="CQ185" i="10"/>
  <c r="MM185" i="10"/>
  <c r="BW185" i="10"/>
  <c r="IL185" i="10"/>
  <c r="EJ185" i="10"/>
  <c r="GX185" i="10"/>
  <c r="KE185" i="10"/>
  <c r="NM185" i="10"/>
  <c r="CL185" i="10"/>
  <c r="IZ185" i="10"/>
  <c r="DZ187" i="10"/>
  <c r="BZ188" i="10"/>
  <c r="EL188" i="10"/>
  <c r="GX188" i="10"/>
  <c r="LV188" i="10"/>
  <c r="IO188" i="10"/>
  <c r="LA188" i="10"/>
  <c r="NM188" i="10"/>
  <c r="JI84" i="10"/>
  <c r="LO90" i="10"/>
  <c r="MX187" i="10"/>
  <c r="JZ187" i="10"/>
  <c r="LR187" i="10"/>
  <c r="IS186" i="10"/>
  <c r="MO184" i="10"/>
  <c r="GS184" i="10"/>
  <c r="MM184" i="10"/>
  <c r="DC184" i="10"/>
  <c r="FF184" i="10"/>
  <c r="JJ184" i="10"/>
  <c r="GX184" i="10"/>
  <c r="KM184" i="10"/>
  <c r="JW108" i="10"/>
  <c r="NZ185" i="10"/>
  <c r="DI185" i="10"/>
  <c r="BS185" i="10"/>
  <c r="IH185" i="10"/>
  <c r="LO185" i="10"/>
  <c r="DV185" i="10"/>
  <c r="HC185" i="10"/>
  <c r="NR185" i="10"/>
  <c r="DB185" i="10"/>
  <c r="GI84" i="10"/>
  <c r="FO185" i="10"/>
  <c r="IW185" i="10"/>
  <c r="MD185" i="10"/>
  <c r="BN185" i="10"/>
  <c r="EU185" i="10"/>
  <c r="LJ185" i="10"/>
  <c r="NW185" i="10"/>
  <c r="BN187" i="10"/>
  <c r="MK185" i="10"/>
  <c r="DK188" i="10"/>
  <c r="ET188" i="10"/>
  <c r="HF188" i="10"/>
  <c r="JR188" i="10"/>
  <c r="MD188" i="10"/>
  <c r="AN188" i="10"/>
  <c r="FL188" i="10"/>
  <c r="HX188" i="10"/>
  <c r="KJ188" i="10"/>
  <c r="BM188" i="10"/>
  <c r="DY188" i="10"/>
  <c r="GK188" i="10"/>
  <c r="IW188" i="10"/>
  <c r="LI188" i="10"/>
  <c r="NU188" i="10"/>
  <c r="JC90" i="10"/>
  <c r="GO185" i="10"/>
  <c r="MV185" i="10"/>
  <c r="DU187" i="10"/>
  <c r="BQ108" i="10"/>
  <c r="CA90" i="10"/>
  <c r="KC184" i="10"/>
  <c r="BZ184" i="10"/>
  <c r="DH184" i="10"/>
  <c r="CQ188" i="10"/>
  <c r="AS186" i="10"/>
  <c r="KM106" i="10"/>
  <c r="LH106" i="10"/>
  <c r="DC108" i="10"/>
  <c r="LU108" i="10"/>
  <c r="HA185" i="10"/>
  <c r="EY185" i="10"/>
  <c r="CD185" i="10"/>
  <c r="LZ185" i="10"/>
  <c r="EG185" i="10"/>
  <c r="HN185" i="10"/>
  <c r="AE185" i="10"/>
  <c r="DL185" i="10"/>
  <c r="GT185" i="10"/>
  <c r="KA185" i="10"/>
  <c r="NH185" i="10"/>
  <c r="CS185" i="10"/>
  <c r="FZ185" i="10"/>
  <c r="JG185" i="10"/>
  <c r="MO185" i="10"/>
  <c r="BX185" i="10"/>
  <c r="FF185" i="10"/>
  <c r="EL185" i="10"/>
  <c r="HS185" i="10"/>
  <c r="Z84" i="10"/>
  <c r="GN185" i="10"/>
  <c r="HB84" i="10"/>
  <c r="JQ185" i="10"/>
  <c r="EU90" i="10"/>
  <c r="AQ188" i="10"/>
  <c r="AV188" i="10"/>
  <c r="DH188" i="10"/>
  <c r="FT188" i="10"/>
  <c r="KR188" i="10"/>
  <c r="ND188" i="10"/>
  <c r="BU188" i="10"/>
  <c r="EG188" i="10"/>
  <c r="GS188" i="10"/>
  <c r="JE188" i="10"/>
  <c r="LQ188" i="10"/>
  <c r="GW185" i="10"/>
  <c r="JK187" i="10"/>
  <c r="HZ187" i="10"/>
  <c r="GT187" i="10"/>
  <c r="EC108" i="10"/>
  <c r="DX106" i="10"/>
  <c r="EN106" i="10"/>
  <c r="JT106" i="10"/>
  <c r="GI90" i="10"/>
  <c r="LE90" i="10"/>
  <c r="AM101" i="10"/>
  <c r="FP101" i="10"/>
  <c r="HK185" i="10"/>
  <c r="ED185" i="10"/>
  <c r="JW185" i="10"/>
  <c r="IG185" i="10"/>
  <c r="JB185" i="10"/>
  <c r="MJ185" i="10"/>
  <c r="BJ185" i="10"/>
  <c r="LF185" i="10"/>
  <c r="DW185" i="10"/>
  <c r="HD185" i="10"/>
  <c r="KL185" i="10"/>
  <c r="NS185" i="10"/>
  <c r="DC185" i="10"/>
  <c r="GK185" i="10"/>
  <c r="MY185" i="10"/>
  <c r="BO185" i="10"/>
  <c r="ID185" i="10"/>
  <c r="LK185" i="10"/>
  <c r="AJ185" i="10"/>
  <c r="GY185" i="10"/>
  <c r="KF185" i="10"/>
  <c r="FA185" i="10"/>
  <c r="CB84" i="10"/>
  <c r="ES185" i="10"/>
  <c r="IJ84" i="10"/>
  <c r="BV84" i="10"/>
  <c r="JF84" i="10"/>
  <c r="LR84" i="10"/>
  <c r="AA84" i="10"/>
  <c r="DC188" i="10"/>
  <c r="BD188" i="10"/>
  <c r="DP188" i="10"/>
  <c r="GB84" i="10"/>
  <c r="NL188" i="10"/>
  <c r="CC188" i="10"/>
  <c r="JM188" i="10"/>
  <c r="LY188" i="10"/>
  <c r="FN187" i="10"/>
  <c r="DJ187" i="10"/>
  <c r="OP44" i="10"/>
  <c r="FZ90" i="10"/>
  <c r="JA90" i="10"/>
  <c r="AS83" i="10"/>
  <c r="IW83" i="10"/>
  <c r="NQ83" i="10"/>
  <c r="FI83" i="10"/>
  <c r="LM106" i="10"/>
  <c r="LM90" i="10"/>
  <c r="EV83" i="10"/>
  <c r="MN83" i="10"/>
  <c r="HK83" i="10"/>
  <c r="AM90" i="10"/>
  <c r="HR83" i="10"/>
  <c r="HO83" i="10"/>
  <c r="HH99" i="10"/>
  <c r="BC90" i="10"/>
  <c r="NY90" i="10"/>
  <c r="NJ83" i="10"/>
  <c r="JW83" i="10"/>
  <c r="DY83" i="10"/>
  <c r="EE90" i="10"/>
  <c r="DU90" i="10"/>
  <c r="KD83" i="10"/>
  <c r="EL83" i="10"/>
  <c r="HA83" i="10"/>
  <c r="MF99" i="10"/>
  <c r="KG83" i="10"/>
  <c r="LM83" i="10"/>
  <c r="ES90" i="10"/>
  <c r="DG90" i="10"/>
  <c r="FA90" i="10"/>
  <c r="GA90" i="10"/>
  <c r="GG90" i="10"/>
  <c r="BQ90" i="10"/>
  <c r="CT83" i="10"/>
  <c r="IC83" i="10"/>
  <c r="IM90" i="10"/>
  <c r="NU83" i="10"/>
  <c r="LY83" i="10"/>
  <c r="OI42" i="10"/>
  <c r="OJ42" i="10" s="1"/>
  <c r="JD106" i="10"/>
  <c r="EC90" i="10"/>
  <c r="LE83" i="10"/>
  <c r="GS83" i="10"/>
  <c r="GM83" i="10"/>
  <c r="IS83" i="10"/>
  <c r="IT164" i="10"/>
  <c r="JT112" i="10"/>
  <c r="FD112" i="10"/>
  <c r="BZ112" i="10"/>
  <c r="LR112" i="10"/>
  <c r="JS164" i="10"/>
  <c r="BS164" i="10"/>
  <c r="BT164" i="10"/>
  <c r="JD164" i="10"/>
  <c r="LP164" i="10"/>
  <c r="AA112" i="10"/>
  <c r="CM112" i="10"/>
  <c r="HK112" i="10"/>
  <c r="MI112" i="10"/>
  <c r="IB112" i="10"/>
  <c r="KN164" i="10"/>
  <c r="MD164" i="10"/>
  <c r="OO30" i="10"/>
  <c r="AS15" i="11" a="1"/>
  <c r="AS15" i="11" s="1"/>
  <c r="Y15" i="11" a="1"/>
  <c r="Y15" i="11" s="1"/>
  <c r="O15" i="11" a="1"/>
  <c r="O15" i="11" s="1"/>
  <c r="AU15" i="11" a="1"/>
  <c r="AU15" i="11" s="1"/>
  <c r="X15" i="11" a="1"/>
  <c r="X15" i="11" s="1"/>
  <c r="Z30" i="11" a="1"/>
  <c r="Z30" i="11" s="1"/>
  <c r="AG30" i="11" a="1"/>
  <c r="AG30" i="11" s="1"/>
  <c r="AF30" i="11" a="1"/>
  <c r="AF30" i="11" s="1"/>
  <c r="M30" i="11" a="1"/>
  <c r="M30" i="11" s="1"/>
  <c r="AS20" i="11" a="1"/>
  <c r="AS20" i="11" s="1"/>
  <c r="BC20" i="11" a="1"/>
  <c r="BC20" i="11" s="1"/>
  <c r="O20" i="11" a="1"/>
  <c r="O20" i="11" s="1"/>
  <c r="AH20" i="11" a="1"/>
  <c r="AH20" i="11" s="1"/>
  <c r="AV20" i="11" a="1"/>
  <c r="AV20" i="11" s="1"/>
  <c r="BA20" i="11" a="1"/>
  <c r="BA20" i="11" s="1"/>
  <c r="BK20" i="11" a="1"/>
  <c r="BK20" i="11" s="1"/>
  <c r="AA17" i="11" a="1"/>
  <c r="AA17" i="11" s="1"/>
  <c r="L30" i="11" a="1"/>
  <c r="L30" i="11" s="1"/>
  <c r="IE112" i="10"/>
  <c r="KY112" i="10"/>
  <c r="ME112" i="10"/>
  <c r="EE164" i="10"/>
  <c r="JK112" i="10"/>
  <c r="AI112" i="10"/>
  <c r="CU112" i="10"/>
  <c r="FG112" i="10"/>
  <c r="HS112" i="10"/>
  <c r="MQ112" i="10"/>
  <c r="DL112" i="10"/>
  <c r="FX112" i="10"/>
  <c r="IJ112" i="10"/>
  <c r="KV112" i="10"/>
  <c r="NH112" i="10"/>
  <c r="OP30" i="10"/>
  <c r="BI15" i="11" a="1"/>
  <c r="BI15" i="11" s="1"/>
  <c r="AO15" i="11" a="1"/>
  <c r="AO15" i="11" s="1"/>
  <c r="AY15" i="11" a="1"/>
  <c r="AY15" i="11" s="1"/>
  <c r="AB15" i="11" a="1"/>
  <c r="AB15" i="11" s="1"/>
  <c r="AX30" i="11" a="1"/>
  <c r="AX30" i="11" s="1"/>
  <c r="BI30" i="11" a="1"/>
  <c r="BI30" i="11" s="1"/>
  <c r="S30" i="11" a="1"/>
  <c r="S30" i="11" s="1"/>
  <c r="R30" i="11" a="1"/>
  <c r="R30" i="11" s="1"/>
  <c r="BF30" i="11" a="1"/>
  <c r="BF30" i="11" s="1"/>
  <c r="AX20" i="11" a="1"/>
  <c r="AX20" i="11" s="1"/>
  <c r="BL20" i="11" a="1"/>
  <c r="BL20" i="11" s="1"/>
  <c r="X20" i="11" a="1"/>
  <c r="X20" i="11" s="1"/>
  <c r="AQ20" i="11" a="1"/>
  <c r="AQ20" i="11" s="1"/>
  <c r="BE20" i="11" a="1"/>
  <c r="BE20" i="11" s="1"/>
  <c r="BF20" i="11" a="1"/>
  <c r="BF20" i="11" s="1"/>
  <c r="BL17" i="11" a="1"/>
  <c r="BL17" i="11" s="1"/>
  <c r="OU24" i="10"/>
  <c r="CB112" i="10"/>
  <c r="NR112" i="10"/>
  <c r="MF112" i="10"/>
  <c r="HP112" i="10"/>
  <c r="GQ164" i="10"/>
  <c r="LW164" i="10"/>
  <c r="AQ112" i="10"/>
  <c r="DC112" i="10"/>
  <c r="FO112" i="10"/>
  <c r="IA112" i="10"/>
  <c r="KM112" i="10"/>
  <c r="MY112" i="10"/>
  <c r="GF112" i="10"/>
  <c r="LD112" i="10"/>
  <c r="OR34" i="10"/>
  <c r="OM30" i="10"/>
  <c r="BB30" i="11" a="1"/>
  <c r="BB30" i="11" s="1"/>
  <c r="Q15" i="11" a="1"/>
  <c r="Q15" i="11" s="1"/>
  <c r="AP15" i="11" a="1"/>
  <c r="AP15" i="11" s="1"/>
  <c r="W15" i="11" a="1"/>
  <c r="W15" i="11" s="1"/>
  <c r="BC15" i="11" a="1"/>
  <c r="BC15" i="11" s="1"/>
  <c r="AW30" i="11" a="1"/>
  <c r="AW30" i="11" s="1"/>
  <c r="AL30" i="11" a="1"/>
  <c r="AL30" i="11" s="1"/>
  <c r="Q30" i="11" a="1"/>
  <c r="Q30" i="11" s="1"/>
  <c r="BE30" i="11" a="1"/>
  <c r="BE30" i="11" s="1"/>
  <c r="BG20" i="11" a="1"/>
  <c r="BG20" i="11" s="1"/>
  <c r="S20" i="11" a="1"/>
  <c r="S20" i="11" s="1"/>
  <c r="AG20" i="11" a="1"/>
  <c r="AG20" i="11" s="1"/>
  <c r="AZ20" i="11" a="1"/>
  <c r="AZ20" i="11" s="1"/>
  <c r="BJ20" i="11" a="1"/>
  <c r="BJ20" i="11" s="1"/>
  <c r="Q20" i="11" a="1"/>
  <c r="Q20" i="11" s="1"/>
  <c r="AR17" i="11" a="1"/>
  <c r="AR17" i="11" s="1"/>
  <c r="ED112" i="10"/>
  <c r="KQ112" i="10"/>
  <c r="BF112" i="10"/>
  <c r="CQ164" i="10"/>
  <c r="JC164" i="10"/>
  <c r="AY112" i="10"/>
  <c r="DK112" i="10"/>
  <c r="FW112" i="10"/>
  <c r="KU112" i="10"/>
  <c r="NG112" i="10"/>
  <c r="BP112" i="10"/>
  <c r="GN164" i="10"/>
  <c r="IZ112" i="10"/>
  <c r="LL112" i="10"/>
  <c r="NX112" i="10"/>
  <c r="HV112" i="10"/>
  <c r="CX164" i="10"/>
  <c r="AR30" i="11" a="1"/>
  <c r="AR30" i="11" s="1"/>
  <c r="MH164" i="10"/>
  <c r="AT15" i="11" a="1"/>
  <c r="AT15" i="11" s="1"/>
  <c r="AA15" i="11" a="1"/>
  <c r="AA15" i="11" s="1"/>
  <c r="AJ15" i="11" a="1"/>
  <c r="AJ15" i="11" s="1"/>
  <c r="AI30" i="11" a="1"/>
  <c r="AI30" i="11" s="1"/>
  <c r="AB30" i="11" a="1"/>
  <c r="AB30" i="11" s="1"/>
  <c r="OV27" i="10"/>
  <c r="AT30" i="11" a="1"/>
  <c r="AT30" i="11" s="1"/>
  <c r="BJ30" i="11" a="1"/>
  <c r="BJ30" i="11" s="1"/>
  <c r="OV21" i="10"/>
  <c r="AC30" i="11" a="1"/>
  <c r="AC30" i="11" s="1"/>
  <c r="OK27" i="10"/>
  <c r="N20" i="11" a="1"/>
  <c r="N20" i="11" s="1"/>
  <c r="AB20" i="11" a="1"/>
  <c r="AB20" i="11" s="1"/>
  <c r="AL20" i="11" a="1"/>
  <c r="AL20" i="11" s="1"/>
  <c r="BI20" i="11" a="1"/>
  <c r="BI20" i="11" s="1"/>
  <c r="L20" i="11" a="1"/>
  <c r="L20" i="11" s="1"/>
  <c r="V20" i="11" a="1"/>
  <c r="V20" i="11" s="1"/>
  <c r="AC17" i="11" a="1"/>
  <c r="AC17" i="11" s="1"/>
  <c r="OS23" i="10"/>
  <c r="EN112" i="10"/>
  <c r="BC112" i="10"/>
  <c r="EV112" i="10"/>
  <c r="AF112" i="10"/>
  <c r="KB112" i="10"/>
  <c r="BV112" i="10"/>
  <c r="AD112" i="10"/>
  <c r="FC164" i="10"/>
  <c r="GI164" i="10"/>
  <c r="AN164" i="10"/>
  <c r="CZ112" i="10"/>
  <c r="FL164" i="10"/>
  <c r="HX164" i="10"/>
  <c r="KJ164" i="10"/>
  <c r="MV112" i="10"/>
  <c r="BG112" i="10"/>
  <c r="DS112" i="10"/>
  <c r="GE112" i="10"/>
  <c r="EJ112" i="10"/>
  <c r="LT112" i="10"/>
  <c r="AM30" i="11" a="1"/>
  <c r="AM30" i="11" s="1"/>
  <c r="R15" i="11" a="1"/>
  <c r="R15" i="11" s="1"/>
  <c r="AX15" i="11" a="1"/>
  <c r="AX15" i="11" s="1"/>
  <c r="AE15" i="11" a="1"/>
  <c r="AE15" i="11" s="1"/>
  <c r="AD30" i="11" a="1"/>
  <c r="AD30" i="11" s="1"/>
  <c r="AJ30" i="11" a="1"/>
  <c r="AJ30" i="11" s="1"/>
  <c r="AH30" i="11" a="1"/>
  <c r="AH30" i="11" s="1"/>
  <c r="BH30" i="11" a="1"/>
  <c r="BH30" i="11" s="1"/>
  <c r="M20" i="11" a="1"/>
  <c r="M20" i="11" s="1"/>
  <c r="W20" i="11" a="1"/>
  <c r="W20" i="11" s="1"/>
  <c r="AK20" i="11" a="1"/>
  <c r="AK20" i="11" s="1"/>
  <c r="AU20" i="11" a="1"/>
  <c r="AU20" i="11" s="1"/>
  <c r="P20" i="11" a="1"/>
  <c r="P20" i="11" s="1"/>
  <c r="U20" i="11" a="1"/>
  <c r="U20" i="11" s="1"/>
  <c r="AE20" i="11" a="1"/>
  <c r="AE20" i="11" s="1"/>
  <c r="NC112" i="10"/>
  <c r="BJ164" i="10"/>
  <c r="HF112" i="10"/>
  <c r="EH112" i="10"/>
  <c r="MU112" i="10"/>
  <c r="IU112" i="10"/>
  <c r="OA112" i="10"/>
  <c r="AV164" i="10"/>
  <c r="DH164" i="10"/>
  <c r="FT164" i="10"/>
  <c r="IF164" i="10"/>
  <c r="KR164" i="10"/>
  <c r="ND164" i="10"/>
  <c r="BO112" i="10"/>
  <c r="EA112" i="10"/>
  <c r="GM112" i="10"/>
  <c r="IY112" i="10"/>
  <c r="LK112" i="10"/>
  <c r="CF112" i="10"/>
  <c r="HD112" i="10"/>
  <c r="MB112" i="10"/>
  <c r="ET112" i="10"/>
  <c r="BD30" i="11" a="1"/>
  <c r="BD30" i="11" s="1"/>
  <c r="OK22" i="10"/>
  <c r="U15" i="11" a="1"/>
  <c r="U15" i="11" s="1"/>
  <c r="V15" i="11" a="1"/>
  <c r="V15" i="11" s="1"/>
  <c r="BB15" i="11" a="1"/>
  <c r="BB15" i="11" s="1"/>
  <c r="AI15" i="11" a="1"/>
  <c r="AI15" i="11" s="1"/>
  <c r="AR15" i="11" a="1"/>
  <c r="AR15" i="11" s="1"/>
  <c r="AU30" i="11" a="1"/>
  <c r="AU30" i="11" s="1"/>
  <c r="BC30" i="11" a="1"/>
  <c r="BC30" i="11" s="1"/>
  <c r="AE30" i="11" a="1"/>
  <c r="AE30" i="11" s="1"/>
  <c r="O30" i="11" a="1"/>
  <c r="O30" i="11" s="1"/>
  <c r="OK37" i="10"/>
  <c r="R20" i="11" a="1"/>
  <c r="R20" i="11" s="1"/>
  <c r="AF20" i="11" a="1"/>
  <c r="AF20" i="11" s="1"/>
  <c r="AP20" i="11" a="1"/>
  <c r="AP20" i="11" s="1"/>
  <c r="BD20" i="11" a="1"/>
  <c r="BD20" i="11" s="1"/>
  <c r="Y20" i="11" a="1"/>
  <c r="Y20" i="11" s="1"/>
  <c r="Z20" i="11" a="1"/>
  <c r="Z20" i="11" s="1"/>
  <c r="AN20" i="11" a="1"/>
  <c r="AN20" i="11" s="1"/>
  <c r="DV112" i="10"/>
  <c r="NZ164" i="10"/>
  <c r="GT112" i="10"/>
  <c r="BD164" i="10"/>
  <c r="KZ164" i="10"/>
  <c r="HL112" i="10"/>
  <c r="FB112" i="10"/>
  <c r="AP30" i="11" a="1"/>
  <c r="AP30" i="11" s="1"/>
  <c r="M15" i="11" a="1"/>
  <c r="M15" i="11" s="1"/>
  <c r="AK15" i="11" a="1"/>
  <c r="AK15" i="11" s="1"/>
  <c r="Z15" i="11" a="1"/>
  <c r="Z15" i="11" s="1"/>
  <c r="BF15" i="11" a="1"/>
  <c r="BF15" i="11" s="1"/>
  <c r="P15" i="11" a="1"/>
  <c r="P15" i="11" s="1"/>
  <c r="AK30" i="11" a="1"/>
  <c r="AK30" i="11" s="1"/>
  <c r="AS30" i="11" a="1"/>
  <c r="AS30" i="11" s="1"/>
  <c r="U30" i="11" a="1"/>
  <c r="U30" i="11" s="1"/>
  <c r="AA20" i="11" a="1"/>
  <c r="AA20" i="11" s="1"/>
  <c r="AO20" i="11" a="1"/>
  <c r="AO20" i="11" s="1"/>
  <c r="AY20" i="11" a="1"/>
  <c r="AY20" i="11" s="1"/>
  <c r="T20" i="11" a="1"/>
  <c r="T20" i="11" s="1"/>
  <c r="AD20" i="11" a="1"/>
  <c r="AD20" i="11" s="1"/>
  <c r="AI20" i="11" a="1"/>
  <c r="AI20" i="11" s="1"/>
  <c r="OR24" i="10"/>
  <c r="IS108" i="10"/>
  <c r="ID81" i="10"/>
  <c r="AE81" i="10"/>
  <c r="GF81" i="10"/>
  <c r="MX81" i="10"/>
  <c r="GG100" i="10"/>
  <c r="JA108" i="10"/>
  <c r="JW81" i="10"/>
  <c r="JS81" i="10"/>
  <c r="NL81" i="10"/>
  <c r="MJ112" i="10"/>
  <c r="IQ81" i="10"/>
  <c r="DE100" i="10"/>
  <c r="JE81" i="10"/>
  <c r="HA81" i="10"/>
  <c r="EG108" i="10"/>
  <c r="GP108" i="10"/>
  <c r="KM81" i="10"/>
  <c r="JO112" i="10"/>
  <c r="CV112" i="10"/>
  <c r="IR81" i="10"/>
  <c r="AQ100" i="10"/>
  <c r="LH81" i="10"/>
  <c r="GR164" i="10"/>
  <c r="AR164" i="10"/>
  <c r="BG100" i="10"/>
  <c r="LD100" i="10"/>
  <c r="EY81" i="10"/>
  <c r="DT81" i="10"/>
  <c r="AP100" i="10"/>
  <c r="MY81" i="10"/>
  <c r="CH81" i="10"/>
  <c r="IZ100" i="10"/>
  <c r="CM91" i="10"/>
  <c r="EU91" i="10"/>
  <c r="FX91" i="10"/>
  <c r="JY162" i="10"/>
  <c r="II106" i="10"/>
  <c r="FJ106" i="10"/>
  <c r="HV162" i="10"/>
  <c r="JI106" i="10"/>
  <c r="JQ106" i="10"/>
  <c r="LX162" i="10"/>
  <c r="LR91" i="10"/>
  <c r="GG107" i="10"/>
  <c r="HK162" i="10"/>
  <c r="CU106" i="10"/>
  <c r="DN162" i="10"/>
  <c r="HH106" i="10"/>
  <c r="IK91" i="10"/>
  <c r="NY106" i="10"/>
  <c r="EA106" i="10"/>
  <c r="FD106" i="10"/>
  <c r="NY91" i="10"/>
  <c r="AB161" i="10"/>
  <c r="LE91" i="10"/>
  <c r="FG162" i="10"/>
  <c r="JB162" i="10"/>
  <c r="MS162" i="10"/>
  <c r="MW189" i="10"/>
  <c r="GO107" i="10"/>
  <c r="BQ106" i="10"/>
  <c r="DP106" i="10"/>
  <c r="GW91" i="10"/>
  <c r="EK106" i="10"/>
  <c r="JC144" i="10"/>
  <c r="NX97" i="10"/>
  <c r="EB144" i="10"/>
  <c r="KO97" i="10"/>
  <c r="CJ144" i="10"/>
  <c r="FH112" i="10"/>
  <c r="BG105" i="10"/>
  <c r="DS105" i="10"/>
  <c r="GE105" i="10"/>
  <c r="IQ105" i="10"/>
  <c r="LC105" i="10"/>
  <c r="NO105" i="10"/>
  <c r="EC100" i="10"/>
  <c r="FO82" i="10"/>
  <c r="MH188" i="10"/>
  <c r="KA188" i="10"/>
  <c r="LM188" i="10"/>
  <c r="BQ188" i="10"/>
  <c r="AO97" i="10"/>
  <c r="KE162" i="10"/>
  <c r="FZ91" i="10"/>
  <c r="GN144" i="10"/>
  <c r="EV144" i="10"/>
  <c r="BR91" i="10"/>
  <c r="FP112" i="10"/>
  <c r="NH100" i="10"/>
  <c r="EX100" i="10"/>
  <c r="JE108" i="10"/>
  <c r="IW84" i="10"/>
  <c r="BI17" i="11" a="1"/>
  <c r="BI17" i="11" s="1"/>
  <c r="Y17" i="11" a="1"/>
  <c r="Y17" i="11" s="1"/>
  <c r="AN17" i="11" a="1"/>
  <c r="AN17" i="11" s="1"/>
  <c r="BG17" i="11" a="1"/>
  <c r="BG17" i="11" s="1"/>
  <c r="S17" i="11" a="1"/>
  <c r="S17" i="11" s="1"/>
  <c r="R17" i="11" a="1"/>
  <c r="R17" i="11" s="1"/>
  <c r="BE17" i="11" a="1"/>
  <c r="BE17" i="11" s="1"/>
  <c r="U17" i="11" a="1"/>
  <c r="U17" i="11" s="1"/>
  <c r="AJ17" i="11" a="1"/>
  <c r="AJ17" i="11" s="1"/>
  <c r="AY17" i="11" a="1"/>
  <c r="AY17" i="11" s="1"/>
  <c r="O17" i="11" a="1"/>
  <c r="O17" i="11" s="1"/>
  <c r="AT17" i="11" a="1"/>
  <c r="AT17" i="11" s="1"/>
  <c r="BA17" i="11" a="1"/>
  <c r="BA17" i="11" s="1"/>
  <c r="Q17" i="11" a="1"/>
  <c r="Q17" i="11" s="1"/>
  <c r="AB17" i="11" a="1"/>
  <c r="AB17" i="11" s="1"/>
  <c r="AU17" i="11" a="1"/>
  <c r="AU17" i="11" s="1"/>
  <c r="AP17" i="11" a="1"/>
  <c r="AP17" i="11" s="1"/>
  <c r="N17" i="11" a="1"/>
  <c r="N17" i="11" s="1"/>
  <c r="AW17" i="11" a="1"/>
  <c r="AW17" i="11" s="1"/>
  <c r="BH17" i="11" a="1"/>
  <c r="BH17" i="11" s="1"/>
  <c r="X17" i="11" a="1"/>
  <c r="X17" i="11" s="1"/>
  <c r="AQ17" i="11" a="1"/>
  <c r="AQ17" i="11" s="1"/>
  <c r="AL17" i="11" a="1"/>
  <c r="AL17" i="11" s="1"/>
  <c r="BB17" i="11" a="1"/>
  <c r="BB17" i="11" s="1"/>
  <c r="AO17" i="11" a="1"/>
  <c r="AO17" i="11" s="1"/>
  <c r="BD17" i="11" a="1"/>
  <c r="BD17" i="11" s="1"/>
  <c r="T17" i="11" a="1"/>
  <c r="T17" i="11" s="1"/>
  <c r="AM17" i="11" a="1"/>
  <c r="AM17" i="11" s="1"/>
  <c r="AH17" i="11" a="1"/>
  <c r="AH17" i="11" s="1"/>
  <c r="V17" i="11" a="1"/>
  <c r="V17" i="11" s="1"/>
  <c r="AK17" i="11" a="1"/>
  <c r="AK17" i="11" s="1"/>
  <c r="AZ17" i="11" a="1"/>
  <c r="AZ17" i="11" s="1"/>
  <c r="P17" i="11" a="1"/>
  <c r="P17" i="11" s="1"/>
  <c r="AI17" i="11" a="1"/>
  <c r="AI17" i="11" s="1"/>
  <c r="AD17" i="11" a="1"/>
  <c r="AD17" i="11" s="1"/>
  <c r="OK24" i="10"/>
  <c r="BK17" i="11" a="1"/>
  <c r="BK17" i="11" s="1"/>
  <c r="AG17" i="11" a="1"/>
  <c r="AG17" i="11" s="1"/>
  <c r="AV17" i="11" a="1"/>
  <c r="AV17" i="11" s="1"/>
  <c r="L17" i="11" a="1"/>
  <c r="L17" i="11" s="1"/>
  <c r="AE17" i="11" a="1"/>
  <c r="AE17" i="11" s="1"/>
  <c r="BF17" i="11" a="1"/>
  <c r="BF17" i="11" s="1"/>
  <c r="OK44" i="10"/>
  <c r="MQ162" i="10"/>
  <c r="FQ81" i="10"/>
  <c r="AK97" i="10"/>
  <c r="LC144" i="10"/>
  <c r="JT144" i="10"/>
  <c r="NE91" i="10"/>
  <c r="ED105" i="10"/>
  <c r="BH112" i="10"/>
  <c r="LK81" i="10"/>
  <c r="KO100" i="10"/>
  <c r="BA100" i="10"/>
  <c r="HI83" i="10"/>
  <c r="MX83" i="10"/>
  <c r="IR185" i="10"/>
  <c r="MQ84" i="10"/>
  <c r="JS84" i="10"/>
  <c r="DL97" i="10"/>
  <c r="ID105" i="10"/>
  <c r="EF162" i="10"/>
  <c r="IA106" i="10"/>
  <c r="LK144" i="10"/>
  <c r="CZ164" i="10"/>
  <c r="HW164" i="10"/>
  <c r="II112" i="10"/>
  <c r="EB112" i="10"/>
  <c r="NP100" i="10"/>
  <c r="EO81" i="10"/>
  <c r="MT164" i="10"/>
  <c r="OQ15" i="10"/>
  <c r="HY185" i="10"/>
  <c r="JR185" i="10"/>
  <c r="DR185" i="10"/>
  <c r="NN185" i="10"/>
  <c r="EP84" i="10"/>
  <c r="MV84" i="10"/>
  <c r="HG84" i="10"/>
  <c r="OT35" i="10"/>
  <c r="ON35" i="10"/>
  <c r="HJ188" i="10"/>
  <c r="DF144" i="10"/>
  <c r="HS106" i="10"/>
  <c r="DE97" i="10"/>
  <c r="KT162" i="10"/>
  <c r="KG162" i="10"/>
  <c r="LI107" i="10"/>
  <c r="BI107" i="10"/>
  <c r="FJ144" i="10"/>
  <c r="BM144" i="10"/>
  <c r="NO112" i="10"/>
  <c r="FV81" i="10"/>
  <c r="IQ100" i="10"/>
  <c r="LV81" i="10"/>
  <c r="MC81" i="10"/>
  <c r="EU84" i="10"/>
  <c r="JO84" i="10"/>
  <c r="FZ84" i="10"/>
  <c r="LN84" i="10"/>
  <c r="CW188" i="10"/>
  <c r="NP97" i="10"/>
  <c r="ED162" i="10"/>
  <c r="LE97" i="10"/>
  <c r="NF81" i="10"/>
  <c r="CP112" i="10"/>
  <c r="FJ164" i="10"/>
  <c r="EI100" i="10"/>
  <c r="DB100" i="10"/>
  <c r="EC81" i="10"/>
  <c r="CL82" i="10"/>
  <c r="KO83" i="10"/>
  <c r="HT84" i="10"/>
  <c r="NH84" i="10"/>
  <c r="W31" i="11" a="1"/>
  <c r="W31" i="11" s="1"/>
  <c r="LW90" i="10"/>
  <c r="MR143" i="10"/>
  <c r="LO164" i="10"/>
  <c r="BW112" i="10"/>
  <c r="CN112" i="10"/>
  <c r="JX112" i="10"/>
  <c r="DB81" i="10"/>
  <c r="LS81" i="10"/>
  <c r="DW109" i="10"/>
  <c r="ER82" i="10"/>
  <c r="LU81" i="10"/>
  <c r="AV30" i="11" a="1"/>
  <c r="AV30" i="11" s="1"/>
  <c r="OM37" i="10"/>
  <c r="BA30" i="11" a="1"/>
  <c r="BA30" i="11" s="1"/>
  <c r="X30" i="11" a="1"/>
  <c r="X30" i="11" s="1"/>
  <c r="BK30" i="11" a="1"/>
  <c r="BK30" i="11" s="1"/>
  <c r="AA30" i="11" a="1"/>
  <c r="AA30" i="11" s="1"/>
  <c r="AO30" i="11" a="1"/>
  <c r="AO30" i="11" s="1"/>
  <c r="N30" i="11" a="1"/>
  <c r="N30" i="11" s="1"/>
  <c r="BG30" i="11" a="1"/>
  <c r="BG30" i="11" s="1"/>
  <c r="BL30" i="11" a="1"/>
  <c r="BL30" i="11" s="1"/>
  <c r="V30" i="11" a="1"/>
  <c r="V30" i="11" s="1"/>
  <c r="Y30" i="11" a="1"/>
  <c r="Y30" i="11" s="1"/>
  <c r="AQ30" i="11" a="1"/>
  <c r="AQ30" i="11" s="1"/>
  <c r="AY30" i="11" a="1"/>
  <c r="AY30" i="11" s="1"/>
  <c r="IH184" i="10"/>
  <c r="BO184" i="10"/>
  <c r="AX187" i="10"/>
  <c r="IH187" i="10"/>
  <c r="JY187" i="10"/>
  <c r="LZ188" i="10"/>
  <c r="OM16" i="10"/>
  <c r="OP16" i="10"/>
  <c r="OR22" i="10"/>
  <c r="OO22" i="10"/>
  <c r="OL24" i="10"/>
  <c r="ON24" i="10"/>
  <c r="CG185" i="10"/>
  <c r="NK184" i="10"/>
  <c r="BA91" i="10"/>
  <c r="GW106" i="10"/>
  <c r="KC187" i="10"/>
  <c r="CX184" i="10"/>
  <c r="HV184" i="10"/>
  <c r="AR187" i="10"/>
  <c r="FP187" i="10"/>
  <c r="KN187" i="10"/>
  <c r="BJ187" i="10"/>
  <c r="IT187" i="10"/>
  <c r="NR187" i="10"/>
  <c r="ER184" i="10"/>
  <c r="BJ97" i="10"/>
  <c r="KB189" i="10"/>
  <c r="BA187" i="10"/>
  <c r="BA188" i="10"/>
  <c r="AC91" i="10"/>
  <c r="KZ91" i="10"/>
  <c r="BH97" i="10"/>
  <c r="AP97" i="10"/>
  <c r="FN97" i="10"/>
  <c r="KL97" i="10"/>
  <c r="OA144" i="10"/>
  <c r="IF91" i="10"/>
  <c r="NQ106" i="10"/>
  <c r="IN106" i="10"/>
  <c r="AE91" i="10"/>
  <c r="LB162" i="10"/>
  <c r="LB171" i="10" s="1"/>
  <c r="LN91" i="10"/>
  <c r="NQ97" i="10"/>
  <c r="FL112" i="10"/>
  <c r="FK164" i="10"/>
  <c r="JN144" i="10"/>
  <c r="BP100" i="10"/>
  <c r="KV84" i="10"/>
  <c r="IL112" i="10"/>
  <c r="FU84" i="10"/>
  <c r="KU185" i="10"/>
  <c r="EV84" i="10"/>
  <c r="OU22" i="10"/>
  <c r="AS17" i="11" a="1"/>
  <c r="AS17" i="11" s="1"/>
  <c r="M17" i="11" a="1"/>
  <c r="M17" i="11" s="1"/>
  <c r="AF17" i="11" a="1"/>
  <c r="AF17" i="11" s="1"/>
  <c r="BC17" i="11" a="1"/>
  <c r="BC17" i="11" s="1"/>
  <c r="W17" i="11" a="1"/>
  <c r="W17" i="11" s="1"/>
  <c r="Z17" i="11" a="1"/>
  <c r="Z17" i="11" s="1"/>
  <c r="CK97" i="10"/>
  <c r="DB97" i="10"/>
  <c r="HZ97" i="10"/>
  <c r="MX97" i="10"/>
  <c r="IW97" i="10"/>
  <c r="EW97" i="10"/>
  <c r="EC162" i="10"/>
  <c r="EZ144" i="10"/>
  <c r="JI144" i="10"/>
  <c r="HX112" i="10"/>
  <c r="AP81" i="10"/>
  <c r="BG81" i="10"/>
  <c r="GB83" i="10"/>
  <c r="DF82" i="10"/>
  <c r="EH84" i="10"/>
  <c r="CQ83" i="10"/>
  <c r="JC185" i="10"/>
  <c r="CI185" i="10"/>
  <c r="FP185" i="10"/>
  <c r="IX185" i="10"/>
  <c r="ME185" i="10"/>
  <c r="GU83" i="10"/>
  <c r="MR84" i="10"/>
  <c r="JT84" i="10"/>
  <c r="JO83" i="10"/>
  <c r="DD84" i="10"/>
  <c r="GZ84" i="10"/>
  <c r="AK82" i="10"/>
  <c r="AI31" i="11" a="1"/>
  <c r="AI31" i="11" s="1"/>
  <c r="DX84" i="10"/>
  <c r="ON27" i="10"/>
  <c r="CU83" i="10"/>
  <c r="OJ36" i="10"/>
  <c r="BM29" i="11" s="1"/>
  <c r="BN29" i="11" s="1"/>
  <c r="LE109" i="10"/>
  <c r="JA162" i="10"/>
  <c r="EN97" i="10"/>
  <c r="LX97" i="10"/>
  <c r="GI112" i="10"/>
  <c r="BR105" i="10"/>
  <c r="CI112" i="10"/>
  <c r="LQ81" i="10"/>
  <c r="HI81" i="10"/>
  <c r="EL82" i="10"/>
  <c r="JJ82" i="10"/>
  <c r="FM185" i="10"/>
  <c r="JS185" i="10"/>
  <c r="LB185" i="10"/>
  <c r="AZ84" i="10"/>
  <c r="DV84" i="10"/>
  <c r="NR84" i="10"/>
  <c r="CA84" i="10"/>
  <c r="EM84" i="10"/>
  <c r="JK84" i="10"/>
  <c r="KE84" i="10"/>
  <c r="CR84" i="10"/>
  <c r="OO15" i="10"/>
  <c r="NY185" i="10"/>
  <c r="OS20" i="10"/>
  <c r="JU97" i="10"/>
  <c r="AA97" i="10"/>
  <c r="CM97" i="10"/>
  <c r="EY97" i="10"/>
  <c r="HK97" i="10"/>
  <c r="JW97" i="10"/>
  <c r="MI97" i="10"/>
  <c r="KV97" i="10"/>
  <c r="NU97" i="10"/>
  <c r="HU97" i="10"/>
  <c r="KP105" i="10"/>
  <c r="EE144" i="10"/>
  <c r="DH91" i="10"/>
  <c r="NJ162" i="10"/>
  <c r="EL144" i="10"/>
  <c r="GX164" i="10"/>
  <c r="DZ105" i="10"/>
  <c r="DG144" i="10"/>
  <c r="EU164" i="10"/>
  <c r="CA164" i="10"/>
  <c r="GB164" i="10"/>
  <c r="IN164" i="10"/>
  <c r="AX81" i="10"/>
  <c r="CE105" i="10"/>
  <c r="HC105" i="10"/>
  <c r="JO105" i="10"/>
  <c r="MA105" i="10"/>
  <c r="JU82" i="10"/>
  <c r="FX84" i="10"/>
  <c r="FG84" i="10"/>
  <c r="MI84" i="10"/>
  <c r="BO83" i="10"/>
  <c r="CK83" i="10"/>
  <c r="EX82" i="10"/>
  <c r="LL185" i="10"/>
  <c r="GG83" i="10"/>
  <c r="HV83" i="10"/>
  <c r="OU41" i="10"/>
  <c r="NI84" i="10"/>
  <c r="DD187" i="10"/>
  <c r="MZ187" i="10"/>
  <c r="DV187" i="10"/>
  <c r="LF187" i="10"/>
  <c r="DP91" i="10"/>
  <c r="BM97" i="10"/>
  <c r="LI97" i="10"/>
  <c r="IR97" i="10"/>
  <c r="CD97" i="10"/>
  <c r="EP97" i="10"/>
  <c r="HB97" i="10"/>
  <c r="JN97" i="10"/>
  <c r="LZ97" i="10"/>
  <c r="HI97" i="10"/>
  <c r="DY97" i="10"/>
  <c r="KX162" i="10"/>
  <c r="EB81" i="10"/>
  <c r="FU144" i="10"/>
  <c r="GG106" i="10"/>
  <c r="KY91" i="10"/>
  <c r="CH112" i="10"/>
  <c r="IY81" i="10"/>
  <c r="GG97" i="10"/>
  <c r="GL105" i="10"/>
  <c r="KL81" i="10"/>
  <c r="MP81" i="10"/>
  <c r="LC81" i="10"/>
  <c r="BC105" i="10"/>
  <c r="CM108" i="10"/>
  <c r="EY82" i="10"/>
  <c r="MV83" i="10"/>
  <c r="NA83" i="10"/>
  <c r="CD83" i="10"/>
  <c r="OT15" i="10"/>
  <c r="CM83" i="10"/>
  <c r="NO185" i="10"/>
  <c r="IA185" i="10"/>
  <c r="DZ185" i="10"/>
  <c r="HG185" i="10"/>
  <c r="NV185" i="10"/>
  <c r="IP84" i="10"/>
  <c r="FR99" i="10"/>
  <c r="DZ84" i="10"/>
  <c r="MF84" i="10"/>
  <c r="BB84" i="10"/>
  <c r="NY89" i="10"/>
  <c r="BV188" i="10"/>
  <c r="KO186" i="10"/>
  <c r="EU188" i="10"/>
  <c r="JS188" i="10"/>
  <c r="MG97" i="10"/>
  <c r="MQ91" i="10"/>
  <c r="JG162" i="10"/>
  <c r="CI105" i="10"/>
  <c r="HH162" i="10"/>
  <c r="CE144" i="10"/>
  <c r="IT162" i="10"/>
  <c r="AF106" i="10"/>
  <c r="KZ106" i="10"/>
  <c r="GB106" i="10"/>
  <c r="KX143" i="10"/>
  <c r="JD105" i="10"/>
  <c r="BY106" i="10"/>
  <c r="OU34" i="10"/>
  <c r="BH185" i="10"/>
  <c r="LD185" i="10"/>
  <c r="BZ82" i="10"/>
  <c r="GX82" i="10"/>
  <c r="OM31" i="10"/>
  <c r="BR84" i="10"/>
  <c r="AO185" i="10"/>
  <c r="CH84" i="10"/>
  <c r="JK185" i="10"/>
  <c r="MR185" i="10"/>
  <c r="MA84" i="10"/>
  <c r="IT84" i="10"/>
  <c r="HH84" i="10"/>
  <c r="GF99" i="10"/>
  <c r="BA84" i="10"/>
  <c r="IB90" i="10"/>
  <c r="NQ188" i="10"/>
  <c r="JN187" i="10"/>
  <c r="AO187" i="10"/>
  <c r="MS188" i="10"/>
  <c r="FI186" i="10"/>
  <c r="DZ188" i="10"/>
  <c r="NV188" i="10"/>
  <c r="EH188" i="10"/>
  <c r="HB188" i="10"/>
  <c r="AU188" i="10"/>
  <c r="DG188" i="10"/>
  <c r="FS188" i="10"/>
  <c r="IE188" i="10"/>
  <c r="KQ188" i="10"/>
  <c r="NC188" i="10"/>
  <c r="HB187" i="10"/>
  <c r="BF187" i="10"/>
  <c r="DA187" i="10"/>
  <c r="EG187" i="10"/>
  <c r="DH187" i="10"/>
  <c r="KR187" i="10"/>
  <c r="ME188" i="10"/>
  <c r="GR184" i="10"/>
  <c r="BC184" i="10"/>
  <c r="KY184" i="10"/>
  <c r="NI188" i="10"/>
  <c r="MK187" i="10"/>
  <c r="AS102" i="10"/>
  <c r="EK91" i="10"/>
  <c r="BC188" i="10"/>
  <c r="GA188" i="10"/>
  <c r="IM188" i="10"/>
  <c r="KY188" i="10"/>
  <c r="NK188" i="10"/>
  <c r="EP187" i="10"/>
  <c r="BM187" i="10"/>
  <c r="DM187" i="10"/>
  <c r="BI184" i="10"/>
  <c r="GX101" i="10"/>
  <c r="OT39" i="10"/>
  <c r="PJ10" i="10"/>
  <c r="HG90" i="10"/>
  <c r="MT90" i="10"/>
  <c r="LU90" i="10"/>
  <c r="FR90" i="10"/>
  <c r="GL188" i="10"/>
  <c r="GT188" i="10"/>
  <c r="CD187" i="10"/>
  <c r="HY187" i="10"/>
  <c r="EP188" i="10"/>
  <c r="HG188" i="10"/>
  <c r="BR187" i="10"/>
  <c r="GH187" i="10"/>
  <c r="AC108" i="10"/>
  <c r="GW108" i="10"/>
  <c r="AQ162" i="10"/>
  <c r="KS189" i="10"/>
  <c r="LU189" i="10"/>
  <c r="BS188" i="10"/>
  <c r="JC188" i="10"/>
  <c r="LO188" i="10"/>
  <c r="GK187" i="10"/>
  <c r="ER187" i="10"/>
  <c r="CX187" i="10"/>
  <c r="HV187" i="10"/>
  <c r="KH187" i="10"/>
  <c r="CD188" i="10"/>
  <c r="NF187" i="10"/>
  <c r="IX188" i="10"/>
  <c r="HQ187" i="10"/>
  <c r="IW187" i="10"/>
  <c r="LE107" i="10"/>
  <c r="AP188" i="10"/>
  <c r="KL188" i="10"/>
  <c r="GM184" i="10"/>
  <c r="IY184" i="10"/>
  <c r="LK184" i="10"/>
  <c r="NI187" i="10"/>
  <c r="CA91" i="10"/>
  <c r="BW97" i="10"/>
  <c r="GU97" i="10"/>
  <c r="CW97" i="10"/>
  <c r="DD91" i="10"/>
  <c r="OQ9" i="10"/>
  <c r="IC81" i="10"/>
  <c r="AX162" i="10"/>
  <c r="DI144" i="10"/>
  <c r="KS91" i="10"/>
  <c r="DL91" i="10"/>
  <c r="OR9" i="10"/>
  <c r="AH162" i="10"/>
  <c r="MI164" i="10"/>
  <c r="EI97" i="10"/>
  <c r="JG97" i="10"/>
  <c r="EM91" i="10"/>
  <c r="IG97" i="10"/>
  <c r="BN97" i="10"/>
  <c r="DZ97" i="10"/>
  <c r="GL97" i="10"/>
  <c r="IX97" i="10"/>
  <c r="LJ97" i="10"/>
  <c r="NV97" i="10"/>
  <c r="FP91" i="10"/>
  <c r="JL97" i="10"/>
  <c r="AW144" i="10"/>
  <c r="LV91" i="10"/>
  <c r="KR91" i="10"/>
  <c r="NT144" i="10"/>
  <c r="MD112" i="10"/>
  <c r="DD144" i="10"/>
  <c r="EE112" i="10"/>
  <c r="GW144" i="10"/>
  <c r="KT81" i="10"/>
  <c r="BZ105" i="10"/>
  <c r="PD10" i="10"/>
  <c r="FO145" i="10"/>
  <c r="HM145" i="10"/>
  <c r="PF7" i="10"/>
  <c r="LJ91" i="10"/>
  <c r="BD91" i="10"/>
  <c r="IB91" i="10"/>
  <c r="GN81" i="10"/>
  <c r="CR162" i="10"/>
  <c r="IG144" i="10"/>
  <c r="AQ106" i="10"/>
  <c r="IF106" i="10"/>
  <c r="DQ144" i="10"/>
  <c r="ON7" i="10"/>
  <c r="OS9" i="10"/>
  <c r="KS97" i="10"/>
  <c r="JK91" i="10"/>
  <c r="KU91" i="10"/>
  <c r="LI91" i="10"/>
  <c r="LM162" i="10"/>
  <c r="IK106" i="10"/>
  <c r="PI9" i="10"/>
  <c r="NA81" i="10"/>
  <c r="IH162" i="10"/>
  <c r="JL106" i="10"/>
  <c r="GB91" i="10"/>
  <c r="HI91" i="10"/>
  <c r="DG91" i="10"/>
  <c r="NG162" i="10"/>
  <c r="KY144" i="10"/>
  <c r="OU7" i="10"/>
  <c r="OT7" i="10"/>
  <c r="AA164" i="10"/>
  <c r="DD164" i="10"/>
  <c r="CP164" i="10"/>
  <c r="DE79" i="10"/>
  <c r="LW91" i="10"/>
  <c r="DI97" i="10"/>
  <c r="FU97" i="10"/>
  <c r="MX162" i="10"/>
  <c r="NY162" i="10"/>
  <c r="FZ162" i="10"/>
  <c r="LF91" i="10"/>
  <c r="OL9" i="10"/>
  <c r="CK105" i="10"/>
  <c r="OV7" i="10"/>
  <c r="CM164" i="10"/>
  <c r="FP164" i="10"/>
  <c r="NT109" i="10"/>
  <c r="LI81" i="10"/>
  <c r="IN91" i="10"/>
  <c r="FQ97" i="10"/>
  <c r="NF162" i="10"/>
  <c r="DV90" i="10"/>
  <c r="CB162" i="10"/>
  <c r="DV91" i="10"/>
  <c r="OO9" i="10"/>
  <c r="CB106" i="10"/>
  <c r="KP91" i="10"/>
  <c r="LG91" i="10"/>
  <c r="LI144" i="10"/>
  <c r="IB164" i="10"/>
  <c r="HB189" i="10"/>
  <c r="EL106" i="10"/>
  <c r="BR144" i="10"/>
  <c r="JD162" i="10"/>
  <c r="BS144" i="10"/>
  <c r="LB91" i="10"/>
  <c r="KO81" i="10"/>
  <c r="GH91" i="10"/>
  <c r="LA91" i="10"/>
  <c r="EV91" i="10"/>
  <c r="NN162" i="10"/>
  <c r="IT105" i="10"/>
  <c r="FW106" i="10"/>
  <c r="LT144" i="10"/>
  <c r="ND107" i="10"/>
  <c r="GR144" i="10"/>
  <c r="HK164" i="10"/>
  <c r="OR11" i="10"/>
  <c r="EV81" i="10"/>
  <c r="GE144" i="10"/>
  <c r="MW108" i="10"/>
  <c r="KH164" i="10"/>
  <c r="KH112" i="10"/>
  <c r="GJ161" i="10"/>
  <c r="LD81" i="10"/>
  <c r="AH81" i="10"/>
  <c r="GA105" i="10"/>
  <c r="KH97" i="10"/>
  <c r="JF105" i="10"/>
  <c r="FB164" i="10"/>
  <c r="ON11" i="10"/>
  <c r="AA105" i="10"/>
  <c r="CM105" i="10"/>
  <c r="EY105" i="10"/>
  <c r="HK105" i="10"/>
  <c r="JW105" i="10"/>
  <c r="MI105" i="10"/>
  <c r="NW100" i="10"/>
  <c r="AS100" i="10"/>
  <c r="KV143" i="10"/>
  <c r="FC109" i="10"/>
  <c r="JS109" i="10"/>
  <c r="NP109" i="10"/>
  <c r="EN109" i="10"/>
  <c r="LY81" i="10"/>
  <c r="JU81" i="10"/>
  <c r="HF107" i="10"/>
  <c r="LO91" i="10"/>
  <c r="BX112" i="10"/>
  <c r="GV112" i="10"/>
  <c r="FP81" i="10"/>
  <c r="EX81" i="10"/>
  <c r="NN81" i="10"/>
  <c r="IM105" i="10"/>
  <c r="LR105" i="10"/>
  <c r="CG106" i="10"/>
  <c r="NH105" i="10"/>
  <c r="GU100" i="10"/>
  <c r="DL100" i="10"/>
  <c r="LC109" i="10"/>
  <c r="BW109" i="10"/>
  <c r="BC109" i="10"/>
  <c r="IZ109" i="10"/>
  <c r="LL109" i="10"/>
  <c r="JT109" i="10"/>
  <c r="MF109" i="10"/>
  <c r="GW81" i="10"/>
  <c r="MG81" i="10"/>
  <c r="CW81" i="10"/>
  <c r="AO108" i="10"/>
  <c r="BB164" i="10"/>
  <c r="BE108" i="10"/>
  <c r="IW108" i="10"/>
  <c r="EQ108" i="10"/>
  <c r="HV109" i="10"/>
  <c r="FY91" i="10"/>
  <c r="MH100" i="10"/>
  <c r="MX100" i="10"/>
  <c r="MI109" i="10"/>
  <c r="JH109" i="10"/>
  <c r="MN109" i="10"/>
  <c r="BZ81" i="10"/>
  <c r="DI108" i="10"/>
  <c r="BX108" i="10"/>
  <c r="HJ164" i="10"/>
  <c r="LM108" i="10"/>
  <c r="EZ112" i="10"/>
  <c r="CL81" i="10"/>
  <c r="HC81" i="10"/>
  <c r="DK81" i="10"/>
  <c r="JG81" i="10"/>
  <c r="BA109" i="10"/>
  <c r="HE106" i="10"/>
  <c r="OM9" i="10"/>
  <c r="KT109" i="10"/>
  <c r="OS11" i="10"/>
  <c r="CO100" i="10"/>
  <c r="EA109" i="10"/>
  <c r="AU109" i="10"/>
  <c r="DO109" i="10"/>
  <c r="CF109" i="10"/>
  <c r="MV109" i="10"/>
  <c r="EL81" i="10"/>
  <c r="BU81" i="10"/>
  <c r="HW81" i="10"/>
  <c r="FS81" i="10"/>
  <c r="ER108" i="10"/>
  <c r="IP161" i="10"/>
  <c r="EA161" i="10"/>
  <c r="NJ81" i="10"/>
  <c r="GM81" i="10"/>
  <c r="BH81" i="10"/>
  <c r="HZ81" i="10"/>
  <c r="KU81" i="10"/>
  <c r="AD97" i="10"/>
  <c r="BZ109" i="10"/>
  <c r="OM11" i="10"/>
  <c r="AM109" i="10"/>
  <c r="CN109" i="10"/>
  <c r="HL109" i="10"/>
  <c r="IF109" i="10"/>
  <c r="KI81" i="10"/>
  <c r="CC81" i="10"/>
  <c r="FI81" i="10"/>
  <c r="MO108" i="10"/>
  <c r="OM13" i="10"/>
  <c r="OS13" i="10"/>
  <c r="MN189" i="10"/>
  <c r="DI109" i="10"/>
  <c r="IK163" i="10"/>
  <c r="GY90" i="10"/>
  <c r="CE81" i="10"/>
  <c r="EZ81" i="10"/>
  <c r="EI81" i="10"/>
  <c r="CV81" i="10"/>
  <c r="CX97" i="10"/>
  <c r="BV105" i="10"/>
  <c r="MC106" i="10"/>
  <c r="NB106" i="10"/>
  <c r="CG144" i="10"/>
  <c r="JG100" i="10"/>
  <c r="AZ100" i="10"/>
  <c r="CW100" i="10"/>
  <c r="LA144" i="10"/>
  <c r="BK109" i="10"/>
  <c r="BS109" i="10"/>
  <c r="AJ109" i="10"/>
  <c r="BD109" i="10"/>
  <c r="AN81" i="10"/>
  <c r="GK81" i="10"/>
  <c r="JJ81" i="10"/>
  <c r="HT108" i="10"/>
  <c r="HI161" i="10"/>
  <c r="AW109" i="10"/>
  <c r="LM107" i="10"/>
  <c r="IT108" i="10"/>
  <c r="BI108" i="10"/>
  <c r="GK97" i="10"/>
  <c r="DB162" i="10"/>
  <c r="GO162" i="10"/>
  <c r="FR162" i="10"/>
  <c r="KO105" i="10"/>
  <c r="KO162" i="10"/>
  <c r="NX81" i="10"/>
  <c r="OO14" i="10"/>
  <c r="BO79" i="10"/>
  <c r="KU79" i="10"/>
  <c r="HH79" i="10"/>
  <c r="GJ97" i="10"/>
  <c r="NT97" i="10"/>
  <c r="JO162" i="10"/>
  <c r="CL144" i="10"/>
  <c r="EG91" i="10"/>
  <c r="LZ162" i="10"/>
  <c r="HX106" i="10"/>
  <c r="DH106" i="10"/>
  <c r="FU91" i="10"/>
  <c r="BT91" i="10"/>
  <c r="DX81" i="10"/>
  <c r="HX162" i="10"/>
  <c r="MO97" i="10"/>
  <c r="AG97" i="10"/>
  <c r="NZ162" i="10"/>
  <c r="EV79" i="10"/>
  <c r="BG79" i="10"/>
  <c r="DY79" i="10"/>
  <c r="LI79" i="10"/>
  <c r="AR79" i="10"/>
  <c r="JD97" i="10"/>
  <c r="IV97" i="10"/>
  <c r="MA162" i="10"/>
  <c r="IU91" i="10"/>
  <c r="NS91" i="10"/>
  <c r="CB91" i="10"/>
  <c r="GZ91" i="10"/>
  <c r="LX91" i="10"/>
  <c r="GL91" i="10"/>
  <c r="FL144" i="10"/>
  <c r="NO106" i="10"/>
  <c r="BS91" i="10"/>
  <c r="LE79" i="10"/>
  <c r="MC162" i="10"/>
  <c r="FA162" i="10"/>
  <c r="LZ112" i="10"/>
  <c r="LZ164" i="10"/>
  <c r="LD97" i="10"/>
  <c r="NH97" i="10"/>
  <c r="MZ91" i="10"/>
  <c r="MC143" i="10"/>
  <c r="IL91" i="10"/>
  <c r="NI106" i="10"/>
  <c r="OI14" i="10"/>
  <c r="OJ14" i="10" s="1"/>
  <c r="EM143" i="10"/>
  <c r="GE79" i="10"/>
  <c r="MV143" i="10"/>
  <c r="CC79" i="10"/>
  <c r="EO79" i="10"/>
  <c r="LC79" i="10"/>
  <c r="LP97" i="10"/>
  <c r="LV144" i="10"/>
  <c r="NT89" i="10"/>
  <c r="AF91" i="10"/>
  <c r="HP91" i="10"/>
  <c r="KB91" i="10"/>
  <c r="MN91" i="10"/>
  <c r="EL162" i="10"/>
  <c r="ML164" i="10"/>
  <c r="ML112" i="10"/>
  <c r="DY81" i="10"/>
  <c r="KC97" i="10"/>
  <c r="OM6" i="10"/>
  <c r="KX91" i="10"/>
  <c r="JX144" i="10"/>
  <c r="AN143" i="10"/>
  <c r="EA79" i="10"/>
  <c r="IT90" i="10"/>
  <c r="CD162" i="10"/>
  <c r="BY162" i="10"/>
  <c r="HP162" i="10"/>
  <c r="PA9" i="10"/>
  <c r="BF145" i="10"/>
  <c r="GV89" i="10"/>
  <c r="CD106" i="10"/>
  <c r="NM91" i="10"/>
  <c r="CZ91" i="10"/>
  <c r="FL91" i="10"/>
  <c r="KZ81" i="10"/>
  <c r="AF162" i="10"/>
  <c r="LU79" i="10"/>
  <c r="AI106" i="10"/>
  <c r="AE164" i="10"/>
  <c r="AE112" i="10"/>
  <c r="BK164" i="10"/>
  <c r="BK112" i="10"/>
  <c r="MI91" i="10"/>
  <c r="NJ91" i="10"/>
  <c r="FX81" i="10"/>
  <c r="KH79" i="10"/>
  <c r="JK143" i="10"/>
  <c r="DS143" i="10"/>
  <c r="CE162" i="10"/>
  <c r="EP162" i="10"/>
  <c r="EK162" i="10"/>
  <c r="AV91" i="10"/>
  <c r="FT91" i="10"/>
  <c r="FP79" i="10"/>
  <c r="HA91" i="10"/>
  <c r="IV161" i="10"/>
  <c r="LD144" i="10"/>
  <c r="OU14" i="10"/>
  <c r="BL97" i="10"/>
  <c r="LG79" i="10"/>
  <c r="CS97" i="10"/>
  <c r="BG97" i="10"/>
  <c r="IQ97" i="10"/>
  <c r="DK91" i="10"/>
  <c r="AS81" i="10"/>
  <c r="OS14" i="10"/>
  <c r="MK81" i="10"/>
  <c r="II79" i="10"/>
  <c r="LH97" i="10"/>
  <c r="EF97" i="10"/>
  <c r="GK79" i="10"/>
  <c r="HB162" i="10"/>
  <c r="GW162" i="10"/>
  <c r="HB106" i="10"/>
  <c r="FL106" i="10"/>
  <c r="AV106" i="10"/>
  <c r="HN81" i="10"/>
  <c r="CW90" i="10"/>
  <c r="FE97" i="10"/>
  <c r="HQ97" i="10"/>
  <c r="DS97" i="10"/>
  <c r="GE97" i="10"/>
  <c r="LC97" i="10"/>
  <c r="NO97" i="10"/>
  <c r="AX97" i="10"/>
  <c r="DJ97" i="10"/>
  <c r="IH97" i="10"/>
  <c r="KT97" i="10"/>
  <c r="NF97" i="10"/>
  <c r="HS162" i="10"/>
  <c r="JT162" i="10"/>
  <c r="NU81" i="10"/>
  <c r="DX97" i="10"/>
  <c r="GR97" i="10"/>
  <c r="HC162" i="10"/>
  <c r="GI143" i="10"/>
  <c r="ET143" i="10"/>
  <c r="JN162" i="10"/>
  <c r="BD105" i="10"/>
  <c r="NH91" i="10"/>
  <c r="FS91" i="10"/>
  <c r="BL91" i="10"/>
  <c r="CF144" i="10"/>
  <c r="AB81" i="10"/>
  <c r="GT81" i="10"/>
  <c r="EP81" i="10"/>
  <c r="LE162" i="10"/>
  <c r="JE163" i="10"/>
  <c r="ER144" i="10"/>
  <c r="GL162" i="10"/>
  <c r="CT162" i="10"/>
  <c r="KD144" i="10"/>
  <c r="HX144" i="10"/>
  <c r="GD81" i="10"/>
  <c r="AN90" i="10"/>
  <c r="CZ90" i="10"/>
  <c r="FL90" i="10"/>
  <c r="HX90" i="10"/>
  <c r="KJ90" i="10"/>
  <c r="MV90" i="10"/>
  <c r="BM90" i="10"/>
  <c r="DY90" i="10"/>
  <c r="GK90" i="10"/>
  <c r="IW90" i="10"/>
  <c r="LI90" i="10"/>
  <c r="NU90" i="10"/>
  <c r="CD90" i="10"/>
  <c r="EP90" i="10"/>
  <c r="HB90" i="10"/>
  <c r="JN90" i="10"/>
  <c r="LZ90" i="10"/>
  <c r="AI90" i="10"/>
  <c r="CU90" i="10"/>
  <c r="FG90" i="10"/>
  <c r="HS90" i="10"/>
  <c r="KE90" i="10"/>
  <c r="MQ90" i="10"/>
  <c r="FN144" i="10"/>
  <c r="GB162" i="10"/>
  <c r="CD91" i="10"/>
  <c r="FX164" i="10"/>
  <c r="JK164" i="10"/>
  <c r="OO34" i="10"/>
  <c r="OP34" i="10"/>
  <c r="DI81" i="10"/>
  <c r="KT144" i="10"/>
  <c r="HN162" i="10"/>
  <c r="BG162" i="10"/>
  <c r="LU144" i="10"/>
  <c r="LY79" i="10"/>
  <c r="DL143" i="10"/>
  <c r="CZ81" i="10"/>
  <c r="AK81" i="10"/>
  <c r="FA108" i="10"/>
  <c r="AP185" i="10"/>
  <c r="AP99" i="10"/>
  <c r="LW84" i="10"/>
  <c r="KI105" i="10"/>
  <c r="NN144" i="10"/>
  <c r="HJ162" i="10"/>
  <c r="AY162" i="10"/>
  <c r="LD91" i="10"/>
  <c r="MV162" i="10"/>
  <c r="GA144" i="10"/>
  <c r="NQ151" i="10"/>
  <c r="LQ163" i="10"/>
  <c r="EX106" i="10"/>
  <c r="LP162" i="10"/>
  <c r="IB144" i="10"/>
  <c r="HD144" i="10"/>
  <c r="FZ143" i="10"/>
  <c r="IX162" i="10"/>
  <c r="HF144" i="10"/>
  <c r="AV162" i="10"/>
  <c r="GX162" i="10"/>
  <c r="BG144" i="10"/>
  <c r="GX144" i="10"/>
  <c r="IC91" i="10"/>
  <c r="LP144" i="10"/>
  <c r="KJ144" i="10"/>
  <c r="AH106" i="10"/>
  <c r="GK144" i="10"/>
  <c r="MB144" i="10"/>
  <c r="LJ81" i="10"/>
  <c r="BV81" i="10"/>
  <c r="DE91" i="10"/>
  <c r="IA162" i="10"/>
  <c r="IN162" i="10"/>
  <c r="KE144" i="10"/>
  <c r="IJ164" i="10"/>
  <c r="JW144" i="10"/>
  <c r="BL27" i="11" a="1"/>
  <c r="BL27" i="11" s="1"/>
  <c r="GY112" i="10"/>
  <c r="DX162" i="10"/>
  <c r="BB144" i="10"/>
  <c r="KU164" i="10"/>
  <c r="DJ144" i="10"/>
  <c r="NF144" i="10"/>
  <c r="HO109" i="10"/>
  <c r="ME109" i="10"/>
  <c r="KB109" i="10"/>
  <c r="FL81" i="10"/>
  <c r="JM81" i="10"/>
  <c r="GL108" i="10"/>
  <c r="BL82" i="10"/>
  <c r="DX82" i="10"/>
  <c r="IV82" i="10"/>
  <c r="NT82" i="10"/>
  <c r="DR162" i="10"/>
  <c r="DK162" i="10"/>
  <c r="HM162" i="10"/>
  <c r="GC144" i="10"/>
  <c r="JP144" i="10"/>
  <c r="LV90" i="10"/>
  <c r="HR162" i="10"/>
  <c r="BR162" i="10"/>
  <c r="KM144" i="10"/>
  <c r="IW144" i="10"/>
  <c r="NW112" i="10"/>
  <c r="JF81" i="10"/>
  <c r="BF81" i="10"/>
  <c r="EH162" i="10"/>
  <c r="NH164" i="10"/>
  <c r="GJ162" i="10"/>
  <c r="FX79" i="10"/>
  <c r="KJ109" i="10"/>
  <c r="JY108" i="10"/>
  <c r="HP188" i="10"/>
  <c r="HP84" i="10"/>
  <c r="GC84" i="10"/>
  <c r="KF79" i="10"/>
  <c r="JD91" i="10"/>
  <c r="HU90" i="10"/>
  <c r="BJ105" i="10"/>
  <c r="FZ144" i="10"/>
  <c r="IO144" i="10"/>
  <c r="GK151" i="10"/>
  <c r="EG162" i="10"/>
  <c r="KC151" i="10"/>
  <c r="MO162" i="10"/>
  <c r="HG162" i="10"/>
  <c r="JS162" i="10"/>
  <c r="NI144" i="10"/>
  <c r="HT143" i="10"/>
  <c r="AS90" i="10"/>
  <c r="KD162" i="10"/>
  <c r="JM107" i="10"/>
  <c r="NY107" i="10"/>
  <c r="MQ144" i="10"/>
  <c r="IP81" i="10"/>
  <c r="HT81" i="10"/>
  <c r="NY97" i="10"/>
  <c r="ON6" i="10"/>
  <c r="MY162" i="10"/>
  <c r="GM162" i="10"/>
  <c r="NL162" i="10"/>
  <c r="OL34" i="10"/>
  <c r="OM34" i="10"/>
  <c r="CL162" i="10"/>
  <c r="IV162" i="10"/>
  <c r="AY79" i="10"/>
  <c r="JE79" i="10"/>
  <c r="IB79" i="10"/>
  <c r="FT109" i="10"/>
  <c r="KJ81" i="10"/>
  <c r="OS28" i="10"/>
  <c r="ED90" i="10"/>
  <c r="CG162" i="10"/>
  <c r="II162" i="10"/>
  <c r="NZ144" i="10"/>
  <c r="GJ144" i="10"/>
  <c r="DK106" i="10"/>
  <c r="MP162" i="10"/>
  <c r="JC112" i="10"/>
  <c r="LE144" i="10"/>
  <c r="NV81" i="10"/>
  <c r="EH81" i="10"/>
  <c r="DL81" i="10"/>
  <c r="CD81" i="10"/>
  <c r="JF162" i="10"/>
  <c r="IY151" i="10"/>
  <c r="DK144" i="10"/>
  <c r="BY105" i="10"/>
  <c r="AI164" i="10"/>
  <c r="MY144" i="10"/>
  <c r="OS34" i="10"/>
  <c r="AY105" i="10"/>
  <c r="DK105" i="10"/>
  <c r="FW105" i="10"/>
  <c r="II105" i="10"/>
  <c r="KU105" i="10"/>
  <c r="NG105" i="10"/>
  <c r="EY144" i="10"/>
  <c r="EX162" i="10"/>
  <c r="LH162" i="10"/>
  <c r="AZ144" i="10"/>
  <c r="HG144" i="10"/>
  <c r="IQ143" i="10"/>
  <c r="CE107" i="10"/>
  <c r="GM109" i="10"/>
  <c r="ES162" i="10"/>
  <c r="KU162" i="10"/>
  <c r="BH91" i="10"/>
  <c r="DU105" i="10"/>
  <c r="AY163" i="10"/>
  <c r="AW162" i="10"/>
  <c r="GS106" i="10"/>
  <c r="IG151" i="10"/>
  <c r="NE162" i="10"/>
  <c r="BP162" i="10"/>
  <c r="EB162" i="10"/>
  <c r="GN162" i="10"/>
  <c r="IZ162" i="10"/>
  <c r="LL162" i="10"/>
  <c r="NX162" i="10"/>
  <c r="AM106" i="10"/>
  <c r="FK106" i="10"/>
  <c r="KI106" i="10"/>
  <c r="OT6" i="10"/>
  <c r="CY91" i="10"/>
  <c r="FQ90" i="10"/>
  <c r="KR162" i="10"/>
  <c r="BN81" i="10"/>
  <c r="LR81" i="10"/>
  <c r="DR81" i="10"/>
  <c r="LR162" i="10"/>
  <c r="FI162" i="10"/>
  <c r="LK162" i="10"/>
  <c r="MQ164" i="10"/>
  <c r="GF144" i="10"/>
  <c r="ID106" i="10"/>
  <c r="ON34" i="10"/>
  <c r="NU144" i="10"/>
  <c r="CD144" i="10"/>
  <c r="EB164" i="10"/>
  <c r="CY109" i="10"/>
  <c r="AR109" i="10"/>
  <c r="JF144" i="10"/>
  <c r="BW81" i="10"/>
  <c r="II108" i="10"/>
  <c r="LH82" i="10"/>
  <c r="MT112" i="10"/>
  <c r="GH84" i="10"/>
  <c r="DQ84" i="10"/>
  <c r="KB84" i="10"/>
  <c r="Z162" i="10"/>
  <c r="GJ105" i="10"/>
  <c r="HE162" i="10"/>
  <c r="FL162" i="10"/>
  <c r="LN162" i="10"/>
  <c r="AF144" i="10"/>
  <c r="LH144" i="10"/>
  <c r="EC105" i="10"/>
  <c r="CZ144" i="10"/>
  <c r="LC106" i="10"/>
  <c r="LB81" i="10"/>
  <c r="BY143" i="10"/>
  <c r="MZ79" i="10"/>
  <c r="BA90" i="10"/>
  <c r="CJ90" i="10"/>
  <c r="EV90" i="10"/>
  <c r="HH90" i="10"/>
  <c r="JT90" i="10"/>
  <c r="MF90" i="10"/>
  <c r="AW90" i="10"/>
  <c r="DI90" i="10"/>
  <c r="FU90" i="10"/>
  <c r="IG90" i="10"/>
  <c r="KS90" i="10"/>
  <c r="NE90" i="10"/>
  <c r="BN90" i="10"/>
  <c r="DZ90" i="10"/>
  <c r="GL90" i="10"/>
  <c r="IX90" i="10"/>
  <c r="LJ90" i="10"/>
  <c r="NV90" i="10"/>
  <c r="CE90" i="10"/>
  <c r="HC90" i="10"/>
  <c r="JO90" i="10"/>
  <c r="MA90" i="10"/>
  <c r="BB79" i="10"/>
  <c r="FH79" i="10"/>
  <c r="NW162" i="10"/>
  <c r="LT91" i="10"/>
  <c r="BD162" i="10"/>
  <c r="HF162" i="10"/>
  <c r="BD144" i="10"/>
  <c r="MX91" i="10"/>
  <c r="LZ91" i="10"/>
  <c r="GM106" i="10"/>
  <c r="DQ91" i="10"/>
  <c r="OV34" i="10"/>
  <c r="IX81" i="10"/>
  <c r="CF105" i="10"/>
  <c r="HD105" i="10"/>
  <c r="MB105" i="10"/>
  <c r="GT144" i="10"/>
  <c r="AA144" i="10"/>
  <c r="JV162" i="10"/>
  <c r="EG81" i="10"/>
  <c r="CQ112" i="10"/>
  <c r="DN151" i="10"/>
  <c r="ID112" i="10"/>
  <c r="DZ81" i="10"/>
  <c r="NG144" i="10"/>
  <c r="MH162" i="10"/>
  <c r="KA112" i="10"/>
  <c r="KU108" i="10"/>
  <c r="GN108" i="10"/>
  <c r="NX108" i="10"/>
  <c r="KP82" i="10"/>
  <c r="FK81" i="10"/>
  <c r="KG81" i="10"/>
  <c r="CM163" i="10"/>
  <c r="FL108" i="10"/>
  <c r="JC108" i="10"/>
  <c r="KM108" i="10"/>
  <c r="DK108" i="10"/>
  <c r="JW82" i="10"/>
  <c r="CK82" i="10"/>
  <c r="OV26" i="10"/>
  <c r="KP164" i="10"/>
  <c r="FH82" i="10"/>
  <c r="OP36" i="10"/>
  <c r="CL164" i="10"/>
  <c r="ND82" i="10"/>
  <c r="MS108" i="10"/>
  <c r="OU31" i="10"/>
  <c r="OP31" i="10"/>
  <c r="OQ36" i="10"/>
  <c r="EK81" i="10"/>
  <c r="DR82" i="10"/>
  <c r="LC185" i="10"/>
  <c r="FX185" i="10"/>
  <c r="LS84" i="10"/>
  <c r="BC185" i="10"/>
  <c r="HR185" i="10"/>
  <c r="KY185" i="10"/>
  <c r="AI185" i="10"/>
  <c r="FS84" i="10"/>
  <c r="MH185" i="10"/>
  <c r="ID99" i="10"/>
  <c r="BL84" i="10"/>
  <c r="EN188" i="10"/>
  <c r="FR164" i="10"/>
  <c r="OL18" i="10"/>
  <c r="MN81" i="10"/>
  <c r="FE81" i="10"/>
  <c r="LA81" i="10"/>
  <c r="OU33" i="10"/>
  <c r="EZ84" i="10"/>
  <c r="KK84" i="10"/>
  <c r="MX84" i="10"/>
  <c r="AT185" i="10"/>
  <c r="AT84" i="10"/>
  <c r="GD84" i="10"/>
  <c r="AT99" i="10"/>
  <c r="NL84" i="10"/>
  <c r="JL84" i="10"/>
  <c r="KP84" i="10"/>
  <c r="EK84" i="10"/>
  <c r="EK185" i="10"/>
  <c r="AB99" i="10"/>
  <c r="LB82" i="10"/>
  <c r="BL31" i="11" a="1"/>
  <c r="BL31" i="11" s="1"/>
  <c r="AR31" i="11" a="1"/>
  <c r="AR31" i="11" s="1"/>
  <c r="R31" i="11" a="1"/>
  <c r="R31" i="11" s="1"/>
  <c r="U31" i="11" a="1"/>
  <c r="U31" i="11" s="1"/>
  <c r="T31" i="11" a="1"/>
  <c r="T31" i="11" s="1"/>
  <c r="AS31" i="11" a="1"/>
  <c r="AS31" i="11" s="1"/>
  <c r="P31" i="11" a="1"/>
  <c r="P31" i="11" s="1"/>
  <c r="DA108" i="10"/>
  <c r="MY108" i="10"/>
  <c r="JK108" i="10"/>
  <c r="GJ82" i="10"/>
  <c r="JV82" i="10"/>
  <c r="NB82" i="10"/>
  <c r="NJ164" i="10"/>
  <c r="BW82" i="10"/>
  <c r="LS82" i="10"/>
  <c r="AF84" i="10"/>
  <c r="NW83" i="10"/>
  <c r="KE83" i="10"/>
  <c r="IF82" i="10"/>
  <c r="FX82" i="10"/>
  <c r="OL31" i="10"/>
  <c r="JI81" i="10"/>
  <c r="LO84" i="10"/>
  <c r="GP185" i="10"/>
  <c r="AY185" i="10"/>
  <c r="BE84" i="10"/>
  <c r="DG185" i="10"/>
  <c r="NC185" i="10"/>
  <c r="AG83" i="10"/>
  <c r="DL84" i="10"/>
  <c r="JN84" i="10"/>
  <c r="GP84" i="10"/>
  <c r="NP99" i="10"/>
  <c r="KP99" i="10"/>
  <c r="KX84" i="10"/>
  <c r="EE84" i="10"/>
  <c r="HI84" i="10"/>
  <c r="GG82" i="10"/>
  <c r="LU82" i="10"/>
  <c r="FA82" i="10"/>
  <c r="FI82" i="10"/>
  <c r="BM82" i="10"/>
  <c r="JR82" i="10"/>
  <c r="DZ82" i="10"/>
  <c r="HQ81" i="10"/>
  <c r="NM81" i="10"/>
  <c r="MV81" i="10"/>
  <c r="NC81" i="10"/>
  <c r="NJ112" i="10"/>
  <c r="HU81" i="10"/>
  <c r="FO108" i="10"/>
  <c r="HK108" i="10"/>
  <c r="JV164" i="10"/>
  <c r="OM28" i="10"/>
  <c r="AB21" i="11" a="1"/>
  <c r="AB21" i="11" s="1"/>
  <c r="EW83" i="10"/>
  <c r="FG83" i="10"/>
  <c r="DX161" i="10"/>
  <c r="KK161" i="10"/>
  <c r="CK81" i="10"/>
  <c r="DN164" i="10"/>
  <c r="NE185" i="10"/>
  <c r="GU185" i="10"/>
  <c r="GU84" i="10"/>
  <c r="NJ84" i="10"/>
  <c r="MN84" i="10"/>
  <c r="JS83" i="10"/>
  <c r="FJ83" i="10"/>
  <c r="GD162" i="10"/>
  <c r="ES81" i="10"/>
  <c r="FM84" i="10"/>
  <c r="OA187" i="10"/>
  <c r="GS81" i="10"/>
  <c r="BC108" i="10"/>
  <c r="GQ108" i="10"/>
  <c r="CI108" i="10"/>
  <c r="NG108" i="10"/>
  <c r="AY108" i="10"/>
  <c r="KX164" i="10"/>
  <c r="CQ82" i="10"/>
  <c r="EW82" i="10"/>
  <c r="DE83" i="10"/>
  <c r="IY83" i="10"/>
  <c r="MQ83" i="10"/>
  <c r="OS31" i="10"/>
  <c r="EJ108" i="10"/>
  <c r="AB185" i="10"/>
  <c r="JX185" i="10"/>
  <c r="IT185" i="10"/>
  <c r="BF185" i="10"/>
  <c r="DF99" i="10"/>
  <c r="IO84" i="10"/>
  <c r="DI84" i="10"/>
  <c r="NE84" i="10"/>
  <c r="BN84" i="10"/>
  <c r="NV84" i="10"/>
  <c r="HC84" i="10"/>
  <c r="LC84" i="10"/>
  <c r="AH83" i="10"/>
  <c r="MK162" i="10"/>
  <c r="JR107" i="10"/>
  <c r="HC163" i="10"/>
  <c r="KB81" i="10"/>
  <c r="CS81" i="10"/>
  <c r="IO81" i="10"/>
  <c r="HX81" i="10"/>
  <c r="BK81" i="10"/>
  <c r="DW81" i="10"/>
  <c r="GI81" i="10"/>
  <c r="IU81" i="10"/>
  <c r="LG81" i="10"/>
  <c r="NS81" i="10"/>
  <c r="IA108" i="10"/>
  <c r="AA108" i="10"/>
  <c r="CY108" i="10"/>
  <c r="DF164" i="10"/>
  <c r="HV82" i="10"/>
  <c r="EA83" i="10"/>
  <c r="LK83" i="10"/>
  <c r="AI83" i="10"/>
  <c r="MX99" i="10"/>
  <c r="KI185" i="10"/>
  <c r="IE84" i="10"/>
  <c r="DT99" i="10"/>
  <c r="CJ84" i="10"/>
  <c r="NB99" i="10"/>
  <c r="CV84" i="10"/>
  <c r="LJ84" i="10"/>
  <c r="OA84" i="10"/>
  <c r="IL84" i="10"/>
  <c r="FY84" i="10"/>
  <c r="DA84" i="10"/>
  <c r="JX84" i="10"/>
  <c r="MJ99" i="10"/>
  <c r="BG31" i="11" a="1"/>
  <c r="BG31" i="11" s="1"/>
  <c r="FW108" i="10"/>
  <c r="CX112" i="10"/>
  <c r="FR82" i="10"/>
  <c r="NZ84" i="10"/>
  <c r="KM82" i="10"/>
  <c r="BC21" i="11" a="1"/>
  <c r="BC21" i="11" s="1"/>
  <c r="OP28" i="10"/>
  <c r="HS83" i="10"/>
  <c r="DV151" i="10"/>
  <c r="KG108" i="10"/>
  <c r="BY81" i="10"/>
  <c r="AA82" i="10"/>
  <c r="BS84" i="10"/>
  <c r="HL185" i="10"/>
  <c r="HL84" i="10"/>
  <c r="MW84" i="10"/>
  <c r="FN185" i="10"/>
  <c r="FN84" i="10"/>
  <c r="JU185" i="10"/>
  <c r="JU84" i="10"/>
  <c r="IR99" i="10"/>
  <c r="GZ188" i="10"/>
  <c r="HY81" i="10"/>
  <c r="FD81" i="10"/>
  <c r="DQ81" i="10"/>
  <c r="GH81" i="10"/>
  <c r="IT81" i="10"/>
  <c r="NR81" i="10"/>
  <c r="BS187" i="10"/>
  <c r="BG82" i="10"/>
  <c r="AF82" i="10"/>
  <c r="CR82" i="10"/>
  <c r="FD82" i="10"/>
  <c r="KB82" i="10"/>
  <c r="DQ82" i="10"/>
  <c r="GC82" i="10"/>
  <c r="LA82" i="10"/>
  <c r="NT99" i="10"/>
  <c r="BL99" i="10"/>
  <c r="DP99" i="10"/>
  <c r="NZ99" i="10"/>
  <c r="JI82" i="10"/>
  <c r="JQ82" i="10"/>
  <c r="DA81" i="10"/>
  <c r="AF81" i="10"/>
  <c r="MO81" i="10"/>
  <c r="LX81" i="10"/>
  <c r="BB83" i="10"/>
  <c r="IL83" i="10"/>
  <c r="EF83" i="10"/>
  <c r="BJ83" i="10"/>
  <c r="IN83" i="10"/>
  <c r="JR83" i="10"/>
  <c r="JT83" i="10"/>
  <c r="CN99" i="10"/>
  <c r="EE187" i="10"/>
  <c r="OS35" i="10"/>
  <c r="OP35" i="10"/>
  <c r="OM35" i="10"/>
  <c r="OQ35" i="10"/>
  <c r="NA108" i="10"/>
  <c r="AN31" i="11" a="1"/>
  <c r="AN31" i="11" s="1"/>
  <c r="BH31" i="11" a="1"/>
  <c r="BH31" i="11" s="1"/>
  <c r="BQ185" i="10"/>
  <c r="IF84" i="10"/>
  <c r="LM185" i="10"/>
  <c r="MS83" i="10"/>
  <c r="O31" i="11" a="1"/>
  <c r="O31" i="11" s="1"/>
  <c r="OI38" i="10"/>
  <c r="OJ38" i="10" s="1"/>
  <c r="BM31" i="11" s="1"/>
  <c r="BN31" i="11" s="1"/>
  <c r="OP38" i="10"/>
  <c r="ON38" i="10"/>
  <c r="BL187" i="10"/>
  <c r="HX185" i="10"/>
  <c r="EX164" i="10"/>
  <c r="KK81" i="10"/>
  <c r="HP81" i="10"/>
  <c r="AG81" i="10"/>
  <c r="GC81" i="10"/>
  <c r="LV82" i="10"/>
  <c r="HQ83" i="10"/>
  <c r="KT83" i="10"/>
  <c r="BY185" i="10"/>
  <c r="EZ99" i="10"/>
  <c r="BV99" i="10"/>
  <c r="EH99" i="10"/>
  <c r="GT99" i="10"/>
  <c r="JF99" i="10"/>
  <c r="LR99" i="10"/>
  <c r="GQ187" i="10"/>
  <c r="NT107" i="10"/>
  <c r="MS81" i="10"/>
  <c r="OT31" i="10"/>
  <c r="LO83" i="10"/>
  <c r="OK38" i="10"/>
  <c r="BF31" i="11" a="1"/>
  <c r="BF31" i="11" s="1"/>
  <c r="AG31" i="11" a="1"/>
  <c r="AG31" i="11" s="1"/>
  <c r="MR99" i="10"/>
  <c r="HM185" i="10"/>
  <c r="IV84" i="10"/>
  <c r="CM82" i="10"/>
  <c r="GO83" i="10"/>
  <c r="AN185" i="10"/>
  <c r="IN185" i="10"/>
  <c r="HX83" i="10"/>
  <c r="AP83" i="10"/>
  <c r="DV83" i="10"/>
  <c r="IT83" i="10"/>
  <c r="BN83" i="10"/>
  <c r="NN83" i="10"/>
  <c r="IF83" i="10"/>
  <c r="DN84" i="10"/>
  <c r="HL99" i="10"/>
  <c r="CD99" i="10"/>
  <c r="EP99" i="10"/>
  <c r="HB99" i="10"/>
  <c r="JN99" i="10"/>
  <c r="LZ99" i="10"/>
  <c r="JC187" i="10"/>
  <c r="OV8" i="10"/>
  <c r="FT185" i="10"/>
  <c r="DP84" i="10"/>
  <c r="OM38" i="10"/>
  <c r="AK162" i="10"/>
  <c r="OT36" i="10"/>
  <c r="AK83" i="10"/>
  <c r="FL185" i="10"/>
  <c r="HV99" i="10"/>
  <c r="JT99" i="10"/>
  <c r="GP99" i="10"/>
  <c r="AC187" i="10"/>
  <c r="BQ82" i="10"/>
  <c r="FM81" i="10"/>
  <c r="CR81" i="10"/>
  <c r="BE81" i="10"/>
  <c r="BC81" i="10"/>
  <c r="DO81" i="10"/>
  <c r="GA81" i="10"/>
  <c r="IM81" i="10"/>
  <c r="KY81" i="10"/>
  <c r="NK81" i="10"/>
  <c r="AR84" i="10"/>
  <c r="GV84" i="10"/>
  <c r="JX99" i="10"/>
  <c r="LO187" i="10"/>
  <c r="FZ83" i="10"/>
  <c r="FZ164" i="10"/>
  <c r="GQ83" i="10"/>
  <c r="CS83" i="10"/>
  <c r="AH31" i="11" a="1"/>
  <c r="AH31" i="11" s="1"/>
  <c r="BB31" i="11" a="1"/>
  <c r="BB31" i="11" s="1"/>
  <c r="AU31" i="11" a="1"/>
  <c r="AU31" i="11" s="1"/>
  <c r="BD84" i="10"/>
  <c r="MO83" i="10"/>
  <c r="HT99" i="10"/>
  <c r="KC83" i="10"/>
  <c r="BD187" i="10"/>
  <c r="BJ162" i="10"/>
  <c r="AE82" i="10"/>
  <c r="FC82" i="10"/>
  <c r="KA82" i="10"/>
  <c r="OP20" i="10"/>
  <c r="BF82" i="10"/>
  <c r="CJ188" i="10"/>
  <c r="EW188" i="10"/>
  <c r="IL188" i="10"/>
  <c r="HH188" i="10"/>
  <c r="JT188" i="10"/>
  <c r="JG83" i="10"/>
  <c r="DH84" i="10"/>
  <c r="ND84" i="10"/>
  <c r="IN84" i="10"/>
  <c r="IL164" i="10"/>
  <c r="OR33" i="10"/>
  <c r="ON26" i="10"/>
  <c r="FE83" i="10"/>
  <c r="OT38" i="10"/>
  <c r="FH99" i="10"/>
  <c r="CF82" i="10"/>
  <c r="HD82" i="10"/>
  <c r="IV99" i="10"/>
  <c r="KZ99" i="10"/>
  <c r="CX99" i="10"/>
  <c r="EV99" i="10"/>
  <c r="EC83" i="10"/>
  <c r="BR99" i="10"/>
  <c r="KF99" i="10"/>
  <c r="AK187" i="10"/>
  <c r="HC188" i="10"/>
  <c r="IQ188" i="10"/>
  <c r="IY188" i="10"/>
  <c r="MH187" i="10"/>
  <c r="IG187" i="10"/>
  <c r="NM187" i="10"/>
  <c r="LY187" i="10"/>
  <c r="AE187" i="10"/>
  <c r="CQ187" i="10"/>
  <c r="FC187" i="10"/>
  <c r="HO187" i="10"/>
  <c r="KA187" i="10"/>
  <c r="MM187" i="10"/>
  <c r="AV187" i="10"/>
  <c r="FT187" i="10"/>
  <c r="IF187" i="10"/>
  <c r="ND187" i="10"/>
  <c r="CS188" i="10"/>
  <c r="LP84" i="10"/>
  <c r="AL188" i="10"/>
  <c r="BH18" i="11" a="1"/>
  <c r="BH18" i="11" s="1"/>
  <c r="AO81" i="10"/>
  <c r="KC81" i="10"/>
  <c r="JL81" i="10"/>
  <c r="DN81" i="10"/>
  <c r="FZ81" i="10"/>
  <c r="KX81" i="10"/>
  <c r="NF83" i="10"/>
  <c r="IB84" i="10"/>
  <c r="LD99" i="10"/>
  <c r="DB99" i="10"/>
  <c r="FN99" i="10"/>
  <c r="KL99" i="10"/>
  <c r="CM84" i="10"/>
  <c r="MT83" i="10"/>
  <c r="FF83" i="10"/>
  <c r="OR35" i="10"/>
  <c r="BS83" i="10"/>
  <c r="AD31" i="11" a="1"/>
  <c r="AD31" i="11" s="1"/>
  <c r="KZ84" i="10"/>
  <c r="BW83" i="10"/>
  <c r="CV99" i="10"/>
  <c r="OM20" i="10"/>
  <c r="DP185" i="10"/>
  <c r="NL185" i="10"/>
  <c r="CI188" i="10"/>
  <c r="GJ99" i="10"/>
  <c r="IN99" i="10"/>
  <c r="AL99" i="10"/>
  <c r="CJ99" i="10"/>
  <c r="GJ84" i="10"/>
  <c r="MP83" i="10"/>
  <c r="IC108" i="10"/>
  <c r="EY83" i="10"/>
  <c r="AV84" i="10"/>
  <c r="EC185" i="10"/>
  <c r="KR84" i="10"/>
  <c r="OR36" i="10"/>
  <c r="GD82" i="10"/>
  <c r="OS38" i="10"/>
  <c r="AJ99" i="10"/>
  <c r="CG99" i="10"/>
  <c r="GP162" i="10"/>
  <c r="EI83" i="10"/>
  <c r="KJ185" i="10"/>
  <c r="IV185" i="10"/>
  <c r="FI187" i="10"/>
  <c r="CE188" i="10"/>
  <c r="JO188" i="10"/>
  <c r="BG188" i="10"/>
  <c r="LC188" i="10"/>
  <c r="BO188" i="10"/>
  <c r="LK188" i="10"/>
  <c r="JN188" i="10"/>
  <c r="MP187" i="10"/>
  <c r="HJ187" i="10"/>
  <c r="NE187" i="10"/>
  <c r="DY187" i="10"/>
  <c r="JE187" i="10"/>
  <c r="EW187" i="10"/>
  <c r="BX187" i="10"/>
  <c r="EJ187" i="10"/>
  <c r="GV187" i="10"/>
  <c r="JH187" i="10"/>
  <c r="LT187" i="10"/>
  <c r="AD187" i="10"/>
  <c r="CP187" i="10"/>
  <c r="FB187" i="10"/>
  <c r="HN187" i="10"/>
  <c r="ML187" i="10"/>
  <c r="AU187" i="10"/>
  <c r="DG187" i="10"/>
  <c r="FS187" i="10"/>
  <c r="IE187" i="10"/>
  <c r="KQ187" i="10"/>
  <c r="NC187" i="10"/>
  <c r="DX187" i="10"/>
  <c r="GJ187" i="10"/>
  <c r="IV187" i="10"/>
  <c r="LH187" i="10"/>
  <c r="NT187" i="10"/>
  <c r="KE188" i="10"/>
  <c r="MV188" i="10"/>
  <c r="LH99" i="10"/>
  <c r="NL99" i="10"/>
  <c r="FJ99" i="10"/>
  <c r="ED99" i="10"/>
  <c r="EQ188" i="10"/>
  <c r="GE188" i="10"/>
  <c r="BN188" i="10"/>
  <c r="LJ188" i="10"/>
  <c r="GM188" i="10"/>
  <c r="LR188" i="10"/>
  <c r="CT187" i="10"/>
  <c r="LZ187" i="10"/>
  <c r="GD187" i="10"/>
  <c r="MO187" i="10"/>
  <c r="DI187" i="10"/>
  <c r="IO187" i="10"/>
  <c r="NU187" i="10"/>
  <c r="HA187" i="10"/>
  <c r="IB187" i="10"/>
  <c r="CA187" i="10"/>
  <c r="EM187" i="10"/>
  <c r="GY187" i="10"/>
  <c r="LW187" i="10"/>
  <c r="AF187" i="10"/>
  <c r="CR187" i="10"/>
  <c r="FD187" i="10"/>
  <c r="HP187" i="10"/>
  <c r="KB187" i="10"/>
  <c r="MN187" i="10"/>
  <c r="ND185" i="10"/>
  <c r="EN185" i="10"/>
  <c r="BT84" i="10"/>
  <c r="KB188" i="10"/>
  <c r="IK188" i="10"/>
  <c r="IK187" i="10"/>
  <c r="AS185" i="10"/>
  <c r="KG185" i="10"/>
  <c r="LP185" i="10"/>
  <c r="CX188" i="10"/>
  <c r="EF188" i="10"/>
  <c r="CG188" i="10"/>
  <c r="CP188" i="10"/>
  <c r="MF185" i="10"/>
  <c r="KB185" i="10"/>
  <c r="IS185" i="10"/>
  <c r="DU185" i="10"/>
  <c r="KO188" i="10"/>
  <c r="MS186" i="10"/>
  <c r="HK188" i="10"/>
  <c r="MX188" i="10"/>
  <c r="FV188" i="10"/>
  <c r="AH187" i="10"/>
  <c r="DR187" i="10"/>
  <c r="FU187" i="10"/>
  <c r="LA187" i="10"/>
  <c r="BU187" i="10"/>
  <c r="JM187" i="10"/>
  <c r="ED187" i="10"/>
  <c r="GP187" i="10"/>
  <c r="JB187" i="10"/>
  <c r="LN187" i="10"/>
  <c r="NZ187" i="10"/>
  <c r="CI187" i="10"/>
  <c r="EU187" i="10"/>
  <c r="HG187" i="10"/>
  <c r="JS187" i="10"/>
  <c r="ME187" i="10"/>
  <c r="AN187" i="10"/>
  <c r="CZ187" i="10"/>
  <c r="FL187" i="10"/>
  <c r="HX187" i="10"/>
  <c r="KJ187" i="10"/>
  <c r="MV187" i="10"/>
  <c r="DJ84" i="10"/>
  <c r="IX187" i="10"/>
  <c r="FI188" i="10"/>
  <c r="LE188" i="10"/>
  <c r="BL188" i="10"/>
  <c r="IV188" i="10"/>
  <c r="LH188" i="10"/>
  <c r="NT188" i="10"/>
  <c r="HD188" i="10"/>
  <c r="JP188" i="10"/>
  <c r="KW187" i="10"/>
  <c r="DI188" i="10"/>
  <c r="KV188" i="10"/>
  <c r="GH188" i="10"/>
  <c r="NQ84" i="10"/>
  <c r="CB185" i="10"/>
  <c r="CW185" i="10"/>
  <c r="MT188" i="10"/>
  <c r="BT188" i="10"/>
  <c r="ES188" i="10"/>
  <c r="FB188" i="10"/>
  <c r="HV188" i="10"/>
  <c r="FA188" i="10"/>
  <c r="IC185" i="10"/>
  <c r="MN185" i="10"/>
  <c r="LE185" i="10"/>
  <c r="NA188" i="10"/>
  <c r="KO185" i="10"/>
  <c r="GA84" i="10"/>
  <c r="NV187" i="10"/>
  <c r="KT187" i="10"/>
  <c r="BI188" i="10"/>
  <c r="DN188" i="10"/>
  <c r="KW188" i="10"/>
  <c r="JD188" i="10"/>
  <c r="LE84" i="10"/>
  <c r="EH187" i="10"/>
  <c r="AW188" i="10"/>
  <c r="AL84" i="10"/>
  <c r="KH84" i="10"/>
  <c r="FI185" i="10"/>
  <c r="BL185" i="10"/>
  <c r="HE188" i="10"/>
  <c r="HN188" i="10"/>
  <c r="LP188" i="10"/>
  <c r="MO188" i="10"/>
  <c r="HM188" i="10"/>
  <c r="DX99" i="10"/>
  <c r="GB99" i="10"/>
  <c r="CW187" i="10"/>
  <c r="JW188" i="10"/>
  <c r="FN188" i="10"/>
  <c r="IH188" i="10"/>
  <c r="DO188" i="10"/>
  <c r="JV187" i="10"/>
  <c r="AG187" i="10"/>
  <c r="FM187" i="10"/>
  <c r="KS187" i="10"/>
  <c r="GS187" i="10"/>
  <c r="CK187" i="10"/>
  <c r="AM187" i="10"/>
  <c r="CY187" i="10"/>
  <c r="FK187" i="10"/>
  <c r="HW187" i="10"/>
  <c r="KI187" i="10"/>
  <c r="MU187" i="10"/>
  <c r="GB187" i="10"/>
  <c r="KZ187" i="10"/>
  <c r="NL187" i="10"/>
  <c r="AG188" i="10"/>
  <c r="EV188" i="10"/>
  <c r="CK188" i="10"/>
  <c r="NJ188" i="10"/>
  <c r="JF187" i="10"/>
  <c r="BI187" i="10"/>
  <c r="JQ188" i="10"/>
  <c r="JZ188" i="10"/>
  <c r="FQ185" i="10"/>
  <c r="MB188" i="10"/>
  <c r="JY188" i="10"/>
  <c r="NA185" i="10"/>
  <c r="NQ185" i="10"/>
  <c r="GG84" i="10"/>
  <c r="LX185" i="10"/>
  <c r="MS185" i="10"/>
  <c r="HU185" i="10"/>
  <c r="MC188" i="10"/>
  <c r="ML188" i="10"/>
  <c r="DU188" i="10"/>
  <c r="CJ185" i="10"/>
  <c r="AF185" i="10"/>
  <c r="GJ188" i="10"/>
  <c r="AS188" i="10"/>
  <c r="GI163" i="10"/>
  <c r="BD99" i="10"/>
  <c r="MT99" i="10"/>
  <c r="LN99" i="10"/>
  <c r="HU187" i="10"/>
  <c r="MA188" i="10"/>
  <c r="CM188" i="10"/>
  <c r="MI188" i="10"/>
  <c r="HZ188" i="10"/>
  <c r="AX188" i="10"/>
  <c r="KT188" i="10"/>
  <c r="EE188" i="10"/>
  <c r="GQ188" i="10"/>
  <c r="OA188" i="10"/>
  <c r="KD187" i="10"/>
  <c r="EX187" i="10"/>
  <c r="NN187" i="10"/>
  <c r="KK187" i="10"/>
  <c r="LQ187" i="10"/>
  <c r="HI187" i="10"/>
  <c r="CF187" i="10"/>
  <c r="HD187" i="10"/>
  <c r="JP187" i="10"/>
  <c r="MB187" i="10"/>
  <c r="AL187" i="10"/>
  <c r="FJ187" i="10"/>
  <c r="MT187" i="10"/>
  <c r="BC187" i="10"/>
  <c r="DO187" i="10"/>
  <c r="GA187" i="10"/>
  <c r="IM187" i="10"/>
  <c r="KY187" i="10"/>
  <c r="NK187" i="10"/>
  <c r="BT187" i="10"/>
  <c r="EF187" i="10"/>
  <c r="GR187" i="10"/>
  <c r="JD187" i="10"/>
  <c r="LP187" i="10"/>
  <c r="NH188" i="10"/>
  <c r="FE188" i="10"/>
  <c r="BD185" i="10"/>
  <c r="KH188" i="10"/>
  <c r="DQ188" i="10"/>
  <c r="HI188" i="10"/>
  <c r="JA188" i="10"/>
  <c r="FZ188" i="10"/>
  <c r="AZ188" i="10"/>
  <c r="DU84" i="10"/>
  <c r="EF185" i="10"/>
  <c r="GJ185" i="10"/>
  <c r="AK185" i="10"/>
  <c r="BT185" i="10"/>
  <c r="GG187" i="10"/>
  <c r="JL185" i="10"/>
  <c r="EV185" i="10"/>
  <c r="CR185" i="10"/>
  <c r="DE188" i="10"/>
  <c r="CS187" i="10"/>
  <c r="KH99" i="10"/>
  <c r="JB99" i="10"/>
  <c r="GB185" i="10"/>
  <c r="EC188" i="10"/>
  <c r="KG187" i="10"/>
  <c r="DS188" i="10"/>
  <c r="NO188" i="10"/>
  <c r="EA188" i="10"/>
  <c r="NW188" i="10"/>
  <c r="JF188" i="10"/>
  <c r="CA188" i="10"/>
  <c r="EM188" i="10"/>
  <c r="GY188" i="10"/>
  <c r="JK188" i="10"/>
  <c r="LW188" i="10"/>
  <c r="HR187" i="10"/>
  <c r="CL187" i="10"/>
  <c r="LB187" i="10"/>
  <c r="DQ187" i="10"/>
  <c r="CC187" i="10"/>
  <c r="JU187" i="10"/>
  <c r="BK187" i="10"/>
  <c r="DW187" i="10"/>
  <c r="GI187" i="10"/>
  <c r="IU187" i="10"/>
  <c r="LG187" i="10"/>
  <c r="NS187" i="10"/>
  <c r="CB187" i="10"/>
  <c r="EN187" i="10"/>
  <c r="JL187" i="10"/>
  <c r="LX187" i="10"/>
  <c r="HQ188" i="10"/>
  <c r="FY188" i="10"/>
  <c r="DL188" i="10"/>
  <c r="BI84" i="10"/>
  <c r="HU188" i="10"/>
  <c r="DX188" i="10"/>
  <c r="HH185" i="10"/>
  <c r="FD185" i="10"/>
  <c r="DE185" i="10"/>
  <c r="JD185" i="10"/>
  <c r="BI185" i="10"/>
  <c r="FQ188" i="10"/>
  <c r="ER188" i="10"/>
  <c r="CW186" i="10"/>
  <c r="MS187" i="10"/>
  <c r="EY188" i="10"/>
  <c r="DJ188" i="10"/>
  <c r="NF188" i="10"/>
  <c r="FF187" i="10"/>
  <c r="IP187" i="10"/>
  <c r="AW187" i="10"/>
  <c r="GC187" i="10"/>
  <c r="LI187" i="10"/>
  <c r="EO187" i="10"/>
  <c r="MG187" i="10"/>
  <c r="AJ187" i="10"/>
  <c r="CV187" i="10"/>
  <c r="FH187" i="10"/>
  <c r="HT187" i="10"/>
  <c r="KF187" i="10"/>
  <c r="MR187" i="10"/>
  <c r="BB187" i="10"/>
  <c r="DN187" i="10"/>
  <c r="IL187" i="10"/>
  <c r="KX187" i="10"/>
  <c r="NJ187" i="10"/>
  <c r="CJ187" i="10"/>
  <c r="EV187" i="10"/>
  <c r="HH187" i="10"/>
  <c r="JT187" i="10"/>
  <c r="MF187" i="10"/>
  <c r="IJ188" i="10"/>
  <c r="KC188" i="10"/>
  <c r="HQ84" i="10"/>
  <c r="MG188" i="10"/>
  <c r="NY188" i="10"/>
  <c r="GG188" i="10"/>
  <c r="KX188" i="10"/>
  <c r="DX185" i="10"/>
  <c r="FY187" i="10"/>
  <c r="LH185" i="10"/>
  <c r="FJ188" i="10"/>
  <c r="KZ185" i="10"/>
  <c r="GR185" i="10"/>
  <c r="GZ185" i="10"/>
  <c r="LE187" i="10"/>
  <c r="GR188" i="10"/>
  <c r="AD188" i="10"/>
  <c r="CF188" i="10"/>
  <c r="AC188" i="10"/>
  <c r="JT185" i="10"/>
  <c r="HP185" i="10"/>
  <c r="GG185" i="10"/>
  <c r="IS188" i="10"/>
  <c r="IC188" i="10"/>
  <c r="HU186" i="10"/>
  <c r="CC91" i="10"/>
  <c r="EO91" i="10"/>
  <c r="GF91" i="10"/>
  <c r="JH163" i="10"/>
  <c r="FF91" i="10"/>
  <c r="AC162" i="10"/>
  <c r="AC151" i="10"/>
  <c r="HO91" i="10"/>
  <c r="EY163" i="10"/>
  <c r="ED91" i="10"/>
  <c r="HR91" i="10"/>
  <c r="LV162" i="10"/>
  <c r="ND91" i="10"/>
  <c r="KA91" i="10"/>
  <c r="JM91" i="10"/>
  <c r="EX91" i="10"/>
  <c r="JW163" i="10"/>
  <c r="DT91" i="10"/>
  <c r="MN162" i="10"/>
  <c r="MM91" i="10"/>
  <c r="LY91" i="10"/>
  <c r="JB91" i="10"/>
  <c r="BX91" i="10"/>
  <c r="BP163" i="10"/>
  <c r="AZ91" i="10"/>
  <c r="HJ91" i="10"/>
  <c r="IP91" i="10"/>
  <c r="CQ91" i="10"/>
  <c r="GT162" i="10"/>
  <c r="GV91" i="10"/>
  <c r="HZ91" i="10"/>
  <c r="KD91" i="10"/>
  <c r="NG163" i="10"/>
  <c r="KX151" i="10"/>
  <c r="AP161" i="10"/>
  <c r="AP101" i="10"/>
  <c r="FN101" i="10"/>
  <c r="HZ101" i="10"/>
  <c r="KL101" i="10"/>
  <c r="MX161" i="10"/>
  <c r="MX101" i="10"/>
  <c r="BG101" i="10"/>
  <c r="DS161" i="10"/>
  <c r="DS101" i="10"/>
  <c r="GE161" i="10"/>
  <c r="GE101" i="10"/>
  <c r="IQ101" i="10"/>
  <c r="LC101" i="10"/>
  <c r="NO161" i="10"/>
  <c r="NO101" i="10"/>
  <c r="EW79" i="10"/>
  <c r="EW143" i="10"/>
  <c r="KV161" i="10"/>
  <c r="KV101" i="10"/>
  <c r="ML101" i="10"/>
  <c r="HQ79" i="10"/>
  <c r="HQ143" i="10"/>
  <c r="GD91" i="10"/>
  <c r="NK101" i="10"/>
  <c r="LJ163" i="10"/>
  <c r="LJ107" i="10"/>
  <c r="IY163" i="10"/>
  <c r="IY107" i="10"/>
  <c r="LX161" i="10"/>
  <c r="LX101" i="10"/>
  <c r="GC161" i="10"/>
  <c r="GC101" i="10"/>
  <c r="KL164" i="10"/>
  <c r="KL112" i="10"/>
  <c r="Z109" i="10"/>
  <c r="IV79" i="10"/>
  <c r="IV143" i="10"/>
  <c r="FM79" i="10"/>
  <c r="FM143" i="10"/>
  <c r="AS162" i="10"/>
  <c r="LT143" i="10"/>
  <c r="LT79" i="10"/>
  <c r="EL79" i="10"/>
  <c r="EL143" i="10"/>
  <c r="IZ101" i="10"/>
  <c r="NF163" i="10"/>
  <c r="PE9" i="10"/>
  <c r="IH164" i="10"/>
  <c r="IH112" i="10"/>
  <c r="Z106" i="10"/>
  <c r="MO164" i="10"/>
  <c r="MO112" i="10"/>
  <c r="DI164" i="10"/>
  <c r="DI112" i="10"/>
  <c r="IO164" i="10"/>
  <c r="IO112" i="10"/>
  <c r="NU164" i="10"/>
  <c r="NU112" i="10"/>
  <c r="HA164" i="10"/>
  <c r="HA112" i="10"/>
  <c r="AC164" i="10"/>
  <c r="AC112" i="10"/>
  <c r="CO164" i="10"/>
  <c r="CO112" i="10"/>
  <c r="FA164" i="10"/>
  <c r="FA112" i="10"/>
  <c r="HM164" i="10"/>
  <c r="HM112" i="10"/>
  <c r="JY164" i="10"/>
  <c r="JY112" i="10"/>
  <c r="MK164" i="10"/>
  <c r="MK112" i="10"/>
  <c r="AY106" i="10"/>
  <c r="ML106" i="10"/>
  <c r="HQ162" i="10"/>
  <c r="AZ162" i="10"/>
  <c r="KV162" i="10"/>
  <c r="EU106" i="10"/>
  <c r="ME106" i="10"/>
  <c r="NY105" i="10"/>
  <c r="HM101" i="10"/>
  <c r="FW162" i="10"/>
  <c r="MG107" i="10"/>
  <c r="AW143" i="10"/>
  <c r="AW79" i="10"/>
  <c r="FD161" i="10"/>
  <c r="FD101" i="10"/>
  <c r="OR7" i="10"/>
  <c r="KE79" i="10"/>
  <c r="KE143" i="10"/>
  <c r="EG101" i="10"/>
  <c r="MB143" i="10"/>
  <c r="MB79" i="10"/>
  <c r="IP143" i="10"/>
  <c r="IP79" i="10"/>
  <c r="HR143" i="10"/>
  <c r="HR79" i="10"/>
  <c r="GL143" i="10"/>
  <c r="GL79" i="10"/>
  <c r="KL79" i="10"/>
  <c r="KL143" i="10"/>
  <c r="LZ79" i="10"/>
  <c r="LZ143" i="10"/>
  <c r="LJ79" i="10"/>
  <c r="LJ143" i="10"/>
  <c r="MD79" i="10"/>
  <c r="BN162" i="10"/>
  <c r="LJ162" i="10"/>
  <c r="GG144" i="10"/>
  <c r="GA79" i="10"/>
  <c r="GA143" i="10"/>
  <c r="HH91" i="10"/>
  <c r="NC91" i="10"/>
  <c r="FI161" i="10"/>
  <c r="FI101" i="10"/>
  <c r="DS162" i="10"/>
  <c r="NO162" i="10"/>
  <c r="LX79" i="10"/>
  <c r="LX143" i="10"/>
  <c r="EQ90" i="10"/>
  <c r="NJ161" i="10"/>
  <c r="NJ101" i="10"/>
  <c r="NR91" i="10"/>
  <c r="JN91" i="10"/>
  <c r="GY101" i="10"/>
  <c r="CZ161" i="10"/>
  <c r="CZ101" i="10"/>
  <c r="IR91" i="10"/>
  <c r="EO101" i="10"/>
  <c r="JH91" i="10"/>
  <c r="AN162" i="10"/>
  <c r="KJ162" i="10"/>
  <c r="AM144" i="10"/>
  <c r="JZ79" i="10"/>
  <c r="JZ143" i="10"/>
  <c r="EH91" i="10"/>
  <c r="DR91" i="10"/>
  <c r="MB101" i="10"/>
  <c r="IX164" i="10"/>
  <c r="IX112" i="10"/>
  <c r="LX144" i="10"/>
  <c r="DB106" i="10"/>
  <c r="HY144" i="10"/>
  <c r="AL164" i="10"/>
  <c r="GY164" i="10"/>
  <c r="GO144" i="10"/>
  <c r="IF112" i="10"/>
  <c r="OP11" i="10"/>
  <c r="OU11" i="10"/>
  <c r="LO81" i="10"/>
  <c r="AS101" i="10"/>
  <c r="BO162" i="10"/>
  <c r="LK106" i="10"/>
  <c r="BP105" i="10"/>
  <c r="EB105" i="10"/>
  <c r="GN105" i="10"/>
  <c r="IZ105" i="10"/>
  <c r="LL105" i="10"/>
  <c r="NX105" i="10"/>
  <c r="LU143" i="10"/>
  <c r="MF79" i="10"/>
  <c r="LF161" i="10"/>
  <c r="LF101" i="10"/>
  <c r="HH143" i="10"/>
  <c r="ME161" i="10"/>
  <c r="ME101" i="10"/>
  <c r="DH101" i="10"/>
  <c r="CP162" i="10"/>
  <c r="MG161" i="10"/>
  <c r="GB107" i="10"/>
  <c r="DH162" i="10"/>
  <c r="ND162" i="10"/>
  <c r="AC79" i="10"/>
  <c r="MM144" i="10"/>
  <c r="KH143" i="10"/>
  <c r="OZ9" i="10"/>
  <c r="GQ143" i="10"/>
  <c r="GQ79" i="10"/>
  <c r="NI101" i="10"/>
  <c r="GU162" i="10"/>
  <c r="FD79" i="10"/>
  <c r="FD143" i="10"/>
  <c r="JB161" i="10"/>
  <c r="JB101" i="10"/>
  <c r="GQ105" i="10"/>
  <c r="IP144" i="10"/>
  <c r="EG79" i="10"/>
  <c r="HO101" i="10"/>
  <c r="GW151" i="10"/>
  <c r="HP105" i="10"/>
  <c r="DQ105" i="10"/>
  <c r="NV144" i="10"/>
  <c r="HQ161" i="10"/>
  <c r="HQ101" i="10"/>
  <c r="DD143" i="10"/>
  <c r="IB143" i="10"/>
  <c r="MZ143" i="10"/>
  <c r="KZ162" i="10"/>
  <c r="ME144" i="10"/>
  <c r="KF161" i="10"/>
  <c r="KF101" i="10"/>
  <c r="KB144" i="10"/>
  <c r="LQ143" i="10"/>
  <c r="HA143" i="10"/>
  <c r="LC143" i="10"/>
  <c r="NO143" i="10"/>
  <c r="BI101" i="10"/>
  <c r="FX162" i="10"/>
  <c r="EC163" i="10"/>
  <c r="JM79" i="10"/>
  <c r="JQ162" i="10"/>
  <c r="LS109" i="10"/>
  <c r="IE109" i="10"/>
  <c r="EQ109" i="10"/>
  <c r="IY79" i="10"/>
  <c r="FR91" i="10"/>
  <c r="EM144" i="10"/>
  <c r="FZ79" i="10"/>
  <c r="NO164" i="10"/>
  <c r="OK12" i="10"/>
  <c r="BX164" i="10"/>
  <c r="CB108" i="10"/>
  <c r="GK108" i="10"/>
  <c r="AD81" i="10"/>
  <c r="BU108" i="10"/>
  <c r="JM108" i="10"/>
  <c r="BT108" i="10"/>
  <c r="NT108" i="10"/>
  <c r="IR108" i="10"/>
  <c r="OP25" i="10"/>
  <c r="CE108" i="10"/>
  <c r="OT29" i="10"/>
  <c r="AD145" i="10"/>
  <c r="CY164" i="10"/>
  <c r="MU164" i="10"/>
  <c r="LN106" i="10"/>
  <c r="CC163" i="10"/>
  <c r="GF163" i="10"/>
  <c r="NU163" i="10"/>
  <c r="KD81" i="10"/>
  <c r="MU81" i="10"/>
  <c r="HF81" i="10"/>
  <c r="DL163" i="10"/>
  <c r="CD82" i="10"/>
  <c r="OL13" i="10"/>
  <c r="X21" i="11" a="1"/>
  <c r="X21" i="11" s="1"/>
  <c r="AL21" i="11" a="1"/>
  <c r="AL21" i="11" s="1"/>
  <c r="AV21" i="11" a="1"/>
  <c r="AV21" i="11" s="1"/>
  <c r="BJ21" i="11" a="1"/>
  <c r="BJ21" i="11" s="1"/>
  <c r="V21" i="11" a="1"/>
  <c r="V21" i="11" s="1"/>
  <c r="AF21" i="11" a="1"/>
  <c r="AF21" i="11" s="1"/>
  <c r="AK21" i="11" a="1"/>
  <c r="AK21" i="11" s="1"/>
  <c r="FF162" i="10"/>
  <c r="AD89" i="10"/>
  <c r="GX161" i="10"/>
  <c r="EG161" i="10"/>
  <c r="MU161" i="10"/>
  <c r="EO161" i="10"/>
  <c r="KD161" i="10"/>
  <c r="NC161" i="10"/>
  <c r="HV161" i="10"/>
  <c r="NK161" i="10"/>
  <c r="NS161" i="10"/>
  <c r="II161" i="10"/>
  <c r="AK161" i="10"/>
  <c r="KG161" i="10"/>
  <c r="HN83" i="10"/>
  <c r="HN90" i="10"/>
  <c r="BP144" i="10"/>
  <c r="LU163" i="10"/>
  <c r="HB107" i="10"/>
  <c r="MR91" i="10"/>
  <c r="II163" i="10"/>
  <c r="Z81" i="10"/>
  <c r="AV81" i="10"/>
  <c r="OV33" i="10"/>
  <c r="OQ33" i="10"/>
  <c r="OJ33" i="10"/>
  <c r="BM26" i="11" s="1"/>
  <c r="BN26" i="11" s="1"/>
  <c r="BV82" i="10"/>
  <c r="DM100" i="10"/>
  <c r="FV185" i="10"/>
  <c r="EQ185" i="10"/>
  <c r="JM83" i="10"/>
  <c r="EQ83" i="10"/>
  <c r="OO40" i="10"/>
  <c r="NI83" i="10"/>
  <c r="OR12" i="10"/>
  <c r="CV83" i="10"/>
  <c r="CV90" i="10"/>
  <c r="FS89" i="10"/>
  <c r="JX89" i="10"/>
  <c r="FN163" i="10"/>
  <c r="BJ151" i="10"/>
  <c r="JY163" i="10"/>
  <c r="FC107" i="10"/>
  <c r="LS163" i="10"/>
  <c r="MJ107" i="10"/>
  <c r="MS163" i="10"/>
  <c r="HW107" i="10"/>
  <c r="HS163" i="10"/>
  <c r="FQ107" i="10"/>
  <c r="MT163" i="10"/>
  <c r="DQ107" i="10"/>
  <c r="DO107" i="10"/>
  <c r="CS163" i="10"/>
  <c r="EQ107" i="10"/>
  <c r="GR108" i="10"/>
  <c r="FM108" i="10"/>
  <c r="LN81" i="10"/>
  <c r="AY82" i="10"/>
  <c r="KE82" i="10"/>
  <c r="CY82" i="10"/>
  <c r="HW82" i="10"/>
  <c r="DD82" i="10"/>
  <c r="IB82" i="10"/>
  <c r="OT13" i="10"/>
  <c r="JP108" i="10"/>
  <c r="OK15" i="10"/>
  <c r="OV15" i="10"/>
  <c r="ON13" i="10"/>
  <c r="MB108" i="10"/>
  <c r="CO108" i="10"/>
  <c r="AB84" i="10"/>
  <c r="LN83" i="10"/>
  <c r="NH83" i="10"/>
  <c r="NH90" i="10"/>
  <c r="CH83" i="10"/>
  <c r="OM40" i="10"/>
  <c r="CH90" i="10"/>
  <c r="LP83" i="10"/>
  <c r="BX83" i="10"/>
  <c r="BX90" i="10"/>
  <c r="AN83" i="10"/>
  <c r="HD83" i="10"/>
  <c r="HD90" i="10"/>
  <c r="HN89" i="10"/>
  <c r="NJ106" i="10"/>
  <c r="FQ106" i="10"/>
  <c r="BN106" i="10"/>
  <c r="FI106" i="10"/>
  <c r="BF106" i="10"/>
  <c r="FA106" i="10"/>
  <c r="AX106" i="10"/>
  <c r="BW106" i="10"/>
  <c r="GU106" i="10"/>
  <c r="JG106" i="10"/>
  <c r="DP112" i="10"/>
  <c r="OL8" i="10"/>
  <c r="OR8" i="10"/>
  <c r="OM8" i="10"/>
  <c r="ID164" i="10"/>
  <c r="BR106" i="10"/>
  <c r="IV112" i="10"/>
  <c r="KJ107" i="10"/>
  <c r="DS81" i="10"/>
  <c r="NP81" i="10"/>
  <c r="JB82" i="10"/>
  <c r="DJ82" i="10"/>
  <c r="DB108" i="10"/>
  <c r="OK41" i="10"/>
  <c r="JP100" i="10"/>
  <c r="OM15" i="10"/>
  <c r="DC82" i="10"/>
  <c r="BG84" i="10"/>
  <c r="NT84" i="10"/>
  <c r="S31" i="11" a="1"/>
  <c r="S31" i="11" s="1"/>
  <c r="AC31" i="11" a="1"/>
  <c r="AC31" i="11" s="1"/>
  <c r="HY83" i="10"/>
  <c r="MY83" i="10"/>
  <c r="DG83" i="10"/>
  <c r="FW188" i="10"/>
  <c r="DT164" i="10"/>
  <c r="FZ112" i="10"/>
  <c r="NH81" i="10"/>
  <c r="FN83" i="10"/>
  <c r="EF164" i="10"/>
  <c r="NE108" i="10"/>
  <c r="CB81" i="10"/>
  <c r="NB81" i="10"/>
  <c r="AT81" i="10"/>
  <c r="BK82" i="10"/>
  <c r="GH82" i="10"/>
  <c r="FP161" i="10"/>
  <c r="NO82" i="10"/>
  <c r="KW108" i="10"/>
  <c r="HQ99" i="10"/>
  <c r="JM99" i="10"/>
  <c r="GE99" i="10"/>
  <c r="LA99" i="10"/>
  <c r="IW99" i="10"/>
  <c r="GM99" i="10"/>
  <c r="FM99" i="10"/>
  <c r="EI99" i="10"/>
  <c r="DI99" i="10"/>
  <c r="IQ99" i="10"/>
  <c r="LC99" i="10"/>
  <c r="NO99" i="10"/>
  <c r="CA99" i="10"/>
  <c r="EM99" i="10"/>
  <c r="GY99" i="10"/>
  <c r="JK99" i="10"/>
  <c r="LW99" i="10"/>
  <c r="DI83" i="10"/>
  <c r="DK83" i="10"/>
  <c r="JQ99" i="10"/>
  <c r="BC83" i="10"/>
  <c r="DV164" i="10"/>
  <c r="NR164" i="10"/>
  <c r="EP83" i="10"/>
  <c r="CI164" i="10"/>
  <c r="ME164" i="10"/>
  <c r="HV81" i="10"/>
  <c r="FH81" i="10"/>
  <c r="HO161" i="10"/>
  <c r="GY82" i="10"/>
  <c r="BC27" i="11" a="1"/>
  <c r="BC27" i="11" s="1"/>
  <c r="O27" i="11" a="1"/>
  <c r="O27" i="11" s="1"/>
  <c r="Y27" i="11" a="1"/>
  <c r="Y27" i="11" s="1"/>
  <c r="AM27" i="11" a="1"/>
  <c r="AM27" i="11" s="1"/>
  <c r="AW27" i="11" a="1"/>
  <c r="AW27" i="11" s="1"/>
  <c r="BK27" i="11" a="1"/>
  <c r="BK27" i="11" s="1"/>
  <c r="LP82" i="10"/>
  <c r="FZ82" i="10"/>
  <c r="AH82" i="10"/>
  <c r="IP108" i="10"/>
  <c r="GX84" i="10"/>
  <c r="GC83" i="10"/>
  <c r="BG83" i="10"/>
  <c r="JY83" i="10"/>
  <c r="LG83" i="10"/>
  <c r="Z112" i="10"/>
  <c r="AD99" i="10"/>
  <c r="KO99" i="10"/>
  <c r="MS99" i="10"/>
  <c r="BF99" i="10"/>
  <c r="KR99" i="10"/>
  <c r="FD99" i="10"/>
  <c r="MD99" i="10"/>
  <c r="EK99" i="10"/>
  <c r="MP99" i="10"/>
  <c r="GX99" i="10"/>
  <c r="BQ99" i="10"/>
  <c r="NQ99" i="10"/>
  <c r="EJ99" i="10"/>
  <c r="JP99" i="10"/>
  <c r="EB99" i="10"/>
  <c r="DL99" i="10"/>
  <c r="IC186" i="10"/>
  <c r="DP187" i="10"/>
  <c r="CT108" i="10"/>
  <c r="HL108" i="10"/>
  <c r="BD18" i="11" a="1"/>
  <c r="BD18" i="11" s="1"/>
  <c r="Y18" i="11" a="1"/>
  <c r="Y18" i="11" s="1"/>
  <c r="Z18" i="11" a="1"/>
  <c r="Z18" i="11" s="1"/>
  <c r="AN18" i="11" a="1"/>
  <c r="AN18" i="11" s="1"/>
  <c r="AS18" i="11" a="1"/>
  <c r="AS18" i="11" s="1"/>
  <c r="BC18" i="11" a="1"/>
  <c r="BC18" i="11" s="1"/>
  <c r="MC99" i="10"/>
  <c r="FV103" i="10"/>
  <c r="EF99" i="10"/>
  <c r="DE184" i="10"/>
  <c r="DE84" i="10"/>
  <c r="HU84" i="10"/>
  <c r="HU184" i="10"/>
  <c r="JY84" i="10"/>
  <c r="JY184" i="10"/>
  <c r="JA184" i="10"/>
  <c r="JA84" i="10"/>
  <c r="LW83" i="10"/>
  <c r="GC188" i="10"/>
  <c r="CR188" i="10"/>
  <c r="AV185" i="10"/>
  <c r="EN99" i="10"/>
  <c r="IX186" i="10"/>
  <c r="IX102" i="10"/>
  <c r="IS102" i="10"/>
  <c r="CN108" i="10"/>
  <c r="MU83" i="10"/>
  <c r="EP186" i="10"/>
  <c r="EP102" i="10"/>
  <c r="EC186" i="10"/>
  <c r="EC102" i="10"/>
  <c r="KT186" i="10"/>
  <c r="KT102" i="10"/>
  <c r="FN186" i="10"/>
  <c r="FN102" i="10"/>
  <c r="AH186" i="10"/>
  <c r="AH102" i="10"/>
  <c r="DQ186" i="10"/>
  <c r="DQ102" i="10"/>
  <c r="IW186" i="10"/>
  <c r="IW102" i="10"/>
  <c r="CC186" i="10"/>
  <c r="CC102" i="10"/>
  <c r="JU186" i="10"/>
  <c r="JU102" i="10"/>
  <c r="AO186" i="10"/>
  <c r="AO102" i="10"/>
  <c r="FU186" i="10"/>
  <c r="FU102" i="10"/>
  <c r="BG186" i="10"/>
  <c r="BG102" i="10"/>
  <c r="DS186" i="10"/>
  <c r="DS102" i="10"/>
  <c r="GE186" i="10"/>
  <c r="GE102" i="10"/>
  <c r="IQ186" i="10"/>
  <c r="IQ102" i="10"/>
  <c r="LC186" i="10"/>
  <c r="LC102" i="10"/>
  <c r="NO186" i="10"/>
  <c r="NO102" i="10"/>
  <c r="BX186" i="10"/>
  <c r="BX102" i="10"/>
  <c r="EJ186" i="10"/>
  <c r="EJ102" i="10"/>
  <c r="GV186" i="10"/>
  <c r="GV102" i="10"/>
  <c r="JH186" i="10"/>
  <c r="JH102" i="10"/>
  <c r="LT186" i="10"/>
  <c r="LT102" i="10"/>
  <c r="AD186" i="10"/>
  <c r="AD102" i="10"/>
  <c r="CP186" i="10"/>
  <c r="CP102" i="10"/>
  <c r="FB186" i="10"/>
  <c r="FB102" i="10"/>
  <c r="HN186" i="10"/>
  <c r="HN102" i="10"/>
  <c r="JZ186" i="10"/>
  <c r="JZ102" i="10"/>
  <c r="ML186" i="10"/>
  <c r="ML102" i="10"/>
  <c r="AU186" i="10"/>
  <c r="AU102" i="10"/>
  <c r="DG186" i="10"/>
  <c r="DG102" i="10"/>
  <c r="FS186" i="10"/>
  <c r="FS102" i="10"/>
  <c r="IE186" i="10"/>
  <c r="IE102" i="10"/>
  <c r="KQ186" i="10"/>
  <c r="KQ102" i="10"/>
  <c r="NC186" i="10"/>
  <c r="NC102" i="10"/>
  <c r="BL186" i="10"/>
  <c r="BL102" i="10"/>
  <c r="DX186" i="10"/>
  <c r="DX102" i="10"/>
  <c r="GJ186" i="10"/>
  <c r="GJ102" i="10"/>
  <c r="IV186" i="10"/>
  <c r="IV102" i="10"/>
  <c r="LH186" i="10"/>
  <c r="LH102" i="10"/>
  <c r="NT186" i="10"/>
  <c r="NT102" i="10"/>
  <c r="HF187" i="10"/>
  <c r="NX187" i="10"/>
  <c r="GX187" i="10"/>
  <c r="NP187" i="10"/>
  <c r="JA187" i="10"/>
  <c r="DL187" i="10"/>
  <c r="NA187" i="10"/>
  <c r="HL187" i="10"/>
  <c r="KE187" i="10"/>
  <c r="AY187" i="10"/>
  <c r="GE187" i="10"/>
  <c r="LK187" i="10"/>
  <c r="EQ187" i="10"/>
  <c r="JW187" i="10"/>
  <c r="CL99" i="10"/>
  <c r="GZ103" i="10"/>
  <c r="HR108" i="10"/>
  <c r="CG186" i="10"/>
  <c r="CG102" i="10"/>
  <c r="HN99" i="10"/>
  <c r="IH99" i="10"/>
  <c r="HM186" i="10"/>
  <c r="HM102" i="10"/>
  <c r="AB188" i="10"/>
  <c r="CN188" i="10"/>
  <c r="EZ188" i="10"/>
  <c r="HL188" i="10"/>
  <c r="JX188" i="10"/>
  <c r="MJ188" i="10"/>
  <c r="JK81" i="10"/>
  <c r="AH108" i="10"/>
  <c r="MB84" i="10"/>
  <c r="CF84" i="10"/>
  <c r="GM84" i="10"/>
  <c r="KT84" i="10"/>
  <c r="DJ184" i="10"/>
  <c r="HQ184" i="10"/>
  <c r="LP184" i="10"/>
  <c r="BT184" i="10"/>
  <c r="GA184" i="10"/>
  <c r="KH184" i="10"/>
  <c r="AL184" i="10"/>
  <c r="BE103" i="10"/>
  <c r="NQ184" i="10"/>
  <c r="OQ41" i="10"/>
  <c r="OI41" i="10"/>
  <c r="OJ41" i="10" s="1"/>
  <c r="OT41" i="10"/>
  <c r="FK83" i="10"/>
  <c r="Z102" i="10"/>
  <c r="JS143" i="10"/>
  <c r="JS79" i="10"/>
  <c r="CU91" i="10"/>
  <c r="PC9" i="10"/>
  <c r="JP81" i="10"/>
  <c r="BX81" i="10"/>
  <c r="IK81" i="10"/>
  <c r="KA79" i="10"/>
  <c r="KA143" i="10"/>
  <c r="HC79" i="10"/>
  <c r="HC143" i="10"/>
  <c r="NP101" i="10"/>
  <c r="FV144" i="10"/>
  <c r="KB106" i="10"/>
  <c r="MW91" i="10"/>
  <c r="HW143" i="10"/>
  <c r="HW79" i="10"/>
  <c r="EF91" i="10"/>
  <c r="KC163" i="10"/>
  <c r="KC107" i="10"/>
  <c r="CM143" i="10"/>
  <c r="CM79" i="10"/>
  <c r="BM161" i="10"/>
  <c r="BM101" i="10"/>
  <c r="EV162" i="10"/>
  <c r="DL162" i="10"/>
  <c r="IJ106" i="10"/>
  <c r="NH162" i="10"/>
  <c r="CI162" i="10"/>
  <c r="HM81" i="10"/>
  <c r="FS79" i="10"/>
  <c r="FS143" i="10"/>
  <c r="JY79" i="10"/>
  <c r="JY143" i="10"/>
  <c r="JU91" i="10"/>
  <c r="BS161" i="10"/>
  <c r="BS101" i="10"/>
  <c r="BA162" i="10"/>
  <c r="ME79" i="10"/>
  <c r="ME143" i="10"/>
  <c r="BP97" i="10"/>
  <c r="Z97" i="10"/>
  <c r="JA101" i="10"/>
  <c r="EY151" i="10"/>
  <c r="ND79" i="10"/>
  <c r="ND143" i="10"/>
  <c r="GM91" i="10"/>
  <c r="GU91" i="10"/>
  <c r="EQ91" i="10"/>
  <c r="FW91" i="10"/>
  <c r="FO91" i="10"/>
  <c r="LC91" i="10"/>
  <c r="AX161" i="10"/>
  <c r="AX101" i="10"/>
  <c r="DJ161" i="10"/>
  <c r="DJ101" i="10"/>
  <c r="FV101" i="10"/>
  <c r="IH101" i="10"/>
  <c r="KT161" i="10"/>
  <c r="KT101" i="10"/>
  <c r="NF161" i="10"/>
  <c r="NF101" i="10"/>
  <c r="BO161" i="10"/>
  <c r="BO101" i="10"/>
  <c r="EA101" i="10"/>
  <c r="GM161" i="10"/>
  <c r="GM101" i="10"/>
  <c r="IY101" i="10"/>
  <c r="LK161" i="10"/>
  <c r="LK101" i="10"/>
  <c r="NW101" i="10"/>
  <c r="JL107" i="10"/>
  <c r="HI79" i="10"/>
  <c r="HI143" i="10"/>
  <c r="BM91" i="10"/>
  <c r="AU101" i="10"/>
  <c r="CO162" i="10"/>
  <c r="BH143" i="10"/>
  <c r="BH79" i="10"/>
  <c r="IT79" i="10"/>
  <c r="IT143" i="10"/>
  <c r="NH161" i="10"/>
  <c r="NH101" i="10"/>
  <c r="PD9" i="10"/>
  <c r="EQ145" i="10"/>
  <c r="AH164" i="10"/>
  <c r="AH112" i="10"/>
  <c r="DH144" i="10"/>
  <c r="LK164" i="10"/>
  <c r="JP164" i="10"/>
  <c r="HL144" i="10"/>
  <c r="EL107" i="10"/>
  <c r="DU81" i="10"/>
  <c r="JH81" i="10"/>
  <c r="AT91" i="10"/>
  <c r="MM143" i="10"/>
  <c r="MM79" i="10"/>
  <c r="BD79" i="10"/>
  <c r="BD143" i="10"/>
  <c r="GY143" i="10"/>
  <c r="KJ143" i="10"/>
  <c r="AG91" i="10"/>
  <c r="FD97" i="10"/>
  <c r="GH90" i="10"/>
  <c r="KA105" i="10"/>
  <c r="MW107" i="10"/>
  <c r="NH107" i="10"/>
  <c r="MH144" i="10"/>
  <c r="BI79" i="10"/>
  <c r="BI143" i="10"/>
  <c r="KC79" i="10"/>
  <c r="KC143" i="10"/>
  <c r="HF143" i="10"/>
  <c r="MD163" i="10"/>
  <c r="MD107" i="10"/>
  <c r="BN107" i="10"/>
  <c r="DZ107" i="10"/>
  <c r="GL163" i="10"/>
  <c r="GL107" i="10"/>
  <c r="JO107" i="10"/>
  <c r="LF162" i="10"/>
  <c r="JO79" i="10"/>
  <c r="JO143" i="10"/>
  <c r="CV91" i="10"/>
  <c r="IO161" i="10"/>
  <c r="IO101" i="10"/>
  <c r="IJ91" i="10"/>
  <c r="CB151" i="10"/>
  <c r="LR144" i="10"/>
  <c r="BW144" i="10"/>
  <c r="DM105" i="10"/>
  <c r="MX164" i="10"/>
  <c r="MX112" i="10"/>
  <c r="EP106" i="10"/>
  <c r="NW144" i="10"/>
  <c r="MF106" i="10"/>
  <c r="DO112" i="10"/>
  <c r="OP9" i="10"/>
  <c r="AQ151" i="10"/>
  <c r="KM151" i="10"/>
  <c r="KO79" i="10"/>
  <c r="KO143" i="10"/>
  <c r="KI79" i="10"/>
  <c r="KI143" i="10"/>
  <c r="GR91" i="10"/>
  <c r="FI90" i="10"/>
  <c r="AB163" i="10"/>
  <c r="AB107" i="10"/>
  <c r="JA79" i="10"/>
  <c r="JA143" i="10"/>
  <c r="LH143" i="10"/>
  <c r="LH79" i="10"/>
  <c r="GP90" i="10"/>
  <c r="AC163" i="10"/>
  <c r="AC107" i="10"/>
  <c r="NT164" i="10"/>
  <c r="NT112" i="10"/>
  <c r="HY79" i="10"/>
  <c r="HY143" i="10"/>
  <c r="BK101" i="10"/>
  <c r="CJ101" i="10"/>
  <c r="ED151" i="10"/>
  <c r="EY143" i="10"/>
  <c r="EY79" i="10"/>
  <c r="DY161" i="10"/>
  <c r="DY101" i="10"/>
  <c r="IM144" i="10"/>
  <c r="GX79" i="10"/>
  <c r="GX143" i="10"/>
  <c r="LL101" i="10"/>
  <c r="BI105" i="10"/>
  <c r="KT164" i="10"/>
  <c r="KT112" i="10"/>
  <c r="CL106" i="10"/>
  <c r="AO164" i="10"/>
  <c r="AO112" i="10"/>
  <c r="FU164" i="10"/>
  <c r="FU112" i="10"/>
  <c r="LA164" i="10"/>
  <c r="LA112" i="10"/>
  <c r="BU164" i="10"/>
  <c r="BU112" i="10"/>
  <c r="JM164" i="10"/>
  <c r="JM112" i="10"/>
  <c r="AK164" i="10"/>
  <c r="AK112" i="10"/>
  <c r="CW164" i="10"/>
  <c r="CW112" i="10"/>
  <c r="FI164" i="10"/>
  <c r="FI112" i="10"/>
  <c r="HU112" i="10"/>
  <c r="HU164" i="10"/>
  <c r="KG164" i="10"/>
  <c r="KG112" i="10"/>
  <c r="MS164" i="10"/>
  <c r="MS112" i="10"/>
  <c r="HC164" i="10"/>
  <c r="OT9" i="10"/>
  <c r="BK91" i="10"/>
  <c r="EC106" i="10"/>
  <c r="FP144" i="10"/>
  <c r="FM162" i="10"/>
  <c r="HY162" i="10"/>
  <c r="KK162" i="10"/>
  <c r="MW162" i="10"/>
  <c r="BH106" i="10"/>
  <c r="DT162" i="10"/>
  <c r="GF162" i="10"/>
  <c r="IR162" i="10"/>
  <c r="LD162" i="10"/>
  <c r="NP162" i="10"/>
  <c r="JJ162" i="10"/>
  <c r="AE162" i="10"/>
  <c r="CQ106" i="10"/>
  <c r="KA162" i="10"/>
  <c r="MM106" i="10"/>
  <c r="NW161" i="10"/>
  <c r="IE79" i="10"/>
  <c r="OR6" i="10"/>
  <c r="IE143" i="10"/>
  <c r="NJ143" i="10"/>
  <c r="DE90" i="10"/>
  <c r="JY161" i="10"/>
  <c r="JY101" i="10"/>
  <c r="II151" i="10"/>
  <c r="FQ91" i="10"/>
  <c r="IG91" i="10"/>
  <c r="AT161" i="10"/>
  <c r="AT101" i="10"/>
  <c r="JU163" i="10"/>
  <c r="KF163" i="10"/>
  <c r="KF107" i="10"/>
  <c r="DI79" i="10"/>
  <c r="DI143" i="10"/>
  <c r="EE161" i="10"/>
  <c r="EE101" i="10"/>
  <c r="KW162" i="10"/>
  <c r="HP161" i="10"/>
  <c r="HP101" i="10"/>
  <c r="KC105" i="10"/>
  <c r="OK7" i="10"/>
  <c r="MQ79" i="10"/>
  <c r="MQ143" i="10"/>
  <c r="GS101" i="10"/>
  <c r="BP91" i="10"/>
  <c r="DS144" i="10"/>
  <c r="AU144" i="10"/>
  <c r="JQ79" i="10"/>
  <c r="JQ143" i="10"/>
  <c r="KD79" i="10"/>
  <c r="KD143" i="10"/>
  <c r="JF79" i="10"/>
  <c r="JF143" i="10"/>
  <c r="JN79" i="10"/>
  <c r="JN143" i="10"/>
  <c r="MH79" i="10"/>
  <c r="MH143" i="10"/>
  <c r="NV79" i="10"/>
  <c r="NV143" i="10"/>
  <c r="MX79" i="10"/>
  <c r="MX143" i="10"/>
  <c r="HF79" i="10"/>
  <c r="BQ105" i="10"/>
  <c r="IH144" i="10"/>
  <c r="JD144" i="10"/>
  <c r="AL106" i="10"/>
  <c r="IS144" i="10"/>
  <c r="HW106" i="10"/>
  <c r="LS112" i="10"/>
  <c r="AB112" i="10"/>
  <c r="DM106" i="10"/>
  <c r="JA89" i="10"/>
  <c r="MI108" i="10"/>
  <c r="IM79" i="10"/>
  <c r="IM143" i="10"/>
  <c r="JT91" i="10"/>
  <c r="HU101" i="10"/>
  <c r="AF90" i="10"/>
  <c r="CR90" i="10"/>
  <c r="FD90" i="10"/>
  <c r="HP90" i="10"/>
  <c r="KB90" i="10"/>
  <c r="MN90" i="10"/>
  <c r="BE90" i="10"/>
  <c r="DQ90" i="10"/>
  <c r="GC90" i="10"/>
  <c r="IO90" i="10"/>
  <c r="LA90" i="10"/>
  <c r="NM90" i="10"/>
  <c r="BV90" i="10"/>
  <c r="EH90" i="10"/>
  <c r="GT90" i="10"/>
  <c r="JF90" i="10"/>
  <c r="LR90" i="10"/>
  <c r="AA90" i="10"/>
  <c r="CM90" i="10"/>
  <c r="EY90" i="10"/>
  <c r="HK90" i="10"/>
  <c r="JW90" i="10"/>
  <c r="MI90" i="10"/>
  <c r="GD144" i="10"/>
  <c r="BE79" i="10"/>
  <c r="OL6" i="10"/>
  <c r="BE143" i="10"/>
  <c r="JK161" i="10"/>
  <c r="JK101" i="10"/>
  <c r="FL161" i="10"/>
  <c r="FL101" i="10"/>
  <c r="MW105" i="10"/>
  <c r="AQ79" i="10"/>
  <c r="AQ143" i="10"/>
  <c r="HA101" i="10"/>
  <c r="AY144" i="10"/>
  <c r="ID144" i="10"/>
  <c r="ML143" i="10"/>
  <c r="ML79" i="10"/>
  <c r="FV91" i="10"/>
  <c r="EP91" i="10"/>
  <c r="GT91" i="10"/>
  <c r="LJ164" i="10"/>
  <c r="LJ112" i="10"/>
  <c r="KK144" i="10"/>
  <c r="KV164" i="10"/>
  <c r="MI144" i="10"/>
  <c r="IR144" i="10"/>
  <c r="KP106" i="10"/>
  <c r="JA144" i="10"/>
  <c r="AW91" i="10"/>
  <c r="OT11" i="10"/>
  <c r="CN81" i="10"/>
  <c r="GL81" i="10"/>
  <c r="AW81" i="10"/>
  <c r="DW79" i="10"/>
  <c r="DE101" i="10"/>
  <c r="BX105" i="10"/>
  <c r="EJ105" i="10"/>
  <c r="GV105" i="10"/>
  <c r="JH105" i="10"/>
  <c r="LT105" i="10"/>
  <c r="NR161" i="10"/>
  <c r="NR101" i="10"/>
  <c r="IC79" i="10"/>
  <c r="JT143" i="10"/>
  <c r="FT101" i="10"/>
  <c r="KN101" i="10"/>
  <c r="DK79" i="10"/>
  <c r="KA144" i="10"/>
  <c r="FJ79" i="10"/>
  <c r="AX144" i="10"/>
  <c r="NT162" i="10"/>
  <c r="JC79" i="10"/>
  <c r="JC143" i="10"/>
  <c r="JC163" i="10"/>
  <c r="DU143" i="10"/>
  <c r="DU79" i="10"/>
  <c r="HP79" i="10"/>
  <c r="HP143" i="10"/>
  <c r="LN161" i="10"/>
  <c r="LN101" i="10"/>
  <c r="JC105" i="10"/>
  <c r="LQ79" i="10"/>
  <c r="KA101" i="10"/>
  <c r="JI162" i="10"/>
  <c r="KB105" i="10"/>
  <c r="AL162" i="10"/>
  <c r="KH162" i="10"/>
  <c r="GC105" i="10"/>
  <c r="KC161" i="10"/>
  <c r="KC101" i="10"/>
  <c r="MC79" i="10"/>
  <c r="JS144" i="10"/>
  <c r="FR79" i="10"/>
  <c r="MR161" i="10"/>
  <c r="MR101" i="10"/>
  <c r="MN144" i="10"/>
  <c r="NG164" i="10"/>
  <c r="BP164" i="10"/>
  <c r="GY79" i="10"/>
  <c r="IW143" i="10"/>
  <c r="BO143" i="10"/>
  <c r="EA143" i="10"/>
  <c r="GM143" i="10"/>
  <c r="IY143" i="10"/>
  <c r="LK143" i="10"/>
  <c r="NW143" i="10"/>
  <c r="DU101" i="10"/>
  <c r="CE151" i="10"/>
  <c r="HX79" i="10"/>
  <c r="GO163" i="10"/>
  <c r="AY107" i="10"/>
  <c r="CM107" i="10"/>
  <c r="MI107" i="10"/>
  <c r="CB107" i="10"/>
  <c r="EN107" i="10"/>
  <c r="GZ107" i="10"/>
  <c r="ID162" i="10"/>
  <c r="EJ109" i="10"/>
  <c r="CF91" i="10"/>
  <c r="NJ79" i="10"/>
  <c r="CK91" i="10"/>
  <c r="EJ164" i="10"/>
  <c r="MJ83" i="10"/>
  <c r="MJ90" i="10"/>
  <c r="NL108" i="10"/>
  <c r="BM108" i="10"/>
  <c r="DG81" i="10"/>
  <c r="GE81" i="10"/>
  <c r="LP108" i="10"/>
  <c r="NK108" i="10"/>
  <c r="KB108" i="10"/>
  <c r="FT151" i="10"/>
  <c r="BL108" i="10"/>
  <c r="JO81" i="10"/>
  <c r="OK18" i="10"/>
  <c r="IX108" i="10"/>
  <c r="LD108" i="10"/>
  <c r="OL26" i="10"/>
  <c r="BH108" i="10"/>
  <c r="FB108" i="10"/>
  <c r="DO108" i="10"/>
  <c r="OV29" i="10"/>
  <c r="GK84" i="10"/>
  <c r="JB84" i="10"/>
  <c r="Z111" i="10"/>
  <c r="AL83" i="10"/>
  <c r="AL90" i="10"/>
  <c r="FK112" i="10"/>
  <c r="KZ107" i="10"/>
  <c r="AH91" i="10"/>
  <c r="HR81" i="10"/>
  <c r="ET81" i="10"/>
  <c r="DG108" i="10"/>
  <c r="OQ25" i="10"/>
  <c r="OJ25" i="10"/>
  <c r="BM18" i="11" s="1"/>
  <c r="BN18" i="11" s="1"/>
  <c r="KZ82" i="10"/>
  <c r="FJ82" i="10"/>
  <c r="AJ82" i="10"/>
  <c r="OI15" i="10"/>
  <c r="OJ15" i="10" s="1"/>
  <c r="AG21" i="11" a="1"/>
  <c r="AG21" i="11" s="1"/>
  <c r="AU21" i="11" a="1"/>
  <c r="AU21" i="11" s="1"/>
  <c r="BE21" i="11" a="1"/>
  <c r="BE21" i="11" s="1"/>
  <c r="Q21" i="11" a="1"/>
  <c r="Q21" i="11" s="1"/>
  <c r="AE21" i="11" a="1"/>
  <c r="AE21" i="11" s="1"/>
  <c r="AO21" i="11" a="1"/>
  <c r="AO21" i="11" s="1"/>
  <c r="AT21" i="11" a="1"/>
  <c r="AT21" i="11" s="1"/>
  <c r="KN84" i="10"/>
  <c r="EY84" i="10"/>
  <c r="NM84" i="10"/>
  <c r="EJ89" i="10"/>
  <c r="JJ161" i="10"/>
  <c r="AV161" i="10"/>
  <c r="GS161" i="10"/>
  <c r="MH161" i="10"/>
  <c r="EB161" i="10"/>
  <c r="JR161" i="10"/>
  <c r="HA161" i="10"/>
  <c r="JZ161" i="10"/>
  <c r="KW161" i="10"/>
  <c r="DH83" i="10"/>
  <c r="MV91" i="10"/>
  <c r="GY161" i="10"/>
  <c r="KR82" i="10"/>
  <c r="FB82" i="10"/>
  <c r="AZ82" i="10"/>
  <c r="HM108" i="10"/>
  <c r="JH108" i="10"/>
  <c r="CG108" i="10"/>
  <c r="CE84" i="10"/>
  <c r="GL84" i="10"/>
  <c r="KS84" i="10"/>
  <c r="AW84" i="10"/>
  <c r="JC84" i="10"/>
  <c r="LN185" i="10"/>
  <c r="II185" i="10"/>
  <c r="AG185" i="10"/>
  <c r="DN185" i="10"/>
  <c r="KC185" i="10"/>
  <c r="CT185" i="10"/>
  <c r="GA185" i="10"/>
  <c r="MP185" i="10"/>
  <c r="KQ185" i="10"/>
  <c r="HC83" i="10"/>
  <c r="ME83" i="10"/>
  <c r="ME90" i="10"/>
  <c r="KG89" i="10"/>
  <c r="CP83" i="10"/>
  <c r="CP90" i="10"/>
  <c r="OL7" i="10"/>
  <c r="FJ89" i="10"/>
  <c r="CG89" i="10"/>
  <c r="LI89" i="10"/>
  <c r="GA89" i="10"/>
  <c r="MZ89" i="10"/>
  <c r="NS107" i="10"/>
  <c r="BF107" i="10"/>
  <c r="BS107" i="10"/>
  <c r="MX107" i="10"/>
  <c r="MK107" i="10"/>
  <c r="HO107" i="10"/>
  <c r="IN107" i="10"/>
  <c r="CP151" i="10"/>
  <c r="DT163" i="10"/>
  <c r="EB107" i="10"/>
  <c r="IC163" i="10"/>
  <c r="DG163" i="10"/>
  <c r="AL107" i="10"/>
  <c r="KW151" i="10"/>
  <c r="GA107" i="10"/>
  <c r="BU163" i="10"/>
  <c r="GR151" i="10"/>
  <c r="HQ107" i="10"/>
  <c r="IP151" i="10"/>
  <c r="LZ81" i="10"/>
  <c r="JB81" i="10"/>
  <c r="NS82" i="10"/>
  <c r="DK82" i="10"/>
  <c r="CE82" i="10"/>
  <c r="BA82" i="10"/>
  <c r="FY82" i="10"/>
  <c r="KW82" i="10"/>
  <c r="DO82" i="10"/>
  <c r="NK82" i="10"/>
  <c r="DT82" i="10"/>
  <c r="NP82" i="10"/>
  <c r="HF82" i="10"/>
  <c r="BN82" i="10"/>
  <c r="Z108" i="10"/>
  <c r="BB108" i="10"/>
  <c r="OU18" i="10"/>
  <c r="EI84" i="10"/>
  <c r="HP83" i="10"/>
  <c r="DJ83" i="10"/>
  <c r="IP83" i="10"/>
  <c r="BL83" i="10"/>
  <c r="GD83" i="10"/>
  <c r="IV83" i="10"/>
  <c r="BP83" i="10"/>
  <c r="BP90" i="10"/>
  <c r="LB83" i="10"/>
  <c r="CJ83" i="10"/>
  <c r="EJ83" i="10"/>
  <c r="EJ90" i="10"/>
  <c r="CZ83" i="10"/>
  <c r="BR83" i="10"/>
  <c r="JP83" i="10"/>
  <c r="JP90" i="10"/>
  <c r="AA83" i="10"/>
  <c r="HB83" i="10"/>
  <c r="NR106" i="10"/>
  <c r="KX106" i="10"/>
  <c r="DE106" i="10"/>
  <c r="CW106" i="10"/>
  <c r="CO106" i="10"/>
  <c r="HG106" i="10"/>
  <c r="CE106" i="10"/>
  <c r="PD8" i="10"/>
  <c r="HC106" i="10"/>
  <c r="JO106" i="10"/>
  <c r="MA106" i="10"/>
  <c r="OT8" i="10"/>
  <c r="OP8" i="10"/>
  <c r="CJ161" i="10"/>
  <c r="AT112" i="10"/>
  <c r="KP112" i="10"/>
  <c r="HT83" i="10"/>
  <c r="HT90" i="10"/>
  <c r="HF106" i="10"/>
  <c r="DI91" i="10"/>
  <c r="CD163" i="10"/>
  <c r="OM33" i="10"/>
  <c r="AX82" i="10"/>
  <c r="FN108" i="10"/>
  <c r="BG108" i="10"/>
  <c r="AJ108" i="10"/>
  <c r="IA82" i="10"/>
  <c r="OV25" i="10"/>
  <c r="ML84" i="10"/>
  <c r="CP84" i="10"/>
  <c r="Y31" i="11" a="1"/>
  <c r="Y31" i="11" s="1"/>
  <c r="AM31" i="11" a="1"/>
  <c r="AM31" i="11" s="1"/>
  <c r="AW31" i="11" a="1"/>
  <c r="AW31" i="11" s="1"/>
  <c r="BK31" i="11" a="1"/>
  <c r="BK31" i="11" s="1"/>
  <c r="N31" i="11" a="1"/>
  <c r="N31" i="11" s="1"/>
  <c r="X31" i="11" a="1"/>
  <c r="X31" i="11" s="1"/>
  <c r="AL31" i="11" a="1"/>
  <c r="AL31" i="11" s="1"/>
  <c r="KK83" i="10"/>
  <c r="BY83" i="10"/>
  <c r="FS83" i="10"/>
  <c r="GB188" i="10"/>
  <c r="AQ164" i="10"/>
  <c r="GF164" i="10"/>
  <c r="AF83" i="10"/>
  <c r="GR112" i="10"/>
  <c r="LG107" i="10"/>
  <c r="NX163" i="10"/>
  <c r="IG108" i="10"/>
  <c r="FX163" i="10"/>
  <c r="HH108" i="10"/>
  <c r="GI82" i="10"/>
  <c r="JL82" i="10"/>
  <c r="DV82" i="10"/>
  <c r="DL82" i="10"/>
  <c r="IB108" i="10"/>
  <c r="ON36" i="10"/>
  <c r="BO108" i="10"/>
  <c r="NI108" i="10"/>
  <c r="OP26" i="10"/>
  <c r="BM99" i="10"/>
  <c r="AA99" i="10"/>
  <c r="AY99" i="10"/>
  <c r="NM99" i="10"/>
  <c r="LI99" i="10"/>
  <c r="HS99" i="10"/>
  <c r="GS99" i="10"/>
  <c r="FO99" i="10"/>
  <c r="EO99" i="10"/>
  <c r="IY99" i="10"/>
  <c r="LK99" i="10"/>
  <c r="NW99" i="10"/>
  <c r="CI99" i="10"/>
  <c r="EU99" i="10"/>
  <c r="HG99" i="10"/>
  <c r="JS99" i="10"/>
  <c r="ME99" i="10"/>
  <c r="GN84" i="10"/>
  <c r="KU84" i="10"/>
  <c r="AY84" i="10"/>
  <c r="FF84" i="10"/>
  <c r="JM84" i="10"/>
  <c r="HW84" i="10"/>
  <c r="MD84" i="10"/>
  <c r="OV38" i="10"/>
  <c r="JD99" i="10"/>
  <c r="FU83" i="10"/>
  <c r="FW83" i="10"/>
  <c r="CG83" i="10"/>
  <c r="DO83" i="10"/>
  <c r="IF188" i="10"/>
  <c r="GH112" i="10"/>
  <c r="MR83" i="10"/>
  <c r="MR90" i="10"/>
  <c r="KZ83" i="10"/>
  <c r="EU112" i="10"/>
  <c r="DW107" i="10"/>
  <c r="FV107" i="10"/>
  <c r="DJ81" i="10"/>
  <c r="OR30" i="10"/>
  <c r="BH27" i="11" a="1"/>
  <c r="BH27" i="11" s="1"/>
  <c r="T27" i="11" a="1"/>
  <c r="T27" i="11" s="1"/>
  <c r="AH27" i="11" a="1"/>
  <c r="AH27" i="11" s="1"/>
  <c r="AR27" i="11" a="1"/>
  <c r="AR27" i="11" s="1"/>
  <c r="BF27" i="11" a="1"/>
  <c r="BF27" i="11" s="1"/>
  <c r="R27" i="11" a="1"/>
  <c r="R27" i="11" s="1"/>
  <c r="JD82" i="10"/>
  <c r="DN82" i="10"/>
  <c r="EB82" i="10"/>
  <c r="OT30" i="10"/>
  <c r="LB108" i="10"/>
  <c r="OQ12" i="10"/>
  <c r="OI12" i="10"/>
  <c r="OJ12" i="10" s="1"/>
  <c r="OV12" i="10"/>
  <c r="KV108" i="10"/>
  <c r="OT20" i="10"/>
  <c r="BK13" i="11" a="1"/>
  <c r="BK13" i="11" s="1"/>
  <c r="BG13" i="11" a="1"/>
  <c r="BG13" i="11" s="1"/>
  <c r="BC13" i="11" a="1"/>
  <c r="BC13" i="11" s="1"/>
  <c r="BJ13" i="11" a="1"/>
  <c r="BJ13" i="11" s="1"/>
  <c r="BF13" i="11" a="1"/>
  <c r="BF13" i="11" s="1"/>
  <c r="BB13" i="11" a="1"/>
  <c r="BB13" i="11" s="1"/>
  <c r="AX13" i="11" a="1"/>
  <c r="AX13" i="11" s="1"/>
  <c r="AT13" i="11" a="1"/>
  <c r="AT13" i="11" s="1"/>
  <c r="AP13" i="11" a="1"/>
  <c r="AP13" i="11" s="1"/>
  <c r="BI13" i="11" a="1"/>
  <c r="BI13" i="11" s="1"/>
  <c r="BE13" i="11" a="1"/>
  <c r="BE13" i="11" s="1"/>
  <c r="BA13" i="11" a="1"/>
  <c r="BA13" i="11" s="1"/>
  <c r="AW13" i="11" a="1"/>
  <c r="AW13" i="11" s="1"/>
  <c r="AS13" i="11" a="1"/>
  <c r="AS13" i="11" s="1"/>
  <c r="AO13" i="11" a="1"/>
  <c r="AO13" i="11" s="1"/>
  <c r="AK13" i="11" a="1"/>
  <c r="AK13" i="11" s="1"/>
  <c r="AU13" i="11" a="1"/>
  <c r="AU13" i="11" s="1"/>
  <c r="AJ13" i="11" a="1"/>
  <c r="AJ13" i="11" s="1"/>
  <c r="AD13" i="11" a="1"/>
  <c r="AD13" i="11" s="1"/>
  <c r="Q13" i="11" a="1"/>
  <c r="Q13" i="11" s="1"/>
  <c r="BD13" i="11" a="1"/>
  <c r="BD13" i="11" s="1"/>
  <c r="AR13" i="11" a="1"/>
  <c r="AR13" i="11" s="1"/>
  <c r="AC13" i="11" a="1"/>
  <c r="AC13" i="11" s="1"/>
  <c r="W13" i="11" a="1"/>
  <c r="W13" i="11" s="1"/>
  <c r="P13" i="11" a="1"/>
  <c r="P13" i="11" s="1"/>
  <c r="AI13" i="11" a="1"/>
  <c r="AI13" i="11" s="1"/>
  <c r="AB13" i="11" a="1"/>
  <c r="AB13" i="11" s="1"/>
  <c r="V13" i="11" a="1"/>
  <c r="V13" i="11" s="1"/>
  <c r="AZ13" i="11" a="1"/>
  <c r="AZ13" i="11" s="1"/>
  <c r="AQ13" i="11" a="1"/>
  <c r="AQ13" i="11" s="1"/>
  <c r="AH13" i="11" a="1"/>
  <c r="AH13" i="11" s="1"/>
  <c r="U13" i="11" a="1"/>
  <c r="U13" i="11" s="1"/>
  <c r="O13" i="11" a="1"/>
  <c r="O13" i="11" s="1"/>
  <c r="AN13" i="11" a="1"/>
  <c r="AN13" i="11" s="1"/>
  <c r="AG13" i="11" a="1"/>
  <c r="AG13" i="11" s="1"/>
  <c r="AA13" i="11" a="1"/>
  <c r="AA13" i="11" s="1"/>
  <c r="T13" i="11" a="1"/>
  <c r="T13" i="11" s="1"/>
  <c r="N13" i="11" a="1"/>
  <c r="N13" i="11" s="1"/>
  <c r="AV13" i="11" a="1"/>
  <c r="AV13" i="11" s="1"/>
  <c r="AM13" i="11" a="1"/>
  <c r="AM13" i="11" s="1"/>
  <c r="Y13" i="11" a="1"/>
  <c r="Y13" i="11" s="1"/>
  <c r="S13" i="11" a="1"/>
  <c r="S13" i="11" s="1"/>
  <c r="L13" i="11" a="1"/>
  <c r="L13" i="11" s="1"/>
  <c r="BH13" i="11" a="1"/>
  <c r="BH13" i="11" s="1"/>
  <c r="AL13" i="11" a="1"/>
  <c r="AL13" i="11" s="1"/>
  <c r="AE13" i="11" a="1"/>
  <c r="AE13" i="11" s="1"/>
  <c r="X13" i="11" a="1"/>
  <c r="X13" i="11" s="1"/>
  <c r="R13" i="11" a="1"/>
  <c r="R13" i="11" s="1"/>
  <c r="AF13" i="11" a="1"/>
  <c r="AF13" i="11" s="1"/>
  <c r="Z13" i="11" a="1"/>
  <c r="Z13" i="11" s="1"/>
  <c r="M13" i="11" a="1"/>
  <c r="M13" i="11" s="1"/>
  <c r="AY13" i="11" a="1"/>
  <c r="AY13" i="11" s="1"/>
  <c r="BL13" i="11" a="1"/>
  <c r="BL13" i="11" s="1"/>
  <c r="OK20" i="10"/>
  <c r="OL20" i="10"/>
  <c r="LD84" i="10"/>
  <c r="BH84" i="10"/>
  <c r="FO84" i="10"/>
  <c r="JV84" i="10"/>
  <c r="LQ84" i="10"/>
  <c r="BU84" i="10"/>
  <c r="FT84" i="10"/>
  <c r="KA84" i="10"/>
  <c r="AE84" i="10"/>
  <c r="IO83" i="10"/>
  <c r="DS83" i="10"/>
  <c r="MK83" i="10"/>
  <c r="NS83" i="10"/>
  <c r="JZ99" i="10"/>
  <c r="CZ99" i="10"/>
  <c r="NJ99" i="10"/>
  <c r="IC99" i="10"/>
  <c r="KG99" i="10"/>
  <c r="IF99" i="10"/>
  <c r="MK99" i="10"/>
  <c r="CR99" i="10"/>
  <c r="JR99" i="10"/>
  <c r="BY99" i="10"/>
  <c r="KD99" i="10"/>
  <c r="EL99" i="10"/>
  <c r="LE99" i="10"/>
  <c r="LT99" i="10"/>
  <c r="GN99" i="10"/>
  <c r="AR99" i="10"/>
  <c r="FX99" i="10"/>
  <c r="MJ108" i="10"/>
  <c r="T18" i="11" a="1"/>
  <c r="T18" i="11" s="1"/>
  <c r="AD18" i="11" a="1"/>
  <c r="AD18" i="11" s="1"/>
  <c r="AI18" i="11" a="1"/>
  <c r="AI18" i="11" s="1"/>
  <c r="AW18" i="11" a="1"/>
  <c r="AW18" i="11" s="1"/>
  <c r="AX18" i="11" a="1"/>
  <c r="AX18" i="11" s="1"/>
  <c r="BL18" i="11" a="1"/>
  <c r="BL18" i="11" s="1"/>
  <c r="KJ99" i="10"/>
  <c r="ES184" i="10"/>
  <c r="ES84" i="10"/>
  <c r="AS84" i="10"/>
  <c r="AS184" i="10"/>
  <c r="FI184" i="10"/>
  <c r="FI84" i="10"/>
  <c r="HM184" i="10"/>
  <c r="HM84" i="10"/>
  <c r="GO184" i="10"/>
  <c r="GO84" i="10"/>
  <c r="DH185" i="10"/>
  <c r="BA186" i="10"/>
  <c r="BA102" i="10"/>
  <c r="JB108" i="10"/>
  <c r="LP99" i="10"/>
  <c r="NV186" i="10"/>
  <c r="NV102" i="10"/>
  <c r="EZ108" i="10"/>
  <c r="JN186" i="10"/>
  <c r="JN102" i="10"/>
  <c r="GO186" i="10"/>
  <c r="GO102" i="10"/>
  <c r="IH186" i="10"/>
  <c r="IH102" i="10"/>
  <c r="DB186" i="10"/>
  <c r="DB102" i="10"/>
  <c r="LR186" i="10"/>
  <c r="LR102" i="10"/>
  <c r="GC186" i="10"/>
  <c r="GC102" i="10"/>
  <c r="LI186" i="10"/>
  <c r="LI102" i="10"/>
  <c r="EO186" i="10"/>
  <c r="EO102" i="10"/>
  <c r="MG186" i="10"/>
  <c r="MG102" i="10"/>
  <c r="DA186" i="10"/>
  <c r="DA102" i="10"/>
  <c r="IG186" i="10"/>
  <c r="IG102" i="10"/>
  <c r="BO186" i="10"/>
  <c r="BO102" i="10"/>
  <c r="EA186" i="10"/>
  <c r="EA102" i="10"/>
  <c r="GM186" i="10"/>
  <c r="GM102" i="10"/>
  <c r="IY186" i="10"/>
  <c r="IY102" i="10"/>
  <c r="LK186" i="10"/>
  <c r="LK102" i="10"/>
  <c r="NW186" i="10"/>
  <c r="NW102" i="10"/>
  <c r="CF186" i="10"/>
  <c r="CF102" i="10"/>
  <c r="ER186" i="10"/>
  <c r="ER102" i="10"/>
  <c r="HD186" i="10"/>
  <c r="HD102" i="10"/>
  <c r="JP186" i="10"/>
  <c r="JP102" i="10"/>
  <c r="MB186" i="10"/>
  <c r="MB102" i="10"/>
  <c r="AL186" i="10"/>
  <c r="AL102" i="10"/>
  <c r="CX186" i="10"/>
  <c r="CX102" i="10"/>
  <c r="FJ186" i="10"/>
  <c r="FJ102" i="10"/>
  <c r="HV186" i="10"/>
  <c r="HV102" i="10"/>
  <c r="KH186" i="10"/>
  <c r="KH102" i="10"/>
  <c r="MT186" i="10"/>
  <c r="MT102" i="10"/>
  <c r="BC186" i="10"/>
  <c r="BC102" i="10"/>
  <c r="DO186" i="10"/>
  <c r="DO102" i="10"/>
  <c r="GA186" i="10"/>
  <c r="GA102" i="10"/>
  <c r="IM186" i="10"/>
  <c r="IM102" i="10"/>
  <c r="KY186" i="10"/>
  <c r="KY102" i="10"/>
  <c r="NK186" i="10"/>
  <c r="NK102" i="10"/>
  <c r="BT186" i="10"/>
  <c r="BT102" i="10"/>
  <c r="EF186" i="10"/>
  <c r="EF102" i="10"/>
  <c r="GR186" i="10"/>
  <c r="GR102" i="10"/>
  <c r="JD186" i="10"/>
  <c r="JD102" i="10"/>
  <c r="LP186" i="10"/>
  <c r="LP102" i="10"/>
  <c r="BY188" i="10"/>
  <c r="ET187" i="10"/>
  <c r="LL187" i="10"/>
  <c r="EL187" i="10"/>
  <c r="LD187" i="10"/>
  <c r="GO187" i="10"/>
  <c r="AZ187" i="10"/>
  <c r="KO187" i="10"/>
  <c r="EZ187" i="10"/>
  <c r="MQ187" i="10"/>
  <c r="DK187" i="10"/>
  <c r="IQ187" i="10"/>
  <c r="NW187" i="10"/>
  <c r="HC187" i="10"/>
  <c r="MI187" i="10"/>
  <c r="BY184" i="10"/>
  <c r="BY84" i="10"/>
  <c r="HJ99" i="10"/>
  <c r="JJ101" i="10"/>
  <c r="CJ108" i="10"/>
  <c r="ES186" i="10"/>
  <c r="ES102" i="10"/>
  <c r="OU39" i="10"/>
  <c r="NF99" i="10"/>
  <c r="FC83" i="10"/>
  <c r="JY186" i="10"/>
  <c r="JY102" i="10"/>
  <c r="Z187" i="10"/>
  <c r="AJ188" i="10"/>
  <c r="CV188" i="10"/>
  <c r="FH188" i="10"/>
  <c r="HT188" i="10"/>
  <c r="KF188" i="10"/>
  <c r="MR188" i="10"/>
  <c r="BE82" i="10"/>
  <c r="AX84" i="10"/>
  <c r="FE84" i="10"/>
  <c r="JD84" i="10"/>
  <c r="NK84" i="10"/>
  <c r="DO84" i="10"/>
  <c r="HV84" i="10"/>
  <c r="KN103" i="10"/>
  <c r="OL41" i="10"/>
  <c r="KI83" i="10"/>
  <c r="CD102" i="10"/>
  <c r="FI102" i="10"/>
  <c r="GE91" i="10"/>
  <c r="DG101" i="10"/>
  <c r="FM163" i="10"/>
  <c r="FM107" i="10"/>
  <c r="MA79" i="10"/>
  <c r="MA143" i="10"/>
  <c r="CR106" i="10"/>
  <c r="CP91" i="10"/>
  <c r="NT79" i="10"/>
  <c r="NT143" i="10"/>
  <c r="JB90" i="10"/>
  <c r="AL101" i="10"/>
  <c r="HK143" i="10"/>
  <c r="HK79" i="10"/>
  <c r="NF164" i="10"/>
  <c r="NF112" i="10"/>
  <c r="BE106" i="10"/>
  <c r="OV9" i="10"/>
  <c r="KY79" i="10"/>
  <c r="KY143" i="10"/>
  <c r="KG101" i="10"/>
  <c r="DQ79" i="10"/>
  <c r="DQ143" i="10"/>
  <c r="LW101" i="10"/>
  <c r="HX161" i="10"/>
  <c r="HX101" i="10"/>
  <c r="DC79" i="10"/>
  <c r="DC143" i="10"/>
  <c r="NP91" i="10"/>
  <c r="JM101" i="10"/>
  <c r="FT107" i="10"/>
  <c r="AB143" i="10"/>
  <c r="AB79" i="10"/>
  <c r="CZ162" i="10"/>
  <c r="BA143" i="10"/>
  <c r="IH91" i="10"/>
  <c r="JF91" i="10"/>
  <c r="MP91" i="10"/>
  <c r="NV164" i="10"/>
  <c r="NV112" i="10"/>
  <c r="DM109" i="10"/>
  <c r="HZ106" i="10"/>
  <c r="MW144" i="10"/>
  <c r="LM144" i="10"/>
  <c r="AV112" i="10"/>
  <c r="KR112" i="10"/>
  <c r="OO11" i="10"/>
  <c r="CL91" i="10"/>
  <c r="JA81" i="10"/>
  <c r="OQ34" i="10"/>
  <c r="OJ34" i="10"/>
  <c r="BM27" i="11" s="1"/>
  <c r="BN27" i="11" s="1"/>
  <c r="CO79" i="10"/>
  <c r="FQ101" i="10"/>
  <c r="EA162" i="10"/>
  <c r="ER105" i="10"/>
  <c r="JP105" i="10"/>
  <c r="BA163" i="10"/>
  <c r="MF143" i="10"/>
  <c r="LM151" i="10"/>
  <c r="GH144" i="10"/>
  <c r="IF101" i="10"/>
  <c r="FB162" i="10"/>
  <c r="CK161" i="10"/>
  <c r="AJ79" i="10"/>
  <c r="FT162" i="10"/>
  <c r="HO144" i="10"/>
  <c r="HB151" i="10"/>
  <c r="LO79" i="10"/>
  <c r="LO143" i="10"/>
  <c r="BW151" i="10"/>
  <c r="MK79" i="10"/>
  <c r="MK143" i="10"/>
  <c r="KB79" i="10"/>
  <c r="KB143" i="10"/>
  <c r="NZ161" i="10"/>
  <c r="NZ101" i="10"/>
  <c r="LO105" i="10"/>
  <c r="LI163" i="10"/>
  <c r="MM161" i="10"/>
  <c r="MM101" i="10"/>
  <c r="MN105" i="10"/>
  <c r="DV163" i="10"/>
  <c r="IO105" i="10"/>
  <c r="MO161" i="10"/>
  <c r="MO101" i="10"/>
  <c r="NB79" i="10"/>
  <c r="NU143" i="10"/>
  <c r="GS143" i="10"/>
  <c r="LI143" i="10"/>
  <c r="GG101" i="10"/>
  <c r="NA79" i="10"/>
  <c r="CZ79" i="10"/>
  <c r="JG107" i="10"/>
  <c r="JT107" i="10"/>
  <c r="ER91" i="10"/>
  <c r="DL79" i="10"/>
  <c r="IJ79" i="10"/>
  <c r="NH79" i="10"/>
  <c r="CM144" i="10"/>
  <c r="MG91" i="10"/>
  <c r="GV164" i="10"/>
  <c r="FH83" i="10"/>
  <c r="FH90" i="10"/>
  <c r="MM112" i="10"/>
  <c r="AU81" i="10"/>
  <c r="GS108" i="10"/>
  <c r="GZ108" i="10"/>
  <c r="AN108" i="10"/>
  <c r="JD108" i="10"/>
  <c r="ND151" i="10"/>
  <c r="IV108" i="10"/>
  <c r="NP108" i="10"/>
  <c r="DT108" i="10"/>
  <c r="OQ29" i="10"/>
  <c r="OJ29" i="10"/>
  <c r="BM22" i="11" s="1"/>
  <c r="BN22" i="11" s="1"/>
  <c r="KN83" i="10"/>
  <c r="OT40" i="10"/>
  <c r="KN90" i="10"/>
  <c r="FF81" i="10"/>
  <c r="OM14" i="10"/>
  <c r="JT163" i="10"/>
  <c r="JJ100" i="10"/>
  <c r="CX82" i="10"/>
  <c r="AP21" i="11" a="1"/>
  <c r="AP21" i="11" s="1"/>
  <c r="AZ21" i="11" a="1"/>
  <c r="AZ21" i="11" s="1"/>
  <c r="L21" i="11" a="1"/>
  <c r="L21" i="11" s="1"/>
  <c r="Z21" i="11" a="1"/>
  <c r="Z21" i="11" s="1"/>
  <c r="AJ21" i="11" a="1"/>
  <c r="AJ21" i="11" s="1"/>
  <c r="AX21" i="11" a="1"/>
  <c r="AX21" i="11" s="1"/>
  <c r="LV161" i="10"/>
  <c r="JM161" i="10"/>
  <c r="DU161" i="10"/>
  <c r="MA161" i="10"/>
  <c r="MS161" i="10"/>
  <c r="CN163" i="10"/>
  <c r="CU89" i="10"/>
  <c r="AW108" i="10"/>
  <c r="MH81" i="10"/>
  <c r="KA81" i="10"/>
  <c r="GX81" i="10"/>
  <c r="ED108" i="10"/>
  <c r="CP82" i="10"/>
  <c r="CD108" i="10"/>
  <c r="AI108" i="10"/>
  <c r="LT108" i="10"/>
  <c r="LO108" i="10"/>
  <c r="ON33" i="10"/>
  <c r="ON29" i="10"/>
  <c r="NZ91" i="10"/>
  <c r="CL83" i="10"/>
  <c r="NU89" i="10"/>
  <c r="GP106" i="10"/>
  <c r="GQ163" i="10"/>
  <c r="CG151" i="10"/>
  <c r="JJ107" i="10"/>
  <c r="IH151" i="10"/>
  <c r="IQ107" i="10"/>
  <c r="KA163" i="10"/>
  <c r="FB107" i="10"/>
  <c r="AO163" i="10"/>
  <c r="AT163" i="10"/>
  <c r="FS107" i="10"/>
  <c r="LC107" i="10"/>
  <c r="IM107" i="10"/>
  <c r="FP163" i="10"/>
  <c r="KN107" i="10"/>
  <c r="LP151" i="10"/>
  <c r="GB89" i="10"/>
  <c r="JN81" i="10"/>
  <c r="ME81" i="10"/>
  <c r="GP81" i="10"/>
  <c r="EL91" i="10"/>
  <c r="IY82" i="10"/>
  <c r="FW82" i="10"/>
  <c r="LE82" i="10"/>
  <c r="EQ82" i="10"/>
  <c r="OO18" i="10"/>
  <c r="JY82" i="10"/>
  <c r="LM82" i="10"/>
  <c r="EE82" i="10"/>
  <c r="JC82" i="10"/>
  <c r="OA82" i="10"/>
  <c r="EJ82" i="10"/>
  <c r="EM82" i="10"/>
  <c r="KJ82" i="10"/>
  <c r="ET82" i="10"/>
  <c r="BP82" i="10"/>
  <c r="CL151" i="10"/>
  <c r="OL15" i="10"/>
  <c r="OS26" i="10"/>
  <c r="NS84" i="10"/>
  <c r="DW84" i="10"/>
  <c r="ID84" i="10"/>
  <c r="JZ83" i="10"/>
  <c r="JZ90" i="10"/>
  <c r="HZ83" i="10"/>
  <c r="BH83" i="10"/>
  <c r="BH90" i="10"/>
  <c r="EB83" i="10"/>
  <c r="EB90" i="10"/>
  <c r="IX83" i="10"/>
  <c r="GV83" i="10"/>
  <c r="GV90" i="10"/>
  <c r="MB83" i="10"/>
  <c r="MB90" i="10"/>
  <c r="LF106" i="10"/>
  <c r="IL106" i="10"/>
  <c r="AS106" i="10"/>
  <c r="AK106" i="10"/>
  <c r="AC106" i="10"/>
  <c r="AA106" i="10"/>
  <c r="CM106" i="10"/>
  <c r="EY106" i="10"/>
  <c r="HK106" i="10"/>
  <c r="JW106" i="10"/>
  <c r="MI106" i="10"/>
  <c r="GB112" i="10"/>
  <c r="OO8" i="10"/>
  <c r="AT164" i="10"/>
  <c r="AR83" i="10"/>
  <c r="AR90" i="10"/>
  <c r="BL112" i="10"/>
  <c r="LH112" i="10"/>
  <c r="JI151" i="10"/>
  <c r="MM108" i="10"/>
  <c r="JY81" i="10"/>
  <c r="IL81" i="10"/>
  <c r="KF81" i="10"/>
  <c r="JT82" i="10"/>
  <c r="ED82" i="10"/>
  <c r="CV82" i="10"/>
  <c r="HZ108" i="10"/>
  <c r="OS36" i="10"/>
  <c r="OO41" i="10"/>
  <c r="KO108" i="10"/>
  <c r="EJ84" i="10"/>
  <c r="IQ84" i="10"/>
  <c r="DB84" i="10"/>
  <c r="MW83" i="10"/>
  <c r="OV40" i="10"/>
  <c r="EK83" i="10"/>
  <c r="EK90" i="10"/>
  <c r="IE83" i="10"/>
  <c r="OR40" i="10"/>
  <c r="DC164" i="10"/>
  <c r="IR164" i="10"/>
  <c r="CX83" i="10"/>
  <c r="EE107" i="10"/>
  <c r="HV108" i="10"/>
  <c r="KP81" i="10"/>
  <c r="NZ163" i="10"/>
  <c r="LG82" i="10"/>
  <c r="OV18" i="10"/>
  <c r="GZ82" i="10"/>
  <c r="OQ18" i="10"/>
  <c r="BJ82" i="10"/>
  <c r="IJ82" i="10"/>
  <c r="AX108" i="10"/>
  <c r="EA108" i="10"/>
  <c r="CS99" i="10"/>
  <c r="EY99" i="10"/>
  <c r="CE99" i="10"/>
  <c r="BE99" i="10"/>
  <c r="NU99" i="10"/>
  <c r="JU99" i="10"/>
  <c r="HY99" i="10"/>
  <c r="GU99" i="10"/>
  <c r="FU99" i="10"/>
  <c r="JG99" i="10"/>
  <c r="LS99" i="10"/>
  <c r="AE99" i="10"/>
  <c r="CQ99" i="10"/>
  <c r="FC99" i="10"/>
  <c r="HO99" i="10"/>
  <c r="KA99" i="10"/>
  <c r="MM99" i="10"/>
  <c r="OU38" i="10"/>
  <c r="IG83" i="10"/>
  <c r="II83" i="10"/>
  <c r="ES83" i="10"/>
  <c r="GA83" i="10"/>
  <c r="FP83" i="10"/>
  <c r="FP90" i="10"/>
  <c r="IT151" i="10"/>
  <c r="JX81" i="10"/>
  <c r="AV89" i="10"/>
  <c r="HQ108" i="10"/>
  <c r="OK34" i="10"/>
  <c r="S27" i="11" a="1"/>
  <c r="S27" i="11" s="1"/>
  <c r="AC27" i="11" a="1"/>
  <c r="AC27" i="11" s="1"/>
  <c r="AQ27" i="11" a="1"/>
  <c r="AQ27" i="11" s="1"/>
  <c r="BA27" i="11" a="1"/>
  <c r="BA27" i="11" s="1"/>
  <c r="M27" i="11" a="1"/>
  <c r="M27" i="11" s="1"/>
  <c r="AA27" i="11" a="1"/>
  <c r="AA27" i="11" s="1"/>
  <c r="BB82" i="10"/>
  <c r="IZ82" i="10"/>
  <c r="NN108" i="10"/>
  <c r="OS12" i="10"/>
  <c r="OU20" i="10"/>
  <c r="OR20" i="10"/>
  <c r="DU108" i="10"/>
  <c r="OL25" i="10"/>
  <c r="EL84" i="10"/>
  <c r="LA83" i="10"/>
  <c r="GE83" i="10"/>
  <c r="BN108" i="10"/>
  <c r="JL99" i="10"/>
  <c r="KX99" i="10"/>
  <c r="FQ99" i="10"/>
  <c r="NV99" i="10"/>
  <c r="HU99" i="10"/>
  <c r="FT99" i="10"/>
  <c r="JY99" i="10"/>
  <c r="AF99" i="10"/>
  <c r="HF99" i="10"/>
  <c r="HR99" i="10"/>
  <c r="BZ99" i="10"/>
  <c r="IS99" i="10"/>
  <c r="CF99" i="10"/>
  <c r="IZ99" i="10"/>
  <c r="DD99" i="10"/>
  <c r="IJ99" i="10"/>
  <c r="IN187" i="10"/>
  <c r="MP108" i="10"/>
  <c r="EZ161" i="10"/>
  <c r="OK25" i="10"/>
  <c r="AC18" i="11" a="1"/>
  <c r="AC18" i="11" s="1"/>
  <c r="AM18" i="11" a="1"/>
  <c r="AM18" i="11" s="1"/>
  <c r="AR18" i="11" a="1"/>
  <c r="AR18" i="11" s="1"/>
  <c r="BB18" i="11" a="1"/>
  <c r="BB18" i="11" s="1"/>
  <c r="BG18" i="11" a="1"/>
  <c r="BG18" i="11" s="1"/>
  <c r="S18" i="11" a="1"/>
  <c r="S18" i="11" s="1"/>
  <c r="JQ84" i="10"/>
  <c r="JQ184" i="10"/>
  <c r="CW184" i="10"/>
  <c r="CW84" i="10"/>
  <c r="FA184" i="10"/>
  <c r="FA84" i="10"/>
  <c r="EC184" i="10"/>
  <c r="EC84" i="10"/>
  <c r="DM186" i="10"/>
  <c r="DM102" i="10"/>
  <c r="MW187" i="10"/>
  <c r="LE186" i="10"/>
  <c r="FL99" i="10"/>
  <c r="JA186" i="10"/>
  <c r="JA102" i="10"/>
  <c r="FV186" i="10"/>
  <c r="FV102" i="10"/>
  <c r="AP186" i="10"/>
  <c r="AP102" i="10"/>
  <c r="JF186" i="10"/>
  <c r="JF102" i="10"/>
  <c r="IO186" i="10"/>
  <c r="IO102" i="10"/>
  <c r="NU186" i="10"/>
  <c r="NU102" i="10"/>
  <c r="HA186" i="10"/>
  <c r="HA102" i="10"/>
  <c r="AG186" i="10"/>
  <c r="AG102" i="10"/>
  <c r="FM186" i="10"/>
  <c r="FM102" i="10"/>
  <c r="KS186" i="10"/>
  <c r="KS102" i="10"/>
  <c r="BW186" i="10"/>
  <c r="BW102" i="10"/>
  <c r="EI186" i="10"/>
  <c r="EI102" i="10"/>
  <c r="GU186" i="10"/>
  <c r="GU102" i="10"/>
  <c r="JG186" i="10"/>
  <c r="JG102" i="10"/>
  <c r="LS186" i="10"/>
  <c r="LS102" i="10"/>
  <c r="AB186" i="10"/>
  <c r="AB102" i="10"/>
  <c r="CN186" i="10"/>
  <c r="CN102" i="10"/>
  <c r="EZ186" i="10"/>
  <c r="EZ102" i="10"/>
  <c r="HL186" i="10"/>
  <c r="HL102" i="10"/>
  <c r="JX186" i="10"/>
  <c r="JX102" i="10"/>
  <c r="MJ186" i="10"/>
  <c r="MJ102" i="10"/>
  <c r="AT186" i="10"/>
  <c r="AT102" i="10"/>
  <c r="DF186" i="10"/>
  <c r="DF102" i="10"/>
  <c r="FR186" i="10"/>
  <c r="FR102" i="10"/>
  <c r="ID186" i="10"/>
  <c r="ID102" i="10"/>
  <c r="KP186" i="10"/>
  <c r="KP102" i="10"/>
  <c r="NB186" i="10"/>
  <c r="NB102" i="10"/>
  <c r="BK186" i="10"/>
  <c r="BK102" i="10"/>
  <c r="DW186" i="10"/>
  <c r="DW102" i="10"/>
  <c r="GI186" i="10"/>
  <c r="GI102" i="10"/>
  <c r="IU186" i="10"/>
  <c r="IU102" i="10"/>
  <c r="LG186" i="10"/>
  <c r="LG102" i="10"/>
  <c r="NS186" i="10"/>
  <c r="NS102" i="10"/>
  <c r="CB186" i="10"/>
  <c r="CB102" i="10"/>
  <c r="EN186" i="10"/>
  <c r="EN102" i="10"/>
  <c r="GZ186" i="10"/>
  <c r="GZ102" i="10"/>
  <c r="JL186" i="10"/>
  <c r="JL102" i="10"/>
  <c r="LX186" i="10"/>
  <c r="LX102" i="10"/>
  <c r="EK188" i="10"/>
  <c r="LY108" i="10"/>
  <c r="DL161" i="10"/>
  <c r="FY99" i="10"/>
  <c r="CH187" i="10"/>
  <c r="IZ187" i="10"/>
  <c r="BZ187" i="10"/>
  <c r="IR187" i="10"/>
  <c r="EC187" i="10"/>
  <c r="NB187" i="10"/>
  <c r="IC187" i="10"/>
  <c r="CN187" i="10"/>
  <c r="AQ187" i="10"/>
  <c r="FW187" i="10"/>
  <c r="LC187" i="10"/>
  <c r="BW187" i="10"/>
  <c r="JO187" i="10"/>
  <c r="GR99" i="10"/>
  <c r="GW184" i="10"/>
  <c r="GW84" i="10"/>
  <c r="MH99" i="10"/>
  <c r="BY186" i="10"/>
  <c r="BY102" i="10"/>
  <c r="MK188" i="10"/>
  <c r="HG108" i="10"/>
  <c r="GH99" i="10"/>
  <c r="HE186" i="10"/>
  <c r="HE102" i="10"/>
  <c r="OQ39" i="10"/>
  <c r="OI39" i="10"/>
  <c r="OJ39" i="10" s="1"/>
  <c r="OV39" i="10"/>
  <c r="EQ103" i="10"/>
  <c r="KA83" i="10"/>
  <c r="BN186" i="10"/>
  <c r="BN102" i="10"/>
  <c r="MK186" i="10"/>
  <c r="MK102" i="10"/>
  <c r="AR188" i="10"/>
  <c r="DD188" i="10"/>
  <c r="FP188" i="10"/>
  <c r="IB188" i="10"/>
  <c r="KN188" i="10"/>
  <c r="MZ188" i="10"/>
  <c r="KD108" i="10"/>
  <c r="CW108" i="10"/>
  <c r="JP84" i="10"/>
  <c r="NW84" i="10"/>
  <c r="EA84" i="10"/>
  <c r="IH84" i="10"/>
  <c r="OR41" i="10"/>
  <c r="NZ143" i="10"/>
  <c r="NZ79" i="10"/>
  <c r="GO161" i="10"/>
  <c r="GO101" i="10"/>
  <c r="EA91" i="10"/>
  <c r="NI79" i="10"/>
  <c r="NI143" i="10"/>
  <c r="GH79" i="10"/>
  <c r="GH143" i="10"/>
  <c r="LM161" i="10"/>
  <c r="LM101" i="10"/>
  <c r="HK91" i="10"/>
  <c r="JU79" i="10"/>
  <c r="JU143" i="10"/>
  <c r="DT143" i="10"/>
  <c r="DT79" i="10"/>
  <c r="GZ97" i="10"/>
  <c r="DA163" i="10"/>
  <c r="DA107" i="10"/>
  <c r="KE107" i="10"/>
  <c r="LA161" i="10"/>
  <c r="LA101" i="10"/>
  <c r="MU79" i="10"/>
  <c r="MU143" i="10"/>
  <c r="EV161" i="10"/>
  <c r="EV101" i="10"/>
  <c r="IY144" i="10"/>
  <c r="JJ79" i="10"/>
  <c r="OS6" i="10"/>
  <c r="JJ143" i="10"/>
  <c r="IP162" i="10"/>
  <c r="DA164" i="10"/>
  <c r="DA112" i="10"/>
  <c r="IG164" i="10"/>
  <c r="IG112" i="10"/>
  <c r="EG164" i="10"/>
  <c r="EG112" i="10"/>
  <c r="LY164" i="10"/>
  <c r="LY112" i="10"/>
  <c r="AS164" i="10"/>
  <c r="AS112" i="10"/>
  <c r="DE164" i="10"/>
  <c r="DE112" i="10"/>
  <c r="FQ164" i="10"/>
  <c r="FQ112" i="10"/>
  <c r="IC164" i="10"/>
  <c r="IC112" i="10"/>
  <c r="KO164" i="10"/>
  <c r="KO112" i="10"/>
  <c r="NA164" i="10"/>
  <c r="NA112" i="10"/>
  <c r="CY162" i="10"/>
  <c r="MU162" i="10"/>
  <c r="KQ79" i="10"/>
  <c r="KQ143" i="10"/>
  <c r="NL107" i="10"/>
  <c r="Z143" i="10"/>
  <c r="Z79" i="10"/>
  <c r="OK6" i="10"/>
  <c r="PF9" i="10"/>
  <c r="CX106" i="10"/>
  <c r="MF91" i="10"/>
  <c r="GE162" i="10"/>
  <c r="JR91" i="10"/>
  <c r="DA97" i="10"/>
  <c r="AZ97" i="10"/>
  <c r="NY101" i="10"/>
  <c r="BX163" i="10"/>
  <c r="BX107" i="10"/>
  <c r="JO91" i="10"/>
  <c r="KE91" i="10"/>
  <c r="II91" i="10"/>
  <c r="JG91" i="10"/>
  <c r="KM91" i="10"/>
  <c r="NW91" i="10"/>
  <c r="AN161" i="10"/>
  <c r="AN101" i="10"/>
  <c r="BN161" i="10"/>
  <c r="BN101" i="10"/>
  <c r="DZ161" i="10"/>
  <c r="DZ101" i="10"/>
  <c r="GL161" i="10"/>
  <c r="GL101" i="10"/>
  <c r="IX161" i="10"/>
  <c r="IX101" i="10"/>
  <c r="LJ101" i="10"/>
  <c r="NV101" i="10"/>
  <c r="CE101" i="10"/>
  <c r="EQ101" i="10"/>
  <c r="HC101" i="10"/>
  <c r="JO101" i="10"/>
  <c r="MA101" i="10"/>
  <c r="HF161" i="10"/>
  <c r="HF101" i="10"/>
  <c r="KL107" i="10"/>
  <c r="MG79" i="10"/>
  <c r="MG143" i="10"/>
  <c r="FS101" i="10"/>
  <c r="BT101" i="10"/>
  <c r="EI79" i="10"/>
  <c r="EI143" i="10"/>
  <c r="DI161" i="10"/>
  <c r="DI101" i="10"/>
  <c r="GF143" i="10"/>
  <c r="GF79" i="10"/>
  <c r="NR79" i="10"/>
  <c r="NR143" i="10"/>
  <c r="FF164" i="10"/>
  <c r="FF112" i="10"/>
  <c r="OU9" i="10"/>
  <c r="IF144" i="10"/>
  <c r="EH106" i="10"/>
  <c r="JV107" i="10"/>
  <c r="MJ144" i="10"/>
  <c r="DG112" i="10"/>
  <c r="EW161" i="10"/>
  <c r="GQ161" i="10"/>
  <c r="BP81" i="10"/>
  <c r="MB81" i="10"/>
  <c r="MB161" i="10"/>
  <c r="EJ81" i="10"/>
  <c r="KW81" i="10"/>
  <c r="GJ91" i="10"/>
  <c r="GW101" i="10"/>
  <c r="GB79" i="10"/>
  <c r="GB143" i="10"/>
  <c r="LW143" i="10"/>
  <c r="FE91" i="10"/>
  <c r="LF90" i="10"/>
  <c r="AD101" i="10"/>
  <c r="HY107" i="10"/>
  <c r="IJ107" i="10"/>
  <c r="MD143" i="10"/>
  <c r="BU91" i="10"/>
  <c r="JJ97" i="10"/>
  <c r="BC101" i="10"/>
  <c r="NL105" i="10"/>
  <c r="DI107" i="10"/>
  <c r="FU107" i="10"/>
  <c r="NV107" i="10"/>
  <c r="HB163" i="10"/>
  <c r="DV162" i="10"/>
  <c r="NR162" i="10"/>
  <c r="HT91" i="10"/>
  <c r="NM161" i="10"/>
  <c r="NM101" i="10"/>
  <c r="HW162" i="10"/>
  <c r="EB143" i="10"/>
  <c r="EB79" i="10"/>
  <c r="EN162" i="10"/>
  <c r="NY79" i="10"/>
  <c r="NY143" i="10"/>
  <c r="GK162" i="10"/>
  <c r="NS144" i="10"/>
  <c r="ED79" i="10"/>
  <c r="ED143" i="10"/>
  <c r="BH101" i="10"/>
  <c r="MQ89" i="10"/>
  <c r="EW91" i="10"/>
  <c r="NU107" i="10"/>
  <c r="JN106" i="10"/>
  <c r="KM89" i="10"/>
  <c r="BP106" i="10"/>
  <c r="MN106" i="10"/>
  <c r="NT106" i="10"/>
  <c r="KV106" i="10"/>
  <c r="NH106" i="10"/>
  <c r="DE144" i="10"/>
  <c r="MD91" i="10"/>
  <c r="AM91" i="10"/>
  <c r="DI163" i="10"/>
  <c r="NX90" i="10"/>
  <c r="BZ91" i="10"/>
  <c r="LP91" i="10"/>
  <c r="DM97" i="10"/>
  <c r="KG90" i="10"/>
  <c r="CG101" i="10"/>
  <c r="LN90" i="10"/>
  <c r="CX101" i="10"/>
  <c r="AM105" i="10"/>
  <c r="MW143" i="10"/>
  <c r="MW79" i="10"/>
  <c r="OV6" i="10"/>
  <c r="GI161" i="10"/>
  <c r="GI101" i="10"/>
  <c r="DE162" i="10"/>
  <c r="NA162" i="10"/>
  <c r="ML144" i="10"/>
  <c r="HH161" i="10"/>
  <c r="HH101" i="10"/>
  <c r="JW79" i="10"/>
  <c r="JW143" i="10"/>
  <c r="IW161" i="10"/>
  <c r="IW101" i="10"/>
  <c r="JT151" i="10"/>
  <c r="FI91" i="10"/>
  <c r="GM144" i="10"/>
  <c r="DO144" i="10"/>
  <c r="LV143" i="10"/>
  <c r="LV79" i="10"/>
  <c r="DO91" i="10"/>
  <c r="GG105" i="10"/>
  <c r="BL144" i="10"/>
  <c r="HJ106" i="10"/>
  <c r="AG164" i="10"/>
  <c r="AG112" i="10"/>
  <c r="FM164" i="10"/>
  <c r="FM112" i="10"/>
  <c r="KS164" i="10"/>
  <c r="KS112" i="10"/>
  <c r="BM164" i="10"/>
  <c r="BM112" i="10"/>
  <c r="GS164" i="10"/>
  <c r="GS112" i="10"/>
  <c r="CK164" i="10"/>
  <c r="CK112" i="10"/>
  <c r="BA164" i="10"/>
  <c r="BA112" i="10"/>
  <c r="DM164" i="10"/>
  <c r="DM112" i="10"/>
  <c r="FY164" i="10"/>
  <c r="FY112" i="10"/>
  <c r="IK164" i="10"/>
  <c r="IK112" i="10"/>
  <c r="KW164" i="10"/>
  <c r="KW112" i="10"/>
  <c r="NI164" i="10"/>
  <c r="NI112" i="10"/>
  <c r="MA164" i="10"/>
  <c r="KX89" i="10"/>
  <c r="AJ164" i="10"/>
  <c r="ON9" i="10"/>
  <c r="JA106" i="10"/>
  <c r="KN144" i="10"/>
  <c r="AD106" i="10"/>
  <c r="NS112" i="10"/>
  <c r="CC162" i="10"/>
  <c r="CK162" i="10"/>
  <c r="AG162" i="10"/>
  <c r="IO162" i="10"/>
  <c r="LA106" i="10"/>
  <c r="NM162" i="10"/>
  <c r="BX162" i="10"/>
  <c r="GV162" i="10"/>
  <c r="JH162" i="10"/>
  <c r="LT162" i="10"/>
  <c r="AU106" i="10"/>
  <c r="DG162" i="10"/>
  <c r="FS162" i="10"/>
  <c r="KQ162" i="10"/>
  <c r="BA144" i="10"/>
  <c r="IY161" i="10"/>
  <c r="HL81" i="10"/>
  <c r="NC79" i="10"/>
  <c r="NC143" i="10"/>
  <c r="IC90" i="10"/>
  <c r="AY151" i="10"/>
  <c r="GP105" i="10"/>
  <c r="BT143" i="10"/>
  <c r="BT79" i="10"/>
  <c r="FR101" i="10"/>
  <c r="IG143" i="10"/>
  <c r="IG79" i="10"/>
  <c r="JC161" i="10"/>
  <c r="JC101" i="10"/>
  <c r="NI162" i="10"/>
  <c r="MN161" i="10"/>
  <c r="MN101" i="10"/>
  <c r="LQ101" i="10"/>
  <c r="GN91" i="10"/>
  <c r="NF79" i="10"/>
  <c r="NF143" i="10"/>
  <c r="MP79" i="10"/>
  <c r="MP143" i="10"/>
  <c r="BN143" i="10"/>
  <c r="BN79" i="10"/>
  <c r="DR143" i="10"/>
  <c r="DR79" i="10"/>
  <c r="CT143" i="10"/>
  <c r="CT79" i="10"/>
  <c r="CH79" i="10"/>
  <c r="EJ101" i="10"/>
  <c r="GL151" i="10"/>
  <c r="GO105" i="10"/>
  <c r="GD164" i="10"/>
  <c r="GD112" i="10"/>
  <c r="CT106" i="10"/>
  <c r="MO144" i="10"/>
  <c r="BG106" i="10"/>
  <c r="DL144" i="10"/>
  <c r="GQ112" i="10"/>
  <c r="NQ144" i="10"/>
  <c r="EY112" i="10"/>
  <c r="AR112" i="10"/>
  <c r="KN112" i="10"/>
  <c r="IL89" i="10"/>
  <c r="DD81" i="10"/>
  <c r="BL161" i="10"/>
  <c r="BQ81" i="10"/>
  <c r="NK143" i="10"/>
  <c r="NK79" i="10"/>
  <c r="AU91" i="10"/>
  <c r="DM90" i="10"/>
  <c r="MS101" i="10"/>
  <c r="JJ105" i="10"/>
  <c r="AR163" i="10"/>
  <c r="AR107" i="10"/>
  <c r="MS91" i="10"/>
  <c r="AV90" i="10"/>
  <c r="DH90" i="10"/>
  <c r="FT90" i="10"/>
  <c r="IF90" i="10"/>
  <c r="KR90" i="10"/>
  <c r="ND90" i="10"/>
  <c r="BU90" i="10"/>
  <c r="EG90" i="10"/>
  <c r="GS90" i="10"/>
  <c r="JE90" i="10"/>
  <c r="LQ90" i="10"/>
  <c r="Z90" i="10"/>
  <c r="CL90" i="10"/>
  <c r="EX90" i="10"/>
  <c r="HJ90" i="10"/>
  <c r="JV90" i="10"/>
  <c r="MH90" i="10"/>
  <c r="AQ90" i="10"/>
  <c r="DC90" i="10"/>
  <c r="FO90" i="10"/>
  <c r="IA90" i="10"/>
  <c r="KM90" i="10"/>
  <c r="MY90" i="10"/>
  <c r="BB161" i="10"/>
  <c r="BB101" i="10"/>
  <c r="GC79" i="10"/>
  <c r="GC143" i="10"/>
  <c r="BI151" i="10"/>
  <c r="LE151" i="10"/>
  <c r="KJ161" i="10"/>
  <c r="KJ101" i="10"/>
  <c r="FO79" i="10"/>
  <c r="FO143" i="10"/>
  <c r="LY101" i="10"/>
  <c r="FT163" i="10"/>
  <c r="CN143" i="10"/>
  <c r="CN79" i="10"/>
  <c r="KG79" i="10"/>
  <c r="KG143" i="10"/>
  <c r="MU144" i="10"/>
  <c r="JQ91" i="10"/>
  <c r="DM143" i="10"/>
  <c r="GQ91" i="10"/>
  <c r="KT91" i="10"/>
  <c r="EK105" i="10"/>
  <c r="IO91" i="10"/>
  <c r="CU164" i="10"/>
  <c r="DW91" i="10"/>
  <c r="CD112" i="10"/>
  <c r="ES106" i="10"/>
  <c r="FJ112" i="10"/>
  <c r="NP144" i="10"/>
  <c r="CA112" i="10"/>
  <c r="LW112" i="10"/>
  <c r="OL11" i="10"/>
  <c r="OV11" i="10"/>
  <c r="OQ11" i="10"/>
  <c r="OI11" i="10"/>
  <c r="OJ11" i="10" s="1"/>
  <c r="JO163" i="10"/>
  <c r="DY108" i="10"/>
  <c r="JT81" i="10"/>
  <c r="LG143" i="10"/>
  <c r="IC101" i="10"/>
  <c r="LS105" i="10"/>
  <c r="AB105" i="10"/>
  <c r="CN105" i="10"/>
  <c r="EZ105" i="10"/>
  <c r="HL105" i="10"/>
  <c r="JX105" i="10"/>
  <c r="MJ105" i="10"/>
  <c r="ID91" i="10"/>
  <c r="NQ163" i="10"/>
  <c r="NU79" i="10"/>
  <c r="KR101" i="10"/>
  <c r="CT144" i="10"/>
  <c r="EW101" i="10"/>
  <c r="HV144" i="10"/>
  <c r="AJ143" i="10"/>
  <c r="FH143" i="10"/>
  <c r="KF143" i="10"/>
  <c r="IF162" i="10"/>
  <c r="IA144" i="10"/>
  <c r="FC144" i="10"/>
  <c r="FO100" i="10"/>
  <c r="HD100" i="10"/>
  <c r="AL79" i="10"/>
  <c r="MT79" i="10"/>
  <c r="BV164" i="10"/>
  <c r="EC79" i="10"/>
  <c r="EC143" i="10"/>
  <c r="OA79" i="10"/>
  <c r="OA143" i="10"/>
  <c r="BA101" i="10"/>
  <c r="CP105" i="10"/>
  <c r="KX144" i="10"/>
  <c r="MN79" i="10"/>
  <c r="MN143" i="10"/>
  <c r="OA105" i="10"/>
  <c r="IW163" i="10"/>
  <c r="GS79" i="10"/>
  <c r="LU162" i="10"/>
  <c r="DP101" i="10"/>
  <c r="CX162" i="10"/>
  <c r="MT162" i="10"/>
  <c r="LA105" i="10"/>
  <c r="BG143" i="10"/>
  <c r="KN79" i="10"/>
  <c r="HS144" i="10"/>
  <c r="EU144" i="10"/>
  <c r="AT79" i="10"/>
  <c r="MO89" i="10"/>
  <c r="CA79" i="10"/>
  <c r="JM143" i="10"/>
  <c r="CC143" i="10"/>
  <c r="IS101" i="10"/>
  <c r="NA143" i="10"/>
  <c r="CZ143" i="10"/>
  <c r="Z144" i="10"/>
  <c r="AQ107" i="10"/>
  <c r="KM107" i="10"/>
  <c r="DK107" i="10"/>
  <c r="NG107" i="10"/>
  <c r="EY107" i="10"/>
  <c r="CR107" i="10"/>
  <c r="KB107" i="10"/>
  <c r="MN107" i="10"/>
  <c r="AZ107" i="10"/>
  <c r="DL107" i="10"/>
  <c r="BL101" i="10"/>
  <c r="AT162" i="10"/>
  <c r="KP162" i="10"/>
  <c r="EZ109" i="10"/>
  <c r="MJ109" i="10"/>
  <c r="LK79" i="10"/>
  <c r="HD91" i="10"/>
  <c r="AL144" i="10"/>
  <c r="NE151" i="10"/>
  <c r="IL79" i="10"/>
  <c r="BG164" i="10"/>
  <c r="ML81" i="10"/>
  <c r="MR81" i="10"/>
  <c r="HX108" i="10"/>
  <c r="AM108" i="10"/>
  <c r="CK108" i="10"/>
  <c r="FD108" i="10"/>
  <c r="HP108" i="10"/>
  <c r="AV108" i="10"/>
  <c r="HN108" i="10"/>
  <c r="OA108" i="10"/>
  <c r="NV163" i="10"/>
  <c r="OR25" i="10"/>
  <c r="GF108" i="10"/>
  <c r="BI22" i="11" a="1"/>
  <c r="BI22" i="11" s="1"/>
  <c r="AZ22" i="11" a="1"/>
  <c r="AZ22" i="11" s="1"/>
  <c r="AQ22" i="11" a="1"/>
  <c r="AQ22" i="11" s="1"/>
  <c r="AH22" i="11" a="1"/>
  <c r="AH22" i="11" s="1"/>
  <c r="AC22" i="11" a="1"/>
  <c r="AC22" i="11" s="1"/>
  <c r="T22" i="11" a="1"/>
  <c r="T22" i="11" s="1"/>
  <c r="BD22" i="11" a="1"/>
  <c r="BD22" i="11" s="1"/>
  <c r="AU22" i="11" a="1"/>
  <c r="AU22" i="11" s="1"/>
  <c r="AL22" i="11" a="1"/>
  <c r="AL22" i="11" s="1"/>
  <c r="AG22" i="11" a="1"/>
  <c r="AG22" i="11" s="1"/>
  <c r="X22" i="11" a="1"/>
  <c r="X22" i="11" s="1"/>
  <c r="O22" i="11" a="1"/>
  <c r="O22" i="11" s="1"/>
  <c r="BH22" i="11" a="1"/>
  <c r="BH22" i="11" s="1"/>
  <c r="AY22" i="11" a="1"/>
  <c r="AY22" i="11" s="1"/>
  <c r="AP22" i="11" a="1"/>
  <c r="AP22" i="11" s="1"/>
  <c r="AK22" i="11" a="1"/>
  <c r="AK22" i="11" s="1"/>
  <c r="AB22" i="11" a="1"/>
  <c r="AB22" i="11" s="1"/>
  <c r="S22" i="11" a="1"/>
  <c r="S22" i="11" s="1"/>
  <c r="BL22" i="11" a="1"/>
  <c r="BL22" i="11" s="1"/>
  <c r="BC22" i="11" a="1"/>
  <c r="BC22" i="11" s="1"/>
  <c r="AT22" i="11" a="1"/>
  <c r="AT22" i="11" s="1"/>
  <c r="AO22" i="11" a="1"/>
  <c r="AO22" i="11" s="1"/>
  <c r="AF22" i="11" a="1"/>
  <c r="AF22" i="11" s="1"/>
  <c r="W22" i="11" a="1"/>
  <c r="W22" i="11" s="1"/>
  <c r="N22" i="11" a="1"/>
  <c r="N22" i="11" s="1"/>
  <c r="BG22" i="11" a="1"/>
  <c r="BG22" i="11" s="1"/>
  <c r="AX22" i="11" a="1"/>
  <c r="AX22" i="11" s="1"/>
  <c r="AS22" i="11" a="1"/>
  <c r="AS22" i="11" s="1"/>
  <c r="AJ22" i="11" a="1"/>
  <c r="AJ22" i="11" s="1"/>
  <c r="AA22" i="11" a="1"/>
  <c r="AA22" i="11" s="1"/>
  <c r="R22" i="11" a="1"/>
  <c r="R22" i="11" s="1"/>
  <c r="M22" i="11" a="1"/>
  <c r="M22" i="11" s="1"/>
  <c r="BK22" i="11" a="1"/>
  <c r="BK22" i="11" s="1"/>
  <c r="BB22" i="11" a="1"/>
  <c r="BB22" i="11" s="1"/>
  <c r="AW22" i="11" a="1"/>
  <c r="AW22" i="11" s="1"/>
  <c r="AN22" i="11" a="1"/>
  <c r="AN22" i="11" s="1"/>
  <c r="AE22" i="11" a="1"/>
  <c r="AE22" i="11" s="1"/>
  <c r="V22" i="11" a="1"/>
  <c r="V22" i="11" s="1"/>
  <c r="Q22" i="11" a="1"/>
  <c r="Q22" i="11" s="1"/>
  <c r="BF22" i="11" a="1"/>
  <c r="BF22" i="11" s="1"/>
  <c r="BA22" i="11" a="1"/>
  <c r="BA22" i="11" s="1"/>
  <c r="AR22" i="11" a="1"/>
  <c r="AR22" i="11" s="1"/>
  <c r="AI22" i="11" a="1"/>
  <c r="AI22" i="11" s="1"/>
  <c r="Z22" i="11" a="1"/>
  <c r="Z22" i="11" s="1"/>
  <c r="U22" i="11" a="1"/>
  <c r="U22" i="11" s="1"/>
  <c r="L22" i="11" a="1"/>
  <c r="L22" i="11" s="1"/>
  <c r="BJ22" i="11" a="1"/>
  <c r="BJ22" i="11" s="1"/>
  <c r="BE22" i="11" a="1"/>
  <c r="BE22" i="11" s="1"/>
  <c r="AV22" i="11" a="1"/>
  <c r="AV22" i="11" s="1"/>
  <c r="AM22" i="11" a="1"/>
  <c r="AM22" i="11" s="1"/>
  <c r="AD22" i="11" a="1"/>
  <c r="AD22" i="11" s="1"/>
  <c r="Y22" i="11" a="1"/>
  <c r="Y22" i="11" s="1"/>
  <c r="P22" i="11" a="1"/>
  <c r="P22" i="11" s="1"/>
  <c r="OK29" i="10"/>
  <c r="OL29" i="10"/>
  <c r="OS29" i="10"/>
  <c r="NU84" i="10"/>
  <c r="DY84" i="10"/>
  <c r="ME84" i="10"/>
  <c r="CI84" i="10"/>
  <c r="NK89" i="10"/>
  <c r="EZ83" i="10"/>
  <c r="EZ90" i="10"/>
  <c r="HW112" i="10"/>
  <c r="IU163" i="10"/>
  <c r="GB82" i="10"/>
  <c r="AL82" i="10"/>
  <c r="KF82" i="10"/>
  <c r="BV108" i="10"/>
  <c r="OM36" i="10"/>
  <c r="OV13" i="10"/>
  <c r="OK13" i="10"/>
  <c r="OP13" i="10"/>
  <c r="NS108" i="10"/>
  <c r="OQ28" i="10"/>
  <c r="OJ28" i="10"/>
  <c r="BM21" i="11" s="1"/>
  <c r="BN21" i="11" s="1"/>
  <c r="AY21" i="11" a="1"/>
  <c r="AY21" i="11" s="1"/>
  <c r="BI21" i="11" a="1"/>
  <c r="BI21" i="11" s="1"/>
  <c r="U21" i="11" a="1"/>
  <c r="U21" i="11" s="1"/>
  <c r="AI21" i="11" a="1"/>
  <c r="AI21" i="11" s="1"/>
  <c r="AS21" i="11" a="1"/>
  <c r="AS21" i="11" s="1"/>
  <c r="BG21" i="11" a="1"/>
  <c r="BG21" i="11" s="1"/>
  <c r="BH21" i="11" a="1"/>
  <c r="BH21" i="11" s="1"/>
  <c r="GT84" i="10"/>
  <c r="LA84" i="10"/>
  <c r="KD151" i="10"/>
  <c r="LQ161" i="10"/>
  <c r="IZ161" i="10"/>
  <c r="AU161" i="10"/>
  <c r="BC161" i="10"/>
  <c r="BK161" i="10"/>
  <c r="LR83" i="10"/>
  <c r="EQ111" i="10"/>
  <c r="MW111" i="10"/>
  <c r="NW151" i="10"/>
  <c r="LG108" i="10"/>
  <c r="JV81" i="10"/>
  <c r="ND81" i="10"/>
  <c r="OU15" i="10"/>
  <c r="LQ82" i="10"/>
  <c r="FT82" i="10"/>
  <c r="AD82" i="10"/>
  <c r="KV82" i="10"/>
  <c r="EP108" i="10"/>
  <c r="CU108" i="10"/>
  <c r="MK108" i="10"/>
  <c r="AT108" i="10"/>
  <c r="HE108" i="10"/>
  <c r="OJ35" i="10"/>
  <c r="BM28" i="11" s="1"/>
  <c r="BN28" i="11" s="1"/>
  <c r="IG84" i="10"/>
  <c r="GQ84" i="10"/>
  <c r="EO185" i="10"/>
  <c r="FW185" i="10"/>
  <c r="AH185" i="10"/>
  <c r="DO185" i="10"/>
  <c r="GV185" i="10"/>
  <c r="KD185" i="10"/>
  <c r="NK185" i="10"/>
  <c r="GC185" i="10"/>
  <c r="JJ185" i="10"/>
  <c r="IE185" i="10"/>
  <c r="OO25" i="10"/>
  <c r="OT28" i="10"/>
  <c r="MA83" i="10"/>
  <c r="Z99" i="10"/>
  <c r="BA83" i="10"/>
  <c r="MD83" i="10"/>
  <c r="MD90" i="10"/>
  <c r="OM7" i="10"/>
  <c r="OS7" i="10"/>
  <c r="BE109" i="10"/>
  <c r="MD106" i="10"/>
  <c r="JF107" i="10"/>
  <c r="ES107" i="10"/>
  <c r="LV163" i="10"/>
  <c r="ER107" i="10"/>
  <c r="ET107" i="10"/>
  <c r="HN163" i="10"/>
  <c r="NA151" i="10"/>
  <c r="IE107" i="10"/>
  <c r="GU107" i="10"/>
  <c r="HD163" i="10"/>
  <c r="HL163" i="10"/>
  <c r="DF107" i="10"/>
  <c r="KY107" i="10"/>
  <c r="AE163" i="10"/>
  <c r="AU107" i="10"/>
  <c r="MZ81" i="10"/>
  <c r="GZ100" i="10"/>
  <c r="HB81" i="10"/>
  <c r="BM81" i="10"/>
  <c r="ED81" i="10"/>
  <c r="GX91" i="10"/>
  <c r="LK82" i="10"/>
  <c r="II82" i="10"/>
  <c r="NQ82" i="10"/>
  <c r="HC82" i="10"/>
  <c r="DE82" i="10"/>
  <c r="CG82" i="10"/>
  <c r="HE82" i="10"/>
  <c r="EU82" i="10"/>
  <c r="JS82" i="10"/>
  <c r="AB82" i="10"/>
  <c r="EZ82" i="10"/>
  <c r="JX82" i="10"/>
  <c r="JK82" i="10"/>
  <c r="NU82" i="10"/>
  <c r="HX82" i="10"/>
  <c r="CH82" i="10"/>
  <c r="OM18" i="10"/>
  <c r="EX108" i="10"/>
  <c r="AK108" i="10"/>
  <c r="FZ108" i="10"/>
  <c r="BW84" i="10"/>
  <c r="BZ83" i="10"/>
  <c r="HF83" i="10"/>
  <c r="HF90" i="10"/>
  <c r="AZ83" i="10"/>
  <c r="AZ90" i="10"/>
  <c r="GX83" i="10"/>
  <c r="AT83" i="10"/>
  <c r="DT83" i="10"/>
  <c r="DT90" i="10"/>
  <c r="LF83" i="10"/>
  <c r="ID83" i="10"/>
  <c r="ID90" i="10"/>
  <c r="GN83" i="10"/>
  <c r="GN90" i="10"/>
  <c r="BD83" i="10"/>
  <c r="AV83" i="10"/>
  <c r="JH83" i="10"/>
  <c r="JH90" i="10"/>
  <c r="EH83" i="10"/>
  <c r="AD83" i="10"/>
  <c r="AD90" i="10"/>
  <c r="GH83" i="10"/>
  <c r="IT106" i="10"/>
  <c r="FZ106" i="10"/>
  <c r="NV106" i="10"/>
  <c r="NN106" i="10"/>
  <c r="NF106" i="10"/>
  <c r="OQ8" i="10"/>
  <c r="OI8" i="10"/>
  <c r="OJ8" i="10" s="1"/>
  <c r="BH89" i="10"/>
  <c r="DF112" i="10"/>
  <c r="NB112" i="10"/>
  <c r="AK89" i="10"/>
  <c r="AX83" i="10"/>
  <c r="DU107" i="10"/>
  <c r="CZ108" i="10"/>
  <c r="IT107" i="10"/>
  <c r="CH91" i="10"/>
  <c r="FS82" i="10"/>
  <c r="NE82" i="10"/>
  <c r="BR82" i="10"/>
  <c r="HT82" i="10"/>
  <c r="BI28" i="11" a="1"/>
  <c r="BI28" i="11" s="1"/>
  <c r="BH28" i="11" a="1"/>
  <c r="BH28" i="11" s="1"/>
  <c r="AY28" i="11" a="1"/>
  <c r="AY28" i="11" s="1"/>
  <c r="AP28" i="11" a="1"/>
  <c r="AP28" i="11" s="1"/>
  <c r="BL28" i="11" a="1"/>
  <c r="BL28" i="11" s="1"/>
  <c r="BA28" i="11" a="1"/>
  <c r="BA28" i="11" s="1"/>
  <c r="AV28" i="11" a="1"/>
  <c r="AV28" i="11" s="1"/>
  <c r="AQ28" i="11" a="1"/>
  <c r="AQ28" i="11" s="1"/>
  <c r="AL28" i="11" a="1"/>
  <c r="AL28" i="11" s="1"/>
  <c r="AG28" i="11" a="1"/>
  <c r="AG28" i="11" s="1"/>
  <c r="X28" i="11" a="1"/>
  <c r="X28" i="11" s="1"/>
  <c r="O28" i="11" a="1"/>
  <c r="O28" i="11" s="1"/>
  <c r="BF28" i="11" a="1"/>
  <c r="BF28" i="11" s="1"/>
  <c r="AK28" i="11" a="1"/>
  <c r="AK28" i="11" s="1"/>
  <c r="AB28" i="11" a="1"/>
  <c r="AB28" i="11" s="1"/>
  <c r="S28" i="11" a="1"/>
  <c r="S28" i="11" s="1"/>
  <c r="BK28" i="11" a="1"/>
  <c r="BK28" i="11" s="1"/>
  <c r="BE28" i="11" a="1"/>
  <c r="BE28" i="11" s="1"/>
  <c r="AZ28" i="11" a="1"/>
  <c r="AZ28" i="11" s="1"/>
  <c r="AU28" i="11" a="1"/>
  <c r="AU28" i="11" s="1"/>
  <c r="AO28" i="11" a="1"/>
  <c r="AO28" i="11" s="1"/>
  <c r="AF28" i="11" a="1"/>
  <c r="AF28" i="11" s="1"/>
  <c r="W28" i="11" a="1"/>
  <c r="W28" i="11" s="1"/>
  <c r="N28" i="11" a="1"/>
  <c r="N28" i="11" s="1"/>
  <c r="AT28" i="11" a="1"/>
  <c r="AT28" i="11" s="1"/>
  <c r="AJ28" i="11" a="1"/>
  <c r="AJ28" i="11" s="1"/>
  <c r="AA28" i="11" a="1"/>
  <c r="AA28" i="11" s="1"/>
  <c r="R28" i="11" a="1"/>
  <c r="R28" i="11" s="1"/>
  <c r="M28" i="11" a="1"/>
  <c r="M28" i="11" s="1"/>
  <c r="BJ28" i="11" a="1"/>
  <c r="BJ28" i="11" s="1"/>
  <c r="BD28" i="11" a="1"/>
  <c r="BD28" i="11" s="1"/>
  <c r="AS28" i="11" a="1"/>
  <c r="AS28" i="11" s="1"/>
  <c r="AN28" i="11" a="1"/>
  <c r="AN28" i="11" s="1"/>
  <c r="AE28" i="11" a="1"/>
  <c r="AE28" i="11" s="1"/>
  <c r="V28" i="11" a="1"/>
  <c r="V28" i="11" s="1"/>
  <c r="Q28" i="11" a="1"/>
  <c r="Q28" i="11" s="1"/>
  <c r="BC28" i="11" a="1"/>
  <c r="BC28" i="11" s="1"/>
  <c r="AX28" i="11" a="1"/>
  <c r="AX28" i="11" s="1"/>
  <c r="AI28" i="11" a="1"/>
  <c r="AI28" i="11" s="1"/>
  <c r="Z28" i="11" a="1"/>
  <c r="Z28" i="11" s="1"/>
  <c r="U28" i="11" a="1"/>
  <c r="U28" i="11" s="1"/>
  <c r="L28" i="11" a="1"/>
  <c r="L28" i="11" s="1"/>
  <c r="AW28" i="11" a="1"/>
  <c r="AW28" i="11" s="1"/>
  <c r="AR28" i="11" a="1"/>
  <c r="AR28" i="11" s="1"/>
  <c r="AM28" i="11" a="1"/>
  <c r="AM28" i="11" s="1"/>
  <c r="AD28" i="11" a="1"/>
  <c r="AD28" i="11" s="1"/>
  <c r="Y28" i="11" a="1"/>
  <c r="Y28" i="11" s="1"/>
  <c r="P28" i="11" a="1"/>
  <c r="P28" i="11" s="1"/>
  <c r="BG28" i="11" a="1"/>
  <c r="BG28" i="11" s="1"/>
  <c r="BB28" i="11" a="1"/>
  <c r="BB28" i="11" s="1"/>
  <c r="AH28" i="11" a="1"/>
  <c r="AH28" i="11" s="1"/>
  <c r="AC28" i="11" a="1"/>
  <c r="AC28" i="11" s="1"/>
  <c r="T28" i="11" a="1"/>
  <c r="T28" i="11" s="1"/>
  <c r="OK35" i="10"/>
  <c r="KL108" i="10"/>
  <c r="NI82" i="10"/>
  <c r="GE108" i="10"/>
  <c r="OP41" i="10"/>
  <c r="FH108" i="10"/>
  <c r="LN108" i="10"/>
  <c r="OT26" i="10"/>
  <c r="JZ84" i="10"/>
  <c r="AD84" i="10"/>
  <c r="CB99" i="10"/>
  <c r="AQ31" i="11" a="1"/>
  <c r="AQ31" i="11" s="1"/>
  <c r="BA31" i="11" a="1"/>
  <c r="BA31" i="11" s="1"/>
  <c r="M31" i="11" a="1"/>
  <c r="M31" i="11" s="1"/>
  <c r="AA31" i="11" a="1"/>
  <c r="AA31" i="11" s="1"/>
  <c r="AB31" i="11" a="1"/>
  <c r="AB31" i="11" s="1"/>
  <c r="AP31" i="11" a="1"/>
  <c r="AP31" i="11" s="1"/>
  <c r="AZ31" i="11" a="1"/>
  <c r="AZ31" i="11" s="1"/>
  <c r="AQ83" i="10"/>
  <c r="GW83" i="10"/>
  <c r="KQ83" i="10"/>
  <c r="KX163" i="10"/>
  <c r="FO164" i="10"/>
  <c r="LD164" i="10"/>
  <c r="FB89" i="10"/>
  <c r="MZ83" i="10"/>
  <c r="MZ90" i="10"/>
  <c r="DR83" i="10"/>
  <c r="JD112" i="10"/>
  <c r="GR161" i="10"/>
  <c r="DN107" i="10"/>
  <c r="OV14" i="10"/>
  <c r="KK82" i="10"/>
  <c r="EN82" i="10"/>
  <c r="NH82" i="10"/>
  <c r="DJ108" i="10"/>
  <c r="KN108" i="10"/>
  <c r="OU36" i="10"/>
  <c r="GM108" i="10"/>
  <c r="OS15" i="10"/>
  <c r="CM99" i="10"/>
  <c r="LQ99" i="10"/>
  <c r="DK99" i="10"/>
  <c r="CK99" i="10"/>
  <c r="AI99" i="10"/>
  <c r="MG99" i="10"/>
  <c r="KC99" i="10"/>
  <c r="IA99" i="10"/>
  <c r="HA99" i="10"/>
  <c r="JO99" i="10"/>
  <c r="MA99" i="10"/>
  <c r="AM99" i="10"/>
  <c r="CY99" i="10"/>
  <c r="FK99" i="10"/>
  <c r="HW99" i="10"/>
  <c r="KI99" i="10"/>
  <c r="MU99" i="10"/>
  <c r="NX84" i="10"/>
  <c r="EB84" i="10"/>
  <c r="II84" i="10"/>
  <c r="MP84" i="10"/>
  <c r="CT84" i="10"/>
  <c r="HA84" i="10"/>
  <c r="FK84" i="10"/>
  <c r="JR84" i="10"/>
  <c r="KS83" i="10"/>
  <c r="KU83" i="10"/>
  <c r="HE83" i="10"/>
  <c r="IM83" i="10"/>
  <c r="JR89" i="10"/>
  <c r="PK9" i="10"/>
  <c r="IT112" i="10"/>
  <c r="LP145" i="10"/>
  <c r="AB83" i="10"/>
  <c r="AB90" i="10"/>
  <c r="HG112" i="10"/>
  <c r="BR163" i="10"/>
  <c r="JP163" i="10"/>
  <c r="CS108" i="10"/>
  <c r="BR108" i="10"/>
  <c r="N27" i="11" a="1"/>
  <c r="N27" i="11" s="1"/>
  <c r="X27" i="11" a="1"/>
  <c r="X27" i="11" s="1"/>
  <c r="AL27" i="11" a="1"/>
  <c r="AL27" i="11" s="1"/>
  <c r="AV27" i="11" a="1"/>
  <c r="AV27" i="11" s="1"/>
  <c r="BJ27" i="11" a="1"/>
  <c r="BJ27" i="11" s="1"/>
  <c r="V27" i="11" a="1"/>
  <c r="V27" i="11" s="1"/>
  <c r="AF27" i="11" a="1"/>
  <c r="AF27" i="11" s="1"/>
  <c r="KC82" i="10"/>
  <c r="EF82" i="10"/>
  <c r="NX82" i="10"/>
  <c r="OM25" i="10"/>
  <c r="OU30" i="10"/>
  <c r="IJ163" i="10"/>
  <c r="OV36" i="10"/>
  <c r="OT12" i="10"/>
  <c r="BW108" i="10"/>
  <c r="NY163" i="10"/>
  <c r="OO20" i="10"/>
  <c r="GG108" i="10"/>
  <c r="IR84" i="10"/>
  <c r="MY84" i="10"/>
  <c r="DC84" i="10"/>
  <c r="HJ84" i="10"/>
  <c r="JE84" i="10"/>
  <c r="HO84" i="10"/>
  <c r="LV84" i="10"/>
  <c r="NM83" i="10"/>
  <c r="IQ83" i="10"/>
  <c r="JV112" i="10"/>
  <c r="CL112" i="10"/>
  <c r="MF108" i="10"/>
  <c r="HU83" i="10"/>
  <c r="IL99" i="10"/>
  <c r="DE99" i="10"/>
  <c r="LJ99" i="10"/>
  <c r="FI99" i="10"/>
  <c r="NN99" i="10"/>
  <c r="DH99" i="10"/>
  <c r="HM99" i="10"/>
  <c r="ET99" i="10"/>
  <c r="FF99" i="10"/>
  <c r="NY99" i="10"/>
  <c r="GG99" i="10"/>
  <c r="MB99" i="10"/>
  <c r="LL99" i="10"/>
  <c r="FP99" i="10"/>
  <c r="KV99" i="10"/>
  <c r="NA102" i="10"/>
  <c r="O18" i="11" a="1"/>
  <c r="O18" i="11" s="1"/>
  <c r="AH18" i="11" a="1"/>
  <c r="AH18" i="11" s="1"/>
  <c r="AV18" i="11" a="1"/>
  <c r="AV18" i="11" s="1"/>
  <c r="BA18" i="11" a="1"/>
  <c r="BA18" i="11" s="1"/>
  <c r="BK18" i="11" a="1"/>
  <c r="BK18" i="11" s="1"/>
  <c r="N18" i="11" a="1"/>
  <c r="N18" i="11" s="1"/>
  <c r="AB18" i="11" a="1"/>
  <c r="AB18" i="11" s="1"/>
  <c r="AK84" i="10"/>
  <c r="AK184" i="10"/>
  <c r="CO184" i="10"/>
  <c r="CO84" i="10"/>
  <c r="BQ84" i="10"/>
  <c r="BQ184" i="10"/>
  <c r="BE188" i="10"/>
  <c r="IF185" i="10"/>
  <c r="FY186" i="10"/>
  <c r="FY102" i="10"/>
  <c r="DM99" i="10"/>
  <c r="MM83" i="10"/>
  <c r="BI102" i="10"/>
  <c r="NQ102" i="10"/>
  <c r="JX108" i="10"/>
  <c r="LX99" i="10"/>
  <c r="NY83" i="10"/>
  <c r="LM186" i="10"/>
  <c r="LM102" i="10"/>
  <c r="DJ186" i="10"/>
  <c r="DJ102" i="10"/>
  <c r="MP186" i="10"/>
  <c r="MP102" i="10"/>
  <c r="GT186" i="10"/>
  <c r="GT102" i="10"/>
  <c r="LA186" i="10"/>
  <c r="LA102" i="10"/>
  <c r="BU186" i="10"/>
  <c r="BU102" i="10"/>
  <c r="JM186" i="10"/>
  <c r="JM102" i="10"/>
  <c r="CS186" i="10"/>
  <c r="CS102" i="10"/>
  <c r="HY186" i="10"/>
  <c r="HY102" i="10"/>
  <c r="NE186" i="10"/>
  <c r="NE102" i="10"/>
  <c r="CE186" i="10"/>
  <c r="CE102" i="10"/>
  <c r="EQ186" i="10"/>
  <c r="EQ102" i="10"/>
  <c r="HC186" i="10"/>
  <c r="HC102" i="10"/>
  <c r="JO186" i="10"/>
  <c r="JO102" i="10"/>
  <c r="MA186" i="10"/>
  <c r="MA102" i="10"/>
  <c r="AJ186" i="10"/>
  <c r="AJ102" i="10"/>
  <c r="CV186" i="10"/>
  <c r="CV102" i="10"/>
  <c r="FH186" i="10"/>
  <c r="FH102" i="10"/>
  <c r="HT186" i="10"/>
  <c r="HT102" i="10"/>
  <c r="KF186" i="10"/>
  <c r="KF102" i="10"/>
  <c r="MR186" i="10"/>
  <c r="MR102" i="10"/>
  <c r="BB186" i="10"/>
  <c r="BB102" i="10"/>
  <c r="DN186" i="10"/>
  <c r="DN102" i="10"/>
  <c r="FZ186" i="10"/>
  <c r="FZ102" i="10"/>
  <c r="IL186" i="10"/>
  <c r="IL102" i="10"/>
  <c r="KX186" i="10"/>
  <c r="KX102" i="10"/>
  <c r="NJ186" i="10"/>
  <c r="NJ102" i="10"/>
  <c r="BS186" i="10"/>
  <c r="BS102" i="10"/>
  <c r="EE186" i="10"/>
  <c r="EE102" i="10"/>
  <c r="GQ186" i="10"/>
  <c r="GQ102" i="10"/>
  <c r="JC186" i="10"/>
  <c r="JC102" i="10"/>
  <c r="LO186" i="10"/>
  <c r="LO102" i="10"/>
  <c r="OA186" i="10"/>
  <c r="OA102" i="10"/>
  <c r="CJ186" i="10"/>
  <c r="CJ102" i="10"/>
  <c r="EV186" i="10"/>
  <c r="EV102" i="10"/>
  <c r="HH186" i="10"/>
  <c r="HH102" i="10"/>
  <c r="JT186" i="10"/>
  <c r="JT102" i="10"/>
  <c r="MF186" i="10"/>
  <c r="MF102" i="10"/>
  <c r="BE187" i="10"/>
  <c r="GW188" i="10"/>
  <c r="MC187" i="10"/>
  <c r="GN187" i="10"/>
  <c r="LU187" i="10"/>
  <c r="GF187" i="10"/>
  <c r="BQ187" i="10"/>
  <c r="KP187" i="10"/>
  <c r="FQ187" i="10"/>
  <c r="AB187" i="10"/>
  <c r="DC187" i="10"/>
  <c r="II187" i="10"/>
  <c r="NO187" i="10"/>
  <c r="EI187" i="10"/>
  <c r="MA187" i="10"/>
  <c r="MV99" i="10"/>
  <c r="LU184" i="10"/>
  <c r="LU84" i="10"/>
  <c r="EK186" i="10"/>
  <c r="EK102" i="10"/>
  <c r="JS108" i="10"/>
  <c r="BF186" i="10"/>
  <c r="BF102" i="10"/>
  <c r="JQ186" i="10"/>
  <c r="JQ102" i="10"/>
  <c r="OS39" i="10"/>
  <c r="OL39" i="10"/>
  <c r="OO39" i="10"/>
  <c r="BT99" i="10"/>
  <c r="GL186" i="10"/>
  <c r="GL102" i="10"/>
  <c r="NU108" i="10"/>
  <c r="OS18" i="10"/>
  <c r="HU108" i="10"/>
  <c r="MO84" i="10"/>
  <c r="CS84" i="10"/>
  <c r="GR84" i="10"/>
  <c r="KY84" i="10"/>
  <c r="BC84" i="10"/>
  <c r="FJ84" i="10"/>
  <c r="HB186" i="10"/>
  <c r="HU102" i="10"/>
  <c r="NQ79" i="10"/>
  <c r="NQ143" i="10"/>
  <c r="IY91" i="10"/>
  <c r="DB101" i="10"/>
  <c r="LX107" i="10"/>
  <c r="BQ143" i="10"/>
  <c r="GQ101" i="10"/>
  <c r="NI151" i="10"/>
  <c r="KB161" i="10"/>
  <c r="KB101" i="10"/>
  <c r="JE161" i="10"/>
  <c r="JE101" i="10"/>
  <c r="DR164" i="10"/>
  <c r="DR112" i="10"/>
  <c r="EQ112" i="10"/>
  <c r="NL91" i="10"/>
  <c r="FV97" i="10"/>
  <c r="BO97" i="10"/>
  <c r="EA97" i="10"/>
  <c r="GM97" i="10"/>
  <c r="IY97" i="10"/>
  <c r="LK97" i="10"/>
  <c r="NW97" i="10"/>
  <c r="LA97" i="10"/>
  <c r="FX97" i="10"/>
  <c r="JW151" i="10"/>
  <c r="AV143" i="10"/>
  <c r="AV79" i="10"/>
  <c r="LS91" i="10"/>
  <c r="LK91" i="10"/>
  <c r="JW91" i="10"/>
  <c r="BW91" i="10"/>
  <c r="AV101" i="10"/>
  <c r="BV161" i="10"/>
  <c r="BV101" i="10"/>
  <c r="EH161" i="10"/>
  <c r="EH101" i="10"/>
  <c r="GT101" i="10"/>
  <c r="JF101" i="10"/>
  <c r="LR101" i="10"/>
  <c r="AA101" i="10"/>
  <c r="CM101" i="10"/>
  <c r="EY161" i="10"/>
  <c r="EY101" i="10"/>
  <c r="HK161" i="10"/>
  <c r="HK101" i="10"/>
  <c r="JW101" i="10"/>
  <c r="MI101" i="10"/>
  <c r="JR101" i="10"/>
  <c r="HG105" i="10"/>
  <c r="IW91" i="10"/>
  <c r="IE101" i="10"/>
  <c r="EF101" i="10"/>
  <c r="JE105" i="10"/>
  <c r="GU79" i="10"/>
  <c r="GU143" i="10"/>
  <c r="FU101" i="10"/>
  <c r="IR143" i="10"/>
  <c r="IR79" i="10"/>
  <c r="BT162" i="10"/>
  <c r="BE144" i="10"/>
  <c r="FQ79" i="10"/>
  <c r="FQ143" i="10"/>
  <c r="AZ101" i="10"/>
  <c r="HR164" i="10"/>
  <c r="HR112" i="10"/>
  <c r="KR144" i="10"/>
  <c r="GT106" i="10"/>
  <c r="FG106" i="10"/>
  <c r="LL81" i="10"/>
  <c r="GG81" i="10"/>
  <c r="FG81" i="10"/>
  <c r="LT81" i="10"/>
  <c r="AE79" i="10"/>
  <c r="AE143" i="10"/>
  <c r="FJ143" i="10"/>
  <c r="IV91" i="10"/>
  <c r="CP97" i="10"/>
  <c r="JI101" i="10"/>
  <c r="HS151" i="10"/>
  <c r="IN79" i="10"/>
  <c r="IN143" i="10"/>
  <c r="FL143" i="10"/>
  <c r="HQ91" i="10"/>
  <c r="NR90" i="10"/>
  <c r="CP101" i="10"/>
  <c r="DW143" i="10"/>
  <c r="DO101" i="10"/>
  <c r="CW162" i="10"/>
  <c r="BE107" i="10"/>
  <c r="GC107" i="10"/>
  <c r="IX163" i="10"/>
  <c r="IX107" i="10"/>
  <c r="CL163" i="10"/>
  <c r="CL107" i="10"/>
  <c r="LK107" i="10"/>
  <c r="CB161" i="10"/>
  <c r="CB101" i="10"/>
  <c r="LY105" i="10"/>
  <c r="DW163" i="10"/>
  <c r="GN143" i="10"/>
  <c r="GN79" i="10"/>
  <c r="GP79" i="10"/>
  <c r="GP143" i="10"/>
  <c r="DT161" i="10"/>
  <c r="DT101" i="10"/>
  <c r="NF151" i="10"/>
  <c r="PG9" i="10"/>
  <c r="AP164" i="10"/>
  <c r="AP112" i="10"/>
  <c r="LZ106" i="10"/>
  <c r="MY106" i="10"/>
  <c r="AN106" i="10"/>
  <c r="KJ106" i="10"/>
  <c r="FT106" i="10"/>
  <c r="BD106" i="10"/>
  <c r="LP106" i="10"/>
  <c r="LD106" i="10"/>
  <c r="FQ144" i="10"/>
  <c r="KK91" i="10"/>
  <c r="KL151" i="10"/>
  <c r="AZ151" i="10"/>
  <c r="KV163" i="10"/>
  <c r="KE163" i="10"/>
  <c r="MX144" i="10"/>
  <c r="ML91" i="10"/>
  <c r="DF143" i="10"/>
  <c r="LE143" i="10"/>
  <c r="FY97" i="10"/>
  <c r="MS90" i="10"/>
  <c r="ES101" i="10"/>
  <c r="HL107" i="10"/>
  <c r="NZ90" i="10"/>
  <c r="FJ101" i="10"/>
  <c r="LW163" i="10"/>
  <c r="LW107" i="10"/>
  <c r="CW143" i="10"/>
  <c r="CW79" i="10"/>
  <c r="IU161" i="10"/>
  <c r="IU101" i="10"/>
  <c r="FQ162" i="10"/>
  <c r="JT161" i="10"/>
  <c r="JT101" i="10"/>
  <c r="MI79" i="10"/>
  <c r="MI143" i="10"/>
  <c r="LI161" i="10"/>
  <c r="LI101" i="10"/>
  <c r="BX143" i="10"/>
  <c r="BX79" i="10"/>
  <c r="EA144" i="10"/>
  <c r="BC144" i="10"/>
  <c r="IK79" i="10"/>
  <c r="IK143" i="10"/>
  <c r="AK143" i="10"/>
  <c r="IM91" i="10"/>
  <c r="BF162" i="10"/>
  <c r="IS105" i="10"/>
  <c r="GC91" i="10"/>
  <c r="DX144" i="10"/>
  <c r="JV106" i="10"/>
  <c r="CS164" i="10"/>
  <c r="CS112" i="10"/>
  <c r="HY164" i="10"/>
  <c r="HY112" i="10"/>
  <c r="NE164" i="10"/>
  <c r="NE112" i="10"/>
  <c r="DY164" i="10"/>
  <c r="DY112" i="10"/>
  <c r="JE164" i="10"/>
  <c r="JE112" i="10"/>
  <c r="EW164" i="10"/>
  <c r="EW112" i="10"/>
  <c r="BI164" i="10"/>
  <c r="BI112" i="10"/>
  <c r="DU164" i="10"/>
  <c r="DU112" i="10"/>
  <c r="GG164" i="10"/>
  <c r="GG112" i="10"/>
  <c r="IS164" i="10"/>
  <c r="IS112" i="10"/>
  <c r="LE164" i="10"/>
  <c r="LE112" i="10"/>
  <c r="NQ164" i="10"/>
  <c r="NQ112" i="10"/>
  <c r="KU106" i="10"/>
  <c r="CV164" i="10"/>
  <c r="BA89" i="10"/>
  <c r="JH107" i="10"/>
  <c r="MZ144" i="10"/>
  <c r="CP106" i="10"/>
  <c r="LS106" i="10"/>
  <c r="DI162" i="10"/>
  <c r="DQ162" i="10"/>
  <c r="BM162" i="10"/>
  <c r="IW151" i="10"/>
  <c r="LI151" i="10"/>
  <c r="CF162" i="10"/>
  <c r="HD162" i="10"/>
  <c r="JP106" i="10"/>
  <c r="MB162" i="10"/>
  <c r="BC162" i="10"/>
  <c r="DO162" i="10"/>
  <c r="GA162" i="10"/>
  <c r="IM106" i="10"/>
  <c r="KY106" i="10"/>
  <c r="DM144" i="10"/>
  <c r="NY81" i="10"/>
  <c r="DN91" i="10"/>
  <c r="BB143" i="10"/>
  <c r="KO90" i="10"/>
  <c r="NV162" i="10"/>
  <c r="AJ163" i="10"/>
  <c r="AJ107" i="10"/>
  <c r="EF79" i="10"/>
  <c r="EF143" i="10"/>
  <c r="BZ90" i="10"/>
  <c r="ID161" i="10"/>
  <c r="ID101" i="10"/>
  <c r="KS79" i="10"/>
  <c r="KS143" i="10"/>
  <c r="LO161" i="10"/>
  <c r="LO101" i="10"/>
  <c r="FY151" i="10"/>
  <c r="OO7" i="10"/>
  <c r="AI79" i="10"/>
  <c r="AI143" i="10"/>
  <c r="CF143" i="10"/>
  <c r="CF79" i="10"/>
  <c r="IZ91" i="10"/>
  <c r="JI79" i="10"/>
  <c r="JI143" i="10"/>
  <c r="NC144" i="10"/>
  <c r="BF143" i="10"/>
  <c r="BF79" i="10"/>
  <c r="AH143" i="10"/>
  <c r="AH79" i="10"/>
  <c r="NN79" i="10"/>
  <c r="NN143" i="10"/>
  <c r="DJ143" i="10"/>
  <c r="DJ79" i="10"/>
  <c r="FN143" i="10"/>
  <c r="FN79" i="10"/>
  <c r="EP143" i="10"/>
  <c r="EP79" i="10"/>
  <c r="JR79" i="10"/>
  <c r="DE143" i="10"/>
  <c r="GV101" i="10"/>
  <c r="JA105" i="10"/>
  <c r="FF106" i="10"/>
  <c r="DS106" i="10"/>
  <c r="PH9" i="10"/>
  <c r="JO144" i="10"/>
  <c r="JZ112" i="10"/>
  <c r="FX144" i="10"/>
  <c r="AN112" i="10"/>
  <c r="KJ112" i="10"/>
  <c r="AZ112" i="10"/>
  <c r="JQ81" i="10"/>
  <c r="HB91" i="10"/>
  <c r="II81" i="10"/>
  <c r="FB91" i="10"/>
  <c r="FY90" i="10"/>
  <c r="LV105" i="10"/>
  <c r="CB143" i="10"/>
  <c r="CB79" i="10"/>
  <c r="BD90" i="10"/>
  <c r="DP90" i="10"/>
  <c r="GB90" i="10"/>
  <c r="IN90" i="10"/>
  <c r="KZ90" i="10"/>
  <c r="NL90" i="10"/>
  <c r="CC90" i="10"/>
  <c r="EO90" i="10"/>
  <c r="HA90" i="10"/>
  <c r="JM90" i="10"/>
  <c r="LY90" i="10"/>
  <c r="AH90" i="10"/>
  <c r="CT90" i="10"/>
  <c r="FF90" i="10"/>
  <c r="HR90" i="10"/>
  <c r="KD90" i="10"/>
  <c r="MP90" i="10"/>
  <c r="AY90" i="10"/>
  <c r="DK90" i="10"/>
  <c r="FW90" i="10"/>
  <c r="II90" i="10"/>
  <c r="KU90" i="10"/>
  <c r="NG90" i="10"/>
  <c r="DN161" i="10"/>
  <c r="DN101" i="10"/>
  <c r="LY107" i="10"/>
  <c r="IO79" i="10"/>
  <c r="IO143" i="10"/>
  <c r="BI162" i="10"/>
  <c r="FB144" i="10"/>
  <c r="MV161" i="10"/>
  <c r="MV101" i="10"/>
  <c r="IA79" i="10"/>
  <c r="IA143" i="10"/>
  <c r="EZ143" i="10"/>
  <c r="EZ79" i="10"/>
  <c r="KI144" i="10"/>
  <c r="AD79" i="10"/>
  <c r="AD143" i="10"/>
  <c r="JC91" i="10"/>
  <c r="CF101" i="10"/>
  <c r="GW105" i="10"/>
  <c r="CB144" i="10"/>
  <c r="MX106" i="10"/>
  <c r="FG164" i="10"/>
  <c r="IY106" i="10"/>
  <c r="EP112" i="10"/>
  <c r="DH112" i="10"/>
  <c r="ND112" i="10"/>
  <c r="GI79" i="10"/>
  <c r="KO101" i="10"/>
  <c r="EQ105" i="10"/>
  <c r="AJ105" i="10"/>
  <c r="CV105" i="10"/>
  <c r="FH105" i="10"/>
  <c r="HT105" i="10"/>
  <c r="KF105" i="10"/>
  <c r="MR105" i="10"/>
  <c r="CG79" i="10"/>
  <c r="CJ79" i="10"/>
  <c r="BJ101" i="10"/>
  <c r="LQ107" i="10"/>
  <c r="LE163" i="10"/>
  <c r="BM79" i="10"/>
  <c r="CI161" i="10"/>
  <c r="CI101" i="10"/>
  <c r="EC151" i="10"/>
  <c r="ND101" i="10"/>
  <c r="MP144" i="10"/>
  <c r="FW79" i="10"/>
  <c r="FO144" i="10"/>
  <c r="CQ144" i="10"/>
  <c r="HV79" i="10"/>
  <c r="JX161" i="10"/>
  <c r="JN151" i="10"/>
  <c r="EH164" i="10"/>
  <c r="DM101" i="10"/>
  <c r="EI106" i="10"/>
  <c r="FB105" i="10"/>
  <c r="BI163" i="10"/>
  <c r="GB101" i="10"/>
  <c r="MT151" i="10"/>
  <c r="NM105" i="10"/>
  <c r="GE143" i="10"/>
  <c r="AR143" i="10"/>
  <c r="FP143" i="10"/>
  <c r="KN143" i="10"/>
  <c r="HZ144" i="10"/>
  <c r="FG144" i="10"/>
  <c r="CI144" i="10"/>
  <c r="ID79" i="10"/>
  <c r="AJ161" i="10"/>
  <c r="AJ101" i="10"/>
  <c r="CD164" i="10"/>
  <c r="AY164" i="10"/>
  <c r="IZ164" i="10"/>
  <c r="IE145" i="10"/>
  <c r="JK79" i="10"/>
  <c r="EG143" i="10"/>
  <c r="LY143" i="10"/>
  <c r="DY143" i="10"/>
  <c r="LE101" i="10"/>
  <c r="KJ79" i="10"/>
  <c r="JV144" i="10"/>
  <c r="GI107" i="10"/>
  <c r="BW107" i="10"/>
  <c r="CZ107" i="10"/>
  <c r="MV107" i="10"/>
  <c r="BH107" i="10"/>
  <c r="JP91" i="10"/>
  <c r="KH144" i="10"/>
  <c r="IJ143" i="10"/>
  <c r="NH143" i="10"/>
  <c r="NY144" i="10"/>
  <c r="DS164" i="10"/>
  <c r="LT164" i="10"/>
  <c r="JB83" i="10"/>
  <c r="FC112" i="10"/>
  <c r="BE161" i="10"/>
  <c r="JZ81" i="10"/>
  <c r="LQ108" i="10"/>
  <c r="KZ108" i="10"/>
  <c r="EW108" i="10"/>
  <c r="DP108" i="10"/>
  <c r="LV108" i="10"/>
  <c r="BZ108" i="10"/>
  <c r="IF108" i="10"/>
  <c r="AL108" i="10"/>
  <c r="DX108" i="10"/>
  <c r="FV100" i="10"/>
  <c r="ML108" i="10"/>
  <c r="KY108" i="10"/>
  <c r="OP29" i="10"/>
  <c r="OM29" i="10"/>
  <c r="Z164" i="10"/>
  <c r="NR151" i="10"/>
  <c r="BH161" i="10"/>
  <c r="LA108" i="10"/>
  <c r="KJ108" i="10"/>
  <c r="DG82" i="10"/>
  <c r="JM82" i="10"/>
  <c r="DP82" i="10"/>
  <c r="EH108" i="10"/>
  <c r="OU13" i="10"/>
  <c r="BP108" i="10"/>
  <c r="FJ108" i="10"/>
  <c r="OL28" i="10"/>
  <c r="OV28" i="10"/>
  <c r="BD21" i="11" a="1"/>
  <c r="BD21" i="11" s="1"/>
  <c r="P21" i="11" a="1"/>
  <c r="P21" i="11" s="1"/>
  <c r="AD21" i="11" a="1"/>
  <c r="AD21" i="11" s="1"/>
  <c r="AN21" i="11" a="1"/>
  <c r="AN21" i="11" s="1"/>
  <c r="BB21" i="11" a="1"/>
  <c r="BB21" i="11" s="1"/>
  <c r="BL21" i="11" a="1"/>
  <c r="BL21" i="11" s="1"/>
  <c r="FD84" i="10"/>
  <c r="LD161" i="10"/>
  <c r="IF161" i="10"/>
  <c r="Z161" i="10"/>
  <c r="AH161" i="10"/>
  <c r="CM161" i="10"/>
  <c r="DG161" i="10"/>
  <c r="BG161" i="10"/>
  <c r="JW161" i="10"/>
  <c r="DW161" i="10"/>
  <c r="IQ161" i="10"/>
  <c r="NG161" i="10"/>
  <c r="ES161" i="10"/>
  <c r="AI161" i="10"/>
  <c r="KE161" i="10"/>
  <c r="AS161" i="10"/>
  <c r="LS111" i="10"/>
  <c r="FV111" i="10"/>
  <c r="AN91" i="10"/>
  <c r="NV161" i="10"/>
  <c r="CF163" i="10"/>
  <c r="GH107" i="10"/>
  <c r="KS108" i="10"/>
  <c r="HJ81" i="10"/>
  <c r="DW82" i="10"/>
  <c r="BF26" i="11" a="1"/>
  <c r="BF26" i="11" s="1"/>
  <c r="BA26" i="11" a="1"/>
  <c r="BA26" i="11" s="1"/>
  <c r="AR26" i="11" a="1"/>
  <c r="AR26" i="11" s="1"/>
  <c r="AI26" i="11" a="1"/>
  <c r="AI26" i="11" s="1"/>
  <c r="Z26" i="11" a="1"/>
  <c r="Z26" i="11" s="1"/>
  <c r="U26" i="11" a="1"/>
  <c r="U26" i="11" s="1"/>
  <c r="L26" i="11" a="1"/>
  <c r="L26" i="11" s="1"/>
  <c r="BJ26" i="11" a="1"/>
  <c r="BJ26" i="11" s="1"/>
  <c r="BE26" i="11" a="1"/>
  <c r="BE26" i="11" s="1"/>
  <c r="AV26" i="11" a="1"/>
  <c r="AV26" i="11" s="1"/>
  <c r="AM26" i="11" a="1"/>
  <c r="AM26" i="11" s="1"/>
  <c r="AD26" i="11" a="1"/>
  <c r="AD26" i="11" s="1"/>
  <c r="Y26" i="11" a="1"/>
  <c r="Y26" i="11" s="1"/>
  <c r="P26" i="11" a="1"/>
  <c r="P26" i="11" s="1"/>
  <c r="BI26" i="11" a="1"/>
  <c r="BI26" i="11" s="1"/>
  <c r="AZ26" i="11" a="1"/>
  <c r="AZ26" i="11" s="1"/>
  <c r="AQ26" i="11" a="1"/>
  <c r="AQ26" i="11" s="1"/>
  <c r="AH26" i="11" a="1"/>
  <c r="AH26" i="11" s="1"/>
  <c r="AC26" i="11" a="1"/>
  <c r="AC26" i="11" s="1"/>
  <c r="T26" i="11" a="1"/>
  <c r="T26" i="11" s="1"/>
  <c r="BD26" i="11" a="1"/>
  <c r="BD26" i="11" s="1"/>
  <c r="AU26" i="11" a="1"/>
  <c r="AU26" i="11" s="1"/>
  <c r="AL26" i="11" a="1"/>
  <c r="AL26" i="11" s="1"/>
  <c r="AG26" i="11" a="1"/>
  <c r="AG26" i="11" s="1"/>
  <c r="X26" i="11" a="1"/>
  <c r="X26" i="11" s="1"/>
  <c r="O26" i="11" a="1"/>
  <c r="O26" i="11" s="1"/>
  <c r="BH26" i="11" a="1"/>
  <c r="BH26" i="11" s="1"/>
  <c r="AY26" i="11" a="1"/>
  <c r="AY26" i="11" s="1"/>
  <c r="AP26" i="11" a="1"/>
  <c r="AP26" i="11" s="1"/>
  <c r="AK26" i="11" a="1"/>
  <c r="AK26" i="11" s="1"/>
  <c r="AB26" i="11" a="1"/>
  <c r="AB26" i="11" s="1"/>
  <c r="S26" i="11" a="1"/>
  <c r="S26" i="11" s="1"/>
  <c r="BL26" i="11" a="1"/>
  <c r="BL26" i="11" s="1"/>
  <c r="BC26" i="11" a="1"/>
  <c r="BC26" i="11" s="1"/>
  <c r="AT26" i="11" a="1"/>
  <c r="AT26" i="11" s="1"/>
  <c r="AO26" i="11" a="1"/>
  <c r="AO26" i="11" s="1"/>
  <c r="AF26" i="11" a="1"/>
  <c r="AF26" i="11" s="1"/>
  <c r="W26" i="11" a="1"/>
  <c r="W26" i="11" s="1"/>
  <c r="N26" i="11" a="1"/>
  <c r="N26" i="11" s="1"/>
  <c r="BG26" i="11" a="1"/>
  <c r="BG26" i="11" s="1"/>
  <c r="AX26" i="11" a="1"/>
  <c r="AX26" i="11" s="1"/>
  <c r="AS26" i="11" a="1"/>
  <c r="AS26" i="11" s="1"/>
  <c r="AJ26" i="11" a="1"/>
  <c r="AJ26" i="11" s="1"/>
  <c r="AA26" i="11" a="1"/>
  <c r="AA26" i="11" s="1"/>
  <c r="R26" i="11" a="1"/>
  <c r="R26" i="11" s="1"/>
  <c r="M26" i="11" a="1"/>
  <c r="M26" i="11" s="1"/>
  <c r="BK26" i="11" a="1"/>
  <c r="BK26" i="11" s="1"/>
  <c r="BB26" i="11" a="1"/>
  <c r="BB26" i="11" s="1"/>
  <c r="AW26" i="11" a="1"/>
  <c r="AW26" i="11" s="1"/>
  <c r="AN26" i="11" a="1"/>
  <c r="AN26" i="11" s="1"/>
  <c r="AE26" i="11" a="1"/>
  <c r="AE26" i="11" s="1"/>
  <c r="V26" i="11" a="1"/>
  <c r="V26" i="11" s="1"/>
  <c r="Q26" i="11" a="1"/>
  <c r="Q26" i="11" s="1"/>
  <c r="OK33" i="10"/>
  <c r="JE82" i="10"/>
  <c r="DH82" i="10"/>
  <c r="LR82" i="10"/>
  <c r="HB108" i="10"/>
  <c r="FG108" i="10"/>
  <c r="DF108" i="10"/>
  <c r="JQ108" i="10"/>
  <c r="HV185" i="10"/>
  <c r="DA185" i="10"/>
  <c r="GH185" i="10"/>
  <c r="MW185" i="10"/>
  <c r="CF185" i="10"/>
  <c r="MB185" i="10"/>
  <c r="BM185" i="10"/>
  <c r="ET185" i="10"/>
  <c r="LI185" i="10"/>
  <c r="AR185" i="10"/>
  <c r="KN185" i="10"/>
  <c r="IP185" i="10"/>
  <c r="DM83" i="10"/>
  <c r="ON40" i="10"/>
  <c r="AU89" i="10"/>
  <c r="GT83" i="10"/>
  <c r="OP7" i="10"/>
  <c r="NX89" i="10"/>
  <c r="HU89" i="10"/>
  <c r="FR89" i="10"/>
  <c r="CD89" i="10"/>
  <c r="LH89" i="10"/>
  <c r="FZ151" i="10"/>
  <c r="FG151" i="10"/>
  <c r="FO163" i="10"/>
  <c r="HE163" i="10"/>
  <c r="CI163" i="10"/>
  <c r="BD107" i="10"/>
  <c r="LT163" i="10"/>
  <c r="MF107" i="10"/>
  <c r="CW151" i="10"/>
  <c r="JZ107" i="10"/>
  <c r="HR151" i="10"/>
  <c r="HZ163" i="10"/>
  <c r="CX107" i="10"/>
  <c r="KQ107" i="10"/>
  <c r="CV107" i="10"/>
  <c r="DH107" i="10"/>
  <c r="DP107" i="10"/>
  <c r="FR151" i="10"/>
  <c r="NN163" i="10"/>
  <c r="DD163" i="10"/>
  <c r="EF107" i="10"/>
  <c r="DS108" i="10"/>
  <c r="KC108" i="10"/>
  <c r="HK163" i="10"/>
  <c r="HG81" i="10"/>
  <c r="MA81" i="10"/>
  <c r="NW82" i="10"/>
  <c r="KU82" i="10"/>
  <c r="BY82" i="10"/>
  <c r="JO82" i="10"/>
  <c r="AI82" i="10"/>
  <c r="FQ82" i="10"/>
  <c r="CW82" i="10"/>
  <c r="HU82" i="10"/>
  <c r="AM82" i="10"/>
  <c r="FK82" i="10"/>
  <c r="KI82" i="10"/>
  <c r="FP82" i="10"/>
  <c r="KN82" i="10"/>
  <c r="OT18" i="10"/>
  <c r="LI82" i="10"/>
  <c r="FL82" i="10"/>
  <c r="NV82" i="10"/>
  <c r="LL82" i="10"/>
  <c r="HJ108" i="10"/>
  <c r="LF107" i="10"/>
  <c r="CF108" i="10"/>
  <c r="AO84" i="10"/>
  <c r="LG84" i="10"/>
  <c r="BK84" i="10"/>
  <c r="FR84" i="10"/>
  <c r="EN83" i="10"/>
  <c r="NT83" i="10"/>
  <c r="DL83" i="10"/>
  <c r="DL90" i="10"/>
  <c r="JJ83" i="10"/>
  <c r="OS40" i="10"/>
  <c r="HH83" i="10"/>
  <c r="GF83" i="10"/>
  <c r="GF90" i="10"/>
  <c r="NR83" i="10"/>
  <c r="Z83" i="10"/>
  <c r="OK40" i="10"/>
  <c r="IZ83" i="10"/>
  <c r="IZ90" i="10"/>
  <c r="FL83" i="10"/>
  <c r="HJ83" i="10"/>
  <c r="LT83" i="10"/>
  <c r="LT90" i="10"/>
  <c r="KX83" i="10"/>
  <c r="GR83" i="10"/>
  <c r="CN83" i="10"/>
  <c r="CN90" i="10"/>
  <c r="GH106" i="10"/>
  <c r="DN106" i="10"/>
  <c r="LJ106" i="10"/>
  <c r="LB106" i="10"/>
  <c r="KT106" i="10"/>
  <c r="IN112" i="10"/>
  <c r="OS8" i="10"/>
  <c r="FU161" i="10"/>
  <c r="NB164" i="10"/>
  <c r="LJ83" i="10"/>
  <c r="DX112" i="10"/>
  <c r="GM107" i="10"/>
  <c r="NM108" i="10"/>
  <c r="KQ82" i="10"/>
  <c r="KS82" i="10"/>
  <c r="EV82" i="10"/>
  <c r="NF82" i="10"/>
  <c r="OU35" i="10"/>
  <c r="MX108" i="10"/>
  <c r="CV108" i="10"/>
  <c r="OO36" i="10"/>
  <c r="IQ108" i="10"/>
  <c r="LT84" i="10"/>
  <c r="BX84" i="10"/>
  <c r="GE84" i="10"/>
  <c r="KL84" i="10"/>
  <c r="AP84" i="10"/>
  <c r="EW84" i="10"/>
  <c r="NC84" i="10"/>
  <c r="AV31" i="11" a="1"/>
  <c r="AV31" i="11" s="1"/>
  <c r="BJ31" i="11" a="1"/>
  <c r="BJ31" i="11" s="1"/>
  <c r="V31" i="11" a="1"/>
  <c r="V31" i="11" s="1"/>
  <c r="AF31" i="11" a="1"/>
  <c r="AF31" i="11" s="1"/>
  <c r="AK31" i="11" a="1"/>
  <c r="AK31" i="11" s="1"/>
  <c r="AY31" i="11" a="1"/>
  <c r="AY31" i="11" s="1"/>
  <c r="BI31" i="11" a="1"/>
  <c r="BI31" i="11" s="1"/>
  <c r="DC83" i="10"/>
  <c r="JI83" i="10"/>
  <c r="JI90" i="10"/>
  <c r="NC83" i="10"/>
  <c r="JI185" i="10"/>
  <c r="IA164" i="10"/>
  <c r="NP164" i="10"/>
  <c r="BB112" i="10"/>
  <c r="KX112" i="10"/>
  <c r="HL83" i="10"/>
  <c r="HL90" i="10"/>
  <c r="OI9" i="10"/>
  <c r="OJ9" i="10" s="1"/>
  <c r="EF161" i="10"/>
  <c r="MW81" i="10"/>
  <c r="FR161" i="10"/>
  <c r="OP15" i="10"/>
  <c r="HY82" i="10"/>
  <c r="CB82" i="10"/>
  <c r="KL82" i="10"/>
  <c r="FV108" i="10"/>
  <c r="MZ108" i="10"/>
  <c r="IY108" i="10"/>
  <c r="EL108" i="10"/>
  <c r="BA108" i="10"/>
  <c r="FK108" i="10"/>
  <c r="HK99" i="10"/>
  <c r="AG99" i="10"/>
  <c r="EQ99" i="10"/>
  <c r="DQ99" i="10"/>
  <c r="BO99" i="10"/>
  <c r="AO99" i="10"/>
  <c r="MO99" i="10"/>
  <c r="KK99" i="10"/>
  <c r="IG99" i="10"/>
  <c r="JW99" i="10"/>
  <c r="MI99" i="10"/>
  <c r="AU99" i="10"/>
  <c r="DG99" i="10"/>
  <c r="FS99" i="10"/>
  <c r="IE99" i="10"/>
  <c r="KQ99" i="10"/>
  <c r="NC99" i="10"/>
  <c r="NE83" i="10"/>
  <c r="NG83" i="10"/>
  <c r="JQ83" i="10"/>
  <c r="KY83" i="10"/>
  <c r="JV83" i="10"/>
  <c r="CH106" i="10"/>
  <c r="IS107" i="10"/>
  <c r="IE108" i="10"/>
  <c r="OP33" i="10"/>
  <c r="W27" i="11" a="1"/>
  <c r="W27" i="11" s="1"/>
  <c r="AG27" i="11" a="1"/>
  <c r="AG27" i="11" s="1"/>
  <c r="AU27" i="11" a="1"/>
  <c r="AU27" i="11" s="1"/>
  <c r="BE27" i="11" a="1"/>
  <c r="BE27" i="11" s="1"/>
  <c r="Q27" i="11" a="1"/>
  <c r="Q27" i="11" s="1"/>
  <c r="AE27" i="11" a="1"/>
  <c r="AE27" i="11" s="1"/>
  <c r="AO27" i="11" a="1"/>
  <c r="AO27" i="11" s="1"/>
  <c r="HQ82" i="10"/>
  <c r="BT82" i="10"/>
  <c r="KD82" i="10"/>
  <c r="OU12" i="10"/>
  <c r="EI108" i="10"/>
  <c r="KQ108" i="10"/>
  <c r="BZ84" i="10"/>
  <c r="OR29" i="10"/>
  <c r="LC83" i="10"/>
  <c r="AC83" i="10"/>
  <c r="BK83" i="10"/>
  <c r="BA99" i="10"/>
  <c r="FZ99" i="10"/>
  <c r="AS99" i="10"/>
  <c r="IX99" i="10"/>
  <c r="CW99" i="10"/>
  <c r="LB99" i="10"/>
  <c r="AV99" i="10"/>
  <c r="FA99" i="10"/>
  <c r="CH99" i="10"/>
  <c r="CT99" i="10"/>
  <c r="LM99" i="10"/>
  <c r="DU99" i="10"/>
  <c r="ER99" i="10"/>
  <c r="NX99" i="10"/>
  <c r="IB99" i="10"/>
  <c r="NH99" i="10"/>
  <c r="CL186" i="10"/>
  <c r="CL102" i="10"/>
  <c r="X18" i="11" a="1"/>
  <c r="X18" i="11" s="1"/>
  <c r="AQ18" i="11" a="1"/>
  <c r="AQ18" i="11" s="1"/>
  <c r="BE18" i="11" a="1"/>
  <c r="BE18" i="11" s="1"/>
  <c r="BF18" i="11" a="1"/>
  <c r="BF18" i="11" s="1"/>
  <c r="M18" i="11" a="1"/>
  <c r="M18" i="11" s="1"/>
  <c r="W18" i="11" a="1"/>
  <c r="W18" i="11" s="1"/>
  <c r="AK18" i="11" a="1"/>
  <c r="AK18" i="11" s="1"/>
  <c r="BJ99" i="10"/>
  <c r="NA184" i="10"/>
  <c r="NA84" i="10"/>
  <c r="AC84" i="10"/>
  <c r="AC184" i="10"/>
  <c r="KR185" i="10"/>
  <c r="IK186" i="10"/>
  <c r="IK102" i="10"/>
  <c r="NI99" i="10"/>
  <c r="AX99" i="10"/>
  <c r="DV99" i="10"/>
  <c r="CH103" i="10"/>
  <c r="AX186" i="10"/>
  <c r="AX102" i="10"/>
  <c r="KD186" i="10"/>
  <c r="KD102" i="10"/>
  <c r="EH186" i="10"/>
  <c r="EH102" i="10"/>
  <c r="NM186" i="10"/>
  <c r="NM102" i="10"/>
  <c r="EG186" i="10"/>
  <c r="EG102" i="10"/>
  <c r="LY186" i="10"/>
  <c r="LY102" i="10"/>
  <c r="FE186" i="10"/>
  <c r="FE102" i="10"/>
  <c r="KK186" i="10"/>
  <c r="KK102" i="10"/>
  <c r="AA186" i="10"/>
  <c r="AA102" i="10"/>
  <c r="CM186" i="10"/>
  <c r="CM102" i="10"/>
  <c r="EY186" i="10"/>
  <c r="EY102" i="10"/>
  <c r="HK186" i="10"/>
  <c r="HK102" i="10"/>
  <c r="JW186" i="10"/>
  <c r="JW102" i="10"/>
  <c r="MI186" i="10"/>
  <c r="MI102" i="10"/>
  <c r="AR186" i="10"/>
  <c r="AR102" i="10"/>
  <c r="DD186" i="10"/>
  <c r="DD102" i="10"/>
  <c r="FP186" i="10"/>
  <c r="FP102" i="10"/>
  <c r="IB186" i="10"/>
  <c r="IB102" i="10"/>
  <c r="KN186" i="10"/>
  <c r="KN102" i="10"/>
  <c r="MZ186" i="10"/>
  <c r="MZ102" i="10"/>
  <c r="BJ186" i="10"/>
  <c r="BJ102" i="10"/>
  <c r="DV186" i="10"/>
  <c r="DV102" i="10"/>
  <c r="GH186" i="10"/>
  <c r="GH102" i="10"/>
  <c r="IT186" i="10"/>
  <c r="IT102" i="10"/>
  <c r="LF186" i="10"/>
  <c r="LF102" i="10"/>
  <c r="NR186" i="10"/>
  <c r="NR102" i="10"/>
  <c r="CA186" i="10"/>
  <c r="CA102" i="10"/>
  <c r="EM186" i="10"/>
  <c r="EM102" i="10"/>
  <c r="GY186" i="10"/>
  <c r="GY102" i="10"/>
  <c r="JK186" i="10"/>
  <c r="JK102" i="10"/>
  <c r="LW186" i="10"/>
  <c r="LW102" i="10"/>
  <c r="AF186" i="10"/>
  <c r="AF102" i="10"/>
  <c r="CR186" i="10"/>
  <c r="CR102" i="10"/>
  <c r="FD186" i="10"/>
  <c r="FD102" i="10"/>
  <c r="HP186" i="10"/>
  <c r="HP102" i="10"/>
  <c r="KB186" i="10"/>
  <c r="KB102" i="10"/>
  <c r="MN186" i="10"/>
  <c r="MN102" i="10"/>
  <c r="JI188" i="10"/>
  <c r="JQ187" i="10"/>
  <c r="EB187" i="10"/>
  <c r="JI187" i="10"/>
  <c r="DT187" i="10"/>
  <c r="NH187" i="10"/>
  <c r="ID187" i="10"/>
  <c r="DE187" i="10"/>
  <c r="AI187" i="10"/>
  <c r="FO187" i="10"/>
  <c r="KU187" i="10"/>
  <c r="BO187" i="10"/>
  <c r="GU187" i="10"/>
  <c r="AA187" i="10"/>
  <c r="FB99" i="10"/>
  <c r="GW186" i="10"/>
  <c r="GW102" i="10"/>
  <c r="GD186" i="10"/>
  <c r="GD102" i="10"/>
  <c r="MC186" i="10"/>
  <c r="MC102" i="10"/>
  <c r="CH101" i="10"/>
  <c r="ON39" i="10"/>
  <c r="HX99" i="10"/>
  <c r="LJ186" i="10"/>
  <c r="LJ102" i="10"/>
  <c r="BH188" i="10"/>
  <c r="DT188" i="10"/>
  <c r="GF188" i="10"/>
  <c r="IR188" i="10"/>
  <c r="LD188" i="10"/>
  <c r="NP188" i="10"/>
  <c r="DV161" i="10"/>
  <c r="HD84" i="10"/>
  <c r="LK84" i="10"/>
  <c r="BO84" i="10"/>
  <c r="LZ186" i="10"/>
  <c r="KR79" i="10"/>
  <c r="KR143" i="10"/>
  <c r="DC91" i="10"/>
  <c r="NM97" i="10"/>
  <c r="BE97" i="10"/>
  <c r="IQ91" i="10"/>
  <c r="MY91" i="10"/>
  <c r="BW79" i="10"/>
  <c r="BW143" i="10"/>
  <c r="AW161" i="10"/>
  <c r="AW101" i="10"/>
  <c r="CT164" i="10"/>
  <c r="CT112" i="10"/>
  <c r="GX107" i="10"/>
  <c r="EK101" i="10"/>
  <c r="DP79" i="10"/>
  <c r="DP143" i="10"/>
  <c r="OQ7" i="10"/>
  <c r="OI7" i="10"/>
  <c r="OJ7" i="10" s="1"/>
  <c r="EB91" i="10"/>
  <c r="LB79" i="10"/>
  <c r="LB143" i="10"/>
  <c r="BF97" i="10"/>
  <c r="JW162" i="10"/>
  <c r="DH79" i="10"/>
  <c r="DH143" i="10"/>
  <c r="DS91" i="10"/>
  <c r="BD101" i="10"/>
  <c r="CD161" i="10"/>
  <c r="CD101" i="10"/>
  <c r="EP161" i="10"/>
  <c r="EP101" i="10"/>
  <c r="HB101" i="10"/>
  <c r="JN161" i="10"/>
  <c r="JN101" i="10"/>
  <c r="LZ161" i="10"/>
  <c r="LZ101" i="10"/>
  <c r="AI101" i="10"/>
  <c r="CU101" i="10"/>
  <c r="FG161" i="10"/>
  <c r="FG101" i="10"/>
  <c r="HS161" i="10"/>
  <c r="HS101" i="10"/>
  <c r="KE101" i="10"/>
  <c r="MQ101" i="10"/>
  <c r="MD101" i="10"/>
  <c r="KQ101" i="10"/>
  <c r="GR101" i="10"/>
  <c r="JG79" i="10"/>
  <c r="JG143" i="10"/>
  <c r="IG161" i="10"/>
  <c r="IG101" i="10"/>
  <c r="FC162" i="10"/>
  <c r="LN144" i="10"/>
  <c r="LD143" i="10"/>
  <c r="LD79" i="10"/>
  <c r="LA162" i="10"/>
  <c r="DM91" i="10"/>
  <c r="DL101" i="10"/>
  <c r="AP162" i="10"/>
  <c r="KD164" i="10"/>
  <c r="KD112" i="10"/>
  <c r="ND144" i="10"/>
  <c r="JF106" i="10"/>
  <c r="KO107" i="10"/>
  <c r="HD81" i="10"/>
  <c r="NQ81" i="10"/>
  <c r="FY81" i="10"/>
  <c r="CQ79" i="10"/>
  <c r="CQ143" i="10"/>
  <c r="LH91" i="10"/>
  <c r="LU161" i="10"/>
  <c r="LU101" i="10"/>
  <c r="HM79" i="10"/>
  <c r="HM143" i="10"/>
  <c r="KZ79" i="10"/>
  <c r="KZ143" i="10"/>
  <c r="HX143" i="10"/>
  <c r="KC91" i="10"/>
  <c r="FB101" i="10"/>
  <c r="AG79" i="10"/>
  <c r="AG143" i="10"/>
  <c r="BK143" i="10"/>
  <c r="NS143" i="10"/>
  <c r="GA101" i="10"/>
  <c r="GK163" i="10"/>
  <c r="GK107" i="10"/>
  <c r="JN163" i="10"/>
  <c r="JN107" i="10"/>
  <c r="CT163" i="10"/>
  <c r="CT107" i="10"/>
  <c r="FF107" i="10"/>
  <c r="LC163" i="10"/>
  <c r="EN101" i="10"/>
  <c r="GH162" i="10"/>
  <c r="AM162" i="10"/>
  <c r="IZ143" i="10"/>
  <c r="IZ79" i="10"/>
  <c r="IU144" i="10"/>
  <c r="JB143" i="10"/>
  <c r="JB79" i="10"/>
  <c r="GF161" i="10"/>
  <c r="GF101" i="10"/>
  <c r="DB164" i="10"/>
  <c r="DB112" i="10"/>
  <c r="FW89" i="10"/>
  <c r="BG89" i="10"/>
  <c r="EN89" i="10"/>
  <c r="LC89" i="10"/>
  <c r="HF89" i="10"/>
  <c r="IR106" i="10"/>
  <c r="EB106" i="10"/>
  <c r="MV106" i="10"/>
  <c r="PF8" i="10"/>
  <c r="HQ106" i="10"/>
  <c r="KC106" i="10"/>
  <c r="MO106" i="10"/>
  <c r="LL106" i="10"/>
  <c r="IM112" i="10"/>
  <c r="IC144" i="10"/>
  <c r="OK9" i="10"/>
  <c r="AL91" i="10"/>
  <c r="CX91" i="10"/>
  <c r="FJ91" i="10"/>
  <c r="HV91" i="10"/>
  <c r="BC91" i="10"/>
  <c r="GA91" i="10"/>
  <c r="IB81" i="10"/>
  <c r="IB161" i="10"/>
  <c r="AM143" i="10"/>
  <c r="AM79" i="10"/>
  <c r="HE101" i="10"/>
  <c r="BL79" i="10"/>
  <c r="BL143" i="10"/>
  <c r="HV101" i="10"/>
  <c r="FK105" i="10"/>
  <c r="BN91" i="10"/>
  <c r="LG101" i="10"/>
  <c r="MF161" i="10"/>
  <c r="MF101" i="10"/>
  <c r="NU161" i="10"/>
  <c r="NU101" i="10"/>
  <c r="EJ143" i="10"/>
  <c r="EJ79" i="10"/>
  <c r="EG151" i="10"/>
  <c r="BO144" i="10"/>
  <c r="BP161" i="10"/>
  <c r="BP101" i="10"/>
  <c r="LE105" i="10"/>
  <c r="AX164" i="10"/>
  <c r="AX112" i="10"/>
  <c r="MH106" i="10"/>
  <c r="FE164" i="10"/>
  <c r="FE112" i="10"/>
  <c r="KK164" i="10"/>
  <c r="KK112" i="10"/>
  <c r="BE164" i="10"/>
  <c r="BE112" i="10"/>
  <c r="GK164" i="10"/>
  <c r="GK112" i="10"/>
  <c r="LQ164" i="10"/>
  <c r="LQ112" i="10"/>
  <c r="HI164" i="10"/>
  <c r="HI112" i="10"/>
  <c r="BQ164" i="10"/>
  <c r="BQ112" i="10"/>
  <c r="EC164" i="10"/>
  <c r="EC112" i="10"/>
  <c r="GO164" i="10"/>
  <c r="GO112" i="10"/>
  <c r="JA164" i="10"/>
  <c r="JA112" i="10"/>
  <c r="LM164" i="10"/>
  <c r="LM112" i="10"/>
  <c r="NY164" i="10"/>
  <c r="NY112" i="10"/>
  <c r="NG106" i="10"/>
  <c r="FH164" i="10"/>
  <c r="JR112" i="10"/>
  <c r="FB106" i="10"/>
  <c r="EO106" i="10"/>
  <c r="EQ106" i="10"/>
  <c r="EW162" i="10"/>
  <c r="CS106" i="10"/>
  <c r="AO151" i="10"/>
  <c r="JE151" i="10"/>
  <c r="LQ162" i="10"/>
  <c r="AB151" i="10"/>
  <c r="CN106" i="10"/>
  <c r="EZ162" i="10"/>
  <c r="HL162" i="10"/>
  <c r="MJ162" i="10"/>
  <c r="BK162" i="10"/>
  <c r="DW151" i="10"/>
  <c r="GI162" i="10"/>
  <c r="IU162" i="10"/>
  <c r="LG106" i="10"/>
  <c r="NS106" i="10"/>
  <c r="GZ162" i="10"/>
  <c r="AD107" i="10"/>
  <c r="FY144" i="10"/>
  <c r="FC106" i="10"/>
  <c r="DN143" i="10"/>
  <c r="EN91" i="10"/>
  <c r="NA90" i="10"/>
  <c r="AC101" i="10"/>
  <c r="DK151" i="10"/>
  <c r="NG151" i="10"/>
  <c r="LN105" i="10"/>
  <c r="GR79" i="10"/>
  <c r="GR143" i="10"/>
  <c r="EL90" i="10"/>
  <c r="KP161" i="10"/>
  <c r="KP101" i="10"/>
  <c r="DG105" i="10"/>
  <c r="LO163" i="10"/>
  <c r="LO107" i="10"/>
  <c r="EK79" i="10"/>
  <c r="EK143" i="10"/>
  <c r="NE79" i="10"/>
  <c r="NE143" i="10"/>
  <c r="OA161" i="10"/>
  <c r="OA101" i="10"/>
  <c r="FY162" i="10"/>
  <c r="CX163" i="10"/>
  <c r="BZ162" i="10"/>
  <c r="CU79" i="10"/>
  <c r="CU143" i="10"/>
  <c r="ER143" i="10"/>
  <c r="ER79" i="10"/>
  <c r="LL91" i="10"/>
  <c r="KQ144" i="10"/>
  <c r="DB143" i="10"/>
  <c r="DB79" i="10"/>
  <c r="CD143" i="10"/>
  <c r="CD79" i="10"/>
  <c r="AP143" i="10"/>
  <c r="AP79" i="10"/>
  <c r="FF143" i="10"/>
  <c r="FF79" i="10"/>
  <c r="HJ143" i="10"/>
  <c r="HJ79" i="10"/>
  <c r="GD143" i="10"/>
  <c r="GD79" i="10"/>
  <c r="JR143" i="10"/>
  <c r="GI91" i="10"/>
  <c r="JH161" i="10"/>
  <c r="JH101" i="10"/>
  <c r="IX151" i="10"/>
  <c r="LM105" i="10"/>
  <c r="DK163" i="10"/>
  <c r="LB164" i="10"/>
  <c r="LB173" i="10" s="1"/>
  <c r="LB112" i="10"/>
  <c r="HR106" i="10"/>
  <c r="GE106" i="10"/>
  <c r="MA144" i="10"/>
  <c r="IJ144" i="10"/>
  <c r="KH106" i="10"/>
  <c r="DZ145" i="10"/>
  <c r="HB161" i="10"/>
  <c r="IK90" i="10"/>
  <c r="LC162" i="10"/>
  <c r="EN79" i="10"/>
  <c r="EN143" i="10"/>
  <c r="BL90" i="10"/>
  <c r="DX90" i="10"/>
  <c r="GJ90" i="10"/>
  <c r="IV90" i="10"/>
  <c r="LH90" i="10"/>
  <c r="NT90" i="10"/>
  <c r="CK90" i="10"/>
  <c r="EW90" i="10"/>
  <c r="HI90" i="10"/>
  <c r="JU90" i="10"/>
  <c r="MG90" i="10"/>
  <c r="AP90" i="10"/>
  <c r="DB90" i="10"/>
  <c r="FN90" i="10"/>
  <c r="HZ90" i="10"/>
  <c r="KL90" i="10"/>
  <c r="MX90" i="10"/>
  <c r="BG90" i="10"/>
  <c r="DS90" i="10"/>
  <c r="GE90" i="10"/>
  <c r="IQ90" i="10"/>
  <c r="LC90" i="10"/>
  <c r="NO90" i="10"/>
  <c r="FZ161" i="10"/>
  <c r="FZ101" i="10"/>
  <c r="NK105" i="10"/>
  <c r="LA79" i="10"/>
  <c r="LA143" i="10"/>
  <c r="DU151" i="10"/>
  <c r="GZ105" i="10"/>
  <c r="JR162" i="10"/>
  <c r="BN144" i="10"/>
  <c r="KM79" i="10"/>
  <c r="KM143" i="10"/>
  <c r="HL143" i="10"/>
  <c r="HL79" i="10"/>
  <c r="HW144" i="10"/>
  <c r="CP79" i="10"/>
  <c r="CP143" i="10"/>
  <c r="NF91" i="10"/>
  <c r="ER101" i="10"/>
  <c r="JI105" i="10"/>
  <c r="BN164" i="10"/>
  <c r="BN112" i="10"/>
  <c r="EN144" i="10"/>
  <c r="HS164" i="10"/>
  <c r="GX109" i="10"/>
  <c r="AZ164" i="10"/>
  <c r="HB112" i="10"/>
  <c r="AT106" i="10"/>
  <c r="EM112" i="10"/>
  <c r="FV109" i="10"/>
  <c r="DG106" i="10"/>
  <c r="JV91" i="10"/>
  <c r="NA161" i="10"/>
  <c r="NA101" i="10"/>
  <c r="KN105" i="10"/>
  <c r="JT79" i="10"/>
  <c r="DV101" i="10"/>
  <c r="FY163" i="10"/>
  <c r="IW79" i="10"/>
  <c r="EU161" i="10"/>
  <c r="EU101" i="10"/>
  <c r="NG79" i="10"/>
  <c r="AV151" i="10"/>
  <c r="DC144" i="10"/>
  <c r="AE144" i="10"/>
  <c r="EA163" i="10"/>
  <c r="GT164" i="10"/>
  <c r="HF91" i="10"/>
  <c r="FY101" i="10"/>
  <c r="HN105" i="10"/>
  <c r="BR161" i="10"/>
  <c r="BR101" i="10"/>
  <c r="KB163" i="10"/>
  <c r="BU79" i="10"/>
  <c r="AE101" i="10"/>
  <c r="AF105" i="10"/>
  <c r="HN144" i="10"/>
  <c r="IN161" i="10"/>
  <c r="IN101" i="10"/>
  <c r="FJ162" i="10"/>
  <c r="NO79" i="10"/>
  <c r="AG161" i="10"/>
  <c r="AG101" i="10"/>
  <c r="CU144" i="10"/>
  <c r="CV161" i="10"/>
  <c r="CV101" i="10"/>
  <c r="BW163" i="10"/>
  <c r="EP164" i="10"/>
  <c r="CR144" i="10"/>
  <c r="DK164" i="10"/>
  <c r="LL164" i="10"/>
  <c r="NX101" i="10"/>
  <c r="EO143" i="10"/>
  <c r="NQ101" i="10"/>
  <c r="HA79" i="10"/>
  <c r="CU107" i="10"/>
  <c r="JK107" i="10"/>
  <c r="HK107" i="10"/>
  <c r="BP107" i="10"/>
  <c r="DF162" i="10"/>
  <c r="NB162" i="10"/>
  <c r="KN109" i="10"/>
  <c r="GM79" i="10"/>
  <c r="MB91" i="10"/>
  <c r="DA161" i="10"/>
  <c r="EU162" i="10"/>
  <c r="MS79" i="10"/>
  <c r="DN79" i="10"/>
  <c r="GE164" i="10"/>
  <c r="ED106" i="10"/>
  <c r="AE161" i="10"/>
  <c r="KQ81" i="10"/>
  <c r="NR108" i="10"/>
  <c r="CC108" i="10"/>
  <c r="HI108" i="10"/>
  <c r="KA108" i="10"/>
  <c r="EN108" i="10"/>
  <c r="GA108" i="10"/>
  <c r="IM108" i="10"/>
  <c r="CP108" i="10"/>
  <c r="BD108" i="10"/>
  <c r="EU108" i="10"/>
  <c r="LH108" i="10"/>
  <c r="GB108" i="10"/>
  <c r="DZ108" i="10"/>
  <c r="OS25" i="10"/>
  <c r="ED84" i="10"/>
  <c r="AM112" i="10"/>
  <c r="KI112" i="10"/>
  <c r="GP163" i="10"/>
  <c r="LR161" i="10"/>
  <c r="AJ81" i="10"/>
  <c r="CH100" i="10"/>
  <c r="EQ100" i="10"/>
  <c r="IE82" i="10"/>
  <c r="HA82" i="10"/>
  <c r="BD82" i="10"/>
  <c r="JN82" i="10"/>
  <c r="OT25" i="10"/>
  <c r="GT108" i="10"/>
  <c r="ES108" i="10"/>
  <c r="OO13" i="10"/>
  <c r="EB108" i="10"/>
  <c r="OU28" i="10"/>
  <c r="O21" i="11" a="1"/>
  <c r="O21" i="11" s="1"/>
  <c r="Y21" i="11" a="1"/>
  <c r="Y21" i="11" s="1"/>
  <c r="AM21" i="11" a="1"/>
  <c r="AM21" i="11" s="1"/>
  <c r="AW21" i="11" a="1"/>
  <c r="AW21" i="11" s="1"/>
  <c r="BK21" i="11" a="1"/>
  <c r="BK21" i="11" s="1"/>
  <c r="N21" i="11" a="1"/>
  <c r="N21" i="11" s="1"/>
  <c r="FP84" i="10"/>
  <c r="JW84" i="10"/>
  <c r="OU25" i="10"/>
  <c r="HZ99" i="10"/>
  <c r="CT151" i="10"/>
  <c r="NP161" i="10"/>
  <c r="KR161" i="10"/>
  <c r="CL161" i="10"/>
  <c r="IC161" i="10"/>
  <c r="NX161" i="10"/>
  <c r="FK161" i="10"/>
  <c r="KZ161" i="10"/>
  <c r="CT161" i="10"/>
  <c r="GW161" i="10"/>
  <c r="FQ161" i="10"/>
  <c r="GA161" i="10"/>
  <c r="EQ161" i="10"/>
  <c r="FY161" i="10"/>
  <c r="BY161" i="10"/>
  <c r="BE111" i="10"/>
  <c r="LJ161" i="10"/>
  <c r="NO151" i="10"/>
  <c r="IU82" i="10"/>
  <c r="JF82" i="10"/>
  <c r="JN108" i="10"/>
  <c r="HS108" i="10"/>
  <c r="MC108" i="10"/>
  <c r="OT33" i="10"/>
  <c r="LY185" i="10"/>
  <c r="NG185" i="10"/>
  <c r="LS185" i="10"/>
  <c r="FS185" i="10"/>
  <c r="CC83" i="10"/>
  <c r="BH99" i="10"/>
  <c r="EX99" i="10"/>
  <c r="FY83" i="10"/>
  <c r="CI83" i="10"/>
  <c r="CI90" i="10"/>
  <c r="IT99" i="10"/>
  <c r="BF164" i="10"/>
  <c r="JJ89" i="10"/>
  <c r="FE89" i="10"/>
  <c r="IV89" i="10"/>
  <c r="BM89" i="10"/>
  <c r="GJ89" i="10"/>
  <c r="BG163" i="10"/>
  <c r="BM107" i="10"/>
  <c r="BT163" i="10"/>
  <c r="JQ151" i="10"/>
  <c r="EU107" i="10"/>
  <c r="MQ151" i="10"/>
  <c r="MY163" i="10"/>
  <c r="CO107" i="10"/>
  <c r="HX163" i="10"/>
  <c r="FI163" i="10"/>
  <c r="ML151" i="10"/>
  <c r="DJ151" i="10"/>
  <c r="FJ107" i="10"/>
  <c r="NC107" i="10"/>
  <c r="Z107" i="10"/>
  <c r="AK151" i="10"/>
  <c r="BK107" i="10"/>
  <c r="IB163" i="10"/>
  <c r="CT89" i="10"/>
  <c r="FE108" i="10"/>
  <c r="EU81" i="10"/>
  <c r="JJ91" i="10"/>
  <c r="BO82" i="10"/>
  <c r="NG82" i="10"/>
  <c r="EK82" i="10"/>
  <c r="CU82" i="10"/>
  <c r="IC82" i="10"/>
  <c r="DM82" i="10"/>
  <c r="ON18" i="10"/>
  <c r="BC82" i="10"/>
  <c r="GA82" i="10"/>
  <c r="KY82" i="10"/>
  <c r="BH82" i="10"/>
  <c r="GF82" i="10"/>
  <c r="LD82" i="10"/>
  <c r="IW82" i="10"/>
  <c r="CZ82" i="10"/>
  <c r="LJ82" i="10"/>
  <c r="JV151" i="10"/>
  <c r="ON15" i="10"/>
  <c r="OR15" i="10"/>
  <c r="JG84" i="10"/>
  <c r="NN84" i="10"/>
  <c r="DR84" i="10"/>
  <c r="GZ83" i="10"/>
  <c r="OQ40" i="10"/>
  <c r="OI40" i="10"/>
  <c r="OJ40" i="10" s="1"/>
  <c r="GL83" i="10"/>
  <c r="FX83" i="10"/>
  <c r="FX90" i="10"/>
  <c r="LV83" i="10"/>
  <c r="NV83" i="10"/>
  <c r="IR83" i="10"/>
  <c r="IR90" i="10"/>
  <c r="DP83" i="10"/>
  <c r="GP83" i="10"/>
  <c r="LL83" i="10"/>
  <c r="LL90" i="10"/>
  <c r="DN83" i="10"/>
  <c r="NZ83" i="10"/>
  <c r="CB83" i="10"/>
  <c r="DX83" i="10"/>
  <c r="FM89" i="10"/>
  <c r="LB89" i="10"/>
  <c r="BT83" i="10"/>
  <c r="NZ106" i="10"/>
  <c r="DV106" i="10"/>
  <c r="BB106" i="10"/>
  <c r="NA106" i="10"/>
  <c r="IX106" i="10"/>
  <c r="IP106" i="10"/>
  <c r="MK106" i="10"/>
  <c r="OK8" i="10"/>
  <c r="FR112" i="10"/>
  <c r="GJ83" i="10"/>
  <c r="IO108" i="10"/>
  <c r="OQ30" i="10"/>
  <c r="OJ30" i="10"/>
  <c r="BM23" i="11" s="1"/>
  <c r="BN23" i="11" s="1"/>
  <c r="IG82" i="10"/>
  <c r="CJ82" i="10"/>
  <c r="KT82" i="10"/>
  <c r="LC108" i="10"/>
  <c r="OM41" i="10"/>
  <c r="KF108" i="10"/>
  <c r="CQ108" i="10"/>
  <c r="DG84" i="10"/>
  <c r="HN84" i="10"/>
  <c r="BE31" i="11" a="1"/>
  <c r="BE31" i="11" s="1"/>
  <c r="Q31" i="11" a="1"/>
  <c r="Q31" i="11" s="1"/>
  <c r="AE31" i="11" a="1"/>
  <c r="AE31" i="11" s="1"/>
  <c r="AO31" i="11" a="1"/>
  <c r="AO31" i="11" s="1"/>
  <c r="AT31" i="11" a="1"/>
  <c r="AT31" i="11" s="1"/>
  <c r="BD31" i="11" a="1"/>
  <c r="BD31" i="11" s="1"/>
  <c r="AO83" i="10"/>
  <c r="FO83" i="10"/>
  <c r="LU83" i="10"/>
  <c r="OQ38" i="10"/>
  <c r="DD161" i="10"/>
  <c r="KM164" i="10"/>
  <c r="AJ83" i="10"/>
  <c r="AJ90" i="10"/>
  <c r="BT112" i="10"/>
  <c r="LP112" i="10"/>
  <c r="JA163" i="10"/>
  <c r="BT161" i="10"/>
  <c r="CJ107" i="10"/>
  <c r="FL163" i="10"/>
  <c r="OQ14" i="10"/>
  <c r="KH91" i="10"/>
  <c r="FM82" i="10"/>
  <c r="NR82" i="10"/>
  <c r="HZ82" i="10"/>
  <c r="IH108" i="10"/>
  <c r="NY82" i="10"/>
  <c r="LK108" i="10"/>
  <c r="AR108" i="10"/>
  <c r="GX108" i="10"/>
  <c r="DM108" i="10"/>
  <c r="HW108" i="10"/>
  <c r="OQ26" i="10"/>
  <c r="OJ26" i="10"/>
  <c r="BM19" i="11" s="1"/>
  <c r="BN19" i="11" s="1"/>
  <c r="DS99" i="10"/>
  <c r="FE99" i="10"/>
  <c r="FW99" i="10"/>
  <c r="EW99" i="10"/>
  <c r="CU99" i="10"/>
  <c r="BU99" i="10"/>
  <c r="AQ99" i="10"/>
  <c r="MW99" i="10"/>
  <c r="KS99" i="10"/>
  <c r="KE99" i="10"/>
  <c r="MQ99" i="10"/>
  <c r="BC99" i="10"/>
  <c r="DO99" i="10"/>
  <c r="GA99" i="10"/>
  <c r="IM99" i="10"/>
  <c r="KY99" i="10"/>
  <c r="NK99" i="10"/>
  <c r="LL84" i="10"/>
  <c r="BP84" i="10"/>
  <c r="FW84" i="10"/>
  <c r="KD84" i="10"/>
  <c r="AH84" i="10"/>
  <c r="EO84" i="10"/>
  <c r="MU84" i="10"/>
  <c r="CY84" i="10"/>
  <c r="HF84" i="10"/>
  <c r="MC83" i="10"/>
  <c r="NK83" i="10"/>
  <c r="JJ188" i="10"/>
  <c r="BJ112" i="10"/>
  <c r="LF112" i="10"/>
  <c r="FR83" i="10"/>
  <c r="JS112" i="10"/>
  <c r="BQ151" i="10"/>
  <c r="AI163" i="10"/>
  <c r="OL30" i="10"/>
  <c r="AB27" i="11" a="1"/>
  <c r="AB27" i="11" s="1"/>
  <c r="AP27" i="11" a="1"/>
  <c r="AP27" i="11" s="1"/>
  <c r="AZ27" i="11" a="1"/>
  <c r="AZ27" i="11" s="1"/>
  <c r="L27" i="11" a="1"/>
  <c r="L27" i="11" s="1"/>
  <c r="Z27" i="11" a="1"/>
  <c r="Z27" i="11" s="1"/>
  <c r="AJ27" i="11" a="1"/>
  <c r="AJ27" i="11" s="1"/>
  <c r="AX27" i="11" a="1"/>
  <c r="AX27" i="11" s="1"/>
  <c r="FE82" i="10"/>
  <c r="NJ82" i="10"/>
  <c r="HR82" i="10"/>
  <c r="BF108" i="10"/>
  <c r="NH108" i="10"/>
  <c r="ON12" i="10"/>
  <c r="GU108" i="10"/>
  <c r="AZ108" i="10"/>
  <c r="ET108" i="10"/>
  <c r="LE108" i="10"/>
  <c r="GF84" i="10"/>
  <c r="KM84" i="10"/>
  <c r="AQ84" i="10"/>
  <c r="EX84" i="10"/>
  <c r="GS84" i="10"/>
  <c r="FC84" i="10"/>
  <c r="NO83" i="10"/>
  <c r="CO83" i="10"/>
  <c r="DW83" i="10"/>
  <c r="AL151" i="10"/>
  <c r="HJ112" i="10"/>
  <c r="KW99" i="10"/>
  <c r="OU40" i="10"/>
  <c r="DN99" i="10"/>
  <c r="GL99" i="10"/>
  <c r="AK99" i="10"/>
  <c r="IP99" i="10"/>
  <c r="CO99" i="10"/>
  <c r="MN99" i="10"/>
  <c r="LU99" i="10"/>
  <c r="AH99" i="10"/>
  <c r="JA99" i="10"/>
  <c r="BI99" i="10"/>
  <c r="GV99" i="10"/>
  <c r="KN99" i="10"/>
  <c r="HJ186" i="10"/>
  <c r="HJ102" i="10"/>
  <c r="AG18" i="11" a="1"/>
  <c r="AG18" i="11" s="1"/>
  <c r="AZ18" i="11" a="1"/>
  <c r="AZ18" i="11" s="1"/>
  <c r="BJ18" i="11" a="1"/>
  <c r="BJ18" i="11" s="1"/>
  <c r="Q18" i="11" a="1"/>
  <c r="Q18" i="11" s="1"/>
  <c r="R18" i="11" a="1"/>
  <c r="R18" i="11" s="1"/>
  <c r="AF18" i="11" a="1"/>
  <c r="AF18" i="11" s="1"/>
  <c r="AP18" i="11" a="1"/>
  <c r="AP18" i="11" s="1"/>
  <c r="LF99" i="10"/>
  <c r="OS41" i="10"/>
  <c r="KO184" i="10"/>
  <c r="KO84" i="10"/>
  <c r="DR186" i="10"/>
  <c r="DR102" i="10"/>
  <c r="KW186" i="10"/>
  <c r="KW102" i="10"/>
  <c r="CP99" i="10"/>
  <c r="FV99" i="10"/>
  <c r="DU102" i="10"/>
  <c r="ES99" i="10"/>
  <c r="NR99" i="10"/>
  <c r="MX186" i="10"/>
  <c r="MX102" i="10"/>
  <c r="HR186" i="10"/>
  <c r="HR102" i="10"/>
  <c r="BV186" i="10"/>
  <c r="BV102" i="10"/>
  <c r="BM186" i="10"/>
  <c r="BM102" i="10"/>
  <c r="GS186" i="10"/>
  <c r="GS102" i="10"/>
  <c r="CK186" i="10"/>
  <c r="CK102" i="10"/>
  <c r="HQ186" i="10"/>
  <c r="HQ102" i="10"/>
  <c r="MW186" i="10"/>
  <c r="MW102" i="10"/>
  <c r="AI186" i="10"/>
  <c r="AI102" i="10"/>
  <c r="CU186" i="10"/>
  <c r="CU102" i="10"/>
  <c r="FG186" i="10"/>
  <c r="FG102" i="10"/>
  <c r="HS186" i="10"/>
  <c r="HS102" i="10"/>
  <c r="KE186" i="10"/>
  <c r="KE102" i="10"/>
  <c r="MQ186" i="10"/>
  <c r="MQ102" i="10"/>
  <c r="AZ186" i="10"/>
  <c r="AZ102" i="10"/>
  <c r="DL186" i="10"/>
  <c r="DL102" i="10"/>
  <c r="FX186" i="10"/>
  <c r="FX102" i="10"/>
  <c r="IJ186" i="10"/>
  <c r="IJ102" i="10"/>
  <c r="KV186" i="10"/>
  <c r="KV102" i="10"/>
  <c r="NH186" i="10"/>
  <c r="NH102" i="10"/>
  <c r="BR186" i="10"/>
  <c r="BR102" i="10"/>
  <c r="ED186" i="10"/>
  <c r="ED102" i="10"/>
  <c r="GP186" i="10"/>
  <c r="GP102" i="10"/>
  <c r="JB186" i="10"/>
  <c r="JB102" i="10"/>
  <c r="LN186" i="10"/>
  <c r="LN102" i="10"/>
  <c r="NZ186" i="10"/>
  <c r="NZ102" i="10"/>
  <c r="CI186" i="10"/>
  <c r="CI102" i="10"/>
  <c r="EU186" i="10"/>
  <c r="EU102" i="10"/>
  <c r="HG186" i="10"/>
  <c r="HG102" i="10"/>
  <c r="JS186" i="10"/>
  <c r="JS102" i="10"/>
  <c r="ME186" i="10"/>
  <c r="ME102" i="10"/>
  <c r="AN186" i="10"/>
  <c r="AN102" i="10"/>
  <c r="CZ186" i="10"/>
  <c r="CZ102" i="10"/>
  <c r="FL186" i="10"/>
  <c r="FL102" i="10"/>
  <c r="HX186" i="10"/>
  <c r="HX102" i="10"/>
  <c r="KJ186" i="10"/>
  <c r="KJ102" i="10"/>
  <c r="MV186" i="10"/>
  <c r="MV102" i="10"/>
  <c r="LU188" i="10"/>
  <c r="HE187" i="10"/>
  <c r="BP187" i="10"/>
  <c r="GW187" i="10"/>
  <c r="BH187" i="10"/>
  <c r="KV187" i="10"/>
  <c r="FR187" i="10"/>
  <c r="AS187" i="10"/>
  <c r="CU187" i="10"/>
  <c r="IA187" i="10"/>
  <c r="NG187" i="10"/>
  <c r="EA187" i="10"/>
  <c r="JG187" i="10"/>
  <c r="CM187" i="10"/>
  <c r="OV41" i="10"/>
  <c r="EE83" i="10"/>
  <c r="JI186" i="10"/>
  <c r="JI102" i="10"/>
  <c r="AB108" i="10"/>
  <c r="CG184" i="10"/>
  <c r="CG84" i="10"/>
  <c r="LB186" i="10"/>
  <c r="LB102" i="10"/>
  <c r="OR39" i="10"/>
  <c r="IK99" i="10"/>
  <c r="AC186" i="10"/>
  <c r="AC102" i="10"/>
  <c r="BP188" i="10"/>
  <c r="EB188" i="10"/>
  <c r="GN188" i="10"/>
  <c r="IZ188" i="10"/>
  <c r="LL188" i="10"/>
  <c r="NX188" i="10"/>
  <c r="FV84" i="10"/>
  <c r="KC84" i="10"/>
  <c r="AG84" i="10"/>
  <c r="EF84" i="10"/>
  <c r="IM84" i="10"/>
  <c r="MT84" i="10"/>
  <c r="CX84" i="10"/>
  <c r="LS103" i="10"/>
  <c r="DU184" i="10"/>
  <c r="CW102" i="10"/>
  <c r="KG186" i="10"/>
  <c r="DM188" i="10"/>
  <c r="IJ97" i="10"/>
  <c r="HS91" i="10"/>
  <c r="LE81" i="10"/>
  <c r="DX91" i="10"/>
  <c r="CS91" i="10"/>
  <c r="KV107" i="10"/>
  <c r="BP143" i="10"/>
  <c r="BP79" i="10"/>
  <c r="GO79" i="10"/>
  <c r="GO143" i="10"/>
  <c r="BR79" i="10"/>
  <c r="BR143" i="10"/>
  <c r="KK79" i="10"/>
  <c r="KK143" i="10"/>
  <c r="DW101" i="10"/>
  <c r="KN91" i="10"/>
  <c r="GK161" i="10"/>
  <c r="GK101" i="10"/>
  <c r="MK161" i="10"/>
  <c r="MK101" i="10"/>
  <c r="DF161" i="10"/>
  <c r="DF101" i="10"/>
  <c r="FU79" i="10"/>
  <c r="FU143" i="10"/>
  <c r="LR79" i="10"/>
  <c r="LR143" i="10"/>
  <c r="BV143" i="10"/>
  <c r="BV79" i="10"/>
  <c r="AX143" i="10"/>
  <c r="AX79" i="10"/>
  <c r="BX161" i="10"/>
  <c r="BX101" i="10"/>
  <c r="CI79" i="10"/>
  <c r="CI143" i="10"/>
  <c r="GS97" i="10"/>
  <c r="KK97" i="10"/>
  <c r="DT97" i="10"/>
  <c r="GC97" i="10"/>
  <c r="DR97" i="10"/>
  <c r="GD97" i="10"/>
  <c r="IP97" i="10"/>
  <c r="LB97" i="10"/>
  <c r="NN97" i="10"/>
  <c r="LS97" i="10"/>
  <c r="BU97" i="10"/>
  <c r="AA91" i="10"/>
  <c r="MA91" i="10"/>
  <c r="NE163" i="10"/>
  <c r="NE107" i="10"/>
  <c r="EU79" i="10"/>
  <c r="EU143" i="10"/>
  <c r="IO97" i="10"/>
  <c r="HY97" i="10"/>
  <c r="CE97" i="10"/>
  <c r="EQ97" i="10"/>
  <c r="HC97" i="10"/>
  <c r="JO97" i="10"/>
  <c r="MA97" i="10"/>
  <c r="DQ97" i="10"/>
  <c r="KN97" i="10"/>
  <c r="MW97" i="10"/>
  <c r="BQ161" i="10"/>
  <c r="BQ101" i="10"/>
  <c r="MI151" i="10"/>
  <c r="FT79" i="10"/>
  <c r="FT143" i="10"/>
  <c r="AQ91" i="10"/>
  <c r="BO91" i="10"/>
  <c r="NG91" i="10"/>
  <c r="AI91" i="10"/>
  <c r="NO91" i="10"/>
  <c r="FG91" i="10"/>
  <c r="Z101" i="10"/>
  <c r="CL101" i="10"/>
  <c r="EX101" i="10"/>
  <c r="HJ101" i="10"/>
  <c r="JV161" i="10"/>
  <c r="JV101" i="10"/>
  <c r="MH101" i="10"/>
  <c r="AQ101" i="10"/>
  <c r="DC101" i="10"/>
  <c r="FO161" i="10"/>
  <c r="FO101" i="10"/>
  <c r="IA161" i="10"/>
  <c r="IA101" i="10"/>
  <c r="KM101" i="10"/>
  <c r="MY101" i="10"/>
  <c r="KS163" i="10"/>
  <c r="KS107" i="10"/>
  <c r="NU91" i="10"/>
  <c r="IE90" i="10"/>
  <c r="NC101" i="10"/>
  <c r="AV105" i="10"/>
  <c r="JD161" i="10"/>
  <c r="JD101" i="10"/>
  <c r="IL151" i="10"/>
  <c r="LS79" i="10"/>
  <c r="OU6" i="10"/>
  <c r="LS143" i="10"/>
  <c r="KS161" i="10"/>
  <c r="KS101" i="10"/>
  <c r="MM151" i="10"/>
  <c r="NP143" i="10"/>
  <c r="NP79" i="10"/>
  <c r="EF151" i="10"/>
  <c r="BE162" i="10"/>
  <c r="LA151" i="10"/>
  <c r="BJ79" i="10"/>
  <c r="BJ143" i="10"/>
  <c r="FX161" i="10"/>
  <c r="FX101" i="10"/>
  <c r="MP164" i="10"/>
  <c r="MP112" i="10"/>
  <c r="IO107" i="10"/>
  <c r="LR106" i="10"/>
  <c r="EA164" i="10"/>
  <c r="KE106" i="10"/>
  <c r="CF164" i="10"/>
  <c r="GZ145" i="10"/>
  <c r="AR81" i="10"/>
  <c r="AR161" i="10"/>
  <c r="IZ81" i="10"/>
  <c r="BI81" i="10"/>
  <c r="AI81" i="10"/>
  <c r="GV81" i="10"/>
  <c r="NI81" i="10"/>
  <c r="FC79" i="10"/>
  <c r="FC143" i="10"/>
  <c r="NT91" i="10"/>
  <c r="HN97" i="10"/>
  <c r="KE151" i="10"/>
  <c r="BB91" i="10"/>
  <c r="NL79" i="10"/>
  <c r="NL143" i="10"/>
  <c r="MO91" i="10"/>
  <c r="AF97" i="10"/>
  <c r="HN161" i="10"/>
  <c r="HN101" i="10"/>
  <c r="ME163" i="10"/>
  <c r="ME107" i="10"/>
  <c r="PB9" i="10"/>
  <c r="CS79" i="10"/>
  <c r="CS143" i="10"/>
  <c r="IM101" i="10"/>
  <c r="EG163" i="10"/>
  <c r="EG107" i="10"/>
  <c r="GS163" i="10"/>
  <c r="GS107" i="10"/>
  <c r="KD163" i="10"/>
  <c r="KD107" i="10"/>
  <c r="AP107" i="10"/>
  <c r="IA163" i="10"/>
  <c r="IA107" i="10"/>
  <c r="GZ161" i="10"/>
  <c r="GZ101" i="10"/>
  <c r="CE79" i="10"/>
  <c r="CE143" i="10"/>
  <c r="BE101" i="10"/>
  <c r="KI162" i="10"/>
  <c r="MT144" i="10"/>
  <c r="LL143" i="10"/>
  <c r="LL79" i="10"/>
  <c r="AB144" i="10"/>
  <c r="GI144" i="10"/>
  <c r="LN79" i="10"/>
  <c r="LN143" i="10"/>
  <c r="IR101" i="10"/>
  <c r="FV162" i="10"/>
  <c r="FN164" i="10"/>
  <c r="FN112" i="10"/>
  <c r="GD89" i="10"/>
  <c r="HP106" i="10"/>
  <c r="CZ106" i="10"/>
  <c r="KR106" i="10"/>
  <c r="FX106" i="10"/>
  <c r="FM106" i="10"/>
  <c r="HY106" i="10"/>
  <c r="PK8" i="10"/>
  <c r="KO144" i="10"/>
  <c r="AB91" i="10"/>
  <c r="HL91" i="10"/>
  <c r="JX91" i="10"/>
  <c r="MJ91" i="10"/>
  <c r="DF91" i="10"/>
  <c r="EN161" i="10"/>
  <c r="LK151" i="10"/>
  <c r="BD151" i="10"/>
  <c r="GB163" i="10"/>
  <c r="KZ163" i="10"/>
  <c r="NL163" i="10"/>
  <c r="CY143" i="10"/>
  <c r="CY79" i="10"/>
  <c r="FC91" i="10"/>
  <c r="KW97" i="10"/>
  <c r="JQ161" i="10"/>
  <c r="JQ101" i="10"/>
  <c r="IA151" i="10"/>
  <c r="DX79" i="10"/>
  <c r="DX143" i="10"/>
  <c r="KH101" i="10"/>
  <c r="JH151" i="10"/>
  <c r="AO79" i="10"/>
  <c r="AO143" i="10"/>
  <c r="DZ91" i="10"/>
  <c r="NS101" i="10"/>
  <c r="IC162" i="10"/>
  <c r="CP163" i="10"/>
  <c r="BR151" i="10"/>
  <c r="EW105" i="10"/>
  <c r="GV143" i="10"/>
  <c r="GV79" i="10"/>
  <c r="HU79" i="10"/>
  <c r="HU143" i="10"/>
  <c r="AO144" i="10"/>
  <c r="NK91" i="10"/>
  <c r="EB101" i="10"/>
  <c r="NQ105" i="10"/>
  <c r="DJ164" i="10"/>
  <c r="DJ112" i="10"/>
  <c r="IV144" i="10"/>
  <c r="HQ164" i="10"/>
  <c r="HQ112" i="10"/>
  <c r="MW164" i="10"/>
  <c r="MW112" i="10"/>
  <c r="DQ164" i="10"/>
  <c r="DQ112" i="10"/>
  <c r="IW164" i="10"/>
  <c r="IW112" i="10"/>
  <c r="CC164" i="10"/>
  <c r="CC112" i="10"/>
  <c r="JU164" i="10"/>
  <c r="JU112" i="10"/>
  <c r="BY164" i="10"/>
  <c r="BY112" i="10"/>
  <c r="EK164" i="10"/>
  <c r="EK112" i="10"/>
  <c r="GW164" i="10"/>
  <c r="GW112" i="10"/>
  <c r="JI164" i="10"/>
  <c r="JI112" i="10"/>
  <c r="LU164" i="10"/>
  <c r="LU112" i="10"/>
  <c r="CE164" i="10"/>
  <c r="HT164" i="10"/>
  <c r="JG144" i="10"/>
  <c r="HN106" i="10"/>
  <c r="FU106" i="10"/>
  <c r="GC162" i="10"/>
  <c r="DY162" i="10"/>
  <c r="BU106" i="10"/>
  <c r="HA106" i="10"/>
  <c r="JM162" i="10"/>
  <c r="LY106" i="10"/>
  <c r="AJ106" i="10"/>
  <c r="CV106" i="10"/>
  <c r="FH162" i="10"/>
  <c r="HT162" i="10"/>
  <c r="KF106" i="10"/>
  <c r="MR162" i="10"/>
  <c r="BS106" i="10"/>
  <c r="GQ106" i="10"/>
  <c r="JC151" i="10"/>
  <c r="LO151" i="10"/>
  <c r="OA162" i="10"/>
  <c r="CP107" i="10"/>
  <c r="IK144" i="10"/>
  <c r="CG81" i="10"/>
  <c r="AU79" i="10"/>
  <c r="AU143" i="10"/>
  <c r="CO161" i="10"/>
  <c r="CO101" i="10"/>
  <c r="FH163" i="10"/>
  <c r="FH107" i="10"/>
  <c r="JD79" i="10"/>
  <c r="JD143" i="10"/>
  <c r="GX90" i="10"/>
  <c r="NB161" i="10"/>
  <c r="NB101" i="10"/>
  <c r="MP163" i="10"/>
  <c r="MP107" i="10"/>
  <c r="IK151" i="10"/>
  <c r="FG79" i="10"/>
  <c r="FG143" i="10"/>
  <c r="HD143" i="10"/>
  <c r="HD79" i="10"/>
  <c r="NX91" i="10"/>
  <c r="CC151" i="10"/>
  <c r="IE144" i="10"/>
  <c r="EX143" i="10"/>
  <c r="EX79" i="10"/>
  <c r="DZ143" i="10"/>
  <c r="DZ79" i="10"/>
  <c r="CL143" i="10"/>
  <c r="CL79" i="10"/>
  <c r="GT143" i="10"/>
  <c r="GT79" i="10"/>
  <c r="IX79" i="10"/>
  <c r="IX143" i="10"/>
  <c r="HZ143" i="10"/>
  <c r="HZ79" i="10"/>
  <c r="ET79" i="10"/>
  <c r="IC143" i="10"/>
  <c r="LT161" i="10"/>
  <c r="LT101" i="10"/>
  <c r="BT144" i="10"/>
  <c r="MW101" i="10"/>
  <c r="KD106" i="10"/>
  <c r="NF107" i="10"/>
  <c r="IQ106" i="10"/>
  <c r="EC107" i="10"/>
  <c r="KV144" i="10"/>
  <c r="MT106" i="10"/>
  <c r="BI144" i="10"/>
  <c r="GN112" i="10"/>
  <c r="AC161" i="10"/>
  <c r="BC79" i="10"/>
  <c r="BC143" i="10"/>
  <c r="CJ91" i="10"/>
  <c r="KW90" i="10"/>
  <c r="AK101" i="10"/>
  <c r="AS79" i="10"/>
  <c r="AS143" i="10"/>
  <c r="GZ79" i="10"/>
  <c r="OQ6" i="10"/>
  <c r="OI6" i="10"/>
  <c r="OJ6" i="10" s="1"/>
  <c r="GZ143" i="10"/>
  <c r="BT90" i="10"/>
  <c r="EF90" i="10"/>
  <c r="GR90" i="10"/>
  <c r="JD90" i="10"/>
  <c r="LP90" i="10"/>
  <c r="AG90" i="10"/>
  <c r="CS90" i="10"/>
  <c r="FE90" i="10"/>
  <c r="HQ90" i="10"/>
  <c r="KC90" i="10"/>
  <c r="MO90" i="10"/>
  <c r="AX90" i="10"/>
  <c r="DJ90" i="10"/>
  <c r="FV90" i="10"/>
  <c r="IH90" i="10"/>
  <c r="KT90" i="10"/>
  <c r="NF90" i="10"/>
  <c r="BO90" i="10"/>
  <c r="EA90" i="10"/>
  <c r="GM90" i="10"/>
  <c r="IY90" i="10"/>
  <c r="LK90" i="10"/>
  <c r="NW90" i="10"/>
  <c r="IL161" i="10"/>
  <c r="IL101" i="10"/>
  <c r="FY79" i="10"/>
  <c r="FY143" i="10"/>
  <c r="NM79" i="10"/>
  <c r="NM143" i="10"/>
  <c r="CA161" i="10"/>
  <c r="CA101" i="10"/>
  <c r="DU162" i="10"/>
  <c r="NQ162" i="10"/>
  <c r="JL105" i="10"/>
  <c r="CH162" i="10"/>
  <c r="MD151" i="10"/>
  <c r="LJ144" i="10"/>
  <c r="MY79" i="10"/>
  <c r="MY143" i="10"/>
  <c r="JX143" i="10"/>
  <c r="JX79" i="10"/>
  <c r="II144" i="10"/>
  <c r="FK144" i="10"/>
  <c r="FB79" i="10"/>
  <c r="FB143" i="10"/>
  <c r="AX91" i="10"/>
  <c r="NN91" i="10"/>
  <c r="BV91" i="10"/>
  <c r="HD161" i="10"/>
  <c r="HD101" i="10"/>
  <c r="LU105" i="10"/>
  <c r="DZ164" i="10"/>
  <c r="DZ112" i="10"/>
  <c r="GZ144" i="10"/>
  <c r="KE164" i="10"/>
  <c r="DA144" i="10"/>
  <c r="JJ109" i="10"/>
  <c r="NW106" i="10"/>
  <c r="DL164" i="10"/>
  <c r="JN112" i="10"/>
  <c r="KY89" i="10"/>
  <c r="BH144" i="10"/>
  <c r="DF106" i="10"/>
  <c r="BQ144" i="10"/>
  <c r="FT112" i="10"/>
  <c r="MK163" i="10"/>
  <c r="EA81" i="10"/>
  <c r="BD161" i="10"/>
  <c r="BK79" i="10"/>
  <c r="NS79" i="10"/>
  <c r="AZ105" i="10"/>
  <c r="DL105" i="10"/>
  <c r="IJ105" i="10"/>
  <c r="JR144" i="10"/>
  <c r="GH161" i="10"/>
  <c r="GH101" i="10"/>
  <c r="JE107" i="10"/>
  <c r="MB107" i="10"/>
  <c r="IP163" i="10"/>
  <c r="CJ143" i="10"/>
  <c r="Z91" i="10"/>
  <c r="HG161" i="10"/>
  <c r="HG101" i="10"/>
  <c r="GO151" i="10"/>
  <c r="DN163" i="10"/>
  <c r="AD162" i="10"/>
  <c r="JZ162" i="10"/>
  <c r="JU161" i="10"/>
  <c r="CV79" i="10"/>
  <c r="HT79" i="10"/>
  <c r="MR79" i="10"/>
  <c r="KC162" i="10"/>
  <c r="AQ144" i="10"/>
  <c r="JJ144" i="10"/>
  <c r="AK79" i="10"/>
  <c r="CX79" i="10"/>
  <c r="CD151" i="10"/>
  <c r="JF164" i="10"/>
  <c r="BS143" i="10"/>
  <c r="BS79" i="10"/>
  <c r="IK161" i="10"/>
  <c r="IK101" i="10"/>
  <c r="JZ105" i="10"/>
  <c r="BH163" i="10"/>
  <c r="AF79" i="10"/>
  <c r="AF143" i="10"/>
  <c r="CR91" i="10"/>
  <c r="ED161" i="10"/>
  <c r="ED101" i="10"/>
  <c r="BS105" i="10"/>
  <c r="CQ161" i="10"/>
  <c r="CQ101" i="10"/>
  <c r="CR105" i="10"/>
  <c r="KZ101" i="10"/>
  <c r="FJ151" i="10"/>
  <c r="DS79" i="10"/>
  <c r="IQ79" i="10"/>
  <c r="CS161" i="10"/>
  <c r="CS101" i="10"/>
  <c r="NZ107" i="10"/>
  <c r="DD79" i="10"/>
  <c r="BQ79" i="10"/>
  <c r="AI144" i="10"/>
  <c r="DF79" i="10"/>
  <c r="FH161" i="10"/>
  <c r="FH101" i="10"/>
  <c r="HB164" i="10"/>
  <c r="FD144" i="10"/>
  <c r="FW164" i="10"/>
  <c r="NX164" i="10"/>
  <c r="EM79" i="10"/>
  <c r="GK143" i="10"/>
  <c r="HC151" i="10"/>
  <c r="CH144" i="10"/>
  <c r="AN79" i="10"/>
  <c r="FL79" i="10"/>
  <c r="IU107" i="10"/>
  <c r="JC107" i="10"/>
  <c r="EI107" i="10"/>
  <c r="HC107" i="10"/>
  <c r="IT144" i="10"/>
  <c r="FF144" i="10"/>
  <c r="NW79" i="10"/>
  <c r="FM161" i="10"/>
  <c r="AZ79" i="10"/>
  <c r="KV79" i="10"/>
  <c r="DM79" i="10"/>
  <c r="KX79" i="10"/>
  <c r="HO112" i="10"/>
  <c r="JR106" i="10"/>
  <c r="DM89" i="10"/>
  <c r="AE108" i="10"/>
  <c r="OR14" i="10"/>
  <c r="IU108" i="10"/>
  <c r="BJ108" i="10"/>
  <c r="EO108" i="10"/>
  <c r="KX108" i="10"/>
  <c r="JU108" i="10"/>
  <c r="DN108" i="10"/>
  <c r="IN108" i="10"/>
  <c r="MN163" i="10"/>
  <c r="CR108" i="10"/>
  <c r="DH108" i="10"/>
  <c r="JZ108" i="10"/>
  <c r="CA108" i="10"/>
  <c r="FR108" i="10"/>
  <c r="ME108" i="10"/>
  <c r="FS108" i="10"/>
  <c r="OL33" i="10"/>
  <c r="OO33" i="10"/>
  <c r="OO26" i="10"/>
  <c r="OO29" i="10"/>
  <c r="BF23" i="11" a="1"/>
  <c r="BF23" i="11" s="1"/>
  <c r="AW23" i="11" a="1"/>
  <c r="AW23" i="11" s="1"/>
  <c r="AN23" i="11" a="1"/>
  <c r="AN23" i="11" s="1"/>
  <c r="AI23" i="11" a="1"/>
  <c r="AI23" i="11" s="1"/>
  <c r="Z23" i="11" a="1"/>
  <c r="Z23" i="11" s="1"/>
  <c r="Q23" i="11" a="1"/>
  <c r="Q23" i="11" s="1"/>
  <c r="BJ23" i="11" a="1"/>
  <c r="BJ23" i="11" s="1"/>
  <c r="BA23" i="11" a="1"/>
  <c r="BA23" i="11" s="1"/>
  <c r="AR23" i="11" a="1"/>
  <c r="AR23" i="11" s="1"/>
  <c r="AM23" i="11" a="1"/>
  <c r="AM23" i="11" s="1"/>
  <c r="AD23" i="11" a="1"/>
  <c r="AD23" i="11" s="1"/>
  <c r="U23" i="11" a="1"/>
  <c r="U23" i="11" s="1"/>
  <c r="L23" i="11" a="1"/>
  <c r="L23" i="11" s="1"/>
  <c r="BE23" i="11" a="1"/>
  <c r="BE23" i="11" s="1"/>
  <c r="AV23" i="11" a="1"/>
  <c r="AV23" i="11" s="1"/>
  <c r="AQ23" i="11" a="1"/>
  <c r="AQ23" i="11" s="1"/>
  <c r="AH23" i="11" a="1"/>
  <c r="AH23" i="11" s="1"/>
  <c r="Y23" i="11" a="1"/>
  <c r="Y23" i="11" s="1"/>
  <c r="P23" i="11" a="1"/>
  <c r="P23" i="11" s="1"/>
  <c r="BI23" i="11" a="1"/>
  <c r="BI23" i="11" s="1"/>
  <c r="AZ23" i="11" a="1"/>
  <c r="AZ23" i="11" s="1"/>
  <c r="AU23" i="11" a="1"/>
  <c r="AU23" i="11" s="1"/>
  <c r="AL23" i="11" a="1"/>
  <c r="AL23" i="11" s="1"/>
  <c r="AC23" i="11" a="1"/>
  <c r="AC23" i="11" s="1"/>
  <c r="T23" i="11" a="1"/>
  <c r="T23" i="11" s="1"/>
  <c r="O23" i="11" a="1"/>
  <c r="O23" i="11" s="1"/>
  <c r="BD23" i="11" a="1"/>
  <c r="BD23" i="11" s="1"/>
  <c r="AY23" i="11" a="1"/>
  <c r="AY23" i="11" s="1"/>
  <c r="AP23" i="11" a="1"/>
  <c r="AP23" i="11" s="1"/>
  <c r="AG23" i="11" a="1"/>
  <c r="AG23" i="11" s="1"/>
  <c r="X23" i="11" a="1"/>
  <c r="X23" i="11" s="1"/>
  <c r="S23" i="11" a="1"/>
  <c r="S23" i="11" s="1"/>
  <c r="BH23" i="11" a="1"/>
  <c r="BH23" i="11" s="1"/>
  <c r="BC23" i="11" a="1"/>
  <c r="BC23" i="11" s="1"/>
  <c r="AT23" i="11" a="1"/>
  <c r="AT23" i="11" s="1"/>
  <c r="AK23" i="11" a="1"/>
  <c r="AK23" i="11" s="1"/>
  <c r="AB23" i="11" a="1"/>
  <c r="AB23" i="11" s="1"/>
  <c r="W23" i="11" a="1"/>
  <c r="W23" i="11" s="1"/>
  <c r="N23" i="11" a="1"/>
  <c r="N23" i="11" s="1"/>
  <c r="BL23" i="11" a="1"/>
  <c r="BL23" i="11" s="1"/>
  <c r="BG23" i="11" a="1"/>
  <c r="BG23" i="11" s="1"/>
  <c r="AX23" i="11" a="1"/>
  <c r="AX23" i="11" s="1"/>
  <c r="AO23" i="11" a="1"/>
  <c r="AO23" i="11" s="1"/>
  <c r="AF23" i="11" a="1"/>
  <c r="AF23" i="11" s="1"/>
  <c r="AA23" i="11" a="1"/>
  <c r="AA23" i="11" s="1"/>
  <c r="R23" i="11" a="1"/>
  <c r="R23" i="11" s="1"/>
  <c r="BK23" i="11" a="1"/>
  <c r="BK23" i="11" s="1"/>
  <c r="BB23" i="11" a="1"/>
  <c r="BB23" i="11" s="1"/>
  <c r="AS23" i="11" a="1"/>
  <c r="AS23" i="11" s="1"/>
  <c r="AJ23" i="11" a="1"/>
  <c r="AJ23" i="11" s="1"/>
  <c r="AE23" i="11" a="1"/>
  <c r="AE23" i="11" s="1"/>
  <c r="V23" i="11" a="1"/>
  <c r="V23" i="11" s="1"/>
  <c r="M23" i="11" a="1"/>
  <c r="M23" i="11" s="1"/>
  <c r="OK30" i="10"/>
  <c r="DZ83" i="10"/>
  <c r="IE91" i="10"/>
  <c r="GN151" i="10"/>
  <c r="JF161" i="10"/>
  <c r="BV163" i="10"/>
  <c r="FZ107" i="10"/>
  <c r="GC108" i="10"/>
  <c r="CN91" i="10"/>
  <c r="BO163" i="10"/>
  <c r="DP81" i="10"/>
  <c r="NC82" i="10"/>
  <c r="EO82" i="10"/>
  <c r="HB82" i="10"/>
  <c r="JF108" i="10"/>
  <c r="OO31" i="10"/>
  <c r="OR13" i="10"/>
  <c r="KH108" i="10"/>
  <c r="BK108" i="10"/>
  <c r="OR26" i="10"/>
  <c r="OO28" i="10"/>
  <c r="OK28" i="10"/>
  <c r="T21" i="11" a="1"/>
  <c r="T21" i="11" s="1"/>
  <c r="AH21" i="11" a="1"/>
  <c r="AH21" i="11" s="1"/>
  <c r="AR21" i="11" a="1"/>
  <c r="AR21" i="11" s="1"/>
  <c r="BF21" i="11" a="1"/>
  <c r="BF21" i="11" s="1"/>
  <c r="R21" i="11" a="1"/>
  <c r="R21" i="11" s="1"/>
  <c r="W21" i="11" a="1"/>
  <c r="W21" i="11" s="1"/>
  <c r="MZ84" i="10"/>
  <c r="GY84" i="10"/>
  <c r="LF84" i="10"/>
  <c r="BJ84" i="10"/>
  <c r="JI161" i="10"/>
  <c r="BZ161" i="10"/>
  <c r="ND161" i="10"/>
  <c r="EX161" i="10"/>
  <c r="MY161" i="10"/>
  <c r="HW161" i="10"/>
  <c r="NL161" i="10"/>
  <c r="FF161" i="10"/>
  <c r="CP161" i="10"/>
  <c r="IE161" i="10"/>
  <c r="FN161" i="10"/>
  <c r="KM161" i="10"/>
  <c r="IM161" i="10"/>
  <c r="FV161" i="10"/>
  <c r="AO161" i="10"/>
  <c r="GD161" i="10"/>
  <c r="JO161" i="10"/>
  <c r="FW161" i="10"/>
  <c r="CU161" i="10"/>
  <c r="HU161" i="10"/>
  <c r="DE161" i="10"/>
  <c r="KF83" i="10"/>
  <c r="KF90" i="10"/>
  <c r="GT107" i="10"/>
  <c r="FU163" i="10"/>
  <c r="EQ81" i="10"/>
  <c r="EG82" i="10"/>
  <c r="LZ108" i="10"/>
  <c r="KE108" i="10"/>
  <c r="ID108" i="10"/>
  <c r="GE82" i="10"/>
  <c r="BS108" i="10"/>
  <c r="KF84" i="10"/>
  <c r="AJ84" i="10"/>
  <c r="BR185" i="10"/>
  <c r="CM185" i="10"/>
  <c r="EZ185" i="10"/>
  <c r="KK185" i="10"/>
  <c r="GI185" i="10"/>
  <c r="JP185" i="10"/>
  <c r="MX185" i="10"/>
  <c r="CH185" i="10"/>
  <c r="IB185" i="10"/>
  <c r="EA185" i="10"/>
  <c r="CV185" i="10"/>
  <c r="GD185" i="10"/>
  <c r="IK83" i="10"/>
  <c r="EU83" i="10"/>
  <c r="BA79" i="10"/>
  <c r="DY89" i="10"/>
  <c r="FP89" i="10"/>
  <c r="EO89" i="10"/>
  <c r="IP89" i="10"/>
  <c r="MW109" i="10"/>
  <c r="EK151" i="10"/>
  <c r="MC151" i="10"/>
  <c r="HG163" i="10"/>
  <c r="IR163" i="10"/>
  <c r="IZ163" i="10"/>
  <c r="FA163" i="10"/>
  <c r="DY163" i="10"/>
  <c r="EH107" i="10"/>
  <c r="EP163" i="10"/>
  <c r="HU163" i="10"/>
  <c r="CY107" i="10"/>
  <c r="AH107" i="10"/>
  <c r="AN107" i="10"/>
  <c r="AS163" i="10"/>
  <c r="HV163" i="10"/>
  <c r="KU151" i="10"/>
  <c r="LD107" i="10"/>
  <c r="LL107" i="10"/>
  <c r="FE163" i="10"/>
  <c r="LB151" i="10"/>
  <c r="MA151" i="10"/>
  <c r="AS89" i="10"/>
  <c r="JC89" i="10"/>
  <c r="OA89" i="10"/>
  <c r="FU89" i="10"/>
  <c r="IG89" i="10"/>
  <c r="KK108" i="10"/>
  <c r="AG108" i="10"/>
  <c r="EA82" i="10"/>
  <c r="BI82" i="10"/>
  <c r="GW82" i="10"/>
  <c r="AC82" i="10"/>
  <c r="FG82" i="10"/>
  <c r="KO82" i="10"/>
  <c r="EC82" i="10"/>
  <c r="JA82" i="10"/>
  <c r="BS82" i="10"/>
  <c r="LO82" i="10"/>
  <c r="BX82" i="10"/>
  <c r="LT82" i="10"/>
  <c r="GK82" i="10"/>
  <c r="IX82" i="10"/>
  <c r="MH108" i="10"/>
  <c r="OU26" i="10"/>
  <c r="HD108" i="10"/>
  <c r="NJ108" i="10"/>
  <c r="EM108" i="10"/>
  <c r="OA83" i="10"/>
  <c r="OA90" i="10"/>
  <c r="MJ84" i="10"/>
  <c r="CN84" i="10"/>
  <c r="HY84" i="10"/>
  <c r="IU84" i="10"/>
  <c r="NB84" i="10"/>
  <c r="DF84" i="10"/>
  <c r="JL83" i="10"/>
  <c r="NB83" i="10"/>
  <c r="NB90" i="10"/>
  <c r="IJ83" i="10"/>
  <c r="IJ90" i="10"/>
  <c r="BF83" i="10"/>
  <c r="FT83" i="10"/>
  <c r="LD83" i="10"/>
  <c r="LD90" i="10"/>
  <c r="CR83" i="10"/>
  <c r="ND83" i="10"/>
  <c r="NX83" i="10"/>
  <c r="KB83" i="10"/>
  <c r="FV83" i="10"/>
  <c r="OP40" i="10"/>
  <c r="KJ83" i="10"/>
  <c r="KL83" i="10"/>
  <c r="CF83" i="10"/>
  <c r="CF90" i="10"/>
  <c r="ND89" i="10"/>
  <c r="MF83" i="10"/>
  <c r="BJ106" i="10"/>
  <c r="KO106" i="10"/>
  <c r="GL106" i="10"/>
  <c r="KG106" i="10"/>
  <c r="GD106" i="10"/>
  <c r="JY106" i="10"/>
  <c r="FV106" i="10"/>
  <c r="LO106" i="10"/>
  <c r="BD112" i="10"/>
  <c r="KZ112" i="10"/>
  <c r="ON8" i="10"/>
  <c r="CH89" i="10"/>
  <c r="JG89" i="10"/>
  <c r="FD83" i="10"/>
  <c r="GJ112" i="10"/>
  <c r="GE151" i="10"/>
  <c r="DQ108" i="10"/>
  <c r="FU82" i="10"/>
  <c r="NZ82" i="10"/>
  <c r="IH82" i="10"/>
  <c r="OO35" i="10"/>
  <c r="CL100" i="10"/>
  <c r="OL36" i="10"/>
  <c r="NO108" i="10"/>
  <c r="MR108" i="10"/>
  <c r="AS108" i="10"/>
  <c r="FC108" i="10"/>
  <c r="JH84" i="10"/>
  <c r="NO84" i="10"/>
  <c r="DS84" i="10"/>
  <c r="HZ84" i="10"/>
  <c r="MG84" i="10"/>
  <c r="CK84" i="10"/>
  <c r="KQ84" i="10"/>
  <c r="L31" i="11" a="1"/>
  <c r="L31" i="11" s="1"/>
  <c r="Z31" i="11" a="1"/>
  <c r="Z31" i="11" s="1"/>
  <c r="AJ31" i="11" a="1"/>
  <c r="AJ31" i="11" s="1"/>
  <c r="AX31" i="11" a="1"/>
  <c r="AX31" i="11" s="1"/>
  <c r="BC31" i="11" a="1"/>
  <c r="BC31" i="11" s="1"/>
  <c r="DA83" i="10"/>
  <c r="IA83" i="10"/>
  <c r="MZ161" i="10"/>
  <c r="MY164" i="10"/>
  <c r="DS89" i="10"/>
  <c r="DN112" i="10"/>
  <c r="KR83" i="10"/>
  <c r="BY151" i="10"/>
  <c r="NP163" i="10"/>
  <c r="GZ81" i="10"/>
  <c r="DF81" i="10"/>
  <c r="MT91" i="10"/>
  <c r="OS33" i="10"/>
  <c r="DA82" i="10"/>
  <c r="LF82" i="10"/>
  <c r="FN82" i="10"/>
  <c r="KT108" i="10"/>
  <c r="BF29" i="11" a="1"/>
  <c r="BF29" i="11" s="1"/>
  <c r="AW29" i="11" a="1"/>
  <c r="AW29" i="11" s="1"/>
  <c r="AN29" i="11" a="1"/>
  <c r="AN29" i="11" s="1"/>
  <c r="AI29" i="11" a="1"/>
  <c r="AI29" i="11" s="1"/>
  <c r="Z29" i="11" a="1"/>
  <c r="Z29" i="11" s="1"/>
  <c r="Q29" i="11" a="1"/>
  <c r="Q29" i="11" s="1"/>
  <c r="BJ29" i="11" a="1"/>
  <c r="BJ29" i="11" s="1"/>
  <c r="BA29" i="11" a="1"/>
  <c r="BA29" i="11" s="1"/>
  <c r="AR29" i="11" a="1"/>
  <c r="AR29" i="11" s="1"/>
  <c r="AM29" i="11" a="1"/>
  <c r="AM29" i="11" s="1"/>
  <c r="BE29" i="11" a="1"/>
  <c r="BE29" i="11" s="1"/>
  <c r="AV29" i="11" a="1"/>
  <c r="AV29" i="11" s="1"/>
  <c r="AQ29" i="11" a="1"/>
  <c r="AQ29" i="11" s="1"/>
  <c r="AH29" i="11" a="1"/>
  <c r="AH29" i="11" s="1"/>
  <c r="Y29" i="11" a="1"/>
  <c r="Y29" i="11" s="1"/>
  <c r="P29" i="11" a="1"/>
  <c r="P29" i="11" s="1"/>
  <c r="BD29" i="11" a="1"/>
  <c r="BD29" i="11" s="1"/>
  <c r="AY29" i="11" a="1"/>
  <c r="AY29" i="11" s="1"/>
  <c r="AP29" i="11" a="1"/>
  <c r="AP29" i="11" s="1"/>
  <c r="AG29" i="11" a="1"/>
  <c r="AG29" i="11" s="1"/>
  <c r="BH29" i="11" a="1"/>
  <c r="BH29" i="11" s="1"/>
  <c r="BC29" i="11" a="1"/>
  <c r="BC29" i="11" s="1"/>
  <c r="BL29" i="11" a="1"/>
  <c r="BL29" i="11" s="1"/>
  <c r="BG29" i="11" a="1"/>
  <c r="BG29" i="11" s="1"/>
  <c r="AX29" i="11" a="1"/>
  <c r="AX29" i="11" s="1"/>
  <c r="AO29" i="11" a="1"/>
  <c r="AO29" i="11" s="1"/>
  <c r="AF29" i="11" a="1"/>
  <c r="AF29" i="11" s="1"/>
  <c r="AA29" i="11" a="1"/>
  <c r="AA29" i="11" s="1"/>
  <c r="R29" i="11" a="1"/>
  <c r="R29" i="11" s="1"/>
  <c r="AS29" i="11" a="1"/>
  <c r="AS29" i="11" s="1"/>
  <c r="BB29" i="11" a="1"/>
  <c r="BB29" i="11" s="1"/>
  <c r="AE29" i="11" a="1"/>
  <c r="AE29" i="11" s="1"/>
  <c r="X29" i="11" a="1"/>
  <c r="X29" i="11" s="1"/>
  <c r="AZ29" i="11" a="1"/>
  <c r="AZ29" i="11" s="1"/>
  <c r="AD29" i="11" a="1"/>
  <c r="AD29" i="11" s="1"/>
  <c r="W29" i="11" a="1"/>
  <c r="W29" i="11" s="1"/>
  <c r="O29" i="11" a="1"/>
  <c r="O29" i="11" s="1"/>
  <c r="AL29" i="11" a="1"/>
  <c r="AL29" i="11" s="1"/>
  <c r="AC29" i="11" a="1"/>
  <c r="AC29" i="11" s="1"/>
  <c r="V29" i="11" a="1"/>
  <c r="V29" i="11" s="1"/>
  <c r="AK29" i="11" a="1"/>
  <c r="AK29" i="11" s="1"/>
  <c r="U29" i="11" a="1"/>
  <c r="U29" i="11" s="1"/>
  <c r="N29" i="11" a="1"/>
  <c r="N29" i="11" s="1"/>
  <c r="BK29" i="11" a="1"/>
  <c r="BK29" i="11" s="1"/>
  <c r="AU29" i="11" a="1"/>
  <c r="AU29" i="11" s="1"/>
  <c r="AJ29" i="11" a="1"/>
  <c r="AJ29" i="11" s="1"/>
  <c r="AB29" i="11" a="1"/>
  <c r="AB29" i="11" s="1"/>
  <c r="T29" i="11" a="1"/>
  <c r="T29" i="11" s="1"/>
  <c r="M29" i="11" a="1"/>
  <c r="M29" i="11" s="1"/>
  <c r="BI29" i="11" a="1"/>
  <c r="BI29" i="11" s="1"/>
  <c r="AT29" i="11" a="1"/>
  <c r="AT29" i="11" s="1"/>
  <c r="S29" i="11" a="1"/>
  <c r="S29" i="11" s="1"/>
  <c r="L29" i="11" a="1"/>
  <c r="L29" i="11" s="1"/>
  <c r="OK36" i="10"/>
  <c r="NW108" i="10"/>
  <c r="DD108" i="10"/>
  <c r="DS82" i="10"/>
  <c r="ON25" i="10"/>
  <c r="JE99" i="10"/>
  <c r="LY99" i="10"/>
  <c r="HC99" i="10"/>
  <c r="GC99" i="10"/>
  <c r="EA99" i="10"/>
  <c r="DA99" i="10"/>
  <c r="BW99" i="10"/>
  <c r="AW99" i="10"/>
  <c r="NE99" i="10"/>
  <c r="KM99" i="10"/>
  <c r="MY99" i="10"/>
  <c r="BK99" i="10"/>
  <c r="DW99" i="10"/>
  <c r="GI99" i="10"/>
  <c r="IU99" i="10"/>
  <c r="LG99" i="10"/>
  <c r="NS99" i="10"/>
  <c r="OR38" i="10"/>
  <c r="OL38" i="10"/>
  <c r="ET83" i="10"/>
  <c r="JX107" i="10"/>
  <c r="DC151" i="10"/>
  <c r="KR89" i="10"/>
  <c r="DV107" i="10"/>
  <c r="FW163" i="10"/>
  <c r="IH81" i="10"/>
  <c r="KH161" i="10"/>
  <c r="NB91" i="10"/>
  <c r="AK27" i="11" a="1"/>
  <c r="AK27" i="11" s="1"/>
  <c r="AY27" i="11" a="1"/>
  <c r="AY27" i="11" s="1"/>
  <c r="BI27" i="11" a="1"/>
  <c r="BI27" i="11" s="1"/>
  <c r="U27" i="11" a="1"/>
  <c r="U27" i="11" s="1"/>
  <c r="AI27" i="11" a="1"/>
  <c r="AI27" i="11" s="1"/>
  <c r="AS27" i="11" a="1"/>
  <c r="AS27" i="11" s="1"/>
  <c r="BG27" i="11" a="1"/>
  <c r="BG27" i="11" s="1"/>
  <c r="CS82" i="10"/>
  <c r="KX82" i="10"/>
  <c r="FF82" i="10"/>
  <c r="DR108" i="10"/>
  <c r="OO12" i="10"/>
  <c r="OL12" i="10"/>
  <c r="JG108" i="10"/>
  <c r="DL108" i="10"/>
  <c r="HF151" i="10"/>
  <c r="NQ108" i="10"/>
  <c r="JJ84" i="10"/>
  <c r="BE83" i="10"/>
  <c r="OL40" i="10"/>
  <c r="FA83" i="10"/>
  <c r="GI83" i="10"/>
  <c r="MH112" i="10"/>
  <c r="LS83" i="10"/>
  <c r="BB99" i="10"/>
  <c r="DZ99" i="10"/>
  <c r="GD99" i="10"/>
  <c r="AC99" i="10"/>
  <c r="KB99" i="10"/>
  <c r="JI99" i="10"/>
  <c r="LV99" i="10"/>
  <c r="GO99" i="10"/>
  <c r="HD99" i="10"/>
  <c r="MZ99" i="10"/>
  <c r="MH186" i="10"/>
  <c r="MH102" i="10"/>
  <c r="AL18" i="11" a="1"/>
  <c r="AL18" i="11" s="1"/>
  <c r="BI18" i="11" a="1"/>
  <c r="BI18" i="11" s="1"/>
  <c r="L18" i="11" a="1"/>
  <c r="L18" i="11" s="1"/>
  <c r="V18" i="11" a="1"/>
  <c r="V18" i="11" s="1"/>
  <c r="AA18" i="11" a="1"/>
  <c r="AA18" i="11" s="1"/>
  <c r="AO18" i="11" a="1"/>
  <c r="AO18" i="11" s="1"/>
  <c r="AY18" i="11" a="1"/>
  <c r="AY18" i="11" s="1"/>
  <c r="IC184" i="10"/>
  <c r="IC84" i="10"/>
  <c r="MS84" i="10"/>
  <c r="MS184" i="10"/>
  <c r="NY184" i="10"/>
  <c r="NY84" i="10"/>
  <c r="CA83" i="10"/>
  <c r="IP186" i="10"/>
  <c r="IP102" i="10"/>
  <c r="NI186" i="10"/>
  <c r="NI102" i="10"/>
  <c r="FV187" i="10"/>
  <c r="JL163" i="10"/>
  <c r="ML99" i="10"/>
  <c r="KT99" i="10"/>
  <c r="FF108" i="10"/>
  <c r="CY83" i="10"/>
  <c r="KL186" i="10"/>
  <c r="KL102" i="10"/>
  <c r="FF186" i="10"/>
  <c r="FF102" i="10"/>
  <c r="NY186" i="10"/>
  <c r="NY102" i="10"/>
  <c r="DY186" i="10"/>
  <c r="DY102" i="10"/>
  <c r="JE186" i="10"/>
  <c r="JE102" i="10"/>
  <c r="EW186" i="10"/>
  <c r="EW102" i="10"/>
  <c r="KC186" i="10"/>
  <c r="KC102" i="10"/>
  <c r="AW186" i="10"/>
  <c r="AW102" i="10"/>
  <c r="AQ186" i="10"/>
  <c r="AQ102" i="10"/>
  <c r="DC186" i="10"/>
  <c r="DC102" i="10"/>
  <c r="FO186" i="10"/>
  <c r="FO102" i="10"/>
  <c r="IA186" i="10"/>
  <c r="IA102" i="10"/>
  <c r="KM186" i="10"/>
  <c r="KM102" i="10"/>
  <c r="MY186" i="10"/>
  <c r="MY102" i="10"/>
  <c r="BH186" i="10"/>
  <c r="BH102" i="10"/>
  <c r="DT186" i="10"/>
  <c r="DT102" i="10"/>
  <c r="GF186" i="10"/>
  <c r="GF102" i="10"/>
  <c r="IR186" i="10"/>
  <c r="IR102" i="10"/>
  <c r="LD186" i="10"/>
  <c r="LD102" i="10"/>
  <c r="NP186" i="10"/>
  <c r="NP102" i="10"/>
  <c r="BZ186" i="10"/>
  <c r="BZ102" i="10"/>
  <c r="EL186" i="10"/>
  <c r="EL102" i="10"/>
  <c r="GX186" i="10"/>
  <c r="GX102" i="10"/>
  <c r="JJ186" i="10"/>
  <c r="JJ102" i="10"/>
  <c r="LV186" i="10"/>
  <c r="LV102" i="10"/>
  <c r="AE186" i="10"/>
  <c r="AE102" i="10"/>
  <c r="CQ186" i="10"/>
  <c r="CQ102" i="10"/>
  <c r="FC186" i="10"/>
  <c r="FC102" i="10"/>
  <c r="HO186" i="10"/>
  <c r="HO102" i="10"/>
  <c r="KA186" i="10"/>
  <c r="KA102" i="10"/>
  <c r="MM186" i="10"/>
  <c r="MM102" i="10"/>
  <c r="AV186" i="10"/>
  <c r="AV102" i="10"/>
  <c r="DH186" i="10"/>
  <c r="DH102" i="10"/>
  <c r="FT186" i="10"/>
  <c r="FT102" i="10"/>
  <c r="IF186" i="10"/>
  <c r="IF102" i="10"/>
  <c r="KR186" i="10"/>
  <c r="KR102" i="10"/>
  <c r="ND186" i="10"/>
  <c r="ND102" i="10"/>
  <c r="GZ187" i="10"/>
  <c r="MD187" i="10"/>
  <c r="ES187" i="10"/>
  <c r="LV187" i="10"/>
  <c r="EK187" i="10"/>
  <c r="NY187" i="10"/>
  <c r="IJ187" i="10"/>
  <c r="DF187" i="10"/>
  <c r="MJ187" i="10"/>
  <c r="FG187" i="10"/>
  <c r="KM187" i="10"/>
  <c r="BG187" i="10"/>
  <c r="GM187" i="10"/>
  <c r="LS187" i="10"/>
  <c r="EY187" i="10"/>
  <c r="JC83" i="10"/>
  <c r="EX186" i="10"/>
  <c r="EX102" i="10"/>
  <c r="LU186" i="10"/>
  <c r="LU102" i="10"/>
  <c r="CO188" i="10"/>
  <c r="IB83" i="10"/>
  <c r="AN99" i="10"/>
  <c r="HE184" i="10"/>
  <c r="HE84" i="10"/>
  <c r="EM83" i="10"/>
  <c r="OK39" i="10"/>
  <c r="OP39" i="10"/>
  <c r="CO186" i="10"/>
  <c r="CO102" i="10"/>
  <c r="BX188" i="10"/>
  <c r="EJ188" i="10"/>
  <c r="GV188" i="10"/>
  <c r="JH188" i="10"/>
  <c r="LT188" i="10"/>
  <c r="BJ161" i="10"/>
  <c r="ER84" i="10"/>
  <c r="IY84" i="10"/>
  <c r="NF84" i="10"/>
  <c r="FV184" i="10"/>
  <c r="JJ103" i="10"/>
  <c r="DM103" i="10"/>
  <c r="Z103" i="10"/>
  <c r="MW103" i="10"/>
  <c r="IE103" i="10"/>
  <c r="AK102" i="10"/>
  <c r="MS102" i="10"/>
  <c r="EI91" i="10"/>
  <c r="IA91" i="10"/>
  <c r="AF161" i="10"/>
  <c r="AF101" i="10"/>
  <c r="BF161" i="10"/>
  <c r="BF101" i="10"/>
  <c r="DR161" i="10"/>
  <c r="DR101" i="10"/>
  <c r="GD101" i="10"/>
  <c r="IP101" i="10"/>
  <c r="LB161" i="10"/>
  <c r="LB170" i="10" s="1"/>
  <c r="LB101" i="10"/>
  <c r="NN161" i="10"/>
  <c r="NN101" i="10"/>
  <c r="BW101" i="10"/>
  <c r="EI161" i="10"/>
  <c r="EI101" i="10"/>
  <c r="GU161" i="10"/>
  <c r="GU101" i="10"/>
  <c r="JG161" i="10"/>
  <c r="JG101" i="10"/>
  <c r="LS161" i="10"/>
  <c r="LS101" i="10"/>
  <c r="ET101" i="10"/>
  <c r="MM163" i="10"/>
  <c r="MM107" i="10"/>
  <c r="GW163" i="10"/>
  <c r="GW107" i="10"/>
  <c r="EQ144" i="10"/>
  <c r="LF79" i="10"/>
  <c r="LF143" i="10"/>
  <c r="GF107" i="10"/>
  <c r="MJ81" i="10"/>
  <c r="MJ161" i="10"/>
  <c r="ER81" i="10"/>
  <c r="ER161" i="10"/>
  <c r="DM81" i="10"/>
  <c r="ON14" i="10"/>
  <c r="AL143" i="10"/>
  <c r="KK163" i="10"/>
  <c r="KK107" i="10"/>
  <c r="MO79" i="10"/>
  <c r="MO143" i="10"/>
  <c r="GW79" i="10"/>
  <c r="GW143" i="10"/>
  <c r="HG79" i="10"/>
  <c r="HG143" i="10"/>
  <c r="BV97" i="10"/>
  <c r="EH97" i="10"/>
  <c r="GT97" i="10"/>
  <c r="JF97" i="10"/>
  <c r="LR97" i="10"/>
  <c r="FM97" i="10"/>
  <c r="EC161" i="10"/>
  <c r="EC101" i="10"/>
  <c r="GG79" i="10"/>
  <c r="GG143" i="10"/>
  <c r="IF79" i="10"/>
  <c r="IF143" i="10"/>
  <c r="AY91" i="10"/>
  <c r="CE91" i="10"/>
  <c r="BG91" i="10"/>
  <c r="HC91" i="10"/>
  <c r="AH101" i="10"/>
  <c r="CT101" i="10"/>
  <c r="FF101" i="10"/>
  <c r="HR101" i="10"/>
  <c r="KD101" i="10"/>
  <c r="MP161" i="10"/>
  <c r="MP101" i="10"/>
  <c r="AY101" i="10"/>
  <c r="DK161" i="10"/>
  <c r="DK101" i="10"/>
  <c r="FW101" i="10"/>
  <c r="II101" i="10"/>
  <c r="KU161" i="10"/>
  <c r="KU101" i="10"/>
  <c r="NG101" i="10"/>
  <c r="IG163" i="10"/>
  <c r="IG107" i="10"/>
  <c r="CK79" i="10"/>
  <c r="CK143" i="10"/>
  <c r="JY151" i="10"/>
  <c r="LP161" i="10"/>
  <c r="LP101" i="10"/>
  <c r="IL162" i="10"/>
  <c r="IT163" i="10"/>
  <c r="NE161" i="10"/>
  <c r="NE101" i="10"/>
  <c r="FI143" i="10"/>
  <c r="FI79" i="10"/>
  <c r="DV79" i="10"/>
  <c r="DV143" i="10"/>
  <c r="IJ161" i="10"/>
  <c r="IJ101" i="10"/>
  <c r="MD89" i="10"/>
  <c r="CN144" i="10"/>
  <c r="LV106" i="10"/>
  <c r="IE189" i="10"/>
  <c r="HE81" i="10"/>
  <c r="HE161" i="10"/>
  <c r="DE81" i="10"/>
  <c r="CF81" i="10"/>
  <c r="CF161" i="10"/>
  <c r="IS81" i="10"/>
  <c r="BA81" i="10"/>
  <c r="IS79" i="10"/>
  <c r="IS143" i="10"/>
  <c r="HO79" i="10"/>
  <c r="HO143" i="10"/>
  <c r="MT143" i="10"/>
  <c r="BB105" i="10"/>
  <c r="ET144" i="10"/>
  <c r="CA143" i="10"/>
  <c r="BJ90" i="10"/>
  <c r="JZ101" i="10"/>
  <c r="FC105" i="10"/>
  <c r="FE79" i="10"/>
  <c r="FE143" i="10"/>
  <c r="IU143" i="10"/>
  <c r="CH143" i="10"/>
  <c r="KY101" i="10"/>
  <c r="HU162" i="10"/>
  <c r="CC107" i="10"/>
  <c r="EO163" i="10"/>
  <c r="EO107" i="10"/>
  <c r="KT163" i="10"/>
  <c r="KT107" i="10"/>
  <c r="AX163" i="10"/>
  <c r="AX107" i="10"/>
  <c r="IL163" i="10"/>
  <c r="IL107" i="10"/>
  <c r="JL161" i="10"/>
  <c r="JL101" i="10"/>
  <c r="EQ79" i="10"/>
  <c r="OO6" i="10"/>
  <c r="EQ143" i="10"/>
  <c r="DQ161" i="10"/>
  <c r="DQ101" i="10"/>
  <c r="FV105" i="10"/>
  <c r="NX143" i="10"/>
  <c r="NX79" i="10"/>
  <c r="HE79" i="10"/>
  <c r="HE143" i="10"/>
  <c r="AC143" i="10"/>
  <c r="BJ91" i="10"/>
  <c r="LD101" i="10"/>
  <c r="PJ9" i="10"/>
  <c r="LS145" i="10"/>
  <c r="HZ164" i="10"/>
  <c r="HZ112" i="10"/>
  <c r="DK89" i="10"/>
  <c r="HS89" i="10"/>
  <c r="CB89" i="10"/>
  <c r="IQ89" i="10"/>
  <c r="LX89" i="10"/>
  <c r="KZ144" i="10"/>
  <c r="JJ112" i="10"/>
  <c r="IV106" i="10"/>
  <c r="GN106" i="10"/>
  <c r="BX106" i="10"/>
  <c r="ND106" i="10"/>
  <c r="AW106" i="10"/>
  <c r="IG106" i="10"/>
  <c r="KS106" i="10"/>
  <c r="NE106" i="10"/>
  <c r="NA144" i="10"/>
  <c r="FV145" i="10"/>
  <c r="DA91" i="10"/>
  <c r="AJ91" i="10"/>
  <c r="EE91" i="10"/>
  <c r="OA91" i="10"/>
  <c r="NI89" i="10"/>
  <c r="HT163" i="10"/>
  <c r="IO163" i="10"/>
  <c r="NM163" i="10"/>
  <c r="EI163" i="10"/>
  <c r="JG151" i="10"/>
  <c r="BL163" i="10"/>
  <c r="DX151" i="10"/>
  <c r="NT163" i="10"/>
  <c r="FK143" i="10"/>
  <c r="FK79" i="10"/>
  <c r="KP143" i="10"/>
  <c r="AK90" i="10"/>
  <c r="MC161" i="10"/>
  <c r="MC101" i="10"/>
  <c r="GJ79" i="10"/>
  <c r="GJ143" i="10"/>
  <c r="BR90" i="10"/>
  <c r="MT101" i="10"/>
  <c r="MO163" i="10"/>
  <c r="MO107" i="10"/>
  <c r="MZ163" i="10"/>
  <c r="MZ107" i="10"/>
  <c r="DA79" i="10"/>
  <c r="DA143" i="10"/>
  <c r="IC151" i="10"/>
  <c r="AA143" i="10"/>
  <c r="AA79" i="10"/>
  <c r="ED144" i="10"/>
  <c r="JH143" i="10"/>
  <c r="JH79" i="10"/>
  <c r="NK144" i="10"/>
  <c r="BZ79" i="10"/>
  <c r="BZ143" i="10"/>
  <c r="GN161" i="10"/>
  <c r="GN101" i="10"/>
  <c r="FV164" i="10"/>
  <c r="FV112" i="10"/>
  <c r="KC164" i="10"/>
  <c r="KC112" i="10"/>
  <c r="AW164" i="10"/>
  <c r="AW112" i="10"/>
  <c r="GC164" i="10"/>
  <c r="GC112" i="10"/>
  <c r="LI164" i="10"/>
  <c r="LI112" i="10"/>
  <c r="EO164" i="10"/>
  <c r="EO112" i="10"/>
  <c r="MG164" i="10"/>
  <c r="MG112" i="10"/>
  <c r="CG164" i="10"/>
  <c r="CG112" i="10"/>
  <c r="ES164" i="10"/>
  <c r="ES112" i="10"/>
  <c r="HE164" i="10"/>
  <c r="HE112" i="10"/>
  <c r="JQ164" i="10"/>
  <c r="JQ112" i="10"/>
  <c r="MC164" i="10"/>
  <c r="MC112" i="10"/>
  <c r="KF164" i="10"/>
  <c r="KW89" i="10"/>
  <c r="LS144" i="10"/>
  <c r="FM91" i="10"/>
  <c r="JZ106" i="10"/>
  <c r="FE106" i="10"/>
  <c r="DA106" i="10"/>
  <c r="HI106" i="10"/>
  <c r="JU151" i="10"/>
  <c r="MG162" i="10"/>
  <c r="AR162" i="10"/>
  <c r="DD106" i="10"/>
  <c r="FP151" i="10"/>
  <c r="IB162" i="10"/>
  <c r="KN106" i="10"/>
  <c r="MZ162" i="10"/>
  <c r="CA106" i="10"/>
  <c r="EM162" i="10"/>
  <c r="JK162" i="10"/>
  <c r="LW151" i="10"/>
  <c r="KW144" i="10"/>
  <c r="KA106" i="10"/>
  <c r="AZ81" i="10"/>
  <c r="AZ161" i="10"/>
  <c r="DG79" i="10"/>
  <c r="DG143" i="10"/>
  <c r="IL143" i="10"/>
  <c r="JL91" i="10"/>
  <c r="FA161" i="10"/>
  <c r="FA101" i="10"/>
  <c r="HT107" i="10"/>
  <c r="LP79" i="10"/>
  <c r="LP143" i="10"/>
  <c r="JJ90" i="10"/>
  <c r="IE105" i="10"/>
  <c r="JI163" i="10"/>
  <c r="JI107" i="10"/>
  <c r="EX144" i="10"/>
  <c r="BA151" i="10"/>
  <c r="IK162" i="10"/>
  <c r="CR161" i="10"/>
  <c r="CR101" i="10"/>
  <c r="FE105" i="10"/>
  <c r="AH144" i="10"/>
  <c r="HS79" i="10"/>
  <c r="HS143" i="10"/>
  <c r="BU101" i="10"/>
  <c r="JP143" i="10"/>
  <c r="JP79" i="10"/>
  <c r="IQ144" i="10"/>
  <c r="FS144" i="10"/>
  <c r="HB143" i="10"/>
  <c r="HB79" i="10"/>
  <c r="FV143" i="10"/>
  <c r="FV79" i="10"/>
  <c r="OP6" i="10"/>
  <c r="EH143" i="10"/>
  <c r="EH79" i="10"/>
  <c r="IH143" i="10"/>
  <c r="IH79" i="10"/>
  <c r="KT79" i="10"/>
  <c r="KT143" i="10"/>
  <c r="JV79" i="10"/>
  <c r="JV143" i="10"/>
  <c r="LJ151" i="10"/>
  <c r="AP89" i="10"/>
  <c r="EF144" i="10"/>
  <c r="MP106" i="10"/>
  <c r="GH89" i="10"/>
  <c r="NH144" i="10"/>
  <c r="DU144" i="10"/>
  <c r="DO79" i="10"/>
  <c r="DO143" i="10"/>
  <c r="KQ91" i="10"/>
  <c r="NI90" i="10"/>
  <c r="CW161" i="10"/>
  <c r="CW101" i="10"/>
  <c r="IL144" i="10"/>
  <c r="KW143" i="10"/>
  <c r="KW79" i="10"/>
  <c r="JL79" i="10"/>
  <c r="JL143" i="10"/>
  <c r="CB90" i="10"/>
  <c r="EN90" i="10"/>
  <c r="GZ90" i="10"/>
  <c r="JL90" i="10"/>
  <c r="LX90" i="10"/>
  <c r="AO90" i="10"/>
  <c r="DA90" i="10"/>
  <c r="FM90" i="10"/>
  <c r="HY90" i="10"/>
  <c r="KK90" i="10"/>
  <c r="MW90" i="10"/>
  <c r="BF90" i="10"/>
  <c r="DR90" i="10"/>
  <c r="GD90" i="10"/>
  <c r="IP90" i="10"/>
  <c r="LB90" i="10"/>
  <c r="NN90" i="10"/>
  <c r="BW90" i="10"/>
  <c r="EI90" i="10"/>
  <c r="GU90" i="10"/>
  <c r="JG90" i="10"/>
  <c r="LS90" i="10"/>
  <c r="KX161" i="10"/>
  <c r="KX101" i="10"/>
  <c r="JM163" i="10"/>
  <c r="EM161" i="10"/>
  <c r="EM101" i="10"/>
  <c r="GG151" i="10"/>
  <c r="CH151" i="10"/>
  <c r="MD162" i="10"/>
  <c r="CC101" i="10"/>
  <c r="GP144" i="10"/>
  <c r="MJ143" i="10"/>
  <c r="MJ79" i="10"/>
  <c r="IE97" i="10"/>
  <c r="CK151" i="10"/>
  <c r="FW144" i="10"/>
  <c r="CY144" i="10"/>
  <c r="LM79" i="10"/>
  <c r="LM143" i="10"/>
  <c r="HN79" i="10"/>
  <c r="HN143" i="10"/>
  <c r="CT91" i="10"/>
  <c r="DJ91" i="10"/>
  <c r="JP161" i="10"/>
  <c r="JP101" i="10"/>
  <c r="GL164" i="10"/>
  <c r="GL112" i="10"/>
  <c r="JL144" i="10"/>
  <c r="FM144" i="10"/>
  <c r="AL112" i="10"/>
  <c r="HY91" i="10"/>
  <c r="DT144" i="10"/>
  <c r="FR106" i="10"/>
  <c r="EC144" i="10"/>
  <c r="OK11" i="10"/>
  <c r="KN81" i="10"/>
  <c r="OT14" i="10"/>
  <c r="IU79" i="10"/>
  <c r="IY162" i="10"/>
  <c r="IT161" i="10"/>
  <c r="IT101" i="10"/>
  <c r="HJ144" i="10"/>
  <c r="EV143" i="10"/>
  <c r="JS161" i="10"/>
  <c r="JS101" i="10"/>
  <c r="FZ163" i="10"/>
  <c r="AV144" i="10"/>
  <c r="CN161" i="10"/>
  <c r="LR164" i="10"/>
  <c r="EE143" i="10"/>
  <c r="EE79" i="10"/>
  <c r="KW101" i="10"/>
  <c r="ML105" i="10"/>
  <c r="CR79" i="10"/>
  <c r="CR143" i="10"/>
  <c r="FD91" i="10"/>
  <c r="GP161" i="10"/>
  <c r="GP101" i="10"/>
  <c r="EE105" i="10"/>
  <c r="NI163" i="10"/>
  <c r="JF163" i="10"/>
  <c r="FC101" i="10"/>
  <c r="FD105" i="10"/>
  <c r="NL101" i="10"/>
  <c r="BE105" i="10"/>
  <c r="DZ144" i="10"/>
  <c r="FE161" i="10"/>
  <c r="FE101" i="10"/>
  <c r="JB144" i="10"/>
  <c r="AN144" i="10"/>
  <c r="BY79" i="10"/>
  <c r="KP79" i="10"/>
  <c r="HT161" i="10"/>
  <c r="HT101" i="10"/>
  <c r="GU163" i="10"/>
  <c r="JN164" i="10"/>
  <c r="HP144" i="10"/>
  <c r="II164" i="10"/>
  <c r="FA79" i="10"/>
  <c r="LW79" i="10"/>
  <c r="BM143" i="10"/>
  <c r="BU143" i="10"/>
  <c r="AY143" i="10"/>
  <c r="DK143" i="10"/>
  <c r="FW143" i="10"/>
  <c r="II143" i="10"/>
  <c r="KU143" i="10"/>
  <c r="NG143" i="10"/>
  <c r="JE143" i="10"/>
  <c r="MD144" i="10"/>
  <c r="ES79" i="10"/>
  <c r="MV79" i="10"/>
  <c r="Z105" i="10"/>
  <c r="MF163" i="10"/>
  <c r="AE107" i="10"/>
  <c r="KA107" i="10"/>
  <c r="FG107" i="10"/>
  <c r="AA107" i="10"/>
  <c r="JW107" i="10"/>
  <c r="BL107" i="10"/>
  <c r="DX107" i="10"/>
  <c r="GJ107" i="10"/>
  <c r="GZ109" i="10"/>
  <c r="HY161" i="10"/>
  <c r="LC164" i="10"/>
  <c r="LI108" i="10"/>
  <c r="IE81" i="10"/>
  <c r="CH108" i="10"/>
  <c r="LW108" i="10"/>
  <c r="HA108" i="10"/>
  <c r="EF108" i="10"/>
  <c r="LX163" i="10"/>
  <c r="IL108" i="10"/>
  <c r="AF108" i="10"/>
  <c r="KR108" i="10"/>
  <c r="CX108" i="10"/>
  <c r="GJ108" i="10"/>
  <c r="NB108" i="10"/>
  <c r="AD108" i="10"/>
  <c r="OU29" i="10"/>
  <c r="KD89" i="10"/>
  <c r="GT161" i="10"/>
  <c r="KR151" i="10"/>
  <c r="LN107" i="10"/>
  <c r="EZ91" i="10"/>
  <c r="HJ151" i="10"/>
  <c r="ON31" i="10"/>
  <c r="CC82" i="10"/>
  <c r="KH82" i="10"/>
  <c r="EP82" i="10"/>
  <c r="LR108" i="10"/>
  <c r="LS100" i="10"/>
  <c r="OI13" i="10"/>
  <c r="OJ13" i="10" s="1"/>
  <c r="OQ13" i="10"/>
  <c r="OR28" i="10"/>
  <c r="S21" i="11" a="1"/>
  <c r="S21" i="11" s="1"/>
  <c r="AC21" i="11" a="1"/>
  <c r="AC21" i="11" s="1"/>
  <c r="AQ21" i="11" a="1"/>
  <c r="AQ21" i="11" s="1"/>
  <c r="BA21" i="11" a="1"/>
  <c r="BA21" i="11" s="1"/>
  <c r="M21" i="11" a="1"/>
  <c r="M21" i="11" s="1"/>
  <c r="AA21" i="11" a="1"/>
  <c r="AA21" i="11" s="1"/>
  <c r="HK84" i="10"/>
  <c r="EL161" i="10"/>
  <c r="KA161" i="10"/>
  <c r="BU161" i="10"/>
  <c r="HJ161" i="10"/>
  <c r="ET161" i="10"/>
  <c r="KI161" i="10"/>
  <c r="HR161" i="10"/>
  <c r="BW161" i="10"/>
  <c r="KQ161" i="10"/>
  <c r="FJ161" i="10"/>
  <c r="KY161" i="10"/>
  <c r="LG161" i="10"/>
  <c r="HC161" i="10"/>
  <c r="EK161" i="10"/>
  <c r="DD83" i="10"/>
  <c r="DD90" i="10"/>
  <c r="HX91" i="10"/>
  <c r="LW161" i="10"/>
  <c r="KF91" i="10"/>
  <c r="CA163" i="10"/>
  <c r="OK14" i="10"/>
  <c r="BU82" i="10"/>
  <c r="JZ82" i="10"/>
  <c r="EH82" i="10"/>
  <c r="GV108" i="10"/>
  <c r="MQ108" i="10"/>
  <c r="KP108" i="10"/>
  <c r="LC82" i="10"/>
  <c r="EE108" i="10"/>
  <c r="OM26" i="10"/>
  <c r="EQ84" i="10"/>
  <c r="IX84" i="10"/>
  <c r="FU185" i="10"/>
  <c r="BE185" i="10"/>
  <c r="Z185" i="10"/>
  <c r="ON28" i="10"/>
  <c r="CE83" i="10"/>
  <c r="JV99" i="10"/>
  <c r="KW83" i="10"/>
  <c r="HG83" i="10"/>
  <c r="JX83" i="10"/>
  <c r="JX90" i="10"/>
  <c r="AL89" i="10"/>
  <c r="BW89" i="10"/>
  <c r="MC89" i="10"/>
  <c r="DB151" i="10"/>
  <c r="BZ163" i="10"/>
  <c r="JS151" i="10"/>
  <c r="HM163" i="10"/>
  <c r="CQ107" i="10"/>
  <c r="AW151" i="10"/>
  <c r="BB163" i="10"/>
  <c r="KG151" i="10"/>
  <c r="FK163" i="10"/>
  <c r="LZ151" i="10"/>
  <c r="DE163" i="10"/>
  <c r="HH163" i="10"/>
  <c r="HP107" i="10"/>
  <c r="NB107" i="10"/>
  <c r="JD151" i="10"/>
  <c r="AM107" i="10"/>
  <c r="BC163" i="10"/>
  <c r="HY108" i="10"/>
  <c r="MV151" i="10"/>
  <c r="AA163" i="10"/>
  <c r="EV108" i="10"/>
  <c r="DU82" i="10"/>
  <c r="CO82" i="10"/>
  <c r="HS82" i="10"/>
  <c r="NA82" i="10"/>
  <c r="ES82" i="10"/>
  <c r="CI82" i="10"/>
  <c r="CN82" i="10"/>
  <c r="DY82" i="10"/>
  <c r="GL82" i="10"/>
  <c r="BE19" i="11" a="1"/>
  <c r="BE19" i="11" s="1"/>
  <c r="AV19" i="11" a="1"/>
  <c r="AV19" i="11" s="1"/>
  <c r="AQ19" i="11" a="1"/>
  <c r="AQ19" i="11" s="1"/>
  <c r="AH19" i="11" a="1"/>
  <c r="AH19" i="11" s="1"/>
  <c r="Y19" i="11" a="1"/>
  <c r="Y19" i="11" s="1"/>
  <c r="P19" i="11" a="1"/>
  <c r="P19" i="11" s="1"/>
  <c r="BI19" i="11" a="1"/>
  <c r="BI19" i="11" s="1"/>
  <c r="AZ19" i="11" a="1"/>
  <c r="AZ19" i="11" s="1"/>
  <c r="AU19" i="11" a="1"/>
  <c r="AU19" i="11" s="1"/>
  <c r="AL19" i="11" a="1"/>
  <c r="AL19" i="11" s="1"/>
  <c r="AC19" i="11" a="1"/>
  <c r="AC19" i="11" s="1"/>
  <c r="T19" i="11" a="1"/>
  <c r="T19" i="11" s="1"/>
  <c r="O19" i="11" a="1"/>
  <c r="O19" i="11" s="1"/>
  <c r="BD19" i="11" a="1"/>
  <c r="BD19" i="11" s="1"/>
  <c r="AY19" i="11" a="1"/>
  <c r="AY19" i="11" s="1"/>
  <c r="AP19" i="11" a="1"/>
  <c r="AP19" i="11" s="1"/>
  <c r="AG19" i="11" a="1"/>
  <c r="AG19" i="11" s="1"/>
  <c r="X19" i="11" a="1"/>
  <c r="X19" i="11" s="1"/>
  <c r="S19" i="11" a="1"/>
  <c r="S19" i="11" s="1"/>
  <c r="BH19" i="11" a="1"/>
  <c r="BH19" i="11" s="1"/>
  <c r="BC19" i="11" a="1"/>
  <c r="BC19" i="11" s="1"/>
  <c r="AT19" i="11" a="1"/>
  <c r="AT19" i="11" s="1"/>
  <c r="AK19" i="11" a="1"/>
  <c r="AK19" i="11" s="1"/>
  <c r="AB19" i="11" a="1"/>
  <c r="AB19" i="11" s="1"/>
  <c r="W19" i="11" a="1"/>
  <c r="W19" i="11" s="1"/>
  <c r="N19" i="11" a="1"/>
  <c r="N19" i="11" s="1"/>
  <c r="BL19" i="11" a="1"/>
  <c r="BL19" i="11" s="1"/>
  <c r="BG19" i="11" a="1"/>
  <c r="BG19" i="11" s="1"/>
  <c r="AX19" i="11" a="1"/>
  <c r="AX19" i="11" s="1"/>
  <c r="AO19" i="11" a="1"/>
  <c r="AO19" i="11" s="1"/>
  <c r="AF19" i="11" a="1"/>
  <c r="AF19" i="11" s="1"/>
  <c r="AA19" i="11" a="1"/>
  <c r="AA19" i="11" s="1"/>
  <c r="R19" i="11" a="1"/>
  <c r="R19" i="11" s="1"/>
  <c r="BK19" i="11" a="1"/>
  <c r="BK19" i="11" s="1"/>
  <c r="BB19" i="11" a="1"/>
  <c r="BB19" i="11" s="1"/>
  <c r="AS19" i="11" a="1"/>
  <c r="AS19" i="11" s="1"/>
  <c r="AJ19" i="11" a="1"/>
  <c r="AJ19" i="11" s="1"/>
  <c r="AE19" i="11" a="1"/>
  <c r="AE19" i="11" s="1"/>
  <c r="V19" i="11" a="1"/>
  <c r="V19" i="11" s="1"/>
  <c r="M19" i="11" a="1"/>
  <c r="M19" i="11" s="1"/>
  <c r="BF19" i="11" a="1"/>
  <c r="BF19" i="11" s="1"/>
  <c r="AW19" i="11" a="1"/>
  <c r="AW19" i="11" s="1"/>
  <c r="AN19" i="11" a="1"/>
  <c r="AN19" i="11" s="1"/>
  <c r="AI19" i="11" a="1"/>
  <c r="AI19" i="11" s="1"/>
  <c r="Z19" i="11" a="1"/>
  <c r="Z19" i="11" s="1"/>
  <c r="Q19" i="11" a="1"/>
  <c r="Q19" i="11" s="1"/>
  <c r="BJ19" i="11" a="1"/>
  <c r="BJ19" i="11" s="1"/>
  <c r="BA19" i="11" a="1"/>
  <c r="BA19" i="11" s="1"/>
  <c r="AR19" i="11" a="1"/>
  <c r="AR19" i="11" s="1"/>
  <c r="AM19" i="11" a="1"/>
  <c r="AM19" i="11" s="1"/>
  <c r="AD19" i="11" a="1"/>
  <c r="AD19" i="11" s="1"/>
  <c r="U19" i="11" a="1"/>
  <c r="U19" i="11" s="1"/>
  <c r="L19" i="11" a="1"/>
  <c r="L19" i="11" s="1"/>
  <c r="OK26" i="10"/>
  <c r="GY108" i="10"/>
  <c r="LB84" i="10"/>
  <c r="BF84" i="10"/>
  <c r="LX83" i="10"/>
  <c r="EX83" i="10"/>
  <c r="KV83" i="10"/>
  <c r="KV90" i="10"/>
  <c r="BV83" i="10"/>
  <c r="MH83" i="10"/>
  <c r="NP83" i="10"/>
  <c r="NP90" i="10"/>
  <c r="JF83" i="10"/>
  <c r="FB83" i="10"/>
  <c r="FB90" i="10"/>
  <c r="KH83" i="10"/>
  <c r="KH90" i="10"/>
  <c r="DB83" i="10"/>
  <c r="ML83" i="10"/>
  <c r="ML90" i="10"/>
  <c r="NL83" i="10"/>
  <c r="DF83" i="10"/>
  <c r="DF90" i="10"/>
  <c r="ER83" i="10"/>
  <c r="ER90" i="10"/>
  <c r="CH109" i="10"/>
  <c r="IT89" i="10"/>
  <c r="AO91" i="10"/>
  <c r="LH83" i="10"/>
  <c r="IC106" i="10"/>
  <c r="DZ106" i="10"/>
  <c r="HU106" i="10"/>
  <c r="DR106" i="10"/>
  <c r="HM106" i="10"/>
  <c r="DJ106" i="10"/>
  <c r="CI106" i="10"/>
  <c r="DO106" i="10"/>
  <c r="IU106" i="10"/>
  <c r="OU8" i="10"/>
  <c r="LL89" i="10"/>
  <c r="EM163" i="10"/>
  <c r="KI108" i="10"/>
  <c r="DW108" i="10"/>
  <c r="EJ163" i="10"/>
  <c r="MG108" i="10"/>
  <c r="DI82" i="10"/>
  <c r="LN82" i="10"/>
  <c r="FV82" i="10"/>
  <c r="OP18" i="10"/>
  <c r="OL35" i="10"/>
  <c r="OV35" i="10"/>
  <c r="AP151" i="10"/>
  <c r="DE108" i="10"/>
  <c r="HO108" i="10"/>
  <c r="AU84" i="10"/>
  <c r="FB84" i="10"/>
  <c r="FM83" i="10"/>
  <c r="KM83" i="10"/>
  <c r="AU83" i="10"/>
  <c r="CH188" i="10"/>
  <c r="CE163" i="10"/>
  <c r="BH164" i="10"/>
  <c r="KP83" i="10"/>
  <c r="HA163" i="10"/>
  <c r="KV81" i="10"/>
  <c r="DB82" i="10"/>
  <c r="OK31" i="10"/>
  <c r="FP108" i="10"/>
  <c r="JJ108" i="10"/>
  <c r="IK108" i="10"/>
  <c r="MU108" i="10"/>
  <c r="GK99" i="10"/>
  <c r="DY99" i="10"/>
  <c r="BG99" i="10"/>
  <c r="IO99" i="10"/>
  <c r="HI99" i="10"/>
  <c r="FG99" i="10"/>
  <c r="EG99" i="10"/>
  <c r="DC99" i="10"/>
  <c r="CC99" i="10"/>
  <c r="II99" i="10"/>
  <c r="KU99" i="10"/>
  <c r="NG99" i="10"/>
  <c r="BS99" i="10"/>
  <c r="EE99" i="10"/>
  <c r="GQ99" i="10"/>
  <c r="JC99" i="10"/>
  <c r="LO99" i="10"/>
  <c r="OA99" i="10"/>
  <c r="IZ84" i="10"/>
  <c r="NG84" i="10"/>
  <c r="DK84" i="10"/>
  <c r="HR84" i="10"/>
  <c r="LY84" i="10"/>
  <c r="CC84" i="10"/>
  <c r="KI84" i="10"/>
  <c r="AM84" i="10"/>
  <c r="ET84" i="10"/>
  <c r="OO38" i="10"/>
  <c r="AW83" i="10"/>
  <c r="AY83" i="10"/>
  <c r="LZ83" i="10"/>
  <c r="KX107" i="10"/>
  <c r="MH107" i="10"/>
  <c r="OP14" i="10"/>
  <c r="CA82" i="10"/>
  <c r="AT27" i="11" a="1"/>
  <c r="AT27" i="11" s="1"/>
  <c r="BD27" i="11" a="1"/>
  <c r="BD27" i="11" s="1"/>
  <c r="P27" i="11" a="1"/>
  <c r="P27" i="11" s="1"/>
  <c r="AD27" i="11" a="1"/>
  <c r="AD27" i="11" s="1"/>
  <c r="AN27" i="11" a="1"/>
  <c r="AN27" i="11" s="1"/>
  <c r="BB27" i="11" a="1"/>
  <c r="BB27" i="11" s="1"/>
  <c r="AG82" i="10"/>
  <c r="CT82" i="10"/>
  <c r="GD108" i="10"/>
  <c r="OP12" i="10"/>
  <c r="OM12" i="10"/>
  <c r="LS108" i="10"/>
  <c r="FX108" i="10"/>
  <c r="JR108" i="10"/>
  <c r="EI82" i="10"/>
  <c r="ON20" i="10"/>
  <c r="OQ20" i="10"/>
  <c r="OJ20" i="10"/>
  <c r="BM13" i="11" s="1"/>
  <c r="BN13" i="11" s="1"/>
  <c r="OV20" i="10"/>
  <c r="AU108" i="10"/>
  <c r="NP84" i="10"/>
  <c r="DT84" i="10"/>
  <c r="IA84" i="10"/>
  <c r="MH84" i="10"/>
  <c r="CL84" i="10"/>
  <c r="EG84" i="10"/>
  <c r="MM84" i="10"/>
  <c r="CQ84" i="10"/>
  <c r="DM84" i="10"/>
  <c r="DQ83" i="10"/>
  <c r="HM83" i="10"/>
  <c r="IU83" i="10"/>
  <c r="EX112" i="10"/>
  <c r="NA99" i="10"/>
  <c r="BN99" i="10"/>
  <c r="DR99" i="10"/>
  <c r="ND99" i="10"/>
  <c r="HP99" i="10"/>
  <c r="GW99" i="10"/>
  <c r="JJ99" i="10"/>
  <c r="EC99" i="10"/>
  <c r="BX99" i="10"/>
  <c r="JH99" i="10"/>
  <c r="BP99" i="10"/>
  <c r="AZ99" i="10"/>
  <c r="AU18" i="11" a="1"/>
  <c r="AU18" i="11" s="1"/>
  <c r="P18" i="11" a="1"/>
  <c r="P18" i="11" s="1"/>
  <c r="U18" i="11" a="1"/>
  <c r="U18" i="11" s="1"/>
  <c r="AE18" i="11" a="1"/>
  <c r="AE18" i="11" s="1"/>
  <c r="AJ18" i="11" a="1"/>
  <c r="AJ18" i="11" s="1"/>
  <c r="AT18" i="11" a="1"/>
  <c r="AT18" i="11" s="1"/>
  <c r="FQ184" i="10"/>
  <c r="FQ84" i="10"/>
  <c r="KG84" i="10"/>
  <c r="KG184" i="10"/>
  <c r="MK184" i="10"/>
  <c r="MK84" i="10"/>
  <c r="LM84" i="10"/>
  <c r="LM184" i="10"/>
  <c r="GY83" i="10"/>
  <c r="NN186" i="10"/>
  <c r="NN102" i="10"/>
  <c r="AA188" i="10"/>
  <c r="FQ108" i="10"/>
  <c r="DZ186" i="10"/>
  <c r="DZ102" i="10"/>
  <c r="GG186" i="10"/>
  <c r="IS84" i="10"/>
  <c r="HW83" i="10"/>
  <c r="BQ186" i="10"/>
  <c r="BQ102" i="10"/>
  <c r="NF186" i="10"/>
  <c r="NF102" i="10"/>
  <c r="HZ186" i="10"/>
  <c r="HZ102" i="10"/>
  <c r="CT186" i="10"/>
  <c r="CT102" i="10"/>
  <c r="BE186" i="10"/>
  <c r="BE102" i="10"/>
  <c r="GK186" i="10"/>
  <c r="GK102" i="10"/>
  <c r="LQ186" i="10"/>
  <c r="LQ102" i="10"/>
  <c r="HI186" i="10"/>
  <c r="HI102" i="10"/>
  <c r="MO186" i="10"/>
  <c r="MO102" i="10"/>
  <c r="DI186" i="10"/>
  <c r="DI102" i="10"/>
  <c r="AY186" i="10"/>
  <c r="AY102" i="10"/>
  <c r="DK186" i="10"/>
  <c r="DK102" i="10"/>
  <c r="FW186" i="10"/>
  <c r="FW102" i="10"/>
  <c r="II186" i="10"/>
  <c r="II102" i="10"/>
  <c r="KU186" i="10"/>
  <c r="KU102" i="10"/>
  <c r="NG186" i="10"/>
  <c r="NG102" i="10"/>
  <c r="BP186" i="10"/>
  <c r="BP102" i="10"/>
  <c r="EB186" i="10"/>
  <c r="EB102" i="10"/>
  <c r="GN186" i="10"/>
  <c r="GN102" i="10"/>
  <c r="IZ186" i="10"/>
  <c r="IZ102" i="10"/>
  <c r="LL186" i="10"/>
  <c r="LL102" i="10"/>
  <c r="NX186" i="10"/>
  <c r="NX102" i="10"/>
  <c r="CH186" i="10"/>
  <c r="CH102" i="10"/>
  <c r="ET186" i="10"/>
  <c r="ET102" i="10"/>
  <c r="HF186" i="10"/>
  <c r="HF102" i="10"/>
  <c r="JR186" i="10"/>
  <c r="JR102" i="10"/>
  <c r="MD186" i="10"/>
  <c r="MD102" i="10"/>
  <c r="AM186" i="10"/>
  <c r="AM102" i="10"/>
  <c r="CY186" i="10"/>
  <c r="CY102" i="10"/>
  <c r="FK186" i="10"/>
  <c r="FK102" i="10"/>
  <c r="HW186" i="10"/>
  <c r="HW102" i="10"/>
  <c r="KI186" i="10"/>
  <c r="KI102" i="10"/>
  <c r="MU186" i="10"/>
  <c r="MU102" i="10"/>
  <c r="BD186" i="10"/>
  <c r="BD102" i="10"/>
  <c r="DP186" i="10"/>
  <c r="DP102" i="10"/>
  <c r="GB186" i="10"/>
  <c r="GB102" i="10"/>
  <c r="IN186" i="10"/>
  <c r="IN102" i="10"/>
  <c r="KZ186" i="10"/>
  <c r="KZ102" i="10"/>
  <c r="NL186" i="10"/>
  <c r="NL102" i="10"/>
  <c r="JR187" i="10"/>
  <c r="CG187" i="10"/>
  <c r="JJ187" i="10"/>
  <c r="BY187" i="10"/>
  <c r="LM187" i="10"/>
  <c r="FX187" i="10"/>
  <c r="AT187" i="10"/>
  <c r="JX187" i="10"/>
  <c r="HS187" i="10"/>
  <c r="MY187" i="10"/>
  <c r="DS187" i="10"/>
  <c r="IY187" i="10"/>
  <c r="CE187" i="10"/>
  <c r="HK187" i="10"/>
  <c r="JV186" i="10"/>
  <c r="JV102" i="10"/>
  <c r="HE99" i="10"/>
  <c r="GZ99" i="10"/>
  <c r="MC184" i="10"/>
  <c r="MC84" i="10"/>
  <c r="JK83" i="10"/>
  <c r="JU188" i="10"/>
  <c r="OM39" i="10"/>
  <c r="LF163" i="10"/>
  <c r="DJ99" i="10"/>
  <c r="FA186" i="10"/>
  <c r="FA102" i="10"/>
  <c r="OL14" i="10"/>
  <c r="LF81" i="10"/>
  <c r="ON41" i="10"/>
  <c r="AM83" i="10"/>
  <c r="G27" i="7"/>
  <c r="I1" i="7" l="1"/>
  <c r="H79" i="7"/>
  <c r="GA11" i="9"/>
  <c r="GD41" i="7" s="1"/>
  <c r="GD36" i="7" s="1"/>
  <c r="GG89" i="10"/>
  <c r="CX89" i="10"/>
  <c r="NW89" i="10"/>
  <c r="AM15" i="11" a="1"/>
  <c r="AM15" i="11" s="1"/>
  <c r="AW15" i="11" a="1"/>
  <c r="AW15" i="11" s="1"/>
  <c r="BG15" i="11" a="1"/>
  <c r="BG15" i="11" s="1"/>
  <c r="BE15" i="11" a="1"/>
  <c r="BE15" i="11" s="1"/>
  <c r="BH15" i="11" a="1"/>
  <c r="BH15" i="11" s="1"/>
  <c r="AH15" i="11" a="1"/>
  <c r="AH15" i="11" s="1"/>
  <c r="AQ15" i="11" a="1"/>
  <c r="AQ15" i="11" s="1"/>
  <c r="AZ15" i="11" a="1"/>
  <c r="AZ15" i="11" s="1"/>
  <c r="FV89" i="10"/>
  <c r="DG89" i="10"/>
  <c r="KQ89" i="10"/>
  <c r="JT89" i="10"/>
  <c r="L15" i="11" a="1"/>
  <c r="L15" i="11" s="1"/>
  <c r="AN15" i="11" a="1"/>
  <c r="AN15" i="11" s="1"/>
  <c r="N15" i="11" a="1"/>
  <c r="N15" i="11" s="1"/>
  <c r="BL15" i="11" a="1"/>
  <c r="BL15" i="11" s="1"/>
  <c r="S15" i="11" a="1"/>
  <c r="S15" i="11" s="1"/>
  <c r="DC89" i="10"/>
  <c r="GN89" i="10"/>
  <c r="EG89" i="10"/>
  <c r="BK15" i="11" a="1"/>
  <c r="BK15" i="11" s="1"/>
  <c r="AG15" i="11" a="1"/>
  <c r="AG15" i="11" s="1"/>
  <c r="AF15" i="11" a="1"/>
  <c r="AF15" i="11" s="1"/>
  <c r="AL15" i="11" a="1"/>
  <c r="AL15" i="11" s="1"/>
  <c r="BD15" i="11" a="1"/>
  <c r="BD15" i="11" s="1"/>
  <c r="BA15" i="11" a="1"/>
  <c r="BA15" i="11" s="1"/>
  <c r="CK89" i="10"/>
  <c r="JU89" i="10"/>
  <c r="MG89" i="10"/>
  <c r="CP89" i="10"/>
  <c r="HE89" i="10"/>
  <c r="BQ89" i="10"/>
  <c r="ID89" i="10"/>
  <c r="EA89" i="10"/>
  <c r="BF89" i="10"/>
  <c r="KC89" i="10"/>
  <c r="JN89" i="10"/>
  <c r="FY89" i="10"/>
  <c r="ML89" i="10"/>
  <c r="IA89" i="10"/>
  <c r="JP89" i="10"/>
  <c r="LR89" i="10"/>
  <c r="GI89" i="10"/>
  <c r="GW89" i="10"/>
  <c r="GP89" i="10"/>
  <c r="JB89" i="10"/>
  <c r="BI89" i="10"/>
  <c r="DN89" i="10"/>
  <c r="IJ89" i="10"/>
  <c r="KV89" i="10"/>
  <c r="CQ89" i="10"/>
  <c r="MM89" i="10"/>
  <c r="BC89" i="10"/>
  <c r="HK89" i="10"/>
  <c r="ED89" i="10"/>
  <c r="CF89" i="10"/>
  <c r="LT89" i="10"/>
  <c r="MB89" i="10"/>
  <c r="IS89" i="10"/>
  <c r="KH89" i="10"/>
  <c r="BD89" i="10"/>
  <c r="IN89" i="10"/>
  <c r="KE89" i="10"/>
  <c r="EQ89" i="10"/>
  <c r="DV89" i="10"/>
  <c r="EY89" i="10"/>
  <c r="BR89" i="10"/>
  <c r="FC89" i="10"/>
  <c r="KA89" i="10"/>
  <c r="EF89" i="10"/>
  <c r="JD89" i="10"/>
  <c r="LP89" i="10"/>
  <c r="DB89" i="10"/>
  <c r="HZ89" i="10"/>
  <c r="KL89" i="10"/>
  <c r="HM82" i="10"/>
  <c r="MY82" i="10"/>
  <c r="MN82" i="10"/>
  <c r="MQ82" i="10"/>
  <c r="MV82" i="10"/>
  <c r="MH82" i="10"/>
  <c r="LX82" i="10"/>
  <c r="MS82" i="10"/>
  <c r="MC82" i="10"/>
  <c r="HH82" i="10"/>
  <c r="HP82" i="10"/>
  <c r="MU82" i="10"/>
  <c r="MI82" i="10"/>
  <c r="MA82" i="10"/>
  <c r="MO82" i="10"/>
  <c r="MG82" i="10"/>
  <c r="ML82" i="10"/>
  <c r="MX82" i="10"/>
  <c r="MF82" i="10"/>
  <c r="MM82" i="10"/>
  <c r="ME82" i="10"/>
  <c r="LZ82" i="10"/>
  <c r="HJ82" i="10"/>
  <c r="LY82" i="10"/>
  <c r="MZ82" i="10"/>
  <c r="HK82" i="10"/>
  <c r="MR82" i="10"/>
  <c r="MP82" i="10"/>
  <c r="MT82" i="10"/>
  <c r="HI82" i="10"/>
  <c r="MJ82" i="10"/>
  <c r="HO82" i="10"/>
  <c r="MK82" i="10"/>
  <c r="MD82" i="10"/>
  <c r="HL82" i="10"/>
  <c r="MB82" i="10"/>
  <c r="GT82" i="10"/>
  <c r="GR82" i="10"/>
  <c r="GO82" i="10"/>
  <c r="GQ82" i="10"/>
  <c r="GP82" i="10"/>
  <c r="GV82" i="10"/>
  <c r="GU82" i="10"/>
  <c r="GN82" i="10"/>
  <c r="GS82" i="10"/>
  <c r="IS82" i="10"/>
  <c r="IO82" i="10"/>
  <c r="IL82" i="10"/>
  <c r="IM82" i="10"/>
  <c r="AP82" i="10"/>
  <c r="IR82" i="10"/>
  <c r="IT82" i="10"/>
  <c r="AQ82" i="10"/>
  <c r="AS82" i="10"/>
  <c r="IP82" i="10"/>
  <c r="AV82" i="10"/>
  <c r="AU82" i="10"/>
  <c r="AR82" i="10"/>
  <c r="AO82" i="10"/>
  <c r="AW82" i="10"/>
  <c r="AT82" i="10"/>
  <c r="IN82" i="10"/>
  <c r="PB8" i="10"/>
  <c r="NU162" i="10"/>
  <c r="NU151" i="10"/>
  <c r="JH106" i="10"/>
  <c r="GK106" i="10"/>
  <c r="GF106" i="10"/>
  <c r="BN1" i="10"/>
  <c r="KT1" i="10"/>
  <c r="FO1" i="10"/>
  <c r="MQ1" i="10"/>
  <c r="HR1" i="10"/>
  <c r="EI1" i="10"/>
  <c r="LC1" i="10"/>
  <c r="JV1" i="10"/>
  <c r="BV1" i="10"/>
  <c r="IY1" i="10"/>
  <c r="CL1" i="10"/>
  <c r="DZ1" i="10"/>
  <c r="GH1" i="10"/>
  <c r="BK1" i="10"/>
  <c r="ES1" i="10"/>
  <c r="HY1" i="10"/>
  <c r="LG1" i="10"/>
  <c r="GG1" i="10"/>
  <c r="NH1" i="10"/>
  <c r="DD1" i="10"/>
  <c r="GJ1" i="10"/>
  <c r="JR1" i="10"/>
  <c r="MZ1" i="10"/>
  <c r="BY1" i="10"/>
  <c r="IW1" i="10"/>
  <c r="ME1" i="10"/>
  <c r="LY1" i="10"/>
  <c r="EK1" i="10"/>
  <c r="CV1" i="10"/>
  <c r="GB1" i="10"/>
  <c r="JJ1" i="10"/>
  <c r="MR1" i="10"/>
  <c r="CF1" i="10"/>
  <c r="AU1" i="10"/>
  <c r="EC1" i="10"/>
  <c r="HI1" i="10"/>
  <c r="KQ1" i="10"/>
  <c r="NY1" i="10"/>
  <c r="IJ1" i="10"/>
  <c r="AV1" i="10"/>
  <c r="ED1" i="10"/>
  <c r="HL1" i="10"/>
  <c r="KR1" i="10"/>
  <c r="NZ1" i="10"/>
  <c r="LO1" i="10"/>
  <c r="MB1" i="10"/>
  <c r="HD107" i="10"/>
  <c r="NG1" i="10"/>
  <c r="IH1" i="10"/>
  <c r="DC1" i="10"/>
  <c r="KE1" i="10"/>
  <c r="FF1" i="10"/>
  <c r="BW1" i="10"/>
  <c r="MI1" i="10"/>
  <c r="HJ1" i="10"/>
  <c r="LZ1" i="10"/>
  <c r="GM1" i="10"/>
  <c r="DJ1" i="10"/>
  <c r="AC1" i="10"/>
  <c r="HD1" i="10"/>
  <c r="BU1" i="10"/>
  <c r="FC1" i="10"/>
  <c r="IK1" i="10"/>
  <c r="LQ1" i="10"/>
  <c r="IS1" i="10"/>
  <c r="AF1" i="10"/>
  <c r="DN1" i="10"/>
  <c r="GV1" i="10"/>
  <c r="KB1" i="10"/>
  <c r="NJ1" i="10"/>
  <c r="DO1" i="10"/>
  <c r="JI1" i="10"/>
  <c r="MO1" i="10"/>
  <c r="OA1" i="10"/>
  <c r="GW1" i="10"/>
  <c r="DF1" i="10"/>
  <c r="GN1" i="10"/>
  <c r="JT1" i="10"/>
  <c r="NB1" i="10"/>
  <c r="FB1" i="10"/>
  <c r="BE1" i="10"/>
  <c r="EM1" i="10"/>
  <c r="HU1" i="10"/>
  <c r="LA1" i="10"/>
  <c r="AW1" i="10"/>
  <c r="AG1" i="10"/>
  <c r="BH1" i="10"/>
  <c r="EN1" i="10"/>
  <c r="HV1" i="10"/>
  <c r="LD1" i="10"/>
  <c r="DI1" i="10"/>
  <c r="AN1" i="10"/>
  <c r="ML1" i="10"/>
  <c r="KU1" i="10"/>
  <c r="FV1" i="10"/>
  <c r="AQ1" i="10"/>
  <c r="HS1" i="10"/>
  <c r="DR1" i="10"/>
  <c r="AH1" i="10"/>
  <c r="JW1" i="10"/>
  <c r="AP1" i="10"/>
  <c r="JN1" i="10"/>
  <c r="EA1" i="10"/>
  <c r="IQ1" i="10"/>
  <c r="CY1" i="10"/>
  <c r="JP1" i="10"/>
  <c r="CG1" i="10"/>
  <c r="FM1" i="10"/>
  <c r="IU1" i="10"/>
  <c r="MC1" i="10"/>
  <c r="KS1" i="10"/>
  <c r="AR1" i="10"/>
  <c r="DX1" i="10"/>
  <c r="HF1" i="10"/>
  <c r="KN1" i="10"/>
  <c r="NT1" i="10"/>
  <c r="FE1" i="10"/>
  <c r="JS1" i="10"/>
  <c r="NA1" i="10"/>
  <c r="AD1" i="10"/>
  <c r="AJ1" i="10"/>
  <c r="DP1" i="10"/>
  <c r="GX1" i="10"/>
  <c r="KF1" i="10"/>
  <c r="NL1" i="10"/>
  <c r="HX1" i="10"/>
  <c r="BQ1" i="10"/>
  <c r="EW1" i="10"/>
  <c r="IE1" i="10"/>
  <c r="LM1" i="10"/>
  <c r="DU1" i="10"/>
  <c r="BM1" i="10"/>
  <c r="BR1" i="10"/>
  <c r="EZ1" i="10"/>
  <c r="IF1" i="10"/>
  <c r="LN1" i="10"/>
  <c r="HW1" i="10"/>
  <c r="DL1" i="10"/>
  <c r="MV1" i="10"/>
  <c r="II1" i="10"/>
  <c r="BF1" i="10"/>
  <c r="MX1" i="10"/>
  <c r="FG1" i="10"/>
  <c r="GE1" i="10"/>
  <c r="LR1" i="10"/>
  <c r="HK1" i="10"/>
  <c r="MA1" i="10"/>
  <c r="HB1" i="10"/>
  <c r="BO1" i="10"/>
  <c r="BG1" i="10"/>
  <c r="FK1" i="10"/>
  <c r="KJ1" i="10"/>
  <c r="CQ1" i="10"/>
  <c r="FY1" i="10"/>
  <c r="JE1" i="10"/>
  <c r="MM1" i="10"/>
  <c r="NQ1" i="10"/>
  <c r="BB1" i="10"/>
  <c r="EJ1" i="10"/>
  <c r="HP1" i="10"/>
  <c r="KX1" i="10"/>
  <c r="BI1" i="10"/>
  <c r="GK1" i="10"/>
  <c r="KC1" i="10"/>
  <c r="NK1" i="10"/>
  <c r="CP1" i="10"/>
  <c r="AT1" i="10"/>
  <c r="EB1" i="10"/>
  <c r="HH1" i="10"/>
  <c r="KP1" i="10"/>
  <c r="NX1" i="10"/>
  <c r="BC1" i="10"/>
  <c r="CA1" i="10"/>
  <c r="FI1" i="10"/>
  <c r="IO1" i="10"/>
  <c r="LW1" i="10"/>
  <c r="HA1" i="10"/>
  <c r="CS1" i="10"/>
  <c r="CB1" i="10"/>
  <c r="FJ1" i="10"/>
  <c r="IR1" i="10"/>
  <c r="LX1" i="10"/>
  <c r="MK1" i="10"/>
  <c r="GR1" i="10"/>
  <c r="MB151" i="10"/>
  <c r="JY107" i="10"/>
  <c r="LX106" i="10"/>
  <c r="FW1" i="10"/>
  <c r="AX1" i="10"/>
  <c r="KL1" i="10"/>
  <c r="CU1" i="10"/>
  <c r="EX1" i="10"/>
  <c r="JF1" i="10"/>
  <c r="EY1" i="10"/>
  <c r="JO1" i="10"/>
  <c r="EP1" i="10"/>
  <c r="NV1" i="10"/>
  <c r="NN1" i="10"/>
  <c r="JM1" i="10"/>
  <c r="NR1" i="10"/>
  <c r="DA1" i="10"/>
  <c r="GI1" i="10"/>
  <c r="JQ1" i="10"/>
  <c r="MW1" i="10"/>
  <c r="CZ1" i="10"/>
  <c r="BL1" i="10"/>
  <c r="ET1" i="10"/>
  <c r="IB1" i="10"/>
  <c r="LH1" i="10"/>
  <c r="FA1" i="10"/>
  <c r="HG1" i="10"/>
  <c r="KO1" i="10"/>
  <c r="NU1" i="10"/>
  <c r="FL1" i="10"/>
  <c r="BD1" i="10"/>
  <c r="EL1" i="10"/>
  <c r="HT1" i="10"/>
  <c r="KZ1" i="10"/>
  <c r="AM1" i="10"/>
  <c r="DE1" i="10"/>
  <c r="CK1" i="10"/>
  <c r="FS1" i="10"/>
  <c r="JA1" i="10"/>
  <c r="MG1" i="10"/>
  <c r="JY1" i="10"/>
  <c r="DY1" i="10"/>
  <c r="CN1" i="10"/>
  <c r="FT1" i="10"/>
  <c r="JB1" i="10"/>
  <c r="MJ1" i="10"/>
  <c r="BS1" i="10"/>
  <c r="JD1" i="10"/>
  <c r="HS107" i="10"/>
  <c r="DK1" i="10"/>
  <c r="MY1" i="10"/>
  <c r="HZ1" i="10"/>
  <c r="AI1" i="10"/>
  <c r="LS1" i="10"/>
  <c r="GT1" i="10"/>
  <c r="CM1" i="10"/>
  <c r="HC1" i="10"/>
  <c r="CD1" i="10"/>
  <c r="LJ1" i="10"/>
  <c r="LB1" i="10"/>
  <c r="MU1" i="10"/>
  <c r="AE1" i="10"/>
  <c r="DM1" i="10"/>
  <c r="GS1" i="10"/>
  <c r="KA1" i="10"/>
  <c r="NI1" i="10"/>
  <c r="FX1" i="10"/>
  <c r="BX1" i="10"/>
  <c r="FD1" i="10"/>
  <c r="IL1" i="10"/>
  <c r="LT1" i="10"/>
  <c r="KI1" i="10"/>
  <c r="HQ1" i="10"/>
  <c r="KY1" i="10"/>
  <c r="CO1" i="10"/>
  <c r="HN1" i="10"/>
  <c r="BP1" i="10"/>
  <c r="EV1" i="10"/>
  <c r="ID1" i="10"/>
  <c r="LL1" i="10"/>
  <c r="EE1" i="10"/>
  <c r="EU1" i="10"/>
  <c r="CW1" i="10"/>
  <c r="GC1" i="10"/>
  <c r="JK1" i="10"/>
  <c r="MS1" i="10"/>
  <c r="NE1" i="10"/>
  <c r="FQ1" i="10"/>
  <c r="CX1" i="10"/>
  <c r="GF1" i="10"/>
  <c r="JL1" i="10"/>
  <c r="MT1" i="10"/>
  <c r="EO1" i="10"/>
  <c r="JZ1" i="10"/>
  <c r="BP151" i="10"/>
  <c r="NO1" i="10"/>
  <c r="AY1" i="10"/>
  <c r="KM1" i="10"/>
  <c r="FN1" i="10"/>
  <c r="MP1" i="10"/>
  <c r="JG1" i="10"/>
  <c r="EH1" i="10"/>
  <c r="AA1" i="10"/>
  <c r="EQ1" i="10"/>
  <c r="NW1" i="10"/>
  <c r="IX1" i="10"/>
  <c r="IP1" i="10"/>
  <c r="BT1" i="10"/>
  <c r="AO1" i="10"/>
  <c r="DW1" i="10"/>
  <c r="HE1" i="10"/>
  <c r="KK1" i="10"/>
  <c r="NS1" i="10"/>
  <c r="IT1" i="10"/>
  <c r="CH1" i="10"/>
  <c r="FP1" i="10"/>
  <c r="IV1" i="10"/>
  <c r="MD1" i="10"/>
  <c r="AZ1" i="10"/>
  <c r="IC1" i="10"/>
  <c r="LI1" i="10"/>
  <c r="FU1" i="10"/>
  <c r="AS1" i="10"/>
  <c r="BZ1" i="10"/>
  <c r="FH1" i="10"/>
  <c r="IN1" i="10"/>
  <c r="LV1" i="10"/>
  <c r="HM1" i="10"/>
  <c r="GA1" i="10"/>
  <c r="DG1" i="10"/>
  <c r="GO1" i="10"/>
  <c r="JU1" i="10"/>
  <c r="NC1" i="10"/>
  <c r="BJ1" i="10"/>
  <c r="AB1" i="10"/>
  <c r="DH1" i="10"/>
  <c r="GP1" i="10"/>
  <c r="JX1" i="10"/>
  <c r="ND1" i="10"/>
  <c r="GQ1" i="10"/>
  <c r="LF1" i="10"/>
  <c r="DS1" i="10"/>
  <c r="NF1" i="10"/>
  <c r="IA1" i="10"/>
  <c r="DB1" i="10"/>
  <c r="KD1" i="10"/>
  <c r="GU1" i="10"/>
  <c r="CT1" i="10"/>
  <c r="MH1" i="10"/>
  <c r="CE1" i="10"/>
  <c r="LK1" i="10"/>
  <c r="GL1" i="10"/>
  <c r="GD1" i="10"/>
  <c r="DV1" i="10"/>
  <c r="BA1" i="10"/>
  <c r="EG1" i="10"/>
  <c r="HO1" i="10"/>
  <c r="KW1" i="10"/>
  <c r="CC1" i="10"/>
  <c r="KV1" i="10"/>
  <c r="CR1" i="10"/>
  <c r="FZ1" i="10"/>
  <c r="JH1" i="10"/>
  <c r="MN1" i="10"/>
  <c r="EF1" i="10"/>
  <c r="IM1" i="10"/>
  <c r="LU1" i="10"/>
  <c r="IG1" i="10"/>
  <c r="CI1" i="10"/>
  <c r="CJ1" i="10"/>
  <c r="FR1" i="10"/>
  <c r="IZ1" i="10"/>
  <c r="MF1" i="10"/>
  <c r="LE1" i="10"/>
  <c r="AK1" i="10"/>
  <c r="DQ1" i="10"/>
  <c r="GY1" i="10"/>
  <c r="KG1" i="10"/>
  <c r="NM1" i="10"/>
  <c r="ER1" i="10"/>
  <c r="AL1" i="10"/>
  <c r="DT1" i="10"/>
  <c r="GZ1" i="10"/>
  <c r="KH1" i="10"/>
  <c r="NP1" i="10"/>
  <c r="JC1" i="10"/>
  <c r="LP1" i="10"/>
  <c r="HQ151" i="10"/>
  <c r="II107" i="10"/>
  <c r="KI151" i="10"/>
  <c r="MB106" i="10"/>
  <c r="AG106" i="10"/>
  <c r="MT161" i="10"/>
  <c r="LT106" i="10"/>
  <c r="EB151" i="10"/>
  <c r="NW163" i="10"/>
  <c r="CG161" i="10"/>
  <c r="GR106" i="10"/>
  <c r="JJ106" i="10"/>
  <c r="KL161" i="10"/>
  <c r="MT107" i="10"/>
  <c r="JB106" i="10"/>
  <c r="KJ163" i="10"/>
  <c r="IQ151" i="10"/>
  <c r="IH161" i="10"/>
  <c r="DM161" i="10"/>
  <c r="MW106" i="10"/>
  <c r="GQ107" i="10"/>
  <c r="NX107" i="10"/>
  <c r="IC107" i="10"/>
  <c r="JB151" i="10"/>
  <c r="NW107" i="10"/>
  <c r="DQ151" i="10"/>
  <c r="FN107" i="10"/>
  <c r="CU162" i="10"/>
  <c r="OA106" i="10"/>
  <c r="LU107" i="10"/>
  <c r="DT107" i="10"/>
  <c r="ED107" i="10"/>
  <c r="AZ106" i="10"/>
  <c r="KK106" i="10"/>
  <c r="LS107" i="10"/>
  <c r="GA163" i="10"/>
  <c r="MM162" i="10"/>
  <c r="NP106" i="10"/>
  <c r="CE161" i="10"/>
  <c r="MS106" i="10"/>
  <c r="DV108" i="10"/>
  <c r="IK107" i="10"/>
  <c r="IZ106" i="10"/>
  <c r="IH107" i="10"/>
  <c r="MS151" i="10"/>
  <c r="MS107" i="10"/>
  <c r="DI106" i="10"/>
  <c r="LM163" i="10"/>
  <c r="HV106" i="10"/>
  <c r="DL106" i="10"/>
  <c r="ME162" i="10"/>
  <c r="JS106" i="10"/>
  <c r="DP163" i="10"/>
  <c r="DL151" i="10"/>
  <c r="IH163" i="10"/>
  <c r="AE106" i="10"/>
  <c r="HD106" i="10"/>
  <c r="IM163" i="10"/>
  <c r="BU107" i="10"/>
  <c r="FO107" i="10"/>
  <c r="DF163" i="10"/>
  <c r="GG163" i="10"/>
  <c r="GV161" i="10"/>
  <c r="LT107" i="10"/>
  <c r="IR161" i="10"/>
  <c r="DB161" i="10"/>
  <c r="EJ161" i="10"/>
  <c r="FS106" i="10"/>
  <c r="DO163" i="10"/>
  <c r="FD162" i="10"/>
  <c r="FV163" i="10"/>
  <c r="FD151" i="10"/>
  <c r="NX151" i="10"/>
  <c r="CQ162" i="10"/>
  <c r="BV106" i="10"/>
  <c r="LE161" i="10"/>
  <c r="BJ163" i="10"/>
  <c r="MI161" i="10"/>
  <c r="DP161" i="10"/>
  <c r="FP107" i="10"/>
  <c r="NX106" i="10"/>
  <c r="JK163" i="10"/>
  <c r="ET106" i="10"/>
  <c r="CY106" i="10"/>
  <c r="JM151" i="10"/>
  <c r="NR163" i="10"/>
  <c r="NC163" i="10"/>
  <c r="BJ107" i="10"/>
  <c r="FH151" i="10"/>
  <c r="CG107" i="10"/>
  <c r="FK162" i="10"/>
  <c r="DP162" i="10"/>
  <c r="IR107" i="10"/>
  <c r="PH8" i="10"/>
  <c r="DW106" i="10"/>
  <c r="CG163" i="10"/>
  <c r="KU89" i="10"/>
  <c r="JO89" i="10"/>
  <c r="LP107" i="10"/>
  <c r="PJ8" i="10"/>
  <c r="AY89" i="10"/>
  <c r="LP163" i="10"/>
  <c r="GS162" i="10"/>
  <c r="LG163" i="10"/>
  <c r="MU106" i="10"/>
  <c r="GP107" i="10"/>
  <c r="IW162" i="10"/>
  <c r="ER163" i="10"/>
  <c r="CS107" i="10"/>
  <c r="EA151" i="10"/>
  <c r="AI162" i="10"/>
  <c r="BC106" i="10"/>
  <c r="NA107" i="10"/>
  <c r="KB162" i="10"/>
  <c r="ID163" i="10"/>
  <c r="NN151" i="10"/>
  <c r="IS163" i="10"/>
  <c r="BB107" i="10"/>
  <c r="AI151" i="10"/>
  <c r="BO89" i="10"/>
  <c r="CV163" i="10"/>
  <c r="NS163" i="10"/>
  <c r="GV163" i="10"/>
  <c r="IV163" i="10"/>
  <c r="LG162" i="10"/>
  <c r="JB107" i="10"/>
  <c r="DH89" i="10"/>
  <c r="NG89" i="10"/>
  <c r="KP163" i="10"/>
  <c r="AW89" i="10"/>
  <c r="DS163" i="10"/>
  <c r="EB163" i="10"/>
  <c r="DI89" i="10"/>
  <c r="IS151" i="10"/>
  <c r="LN163" i="10"/>
  <c r="LC161" i="10"/>
  <c r="FF89" i="10"/>
  <c r="HM89" i="10"/>
  <c r="LS162" i="10"/>
  <c r="NK163" i="10"/>
  <c r="NR107" i="10"/>
  <c r="GB161" i="10"/>
  <c r="DM162" i="10"/>
  <c r="LR151" i="10"/>
  <c r="BQ163" i="10"/>
  <c r="IE106" i="10"/>
  <c r="EZ151" i="10"/>
  <c r="NZ108" i="10"/>
  <c r="LS151" i="10"/>
  <c r="LU106" i="10"/>
  <c r="NM151" i="10"/>
  <c r="LJ89" i="10"/>
  <c r="NK107" i="10"/>
  <c r="GZ89" i="10"/>
  <c r="MW151" i="10"/>
  <c r="CO151" i="10"/>
  <c r="JV108" i="10"/>
  <c r="HW163" i="10"/>
  <c r="HX151" i="10"/>
  <c r="MF151" i="10"/>
  <c r="HR107" i="10"/>
  <c r="OA163" i="10"/>
  <c r="KH163" i="10"/>
  <c r="IB89" i="10"/>
  <c r="DM163" i="10"/>
  <c r="NT161" i="10"/>
  <c r="HR163" i="10"/>
  <c r="AM161" i="10"/>
  <c r="GR89" i="10"/>
  <c r="CD107" i="10"/>
  <c r="MA89" i="10"/>
  <c r="AQ161" i="10"/>
  <c r="Z89" i="10"/>
  <c r="AD151" i="10"/>
  <c r="BO151" i="10"/>
  <c r="HO89" i="10"/>
  <c r="CH161" i="10"/>
  <c r="MN108" i="10"/>
  <c r="IN151" i="10"/>
  <c r="MY89" i="10"/>
  <c r="EX163" i="10"/>
  <c r="AA161" i="10"/>
  <c r="CI107" i="10"/>
  <c r="CY161" i="10"/>
  <c r="ER151" i="10"/>
  <c r="FT161" i="10"/>
  <c r="KO161" i="10"/>
  <c r="JB163" i="10"/>
  <c r="KB151" i="10"/>
  <c r="PI8" i="10"/>
  <c r="CL108" i="10"/>
  <c r="AY161" i="10"/>
  <c r="KN161" i="10"/>
  <c r="FI89" i="10"/>
  <c r="EZ163" i="10"/>
  <c r="GQ89" i="10"/>
  <c r="GD163" i="10"/>
  <c r="AR89" i="10"/>
  <c r="FJ163" i="10"/>
  <c r="EE151" i="10"/>
  <c r="IE151" i="10"/>
  <c r="AB106" i="10"/>
  <c r="AP163" i="10"/>
  <c r="FL89" i="10"/>
  <c r="EU163" i="10"/>
  <c r="LA163" i="10"/>
  <c r="NN107" i="10"/>
  <c r="BG107" i="10"/>
  <c r="NO89" i="10"/>
  <c r="MC163" i="10"/>
  <c r="AH151" i="10"/>
  <c r="DD89" i="10"/>
  <c r="AA89" i="10"/>
  <c r="AV163" i="10"/>
  <c r="LM89" i="10"/>
  <c r="NS89" i="10"/>
  <c r="FB151" i="10"/>
  <c r="LU89" i="10"/>
  <c r="JQ89" i="10"/>
  <c r="HL161" i="10"/>
  <c r="GX163" i="10"/>
  <c r="IU89" i="10"/>
  <c r="MJ89" i="10"/>
  <c r="AP108" i="10"/>
  <c r="GY151" i="10"/>
  <c r="MZ151" i="10"/>
  <c r="AO106" i="10"/>
  <c r="LW89" i="10"/>
  <c r="NQ161" i="10"/>
  <c r="NV89" i="10"/>
  <c r="BK151" i="10"/>
  <c r="CN89" i="10"/>
  <c r="ER106" i="10"/>
  <c r="HI163" i="10"/>
  <c r="EM106" i="10"/>
  <c r="AN89" i="10"/>
  <c r="BI161" i="10"/>
  <c r="II89" i="10"/>
  <c r="EZ89" i="10"/>
  <c r="LD89" i="10"/>
  <c r="ND108" i="10"/>
  <c r="AG163" i="10"/>
  <c r="JF89" i="10"/>
  <c r="KJ151" i="10"/>
  <c r="CZ151" i="10"/>
  <c r="MB163" i="10"/>
  <c r="FN89" i="10"/>
  <c r="FX151" i="10"/>
  <c r="EG106" i="10"/>
  <c r="FA89" i="10"/>
  <c r="HP89" i="10"/>
  <c r="GY163" i="10"/>
  <c r="FQ151" i="10"/>
  <c r="MG163" i="10"/>
  <c r="IS161" i="10"/>
  <c r="NN89" i="10"/>
  <c r="ET89" i="10"/>
  <c r="NQ89" i="10"/>
  <c r="HL106" i="10"/>
  <c r="CE89" i="10"/>
  <c r="GS151" i="10"/>
  <c r="HT89" i="10"/>
  <c r="GC89" i="10"/>
  <c r="LW162" i="10"/>
  <c r="BY163" i="10"/>
  <c r="GG161" i="10"/>
  <c r="FC161" i="10"/>
  <c r="IF151" i="10"/>
  <c r="BL151" i="10"/>
  <c r="MH89" i="10"/>
  <c r="FC151" i="10"/>
  <c r="EQ163" i="10"/>
  <c r="GO89" i="10"/>
  <c r="JU162" i="10"/>
  <c r="BD163" i="10"/>
  <c r="JX151" i="10"/>
  <c r="FI151" i="10"/>
  <c r="BV89" i="10"/>
  <c r="CC89" i="10"/>
  <c r="EX151" i="10"/>
  <c r="BC151" i="10"/>
  <c r="Z163" i="10"/>
  <c r="KZ89" i="10"/>
  <c r="CK163" i="10"/>
  <c r="EM89" i="10"/>
  <c r="ET163" i="10"/>
  <c r="MS89" i="10"/>
  <c r="GF89" i="10"/>
  <c r="HA151" i="10"/>
  <c r="LX151" i="10"/>
  <c r="JE106" i="10"/>
  <c r="DX163" i="10"/>
  <c r="KS89" i="10"/>
  <c r="FP106" i="10"/>
  <c r="BS89" i="10"/>
  <c r="AF89" i="10"/>
  <c r="IF89" i="10"/>
  <c r="BJ89" i="10"/>
  <c r="LV89" i="10"/>
  <c r="GH108" i="10"/>
  <c r="AZ163" i="10"/>
  <c r="DR89" i="10"/>
  <c r="HD89" i="10"/>
  <c r="LI106" i="10"/>
  <c r="HQ163" i="10"/>
  <c r="HM161" i="10"/>
  <c r="DR163" i="10"/>
  <c r="EL163" i="10"/>
  <c r="HJ89" i="10"/>
  <c r="IG162" i="10"/>
  <c r="MX89" i="10"/>
  <c r="AR106" i="10"/>
  <c r="ID151" i="10"/>
  <c r="AL161" i="10"/>
  <c r="IN163" i="10"/>
  <c r="HR89" i="10"/>
  <c r="HI89" i="10"/>
  <c r="GX151" i="10"/>
  <c r="JG163" i="10"/>
  <c r="IM162" i="10"/>
  <c r="IR89" i="10"/>
  <c r="IE163" i="10"/>
  <c r="IP107" i="10"/>
  <c r="CX161" i="10"/>
  <c r="BE163" i="10"/>
  <c r="KO151" i="10"/>
  <c r="DH161" i="10"/>
  <c r="HO163" i="10"/>
  <c r="DL89" i="10"/>
  <c r="FT89" i="10"/>
  <c r="CV89" i="10"/>
  <c r="CR163" i="10"/>
  <c r="FC163" i="10"/>
  <c r="FN151" i="10"/>
  <c r="HC89" i="10"/>
  <c r="EV89" i="10"/>
  <c r="CM151" i="10"/>
  <c r="EE89" i="10"/>
  <c r="DC161" i="10"/>
  <c r="CA89" i="10"/>
  <c r="LX108" i="10"/>
  <c r="CC161" i="10"/>
  <c r="FW151" i="10"/>
  <c r="JJ151" i="10"/>
  <c r="CO89" i="10"/>
  <c r="HY89" i="10"/>
  <c r="AE89" i="10"/>
  <c r="GM163" i="10"/>
  <c r="FO89" i="10"/>
  <c r="KQ163" i="10"/>
  <c r="KF89" i="10"/>
  <c r="HA162" i="10"/>
  <c r="NV151" i="10"/>
  <c r="BL89" i="10"/>
  <c r="NI161" i="10"/>
  <c r="NC151" i="10"/>
  <c r="BU151" i="10"/>
  <c r="KS151" i="10"/>
  <c r="AT151" i="10"/>
  <c r="MK151" i="10"/>
  <c r="LY89" i="10"/>
  <c r="IC89" i="10"/>
  <c r="FT108" i="10"/>
  <c r="HH89" i="10"/>
  <c r="GZ163" i="10"/>
  <c r="BT89" i="10"/>
  <c r="LY163" i="10"/>
  <c r="FF151" i="10"/>
  <c r="MI89" i="10"/>
  <c r="LU151" i="10"/>
  <c r="CS89" i="10"/>
  <c r="MO151" i="10"/>
  <c r="IY89" i="10"/>
  <c r="EV163" i="10"/>
  <c r="GJ151" i="10"/>
  <c r="GI106" i="10"/>
  <c r="MR151" i="10"/>
  <c r="NC89" i="10"/>
  <c r="FU151" i="10"/>
  <c r="FH106" i="10"/>
  <c r="DB163" i="10"/>
  <c r="AF151" i="10"/>
  <c r="BG151" i="10"/>
  <c r="LR107" i="10"/>
  <c r="LO89" i="10"/>
  <c r="EQ151" i="10"/>
  <c r="NK151" i="10"/>
  <c r="KY163" i="10"/>
  <c r="LH151" i="10"/>
  <c r="EX89" i="10"/>
  <c r="CC106" i="10"/>
  <c r="CO163" i="10"/>
  <c r="JE89" i="10"/>
  <c r="JI89" i="10"/>
  <c r="DQ89" i="10"/>
  <c r="FV151" i="10"/>
  <c r="KZ151" i="10"/>
  <c r="ER89" i="10"/>
  <c r="IK89" i="10"/>
  <c r="GX89" i="10"/>
  <c r="HL89" i="10"/>
  <c r="HW151" i="10"/>
  <c r="EW163" i="10"/>
  <c r="AZ89" i="10"/>
  <c r="DW89" i="10"/>
  <c r="ME151" i="10"/>
  <c r="IE89" i="10"/>
  <c r="FF163" i="10"/>
  <c r="AX151" i="10"/>
  <c r="LL161" i="10"/>
  <c r="LF108" i="10"/>
  <c r="OA107" i="10"/>
  <c r="GM89" i="10"/>
  <c r="HJ107" i="10"/>
  <c r="ES151" i="10"/>
  <c r="GY107" i="10"/>
  <c r="HF163" i="10"/>
  <c r="MU163" i="10"/>
  <c r="FX89" i="10"/>
  <c r="FH89" i="10"/>
  <c r="KB89" i="10"/>
  <c r="BZ89" i="10"/>
  <c r="KF151" i="10"/>
  <c r="MP151" i="10"/>
  <c r="BE89" i="10"/>
  <c r="BA161" i="10"/>
  <c r="FZ89" i="10"/>
  <c r="JM89" i="10"/>
  <c r="EU151" i="10"/>
  <c r="JS163" i="10"/>
  <c r="CJ151" i="10"/>
  <c r="AD163" i="10"/>
  <c r="MC107" i="10"/>
  <c r="IZ89" i="10"/>
  <c r="MK89" i="10"/>
  <c r="MH163" i="10"/>
  <c r="AH163" i="10"/>
  <c r="BM163" i="10"/>
  <c r="FB161" i="10"/>
  <c r="BK106" i="10"/>
  <c r="GN163" i="10"/>
  <c r="GM151" i="10"/>
  <c r="KP107" i="10"/>
  <c r="HD151" i="10"/>
  <c r="FO151" i="10"/>
  <c r="LK163" i="10"/>
  <c r="KG107" i="10"/>
  <c r="AA151" i="10"/>
  <c r="NK106" i="10"/>
  <c r="FL151" i="10"/>
  <c r="BF151" i="10"/>
  <c r="LQ151" i="10"/>
  <c r="JZ163" i="10"/>
  <c r="DM107" i="10"/>
  <c r="LQ106" i="10"/>
  <c r="GT163" i="10"/>
  <c r="BY107" i="10"/>
  <c r="BR107" i="10"/>
  <c r="AM163" i="10"/>
  <c r="GE163" i="10"/>
  <c r="MX151" i="10"/>
  <c r="HG107" i="10"/>
  <c r="CR151" i="10"/>
  <c r="BH151" i="10"/>
  <c r="BH162" i="10"/>
  <c r="IB107" i="10"/>
  <c r="NU106" i="10"/>
  <c r="JK89" i="10"/>
  <c r="BY89" i="10"/>
  <c r="ML163" i="10"/>
  <c r="KN163" i="10"/>
  <c r="HT106" i="10"/>
  <c r="BM151" i="10"/>
  <c r="GA106" i="10"/>
  <c r="IV151" i="10"/>
  <c r="BT107" i="10"/>
  <c r="JO151" i="10"/>
  <c r="JP107" i="10"/>
  <c r="DS107" i="10"/>
  <c r="HT151" i="10"/>
  <c r="GY162" i="10"/>
  <c r="NS162" i="10"/>
  <c r="GP151" i="10"/>
  <c r="MT89" i="10"/>
  <c r="GU151" i="10"/>
  <c r="MA163" i="10"/>
  <c r="EO162" i="10"/>
  <c r="NP89" i="10"/>
  <c r="BB151" i="10"/>
  <c r="KP151" i="10"/>
  <c r="DC163" i="10"/>
  <c r="NP151" i="10"/>
  <c r="Z151" i="10"/>
  <c r="AS151" i="10"/>
  <c r="DH151" i="10"/>
  <c r="DO151" i="10"/>
  <c r="AJ89" i="10"/>
  <c r="DG151" i="10"/>
  <c r="HN151" i="10"/>
  <c r="NV108" i="10"/>
  <c r="AV107" i="10"/>
  <c r="DX89" i="10"/>
  <c r="GF151" i="10"/>
  <c r="MJ163" i="10"/>
  <c r="LY151" i="10"/>
  <c r="DF151" i="10"/>
  <c r="BU162" i="10"/>
  <c r="KS162" i="10"/>
  <c r="IR151" i="10"/>
  <c r="FU162" i="10"/>
  <c r="EV151" i="10"/>
  <c r="CH163" i="10"/>
  <c r="NY108" i="10"/>
  <c r="MA107" i="10"/>
  <c r="GY89" i="10"/>
  <c r="FX107" i="10"/>
  <c r="MP89" i="10"/>
  <c r="JL151" i="10"/>
  <c r="NH163" i="10"/>
  <c r="HO151" i="10"/>
  <c r="BF163" i="10"/>
  <c r="CU151" i="10"/>
  <c r="JL108" i="10"/>
  <c r="FP162" i="10"/>
  <c r="JR163" i="10"/>
  <c r="KQ106" i="10"/>
  <c r="JA107" i="10"/>
  <c r="NK162" i="10"/>
  <c r="EW107" i="10"/>
  <c r="BZ107" i="10"/>
  <c r="LF151" i="10"/>
  <c r="KY162" i="10"/>
  <c r="FS163" i="10"/>
  <c r="EM151" i="10"/>
  <c r="KF162" i="10"/>
  <c r="AN151" i="10"/>
  <c r="JP162" i="10"/>
  <c r="CB163" i="10"/>
  <c r="EC89" i="10"/>
  <c r="JF151" i="10"/>
  <c r="GA151" i="10"/>
  <c r="CW89" i="10"/>
  <c r="CS151" i="10"/>
  <c r="JZ151" i="10"/>
  <c r="EL89" i="10"/>
  <c r="EN163" i="10"/>
  <c r="NZ151" i="10"/>
  <c r="IU151" i="10"/>
  <c r="AB162" i="10"/>
  <c r="HK151" i="10"/>
  <c r="AG151" i="10"/>
  <c r="KP89" i="10"/>
  <c r="AU151" i="10"/>
  <c r="JV163" i="10"/>
  <c r="BX151" i="10"/>
  <c r="AJ151" i="10"/>
  <c r="GS89" i="10"/>
  <c r="KN162" i="10"/>
  <c r="BZ151" i="10"/>
  <c r="KM163" i="10"/>
  <c r="HA89" i="10"/>
  <c r="HQ89" i="10"/>
  <c r="EQ162" i="10"/>
  <c r="DA162" i="10"/>
  <c r="FD163" i="10"/>
  <c r="DE151" i="10"/>
  <c r="AQ163" i="10"/>
  <c r="AO162" i="10"/>
  <c r="KG163" i="10"/>
  <c r="HE151" i="10"/>
  <c r="LR163" i="10"/>
  <c r="CJ89" i="10"/>
  <c r="GV107" i="10"/>
  <c r="HX107" i="10"/>
  <c r="KK151" i="10"/>
  <c r="NY151" i="10"/>
  <c r="CV162" i="10"/>
  <c r="JR151" i="10"/>
  <c r="DD107" i="10"/>
  <c r="EW89" i="10"/>
  <c r="GV151" i="10"/>
  <c r="GN107" i="10"/>
  <c r="HJ163" i="10"/>
  <c r="GC163" i="10"/>
  <c r="LV107" i="10"/>
  <c r="PE8" i="10"/>
  <c r="FD107" i="10"/>
  <c r="KV151" i="10"/>
  <c r="CA162" i="10"/>
  <c r="AR151" i="10"/>
  <c r="CW107" i="10"/>
  <c r="KU107" i="10"/>
  <c r="AW107" i="10"/>
  <c r="LH107" i="10"/>
  <c r="EH163" i="10"/>
  <c r="JT108" i="10"/>
  <c r="HY151" i="10"/>
  <c r="KH151" i="10"/>
  <c r="LZ163" i="10"/>
  <c r="AJ162" i="10"/>
  <c r="AO107" i="10"/>
  <c r="HF108" i="10"/>
  <c r="GR163" i="10"/>
  <c r="EM107" i="10"/>
  <c r="AN163" i="10"/>
  <c r="NC162" i="10"/>
  <c r="IW106" i="10"/>
  <c r="DT106" i="10"/>
  <c r="JL89" i="10"/>
  <c r="FE107" i="10"/>
  <c r="AS107" i="10"/>
  <c r="EK107" i="10"/>
  <c r="MJ106" i="10"/>
  <c r="AQ89" i="10"/>
  <c r="HI107" i="10"/>
  <c r="EF163" i="10"/>
  <c r="MR107" i="10"/>
  <c r="CI151" i="10"/>
  <c r="HL151" i="10"/>
  <c r="BS151" i="10"/>
  <c r="CA151" i="10"/>
  <c r="DS151" i="10"/>
  <c r="BV151" i="10"/>
  <c r="LI162" i="10"/>
  <c r="IZ151" i="10"/>
  <c r="KA151" i="10"/>
  <c r="LN151" i="10"/>
  <c r="CY163" i="10"/>
  <c r="LG151" i="10"/>
  <c r="CN151" i="10"/>
  <c r="FR163" i="10"/>
  <c r="BS162" i="10"/>
  <c r="CQ163" i="10"/>
  <c r="MV163" i="10"/>
  <c r="GJ163" i="10"/>
  <c r="KY151" i="10"/>
  <c r="DM151" i="10"/>
  <c r="CF151" i="10"/>
  <c r="ND163" i="10"/>
  <c r="FE162" i="10"/>
  <c r="GE107" i="10"/>
  <c r="AE151" i="10"/>
  <c r="DT89" i="10"/>
  <c r="FB163" i="10"/>
  <c r="MN151" i="10"/>
  <c r="CU163" i="10"/>
  <c r="DD162" i="10"/>
  <c r="LY162" i="10"/>
  <c r="CA107" i="10"/>
  <c r="JJ163" i="10"/>
  <c r="HA107" i="10"/>
  <c r="LB107" i="10"/>
  <c r="DA151" i="10"/>
  <c r="AU162" i="10"/>
  <c r="JQ163" i="10"/>
  <c r="HE107" i="10"/>
  <c r="LD163" i="10"/>
  <c r="KI107" i="10"/>
  <c r="NO163" i="10"/>
  <c r="FW107" i="10"/>
  <c r="DU163" i="10"/>
  <c r="EI151" i="10"/>
  <c r="GQ162" i="10"/>
  <c r="LF89" i="10"/>
  <c r="DR151" i="10"/>
  <c r="IZ107" i="10"/>
  <c r="AI89" i="10"/>
  <c r="ES163" i="10"/>
  <c r="GY106" i="10"/>
  <c r="DE107" i="10"/>
  <c r="FL107" i="10"/>
  <c r="CX151" i="10"/>
  <c r="AL163" i="10"/>
  <c r="EX107" i="10"/>
  <c r="DO161" i="10"/>
  <c r="MW161" i="10"/>
  <c r="GH163" i="10"/>
  <c r="HI162" i="10"/>
  <c r="CW163" i="10"/>
  <c r="FA107" i="10"/>
  <c r="EZ107" i="10"/>
  <c r="CF106" i="10"/>
  <c r="KU163" i="10"/>
  <c r="AW163" i="10"/>
  <c r="AD161" i="10"/>
  <c r="FA151" i="10"/>
  <c r="KL163" i="10"/>
  <c r="NY161" i="10"/>
  <c r="AK107" i="10"/>
  <c r="JE162" i="10"/>
  <c r="LH163" i="10"/>
  <c r="BV107" i="10"/>
  <c r="LS89" i="10"/>
  <c r="CN107" i="10"/>
  <c r="FU108" i="10"/>
  <c r="MU107" i="10"/>
  <c r="IJ151" i="10"/>
  <c r="NT151" i="10"/>
  <c r="NC106" i="10"/>
  <c r="MG151" i="10"/>
  <c r="EE163" i="10"/>
  <c r="MF89" i="10"/>
  <c r="GE89" i="10"/>
  <c r="DZ163" i="10"/>
  <c r="EK163" i="10"/>
  <c r="EL151" i="10"/>
  <c r="CM89" i="10"/>
  <c r="IJ108" i="10"/>
  <c r="DG107" i="10"/>
  <c r="EP151" i="10"/>
  <c r="AT107" i="10"/>
  <c r="MR163" i="10"/>
  <c r="NM106" i="10"/>
  <c r="ML161" i="10"/>
  <c r="JZ89" i="10"/>
  <c r="IM151" i="10"/>
  <c r="FE151" i="10"/>
  <c r="MU151" i="10"/>
  <c r="MH151" i="10"/>
  <c r="LT151" i="10"/>
  <c r="LH161" i="10"/>
  <c r="FD89" i="10"/>
  <c r="GI151" i="10"/>
  <c r="IJ162" i="10"/>
  <c r="IQ163" i="10"/>
  <c r="EN151" i="10"/>
  <c r="CS162" i="10"/>
  <c r="LC151" i="10"/>
  <c r="LN89" i="10"/>
  <c r="CL89" i="10"/>
  <c r="HH151" i="10"/>
  <c r="BP89" i="10"/>
  <c r="JQ107" i="10"/>
  <c r="NB163" i="10"/>
  <c r="MV108" i="10"/>
  <c r="AU163" i="10"/>
  <c r="LV151" i="10"/>
  <c r="LB163" i="10"/>
  <c r="LB172" i="10" s="1"/>
  <c r="NJ151" i="10"/>
  <c r="DY151" i="10"/>
  <c r="JX106" i="10"/>
  <c r="GH151" i="10"/>
  <c r="KI163" i="10"/>
  <c r="NP107" i="10"/>
  <c r="NC108" i="10"/>
  <c r="EH89" i="10"/>
  <c r="JD107" i="10"/>
  <c r="BE151" i="10"/>
  <c r="MD161" i="10"/>
  <c r="MN89" i="10"/>
  <c r="KN151" i="10"/>
  <c r="EH151" i="10"/>
  <c r="FI107" i="10"/>
  <c r="IB106" i="10"/>
  <c r="DQ163" i="10"/>
  <c r="AF107" i="10"/>
  <c r="FK107" i="10"/>
  <c r="JX163" i="10"/>
  <c r="LZ107" i="10"/>
  <c r="GV106" i="10"/>
  <c r="BK163" i="10"/>
  <c r="IO151" i="10"/>
  <c r="AK163" i="10"/>
  <c r="EZ106" i="10"/>
  <c r="GB151" i="10"/>
  <c r="FR107" i="10"/>
  <c r="DY106" i="10"/>
  <c r="CJ163" i="10"/>
  <c r="MW163" i="10"/>
  <c r="PC8" i="10"/>
  <c r="JA161" i="10"/>
  <c r="IO106" i="10"/>
  <c r="CK107" i="10"/>
  <c r="CZ163" i="10"/>
  <c r="IW89" i="10"/>
  <c r="FM151" i="10"/>
  <c r="JA151" i="10"/>
  <c r="NS151" i="10"/>
  <c r="MQ163" i="10"/>
  <c r="HN107" i="10"/>
  <c r="OZ8" i="10"/>
  <c r="KQ151" i="10"/>
  <c r="GC106" i="10"/>
  <c r="BO107" i="10"/>
  <c r="LL151" i="10"/>
  <c r="DF89" i="10"/>
  <c r="NB151" i="10"/>
  <c r="HP163" i="10"/>
  <c r="JH89" i="10"/>
  <c r="ET151" i="10"/>
  <c r="GQ151" i="10"/>
  <c r="BU89" i="10"/>
  <c r="DW162" i="10"/>
  <c r="JM106" i="10"/>
  <c r="CV151" i="10"/>
  <c r="LA89" i="10"/>
  <c r="FK151" i="10"/>
  <c r="CR89" i="10"/>
  <c r="LO162" i="10"/>
  <c r="EW151" i="10"/>
  <c r="KO163" i="10"/>
  <c r="DZ151" i="10"/>
  <c r="ES89" i="10"/>
  <c r="NL89" i="10"/>
  <c r="AM151" i="10"/>
  <c r="NM89" i="10"/>
  <c r="MI163" i="10"/>
  <c r="NB89" i="10"/>
  <c r="GZ151" i="10"/>
  <c r="DJ107" i="10"/>
  <c r="FQ163" i="10"/>
  <c r="GU89" i="10"/>
  <c r="DC107" i="10"/>
  <c r="NH151" i="10"/>
  <c r="DD151" i="10"/>
  <c r="HP151" i="10"/>
  <c r="EI89" i="10"/>
  <c r="IE162" i="10"/>
  <c r="CH107" i="10"/>
  <c r="DY107" i="10"/>
  <c r="JD163" i="10"/>
  <c r="HM151" i="10"/>
  <c r="IO89" i="10"/>
  <c r="NO107" i="10"/>
  <c r="JU106" i="10"/>
  <c r="EJ107" i="10"/>
  <c r="DI151" i="10"/>
  <c r="AI107" i="10"/>
  <c r="ID107" i="10"/>
  <c r="MJ151" i="10"/>
  <c r="EJ151" i="10"/>
  <c r="IV107" i="10"/>
  <c r="CF107" i="10"/>
  <c r="MZ106" i="10"/>
  <c r="HZ107" i="10"/>
  <c r="KT151" i="10"/>
  <c r="HH107" i="10"/>
  <c r="MY151" i="10"/>
  <c r="JW89" i="10"/>
  <c r="HO106" i="10"/>
  <c r="HO162" i="10"/>
  <c r="BM106" i="10"/>
  <c r="EB89" i="10"/>
  <c r="BN163" i="10"/>
  <c r="BS163" i="10"/>
  <c r="DQ106" i="10"/>
  <c r="LQ89" i="10"/>
  <c r="HV151" i="10"/>
  <c r="LK89" i="10"/>
  <c r="DR107" i="10"/>
  <c r="NL151" i="10"/>
  <c r="EJ162" i="10"/>
  <c r="GC151" i="10"/>
  <c r="JO108" i="10"/>
  <c r="BB89" i="10"/>
  <c r="GT151" i="10"/>
  <c r="NH89" i="10"/>
  <c r="FS151" i="10"/>
  <c r="DT151" i="10"/>
  <c r="JX162" i="10"/>
  <c r="KW163" i="10"/>
  <c r="JK151" i="10"/>
  <c r="OA151" i="10"/>
  <c r="KR107" i="10"/>
  <c r="JV89" i="10"/>
  <c r="BT151" i="10"/>
  <c r="KR163" i="10"/>
  <c r="AF163" i="10"/>
  <c r="DP89" i="10"/>
  <c r="LL163" i="10"/>
  <c r="DJ163" i="10"/>
  <c r="LW106" i="10"/>
  <c r="JP151" i="10"/>
  <c r="KW107" i="10"/>
  <c r="BQ107" i="10"/>
  <c r="HU107" i="10"/>
  <c r="MQ161" i="10"/>
  <c r="BC107" i="10"/>
  <c r="HI151" i="10"/>
  <c r="NR89" i="10"/>
  <c r="MR89" i="10"/>
  <c r="HM107" i="10"/>
  <c r="MW89" i="10"/>
  <c r="JS107" i="10"/>
  <c r="LY161" i="10"/>
  <c r="CN162" i="10"/>
  <c r="HV107" i="10"/>
  <c r="ER162" i="10"/>
  <c r="AH89" i="10"/>
  <c r="EP107" i="10"/>
  <c r="HZ151" i="10"/>
  <c r="EV107" i="10"/>
  <c r="MY107" i="10"/>
  <c r="DH163" i="10"/>
  <c r="AG107" i="10"/>
  <c r="GD107" i="10"/>
  <c r="HU151" i="10"/>
  <c r="GR107" i="10"/>
  <c r="DP151" i="10"/>
  <c r="PA8" i="10"/>
  <c r="CY151" i="10"/>
  <c r="MX163" i="10"/>
  <c r="NJ89" i="10"/>
  <c r="MG106" i="10"/>
  <c r="GT89" i="10"/>
  <c r="BN151" i="10"/>
  <c r="IF107" i="10"/>
  <c r="CQ151" i="10"/>
  <c r="IF163" i="10"/>
  <c r="JC162" i="10"/>
  <c r="LD151" i="10"/>
  <c r="GZ106" i="10"/>
  <c r="PG8" i="10"/>
  <c r="GD151" i="10"/>
  <c r="DB107" i="10"/>
  <c r="JK106" i="10"/>
  <c r="JC106" i="10"/>
  <c r="NJ107" i="10"/>
  <c r="MQ107" i="10"/>
  <c r="KH107" i="10"/>
  <c r="EW106" i="10"/>
  <c r="EE106" i="10"/>
  <c r="EE162" i="10"/>
  <c r="HY163" i="10"/>
  <c r="IB151" i="10"/>
  <c r="EO151" i="10"/>
  <c r="MR106" i="10"/>
  <c r="EJ106" i="10"/>
  <c r="ML107" i="10"/>
  <c r="NJ163" i="10"/>
  <c r="HG151" i="10"/>
  <c r="FG163" i="10"/>
  <c r="CK106" i="10"/>
  <c r="NA163" i="10"/>
  <c r="H27" i="7"/>
  <c r="J1" i="7" l="1"/>
  <c r="I79" i="7"/>
  <c r="GB11" i="9"/>
  <c r="GE41" i="7" s="1"/>
  <c r="GE36" i="7" s="1"/>
  <c r="IQ82" i="10"/>
  <c r="NN164" i="10"/>
  <c r="NN112" i="10"/>
  <c r="NN82" i="10"/>
  <c r="NM82" i="10"/>
  <c r="NM164" i="10"/>
  <c r="NM112" i="10"/>
  <c r="IQ112" i="10"/>
  <c r="IQ164" i="10"/>
  <c r="O12" i="11" a="1"/>
  <c r="O12" i="11" s="1"/>
  <c r="AB12" i="11" a="1"/>
  <c r="AB12" i="11" s="1"/>
  <c r="X12" i="11" a="1"/>
  <c r="X12" i="11" s="1"/>
  <c r="AX12" i="11" a="1"/>
  <c r="AX12" i="11" s="1"/>
  <c r="AN12" i="11" a="1"/>
  <c r="AN12" i="11" s="1"/>
  <c r="AZ12" i="11" a="1"/>
  <c r="AZ12" i="11" s="1"/>
  <c r="AP12" i="11" a="1"/>
  <c r="AP12" i="11" s="1"/>
  <c r="OP19" i="10"/>
  <c r="PE6" i="10" s="1"/>
  <c r="AY12" i="11" a="1"/>
  <c r="AY12" i="11" s="1"/>
  <c r="AI12" i="11" a="1"/>
  <c r="AI12" i="11" s="1"/>
  <c r="AR12" i="11" a="1"/>
  <c r="AR12" i="11" s="1"/>
  <c r="AT12" i="11" a="1"/>
  <c r="AT12" i="11" s="1"/>
  <c r="AF12" i="11" a="1"/>
  <c r="AF12" i="11" s="1"/>
  <c r="P12" i="11" a="1"/>
  <c r="P12" i="11" s="1"/>
  <c r="BK12" i="11" a="1"/>
  <c r="BK12" i="11" s="1"/>
  <c r="N12" i="11" a="1"/>
  <c r="N12" i="11" s="1"/>
  <c r="L12" i="11" a="1"/>
  <c r="L12" i="11" s="1"/>
  <c r="BC12" i="11" a="1"/>
  <c r="BC12" i="11" s="1"/>
  <c r="S12" i="11" a="1"/>
  <c r="S12" i="11" s="1"/>
  <c r="AM12" i="11" a="1"/>
  <c r="AM12" i="11" s="1"/>
  <c r="AJ12" i="11" a="1"/>
  <c r="AJ12" i="11" s="1"/>
  <c r="AE12" i="11" a="1"/>
  <c r="AE12" i="11" s="1"/>
  <c r="Y12" i="11" a="1"/>
  <c r="Y12" i="11" s="1"/>
  <c r="M12" i="11" a="1"/>
  <c r="M12" i="11" s="1"/>
  <c r="AG12" i="11" a="1"/>
  <c r="AG12" i="11" s="1"/>
  <c r="BH12" i="11" a="1"/>
  <c r="BH12" i="11" s="1"/>
  <c r="BJ12" i="11" a="1"/>
  <c r="BJ12" i="11" s="1"/>
  <c r="AD12" i="11" a="1"/>
  <c r="AD12" i="11" s="1"/>
  <c r="GM82" i="10"/>
  <c r="AA12" i="11" a="1"/>
  <c r="AA12" i="11" s="1"/>
  <c r="Z12" i="11" a="1"/>
  <c r="Z12" i="11" s="1"/>
  <c r="AU12" i="11" a="1"/>
  <c r="AU12" i="11" s="1"/>
  <c r="W12" i="11" a="1"/>
  <c r="W12" i="11" s="1"/>
  <c r="BG12" i="11" a="1"/>
  <c r="BG12" i="11" s="1"/>
  <c r="BI12" i="11" a="1"/>
  <c r="BI12" i="11" s="1"/>
  <c r="R12" i="11" a="1"/>
  <c r="R12" i="11" s="1"/>
  <c r="T12" i="11" a="1"/>
  <c r="T12" i="11" s="1"/>
  <c r="AO12" i="11" a="1"/>
  <c r="AO12" i="11" s="1"/>
  <c r="Q12" i="11" a="1"/>
  <c r="Q12" i="11" s="1"/>
  <c r="BD12" i="11" a="1"/>
  <c r="BD12" i="11" s="1"/>
  <c r="AS12" i="11" a="1"/>
  <c r="AS12" i="11" s="1"/>
  <c r="AW12" i="11" a="1"/>
  <c r="AW12" i="11" s="1"/>
  <c r="U12" i="11" a="1"/>
  <c r="U12" i="11" s="1"/>
  <c r="AH12" i="11" a="1"/>
  <c r="AH12" i="11" s="1"/>
  <c r="BB12" i="11" a="1"/>
  <c r="BB12" i="11" s="1"/>
  <c r="AQ12" i="11" a="1"/>
  <c r="AQ12" i="11" s="1"/>
  <c r="BA12" i="11" a="1"/>
  <c r="BA12" i="11" s="1"/>
  <c r="BF12" i="11" a="1"/>
  <c r="BF12" i="11" s="1"/>
  <c r="AC12" i="11" a="1"/>
  <c r="AC12" i="11" s="1"/>
  <c r="BL12" i="11" a="1"/>
  <c r="BL12" i="11" s="1"/>
  <c r="AV12" i="11" a="1"/>
  <c r="AV12" i="11" s="1"/>
  <c r="AK12" i="11" a="1"/>
  <c r="AK12" i="11" s="1"/>
  <c r="BE12" i="11" a="1"/>
  <c r="BE12" i="11" s="1"/>
  <c r="AL12" i="11" a="1"/>
  <c r="AL12" i="11" s="1"/>
  <c r="V12" i="11" a="1"/>
  <c r="V12" i="11" s="1"/>
  <c r="HN82" i="10"/>
  <c r="IK82" i="10"/>
  <c r="BM14" i="11"/>
  <c r="BN14" i="11" s="1"/>
  <c r="OR21" i="10"/>
  <c r="NL164" i="10"/>
  <c r="NL112" i="10"/>
  <c r="NL82" i="10"/>
  <c r="OV31" i="10"/>
  <c r="IP112" i="10"/>
  <c r="OR31" i="10"/>
  <c r="IP164" i="10"/>
  <c r="OQ23" i="10"/>
  <c r="BL16" i="11" a="1"/>
  <c r="BL16" i="11" s="1"/>
  <c r="Q16" i="11" a="1"/>
  <c r="Q16" i="11" s="1"/>
  <c r="Y16" i="11" a="1"/>
  <c r="Y16" i="11" s="1"/>
  <c r="T16" i="11" a="1"/>
  <c r="T16" i="11" s="1"/>
  <c r="BH16" i="11" a="1"/>
  <c r="BH16" i="11" s="1"/>
  <c r="BB16" i="11" a="1"/>
  <c r="BB16" i="11" s="1"/>
  <c r="BF16" i="11" a="1"/>
  <c r="BF16" i="11" s="1"/>
  <c r="AW16" i="11" a="1"/>
  <c r="AW16" i="11" s="1"/>
  <c r="BE16" i="11" a="1"/>
  <c r="BE16" i="11" s="1"/>
  <c r="AZ16" i="11" a="1"/>
  <c r="AZ16" i="11" s="1"/>
  <c r="OJ23" i="10"/>
  <c r="BM16" i="11" s="1"/>
  <c r="BN16" i="11" s="1"/>
  <c r="S16" i="11" a="1"/>
  <c r="S16" i="11" s="1"/>
  <c r="BC16" i="11" a="1"/>
  <c r="BC16" i="11" s="1"/>
  <c r="AD16" i="11" a="1"/>
  <c r="AD16" i="11" s="1"/>
  <c r="U16" i="11" a="1"/>
  <c r="U16" i="11" s="1"/>
  <c r="AL16" i="11" a="1"/>
  <c r="AL16" i="11" s="1"/>
  <c r="AG16" i="11" a="1"/>
  <c r="AG16" i="11" s="1"/>
  <c r="W16" i="11" a="1"/>
  <c r="W16" i="11" s="1"/>
  <c r="AF16" i="11" a="1"/>
  <c r="AF16" i="11" s="1"/>
  <c r="HG82" i="10"/>
  <c r="BJ16" i="11" a="1"/>
  <c r="BJ16" i="11" s="1"/>
  <c r="BA16" i="11" a="1"/>
  <c r="BA16" i="11" s="1"/>
  <c r="AM16" i="11" a="1"/>
  <c r="AM16" i="11" s="1"/>
  <c r="AE16" i="11" a="1"/>
  <c r="AE16" i="11" s="1"/>
  <c r="N16" i="11" a="1"/>
  <c r="N16" i="11" s="1"/>
  <c r="AK16" i="11" a="1"/>
  <c r="AK16" i="11" s="1"/>
  <c r="M16" i="11" a="1"/>
  <c r="M16" i="11" s="1"/>
  <c r="BK16" i="11" a="1"/>
  <c r="BK16" i="11" s="1"/>
  <c r="AH16" i="11" a="1"/>
  <c r="AH16" i="11" s="1"/>
  <c r="P16" i="11" a="1"/>
  <c r="P16" i="11" s="1"/>
  <c r="AC16" i="11" a="1"/>
  <c r="AC16" i="11" s="1"/>
  <c r="AT16" i="11" a="1"/>
  <c r="AT16" i="11" s="1"/>
  <c r="R16" i="11" a="1"/>
  <c r="R16" i="11" s="1"/>
  <c r="AS16" i="11" a="1"/>
  <c r="AS16" i="11" s="1"/>
  <c r="AN16" i="11" a="1"/>
  <c r="AN16" i="11" s="1"/>
  <c r="AI16" i="11" a="1"/>
  <c r="AI16" i="11" s="1"/>
  <c r="AV16" i="11" a="1"/>
  <c r="AV16" i="11" s="1"/>
  <c r="BI16" i="11" a="1"/>
  <c r="BI16" i="11" s="1"/>
  <c r="AU16" i="11" a="1"/>
  <c r="AU16" i="11" s="1"/>
  <c r="AX16" i="11" a="1"/>
  <c r="AX16" i="11" s="1"/>
  <c r="AA16" i="11" a="1"/>
  <c r="AA16" i="11" s="1"/>
  <c r="Z16" i="11" a="1"/>
  <c r="Z16" i="11" s="1"/>
  <c r="BG16" i="11" a="1"/>
  <c r="BG16" i="11" s="1"/>
  <c r="L16" i="11" a="1"/>
  <c r="L16" i="11" s="1"/>
  <c r="AP16" i="11" a="1"/>
  <c r="AP16" i="11" s="1"/>
  <c r="X16" i="11" a="1"/>
  <c r="X16" i="11" s="1"/>
  <c r="AY16" i="11" a="1"/>
  <c r="AY16" i="11" s="1"/>
  <c r="AO16" i="11" a="1"/>
  <c r="AO16" i="11" s="1"/>
  <c r="AJ16" i="11" a="1"/>
  <c r="AJ16" i="11" s="1"/>
  <c r="AR16" i="11" a="1"/>
  <c r="AR16" i="11" s="1"/>
  <c r="O16" i="11" a="1"/>
  <c r="O16" i="11" s="1"/>
  <c r="AQ16" i="11" a="1"/>
  <c r="AQ16" i="11" s="1"/>
  <c r="BD16" i="11" a="1"/>
  <c r="BD16" i="11" s="1"/>
  <c r="AB16" i="11" a="1"/>
  <c r="AB16" i="11" s="1"/>
  <c r="V16" i="11" a="1"/>
  <c r="V16" i="11" s="1"/>
  <c r="LW82" i="10"/>
  <c r="OU23" i="10"/>
  <c r="AC14" i="11" a="1"/>
  <c r="AC14" i="11" s="1"/>
  <c r="P14" i="11" a="1"/>
  <c r="P14" i="11" s="1"/>
  <c r="BK14" i="11" a="1"/>
  <c r="BK14" i="11" s="1"/>
  <c r="AA14" i="11" a="1"/>
  <c r="AA14" i="11" s="1"/>
  <c r="AO14" i="11" a="1"/>
  <c r="AO14" i="11" s="1"/>
  <c r="BH14" i="11" a="1"/>
  <c r="BH14" i="11" s="1"/>
  <c r="AL14" i="11" a="1"/>
  <c r="AL14" i="11" s="1"/>
  <c r="AZ14" i="11" a="1"/>
  <c r="AZ14" i="11" s="1"/>
  <c r="AX14" i="11" a="1"/>
  <c r="AX14" i="11" s="1"/>
  <c r="AE14" i="11" a="1"/>
  <c r="AE14" i="11" s="1"/>
  <c r="AS14" i="11" a="1"/>
  <c r="AS14" i="11" s="1"/>
  <c r="BL14" i="11" a="1"/>
  <c r="BL14" i="11" s="1"/>
  <c r="AB14" i="11" a="1"/>
  <c r="AB14" i="11" s="1"/>
  <c r="X14" i="11" a="1"/>
  <c r="X14" i="11" s="1"/>
  <c r="T14" i="11" a="1"/>
  <c r="T14" i="11" s="1"/>
  <c r="AI14" i="11" a="1"/>
  <c r="AI14" i="11" s="1"/>
  <c r="AW14" i="11" a="1"/>
  <c r="AW14" i="11" s="1"/>
  <c r="M14" i="11" a="1"/>
  <c r="M14" i="11" s="1"/>
  <c r="AF14" i="11" a="1"/>
  <c r="AF14" i="11" s="1"/>
  <c r="BB14" i="11" a="1"/>
  <c r="BB14" i="11" s="1"/>
  <c r="OK21" i="10"/>
  <c r="BD14" i="11" a="1"/>
  <c r="BD14" i="11" s="1"/>
  <c r="V14" i="11" a="1"/>
  <c r="V14" i="11" s="1"/>
  <c r="BA14" i="11" a="1"/>
  <c r="BA14" i="11" s="1"/>
  <c r="Q14" i="11" a="1"/>
  <c r="Q14" i="11" s="1"/>
  <c r="AJ14" i="11" a="1"/>
  <c r="AJ14" i="11" s="1"/>
  <c r="Z14" i="11" a="1"/>
  <c r="Z14" i="11" s="1"/>
  <c r="AD14" i="11" a="1"/>
  <c r="AD14" i="11" s="1"/>
  <c r="AU14" i="11" a="1"/>
  <c r="AU14" i="11" s="1"/>
  <c r="O14" i="11" a="1"/>
  <c r="O14" i="11" s="1"/>
  <c r="N14" i="11" a="1"/>
  <c r="N14" i="11" s="1"/>
  <c r="AM14" i="11" a="1"/>
  <c r="AM14" i="11" s="1"/>
  <c r="U14" i="11" a="1"/>
  <c r="U14" i="11" s="1"/>
  <c r="AN14" i="11" a="1"/>
  <c r="AN14" i="11" s="1"/>
  <c r="AP14" i="11" a="1"/>
  <c r="AP14" i="11" s="1"/>
  <c r="AT14" i="11" a="1"/>
  <c r="AT14" i="11" s="1"/>
  <c r="AG14" i="11" a="1"/>
  <c r="AG14" i="11" s="1"/>
  <c r="BE14" i="11" a="1"/>
  <c r="BE14" i="11" s="1"/>
  <c r="AR14" i="11" a="1"/>
  <c r="AR14" i="11" s="1"/>
  <c r="BF14" i="11" a="1"/>
  <c r="BF14" i="11" s="1"/>
  <c r="BJ14" i="11" a="1"/>
  <c r="BJ14" i="11" s="1"/>
  <c r="AY14" i="11" a="1"/>
  <c r="AY14" i="11" s="1"/>
  <c r="AQ14" i="11" a="1"/>
  <c r="AQ14" i="11" s="1"/>
  <c r="Y14" i="11" a="1"/>
  <c r="Y14" i="11" s="1"/>
  <c r="L14" i="11" a="1"/>
  <c r="L14" i="11" s="1"/>
  <c r="R14" i="11" a="1"/>
  <c r="R14" i="11" s="1"/>
  <c r="BC14" i="11" a="1"/>
  <c r="BC14" i="11" s="1"/>
  <c r="S14" i="11" a="1"/>
  <c r="S14" i="11" s="1"/>
  <c r="AN82" i="10"/>
  <c r="BI14" i="11" a="1"/>
  <c r="BI14" i="11" s="1"/>
  <c r="AV14" i="11" a="1"/>
  <c r="AV14" i="11" s="1"/>
  <c r="AH14" i="11" a="1"/>
  <c r="AH14" i="11" s="1"/>
  <c r="BG14" i="11" a="1"/>
  <c r="BG14" i="11" s="1"/>
  <c r="W14" i="11" a="1"/>
  <c r="W14" i="11" s="1"/>
  <c r="AK14" i="11" a="1"/>
  <c r="AK14" i="11" s="1"/>
  <c r="MW82" i="10"/>
  <c r="OV23" i="10"/>
  <c r="W24" i="11" a="1"/>
  <c r="W24" i="11" s="1"/>
  <c r="M24" i="11" a="1"/>
  <c r="M24" i="11" s="1"/>
  <c r="BF24" i="11" a="1"/>
  <c r="BF24" i="11" s="1"/>
  <c r="BE24" i="11" a="1"/>
  <c r="BE24" i="11" s="1"/>
  <c r="AQ24" i="11" a="1"/>
  <c r="AQ24" i="11" s="1"/>
  <c r="X24" i="11" a="1"/>
  <c r="X24" i="11" s="1"/>
  <c r="AU24" i="11" a="1"/>
  <c r="AU24" i="11" s="1"/>
  <c r="N24" i="11" a="1"/>
  <c r="N24" i="11" s="1"/>
  <c r="BK24" i="11" a="1"/>
  <c r="BK24" i="11" s="1"/>
  <c r="BA24" i="11" a="1"/>
  <c r="BA24" i="11" s="1"/>
  <c r="AV24" i="11" a="1"/>
  <c r="AV24" i="11" s="1"/>
  <c r="AH24" i="11" a="1"/>
  <c r="AH24" i="11" s="1"/>
  <c r="U24" i="11" a="1"/>
  <c r="U24" i="11" s="1"/>
  <c r="BG24" i="11" a="1"/>
  <c r="BG24" i="11" s="1"/>
  <c r="BB24" i="11" a="1"/>
  <c r="BB24" i="11" s="1"/>
  <c r="AR24" i="11" a="1"/>
  <c r="AR24" i="11" s="1"/>
  <c r="AM24" i="11" a="1"/>
  <c r="AM24" i="11" s="1"/>
  <c r="AC24" i="11" a="1"/>
  <c r="AC24" i="11" s="1"/>
  <c r="BH24" i="11" a="1"/>
  <c r="BH24" i="11" s="1"/>
  <c r="AK24" i="11" a="1"/>
  <c r="AK24" i="11" s="1"/>
  <c r="BL24" i="11" a="1"/>
  <c r="BL24" i="11" s="1"/>
  <c r="AX24" i="11" a="1"/>
  <c r="AX24" i="11" s="1"/>
  <c r="AW24" i="11" a="1"/>
  <c r="AW24" i="11" s="1"/>
  <c r="AI24" i="11" a="1"/>
  <c r="AI24" i="11" s="1"/>
  <c r="AD24" i="11" a="1"/>
  <c r="AD24" i="11" s="1"/>
  <c r="T24" i="11" a="1"/>
  <c r="T24" i="11" s="1"/>
  <c r="AY24" i="11" a="1"/>
  <c r="AY24" i="11" s="1"/>
  <c r="AJ24" i="11" a="1"/>
  <c r="AJ24" i="11" s="1"/>
  <c r="BC24" i="11" a="1"/>
  <c r="BC24" i="11" s="1"/>
  <c r="AS24" i="11" a="1"/>
  <c r="AS24" i="11" s="1"/>
  <c r="AN24" i="11" a="1"/>
  <c r="AN24" i="11" s="1"/>
  <c r="Z24" i="11" a="1"/>
  <c r="Z24" i="11" s="1"/>
  <c r="Y24" i="11" a="1"/>
  <c r="Y24" i="11" s="1"/>
  <c r="BD24" i="11" a="1"/>
  <c r="BD24" i="11" s="1"/>
  <c r="AP24" i="11" a="1"/>
  <c r="AP24" i="11" s="1"/>
  <c r="AE24" i="11" a="1"/>
  <c r="AE24" i="11" s="1"/>
  <c r="AT24" i="11" a="1"/>
  <c r="AT24" i="11" s="1"/>
  <c r="HN112" i="10"/>
  <c r="OQ31" i="10"/>
  <c r="AO24" i="11" a="1"/>
  <c r="AO24" i="11" s="1"/>
  <c r="AA24" i="11" a="1"/>
  <c r="AA24" i="11" s="1"/>
  <c r="V24" i="11" a="1"/>
  <c r="V24" i="11" s="1"/>
  <c r="L24" i="11" a="1"/>
  <c r="L24" i="11" s="1"/>
  <c r="BI24" i="11" a="1"/>
  <c r="BI24" i="11" s="1"/>
  <c r="AL24" i="11" a="1"/>
  <c r="AL24" i="11" s="1"/>
  <c r="AB24" i="11" a="1"/>
  <c r="AB24" i="11" s="1"/>
  <c r="O24" i="11" a="1"/>
  <c r="O24" i="11" s="1"/>
  <c r="HN164" i="10"/>
  <c r="OJ31" i="10"/>
  <c r="BM24" i="11" s="1"/>
  <c r="BN24" i="11" s="1"/>
  <c r="AF24" i="11" a="1"/>
  <c r="AF24" i="11" s="1"/>
  <c r="R24" i="11" a="1"/>
  <c r="R24" i="11" s="1"/>
  <c r="Q24" i="11" a="1"/>
  <c r="Q24" i="11" s="1"/>
  <c r="BJ24" i="11" a="1"/>
  <c r="BJ24" i="11" s="1"/>
  <c r="AZ24" i="11" a="1"/>
  <c r="AZ24" i="11" s="1"/>
  <c r="AG24" i="11" a="1"/>
  <c r="AG24" i="11" s="1"/>
  <c r="S24" i="11" a="1"/>
  <c r="S24" i="11" s="1"/>
  <c r="P24" i="11" a="1"/>
  <c r="P24" i="11" s="1"/>
  <c r="I27" i="7"/>
  <c r="K1" i="7" l="1"/>
  <c r="J79" i="7"/>
  <c r="GC11" i="9"/>
  <c r="GF41" i="7" s="1"/>
  <c r="GF36" i="7" s="1"/>
  <c r="J27" i="7"/>
  <c r="L1" i="7" l="1"/>
  <c r="K79" i="7"/>
  <c r="GD11" i="9"/>
  <c r="GG41" i="7" s="1"/>
  <c r="GG36" i="7" s="1"/>
  <c r="K27" i="7"/>
  <c r="M1" i="7" l="1"/>
  <c r="L79" i="7"/>
  <c r="GE11" i="9"/>
  <c r="GH41" i="7" s="1"/>
  <c r="GH36" i="7" s="1"/>
  <c r="L27" i="7"/>
  <c r="N1" i="7" l="1"/>
  <c r="M79" i="7"/>
  <c r="GF11" i="9"/>
  <c r="GI41" i="7" s="1"/>
  <c r="GI36" i="7" s="1"/>
  <c r="M27" i="7"/>
  <c r="O1" i="7" l="1"/>
  <c r="N79" i="7"/>
  <c r="GG11" i="9"/>
  <c r="GJ41" i="7" s="1"/>
  <c r="GJ36" i="7" s="1"/>
  <c r="N27" i="7"/>
  <c r="P1" i="7" l="1"/>
  <c r="O79" i="7"/>
  <c r="GH11" i="9"/>
  <c r="GK41" i="7" s="1"/>
  <c r="GK36" i="7" s="1"/>
  <c r="O27" i="7"/>
  <c r="Q1" i="7" l="1"/>
  <c r="P79" i="7"/>
  <c r="GI11" i="9"/>
  <c r="GL41" i="7" s="1"/>
  <c r="GL36" i="7" s="1"/>
  <c r="P27" i="7"/>
  <c r="R1" i="7" l="1"/>
  <c r="Q79" i="7"/>
  <c r="GJ11" i="9"/>
  <c r="GM41" i="7" s="1"/>
  <c r="GM36" i="7" s="1"/>
  <c r="Q27" i="7"/>
  <c r="S1" i="7" l="1"/>
  <c r="R79" i="7"/>
  <c r="GK11" i="9"/>
  <c r="GN41" i="7" s="1"/>
  <c r="GN36" i="7" s="1"/>
  <c r="R27" i="7"/>
  <c r="T1" i="7" l="1"/>
  <c r="S79" i="7"/>
  <c r="GL11" i="9"/>
  <c r="GO41" i="7" s="1"/>
  <c r="GO36" i="7" s="1"/>
  <c r="S27" i="7"/>
  <c r="U1" i="7" l="1"/>
  <c r="T79" i="7"/>
  <c r="GM11" i="9"/>
  <c r="GP41" i="7" s="1"/>
  <c r="GP36" i="7" s="1"/>
  <c r="T27" i="7"/>
  <c r="V1" i="7" l="1"/>
  <c r="U79" i="7"/>
  <c r="GN11" i="9"/>
  <c r="GQ41" i="7" s="1"/>
  <c r="GQ36" i="7" s="1"/>
  <c r="U27" i="7"/>
  <c r="W1" i="7" l="1"/>
  <c r="V79" i="7"/>
  <c r="GO11" i="9"/>
  <c r="GR41" i="7" s="1"/>
  <c r="GR36" i="7" s="1"/>
  <c r="V27" i="7"/>
  <c r="X1" i="7" l="1"/>
  <c r="W79" i="7"/>
  <c r="GP11" i="9"/>
  <c r="GS41" i="7" s="1"/>
  <c r="GS36" i="7" s="1"/>
  <c r="W27" i="7"/>
  <c r="Y1" i="7" l="1"/>
  <c r="X79" i="7"/>
  <c r="GQ11" i="9"/>
  <c r="GT41" i="7" s="1"/>
  <c r="GT36" i="7" s="1"/>
  <c r="X27" i="7"/>
  <c r="Z1" i="7" l="1"/>
  <c r="Y79" i="7"/>
  <c r="GR11" i="9"/>
  <c r="GU41" i="7" s="1"/>
  <c r="GU36" i="7" s="1"/>
  <c r="Y27" i="7"/>
  <c r="AA1" i="7" l="1"/>
  <c r="Z79" i="7"/>
  <c r="GS11" i="9"/>
  <c r="GV41" i="7" s="1"/>
  <c r="GV36" i="7" s="1"/>
  <c r="Z27" i="7"/>
  <c r="AB1" i="7" l="1"/>
  <c r="AA79" i="7"/>
  <c r="GT11" i="9"/>
  <c r="GW41" i="7" s="1"/>
  <c r="GW36" i="7" s="1"/>
  <c r="AA27" i="7"/>
  <c r="AC1" i="7" l="1"/>
  <c r="AB79" i="7"/>
  <c r="GU11" i="9"/>
  <c r="GX41" i="7" s="1"/>
  <c r="GX36" i="7" s="1"/>
  <c r="AB27" i="7"/>
  <c r="AD1" i="7" l="1"/>
  <c r="AC79" i="7"/>
  <c r="GV11" i="9"/>
  <c r="GY41" i="7" s="1"/>
  <c r="GY36" i="7" s="1"/>
  <c r="AC27" i="7"/>
  <c r="AE1" i="7" l="1"/>
  <c r="AD79" i="7"/>
  <c r="GW11" i="9"/>
  <c r="GZ41" i="7" s="1"/>
  <c r="GZ36" i="7" s="1"/>
  <c r="AD27" i="7"/>
  <c r="AF1" i="7" l="1"/>
  <c r="AE79" i="7"/>
  <c r="GX11" i="9"/>
  <c r="HA41" i="7" s="1"/>
  <c r="HA36" i="7" s="1"/>
  <c r="AE27" i="7"/>
  <c r="AG1" i="7" l="1"/>
  <c r="AF79" i="7"/>
  <c r="GY11" i="9"/>
  <c r="HB41" i="7" s="1"/>
  <c r="HB36" i="7" s="1"/>
  <c r="AF27" i="7"/>
  <c r="AH1" i="7" l="1"/>
  <c r="AG79" i="7"/>
  <c r="GZ11" i="9"/>
  <c r="HC41" i="7" s="1"/>
  <c r="HC36" i="7" s="1"/>
  <c r="AG27" i="7"/>
  <c r="AI1" i="7" l="1"/>
  <c r="AH79" i="7"/>
  <c r="HA11" i="9"/>
  <c r="HD41" i="7" s="1"/>
  <c r="HD36" i="7" s="1"/>
  <c r="AH27" i="7"/>
  <c r="AJ1" i="7" l="1"/>
  <c r="AI79" i="7"/>
  <c r="HB11" i="9"/>
  <c r="HE41" i="7" s="1"/>
  <c r="HE36" i="7" s="1"/>
  <c r="AI27" i="7"/>
  <c r="AK1" i="7" l="1"/>
  <c r="AJ79" i="7"/>
  <c r="HC11" i="9"/>
  <c r="HF41" i="7" s="1"/>
  <c r="HF36" i="7" s="1"/>
  <c r="AJ27" i="7"/>
  <c r="AL1" i="7" l="1"/>
  <c r="AK79" i="7"/>
  <c r="HD11" i="9"/>
  <c r="HG41" i="7" s="1"/>
  <c r="HG36" i="7" s="1"/>
  <c r="AK27" i="7"/>
  <c r="AM1" i="7" l="1"/>
  <c r="AL79" i="7"/>
  <c r="HE11" i="9"/>
  <c r="HH41" i="7" s="1"/>
  <c r="HH36" i="7" s="1"/>
  <c r="AL27" i="7"/>
  <c r="AN1" i="7" l="1"/>
  <c r="AM79" i="7"/>
  <c r="HF11" i="9"/>
  <c r="HI41" i="7" s="1"/>
  <c r="HI36" i="7" s="1"/>
  <c r="AM27" i="7"/>
  <c r="AO1" i="7" l="1"/>
  <c r="AN79" i="7"/>
  <c r="HG11" i="9"/>
  <c r="HJ41" i="7" s="1"/>
  <c r="HJ36" i="7" s="1"/>
  <c r="AN27" i="7"/>
  <c r="AP1" i="7" l="1"/>
  <c r="AO79" i="7"/>
  <c r="HH11" i="9"/>
  <c r="HK41" i="7" s="1"/>
  <c r="HK36" i="7" s="1"/>
  <c r="AO27" i="7"/>
  <c r="AQ1" i="7" l="1"/>
  <c r="AP79" i="7"/>
  <c r="HI11" i="9"/>
  <c r="HL41" i="7" s="1"/>
  <c r="HL36" i="7" s="1"/>
  <c r="AP27" i="7"/>
  <c r="AR1" i="7" l="1"/>
  <c r="AQ79" i="7"/>
  <c r="HJ11" i="9"/>
  <c r="HM41" i="7" s="1"/>
  <c r="HM36" i="7" s="1"/>
  <c r="AQ27" i="7"/>
  <c r="AS1" i="7" l="1"/>
  <c r="AR79" i="7"/>
  <c r="HK11" i="9"/>
  <c r="HN41" i="7" s="1"/>
  <c r="HN36" i="7" s="1"/>
  <c r="AR27" i="7"/>
  <c r="AT1" i="7" l="1"/>
  <c r="AS79" i="7"/>
  <c r="HL11" i="9"/>
  <c r="HO41" i="7" s="1"/>
  <c r="HO36" i="7" s="1"/>
  <c r="AS27" i="7"/>
  <c r="AU1" i="7" l="1"/>
  <c r="AT79" i="7"/>
  <c r="HM11" i="9"/>
  <c r="HP41" i="7" s="1"/>
  <c r="HP36" i="7" s="1"/>
  <c r="AT27" i="7"/>
  <c r="AV1" i="7" l="1"/>
  <c r="AU79" i="7"/>
  <c r="HN11" i="9"/>
  <c r="HQ41" i="7" s="1"/>
  <c r="HQ36" i="7" s="1"/>
  <c r="AU27" i="7"/>
  <c r="AW1" i="7" l="1"/>
  <c r="AV79" i="7"/>
  <c r="HO11" i="9"/>
  <c r="HR41" i="7" s="1"/>
  <c r="HR36" i="7" s="1"/>
  <c r="AV27" i="7"/>
  <c r="AX1" i="7" l="1"/>
  <c r="AW79" i="7"/>
  <c r="HP11" i="9"/>
  <c r="HS41" i="7" s="1"/>
  <c r="HS36" i="7" s="1"/>
  <c r="AW27" i="7"/>
  <c r="AY1" i="7" l="1"/>
  <c r="AX79" i="7"/>
  <c r="HQ11" i="9"/>
  <c r="HT41" i="7" s="1"/>
  <c r="HT36" i="7" s="1"/>
  <c r="AX27" i="7"/>
  <c r="AZ1" i="7" l="1"/>
  <c r="AY79" i="7"/>
  <c r="HR11" i="9"/>
  <c r="HU41" i="7" s="1"/>
  <c r="HU36" i="7" s="1"/>
  <c r="AY27" i="7"/>
  <c r="BA1" i="7" l="1"/>
  <c r="AZ79" i="7"/>
  <c r="HS11" i="9"/>
  <c r="HV41" i="7" s="1"/>
  <c r="HV36" i="7" s="1"/>
  <c r="AZ27" i="7"/>
  <c r="BB1" i="7" l="1"/>
  <c r="BA79" i="7"/>
  <c r="HT11" i="9"/>
  <c r="HW41" i="7" s="1"/>
  <c r="HW36" i="7" s="1"/>
  <c r="BA27" i="7"/>
  <c r="BC1" i="7" l="1"/>
  <c r="BB79" i="7"/>
  <c r="HU11" i="9"/>
  <c r="HX41" i="7" s="1"/>
  <c r="HX36" i="7" s="1"/>
  <c r="BB27" i="7"/>
  <c r="BD1" i="7" l="1"/>
  <c r="BC79" i="7"/>
  <c r="HV11" i="9"/>
  <c r="HY41" i="7" s="1"/>
  <c r="HY36" i="7" s="1"/>
  <c r="BC27" i="7"/>
  <c r="BE1" i="7" l="1"/>
  <c r="BD79" i="7"/>
  <c r="HW11" i="9"/>
  <c r="HZ41" i="7" s="1"/>
  <c r="HZ36" i="7" s="1"/>
  <c r="BD27" i="7"/>
  <c r="BF1" i="7" l="1"/>
  <c r="BE79" i="7"/>
  <c r="HX11" i="9"/>
  <c r="IA41" i="7" s="1"/>
  <c r="IA36" i="7" s="1"/>
  <c r="BE27" i="7"/>
  <c r="BG1" i="7" l="1"/>
  <c r="BF79" i="7"/>
  <c r="HY11" i="9"/>
  <c r="IB41" i="7" s="1"/>
  <c r="IB36" i="7" s="1"/>
  <c r="BF27" i="7"/>
  <c r="BH1" i="7" l="1"/>
  <c r="BG79" i="7"/>
  <c r="HZ11" i="9"/>
  <c r="IC41" i="7" s="1"/>
  <c r="IC36" i="7" s="1"/>
  <c r="BG27" i="7"/>
  <c r="BI1" i="7" l="1"/>
  <c r="BH79" i="7"/>
  <c r="IA11" i="9"/>
  <c r="ID41" i="7" s="1"/>
  <c r="ID36" i="7" s="1"/>
  <c r="BH27" i="7"/>
  <c r="BJ1" i="7" l="1"/>
  <c r="BI79" i="7"/>
  <c r="IB11" i="9"/>
  <c r="IE41" i="7" s="1"/>
  <c r="IE36" i="7" s="1"/>
  <c r="BI27" i="7"/>
  <c r="BK1" i="7" l="1"/>
  <c r="BJ79" i="7"/>
  <c r="IC11" i="9"/>
  <c r="IF41" i="7" s="1"/>
  <c r="IF36" i="7" s="1"/>
  <c r="BJ27" i="7"/>
  <c r="BL1" i="7" l="1"/>
  <c r="BK79" i="7"/>
  <c r="ID11" i="9"/>
  <c r="IG41" i="7" s="1"/>
  <c r="IG36" i="7" s="1"/>
  <c r="BK27" i="7"/>
  <c r="BM1" i="7" l="1"/>
  <c r="BL79" i="7"/>
  <c r="IE11" i="9"/>
  <c r="IH41" i="7" s="1"/>
  <c r="IH36" i="7" s="1"/>
  <c r="BL27" i="7"/>
  <c r="BN1" i="7" l="1"/>
  <c r="BM79" i="7"/>
  <c r="IF11" i="9"/>
  <c r="II41" i="7" s="1"/>
  <c r="II36" i="7" s="1"/>
  <c r="BM27" i="7"/>
  <c r="BO1" i="7" l="1"/>
  <c r="BN79" i="7"/>
  <c r="IG11" i="9"/>
  <c r="IJ41" i="7" s="1"/>
  <c r="IJ36" i="7" s="1"/>
  <c r="BN27" i="7"/>
  <c r="BP1" i="7" l="1"/>
  <c r="BO79" i="7"/>
  <c r="IH11" i="9"/>
  <c r="IK41" i="7" s="1"/>
  <c r="IK36" i="7" s="1"/>
  <c r="BO27" i="7"/>
  <c r="BQ1" i="7" l="1"/>
  <c r="BP79" i="7"/>
  <c r="II11" i="9"/>
  <c r="IL41" i="7" s="1"/>
  <c r="IL36" i="7" s="1"/>
  <c r="BP27" i="7"/>
  <c r="BR1" i="7" l="1"/>
  <c r="BQ79" i="7"/>
  <c r="IJ11" i="9"/>
  <c r="IM41" i="7" s="1"/>
  <c r="IM36" i="7" s="1"/>
  <c r="BQ27" i="7"/>
  <c r="BS1" i="7" l="1"/>
  <c r="BR79" i="7"/>
  <c r="IK11" i="9"/>
  <c r="IN41" i="7" s="1"/>
  <c r="IN36" i="7" s="1"/>
  <c r="BR27" i="7"/>
  <c r="BT1" i="7" l="1"/>
  <c r="BS79" i="7"/>
  <c r="IL11" i="9"/>
  <c r="IO41" i="7" s="1"/>
  <c r="BS27" i="7"/>
  <c r="BU1" i="7" l="1"/>
  <c r="BT79" i="7"/>
  <c r="IM11" i="9"/>
  <c r="IP41" i="7" s="1"/>
  <c r="BT27" i="7"/>
  <c r="BV1" i="7" l="1"/>
  <c r="BU79" i="7"/>
  <c r="IN11" i="9"/>
  <c r="IQ41" i="7" s="1"/>
  <c r="BU27" i="7"/>
  <c r="BW1" i="7" l="1"/>
  <c r="BV79" i="7"/>
  <c r="IO11" i="9"/>
  <c r="IR41" i="7" s="1"/>
  <c r="BV27" i="7"/>
  <c r="BX1" i="7" l="1"/>
  <c r="BW79" i="7"/>
  <c r="IP11" i="9"/>
  <c r="IS41" i="7" s="1"/>
  <c r="BW27" i="7"/>
  <c r="BY1" i="7" l="1"/>
  <c r="BX79" i="7"/>
  <c r="IQ11" i="9"/>
  <c r="IT41" i="7" s="1"/>
  <c r="BX27" i="7"/>
  <c r="BZ1" i="7" l="1"/>
  <c r="BY79" i="7"/>
  <c r="IR11" i="9"/>
  <c r="IU41" i="7" s="1"/>
  <c r="BY27" i="7"/>
  <c r="CA1" i="7" l="1"/>
  <c r="BZ79" i="7"/>
  <c r="IS11" i="9"/>
  <c r="IV41" i="7" s="1"/>
  <c r="BZ27" i="7"/>
  <c r="CB1" i="7" l="1"/>
  <c r="CA79" i="7"/>
  <c r="IT11" i="9"/>
  <c r="IW41" i="7" s="1"/>
  <c r="CA27" i="7"/>
  <c r="CC1" i="7" l="1"/>
  <c r="CB79" i="7"/>
  <c r="IU11" i="9"/>
  <c r="IX41" i="7" s="1"/>
  <c r="CB27" i="7"/>
  <c r="CD1" i="7" l="1"/>
  <c r="CC79" i="7"/>
  <c r="IV11" i="9"/>
  <c r="IY41" i="7" s="1"/>
  <c r="CC27" i="7"/>
  <c r="CE1" i="7" l="1"/>
  <c r="CD79" i="7"/>
  <c r="IW11" i="9"/>
  <c r="IZ41" i="7" s="1"/>
  <c r="CD27" i="7"/>
  <c r="CF1" i="7" l="1"/>
  <c r="CE79" i="7"/>
  <c r="IX11" i="9"/>
  <c r="JA41" i="7" s="1"/>
  <c r="CE27" i="7"/>
  <c r="CG1" i="7" l="1"/>
  <c r="CF79" i="7"/>
  <c r="IY11" i="9"/>
  <c r="JB41" i="7" s="1"/>
  <c r="CF27" i="7"/>
  <c r="CH1" i="7" l="1"/>
  <c r="CG79" i="7"/>
  <c r="IZ11" i="9"/>
  <c r="JC41" i="7" s="1"/>
  <c r="CG27" i="7"/>
  <c r="CI1" i="7" l="1"/>
  <c r="CH79" i="7"/>
  <c r="JA11" i="9"/>
  <c r="JD41" i="7" s="1"/>
  <c r="CH27" i="7"/>
  <c r="CJ1" i="7" l="1"/>
  <c r="CI79" i="7"/>
  <c r="JB11" i="9"/>
  <c r="JE41" i="7" s="1"/>
  <c r="CI27" i="7"/>
  <c r="CK1" i="7" l="1"/>
  <c r="CJ79" i="7"/>
  <c r="JC11" i="9"/>
  <c r="JF41" i="7" s="1"/>
  <c r="CJ27" i="7"/>
  <c r="CL1" i="7" l="1"/>
  <c r="CK79" i="7"/>
  <c r="JD11" i="9"/>
  <c r="JG41" i="7" s="1"/>
  <c r="CK27" i="7"/>
  <c r="CM1" i="7" l="1"/>
  <c r="CL79" i="7"/>
  <c r="JE11" i="9"/>
  <c r="JH41" i="7" s="1"/>
  <c r="CL27" i="7"/>
  <c r="CN1" i="7" l="1"/>
  <c r="CM79" i="7"/>
  <c r="JF11" i="9"/>
  <c r="JI41" i="7" s="1"/>
  <c r="CM27" i="7"/>
  <c r="CO1" i="7" l="1"/>
  <c r="CN79" i="7"/>
  <c r="JG11" i="9"/>
  <c r="JJ41" i="7" s="1"/>
  <c r="CN27" i="7"/>
  <c r="CP1" i="7" l="1"/>
  <c r="CO79" i="7"/>
  <c r="JH11" i="9"/>
  <c r="JK41" i="7" s="1"/>
  <c r="CO27" i="7"/>
  <c r="CQ1" i="7" l="1"/>
  <c r="CP79" i="7"/>
  <c r="JI11" i="9"/>
  <c r="JL41" i="7" s="1"/>
  <c r="CP27" i="7"/>
  <c r="CR1" i="7" l="1"/>
  <c r="CQ79" i="7"/>
  <c r="JJ11" i="9"/>
  <c r="JM41" i="7" s="1"/>
  <c r="CQ27" i="7"/>
  <c r="CS1" i="7" l="1"/>
  <c r="CR79" i="7"/>
  <c r="JK11" i="9"/>
  <c r="JN41" i="7" s="1"/>
  <c r="CR27" i="7"/>
  <c r="CT1" i="7" l="1"/>
  <c r="CS79" i="7"/>
  <c r="JL11" i="9"/>
  <c r="JO41" i="7" s="1"/>
  <c r="CS27" i="7"/>
  <c r="CU1" i="7" l="1"/>
  <c r="CT79" i="7"/>
  <c r="JM11" i="9"/>
  <c r="JP41" i="7" s="1"/>
  <c r="CT27" i="7"/>
  <c r="CV1" i="7" l="1"/>
  <c r="CU79" i="7"/>
  <c r="JN11" i="9"/>
  <c r="JQ41" i="7" s="1"/>
  <c r="CU27" i="7"/>
  <c r="CW1" i="7" l="1"/>
  <c r="CV79" i="7"/>
  <c r="JO11" i="9"/>
  <c r="JR41" i="7" s="1"/>
  <c r="CV27" i="7"/>
  <c r="CX1" i="7" l="1"/>
  <c r="CW79" i="7"/>
  <c r="JP11" i="9"/>
  <c r="JS41" i="7" s="1"/>
  <c r="JS36" i="7" s="1"/>
  <c r="CW27" i="7"/>
  <c r="CY1" i="7" l="1"/>
  <c r="CX79" i="7"/>
  <c r="JQ11" i="9"/>
  <c r="JT41" i="7" s="1"/>
  <c r="JT36" i="7" s="1"/>
  <c r="CX27" i="7"/>
  <c r="CZ1" i="7" l="1"/>
  <c r="CY79" i="7"/>
  <c r="JR11" i="9"/>
  <c r="JU41" i="7" s="1"/>
  <c r="JU36" i="7" s="1"/>
  <c r="CY27" i="7"/>
  <c r="DA1" i="7" l="1"/>
  <c r="CZ79" i="7"/>
  <c r="JS11" i="9"/>
  <c r="JV41" i="7" s="1"/>
  <c r="JV36" i="7" s="1"/>
  <c r="CZ27" i="7"/>
  <c r="DB1" i="7" l="1"/>
  <c r="DA79" i="7"/>
  <c r="JT11" i="9"/>
  <c r="JW41" i="7" s="1"/>
  <c r="JW36" i="7" s="1"/>
  <c r="DA27" i="7"/>
  <c r="DC1" i="7" l="1"/>
  <c r="DB79" i="7"/>
  <c r="JU11" i="9"/>
  <c r="JX41" i="7" s="1"/>
  <c r="JX36" i="7" s="1"/>
  <c r="DB27" i="7"/>
  <c r="DD1" i="7" l="1"/>
  <c r="DC79" i="7"/>
  <c r="JV11" i="9"/>
  <c r="JY41" i="7" s="1"/>
  <c r="JY36" i="7" s="1"/>
  <c r="DC27" i="7"/>
  <c r="DE1" i="7" l="1"/>
  <c r="DD79" i="7"/>
  <c r="JW11" i="9"/>
  <c r="JZ41" i="7" s="1"/>
  <c r="JZ36" i="7" s="1"/>
  <c r="DD27" i="7"/>
  <c r="DF1" i="7" l="1"/>
  <c r="DE79" i="7"/>
  <c r="JX11" i="9"/>
  <c r="KA41" i="7" s="1"/>
  <c r="KA36" i="7" s="1"/>
  <c r="DE27" i="7"/>
  <c r="DG1" i="7" l="1"/>
  <c r="DF79" i="7"/>
  <c r="JY11" i="9"/>
  <c r="KB41" i="7" s="1"/>
  <c r="KB36" i="7" s="1"/>
  <c r="DF27" i="7"/>
  <c r="DH1" i="7" l="1"/>
  <c r="DG79" i="7"/>
  <c r="JZ11" i="9"/>
  <c r="KC41" i="7" s="1"/>
  <c r="KC36" i="7" s="1"/>
  <c r="DG27" i="7"/>
  <c r="DI1" i="7" l="1"/>
  <c r="DH79" i="7"/>
  <c r="KA11" i="9"/>
  <c r="KD41" i="7" s="1"/>
  <c r="KD36" i="7" s="1"/>
  <c r="DH27" i="7"/>
  <c r="DJ1" i="7" l="1"/>
  <c r="DI79" i="7"/>
  <c r="KB11" i="9"/>
  <c r="KE41" i="7" s="1"/>
  <c r="KE36" i="7" s="1"/>
  <c r="DI27" i="7"/>
  <c r="DK1" i="7" l="1"/>
  <c r="DJ79" i="7"/>
  <c r="KC11" i="9"/>
  <c r="KF41" i="7" s="1"/>
  <c r="KF36" i="7" s="1"/>
  <c r="DJ27" i="7"/>
  <c r="DL1" i="7" l="1"/>
  <c r="DK79" i="7"/>
  <c r="KD11" i="9"/>
  <c r="KG41" i="7" s="1"/>
  <c r="KG36" i="7" s="1"/>
  <c r="DK27" i="7"/>
  <c r="DM1" i="7" l="1"/>
  <c r="DL79" i="7"/>
  <c r="KE11" i="9"/>
  <c r="KH41" i="7" s="1"/>
  <c r="KH36" i="7" s="1"/>
  <c r="DL27" i="7"/>
  <c r="DN1" i="7" l="1"/>
  <c r="DM79" i="7"/>
  <c r="KF11" i="9"/>
  <c r="KI41" i="7" s="1"/>
  <c r="KI36" i="7" s="1"/>
  <c r="DM27" i="7"/>
  <c r="DO1" i="7" l="1"/>
  <c r="DN79" i="7"/>
  <c r="KG11" i="9"/>
  <c r="KJ41" i="7" s="1"/>
  <c r="KJ36" i="7" s="1"/>
  <c r="DN27" i="7"/>
  <c r="DP1" i="7" l="1"/>
  <c r="DO79" i="7"/>
  <c r="KH11" i="9"/>
  <c r="KK41" i="7" s="1"/>
  <c r="KK36" i="7" s="1"/>
  <c r="DO27" i="7"/>
  <c r="DQ1" i="7" l="1"/>
  <c r="DP79" i="7"/>
  <c r="KI11" i="9"/>
  <c r="KL41" i="7" s="1"/>
  <c r="KL36" i="7" s="1"/>
  <c r="DP27" i="7"/>
  <c r="DR1" i="7" l="1"/>
  <c r="DQ79" i="7"/>
  <c r="KJ11" i="9"/>
  <c r="KM41" i="7" s="1"/>
  <c r="KM36" i="7" s="1"/>
  <c r="DQ27" i="7"/>
  <c r="DS1" i="7" l="1"/>
  <c r="DR79" i="7"/>
  <c r="KK11" i="9"/>
  <c r="KN41" i="7" s="1"/>
  <c r="KN36" i="7" s="1"/>
  <c r="DR27" i="7"/>
  <c r="DT1" i="7" l="1"/>
  <c r="DS79" i="7"/>
  <c r="KL11" i="9"/>
  <c r="KO41" i="7" s="1"/>
  <c r="KO36" i="7" s="1"/>
  <c r="DS27" i="7"/>
  <c r="DU1" i="7" l="1"/>
  <c r="DT79" i="7"/>
  <c r="KM11" i="9"/>
  <c r="KP41" i="7" s="1"/>
  <c r="KP36" i="7" s="1"/>
  <c r="DT27" i="7"/>
  <c r="DV1" i="7" l="1"/>
  <c r="DU79" i="7"/>
  <c r="KN11" i="9"/>
  <c r="KQ41" i="7" s="1"/>
  <c r="KQ36" i="7" s="1"/>
  <c r="DU27" i="7"/>
  <c r="DW1" i="7" l="1"/>
  <c r="DV79" i="7"/>
  <c r="KO11" i="9"/>
  <c r="KR41" i="7" s="1"/>
  <c r="KR36" i="7" s="1"/>
  <c r="DV27" i="7"/>
  <c r="DX1" i="7" l="1"/>
  <c r="DW79" i="7"/>
  <c r="KP11" i="9"/>
  <c r="KS41" i="7" s="1"/>
  <c r="KS36" i="7" s="1"/>
  <c r="DW27" i="7"/>
  <c r="DY1" i="7" l="1"/>
  <c r="DX79" i="7"/>
  <c r="KQ11" i="9"/>
  <c r="KT41" i="7" s="1"/>
  <c r="KT36" i="7" s="1"/>
  <c r="DX27" i="7"/>
  <c r="DZ1" i="7" l="1"/>
  <c r="DY79" i="7"/>
  <c r="KR11" i="9"/>
  <c r="KU41" i="7" s="1"/>
  <c r="KU36" i="7" s="1"/>
  <c r="DY27" i="7"/>
  <c r="EA1" i="7" l="1"/>
  <c r="DZ79" i="7"/>
  <c r="KS11" i="9"/>
  <c r="KV41" i="7" s="1"/>
  <c r="KV36" i="7" s="1"/>
  <c r="DZ27" i="7"/>
  <c r="EB1" i="7" l="1"/>
  <c r="EA79" i="7"/>
  <c r="KT11" i="9"/>
  <c r="KW41" i="7" s="1"/>
  <c r="KW36" i="7" s="1"/>
  <c r="EA27" i="7"/>
  <c r="EC1" i="7" l="1"/>
  <c r="EB79" i="7"/>
  <c r="KU11" i="9"/>
  <c r="KX41" i="7" s="1"/>
  <c r="KX36" i="7" s="1"/>
  <c r="EB27" i="7"/>
  <c r="ED1" i="7" l="1"/>
  <c r="EC79" i="7"/>
  <c r="KV11" i="9"/>
  <c r="KY41" i="7" s="1"/>
  <c r="KY36" i="7" s="1"/>
  <c r="EC27" i="7"/>
  <c r="EE1" i="7" l="1"/>
  <c r="ED79" i="7"/>
  <c r="KW11" i="9"/>
  <c r="KZ41" i="7" s="1"/>
  <c r="KZ36" i="7" s="1"/>
  <c r="ED27" i="7"/>
  <c r="EF1" i="7" l="1"/>
  <c r="EE79" i="7"/>
  <c r="KX11" i="9"/>
  <c r="LA41" i="7" s="1"/>
  <c r="LA36" i="7" s="1"/>
  <c r="EE27" i="7"/>
  <c r="EG1" i="7" l="1"/>
  <c r="EF79" i="7"/>
  <c r="KY11" i="9"/>
  <c r="LB41" i="7" s="1"/>
  <c r="LB36" i="7" s="1"/>
  <c r="EF27" i="7"/>
  <c r="EH1" i="7" l="1"/>
  <c r="EG79" i="7"/>
  <c r="KZ11" i="9"/>
  <c r="LC41" i="7" s="1"/>
  <c r="LC36" i="7" s="1"/>
  <c r="EG27" i="7"/>
  <c r="EI1" i="7" l="1"/>
  <c r="EH79" i="7"/>
  <c r="LA11" i="9"/>
  <c r="LD41" i="7" s="1"/>
  <c r="LD36" i="7" s="1"/>
  <c r="EH27" i="7"/>
  <c r="EJ1" i="7" l="1"/>
  <c r="EI79" i="7"/>
  <c r="LB11" i="9"/>
  <c r="LE41" i="7" s="1"/>
  <c r="LE36" i="7" s="1"/>
  <c r="EI27" i="7"/>
  <c r="EK1" i="7" l="1"/>
  <c r="EJ79" i="7"/>
  <c r="LC11" i="9"/>
  <c r="LF41" i="7" s="1"/>
  <c r="LF36" i="7" s="1"/>
  <c r="EJ27" i="7"/>
  <c r="EL1" i="7" l="1"/>
  <c r="EK79" i="7"/>
  <c r="LD11" i="9"/>
  <c r="LG41" i="7" s="1"/>
  <c r="LG36" i="7" s="1"/>
  <c r="EK27" i="7"/>
  <c r="EM1" i="7" l="1"/>
  <c r="EL79" i="7"/>
  <c r="LE11" i="9"/>
  <c r="LH41" i="7" s="1"/>
  <c r="LH36" i="7" s="1"/>
  <c r="EL27" i="7"/>
  <c r="EN1" i="7" l="1"/>
  <c r="EM79" i="7"/>
  <c r="LF11" i="9"/>
  <c r="LI41" i="7" s="1"/>
  <c r="LI36" i="7" s="1"/>
  <c r="EM27" i="7"/>
  <c r="EO1" i="7" l="1"/>
  <c r="EN79" i="7"/>
  <c r="LG11" i="9"/>
  <c r="LJ41" i="7" s="1"/>
  <c r="LJ36" i="7" s="1"/>
  <c r="EN27" i="7"/>
  <c r="EP1" i="7" l="1"/>
  <c r="EO79" i="7"/>
  <c r="LH11" i="9"/>
  <c r="LK41" i="7" s="1"/>
  <c r="LK36" i="7" s="1"/>
  <c r="EO27" i="7"/>
  <c r="EQ1" i="7" l="1"/>
  <c r="EP79" i="7"/>
  <c r="LI11" i="9"/>
  <c r="LL41" i="7" s="1"/>
  <c r="LL36" i="7" s="1"/>
  <c r="EP27" i="7"/>
  <c r="ER1" i="7" l="1"/>
  <c r="EQ79" i="7"/>
  <c r="LJ11" i="9"/>
  <c r="LM41" i="7" s="1"/>
  <c r="LM36" i="7" s="1"/>
  <c r="EQ27" i="7"/>
  <c r="ES1" i="7" l="1"/>
  <c r="ER79" i="7"/>
  <c r="LK11" i="9"/>
  <c r="LN41" i="7" s="1"/>
  <c r="LN36" i="7" s="1"/>
  <c r="ER27" i="7"/>
  <c r="ET1" i="7" l="1"/>
  <c r="ES79" i="7"/>
  <c r="LL11" i="9"/>
  <c r="LO41" i="7" s="1"/>
  <c r="LO36" i="7" s="1"/>
  <c r="ES27" i="7"/>
  <c r="EU1" i="7" l="1"/>
  <c r="ET79" i="7"/>
  <c r="LM11" i="9"/>
  <c r="LP41" i="7" s="1"/>
  <c r="LP36" i="7" s="1"/>
  <c r="ET27" i="7"/>
  <c r="EV1" i="7" l="1"/>
  <c r="EU79" i="7"/>
  <c r="LN11" i="9"/>
  <c r="LQ41" i="7" s="1"/>
  <c r="LQ36" i="7" s="1"/>
  <c r="EU27" i="7"/>
  <c r="EW1" i="7" l="1"/>
  <c r="EV79" i="7"/>
  <c r="LO11" i="9"/>
  <c r="LR41" i="7" s="1"/>
  <c r="LR36" i="7" s="1"/>
  <c r="EV27" i="7"/>
  <c r="EX1" i="7" l="1"/>
  <c r="EW79" i="7"/>
  <c r="LP11" i="9"/>
  <c r="LS41" i="7" s="1"/>
  <c r="LS36" i="7" s="1"/>
  <c r="EW27" i="7"/>
  <c r="EY1" i="7" l="1"/>
  <c r="EX79" i="7"/>
  <c r="LQ11" i="9"/>
  <c r="LT41" i="7" s="1"/>
  <c r="LT36" i="7" s="1"/>
  <c r="EX27" i="7"/>
  <c r="EZ1" i="7" l="1"/>
  <c r="EY79" i="7"/>
  <c r="LR11" i="9"/>
  <c r="LU41" i="7" s="1"/>
  <c r="LU36" i="7" s="1"/>
  <c r="EY27" i="7"/>
  <c r="FA1" i="7" l="1"/>
  <c r="EZ79" i="7"/>
  <c r="LS11" i="9"/>
  <c r="LV41" i="7" s="1"/>
  <c r="LV36" i="7" s="1"/>
  <c r="EZ27" i="7"/>
  <c r="FB1" i="7" l="1"/>
  <c r="FA79" i="7"/>
  <c r="LT11" i="9"/>
  <c r="LW41" i="7" s="1"/>
  <c r="LW36" i="7" s="1"/>
  <c r="FA27" i="7"/>
  <c r="FC1" i="7" l="1"/>
  <c r="FB79" i="7"/>
  <c r="LU11" i="9"/>
  <c r="LX41" i="7" s="1"/>
  <c r="LX36" i="7" s="1"/>
  <c r="FB27" i="7"/>
  <c r="FD1" i="7" l="1"/>
  <c r="FC79" i="7"/>
  <c r="LV11" i="9"/>
  <c r="LY41" i="7" s="1"/>
  <c r="LY36" i="7" s="1"/>
  <c r="FC27" i="7"/>
  <c r="FE1" i="7" l="1"/>
  <c r="FD79" i="7"/>
  <c r="LW11" i="9"/>
  <c r="LZ41" i="7" s="1"/>
  <c r="LZ36" i="7" s="1"/>
  <c r="FD27" i="7"/>
  <c r="FF1" i="7" l="1"/>
  <c r="FE79" i="7"/>
  <c r="LX11" i="9"/>
  <c r="MA41" i="7" s="1"/>
  <c r="MA36" i="7" s="1"/>
  <c r="FE27" i="7"/>
  <c r="FG1" i="7" l="1"/>
  <c r="FF79" i="7"/>
  <c r="LY11" i="9"/>
  <c r="MB41" i="7" s="1"/>
  <c r="MB36" i="7" s="1"/>
  <c r="FF27" i="7"/>
  <c r="FH1" i="7" l="1"/>
  <c r="FG79" i="7"/>
  <c r="LZ11" i="9"/>
  <c r="MC41" i="7" s="1"/>
  <c r="MC36" i="7" s="1"/>
  <c r="FG27" i="7"/>
  <c r="FI1" i="7" l="1"/>
  <c r="FH79" i="7"/>
  <c r="MA11" i="9"/>
  <c r="MD41" i="7" s="1"/>
  <c r="MD36" i="7" s="1"/>
  <c r="FH27" i="7"/>
  <c r="FJ1" i="7" l="1"/>
  <c r="FI79" i="7"/>
  <c r="MB11" i="9"/>
  <c r="ME41" i="7" s="1"/>
  <c r="ME36" i="7" s="1"/>
  <c r="FI27" i="7"/>
  <c r="FK1" i="7" l="1"/>
  <c r="FJ79" i="7"/>
  <c r="MC11" i="9"/>
  <c r="MF41" i="7" s="1"/>
  <c r="MF36" i="7" s="1"/>
  <c r="FJ27" i="7"/>
  <c r="FL1" i="7" l="1"/>
  <c r="FK79" i="7"/>
  <c r="MD11" i="9"/>
  <c r="MG41" i="7" s="1"/>
  <c r="MG36" i="7" s="1"/>
  <c r="FK27" i="7"/>
  <c r="FM1" i="7" l="1"/>
  <c r="FL79" i="7"/>
  <c r="ME11" i="9"/>
  <c r="MH41" i="7" s="1"/>
  <c r="MH36" i="7" s="1"/>
  <c r="FL27" i="7"/>
  <c r="FN1" i="7" l="1"/>
  <c r="FM79" i="7"/>
  <c r="MF11" i="9"/>
  <c r="MI41" i="7" s="1"/>
  <c r="MI36" i="7" s="1"/>
  <c r="FM27" i="7"/>
  <c r="FO1" i="7" l="1"/>
  <c r="FN79" i="7"/>
  <c r="MG11" i="9"/>
  <c r="MJ41" i="7" s="1"/>
  <c r="MJ36" i="7" s="1"/>
  <c r="FN27" i="7"/>
  <c r="FP1" i="7" l="1"/>
  <c r="FO79" i="7"/>
  <c r="MH11" i="9"/>
  <c r="MK41" i="7" s="1"/>
  <c r="MK36" i="7" s="1"/>
  <c r="FO27" i="7"/>
  <c r="FQ1" i="7" l="1"/>
  <c r="FP79" i="7"/>
  <c r="MI11" i="9"/>
  <c r="ML41" i="7" s="1"/>
  <c r="ML36" i="7" s="1"/>
  <c r="FP27" i="7"/>
  <c r="FR1" i="7" l="1"/>
  <c r="FQ79" i="7"/>
  <c r="MJ11" i="9"/>
  <c r="MM41" i="7" s="1"/>
  <c r="MM36" i="7" s="1"/>
  <c r="FQ27" i="7"/>
  <c r="FS1" i="7" l="1"/>
  <c r="FR79" i="7"/>
  <c r="MK11" i="9"/>
  <c r="MN41" i="7" s="1"/>
  <c r="MN36" i="7" s="1"/>
  <c r="FR27" i="7"/>
  <c r="FT1" i="7" l="1"/>
  <c r="FS79" i="7"/>
  <c r="ML11" i="9"/>
  <c r="MO41" i="7" s="1"/>
  <c r="MO36" i="7" s="1"/>
  <c r="FS27" i="7"/>
  <c r="FU1" i="7" l="1"/>
  <c r="FT79" i="7"/>
  <c r="MM11" i="9"/>
  <c r="MP41" i="7" s="1"/>
  <c r="MP36" i="7" s="1"/>
  <c r="FT27" i="7"/>
  <c r="FV1" i="7" l="1"/>
  <c r="FU79" i="7"/>
  <c r="MN11" i="9"/>
  <c r="MQ41" i="7" s="1"/>
  <c r="MQ36" i="7" s="1"/>
  <c r="FU27" i="7"/>
  <c r="FW1" i="7" l="1"/>
  <c r="FV79" i="7"/>
  <c r="MO11" i="9"/>
  <c r="MR41" i="7" s="1"/>
  <c r="MR36" i="7" s="1"/>
  <c r="FV27" i="7"/>
  <c r="FX1" i="7" l="1"/>
  <c r="FW79" i="7"/>
  <c r="MP11" i="9"/>
  <c r="MS41" i="7" s="1"/>
  <c r="MS36" i="7" s="1"/>
  <c r="FW27" i="7"/>
  <c r="FY1" i="7" l="1"/>
  <c r="FX79" i="7"/>
  <c r="MQ11" i="9"/>
  <c r="MT41" i="7" s="1"/>
  <c r="MT36" i="7" s="1"/>
  <c r="FX27" i="7"/>
  <c r="FZ1" i="7" l="1"/>
  <c r="FY79" i="7"/>
  <c r="MR11" i="9"/>
  <c r="MU41" i="7" s="1"/>
  <c r="MU36" i="7" s="1"/>
  <c r="FY27" i="7"/>
  <c r="GA1" i="7" l="1"/>
  <c r="FZ79" i="7"/>
  <c r="MS11" i="9"/>
  <c r="MV41" i="7" s="1"/>
  <c r="MV36" i="7" s="1"/>
  <c r="FZ27" i="7"/>
  <c r="GB1" i="7" l="1"/>
  <c r="GA79" i="7"/>
  <c r="MT11" i="9"/>
  <c r="MW41" i="7" s="1"/>
  <c r="MW36" i="7" s="1"/>
  <c r="GA27" i="7"/>
  <c r="GC1" i="7" l="1"/>
  <c r="GB79" i="7"/>
  <c r="MU11" i="9"/>
  <c r="MX41" i="7" s="1"/>
  <c r="MX36" i="7" s="1"/>
  <c r="GB27" i="7"/>
  <c r="GD1" i="7" l="1"/>
  <c r="GC79" i="7"/>
  <c r="MV11" i="9"/>
  <c r="MY41" i="7" s="1"/>
  <c r="MY36" i="7" s="1"/>
  <c r="GC27" i="7"/>
  <c r="GE1" i="7" l="1"/>
  <c r="GD79" i="7"/>
  <c r="MW11" i="9"/>
  <c r="MZ41" i="7" s="1"/>
  <c r="MZ36" i="7" s="1"/>
  <c r="GD27" i="7"/>
  <c r="GF1" i="7" l="1"/>
  <c r="GE79" i="7"/>
  <c r="MX11" i="9"/>
  <c r="NA41" i="7" s="1"/>
  <c r="NA36" i="7" s="1"/>
  <c r="GE27" i="7"/>
  <c r="GG1" i="7" l="1"/>
  <c r="GF79" i="7"/>
  <c r="MY11" i="9"/>
  <c r="NB41" i="7" s="1"/>
  <c r="NB36" i="7" s="1"/>
  <c r="GF27" i="7"/>
  <c r="GH1" i="7" l="1"/>
  <c r="GG79" i="7"/>
  <c r="MZ11" i="9"/>
  <c r="NC41" i="7" s="1"/>
  <c r="NC36" i="7" s="1"/>
  <c r="GG27" i="7"/>
  <c r="GI1" i="7" l="1"/>
  <c r="GH79" i="7"/>
  <c r="NA11" i="9"/>
  <c r="ND41" i="7" s="1"/>
  <c r="ND36" i="7" s="1"/>
  <c r="GH27" i="7"/>
  <c r="GJ1" i="7" l="1"/>
  <c r="GI79" i="7"/>
  <c r="NB11" i="9"/>
  <c r="NE41" i="7" s="1"/>
  <c r="NE36" i="7" s="1"/>
  <c r="NC11" i="9"/>
  <c r="NF41" i="7" s="1"/>
  <c r="NF36" i="7" s="1"/>
  <c r="GI27" i="7"/>
  <c r="GK1" i="7" l="1"/>
  <c r="GJ79" i="7"/>
  <c r="GJ27" i="7"/>
  <c r="GL1" i="7" l="1"/>
  <c r="GK79" i="7"/>
  <c r="GK27" i="7"/>
  <c r="GM1" i="7" l="1"/>
  <c r="GL79" i="7"/>
  <c r="GL27" i="7"/>
  <c r="GN1" i="7" l="1"/>
  <c r="GM79" i="7"/>
  <c r="GM27" i="7"/>
  <c r="GO1" i="7" l="1"/>
  <c r="GN79" i="7"/>
  <c r="GN27" i="7"/>
  <c r="GP1" i="7" l="1"/>
  <c r="GO79" i="7"/>
  <c r="GO27" i="7"/>
  <c r="GQ1" i="7" l="1"/>
  <c r="GP79" i="7"/>
  <c r="GP27" i="7"/>
  <c r="GR1" i="7" l="1"/>
  <c r="GQ79" i="7"/>
  <c r="GQ27" i="7"/>
  <c r="GS1" i="7" l="1"/>
  <c r="GR79" i="7"/>
  <c r="GR27" i="7"/>
  <c r="GT1" i="7" l="1"/>
  <c r="GS79" i="7"/>
  <c r="GS27" i="7"/>
  <c r="GU1" i="7" l="1"/>
  <c r="GT79" i="7"/>
  <c r="GT27" i="7"/>
  <c r="GV1" i="7" l="1"/>
  <c r="GU79" i="7"/>
  <c r="GU27" i="7"/>
  <c r="GW1" i="7" l="1"/>
  <c r="GV79" i="7"/>
  <c r="GV27" i="7"/>
  <c r="GX1" i="7" l="1"/>
  <c r="GW79" i="7"/>
  <c r="GW27" i="7"/>
  <c r="GY1" i="7" l="1"/>
  <c r="GX79" i="7"/>
  <c r="GX27" i="7"/>
  <c r="GZ1" i="7" l="1"/>
  <c r="GY79" i="7"/>
  <c r="GY27" i="7"/>
  <c r="HA1" i="7" l="1"/>
  <c r="GZ79" i="7"/>
  <c r="GZ27" i="7"/>
  <c r="HB1" i="7" l="1"/>
  <c r="HA79" i="7"/>
  <c r="HA27" i="7"/>
  <c r="HC1" i="7" l="1"/>
  <c r="HB79" i="7"/>
  <c r="HB27" i="7"/>
  <c r="HD1" i="7" l="1"/>
  <c r="HC79" i="7"/>
  <c r="HC27" i="7"/>
  <c r="HE1" i="7" l="1"/>
  <c r="HD79" i="7"/>
  <c r="HD27" i="7"/>
  <c r="HF1" i="7" l="1"/>
  <c r="HE79" i="7"/>
  <c r="HE27" i="7"/>
  <c r="HG1" i="7" l="1"/>
  <c r="HF79" i="7"/>
  <c r="HF27" i="7"/>
  <c r="HH1" i="7" l="1"/>
  <c r="HG79" i="7"/>
  <c r="HG27" i="7"/>
  <c r="HI1" i="7" l="1"/>
  <c r="HH79" i="7"/>
  <c r="HH27" i="7"/>
  <c r="HJ1" i="7" l="1"/>
  <c r="HI79" i="7"/>
  <c r="HI27" i="7"/>
  <c r="HK1" i="7" l="1"/>
  <c r="HJ79" i="7"/>
  <c r="HJ27" i="7"/>
  <c r="HL1" i="7" l="1"/>
  <c r="HK79" i="7"/>
  <c r="HK27" i="7"/>
  <c r="HM1" i="7" l="1"/>
  <c r="HL79" i="7"/>
  <c r="HL27" i="7"/>
  <c r="HN1" i="7" l="1"/>
  <c r="HM79" i="7"/>
  <c r="HM27" i="7"/>
  <c r="HO1" i="7" l="1"/>
  <c r="HN79" i="7"/>
  <c r="HN27" i="7"/>
  <c r="HP1" i="7" l="1"/>
  <c r="HO79" i="7"/>
  <c r="HO27" i="7"/>
  <c r="HQ1" i="7" l="1"/>
  <c r="HP79" i="7"/>
  <c r="HP27" i="7"/>
  <c r="HR1" i="7" l="1"/>
  <c r="HQ79" i="7"/>
  <c r="HQ27" i="7"/>
  <c r="HS1" i="7" l="1"/>
  <c r="HR79" i="7"/>
  <c r="HR27" i="7"/>
  <c r="HT1" i="7" l="1"/>
  <c r="HS79" i="7"/>
  <c r="HS27" i="7"/>
  <c r="HU1" i="7" l="1"/>
  <c r="HT79" i="7"/>
  <c r="HT27" i="7"/>
  <c r="HV1" i="7" l="1"/>
  <c r="HU79" i="7"/>
  <c r="HU27" i="7"/>
  <c r="HW1" i="7" l="1"/>
  <c r="HV79" i="7"/>
  <c r="HV27" i="7"/>
  <c r="HX1" i="7" l="1"/>
  <c r="HW79" i="7"/>
  <c r="HW27" i="7"/>
  <c r="HY1" i="7" l="1"/>
  <c r="HX79" i="7"/>
  <c r="HX27" i="7"/>
  <c r="HZ1" i="7" l="1"/>
  <c r="HY79" i="7"/>
  <c r="HY27" i="7"/>
  <c r="IA1" i="7" l="1"/>
  <c r="HZ79" i="7"/>
  <c r="HZ27" i="7"/>
  <c r="IB1" i="7" l="1"/>
  <c r="IA79" i="7"/>
  <c r="IA27" i="7"/>
  <c r="IC1" i="7" l="1"/>
  <c r="IB79" i="7"/>
  <c r="IB27" i="7"/>
  <c r="ID1" i="7" l="1"/>
  <c r="IC79" i="7"/>
  <c r="IC27" i="7"/>
  <c r="IE1" i="7" l="1"/>
  <c r="ID79" i="7"/>
  <c r="ID27" i="7"/>
  <c r="IF1" i="7" l="1"/>
  <c r="IE79" i="7"/>
  <c r="IE27" i="7"/>
  <c r="IG1" i="7" l="1"/>
  <c r="IF79" i="7"/>
  <c r="IF27" i="7"/>
  <c r="IH1" i="7" l="1"/>
  <c r="IG79" i="7"/>
  <c r="IG27" i="7"/>
  <c r="II1" i="7" l="1"/>
  <c r="IH79" i="7"/>
  <c r="IH27" i="7"/>
  <c r="IJ1" i="7" l="1"/>
  <c r="II79" i="7"/>
  <c r="II27" i="7"/>
  <c r="IK1" i="7" l="1"/>
  <c r="IJ79" i="7"/>
  <c r="IJ27" i="7"/>
  <c r="IL1" i="7" l="1"/>
  <c r="IK79" i="7"/>
  <c r="IK27" i="7"/>
  <c r="IM1" i="7" l="1"/>
  <c r="IL79" i="7"/>
  <c r="IL27" i="7"/>
  <c r="IN1" i="7" l="1"/>
  <c r="IM79" i="7"/>
  <c r="IM27" i="7"/>
  <c r="IO1" i="7" l="1"/>
  <c r="IN79" i="7"/>
  <c r="IN27" i="7"/>
  <c r="IP1" i="7" l="1"/>
  <c r="IO79" i="7"/>
  <c r="IO27" i="7"/>
  <c r="IQ1" i="7" l="1"/>
  <c r="IP79" i="7"/>
  <c r="IP27" i="7"/>
  <c r="IR1" i="7" l="1"/>
  <c r="IQ79" i="7"/>
  <c r="IQ27" i="7"/>
  <c r="IS1" i="7" l="1"/>
  <c r="IR79" i="7"/>
  <c r="IR27" i="7"/>
  <c r="IT1" i="7" l="1"/>
  <c r="IS79" i="7"/>
  <c r="IS27" i="7"/>
  <c r="IU1" i="7" l="1"/>
  <c r="IT79" i="7"/>
  <c r="IT27" i="7"/>
  <c r="IV1" i="7" l="1"/>
  <c r="IU79" i="7"/>
  <c r="IU27" i="7"/>
  <c r="IW1" i="7" l="1"/>
  <c r="IV79" i="7"/>
  <c r="IV27" i="7"/>
  <c r="IX1" i="7" l="1"/>
  <c r="IW79" i="7"/>
  <c r="IW27" i="7"/>
  <c r="IY1" i="7" l="1"/>
  <c r="IX79" i="7"/>
  <c r="IX27" i="7"/>
  <c r="IZ1" i="7" l="1"/>
  <c r="IY79" i="7"/>
  <c r="IY27" i="7"/>
  <c r="JA1" i="7" l="1"/>
  <c r="IZ79" i="7"/>
  <c r="IZ27" i="7"/>
  <c r="JB1" i="7" l="1"/>
  <c r="JA79" i="7"/>
  <c r="JA27" i="7"/>
  <c r="JC1" i="7" l="1"/>
  <c r="JB79" i="7"/>
  <c r="JB27" i="7"/>
  <c r="JD1" i="7" l="1"/>
  <c r="JC79" i="7"/>
  <c r="JC27" i="7"/>
  <c r="JE1" i="7" l="1"/>
  <c r="JD79" i="7"/>
  <c r="JD27" i="7"/>
  <c r="JF1" i="7" l="1"/>
  <c r="JE79" i="7"/>
  <c r="JE27" i="7"/>
  <c r="JG1" i="7" l="1"/>
  <c r="JF79" i="7"/>
  <c r="JF27" i="7"/>
  <c r="JH1" i="7" l="1"/>
  <c r="JG79" i="7"/>
  <c r="JG27" i="7"/>
  <c r="JI1" i="7" l="1"/>
  <c r="JH79" i="7"/>
  <c r="JH27" i="7"/>
  <c r="JJ1" i="7" l="1"/>
  <c r="JI79" i="7"/>
  <c r="JI27" i="7"/>
  <c r="JK1" i="7" l="1"/>
  <c r="JJ79" i="7"/>
  <c r="JJ27" i="7"/>
  <c r="JL1" i="7" l="1"/>
  <c r="JK79" i="7"/>
  <c r="JK27" i="7"/>
  <c r="JM1" i="7" l="1"/>
  <c r="JL79" i="7"/>
  <c r="JL27" i="7"/>
  <c r="JN1" i="7" l="1"/>
  <c r="JM79" i="7"/>
  <c r="JM27" i="7"/>
  <c r="JO1" i="7" l="1"/>
  <c r="JN79" i="7"/>
  <c r="JN27" i="7"/>
  <c r="JP1" i="7" l="1"/>
  <c r="JO79" i="7"/>
  <c r="JO27" i="7"/>
  <c r="JQ1" i="7" l="1"/>
  <c r="JP79" i="7"/>
  <c r="JP27" i="7"/>
  <c r="JR1" i="7" l="1"/>
  <c r="JQ79" i="7"/>
  <c r="JQ27" i="7"/>
  <c r="JS1" i="7" l="1"/>
  <c r="JR79" i="7"/>
  <c r="JR27" i="7"/>
  <c r="JT1" i="7" l="1"/>
  <c r="JS79" i="7"/>
  <c r="JS27" i="7"/>
  <c r="JU1" i="7" l="1"/>
  <c r="JT79" i="7"/>
  <c r="JT27" i="7"/>
  <c r="JV1" i="7" l="1"/>
  <c r="JU79" i="7"/>
  <c r="JU27" i="7"/>
  <c r="JW1" i="7" l="1"/>
  <c r="JV79" i="7"/>
  <c r="JV27" i="7"/>
  <c r="JX1" i="7" l="1"/>
  <c r="JW79" i="7"/>
  <c r="JW27" i="7"/>
  <c r="JY1" i="7" l="1"/>
  <c r="JX79" i="7"/>
  <c r="JX27" i="7"/>
  <c r="JZ1" i="7" l="1"/>
  <c r="JY79" i="7"/>
  <c r="JY27" i="7"/>
  <c r="KA1" i="7" l="1"/>
  <c r="JZ79" i="7"/>
  <c r="JZ27" i="7"/>
  <c r="KB1" i="7" l="1"/>
  <c r="KA79" i="7"/>
  <c r="KA27" i="7"/>
  <c r="KC1" i="7" l="1"/>
  <c r="KB79" i="7"/>
  <c r="KB27" i="7"/>
  <c r="KD1" i="7" l="1"/>
  <c r="KC79" i="7"/>
  <c r="KC27" i="7"/>
  <c r="KE1" i="7" l="1"/>
  <c r="KD79" i="7"/>
  <c r="KD27" i="7"/>
  <c r="KF1" i="7" l="1"/>
  <c r="KE79" i="7"/>
  <c r="KE27" i="7"/>
  <c r="KG1" i="7" l="1"/>
  <c r="KF79" i="7"/>
  <c r="KF27" i="7"/>
  <c r="KH1" i="7" l="1"/>
  <c r="KG79" i="7"/>
  <c r="KG27" i="7"/>
  <c r="KI1" i="7" l="1"/>
  <c r="KH79" i="7"/>
  <c r="KH27" i="7"/>
  <c r="KJ1" i="7" l="1"/>
  <c r="KI79" i="7"/>
  <c r="KI27" i="7"/>
  <c r="KK1" i="7" l="1"/>
  <c r="KJ79" i="7"/>
  <c r="KJ27" i="7"/>
  <c r="KL1" i="7" l="1"/>
  <c r="KK79" i="7"/>
  <c r="KK27" i="7"/>
  <c r="KM1" i="7" l="1"/>
  <c r="KL79" i="7"/>
  <c r="KL27" i="7"/>
  <c r="KN1" i="7" l="1"/>
  <c r="KM79" i="7"/>
  <c r="KM27" i="7"/>
  <c r="KO1" i="7" l="1"/>
  <c r="KN79" i="7"/>
  <c r="KN27" i="7"/>
  <c r="KP1" i="7" l="1"/>
  <c r="KO79" i="7"/>
  <c r="KO27" i="7"/>
  <c r="KQ1" i="7" l="1"/>
  <c r="KP79" i="7"/>
  <c r="KP27" i="7"/>
  <c r="KR1" i="7" l="1"/>
  <c r="KQ79" i="7"/>
  <c r="KQ27" i="7"/>
  <c r="KS1" i="7" l="1"/>
  <c r="KR79" i="7"/>
  <c r="KR27" i="7"/>
  <c r="KT1" i="7" l="1"/>
  <c r="KS79" i="7"/>
  <c r="KS27" i="7"/>
  <c r="KU1" i="7" l="1"/>
  <c r="KT79" i="7"/>
  <c r="KT27" i="7"/>
  <c r="KV1" i="7" l="1"/>
  <c r="KU79" i="7"/>
  <c r="KU27" i="7"/>
  <c r="KW1" i="7" l="1"/>
  <c r="KV79" i="7"/>
  <c r="KV27" i="7"/>
  <c r="KX1" i="7" l="1"/>
  <c r="KW79" i="7"/>
  <c r="KW27" i="7"/>
  <c r="KY1" i="7" l="1"/>
  <c r="KX79" i="7"/>
  <c r="KX27" i="7"/>
  <c r="KZ1" i="7" l="1"/>
  <c r="KY79" i="7"/>
  <c r="KY27" i="7"/>
  <c r="LA1" i="7" l="1"/>
  <c r="KZ79" i="7"/>
  <c r="KZ27" i="7"/>
  <c r="LB1" i="7" l="1"/>
  <c r="LA79" i="7"/>
  <c r="LA27" i="7"/>
  <c r="LC1" i="7" l="1"/>
  <c r="LB79" i="7"/>
  <c r="LB27" i="7"/>
  <c r="LD1" i="7" l="1"/>
  <c r="LC79" i="7"/>
  <c r="LC27" i="7"/>
  <c r="LE1" i="7" l="1"/>
  <c r="LD79" i="7"/>
  <c r="LD27" i="7"/>
  <c r="LF1" i="7" l="1"/>
  <c r="LE79" i="7"/>
  <c r="LE27" i="7"/>
  <c r="LG1" i="7" l="1"/>
  <c r="LF79" i="7"/>
  <c r="LF27" i="7"/>
  <c r="LH1" i="7" l="1"/>
  <c r="LG79" i="7"/>
  <c r="LG27" i="7"/>
  <c r="LI1" i="7" l="1"/>
  <c r="LH79" i="7"/>
  <c r="LH27" i="7"/>
  <c r="LJ1" i="7" l="1"/>
  <c r="LI79" i="7"/>
  <c r="LI27" i="7"/>
  <c r="LK1" i="7" l="1"/>
  <c r="LJ79" i="7"/>
  <c r="LJ27" i="7"/>
  <c r="LL1" i="7" l="1"/>
  <c r="LK79" i="7"/>
  <c r="LK27" i="7"/>
  <c r="LM1" i="7" l="1"/>
  <c r="LL79" i="7"/>
  <c r="LL27" i="7"/>
  <c r="LN1" i="7" l="1"/>
  <c r="LM79" i="7"/>
  <c r="LM27" i="7"/>
  <c r="LO1" i="7" l="1"/>
  <c r="LN79" i="7"/>
  <c r="LN27" i="7"/>
  <c r="LP1" i="7" l="1"/>
  <c r="LO79" i="7"/>
  <c r="LO27" i="7"/>
  <c r="LQ1" i="7" l="1"/>
  <c r="LP79" i="7"/>
  <c r="LP27" i="7"/>
  <c r="LR1" i="7" l="1"/>
  <c r="LQ79" i="7"/>
  <c r="LQ27" i="7"/>
  <c r="LS1" i="7" l="1"/>
  <c r="LR79" i="7"/>
  <c r="LR27" i="7"/>
  <c r="LT1" i="7" l="1"/>
  <c r="LS79" i="7"/>
  <c r="LS27" i="7"/>
  <c r="LU1" i="7" l="1"/>
  <c r="LT79" i="7"/>
  <c r="LT27" i="7"/>
  <c r="LV1" i="7" l="1"/>
  <c r="LU79" i="7"/>
  <c r="LU27" i="7"/>
  <c r="LW1" i="7" l="1"/>
  <c r="LV79" i="7"/>
  <c r="LV27" i="7"/>
  <c r="LX1" i="7" l="1"/>
  <c r="LW79" i="7"/>
  <c r="LW27" i="7"/>
  <c r="LY1" i="7" l="1"/>
  <c r="LX79" i="7"/>
  <c r="LX27" i="7"/>
  <c r="LZ1" i="7" l="1"/>
  <c r="LY79" i="7"/>
  <c r="LY27" i="7"/>
  <c r="MA1" i="7" l="1"/>
  <c r="LZ79" i="7"/>
  <c r="LZ27" i="7"/>
  <c r="MB1" i="7" l="1"/>
  <c r="MA79" i="7"/>
  <c r="MA27" i="7"/>
  <c r="MC1" i="7" l="1"/>
  <c r="MB79" i="7"/>
  <c r="MB27" i="7"/>
  <c r="MD1" i="7" l="1"/>
  <c r="MC79" i="7"/>
  <c r="MC27" i="7"/>
  <c r="ME1" i="7" l="1"/>
  <c r="MD79" i="7"/>
  <c r="MD27" i="7"/>
  <c r="MF1" i="7" l="1"/>
  <c r="ME79" i="7"/>
  <c r="ME27" i="7"/>
  <c r="MG1" i="7" l="1"/>
  <c r="MF79" i="7"/>
  <c r="MF27" i="7"/>
  <c r="MH1" i="7" l="1"/>
  <c r="MG79" i="7"/>
  <c r="MG27" i="7"/>
  <c r="MI1" i="7" l="1"/>
  <c r="MH79" i="7"/>
  <c r="MH27" i="7"/>
  <c r="MJ1" i="7" l="1"/>
  <c r="MI79" i="7"/>
  <c r="MI27" i="7"/>
  <c r="MK1" i="7" l="1"/>
  <c r="MJ79" i="7"/>
  <c r="MJ27" i="7"/>
  <c r="ML1" i="7" l="1"/>
  <c r="MK79" i="7"/>
  <c r="MK27" i="7"/>
  <c r="MM1" i="7" l="1"/>
  <c r="ML79" i="7"/>
  <c r="ML27" i="7"/>
  <c r="MN1" i="7" l="1"/>
  <c r="MM79" i="7"/>
  <c r="MM27" i="7"/>
  <c r="MO1" i="7" l="1"/>
  <c r="MN79" i="7"/>
  <c r="MN27" i="7"/>
  <c r="MP1" i="7" l="1"/>
  <c r="MO79" i="7"/>
  <c r="MO27" i="7"/>
  <c r="MQ1" i="7" l="1"/>
  <c r="MP79" i="7"/>
  <c r="MP27" i="7"/>
  <c r="MR1" i="7" l="1"/>
  <c r="MQ79" i="7"/>
  <c r="MQ27" i="7"/>
  <c r="MS1" i="7" l="1"/>
  <c r="MR79" i="7"/>
  <c r="MR27" i="7"/>
  <c r="MT1" i="7" l="1"/>
  <c r="MS79" i="7"/>
  <c r="MS27" i="7"/>
  <c r="MU1" i="7" l="1"/>
  <c r="MT79" i="7"/>
  <c r="MT27" i="7"/>
  <c r="MV1" i="7" l="1"/>
  <c r="MU79" i="7"/>
  <c r="MU27" i="7"/>
  <c r="MW1" i="7" l="1"/>
  <c r="MV79" i="7"/>
  <c r="MV27" i="7"/>
  <c r="MX1" i="7" l="1"/>
  <c r="MW79" i="7"/>
  <c r="MW27" i="7"/>
  <c r="MY1" i="7" l="1"/>
  <c r="MX79" i="7"/>
  <c r="MX27" i="7"/>
  <c r="MZ1" i="7" l="1"/>
  <c r="MY79" i="7"/>
  <c r="MY27" i="7"/>
  <c r="NA1" i="7" l="1"/>
  <c r="MZ79" i="7"/>
  <c r="MZ27" i="7"/>
  <c r="NB1" i="7" l="1"/>
  <c r="NA79" i="7"/>
  <c r="NA27" i="7"/>
  <c r="NC1" i="7" l="1"/>
  <c r="NB79" i="7"/>
  <c r="NB27" i="7"/>
  <c r="ND1" i="7" l="1"/>
  <c r="NC79" i="7"/>
  <c r="NC27" i="7"/>
  <c r="NE1" i="7" l="1"/>
  <c r="ND79" i="7"/>
  <c r="ND27" i="7"/>
  <c r="NF1" i="7" l="1"/>
  <c r="NF79" i="7" s="1"/>
  <c r="NE79" i="7"/>
  <c r="NF27" i="7"/>
  <c r="NE27" i="7"/>
  <c r="F3" i="7" l="1"/>
  <c r="G3" i="7" l="1"/>
  <c r="C31" i="1"/>
  <c r="D31" i="1" s="1"/>
  <c r="E31" i="1" s="1"/>
  <c r="F31" i="1" s="1"/>
  <c r="G31" i="1" s="1"/>
  <c r="H31" i="1" s="1"/>
  <c r="I31" i="1" s="1"/>
  <c r="J31" i="1" s="1"/>
  <c r="K31" i="1" s="1"/>
  <c r="L31" i="1" s="1"/>
  <c r="M31" i="1" s="1"/>
  <c r="N31" i="1" s="1"/>
  <c r="O31" i="1" s="1"/>
  <c r="P31" i="1" s="1"/>
  <c r="Q31" i="1" s="1"/>
  <c r="R31" i="1" s="1"/>
  <c r="S31" i="1" s="1"/>
  <c r="T31" i="1" s="1"/>
  <c r="U31" i="1" s="1"/>
  <c r="V31" i="1" s="1"/>
  <c r="W31" i="1" s="1"/>
  <c r="X31" i="1" s="1"/>
  <c r="Y31" i="1" s="1"/>
  <c r="Z31" i="1" s="1"/>
  <c r="AA31" i="1" s="1"/>
  <c r="AB31" i="1" s="1"/>
  <c r="AC31" i="1" s="1"/>
  <c r="AD31" i="1" s="1"/>
  <c r="AE31" i="1" s="1"/>
  <c r="AF31" i="1" s="1"/>
  <c r="AG31" i="1" s="1"/>
  <c r="AH31" i="1" s="1"/>
  <c r="AI31" i="1" s="1"/>
  <c r="AJ31" i="1" s="1"/>
  <c r="AK31" i="1" s="1"/>
  <c r="AL31" i="1" s="1"/>
  <c r="AM31" i="1" s="1"/>
  <c r="AN31" i="1" s="1"/>
  <c r="AO31" i="1" s="1"/>
  <c r="AP31" i="1" s="1"/>
  <c r="AQ31" i="1" s="1"/>
  <c r="AR31" i="1" s="1"/>
  <c r="AS31" i="1" s="1"/>
  <c r="AT31" i="1" s="1"/>
  <c r="AU31" i="1" s="1"/>
  <c r="AV31" i="1" s="1"/>
  <c r="AW31" i="1" s="1"/>
  <c r="AX31" i="1" s="1"/>
  <c r="AY31" i="1" s="1"/>
  <c r="AZ31" i="1" s="1"/>
  <c r="BA31" i="1" s="1"/>
  <c r="BB31" i="1" s="1"/>
  <c r="BC31" i="1" s="1"/>
  <c r="BD31" i="1" s="1"/>
  <c r="BE31" i="1" s="1"/>
  <c r="BF31" i="1" s="1"/>
  <c r="BG31" i="1" s="1"/>
  <c r="BH31" i="1" s="1"/>
  <c r="BI31" i="1" s="1"/>
  <c r="BJ31" i="1" s="1"/>
  <c r="BK31" i="1" s="1"/>
  <c r="BL31" i="1" s="1"/>
  <c r="BM31" i="1" s="1"/>
  <c r="BN31" i="1" s="1"/>
  <c r="BO31" i="1" s="1"/>
  <c r="BP31" i="1" s="1"/>
  <c r="BQ31" i="1" s="1"/>
  <c r="BR31" i="1" s="1"/>
  <c r="BS31" i="1" s="1"/>
  <c r="BT31" i="1" s="1"/>
  <c r="BU31" i="1" s="1"/>
  <c r="BV31" i="1" s="1"/>
  <c r="BW31" i="1" s="1"/>
  <c r="BX31" i="1" s="1"/>
  <c r="BY31" i="1" s="1"/>
  <c r="BZ31" i="1" s="1"/>
  <c r="CA31" i="1" s="1"/>
  <c r="CB31" i="1" s="1"/>
  <c r="CC31" i="1" s="1"/>
  <c r="CD31" i="1" s="1"/>
  <c r="CE31" i="1" s="1"/>
  <c r="CF31" i="1" s="1"/>
  <c r="CG31" i="1" s="1"/>
  <c r="CH31" i="1" s="1"/>
  <c r="CI31" i="1" s="1"/>
  <c r="CJ31" i="1" s="1"/>
  <c r="CK31" i="1" s="1"/>
  <c r="CL31" i="1" s="1"/>
  <c r="CM31" i="1" s="1"/>
  <c r="CN31" i="1" s="1"/>
  <c r="CO31" i="1" s="1"/>
  <c r="CP31" i="1" s="1"/>
  <c r="CQ31" i="1" s="1"/>
  <c r="CR31" i="1" s="1"/>
  <c r="CS31" i="1" s="1"/>
  <c r="CT31" i="1" s="1"/>
  <c r="CU31" i="1" s="1"/>
  <c r="CV31" i="1" s="1"/>
  <c r="CW31" i="1" s="1"/>
  <c r="CX31" i="1" s="1"/>
  <c r="CY31" i="1" s="1"/>
  <c r="CZ31" i="1" s="1"/>
  <c r="DA31" i="1" s="1"/>
  <c r="DB31" i="1" s="1"/>
  <c r="DC31" i="1" s="1"/>
  <c r="DD31" i="1" s="1"/>
  <c r="DE31" i="1" s="1"/>
  <c r="DF31" i="1" s="1"/>
  <c r="DG31" i="1" s="1"/>
  <c r="DH31" i="1" s="1"/>
  <c r="DI31" i="1" s="1"/>
  <c r="DJ31" i="1" s="1"/>
  <c r="DK31" i="1" s="1"/>
  <c r="DL31" i="1" s="1"/>
  <c r="DM31" i="1" s="1"/>
  <c r="DN31" i="1" s="1"/>
  <c r="DO31" i="1" s="1"/>
  <c r="DP31" i="1" s="1"/>
  <c r="DQ31" i="1" s="1"/>
  <c r="DR31" i="1" s="1"/>
  <c r="DS31" i="1" s="1"/>
  <c r="DT31" i="1" s="1"/>
  <c r="DU31" i="1" s="1"/>
  <c r="DV31" i="1" s="1"/>
  <c r="DW31" i="1" s="1"/>
  <c r="DX31" i="1" s="1"/>
  <c r="DY31" i="1" s="1"/>
  <c r="DZ31" i="1" s="1"/>
  <c r="EA31" i="1" s="1"/>
  <c r="EB31" i="1" s="1"/>
  <c r="EC31" i="1" s="1"/>
  <c r="ED31" i="1" s="1"/>
  <c r="EE31" i="1" s="1"/>
  <c r="EF31" i="1" s="1"/>
  <c r="EG31" i="1" s="1"/>
  <c r="EH31" i="1" s="1"/>
  <c r="EI31" i="1" s="1"/>
  <c r="EJ31" i="1" s="1"/>
  <c r="EK31" i="1" s="1"/>
  <c r="EL31" i="1" s="1"/>
  <c r="EM31" i="1" s="1"/>
  <c r="EN31" i="1" s="1"/>
  <c r="EO31" i="1" s="1"/>
  <c r="EP31" i="1" s="1"/>
  <c r="EQ31" i="1" s="1"/>
  <c r="ER31" i="1" s="1"/>
  <c r="ES31" i="1" s="1"/>
  <c r="ET31" i="1" s="1"/>
  <c r="EU31" i="1" s="1"/>
  <c r="EV31" i="1" s="1"/>
  <c r="EW31" i="1" s="1"/>
  <c r="EX31" i="1" s="1"/>
  <c r="EY31" i="1" s="1"/>
  <c r="EZ31" i="1" s="1"/>
  <c r="FA31" i="1" s="1"/>
  <c r="FB31" i="1" s="1"/>
  <c r="FC31" i="1" s="1"/>
  <c r="FD31" i="1" s="1"/>
  <c r="FE31" i="1" s="1"/>
  <c r="FF31" i="1" s="1"/>
  <c r="FG31" i="1" s="1"/>
  <c r="FH31" i="1" s="1"/>
  <c r="FI31" i="1" s="1"/>
  <c r="FJ31" i="1" s="1"/>
  <c r="FK31" i="1" s="1"/>
  <c r="FL31" i="1" s="1"/>
  <c r="FM31" i="1" s="1"/>
  <c r="FN31" i="1" s="1"/>
  <c r="FO31" i="1" s="1"/>
  <c r="FP31" i="1" s="1"/>
  <c r="FQ31" i="1" s="1"/>
  <c r="FR31" i="1" s="1"/>
  <c r="FS31" i="1" s="1"/>
  <c r="FT31" i="1" s="1"/>
  <c r="FU31" i="1" s="1"/>
  <c r="FV31" i="1" s="1"/>
  <c r="FW31" i="1" s="1"/>
  <c r="FX31" i="1" s="1"/>
  <c r="FY31" i="1" s="1"/>
  <c r="FZ31" i="1" s="1"/>
  <c r="GA31" i="1" s="1"/>
  <c r="GB31" i="1" s="1"/>
  <c r="GC31" i="1" s="1"/>
  <c r="GD31" i="1" s="1"/>
  <c r="GE31" i="1" s="1"/>
  <c r="GF31" i="1" s="1"/>
  <c r="GG31" i="1" s="1"/>
  <c r="GH31" i="1" s="1"/>
  <c r="GI31" i="1" s="1"/>
  <c r="GJ31" i="1" s="1"/>
  <c r="GK31" i="1" s="1"/>
  <c r="GL31" i="1" s="1"/>
  <c r="GM31" i="1" s="1"/>
  <c r="GN31" i="1" s="1"/>
  <c r="GO31" i="1" s="1"/>
  <c r="GP31" i="1" s="1"/>
  <c r="GQ31" i="1" s="1"/>
  <c r="GR31" i="1" s="1"/>
  <c r="GS31" i="1" s="1"/>
  <c r="GT31" i="1" s="1"/>
  <c r="GU31" i="1" s="1"/>
  <c r="GV31" i="1" s="1"/>
  <c r="GW31" i="1" s="1"/>
  <c r="GX31" i="1" s="1"/>
  <c r="GY31" i="1" s="1"/>
  <c r="GZ31" i="1" s="1"/>
  <c r="HA31" i="1" s="1"/>
  <c r="HB31" i="1" s="1"/>
  <c r="HC31" i="1" s="1"/>
  <c r="HD31" i="1" s="1"/>
  <c r="HE31" i="1" s="1"/>
  <c r="HF31" i="1" s="1"/>
  <c r="HG31" i="1" s="1"/>
  <c r="HH31" i="1" s="1"/>
  <c r="HI31" i="1" s="1"/>
  <c r="HJ31" i="1" s="1"/>
  <c r="HK31" i="1" s="1"/>
  <c r="HL31" i="1" s="1"/>
  <c r="HM31" i="1" s="1"/>
  <c r="HN31" i="1" s="1"/>
  <c r="HO31" i="1" s="1"/>
  <c r="HP31" i="1" s="1"/>
  <c r="HQ31" i="1" s="1"/>
  <c r="HR31" i="1" s="1"/>
  <c r="HS31" i="1" s="1"/>
  <c r="HT31" i="1" s="1"/>
  <c r="HU31" i="1" s="1"/>
  <c r="HV31" i="1" s="1"/>
  <c r="HW31" i="1" s="1"/>
  <c r="HX31" i="1" s="1"/>
  <c r="HY31" i="1" s="1"/>
  <c r="HZ31" i="1" s="1"/>
  <c r="IA31" i="1" s="1"/>
  <c r="IB31" i="1" s="1"/>
  <c r="IC31" i="1" s="1"/>
  <c r="ID31" i="1" s="1"/>
  <c r="IE31" i="1" s="1"/>
  <c r="IF31" i="1" s="1"/>
  <c r="IG31" i="1" s="1"/>
  <c r="IH31" i="1" s="1"/>
  <c r="II31" i="1" s="1"/>
  <c r="IJ31" i="1" s="1"/>
  <c r="IK31" i="1" s="1"/>
  <c r="IL31" i="1" s="1"/>
  <c r="IM31" i="1" s="1"/>
  <c r="IN31" i="1" s="1"/>
  <c r="IO31" i="1" s="1"/>
  <c r="IP31" i="1" s="1"/>
  <c r="IQ31" i="1" s="1"/>
  <c r="IR31" i="1" s="1"/>
  <c r="IS31" i="1" s="1"/>
  <c r="IT31" i="1" s="1"/>
  <c r="IU31" i="1" s="1"/>
  <c r="IV31" i="1" s="1"/>
  <c r="IW31" i="1" s="1"/>
  <c r="IX31" i="1" s="1"/>
  <c r="IY31" i="1" s="1"/>
  <c r="IZ31" i="1" s="1"/>
  <c r="JA31" i="1" s="1"/>
  <c r="JB31" i="1" s="1"/>
  <c r="JC31" i="1" s="1"/>
  <c r="JD31" i="1" s="1"/>
  <c r="JE31" i="1" s="1"/>
  <c r="JF31" i="1" s="1"/>
  <c r="JG31" i="1" s="1"/>
  <c r="JH31" i="1" s="1"/>
  <c r="JI31" i="1" s="1"/>
  <c r="JJ31" i="1" s="1"/>
  <c r="JK31" i="1" s="1"/>
  <c r="JL31" i="1" s="1"/>
  <c r="JM31" i="1" s="1"/>
  <c r="JN31" i="1" s="1"/>
  <c r="JO31" i="1" s="1"/>
  <c r="JP31" i="1" s="1"/>
  <c r="JQ31" i="1" s="1"/>
  <c r="JR31" i="1" s="1"/>
  <c r="JS31" i="1" s="1"/>
  <c r="JT31" i="1" s="1"/>
  <c r="JU31" i="1" s="1"/>
  <c r="JV31" i="1" s="1"/>
  <c r="JW31" i="1" s="1"/>
  <c r="JX31" i="1" s="1"/>
  <c r="JY31" i="1" s="1"/>
  <c r="JZ31" i="1" s="1"/>
  <c r="KA31" i="1" s="1"/>
  <c r="KB31" i="1" s="1"/>
  <c r="KC31" i="1" s="1"/>
  <c r="KD31" i="1" s="1"/>
  <c r="KE31" i="1" s="1"/>
  <c r="KF31" i="1" s="1"/>
  <c r="KG31" i="1" s="1"/>
  <c r="KH31" i="1" s="1"/>
  <c r="KI31" i="1" s="1"/>
  <c r="KJ31" i="1" s="1"/>
  <c r="KK31" i="1" s="1"/>
  <c r="KL31" i="1" s="1"/>
  <c r="KM31" i="1" s="1"/>
  <c r="KN31" i="1" s="1"/>
  <c r="KO31" i="1" s="1"/>
  <c r="KP31" i="1" s="1"/>
  <c r="KQ31" i="1" s="1"/>
  <c r="KR31" i="1" s="1"/>
  <c r="KS31" i="1" s="1"/>
  <c r="KT31" i="1" s="1"/>
  <c r="KU31" i="1" s="1"/>
  <c r="KV31" i="1" s="1"/>
  <c r="KW31" i="1" s="1"/>
  <c r="KX31" i="1" s="1"/>
  <c r="KY31" i="1" s="1"/>
  <c r="KZ31" i="1" s="1"/>
  <c r="LA31" i="1" s="1"/>
  <c r="LB31" i="1" s="1"/>
  <c r="LC31" i="1" s="1"/>
  <c r="LD31" i="1" s="1"/>
  <c r="LE31" i="1" s="1"/>
  <c r="LF31" i="1" s="1"/>
  <c r="LG31" i="1" s="1"/>
  <c r="LH31" i="1" s="1"/>
  <c r="LI31" i="1" s="1"/>
  <c r="LJ31" i="1" s="1"/>
  <c r="LK31" i="1" s="1"/>
  <c r="LL31" i="1" s="1"/>
  <c r="LM31" i="1" s="1"/>
  <c r="LN31" i="1" s="1"/>
  <c r="LO31" i="1" s="1"/>
  <c r="LP31" i="1" s="1"/>
  <c r="LQ31" i="1" s="1"/>
  <c r="LR31" i="1" s="1"/>
  <c r="LS31" i="1" s="1"/>
  <c r="LT31" i="1" s="1"/>
  <c r="LU31" i="1" s="1"/>
  <c r="LV31" i="1" s="1"/>
  <c r="LW31" i="1" s="1"/>
  <c r="LX31" i="1" s="1"/>
  <c r="LY31" i="1" s="1"/>
  <c r="LZ31" i="1" s="1"/>
  <c r="MA31" i="1" s="1"/>
  <c r="MB31" i="1" s="1"/>
  <c r="MC31" i="1" s="1"/>
  <c r="MD31" i="1" s="1"/>
  <c r="ME31" i="1" s="1"/>
  <c r="MF31" i="1" s="1"/>
  <c r="MG31" i="1" s="1"/>
  <c r="MH31" i="1" s="1"/>
  <c r="MI31" i="1" s="1"/>
  <c r="MJ31" i="1" s="1"/>
  <c r="MK31" i="1" s="1"/>
  <c r="ML31" i="1" s="1"/>
  <c r="MM31" i="1" s="1"/>
  <c r="MN31" i="1" s="1"/>
  <c r="MO31" i="1" s="1"/>
  <c r="MP31" i="1" s="1"/>
  <c r="MQ31" i="1" s="1"/>
  <c r="MR31" i="1" s="1"/>
  <c r="MS31" i="1" s="1"/>
  <c r="MT31" i="1" s="1"/>
  <c r="MU31" i="1" s="1"/>
  <c r="MV31" i="1" s="1"/>
  <c r="MW31" i="1" s="1"/>
  <c r="MX31" i="1" s="1"/>
  <c r="MY31" i="1" s="1"/>
  <c r="MZ31" i="1" s="1"/>
  <c r="NA31" i="1" s="1"/>
  <c r="NB31" i="1" s="1"/>
  <c r="NC31" i="1" s="1"/>
  <c r="ND31" i="1" s="1"/>
  <c r="NE31" i="1" s="1"/>
  <c r="NF31" i="1" s="1"/>
  <c r="NG31" i="1" s="1"/>
  <c r="NH31" i="1" s="1"/>
  <c r="NI31" i="1" s="1"/>
  <c r="NJ31" i="1" s="1"/>
  <c r="NK31" i="1" s="1"/>
  <c r="NL31" i="1" s="1"/>
  <c r="NM31" i="1" s="1"/>
  <c r="NN31" i="1" s="1"/>
  <c r="NO31" i="1" s="1"/>
  <c r="NP31" i="1" s="1"/>
  <c r="NQ31" i="1" s="1"/>
  <c r="NR31" i="1" s="1"/>
  <c r="NS31" i="1" s="1"/>
  <c r="NT31" i="1" s="1"/>
  <c r="NU31" i="1" s="1"/>
  <c r="NV31" i="1" s="1"/>
  <c r="NW31" i="1" s="1"/>
  <c r="NX31" i="1" s="1"/>
  <c r="NY31" i="1" s="1"/>
  <c r="NZ31" i="1" s="1"/>
  <c r="OA31" i="1" s="1"/>
  <c r="OB31" i="1" s="1"/>
  <c r="OC31" i="1" s="1"/>
  <c r="OD31" i="1" s="1"/>
  <c r="OE31" i="1" s="1"/>
  <c r="OF31" i="1" s="1"/>
  <c r="OG31" i="1" s="1"/>
  <c r="OH31" i="1" s="1"/>
  <c r="OI31" i="1" s="1"/>
  <c r="OJ31" i="1" s="1"/>
  <c r="OK31" i="1" s="1"/>
  <c r="OL31" i="1" s="1"/>
  <c r="OM31" i="1" s="1"/>
  <c r="ON31" i="1" s="1"/>
  <c r="OO31" i="1" s="1"/>
  <c r="OP31" i="1" s="1"/>
  <c r="OQ31" i="1" s="1"/>
  <c r="OR31" i="1" s="1"/>
  <c r="OS31" i="1" s="1"/>
  <c r="OT31" i="1" s="1"/>
  <c r="OU31" i="1" s="1"/>
  <c r="OV31" i="1" s="1"/>
  <c r="OW31" i="1" s="1"/>
  <c r="OX31" i="1" s="1"/>
  <c r="OY31" i="1" s="1"/>
  <c r="OZ31" i="1" s="1"/>
  <c r="PA31" i="1" s="1"/>
  <c r="PB31" i="1" s="1"/>
  <c r="PC31" i="1" s="1"/>
  <c r="PD31" i="1" s="1"/>
  <c r="PE31" i="1" s="1"/>
  <c r="PF31" i="1" s="1"/>
  <c r="PG31" i="1" s="1"/>
  <c r="PH31" i="1" s="1"/>
  <c r="PI31" i="1" s="1"/>
  <c r="PJ31" i="1" s="1"/>
  <c r="PK31" i="1" s="1"/>
  <c r="PL31" i="1" s="1"/>
  <c r="PM31" i="1" s="1"/>
  <c r="PN31" i="1" s="1"/>
  <c r="PO31" i="1" s="1"/>
  <c r="PP31" i="1" s="1"/>
  <c r="PQ31" i="1" s="1"/>
  <c r="PR31" i="1" s="1"/>
  <c r="PS31" i="1" s="1"/>
  <c r="PT31" i="1" s="1"/>
  <c r="PU31" i="1" s="1"/>
  <c r="PV31" i="1" s="1"/>
  <c r="PW31" i="1" s="1"/>
  <c r="PX31" i="1" s="1"/>
  <c r="PY31" i="1" s="1"/>
  <c r="PZ31" i="1" s="1"/>
  <c r="QA31" i="1" s="1"/>
  <c r="QB31" i="1" s="1"/>
  <c r="QC31" i="1" s="1"/>
  <c r="QD31" i="1" s="1"/>
  <c r="QE31" i="1" s="1"/>
  <c r="QF31" i="1" s="1"/>
  <c r="QG31" i="1" s="1"/>
  <c r="QH31" i="1" s="1"/>
  <c r="QI31" i="1" s="1"/>
  <c r="QJ31" i="1" s="1"/>
  <c r="QK31" i="1" s="1"/>
  <c r="QL31" i="1" s="1"/>
  <c r="QM31" i="1" s="1"/>
  <c r="QN31" i="1" s="1"/>
  <c r="QO31" i="1" s="1"/>
  <c r="QP31" i="1" s="1"/>
  <c r="QQ31" i="1" s="1"/>
  <c r="QR31" i="1" s="1"/>
  <c r="QS31" i="1" s="1"/>
  <c r="QT31" i="1" s="1"/>
  <c r="QU31" i="1" s="1"/>
  <c r="QV31" i="1" s="1"/>
  <c r="QW31" i="1" s="1"/>
  <c r="QX31" i="1" s="1"/>
  <c r="QY31" i="1" s="1"/>
  <c r="QZ31" i="1" s="1"/>
  <c r="RA31" i="1" s="1"/>
  <c r="RB31" i="1" s="1"/>
  <c r="RC31" i="1" s="1"/>
  <c r="RD31" i="1" s="1"/>
  <c r="RE31" i="1" s="1"/>
  <c r="RF31" i="1" s="1"/>
  <c r="RG31" i="1" s="1"/>
  <c r="RH31" i="1" s="1"/>
  <c r="RI31" i="1" s="1"/>
  <c r="RJ31" i="1" s="1"/>
  <c r="RK31" i="1" s="1"/>
  <c r="RL31" i="1" s="1"/>
  <c r="RM31" i="1" s="1"/>
  <c r="RN31" i="1" s="1"/>
  <c r="RO31" i="1" s="1"/>
  <c r="RP31" i="1" s="1"/>
  <c r="RQ31" i="1" s="1"/>
  <c r="RR31" i="1" s="1"/>
  <c r="RS31" i="1" s="1"/>
  <c r="RT31" i="1" s="1"/>
  <c r="RU31" i="1" s="1"/>
  <c r="RV31" i="1" s="1"/>
  <c r="RW31" i="1" s="1"/>
  <c r="RX31" i="1" s="1"/>
  <c r="RY31" i="1" s="1"/>
  <c r="RZ31" i="1" s="1"/>
  <c r="SA31" i="1" s="1"/>
  <c r="SB31" i="1" s="1"/>
  <c r="SC31" i="1" s="1"/>
  <c r="SD31" i="1" s="1"/>
  <c r="SE31" i="1" s="1"/>
  <c r="SF31" i="1" s="1"/>
  <c r="SG31" i="1" s="1"/>
  <c r="SH31" i="1" s="1"/>
  <c r="SI31" i="1" s="1"/>
  <c r="SJ31" i="1" s="1"/>
  <c r="SK31" i="1" s="1"/>
  <c r="SL31" i="1" s="1"/>
  <c r="SM31" i="1" s="1"/>
  <c r="SN31" i="1" s="1"/>
  <c r="SO31" i="1" s="1"/>
  <c r="SP31" i="1" s="1"/>
  <c r="SQ31" i="1" s="1"/>
  <c r="SR31" i="1" s="1"/>
  <c r="SS31" i="1" s="1"/>
  <c r="ST31" i="1" s="1"/>
  <c r="SU31" i="1" s="1"/>
  <c r="SV31" i="1" s="1"/>
  <c r="SW31" i="1" s="1"/>
  <c r="SX31" i="1" s="1"/>
  <c r="SY31" i="1" s="1"/>
  <c r="SZ31" i="1" s="1"/>
  <c r="TA31" i="1" s="1"/>
  <c r="TB31" i="1" s="1"/>
  <c r="TC31" i="1" s="1"/>
  <c r="TD31" i="1" s="1"/>
  <c r="TE31" i="1" s="1"/>
  <c r="TF31" i="1" s="1"/>
  <c r="TG31" i="1" s="1"/>
  <c r="TH31" i="1" s="1"/>
  <c r="TI31" i="1" s="1"/>
  <c r="TJ31" i="1" s="1"/>
  <c r="TK31" i="1" s="1"/>
  <c r="TL31" i="1" s="1"/>
  <c r="TM31" i="1" s="1"/>
  <c r="TN31" i="1" s="1"/>
  <c r="TO31" i="1" s="1"/>
  <c r="TP31" i="1" s="1"/>
  <c r="TQ31" i="1" s="1"/>
  <c r="TR31" i="1" s="1"/>
  <c r="TS31" i="1" s="1"/>
  <c r="TT31" i="1" s="1"/>
  <c r="TU31" i="1" s="1"/>
  <c r="TV31" i="1" s="1"/>
  <c r="TW31" i="1" s="1"/>
  <c r="TX31" i="1" s="1"/>
  <c r="TY31" i="1" s="1"/>
  <c r="TZ31" i="1" s="1"/>
  <c r="UA31" i="1" s="1"/>
  <c r="UB31" i="1" s="1"/>
  <c r="UC31" i="1" s="1"/>
  <c r="UD31" i="1" s="1"/>
  <c r="UE31" i="1" s="1"/>
  <c r="UF31" i="1" s="1"/>
  <c r="UG31" i="1" s="1"/>
  <c r="UH31" i="1" s="1"/>
  <c r="UI31" i="1" s="1"/>
  <c r="UJ31" i="1" s="1"/>
  <c r="UK31" i="1" s="1"/>
  <c r="UL31" i="1" s="1"/>
  <c r="UM31" i="1" s="1"/>
  <c r="UN31" i="1" s="1"/>
  <c r="UO31" i="1" s="1"/>
  <c r="UP31" i="1" s="1"/>
  <c r="UQ31" i="1" s="1"/>
  <c r="UR31" i="1" s="1"/>
  <c r="US31" i="1" s="1"/>
  <c r="UT31" i="1" s="1"/>
  <c r="UU31" i="1" s="1"/>
  <c r="UV31" i="1" s="1"/>
  <c r="UW31" i="1" s="1"/>
  <c r="UX31" i="1" s="1"/>
  <c r="UY31" i="1" s="1"/>
  <c r="UZ31" i="1" s="1"/>
  <c r="VA31" i="1" s="1"/>
  <c r="VB31" i="1" s="1"/>
  <c r="VC31" i="1" s="1"/>
  <c r="VD31" i="1" s="1"/>
  <c r="VE31" i="1" s="1"/>
  <c r="VF31" i="1" s="1"/>
  <c r="VG31" i="1" s="1"/>
  <c r="VH31" i="1" s="1"/>
  <c r="VI31" i="1" s="1"/>
  <c r="VJ31" i="1" s="1"/>
  <c r="VK31" i="1" s="1"/>
  <c r="VL31" i="1" s="1"/>
  <c r="VM31" i="1" s="1"/>
  <c r="VN31" i="1" s="1"/>
  <c r="VO31" i="1" s="1"/>
  <c r="VP31" i="1" s="1"/>
  <c r="VQ31" i="1" s="1"/>
  <c r="VR31" i="1" s="1"/>
  <c r="VS31" i="1" s="1"/>
  <c r="VT31" i="1" s="1"/>
  <c r="VU31" i="1" s="1"/>
  <c r="VV31" i="1" s="1"/>
  <c r="VW31" i="1" s="1"/>
  <c r="VX31" i="1" s="1"/>
  <c r="VY31" i="1" s="1"/>
  <c r="VZ31" i="1" s="1"/>
  <c r="WA31" i="1" s="1"/>
  <c r="WB31" i="1" s="1"/>
  <c r="WC31" i="1" s="1"/>
  <c r="WD31" i="1" s="1"/>
  <c r="WE31" i="1" s="1"/>
  <c r="WF31" i="1" s="1"/>
  <c r="WG31" i="1" s="1"/>
  <c r="WH31" i="1" s="1"/>
  <c r="WI31" i="1" s="1"/>
  <c r="WJ31" i="1" s="1"/>
  <c r="WK31" i="1" s="1"/>
  <c r="WL31" i="1" s="1"/>
  <c r="WM31" i="1" s="1"/>
  <c r="WN31" i="1" s="1"/>
  <c r="WO31" i="1" s="1"/>
  <c r="WP31" i="1" s="1"/>
  <c r="WQ31" i="1" s="1"/>
  <c r="WR31" i="1" s="1"/>
  <c r="WS31" i="1" s="1"/>
  <c r="WT31" i="1" s="1"/>
  <c r="WU31" i="1" s="1"/>
  <c r="WV31" i="1" s="1"/>
  <c r="WW31" i="1" s="1"/>
  <c r="WX31" i="1" s="1"/>
  <c r="WY31" i="1" s="1"/>
  <c r="WZ31" i="1" s="1"/>
  <c r="XA31" i="1" s="1"/>
  <c r="XB31" i="1" s="1"/>
  <c r="XC31" i="1" s="1"/>
  <c r="XD31" i="1" s="1"/>
  <c r="XE31" i="1" s="1"/>
  <c r="XF31" i="1" s="1"/>
  <c r="XG31" i="1" s="1"/>
  <c r="XH31" i="1" s="1"/>
  <c r="XI31" i="1" s="1"/>
  <c r="XJ31" i="1" s="1"/>
  <c r="XK31" i="1" s="1"/>
  <c r="XL31" i="1" s="1"/>
  <c r="XM31" i="1" s="1"/>
  <c r="XN31" i="1" s="1"/>
  <c r="XO31" i="1" s="1"/>
  <c r="XP31" i="1" s="1"/>
  <c r="XQ31" i="1" s="1"/>
  <c r="XR31" i="1" s="1"/>
  <c r="XS31" i="1" s="1"/>
  <c r="XT31" i="1" s="1"/>
  <c r="XU31" i="1" s="1"/>
  <c r="XV31" i="1" s="1"/>
  <c r="XW31" i="1" s="1"/>
  <c r="XX31" i="1" s="1"/>
  <c r="XY31" i="1" s="1"/>
  <c r="XZ31" i="1" s="1"/>
  <c r="YA31" i="1" s="1"/>
  <c r="YB31" i="1" s="1"/>
  <c r="YC31" i="1" s="1"/>
  <c r="YD31" i="1" s="1"/>
  <c r="YE31" i="1" s="1"/>
  <c r="YF31" i="1" s="1"/>
  <c r="YG31" i="1" s="1"/>
  <c r="YH31" i="1" s="1"/>
  <c r="YI31" i="1" s="1"/>
  <c r="YJ31" i="1" s="1"/>
  <c r="YK31" i="1" s="1"/>
  <c r="YL31" i="1" s="1"/>
  <c r="YM31" i="1" s="1"/>
  <c r="YN31" i="1" s="1"/>
  <c r="YO31" i="1" s="1"/>
  <c r="YP31" i="1" s="1"/>
  <c r="YQ31" i="1" s="1"/>
  <c r="YR31" i="1" s="1"/>
  <c r="YS31" i="1" s="1"/>
  <c r="YT31" i="1" s="1"/>
  <c r="YU31" i="1" s="1"/>
  <c r="YV31" i="1" s="1"/>
  <c r="YW31" i="1" s="1"/>
  <c r="YX31" i="1" s="1"/>
  <c r="YY31" i="1" s="1"/>
  <c r="YZ31" i="1" s="1"/>
  <c r="ZA31" i="1" s="1"/>
  <c r="ZB31" i="1" s="1"/>
  <c r="ZC31" i="1" s="1"/>
  <c r="ZD31" i="1" s="1"/>
  <c r="ZE31" i="1" s="1"/>
  <c r="ZF31" i="1" s="1"/>
  <c r="ZG31" i="1" s="1"/>
  <c r="ZH31" i="1" s="1"/>
  <c r="ZI31" i="1" s="1"/>
  <c r="ZJ31" i="1" s="1"/>
  <c r="ZK31" i="1" s="1"/>
  <c r="ZL31" i="1" s="1"/>
  <c r="ZM31" i="1" s="1"/>
  <c r="ZN31" i="1" s="1"/>
  <c r="ZO31" i="1" s="1"/>
  <c r="ZP31" i="1" s="1"/>
  <c r="ZQ31" i="1" s="1"/>
  <c r="ZR31" i="1" s="1"/>
  <c r="ZS31" i="1" s="1"/>
  <c r="ZT31" i="1" s="1"/>
  <c r="ZU31" i="1" s="1"/>
  <c r="ZV31" i="1" s="1"/>
  <c r="ZW31" i="1" s="1"/>
  <c r="ZX31" i="1" s="1"/>
  <c r="ZY31" i="1" s="1"/>
  <c r="ZZ31" i="1" s="1"/>
  <c r="AAA31" i="1" s="1"/>
  <c r="AAB31" i="1" s="1"/>
  <c r="AAC31" i="1" s="1"/>
  <c r="AAD31" i="1" s="1"/>
  <c r="AAE31" i="1" s="1"/>
  <c r="AAF31" i="1" s="1"/>
  <c r="AAG31" i="1" s="1"/>
  <c r="AAH31" i="1" s="1"/>
  <c r="AAI31" i="1" s="1"/>
  <c r="AAJ31" i="1" s="1"/>
  <c r="AAK31" i="1" s="1"/>
  <c r="AAL31" i="1" s="1"/>
  <c r="AAM31" i="1" s="1"/>
  <c r="AAN31" i="1" s="1"/>
  <c r="AAO31" i="1" s="1"/>
  <c r="AAP31" i="1" s="1"/>
  <c r="AAQ31" i="1" s="1"/>
  <c r="AAR31" i="1" s="1"/>
  <c r="AAS31" i="1" s="1"/>
  <c r="AAT31" i="1" s="1"/>
  <c r="AAU31" i="1" s="1"/>
  <c r="AAV31" i="1" s="1"/>
  <c r="AAW31" i="1" s="1"/>
  <c r="AAX31" i="1" s="1"/>
  <c r="AAY31" i="1" s="1"/>
  <c r="AAZ31" i="1" s="1"/>
  <c r="ABA31" i="1" s="1"/>
  <c r="ABB31" i="1" s="1"/>
  <c r="ABC31" i="1" s="1"/>
  <c r="ABD31" i="1" s="1"/>
  <c r="H3" i="7" l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AI23" i="1"/>
  <c r="AJ23" i="1"/>
  <c r="AK23" i="1"/>
  <c r="AL23" i="1"/>
  <c r="AM23" i="1"/>
  <c r="AN23" i="1"/>
  <c r="AO23" i="1"/>
  <c r="AP23" i="1"/>
  <c r="AQ23" i="1"/>
  <c r="AR23" i="1"/>
  <c r="AS23" i="1"/>
  <c r="AT23" i="1"/>
  <c r="AU23" i="1"/>
  <c r="AV23" i="1"/>
  <c r="AW23" i="1"/>
  <c r="AX23" i="1"/>
  <c r="AY23" i="1"/>
  <c r="AZ23" i="1"/>
  <c r="BA23" i="1"/>
  <c r="BB23" i="1"/>
  <c r="BC23" i="1"/>
  <c r="BD23" i="1"/>
  <c r="BE23" i="1"/>
  <c r="BF23" i="1"/>
  <c r="BG23" i="1"/>
  <c r="BH23" i="1"/>
  <c r="BI23" i="1"/>
  <c r="BJ23" i="1"/>
  <c r="BK23" i="1"/>
  <c r="BL23" i="1"/>
  <c r="BM23" i="1"/>
  <c r="BN23" i="1"/>
  <c r="BO23" i="1"/>
  <c r="BP23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CT23" i="1"/>
  <c r="CU23" i="1"/>
  <c r="CV23" i="1"/>
  <c r="CW23" i="1"/>
  <c r="CX23" i="1"/>
  <c r="CY23" i="1"/>
  <c r="CZ23" i="1"/>
  <c r="DA23" i="1"/>
  <c r="DB23" i="1"/>
  <c r="DC23" i="1"/>
  <c r="DD23" i="1"/>
  <c r="DE23" i="1"/>
  <c r="DF23" i="1"/>
  <c r="DG23" i="1"/>
  <c r="DH23" i="1"/>
  <c r="DI23" i="1"/>
  <c r="DJ23" i="1"/>
  <c r="DK23" i="1"/>
  <c r="DL23" i="1"/>
  <c r="DM23" i="1"/>
  <c r="DN23" i="1"/>
  <c r="DO23" i="1"/>
  <c r="DP23" i="1"/>
  <c r="DQ23" i="1"/>
  <c r="DR23" i="1"/>
  <c r="DS23" i="1"/>
  <c r="DT23" i="1"/>
  <c r="DU23" i="1"/>
  <c r="DV23" i="1"/>
  <c r="DW23" i="1"/>
  <c r="DX23" i="1"/>
  <c r="DY23" i="1"/>
  <c r="DZ23" i="1"/>
  <c r="EA23" i="1"/>
  <c r="EB23" i="1"/>
  <c r="EC23" i="1"/>
  <c r="ED23" i="1"/>
  <c r="EE23" i="1"/>
  <c r="EF23" i="1"/>
  <c r="EG23" i="1"/>
  <c r="EH23" i="1"/>
  <c r="EI23" i="1"/>
  <c r="EJ23" i="1"/>
  <c r="EK23" i="1"/>
  <c r="EL23" i="1"/>
  <c r="EM23" i="1"/>
  <c r="EN23" i="1"/>
  <c r="EO23" i="1"/>
  <c r="EP23" i="1"/>
  <c r="EQ23" i="1"/>
  <c r="ER23" i="1"/>
  <c r="ES23" i="1"/>
  <c r="ET23" i="1"/>
  <c r="EU23" i="1"/>
  <c r="EV23" i="1"/>
  <c r="EW23" i="1"/>
  <c r="EX23" i="1"/>
  <c r="EY23" i="1"/>
  <c r="EZ23" i="1"/>
  <c r="FA23" i="1"/>
  <c r="FB23" i="1"/>
  <c r="FC23" i="1"/>
  <c r="FD23" i="1"/>
  <c r="FE23" i="1"/>
  <c r="FF23" i="1"/>
  <c r="FG23" i="1"/>
  <c r="FH23" i="1"/>
  <c r="FI23" i="1"/>
  <c r="FJ23" i="1"/>
  <c r="FK23" i="1"/>
  <c r="FL23" i="1"/>
  <c r="FM23" i="1"/>
  <c r="FN23" i="1"/>
  <c r="FO23" i="1"/>
  <c r="FP23" i="1"/>
  <c r="FQ23" i="1"/>
  <c r="FR23" i="1"/>
  <c r="FS23" i="1"/>
  <c r="FT23" i="1"/>
  <c r="FU23" i="1"/>
  <c r="FV23" i="1"/>
  <c r="FW23" i="1"/>
  <c r="FX23" i="1"/>
  <c r="FY23" i="1"/>
  <c r="FZ23" i="1"/>
  <c r="GA23" i="1"/>
  <c r="GB23" i="1"/>
  <c r="GC23" i="1"/>
  <c r="GD23" i="1"/>
  <c r="GE23" i="1"/>
  <c r="GF23" i="1"/>
  <c r="GG23" i="1"/>
  <c r="GH23" i="1"/>
  <c r="GI23" i="1"/>
  <c r="GJ23" i="1"/>
  <c r="GK23" i="1"/>
  <c r="GL23" i="1"/>
  <c r="GM23" i="1"/>
  <c r="GN23" i="1"/>
  <c r="GO23" i="1"/>
  <c r="GP23" i="1"/>
  <c r="GQ23" i="1"/>
  <c r="GR23" i="1"/>
  <c r="GS23" i="1"/>
  <c r="GT23" i="1"/>
  <c r="GU23" i="1"/>
  <c r="GV23" i="1"/>
  <c r="GW23" i="1"/>
  <c r="GX23" i="1"/>
  <c r="GY23" i="1"/>
  <c r="GZ23" i="1"/>
  <c r="HA23" i="1"/>
  <c r="HB23" i="1"/>
  <c r="HC23" i="1"/>
  <c r="HD23" i="1"/>
  <c r="HE23" i="1"/>
  <c r="HF23" i="1"/>
  <c r="HG23" i="1"/>
  <c r="HH23" i="1"/>
  <c r="HI23" i="1"/>
  <c r="HJ23" i="1"/>
  <c r="HK23" i="1"/>
  <c r="HL23" i="1"/>
  <c r="HM23" i="1"/>
  <c r="HN23" i="1"/>
  <c r="HO23" i="1"/>
  <c r="HP23" i="1"/>
  <c r="HQ23" i="1"/>
  <c r="HR23" i="1"/>
  <c r="HS23" i="1"/>
  <c r="HT23" i="1"/>
  <c r="HU23" i="1"/>
  <c r="HV23" i="1"/>
  <c r="HW23" i="1"/>
  <c r="HX23" i="1"/>
  <c r="HY23" i="1"/>
  <c r="HZ23" i="1"/>
  <c r="IA23" i="1"/>
  <c r="IB23" i="1"/>
  <c r="IC23" i="1"/>
  <c r="ID23" i="1"/>
  <c r="IE23" i="1"/>
  <c r="IF23" i="1"/>
  <c r="IG23" i="1"/>
  <c r="IH23" i="1"/>
  <c r="II23" i="1"/>
  <c r="IJ23" i="1"/>
  <c r="IK23" i="1"/>
  <c r="IL23" i="1"/>
  <c r="IM23" i="1"/>
  <c r="IN23" i="1"/>
  <c r="IO23" i="1"/>
  <c r="IP23" i="1"/>
  <c r="IQ23" i="1"/>
  <c r="IR23" i="1"/>
  <c r="IS23" i="1"/>
  <c r="IT23" i="1"/>
  <c r="IU23" i="1"/>
  <c r="IV23" i="1"/>
  <c r="IW23" i="1"/>
  <c r="IX23" i="1"/>
  <c r="IY23" i="1"/>
  <c r="IZ23" i="1"/>
  <c r="JA23" i="1"/>
  <c r="JB23" i="1"/>
  <c r="JC23" i="1"/>
  <c r="JD23" i="1"/>
  <c r="JE23" i="1"/>
  <c r="JF23" i="1"/>
  <c r="JG23" i="1"/>
  <c r="JH23" i="1"/>
  <c r="JI23" i="1"/>
  <c r="JJ23" i="1"/>
  <c r="JK23" i="1"/>
  <c r="JL23" i="1"/>
  <c r="JM23" i="1"/>
  <c r="JN23" i="1"/>
  <c r="JO23" i="1"/>
  <c r="JP23" i="1"/>
  <c r="JQ23" i="1"/>
  <c r="JR23" i="1"/>
  <c r="JS23" i="1"/>
  <c r="JT23" i="1"/>
  <c r="JU23" i="1"/>
  <c r="JV23" i="1"/>
  <c r="JW23" i="1"/>
  <c r="JX23" i="1"/>
  <c r="JY23" i="1"/>
  <c r="JZ23" i="1"/>
  <c r="KA23" i="1"/>
  <c r="KB23" i="1"/>
  <c r="KC23" i="1"/>
  <c r="KD23" i="1"/>
  <c r="KE23" i="1"/>
  <c r="KF23" i="1"/>
  <c r="KG23" i="1"/>
  <c r="KH23" i="1"/>
  <c r="KI23" i="1"/>
  <c r="KJ23" i="1"/>
  <c r="KK23" i="1"/>
  <c r="KL23" i="1"/>
  <c r="KM23" i="1"/>
  <c r="KN23" i="1"/>
  <c r="KO23" i="1"/>
  <c r="KP23" i="1"/>
  <c r="KQ23" i="1"/>
  <c r="KR23" i="1"/>
  <c r="KS23" i="1"/>
  <c r="KT23" i="1"/>
  <c r="KU23" i="1"/>
  <c r="KV23" i="1"/>
  <c r="KW23" i="1"/>
  <c r="KX23" i="1"/>
  <c r="KY23" i="1"/>
  <c r="KZ23" i="1"/>
  <c r="LA23" i="1"/>
  <c r="LB23" i="1"/>
  <c r="LC23" i="1"/>
  <c r="LD23" i="1"/>
  <c r="LE23" i="1"/>
  <c r="LF23" i="1"/>
  <c r="LG23" i="1"/>
  <c r="LH23" i="1"/>
  <c r="LI23" i="1"/>
  <c r="LJ23" i="1"/>
  <c r="LK23" i="1"/>
  <c r="LL23" i="1"/>
  <c r="LM23" i="1"/>
  <c r="LN23" i="1"/>
  <c r="LO23" i="1"/>
  <c r="LP23" i="1"/>
  <c r="LQ23" i="1"/>
  <c r="LR23" i="1"/>
  <c r="LS23" i="1"/>
  <c r="LT23" i="1"/>
  <c r="LU23" i="1"/>
  <c r="LV23" i="1"/>
  <c r="LW23" i="1"/>
  <c r="LX23" i="1"/>
  <c r="LY23" i="1"/>
  <c r="LZ23" i="1"/>
  <c r="MA23" i="1"/>
  <c r="MB23" i="1"/>
  <c r="MC23" i="1"/>
  <c r="MD23" i="1"/>
  <c r="ME23" i="1"/>
  <c r="MF23" i="1"/>
  <c r="MG23" i="1"/>
  <c r="MH23" i="1"/>
  <c r="MI23" i="1"/>
  <c r="MJ23" i="1"/>
  <c r="MK23" i="1"/>
  <c r="ML23" i="1"/>
  <c r="MM23" i="1"/>
  <c r="MN23" i="1"/>
  <c r="MO23" i="1"/>
  <c r="MP23" i="1"/>
  <c r="MQ23" i="1"/>
  <c r="MR23" i="1"/>
  <c r="MS23" i="1"/>
  <c r="MT23" i="1"/>
  <c r="MU23" i="1"/>
  <c r="MV23" i="1"/>
  <c r="MW23" i="1"/>
  <c r="MX23" i="1"/>
  <c r="MY23" i="1"/>
  <c r="MZ23" i="1"/>
  <c r="NA23" i="1"/>
  <c r="NB23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AB24" i="1"/>
  <c r="AC24" i="1"/>
  <c r="AD24" i="1"/>
  <c r="AE24" i="1"/>
  <c r="AF24" i="1"/>
  <c r="AG24" i="1"/>
  <c r="AH24" i="1"/>
  <c r="AI24" i="1"/>
  <c r="AJ24" i="1"/>
  <c r="AK24" i="1"/>
  <c r="AL24" i="1"/>
  <c r="AM24" i="1"/>
  <c r="AN24" i="1"/>
  <c r="AO24" i="1"/>
  <c r="AP24" i="1"/>
  <c r="AQ24" i="1"/>
  <c r="AR24" i="1"/>
  <c r="AS24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BF24" i="1"/>
  <c r="BG24" i="1"/>
  <c r="BH24" i="1"/>
  <c r="BI24" i="1"/>
  <c r="BJ24" i="1"/>
  <c r="BK24" i="1"/>
  <c r="BL24" i="1"/>
  <c r="BM24" i="1"/>
  <c r="BN24" i="1"/>
  <c r="BO24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CT24" i="1"/>
  <c r="CU24" i="1"/>
  <c r="CV24" i="1"/>
  <c r="CW24" i="1"/>
  <c r="CX24" i="1"/>
  <c r="CY24" i="1"/>
  <c r="CZ24" i="1"/>
  <c r="DA24" i="1"/>
  <c r="DB24" i="1"/>
  <c r="DC24" i="1"/>
  <c r="DD24" i="1"/>
  <c r="DE24" i="1"/>
  <c r="DF24" i="1"/>
  <c r="DG24" i="1"/>
  <c r="DH24" i="1"/>
  <c r="DI24" i="1"/>
  <c r="DJ24" i="1"/>
  <c r="DK24" i="1"/>
  <c r="DL24" i="1"/>
  <c r="DM24" i="1"/>
  <c r="DN24" i="1"/>
  <c r="DO24" i="1"/>
  <c r="DP24" i="1"/>
  <c r="DQ24" i="1"/>
  <c r="DR24" i="1"/>
  <c r="DS24" i="1"/>
  <c r="DT24" i="1"/>
  <c r="DU24" i="1"/>
  <c r="DV24" i="1"/>
  <c r="DW24" i="1"/>
  <c r="DX24" i="1"/>
  <c r="DY24" i="1"/>
  <c r="DZ24" i="1"/>
  <c r="EA24" i="1"/>
  <c r="EB24" i="1"/>
  <c r="EC24" i="1"/>
  <c r="ED24" i="1"/>
  <c r="EE24" i="1"/>
  <c r="EF24" i="1"/>
  <c r="EG24" i="1"/>
  <c r="EH24" i="1"/>
  <c r="EI24" i="1"/>
  <c r="EJ24" i="1"/>
  <c r="EK24" i="1"/>
  <c r="EL24" i="1"/>
  <c r="EM24" i="1"/>
  <c r="EN24" i="1"/>
  <c r="EO24" i="1"/>
  <c r="EP24" i="1"/>
  <c r="EQ24" i="1"/>
  <c r="ER24" i="1"/>
  <c r="ES24" i="1"/>
  <c r="ET24" i="1"/>
  <c r="EU24" i="1"/>
  <c r="EV24" i="1"/>
  <c r="EW24" i="1"/>
  <c r="EX24" i="1"/>
  <c r="EY24" i="1"/>
  <c r="EZ24" i="1"/>
  <c r="FA24" i="1"/>
  <c r="FB24" i="1"/>
  <c r="FC24" i="1"/>
  <c r="FD24" i="1"/>
  <c r="FE24" i="1"/>
  <c r="FF24" i="1"/>
  <c r="FG24" i="1"/>
  <c r="FH24" i="1"/>
  <c r="FI24" i="1"/>
  <c r="FJ24" i="1"/>
  <c r="FK24" i="1"/>
  <c r="FL24" i="1"/>
  <c r="FM24" i="1"/>
  <c r="FN24" i="1"/>
  <c r="FO24" i="1"/>
  <c r="FP24" i="1"/>
  <c r="FQ24" i="1"/>
  <c r="FR24" i="1"/>
  <c r="FS24" i="1"/>
  <c r="FT24" i="1"/>
  <c r="FU24" i="1"/>
  <c r="FV24" i="1"/>
  <c r="FW24" i="1"/>
  <c r="FX24" i="1"/>
  <c r="FY24" i="1"/>
  <c r="FZ24" i="1"/>
  <c r="GA24" i="1"/>
  <c r="GB24" i="1"/>
  <c r="GC24" i="1"/>
  <c r="GD24" i="1"/>
  <c r="GE24" i="1"/>
  <c r="GF24" i="1"/>
  <c r="GG24" i="1"/>
  <c r="GH24" i="1"/>
  <c r="GI24" i="1"/>
  <c r="GJ24" i="1"/>
  <c r="GK24" i="1"/>
  <c r="GL24" i="1"/>
  <c r="GM24" i="1"/>
  <c r="GN24" i="1"/>
  <c r="GO24" i="1"/>
  <c r="GP24" i="1"/>
  <c r="GQ24" i="1"/>
  <c r="GR24" i="1"/>
  <c r="GS24" i="1"/>
  <c r="GT24" i="1"/>
  <c r="GU24" i="1"/>
  <c r="GV24" i="1"/>
  <c r="GW24" i="1"/>
  <c r="GX24" i="1"/>
  <c r="GY24" i="1"/>
  <c r="GZ24" i="1"/>
  <c r="HA24" i="1"/>
  <c r="HB24" i="1"/>
  <c r="HC24" i="1"/>
  <c r="HD24" i="1"/>
  <c r="HE24" i="1"/>
  <c r="HF24" i="1"/>
  <c r="HG24" i="1"/>
  <c r="HH24" i="1"/>
  <c r="HI24" i="1"/>
  <c r="HJ24" i="1"/>
  <c r="HK24" i="1"/>
  <c r="HL24" i="1"/>
  <c r="HM24" i="1"/>
  <c r="HN24" i="1"/>
  <c r="HO24" i="1"/>
  <c r="HP24" i="1"/>
  <c r="HQ24" i="1"/>
  <c r="HR24" i="1"/>
  <c r="HS24" i="1"/>
  <c r="HT24" i="1"/>
  <c r="HU24" i="1"/>
  <c r="HV24" i="1"/>
  <c r="HW24" i="1"/>
  <c r="HX24" i="1"/>
  <c r="HY24" i="1"/>
  <c r="HZ24" i="1"/>
  <c r="IA24" i="1"/>
  <c r="IB24" i="1"/>
  <c r="IC24" i="1"/>
  <c r="ID24" i="1"/>
  <c r="IE24" i="1"/>
  <c r="IF24" i="1"/>
  <c r="IG24" i="1"/>
  <c r="IH24" i="1"/>
  <c r="II24" i="1"/>
  <c r="IJ24" i="1"/>
  <c r="IK24" i="1"/>
  <c r="IL24" i="1"/>
  <c r="IM24" i="1"/>
  <c r="IN24" i="1"/>
  <c r="IO24" i="1"/>
  <c r="IP24" i="1"/>
  <c r="IQ24" i="1"/>
  <c r="IR24" i="1"/>
  <c r="IS24" i="1"/>
  <c r="IT24" i="1"/>
  <c r="IU24" i="1"/>
  <c r="IV24" i="1"/>
  <c r="IW24" i="1"/>
  <c r="IX24" i="1"/>
  <c r="IY24" i="1"/>
  <c r="IZ24" i="1"/>
  <c r="JA24" i="1"/>
  <c r="JB24" i="1"/>
  <c r="JC24" i="1"/>
  <c r="JD24" i="1"/>
  <c r="JE24" i="1"/>
  <c r="JF24" i="1"/>
  <c r="JG24" i="1"/>
  <c r="JH24" i="1"/>
  <c r="JI24" i="1"/>
  <c r="JJ24" i="1"/>
  <c r="JK24" i="1"/>
  <c r="JL24" i="1"/>
  <c r="JM24" i="1"/>
  <c r="JN24" i="1"/>
  <c r="JO24" i="1"/>
  <c r="JP24" i="1"/>
  <c r="JQ24" i="1"/>
  <c r="JR24" i="1"/>
  <c r="JS24" i="1"/>
  <c r="JT24" i="1"/>
  <c r="JU24" i="1"/>
  <c r="JV24" i="1"/>
  <c r="JW24" i="1"/>
  <c r="JX24" i="1"/>
  <c r="JY24" i="1"/>
  <c r="JZ24" i="1"/>
  <c r="KA24" i="1"/>
  <c r="KB24" i="1"/>
  <c r="KC24" i="1"/>
  <c r="KD24" i="1"/>
  <c r="KE24" i="1"/>
  <c r="KF24" i="1"/>
  <c r="KG24" i="1"/>
  <c r="KH24" i="1"/>
  <c r="KI24" i="1"/>
  <c r="KJ24" i="1"/>
  <c r="KK24" i="1"/>
  <c r="KL24" i="1"/>
  <c r="KM24" i="1"/>
  <c r="KN24" i="1"/>
  <c r="KO24" i="1"/>
  <c r="KP24" i="1"/>
  <c r="KQ24" i="1"/>
  <c r="KR24" i="1"/>
  <c r="KS24" i="1"/>
  <c r="KT24" i="1"/>
  <c r="KU24" i="1"/>
  <c r="KV24" i="1"/>
  <c r="KW24" i="1"/>
  <c r="KX24" i="1"/>
  <c r="KY24" i="1"/>
  <c r="KZ24" i="1"/>
  <c r="LA24" i="1"/>
  <c r="LB24" i="1"/>
  <c r="LC24" i="1"/>
  <c r="LD24" i="1"/>
  <c r="LE24" i="1"/>
  <c r="LF24" i="1"/>
  <c r="LG24" i="1"/>
  <c r="LH24" i="1"/>
  <c r="LI24" i="1"/>
  <c r="LJ24" i="1"/>
  <c r="LK24" i="1"/>
  <c r="LL24" i="1"/>
  <c r="LM24" i="1"/>
  <c r="LN24" i="1"/>
  <c r="LO24" i="1"/>
  <c r="LP24" i="1"/>
  <c r="LQ24" i="1"/>
  <c r="LR24" i="1"/>
  <c r="LS24" i="1"/>
  <c r="LT24" i="1"/>
  <c r="LU24" i="1"/>
  <c r="LV24" i="1"/>
  <c r="LW24" i="1"/>
  <c r="LX24" i="1"/>
  <c r="LY24" i="1"/>
  <c r="LZ24" i="1"/>
  <c r="MA24" i="1"/>
  <c r="MB24" i="1"/>
  <c r="MC24" i="1"/>
  <c r="MD24" i="1"/>
  <c r="ME24" i="1"/>
  <c r="MF24" i="1"/>
  <c r="MG24" i="1"/>
  <c r="MH24" i="1"/>
  <c r="MI24" i="1"/>
  <c r="MJ24" i="1"/>
  <c r="MK24" i="1"/>
  <c r="ML24" i="1"/>
  <c r="MM24" i="1"/>
  <c r="MN24" i="1"/>
  <c r="MO24" i="1"/>
  <c r="MP24" i="1"/>
  <c r="MQ24" i="1"/>
  <c r="MR24" i="1"/>
  <c r="MS24" i="1"/>
  <c r="MT24" i="1"/>
  <c r="MU24" i="1"/>
  <c r="MV24" i="1"/>
  <c r="MW24" i="1"/>
  <c r="MX24" i="1"/>
  <c r="MY24" i="1"/>
  <c r="MZ24" i="1"/>
  <c r="NA24" i="1"/>
  <c r="NB24" i="1"/>
  <c r="NC24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AF25" i="1"/>
  <c r="AG25" i="1"/>
  <c r="AH25" i="1"/>
  <c r="AI25" i="1"/>
  <c r="AJ25" i="1"/>
  <c r="AK25" i="1"/>
  <c r="AL25" i="1"/>
  <c r="AM25" i="1"/>
  <c r="AN25" i="1"/>
  <c r="AO25" i="1"/>
  <c r="AP25" i="1"/>
  <c r="AQ25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BF25" i="1"/>
  <c r="BG25" i="1"/>
  <c r="BH25" i="1"/>
  <c r="BI25" i="1"/>
  <c r="BJ25" i="1"/>
  <c r="BK25" i="1"/>
  <c r="BL25" i="1"/>
  <c r="BM25" i="1"/>
  <c r="BN25" i="1"/>
  <c r="BO25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CT25" i="1"/>
  <c r="CU25" i="1"/>
  <c r="CV25" i="1"/>
  <c r="CW25" i="1"/>
  <c r="CX25" i="1"/>
  <c r="CY25" i="1"/>
  <c r="CZ25" i="1"/>
  <c r="DA25" i="1"/>
  <c r="DB25" i="1"/>
  <c r="DC25" i="1"/>
  <c r="DD25" i="1"/>
  <c r="DE25" i="1"/>
  <c r="DF25" i="1"/>
  <c r="DG25" i="1"/>
  <c r="DH25" i="1"/>
  <c r="DI25" i="1"/>
  <c r="DJ25" i="1"/>
  <c r="DK25" i="1"/>
  <c r="DL25" i="1"/>
  <c r="DM25" i="1"/>
  <c r="DN25" i="1"/>
  <c r="DO25" i="1"/>
  <c r="DP25" i="1"/>
  <c r="DQ25" i="1"/>
  <c r="DR25" i="1"/>
  <c r="DS25" i="1"/>
  <c r="DT25" i="1"/>
  <c r="DU25" i="1"/>
  <c r="DV25" i="1"/>
  <c r="DW25" i="1"/>
  <c r="DX25" i="1"/>
  <c r="DY25" i="1"/>
  <c r="DZ25" i="1"/>
  <c r="EA25" i="1"/>
  <c r="EB25" i="1"/>
  <c r="EC25" i="1"/>
  <c r="ED25" i="1"/>
  <c r="EE25" i="1"/>
  <c r="EF25" i="1"/>
  <c r="EG25" i="1"/>
  <c r="EH25" i="1"/>
  <c r="EI25" i="1"/>
  <c r="EJ25" i="1"/>
  <c r="EK25" i="1"/>
  <c r="EL25" i="1"/>
  <c r="EM25" i="1"/>
  <c r="EN25" i="1"/>
  <c r="EO25" i="1"/>
  <c r="EP25" i="1"/>
  <c r="EQ25" i="1"/>
  <c r="ER25" i="1"/>
  <c r="ES25" i="1"/>
  <c r="ET25" i="1"/>
  <c r="EU25" i="1"/>
  <c r="EV25" i="1"/>
  <c r="EW25" i="1"/>
  <c r="EX25" i="1"/>
  <c r="EY25" i="1"/>
  <c r="EZ25" i="1"/>
  <c r="FA25" i="1"/>
  <c r="FB25" i="1"/>
  <c r="FC25" i="1"/>
  <c r="FD25" i="1"/>
  <c r="FE25" i="1"/>
  <c r="FF25" i="1"/>
  <c r="FG25" i="1"/>
  <c r="FH25" i="1"/>
  <c r="FI25" i="1"/>
  <c r="FJ25" i="1"/>
  <c r="FK25" i="1"/>
  <c r="FL25" i="1"/>
  <c r="FM25" i="1"/>
  <c r="FN25" i="1"/>
  <c r="FO25" i="1"/>
  <c r="FP25" i="1"/>
  <c r="FQ25" i="1"/>
  <c r="FR25" i="1"/>
  <c r="FS25" i="1"/>
  <c r="FT25" i="1"/>
  <c r="FU25" i="1"/>
  <c r="FV25" i="1"/>
  <c r="FW25" i="1"/>
  <c r="FX25" i="1"/>
  <c r="FY25" i="1"/>
  <c r="FZ25" i="1"/>
  <c r="GA25" i="1"/>
  <c r="GB25" i="1"/>
  <c r="GC25" i="1"/>
  <c r="GD25" i="1"/>
  <c r="GE25" i="1"/>
  <c r="GF25" i="1"/>
  <c r="GG25" i="1"/>
  <c r="GH25" i="1"/>
  <c r="GI25" i="1"/>
  <c r="GJ25" i="1"/>
  <c r="GK25" i="1"/>
  <c r="GL25" i="1"/>
  <c r="GM25" i="1"/>
  <c r="GN25" i="1"/>
  <c r="GO25" i="1"/>
  <c r="GP25" i="1"/>
  <c r="GQ25" i="1"/>
  <c r="GR25" i="1"/>
  <c r="GS25" i="1"/>
  <c r="GT25" i="1"/>
  <c r="GU25" i="1"/>
  <c r="GV25" i="1"/>
  <c r="GW25" i="1"/>
  <c r="GX25" i="1"/>
  <c r="GY25" i="1"/>
  <c r="GZ25" i="1"/>
  <c r="HA25" i="1"/>
  <c r="HB25" i="1"/>
  <c r="HC25" i="1"/>
  <c r="HD25" i="1"/>
  <c r="HE25" i="1"/>
  <c r="HF25" i="1"/>
  <c r="HG25" i="1"/>
  <c r="HH25" i="1"/>
  <c r="HI25" i="1"/>
  <c r="HJ25" i="1"/>
  <c r="HK25" i="1"/>
  <c r="HL25" i="1"/>
  <c r="HM25" i="1"/>
  <c r="HN25" i="1"/>
  <c r="HO25" i="1"/>
  <c r="HP25" i="1"/>
  <c r="HQ25" i="1"/>
  <c r="HR25" i="1"/>
  <c r="HS25" i="1"/>
  <c r="HT25" i="1"/>
  <c r="HU25" i="1"/>
  <c r="HV25" i="1"/>
  <c r="HW25" i="1"/>
  <c r="HX25" i="1"/>
  <c r="HY25" i="1"/>
  <c r="HZ25" i="1"/>
  <c r="IA25" i="1"/>
  <c r="IB25" i="1"/>
  <c r="IC25" i="1"/>
  <c r="ID25" i="1"/>
  <c r="IE25" i="1"/>
  <c r="IF25" i="1"/>
  <c r="IG25" i="1"/>
  <c r="IH25" i="1"/>
  <c r="II25" i="1"/>
  <c r="IJ25" i="1"/>
  <c r="IK25" i="1"/>
  <c r="IL25" i="1"/>
  <c r="IM25" i="1"/>
  <c r="IN25" i="1"/>
  <c r="IO25" i="1"/>
  <c r="IP25" i="1"/>
  <c r="IQ25" i="1"/>
  <c r="IR25" i="1"/>
  <c r="IS25" i="1"/>
  <c r="IT25" i="1"/>
  <c r="IU25" i="1"/>
  <c r="IV25" i="1"/>
  <c r="IW25" i="1"/>
  <c r="IX25" i="1"/>
  <c r="IY25" i="1"/>
  <c r="IZ25" i="1"/>
  <c r="JA25" i="1"/>
  <c r="JB25" i="1"/>
  <c r="JC25" i="1"/>
  <c r="JD25" i="1"/>
  <c r="JE25" i="1"/>
  <c r="JF25" i="1"/>
  <c r="JG25" i="1"/>
  <c r="JH25" i="1"/>
  <c r="JI25" i="1"/>
  <c r="JJ25" i="1"/>
  <c r="JK25" i="1"/>
  <c r="JL25" i="1"/>
  <c r="JM25" i="1"/>
  <c r="JN25" i="1"/>
  <c r="JO25" i="1"/>
  <c r="JP25" i="1"/>
  <c r="JQ25" i="1"/>
  <c r="JR25" i="1"/>
  <c r="JS25" i="1"/>
  <c r="JT25" i="1"/>
  <c r="JU25" i="1"/>
  <c r="JV25" i="1"/>
  <c r="JW25" i="1"/>
  <c r="JX25" i="1"/>
  <c r="JY25" i="1"/>
  <c r="JZ25" i="1"/>
  <c r="KA25" i="1"/>
  <c r="KB25" i="1"/>
  <c r="KC25" i="1"/>
  <c r="KD25" i="1"/>
  <c r="KE25" i="1"/>
  <c r="KF25" i="1"/>
  <c r="KG25" i="1"/>
  <c r="KH25" i="1"/>
  <c r="KI25" i="1"/>
  <c r="KJ25" i="1"/>
  <c r="KK25" i="1"/>
  <c r="KL25" i="1"/>
  <c r="KM25" i="1"/>
  <c r="KN25" i="1"/>
  <c r="KO25" i="1"/>
  <c r="KP25" i="1"/>
  <c r="KQ25" i="1"/>
  <c r="KR25" i="1"/>
  <c r="KS25" i="1"/>
  <c r="KT25" i="1"/>
  <c r="KU25" i="1"/>
  <c r="KV25" i="1"/>
  <c r="KW25" i="1"/>
  <c r="KX25" i="1"/>
  <c r="KY25" i="1"/>
  <c r="KZ25" i="1"/>
  <c r="LA25" i="1"/>
  <c r="LB25" i="1"/>
  <c r="LC25" i="1"/>
  <c r="LD25" i="1"/>
  <c r="LE25" i="1"/>
  <c r="LF25" i="1"/>
  <c r="LG25" i="1"/>
  <c r="LH25" i="1"/>
  <c r="LI25" i="1"/>
  <c r="LJ25" i="1"/>
  <c r="LK25" i="1"/>
  <c r="LL25" i="1"/>
  <c r="LM25" i="1"/>
  <c r="LN25" i="1"/>
  <c r="LO25" i="1"/>
  <c r="LP25" i="1"/>
  <c r="LQ25" i="1"/>
  <c r="LR25" i="1"/>
  <c r="LS25" i="1"/>
  <c r="LT25" i="1"/>
  <c r="LU25" i="1"/>
  <c r="LV25" i="1"/>
  <c r="LW25" i="1"/>
  <c r="LX25" i="1"/>
  <c r="LY25" i="1"/>
  <c r="LZ25" i="1"/>
  <c r="MA25" i="1"/>
  <c r="MB25" i="1"/>
  <c r="MC25" i="1"/>
  <c r="MD25" i="1"/>
  <c r="ME25" i="1"/>
  <c r="MF25" i="1"/>
  <c r="MG25" i="1"/>
  <c r="MH25" i="1"/>
  <c r="MI25" i="1"/>
  <c r="MJ25" i="1"/>
  <c r="MK25" i="1"/>
  <c r="ML25" i="1"/>
  <c r="MM25" i="1"/>
  <c r="MN25" i="1"/>
  <c r="MO25" i="1"/>
  <c r="MP25" i="1"/>
  <c r="MQ25" i="1"/>
  <c r="MR25" i="1"/>
  <c r="MS25" i="1"/>
  <c r="MT25" i="1"/>
  <c r="MU25" i="1"/>
  <c r="MV25" i="1"/>
  <c r="MW25" i="1"/>
  <c r="MX25" i="1"/>
  <c r="MY25" i="1"/>
  <c r="MZ25" i="1"/>
  <c r="NA25" i="1"/>
  <c r="NB25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Z26" i="1"/>
  <c r="AA26" i="1"/>
  <c r="AB26" i="1"/>
  <c r="AC26" i="1"/>
  <c r="AD26" i="1"/>
  <c r="AE26" i="1"/>
  <c r="AF26" i="1"/>
  <c r="AG26" i="1"/>
  <c r="AH26" i="1"/>
  <c r="AI26" i="1"/>
  <c r="AJ26" i="1"/>
  <c r="AK26" i="1"/>
  <c r="AL26" i="1"/>
  <c r="AM26" i="1"/>
  <c r="AO26" i="1"/>
  <c r="AP26" i="1"/>
  <c r="AQ26" i="1"/>
  <c r="AR26" i="1"/>
  <c r="AS26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BF26" i="1"/>
  <c r="BG26" i="1"/>
  <c r="BH26" i="1"/>
  <c r="BI26" i="1"/>
  <c r="BJ26" i="1"/>
  <c r="BK26" i="1"/>
  <c r="BL26" i="1"/>
  <c r="BM26" i="1"/>
  <c r="BN26" i="1"/>
  <c r="BO26" i="1"/>
  <c r="BP26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CU26" i="1"/>
  <c r="CV26" i="1"/>
  <c r="CW26" i="1"/>
  <c r="CX26" i="1"/>
  <c r="CY26" i="1"/>
  <c r="CZ26" i="1"/>
  <c r="DA26" i="1"/>
  <c r="DB26" i="1"/>
  <c r="DC26" i="1"/>
  <c r="DD26" i="1"/>
  <c r="DE26" i="1"/>
  <c r="DF26" i="1"/>
  <c r="DG26" i="1"/>
  <c r="DH26" i="1"/>
  <c r="DI26" i="1"/>
  <c r="DJ26" i="1"/>
  <c r="DK26" i="1"/>
  <c r="DL26" i="1"/>
  <c r="DM26" i="1"/>
  <c r="DN26" i="1"/>
  <c r="DO26" i="1"/>
  <c r="DP26" i="1"/>
  <c r="DQ26" i="1"/>
  <c r="DR26" i="1"/>
  <c r="DS26" i="1"/>
  <c r="DT26" i="1"/>
  <c r="DU26" i="1"/>
  <c r="DV26" i="1"/>
  <c r="DW26" i="1"/>
  <c r="DX26" i="1"/>
  <c r="DY26" i="1"/>
  <c r="DZ26" i="1"/>
  <c r="EA26" i="1"/>
  <c r="EB26" i="1"/>
  <c r="EC26" i="1"/>
  <c r="ED26" i="1"/>
  <c r="EE26" i="1"/>
  <c r="EF26" i="1"/>
  <c r="EG26" i="1"/>
  <c r="EH26" i="1"/>
  <c r="EI26" i="1"/>
  <c r="EJ26" i="1"/>
  <c r="EK26" i="1"/>
  <c r="EL26" i="1"/>
  <c r="EM26" i="1"/>
  <c r="EN26" i="1"/>
  <c r="EO26" i="1"/>
  <c r="EP26" i="1"/>
  <c r="EQ26" i="1"/>
  <c r="ER26" i="1"/>
  <c r="ES26" i="1"/>
  <c r="ET26" i="1"/>
  <c r="EU26" i="1"/>
  <c r="EV26" i="1"/>
  <c r="EW26" i="1"/>
  <c r="EX26" i="1"/>
  <c r="EY26" i="1"/>
  <c r="EZ26" i="1"/>
  <c r="FA26" i="1"/>
  <c r="FB26" i="1"/>
  <c r="FC26" i="1"/>
  <c r="FD26" i="1"/>
  <c r="FE26" i="1"/>
  <c r="FF26" i="1"/>
  <c r="FG26" i="1"/>
  <c r="FH26" i="1"/>
  <c r="FI26" i="1"/>
  <c r="FJ26" i="1"/>
  <c r="FK26" i="1"/>
  <c r="FL26" i="1"/>
  <c r="FM26" i="1"/>
  <c r="FN26" i="1"/>
  <c r="FO26" i="1"/>
  <c r="FP26" i="1"/>
  <c r="FQ26" i="1"/>
  <c r="FR26" i="1"/>
  <c r="FS26" i="1"/>
  <c r="FT26" i="1"/>
  <c r="FU26" i="1"/>
  <c r="FV26" i="1"/>
  <c r="FW26" i="1"/>
  <c r="FX26" i="1"/>
  <c r="FY26" i="1"/>
  <c r="FZ26" i="1"/>
  <c r="GA26" i="1"/>
  <c r="GB26" i="1"/>
  <c r="GC26" i="1"/>
  <c r="GD26" i="1"/>
  <c r="GE26" i="1"/>
  <c r="GF26" i="1"/>
  <c r="GG26" i="1"/>
  <c r="GH26" i="1"/>
  <c r="GI26" i="1"/>
  <c r="GJ26" i="1"/>
  <c r="GK26" i="1"/>
  <c r="GL26" i="1"/>
  <c r="GM26" i="1"/>
  <c r="GN26" i="1"/>
  <c r="GO26" i="1"/>
  <c r="GP26" i="1"/>
  <c r="GQ26" i="1"/>
  <c r="GR26" i="1"/>
  <c r="GS26" i="1"/>
  <c r="GT26" i="1"/>
  <c r="GU26" i="1"/>
  <c r="GV26" i="1"/>
  <c r="GW26" i="1"/>
  <c r="GX26" i="1"/>
  <c r="GY26" i="1"/>
  <c r="GZ26" i="1"/>
  <c r="HA26" i="1"/>
  <c r="HB26" i="1"/>
  <c r="HC26" i="1"/>
  <c r="HD26" i="1"/>
  <c r="HE26" i="1"/>
  <c r="HF26" i="1"/>
  <c r="HG26" i="1"/>
  <c r="HH26" i="1"/>
  <c r="HI26" i="1"/>
  <c r="HJ26" i="1"/>
  <c r="HK26" i="1"/>
  <c r="HL26" i="1"/>
  <c r="HM26" i="1"/>
  <c r="HN26" i="1"/>
  <c r="HO26" i="1"/>
  <c r="HP26" i="1"/>
  <c r="HQ26" i="1"/>
  <c r="HR26" i="1"/>
  <c r="HS26" i="1"/>
  <c r="HT26" i="1"/>
  <c r="HU26" i="1"/>
  <c r="HV26" i="1"/>
  <c r="HW26" i="1"/>
  <c r="HX26" i="1"/>
  <c r="HY26" i="1"/>
  <c r="HZ26" i="1"/>
  <c r="IA26" i="1"/>
  <c r="IB26" i="1"/>
  <c r="IC26" i="1"/>
  <c r="ID26" i="1"/>
  <c r="IE26" i="1"/>
  <c r="IF26" i="1"/>
  <c r="IG26" i="1"/>
  <c r="IH26" i="1"/>
  <c r="II26" i="1"/>
  <c r="IJ26" i="1"/>
  <c r="IK26" i="1"/>
  <c r="IL26" i="1"/>
  <c r="IM26" i="1"/>
  <c r="IN26" i="1"/>
  <c r="IO26" i="1"/>
  <c r="IP26" i="1"/>
  <c r="IQ26" i="1"/>
  <c r="IR26" i="1"/>
  <c r="IS26" i="1"/>
  <c r="IT26" i="1"/>
  <c r="IU26" i="1"/>
  <c r="IV26" i="1"/>
  <c r="IW26" i="1"/>
  <c r="IX26" i="1"/>
  <c r="IY26" i="1"/>
  <c r="IZ26" i="1"/>
  <c r="JA26" i="1"/>
  <c r="JB26" i="1"/>
  <c r="JC26" i="1"/>
  <c r="JD26" i="1"/>
  <c r="JE26" i="1"/>
  <c r="JF26" i="1"/>
  <c r="JG26" i="1"/>
  <c r="JH26" i="1"/>
  <c r="JI26" i="1"/>
  <c r="JJ26" i="1"/>
  <c r="JK26" i="1"/>
  <c r="JL26" i="1"/>
  <c r="JM26" i="1"/>
  <c r="JN26" i="1"/>
  <c r="JO26" i="1"/>
  <c r="JP26" i="1"/>
  <c r="JQ26" i="1"/>
  <c r="JR26" i="1"/>
  <c r="JS26" i="1"/>
  <c r="JT26" i="1"/>
  <c r="JU26" i="1"/>
  <c r="JV26" i="1"/>
  <c r="JW26" i="1"/>
  <c r="JX26" i="1"/>
  <c r="JY26" i="1"/>
  <c r="JZ26" i="1"/>
  <c r="KA26" i="1"/>
  <c r="KB26" i="1"/>
  <c r="KC26" i="1"/>
  <c r="KD26" i="1"/>
  <c r="KE26" i="1"/>
  <c r="KF26" i="1"/>
  <c r="KG26" i="1"/>
  <c r="KH26" i="1"/>
  <c r="KI26" i="1"/>
  <c r="KJ26" i="1"/>
  <c r="KK26" i="1"/>
  <c r="KL26" i="1"/>
  <c r="KM26" i="1"/>
  <c r="KN26" i="1"/>
  <c r="KO26" i="1"/>
  <c r="KP26" i="1"/>
  <c r="KQ26" i="1"/>
  <c r="KR26" i="1"/>
  <c r="KS26" i="1"/>
  <c r="KT26" i="1"/>
  <c r="KU26" i="1"/>
  <c r="KV26" i="1"/>
  <c r="KW26" i="1"/>
  <c r="KX26" i="1"/>
  <c r="KY26" i="1"/>
  <c r="KZ26" i="1"/>
  <c r="LA26" i="1"/>
  <c r="LB26" i="1"/>
  <c r="LC26" i="1"/>
  <c r="LD26" i="1"/>
  <c r="LE26" i="1"/>
  <c r="LF26" i="1"/>
  <c r="LG26" i="1"/>
  <c r="LH26" i="1"/>
  <c r="LI26" i="1"/>
  <c r="LJ26" i="1"/>
  <c r="LK26" i="1"/>
  <c r="LL26" i="1"/>
  <c r="LM26" i="1"/>
  <c r="LN26" i="1"/>
  <c r="LO26" i="1"/>
  <c r="LP26" i="1"/>
  <c r="LQ26" i="1"/>
  <c r="LR26" i="1"/>
  <c r="LS26" i="1"/>
  <c r="LT26" i="1"/>
  <c r="LU26" i="1"/>
  <c r="LV26" i="1"/>
  <c r="LW26" i="1"/>
  <c r="LX26" i="1"/>
  <c r="LY26" i="1"/>
  <c r="LZ26" i="1"/>
  <c r="MA26" i="1"/>
  <c r="MB26" i="1"/>
  <c r="MC26" i="1"/>
  <c r="MD26" i="1"/>
  <c r="ME26" i="1"/>
  <c r="MF26" i="1"/>
  <c r="MG26" i="1"/>
  <c r="MH26" i="1"/>
  <c r="MI26" i="1"/>
  <c r="MJ26" i="1"/>
  <c r="MK26" i="1"/>
  <c r="ML26" i="1"/>
  <c r="MM26" i="1"/>
  <c r="MN26" i="1"/>
  <c r="MO26" i="1"/>
  <c r="MP26" i="1"/>
  <c r="MQ26" i="1"/>
  <c r="MR26" i="1"/>
  <c r="MS26" i="1"/>
  <c r="MT26" i="1"/>
  <c r="MU26" i="1"/>
  <c r="MV26" i="1"/>
  <c r="MW26" i="1"/>
  <c r="MX26" i="1"/>
  <c r="MY26" i="1"/>
  <c r="MZ26" i="1"/>
  <c r="NA26" i="1"/>
  <c r="NB26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Z27" i="1"/>
  <c r="AA27" i="1"/>
  <c r="AB27" i="1"/>
  <c r="AC27" i="1"/>
  <c r="AD27" i="1"/>
  <c r="AE27" i="1"/>
  <c r="AF27" i="1"/>
  <c r="AG27" i="1"/>
  <c r="AH27" i="1"/>
  <c r="AI27" i="1"/>
  <c r="AJ27" i="1"/>
  <c r="AK27" i="1"/>
  <c r="AL27" i="1"/>
  <c r="AM27" i="1"/>
  <c r="AN27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E27" i="1"/>
  <c r="BF27" i="1"/>
  <c r="BG27" i="1"/>
  <c r="BH27" i="1"/>
  <c r="BI27" i="1"/>
  <c r="BJ27" i="1"/>
  <c r="BK27" i="1"/>
  <c r="BL27" i="1"/>
  <c r="BM27" i="1"/>
  <c r="BN27" i="1"/>
  <c r="BO27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CU27" i="1"/>
  <c r="CV27" i="1"/>
  <c r="CW27" i="1"/>
  <c r="CX27" i="1"/>
  <c r="CY27" i="1"/>
  <c r="CZ27" i="1"/>
  <c r="DA27" i="1"/>
  <c r="DB27" i="1"/>
  <c r="DC27" i="1"/>
  <c r="DD27" i="1"/>
  <c r="DE27" i="1"/>
  <c r="DF27" i="1"/>
  <c r="DG27" i="1"/>
  <c r="DH27" i="1"/>
  <c r="DI27" i="1"/>
  <c r="DJ27" i="1"/>
  <c r="DK27" i="1"/>
  <c r="DL27" i="1"/>
  <c r="DM27" i="1"/>
  <c r="DN27" i="1"/>
  <c r="DO27" i="1"/>
  <c r="DP27" i="1"/>
  <c r="DQ27" i="1"/>
  <c r="DR27" i="1"/>
  <c r="DS27" i="1"/>
  <c r="DT27" i="1"/>
  <c r="DU27" i="1"/>
  <c r="DV27" i="1"/>
  <c r="DW27" i="1"/>
  <c r="DX27" i="1"/>
  <c r="DY27" i="1"/>
  <c r="DZ27" i="1"/>
  <c r="EA27" i="1"/>
  <c r="EB27" i="1"/>
  <c r="EC27" i="1"/>
  <c r="ED27" i="1"/>
  <c r="EE27" i="1"/>
  <c r="EF27" i="1"/>
  <c r="EG27" i="1"/>
  <c r="EH27" i="1"/>
  <c r="EI27" i="1"/>
  <c r="EJ27" i="1"/>
  <c r="EK27" i="1"/>
  <c r="EL27" i="1"/>
  <c r="EM27" i="1"/>
  <c r="EN27" i="1"/>
  <c r="EO27" i="1"/>
  <c r="EP27" i="1"/>
  <c r="EQ27" i="1"/>
  <c r="ER27" i="1"/>
  <c r="ES27" i="1"/>
  <c r="ET27" i="1"/>
  <c r="EU27" i="1"/>
  <c r="EV27" i="1"/>
  <c r="EW27" i="1"/>
  <c r="EX27" i="1"/>
  <c r="EY27" i="1"/>
  <c r="EZ27" i="1"/>
  <c r="FA27" i="1"/>
  <c r="FB27" i="1"/>
  <c r="FC27" i="1"/>
  <c r="FD27" i="1"/>
  <c r="FE27" i="1"/>
  <c r="FF27" i="1"/>
  <c r="FG27" i="1"/>
  <c r="FH27" i="1"/>
  <c r="FI27" i="1"/>
  <c r="FJ27" i="1"/>
  <c r="FK27" i="1"/>
  <c r="FL27" i="1"/>
  <c r="FM27" i="1"/>
  <c r="FN27" i="1"/>
  <c r="FO27" i="1"/>
  <c r="FP27" i="1"/>
  <c r="FQ27" i="1"/>
  <c r="FR27" i="1"/>
  <c r="FS27" i="1"/>
  <c r="FT27" i="1"/>
  <c r="FU27" i="1"/>
  <c r="FV27" i="1"/>
  <c r="FW27" i="1"/>
  <c r="FX27" i="1"/>
  <c r="FY27" i="1"/>
  <c r="FZ27" i="1"/>
  <c r="GA27" i="1"/>
  <c r="GB27" i="1"/>
  <c r="GC27" i="1"/>
  <c r="GD27" i="1"/>
  <c r="GE27" i="1"/>
  <c r="GF27" i="1"/>
  <c r="GG27" i="1"/>
  <c r="GH27" i="1"/>
  <c r="GI27" i="1"/>
  <c r="GJ27" i="1"/>
  <c r="GK27" i="1"/>
  <c r="GL27" i="1"/>
  <c r="GM27" i="1"/>
  <c r="GN27" i="1"/>
  <c r="GO27" i="1"/>
  <c r="GP27" i="1"/>
  <c r="GQ27" i="1"/>
  <c r="GR27" i="1"/>
  <c r="GS27" i="1"/>
  <c r="GT27" i="1"/>
  <c r="GU27" i="1"/>
  <c r="GV27" i="1"/>
  <c r="GW27" i="1"/>
  <c r="GX27" i="1"/>
  <c r="GY27" i="1"/>
  <c r="GZ27" i="1"/>
  <c r="HA27" i="1"/>
  <c r="HB27" i="1"/>
  <c r="HC27" i="1"/>
  <c r="HD27" i="1"/>
  <c r="HE27" i="1"/>
  <c r="HF27" i="1"/>
  <c r="HG27" i="1"/>
  <c r="HH27" i="1"/>
  <c r="HI27" i="1"/>
  <c r="HJ27" i="1"/>
  <c r="HK27" i="1"/>
  <c r="HL27" i="1"/>
  <c r="HM27" i="1"/>
  <c r="HN27" i="1"/>
  <c r="HO27" i="1"/>
  <c r="HP27" i="1"/>
  <c r="HQ27" i="1"/>
  <c r="HR27" i="1"/>
  <c r="HS27" i="1"/>
  <c r="HT27" i="1"/>
  <c r="HU27" i="1"/>
  <c r="HV27" i="1"/>
  <c r="HW27" i="1"/>
  <c r="HX27" i="1"/>
  <c r="HY27" i="1"/>
  <c r="HZ27" i="1"/>
  <c r="IA27" i="1"/>
  <c r="IB27" i="1"/>
  <c r="IC27" i="1"/>
  <c r="ID27" i="1"/>
  <c r="IE27" i="1"/>
  <c r="IF27" i="1"/>
  <c r="IG27" i="1"/>
  <c r="IH27" i="1"/>
  <c r="II27" i="1"/>
  <c r="IJ27" i="1"/>
  <c r="IK27" i="1"/>
  <c r="IL27" i="1"/>
  <c r="IM27" i="1"/>
  <c r="IN27" i="1"/>
  <c r="IO27" i="1"/>
  <c r="IP27" i="1"/>
  <c r="IQ27" i="1"/>
  <c r="IR27" i="1"/>
  <c r="IS27" i="1"/>
  <c r="IT27" i="1"/>
  <c r="IU27" i="1"/>
  <c r="IV27" i="1"/>
  <c r="IW27" i="1"/>
  <c r="IX27" i="1"/>
  <c r="IY27" i="1"/>
  <c r="IZ27" i="1"/>
  <c r="JA27" i="1"/>
  <c r="JB27" i="1"/>
  <c r="JC27" i="1"/>
  <c r="JD27" i="1"/>
  <c r="JE27" i="1"/>
  <c r="JF27" i="1"/>
  <c r="JG27" i="1"/>
  <c r="JH27" i="1"/>
  <c r="JI27" i="1"/>
  <c r="JJ27" i="1"/>
  <c r="JK27" i="1"/>
  <c r="JL27" i="1"/>
  <c r="JM27" i="1"/>
  <c r="JN27" i="1"/>
  <c r="JO27" i="1"/>
  <c r="JP27" i="1"/>
  <c r="JQ27" i="1"/>
  <c r="JR27" i="1"/>
  <c r="JS27" i="1"/>
  <c r="JT27" i="1"/>
  <c r="JU27" i="1"/>
  <c r="JV27" i="1"/>
  <c r="JW27" i="1"/>
  <c r="JX27" i="1"/>
  <c r="JY27" i="1"/>
  <c r="JZ27" i="1"/>
  <c r="KA27" i="1"/>
  <c r="KB27" i="1"/>
  <c r="KC27" i="1"/>
  <c r="KD27" i="1"/>
  <c r="KE27" i="1"/>
  <c r="KF27" i="1"/>
  <c r="KG27" i="1"/>
  <c r="KH27" i="1"/>
  <c r="KI27" i="1"/>
  <c r="KJ27" i="1"/>
  <c r="KK27" i="1"/>
  <c r="KL27" i="1"/>
  <c r="KM27" i="1"/>
  <c r="KN27" i="1"/>
  <c r="KO27" i="1"/>
  <c r="KP27" i="1"/>
  <c r="KQ27" i="1"/>
  <c r="KR27" i="1"/>
  <c r="KS27" i="1"/>
  <c r="KT27" i="1"/>
  <c r="KU27" i="1"/>
  <c r="KV27" i="1"/>
  <c r="KW27" i="1"/>
  <c r="KX27" i="1"/>
  <c r="KY27" i="1"/>
  <c r="KZ27" i="1"/>
  <c r="LA27" i="1"/>
  <c r="LB27" i="1"/>
  <c r="LC27" i="1"/>
  <c r="LD27" i="1"/>
  <c r="LE27" i="1"/>
  <c r="LF27" i="1"/>
  <c r="LG27" i="1"/>
  <c r="LH27" i="1"/>
  <c r="LI27" i="1"/>
  <c r="LJ27" i="1"/>
  <c r="LK27" i="1"/>
  <c r="LL27" i="1"/>
  <c r="LM27" i="1"/>
  <c r="LN27" i="1"/>
  <c r="LO27" i="1"/>
  <c r="LP27" i="1"/>
  <c r="LQ27" i="1"/>
  <c r="LR27" i="1"/>
  <c r="LS27" i="1"/>
  <c r="LT27" i="1"/>
  <c r="LU27" i="1"/>
  <c r="LV27" i="1"/>
  <c r="LW27" i="1"/>
  <c r="LX27" i="1"/>
  <c r="LY27" i="1"/>
  <c r="LZ27" i="1"/>
  <c r="MA27" i="1"/>
  <c r="MB27" i="1"/>
  <c r="MC27" i="1"/>
  <c r="MD27" i="1"/>
  <c r="ME27" i="1"/>
  <c r="MF27" i="1"/>
  <c r="MG27" i="1"/>
  <c r="MH27" i="1"/>
  <c r="MI27" i="1"/>
  <c r="MJ27" i="1"/>
  <c r="MK27" i="1"/>
  <c r="ML27" i="1"/>
  <c r="MM27" i="1"/>
  <c r="MN27" i="1"/>
  <c r="MO27" i="1"/>
  <c r="MP27" i="1"/>
  <c r="MQ27" i="1"/>
  <c r="MR27" i="1"/>
  <c r="MS27" i="1"/>
  <c r="MT27" i="1"/>
  <c r="MU27" i="1"/>
  <c r="MV27" i="1"/>
  <c r="MW27" i="1"/>
  <c r="MX27" i="1"/>
  <c r="MY27" i="1"/>
  <c r="MZ27" i="1"/>
  <c r="NA27" i="1"/>
  <c r="NB27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Z28" i="1"/>
  <c r="AA28" i="1"/>
  <c r="AB28" i="1"/>
  <c r="AC28" i="1"/>
  <c r="AD28" i="1"/>
  <c r="AE28" i="1"/>
  <c r="AF28" i="1"/>
  <c r="AG28" i="1"/>
  <c r="AH28" i="1"/>
  <c r="AI28" i="1"/>
  <c r="AJ28" i="1"/>
  <c r="AK28" i="1"/>
  <c r="AL28" i="1"/>
  <c r="AM28" i="1"/>
  <c r="AN28" i="1"/>
  <c r="AO28" i="1"/>
  <c r="AP28" i="1"/>
  <c r="AQ28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BM28" i="1"/>
  <c r="BN28" i="1"/>
  <c r="BO28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P28" i="1"/>
  <c r="CQ28" i="1"/>
  <c r="CR28" i="1"/>
  <c r="CS28" i="1"/>
  <c r="CT28" i="1"/>
  <c r="CU28" i="1"/>
  <c r="CV28" i="1"/>
  <c r="CW28" i="1"/>
  <c r="CX28" i="1"/>
  <c r="CY28" i="1"/>
  <c r="CZ28" i="1"/>
  <c r="DA28" i="1"/>
  <c r="DB28" i="1"/>
  <c r="DC28" i="1"/>
  <c r="DD28" i="1"/>
  <c r="DE28" i="1"/>
  <c r="DF28" i="1"/>
  <c r="DG28" i="1"/>
  <c r="DH28" i="1"/>
  <c r="DI28" i="1"/>
  <c r="DJ28" i="1"/>
  <c r="DK28" i="1"/>
  <c r="DL28" i="1"/>
  <c r="DO28" i="1"/>
  <c r="DP28" i="1"/>
  <c r="DQ28" i="1"/>
  <c r="DR28" i="1"/>
  <c r="DS28" i="1"/>
  <c r="DT28" i="1"/>
  <c r="DU28" i="1"/>
  <c r="DV28" i="1"/>
  <c r="DW28" i="1"/>
  <c r="DX28" i="1"/>
  <c r="DY28" i="1"/>
  <c r="DZ28" i="1"/>
  <c r="EA28" i="1"/>
  <c r="EB28" i="1"/>
  <c r="EC28" i="1"/>
  <c r="ED28" i="1"/>
  <c r="EE28" i="1"/>
  <c r="EF28" i="1"/>
  <c r="EG28" i="1"/>
  <c r="EH28" i="1"/>
  <c r="EI28" i="1"/>
  <c r="EJ28" i="1"/>
  <c r="EK28" i="1"/>
  <c r="EL28" i="1"/>
  <c r="EM28" i="1"/>
  <c r="EN28" i="1"/>
  <c r="EO28" i="1"/>
  <c r="EP28" i="1"/>
  <c r="EQ28" i="1"/>
  <c r="ER28" i="1"/>
  <c r="ES28" i="1"/>
  <c r="ET28" i="1"/>
  <c r="EU28" i="1"/>
  <c r="EV28" i="1"/>
  <c r="EW28" i="1"/>
  <c r="B24" i="1"/>
  <c r="B25" i="1"/>
  <c r="B26" i="1"/>
  <c r="B27" i="1"/>
  <c r="B28" i="1"/>
  <c r="B23" i="1"/>
  <c r="DM28" i="1"/>
  <c r="DN28" i="1"/>
  <c r="CO28" i="1"/>
  <c r="ND28" i="1" l="1"/>
  <c r="T11" i="14" s="1"/>
  <c r="T12" i="14" s="1"/>
  <c r="S12" i="14" s="1"/>
  <c r="I3" i="7"/>
  <c r="BD27" i="1"/>
  <c r="AN26" i="1"/>
  <c r="J3" i="7" l="1"/>
  <c r="K3" i="7" l="1"/>
  <c r="L3" i="7" l="1"/>
  <c r="M3" i="7" l="1"/>
  <c r="N3" i="7" l="1"/>
  <c r="O3" i="7" l="1"/>
  <c r="P3" i="7" l="1"/>
  <c r="Q3" i="7" l="1"/>
  <c r="R3" i="7" l="1"/>
  <c r="S3" i="7" l="1"/>
  <c r="T3" i="7" l="1"/>
  <c r="U3" i="7" l="1"/>
  <c r="V3" i="7" l="1"/>
  <c r="W3" i="7" l="1"/>
  <c r="X3" i="7" l="1"/>
  <c r="Y3" i="7" l="1"/>
  <c r="Z3" i="7" l="1"/>
  <c r="AA3" i="7" l="1"/>
  <c r="AB3" i="7" l="1"/>
  <c r="AC3" i="7" l="1"/>
  <c r="AD3" i="7" l="1"/>
  <c r="AE3" i="7" l="1"/>
  <c r="AF3" i="7" l="1"/>
  <c r="AG3" i="7" l="1"/>
  <c r="AH3" i="7" l="1"/>
  <c r="AI3" i="7" l="1"/>
  <c r="AJ3" i="7" l="1"/>
  <c r="AK3" i="7" l="1"/>
  <c r="AL3" i="7" l="1"/>
  <c r="AM3" i="7" l="1"/>
  <c r="AN3" i="7" l="1"/>
  <c r="AO3" i="7" l="1"/>
  <c r="AP3" i="7" l="1"/>
  <c r="AQ3" i="7" l="1"/>
  <c r="AR3" i="7" l="1"/>
  <c r="AS3" i="7" l="1"/>
  <c r="AT3" i="7" l="1"/>
  <c r="AU3" i="7" l="1"/>
  <c r="AV3" i="7" l="1"/>
  <c r="AW3" i="7" l="1"/>
  <c r="AX3" i="7" l="1"/>
  <c r="AY3" i="7" l="1"/>
  <c r="AZ3" i="7" l="1"/>
  <c r="BA3" i="7" l="1"/>
  <c r="BB3" i="7" l="1"/>
  <c r="BC3" i="7" l="1"/>
  <c r="BD3" i="7" l="1"/>
  <c r="BE3" i="7" l="1"/>
  <c r="BF3" i="7" l="1"/>
  <c r="BG3" i="7" l="1"/>
  <c r="BH3" i="7" l="1"/>
  <c r="BI3" i="7" l="1"/>
  <c r="BJ3" i="7" l="1"/>
  <c r="BK3" i="7" l="1"/>
  <c r="BL3" i="7" l="1"/>
  <c r="BM3" i="7" l="1"/>
  <c r="BN3" i="7" l="1"/>
  <c r="BO3" i="7" l="1"/>
  <c r="BP3" i="7" l="1"/>
  <c r="BQ3" i="7" l="1"/>
  <c r="BR3" i="7" l="1"/>
  <c r="BS3" i="7" l="1"/>
  <c r="BT3" i="7" l="1"/>
  <c r="BU3" i="7" l="1"/>
  <c r="BV3" i="7" l="1"/>
  <c r="BW3" i="7" l="1"/>
  <c r="BX3" i="7" l="1"/>
  <c r="BY3" i="7" l="1"/>
  <c r="BZ3" i="7" l="1"/>
  <c r="CA3" i="7" l="1"/>
  <c r="CB3" i="7" l="1"/>
  <c r="CC3" i="7" l="1"/>
  <c r="CD3" i="7" l="1"/>
  <c r="CE3" i="7" l="1"/>
  <c r="CF3" i="7" l="1"/>
  <c r="CG3" i="7" l="1"/>
  <c r="CH3" i="7" l="1"/>
  <c r="CI3" i="7" l="1"/>
  <c r="CJ3" i="7" l="1"/>
  <c r="CK3" i="7" l="1"/>
  <c r="CL3" i="7" l="1"/>
  <c r="CM3" i="7" l="1"/>
  <c r="CN3" i="7" l="1"/>
  <c r="CO3" i="7" l="1"/>
  <c r="CP3" i="7" l="1"/>
  <c r="CQ3" i="7" l="1"/>
  <c r="CR3" i="7" l="1"/>
  <c r="CS3" i="7" l="1"/>
  <c r="CT3" i="7" l="1"/>
  <c r="CU3" i="7" l="1"/>
  <c r="CV3" i="7" l="1"/>
  <c r="CW3" i="7" l="1"/>
  <c r="CX3" i="7" l="1"/>
  <c r="CY3" i="7" l="1"/>
  <c r="CZ3" i="7" l="1"/>
  <c r="DA3" i="7" l="1"/>
  <c r="DB3" i="7" l="1"/>
  <c r="DC3" i="7" l="1"/>
  <c r="DD3" i="7" l="1"/>
  <c r="DE3" i="7" l="1"/>
  <c r="DF3" i="7" l="1"/>
  <c r="DG3" i="7" l="1"/>
  <c r="DH3" i="7" l="1"/>
  <c r="DI3" i="7" l="1"/>
  <c r="DJ3" i="7" l="1"/>
  <c r="DK3" i="7" l="1"/>
  <c r="DL3" i="7" l="1"/>
  <c r="DM3" i="7" l="1"/>
  <c r="DN3" i="7" l="1"/>
  <c r="DO3" i="7" l="1"/>
  <c r="DP3" i="7" l="1"/>
  <c r="DQ3" i="7" l="1"/>
  <c r="DR3" i="7" l="1"/>
  <c r="DS3" i="7" l="1"/>
  <c r="DT3" i="7" l="1"/>
  <c r="DU3" i="7" l="1"/>
  <c r="DV3" i="7" l="1"/>
  <c r="DW3" i="7" l="1"/>
  <c r="DX3" i="7" l="1"/>
  <c r="DY3" i="7" l="1"/>
  <c r="DZ3" i="7" l="1"/>
  <c r="EA3" i="7" l="1"/>
  <c r="EB3" i="7" l="1"/>
  <c r="EC3" i="7" l="1"/>
  <c r="ED3" i="7" l="1"/>
  <c r="EE3" i="7" l="1"/>
  <c r="EF3" i="7" l="1"/>
  <c r="EG3" i="7" l="1"/>
  <c r="EH3" i="7" l="1"/>
  <c r="EI3" i="7" l="1"/>
  <c r="EJ3" i="7" l="1"/>
  <c r="EK3" i="7" l="1"/>
  <c r="EL3" i="7" l="1"/>
  <c r="EM3" i="7" l="1"/>
  <c r="EN3" i="7" l="1"/>
  <c r="EO3" i="7" l="1"/>
  <c r="EP3" i="7" l="1"/>
  <c r="EQ3" i="7" l="1"/>
  <c r="ER3" i="7" l="1"/>
  <c r="ES3" i="7" l="1"/>
  <c r="ET3" i="7" l="1"/>
  <c r="EU3" i="7" l="1"/>
  <c r="EV3" i="7" l="1"/>
  <c r="EW3" i="7" l="1"/>
  <c r="EX3" i="7" l="1"/>
  <c r="EY3" i="7" l="1"/>
  <c r="EZ3" i="7" l="1"/>
  <c r="FA3" i="7" l="1"/>
  <c r="FB3" i="7" l="1"/>
  <c r="FC3" i="7" l="1"/>
  <c r="FD3" i="7" l="1"/>
  <c r="FE3" i="7" l="1"/>
  <c r="FF3" i="7" l="1"/>
  <c r="FG3" i="7" l="1"/>
  <c r="FH3" i="7" l="1"/>
  <c r="FI3" i="7" l="1"/>
  <c r="FJ3" i="7" l="1"/>
  <c r="FK3" i="7" l="1"/>
  <c r="FL3" i="7" l="1"/>
  <c r="FM3" i="7" l="1"/>
  <c r="FN3" i="7" l="1"/>
  <c r="FO3" i="7" l="1"/>
  <c r="FP3" i="7" l="1"/>
  <c r="FQ3" i="7" l="1"/>
  <c r="FR3" i="7" l="1"/>
  <c r="FS3" i="7" l="1"/>
  <c r="FT3" i="7" l="1"/>
  <c r="FU3" i="7" l="1"/>
  <c r="FV3" i="7" l="1"/>
  <c r="FW3" i="7" l="1"/>
  <c r="FX3" i="7" l="1"/>
  <c r="FY3" i="7" l="1"/>
  <c r="FZ3" i="7" l="1"/>
  <c r="GA3" i="7" l="1"/>
  <c r="GB3" i="7" l="1"/>
  <c r="GC3" i="7" l="1"/>
  <c r="GD3" i="7" l="1"/>
  <c r="GE3" i="7" l="1"/>
  <c r="GF3" i="7" l="1"/>
  <c r="GG3" i="7" l="1"/>
  <c r="GH3" i="7" l="1"/>
  <c r="GI3" i="7" l="1"/>
  <c r="GJ3" i="7" l="1"/>
  <c r="GK3" i="7" l="1"/>
  <c r="GL3" i="7" l="1"/>
  <c r="GM3" i="7" s="1"/>
  <c r="GN3" i="7" l="1"/>
  <c r="GO3" i="7" l="1"/>
  <c r="GP3" i="7" l="1"/>
  <c r="GQ3" i="7" l="1"/>
  <c r="GR3" i="7" l="1"/>
  <c r="GS3" i="7" l="1"/>
  <c r="GT3" i="7" l="1"/>
  <c r="GU3" i="7" l="1"/>
  <c r="GV3" i="7" l="1"/>
  <c r="GW3" i="7" l="1"/>
  <c r="GX3" i="7" l="1"/>
  <c r="GY3" i="7" l="1"/>
  <c r="GZ3" i="7" l="1"/>
  <c r="HA3" i="7" l="1"/>
  <c r="HB3" i="7" l="1"/>
  <c r="HC3" i="7" l="1"/>
  <c r="HD3" i="7" l="1"/>
  <c r="HE3" i="7" l="1"/>
  <c r="HF3" i="7" l="1"/>
  <c r="HG3" i="7" l="1"/>
  <c r="HH3" i="7" l="1"/>
  <c r="HI3" i="7" l="1"/>
  <c r="HJ3" i="7" l="1"/>
  <c r="HK3" i="7" l="1"/>
  <c r="HL3" i="7" l="1"/>
  <c r="HM3" i="7" l="1"/>
  <c r="HN3" i="7" l="1"/>
  <c r="HO3" i="7" l="1"/>
  <c r="HP3" i="7" l="1"/>
  <c r="HQ3" i="7" l="1"/>
  <c r="HR3" i="7" l="1"/>
  <c r="HS3" i="7" l="1"/>
  <c r="HT3" i="7" l="1"/>
  <c r="HU3" i="7" l="1"/>
  <c r="HV3" i="7" l="1"/>
  <c r="HW3" i="7" l="1"/>
  <c r="HX3" i="7" l="1"/>
  <c r="HY3" i="7" l="1"/>
  <c r="HZ3" i="7" l="1"/>
  <c r="IA3" i="7" l="1"/>
  <c r="IB3" i="7" l="1"/>
  <c r="IC3" i="7" l="1"/>
  <c r="ID3" i="7" l="1"/>
  <c r="IE3" i="7" l="1"/>
  <c r="IF3" i="7" l="1"/>
  <c r="IG3" i="7" l="1"/>
  <c r="IH3" i="7" l="1"/>
  <c r="II3" i="7" l="1"/>
  <c r="IJ3" i="7" l="1"/>
  <c r="IK3" i="7" l="1"/>
  <c r="IL3" i="7" l="1"/>
  <c r="IM3" i="7" l="1"/>
  <c r="IN3" i="7" l="1"/>
  <c r="IO3" i="7" l="1"/>
  <c r="IP3" i="7" l="1"/>
  <c r="IQ3" i="7" l="1"/>
  <c r="IR3" i="7" l="1"/>
  <c r="IS3" i="7" l="1"/>
  <c r="IT3" i="7" l="1"/>
  <c r="IU3" i="7" l="1"/>
  <c r="IV3" i="7" l="1"/>
  <c r="IW3" i="7" l="1"/>
  <c r="IX3" i="7" l="1"/>
  <c r="IY3" i="7" l="1"/>
  <c r="IZ3" i="7" l="1"/>
  <c r="JA3" i="7" l="1"/>
  <c r="JB3" i="7" l="1"/>
  <c r="JC3" i="7" l="1"/>
  <c r="JD3" i="7" l="1"/>
  <c r="JE3" i="7" l="1"/>
  <c r="JF3" i="7" l="1"/>
  <c r="JG3" i="7" l="1"/>
  <c r="JH3" i="7" l="1"/>
  <c r="JI3" i="7" l="1"/>
  <c r="JJ3" i="7" l="1"/>
  <c r="JK3" i="7" l="1"/>
  <c r="JL3" i="7" l="1"/>
  <c r="JM3" i="7" l="1"/>
  <c r="JN3" i="7" l="1"/>
  <c r="JO3" i="7" l="1"/>
  <c r="JP3" i="7" l="1"/>
  <c r="JQ3" i="7" l="1"/>
  <c r="JR3" i="7" l="1"/>
  <c r="JS3" i="7" l="1"/>
  <c r="JT3" i="7" l="1"/>
  <c r="JU3" i="7" l="1"/>
  <c r="JV3" i="7" l="1"/>
  <c r="JW3" i="7" l="1"/>
  <c r="JX3" i="7" l="1"/>
  <c r="JY3" i="7" l="1"/>
  <c r="JZ3" i="7" l="1"/>
  <c r="KA3" i="7" l="1"/>
  <c r="KB3" i="7" l="1"/>
  <c r="KC3" i="7" l="1"/>
  <c r="KD3" i="7" l="1"/>
  <c r="KE3" i="7" l="1"/>
  <c r="KF3" i="7" l="1"/>
  <c r="KG3" i="7" l="1"/>
  <c r="KH3" i="7" l="1"/>
  <c r="KI3" i="7" l="1"/>
  <c r="KJ3" i="7" l="1"/>
  <c r="KK3" i="7" l="1"/>
  <c r="KL3" i="7" l="1"/>
  <c r="KM3" i="7" l="1"/>
  <c r="KN3" i="7" l="1"/>
  <c r="KO3" i="7" l="1"/>
  <c r="KP3" i="7" l="1"/>
  <c r="KQ3" i="7" l="1"/>
  <c r="KR3" i="7" l="1"/>
  <c r="KS3" i="7" l="1"/>
  <c r="KT3" i="7" l="1"/>
  <c r="KU3" i="7" l="1"/>
  <c r="KV3" i="7" l="1"/>
  <c r="KW3" i="7" l="1"/>
  <c r="KX3" i="7" l="1"/>
  <c r="KY3" i="7" l="1"/>
  <c r="KZ3" i="7" l="1"/>
  <c r="LA3" i="7" l="1"/>
  <c r="LB3" i="7" l="1"/>
  <c r="LC3" i="7" l="1"/>
  <c r="LD3" i="7" l="1"/>
  <c r="LE3" i="7" l="1"/>
  <c r="LF3" i="7" l="1"/>
  <c r="LG3" i="7" l="1"/>
  <c r="LH3" i="7" l="1"/>
  <c r="LI3" i="7" l="1"/>
  <c r="LJ3" i="7" l="1"/>
  <c r="LK3" i="7" l="1"/>
  <c r="LL3" i="7" l="1"/>
  <c r="LM3" i="7" l="1"/>
  <c r="LN3" i="7" l="1"/>
  <c r="LO3" i="7" l="1"/>
  <c r="LP3" i="7" l="1"/>
  <c r="LQ3" i="7" l="1"/>
  <c r="LR3" i="7" l="1"/>
  <c r="LS3" i="7" l="1"/>
  <c r="LT3" i="7" l="1"/>
  <c r="LU3" i="7" l="1"/>
  <c r="LV3" i="7" l="1"/>
  <c r="LW3" i="7" l="1"/>
  <c r="LX3" i="7" l="1"/>
  <c r="LY3" i="7" l="1"/>
  <c r="LZ3" i="7" l="1"/>
  <c r="MA3" i="7" l="1"/>
  <c r="MB3" i="7" l="1"/>
  <c r="MC3" i="7" l="1"/>
  <c r="MD3" i="7" l="1"/>
  <c r="ME3" i="7" l="1"/>
  <c r="MF3" i="7" l="1"/>
  <c r="MG3" i="7" l="1"/>
  <c r="MH3" i="7" l="1"/>
  <c r="MI3" i="7" l="1"/>
  <c r="MJ3" i="7" l="1"/>
  <c r="MK3" i="7" l="1"/>
  <c r="ML3" i="7" l="1"/>
  <c r="MM3" i="7" l="1"/>
  <c r="MN3" i="7" l="1"/>
  <c r="MO3" i="7" l="1"/>
  <c r="MP3" i="7" l="1"/>
  <c r="MQ3" i="7" l="1"/>
  <c r="MR3" i="7" l="1"/>
  <c r="MS3" i="7" l="1"/>
  <c r="MT3" i="7" l="1"/>
  <c r="MU3" i="7" l="1"/>
  <c r="MV3" i="7" l="1"/>
  <c r="MW3" i="7" l="1"/>
  <c r="MX3" i="7" l="1"/>
  <c r="MY3" i="7" l="1"/>
  <c r="MZ3" i="7" l="1"/>
  <c r="NA3" i="7" l="1"/>
  <c r="NB3" i="7" l="1"/>
  <c r="NC3" i="7" l="1"/>
  <c r="ND3" i="7" l="1"/>
  <c r="NE3" i="7" l="1"/>
  <c r="NF3" i="7" l="1"/>
  <c r="DE134" i="10" l="1"/>
  <c r="CU132" i="10"/>
  <c r="HJ126" i="10"/>
  <c r="DS115" i="10"/>
  <c r="KD130" i="10"/>
  <c r="NJ133" i="10"/>
  <c r="NM124" i="10"/>
  <c r="JX121" i="10"/>
  <c r="JL124" i="10"/>
  <c r="MM135" i="10"/>
  <c r="HW137" i="10"/>
  <c r="AG128" i="10"/>
  <c r="JQ126" i="10"/>
  <c r="KI115" i="10"/>
  <c r="CG136" i="10"/>
  <c r="HT128" i="10"/>
  <c r="LZ128" i="10"/>
  <c r="JC121" i="10"/>
  <c r="AV129" i="10"/>
  <c r="JG134" i="10"/>
  <c r="IU130" i="10"/>
  <c r="FV124" i="10"/>
  <c r="FW116" i="10"/>
  <c r="MX134" i="10"/>
  <c r="KQ120" i="10"/>
  <c r="HH128" i="10"/>
  <c r="LI132" i="10"/>
  <c r="HV136" i="10"/>
  <c r="JV137" i="10"/>
  <c r="MC136" i="10"/>
  <c r="Z137" i="10"/>
  <c r="HR129" i="10"/>
  <c r="DF125" i="10"/>
  <c r="EL119" i="10"/>
  <c r="EG115" i="10"/>
  <c r="AD117" i="10"/>
  <c r="AQ119" i="10"/>
  <c r="DN133" i="10"/>
  <c r="IT126" i="10"/>
  <c r="FW126" i="10"/>
  <c r="NO125" i="10"/>
  <c r="FC122" i="10"/>
  <c r="MI115" i="10"/>
  <c r="HY117" i="10"/>
  <c r="CC121" i="10"/>
  <c r="JT136" i="10"/>
  <c r="LE115" i="10"/>
  <c r="LT119" i="10"/>
  <c r="HR127" i="10"/>
  <c r="NO131" i="10"/>
  <c r="IA135" i="10"/>
  <c r="FK137" i="10"/>
  <c r="AS134" i="10"/>
  <c r="KH136" i="10"/>
  <c r="GU134" i="10"/>
  <c r="FF129" i="10"/>
  <c r="FF130" i="10"/>
  <c r="ID125" i="10"/>
  <c r="KU126" i="10"/>
  <c r="FK128" i="10"/>
  <c r="MU137" i="10"/>
  <c r="EX137" i="10"/>
  <c r="LO134" i="10"/>
  <c r="HE136" i="10"/>
  <c r="MT136" i="10"/>
  <c r="IL133" i="10"/>
  <c r="CT129" i="10"/>
  <c r="CF126" i="10"/>
  <c r="EO130" i="10"/>
  <c r="HB132" i="10"/>
  <c r="KI137" i="10"/>
  <c r="MH137" i="10"/>
  <c r="CL137" i="10"/>
  <c r="FQ134" i="10"/>
  <c r="OA134" i="10"/>
  <c r="JQ136" i="10"/>
  <c r="FJ136" i="10"/>
  <c r="MJ134" i="10"/>
  <c r="BW134" i="10"/>
  <c r="FZ133" i="10"/>
  <c r="KD129" i="10"/>
  <c r="AH129" i="10"/>
  <c r="LB128" i="10"/>
  <c r="MB126" i="10"/>
  <c r="AT125" i="10"/>
  <c r="DW130" i="10"/>
  <c r="JM130" i="10"/>
  <c r="AY126" i="10"/>
  <c r="GK132" i="10"/>
  <c r="LZ132" i="10"/>
  <c r="GX130" i="10"/>
  <c r="GF126" i="10"/>
  <c r="JJ119" i="10"/>
  <c r="NH124" i="10"/>
  <c r="IO124" i="10"/>
  <c r="AE122" i="10"/>
  <c r="FS120" i="10"/>
  <c r="LI120" i="10"/>
  <c r="FJ120" i="10"/>
  <c r="GX115" i="10"/>
  <c r="KZ115" i="10"/>
  <c r="AY116" i="10"/>
  <c r="EK115" i="10"/>
  <c r="JF117" i="10"/>
  <c r="FA119" i="10"/>
  <c r="AT124" i="10"/>
  <c r="EA119" i="10"/>
  <c r="KC119" i="10"/>
  <c r="AB129" i="10"/>
  <c r="BL124" i="10"/>
  <c r="AB121" i="10"/>
  <c r="ID127" i="10"/>
  <c r="LD132" i="10"/>
  <c r="KJ125" i="10"/>
  <c r="HJ137" i="10"/>
  <c r="ES136" i="10"/>
  <c r="KX133" i="10"/>
  <c r="EM128" i="10"/>
  <c r="NS130" i="10"/>
  <c r="CD132" i="10"/>
  <c r="GZ125" i="10"/>
  <c r="AE124" i="10"/>
  <c r="MJ124" i="10"/>
  <c r="EK122" i="10"/>
  <c r="KA122" i="10"/>
  <c r="BM120" i="10"/>
  <c r="LF122" i="10"/>
  <c r="DT115" i="10"/>
  <c r="NZ115" i="10"/>
  <c r="CH116" i="10"/>
  <c r="KU116" i="10"/>
  <c r="FN116" i="10"/>
  <c r="JG115" i="10"/>
  <c r="NY119" i="10"/>
  <c r="EB130" i="10"/>
  <c r="HF127" i="10"/>
  <c r="HX122" i="10"/>
  <c r="DZ120" i="10"/>
  <c r="IR130" i="10"/>
  <c r="JX125" i="10"/>
  <c r="GN129" i="10"/>
  <c r="KV134" i="10"/>
  <c r="AL136" i="10"/>
  <c r="BB133" i="10"/>
  <c r="FM126" i="10"/>
  <c r="FE128" i="10"/>
  <c r="HS132" i="10"/>
  <c r="CY137" i="10"/>
  <c r="IC134" i="10"/>
  <c r="CX136" i="10"/>
  <c r="EI134" i="10"/>
  <c r="MP129" i="10"/>
  <c r="AH130" i="10"/>
  <c r="BF128" i="10"/>
  <c r="NB125" i="10"/>
  <c r="KC128" i="10"/>
  <c r="BM132" i="10"/>
  <c r="MQ132" i="10"/>
  <c r="MT126" i="10"/>
  <c r="AK125" i="10"/>
  <c r="GT124" i="10"/>
  <c r="DQ124" i="10"/>
  <c r="JI122" i="10"/>
  <c r="AU120" i="10"/>
  <c r="GK120" i="10"/>
  <c r="BJ122" i="10"/>
  <c r="BZ115" i="10"/>
  <c r="FX116" i="10"/>
  <c r="IW116" i="10"/>
  <c r="AL117" i="10"/>
  <c r="MN116" i="10"/>
  <c r="JA121" i="10"/>
  <c r="FA117" i="10"/>
  <c r="HT132" i="10"/>
  <c r="EW125" i="10"/>
  <c r="JO121" i="10"/>
  <c r="EF117" i="10"/>
  <c r="GR129" i="10"/>
  <c r="IX126" i="10"/>
  <c r="IV130" i="10"/>
  <c r="IT121" i="10"/>
  <c r="KV131" i="10"/>
  <c r="GK133" i="10"/>
  <c r="JK127" i="10"/>
  <c r="GB125" i="10"/>
  <c r="FN121" i="10"/>
  <c r="JH119" i="10"/>
  <c r="BH132" i="10"/>
  <c r="DG129" i="10"/>
  <c r="EA128" i="10"/>
  <c r="EW127" i="10"/>
  <c r="GQ125" i="10"/>
  <c r="DW131" i="10"/>
  <c r="DK129" i="10"/>
  <c r="EK127" i="10"/>
  <c r="HL121" i="10"/>
  <c r="LP117" i="10"/>
  <c r="BT117" i="10"/>
  <c r="GV129" i="10"/>
  <c r="KA125" i="10"/>
  <c r="EQ121" i="10"/>
  <c r="NG119" i="10"/>
  <c r="BG128" i="10"/>
  <c r="LP124" i="10"/>
  <c r="KZ120" i="10"/>
  <c r="FE119" i="10"/>
  <c r="EE121" i="10"/>
  <c r="AS119" i="10"/>
  <c r="BS117" i="10"/>
  <c r="DT129" i="10"/>
  <c r="IO125" i="10"/>
  <c r="EC121" i="10"/>
  <c r="NG117" i="10"/>
  <c r="JV116" i="10"/>
  <c r="LN117" i="10"/>
  <c r="ID116" i="10"/>
  <c r="FY115" i="10"/>
  <c r="DN117" i="10"/>
  <c r="EW117" i="10"/>
  <c r="BE116" i="10"/>
  <c r="HS115" i="10"/>
  <c r="II116" i="10"/>
  <c r="MD116" i="10"/>
  <c r="AZ115" i="10"/>
  <c r="BN116" i="10"/>
  <c r="LN115" i="10"/>
  <c r="EL115" i="10"/>
  <c r="HA115" i="10"/>
  <c r="KH120" i="10"/>
  <c r="CX124" i="10"/>
  <c r="IW120" i="10"/>
  <c r="NC120" i="10"/>
  <c r="DG120" i="10"/>
  <c r="GC124" i="10"/>
  <c r="JC124" i="10"/>
  <c r="KA124" i="10"/>
  <c r="BZ119" i="10"/>
  <c r="LV119" i="10"/>
  <c r="KG125" i="10"/>
  <c r="IR128" i="10"/>
  <c r="FG132" i="10"/>
  <c r="JN132" i="10"/>
  <c r="NU132" i="10"/>
  <c r="DY132" i="10"/>
  <c r="MO128" i="10"/>
  <c r="CS128" i="10"/>
  <c r="FR125" i="10"/>
  <c r="FJ131" i="10"/>
  <c r="JP127" i="10"/>
  <c r="IY131" i="10"/>
  <c r="FC127" i="10"/>
  <c r="BT125" i="10"/>
  <c r="CP121" i="10"/>
  <c r="GV119" i="10"/>
  <c r="FS131" i="10"/>
  <c r="NC129" i="10"/>
  <c r="NW128" i="10"/>
  <c r="AT128" i="10"/>
  <c r="BO127" i="10"/>
  <c r="FY137" i="10"/>
  <c r="GC133" i="10"/>
  <c r="NG129" i="10"/>
  <c r="AC129" i="10"/>
  <c r="BC127" i="10"/>
  <c r="EZ121" i="10"/>
  <c r="JD117" i="10"/>
  <c r="GP135" i="10"/>
  <c r="IA128" i="10"/>
  <c r="AM125" i="10"/>
  <c r="NV120" i="10"/>
  <c r="II119" i="10"/>
  <c r="GA131" i="10"/>
  <c r="CM127" i="10"/>
  <c r="FB124" i="10"/>
  <c r="LY121" i="10"/>
  <c r="GB120" i="10"/>
  <c r="BU119" i="10"/>
  <c r="FP129" i="10"/>
  <c r="IU125" i="10"/>
  <c r="NK119" i="10"/>
  <c r="LO117" i="10"/>
  <c r="ED135" i="10"/>
  <c r="EY128" i="10"/>
  <c r="NW124" i="10"/>
  <c r="NH120" i="10"/>
  <c r="IW117" i="10"/>
  <c r="FM116" i="10"/>
  <c r="HE117" i="10"/>
  <c r="DU116" i="10"/>
  <c r="JQ119" i="10"/>
  <c r="CF120" i="10"/>
  <c r="DD127" i="10"/>
  <c r="JL129" i="10"/>
  <c r="AU127" i="10"/>
  <c r="LZ121" i="10"/>
  <c r="AD121" i="10"/>
  <c r="GO137" i="10"/>
  <c r="GW133" i="10"/>
  <c r="JU129" i="10"/>
  <c r="KP128" i="10"/>
  <c r="LK127" i="10"/>
  <c r="NE125" i="10"/>
  <c r="ME135" i="10"/>
  <c r="JT132" i="10"/>
  <c r="JY129" i="10"/>
  <c r="KY127" i="10"/>
  <c r="MJ121" i="10"/>
  <c r="CN121" i="10"/>
  <c r="GR117" i="10"/>
  <c r="IZ132" i="10"/>
  <c r="IL127" i="10"/>
  <c r="IA124" i="10"/>
  <c r="IX120" i="10"/>
  <c r="DX119" i="10"/>
  <c r="NE129" i="10"/>
  <c r="HA121" i="10"/>
  <c r="BD120" i="10"/>
  <c r="EY135" i="10"/>
  <c r="FZ128" i="10"/>
  <c r="OA121" i="10"/>
  <c r="IM119" i="10"/>
  <c r="IH117" i="10"/>
  <c r="CF132" i="10"/>
  <c r="GE127" i="10"/>
  <c r="HH124" i="10"/>
  <c r="NY121" i="10"/>
  <c r="IJ120" i="10"/>
  <c r="EM117" i="10"/>
  <c r="BD116" i="10"/>
  <c r="CU117" i="10"/>
  <c r="NG115" i="10"/>
  <c r="MH117" i="10"/>
  <c r="NO117" i="10"/>
  <c r="JY116" i="10"/>
  <c r="BD115" i="10"/>
  <c r="NG116" i="10"/>
  <c r="DK116" i="10"/>
  <c r="FP116" i="10"/>
  <c r="HO115" i="10"/>
  <c r="KG116" i="10"/>
  <c r="JJ115" i="10"/>
  <c r="AM115" i="10"/>
  <c r="AL120" i="10"/>
  <c r="NU120" i="10"/>
  <c r="DY120" i="10"/>
  <c r="IE120" i="10"/>
  <c r="LA124" i="10"/>
  <c r="BE124" i="10"/>
  <c r="CN124" i="10"/>
  <c r="DL124" i="10"/>
  <c r="GX119" i="10"/>
  <c r="DS125" i="10"/>
  <c r="CD128" i="10"/>
  <c r="KE132" i="10"/>
  <c r="AI132" i="10"/>
  <c r="EP132" i="10"/>
  <c r="IW132" i="10"/>
  <c r="HQ128" i="10"/>
  <c r="KP125" i="10"/>
  <c r="KD122" i="10"/>
  <c r="CZ122" i="10"/>
  <c r="JP122" i="10"/>
  <c r="HO122" i="10"/>
  <c r="LU122" i="10"/>
  <c r="BY122" i="10"/>
  <c r="FF122" i="10"/>
  <c r="ER122" i="10"/>
  <c r="AH122" i="10"/>
  <c r="MV122" i="10"/>
  <c r="GH122" i="10"/>
  <c r="MM122" i="10"/>
  <c r="CQ122" i="10"/>
  <c r="GW122" i="10"/>
  <c r="FQ126" i="10"/>
  <c r="HP126" i="10"/>
  <c r="JM126" i="10"/>
  <c r="II126" i="10"/>
  <c r="CJ126" i="10"/>
  <c r="MF126" i="10"/>
  <c r="DR126" i="10"/>
  <c r="CX126" i="10"/>
  <c r="NG126" i="10"/>
  <c r="DK126" i="10"/>
  <c r="DX130" i="10"/>
  <c r="GV130" i="10"/>
  <c r="LV130" i="10"/>
  <c r="HA130" i="10"/>
  <c r="LG130" i="10"/>
  <c r="BK130" i="10"/>
  <c r="NT130" i="10"/>
  <c r="BZ130" i="10"/>
  <c r="LY130" i="10"/>
  <c r="CC130" i="10"/>
  <c r="GI130" i="10"/>
  <c r="ND134" i="10"/>
  <c r="CH134" i="10"/>
  <c r="AX134" i="10"/>
  <c r="CL134" i="10"/>
  <c r="DT134" i="10"/>
  <c r="IN133" i="10"/>
  <c r="MP122" i="10"/>
  <c r="NV126" i="10"/>
  <c r="LH130" i="10"/>
  <c r="FR134" i="10"/>
  <c r="JC137" i="10"/>
  <c r="EE137" i="10"/>
  <c r="LB137" i="10"/>
  <c r="GD137" i="10"/>
  <c r="BF137" i="10"/>
  <c r="ML134" i="10"/>
  <c r="GW134" i="10"/>
  <c r="EK134" i="10"/>
  <c r="KI134" i="10"/>
  <c r="MU134" i="10"/>
  <c r="DM136" i="10"/>
  <c r="IK136" i="10"/>
  <c r="NI136" i="10"/>
  <c r="ED136" i="10"/>
  <c r="JB136" i="10"/>
  <c r="NZ136" i="10"/>
  <c r="MD133" i="10"/>
  <c r="HF133" i="10"/>
  <c r="CH133" i="10"/>
  <c r="LJ129" i="10"/>
  <c r="GL129" i="10"/>
  <c r="BN129" i="10"/>
  <c r="HR130" i="10"/>
  <c r="CT130" i="10"/>
  <c r="JK128" i="10"/>
  <c r="CV128" i="10"/>
  <c r="BZ125" i="10"/>
  <c r="GX125" i="10"/>
  <c r="JJ125" i="10"/>
  <c r="AE130" i="10"/>
  <c r="CQ130" i="10"/>
  <c r="HO130" i="10"/>
  <c r="KA130" i="10"/>
  <c r="MM130" i="10"/>
  <c r="DI130" i="10"/>
  <c r="FU130" i="10"/>
  <c r="IG130" i="10"/>
  <c r="KS130" i="10"/>
  <c r="NE130" i="10"/>
  <c r="DY128" i="10"/>
  <c r="IW128" i="10"/>
  <c r="NU128" i="10"/>
  <c r="CE126" i="10"/>
  <c r="EQ126" i="10"/>
  <c r="HC126" i="10"/>
  <c r="JO126" i="10"/>
  <c r="MA126" i="10"/>
  <c r="CS132" i="10"/>
  <c r="HQ132" i="10"/>
  <c r="MO132" i="10"/>
  <c r="DJ132" i="10"/>
  <c r="IH132" i="10"/>
  <c r="NF132" i="10"/>
  <c r="EA132" i="10"/>
  <c r="IY132" i="10"/>
  <c r="NW132" i="10"/>
  <c r="JJ130" i="10"/>
  <c r="NP128" i="10"/>
  <c r="HB128" i="10"/>
  <c r="AM128" i="10"/>
  <c r="LD126" i="10"/>
  <c r="HV126" i="10"/>
  <c r="EO126" i="10"/>
  <c r="BH126" i="10"/>
  <c r="IQ125" i="10"/>
  <c r="CB125" i="10"/>
  <c r="KP119" i="10"/>
  <c r="FR119" i="10"/>
  <c r="AT119" i="10"/>
  <c r="FC124" i="10"/>
  <c r="LR124" i="10"/>
  <c r="EE124" i="10"/>
  <c r="KT124" i="10"/>
  <c r="CK124" i="10"/>
  <c r="HI124" i="10"/>
  <c r="JU124" i="10"/>
  <c r="AS122" i="10"/>
  <c r="DE122" i="10"/>
  <c r="IC122" i="10"/>
  <c r="NA122" i="10"/>
  <c r="BK122" i="10"/>
  <c r="GI122" i="10"/>
  <c r="LG122" i="10"/>
  <c r="CA120" i="10"/>
  <c r="GY120" i="10"/>
  <c r="LW120" i="10"/>
  <c r="CS120" i="10"/>
  <c r="HQ120" i="10"/>
  <c r="MO120" i="10"/>
  <c r="GE124" i="10"/>
  <c r="IT122" i="10"/>
  <c r="MT120" i="10"/>
  <c r="CX120" i="10"/>
  <c r="IR115" i="10"/>
  <c r="CC115" i="10"/>
  <c r="DF115" i="10"/>
  <c r="ID115" i="10"/>
  <c r="NY115" i="10"/>
  <c r="ML116" i="10"/>
  <c r="DR116" i="10"/>
  <c r="JE115" i="10"/>
  <c r="CQ115" i="10"/>
  <c r="DY116" i="10"/>
  <c r="HF116" i="10"/>
  <c r="NU116" i="10"/>
  <c r="EQ116" i="10"/>
  <c r="JO116" i="10"/>
  <c r="NK115" i="10"/>
  <c r="GB115" i="10"/>
  <c r="BA115" i="10"/>
  <c r="DJ116" i="10"/>
  <c r="MC116" i="10"/>
  <c r="HA117" i="10"/>
  <c r="FQ119" i="10"/>
  <c r="FS117" i="10"/>
  <c r="KC117" i="10"/>
  <c r="EI115" i="10"/>
  <c r="LA115" i="10"/>
  <c r="FY116" i="10"/>
  <c r="AP117" i="10"/>
  <c r="JJ117" i="10"/>
  <c r="AJ120" i="10"/>
  <c r="HR116" i="10"/>
  <c r="CH117" i="10"/>
  <c r="LB117" i="10"/>
  <c r="EJ119" i="10"/>
  <c r="KV120" i="10"/>
  <c r="GO121" i="10"/>
  <c r="EA124" i="10"/>
  <c r="DA125" i="10"/>
  <c r="MT127" i="10"/>
  <c r="KI129" i="10"/>
  <c r="NX130" i="10"/>
  <c r="GQ121" i="10"/>
  <c r="NK137" i="10"/>
  <c r="KY137" i="10"/>
  <c r="IM137" i="10"/>
  <c r="GA137" i="10"/>
  <c r="DO137" i="10"/>
  <c r="MX137" i="10"/>
  <c r="KL137" i="10"/>
  <c r="HZ137" i="10"/>
  <c r="FN137" i="10"/>
  <c r="DB137" i="10"/>
  <c r="AP137" i="10"/>
  <c r="LQ134" i="10"/>
  <c r="IS134" i="10"/>
  <c r="GG134" i="10"/>
  <c r="DU134" i="10"/>
  <c r="BI134" i="10"/>
  <c r="KY134" i="10"/>
  <c r="NK134" i="10"/>
  <c r="BQ136" i="10"/>
  <c r="EC136" i="10"/>
  <c r="GO136" i="10"/>
  <c r="JA136" i="10"/>
  <c r="LM136" i="10"/>
  <c r="NY136" i="10"/>
  <c r="CH136" i="10"/>
  <c r="ET136" i="10"/>
  <c r="HF136" i="10"/>
  <c r="JR136" i="10"/>
  <c r="MD136" i="10"/>
  <c r="NE134" i="10"/>
  <c r="JX134" i="10"/>
  <c r="HK134" i="10"/>
  <c r="EY134" i="10"/>
  <c r="CM134" i="10"/>
  <c r="AA134" i="10"/>
  <c r="LN133" i="10"/>
  <c r="JB133" i="10"/>
  <c r="GP133" i="10"/>
  <c r="ED133" i="10"/>
  <c r="BR133" i="10"/>
  <c r="NF129" i="10"/>
  <c r="KT129" i="10"/>
  <c r="IH129" i="10"/>
  <c r="FV129" i="10"/>
  <c r="DJ129" i="10"/>
  <c r="AX129" i="10"/>
  <c r="LJ130" i="10"/>
  <c r="GL130" i="10"/>
  <c r="BN130" i="10"/>
  <c r="LW128" i="10"/>
  <c r="IP128" i="10"/>
  <c r="FH128" i="10"/>
  <c r="CA128" i="10"/>
  <c r="MW126" i="10"/>
  <c r="JP126" i="10"/>
  <c r="GH126" i="10"/>
  <c r="DA126" i="10"/>
  <c r="AD125" i="10"/>
  <c r="CP125" i="10"/>
  <c r="FB125" i="10"/>
  <c r="HN125" i="10"/>
  <c r="JZ125" i="10"/>
  <c r="ML125" i="10"/>
  <c r="AU130" i="10"/>
  <c r="DG130" i="10"/>
  <c r="FS130" i="10"/>
  <c r="IE130" i="10"/>
  <c r="KQ130" i="10"/>
  <c r="NC130" i="10"/>
  <c r="BM130" i="10"/>
  <c r="DY130" i="10"/>
  <c r="GK130" i="10"/>
  <c r="IW130" i="10"/>
  <c r="LI130" i="10"/>
  <c r="NU130" i="10"/>
  <c r="CC128" i="10"/>
  <c r="EO128" i="10"/>
  <c r="HA128" i="10"/>
  <c r="JM128" i="10"/>
  <c r="LY128" i="10"/>
  <c r="AI126" i="10"/>
  <c r="CU126" i="10"/>
  <c r="FG126" i="10"/>
  <c r="HS126" i="10"/>
  <c r="KE126" i="10"/>
  <c r="MQ126" i="10"/>
  <c r="AW132" i="10"/>
  <c r="DI132" i="10"/>
  <c r="FU132" i="10"/>
  <c r="IG132" i="10"/>
  <c r="KS132" i="10"/>
  <c r="NE132" i="10"/>
  <c r="BN132" i="10"/>
  <c r="DZ132" i="10"/>
  <c r="GL132" i="10"/>
  <c r="IX132" i="10"/>
  <c r="LJ132" i="10"/>
  <c r="NV132" i="10"/>
  <c r="CE132" i="10"/>
  <c r="EQ132" i="10"/>
  <c r="HC132" i="10"/>
  <c r="JO132" i="10"/>
  <c r="MA132" i="10"/>
  <c r="NB130" i="10"/>
  <c r="ID130" i="10"/>
  <c r="DF130" i="10"/>
  <c r="MU128" i="10"/>
  <c r="JN128" i="10"/>
  <c r="GF128" i="10"/>
  <c r="CY128" i="10"/>
  <c r="NP126" i="10"/>
  <c r="KH126" i="10"/>
  <c r="HA126" i="10"/>
  <c r="DT126" i="10"/>
  <c r="AL126" i="10"/>
  <c r="LC125" i="10"/>
  <c r="HU125" i="10"/>
  <c r="EN125" i="10"/>
  <c r="BG125" i="10"/>
  <c r="ML119" i="10"/>
  <c r="JZ119" i="10"/>
  <c r="HN119" i="10"/>
  <c r="FB119" i="10"/>
  <c r="CP119" i="10"/>
  <c r="AD119" i="10"/>
  <c r="CQ124" i="10"/>
  <c r="FX124" i="10"/>
  <c r="JF124" i="10"/>
  <c r="MM124" i="10"/>
  <c r="BS124" i="10"/>
  <c r="EZ124" i="10"/>
  <c r="IH124" i="10"/>
  <c r="LO124" i="10"/>
  <c r="AO124" i="10"/>
  <c r="DA124" i="10"/>
  <c r="FM124" i="10"/>
  <c r="HY124" i="10"/>
  <c r="KK124" i="10"/>
  <c r="MW124" i="10"/>
  <c r="BI122" i="10"/>
  <c r="DU122" i="10"/>
  <c r="GG122" i="10"/>
  <c r="IS122" i="10"/>
  <c r="LE122" i="10"/>
  <c r="NQ122" i="10"/>
  <c r="CA122" i="10"/>
  <c r="EM122" i="10"/>
  <c r="GY122" i="10"/>
  <c r="JK122" i="10"/>
  <c r="LW122" i="10"/>
  <c r="AE120" i="10"/>
  <c r="CQ120" i="10"/>
  <c r="FC120" i="10"/>
  <c r="HO120" i="10"/>
  <c r="KA120" i="10"/>
  <c r="MM120" i="10"/>
  <c r="AW120" i="10"/>
  <c r="DI120" i="10"/>
  <c r="FU120" i="10"/>
  <c r="IG120" i="10"/>
  <c r="KS120" i="10"/>
  <c r="NE120" i="10"/>
  <c r="LC124" i="10"/>
  <c r="EN124" i="10"/>
  <c r="ML122" i="10"/>
  <c r="HN122" i="10"/>
  <c r="CP122" i="10"/>
  <c r="LN120" i="10"/>
  <c r="GP120" i="10"/>
  <c r="BR120" i="10"/>
  <c r="LK115" i="10"/>
  <c r="HW115" i="10"/>
  <c r="EO115" i="10"/>
  <c r="BH115" i="10"/>
  <c r="BJ115" i="10"/>
  <c r="DV115" i="10"/>
  <c r="GH115" i="10"/>
  <c r="IT115" i="10"/>
  <c r="LM115" i="10"/>
  <c r="KX115" i="10"/>
  <c r="NJ115" i="10"/>
  <c r="LJ116" i="10"/>
  <c r="GZ116" i="10"/>
  <c r="CP116" i="10"/>
  <c r="MB115" i="10"/>
  <c r="IJ115" i="10"/>
  <c r="FC115" i="10"/>
  <c r="BU115" i="10"/>
  <c r="BM116" i="10"/>
  <c r="ET116" i="10"/>
  <c r="IB116" i="10"/>
  <c r="LI116" i="10"/>
  <c r="AI116" i="10"/>
  <c r="CU116" i="10"/>
  <c r="FG116" i="10"/>
  <c r="HS116" i="10"/>
  <c r="KE116" i="10"/>
  <c r="MQ116" i="10"/>
  <c r="MG115" i="10"/>
  <c r="IN115" i="10"/>
  <c r="FG115" i="10"/>
  <c r="BY115" i="10"/>
  <c r="AK115" i="10"/>
  <c r="AC116" i="10"/>
  <c r="EL116" i="10"/>
  <c r="IV116" i="10"/>
  <c r="NF116" i="10"/>
  <c r="DS117" i="10"/>
  <c r="ID117" i="10"/>
  <c r="MM117" i="10"/>
  <c r="KO119" i="10"/>
  <c r="CL117" i="10"/>
  <c r="GU117" i="10"/>
  <c r="LF117" i="10"/>
  <c r="EU119" i="10"/>
  <c r="FD115" i="10"/>
  <c r="IK115" i="10"/>
  <c r="ME115" i="10"/>
  <c r="CR116" i="10"/>
  <c r="HB116" i="10"/>
  <c r="LL116" i="10"/>
  <c r="BR117" i="10"/>
  <c r="GC117" i="10"/>
  <c r="KL117" i="10"/>
  <c r="BS119" i="10"/>
  <c r="Z116" i="10"/>
  <c r="EK116" i="10"/>
  <c r="IT116" i="10"/>
  <c r="ND116" i="10"/>
  <c r="DK117" i="10"/>
  <c r="HU117" i="10"/>
  <c r="MD117" i="10"/>
  <c r="JA119" i="10"/>
  <c r="HD120" i="10"/>
  <c r="MB120" i="10"/>
  <c r="CW121" i="10"/>
  <c r="HU121" i="10"/>
  <c r="MS121" i="10"/>
  <c r="DL122" i="10"/>
  <c r="IJ122" i="10"/>
  <c r="NH122" i="10"/>
  <c r="FR124" i="10"/>
  <c r="MF124" i="10"/>
  <c r="FH125" i="10"/>
  <c r="EC126" i="10"/>
  <c r="CX127" i="10"/>
  <c r="BR128" i="10"/>
  <c r="AM129" i="10"/>
  <c r="NQ129" i="10"/>
  <c r="EU131" i="10"/>
  <c r="HB134" i="10"/>
  <c r="AX117" i="10"/>
  <c r="EE117" i="10"/>
  <c r="HM117" i="10"/>
  <c r="KT117" i="10"/>
  <c r="OA117" i="10"/>
  <c r="DE119" i="10"/>
  <c r="HG119" i="10"/>
  <c r="ME119" i="10"/>
  <c r="CY121" i="10"/>
  <c r="HW121" i="10"/>
  <c r="MU121" i="10"/>
  <c r="FM125" i="10"/>
  <c r="EH126" i="10"/>
  <c r="DY127" i="10"/>
  <c r="CR128" i="10"/>
  <c r="CI129" i="10"/>
  <c r="BX130" i="10"/>
  <c r="MU131" i="10"/>
  <c r="HR134" i="10"/>
  <c r="AZ119" i="10"/>
  <c r="EG119" i="10"/>
  <c r="IW119" i="10"/>
  <c r="NU119" i="10"/>
  <c r="EV120" i="10"/>
  <c r="JT120" i="10"/>
  <c r="AW121" i="10"/>
  <c r="FU121" i="10"/>
  <c r="KS121" i="10"/>
  <c r="BT122" i="10"/>
  <c r="GR122" i="10"/>
  <c r="LP122" i="10"/>
  <c r="DK124" i="10"/>
  <c r="JZ124" i="10"/>
  <c r="CV125" i="10"/>
  <c r="AK126" i="10"/>
  <c r="NN126" i="10"/>
  <c r="MI127" i="10"/>
  <c r="LC128" i="10"/>
  <c r="JX129" i="10"/>
  <c r="AC131" i="10"/>
  <c r="FY133" i="10"/>
  <c r="FI137" i="10"/>
  <c r="DC119" i="10"/>
  <c r="HC119" i="10"/>
  <c r="MA119" i="10"/>
  <c r="CT120" i="10"/>
  <c r="HR120" i="10"/>
  <c r="MP120" i="10"/>
  <c r="DK121" i="10"/>
  <c r="II121" i="10"/>
  <c r="NG121" i="10"/>
  <c r="DZ122" i="10"/>
  <c r="IX122" i="10"/>
  <c r="NV122" i="10"/>
  <c r="GJ124" i="10"/>
  <c r="MY124" i="10"/>
  <c r="GS125" i="10"/>
  <c r="GJ126" i="10"/>
  <c r="FE127" i="10"/>
  <c r="ET128" i="10"/>
  <c r="DO129" i="10"/>
  <c r="DT130" i="10"/>
  <c r="OA131" i="10"/>
  <c r="IX134" i="10"/>
  <c r="BD117" i="10"/>
  <c r="DP117" i="10"/>
  <c r="GB117" i="10"/>
  <c r="IN117" i="10"/>
  <c r="KZ117" i="10"/>
  <c r="NL117" i="10"/>
  <c r="BX121" i="10"/>
  <c r="EJ121" i="10"/>
  <c r="GV121" i="10"/>
  <c r="JH121" i="10"/>
  <c r="LT121" i="10"/>
  <c r="AH127" i="10"/>
  <c r="DO127" i="10"/>
  <c r="GW127" i="10"/>
  <c r="KD127" i="10"/>
  <c r="NK127" i="10"/>
  <c r="CO129" i="10"/>
  <c r="FW129" i="10"/>
  <c r="JD129" i="10"/>
  <c r="MK129" i="10"/>
  <c r="CQ131" i="10"/>
  <c r="LC131" i="10"/>
  <c r="HH132" i="10"/>
  <c r="DQ133" i="10"/>
  <c r="NM133" i="10"/>
  <c r="JR134" i="10"/>
  <c r="IL135" i="10"/>
  <c r="MM136" i="10"/>
  <c r="FU125" i="10"/>
  <c r="JC125" i="10"/>
  <c r="MJ125" i="10"/>
  <c r="BN126" i="10"/>
  <c r="EV126" i="10"/>
  <c r="IC126" i="10"/>
  <c r="LJ126" i="10"/>
  <c r="AT127" i="10"/>
  <c r="EA127" i="10"/>
  <c r="HI127" i="10"/>
  <c r="KP127" i="10"/>
  <c r="NW127" i="10"/>
  <c r="DF128" i="10"/>
  <c r="GM128" i="10"/>
  <c r="JT128" i="10"/>
  <c r="NB128" i="10"/>
  <c r="CK129" i="10"/>
  <c r="FS129" i="10"/>
  <c r="IZ129" i="10"/>
  <c r="MG129" i="10"/>
  <c r="CR130" i="10"/>
  <c r="HP130" i="10"/>
  <c r="MN130" i="10"/>
  <c r="DQ131" i="10"/>
  <c r="NC131" i="10"/>
  <c r="IR132" i="10"/>
  <c r="EK133" i="10"/>
  <c r="Z134" i="10"/>
  <c r="JV134" i="10"/>
  <c r="IQ135" i="10"/>
  <c r="MU136" i="10"/>
  <c r="GF119" i="10"/>
  <c r="IR119" i="10"/>
  <c r="LD119" i="10"/>
  <c r="NP119" i="10"/>
  <c r="BZ121" i="10"/>
  <c r="EP121" i="10"/>
  <c r="HZ121" i="10"/>
  <c r="LF121" i="10"/>
  <c r="AN125" i="10"/>
  <c r="FA125" i="10"/>
  <c r="JI125" i="10"/>
  <c r="NQ125" i="10"/>
  <c r="EC127" i="10"/>
  <c r="IK127" i="10"/>
  <c r="NI127" i="10"/>
  <c r="HE129" i="10"/>
  <c r="DC131" i="10"/>
  <c r="AG133" i="10"/>
  <c r="MN134" i="10"/>
  <c r="BL127" i="10"/>
  <c r="IB127" i="10"/>
  <c r="GJ131" i="10"/>
  <c r="AV136" i="10"/>
  <c r="JC133" i="10"/>
  <c r="BI137" i="10"/>
  <c r="GT135" i="10"/>
  <c r="ME137" i="10"/>
  <c r="JS137" i="10"/>
  <c r="HG137" i="10"/>
  <c r="EU137" i="10"/>
  <c r="CI137" i="10"/>
  <c r="LR137" i="10"/>
  <c r="JF137" i="10"/>
  <c r="GT137" i="10"/>
  <c r="EH137" i="10"/>
  <c r="BV137" i="10"/>
  <c r="NH134" i="10"/>
  <c r="JZ134" i="10"/>
  <c r="HM134" i="10"/>
  <c r="FA134" i="10"/>
  <c r="CO134" i="10"/>
  <c r="AC134" i="10"/>
  <c r="ME134" i="10"/>
  <c r="AK136" i="10"/>
  <c r="CW136" i="10"/>
  <c r="FI136" i="10"/>
  <c r="HU136" i="10"/>
  <c r="KG136" i="10"/>
  <c r="MS136" i="10"/>
  <c r="BB136" i="10"/>
  <c r="DN136" i="10"/>
  <c r="FZ136" i="10"/>
  <c r="IL136" i="10"/>
  <c r="KX136" i="10"/>
  <c r="NJ136" i="10"/>
  <c r="LN134" i="10"/>
  <c r="IQ134" i="10"/>
  <c r="GE134" i="10"/>
  <c r="DS134" i="10"/>
  <c r="BG134" i="10"/>
  <c r="MT133" i="10"/>
  <c r="KH133" i="10"/>
  <c r="HV133" i="10"/>
  <c r="FJ133" i="10"/>
  <c r="CX133" i="10"/>
  <c r="AL133" i="10"/>
  <c r="LZ129" i="10"/>
  <c r="JN129" i="10"/>
  <c r="HB129" i="10"/>
  <c r="EP129" i="10"/>
  <c r="CD129" i="10"/>
  <c r="NV130" i="10"/>
  <c r="IX130" i="10"/>
  <c r="DZ130" i="10"/>
  <c r="NN128" i="10"/>
  <c r="KF128" i="10"/>
  <c r="GY128" i="10"/>
  <c r="DR128" i="10"/>
  <c r="AJ128" i="10"/>
  <c r="LF126" i="10"/>
  <c r="HY126" i="10"/>
  <c r="ER126" i="10"/>
  <c r="BJ126" i="10"/>
  <c r="BJ125" i="10"/>
  <c r="DV125" i="10"/>
  <c r="GH125" i="10"/>
  <c r="IT125" i="10"/>
  <c r="LF125" i="10"/>
  <c r="NR125" i="10"/>
  <c r="CA130" i="10"/>
  <c r="EM130" i="10"/>
  <c r="GY130" i="10"/>
  <c r="JK130" i="10"/>
  <c r="LW130" i="10"/>
  <c r="AG130" i="10"/>
  <c r="CS130" i="10"/>
  <c r="FE130" i="10"/>
  <c r="HQ130" i="10"/>
  <c r="KC130" i="10"/>
  <c r="MO130" i="10"/>
  <c r="AW128" i="10"/>
  <c r="DI128" i="10"/>
  <c r="FU128" i="10"/>
  <c r="IG128" i="10"/>
  <c r="KS128" i="10"/>
  <c r="NE128" i="10"/>
  <c r="BO126" i="10"/>
  <c r="EA126" i="10"/>
  <c r="GM126" i="10"/>
  <c r="IY126" i="10"/>
  <c r="LK126" i="10"/>
  <c r="NW126" i="10"/>
  <c r="CC132" i="10"/>
  <c r="EO132" i="10"/>
  <c r="HA132" i="10"/>
  <c r="JM132" i="10"/>
  <c r="LY132" i="10"/>
  <c r="AH132" i="10"/>
  <c r="CT132" i="10"/>
  <c r="FF132" i="10"/>
  <c r="HR132" i="10"/>
  <c r="KD132" i="10"/>
  <c r="MP132" i="10"/>
  <c r="AY132" i="10"/>
  <c r="DK132" i="10"/>
  <c r="FW132" i="10"/>
  <c r="II132" i="10"/>
  <c r="KU132" i="10"/>
  <c r="NG132" i="10"/>
  <c r="KP130" i="10"/>
  <c r="FR130" i="10"/>
  <c r="AT130" i="10"/>
  <c r="LD128" i="10"/>
  <c r="HW128" i="10"/>
  <c r="EP128" i="10"/>
  <c r="BH128" i="10"/>
  <c r="LY126" i="10"/>
  <c r="IR126" i="10"/>
  <c r="FJ126" i="10"/>
  <c r="CC126" i="10"/>
  <c r="MS125" i="10"/>
  <c r="JL125" i="10"/>
  <c r="GE125" i="10"/>
  <c r="CW125" i="10"/>
  <c r="NR119" i="10"/>
  <c r="LF119" i="10"/>
  <c r="IT119" i="10"/>
  <c r="GH119" i="10"/>
  <c r="DV119" i="10"/>
  <c r="BJ119" i="10"/>
  <c r="AZ124" i="10"/>
  <c r="EH124" i="10"/>
  <c r="HO124" i="10"/>
  <c r="KV124" i="10"/>
  <c r="AB124" i="10"/>
  <c r="DJ124" i="10"/>
  <c r="GQ124" i="10"/>
  <c r="JX124" i="10"/>
  <c r="NF124" i="10"/>
  <c r="BU124" i="10"/>
  <c r="EG124" i="10"/>
  <c r="GS124" i="10"/>
  <c r="JE124" i="10"/>
  <c r="LQ124" i="10"/>
  <c r="AC122" i="10"/>
  <c r="CO122" i="10"/>
  <c r="FA122" i="10"/>
  <c r="HM122" i="10"/>
  <c r="JY122" i="10"/>
  <c r="MK122" i="10"/>
  <c r="AU122" i="10"/>
  <c r="DG122" i="10"/>
  <c r="FS122" i="10"/>
  <c r="IE122" i="10"/>
  <c r="KQ122" i="10"/>
  <c r="NC122" i="10"/>
  <c r="BK120" i="10"/>
  <c r="DW120" i="10"/>
  <c r="GI120" i="10"/>
  <c r="IU120" i="10"/>
  <c r="LG120" i="10"/>
  <c r="NS120" i="10"/>
  <c r="CC120" i="10"/>
  <c r="EO120" i="10"/>
  <c r="HA120" i="10"/>
  <c r="JM120" i="10"/>
  <c r="LY120" i="10"/>
  <c r="OA128" i="10"/>
  <c r="HV124" i="10"/>
  <c r="BG124" i="10"/>
  <c r="JZ122" i="10"/>
  <c r="FB122" i="10"/>
  <c r="AD122" i="10"/>
  <c r="JB120" i="10"/>
  <c r="ED120" i="10"/>
  <c r="NP115" i="10"/>
  <c r="JM115" i="10"/>
  <c r="GF115" i="10"/>
  <c r="CY115" i="10"/>
  <c r="AD115" i="10"/>
  <c r="CP115" i="10"/>
  <c r="FB115" i="10"/>
  <c r="HN115" i="10"/>
  <c r="JZ115" i="10"/>
  <c r="ND115" i="10"/>
  <c r="MD115" i="10"/>
  <c r="NN116" i="10"/>
  <c r="JE116" i="10"/>
  <c r="EV116" i="10"/>
  <c r="AK116" i="10"/>
  <c r="KA115" i="10"/>
  <c r="GS115" i="10"/>
  <c r="DL115" i="10"/>
  <c r="AE115" i="10"/>
  <c r="DD116" i="10"/>
  <c r="GK116" i="10"/>
  <c r="JR116" i="10"/>
  <c r="MZ116" i="10"/>
  <c r="BO116" i="10"/>
  <c r="EA116" i="10"/>
  <c r="GM116" i="10"/>
  <c r="IY116" i="10"/>
  <c r="LK116" i="10"/>
  <c r="NW116" i="10"/>
  <c r="KE115" i="10"/>
  <c r="GW115" i="10"/>
  <c r="DP115" i="10"/>
  <c r="AI115" i="10"/>
  <c r="DC115" i="10"/>
  <c r="CG116" i="10"/>
  <c r="GR116" i="10"/>
  <c r="LA116" i="10"/>
  <c r="BO117" i="10"/>
  <c r="FY117" i="10"/>
  <c r="KH117" i="10"/>
  <c r="CC119" i="10"/>
  <c r="AG117" i="10"/>
  <c r="EQ117" i="10"/>
  <c r="JA117" i="10"/>
  <c r="NJ117" i="10"/>
  <c r="AB120" i="10"/>
  <c r="GU115" i="10"/>
  <c r="KB115" i="10"/>
  <c r="AN116" i="10"/>
  <c r="EW116" i="10"/>
  <c r="JF116" i="10"/>
  <c r="NQ116" i="10"/>
  <c r="DW117" i="10"/>
  <c r="IG117" i="10"/>
  <c r="MQ117" i="10"/>
  <c r="JY119" i="10"/>
  <c r="CF116" i="10"/>
  <c r="GO116" i="10"/>
  <c r="KZ116" i="10"/>
  <c r="BF117" i="10"/>
  <c r="FO117" i="10"/>
  <c r="JZ117" i="10"/>
  <c r="BC119" i="10"/>
  <c r="EJ120" i="10"/>
  <c r="JP120" i="10"/>
  <c r="AK121" i="10"/>
  <c r="FI121" i="10"/>
  <c r="KG121" i="10"/>
  <c r="AZ122" i="10"/>
  <c r="FX122" i="10"/>
  <c r="KV122" i="10"/>
  <c r="CJ124" i="10"/>
  <c r="IY124" i="10"/>
  <c r="BK125" i="10"/>
  <c r="LW125" i="10"/>
  <c r="KR126" i="10"/>
  <c r="JM127" i="10"/>
  <c r="IF128" i="10"/>
  <c r="HA129" i="10"/>
  <c r="IZ130" i="10"/>
  <c r="MB132" i="10"/>
  <c r="GA136" i="10"/>
  <c r="CO117" i="10"/>
  <c r="FV117" i="10"/>
  <c r="JC117" i="10"/>
  <c r="MK117" i="10"/>
  <c r="BO119" i="10"/>
  <c r="EV119" i="10"/>
  <c r="JS119" i="10"/>
  <c r="AM121" i="10"/>
  <c r="FK121" i="10"/>
  <c r="KI121" i="10"/>
  <c r="BM125" i="10"/>
  <c r="MB125" i="10"/>
  <c r="KW126" i="10"/>
  <c r="KM127" i="10"/>
  <c r="JG128" i="10"/>
  <c r="IW129" i="10"/>
  <c r="LT130" i="10"/>
  <c r="CW133" i="10"/>
  <c r="HG136" i="10"/>
  <c r="CQ119" i="10"/>
  <c r="GK119" i="10"/>
  <c r="LI119" i="10"/>
  <c r="CJ120" i="10"/>
  <c r="HH120" i="10"/>
  <c r="MF120" i="10"/>
  <c r="DI121" i="10"/>
  <c r="IG121" i="10"/>
  <c r="NE121" i="10"/>
  <c r="EF122" i="10"/>
  <c r="JD122" i="10"/>
  <c r="AD124" i="10"/>
  <c r="GR124" i="10"/>
  <c r="NG124" i="10"/>
  <c r="IE125" i="10"/>
  <c r="GZ126" i="10"/>
  <c r="FU127" i="10"/>
  <c r="EN128" i="10"/>
  <c r="DI129" i="10"/>
  <c r="ER130" i="10"/>
  <c r="AZ132" i="10"/>
  <c r="LB134" i="10"/>
  <c r="BL119" i="10"/>
  <c r="ES119" i="10"/>
  <c r="JO119" i="10"/>
  <c r="AH120" i="10"/>
  <c r="FF120" i="10"/>
  <c r="KD120" i="10"/>
  <c r="AY121" i="10"/>
  <c r="FW121" i="10"/>
  <c r="KU121" i="10"/>
  <c r="BN122" i="10"/>
  <c r="GL122" i="10"/>
  <c r="LJ122" i="10"/>
  <c r="DC124" i="10"/>
  <c r="JR124" i="10"/>
  <c r="CC125" i="10"/>
  <c r="NH125" i="10"/>
  <c r="MX126" i="10"/>
  <c r="LS127" i="10"/>
  <c r="LH128" i="10"/>
  <c r="KC129" i="10"/>
  <c r="NP130" i="10"/>
  <c r="EC133" i="10"/>
  <c r="HU137" i="10"/>
  <c r="CJ117" i="10"/>
  <c r="EV117" i="10"/>
  <c r="HH117" i="10"/>
  <c r="JT117" i="10"/>
  <c r="MF117" i="10"/>
  <c r="AR121" i="10"/>
  <c r="DD121" i="10"/>
  <c r="FP121" i="10"/>
  <c r="IB121" i="10"/>
  <c r="KN121" i="10"/>
  <c r="MZ121" i="10"/>
  <c r="BY127" i="10"/>
  <c r="FF127" i="10"/>
  <c r="IM127" i="10"/>
  <c r="LU127" i="10"/>
  <c r="AY129" i="10"/>
  <c r="EF129" i="10"/>
  <c r="HM129" i="10"/>
  <c r="KU129" i="10"/>
  <c r="AE131" i="10"/>
  <c r="GE131" i="10"/>
  <c r="CJ132" i="10"/>
  <c r="MF132" i="10"/>
  <c r="IO133" i="10"/>
  <c r="ET134" i="10"/>
  <c r="BW135" i="10"/>
  <c r="CQ136" i="10"/>
  <c r="EE125" i="10"/>
  <c r="HL125" i="10"/>
  <c r="KS125" i="10"/>
  <c r="OA125" i="10"/>
  <c r="DE126" i="10"/>
  <c r="GL126" i="10"/>
  <c r="JT126" i="10"/>
  <c r="NA126" i="10"/>
  <c r="CK127" i="10"/>
  <c r="FR127" i="10"/>
  <c r="IY127" i="10"/>
  <c r="MG127" i="10"/>
  <c r="BO128" i="10"/>
  <c r="EV128" i="10"/>
  <c r="ID128" i="10"/>
  <c r="LK128" i="10"/>
  <c r="AU129" i="10"/>
  <c r="EB129" i="10"/>
  <c r="HI129" i="10"/>
  <c r="KQ129" i="10"/>
  <c r="AF130" i="10"/>
  <c r="FD130" i="10"/>
  <c r="KB130" i="10"/>
  <c r="BE131" i="10"/>
  <c r="IE131" i="10"/>
  <c r="DT132" i="10"/>
  <c r="NP132" i="10"/>
  <c r="JI133" i="10"/>
  <c r="EX134" i="10"/>
  <c r="CC135" i="10"/>
  <c r="CY136" i="10"/>
  <c r="EZ119" i="10"/>
  <c r="HL119" i="10"/>
  <c r="JX119" i="10"/>
  <c r="MJ119" i="10"/>
  <c r="AT121" i="10"/>
  <c r="DF121" i="10"/>
  <c r="GH121" i="10"/>
  <c r="JN121" i="10"/>
  <c r="MX121" i="10"/>
  <c r="CU125" i="10"/>
  <c r="HC125" i="10"/>
  <c r="LP125" i="10"/>
  <c r="BV127" i="10"/>
  <c r="GD127" i="10"/>
  <c r="KQ127" i="10"/>
  <c r="CW129" i="10"/>
  <c r="LS129" i="10"/>
  <c r="AV132" i="10"/>
  <c r="NE133" i="10"/>
  <c r="FS136" i="10"/>
  <c r="ER127" i="10"/>
  <c r="MZ127" i="10"/>
  <c r="BN135" i="10"/>
  <c r="FU131" i="10"/>
  <c r="NV134" i="10"/>
  <c r="NR131" i="10"/>
  <c r="LO137" i="10"/>
  <c r="GQ137" i="10"/>
  <c r="NN137" i="10"/>
  <c r="IP137" i="10"/>
  <c r="DR137" i="10"/>
  <c r="JI134" i="10"/>
  <c r="BY134" i="10"/>
  <c r="BA136" i="10"/>
  <c r="FY136" i="10"/>
  <c r="KW136" i="10"/>
  <c r="BR136" i="10"/>
  <c r="GP136" i="10"/>
  <c r="LN136" i="10"/>
  <c r="KS134" i="10"/>
  <c r="IA134" i="10"/>
  <c r="FO134" i="10"/>
  <c r="DC134" i="10"/>
  <c r="AQ134" i="10"/>
  <c r="JR133" i="10"/>
  <c r="ET133" i="10"/>
  <c r="NV129" i="10"/>
  <c r="IX129" i="10"/>
  <c r="DZ129" i="10"/>
  <c r="MP130" i="10"/>
  <c r="MR128" i="10"/>
  <c r="GD128" i="10"/>
  <c r="NR126" i="10"/>
  <c r="KK126" i="10"/>
  <c r="HD126" i="10"/>
  <c r="DV126" i="10"/>
  <c r="AO126" i="10"/>
  <c r="EL125" i="10"/>
  <c r="LV125" i="10"/>
  <c r="FC130" i="10"/>
  <c r="AW130" i="10"/>
  <c r="BM128" i="10"/>
  <c r="GK128" i="10"/>
  <c r="LI128" i="10"/>
  <c r="AG132" i="10"/>
  <c r="FE132" i="10"/>
  <c r="KC132" i="10"/>
  <c r="AX132" i="10"/>
  <c r="FV132" i="10"/>
  <c r="KT132" i="10"/>
  <c r="BO132" i="10"/>
  <c r="GM132" i="10"/>
  <c r="LK132" i="10"/>
  <c r="EL130" i="10"/>
  <c r="KI128" i="10"/>
  <c r="DT128" i="10"/>
  <c r="LX125" i="10"/>
  <c r="FI125" i="10"/>
  <c r="NB119" i="10"/>
  <c r="ID119" i="10"/>
  <c r="DF119" i="10"/>
  <c r="BV124" i="10"/>
  <c r="IJ124" i="10"/>
  <c r="AX124" i="10"/>
  <c r="HL124" i="10"/>
  <c r="OA124" i="10"/>
  <c r="EW124" i="10"/>
  <c r="MG124" i="10"/>
  <c r="FQ122" i="10"/>
  <c r="KO122" i="10"/>
  <c r="DW122" i="10"/>
  <c r="IU122" i="10"/>
  <c r="NS122" i="10"/>
  <c r="EM120" i="10"/>
  <c r="JK120" i="10"/>
  <c r="AG120" i="10"/>
  <c r="FE120" i="10"/>
  <c r="KC120" i="10"/>
  <c r="MT124" i="10"/>
  <c r="NR122" i="10"/>
  <c r="DV122" i="10"/>
  <c r="HV120" i="10"/>
  <c r="MM115" i="10"/>
  <c r="FK115" i="10"/>
  <c r="AT115" i="10"/>
  <c r="FR115" i="10"/>
  <c r="KR115" i="10"/>
  <c r="MT115" i="10"/>
  <c r="IC116" i="10"/>
  <c r="NE115" i="10"/>
  <c r="FX115" i="10"/>
  <c r="AR116" i="10"/>
  <c r="KN116" i="10"/>
  <c r="CE116" i="10"/>
  <c r="HC116" i="10"/>
  <c r="MA116" i="10"/>
  <c r="JI115" i="10"/>
  <c r="CU115" i="10"/>
  <c r="BQ115" i="10"/>
  <c r="HT116" i="10"/>
  <c r="CQ117" i="10"/>
  <c r="LK117" i="10"/>
  <c r="BJ117" i="10"/>
  <c r="BM119" i="10"/>
  <c r="HP115" i="10"/>
  <c r="BP116" i="10"/>
  <c r="KJ116" i="10"/>
  <c r="EY117" i="10"/>
  <c r="NS117" i="10"/>
  <c r="DH116" i="10"/>
  <c r="MB116" i="10"/>
  <c r="GS117" i="10"/>
  <c r="FX120" i="10"/>
  <c r="BQ121" i="10"/>
  <c r="LM121" i="10"/>
  <c r="CF122" i="10"/>
  <c r="HD122" i="10"/>
  <c r="MB122" i="10"/>
  <c r="KP124" i="10"/>
  <c r="AV126" i="10"/>
  <c r="NY126" i="10"/>
  <c r="LN128" i="10"/>
  <c r="JQ133" i="10"/>
  <c r="AC117" i="10"/>
  <c r="DJ117" i="10"/>
  <c r="GQ117" i="10"/>
  <c r="JY117" i="10"/>
  <c r="NF117" i="10"/>
  <c r="CJ119" i="10"/>
  <c r="GA119" i="10"/>
  <c r="KY119" i="10"/>
  <c r="BS121" i="10"/>
  <c r="LO121" i="10"/>
  <c r="DD125" i="10"/>
  <c r="BA126" i="10"/>
  <c r="AQ127" i="10"/>
  <c r="NU127" i="10"/>
  <c r="MN128" i="10"/>
  <c r="ME129" i="10"/>
  <c r="DM131" i="10"/>
  <c r="MS133" i="10"/>
  <c r="AE119" i="10"/>
  <c r="DL119" i="10"/>
  <c r="HQ119" i="10"/>
  <c r="MO119" i="10"/>
  <c r="DP120" i="10"/>
  <c r="IN120" i="10"/>
  <c r="NL120" i="10"/>
  <c r="EO121" i="10"/>
  <c r="JM121" i="10"/>
  <c r="AN122" i="10"/>
  <c r="FL122" i="10"/>
  <c r="KJ122" i="10"/>
  <c r="BT124" i="10"/>
  <c r="II124" i="10"/>
  <c r="BE125" i="10"/>
  <c r="LL125" i="10"/>
  <c r="KG126" i="10"/>
  <c r="JB127" i="10"/>
  <c r="HV128" i="10"/>
  <c r="GQ129" i="10"/>
  <c r="JP130" i="10"/>
  <c r="KV132" i="10"/>
  <c r="NC135" i="10"/>
  <c r="CG119" i="10"/>
  <c r="FW119" i="10"/>
  <c r="KU119" i="10"/>
  <c r="BN120" i="10"/>
  <c r="GL120" i="10"/>
  <c r="LJ120" i="10"/>
  <c r="CE121" i="10"/>
  <c r="HC121" i="10"/>
  <c r="MA121" i="10"/>
  <c r="CT122" i="10"/>
  <c r="HR122" i="10"/>
  <c r="ET124" i="10"/>
  <c r="LH124" i="10"/>
  <c r="DT125" i="10"/>
  <c r="DB126" i="10"/>
  <c r="BW127" i="10"/>
  <c r="BL128" i="10"/>
  <c r="AG129" i="10"/>
  <c r="NK129" i="10"/>
  <c r="EE131" i="10"/>
  <c r="NY133" i="10"/>
  <c r="AN117" i="10"/>
  <c r="CZ117" i="10"/>
  <c r="FL117" i="10"/>
  <c r="HX117" i="10"/>
  <c r="KJ117" i="10"/>
  <c r="MV117" i="10"/>
  <c r="BH121" i="10"/>
  <c r="DT121" i="10"/>
  <c r="GF121" i="10"/>
  <c r="IR121" i="10"/>
  <c r="LD121" i="10"/>
  <c r="NP121" i="10"/>
  <c r="CT127" i="10"/>
  <c r="GA127" i="10"/>
  <c r="JI127" i="10"/>
  <c r="MP127" i="10"/>
  <c r="BT129" i="10"/>
  <c r="FA129" i="10"/>
  <c r="II129" i="10"/>
  <c r="LP129" i="10"/>
  <c r="BK131" i="10"/>
  <c r="IQ131" i="10"/>
  <c r="EV132" i="10"/>
  <c r="BE133" i="10"/>
  <c r="LA133" i="10"/>
  <c r="HF134" i="10"/>
  <c r="FE135" i="10"/>
  <c r="HO136" i="10"/>
  <c r="EZ125" i="10"/>
  <c r="IG125" i="10"/>
  <c r="LO125" i="10"/>
  <c r="AS126" i="10"/>
  <c r="DZ126" i="10"/>
  <c r="HH126" i="10"/>
  <c r="KO126" i="10"/>
  <c r="DF127" i="10"/>
  <c r="GM127" i="10"/>
  <c r="JU127" i="10"/>
  <c r="NB127" i="10"/>
  <c r="CJ128" i="10"/>
  <c r="FR128" i="10"/>
  <c r="IY128" i="10"/>
  <c r="MF128" i="10"/>
  <c r="BP129" i="10"/>
  <c r="EW129" i="10"/>
  <c r="IE129" i="10"/>
  <c r="LL129" i="10"/>
  <c r="BL130" i="10"/>
  <c r="GJ130" i="10"/>
  <c r="CK131" i="10"/>
  <c r="KQ131" i="10"/>
  <c r="GF132" i="10"/>
  <c r="BY133" i="10"/>
  <c r="LU133" i="10"/>
  <c r="HJ134" i="10"/>
  <c r="FJ135" i="10"/>
  <c r="HW136" i="10"/>
  <c r="FP119" i="10"/>
  <c r="IB119" i="10"/>
  <c r="KN119" i="10"/>
  <c r="MZ119" i="10"/>
  <c r="BJ121" i="10"/>
  <c r="DV121" i="10"/>
  <c r="HB121" i="10"/>
  <c r="KL121" i="10"/>
  <c r="NR121" i="10"/>
  <c r="DU125" i="10"/>
  <c r="II125" i="10"/>
  <c r="MQ125" i="10"/>
  <c r="CW127" i="10"/>
  <c r="HJ127" i="10"/>
  <c r="LR127" i="10"/>
  <c r="FD129" i="10"/>
  <c r="NW129" i="10"/>
  <c r="HP132" i="10"/>
  <c r="JQ137" i="10"/>
  <c r="GJ127" i="10"/>
  <c r="CF131" i="10"/>
  <c r="HG135" i="10"/>
  <c r="AQ133" i="10"/>
  <c r="LK135" i="10"/>
  <c r="HP137" i="10"/>
  <c r="NN122" i="10"/>
  <c r="NQ126" i="10"/>
  <c r="NL130" i="10"/>
  <c r="KO134" i="10"/>
  <c r="NW137" i="10"/>
  <c r="NG137" i="10"/>
  <c r="MQ137" i="10"/>
  <c r="MA137" i="10"/>
  <c r="LK137" i="10"/>
  <c r="KU137" i="10"/>
  <c r="KE137" i="10"/>
  <c r="JO137" i="10"/>
  <c r="IY137" i="10"/>
  <c r="II137" i="10"/>
  <c r="HS137" i="10"/>
  <c r="HC137" i="10"/>
  <c r="GM137" i="10"/>
  <c r="FW137" i="10"/>
  <c r="FG137" i="10"/>
  <c r="EQ137" i="10"/>
  <c r="EA137" i="10"/>
  <c r="DK137" i="10"/>
  <c r="CU137" i="10"/>
  <c r="NZ137" i="10"/>
  <c r="NJ137" i="10"/>
  <c r="MT137" i="10"/>
  <c r="MD137" i="10"/>
  <c r="LN137" i="10"/>
  <c r="KX137" i="10"/>
  <c r="KH137" i="10"/>
  <c r="JR137" i="10"/>
  <c r="JB137" i="10"/>
  <c r="IL137" i="10"/>
  <c r="HV137" i="10"/>
  <c r="HF137" i="10"/>
  <c r="GP137" i="10"/>
  <c r="FZ137" i="10"/>
  <c r="FJ137" i="10"/>
  <c r="ET137" i="10"/>
  <c r="ED137" i="10"/>
  <c r="DN137" i="10"/>
  <c r="CX137" i="10"/>
  <c r="CH137" i="10"/>
  <c r="BR137" i="10"/>
  <c r="BB137" i="10"/>
  <c r="AL137" i="10"/>
  <c r="NX134" i="10"/>
  <c r="NB134" i="10"/>
  <c r="MG134" i="10"/>
  <c r="LL134" i="10"/>
  <c r="KP134" i="10"/>
  <c r="JU134" i="10"/>
  <c r="JE134" i="10"/>
  <c r="IO134" i="10"/>
  <c r="HY134" i="10"/>
  <c r="HI134" i="10"/>
  <c r="GS134" i="10"/>
  <c r="GC134" i="10"/>
  <c r="FM134" i="10"/>
  <c r="EW134" i="10"/>
  <c r="EG134" i="10"/>
  <c r="DQ134" i="10"/>
  <c r="DA134" i="10"/>
  <c r="CK134" i="10"/>
  <c r="BU134" i="10"/>
  <c r="BE134" i="10"/>
  <c r="AO134" i="10"/>
  <c r="JW134" i="10"/>
  <c r="KM134" i="10"/>
  <c r="LC134" i="10"/>
  <c r="LS134" i="10"/>
  <c r="MI134" i="10"/>
  <c r="MY134" i="10"/>
  <c r="NO134" i="10"/>
  <c r="OA137" i="10"/>
  <c r="AO136" i="10"/>
  <c r="BE136" i="10"/>
  <c r="BU136" i="10"/>
  <c r="CK136" i="10"/>
  <c r="DA136" i="10"/>
  <c r="DQ136" i="10"/>
  <c r="EG136" i="10"/>
  <c r="EW136" i="10"/>
  <c r="FM136" i="10"/>
  <c r="GC136" i="10"/>
  <c r="GS136" i="10"/>
  <c r="HI136" i="10"/>
  <c r="HY136" i="10"/>
  <c r="IO136" i="10"/>
  <c r="JE136" i="10"/>
  <c r="JU136" i="10"/>
  <c r="KK136" i="10"/>
  <c r="LA136" i="10"/>
  <c r="LQ136" i="10"/>
  <c r="MG136" i="10"/>
  <c r="MW136" i="10"/>
  <c r="NM136" i="10"/>
  <c r="Z136" i="10"/>
  <c r="AP136" i="10"/>
  <c r="BF136" i="10"/>
  <c r="BV136" i="10"/>
  <c r="CL136" i="10"/>
  <c r="DB136" i="10"/>
  <c r="DR136" i="10"/>
  <c r="EH136" i="10"/>
  <c r="EX136" i="10"/>
  <c r="FN136" i="10"/>
  <c r="GD136" i="10"/>
  <c r="GT136" i="10"/>
  <c r="HJ136" i="10"/>
  <c r="HZ136" i="10"/>
  <c r="IP136" i="10"/>
  <c r="JF136" i="10"/>
  <c r="JV136" i="10"/>
  <c r="KL136" i="10"/>
  <c r="LB136" i="10"/>
  <c r="LR136" i="10"/>
  <c r="MH136" i="10"/>
  <c r="MX136" i="10"/>
  <c r="NN136" i="10"/>
  <c r="NU134" i="10"/>
  <c r="MZ134" i="10"/>
  <c r="MD134" i="10"/>
  <c r="LI134" i="10"/>
  <c r="KN134" i="10"/>
  <c r="JS134" i="10"/>
  <c r="JC134" i="10"/>
  <c r="IM134" i="10"/>
  <c r="HW134" i="10"/>
  <c r="HG134" i="10"/>
  <c r="GQ134" i="10"/>
  <c r="GA134" i="10"/>
  <c r="FK134" i="10"/>
  <c r="EU134" i="10"/>
  <c r="EE134" i="10"/>
  <c r="DO134" i="10"/>
  <c r="CY134" i="10"/>
  <c r="CI134" i="10"/>
  <c r="BS134" i="10"/>
  <c r="BC134" i="10"/>
  <c r="AM134" i="10"/>
  <c r="NV133" i="10"/>
  <c r="NF133" i="10"/>
  <c r="MP133" i="10"/>
  <c r="LZ133" i="10"/>
  <c r="LJ133" i="10"/>
  <c r="KT133" i="10"/>
  <c r="KD133" i="10"/>
  <c r="JN133" i="10"/>
  <c r="IX133" i="10"/>
  <c r="IH133" i="10"/>
  <c r="HR133" i="10"/>
  <c r="HB133" i="10"/>
  <c r="GL133" i="10"/>
  <c r="FV133" i="10"/>
  <c r="FF133" i="10"/>
  <c r="EP133" i="10"/>
  <c r="DZ133" i="10"/>
  <c r="DJ133" i="10"/>
  <c r="CT133" i="10"/>
  <c r="CD133" i="10"/>
  <c r="BN133" i="10"/>
  <c r="AX133" i="10"/>
  <c r="AH133" i="10"/>
  <c r="NR129" i="10"/>
  <c r="NB129" i="10"/>
  <c r="ML129" i="10"/>
  <c r="LV129" i="10"/>
  <c r="LF129" i="10"/>
  <c r="KP129" i="10"/>
  <c r="JZ129" i="10"/>
  <c r="JJ129" i="10"/>
  <c r="IT129" i="10"/>
  <c r="ID129" i="10"/>
  <c r="HN129" i="10"/>
  <c r="GX129" i="10"/>
  <c r="GH129" i="10"/>
  <c r="FR129" i="10"/>
  <c r="FB129" i="10"/>
  <c r="EL129" i="10"/>
  <c r="DV129" i="10"/>
  <c r="DF129" i="10"/>
  <c r="CP129" i="10"/>
  <c r="BZ129" i="10"/>
  <c r="BJ129" i="10"/>
  <c r="AT129" i="10"/>
  <c r="AD129" i="10"/>
  <c r="NN130" i="10"/>
  <c r="MH130" i="10"/>
  <c r="LB130" i="10"/>
  <c r="JV130" i="10"/>
  <c r="IP130" i="10"/>
  <c r="HJ130" i="10"/>
  <c r="GD130" i="10"/>
  <c r="EX130" i="10"/>
  <c r="DR130" i="10"/>
  <c r="CL130" i="10"/>
  <c r="BF130" i="10"/>
  <c r="Z130" i="10"/>
  <c r="NH128" i="10"/>
  <c r="MM128" i="10"/>
  <c r="LR128" i="10"/>
  <c r="KV128" i="10"/>
  <c r="KA128" i="10"/>
  <c r="JF128" i="10"/>
  <c r="IJ128" i="10"/>
  <c r="HO128" i="10"/>
  <c r="GT128" i="10"/>
  <c r="FX128" i="10"/>
  <c r="FC128" i="10"/>
  <c r="EH128" i="10"/>
  <c r="DL128" i="10"/>
  <c r="CQ128" i="10"/>
  <c r="BV128" i="10"/>
  <c r="AZ128" i="10"/>
  <c r="AE128" i="10"/>
  <c r="NM126" i="10"/>
  <c r="MR126" i="10"/>
  <c r="LV126" i="10"/>
  <c r="LA126" i="10"/>
  <c r="KF126" i="10"/>
  <c r="JJ126" i="10"/>
  <c r="IO126" i="10"/>
  <c r="HT126" i="10"/>
  <c r="GX126" i="10"/>
  <c r="GC126" i="10"/>
  <c r="FH126" i="10"/>
  <c r="EL126" i="10"/>
  <c r="DQ126" i="10"/>
  <c r="CV126" i="10"/>
  <c r="BZ126" i="10"/>
  <c r="BE126" i="10"/>
  <c r="AJ126" i="10"/>
  <c r="AH125" i="10"/>
  <c r="AX125" i="10"/>
  <c r="BN125" i="10"/>
  <c r="CD125" i="10"/>
  <c r="CT125" i="10"/>
  <c r="DJ125" i="10"/>
  <c r="DZ125" i="10"/>
  <c r="EP125" i="10"/>
  <c r="FF125" i="10"/>
  <c r="FV125" i="10"/>
  <c r="GL125" i="10"/>
  <c r="HB125" i="10"/>
  <c r="HR125" i="10"/>
  <c r="IH125" i="10"/>
  <c r="IX125" i="10"/>
  <c r="JN125" i="10"/>
  <c r="KD125" i="10"/>
  <c r="KT125" i="10"/>
  <c r="LJ125" i="10"/>
  <c r="LZ125" i="10"/>
  <c r="MP125" i="10"/>
  <c r="NF125" i="10"/>
  <c r="NV125" i="10"/>
  <c r="AI130" i="10"/>
  <c r="AY130" i="10"/>
  <c r="BO130" i="10"/>
  <c r="CE130" i="10"/>
  <c r="CU130" i="10"/>
  <c r="DK130" i="10"/>
  <c r="EA130" i="10"/>
  <c r="EQ130" i="10"/>
  <c r="FG130" i="10"/>
  <c r="FW130" i="10"/>
  <c r="GM130" i="10"/>
  <c r="HC130" i="10"/>
  <c r="HS130" i="10"/>
  <c r="II130" i="10"/>
  <c r="IY130" i="10"/>
  <c r="JO130" i="10"/>
  <c r="KE130" i="10"/>
  <c r="KU130" i="10"/>
  <c r="LK130" i="10"/>
  <c r="MA130" i="10"/>
  <c r="MQ130" i="10"/>
  <c r="NG130" i="10"/>
  <c r="NW130" i="10"/>
  <c r="AK130" i="10"/>
  <c r="BA130" i="10"/>
  <c r="BQ130" i="10"/>
  <c r="CG130" i="10"/>
  <c r="CW130" i="10"/>
  <c r="DM130" i="10"/>
  <c r="EC130" i="10"/>
  <c r="ES130" i="10"/>
  <c r="FI130" i="10"/>
  <c r="FY130" i="10"/>
  <c r="GO130" i="10"/>
  <c r="HE130" i="10"/>
  <c r="HU130" i="10"/>
  <c r="IK130" i="10"/>
  <c r="JA130" i="10"/>
  <c r="JQ130" i="10"/>
  <c r="KG130" i="10"/>
  <c r="KW130" i="10"/>
  <c r="LM130" i="10"/>
  <c r="MC130" i="10"/>
  <c r="MS130" i="10"/>
  <c r="NI130" i="10"/>
  <c r="NY130" i="10"/>
  <c r="AK128" i="10"/>
  <c r="BA128" i="10"/>
  <c r="BQ128" i="10"/>
  <c r="CG128" i="10"/>
  <c r="CW128" i="10"/>
  <c r="DM128" i="10"/>
  <c r="EC128" i="10"/>
  <c r="ES128" i="10"/>
  <c r="FI128" i="10"/>
  <c r="FY128" i="10"/>
  <c r="GO128" i="10"/>
  <c r="HE128" i="10"/>
  <c r="HU128" i="10"/>
  <c r="IK128" i="10"/>
  <c r="JA128" i="10"/>
  <c r="JQ128" i="10"/>
  <c r="KG128" i="10"/>
  <c r="KW128" i="10"/>
  <c r="LM128" i="10"/>
  <c r="MC128" i="10"/>
  <c r="MS128" i="10"/>
  <c r="NI128" i="10"/>
  <c r="NY128" i="10"/>
  <c r="AM126" i="10"/>
  <c r="BC126" i="10"/>
  <c r="BS126" i="10"/>
  <c r="CI126" i="10"/>
  <c r="CY126" i="10"/>
  <c r="DO126" i="10"/>
  <c r="EE126" i="10"/>
  <c r="EU126" i="10"/>
  <c r="FK126" i="10"/>
  <c r="GA126" i="10"/>
  <c r="GQ126" i="10"/>
  <c r="HG126" i="10"/>
  <c r="HW126" i="10"/>
  <c r="IM126" i="10"/>
  <c r="JC126" i="10"/>
  <c r="JS126" i="10"/>
  <c r="KI126" i="10"/>
  <c r="KY126" i="10"/>
  <c r="LO126" i="10"/>
  <c r="ME126" i="10"/>
  <c r="MU126" i="10"/>
  <c r="NK126" i="10"/>
  <c r="OA126" i="10"/>
  <c r="AK132" i="10"/>
  <c r="BA132" i="10"/>
  <c r="BQ132" i="10"/>
  <c r="CG132" i="10"/>
  <c r="CW132" i="10"/>
  <c r="DM132" i="10"/>
  <c r="EC132" i="10"/>
  <c r="ES132" i="10"/>
  <c r="FI132" i="10"/>
  <c r="FY132" i="10"/>
  <c r="GO132" i="10"/>
  <c r="HE132" i="10"/>
  <c r="HU132" i="10"/>
  <c r="IK132" i="10"/>
  <c r="JA132" i="10"/>
  <c r="JQ132" i="10"/>
  <c r="KG132" i="10"/>
  <c r="KW132" i="10"/>
  <c r="LM132" i="10"/>
  <c r="MC132" i="10"/>
  <c r="MS132" i="10"/>
  <c r="NI132" i="10"/>
  <c r="NY132" i="10"/>
  <c r="AL132" i="10"/>
  <c r="BB132" i="10"/>
  <c r="BR132" i="10"/>
  <c r="CH132" i="10"/>
  <c r="CX132" i="10"/>
  <c r="DN132" i="10"/>
  <c r="ED132" i="10"/>
  <c r="ET132" i="10"/>
  <c r="FJ132" i="10"/>
  <c r="FZ132" i="10"/>
  <c r="GP132" i="10"/>
  <c r="HF132" i="10"/>
  <c r="HV132" i="10"/>
  <c r="IL132" i="10"/>
  <c r="JB132" i="10"/>
  <c r="JR132" i="10"/>
  <c r="KH132" i="10"/>
  <c r="KX132" i="10"/>
  <c r="LN132" i="10"/>
  <c r="MD132" i="10"/>
  <c r="MT132" i="10"/>
  <c r="NJ132" i="10"/>
  <c r="NZ132" i="10"/>
  <c r="AM132" i="10"/>
  <c r="BC132" i="10"/>
  <c r="BS132" i="10"/>
  <c r="CI132" i="10"/>
  <c r="CY132" i="10"/>
  <c r="DO132" i="10"/>
  <c r="EE132" i="10"/>
  <c r="EU132" i="10"/>
  <c r="FK132" i="10"/>
  <c r="GA132" i="10"/>
  <c r="GQ132" i="10"/>
  <c r="HG132" i="10"/>
  <c r="HW132" i="10"/>
  <c r="IM132" i="10"/>
  <c r="JC132" i="10"/>
  <c r="JS132" i="10"/>
  <c r="KI132" i="10"/>
  <c r="KY132" i="10"/>
  <c r="LO132" i="10"/>
  <c r="ME132" i="10"/>
  <c r="MU132" i="10"/>
  <c r="NK132" i="10"/>
  <c r="OA132" i="10"/>
  <c r="MT130" i="10"/>
  <c r="LN130" i="10"/>
  <c r="KH130" i="10"/>
  <c r="JB130" i="10"/>
  <c r="HV130" i="10"/>
  <c r="GP130" i="10"/>
  <c r="FJ130" i="10"/>
  <c r="ED130" i="10"/>
  <c r="CX130" i="10"/>
  <c r="BR130" i="10"/>
  <c r="AL130" i="10"/>
  <c r="NK128" i="10"/>
  <c r="MP128" i="10"/>
  <c r="LT128" i="10"/>
  <c r="KY128" i="10"/>
  <c r="KD128" i="10"/>
  <c r="JH128" i="10"/>
  <c r="IM128" i="10"/>
  <c r="HR128" i="10"/>
  <c r="GV128" i="10"/>
  <c r="GA128" i="10"/>
  <c r="FF128" i="10"/>
  <c r="EJ128" i="10"/>
  <c r="DO128" i="10"/>
  <c r="CT128" i="10"/>
  <c r="BX128" i="10"/>
  <c r="BC128" i="10"/>
  <c r="AH128" i="10"/>
  <c r="NJ126" i="10"/>
  <c r="MO126" i="10"/>
  <c r="LT126" i="10"/>
  <c r="KX126" i="10"/>
  <c r="KC126" i="10"/>
  <c r="JH126" i="10"/>
  <c r="IL126" i="10"/>
  <c r="HQ126" i="10"/>
  <c r="GV126" i="10"/>
  <c r="FZ126" i="10"/>
  <c r="FE126" i="10"/>
  <c r="EJ126" i="10"/>
  <c r="DN126" i="10"/>
  <c r="CS126" i="10"/>
  <c r="BX126" i="10"/>
  <c r="BB126" i="10"/>
  <c r="AG126" i="10"/>
  <c r="NI125" i="10"/>
  <c r="MN125" i="10"/>
  <c r="LS125" i="10"/>
  <c r="KW125" i="10"/>
  <c r="KB125" i="10"/>
  <c r="JG125" i="10"/>
  <c r="IK125" i="10"/>
  <c r="HP125" i="10"/>
  <c r="GU125" i="10"/>
  <c r="FY125" i="10"/>
  <c r="FD125" i="10"/>
  <c r="EI125" i="10"/>
  <c r="DM125" i="10"/>
  <c r="CR125" i="10"/>
  <c r="BW125" i="10"/>
  <c r="BA125" i="10"/>
  <c r="AF125" i="10"/>
  <c r="NN119" i="10"/>
  <c r="MX119" i="10"/>
  <c r="MH119" i="10"/>
  <c r="LR119" i="10"/>
  <c r="LB119" i="10"/>
  <c r="KL119" i="10"/>
  <c r="JV119" i="10"/>
  <c r="JF119" i="10"/>
  <c r="IP119" i="10"/>
  <c r="HZ119" i="10"/>
  <c r="HJ119" i="10"/>
  <c r="GT119" i="10"/>
  <c r="GD119" i="10"/>
  <c r="FN119" i="10"/>
  <c r="EX119" i="10"/>
  <c r="EH119" i="10"/>
  <c r="DR119" i="10"/>
  <c r="DB119" i="10"/>
  <c r="CL119" i="10"/>
  <c r="BV119" i="10"/>
  <c r="BF119" i="10"/>
  <c r="AP119" i="10"/>
  <c r="Z119" i="10"/>
  <c r="AJ124" i="10"/>
  <c r="BF124" i="10"/>
  <c r="CA124" i="10"/>
  <c r="CV124" i="10"/>
  <c r="DR124" i="10"/>
  <c r="EM124" i="10"/>
  <c r="FH124" i="10"/>
  <c r="GD124" i="10"/>
  <c r="GY124" i="10"/>
  <c r="HT124" i="10"/>
  <c r="IP124" i="10"/>
  <c r="JK124" i="10"/>
  <c r="KF124" i="10"/>
  <c r="LB124" i="10"/>
  <c r="LW124" i="10"/>
  <c r="MR124" i="10"/>
  <c r="NN124" i="10"/>
  <c r="AH124" i="10"/>
  <c r="BC124" i="10"/>
  <c r="BX124" i="10"/>
  <c r="CT124" i="10"/>
  <c r="DO124" i="10"/>
  <c r="EJ124" i="10"/>
  <c r="FF124" i="10"/>
  <c r="GA124" i="10"/>
  <c r="GV124" i="10"/>
  <c r="HR124" i="10"/>
  <c r="IM124" i="10"/>
  <c r="JH124" i="10"/>
  <c r="KD124" i="10"/>
  <c r="KY124" i="10"/>
  <c r="LT124" i="10"/>
  <c r="MP124" i="10"/>
  <c r="NK124" i="10"/>
  <c r="AC124" i="10"/>
  <c r="AS124" i="10"/>
  <c r="BI124" i="10"/>
  <c r="BY124" i="10"/>
  <c r="CO124" i="10"/>
  <c r="DE124" i="10"/>
  <c r="DU124" i="10"/>
  <c r="EK124" i="10"/>
  <c r="FA124" i="10"/>
  <c r="FQ124" i="10"/>
  <c r="GG124" i="10"/>
  <c r="GW124" i="10"/>
  <c r="HM124" i="10"/>
  <c r="IC124" i="10"/>
  <c r="IS124" i="10"/>
  <c r="JI124" i="10"/>
  <c r="JY124" i="10"/>
  <c r="KO124" i="10"/>
  <c r="LE124" i="10"/>
  <c r="LU124" i="10"/>
  <c r="MK124" i="10"/>
  <c r="NA124" i="10"/>
  <c r="NQ124" i="10"/>
  <c r="AG122" i="10"/>
  <c r="AW122" i="10"/>
  <c r="BM122" i="10"/>
  <c r="CC122" i="10"/>
  <c r="CS122" i="10"/>
  <c r="DI122" i="10"/>
  <c r="DY122" i="10"/>
  <c r="EO122" i="10"/>
  <c r="FE122" i="10"/>
  <c r="FU122" i="10"/>
  <c r="GK122" i="10"/>
  <c r="HA122" i="10"/>
  <c r="HQ122" i="10"/>
  <c r="IG122" i="10"/>
  <c r="IW122" i="10"/>
  <c r="JM122" i="10"/>
  <c r="KC122" i="10"/>
  <c r="KS122" i="10"/>
  <c r="LI122" i="10"/>
  <c r="LY122" i="10"/>
  <c r="MO122" i="10"/>
  <c r="NE122" i="10"/>
  <c r="NU122" i="10"/>
  <c r="AI122" i="10"/>
  <c r="AY122" i="10"/>
  <c r="BO122" i="10"/>
  <c r="CE122" i="10"/>
  <c r="CU122" i="10"/>
  <c r="DK122" i="10"/>
  <c r="EA122" i="10"/>
  <c r="EQ122" i="10"/>
  <c r="FG122" i="10"/>
  <c r="FW122" i="10"/>
  <c r="GM122" i="10"/>
  <c r="HC122" i="10"/>
  <c r="HS122" i="10"/>
  <c r="II122" i="10"/>
  <c r="IY122" i="10"/>
  <c r="JO122" i="10"/>
  <c r="KE122" i="10"/>
  <c r="KU122" i="10"/>
  <c r="LK122" i="10"/>
  <c r="MA122" i="10"/>
  <c r="MQ122" i="10"/>
  <c r="NG122" i="10"/>
  <c r="NW122" i="10"/>
  <c r="AI120" i="10"/>
  <c r="AY120" i="10"/>
  <c r="BO120" i="10"/>
  <c r="CE120" i="10"/>
  <c r="CU120" i="10"/>
  <c r="DK120" i="10"/>
  <c r="EA120" i="10"/>
  <c r="EQ120" i="10"/>
  <c r="FG120" i="10"/>
  <c r="FW120" i="10"/>
  <c r="GM120" i="10"/>
  <c r="HC120" i="10"/>
  <c r="HS120" i="10"/>
  <c r="II120" i="10"/>
  <c r="IY120" i="10"/>
  <c r="JO120" i="10"/>
  <c r="KE120" i="10"/>
  <c r="KU120" i="10"/>
  <c r="LK120" i="10"/>
  <c r="MA120" i="10"/>
  <c r="MQ120" i="10"/>
  <c r="NG120" i="10"/>
  <c r="NW120" i="10"/>
  <c r="AK120" i="10"/>
  <c r="BA120" i="10"/>
  <c r="BQ120" i="10"/>
  <c r="CG120" i="10"/>
  <c r="CW120" i="10"/>
  <c r="DM120" i="10"/>
  <c r="EC120" i="10"/>
  <c r="ES120" i="10"/>
  <c r="FI120" i="10"/>
  <c r="FY120" i="10"/>
  <c r="GO120" i="10"/>
  <c r="HE120" i="10"/>
  <c r="HU120" i="10"/>
  <c r="IK120" i="10"/>
  <c r="JA120" i="10"/>
  <c r="JQ120" i="10"/>
  <c r="KG120" i="10"/>
  <c r="KW120" i="10"/>
  <c r="LM120" i="10"/>
  <c r="MC120" i="10"/>
  <c r="MS120" i="10"/>
  <c r="NI120" i="10"/>
  <c r="NY120" i="10"/>
  <c r="NZ126" i="10"/>
  <c r="MI124" i="10"/>
  <c r="KR124" i="10"/>
  <c r="JB124" i="10"/>
  <c r="HK124" i="10"/>
  <c r="FT124" i="10"/>
  <c r="ED124" i="10"/>
  <c r="CM124" i="10"/>
  <c r="AV124" i="10"/>
  <c r="NJ122" i="10"/>
  <c r="MD122" i="10"/>
  <c r="KX122" i="10"/>
  <c r="JR122" i="10"/>
  <c r="IL122" i="10"/>
  <c r="HF122" i="10"/>
  <c r="FZ122" i="10"/>
  <c r="ET122" i="10"/>
  <c r="DN122" i="10"/>
  <c r="CH122" i="10"/>
  <c r="BB122" i="10"/>
  <c r="NR120" i="10"/>
  <c r="ML120" i="10"/>
  <c r="LF120" i="10"/>
  <c r="JZ120" i="10"/>
  <c r="IT120" i="10"/>
  <c r="HN120" i="10"/>
  <c r="GH120" i="10"/>
  <c r="FB120" i="10"/>
  <c r="DV120" i="10"/>
  <c r="CP120" i="10"/>
  <c r="BJ120" i="10"/>
  <c r="AD120" i="10"/>
  <c r="NH115" i="10"/>
  <c r="MF115" i="10"/>
  <c r="LD115" i="10"/>
  <c r="KC115" i="10"/>
  <c r="JH115" i="10"/>
  <c r="IM115" i="10"/>
  <c r="HQ115" i="10"/>
  <c r="GV115" i="10"/>
  <c r="GA115" i="10"/>
  <c r="FE115" i="10"/>
  <c r="EJ115" i="10"/>
  <c r="DO115" i="10"/>
  <c r="CS115" i="10"/>
  <c r="BX115" i="10"/>
  <c r="BC115" i="10"/>
  <c r="AG115" i="10"/>
  <c r="AH115" i="10"/>
  <c r="AX115" i="10"/>
  <c r="BN115" i="10"/>
  <c r="CD115" i="10"/>
  <c r="CT115" i="10"/>
  <c r="DJ115" i="10"/>
  <c r="DZ115" i="10"/>
  <c r="EP115" i="10"/>
  <c r="FF115" i="10"/>
  <c r="FV115" i="10"/>
  <c r="GL115" i="10"/>
  <c r="HB115" i="10"/>
  <c r="HR115" i="10"/>
  <c r="IH115" i="10"/>
  <c r="IX115" i="10"/>
  <c r="JN115" i="10"/>
  <c r="KD115" i="10"/>
  <c r="KW115" i="10"/>
  <c r="LS115" i="10"/>
  <c r="MN115" i="10"/>
  <c r="NI115" i="10"/>
  <c r="KL115" i="10"/>
  <c r="LB115" i="10"/>
  <c r="LR115" i="10"/>
  <c r="MH115" i="10"/>
  <c r="MX115" i="10"/>
  <c r="NN115" i="10"/>
  <c r="NZ124" i="10"/>
  <c r="NH116" i="10"/>
  <c r="MF116" i="10"/>
  <c r="LB116" i="10"/>
  <c r="JZ116" i="10"/>
  <c r="IX116" i="10"/>
  <c r="HU116" i="10"/>
  <c r="GS116" i="10"/>
  <c r="FQ116" i="10"/>
  <c r="EN116" i="10"/>
  <c r="DL116" i="10"/>
  <c r="CJ116" i="10"/>
  <c r="BF116" i="10"/>
  <c r="AD116" i="10"/>
  <c r="MW115" i="10"/>
  <c r="LU115" i="10"/>
  <c r="KS115" i="10"/>
  <c r="JU115" i="10"/>
  <c r="IZ115" i="10"/>
  <c r="IE115" i="10"/>
  <c r="HI115" i="10"/>
  <c r="GN115" i="10"/>
  <c r="FS115" i="10"/>
  <c r="EW115" i="10"/>
  <c r="EB115" i="10"/>
  <c r="DG115" i="10"/>
  <c r="CK115" i="10"/>
  <c r="BP115" i="10"/>
  <c r="AU115" i="10"/>
  <c r="AB116" i="10"/>
  <c r="AW116" i="10"/>
  <c r="BR116" i="10"/>
  <c r="CN116" i="10"/>
  <c r="DI116" i="10"/>
  <c r="ED116" i="10"/>
  <c r="EZ116" i="10"/>
  <c r="FU116" i="10"/>
  <c r="GP116" i="10"/>
  <c r="HL116" i="10"/>
  <c r="IG116" i="10"/>
  <c r="JB116" i="10"/>
  <c r="JX116" i="10"/>
  <c r="KS116" i="10"/>
  <c r="LN116" i="10"/>
  <c r="MJ116" i="10"/>
  <c r="NE116" i="10"/>
  <c r="NZ116" i="10"/>
  <c r="AM116" i="10"/>
  <c r="BC116" i="10"/>
  <c r="BS116" i="10"/>
  <c r="CI116" i="10"/>
  <c r="CY116" i="10"/>
  <c r="DO116" i="10"/>
  <c r="EE116" i="10"/>
  <c r="EU116" i="10"/>
  <c r="FK116" i="10"/>
  <c r="GA116" i="10"/>
  <c r="GQ116" i="10"/>
  <c r="HG116" i="10"/>
  <c r="HW116" i="10"/>
  <c r="IM116" i="10"/>
  <c r="JC116" i="10"/>
  <c r="JS116" i="10"/>
  <c r="KI116" i="10"/>
  <c r="KY116" i="10"/>
  <c r="LO116" i="10"/>
  <c r="ME116" i="10"/>
  <c r="MU116" i="10"/>
  <c r="NK116" i="10"/>
  <c r="OA116" i="10"/>
  <c r="NC115" i="10"/>
  <c r="MA115" i="10"/>
  <c r="KY115" i="10"/>
  <c r="JY115" i="10"/>
  <c r="JD115" i="10"/>
  <c r="II115" i="10"/>
  <c r="HM115" i="10"/>
  <c r="GR115" i="10"/>
  <c r="FW115" i="10"/>
  <c r="FA115" i="10"/>
  <c r="EF115" i="10"/>
  <c r="DK115" i="10"/>
  <c r="CO115" i="10"/>
  <c r="BT115" i="10"/>
  <c r="AY115" i="10"/>
  <c r="AC115" i="10"/>
  <c r="BW115" i="10"/>
  <c r="BG115" i="10"/>
  <c r="AQ115" i="10"/>
  <c r="DX115" i="10"/>
  <c r="CM115" i="10"/>
  <c r="AJ116" i="10"/>
  <c r="BL116" i="10"/>
  <c r="CO116" i="10"/>
  <c r="DQ116" i="10"/>
  <c r="ES116" i="10"/>
  <c r="FV116" i="10"/>
  <c r="GX116" i="10"/>
  <c r="HZ116" i="10"/>
  <c r="JD116" i="10"/>
  <c r="KF116" i="10"/>
  <c r="LH116" i="10"/>
  <c r="MK116" i="10"/>
  <c r="NM116" i="10"/>
  <c r="AT117" i="10"/>
  <c r="BV117" i="10"/>
  <c r="CX117" i="10"/>
  <c r="EA117" i="10"/>
  <c r="FC117" i="10"/>
  <c r="GE117" i="10"/>
  <c r="HI117" i="10"/>
  <c r="IK117" i="10"/>
  <c r="JM117" i="10"/>
  <c r="KP117" i="10"/>
  <c r="LR117" i="10"/>
  <c r="MT117" i="10"/>
  <c r="NW117" i="10"/>
  <c r="CY119" i="10"/>
  <c r="GW119" i="10"/>
  <c r="LU119" i="10"/>
  <c r="DL120" i="10"/>
  <c r="AO117" i="10"/>
  <c r="BQ117" i="10"/>
  <c r="CS117" i="10"/>
  <c r="DV117" i="10"/>
  <c r="EX117" i="10"/>
  <c r="FZ117" i="10"/>
  <c r="HC117" i="10"/>
  <c r="IE117" i="10"/>
  <c r="JG117" i="10"/>
  <c r="KK117" i="10"/>
  <c r="LM117" i="10"/>
  <c r="MO117" i="10"/>
  <c r="NR117" i="10"/>
  <c r="CI119" i="10"/>
  <c r="FY119" i="10"/>
  <c r="KW119" i="10"/>
  <c r="BH120" i="10"/>
  <c r="EN115" i="10"/>
  <c r="FI115" i="10"/>
  <c r="GE115" i="10"/>
  <c r="GZ115" i="10"/>
  <c r="HU115" i="10"/>
  <c r="IQ115" i="10"/>
  <c r="JL115" i="10"/>
  <c r="KG115" i="10"/>
  <c r="LI115" i="10"/>
  <c r="MK115" i="10"/>
  <c r="NM115" i="10"/>
  <c r="AT116" i="10"/>
  <c r="BV116" i="10"/>
  <c r="CZ116" i="10"/>
  <c r="EB116" i="10"/>
  <c r="FD116" i="10"/>
  <c r="GG116" i="10"/>
  <c r="HI116" i="10"/>
  <c r="IK116" i="10"/>
  <c r="JN116" i="10"/>
  <c r="KP116" i="10"/>
  <c r="LR116" i="10"/>
  <c r="MV116" i="10"/>
  <c r="NX116" i="10"/>
  <c r="AW117" i="10"/>
  <c r="BZ117" i="10"/>
  <c r="DB117" i="10"/>
  <c r="ED117" i="10"/>
  <c r="FG117" i="10"/>
  <c r="GI117" i="10"/>
  <c r="HK117" i="10"/>
  <c r="IO117" i="10"/>
  <c r="JQ117" i="10"/>
  <c r="KS117" i="10"/>
  <c r="LV117" i="10"/>
  <c r="MX117" i="10"/>
  <c r="NZ117" i="10"/>
  <c r="CN119" i="10"/>
  <c r="GG119" i="10"/>
  <c r="LE119" i="10"/>
  <c r="BP120" i="10"/>
  <c r="AH116" i="10"/>
  <c r="BJ116" i="10"/>
  <c r="CL116" i="10"/>
  <c r="DP116" i="10"/>
  <c r="ER116" i="10"/>
  <c r="FT116" i="10"/>
  <c r="GW116" i="10"/>
  <c r="HY116" i="10"/>
  <c r="JA116" i="10"/>
  <c r="KD116" i="10"/>
  <c r="LF116" i="10"/>
  <c r="MH116" i="10"/>
  <c r="NL116" i="10"/>
  <c r="AK117" i="10"/>
  <c r="BM117" i="10"/>
  <c r="CP117" i="10"/>
  <c r="DR117" i="10"/>
  <c r="ET117" i="10"/>
  <c r="FW117" i="10"/>
  <c r="GY117" i="10"/>
  <c r="IA117" i="10"/>
  <c r="JE117" i="10"/>
  <c r="KG117" i="10"/>
  <c r="LI117" i="10"/>
  <c r="ML117" i="10"/>
  <c r="NN117" i="10"/>
  <c r="BX119" i="10"/>
  <c r="FI119" i="10"/>
  <c r="KG119" i="10"/>
  <c r="AR120" i="10"/>
  <c r="EZ120" i="10"/>
  <c r="GF120" i="10"/>
  <c r="HL120" i="10"/>
  <c r="IR120" i="10"/>
  <c r="JX120" i="10"/>
  <c r="LD120" i="10"/>
  <c r="MJ120" i="10"/>
  <c r="NP120" i="10"/>
  <c r="AS121" i="10"/>
  <c r="BY121" i="10"/>
  <c r="DE121" i="10"/>
  <c r="EK121" i="10"/>
  <c r="FQ121" i="10"/>
  <c r="GW121" i="10"/>
  <c r="IC121" i="10"/>
  <c r="JI121" i="10"/>
  <c r="KO121" i="10"/>
  <c r="LU121" i="10"/>
  <c r="NA121" i="10"/>
  <c r="AB122" i="10"/>
  <c r="BH122" i="10"/>
  <c r="CN122" i="10"/>
  <c r="DT122" i="10"/>
  <c r="EZ122" i="10"/>
  <c r="GF122" i="10"/>
  <c r="HL122" i="10"/>
  <c r="IR122" i="10"/>
  <c r="JX122" i="10"/>
  <c r="LD122" i="10"/>
  <c r="MJ122" i="10"/>
  <c r="NP122" i="10"/>
  <c r="BD124" i="10"/>
  <c r="CU124" i="10"/>
  <c r="EL124" i="10"/>
  <c r="GB124" i="10"/>
  <c r="HS124" i="10"/>
  <c r="JJ124" i="10"/>
  <c r="KZ124" i="10"/>
  <c r="MQ124" i="10"/>
  <c r="AE125" i="10"/>
  <c r="BU125" i="10"/>
  <c r="DL125" i="10"/>
  <c r="GC125" i="10"/>
  <c r="JK125" i="10"/>
  <c r="MR125" i="10"/>
  <c r="BQ126" i="10"/>
  <c r="EX126" i="10"/>
  <c r="IF126" i="10"/>
  <c r="LM126" i="10"/>
  <c r="AL127" i="10"/>
  <c r="DS127" i="10"/>
  <c r="HA127" i="10"/>
  <c r="KH127" i="10"/>
  <c r="NO127" i="10"/>
  <c r="CM128" i="10"/>
  <c r="FT128" i="10"/>
  <c r="JB128" i="10"/>
  <c r="MI128" i="10"/>
  <c r="BH129" i="10"/>
  <c r="EO129" i="10"/>
  <c r="HW129" i="10"/>
  <c r="LD129" i="10"/>
  <c r="AJ130" i="10"/>
  <c r="FH130" i="10"/>
  <c r="KF130" i="10"/>
  <c r="AS131" i="10"/>
  <c r="HG131" i="10"/>
  <c r="ER132" i="10"/>
  <c r="CG133" i="10"/>
  <c r="MC133" i="10"/>
  <c r="JN134" i="10"/>
  <c r="HK135" i="10"/>
  <c r="KY136" i="10"/>
  <c r="AH117" i="10"/>
  <c r="BC117" i="10"/>
  <c r="BY117" i="10"/>
  <c r="CT117" i="10"/>
  <c r="DO117" i="10"/>
  <c r="EK117" i="10"/>
  <c r="FF117" i="10"/>
  <c r="GA117" i="10"/>
  <c r="GW117" i="10"/>
  <c r="HR117" i="10"/>
  <c r="IM117" i="10"/>
  <c r="JI117" i="10"/>
  <c r="KD117" i="10"/>
  <c r="KY117" i="10"/>
  <c r="LU117" i="10"/>
  <c r="MP117" i="10"/>
  <c r="NK117" i="10"/>
  <c r="AC119" i="10"/>
  <c r="AY119" i="10"/>
  <c r="BT119" i="10"/>
  <c r="CO119" i="10"/>
  <c r="DK119" i="10"/>
  <c r="EF119" i="10"/>
  <c r="FC119" i="10"/>
  <c r="GI119" i="10"/>
  <c r="HO119" i="10"/>
  <c r="IU119" i="10"/>
  <c r="KA119" i="10"/>
  <c r="LG119" i="10"/>
  <c r="MM119" i="10"/>
  <c r="NS119" i="10"/>
  <c r="AU121" i="10"/>
  <c r="CA121" i="10"/>
  <c r="DG121" i="10"/>
  <c r="EM121" i="10"/>
  <c r="FS121" i="10"/>
  <c r="GY121" i="10"/>
  <c r="IE121" i="10"/>
  <c r="JK121" i="10"/>
  <c r="KQ121" i="10"/>
  <c r="LW121" i="10"/>
  <c r="NC121" i="10"/>
  <c r="AG125" i="10"/>
  <c r="BX125" i="10"/>
  <c r="DO125" i="10"/>
  <c r="GI125" i="10"/>
  <c r="JP125" i="10"/>
  <c r="MW125" i="10"/>
  <c r="BV126" i="10"/>
  <c r="FD126" i="10"/>
  <c r="IK126" i="10"/>
  <c r="LR126" i="10"/>
  <c r="BM127" i="10"/>
  <c r="ET127" i="10"/>
  <c r="IA127" i="10"/>
  <c r="LI127" i="10"/>
  <c r="AF128" i="10"/>
  <c r="DN128" i="10"/>
  <c r="GU128" i="10"/>
  <c r="KB128" i="10"/>
  <c r="NJ128" i="10"/>
  <c r="DD129" i="10"/>
  <c r="GK129" i="10"/>
  <c r="JS129" i="10"/>
  <c r="MZ129" i="10"/>
  <c r="DD130" i="10"/>
  <c r="IB130" i="10"/>
  <c r="MZ130" i="10"/>
  <c r="FK131" i="10"/>
  <c r="AJ132" i="10"/>
  <c r="KF132" i="10"/>
  <c r="FI133" i="10"/>
  <c r="AH134" i="10"/>
  <c r="KG134" i="10"/>
  <c r="IG135" i="10"/>
  <c r="ME136" i="10"/>
  <c r="AJ119" i="10"/>
  <c r="BE119" i="10"/>
  <c r="CA119" i="10"/>
  <c r="CV119" i="10"/>
  <c r="DQ119" i="10"/>
  <c r="EM119" i="10"/>
  <c r="FM119" i="10"/>
  <c r="GS119" i="10"/>
  <c r="HY119" i="10"/>
  <c r="JE119" i="10"/>
  <c r="KK119" i="10"/>
  <c r="LQ119" i="10"/>
  <c r="MW119" i="10"/>
  <c r="AF120" i="10"/>
  <c r="BL120" i="10"/>
  <c r="CR120" i="10"/>
  <c r="DX120" i="10"/>
  <c r="FD120" i="10"/>
  <c r="GJ120" i="10"/>
  <c r="HP120" i="10"/>
  <c r="IV120" i="10"/>
  <c r="KB120" i="10"/>
  <c r="LH120" i="10"/>
  <c r="MN120" i="10"/>
  <c r="NT120" i="10"/>
  <c r="BE121" i="10"/>
  <c r="CK121" i="10"/>
  <c r="DQ121" i="10"/>
  <c r="EW121" i="10"/>
  <c r="GC121" i="10"/>
  <c r="HI121" i="10"/>
  <c r="IO121" i="10"/>
  <c r="JU121" i="10"/>
  <c r="LA121" i="10"/>
  <c r="MG121" i="10"/>
  <c r="NM121" i="10"/>
  <c r="AV122" i="10"/>
  <c r="CB122" i="10"/>
  <c r="DH122" i="10"/>
  <c r="EN122" i="10"/>
  <c r="FT122" i="10"/>
  <c r="GZ122" i="10"/>
  <c r="IF122" i="10"/>
  <c r="JL122" i="10"/>
  <c r="KR122" i="10"/>
  <c r="LX122" i="10"/>
  <c r="ND122" i="10"/>
  <c r="AN124" i="10"/>
  <c r="CE124" i="10"/>
  <c r="DV124" i="10"/>
  <c r="FL124" i="10"/>
  <c r="HC124" i="10"/>
  <c r="IT124" i="10"/>
  <c r="KJ124" i="10"/>
  <c r="MA124" i="10"/>
  <c r="NR124" i="10"/>
  <c r="BP125" i="10"/>
  <c r="DG125" i="10"/>
  <c r="FS125" i="10"/>
  <c r="IZ125" i="10"/>
  <c r="MG125" i="10"/>
  <c r="BF126" i="10"/>
  <c r="EN126" i="10"/>
  <c r="HU126" i="10"/>
  <c r="LB126" i="10"/>
  <c r="AA127" i="10"/>
  <c r="DI127" i="10"/>
  <c r="GP127" i="10"/>
  <c r="JW127" i="10"/>
  <c r="NE127" i="10"/>
  <c r="CB128" i="10"/>
  <c r="FJ128" i="10"/>
  <c r="IQ128" i="10"/>
  <c r="LX128" i="10"/>
  <c r="AW129" i="10"/>
  <c r="EE129" i="10"/>
  <c r="HL129" i="10"/>
  <c r="KS129" i="10"/>
  <c r="AZ130" i="10"/>
  <c r="FX130" i="10"/>
  <c r="KV130" i="10"/>
  <c r="BI131" i="10"/>
  <c r="IM131" i="10"/>
  <c r="DL132" i="10"/>
  <c r="NH132" i="10"/>
  <c r="IK133" i="10"/>
  <c r="DJ134" i="10"/>
  <c r="CM135" i="10"/>
  <c r="DO136" i="10"/>
  <c r="AA119" i="10"/>
  <c r="AV119" i="10"/>
  <c r="BQ119" i="10"/>
  <c r="CM119" i="10"/>
  <c r="DH119" i="10"/>
  <c r="EC119" i="10"/>
  <c r="EY119" i="10"/>
  <c r="GE119" i="10"/>
  <c r="HK119" i="10"/>
  <c r="IQ119" i="10"/>
  <c r="JW119" i="10"/>
  <c r="LC119" i="10"/>
  <c r="MI119" i="10"/>
  <c r="NO119" i="10"/>
  <c r="AP120" i="10"/>
  <c r="BV120" i="10"/>
  <c r="DB120" i="10"/>
  <c r="EH120" i="10"/>
  <c r="FN120" i="10"/>
  <c r="GT120" i="10"/>
  <c r="HZ120" i="10"/>
  <c r="JF120" i="10"/>
  <c r="KL120" i="10"/>
  <c r="LR120" i="10"/>
  <c r="MX120" i="10"/>
  <c r="AA121" i="10"/>
  <c r="BG121" i="10"/>
  <c r="CM121" i="10"/>
  <c r="DS121" i="10"/>
  <c r="EY121" i="10"/>
  <c r="GE121" i="10"/>
  <c r="HK121" i="10"/>
  <c r="IQ121" i="10"/>
  <c r="JW121" i="10"/>
  <c r="LC121" i="10"/>
  <c r="MI121" i="10"/>
  <c r="NO121" i="10"/>
  <c r="AP122" i="10"/>
  <c r="BV122" i="10"/>
  <c r="DB122" i="10"/>
  <c r="EH122" i="10"/>
  <c r="FN122" i="10"/>
  <c r="GT122" i="10"/>
  <c r="HZ122" i="10"/>
  <c r="JF122" i="10"/>
  <c r="KL122" i="10"/>
  <c r="LR122" i="10"/>
  <c r="MX122" i="10"/>
  <c r="AF124" i="10"/>
  <c r="BW124" i="10"/>
  <c r="DN124" i="10"/>
  <c r="FD124" i="10"/>
  <c r="GU124" i="10"/>
  <c r="IL124" i="10"/>
  <c r="KB124" i="10"/>
  <c r="LS124" i="10"/>
  <c r="NJ124" i="10"/>
  <c r="AW125" i="10"/>
  <c r="CN125" i="10"/>
  <c r="EG125" i="10"/>
  <c r="HO125" i="10"/>
  <c r="KV125" i="10"/>
  <c r="AP126" i="10"/>
  <c r="DX126" i="10"/>
  <c r="HE126" i="10"/>
  <c r="KL126" i="10"/>
  <c r="NT126" i="10"/>
  <c r="CS127" i="10"/>
  <c r="FZ127" i="10"/>
  <c r="JG127" i="10"/>
  <c r="MO127" i="10"/>
  <c r="CH128" i="10"/>
  <c r="FO128" i="10"/>
  <c r="IV128" i="10"/>
  <c r="MD128" i="10"/>
  <c r="BC129" i="10"/>
  <c r="EJ129" i="10"/>
  <c r="HQ129" i="10"/>
  <c r="KY129" i="10"/>
  <c r="AB130" i="10"/>
  <c r="EZ130" i="10"/>
  <c r="JX130" i="10"/>
  <c r="AK131" i="10"/>
  <c r="GQ131" i="10"/>
  <c r="BP132" i="10"/>
  <c r="LL132" i="10"/>
  <c r="GO133" i="10"/>
  <c r="BN134" i="10"/>
  <c r="LX134" i="10"/>
  <c r="JW135" i="10"/>
  <c r="AB117" i="10"/>
  <c r="AR117" i="10"/>
  <c r="BH117" i="10"/>
  <c r="BX117" i="10"/>
  <c r="CN117" i="10"/>
  <c r="DD117" i="10"/>
  <c r="DT117" i="10"/>
  <c r="EJ117" i="10"/>
  <c r="EZ117" i="10"/>
  <c r="FP117" i="10"/>
  <c r="GF117" i="10"/>
  <c r="GV117" i="10"/>
  <c r="HL117" i="10"/>
  <c r="IB117" i="10"/>
  <c r="IR117" i="10"/>
  <c r="JH117" i="10"/>
  <c r="JX117" i="10"/>
  <c r="KN117" i="10"/>
  <c r="LD117" i="10"/>
  <c r="LT117" i="10"/>
  <c r="MJ117" i="10"/>
  <c r="MZ117" i="10"/>
  <c r="NP117" i="10"/>
  <c r="AF121" i="10"/>
  <c r="AV121" i="10"/>
  <c r="BL121" i="10"/>
  <c r="CB121" i="10"/>
  <c r="CR121" i="10"/>
  <c r="DH121" i="10"/>
  <c r="DX121" i="10"/>
  <c r="EN121" i="10"/>
  <c r="FD121" i="10"/>
  <c r="FT121" i="10"/>
  <c r="GJ121" i="10"/>
  <c r="GZ121" i="10"/>
  <c r="HP121" i="10"/>
  <c r="IF121" i="10"/>
  <c r="IV121" i="10"/>
  <c r="JL121" i="10"/>
  <c r="KB121" i="10"/>
  <c r="KR121" i="10"/>
  <c r="LH121" i="10"/>
  <c r="LX121" i="10"/>
  <c r="MN121" i="10"/>
  <c r="ND121" i="10"/>
  <c r="NT121" i="10"/>
  <c r="AM127" i="10"/>
  <c r="BI127" i="10"/>
  <c r="CD127" i="10"/>
  <c r="CY127" i="10"/>
  <c r="DU127" i="10"/>
  <c r="EP127" i="10"/>
  <c r="FK127" i="10"/>
  <c r="GG127" i="10"/>
  <c r="HB127" i="10"/>
  <c r="HW127" i="10"/>
  <c r="IS127" i="10"/>
  <c r="JN127" i="10"/>
  <c r="KI127" i="10"/>
  <c r="LE127" i="10"/>
  <c r="LZ127" i="10"/>
  <c r="MU127" i="10"/>
  <c r="NQ127" i="10"/>
  <c r="AI129" i="10"/>
  <c r="BD129" i="10"/>
  <c r="BY129" i="10"/>
  <c r="CU129" i="10"/>
  <c r="DP129" i="10"/>
  <c r="EK129" i="10"/>
  <c r="FG129" i="10"/>
  <c r="GB129" i="10"/>
  <c r="GW129" i="10"/>
  <c r="HS129" i="10"/>
  <c r="IN129" i="10"/>
  <c r="JI129" i="10"/>
  <c r="KE129" i="10"/>
  <c r="KZ129" i="10"/>
  <c r="LU129" i="10"/>
  <c r="MQ129" i="10"/>
  <c r="NL129" i="10"/>
  <c r="AM131" i="10"/>
  <c r="BS131" i="10"/>
  <c r="CY131" i="10"/>
  <c r="EI131" i="10"/>
  <c r="GU131" i="10"/>
  <c r="JG131" i="10"/>
  <c r="LS131" i="10"/>
  <c r="AN132" i="10"/>
  <c r="CZ132" i="10"/>
  <c r="FL132" i="10"/>
  <c r="HX132" i="10"/>
  <c r="KJ132" i="10"/>
  <c r="MV132" i="10"/>
  <c r="BU133" i="10"/>
  <c r="EG133" i="10"/>
  <c r="GS133" i="10"/>
  <c r="JE133" i="10"/>
  <c r="LQ133" i="10"/>
  <c r="AL134" i="10"/>
  <c r="CX134" i="10"/>
  <c r="FJ134" i="10"/>
  <c r="HV134" i="10"/>
  <c r="KL134" i="10"/>
  <c r="NT134" i="10"/>
  <c r="CS135" i="10"/>
  <c r="FZ135" i="10"/>
  <c r="JG135" i="10"/>
  <c r="NK135" i="10"/>
  <c r="DW136" i="10"/>
  <c r="IU136" i="10"/>
  <c r="NS136" i="10"/>
  <c r="IK137" i="10"/>
  <c r="EJ125" i="10"/>
  <c r="FE125" i="10"/>
  <c r="GA125" i="10"/>
  <c r="GV125" i="10"/>
  <c r="HQ125" i="10"/>
  <c r="IM125" i="10"/>
  <c r="JH125" i="10"/>
  <c r="KC125" i="10"/>
  <c r="KY125" i="10"/>
  <c r="LT125" i="10"/>
  <c r="MO125" i="10"/>
  <c r="NK125" i="10"/>
  <c r="AC126" i="10"/>
  <c r="AX126" i="10"/>
  <c r="BT126" i="10"/>
  <c r="CO126" i="10"/>
  <c r="DJ126" i="10"/>
  <c r="EF126" i="10"/>
  <c r="FA126" i="10"/>
  <c r="FV126" i="10"/>
  <c r="GR126" i="10"/>
  <c r="HM126" i="10"/>
  <c r="IH126" i="10"/>
  <c r="JD126" i="10"/>
  <c r="JY126" i="10"/>
  <c r="KT126" i="10"/>
  <c r="LP126" i="10"/>
  <c r="MK126" i="10"/>
  <c r="NF126" i="10"/>
  <c r="AD127" i="10"/>
  <c r="AY127" i="10"/>
  <c r="BU127" i="10"/>
  <c r="CP127" i="10"/>
  <c r="DK127" i="10"/>
  <c r="EG127" i="10"/>
  <c r="FB127" i="10"/>
  <c r="FW127" i="10"/>
  <c r="GS127" i="10"/>
  <c r="HN127" i="10"/>
  <c r="II127" i="10"/>
  <c r="JE127" i="10"/>
  <c r="JZ127" i="10"/>
  <c r="KU127" i="10"/>
  <c r="LQ127" i="10"/>
  <c r="ML127" i="10"/>
  <c r="NG127" i="10"/>
  <c r="AD128" i="10"/>
  <c r="AY128" i="10"/>
  <c r="BT128" i="10"/>
  <c r="CP128" i="10"/>
  <c r="DK128" i="10"/>
  <c r="EF128" i="10"/>
  <c r="FB128" i="10"/>
  <c r="FW128" i="10"/>
  <c r="GR128" i="10"/>
  <c r="HN128" i="10"/>
  <c r="II128" i="10"/>
  <c r="JD128" i="10"/>
  <c r="JZ128" i="10"/>
  <c r="KU128" i="10"/>
  <c r="LP128" i="10"/>
  <c r="ML128" i="10"/>
  <c r="NG128" i="10"/>
  <c r="AE129" i="10"/>
  <c r="AZ129" i="10"/>
  <c r="BU129" i="10"/>
  <c r="CQ129" i="10"/>
  <c r="DL129" i="10"/>
  <c r="EG129" i="10"/>
  <c r="FC129" i="10"/>
  <c r="FX129" i="10"/>
  <c r="GS129" i="10"/>
  <c r="HO129" i="10"/>
  <c r="IJ129" i="10"/>
  <c r="JE129" i="10"/>
  <c r="KA129" i="10"/>
  <c r="KV129" i="10"/>
  <c r="LQ129" i="10"/>
  <c r="MM129" i="10"/>
  <c r="NH129" i="10"/>
  <c r="AN130" i="10"/>
  <c r="BT130" i="10"/>
  <c r="CZ130" i="10"/>
  <c r="EF130" i="10"/>
  <c r="FL130" i="10"/>
  <c r="GR130" i="10"/>
  <c r="HX130" i="10"/>
  <c r="JD130" i="10"/>
  <c r="KJ130" i="10"/>
  <c r="LP130" i="10"/>
  <c r="MV130" i="10"/>
  <c r="AG131" i="10"/>
  <c r="BM131" i="10"/>
  <c r="CS131" i="10"/>
  <c r="DY131" i="10"/>
  <c r="GI131" i="10"/>
  <c r="IU131" i="10"/>
  <c r="LG131" i="10"/>
  <c r="NS131" i="10"/>
  <c r="BX132" i="10"/>
  <c r="EJ132" i="10"/>
  <c r="GV132" i="10"/>
  <c r="JH132" i="10"/>
  <c r="LT132" i="10"/>
  <c r="AC133" i="10"/>
  <c r="CO133" i="10"/>
  <c r="FA133" i="10"/>
  <c r="HM133" i="10"/>
  <c r="JY133" i="10"/>
  <c r="MK133" i="10"/>
  <c r="AP134" i="10"/>
  <c r="DB134" i="10"/>
  <c r="FN134" i="10"/>
  <c r="HZ134" i="10"/>
  <c r="KR134" i="10"/>
  <c r="NY134" i="10"/>
  <c r="CX135" i="10"/>
  <c r="GE135" i="10"/>
  <c r="JM135" i="10"/>
  <c r="NS135" i="10"/>
  <c r="EE136" i="10"/>
  <c r="JC136" i="10"/>
  <c r="OA136" i="10"/>
  <c r="JA137" i="10"/>
  <c r="FD119" i="10"/>
  <c r="FT119" i="10"/>
  <c r="GJ119" i="10"/>
  <c r="GZ119" i="10"/>
  <c r="HP119" i="10"/>
  <c r="IF119" i="10"/>
  <c r="IV119" i="10"/>
  <c r="JL119" i="10"/>
  <c r="KB119" i="10"/>
  <c r="KR119" i="10"/>
  <c r="LH119" i="10"/>
  <c r="LX119" i="10"/>
  <c r="MN119" i="10"/>
  <c r="ND119" i="10"/>
  <c r="NT119" i="10"/>
  <c r="AH121" i="10"/>
  <c r="AX121" i="10"/>
  <c r="BN121" i="10"/>
  <c r="CD121" i="10"/>
  <c r="CT121" i="10"/>
  <c r="DJ121" i="10"/>
  <c r="DZ121" i="10"/>
  <c r="EX121" i="10"/>
  <c r="FR121" i="10"/>
  <c r="GL121" i="10"/>
  <c r="HJ121" i="10"/>
  <c r="ID121" i="10"/>
  <c r="IX121" i="10"/>
  <c r="JV121" i="10"/>
  <c r="KP121" i="10"/>
  <c r="LJ121" i="10"/>
  <c r="MH121" i="10"/>
  <c r="NB121" i="10"/>
  <c r="NV121" i="10"/>
  <c r="AY125" i="10"/>
  <c r="BY125" i="10"/>
  <c r="CZ125" i="10"/>
  <c r="EF125" i="10"/>
  <c r="FG125" i="10"/>
  <c r="GG125" i="10"/>
  <c r="HM125" i="10"/>
  <c r="IN125" i="10"/>
  <c r="JO125" i="10"/>
  <c r="KU125" i="10"/>
  <c r="LU125" i="10"/>
  <c r="MV125" i="10"/>
  <c r="Z127" i="10"/>
  <c r="BA127" i="10"/>
  <c r="CA127" i="10"/>
  <c r="DG127" i="10"/>
  <c r="EH127" i="10"/>
  <c r="FI127" i="10"/>
  <c r="GO127" i="10"/>
  <c r="HO127" i="10"/>
  <c r="IP127" i="10"/>
  <c r="JV127" i="10"/>
  <c r="KW127" i="10"/>
  <c r="LW127" i="10"/>
  <c r="NN127" i="10"/>
  <c r="BA129" i="10"/>
  <c r="DC129" i="10"/>
  <c r="FI129" i="10"/>
  <c r="HP129" i="10"/>
  <c r="JQ129" i="10"/>
  <c r="LX129" i="10"/>
  <c r="AI131" i="10"/>
  <c r="DK131" i="10"/>
  <c r="JO131" i="10"/>
  <c r="CB132" i="10"/>
  <c r="IF132" i="10"/>
  <c r="AW133" i="10"/>
  <c r="HQ133" i="10"/>
  <c r="NU133" i="10"/>
  <c r="GH134" i="10"/>
  <c r="AQ135" i="10"/>
  <c r="IW135" i="10"/>
  <c r="GY136" i="10"/>
  <c r="AB127" i="10"/>
  <c r="BP127" i="10"/>
  <c r="DH127" i="10"/>
  <c r="EZ127" i="10"/>
  <c r="GN127" i="10"/>
  <c r="IF127" i="10"/>
  <c r="KN127" i="10"/>
  <c r="NT127" i="10"/>
  <c r="DD131" i="10"/>
  <c r="HP131" i="10"/>
  <c r="LX131" i="10"/>
  <c r="CY135" i="10"/>
  <c r="IX135" i="10"/>
  <c r="CR136" i="10"/>
  <c r="ND136" i="10"/>
  <c r="IG131" i="10"/>
  <c r="CM133" i="10"/>
  <c r="LK133" i="10"/>
  <c r="GF134" i="10"/>
  <c r="CK135" i="10"/>
  <c r="BO136" i="10"/>
  <c r="LE137" i="10"/>
  <c r="HF131" i="10"/>
  <c r="BX133" i="10"/>
  <c r="KZ133" i="10"/>
  <c r="MT135" i="10"/>
  <c r="NS137" i="10"/>
  <c r="LW137" i="10"/>
  <c r="KQ137" i="10"/>
  <c r="KA137" i="10"/>
  <c r="IU137" i="10"/>
  <c r="HO137" i="10"/>
  <c r="GI137" i="10"/>
  <c r="FC137" i="10"/>
  <c r="DW137" i="10"/>
  <c r="CQ137" i="10"/>
  <c r="NF137" i="10"/>
  <c r="LZ137" i="10"/>
  <c r="KT137" i="10"/>
  <c r="JN137" i="10"/>
  <c r="IH137" i="10"/>
  <c r="HB137" i="10"/>
  <c r="FV137" i="10"/>
  <c r="EP137" i="10"/>
  <c r="DJ137" i="10"/>
  <c r="CD137" i="10"/>
  <c r="AX137" i="10"/>
  <c r="NR134" i="10"/>
  <c r="LF134" i="10"/>
  <c r="KK134" i="10"/>
  <c r="JA134" i="10"/>
  <c r="HE134" i="10"/>
  <c r="FY134" i="10"/>
  <c r="FI134" i="10"/>
  <c r="EC134" i="10"/>
  <c r="CW134" i="10"/>
  <c r="BA134" i="10"/>
  <c r="KQ134" i="10"/>
  <c r="AC136" i="10"/>
  <c r="BI136" i="10"/>
  <c r="CO136" i="10"/>
  <c r="DU136" i="10"/>
  <c r="FA136" i="10"/>
  <c r="GG136" i="10"/>
  <c r="HM136" i="10"/>
  <c r="IS136" i="10"/>
  <c r="JY136" i="10"/>
  <c r="LE136" i="10"/>
  <c r="MK136" i="10"/>
  <c r="NQ136" i="10"/>
  <c r="AT136" i="10"/>
  <c r="BZ136" i="10"/>
  <c r="DF136" i="10"/>
  <c r="EL136" i="10"/>
  <c r="FR136" i="10"/>
  <c r="GX136" i="10"/>
  <c r="ID136" i="10"/>
  <c r="JJ136" i="10"/>
  <c r="KP136" i="10"/>
  <c r="LV136" i="10"/>
  <c r="NB136" i="10"/>
  <c r="NP134" i="10"/>
  <c r="LY134" i="10"/>
  <c r="KH134" i="10"/>
  <c r="IY134" i="10"/>
  <c r="HS134" i="10"/>
  <c r="HC134" i="10"/>
  <c r="FW134" i="10"/>
  <c r="FG134" i="10"/>
  <c r="EQ134" i="10"/>
  <c r="EA134" i="10"/>
  <c r="DK134" i="10"/>
  <c r="CU134" i="10"/>
  <c r="CE134" i="10"/>
  <c r="BO134" i="10"/>
  <c r="AY134" i="10"/>
  <c r="AI134" i="10"/>
  <c r="NB133" i="10"/>
  <c r="LV133" i="10"/>
  <c r="KP133" i="10"/>
  <c r="JJ133" i="10"/>
  <c r="ID133" i="10"/>
  <c r="GH133" i="10"/>
  <c r="FB133" i="10"/>
  <c r="DV133" i="10"/>
  <c r="CP133" i="10"/>
  <c r="BJ133" i="10"/>
  <c r="AD133" i="10"/>
  <c r="MX129" i="10"/>
  <c r="LR129" i="10"/>
  <c r="KL129" i="10"/>
  <c r="JF129" i="10"/>
  <c r="HZ129" i="10"/>
  <c r="GT129" i="10"/>
  <c r="FN129" i="10"/>
  <c r="EH129" i="10"/>
  <c r="DB129" i="10"/>
  <c r="BV129" i="10"/>
  <c r="AP129" i="10"/>
  <c r="NF130" i="10"/>
  <c r="JN130" i="10"/>
  <c r="FV130" i="10"/>
  <c r="CD130" i="10"/>
  <c r="NX128" i="10"/>
  <c r="MH128" i="10"/>
  <c r="JV128" i="10"/>
  <c r="IZ128" i="10"/>
  <c r="HJ128" i="10"/>
  <c r="FS128" i="10"/>
  <c r="EB128" i="10"/>
  <c r="CL128" i="10"/>
  <c r="Z128" i="10"/>
  <c r="ML126" i="10"/>
  <c r="JZ126" i="10"/>
  <c r="IJ126" i="10"/>
  <c r="GS126" i="10"/>
  <c r="FB126" i="10"/>
  <c r="DL126" i="10"/>
  <c r="CP126" i="10"/>
  <c r="BU126" i="10"/>
  <c r="AZ126" i="10"/>
  <c r="AD126" i="10"/>
  <c r="BB125" i="10"/>
  <c r="CH125" i="10"/>
  <c r="DN125" i="10"/>
  <c r="ET125" i="10"/>
  <c r="FZ125" i="10"/>
  <c r="HF125" i="10"/>
  <c r="IL125" i="10"/>
  <c r="JR125" i="10"/>
  <c r="KX125" i="10"/>
  <c r="MD125" i="10"/>
  <c r="NJ125" i="10"/>
  <c r="AM130" i="10"/>
  <c r="BS130" i="10"/>
  <c r="CY130" i="10"/>
  <c r="EE130" i="10"/>
  <c r="GA130" i="10"/>
  <c r="HG130" i="10"/>
  <c r="JC130" i="10"/>
  <c r="KI130" i="10"/>
  <c r="LO130" i="10"/>
  <c r="NK130" i="10"/>
  <c r="BE130" i="10"/>
  <c r="CK130" i="10"/>
  <c r="EG130" i="10"/>
  <c r="GC130" i="10"/>
  <c r="HY130" i="10"/>
  <c r="JE130" i="10"/>
  <c r="KK130" i="10"/>
  <c r="LA130" i="10"/>
  <c r="LQ130" i="10"/>
  <c r="MG130" i="10"/>
  <c r="MW130" i="10"/>
  <c r="NM130" i="10"/>
  <c r="AO128" i="10"/>
  <c r="BU128" i="10"/>
  <c r="DA128" i="10"/>
  <c r="EG128" i="10"/>
  <c r="FM128" i="10"/>
  <c r="GS128" i="10"/>
  <c r="HY128" i="10"/>
  <c r="JE128" i="10"/>
  <c r="KK128" i="10"/>
  <c r="LQ128" i="10"/>
  <c r="MW128" i="10"/>
  <c r="AA126" i="10"/>
  <c r="BG126" i="10"/>
  <c r="DC126" i="10"/>
  <c r="EI126" i="10"/>
  <c r="GE126" i="10"/>
  <c r="IQ126" i="10"/>
  <c r="NZ133" i="10"/>
  <c r="BE132" i="10"/>
  <c r="CK132" i="10"/>
  <c r="DQ132" i="10"/>
  <c r="EW132" i="10"/>
  <c r="GC132" i="10"/>
  <c r="HI132" i="10"/>
  <c r="IO132" i="10"/>
  <c r="JU132" i="10"/>
  <c r="LA132" i="10"/>
  <c r="MG132" i="10"/>
  <c r="NM132" i="10"/>
  <c r="AP132" i="10"/>
  <c r="BV132" i="10"/>
  <c r="DB132" i="10"/>
  <c r="EH132" i="10"/>
  <c r="FN132" i="10"/>
  <c r="GT132" i="10"/>
  <c r="HZ132" i="10"/>
  <c r="JF132" i="10"/>
  <c r="KL132" i="10"/>
  <c r="LR132" i="10"/>
  <c r="MX132" i="10"/>
  <c r="AQ132" i="10"/>
  <c r="BW132" i="10"/>
  <c r="DC132" i="10"/>
  <c r="EI132" i="10"/>
  <c r="FO132" i="10"/>
  <c r="GU132" i="10"/>
  <c r="IA132" i="10"/>
  <c r="JG132" i="10"/>
  <c r="KM132" i="10"/>
  <c r="LS132" i="10"/>
  <c r="MY132" i="10"/>
  <c r="NR130" i="10"/>
  <c r="IT130" i="10"/>
  <c r="GH130" i="10"/>
  <c r="FB130" i="10"/>
  <c r="CP130" i="10"/>
  <c r="BJ130" i="10"/>
  <c r="AD130" i="10"/>
  <c r="MJ128" i="10"/>
  <c r="KT128" i="10"/>
  <c r="JC128" i="10"/>
  <c r="HL128" i="10"/>
  <c r="FV128" i="10"/>
  <c r="EE128" i="10"/>
  <c r="CN128" i="10"/>
  <c r="AB128" i="10"/>
  <c r="NE126" i="10"/>
  <c r="LN126" i="10"/>
  <c r="IG126" i="10"/>
  <c r="GP126" i="10"/>
  <c r="DI126" i="10"/>
  <c r="AB126" i="10"/>
  <c r="MI125" i="10"/>
  <c r="KR125" i="10"/>
  <c r="JA125" i="10"/>
  <c r="HK125" i="10"/>
  <c r="DH125" i="10"/>
  <c r="JR119" i="10"/>
  <c r="IL119" i="10"/>
  <c r="HF119" i="10"/>
  <c r="FZ119" i="10"/>
  <c r="ET119" i="10"/>
  <c r="DN119" i="10"/>
  <c r="CH119" i="10"/>
  <c r="BB119" i="10"/>
  <c r="NY125" i="10"/>
  <c r="BK124" i="10"/>
  <c r="DB124" i="10"/>
  <c r="ER124" i="10"/>
  <c r="GI124" i="10"/>
  <c r="HZ124" i="10"/>
  <c r="JP124" i="10"/>
  <c r="LG124" i="10"/>
  <c r="MX124" i="10"/>
  <c r="AM124" i="10"/>
  <c r="CD124" i="10"/>
  <c r="DT124" i="10"/>
  <c r="FK124" i="10"/>
  <c r="HB124" i="10"/>
  <c r="IR124" i="10"/>
  <c r="KI124" i="10"/>
  <c r="LZ124" i="10"/>
  <c r="NP124" i="10"/>
  <c r="AW124" i="10"/>
  <c r="CC124" i="10"/>
  <c r="DI124" i="10"/>
  <c r="EO124" i="10"/>
  <c r="FU124" i="10"/>
  <c r="HA124" i="10"/>
  <c r="IG124" i="10"/>
  <c r="JM124" i="10"/>
  <c r="KS124" i="10"/>
  <c r="LY124" i="10"/>
  <c r="NU124" i="10"/>
  <c r="BA122" i="10"/>
  <c r="CG122" i="10"/>
  <c r="DM122" i="10"/>
  <c r="ES122" i="10"/>
  <c r="FY122" i="10"/>
  <c r="HU122" i="10"/>
  <c r="JA122" i="10"/>
  <c r="JQ122" i="10"/>
  <c r="KW122" i="10"/>
  <c r="MS122" i="10"/>
  <c r="BC122" i="10"/>
  <c r="CI122" i="10"/>
  <c r="EE122" i="10"/>
  <c r="FK122" i="10"/>
  <c r="GQ122" i="10"/>
  <c r="HW122" i="10"/>
  <c r="JC122" i="10"/>
  <c r="KI122" i="10"/>
  <c r="LO122" i="10"/>
  <c r="MU122" i="10"/>
  <c r="NK122" i="10"/>
  <c r="OA122" i="10"/>
  <c r="BC120" i="10"/>
  <c r="CI120" i="10"/>
  <c r="DO120" i="10"/>
  <c r="EU120" i="10"/>
  <c r="GA120" i="10"/>
  <c r="HG120" i="10"/>
  <c r="IM120" i="10"/>
  <c r="JS120" i="10"/>
  <c r="KY120" i="10"/>
  <c r="ME120" i="10"/>
  <c r="NK120" i="10"/>
  <c r="AO120" i="10"/>
  <c r="BU120" i="10"/>
  <c r="DA120" i="10"/>
  <c r="EG120" i="10"/>
  <c r="FM120" i="10"/>
  <c r="GS120" i="10"/>
  <c r="HY120" i="10"/>
  <c r="IO120" i="10"/>
  <c r="JE120" i="10"/>
  <c r="JU120" i="10"/>
  <c r="KK120" i="10"/>
  <c r="LA120" i="10"/>
  <c r="LQ120" i="10"/>
  <c r="MG120" i="10"/>
  <c r="MW120" i="10"/>
  <c r="NM120" i="10"/>
  <c r="NZ119" i="10"/>
  <c r="NO124" i="10"/>
  <c r="KH124" i="10"/>
  <c r="IQ124" i="10"/>
  <c r="GZ124" i="10"/>
  <c r="FJ124" i="10"/>
  <c r="DS124" i="10"/>
  <c r="CB124" i="10"/>
  <c r="AL124" i="10"/>
  <c r="NB122" i="10"/>
  <c r="LV122" i="10"/>
  <c r="KP122" i="10"/>
  <c r="JJ122" i="10"/>
  <c r="ID122" i="10"/>
  <c r="GX122" i="10"/>
  <c r="FR122" i="10"/>
  <c r="EL122" i="10"/>
  <c r="DF122" i="10"/>
  <c r="BZ122" i="10"/>
  <c r="AT122" i="10"/>
  <c r="NJ120" i="10"/>
  <c r="MD120" i="10"/>
  <c r="KX120" i="10"/>
  <c r="JR120" i="10"/>
  <c r="IL120" i="10"/>
  <c r="HF120" i="10"/>
  <c r="FZ120" i="10"/>
  <c r="ET120" i="10"/>
  <c r="DN120" i="10"/>
  <c r="CH120" i="10"/>
  <c r="BB120" i="10"/>
  <c r="NZ122" i="10"/>
  <c r="NA115" i="10"/>
  <c r="LY115" i="10"/>
  <c r="KV115" i="10"/>
  <c r="JX115" i="10"/>
  <c r="JC115" i="10"/>
  <c r="IG115" i="10"/>
  <c r="HL115" i="10"/>
  <c r="GQ115" i="10"/>
  <c r="FU115" i="10"/>
  <c r="EZ115" i="10"/>
  <c r="EE115" i="10"/>
  <c r="DI115" i="10"/>
  <c r="CN115" i="10"/>
  <c r="BS115" i="10"/>
  <c r="AW115" i="10"/>
  <c r="AB115" i="10"/>
  <c r="AL115" i="10"/>
  <c r="BB115" i="10"/>
  <c r="BR115" i="10"/>
  <c r="CH115" i="10"/>
  <c r="CX115" i="10"/>
  <c r="DN115" i="10"/>
  <c r="ED115" i="10"/>
  <c r="ET115" i="10"/>
  <c r="FJ115" i="10"/>
  <c r="FZ115" i="10"/>
  <c r="GP115" i="10"/>
  <c r="HF115" i="10"/>
  <c r="HV115" i="10"/>
  <c r="IL115" i="10"/>
  <c r="JB115" i="10"/>
  <c r="JR115" i="10"/>
  <c r="KH115" i="10"/>
  <c r="LC115" i="10"/>
  <c r="LX115" i="10"/>
  <c r="MS115" i="10"/>
  <c r="NO115" i="10"/>
  <c r="KP115" i="10"/>
  <c r="LF115" i="10"/>
  <c r="LV115" i="10"/>
  <c r="ML115" i="10"/>
  <c r="NB115" i="10"/>
  <c r="NR115" i="10"/>
  <c r="NZ120" i="10"/>
  <c r="NA116" i="10"/>
  <c r="LX116" i="10"/>
  <c r="KV116" i="10"/>
  <c r="JT116" i="10"/>
  <c r="IP116" i="10"/>
  <c r="HN116" i="10"/>
  <c r="GL116" i="10"/>
  <c r="FI116" i="10"/>
  <c r="EG116" i="10"/>
  <c r="DE116" i="10"/>
  <c r="CB116" i="10"/>
  <c r="AZ116" i="10"/>
  <c r="NS115" i="10"/>
  <c r="MQ115" i="10"/>
  <c r="LO115" i="10"/>
  <c r="KK115" i="10"/>
  <c r="JP115" i="10"/>
  <c r="IU115" i="10"/>
  <c r="HY115" i="10"/>
  <c r="HD115" i="10"/>
  <c r="GI115" i="10"/>
  <c r="FM115" i="10"/>
  <c r="ER115" i="10"/>
  <c r="DW115" i="10"/>
  <c r="DA115" i="10"/>
  <c r="CF115" i="10"/>
  <c r="BK115" i="10"/>
  <c r="AO115" i="10"/>
  <c r="AG116" i="10"/>
  <c r="BB116" i="10"/>
  <c r="BX116" i="10"/>
  <c r="CS116" i="10"/>
  <c r="DN116" i="10"/>
  <c r="EJ116" i="10"/>
  <c r="FE116" i="10"/>
  <c r="FZ116" i="10"/>
  <c r="GV116" i="10"/>
  <c r="HQ116" i="10"/>
  <c r="IL116" i="10"/>
  <c r="JH116" i="10"/>
  <c r="KC116" i="10"/>
  <c r="KX116" i="10"/>
  <c r="LT116" i="10"/>
  <c r="MO116" i="10"/>
  <c r="NJ116" i="10"/>
  <c r="AA116" i="10"/>
  <c r="AQ116" i="10"/>
  <c r="BG116" i="10"/>
  <c r="BW116" i="10"/>
  <c r="CM116" i="10"/>
  <c r="DC116" i="10"/>
  <c r="DS116" i="10"/>
  <c r="EI116" i="10"/>
  <c r="EY116" i="10"/>
  <c r="FO116" i="10"/>
  <c r="GE116" i="10"/>
  <c r="GU116" i="10"/>
  <c r="HK116" i="10"/>
  <c r="IA116" i="10"/>
  <c r="IQ116" i="10"/>
  <c r="JG116" i="10"/>
  <c r="JW116" i="10"/>
  <c r="KM116" i="10"/>
  <c r="LC116" i="10"/>
  <c r="LS116" i="10"/>
  <c r="MI116" i="10"/>
  <c r="MY116" i="10"/>
  <c r="NO116" i="10"/>
  <c r="NX115" i="10"/>
  <c r="MV115" i="10"/>
  <c r="LT115" i="10"/>
  <c r="KQ115" i="10"/>
  <c r="JT115" i="10"/>
  <c r="IY115" i="10"/>
  <c r="IC115" i="10"/>
  <c r="HH115" i="10"/>
  <c r="GM115" i="10"/>
  <c r="FQ115" i="10"/>
  <c r="EV115" i="10"/>
  <c r="EA115" i="10"/>
  <c r="DE115" i="10"/>
  <c r="CJ115" i="10"/>
  <c r="BO115" i="10"/>
  <c r="AS115" i="10"/>
  <c r="OA115" i="10"/>
  <c r="CR115" i="10"/>
  <c r="CB115" i="10"/>
  <c r="BL115" i="10"/>
  <c r="AA115" i="10"/>
  <c r="DH115" i="10"/>
  <c r="AP116" i="10"/>
  <c r="BT116" i="10"/>
  <c r="CV116" i="10"/>
  <c r="DX116" i="10"/>
  <c r="FA116" i="10"/>
  <c r="GC116" i="10"/>
  <c r="HE116" i="10"/>
  <c r="IH116" i="10"/>
  <c r="JJ116" i="10"/>
  <c r="KL116" i="10"/>
  <c r="LP116" i="10"/>
  <c r="MR116" i="10"/>
  <c r="NT116" i="10"/>
  <c r="BA117" i="10"/>
  <c r="CC117" i="10"/>
  <c r="DF117" i="10"/>
  <c r="EH117" i="10"/>
  <c r="FJ117" i="10"/>
  <c r="GM117" i="10"/>
  <c r="HO117" i="10"/>
  <c r="IQ117" i="10"/>
  <c r="JU117" i="10"/>
  <c r="KW117" i="10"/>
  <c r="LY117" i="10"/>
  <c r="NB117" i="10"/>
  <c r="AM119" i="10"/>
  <c r="DT119" i="10"/>
  <c r="IC119" i="10"/>
  <c r="NA119" i="10"/>
  <c r="ER120" i="10"/>
  <c r="AU117" i="10"/>
  <c r="BW117" i="10"/>
  <c r="DA117" i="10"/>
  <c r="EC117" i="10"/>
  <c r="FE117" i="10"/>
  <c r="GH117" i="10"/>
  <c r="HJ117" i="10"/>
  <c r="IL117" i="10"/>
  <c r="JO117" i="10"/>
  <c r="KQ117" i="10"/>
  <c r="LS117" i="10"/>
  <c r="MW117" i="10"/>
  <c r="NY117" i="10"/>
  <c r="DD119" i="10"/>
  <c r="HE119" i="10"/>
  <c r="MC119" i="10"/>
  <c r="CN120" i="10"/>
  <c r="ES115" i="10"/>
  <c r="FO115" i="10"/>
  <c r="GJ115" i="10"/>
  <c r="HE115" i="10"/>
  <c r="IA115" i="10"/>
  <c r="IV115" i="10"/>
  <c r="JQ115" i="10"/>
  <c r="KN115" i="10"/>
  <c r="LP115" i="10"/>
  <c r="MR115" i="10"/>
  <c r="NU115" i="10"/>
  <c r="BA116" i="10"/>
  <c r="CD116" i="10"/>
  <c r="DF116" i="10"/>
  <c r="EH116" i="10"/>
  <c r="FL116" i="10"/>
  <c r="GN116" i="10"/>
  <c r="HP116" i="10"/>
  <c r="IS116" i="10"/>
  <c r="JU116" i="10"/>
  <c r="KW116" i="10"/>
  <c r="LZ116" i="10"/>
  <c r="NB116" i="10"/>
  <c r="AA117" i="10"/>
  <c r="BE117" i="10"/>
  <c r="CG117" i="10"/>
  <c r="DI117" i="10"/>
  <c r="EL117" i="10"/>
  <c r="FN117" i="10"/>
  <c r="GP117" i="10"/>
  <c r="HS117" i="10"/>
  <c r="IU117" i="10"/>
  <c r="JW117" i="10"/>
  <c r="LA117" i="10"/>
  <c r="MC117" i="10"/>
  <c r="NE117" i="10"/>
  <c r="AB119" i="10"/>
  <c r="DI119" i="10"/>
  <c r="HM119" i="10"/>
  <c r="MK119" i="10"/>
  <c r="CV120" i="10"/>
  <c r="AO116" i="10"/>
  <c r="BQ116" i="10"/>
  <c r="CT116" i="10"/>
  <c r="DV116" i="10"/>
  <c r="EX116" i="10"/>
  <c r="GB116" i="10"/>
  <c r="HD116" i="10"/>
  <c r="IF116" i="10"/>
  <c r="JI116" i="10"/>
  <c r="KK116" i="10"/>
  <c r="LM116" i="10"/>
  <c r="MP116" i="10"/>
  <c r="NR116" i="10"/>
  <c r="AQ117" i="10"/>
  <c r="BU117" i="10"/>
  <c r="CW117" i="10"/>
  <c r="DY117" i="10"/>
  <c r="FB117" i="10"/>
  <c r="GD117" i="10"/>
  <c r="HF117" i="10"/>
  <c r="II117" i="10"/>
  <c r="JK117" i="10"/>
  <c r="KM117" i="10"/>
  <c r="LQ117" i="10"/>
  <c r="MS117" i="10"/>
  <c r="NU117" i="10"/>
  <c r="CS119" i="10"/>
  <c r="GO119" i="10"/>
  <c r="LM119" i="10"/>
  <c r="BX120" i="10"/>
  <c r="FH120" i="10"/>
  <c r="GN120" i="10"/>
  <c r="HT120" i="10"/>
  <c r="IZ120" i="10"/>
  <c r="KF120" i="10"/>
  <c r="LL120" i="10"/>
  <c r="MR120" i="10"/>
  <c r="NX120" i="10"/>
  <c r="BA121" i="10"/>
  <c r="CG121" i="10"/>
  <c r="DM121" i="10"/>
  <c r="ES121" i="10"/>
  <c r="FY121" i="10"/>
  <c r="HE121" i="10"/>
  <c r="IK121" i="10"/>
  <c r="JQ121" i="10"/>
  <c r="KW121" i="10"/>
  <c r="MC121" i="10"/>
  <c r="NI121" i="10"/>
  <c r="AJ122" i="10"/>
  <c r="BP122" i="10"/>
  <c r="CV122" i="10"/>
  <c r="EB122" i="10"/>
  <c r="FH122" i="10"/>
  <c r="GN122" i="10"/>
  <c r="HT122" i="10"/>
  <c r="IZ122" i="10"/>
  <c r="KF122" i="10"/>
  <c r="LL122" i="10"/>
  <c r="MR122" i="10"/>
  <c r="NX122" i="10"/>
  <c r="BO124" i="10"/>
  <c r="DF124" i="10"/>
  <c r="EV124" i="10"/>
  <c r="GM124" i="10"/>
  <c r="ID124" i="10"/>
  <c r="JT124" i="10"/>
  <c r="LK124" i="10"/>
  <c r="NB124" i="10"/>
  <c r="AO125" i="10"/>
  <c r="CF125" i="10"/>
  <c r="DW125" i="10"/>
  <c r="GY125" i="10"/>
  <c r="KF125" i="10"/>
  <c r="NM125" i="10"/>
  <c r="CL126" i="10"/>
  <c r="FT126" i="10"/>
  <c r="JA126" i="10"/>
  <c r="MH126" i="10"/>
  <c r="BG127" i="10"/>
  <c r="EO127" i="10"/>
  <c r="HV127" i="10"/>
  <c r="LC127" i="10"/>
  <c r="AA128" i="10"/>
  <c r="DH128" i="10"/>
  <c r="GP128" i="10"/>
  <c r="JW128" i="10"/>
  <c r="ND128" i="10"/>
  <c r="CC129" i="10"/>
  <c r="FK129" i="10"/>
  <c r="IR129" i="10"/>
  <c r="LY129" i="10"/>
  <c r="BP130" i="10"/>
  <c r="GN130" i="10"/>
  <c r="LL130" i="10"/>
  <c r="BY131" i="10"/>
  <c r="JS131" i="10"/>
  <c r="HD132" i="10"/>
  <c r="ES133" i="10"/>
  <c r="CD134" i="10"/>
  <c r="MS134" i="10"/>
  <c r="KS135" i="10"/>
  <c r="AK137" i="10"/>
  <c r="AM117" i="10"/>
  <c r="BI117" i="10"/>
  <c r="CD117" i="10"/>
  <c r="CY117" i="10"/>
  <c r="DU117" i="10"/>
  <c r="EP117" i="10"/>
  <c r="FK117" i="10"/>
  <c r="GG117" i="10"/>
  <c r="HB117" i="10"/>
  <c r="HW117" i="10"/>
  <c r="IS117" i="10"/>
  <c r="JN117" i="10"/>
  <c r="KI117" i="10"/>
  <c r="LE117" i="10"/>
  <c r="LZ117" i="10"/>
  <c r="MU117" i="10"/>
  <c r="NQ117" i="10"/>
  <c r="AI119" i="10"/>
  <c r="BD119" i="10"/>
  <c r="BY119" i="10"/>
  <c r="CU119" i="10"/>
  <c r="DP119" i="10"/>
  <c r="EK119" i="10"/>
  <c r="FK119" i="10"/>
  <c r="GQ119" i="10"/>
  <c r="HW119" i="10"/>
  <c r="JC119" i="10"/>
  <c r="KI119" i="10"/>
  <c r="LO119" i="10"/>
  <c r="MU119" i="10"/>
  <c r="OA119" i="10"/>
  <c r="BC121" i="10"/>
  <c r="CI121" i="10"/>
  <c r="DO121" i="10"/>
  <c r="EU121" i="10"/>
  <c r="GA121" i="10"/>
  <c r="HG121" i="10"/>
  <c r="IM121" i="10"/>
  <c r="JS121" i="10"/>
  <c r="KY121" i="10"/>
  <c r="ME121" i="10"/>
  <c r="NK121" i="10"/>
  <c r="AR125" i="10"/>
  <c r="CI125" i="10"/>
  <c r="DY125" i="10"/>
  <c r="HD125" i="10"/>
  <c r="KK125" i="10"/>
  <c r="NS125" i="10"/>
  <c r="CR126" i="10"/>
  <c r="FY126" i="10"/>
  <c r="JF126" i="10"/>
  <c r="MN126" i="10"/>
  <c r="CH127" i="10"/>
  <c r="FO127" i="10"/>
  <c r="IW127" i="10"/>
  <c r="MD127" i="10"/>
  <c r="BB128" i="10"/>
  <c r="EI128" i="10"/>
  <c r="HP128" i="10"/>
  <c r="KX128" i="10"/>
  <c r="AR129" i="10"/>
  <c r="DY129" i="10"/>
  <c r="HG129" i="10"/>
  <c r="KN129" i="10"/>
  <c r="NY129" i="10"/>
  <c r="EJ130" i="10"/>
  <c r="JH130" i="10"/>
  <c r="BA131" i="10"/>
  <c r="HW131" i="10"/>
  <c r="CV132" i="10"/>
  <c r="MR132" i="10"/>
  <c r="HU133" i="10"/>
  <c r="CT134" i="10"/>
  <c r="NN134" i="10"/>
  <c r="LW135" i="10"/>
  <c r="CW137" i="10"/>
  <c r="AO119" i="10"/>
  <c r="BK119" i="10"/>
  <c r="CF119" i="10"/>
  <c r="DA119" i="10"/>
  <c r="DW119" i="10"/>
  <c r="ER119" i="10"/>
  <c r="FU119" i="10"/>
  <c r="HA119" i="10"/>
  <c r="IG119" i="10"/>
  <c r="JM119" i="10"/>
  <c r="KS119" i="10"/>
  <c r="LY119" i="10"/>
  <c r="NE119" i="10"/>
  <c r="AN120" i="10"/>
  <c r="BT120" i="10"/>
  <c r="CZ120" i="10"/>
  <c r="EF120" i="10"/>
  <c r="FL120" i="10"/>
  <c r="GR120" i="10"/>
  <c r="HX120" i="10"/>
  <c r="JD120" i="10"/>
  <c r="KJ120" i="10"/>
  <c r="LP120" i="10"/>
  <c r="MV120" i="10"/>
  <c r="AG121" i="10"/>
  <c r="BM121" i="10"/>
  <c r="CS121" i="10"/>
  <c r="DY121" i="10"/>
  <c r="FE121" i="10"/>
  <c r="GK121" i="10"/>
  <c r="HQ121" i="10"/>
  <c r="IW121" i="10"/>
  <c r="KC121" i="10"/>
  <c r="LI121" i="10"/>
  <c r="MO121" i="10"/>
  <c r="NU121" i="10"/>
  <c r="BD122" i="10"/>
  <c r="CJ122" i="10"/>
  <c r="DP122" i="10"/>
  <c r="EV122" i="10"/>
  <c r="GB122" i="10"/>
  <c r="HH122" i="10"/>
  <c r="IN122" i="10"/>
  <c r="JT122" i="10"/>
  <c r="KZ122" i="10"/>
  <c r="MF122" i="10"/>
  <c r="NL122" i="10"/>
  <c r="AY124" i="10"/>
  <c r="CP124" i="10"/>
  <c r="EF124" i="10"/>
  <c r="FW124" i="10"/>
  <c r="HN124" i="10"/>
  <c r="JD124" i="10"/>
  <c r="KU124" i="10"/>
  <c r="ML124" i="10"/>
  <c r="AJ125" i="10"/>
  <c r="CA125" i="10"/>
  <c r="DQ125" i="10"/>
  <c r="GN125" i="10"/>
  <c r="JU125" i="10"/>
  <c r="NC125" i="10"/>
  <c r="CB126" i="10"/>
  <c r="FI126" i="10"/>
  <c r="IP126" i="10"/>
  <c r="LX126" i="10"/>
  <c r="AW127" i="10"/>
  <c r="ED127" i="10"/>
  <c r="HK127" i="10"/>
  <c r="KS127" i="10"/>
  <c r="NZ127" i="10"/>
  <c r="CX128" i="10"/>
  <c r="GE128" i="10"/>
  <c r="JL128" i="10"/>
  <c r="MT128" i="10"/>
  <c r="BS129" i="10"/>
  <c r="EZ129" i="10"/>
  <c r="IG129" i="10"/>
  <c r="LO129" i="10"/>
  <c r="CF130" i="10"/>
  <c r="HD130" i="10"/>
  <c r="MB130" i="10"/>
  <c r="CO131" i="10"/>
  <c r="KY131" i="10"/>
  <c r="FX132" i="10"/>
  <c r="BA133" i="10"/>
  <c r="KW133" i="10"/>
  <c r="FV134" i="10"/>
  <c r="FU135" i="10"/>
  <c r="IM136" i="10"/>
  <c r="AF119" i="10"/>
  <c r="BA119" i="10"/>
  <c r="BW119" i="10"/>
  <c r="CR119" i="10"/>
  <c r="DM119" i="10"/>
  <c r="EI119" i="10"/>
  <c r="FG119" i="10"/>
  <c r="GM119" i="10"/>
  <c r="HS119" i="10"/>
  <c r="IY119" i="10"/>
  <c r="KE119" i="10"/>
  <c r="LK119" i="10"/>
  <c r="MQ119" i="10"/>
  <c r="NW119" i="10"/>
  <c r="AX120" i="10"/>
  <c r="CD120" i="10"/>
  <c r="DJ120" i="10"/>
  <c r="EP120" i="10"/>
  <c r="FV120" i="10"/>
  <c r="HB120" i="10"/>
  <c r="IH120" i="10"/>
  <c r="JN120" i="10"/>
  <c r="KT120" i="10"/>
  <c r="LZ120" i="10"/>
  <c r="NF120" i="10"/>
  <c r="AI121" i="10"/>
  <c r="BO121" i="10"/>
  <c r="CU121" i="10"/>
  <c r="EA121" i="10"/>
  <c r="FG121" i="10"/>
  <c r="GM121" i="10"/>
  <c r="HS121" i="10"/>
  <c r="IY121" i="10"/>
  <c r="KE121" i="10"/>
  <c r="LK121" i="10"/>
  <c r="MQ121" i="10"/>
  <c r="NW121" i="10"/>
  <c r="AX122" i="10"/>
  <c r="CD122" i="10"/>
  <c r="DJ122" i="10"/>
  <c r="EP122" i="10"/>
  <c r="FV122" i="10"/>
  <c r="HB122" i="10"/>
  <c r="IH122" i="10"/>
  <c r="JN122" i="10"/>
  <c r="KT122" i="10"/>
  <c r="LZ122" i="10"/>
  <c r="NF122" i="10"/>
  <c r="AQ124" i="10"/>
  <c r="CH124" i="10"/>
  <c r="DX124" i="10"/>
  <c r="FO124" i="10"/>
  <c r="HF124" i="10"/>
  <c r="IV124" i="10"/>
  <c r="KM124" i="10"/>
  <c r="MD124" i="10"/>
  <c r="NT124" i="10"/>
  <c r="BH125" i="10"/>
  <c r="CY125" i="10"/>
  <c r="FC125" i="10"/>
  <c r="IJ125" i="10"/>
  <c r="LQ125" i="10"/>
  <c r="BL126" i="10"/>
  <c r="ES126" i="10"/>
  <c r="HZ126" i="10"/>
  <c r="LH126" i="10"/>
  <c r="AG127" i="10"/>
  <c r="DN127" i="10"/>
  <c r="GU127" i="10"/>
  <c r="KC127" i="10"/>
  <c r="NJ127" i="10"/>
  <c r="DC128" i="10"/>
  <c r="GJ128" i="10"/>
  <c r="JR128" i="10"/>
  <c r="MY128" i="10"/>
  <c r="BX129" i="10"/>
  <c r="FE129" i="10"/>
  <c r="IM129" i="10"/>
  <c r="LT129" i="10"/>
  <c r="BH130" i="10"/>
  <c r="GF130" i="10"/>
  <c r="LD130" i="10"/>
  <c r="BQ131" i="10"/>
  <c r="JC131" i="10"/>
  <c r="EB132" i="10"/>
  <c r="NX132" i="10"/>
  <c r="JA133" i="10"/>
  <c r="DZ134" i="10"/>
  <c r="AA135" i="10"/>
  <c r="EU136" i="10"/>
  <c r="AF117" i="10"/>
  <c r="AV117" i="10"/>
  <c r="BL117" i="10"/>
  <c r="CB117" i="10"/>
  <c r="CR117" i="10"/>
  <c r="DH117" i="10"/>
  <c r="DX117" i="10"/>
  <c r="EN117" i="10"/>
  <c r="FD117" i="10"/>
  <c r="FT117" i="10"/>
  <c r="GJ117" i="10"/>
  <c r="GZ117" i="10"/>
  <c r="HP117" i="10"/>
  <c r="IF117" i="10"/>
  <c r="IV117" i="10"/>
  <c r="JL117" i="10"/>
  <c r="KB117" i="10"/>
  <c r="KR117" i="10"/>
  <c r="LH117" i="10"/>
  <c r="LX117" i="10"/>
  <c r="MN117" i="10"/>
  <c r="ND117" i="10"/>
  <c r="NT117" i="10"/>
  <c r="AJ121" i="10"/>
  <c r="AZ121" i="10"/>
  <c r="BP121" i="10"/>
  <c r="CF121" i="10"/>
  <c r="CV121" i="10"/>
  <c r="DL121" i="10"/>
  <c r="EB121" i="10"/>
  <c r="ER121" i="10"/>
  <c r="FH121" i="10"/>
  <c r="FX121" i="10"/>
  <c r="GN121" i="10"/>
  <c r="HD121" i="10"/>
  <c r="HT121" i="10"/>
  <c r="IJ121" i="10"/>
  <c r="IZ121" i="10"/>
  <c r="JP121" i="10"/>
  <c r="KF121" i="10"/>
  <c r="KV121" i="10"/>
  <c r="LL121" i="10"/>
  <c r="MB121" i="10"/>
  <c r="MR121" i="10"/>
  <c r="NH121" i="10"/>
  <c r="NX121" i="10"/>
  <c r="AS127" i="10"/>
  <c r="BN127" i="10"/>
  <c r="CI127" i="10"/>
  <c r="DE127" i="10"/>
  <c r="DZ127" i="10"/>
  <c r="EU127" i="10"/>
  <c r="FQ127" i="10"/>
  <c r="GL127" i="10"/>
  <c r="HG127" i="10"/>
  <c r="IC127" i="10"/>
  <c r="IX127" i="10"/>
  <c r="JS127" i="10"/>
  <c r="KO127" i="10"/>
  <c r="LJ127" i="10"/>
  <c r="ME127" i="10"/>
  <c r="NA127" i="10"/>
  <c r="NV127" i="10"/>
  <c r="AN129" i="10"/>
  <c r="BI129" i="10"/>
  <c r="CE129" i="10"/>
  <c r="CZ129" i="10"/>
  <c r="DU129" i="10"/>
  <c r="EQ129" i="10"/>
  <c r="FL129" i="10"/>
  <c r="GG129" i="10"/>
  <c r="HC129" i="10"/>
  <c r="HX129" i="10"/>
  <c r="IS129" i="10"/>
  <c r="JO129" i="10"/>
  <c r="KJ129" i="10"/>
  <c r="LE129" i="10"/>
  <c r="MA129" i="10"/>
  <c r="MV129" i="10"/>
  <c r="NS129" i="10"/>
  <c r="AU131" i="10"/>
  <c r="CA131" i="10"/>
  <c r="DG131" i="10"/>
  <c r="EY131" i="10"/>
  <c r="HK131" i="10"/>
  <c r="JW131" i="10"/>
  <c r="MI131" i="10"/>
  <c r="BD132" i="10"/>
  <c r="DP132" i="10"/>
  <c r="GB132" i="10"/>
  <c r="IN132" i="10"/>
  <c r="KZ132" i="10"/>
  <c r="NL132" i="10"/>
  <c r="CK133" i="10"/>
  <c r="EW133" i="10"/>
  <c r="HI133" i="10"/>
  <c r="JU133" i="10"/>
  <c r="MG133" i="10"/>
  <c r="BB134" i="10"/>
  <c r="DN134" i="10"/>
  <c r="FZ134" i="10"/>
  <c r="IL134" i="10"/>
  <c r="LH134" i="10"/>
  <c r="AG135" i="10"/>
  <c r="DN135" i="10"/>
  <c r="GU135" i="10"/>
  <c r="KC135" i="10"/>
  <c r="AE136" i="10"/>
  <c r="FC136" i="10"/>
  <c r="KA136" i="10"/>
  <c r="BA137" i="10"/>
  <c r="KW137" i="10"/>
  <c r="EO125" i="10"/>
  <c r="FK125" i="10"/>
  <c r="GF125" i="10"/>
  <c r="HA125" i="10"/>
  <c r="HW125" i="10"/>
  <c r="IR125" i="10"/>
  <c r="JM125" i="10"/>
  <c r="KI125" i="10"/>
  <c r="LD125" i="10"/>
  <c r="LY125" i="10"/>
  <c r="MU125" i="10"/>
  <c r="NP125" i="10"/>
  <c r="AH126" i="10"/>
  <c r="BD126" i="10"/>
  <c r="BY126" i="10"/>
  <c r="CT126" i="10"/>
  <c r="DP126" i="10"/>
  <c r="EK126" i="10"/>
  <c r="FF126" i="10"/>
  <c r="GB126" i="10"/>
  <c r="GW126" i="10"/>
  <c r="HR126" i="10"/>
  <c r="IN126" i="10"/>
  <c r="JI126" i="10"/>
  <c r="KD126" i="10"/>
  <c r="KZ126" i="10"/>
  <c r="LU126" i="10"/>
  <c r="MP126" i="10"/>
  <c r="NL126" i="10"/>
  <c r="AI127" i="10"/>
  <c r="BE127" i="10"/>
  <c r="BZ127" i="10"/>
  <c r="CU127" i="10"/>
  <c r="DQ127" i="10"/>
  <c r="EL127" i="10"/>
  <c r="FG127" i="10"/>
  <c r="GC127" i="10"/>
  <c r="GX127" i="10"/>
  <c r="HS127" i="10"/>
  <c r="IO127" i="10"/>
  <c r="JJ127" i="10"/>
  <c r="KE127" i="10"/>
  <c r="LA127" i="10"/>
  <c r="LV127" i="10"/>
  <c r="MQ127" i="10"/>
  <c r="NM127" i="10"/>
  <c r="AI128" i="10"/>
  <c r="BD128" i="10"/>
  <c r="BZ128" i="10"/>
  <c r="CU128" i="10"/>
  <c r="DP128" i="10"/>
  <c r="EL128" i="10"/>
  <c r="FG128" i="10"/>
  <c r="GB128" i="10"/>
  <c r="GX128" i="10"/>
  <c r="HS128" i="10"/>
  <c r="IN128" i="10"/>
  <c r="JJ128" i="10"/>
  <c r="KE128" i="10"/>
  <c r="KZ128" i="10"/>
  <c r="LV128" i="10"/>
  <c r="MQ128" i="10"/>
  <c r="NL128" i="10"/>
  <c r="AJ129" i="10"/>
  <c r="BE129" i="10"/>
  <c r="CA129" i="10"/>
  <c r="CV129" i="10"/>
  <c r="DQ129" i="10"/>
  <c r="EM129" i="10"/>
  <c r="FH129" i="10"/>
  <c r="GC129" i="10"/>
  <c r="GY129" i="10"/>
  <c r="HT129" i="10"/>
  <c r="IO129" i="10"/>
  <c r="JK129" i="10"/>
  <c r="KF129" i="10"/>
  <c r="LA129" i="10"/>
  <c r="LW129" i="10"/>
  <c r="MR129" i="10"/>
  <c r="NM129" i="10"/>
  <c r="AV130" i="10"/>
  <c r="CB130" i="10"/>
  <c r="DH130" i="10"/>
  <c r="EN130" i="10"/>
  <c r="FT130" i="10"/>
  <c r="GZ130" i="10"/>
  <c r="IF130" i="10"/>
  <c r="JL130" i="10"/>
  <c r="KR130" i="10"/>
  <c r="LX130" i="10"/>
  <c r="ND130" i="10"/>
  <c r="AO131" i="10"/>
  <c r="BU131" i="10"/>
  <c r="DA131" i="10"/>
  <c r="EM131" i="10"/>
  <c r="GY131" i="10"/>
  <c r="JK131" i="10"/>
  <c r="LW131" i="10"/>
  <c r="AB132" i="10"/>
  <c r="CN132" i="10"/>
  <c r="EZ132" i="10"/>
  <c r="HL132" i="10"/>
  <c r="JX132" i="10"/>
  <c r="MJ132" i="10"/>
  <c r="AS133" i="10"/>
  <c r="DE133" i="10"/>
  <c r="FQ133" i="10"/>
  <c r="IC133" i="10"/>
  <c r="KO133" i="10"/>
  <c r="NA133" i="10"/>
  <c r="BF134" i="10"/>
  <c r="DR134" i="10"/>
  <c r="GD134" i="10"/>
  <c r="IP134" i="10"/>
  <c r="LM134" i="10"/>
  <c r="AL135" i="10"/>
  <c r="DS135" i="10"/>
  <c r="HA135" i="10"/>
  <c r="KH135" i="10"/>
  <c r="AM136" i="10"/>
  <c r="FK136" i="10"/>
  <c r="KI136" i="10"/>
  <c r="BQ137" i="10"/>
  <c r="LM137" i="10"/>
  <c r="FH119" i="10"/>
  <c r="FX119" i="10"/>
  <c r="GN119" i="10"/>
  <c r="HD119" i="10"/>
  <c r="HT119" i="10"/>
  <c r="IJ119" i="10"/>
  <c r="IZ119" i="10"/>
  <c r="JP119" i="10"/>
  <c r="KF119" i="10"/>
  <c r="KV119" i="10"/>
  <c r="LL119" i="10"/>
  <c r="MB119" i="10"/>
  <c r="MR119" i="10"/>
  <c r="NH119" i="10"/>
  <c r="NX119" i="10"/>
  <c r="AL121" i="10"/>
  <c r="BB121" i="10"/>
  <c r="BR121" i="10"/>
  <c r="CH121" i="10"/>
  <c r="CX121" i="10"/>
  <c r="DN121" i="10"/>
  <c r="EH121" i="10"/>
  <c r="FB121" i="10"/>
  <c r="FV121" i="10"/>
  <c r="GT121" i="10"/>
  <c r="HN121" i="10"/>
  <c r="IH121" i="10"/>
  <c r="JF121" i="10"/>
  <c r="JZ121" i="10"/>
  <c r="KT121" i="10"/>
  <c r="LR121" i="10"/>
  <c r="ML121" i="10"/>
  <c r="NF121" i="10"/>
  <c r="AC125" i="10"/>
  <c r="BD125" i="10"/>
  <c r="CE125" i="10"/>
  <c r="DK125" i="10"/>
  <c r="EK125" i="10"/>
  <c r="FL125" i="10"/>
  <c r="GR125" i="10"/>
  <c r="HS125" i="10"/>
  <c r="IS125" i="10"/>
  <c r="JY125" i="10"/>
  <c r="KZ125" i="10"/>
  <c r="MA125" i="10"/>
  <c r="NG125" i="10"/>
  <c r="AE127" i="10"/>
  <c r="BF127" i="10"/>
  <c r="CL127" i="10"/>
  <c r="DM127" i="10"/>
  <c r="EM127" i="10"/>
  <c r="FS127" i="10"/>
  <c r="GT127" i="10"/>
  <c r="HU127" i="10"/>
  <c r="JA127" i="10"/>
  <c r="KA127" i="10"/>
  <c r="LB127" i="10"/>
  <c r="MM127" i="10"/>
  <c r="AA129" i="10"/>
  <c r="BW129" i="10"/>
  <c r="DX129" i="10"/>
  <c r="GE129" i="10"/>
  <c r="IK129" i="10"/>
  <c r="KM129" i="10"/>
  <c r="MS129" i="10"/>
  <c r="BO131" i="10"/>
  <c r="FG131" i="10"/>
  <c r="MA131" i="10"/>
  <c r="EN132" i="10"/>
  <c r="KR132" i="10"/>
  <c r="DI133" i="10"/>
  <c r="KC133" i="10"/>
  <c r="BZ134" i="10"/>
  <c r="IT134" i="10"/>
  <c r="DY135" i="10"/>
  <c r="MU135" i="10"/>
  <c r="LW136" i="10"/>
  <c r="AR127" i="10"/>
  <c r="CF127" i="10"/>
  <c r="DX127" i="10"/>
  <c r="FP127" i="10"/>
  <c r="HD127" i="10"/>
  <c r="IV127" i="10"/>
  <c r="LH127" i="10"/>
  <c r="AN131" i="10"/>
  <c r="EJ131" i="10"/>
  <c r="IR131" i="10"/>
  <c r="MZ131" i="10"/>
  <c r="EP135" i="10"/>
  <c r="KI135" i="10"/>
  <c r="EV136" i="10"/>
  <c r="GC137" i="10"/>
  <c r="KC131" i="10"/>
  <c r="EU133" i="10"/>
  <c r="NW133" i="10"/>
  <c r="IB134" i="10"/>
  <c r="FM135" i="10"/>
  <c r="GM136" i="10"/>
  <c r="AP131" i="10"/>
  <c r="JJ131" i="10"/>
  <c r="EJ133" i="10"/>
  <c r="MV133" i="10"/>
  <c r="AJ135" i="10"/>
  <c r="NC137" i="10"/>
  <c r="MM137" i="10"/>
  <c r="LG137" i="10"/>
  <c r="JK137" i="10"/>
  <c r="IE137" i="10"/>
  <c r="GY137" i="10"/>
  <c r="FS137" i="10"/>
  <c r="EM137" i="10"/>
  <c r="DG137" i="10"/>
  <c r="NV137" i="10"/>
  <c r="MP137" i="10"/>
  <c r="LJ137" i="10"/>
  <c r="KD137" i="10"/>
  <c r="IX137" i="10"/>
  <c r="HR137" i="10"/>
  <c r="GL137" i="10"/>
  <c r="FF137" i="10"/>
  <c r="DZ137" i="10"/>
  <c r="CT137" i="10"/>
  <c r="BN137" i="10"/>
  <c r="AH137" i="10"/>
  <c r="MW134" i="10"/>
  <c r="MB134" i="10"/>
  <c r="JQ134" i="10"/>
  <c r="IK134" i="10"/>
  <c r="HU134" i="10"/>
  <c r="GO134" i="10"/>
  <c r="ES134" i="10"/>
  <c r="DM134" i="10"/>
  <c r="CG134" i="10"/>
  <c r="BQ134" i="10"/>
  <c r="AK134" i="10"/>
  <c r="KA134" i="10"/>
  <c r="LG134" i="10"/>
  <c r="LW134" i="10"/>
  <c r="MM134" i="10"/>
  <c r="NC134" i="10"/>
  <c r="NS134" i="10"/>
  <c r="AS136" i="10"/>
  <c r="BY136" i="10"/>
  <c r="DE136" i="10"/>
  <c r="EK136" i="10"/>
  <c r="FQ136" i="10"/>
  <c r="GW136" i="10"/>
  <c r="IC136" i="10"/>
  <c r="JI136" i="10"/>
  <c r="KO136" i="10"/>
  <c r="LU136" i="10"/>
  <c r="NA136" i="10"/>
  <c r="AD136" i="10"/>
  <c r="BJ136" i="10"/>
  <c r="CP136" i="10"/>
  <c r="DV136" i="10"/>
  <c r="FB136" i="10"/>
  <c r="GH136" i="10"/>
  <c r="HN136" i="10"/>
  <c r="IT136" i="10"/>
  <c r="JZ136" i="10"/>
  <c r="LF136" i="10"/>
  <c r="ML136" i="10"/>
  <c r="NR136" i="10"/>
  <c r="MT134" i="10"/>
  <c r="LD134" i="10"/>
  <c r="JO134" i="10"/>
  <c r="II134" i="10"/>
  <c r="GM134" i="10"/>
  <c r="NR133" i="10"/>
  <c r="ML133" i="10"/>
  <c r="LF133" i="10"/>
  <c r="JZ133" i="10"/>
  <c r="IT133" i="10"/>
  <c r="HN133" i="10"/>
  <c r="GX133" i="10"/>
  <c r="FR133" i="10"/>
  <c r="EL133" i="10"/>
  <c r="DF133" i="10"/>
  <c r="BZ133" i="10"/>
  <c r="AT133" i="10"/>
  <c r="NN129" i="10"/>
  <c r="MH129" i="10"/>
  <c r="LB129" i="10"/>
  <c r="JV129" i="10"/>
  <c r="IP129" i="10"/>
  <c r="HJ129" i="10"/>
  <c r="GD129" i="10"/>
  <c r="EX129" i="10"/>
  <c r="DR129" i="10"/>
  <c r="CL129" i="10"/>
  <c r="BF129" i="10"/>
  <c r="Z129" i="10"/>
  <c r="LZ130" i="10"/>
  <c r="KT130" i="10"/>
  <c r="IH130" i="10"/>
  <c r="HB130" i="10"/>
  <c r="EP130" i="10"/>
  <c r="DJ130" i="10"/>
  <c r="AX130" i="10"/>
  <c r="NC128" i="10"/>
  <c r="LL128" i="10"/>
  <c r="KQ128" i="10"/>
  <c r="IE128" i="10"/>
  <c r="GN128" i="10"/>
  <c r="EX128" i="10"/>
  <c r="DG128" i="10"/>
  <c r="BP128" i="10"/>
  <c r="AU128" i="10"/>
  <c r="NH126" i="10"/>
  <c r="LQ126" i="10"/>
  <c r="KV126" i="10"/>
  <c r="JE126" i="10"/>
  <c r="HN126" i="10"/>
  <c r="FX126" i="10"/>
  <c r="EG126" i="10"/>
  <c r="AL125" i="10"/>
  <c r="BR125" i="10"/>
  <c r="CX125" i="10"/>
  <c r="ED125" i="10"/>
  <c r="FJ125" i="10"/>
  <c r="GP125" i="10"/>
  <c r="HV125" i="10"/>
  <c r="JB125" i="10"/>
  <c r="KH125" i="10"/>
  <c r="LN125" i="10"/>
  <c r="MT125" i="10"/>
  <c r="NZ125" i="10"/>
  <c r="BC130" i="10"/>
  <c r="CI130" i="10"/>
  <c r="DO130" i="10"/>
  <c r="EU130" i="10"/>
  <c r="FK130" i="10"/>
  <c r="GQ130" i="10"/>
  <c r="HW130" i="10"/>
  <c r="IM130" i="10"/>
  <c r="JS130" i="10"/>
  <c r="KY130" i="10"/>
  <c r="ME130" i="10"/>
  <c r="MU130" i="10"/>
  <c r="OA130" i="10"/>
  <c r="AO130" i="10"/>
  <c r="BU130" i="10"/>
  <c r="DA130" i="10"/>
  <c r="DQ130" i="10"/>
  <c r="EW130" i="10"/>
  <c r="FM130" i="10"/>
  <c r="GS130" i="10"/>
  <c r="HI130" i="10"/>
  <c r="IO130" i="10"/>
  <c r="JU130" i="10"/>
  <c r="NZ129" i="10"/>
  <c r="BE128" i="10"/>
  <c r="CK128" i="10"/>
  <c r="DQ128" i="10"/>
  <c r="EW128" i="10"/>
  <c r="GC128" i="10"/>
  <c r="HI128" i="10"/>
  <c r="IO128" i="10"/>
  <c r="JU128" i="10"/>
  <c r="LA128" i="10"/>
  <c r="MG128" i="10"/>
  <c r="NM128" i="10"/>
  <c r="AQ126" i="10"/>
  <c r="BW126" i="10"/>
  <c r="CM126" i="10"/>
  <c r="DS126" i="10"/>
  <c r="EY126" i="10"/>
  <c r="FO126" i="10"/>
  <c r="GU126" i="10"/>
  <c r="HK126" i="10"/>
  <c r="IA126" i="10"/>
  <c r="JG126" i="10"/>
  <c r="JW126" i="10"/>
  <c r="KM126" i="10"/>
  <c r="LC126" i="10"/>
  <c r="LS126" i="10"/>
  <c r="MI126" i="10"/>
  <c r="MY126" i="10"/>
  <c r="NO126" i="10"/>
  <c r="AO132" i="10"/>
  <c r="BU132" i="10"/>
  <c r="DA132" i="10"/>
  <c r="EG132" i="10"/>
  <c r="FM132" i="10"/>
  <c r="GS132" i="10"/>
  <c r="HY132" i="10"/>
  <c r="JE132" i="10"/>
  <c r="KK132" i="10"/>
  <c r="LQ132" i="10"/>
  <c r="MW132" i="10"/>
  <c r="Z132" i="10"/>
  <c r="BF132" i="10"/>
  <c r="CL132" i="10"/>
  <c r="DR132" i="10"/>
  <c r="EX132" i="10"/>
  <c r="GD132" i="10"/>
  <c r="HJ132" i="10"/>
  <c r="IP132" i="10"/>
  <c r="JV132" i="10"/>
  <c r="LB132" i="10"/>
  <c r="MH132" i="10"/>
  <c r="NN132" i="10"/>
  <c r="AA132" i="10"/>
  <c r="BG132" i="10"/>
  <c r="CM132" i="10"/>
  <c r="DS132" i="10"/>
  <c r="EY132" i="10"/>
  <c r="GE132" i="10"/>
  <c r="HK132" i="10"/>
  <c r="IQ132" i="10"/>
  <c r="JW132" i="10"/>
  <c r="LC132" i="10"/>
  <c r="MI132" i="10"/>
  <c r="NO132" i="10"/>
  <c r="ML130" i="10"/>
  <c r="LF130" i="10"/>
  <c r="JZ130" i="10"/>
  <c r="HN130" i="10"/>
  <c r="DV130" i="10"/>
  <c r="NF128" i="10"/>
  <c r="LO128" i="10"/>
  <c r="JX128" i="10"/>
  <c r="IH128" i="10"/>
  <c r="GQ128" i="10"/>
  <c r="EZ128" i="10"/>
  <c r="DJ128" i="10"/>
  <c r="BS128" i="10"/>
  <c r="AX128" i="10"/>
  <c r="MJ126" i="10"/>
  <c r="KS126" i="10"/>
  <c r="JX126" i="10"/>
  <c r="JB126" i="10"/>
  <c r="HL126" i="10"/>
  <c r="FU126" i="10"/>
  <c r="EZ126" i="10"/>
  <c r="ED126" i="10"/>
  <c r="CN126" i="10"/>
  <c r="BR126" i="10"/>
  <c r="AW126" i="10"/>
  <c r="ND125" i="10"/>
  <c r="LM125" i="10"/>
  <c r="JW125" i="10"/>
  <c r="IF125" i="10"/>
  <c r="GO125" i="10"/>
  <c r="FT125" i="10"/>
  <c r="EY125" i="10"/>
  <c r="EC125" i="10"/>
  <c r="CM125" i="10"/>
  <c r="BQ125" i="10"/>
  <c r="AV125" i="10"/>
  <c r="AA125" i="10"/>
  <c r="NJ119" i="10"/>
  <c r="MT119" i="10"/>
  <c r="MD119" i="10"/>
  <c r="LN119" i="10"/>
  <c r="KX119" i="10"/>
  <c r="KH119" i="10"/>
  <c r="JB119" i="10"/>
  <c r="HV119" i="10"/>
  <c r="GP119" i="10"/>
  <c r="FJ119" i="10"/>
  <c r="ED119" i="10"/>
  <c r="CX119" i="10"/>
  <c r="BR119" i="10"/>
  <c r="AL119" i="10"/>
  <c r="AP124" i="10"/>
  <c r="CF124" i="10"/>
  <c r="DW124" i="10"/>
  <c r="FN124" i="10"/>
  <c r="HD124" i="10"/>
  <c r="IU124" i="10"/>
  <c r="KL124" i="10"/>
  <c r="MB124" i="10"/>
  <c r="NS124" i="10"/>
  <c r="BH124" i="10"/>
  <c r="CY124" i="10"/>
  <c r="EP124" i="10"/>
  <c r="GF124" i="10"/>
  <c r="HW124" i="10"/>
  <c r="JN124" i="10"/>
  <c r="LD124" i="10"/>
  <c r="MU124" i="10"/>
  <c r="AG124" i="10"/>
  <c r="BM124" i="10"/>
  <c r="CS124" i="10"/>
  <c r="DY124" i="10"/>
  <c r="FE124" i="10"/>
  <c r="GK124" i="10"/>
  <c r="HQ124" i="10"/>
  <c r="IW124" i="10"/>
  <c r="KC124" i="10"/>
  <c r="LI124" i="10"/>
  <c r="MO124" i="10"/>
  <c r="NE124" i="10"/>
  <c r="AK122" i="10"/>
  <c r="BQ122" i="10"/>
  <c r="CW122" i="10"/>
  <c r="EC122" i="10"/>
  <c r="FI122" i="10"/>
  <c r="GO122" i="10"/>
  <c r="HE122" i="10"/>
  <c r="IK122" i="10"/>
  <c r="KG122" i="10"/>
  <c r="LM122" i="10"/>
  <c r="MC122" i="10"/>
  <c r="NI122" i="10"/>
  <c r="NY122" i="10"/>
  <c r="AM122" i="10"/>
  <c r="BS122" i="10"/>
  <c r="CY122" i="10"/>
  <c r="DO122" i="10"/>
  <c r="EU122" i="10"/>
  <c r="GA122" i="10"/>
  <c r="HG122" i="10"/>
  <c r="IM122" i="10"/>
  <c r="JS122" i="10"/>
  <c r="KY122" i="10"/>
  <c r="ME122" i="10"/>
  <c r="AM120" i="10"/>
  <c r="BS120" i="10"/>
  <c r="CY120" i="10"/>
  <c r="EE120" i="10"/>
  <c r="FK120" i="10"/>
  <c r="GQ120" i="10"/>
  <c r="HW120" i="10"/>
  <c r="JC120" i="10"/>
  <c r="KI120" i="10"/>
  <c r="LO120" i="10"/>
  <c r="MU120" i="10"/>
  <c r="OA120" i="10"/>
  <c r="BE120" i="10"/>
  <c r="CK120" i="10"/>
  <c r="DQ120" i="10"/>
  <c r="EW120" i="10"/>
  <c r="GC120" i="10"/>
  <c r="HI120" i="10"/>
  <c r="LX124" i="10"/>
  <c r="NO137" i="10"/>
  <c r="MY137" i="10"/>
  <c r="MI137" i="10"/>
  <c r="LS137" i="10"/>
  <c r="LC137" i="10"/>
  <c r="KM137" i="10"/>
  <c r="JW137" i="10"/>
  <c r="JG137" i="10"/>
  <c r="IQ137" i="10"/>
  <c r="IA137" i="10"/>
  <c r="HK137" i="10"/>
  <c r="GU137" i="10"/>
  <c r="GE137" i="10"/>
  <c r="FO137" i="10"/>
  <c r="EY137" i="10"/>
  <c r="EI137" i="10"/>
  <c r="DS137" i="10"/>
  <c r="DC137" i="10"/>
  <c r="CM137" i="10"/>
  <c r="NR137" i="10"/>
  <c r="NB137" i="10"/>
  <c r="ML137" i="10"/>
  <c r="LV137" i="10"/>
  <c r="LF137" i="10"/>
  <c r="KP137" i="10"/>
  <c r="JZ137" i="10"/>
  <c r="JJ137" i="10"/>
  <c r="IT137" i="10"/>
  <c r="ID137" i="10"/>
  <c r="HN137" i="10"/>
  <c r="GX137" i="10"/>
  <c r="GH137" i="10"/>
  <c r="FR137" i="10"/>
  <c r="FB137" i="10"/>
  <c r="EL137" i="10"/>
  <c r="DV137" i="10"/>
  <c r="DF137" i="10"/>
  <c r="CP137" i="10"/>
  <c r="BZ137" i="10"/>
  <c r="BJ137" i="10"/>
  <c r="AT137" i="10"/>
  <c r="AD137" i="10"/>
  <c r="NM134" i="10"/>
  <c r="MR134" i="10"/>
  <c r="LV134" i="10"/>
  <c r="LA134" i="10"/>
  <c r="KF134" i="10"/>
  <c r="JM134" i="10"/>
  <c r="IW134" i="10"/>
  <c r="IG134" i="10"/>
  <c r="HQ134" i="10"/>
  <c r="HA134" i="10"/>
  <c r="GK134" i="10"/>
  <c r="FU134" i="10"/>
  <c r="FE134" i="10"/>
  <c r="EO134" i="10"/>
  <c r="DY134" i="10"/>
  <c r="DI134" i="10"/>
  <c r="CS134" i="10"/>
  <c r="CC134" i="10"/>
  <c r="BM134" i="10"/>
  <c r="AW134" i="10"/>
  <c r="AG134" i="10"/>
  <c r="KE134" i="10"/>
  <c r="KU134" i="10"/>
  <c r="LK134" i="10"/>
  <c r="MA134" i="10"/>
  <c r="MQ134" i="10"/>
  <c r="NG134" i="10"/>
  <c r="NW134" i="10"/>
  <c r="AG136" i="10"/>
  <c r="AW136" i="10"/>
  <c r="BM136" i="10"/>
  <c r="CC136" i="10"/>
  <c r="CS136" i="10"/>
  <c r="DI136" i="10"/>
  <c r="DY136" i="10"/>
  <c r="EO136" i="10"/>
  <c r="FE136" i="10"/>
  <c r="FU136" i="10"/>
  <c r="GK136" i="10"/>
  <c r="HA136" i="10"/>
  <c r="HQ136" i="10"/>
  <c r="IG136" i="10"/>
  <c r="IW136" i="10"/>
  <c r="JM136" i="10"/>
  <c r="KC136" i="10"/>
  <c r="KS136" i="10"/>
  <c r="LI136" i="10"/>
  <c r="LY136" i="10"/>
  <c r="MO136" i="10"/>
  <c r="NE136" i="10"/>
  <c r="NU136" i="10"/>
  <c r="AH136" i="10"/>
  <c r="AX136" i="10"/>
  <c r="BN136" i="10"/>
  <c r="CD136" i="10"/>
  <c r="CT136" i="10"/>
  <c r="DJ136" i="10"/>
  <c r="DZ136" i="10"/>
  <c r="EP136" i="10"/>
  <c r="FF136" i="10"/>
  <c r="FV136" i="10"/>
  <c r="GL136" i="10"/>
  <c r="HB136" i="10"/>
  <c r="HR136" i="10"/>
  <c r="IH136" i="10"/>
  <c r="IX136" i="10"/>
  <c r="JN136" i="10"/>
  <c r="KD136" i="10"/>
  <c r="KT136" i="10"/>
  <c r="LJ136" i="10"/>
  <c r="LZ136" i="10"/>
  <c r="MP136" i="10"/>
  <c r="NF136" i="10"/>
  <c r="NV136" i="10"/>
  <c r="NJ134" i="10"/>
  <c r="MO134" i="10"/>
  <c r="LT134" i="10"/>
  <c r="KX134" i="10"/>
  <c r="KC134" i="10"/>
  <c r="JK134" i="10"/>
  <c r="IU134" i="10"/>
  <c r="IE134" i="10"/>
  <c r="HO134" i="10"/>
  <c r="GY134" i="10"/>
  <c r="GI134" i="10"/>
  <c r="FS134" i="10"/>
  <c r="FC134" i="10"/>
  <c r="EM134" i="10"/>
  <c r="DW134" i="10"/>
  <c r="DG134" i="10"/>
  <c r="CQ134" i="10"/>
  <c r="CA134" i="10"/>
  <c r="BK134" i="10"/>
  <c r="AU134" i="10"/>
  <c r="AE134" i="10"/>
  <c r="NN133" i="10"/>
  <c r="MX133" i="10"/>
  <c r="MH133" i="10"/>
  <c r="LR133" i="10"/>
  <c r="LB133" i="10"/>
  <c r="KL133" i="10"/>
  <c r="JV133" i="10"/>
  <c r="JF133" i="10"/>
  <c r="IP133" i="10"/>
  <c r="HZ133" i="10"/>
  <c r="HJ133" i="10"/>
  <c r="GT133" i="10"/>
  <c r="GD133" i="10"/>
  <c r="FN133" i="10"/>
  <c r="EX133" i="10"/>
  <c r="EH133" i="10"/>
  <c r="DR133" i="10"/>
  <c r="DB133" i="10"/>
  <c r="CL133" i="10"/>
  <c r="BV133" i="10"/>
  <c r="BF133" i="10"/>
  <c r="AP133" i="10"/>
  <c r="Z133" i="10"/>
  <c r="NJ129" i="10"/>
  <c r="MT129" i="10"/>
  <c r="MD129" i="10"/>
  <c r="LN129" i="10"/>
  <c r="KX129" i="10"/>
  <c r="KH129" i="10"/>
  <c r="JR129" i="10"/>
  <c r="JB129" i="10"/>
  <c r="IL129" i="10"/>
  <c r="HV129" i="10"/>
  <c r="HF129" i="10"/>
  <c r="GP129" i="10"/>
  <c r="FZ129" i="10"/>
  <c r="FJ129" i="10"/>
  <c r="ET129" i="10"/>
  <c r="ED129" i="10"/>
  <c r="DN129" i="10"/>
  <c r="CX129" i="10"/>
  <c r="CH129" i="10"/>
  <c r="BR129" i="10"/>
  <c r="BB129" i="10"/>
  <c r="AL129" i="10"/>
  <c r="NZ134" i="10"/>
  <c r="MX130" i="10"/>
  <c r="LR130" i="10"/>
  <c r="KL130" i="10"/>
  <c r="JF130" i="10"/>
  <c r="HZ130" i="10"/>
  <c r="GT130" i="10"/>
  <c r="FN130" i="10"/>
  <c r="EH130" i="10"/>
  <c r="DB130" i="10"/>
  <c r="BV130" i="10"/>
  <c r="AP130" i="10"/>
  <c r="NS128" i="10"/>
  <c r="MX128" i="10"/>
  <c r="MB128" i="10"/>
  <c r="LG128" i="10"/>
  <c r="KL128" i="10"/>
  <c r="JP128" i="10"/>
  <c r="IU128" i="10"/>
  <c r="HZ128" i="10"/>
  <c r="HD128" i="10"/>
  <c r="GI128" i="10"/>
  <c r="FN128" i="10"/>
  <c r="ER128" i="10"/>
  <c r="DW128" i="10"/>
  <c r="DB128" i="10"/>
  <c r="CF128" i="10"/>
  <c r="BK128" i="10"/>
  <c r="AP128" i="10"/>
  <c r="NX126" i="10"/>
  <c r="NB126" i="10"/>
  <c r="MG126" i="10"/>
  <c r="LL126" i="10"/>
  <c r="KP126" i="10"/>
  <c r="JU126" i="10"/>
  <c r="IZ126" i="10"/>
  <c r="ID126" i="10"/>
  <c r="HI126" i="10"/>
  <c r="GN126" i="10"/>
  <c r="FR126" i="10"/>
  <c r="EW126" i="10"/>
  <c r="EB126" i="10"/>
  <c r="DF126" i="10"/>
  <c r="CK126" i="10"/>
  <c r="BP126" i="10"/>
  <c r="AT126" i="10"/>
  <c r="Z125" i="10"/>
  <c r="AP125" i="10"/>
  <c r="BF125" i="10"/>
  <c r="BV125" i="10"/>
  <c r="CL125" i="10"/>
  <c r="DB125" i="10"/>
  <c r="DR125" i="10"/>
  <c r="EH125" i="10"/>
  <c r="EX125" i="10"/>
  <c r="FN125" i="10"/>
  <c r="GD125" i="10"/>
  <c r="GT125" i="10"/>
  <c r="HJ125" i="10"/>
  <c r="HZ125" i="10"/>
  <c r="IP125" i="10"/>
  <c r="JF125" i="10"/>
  <c r="JV125" i="10"/>
  <c r="KL125" i="10"/>
  <c r="LB125" i="10"/>
  <c r="LR125" i="10"/>
  <c r="MH125" i="10"/>
  <c r="MX125" i="10"/>
  <c r="NN125" i="10"/>
  <c r="AA130" i="10"/>
  <c r="AQ130" i="10"/>
  <c r="BG130" i="10"/>
  <c r="BW130" i="10"/>
  <c r="CM130" i="10"/>
  <c r="DC130" i="10"/>
  <c r="DS130" i="10"/>
  <c r="EI130" i="10"/>
  <c r="EY130" i="10"/>
  <c r="FO130" i="10"/>
  <c r="GE130" i="10"/>
  <c r="GU130" i="10"/>
  <c r="HK130" i="10"/>
  <c r="IA130" i="10"/>
  <c r="IQ130" i="10"/>
  <c r="JG130" i="10"/>
  <c r="JW130" i="10"/>
  <c r="KM130" i="10"/>
  <c r="LC130" i="10"/>
  <c r="LS130" i="10"/>
  <c r="MI130" i="10"/>
  <c r="MY130" i="10"/>
  <c r="NO130" i="10"/>
  <c r="AC130" i="10"/>
  <c r="AS130" i="10"/>
  <c r="BI130" i="10"/>
  <c r="BY130" i="10"/>
  <c r="CO130" i="10"/>
  <c r="DE130" i="10"/>
  <c r="DU130" i="10"/>
  <c r="EK130" i="10"/>
  <c r="FA130" i="10"/>
  <c r="FQ130" i="10"/>
  <c r="GG130" i="10"/>
  <c r="GW130" i="10"/>
  <c r="HM130" i="10"/>
  <c r="IC130" i="10"/>
  <c r="IS130" i="10"/>
  <c r="JI130" i="10"/>
  <c r="JY130" i="10"/>
  <c r="KO130" i="10"/>
  <c r="LE130" i="10"/>
  <c r="LU130" i="10"/>
  <c r="MK130" i="10"/>
  <c r="NA130" i="10"/>
  <c r="NQ130" i="10"/>
  <c r="AC128" i="10"/>
  <c r="AS128" i="10"/>
  <c r="BI128" i="10"/>
  <c r="BY128" i="10"/>
  <c r="CO128" i="10"/>
  <c r="DE128" i="10"/>
  <c r="DU128" i="10"/>
  <c r="EK128" i="10"/>
  <c r="FA128" i="10"/>
  <c r="FQ128" i="10"/>
  <c r="GG128" i="10"/>
  <c r="GW128" i="10"/>
  <c r="HM128" i="10"/>
  <c r="IC128" i="10"/>
  <c r="IS128" i="10"/>
  <c r="JI128" i="10"/>
  <c r="JY128" i="10"/>
  <c r="KO128" i="10"/>
  <c r="LE128" i="10"/>
  <c r="LU128" i="10"/>
  <c r="MK128" i="10"/>
  <c r="NA128" i="10"/>
  <c r="NQ128" i="10"/>
  <c r="AE126" i="10"/>
  <c r="AU126" i="10"/>
  <c r="BK126" i="10"/>
  <c r="CA126" i="10"/>
  <c r="CQ126" i="10"/>
  <c r="DG126" i="10"/>
  <c r="DW126" i="10"/>
  <c r="EM126" i="10"/>
  <c r="FC126" i="10"/>
  <c r="FS126" i="10"/>
  <c r="GI126" i="10"/>
  <c r="GY126" i="10"/>
  <c r="HO126" i="10"/>
  <c r="IE126" i="10"/>
  <c r="IU126" i="10"/>
  <c r="JK126" i="10"/>
  <c r="KA126" i="10"/>
  <c r="KQ126" i="10"/>
  <c r="LG126" i="10"/>
  <c r="LW126" i="10"/>
  <c r="MM126" i="10"/>
  <c r="NC126" i="10"/>
  <c r="NS126" i="10"/>
  <c r="AC132" i="10"/>
  <c r="AS132" i="10"/>
  <c r="BI132" i="10"/>
  <c r="BY132" i="10"/>
  <c r="CO132" i="10"/>
  <c r="DE132" i="10"/>
  <c r="DU132" i="10"/>
  <c r="EK132" i="10"/>
  <c r="FA132" i="10"/>
  <c r="FQ132" i="10"/>
  <c r="GG132" i="10"/>
  <c r="GW132" i="10"/>
  <c r="HM132" i="10"/>
  <c r="IC132" i="10"/>
  <c r="IS132" i="10"/>
  <c r="JI132" i="10"/>
  <c r="JY132" i="10"/>
  <c r="KO132" i="10"/>
  <c r="LE132" i="10"/>
  <c r="LU132" i="10"/>
  <c r="MK132" i="10"/>
  <c r="NA132" i="10"/>
  <c r="NQ132" i="10"/>
  <c r="AD132" i="10"/>
  <c r="AT132" i="10"/>
  <c r="BJ132" i="10"/>
  <c r="BZ132" i="10"/>
  <c r="CP132" i="10"/>
  <c r="DF132" i="10"/>
  <c r="DV132" i="10"/>
  <c r="EL132" i="10"/>
  <c r="FB132" i="10"/>
  <c r="FR132" i="10"/>
  <c r="GH132" i="10"/>
  <c r="GX132" i="10"/>
  <c r="HN132" i="10"/>
  <c r="ID132" i="10"/>
  <c r="IT132" i="10"/>
  <c r="JJ132" i="10"/>
  <c r="JZ132" i="10"/>
  <c r="KP132" i="10"/>
  <c r="LF132" i="10"/>
  <c r="LV132" i="10"/>
  <c r="ML132" i="10"/>
  <c r="NB132" i="10"/>
  <c r="NR132" i="10"/>
  <c r="AE132" i="10"/>
  <c r="AU132" i="10"/>
  <c r="BK132" i="10"/>
  <c r="CA132" i="10"/>
  <c r="CQ132" i="10"/>
  <c r="DG132" i="10"/>
  <c r="DW132" i="10"/>
  <c r="EM132" i="10"/>
  <c r="FC132" i="10"/>
  <c r="FS132" i="10"/>
  <c r="GI132" i="10"/>
  <c r="GY132" i="10"/>
  <c r="HO132" i="10"/>
  <c r="IE132" i="10"/>
  <c r="IU132" i="10"/>
  <c r="JK132" i="10"/>
  <c r="KA132" i="10"/>
  <c r="KQ132" i="10"/>
  <c r="LG132" i="10"/>
  <c r="LW132" i="10"/>
  <c r="MM132" i="10"/>
  <c r="NC132" i="10"/>
  <c r="NS132" i="10"/>
  <c r="NJ130" i="10"/>
  <c r="MD130" i="10"/>
  <c r="KX130" i="10"/>
  <c r="JR130" i="10"/>
  <c r="IL130" i="10"/>
  <c r="HF130" i="10"/>
  <c r="FZ130" i="10"/>
  <c r="ET130" i="10"/>
  <c r="DN130" i="10"/>
  <c r="CH130" i="10"/>
  <c r="BB130" i="10"/>
  <c r="NV128" i="10"/>
  <c r="MZ128" i="10"/>
  <c r="ME128" i="10"/>
  <c r="LJ128" i="10"/>
  <c r="KN128" i="10"/>
  <c r="JS128" i="10"/>
  <c r="IX128" i="10"/>
  <c r="IB128" i="10"/>
  <c r="HG128" i="10"/>
  <c r="GL128" i="10"/>
  <c r="FP128" i="10"/>
  <c r="EU128" i="10"/>
  <c r="DZ128" i="10"/>
  <c r="DD128" i="10"/>
  <c r="CI128" i="10"/>
  <c r="BN128" i="10"/>
  <c r="AR128" i="10"/>
  <c r="NU126" i="10"/>
  <c r="MZ126" i="10"/>
  <c r="MD126" i="10"/>
  <c r="LI126" i="10"/>
  <c r="KN126" i="10"/>
  <c r="JR126" i="10"/>
  <c r="IW126" i="10"/>
  <c r="IB126" i="10"/>
  <c r="HF126" i="10"/>
  <c r="GK126" i="10"/>
  <c r="FP126" i="10"/>
  <c r="ET126" i="10"/>
  <c r="DY126" i="10"/>
  <c r="DD126" i="10"/>
  <c r="CH126" i="10"/>
  <c r="BM126" i="10"/>
  <c r="AR126" i="10"/>
  <c r="NT125" i="10"/>
  <c r="MY125" i="10"/>
  <c r="MC125" i="10"/>
  <c r="LH125" i="10"/>
  <c r="KM125" i="10"/>
  <c r="JQ125" i="10"/>
  <c r="IV125" i="10"/>
  <c r="IA125" i="10"/>
  <c r="HE125" i="10"/>
  <c r="GJ125" i="10"/>
  <c r="FO125" i="10"/>
  <c r="ES125" i="10"/>
  <c r="DX125" i="10"/>
  <c r="DC125" i="10"/>
  <c r="CG125" i="10"/>
  <c r="BL125" i="10"/>
  <c r="AQ125" i="10"/>
  <c r="NV119" i="10"/>
  <c r="NF119" i="10"/>
  <c r="MP119" i="10"/>
  <c r="LZ119" i="10"/>
  <c r="LJ119" i="10"/>
  <c r="KT119" i="10"/>
  <c r="KD119" i="10"/>
  <c r="JN119" i="10"/>
  <c r="IX119" i="10"/>
  <c r="IH119" i="10"/>
  <c r="HR119" i="10"/>
  <c r="HB119" i="10"/>
  <c r="GL119" i="10"/>
  <c r="FV119" i="10"/>
  <c r="FF119" i="10"/>
  <c r="EP119" i="10"/>
  <c r="DZ119" i="10"/>
  <c r="DJ119" i="10"/>
  <c r="CT119" i="10"/>
  <c r="CD119" i="10"/>
  <c r="BN119" i="10"/>
  <c r="AX119" i="10"/>
  <c r="AH119" i="10"/>
  <c r="Z124" i="10"/>
  <c r="AU124" i="10"/>
  <c r="BP124" i="10"/>
  <c r="CL124" i="10"/>
  <c r="DG124" i="10"/>
  <c r="EB124" i="10"/>
  <c r="EX124" i="10"/>
  <c r="FS124" i="10"/>
  <c r="GN124" i="10"/>
  <c r="HJ124" i="10"/>
  <c r="IE124" i="10"/>
  <c r="IZ124" i="10"/>
  <c r="JV124" i="10"/>
  <c r="KQ124" i="10"/>
  <c r="LL124" i="10"/>
  <c r="MH124" i="10"/>
  <c r="NC124" i="10"/>
  <c r="NX124" i="10"/>
  <c r="AR124" i="10"/>
  <c r="BN124" i="10"/>
  <c r="CI124" i="10"/>
  <c r="DD124" i="10"/>
  <c r="DZ124" i="10"/>
  <c r="EU124" i="10"/>
  <c r="FP124" i="10"/>
  <c r="GL124" i="10"/>
  <c r="HG124" i="10"/>
  <c r="IB124" i="10"/>
  <c r="IX124" i="10"/>
  <c r="JS124" i="10"/>
  <c r="KN124" i="10"/>
  <c r="LJ124" i="10"/>
  <c r="ME124" i="10"/>
  <c r="MZ124" i="10"/>
  <c r="NV124" i="10"/>
  <c r="AK124" i="10"/>
  <c r="BA124" i="10"/>
  <c r="BQ124" i="10"/>
  <c r="CG124" i="10"/>
  <c r="CW124" i="10"/>
  <c r="DM124" i="10"/>
  <c r="EC124" i="10"/>
  <c r="ES124" i="10"/>
  <c r="FI124" i="10"/>
  <c r="FY124" i="10"/>
  <c r="GO124" i="10"/>
  <c r="HE124" i="10"/>
  <c r="HU124" i="10"/>
  <c r="IK124" i="10"/>
  <c r="JA124" i="10"/>
  <c r="JQ124" i="10"/>
  <c r="KG124" i="10"/>
  <c r="KW124" i="10"/>
  <c r="LM124" i="10"/>
  <c r="MC124" i="10"/>
  <c r="MS124" i="10"/>
  <c r="NI124" i="10"/>
  <c r="NY124" i="10"/>
  <c r="AO122" i="10"/>
  <c r="BE122" i="10"/>
  <c r="BU122" i="10"/>
  <c r="CK122" i="10"/>
  <c r="DA122" i="10"/>
  <c r="DQ122" i="10"/>
  <c r="EG122" i="10"/>
  <c r="EW122" i="10"/>
  <c r="FM122" i="10"/>
  <c r="GC122" i="10"/>
  <c r="GS122" i="10"/>
  <c r="HI122" i="10"/>
  <c r="HY122" i="10"/>
  <c r="IO122" i="10"/>
  <c r="JE122" i="10"/>
  <c r="JU122" i="10"/>
  <c r="KK122" i="10"/>
  <c r="LA122" i="10"/>
  <c r="LQ122" i="10"/>
  <c r="MG122" i="10"/>
  <c r="MW122" i="10"/>
  <c r="NM122" i="10"/>
  <c r="AA122" i="10"/>
  <c r="AQ122" i="10"/>
  <c r="BG122" i="10"/>
  <c r="BW122" i="10"/>
  <c r="CM122" i="10"/>
  <c r="DC122" i="10"/>
  <c r="DS122" i="10"/>
  <c r="EI122" i="10"/>
  <c r="EY122" i="10"/>
  <c r="FO122" i="10"/>
  <c r="GE122" i="10"/>
  <c r="GU122" i="10"/>
  <c r="HK122" i="10"/>
  <c r="IA122" i="10"/>
  <c r="IQ122" i="10"/>
  <c r="JG122" i="10"/>
  <c r="JW122" i="10"/>
  <c r="KM122" i="10"/>
  <c r="LC122" i="10"/>
  <c r="LS122" i="10"/>
  <c r="MI122" i="10"/>
  <c r="MY122" i="10"/>
  <c r="NO122" i="10"/>
  <c r="AA120" i="10"/>
  <c r="AQ120" i="10"/>
  <c r="BG120" i="10"/>
  <c r="BW120" i="10"/>
  <c r="CM120" i="10"/>
  <c r="DC120" i="10"/>
  <c r="DS120" i="10"/>
  <c r="EI120" i="10"/>
  <c r="EY120" i="10"/>
  <c r="FO120" i="10"/>
  <c r="GE120" i="10"/>
  <c r="GU120" i="10"/>
  <c r="HK120" i="10"/>
  <c r="IA120" i="10"/>
  <c r="IQ120" i="10"/>
  <c r="JG120" i="10"/>
  <c r="JW120" i="10"/>
  <c r="KM120" i="10"/>
  <c r="LC120" i="10"/>
  <c r="LS120" i="10"/>
  <c r="MI120" i="10"/>
  <c r="MY120" i="10"/>
  <c r="NO120" i="10"/>
  <c r="AC120" i="10"/>
  <c r="AS120" i="10"/>
  <c r="BI120" i="10"/>
  <c r="BY120" i="10"/>
  <c r="CO120" i="10"/>
  <c r="DE120" i="10"/>
  <c r="DU120" i="10"/>
  <c r="EK120" i="10"/>
  <c r="FA120" i="10"/>
  <c r="FQ120" i="10"/>
  <c r="GG120" i="10"/>
  <c r="GW120" i="10"/>
  <c r="HM120" i="10"/>
  <c r="IC120" i="10"/>
  <c r="IS120" i="10"/>
  <c r="JI120" i="10"/>
  <c r="JY120" i="10"/>
  <c r="KO120" i="10"/>
  <c r="LE120" i="10"/>
  <c r="LU120" i="10"/>
  <c r="MK120" i="10"/>
  <c r="NA120" i="10"/>
  <c r="NQ120" i="10"/>
  <c r="NZ130" i="10"/>
  <c r="ND124" i="10"/>
  <c r="LN124" i="10"/>
  <c r="JW124" i="10"/>
  <c r="IF124" i="10"/>
  <c r="GP124" i="10"/>
  <c r="EY124" i="10"/>
  <c r="DH124" i="10"/>
  <c r="BR124" i="10"/>
  <c r="AA124" i="10"/>
  <c r="MT122" i="10"/>
  <c r="LN122" i="10"/>
  <c r="KH122" i="10"/>
  <c r="JB122" i="10"/>
  <c r="HV122" i="10"/>
  <c r="GP122" i="10"/>
  <c r="FJ122" i="10"/>
  <c r="ED122" i="10"/>
  <c r="CX122" i="10"/>
  <c r="BR122" i="10"/>
  <c r="AL122" i="10"/>
  <c r="NB120" i="10"/>
  <c r="LV120" i="10"/>
  <c r="KP120" i="10"/>
  <c r="JJ120" i="10"/>
  <c r="ID120" i="10"/>
  <c r="GX120" i="10"/>
  <c r="FR120" i="10"/>
  <c r="EL120" i="10"/>
  <c r="DF120" i="10"/>
  <c r="BZ120" i="10"/>
  <c r="AT120" i="10"/>
  <c r="NW115" i="10"/>
  <c r="MU115" i="10"/>
  <c r="LQ115" i="10"/>
  <c r="KO115" i="10"/>
  <c r="JS115" i="10"/>
  <c r="IW115" i="10"/>
  <c r="IB115" i="10"/>
  <c r="HG115" i="10"/>
  <c r="GK115" i="10"/>
  <c r="FP115" i="10"/>
  <c r="EU115" i="10"/>
  <c r="DY115" i="10"/>
  <c r="DD115" i="10"/>
  <c r="CI115" i="10"/>
  <c r="BM115" i="10"/>
  <c r="AR115" i="10"/>
  <c r="Z115" i="10"/>
  <c r="AP115" i="10"/>
  <c r="BF115" i="10"/>
  <c r="BV115" i="10"/>
  <c r="CL115" i="10"/>
  <c r="DB115" i="10"/>
  <c r="DR115" i="10"/>
  <c r="EH115" i="10"/>
  <c r="EX115" i="10"/>
  <c r="FN115" i="10"/>
  <c r="GD115" i="10"/>
  <c r="GT115" i="10"/>
  <c r="HJ115" i="10"/>
  <c r="HZ115" i="10"/>
  <c r="IP115" i="10"/>
  <c r="JF115" i="10"/>
  <c r="JV115" i="10"/>
  <c r="KM115" i="10"/>
  <c r="LH115" i="10"/>
  <c r="MC115" i="10"/>
  <c r="MY115" i="10"/>
  <c r="NT115" i="10"/>
  <c r="KT115" i="10"/>
  <c r="LJ115" i="10"/>
  <c r="LZ115" i="10"/>
  <c r="MP115" i="10"/>
  <c r="NF115" i="10"/>
  <c r="NV115" i="10"/>
  <c r="NV116" i="10"/>
  <c r="MS116" i="10"/>
  <c r="LQ116" i="10"/>
  <c r="KO116" i="10"/>
  <c r="JL116" i="10"/>
  <c r="IJ116" i="10"/>
  <c r="HH116" i="10"/>
  <c r="GD116" i="10"/>
  <c r="FB116" i="10"/>
  <c r="DZ116" i="10"/>
  <c r="CW116" i="10"/>
  <c r="BU116" i="10"/>
  <c r="AS116" i="10"/>
  <c r="NL115" i="10"/>
  <c r="MJ115" i="10"/>
  <c r="LG115" i="10"/>
  <c r="KF115" i="10"/>
  <c r="JK115" i="10"/>
  <c r="IO115" i="10"/>
  <c r="HT115" i="10"/>
  <c r="GY115" i="10"/>
  <c r="GC115" i="10"/>
  <c r="FH115" i="10"/>
  <c r="EM115" i="10"/>
  <c r="DQ115" i="10"/>
  <c r="CV115" i="10"/>
  <c r="CA115" i="10"/>
  <c r="BE115" i="10"/>
  <c r="AJ115" i="10"/>
  <c r="AL116" i="10"/>
  <c r="BH116" i="10"/>
  <c r="CC116" i="10"/>
  <c r="CX116" i="10"/>
  <c r="DT116" i="10"/>
  <c r="EO116" i="10"/>
  <c r="FJ116" i="10"/>
  <c r="GF116" i="10"/>
  <c r="HA116" i="10"/>
  <c r="HV116" i="10"/>
  <c r="IR116" i="10"/>
  <c r="JM116" i="10"/>
  <c r="KH116" i="10"/>
  <c r="LD116" i="10"/>
  <c r="LY116" i="10"/>
  <c r="MT116" i="10"/>
  <c r="NP116" i="10"/>
  <c r="AE116" i="10"/>
  <c r="AU116" i="10"/>
  <c r="BK116" i="10"/>
  <c r="CA116" i="10"/>
  <c r="CQ116" i="10"/>
  <c r="DG116" i="10"/>
  <c r="DW116" i="10"/>
  <c r="EM116" i="10"/>
  <c r="FC116" i="10"/>
  <c r="FS116" i="10"/>
  <c r="GI116" i="10"/>
  <c r="GY116" i="10"/>
  <c r="HO116" i="10"/>
  <c r="IE116" i="10"/>
  <c r="IU116" i="10"/>
  <c r="JK116" i="10"/>
  <c r="KA116" i="10"/>
  <c r="KQ116" i="10"/>
  <c r="LG116" i="10"/>
  <c r="LW116" i="10"/>
  <c r="MM116" i="10"/>
  <c r="NC116" i="10"/>
  <c r="NS116" i="10"/>
  <c r="NQ115" i="10"/>
  <c r="MO115" i="10"/>
  <c r="LL115" i="10"/>
  <c r="KJ115" i="10"/>
  <c r="JO115" i="10"/>
  <c r="IS115" i="10"/>
  <c r="HX115" i="10"/>
  <c r="HC115" i="10"/>
  <c r="GG115" i="10"/>
  <c r="FL115" i="10"/>
  <c r="EQ115" i="10"/>
  <c r="DU115" i="10"/>
  <c r="CZ115" i="10"/>
  <c r="CE115" i="10"/>
  <c r="BI115" i="10"/>
  <c r="AN115" i="10"/>
  <c r="AF115" i="10"/>
  <c r="DM115" i="10"/>
  <c r="CW115" i="10"/>
  <c r="CG115" i="10"/>
  <c r="AV115" i="10"/>
  <c r="EC115" i="10"/>
  <c r="AX116" i="10"/>
  <c r="BZ116" i="10"/>
  <c r="DB116" i="10"/>
  <c r="EF116" i="10"/>
  <c r="FH116" i="10"/>
  <c r="GJ116" i="10"/>
  <c r="HM116" i="10"/>
  <c r="IO116" i="10"/>
  <c r="JQ116" i="10"/>
  <c r="KT116" i="10"/>
  <c r="LV116" i="10"/>
  <c r="MX116" i="10"/>
  <c r="AE117" i="10"/>
  <c r="BG117" i="10"/>
  <c r="CK117" i="10"/>
  <c r="DM117" i="10"/>
  <c r="EO117" i="10"/>
  <c r="FR117" i="10"/>
  <c r="GT117" i="10"/>
  <c r="HV117" i="10"/>
  <c r="IY117" i="10"/>
  <c r="KA117" i="10"/>
  <c r="LC117" i="10"/>
  <c r="MG117" i="10"/>
  <c r="NI117" i="10"/>
  <c r="BH119" i="10"/>
  <c r="EO119" i="10"/>
  <c r="JI119" i="10"/>
  <c r="AZ120" i="10"/>
  <c r="Z117" i="10"/>
  <c r="BB117" i="10"/>
  <c r="CE117" i="10"/>
  <c r="DG117" i="10"/>
  <c r="EI117" i="10"/>
  <c r="FM117" i="10"/>
  <c r="GO117" i="10"/>
  <c r="HQ117" i="10"/>
  <c r="IT117" i="10"/>
  <c r="JV117" i="10"/>
  <c r="KX117" i="10"/>
  <c r="MA117" i="10"/>
  <c r="NC117" i="10"/>
  <c r="AR119" i="10"/>
  <c r="DY119" i="10"/>
  <c r="IK119" i="10"/>
  <c r="NI119" i="10"/>
  <c r="DT120" i="10"/>
  <c r="EY115" i="10"/>
  <c r="FT115" i="10"/>
  <c r="GO115" i="10"/>
  <c r="HK115" i="10"/>
  <c r="IF115" i="10"/>
  <c r="JA115" i="10"/>
  <c r="JW115" i="10"/>
  <c r="KU115" i="10"/>
  <c r="LW115" i="10"/>
  <c r="MZ115" i="10"/>
  <c r="AF116" i="10"/>
  <c r="BI116" i="10"/>
  <c r="CK116" i="10"/>
  <c r="DM116" i="10"/>
  <c r="EP116" i="10"/>
  <c r="FR116" i="10"/>
  <c r="GT116" i="10"/>
  <c r="HX116" i="10"/>
  <c r="IZ116" i="10"/>
  <c r="KB116" i="10"/>
  <c r="LE116" i="10"/>
  <c r="MG116" i="10"/>
  <c r="NI116" i="10"/>
  <c r="AI117" i="10"/>
  <c r="BK117" i="10"/>
  <c r="CM117" i="10"/>
  <c r="DQ117" i="10"/>
  <c r="ES117" i="10"/>
  <c r="FU117" i="10"/>
  <c r="GX117" i="10"/>
  <c r="HZ117" i="10"/>
  <c r="JB117" i="10"/>
  <c r="KE117" i="10"/>
  <c r="LG117" i="10"/>
  <c r="MI117" i="10"/>
  <c r="NM117" i="10"/>
  <c r="AW119" i="10"/>
  <c r="EE119" i="10"/>
  <c r="IS119" i="10"/>
  <c r="NQ119" i="10"/>
  <c r="EB120" i="10"/>
  <c r="AV116" i="10"/>
  <c r="BY116" i="10"/>
  <c r="DA116" i="10"/>
  <c r="EC116" i="10"/>
  <c r="FF116" i="10"/>
  <c r="GH116" i="10"/>
  <c r="HJ116" i="10"/>
  <c r="IN116" i="10"/>
  <c r="JP116" i="10"/>
  <c r="KR116" i="10"/>
  <c r="LU116" i="10"/>
  <c r="MW116" i="10"/>
  <c r="NY116" i="10"/>
  <c r="AY117" i="10"/>
  <c r="CA117" i="10"/>
  <c r="DC117" i="10"/>
  <c r="EG117" i="10"/>
  <c r="FI117" i="10"/>
  <c r="GK117" i="10"/>
  <c r="HN117" i="10"/>
  <c r="IP117" i="10"/>
  <c r="JR117" i="10"/>
  <c r="KU117" i="10"/>
  <c r="LW117" i="10"/>
  <c r="MY117" i="10"/>
  <c r="AG119" i="10"/>
  <c r="DO119" i="10"/>
  <c r="HU119" i="10"/>
  <c r="MS119" i="10"/>
  <c r="DD120" i="10"/>
  <c r="FP120" i="10"/>
  <c r="GV120" i="10"/>
  <c r="IB120" i="10"/>
  <c r="JH120" i="10"/>
  <c r="KN120" i="10"/>
  <c r="LT120" i="10"/>
  <c r="MZ120" i="10"/>
  <c r="AC121" i="10"/>
  <c r="BI121" i="10"/>
  <c r="CO121" i="10"/>
  <c r="DU121" i="10"/>
  <c r="FA121" i="10"/>
  <c r="GG121" i="10"/>
  <c r="HM121" i="10"/>
  <c r="IS121" i="10"/>
  <c r="JY121" i="10"/>
  <c r="LE121" i="10"/>
  <c r="MK121" i="10"/>
  <c r="NQ121" i="10"/>
  <c r="AR122" i="10"/>
  <c r="BX122" i="10"/>
  <c r="DD122" i="10"/>
  <c r="EJ122" i="10"/>
  <c r="FP122" i="10"/>
  <c r="GV122" i="10"/>
  <c r="IB122" i="10"/>
  <c r="JH122" i="10"/>
  <c r="KN122" i="10"/>
  <c r="LT122" i="10"/>
  <c r="MZ122" i="10"/>
  <c r="AI124" i="10"/>
  <c r="BZ124" i="10"/>
  <c r="DP124" i="10"/>
  <c r="FG124" i="10"/>
  <c r="GX124" i="10"/>
  <c r="IN124" i="10"/>
  <c r="KE124" i="10"/>
  <c r="LV124" i="10"/>
  <c r="NL124" i="10"/>
  <c r="AZ125" i="10"/>
  <c r="CQ125" i="10"/>
  <c r="EM125" i="10"/>
  <c r="HT125" i="10"/>
  <c r="LA125" i="10"/>
  <c r="Z126" i="10"/>
  <c r="DH126" i="10"/>
  <c r="GO126" i="10"/>
  <c r="JV126" i="10"/>
  <c r="ND126" i="10"/>
  <c r="CC127" i="10"/>
  <c r="FJ127" i="10"/>
  <c r="IQ127" i="10"/>
  <c r="LY127" i="10"/>
  <c r="AV128" i="10"/>
  <c r="ED128" i="10"/>
  <c r="HK128" i="10"/>
  <c r="KR128" i="10"/>
  <c r="NZ128" i="10"/>
  <c r="CY129" i="10"/>
  <c r="GF129" i="10"/>
  <c r="JM129" i="10"/>
  <c r="MU129" i="10"/>
  <c r="CV130" i="10"/>
  <c r="HT130" i="10"/>
  <c r="MR130" i="10"/>
  <c r="DE131" i="10"/>
  <c r="ME131" i="10"/>
  <c r="JP132" i="10"/>
  <c r="HE133" i="10"/>
  <c r="EP134" i="10"/>
  <c r="AW135" i="10"/>
  <c r="BC136" i="10"/>
  <c r="KG137" i="10"/>
  <c r="AS117" i="10"/>
  <c r="BN117" i="10"/>
  <c r="CI117" i="10"/>
  <c r="DE117" i="10"/>
  <c r="DZ117" i="10"/>
  <c r="EU117" i="10"/>
  <c r="FQ117" i="10"/>
  <c r="GL117" i="10"/>
  <c r="HG117" i="10"/>
  <c r="IC117" i="10"/>
  <c r="IX117" i="10"/>
  <c r="JS117" i="10"/>
  <c r="KO117" i="10"/>
  <c r="LJ117" i="10"/>
  <c r="ME117" i="10"/>
  <c r="NA117" i="10"/>
  <c r="NV117" i="10"/>
  <c r="AN119" i="10"/>
  <c r="BI119" i="10"/>
  <c r="CE119" i="10"/>
  <c r="CZ119" i="10"/>
  <c r="DU119" i="10"/>
  <c r="EQ119" i="10"/>
  <c r="FS119" i="10"/>
  <c r="GY119" i="10"/>
  <c r="IE119" i="10"/>
  <c r="JK119" i="10"/>
  <c r="KQ119" i="10"/>
  <c r="LW119" i="10"/>
  <c r="NC119" i="10"/>
  <c r="AE121" i="10"/>
  <c r="BK121" i="10"/>
  <c r="CQ121" i="10"/>
  <c r="DW121" i="10"/>
  <c r="FC121" i="10"/>
  <c r="GI121" i="10"/>
  <c r="HO121" i="10"/>
  <c r="IU121" i="10"/>
  <c r="KA121" i="10"/>
  <c r="LG121" i="10"/>
  <c r="MM121" i="10"/>
  <c r="NS121" i="10"/>
  <c r="BC125" i="10"/>
  <c r="CS125" i="10"/>
  <c r="ER125" i="10"/>
  <c r="HY125" i="10"/>
  <c r="LG125" i="10"/>
  <c r="AF126" i="10"/>
  <c r="DM126" i="10"/>
  <c r="GT126" i="10"/>
  <c r="KB126" i="10"/>
  <c r="NI126" i="10"/>
  <c r="DC127" i="10"/>
  <c r="GK127" i="10"/>
  <c r="JR127" i="10"/>
  <c r="MY127" i="10"/>
  <c r="BW128" i="10"/>
  <c r="FD128" i="10"/>
  <c r="IL128" i="10"/>
  <c r="LS128" i="10"/>
  <c r="BM129" i="10"/>
  <c r="EU129" i="10"/>
  <c r="IB129" i="10"/>
  <c r="LI129" i="10"/>
  <c r="AR130" i="10"/>
  <c r="FP130" i="10"/>
  <c r="KN130" i="10"/>
  <c r="CG131" i="10"/>
  <c r="KI131" i="10"/>
  <c r="FH132" i="10"/>
  <c r="AK133" i="10"/>
  <c r="KG133" i="10"/>
  <c r="FF134" i="10"/>
  <c r="BR135" i="10"/>
  <c r="CI136" i="10"/>
  <c r="MS137" i="10"/>
  <c r="AU119" i="10"/>
  <c r="BP119" i="10"/>
  <c r="CK119" i="10"/>
  <c r="DG119" i="10"/>
  <c r="EB119" i="10"/>
  <c r="EW119" i="10"/>
  <c r="GC119" i="10"/>
  <c r="HI119" i="10"/>
  <c r="IO119" i="10"/>
  <c r="JU119" i="10"/>
  <c r="LA119" i="10"/>
  <c r="MG119" i="10"/>
  <c r="NM119" i="10"/>
  <c r="AV120" i="10"/>
  <c r="CB120" i="10"/>
  <c r="DH120" i="10"/>
  <c r="EN120" i="10"/>
  <c r="FT120" i="10"/>
  <c r="GZ120" i="10"/>
  <c r="IF120" i="10"/>
  <c r="JL120" i="10"/>
  <c r="KR120" i="10"/>
  <c r="LX120" i="10"/>
  <c r="ND120" i="10"/>
  <c r="AO121" i="10"/>
  <c r="BU121" i="10"/>
  <c r="DA121" i="10"/>
  <c r="EG121" i="10"/>
  <c r="FM121" i="10"/>
  <c r="GS121" i="10"/>
  <c r="HY121" i="10"/>
  <c r="JE121" i="10"/>
  <c r="KK121" i="10"/>
  <c r="LQ121" i="10"/>
  <c r="MW121" i="10"/>
  <c r="AF122" i="10"/>
  <c r="BL122" i="10"/>
  <c r="CR122" i="10"/>
  <c r="DX122" i="10"/>
  <c r="FD122" i="10"/>
  <c r="GJ122" i="10"/>
  <c r="HP122" i="10"/>
  <c r="IV122" i="10"/>
  <c r="KB122" i="10"/>
  <c r="LH122" i="10"/>
  <c r="MN122" i="10"/>
  <c r="NT122" i="10"/>
  <c r="BJ124" i="10"/>
  <c r="CZ124" i="10"/>
  <c r="EQ124" i="10"/>
  <c r="GH124" i="10"/>
  <c r="HX124" i="10"/>
  <c r="JO124" i="10"/>
  <c r="LF124" i="10"/>
  <c r="MV124" i="10"/>
  <c r="AU125" i="10"/>
  <c r="CK125" i="10"/>
  <c r="EB125" i="10"/>
  <c r="HI125" i="10"/>
  <c r="KQ125" i="10"/>
  <c r="NX125" i="10"/>
  <c r="CW126" i="10"/>
  <c r="GD126" i="10"/>
  <c r="JL126" i="10"/>
  <c r="MS126" i="10"/>
  <c r="BR127" i="10"/>
  <c r="EY127" i="10"/>
  <c r="IG127" i="10"/>
  <c r="LN127" i="10"/>
  <c r="AL128" i="10"/>
  <c r="DS128" i="10"/>
  <c r="GZ128" i="10"/>
  <c r="KH128" i="10"/>
  <c r="NO128" i="10"/>
  <c r="CN129" i="10"/>
  <c r="FU129" i="10"/>
  <c r="JC129" i="10"/>
  <c r="MJ129" i="10"/>
  <c r="DL130" i="10"/>
  <c r="IJ130" i="10"/>
  <c r="NH130" i="10"/>
  <c r="DU131" i="10"/>
  <c r="NK131" i="10"/>
  <c r="IJ132" i="10"/>
  <c r="DM133" i="10"/>
  <c r="NI133" i="10"/>
  <c r="IH134" i="10"/>
  <c r="JB135" i="10"/>
  <c r="NK136" i="10"/>
  <c r="AK119" i="10"/>
  <c r="BG119" i="10"/>
  <c r="CB119" i="10"/>
  <c r="CW119" i="10"/>
  <c r="DS119" i="10"/>
  <c r="EN119" i="10"/>
  <c r="FO119" i="10"/>
  <c r="GU119" i="10"/>
  <c r="IA119" i="10"/>
  <c r="JG119" i="10"/>
  <c r="KM119" i="10"/>
  <c r="LS119" i="10"/>
  <c r="MY119" i="10"/>
  <c r="Z120" i="10"/>
  <c r="BF120" i="10"/>
  <c r="CL120" i="10"/>
  <c r="DR120" i="10"/>
  <c r="EX120" i="10"/>
  <c r="GD120" i="10"/>
  <c r="HJ120" i="10"/>
  <c r="IP120" i="10"/>
  <c r="JV120" i="10"/>
  <c r="LB120" i="10"/>
  <c r="MH120" i="10"/>
  <c r="NN120" i="10"/>
  <c r="AQ121" i="10"/>
  <c r="BW121" i="10"/>
  <c r="DC121" i="10"/>
  <c r="EI121" i="10"/>
  <c r="FO121" i="10"/>
  <c r="GU121" i="10"/>
  <c r="IA121" i="10"/>
  <c r="JG121" i="10"/>
  <c r="KM121" i="10"/>
  <c r="LS121" i="10"/>
  <c r="MY121" i="10"/>
  <c r="Z122" i="10"/>
  <c r="BF122" i="10"/>
  <c r="CL122" i="10"/>
  <c r="DR122" i="10"/>
  <c r="EX122" i="10"/>
  <c r="GD122" i="10"/>
  <c r="HJ122" i="10"/>
  <c r="IP122" i="10"/>
  <c r="JV122" i="10"/>
  <c r="LB122" i="10"/>
  <c r="MH122" i="10"/>
  <c r="BB124" i="10"/>
  <c r="CR124" i="10"/>
  <c r="EI124" i="10"/>
  <c r="FZ124" i="10"/>
  <c r="HP124" i="10"/>
  <c r="JG124" i="10"/>
  <c r="KX124" i="10"/>
  <c r="MN124" i="10"/>
  <c r="AB125" i="10"/>
  <c r="BS125" i="10"/>
  <c r="DI125" i="10"/>
  <c r="FX125" i="10"/>
  <c r="JE125" i="10"/>
  <c r="MM125" i="10"/>
  <c r="CG126" i="10"/>
  <c r="FN126" i="10"/>
  <c r="IV126" i="10"/>
  <c r="MC126" i="10"/>
  <c r="BB127" i="10"/>
  <c r="EI127" i="10"/>
  <c r="HQ127" i="10"/>
  <c r="KX127" i="10"/>
  <c r="AQ128" i="10"/>
  <c r="DX128" i="10"/>
  <c r="HF128" i="10"/>
  <c r="KM128" i="10"/>
  <c r="NT128" i="10"/>
  <c r="CS129" i="10"/>
  <c r="GA129" i="10"/>
  <c r="JH129" i="10"/>
  <c r="MO129" i="10"/>
  <c r="CN130" i="10"/>
  <c r="HL130" i="10"/>
  <c r="MJ130" i="10"/>
  <c r="CW131" i="10"/>
  <c r="LO131" i="10"/>
  <c r="GN132" i="10"/>
  <c r="BQ133" i="10"/>
  <c r="LM133" i="10"/>
  <c r="GL134" i="10"/>
  <c r="DI135" i="10"/>
  <c r="JS136" i="10"/>
  <c r="AJ117" i="10"/>
  <c r="AZ117" i="10"/>
  <c r="BP117" i="10"/>
  <c r="CF117" i="10"/>
  <c r="CV117" i="10"/>
  <c r="DL117" i="10"/>
  <c r="EB117" i="10"/>
  <c r="ER117" i="10"/>
  <c r="FH117" i="10"/>
  <c r="FX117" i="10"/>
  <c r="GN117" i="10"/>
  <c r="HD117" i="10"/>
  <c r="HT117" i="10"/>
  <c r="IJ117" i="10"/>
  <c r="IZ117" i="10"/>
  <c r="JP117" i="10"/>
  <c r="KF117" i="10"/>
  <c r="KV117" i="10"/>
  <c r="LL117" i="10"/>
  <c r="MB117" i="10"/>
  <c r="MR117" i="10"/>
  <c r="NH117" i="10"/>
  <c r="NX117" i="10"/>
  <c r="AN121" i="10"/>
  <c r="BD121" i="10"/>
  <c r="BT121" i="10"/>
  <c r="CJ121" i="10"/>
  <c r="CZ121" i="10"/>
  <c r="DP121" i="10"/>
  <c r="EF121" i="10"/>
  <c r="EV121" i="10"/>
  <c r="FL121" i="10"/>
  <c r="GB121" i="10"/>
  <c r="GR121" i="10"/>
  <c r="HH121" i="10"/>
  <c r="HX121" i="10"/>
  <c r="IN121" i="10"/>
  <c r="JD121" i="10"/>
  <c r="JT121" i="10"/>
  <c r="KJ121" i="10"/>
  <c r="KZ121" i="10"/>
  <c r="LP121" i="10"/>
  <c r="MF121" i="10"/>
  <c r="MV121" i="10"/>
  <c r="NL121" i="10"/>
  <c r="AC127" i="10"/>
  <c r="AX127" i="10"/>
  <c r="BS127" i="10"/>
  <c r="CO127" i="10"/>
  <c r="DJ127" i="10"/>
  <c r="EE127" i="10"/>
  <c r="FA127" i="10"/>
  <c r="FV127" i="10"/>
  <c r="GQ127" i="10"/>
  <c r="HM127" i="10"/>
  <c r="IH127" i="10"/>
  <c r="JC127" i="10"/>
  <c r="JY127" i="10"/>
  <c r="KT127" i="10"/>
  <c r="LO127" i="10"/>
  <c r="MK127" i="10"/>
  <c r="NF127" i="10"/>
  <c r="OA127" i="10"/>
  <c r="AS129" i="10"/>
  <c r="BO129" i="10"/>
  <c r="CJ129" i="10"/>
  <c r="DE129" i="10"/>
  <c r="EA129" i="10"/>
  <c r="EV129" i="10"/>
  <c r="FQ129" i="10"/>
  <c r="GM129" i="10"/>
  <c r="HH129" i="10"/>
  <c r="IC129" i="10"/>
  <c r="IY129" i="10"/>
  <c r="JT129" i="10"/>
  <c r="KO129" i="10"/>
  <c r="LK129" i="10"/>
  <c r="MF129" i="10"/>
  <c r="NA129" i="10"/>
  <c r="OA129" i="10"/>
  <c r="BC131" i="10"/>
  <c r="CI131" i="10"/>
  <c r="DO131" i="10"/>
  <c r="FO131" i="10"/>
  <c r="IA131" i="10"/>
  <c r="KM131" i="10"/>
  <c r="MY131" i="10"/>
  <c r="BT132" i="10"/>
  <c r="EF132" i="10"/>
  <c r="GR132" i="10"/>
  <c r="JD132" i="10"/>
  <c r="LP132" i="10"/>
  <c r="AO133" i="10"/>
  <c r="DA133" i="10"/>
  <c r="FM133" i="10"/>
  <c r="HY133" i="10"/>
  <c r="KK133" i="10"/>
  <c r="MW133" i="10"/>
  <c r="BR134" i="10"/>
  <c r="ED134" i="10"/>
  <c r="GP134" i="10"/>
  <c r="JB134" i="10"/>
  <c r="MC134" i="10"/>
  <c r="BB135" i="10"/>
  <c r="EI135" i="10"/>
  <c r="HQ135" i="10"/>
  <c r="KY135" i="10"/>
  <c r="BK136" i="10"/>
  <c r="GI136" i="10"/>
  <c r="LG136" i="10"/>
  <c r="DM137" i="10"/>
  <c r="NI137" i="10"/>
  <c r="EU125" i="10"/>
  <c r="FP125" i="10"/>
  <c r="GK125" i="10"/>
  <c r="HG125" i="10"/>
  <c r="IB125" i="10"/>
  <c r="IW125" i="10"/>
  <c r="JS125" i="10"/>
  <c r="KN125" i="10"/>
  <c r="LI125" i="10"/>
  <c r="ME125" i="10"/>
  <c r="MZ125" i="10"/>
  <c r="NU125" i="10"/>
  <c r="AN126" i="10"/>
  <c r="BI126" i="10"/>
  <c r="CD126" i="10"/>
  <c r="CZ126" i="10"/>
  <c r="DU126" i="10"/>
  <c r="EP126" i="10"/>
  <c r="FL126" i="10"/>
  <c r="GG126" i="10"/>
  <c r="HB126" i="10"/>
  <c r="HX126" i="10"/>
  <c r="IS126" i="10"/>
  <c r="JN126" i="10"/>
  <c r="KJ126" i="10"/>
  <c r="LE126" i="10"/>
  <c r="LZ126" i="10"/>
  <c r="MV126" i="10"/>
  <c r="AO127" i="10"/>
  <c r="BJ127" i="10"/>
  <c r="CE127" i="10"/>
  <c r="DA127" i="10"/>
  <c r="DV127" i="10"/>
  <c r="EQ127" i="10"/>
  <c r="FM127" i="10"/>
  <c r="GH127" i="10"/>
  <c r="HC127" i="10"/>
  <c r="HY127" i="10"/>
  <c r="IT127" i="10"/>
  <c r="JO127" i="10"/>
  <c r="KK127" i="10"/>
  <c r="LF127" i="10"/>
  <c r="MA127" i="10"/>
  <c r="MW127" i="10"/>
  <c r="NR127" i="10"/>
  <c r="AN128" i="10"/>
  <c r="BJ128" i="10"/>
  <c r="CE128" i="10"/>
  <c r="CZ128" i="10"/>
  <c r="DV128" i="10"/>
  <c r="EQ128" i="10"/>
  <c r="FL128" i="10"/>
  <c r="GH128" i="10"/>
  <c r="HC128" i="10"/>
  <c r="HX128" i="10"/>
  <c r="IT128" i="10"/>
  <c r="JO128" i="10"/>
  <c r="KJ128" i="10"/>
  <c r="LF128" i="10"/>
  <c r="MA128" i="10"/>
  <c r="MV128" i="10"/>
  <c r="NR128" i="10"/>
  <c r="AO129" i="10"/>
  <c r="BK129" i="10"/>
  <c r="CF129" i="10"/>
  <c r="DA129" i="10"/>
  <c r="DW129" i="10"/>
  <c r="ER129" i="10"/>
  <c r="FM129" i="10"/>
  <c r="GI129" i="10"/>
  <c r="HD129" i="10"/>
  <c r="HY129" i="10"/>
  <c r="IU129" i="10"/>
  <c r="JP129" i="10"/>
  <c r="KK129" i="10"/>
  <c r="LG129" i="10"/>
  <c r="MB129" i="10"/>
  <c r="MW129" i="10"/>
  <c r="NU129" i="10"/>
  <c r="BD130" i="10"/>
  <c r="CJ130" i="10"/>
  <c r="DP130" i="10"/>
  <c r="EV130" i="10"/>
  <c r="GB130" i="10"/>
  <c r="HH130" i="10"/>
  <c r="IN130" i="10"/>
  <c r="JT130" i="10"/>
  <c r="KZ130" i="10"/>
  <c r="MF130" i="10"/>
  <c r="AW131" i="10"/>
  <c r="CC131" i="10"/>
  <c r="DI131" i="10"/>
  <c r="FC131" i="10"/>
  <c r="HO131" i="10"/>
  <c r="KA131" i="10"/>
  <c r="MM131" i="10"/>
  <c r="AR132" i="10"/>
  <c r="DD132" i="10"/>
  <c r="FP132" i="10"/>
  <c r="IB132" i="10"/>
  <c r="KN132" i="10"/>
  <c r="MZ132" i="10"/>
  <c r="BI133" i="10"/>
  <c r="DU133" i="10"/>
  <c r="GG133" i="10"/>
  <c r="IS133" i="10"/>
  <c r="LE133" i="10"/>
  <c r="NQ133" i="10"/>
  <c r="BV134" i="10"/>
  <c r="EH134" i="10"/>
  <c r="GT134" i="10"/>
  <c r="JF134" i="10"/>
  <c r="MH134" i="10"/>
  <c r="BG135" i="10"/>
  <c r="EO135" i="10"/>
  <c r="HV135" i="10"/>
  <c r="LG135" i="10"/>
  <c r="BS136" i="10"/>
  <c r="GQ136" i="10"/>
  <c r="LO136" i="10"/>
  <c r="EC137" i="10"/>
  <c r="NY137" i="10"/>
  <c r="FL119" i="10"/>
  <c r="GB119" i="10"/>
  <c r="GR119" i="10"/>
  <c r="HH119" i="10"/>
  <c r="HX119" i="10"/>
  <c r="IN119" i="10"/>
  <c r="JD119" i="10"/>
  <c r="JT119" i="10"/>
  <c r="KJ119" i="10"/>
  <c r="KZ119" i="10"/>
  <c r="LP119" i="10"/>
  <c r="MF119" i="10"/>
  <c r="MV119" i="10"/>
  <c r="NL119" i="10"/>
  <c r="Z121" i="10"/>
  <c r="AP121" i="10"/>
  <c r="BF121" i="10"/>
  <c r="BV121" i="10"/>
  <c r="CL121" i="10"/>
  <c r="DB121" i="10"/>
  <c r="DR121" i="10"/>
  <c r="EL121" i="10"/>
  <c r="FF121" i="10"/>
  <c r="GD121" i="10"/>
  <c r="GX121" i="10"/>
  <c r="HR121" i="10"/>
  <c r="IP121" i="10"/>
  <c r="JJ121" i="10"/>
  <c r="KD121" i="10"/>
  <c r="LB121" i="10"/>
  <c r="LV121" i="10"/>
  <c r="MP121" i="10"/>
  <c r="NN121" i="10"/>
  <c r="AI125" i="10"/>
  <c r="BI125" i="10"/>
  <c r="CO125" i="10"/>
  <c r="DP125" i="10"/>
  <c r="EQ125" i="10"/>
  <c r="FW125" i="10"/>
  <c r="GW125" i="10"/>
  <c r="HX125" i="10"/>
  <c r="JD125" i="10"/>
  <c r="KE125" i="10"/>
  <c r="LE125" i="10"/>
  <c r="MK125" i="10"/>
  <c r="NL125" i="10"/>
  <c r="AK127" i="10"/>
  <c r="BQ127" i="10"/>
  <c r="CQ127" i="10"/>
  <c r="DR127" i="10"/>
  <c r="EX127" i="10"/>
  <c r="FY127" i="10"/>
  <c r="GY127" i="10"/>
  <c r="IE127" i="10"/>
  <c r="JF127" i="10"/>
  <c r="KG127" i="10"/>
  <c r="LM127" i="10"/>
  <c r="MS127" i="10"/>
  <c r="AF129" i="10"/>
  <c r="CB129" i="10"/>
  <c r="EI129" i="10"/>
  <c r="GJ129" i="10"/>
  <c r="IQ129" i="10"/>
  <c r="KW129" i="10"/>
  <c r="MY129" i="10"/>
  <c r="BW131" i="10"/>
  <c r="GM131" i="10"/>
  <c r="MQ131" i="10"/>
  <c r="FD132" i="10"/>
  <c r="LX132" i="10"/>
  <c r="DY133" i="10"/>
  <c r="KS133" i="10"/>
  <c r="DF134" i="10"/>
  <c r="JJ134" i="10"/>
  <c r="ET135" i="10"/>
  <c r="AU136" i="10"/>
  <c r="NC136" i="10"/>
  <c r="AV127" i="10"/>
  <c r="CN127" i="10"/>
  <c r="EB127" i="10"/>
  <c r="FT127" i="10"/>
  <c r="HL127" i="10"/>
  <c r="IZ127" i="10"/>
  <c r="MB127" i="10"/>
  <c r="BL131" i="10"/>
  <c r="FH131" i="10"/>
  <c r="JP131" i="10"/>
  <c r="AH135" i="10"/>
  <c r="GA135" i="10"/>
  <c r="MH135" i="10"/>
  <c r="HH136" i="10"/>
  <c r="LQ137" i="10"/>
  <c r="MG131" i="10"/>
  <c r="HG133" i="10"/>
  <c r="BP134" i="10"/>
  <c r="IT135" i="10"/>
  <c r="KE136" i="10"/>
  <c r="CX131" i="10"/>
  <c r="LV131" i="10"/>
  <c r="GF133" i="10"/>
  <c r="BF135" i="10"/>
  <c r="MN137" i="10"/>
  <c r="DL136" i="10"/>
  <c r="CQ135" i="10"/>
  <c r="LD133" i="10"/>
  <c r="GV133" i="10"/>
  <c r="CR133" i="10"/>
  <c r="MD131" i="10"/>
  <c r="HV131" i="10"/>
  <c r="DR131" i="10"/>
  <c r="LU137" i="10"/>
  <c r="LK136" i="10"/>
  <c r="DK136" i="10"/>
  <c r="IY135" i="10"/>
  <c r="DF135" i="10"/>
  <c r="ME133" i="10"/>
  <c r="HK133" i="10"/>
  <c r="DC133" i="10"/>
  <c r="NE131" i="10"/>
  <c r="IK131" i="10"/>
  <c r="EC131" i="10"/>
  <c r="BE137" i="10"/>
  <c r="HP136" i="10"/>
  <c r="DH136" i="10"/>
  <c r="MX135" i="10"/>
  <c r="JI135" i="10"/>
  <c r="GG135" i="10"/>
  <c r="DO135" i="10"/>
  <c r="AM135" i="10"/>
  <c r="MB131" i="10"/>
  <c r="KB131" i="10"/>
  <c r="HT131" i="10"/>
  <c r="FP131" i="10"/>
  <c r="DL131" i="10"/>
  <c r="BP131" i="10"/>
  <c r="NX127" i="10"/>
  <c r="MJ127" i="10"/>
  <c r="KR127" i="10"/>
  <c r="FH135" i="10"/>
  <c r="HO135" i="10"/>
  <c r="NL133" i="10"/>
  <c r="JH133" i="10"/>
  <c r="EN133" i="10"/>
  <c r="AF133" i="10"/>
  <c r="KH131" i="10"/>
  <c r="FN131" i="10"/>
  <c r="BF131" i="10"/>
  <c r="EK137" i="10"/>
  <c r="HC136" i="10"/>
  <c r="MQ135" i="10"/>
  <c r="GM135" i="10"/>
  <c r="AD135" i="10"/>
  <c r="OA133" i="10"/>
  <c r="JS133" i="10"/>
  <c r="FO133" i="10"/>
  <c r="AY133" i="10"/>
  <c r="KS131" i="10"/>
  <c r="GO131" i="10"/>
  <c r="GS137" i="10"/>
  <c r="KR136" i="10"/>
  <c r="FT136" i="10"/>
  <c r="BD136" i="10"/>
  <c r="KO135" i="10"/>
  <c r="HW135" i="10"/>
  <c r="EU135" i="10"/>
  <c r="BY135" i="10"/>
  <c r="NH131" i="10"/>
  <c r="LD131" i="10"/>
  <c r="IV131" i="10"/>
  <c r="GV131" i="10"/>
  <c r="EN131" i="10"/>
  <c r="CJ131" i="10"/>
  <c r="AV131" i="10"/>
  <c r="ND127" i="10"/>
  <c r="LL127" i="10"/>
  <c r="JX127" i="10"/>
  <c r="LP134" i="10"/>
  <c r="GN134" i="10"/>
  <c r="CF134" i="10"/>
  <c r="IR134" i="10"/>
  <c r="ER134" i="10"/>
  <c r="NT137" i="10"/>
  <c r="MF137" i="10"/>
  <c r="KV137" i="10"/>
  <c r="IV137" i="10"/>
  <c r="HH137" i="10"/>
  <c r="FX137" i="10"/>
  <c r="DX137" i="10"/>
  <c r="CJ137" i="10"/>
  <c r="AZ137" i="10"/>
  <c r="BG137" i="10"/>
  <c r="NU135" i="10"/>
  <c r="MK135" i="10"/>
  <c r="NP135" i="10"/>
  <c r="MB135" i="10"/>
  <c r="KR135" i="10"/>
  <c r="IR135" i="10"/>
  <c r="HP135" i="10"/>
  <c r="GZ135" i="10"/>
  <c r="GJ135" i="10"/>
  <c r="FT135" i="10"/>
  <c r="FD135" i="10"/>
  <c r="EN135" i="10"/>
  <c r="DX135" i="10"/>
  <c r="DH135" i="10"/>
  <c r="CR135" i="10"/>
  <c r="CB135" i="10"/>
  <c r="BL135" i="10"/>
  <c r="AV135" i="10"/>
  <c r="AF135" i="10"/>
  <c r="MO137" i="10"/>
  <c r="KC137" i="10"/>
  <c r="HQ137" i="10"/>
  <c r="FE137" i="10"/>
  <c r="CS137" i="10"/>
  <c r="AG137" i="10"/>
  <c r="MZ136" i="10"/>
  <c r="LT136" i="10"/>
  <c r="KN136" i="10"/>
  <c r="JH136" i="10"/>
  <c r="IB136" i="10"/>
  <c r="GV136" i="10"/>
  <c r="FP136" i="10"/>
  <c r="EJ136" i="10"/>
  <c r="DD136" i="10"/>
  <c r="BX136" i="10"/>
  <c r="AR136" i="10"/>
  <c r="NR135" i="10"/>
  <c r="ML135" i="10"/>
  <c r="LF135" i="10"/>
  <c r="KG135" i="10"/>
  <c r="JK135" i="10"/>
  <c r="IP135" i="10"/>
  <c r="HU135" i="10"/>
  <c r="GY135" i="10"/>
  <c r="GD135" i="10"/>
  <c r="FI135" i="10"/>
  <c r="EM135" i="10"/>
  <c r="DR135" i="10"/>
  <c r="CW135" i="10"/>
  <c r="NL137" i="10"/>
  <c r="MB137" i="10"/>
  <c r="KB137" i="10"/>
  <c r="IN137" i="10"/>
  <c r="HD137" i="10"/>
  <c r="FD137" i="10"/>
  <c r="DP137" i="10"/>
  <c r="CF137" i="10"/>
  <c r="AF137" i="10"/>
  <c r="AY137" i="10"/>
  <c r="NQ135" i="10"/>
  <c r="LQ135" i="10"/>
  <c r="NH135" i="10"/>
  <c r="LX135" i="10"/>
  <c r="JX135" i="10"/>
  <c r="IJ135" i="10"/>
  <c r="HL135" i="10"/>
  <c r="GV135" i="10"/>
  <c r="GF135" i="10"/>
  <c r="FP135" i="10"/>
  <c r="EZ135" i="10"/>
  <c r="EJ135" i="10"/>
  <c r="DT135" i="10"/>
  <c r="DD135" i="10"/>
  <c r="CN135" i="10"/>
  <c r="BX135" i="10"/>
  <c r="BH135" i="10"/>
  <c r="AR135" i="10"/>
  <c r="AB135" i="10"/>
  <c r="LY137" i="10"/>
  <c r="JM137" i="10"/>
  <c r="HA137" i="10"/>
  <c r="EO137" i="10"/>
  <c r="CC137" i="10"/>
  <c r="NX136" i="10"/>
  <c r="MR136" i="10"/>
  <c r="LL136" i="10"/>
  <c r="KF136" i="10"/>
  <c r="IZ136" i="10"/>
  <c r="HT136" i="10"/>
  <c r="GN136" i="10"/>
  <c r="FH136" i="10"/>
  <c r="EB136" i="10"/>
  <c r="CV136" i="10"/>
  <c r="BP136" i="10"/>
  <c r="AJ136" i="10"/>
  <c r="NJ135" i="10"/>
  <c r="MD135" i="10"/>
  <c r="NH137" i="10"/>
  <c r="LH137" i="10"/>
  <c r="JT137" i="10"/>
  <c r="IJ137" i="10"/>
  <c r="GJ137" i="10"/>
  <c r="EV137" i="10"/>
  <c r="DL137" i="10"/>
  <c r="BL137" i="10"/>
  <c r="CE137" i="10"/>
  <c r="AU137" i="10"/>
  <c r="MW135" i="10"/>
  <c r="LI135" i="10"/>
  <c r="ND135" i="10"/>
  <c r="LD135" i="10"/>
  <c r="JP135" i="10"/>
  <c r="IF135" i="10"/>
  <c r="HH135" i="10"/>
  <c r="GR135" i="10"/>
  <c r="GB135" i="10"/>
  <c r="FL135" i="10"/>
  <c r="EV135" i="10"/>
  <c r="EF135" i="10"/>
  <c r="DP135" i="10"/>
  <c r="CZ135" i="10"/>
  <c r="CJ135" i="10"/>
  <c r="BT135" i="10"/>
  <c r="BD135" i="10"/>
  <c r="AN135" i="10"/>
  <c r="NU137" i="10"/>
  <c r="LI137" i="10"/>
  <c r="IW137" i="10"/>
  <c r="GK137" i="10"/>
  <c r="DY137" i="10"/>
  <c r="BM137" i="10"/>
  <c r="NP136" i="10"/>
  <c r="MJ136" i="10"/>
  <c r="LD136" i="10"/>
  <c r="JX136" i="10"/>
  <c r="IR136" i="10"/>
  <c r="HL136" i="10"/>
  <c r="GF136" i="10"/>
  <c r="EZ136" i="10"/>
  <c r="DT136" i="10"/>
  <c r="CN136" i="10"/>
  <c r="BH136" i="10"/>
  <c r="AB136" i="10"/>
  <c r="NB135" i="10"/>
  <c r="LV135" i="10"/>
  <c r="KQ135" i="10"/>
  <c r="JV135" i="10"/>
  <c r="JA135" i="10"/>
  <c r="IE135" i="10"/>
  <c r="HJ135" i="10"/>
  <c r="GO135" i="10"/>
  <c r="FS135" i="10"/>
  <c r="EX135" i="10"/>
  <c r="EC135" i="10"/>
  <c r="DG135" i="10"/>
  <c r="CL135" i="10"/>
  <c r="KZ137" i="10"/>
  <c r="ER137" i="10"/>
  <c r="AA137" i="10"/>
  <c r="KV135" i="10"/>
  <c r="GN135" i="10"/>
  <c r="EB135" i="10"/>
  <c r="BP135" i="10"/>
  <c r="KS137" i="10"/>
  <c r="AW137" i="10"/>
  <c r="JP136" i="10"/>
  <c r="ER136" i="10"/>
  <c r="NZ135" i="10"/>
  <c r="KL135" i="10"/>
  <c r="IU135" i="10"/>
  <c r="HE135" i="10"/>
  <c r="FN135" i="10"/>
  <c r="DW135" i="10"/>
  <c r="CG135" i="10"/>
  <c r="BK135" i="10"/>
  <c r="AP135" i="10"/>
  <c r="NX133" i="10"/>
  <c r="NH133" i="10"/>
  <c r="MR133" i="10"/>
  <c r="MB133" i="10"/>
  <c r="LL133" i="10"/>
  <c r="KV133" i="10"/>
  <c r="KF133" i="10"/>
  <c r="JP133" i="10"/>
  <c r="IZ133" i="10"/>
  <c r="IJ133" i="10"/>
  <c r="HT133" i="10"/>
  <c r="HD133" i="10"/>
  <c r="GN133" i="10"/>
  <c r="FX133" i="10"/>
  <c r="FH133" i="10"/>
  <c r="ER133" i="10"/>
  <c r="EB133" i="10"/>
  <c r="DL133" i="10"/>
  <c r="CV133" i="10"/>
  <c r="CF133" i="10"/>
  <c r="BP133" i="10"/>
  <c r="AZ133" i="10"/>
  <c r="AJ133" i="10"/>
  <c r="NV131" i="10"/>
  <c r="NF131" i="10"/>
  <c r="MP131" i="10"/>
  <c r="LZ131" i="10"/>
  <c r="LJ131" i="10"/>
  <c r="KT131" i="10"/>
  <c r="KD131" i="10"/>
  <c r="JN131" i="10"/>
  <c r="IX131" i="10"/>
  <c r="IH131" i="10"/>
  <c r="HR131" i="10"/>
  <c r="HB131" i="10"/>
  <c r="GL131" i="10"/>
  <c r="FV131" i="10"/>
  <c r="FF131" i="10"/>
  <c r="EP131" i="10"/>
  <c r="DZ131" i="10"/>
  <c r="DJ131" i="10"/>
  <c r="CT131" i="10"/>
  <c r="CD131" i="10"/>
  <c r="BN131" i="10"/>
  <c r="AX131" i="10"/>
  <c r="AH131" i="10"/>
  <c r="NT129" i="10"/>
  <c r="MK137" i="10"/>
  <c r="JY137" i="10"/>
  <c r="HM137" i="10"/>
  <c r="FA137" i="10"/>
  <c r="CO137" i="10"/>
  <c r="AC137" i="10"/>
  <c r="MY136" i="10"/>
  <c r="LS136" i="10"/>
  <c r="KM136" i="10"/>
  <c r="JG136" i="10"/>
  <c r="IA136" i="10"/>
  <c r="GU136" i="10"/>
  <c r="FO136" i="10"/>
  <c r="EI136" i="10"/>
  <c r="DC136" i="10"/>
  <c r="BW136" i="10"/>
  <c r="AQ136" i="10"/>
  <c r="NO135" i="10"/>
  <c r="MI135" i="10"/>
  <c r="LC135" i="10"/>
  <c r="KE135" i="10"/>
  <c r="JJ135" i="10"/>
  <c r="IO135" i="10"/>
  <c r="HS135" i="10"/>
  <c r="GX135" i="10"/>
  <c r="GC135" i="10"/>
  <c r="FG135" i="10"/>
  <c r="EL135" i="10"/>
  <c r="DQ135" i="10"/>
  <c r="CU135" i="10"/>
  <c r="BZ135" i="10"/>
  <c r="BE135" i="10"/>
  <c r="AI135" i="10"/>
  <c r="NS133" i="10"/>
  <c r="NC133" i="10"/>
  <c r="MM133" i="10"/>
  <c r="LW133" i="10"/>
  <c r="LG133" i="10"/>
  <c r="KQ133" i="10"/>
  <c r="KA133" i="10"/>
  <c r="JK133" i="10"/>
  <c r="IU133" i="10"/>
  <c r="IE133" i="10"/>
  <c r="HO133" i="10"/>
  <c r="GY133" i="10"/>
  <c r="GI133" i="10"/>
  <c r="FS133" i="10"/>
  <c r="FC133" i="10"/>
  <c r="EM133" i="10"/>
  <c r="DW133" i="10"/>
  <c r="DG133" i="10"/>
  <c r="CQ133" i="10"/>
  <c r="CA133" i="10"/>
  <c r="BK133" i="10"/>
  <c r="AU133" i="10"/>
  <c r="AE133" i="10"/>
  <c r="NQ131" i="10"/>
  <c r="NA131" i="10"/>
  <c r="MK131" i="10"/>
  <c r="LU131" i="10"/>
  <c r="LE131" i="10"/>
  <c r="KO131" i="10"/>
  <c r="JY131" i="10"/>
  <c r="JI131" i="10"/>
  <c r="IS131" i="10"/>
  <c r="IC131" i="10"/>
  <c r="HM131" i="10"/>
  <c r="GW131" i="10"/>
  <c r="GG131" i="10"/>
  <c r="FQ131" i="10"/>
  <c r="FA131" i="10"/>
  <c r="EK131" i="10"/>
  <c r="MW137" i="10"/>
  <c r="JP137" i="10"/>
  <c r="CR137" i="10"/>
  <c r="MO135" i="10"/>
  <c r="JL135" i="10"/>
  <c r="FX135" i="10"/>
  <c r="DL135" i="10"/>
  <c r="AZ135" i="10"/>
  <c r="IG137" i="10"/>
  <c r="NH136" i="10"/>
  <c r="IJ136" i="10"/>
  <c r="GB137" i="10"/>
  <c r="MJ135" i="10"/>
  <c r="ER135" i="10"/>
  <c r="NE137" i="10"/>
  <c r="KV136" i="10"/>
  <c r="CF136" i="10"/>
  <c r="KX135" i="10"/>
  <c r="IK135" i="10"/>
  <c r="GI135" i="10"/>
  <c r="EH135" i="10"/>
  <c r="CA135" i="10"/>
  <c r="BA135" i="10"/>
  <c r="Z135" i="10"/>
  <c r="ND133" i="10"/>
  <c r="MJ133" i="10"/>
  <c r="LP133" i="10"/>
  <c r="KR133" i="10"/>
  <c r="JX133" i="10"/>
  <c r="JD133" i="10"/>
  <c r="IF133" i="10"/>
  <c r="HL133" i="10"/>
  <c r="GR133" i="10"/>
  <c r="FT133" i="10"/>
  <c r="EZ133" i="10"/>
  <c r="EF133" i="10"/>
  <c r="DH133" i="10"/>
  <c r="CN133" i="10"/>
  <c r="BT133" i="10"/>
  <c r="AV133" i="10"/>
  <c r="AB133" i="10"/>
  <c r="NJ131" i="10"/>
  <c r="ML131" i="10"/>
  <c r="LR131" i="10"/>
  <c r="KX131" i="10"/>
  <c r="JZ131" i="10"/>
  <c r="JF131" i="10"/>
  <c r="IL131" i="10"/>
  <c r="HN131" i="10"/>
  <c r="GT131" i="10"/>
  <c r="FZ131" i="10"/>
  <c r="FB131" i="10"/>
  <c r="EH131" i="10"/>
  <c r="DN131" i="10"/>
  <c r="CP131" i="10"/>
  <c r="BV131" i="10"/>
  <c r="BB131" i="10"/>
  <c r="AD131" i="10"/>
  <c r="NQ137" i="10"/>
  <c r="KO137" i="10"/>
  <c r="GW137" i="10"/>
  <c r="DU137" i="10"/>
  <c r="AS137" i="10"/>
  <c r="MQ136" i="10"/>
  <c r="LC136" i="10"/>
  <c r="JO136" i="10"/>
  <c r="HS136" i="10"/>
  <c r="GE136" i="10"/>
  <c r="EQ136" i="10"/>
  <c r="CU136" i="10"/>
  <c r="BG136" i="10"/>
  <c r="NW135" i="10"/>
  <c r="MA135" i="10"/>
  <c r="KP135" i="10"/>
  <c r="JO135" i="10"/>
  <c r="II135" i="10"/>
  <c r="HI135" i="10"/>
  <c r="GH135" i="10"/>
  <c r="FB135" i="10"/>
  <c r="EA135" i="10"/>
  <c r="DA135" i="10"/>
  <c r="BU135" i="10"/>
  <c r="AT135" i="10"/>
  <c r="NO133" i="10"/>
  <c r="MU133" i="10"/>
  <c r="MA133" i="10"/>
  <c r="LC133" i="10"/>
  <c r="KI133" i="10"/>
  <c r="JO133" i="10"/>
  <c r="IQ133" i="10"/>
  <c r="HW133" i="10"/>
  <c r="HC133" i="10"/>
  <c r="GE133" i="10"/>
  <c r="FK133" i="10"/>
  <c r="EQ133" i="10"/>
  <c r="DS133" i="10"/>
  <c r="CY133" i="10"/>
  <c r="CE133" i="10"/>
  <c r="BG133" i="10"/>
  <c r="AM133" i="10"/>
  <c r="NU131" i="10"/>
  <c r="MW131" i="10"/>
  <c r="MC131" i="10"/>
  <c r="LI131" i="10"/>
  <c r="KK131" i="10"/>
  <c r="JQ131" i="10"/>
  <c r="IW131" i="10"/>
  <c r="HY131" i="10"/>
  <c r="HE131" i="10"/>
  <c r="GK131" i="10"/>
  <c r="FM131" i="10"/>
  <c r="ES131" i="10"/>
  <c r="NM137" i="10"/>
  <c r="KK137" i="10"/>
  <c r="HY137" i="10"/>
  <c r="FM137" i="10"/>
  <c r="DA137" i="10"/>
  <c r="AO137" i="10"/>
  <c r="MV136" i="10"/>
  <c r="LP136" i="10"/>
  <c r="KJ136" i="10"/>
  <c r="JD136" i="10"/>
  <c r="HX136" i="10"/>
  <c r="GR136" i="10"/>
  <c r="FL136" i="10"/>
  <c r="EF136" i="10"/>
  <c r="CZ136" i="10"/>
  <c r="BT136" i="10"/>
  <c r="AN136" i="10"/>
  <c r="NF135" i="10"/>
  <c r="LZ135" i="10"/>
  <c r="KT135" i="10"/>
  <c r="JY135" i="10"/>
  <c r="JC135" i="10"/>
  <c r="IH135" i="10"/>
  <c r="HM135" i="10"/>
  <c r="GQ135" i="10"/>
  <c r="FV135" i="10"/>
  <c r="FA135" i="10"/>
  <c r="EE135" i="10"/>
  <c r="DJ135" i="10"/>
  <c r="CO135" i="10"/>
  <c r="BS135" i="10"/>
  <c r="AX135" i="10"/>
  <c r="AC135" i="10"/>
  <c r="NL131" i="10"/>
  <c r="MV131" i="10"/>
  <c r="MF131" i="10"/>
  <c r="LP131" i="10"/>
  <c r="KZ131" i="10"/>
  <c r="KJ131" i="10"/>
  <c r="JT131" i="10"/>
  <c r="JD131" i="10"/>
  <c r="IN131" i="10"/>
  <c r="HX131" i="10"/>
  <c r="HH131" i="10"/>
  <c r="GR131" i="10"/>
  <c r="GB131" i="10"/>
  <c r="FL131" i="10"/>
  <c r="EV131" i="10"/>
  <c r="EF131" i="10"/>
  <c r="DP131" i="10"/>
  <c r="CZ131" i="10"/>
  <c r="BD137" i="10"/>
  <c r="HT135" i="10"/>
  <c r="CV135" i="10"/>
  <c r="FU137" i="10"/>
  <c r="HD136" i="10"/>
  <c r="AZ136" i="10"/>
  <c r="KA135" i="10"/>
  <c r="HZ135" i="10"/>
  <c r="FY135" i="10"/>
  <c r="DM135" i="10"/>
  <c r="BV135" i="10"/>
  <c r="AU135" i="10"/>
  <c r="NT133" i="10"/>
  <c r="MZ133" i="10"/>
  <c r="MF133" i="10"/>
  <c r="LH133" i="10"/>
  <c r="KN133" i="10"/>
  <c r="JT133" i="10"/>
  <c r="IV133" i="10"/>
  <c r="IB133" i="10"/>
  <c r="HH133" i="10"/>
  <c r="GJ133" i="10"/>
  <c r="FP133" i="10"/>
  <c r="EV133" i="10"/>
  <c r="DX133" i="10"/>
  <c r="DD133" i="10"/>
  <c r="CJ133" i="10"/>
  <c r="BL133" i="10"/>
  <c r="AR133" i="10"/>
  <c r="NZ131" i="10"/>
  <c r="NB131" i="10"/>
  <c r="MH131" i="10"/>
  <c r="LN131" i="10"/>
  <c r="KP131" i="10"/>
  <c r="JV131" i="10"/>
  <c r="JB131" i="10"/>
  <c r="ID131" i="10"/>
  <c r="HJ131" i="10"/>
  <c r="GP131" i="10"/>
  <c r="FR131" i="10"/>
  <c r="EX131" i="10"/>
  <c r="ED131" i="10"/>
  <c r="DF131" i="10"/>
  <c r="CL131" i="10"/>
  <c r="BR131" i="10"/>
  <c r="AT131" i="10"/>
  <c r="Z131" i="10"/>
  <c r="NA137" i="10"/>
  <c r="JI137" i="10"/>
  <c r="GG137" i="10"/>
  <c r="DE137" i="10"/>
  <c r="NW136" i="10"/>
  <c r="MI136" i="10"/>
  <c r="KU136" i="10"/>
  <c r="IY136" i="10"/>
  <c r="HK136" i="10"/>
  <c r="FW136" i="10"/>
  <c r="EA136" i="10"/>
  <c r="CM136" i="10"/>
  <c r="AY136" i="10"/>
  <c r="NG135" i="10"/>
  <c r="LS135" i="10"/>
  <c r="KK135" i="10"/>
  <c r="JE135" i="10"/>
  <c r="ID135" i="10"/>
  <c r="HC135" i="10"/>
  <c r="FW135" i="10"/>
  <c r="EW135" i="10"/>
  <c r="DV135" i="10"/>
  <c r="CP135" i="10"/>
  <c r="BO135" i="10"/>
  <c r="AO135" i="10"/>
  <c r="NK133" i="10"/>
  <c r="MQ133" i="10"/>
  <c r="LS133" i="10"/>
  <c r="KY133" i="10"/>
  <c r="KE133" i="10"/>
  <c r="JG133" i="10"/>
  <c r="IM133" i="10"/>
  <c r="HS133" i="10"/>
  <c r="GU133" i="10"/>
  <c r="GA133" i="10"/>
  <c r="FG133" i="10"/>
  <c r="EI133" i="10"/>
  <c r="DO133" i="10"/>
  <c r="CU133" i="10"/>
  <c r="BW133" i="10"/>
  <c r="BC133" i="10"/>
  <c r="AI133" i="10"/>
  <c r="NM131" i="10"/>
  <c r="MS131" i="10"/>
  <c r="LY131" i="10"/>
  <c r="LA131" i="10"/>
  <c r="KG131" i="10"/>
  <c r="JM131" i="10"/>
  <c r="IO131" i="10"/>
  <c r="HU131" i="10"/>
  <c r="HA131" i="10"/>
  <c r="GC131" i="10"/>
  <c r="FI131" i="10"/>
  <c r="EO131" i="10"/>
  <c r="MG137" i="10"/>
  <c r="JU137" i="10"/>
  <c r="HI137" i="10"/>
  <c r="EW137" i="10"/>
  <c r="CK137" i="10"/>
  <c r="NT136" i="10"/>
  <c r="MN136" i="10"/>
  <c r="LH136" i="10"/>
  <c r="KB136" i="10"/>
  <c r="IV136" i="10"/>
  <c r="CA137" i="10"/>
  <c r="CF135" i="10"/>
  <c r="FX136" i="10"/>
  <c r="JQ135" i="10"/>
  <c r="FC135" i="10"/>
  <c r="BQ135" i="10"/>
  <c r="NP133" i="10"/>
  <c r="LX133" i="10"/>
  <c r="KJ133" i="10"/>
  <c r="IR133" i="10"/>
  <c r="GZ133" i="10"/>
  <c r="FL133" i="10"/>
  <c r="DT133" i="10"/>
  <c r="CB133" i="10"/>
  <c r="AN133" i="10"/>
  <c r="MX131" i="10"/>
  <c r="LF131" i="10"/>
  <c r="JR131" i="10"/>
  <c r="HZ131" i="10"/>
  <c r="GH131" i="10"/>
  <c r="ET131" i="10"/>
  <c r="DB131" i="10"/>
  <c r="BJ131" i="10"/>
  <c r="NX129" i="10"/>
  <c r="IS137" i="10"/>
  <c r="BY137" i="10"/>
  <c r="MA136" i="10"/>
  <c r="IQ136" i="10"/>
  <c r="FG136" i="10"/>
  <c r="CE136" i="10"/>
  <c r="MY135" i="10"/>
  <c r="JZ135" i="10"/>
  <c r="HY135" i="10"/>
  <c r="FR135" i="10"/>
  <c r="DK135" i="10"/>
  <c r="BJ135" i="10"/>
  <c r="NG133" i="10"/>
  <c r="LO133" i="10"/>
  <c r="JW133" i="10"/>
  <c r="II133" i="10"/>
  <c r="GQ133" i="10"/>
  <c r="EY133" i="10"/>
  <c r="DK133" i="10"/>
  <c r="BS133" i="10"/>
  <c r="AA133" i="10"/>
  <c r="MO131" i="10"/>
  <c r="KW131" i="10"/>
  <c r="JE131" i="10"/>
  <c r="HQ131" i="10"/>
  <c r="FY131" i="10"/>
  <c r="EG131" i="10"/>
  <c r="JE137" i="10"/>
  <c r="EG137" i="10"/>
  <c r="NL136" i="10"/>
  <c r="KZ136" i="10"/>
  <c r="IN136" i="10"/>
  <c r="GZ136" i="10"/>
  <c r="FD136" i="10"/>
  <c r="DP136" i="10"/>
  <c r="CB136" i="10"/>
  <c r="AF136" i="10"/>
  <c r="MP135" i="10"/>
  <c r="LB135" i="10"/>
  <c r="JS135" i="10"/>
  <c r="IS135" i="10"/>
  <c r="HR135" i="10"/>
  <c r="GL135" i="10"/>
  <c r="FK135" i="10"/>
  <c r="EK135" i="10"/>
  <c r="DE135" i="10"/>
  <c r="CD135" i="10"/>
  <c r="BC135" i="10"/>
  <c r="NX131" i="10"/>
  <c r="ND131" i="10"/>
  <c r="MJ131" i="10"/>
  <c r="LL131" i="10"/>
  <c r="KR131" i="10"/>
  <c r="JX131" i="10"/>
  <c r="IZ131" i="10"/>
  <c r="IF131" i="10"/>
  <c r="HL131" i="10"/>
  <c r="GN131" i="10"/>
  <c r="FT131" i="10"/>
  <c r="EZ131" i="10"/>
  <c r="EB131" i="10"/>
  <c r="DH131" i="10"/>
  <c r="CN131" i="10"/>
  <c r="BX131" i="10"/>
  <c r="BH131" i="10"/>
  <c r="AR131" i="10"/>
  <c r="AB131" i="10"/>
  <c r="NL127" i="10"/>
  <c r="MV127" i="10"/>
  <c r="MF127" i="10"/>
  <c r="LP127" i="10"/>
  <c r="KZ127" i="10"/>
  <c r="KJ127" i="10"/>
  <c r="JT127" i="10"/>
  <c r="JD127" i="10"/>
  <c r="IN127" i="10"/>
  <c r="HX127" i="10"/>
  <c r="HH127" i="10"/>
  <c r="GR127" i="10"/>
  <c r="GB127" i="10"/>
  <c r="FL127" i="10"/>
  <c r="EV127" i="10"/>
  <c r="EF127" i="10"/>
  <c r="DP127" i="10"/>
  <c r="CZ127" i="10"/>
  <c r="CJ127" i="10"/>
  <c r="BT127" i="10"/>
  <c r="BD127" i="10"/>
  <c r="AN127" i="10"/>
  <c r="MC137" i="10"/>
  <c r="CG137" i="10"/>
  <c r="JK136" i="10"/>
  <c r="EM136" i="10"/>
  <c r="OA135" i="10"/>
  <c r="JR135" i="10"/>
  <c r="GK135" i="10"/>
  <c r="DC135" i="10"/>
  <c r="LY133" i="10"/>
  <c r="JM133" i="10"/>
  <c r="HA133" i="10"/>
  <c r="EO133" i="10"/>
  <c r="CC133" i="10"/>
  <c r="NT132" i="10"/>
  <c r="LH132" i="10"/>
  <c r="IV132" i="10"/>
  <c r="GJ132" i="10"/>
  <c r="DX132" i="10"/>
  <c r="BL132" i="10"/>
  <c r="NG131" i="10"/>
  <c r="KU131" i="10"/>
  <c r="II131" i="10"/>
  <c r="FW131" i="10"/>
  <c r="DS131" i="10"/>
  <c r="CM131" i="10"/>
  <c r="BG131" i="10"/>
  <c r="AA131" i="10"/>
  <c r="ND129" i="10"/>
  <c r="MI129" i="10"/>
  <c r="LM129" i="10"/>
  <c r="KR129" i="10"/>
  <c r="JW129" i="10"/>
  <c r="JA129" i="10"/>
  <c r="IF129" i="10"/>
  <c r="HK129" i="10"/>
  <c r="GO129" i="10"/>
  <c r="FT129" i="10"/>
  <c r="EY129" i="10"/>
  <c r="EC129" i="10"/>
  <c r="DH129" i="10"/>
  <c r="CM129" i="10"/>
  <c r="BQ129" i="10"/>
  <c r="NL134" i="10"/>
  <c r="MP134" i="10"/>
  <c r="LU134" i="10"/>
  <c r="KZ134" i="10"/>
  <c r="KD134" i="10"/>
  <c r="JL134" i="10"/>
  <c r="IV134" i="10"/>
  <c r="IF134" i="10"/>
  <c r="HP134" i="10"/>
  <c r="GZ134" i="10"/>
  <c r="GJ134" i="10"/>
  <c r="FT134" i="10"/>
  <c r="FD134" i="10"/>
  <c r="EN134" i="10"/>
  <c r="DX134" i="10"/>
  <c r="DH134" i="10"/>
  <c r="CR134" i="10"/>
  <c r="CB134" i="10"/>
  <c r="BL134" i="10"/>
  <c r="AV134" i="10"/>
  <c r="AF134" i="10"/>
  <c r="NQ134" i="10"/>
  <c r="MK134" i="10"/>
  <c r="LJ134" i="10"/>
  <c r="KJ134" i="10"/>
  <c r="JH134" i="10"/>
  <c r="IN134" i="10"/>
  <c r="HT134" i="10"/>
  <c r="GV134" i="10"/>
  <c r="GB134" i="10"/>
  <c r="FH134" i="10"/>
  <c r="EJ134" i="10"/>
  <c r="DP134" i="10"/>
  <c r="CV134" i="10"/>
  <c r="BX134" i="10"/>
  <c r="BD134" i="10"/>
  <c r="AJ134" i="10"/>
  <c r="NF134" i="10"/>
  <c r="MF134" i="10"/>
  <c r="LE134" i="10"/>
  <c r="JY134" i="10"/>
  <c r="JD134" i="10"/>
  <c r="IJ134" i="10"/>
  <c r="HL134" i="10"/>
  <c r="GR134" i="10"/>
  <c r="FX134" i="10"/>
  <c r="EZ134" i="10"/>
  <c r="EF134" i="10"/>
  <c r="DL134" i="10"/>
  <c r="CN134" i="10"/>
  <c r="BT134" i="10"/>
  <c r="AZ134" i="10"/>
  <c r="AB134" i="10"/>
  <c r="NA134" i="10"/>
  <c r="KT134" i="10"/>
  <c r="IZ134" i="10"/>
  <c r="HH134" i="10"/>
  <c r="FP134" i="10"/>
  <c r="EB134" i="10"/>
  <c r="CJ134" i="10"/>
  <c r="AR134" i="10"/>
  <c r="NI134" i="10"/>
  <c r="KB134" i="10"/>
  <c r="HN134" i="10"/>
  <c r="FB134" i="10"/>
  <c r="CP134" i="10"/>
  <c r="AD134" i="10"/>
  <c r="ED121" i="10"/>
  <c r="ET121" i="10"/>
  <c r="FJ121" i="10"/>
  <c r="FZ121" i="10"/>
  <c r="GP121" i="10"/>
  <c r="HF121" i="10"/>
  <c r="HV121" i="10"/>
  <c r="IL121" i="10"/>
  <c r="JB121" i="10"/>
  <c r="JR121" i="10"/>
  <c r="KH121" i="10"/>
  <c r="KX121" i="10"/>
  <c r="LN121" i="10"/>
  <c r="MD121" i="10"/>
  <c r="MT121" i="10"/>
  <c r="NJ121" i="10"/>
  <c r="NZ121" i="10"/>
  <c r="AS125" i="10"/>
  <c r="BO125" i="10"/>
  <c r="CJ125" i="10"/>
  <c r="DE125" i="10"/>
  <c r="EA125" i="10"/>
  <c r="EV125" i="10"/>
  <c r="FQ125" i="10"/>
  <c r="GM125" i="10"/>
  <c r="HH125" i="10"/>
  <c r="IC125" i="10"/>
  <c r="IY125" i="10"/>
  <c r="JT125" i="10"/>
  <c r="KO125" i="10"/>
  <c r="LK125" i="10"/>
  <c r="MF125" i="10"/>
  <c r="NA125" i="10"/>
  <c r="NW125" i="10"/>
  <c r="AP127" i="10"/>
  <c r="BK127" i="10"/>
  <c r="CG127" i="10"/>
  <c r="DB127" i="10"/>
  <c r="DW127" i="10"/>
  <c r="ES127" i="10"/>
  <c r="FN127" i="10"/>
  <c r="GI127" i="10"/>
  <c r="HE127" i="10"/>
  <c r="HZ127" i="10"/>
  <c r="IU127" i="10"/>
  <c r="JQ127" i="10"/>
  <c r="KL127" i="10"/>
  <c r="LG127" i="10"/>
  <c r="MC127" i="10"/>
  <c r="MX127" i="10"/>
  <c r="NS127" i="10"/>
  <c r="AK129" i="10"/>
  <c r="BG129" i="10"/>
  <c r="CG129" i="10"/>
  <c r="DM129" i="10"/>
  <c r="EN129" i="10"/>
  <c r="FO129" i="10"/>
  <c r="GU129" i="10"/>
  <c r="HU129" i="10"/>
  <c r="IV129" i="10"/>
  <c r="KB129" i="10"/>
  <c r="LC129" i="10"/>
  <c r="MC129" i="10"/>
  <c r="NI129" i="10"/>
  <c r="AQ131" i="10"/>
  <c r="CE131" i="10"/>
  <c r="EA131" i="10"/>
  <c r="HC131" i="10"/>
  <c r="KE131" i="10"/>
  <c r="NW131" i="10"/>
  <c r="CR132" i="10"/>
  <c r="FT132" i="10"/>
  <c r="JL132" i="10"/>
  <c r="MN132" i="10"/>
  <c r="BM133" i="10"/>
  <c r="FE133" i="10"/>
  <c r="IG133" i="10"/>
  <c r="LI133" i="10"/>
  <c r="AT134" i="10"/>
  <c r="DV134" i="10"/>
  <c r="GX134" i="10"/>
  <c r="KW134" i="10"/>
  <c r="BM135" i="10"/>
  <c r="FO135" i="10"/>
  <c r="KM135" i="10"/>
  <c r="CA136" i="10"/>
  <c r="IE136" i="10"/>
  <c r="ES137" i="10"/>
  <c r="AF127" i="10"/>
  <c r="AZ127" i="10"/>
  <c r="BX127" i="10"/>
  <c r="CR127" i="10"/>
  <c r="DL127" i="10"/>
  <c r="EJ127" i="10"/>
  <c r="FD127" i="10"/>
  <c r="FX127" i="10"/>
  <c r="GV127" i="10"/>
  <c r="HP127" i="10"/>
  <c r="IJ127" i="10"/>
  <c r="JH127" i="10"/>
  <c r="KB127" i="10"/>
  <c r="KV127" i="10"/>
  <c r="LT127" i="10"/>
  <c r="MN127" i="10"/>
  <c r="NH127" i="10"/>
  <c r="AF131" i="10"/>
  <c r="AZ131" i="10"/>
  <c r="BT131" i="10"/>
  <c r="CR131" i="10"/>
  <c r="DT131" i="10"/>
  <c r="ER131" i="10"/>
  <c r="FX131" i="10"/>
  <c r="GZ131" i="10"/>
  <c r="IB131" i="10"/>
  <c r="JH131" i="10"/>
  <c r="KF131" i="10"/>
  <c r="LH131" i="10"/>
  <c r="MN131" i="10"/>
  <c r="NP131" i="10"/>
  <c r="AS135" i="10"/>
  <c r="CI135" i="10"/>
  <c r="DU135" i="10"/>
  <c r="FF135" i="10"/>
  <c r="GW135" i="10"/>
  <c r="IC135" i="10"/>
  <c r="JN135" i="10"/>
  <c r="LJ135" i="10"/>
  <c r="NN135" i="10"/>
  <c r="BL136" i="10"/>
  <c r="DX136" i="10"/>
  <c r="GB136" i="10"/>
  <c r="IF136" i="10"/>
  <c r="LX136" i="10"/>
  <c r="BU137" i="10"/>
  <c r="IO137" i="10"/>
  <c r="EW131" i="10"/>
  <c r="GS131" i="10"/>
  <c r="JA131" i="10"/>
  <c r="LM131" i="10"/>
  <c r="NI131" i="10"/>
  <c r="BO133" i="10"/>
  <c r="EA133" i="10"/>
  <c r="FW133" i="10"/>
  <c r="IA133" i="10"/>
  <c r="KM133" i="10"/>
  <c r="MI133" i="10"/>
  <c r="AN134" i="10"/>
  <c r="CZ134" i="10"/>
  <c r="EV134" i="10"/>
  <c r="HD134" i="10"/>
  <c r="JP134" i="10"/>
  <c r="LZ134" i="10"/>
  <c r="AY135" i="10"/>
  <c r="EG135" i="10"/>
  <c r="GS135" i="10"/>
  <c r="JU135" i="10"/>
  <c r="AA136" i="10"/>
  <c r="DS136" i="10"/>
  <c r="II136" i="10"/>
  <c r="NG136" i="10"/>
  <c r="FQ137" i="10"/>
  <c r="NP129" i="10"/>
  <c r="BZ131" i="10"/>
  <c r="DV131" i="10"/>
  <c r="GD131" i="10"/>
  <c r="IP131" i="10"/>
  <c r="KL131" i="10"/>
  <c r="MT131" i="10"/>
  <c r="BD133" i="10"/>
  <c r="CZ133" i="10"/>
  <c r="FD133" i="10"/>
  <c r="HP133" i="10"/>
  <c r="JL133" i="10"/>
  <c r="LT133" i="10"/>
  <c r="AE135" i="10"/>
  <c r="DB135" i="10"/>
  <c r="JF135" i="10"/>
  <c r="MB136" i="10"/>
  <c r="HD135" i="10"/>
  <c r="MH127" i="10"/>
  <c r="NC127" i="10"/>
  <c r="NY127" i="10"/>
  <c r="AQ129" i="10"/>
  <c r="BL129" i="10"/>
  <c r="CR129" i="10"/>
  <c r="DS129" i="10"/>
  <c r="ES129" i="10"/>
  <c r="FY129" i="10"/>
  <c r="GZ129" i="10"/>
  <c r="IA129" i="10"/>
  <c r="JG129" i="10"/>
  <c r="KG129" i="10"/>
  <c r="LH129" i="10"/>
  <c r="MN129" i="10"/>
  <c r="NO129" i="10"/>
  <c r="AY131" i="10"/>
  <c r="CU131" i="10"/>
  <c r="EQ131" i="10"/>
  <c r="HS131" i="10"/>
  <c r="LK131" i="10"/>
  <c r="AF132" i="10"/>
  <c r="DH132" i="10"/>
  <c r="GZ132" i="10"/>
  <c r="KB132" i="10"/>
  <c r="ND132" i="10"/>
  <c r="CS133" i="10"/>
  <c r="FU133" i="10"/>
  <c r="IW133" i="10"/>
  <c r="MO133" i="10"/>
  <c r="BJ134" i="10"/>
  <c r="EL134" i="10"/>
  <c r="ID134" i="10"/>
  <c r="LR134" i="10"/>
  <c r="CH135" i="10"/>
  <c r="HF135" i="10"/>
  <c r="LO135" i="10"/>
  <c r="DG136" i="10"/>
  <c r="KQ136" i="10"/>
  <c r="HE137" i="10"/>
  <c r="AJ127" i="10"/>
  <c r="BH127" i="10"/>
  <c r="CB127" i="10"/>
  <c r="CV127" i="10"/>
  <c r="DT127" i="10"/>
  <c r="EN127" i="10"/>
  <c r="FH127" i="10"/>
  <c r="GF127" i="10"/>
  <c r="GZ127" i="10"/>
  <c r="HT127" i="10"/>
  <c r="IR127" i="10"/>
  <c r="JL127" i="10"/>
  <c r="KF127" i="10"/>
  <c r="LD127" i="10"/>
  <c r="LX127" i="10"/>
  <c r="MR127" i="10"/>
  <c r="NP127" i="10"/>
  <c r="AJ131" i="10"/>
  <c r="BD131" i="10"/>
  <c r="CB131" i="10"/>
  <c r="CV131" i="10"/>
  <c r="DX131" i="10"/>
  <c r="FD131" i="10"/>
  <c r="GF131" i="10"/>
  <c r="HD131" i="10"/>
  <c r="IJ131" i="10"/>
  <c r="JL131" i="10"/>
  <c r="KN131" i="10"/>
  <c r="LT131" i="10"/>
  <c r="MR131" i="10"/>
  <c r="NT131" i="10"/>
  <c r="BI135" i="10"/>
  <c r="CT135" i="10"/>
  <c r="DZ135" i="10"/>
  <c r="FQ135" i="10"/>
  <c r="HB135" i="10"/>
  <c r="IM135" i="10"/>
  <c r="KD135" i="10"/>
  <c r="LR135" i="10"/>
  <c r="NV135" i="10"/>
  <c r="CJ136" i="10"/>
  <c r="EN136" i="10"/>
  <c r="GJ136" i="10"/>
  <c r="JL136" i="10"/>
  <c r="MF136" i="10"/>
  <c r="DQ137" i="10"/>
  <c r="LA137" i="10"/>
  <c r="FE131" i="10"/>
  <c r="HI131" i="10"/>
  <c r="JU131" i="10"/>
  <c r="LQ131" i="10"/>
  <c r="NY131" i="10"/>
  <c r="CI133" i="10"/>
  <c r="EE133" i="10"/>
  <c r="GM133" i="10"/>
  <c r="IY133" i="10"/>
  <c r="KU133" i="10"/>
  <c r="MY133" i="10"/>
  <c r="BH134" i="10"/>
  <c r="DD134" i="10"/>
  <c r="FL134" i="10"/>
  <c r="HX134" i="10"/>
  <c r="JT134" i="10"/>
  <c r="MV134" i="10"/>
  <c r="CE135" i="10"/>
  <c r="EQ135" i="10"/>
  <c r="HN135" i="10"/>
  <c r="KU135" i="10"/>
  <c r="AI136" i="10"/>
  <c r="EY136" i="10"/>
  <c r="JW136" i="10"/>
  <c r="NO136" i="10"/>
  <c r="IC137" i="10"/>
  <c r="AL131" i="10"/>
  <c r="CH131" i="10"/>
  <c r="EL131" i="10"/>
  <c r="GX131" i="10"/>
  <c r="IT131" i="10"/>
  <c r="LB131" i="10"/>
  <c r="NN131" i="10"/>
  <c r="BH133" i="10"/>
  <c r="DP133" i="10"/>
  <c r="GB133" i="10"/>
  <c r="HX133" i="10"/>
  <c r="KB133" i="10"/>
  <c r="MN133" i="10"/>
  <c r="AK135" i="10"/>
  <c r="ES135" i="10"/>
  <c r="LN135" i="10"/>
  <c r="DI137" i="10"/>
  <c r="LE135" i="10"/>
  <c r="ND137" i="10"/>
  <c r="LX137" i="10"/>
  <c r="KR137" i="10"/>
  <c r="JL137" i="10"/>
  <c r="IF137" i="10"/>
  <c r="GZ137" i="10"/>
  <c r="FT137" i="10"/>
  <c r="EN137" i="10"/>
  <c r="DH137" i="10"/>
  <c r="CB137" i="10"/>
  <c r="AV137" i="10"/>
  <c r="BW137" i="10"/>
  <c r="AQ137" i="10"/>
  <c r="NM135" i="10"/>
  <c r="MG135" i="10"/>
  <c r="LA135" i="10"/>
  <c r="MZ135" i="10"/>
  <c r="LT135" i="10"/>
  <c r="KN135" i="10"/>
  <c r="JH135" i="10"/>
  <c r="IB135" i="10"/>
  <c r="MZ137" i="10"/>
  <c r="LT137" i="10"/>
  <c r="KN137" i="10"/>
  <c r="JH137" i="10"/>
  <c r="IB137" i="10"/>
  <c r="GV137" i="10"/>
  <c r="FP137" i="10"/>
  <c r="EJ137" i="10"/>
  <c r="DD137" i="10"/>
  <c r="BX137" i="10"/>
  <c r="AR137" i="10"/>
  <c r="BS137" i="10"/>
  <c r="AM137" i="10"/>
  <c r="NI135" i="10"/>
  <c r="MC135" i="10"/>
  <c r="KW135" i="10"/>
  <c r="MV135" i="10"/>
  <c r="LP135" i="10"/>
  <c r="KJ135" i="10"/>
  <c r="JD135" i="10"/>
  <c r="HX135" i="10"/>
  <c r="MV137" i="10"/>
  <c r="LP137" i="10"/>
  <c r="KJ137" i="10"/>
  <c r="JD137" i="10"/>
  <c r="HX137" i="10"/>
  <c r="GR137" i="10"/>
  <c r="FL137" i="10"/>
  <c r="EF137" i="10"/>
  <c r="CZ137" i="10"/>
  <c r="BT137" i="10"/>
  <c r="AN137" i="10"/>
  <c r="BO137" i="10"/>
  <c r="AI137" i="10"/>
  <c r="NE135" i="10"/>
  <c r="LY135" i="10"/>
  <c r="NX135" i="10"/>
  <c r="MR135" i="10"/>
  <c r="LL135" i="10"/>
  <c r="KF135" i="10"/>
  <c r="IZ135" i="10"/>
  <c r="NX137" i="10"/>
  <c r="MR137" i="10"/>
  <c r="LL137" i="10"/>
  <c r="KF137" i="10"/>
  <c r="IZ137" i="10"/>
  <c r="HT137" i="10"/>
  <c r="GN137" i="10"/>
  <c r="FH137" i="10"/>
  <c r="EB137" i="10"/>
  <c r="CV137" i="10"/>
  <c r="BP137" i="10"/>
  <c r="AJ137" i="10"/>
  <c r="BK137" i="10"/>
  <c r="AE137" i="10"/>
  <c r="NA135" i="10"/>
  <c r="LU135" i="10"/>
  <c r="NT135" i="10"/>
  <c r="MN135" i="10"/>
  <c r="LH135" i="10"/>
  <c r="KB135" i="10"/>
  <c r="IV135" i="10"/>
  <c r="NP137" i="10"/>
  <c r="MJ137" i="10"/>
  <c r="LD137" i="10"/>
  <c r="JX137" i="10"/>
  <c r="IR137" i="10"/>
  <c r="HL137" i="10"/>
  <c r="GF137" i="10"/>
  <c r="EZ137" i="10"/>
  <c r="DT137" i="10"/>
  <c r="CN137" i="10"/>
  <c r="BH137" i="10"/>
  <c r="AB137" i="10"/>
  <c r="BC137" i="10"/>
  <c r="NY135" i="10"/>
  <c r="MS135" i="10"/>
  <c r="LM135" i="10"/>
  <c r="NL135" i="10"/>
  <c r="MF135" i="10"/>
  <c r="KZ135" i="10"/>
  <c r="JT135" i="10"/>
  <c r="IN135" i="10"/>
  <c r="LJ138" i="10"/>
  <c r="NO138" i="10"/>
  <c r="NJ138" i="10"/>
  <c r="LV138" i="10"/>
  <c r="FQ138" i="10"/>
  <c r="HD138" i="10"/>
  <c r="HL138" i="10"/>
  <c r="IJ138" i="10"/>
  <c r="JW138" i="10"/>
  <c r="NS138" i="10"/>
  <c r="LW138" i="10"/>
  <c r="LP138" i="10"/>
  <c r="ND138" i="10"/>
  <c r="FK138" i="10"/>
  <c r="HF138" i="10"/>
  <c r="HN138" i="10"/>
  <c r="IL138" i="10"/>
  <c r="NJ123" i="10"/>
  <c r="AA138" i="10"/>
  <c r="MD138" i="10"/>
  <c r="LR138" i="10"/>
  <c r="JG138" i="10"/>
  <c r="LG138" i="10"/>
  <c r="MA138" i="10"/>
  <c r="MM138" i="10"/>
  <c r="LC138" i="10"/>
  <c r="GA138" i="10"/>
  <c r="EU138" i="10"/>
  <c r="NB138" i="10"/>
  <c r="LH138" i="10"/>
  <c r="KG138" i="10"/>
  <c r="JA138" i="10"/>
  <c r="ES138" i="10"/>
  <c r="LZ138" i="10"/>
  <c r="LF138" i="10"/>
  <c r="MQ138" i="10"/>
  <c r="KE138" i="10"/>
  <c r="JY138" i="10"/>
  <c r="JQ138" i="10"/>
  <c r="NL138" i="10"/>
  <c r="NF138" i="10"/>
  <c r="LX138" i="10"/>
  <c r="Z123" i="10" l="1"/>
  <c r="KL123" i="10"/>
  <c r="NO123" i="10"/>
  <c r="EP123" i="10"/>
  <c r="FR123" i="10"/>
  <c r="KW138" i="10"/>
  <c r="GX138" i="10"/>
  <c r="IR138" i="10"/>
  <c r="LK138" i="10"/>
  <c r="LU123" i="10"/>
  <c r="ID138" i="10"/>
  <c r="GV138" i="10"/>
  <c r="NR138" i="10"/>
  <c r="LZ123" i="10"/>
  <c r="GF138" i="10"/>
  <c r="LO138" i="10"/>
  <c r="MV138" i="10"/>
  <c r="MT138" i="10"/>
  <c r="MX138" i="10"/>
  <c r="NT138" i="10"/>
  <c r="FS138" i="10"/>
  <c r="FY138" i="10"/>
  <c r="IQ123" i="10"/>
  <c r="KB123" i="10"/>
  <c r="NK123" i="10"/>
  <c r="HL123" i="10"/>
  <c r="IO123" i="10"/>
  <c r="JX123" i="10"/>
  <c r="KO138" i="10"/>
  <c r="HV138" i="10"/>
  <c r="FC138" i="10"/>
  <c r="OA138" i="10"/>
  <c r="NZ138" i="10"/>
  <c r="IB138" i="10"/>
  <c r="FA138" i="10"/>
  <c r="NY138" i="10"/>
  <c r="NV138" i="10"/>
  <c r="NN138" i="10"/>
  <c r="FX123" i="10"/>
  <c r="HJ123" i="10"/>
  <c r="IK123" i="10"/>
  <c r="ER123" i="10"/>
  <c r="FV123" i="10"/>
  <c r="HF123" i="10"/>
  <c r="CI123" i="10"/>
  <c r="NP123" i="10"/>
  <c r="LX123" i="10"/>
  <c r="MY123" i="10"/>
  <c r="JI138" i="10"/>
  <c r="GP138" i="10"/>
  <c r="MF138" i="10"/>
  <c r="ME138" i="10"/>
  <c r="JO138" i="10"/>
  <c r="GN138" i="10"/>
  <c r="ML138" i="10"/>
  <c r="MI138" i="10"/>
  <c r="MP138" i="10"/>
  <c r="BD123" i="10"/>
  <c r="MF123" i="10"/>
  <c r="MZ123" i="10"/>
  <c r="LT123" i="10"/>
  <c r="IT138" i="10"/>
  <c r="GH138" i="10"/>
  <c r="MU138" i="10"/>
  <c r="NK138" i="10"/>
  <c r="HT138" i="10"/>
  <c r="LN138" i="10"/>
  <c r="LS138" i="10"/>
  <c r="MN138" i="10"/>
  <c r="FI138" i="10"/>
  <c r="MH138" i="10"/>
  <c r="CQ123" i="10"/>
  <c r="BL123" i="10"/>
  <c r="KT123" i="10"/>
  <c r="JN123" i="10"/>
  <c r="HT123" i="10"/>
  <c r="GF123" i="10"/>
  <c r="EZ123" i="10"/>
  <c r="MG123" i="10"/>
  <c r="NX123" i="10"/>
  <c r="MN123" i="10"/>
  <c r="LI123" i="10"/>
  <c r="KJ123" i="10"/>
  <c r="IW123" i="10"/>
  <c r="HR123" i="10"/>
  <c r="GD123" i="10"/>
  <c r="EX123" i="10"/>
  <c r="ME123" i="10"/>
  <c r="NV123" i="10"/>
  <c r="MC123" i="10"/>
  <c r="NS123" i="10"/>
  <c r="KF123" i="10"/>
  <c r="IS123" i="10"/>
  <c r="HN123" i="10"/>
  <c r="FZ123" i="10"/>
  <c r="ET123" i="10"/>
  <c r="MB123" i="10"/>
  <c r="NR123" i="10"/>
  <c r="DO123" i="10"/>
  <c r="CA123" i="10"/>
  <c r="AN123" i="10"/>
  <c r="KD123" i="10"/>
  <c r="II123" i="10"/>
  <c r="HD123" i="10"/>
  <c r="FP123" i="10"/>
  <c r="NE123" i="10"/>
  <c r="LR123" i="10"/>
  <c r="ND123" i="10"/>
  <c r="LY123" i="10"/>
  <c r="KZ123" i="10"/>
  <c r="JT123" i="10"/>
  <c r="IG123" i="10"/>
  <c r="HB123" i="10"/>
  <c r="FN123" i="10"/>
  <c r="MU123" i="10"/>
  <c r="LP123" i="10"/>
  <c r="MR123" i="10"/>
  <c r="LM123" i="10"/>
  <c r="KV123" i="10"/>
  <c r="JP123" i="10"/>
  <c r="IC123" i="10"/>
  <c r="GP123" i="10"/>
  <c r="FJ123" i="10"/>
  <c r="MQ123" i="10"/>
  <c r="LL123" i="10"/>
  <c r="CY123" i="10"/>
  <c r="BT123" i="10"/>
  <c r="LB123" i="10"/>
  <c r="JV123" i="10"/>
  <c r="IA123" i="10"/>
  <c r="GV123" i="10"/>
  <c r="FH123" i="10"/>
  <c r="MO123" i="10"/>
  <c r="LJ123" i="10"/>
  <c r="MV123" i="10"/>
  <c r="LQ123" i="10"/>
  <c r="KR123" i="10"/>
  <c r="JL123" i="10"/>
  <c r="HY123" i="10"/>
  <c r="GL123" i="10"/>
  <c r="FF123" i="10"/>
  <c r="MM123" i="10"/>
  <c r="LH123" i="10"/>
  <c r="MJ123" i="10"/>
  <c r="LE123" i="10"/>
  <c r="KN123" i="10"/>
  <c r="JA123" i="10"/>
  <c r="HV123" i="10"/>
  <c r="GH123" i="10"/>
  <c r="FB123" i="10"/>
  <c r="MI123" i="10"/>
  <c r="LD123" i="10"/>
  <c r="GX118" i="10"/>
  <c r="LG118" i="10"/>
  <c r="DG123" i="10"/>
  <c r="AV123" i="10"/>
  <c r="IY123" i="10"/>
  <c r="GN123" i="10"/>
  <c r="MW123" i="10"/>
  <c r="NH123" i="10"/>
  <c r="NW123" i="10"/>
  <c r="JE123" i="10"/>
  <c r="GT123" i="10"/>
  <c r="NC123" i="10"/>
  <c r="NN123" i="10"/>
  <c r="OA123" i="10"/>
  <c r="JH123" i="10"/>
  <c r="GX123" i="10"/>
  <c r="NG123" i="10"/>
  <c r="NZ123" i="10"/>
  <c r="NW138" i="10"/>
  <c r="LD138" i="10"/>
  <c r="LY138" i="10"/>
  <c r="MS138" i="10"/>
  <c r="ER138" i="10"/>
  <c r="FD138" i="10"/>
  <c r="FN138" i="10"/>
  <c r="FX138" i="10"/>
  <c r="GI138" i="10"/>
  <c r="GS138" i="10"/>
  <c r="HC138" i="10"/>
  <c r="HO138" i="10"/>
  <c r="HY138" i="10"/>
  <c r="II138" i="10"/>
  <c r="IU138" i="10"/>
  <c r="JD138" i="10"/>
  <c r="JN138" i="10"/>
  <c r="JZ138" i="10"/>
  <c r="KJ138" i="10"/>
  <c r="KS138" i="10"/>
  <c r="LB138" i="10"/>
  <c r="AS138" i="10"/>
  <c r="AZ138" i="10"/>
  <c r="BH138" i="10"/>
  <c r="BP138" i="10"/>
  <c r="BX138" i="10"/>
  <c r="CF138" i="10"/>
  <c r="CM138" i="10"/>
  <c r="CT138" i="10"/>
  <c r="DA138" i="10"/>
  <c r="DF138" i="10"/>
  <c r="DQ138" i="10"/>
  <c r="DV138" i="10"/>
  <c r="EJ138" i="10"/>
  <c r="AE138" i="10"/>
  <c r="AI138" i="10"/>
  <c r="NX138" i="10"/>
  <c r="LE138" i="10"/>
  <c r="MB138" i="10"/>
  <c r="MW138" i="10"/>
  <c r="ET138" i="10"/>
  <c r="FE138" i="10"/>
  <c r="FO138" i="10"/>
  <c r="FZ138" i="10"/>
  <c r="GJ138" i="10"/>
  <c r="GT138" i="10"/>
  <c r="HE138" i="10"/>
  <c r="HP138" i="10"/>
  <c r="HZ138" i="10"/>
  <c r="IK138" i="10"/>
  <c r="IV138" i="10"/>
  <c r="JE138" i="10"/>
  <c r="JP138" i="10"/>
  <c r="KA138" i="10"/>
  <c r="KK138" i="10"/>
  <c r="KT138" i="10"/>
  <c r="AL138" i="10"/>
  <c r="AT138" i="10"/>
  <c r="BA138" i="10"/>
  <c r="BI138" i="10"/>
  <c r="BQ138" i="10"/>
  <c r="BY138" i="10"/>
  <c r="CG138" i="10"/>
  <c r="CN138" i="10"/>
  <c r="CU138" i="10"/>
  <c r="DG138" i="10"/>
  <c r="DL138" i="10"/>
  <c r="DW138" i="10"/>
  <c r="EB138" i="10"/>
  <c r="EG138" i="10"/>
  <c r="NH138" i="10"/>
  <c r="LI138" i="10"/>
  <c r="MC138" i="10"/>
  <c r="MY138" i="10"/>
  <c r="EV138" i="10"/>
  <c r="FF138" i="10"/>
  <c r="FP138" i="10"/>
  <c r="GB138" i="10"/>
  <c r="GK138" i="10"/>
  <c r="GU138" i="10"/>
  <c r="HG138" i="10"/>
  <c r="HQ138" i="10"/>
  <c r="IA138" i="10"/>
  <c r="IM138" i="10"/>
  <c r="IW138" i="10"/>
  <c r="JF138" i="10"/>
  <c r="JR138" i="10"/>
  <c r="KB138" i="10"/>
  <c r="KL138" i="10"/>
  <c r="KU138" i="10"/>
  <c r="AM138" i="10"/>
  <c r="AU138" i="10"/>
  <c r="BB138" i="10"/>
  <c r="BJ138" i="10"/>
  <c r="BR138" i="10"/>
  <c r="BZ138" i="10"/>
  <c r="CO138" i="10"/>
  <c r="CV138" i="10"/>
  <c r="DB138" i="10"/>
  <c r="DM138" i="10"/>
  <c r="DR138" i="10"/>
  <c r="EC138" i="10"/>
  <c r="EK138" i="10"/>
  <c r="AB138" i="10"/>
  <c r="AF138" i="10"/>
  <c r="AJ138" i="10"/>
  <c r="NI138" i="10"/>
  <c r="LL138" i="10"/>
  <c r="MG138" i="10"/>
  <c r="MZ138" i="10"/>
  <c r="EW138" i="10"/>
  <c r="FG138" i="10"/>
  <c r="FR138" i="10"/>
  <c r="GC138" i="10"/>
  <c r="GL138" i="10"/>
  <c r="GW138" i="10"/>
  <c r="HH138" i="10"/>
  <c r="HR138" i="10"/>
  <c r="IC138" i="10"/>
  <c r="IN138" i="10"/>
  <c r="IX138" i="10"/>
  <c r="JH138" i="10"/>
  <c r="JS138" i="10"/>
  <c r="KC138" i="10"/>
  <c r="KM138" i="10"/>
  <c r="KV138" i="10"/>
  <c r="AN138" i="10"/>
  <c r="AV138" i="10"/>
  <c r="BC138" i="10"/>
  <c r="BK138" i="10"/>
  <c r="BS138" i="10"/>
  <c r="CA138" i="10"/>
  <c r="CH138" i="10"/>
  <c r="CP138" i="10"/>
  <c r="CW138" i="10"/>
  <c r="DC138" i="10"/>
  <c r="DH138" i="10"/>
  <c r="DS138" i="10"/>
  <c r="DX138" i="10"/>
  <c r="EH138" i="10"/>
  <c r="NM138" i="10"/>
  <c r="LM138" i="10"/>
  <c r="MJ138" i="10"/>
  <c r="NA138" i="10"/>
  <c r="EN138" i="10"/>
  <c r="EX138" i="10"/>
  <c r="FH138" i="10"/>
  <c r="FT138" i="10"/>
  <c r="GD138" i="10"/>
  <c r="GM138" i="10"/>
  <c r="GY138" i="10"/>
  <c r="HI138" i="10"/>
  <c r="HS138" i="10"/>
  <c r="IE138" i="10"/>
  <c r="IO138" i="10"/>
  <c r="IY138" i="10"/>
  <c r="JJ138" i="10"/>
  <c r="JT138" i="10"/>
  <c r="KD138" i="10"/>
  <c r="KN138" i="10"/>
  <c r="KX138" i="10"/>
  <c r="AO138" i="10"/>
  <c r="AW138" i="10"/>
  <c r="BD138" i="10"/>
  <c r="BL138" i="10"/>
  <c r="BT138" i="10"/>
  <c r="CB138" i="10"/>
  <c r="CI138" i="10"/>
  <c r="CQ138" i="10"/>
  <c r="CX138" i="10"/>
  <c r="DI138" i="10"/>
  <c r="DN138" i="10"/>
  <c r="DY138" i="10"/>
  <c r="ED138" i="10"/>
  <c r="EL138" i="10"/>
  <c r="AC138" i="10"/>
  <c r="AG138" i="10"/>
  <c r="AK138" i="10"/>
  <c r="NP138" i="10"/>
  <c r="LQ138" i="10"/>
  <c r="MK138" i="10"/>
  <c r="NC138" i="10"/>
  <c r="EO138" i="10"/>
  <c r="EY138" i="10"/>
  <c r="FJ138" i="10"/>
  <c r="FU138" i="10"/>
  <c r="GE138" i="10"/>
  <c r="GO138" i="10"/>
  <c r="GZ138" i="10"/>
  <c r="HJ138" i="10"/>
  <c r="HU138" i="10"/>
  <c r="IF138" i="10"/>
  <c r="IP138" i="10"/>
  <c r="IZ138" i="10"/>
  <c r="JK138" i="10"/>
  <c r="JU138" i="10"/>
  <c r="KF138" i="10"/>
  <c r="KP138" i="10"/>
  <c r="KY138" i="10"/>
  <c r="AP138" i="10"/>
  <c r="AX138" i="10"/>
  <c r="BE138" i="10"/>
  <c r="BM138" i="10"/>
  <c r="BU138" i="10"/>
  <c r="CC138" i="10"/>
  <c r="CJ138" i="10"/>
  <c r="CR138" i="10"/>
  <c r="CY138" i="10"/>
  <c r="DD138" i="10"/>
  <c r="DO138" i="10"/>
  <c r="DT138" i="10"/>
  <c r="EE138" i="10"/>
  <c r="NQ138" i="10"/>
  <c r="LT138" i="10"/>
  <c r="MO138" i="10"/>
  <c r="NE138" i="10"/>
  <c r="EP138" i="10"/>
  <c r="EZ138" i="10"/>
  <c r="FL138" i="10"/>
  <c r="FV138" i="10"/>
  <c r="GQ138" i="10"/>
  <c r="HA138" i="10"/>
  <c r="HK138" i="10"/>
  <c r="HW138" i="10"/>
  <c r="IG138" i="10"/>
  <c r="IQ138" i="10"/>
  <c r="JB138" i="10"/>
  <c r="JL138" i="10"/>
  <c r="JV138" i="10"/>
  <c r="KH138" i="10"/>
  <c r="KQ138" i="10"/>
  <c r="KZ138" i="10"/>
  <c r="AQ138" i="10"/>
  <c r="BF138" i="10"/>
  <c r="BN138" i="10"/>
  <c r="BV138" i="10"/>
  <c r="CD138" i="10"/>
  <c r="CK138" i="10"/>
  <c r="DE138" i="10"/>
  <c r="DJ138" i="10"/>
  <c r="DU138" i="10"/>
  <c r="DZ138" i="10"/>
  <c r="EI138" i="10"/>
  <c r="EM138" i="10"/>
  <c r="AD138" i="10"/>
  <c r="AH138" i="10"/>
  <c r="NU138" i="10"/>
  <c r="LU138" i="10"/>
  <c r="MR138" i="10"/>
  <c r="NG138" i="10"/>
  <c r="EQ138" i="10"/>
  <c r="FB138" i="10"/>
  <c r="FM138" i="10"/>
  <c r="FW138" i="10"/>
  <c r="GG138" i="10"/>
  <c r="GR138" i="10"/>
  <c r="HB138" i="10"/>
  <c r="HM138" i="10"/>
  <c r="HX138" i="10"/>
  <c r="IH138" i="10"/>
  <c r="IS138" i="10"/>
  <c r="JC138" i="10"/>
  <c r="JM138" i="10"/>
  <c r="JX138" i="10"/>
  <c r="KI138" i="10"/>
  <c r="KR138" i="10"/>
  <c r="LA138" i="10"/>
  <c r="AR138" i="10"/>
  <c r="AY138" i="10"/>
  <c r="BG138" i="10"/>
  <c r="BO138" i="10"/>
  <c r="BW138" i="10"/>
  <c r="CE138" i="10"/>
  <c r="CL138" i="10"/>
  <c r="CS138" i="10"/>
  <c r="CZ138" i="10"/>
  <c r="DK138" i="10"/>
  <c r="DP138" i="10"/>
  <c r="EA138" i="10"/>
  <c r="EF138" i="10"/>
  <c r="Z138" i="10"/>
  <c r="AA123" i="10"/>
  <c r="NU123" i="10"/>
  <c r="LS123" i="10"/>
  <c r="ML123" i="10"/>
  <c r="EN123" i="10"/>
  <c r="FA123" i="10"/>
  <c r="FM123" i="10"/>
  <c r="GA123" i="10"/>
  <c r="GM123" i="10"/>
  <c r="GZ123" i="10"/>
  <c r="HM123" i="10"/>
  <c r="IL123" i="10"/>
  <c r="IX123" i="10"/>
  <c r="JJ123" i="10"/>
  <c r="JW123" i="10"/>
  <c r="KI123" i="10"/>
  <c r="KW123" i="10"/>
  <c r="AT123" i="10"/>
  <c r="BC123" i="10"/>
  <c r="BM123" i="10"/>
  <c r="BU123" i="10"/>
  <c r="CD123" i="10"/>
  <c r="CM123" i="10"/>
  <c r="CV123" i="10"/>
  <c r="DE123" i="10"/>
  <c r="DN123" i="10"/>
  <c r="DW123" i="10"/>
  <c r="EE123" i="10"/>
  <c r="EM123" i="10"/>
  <c r="AB123" i="10"/>
  <c r="AJ123" i="10"/>
  <c r="NY123" i="10"/>
  <c r="LV123" i="10"/>
  <c r="MP123" i="10"/>
  <c r="EO123" i="10"/>
  <c r="FC123" i="10"/>
  <c r="FO123" i="10"/>
  <c r="GB123" i="10"/>
  <c r="GO123" i="10"/>
  <c r="HA123" i="10"/>
  <c r="HO123" i="10"/>
  <c r="HZ123" i="10"/>
  <c r="IM123" i="10"/>
  <c r="IZ123" i="10"/>
  <c r="JK123" i="10"/>
  <c r="JY123" i="10"/>
  <c r="KK123" i="10"/>
  <c r="KX123" i="10"/>
  <c r="AL123" i="10"/>
  <c r="AU123" i="10"/>
  <c r="BE123" i="10"/>
  <c r="BN123" i="10"/>
  <c r="BV123" i="10"/>
  <c r="CE123" i="10"/>
  <c r="CN123" i="10"/>
  <c r="CW123" i="10"/>
  <c r="DF123" i="10"/>
  <c r="DP123" i="10"/>
  <c r="DX123" i="10"/>
  <c r="EF123" i="10"/>
  <c r="AC123" i="10"/>
  <c r="AK123" i="10"/>
  <c r="LC123" i="10"/>
  <c r="LW123" i="10"/>
  <c r="MS123" i="10"/>
  <c r="EQ123" i="10"/>
  <c r="FD123" i="10"/>
  <c r="FQ123" i="10"/>
  <c r="GC123" i="10"/>
  <c r="GQ123" i="10"/>
  <c r="HC123" i="10"/>
  <c r="HP123" i="10"/>
  <c r="IB123" i="10"/>
  <c r="IN123" i="10"/>
  <c r="JB123" i="10"/>
  <c r="JM123" i="10"/>
  <c r="JZ123" i="10"/>
  <c r="KM123" i="10"/>
  <c r="KY123" i="10"/>
  <c r="AM123" i="10"/>
  <c r="AW123" i="10"/>
  <c r="BF123" i="10"/>
  <c r="BO123" i="10"/>
  <c r="BW123" i="10"/>
  <c r="CF123" i="10"/>
  <c r="CO123" i="10"/>
  <c r="CX123" i="10"/>
  <c r="DH123" i="10"/>
  <c r="DQ123" i="10"/>
  <c r="DY123" i="10"/>
  <c r="EG123" i="10"/>
  <c r="AD123" i="10"/>
  <c r="NI123" i="10"/>
  <c r="LF123" i="10"/>
  <c r="MA123" i="10"/>
  <c r="MT123" i="10"/>
  <c r="ES123" i="10"/>
  <c r="FE123" i="10"/>
  <c r="FS123" i="10"/>
  <c r="GE123" i="10"/>
  <c r="GR123" i="10"/>
  <c r="HE123" i="10"/>
  <c r="HQ123" i="10"/>
  <c r="ID123" i="10"/>
  <c r="IP123" i="10"/>
  <c r="JC123" i="10"/>
  <c r="JO123" i="10"/>
  <c r="KA123" i="10"/>
  <c r="KO123" i="10"/>
  <c r="LA123" i="10"/>
  <c r="AO123" i="10"/>
  <c r="AX123" i="10"/>
  <c r="BG123" i="10"/>
  <c r="BP123" i="10"/>
  <c r="BX123" i="10"/>
  <c r="CG123" i="10"/>
  <c r="CP123" i="10"/>
  <c r="CZ123" i="10"/>
  <c r="DI123" i="10"/>
  <c r="DR123" i="10"/>
  <c r="DZ123" i="10"/>
  <c r="EH123" i="10"/>
  <c r="AE123" i="10"/>
  <c r="NL123" i="10"/>
  <c r="LG123" i="10"/>
  <c r="MX123" i="10"/>
  <c r="EU123" i="10"/>
  <c r="FG123" i="10"/>
  <c r="FT123" i="10"/>
  <c r="GG123" i="10"/>
  <c r="GS123" i="10"/>
  <c r="HG123" i="10"/>
  <c r="HS123" i="10"/>
  <c r="IE123" i="10"/>
  <c r="IR123" i="10"/>
  <c r="JD123" i="10"/>
  <c r="JQ123" i="10"/>
  <c r="KC123" i="10"/>
  <c r="KP123" i="10"/>
  <c r="AP123" i="10"/>
  <c r="AY123" i="10"/>
  <c r="BH123" i="10"/>
  <c r="BQ123" i="10"/>
  <c r="BY123" i="10"/>
  <c r="CH123" i="10"/>
  <c r="CR123" i="10"/>
  <c r="DA123" i="10"/>
  <c r="DJ123" i="10"/>
  <c r="DS123" i="10"/>
  <c r="EA123" i="10"/>
  <c r="EI123" i="10"/>
  <c r="AF123" i="10"/>
  <c r="NM123" i="10"/>
  <c r="LK123" i="10"/>
  <c r="MD123" i="10"/>
  <c r="NA123" i="10"/>
  <c r="EV123" i="10"/>
  <c r="FI123" i="10"/>
  <c r="FU123" i="10"/>
  <c r="GI123" i="10"/>
  <c r="GU123" i="10"/>
  <c r="HH123" i="10"/>
  <c r="HU123" i="10"/>
  <c r="IF123" i="10"/>
  <c r="IT123" i="10"/>
  <c r="JF123" i="10"/>
  <c r="JR123" i="10"/>
  <c r="KE123" i="10"/>
  <c r="KQ123" i="10"/>
  <c r="AQ123" i="10"/>
  <c r="AZ123" i="10"/>
  <c r="BI123" i="10"/>
  <c r="BR123" i="10"/>
  <c r="BZ123" i="10"/>
  <c r="CJ123" i="10"/>
  <c r="CS123" i="10"/>
  <c r="DB123" i="10"/>
  <c r="DK123" i="10"/>
  <c r="DT123" i="10"/>
  <c r="EB123" i="10"/>
  <c r="EJ123" i="10"/>
  <c r="AG123" i="10"/>
  <c r="NQ123" i="10"/>
  <c r="LN123" i="10"/>
  <c r="MH123" i="10"/>
  <c r="NB123" i="10"/>
  <c r="EW123" i="10"/>
  <c r="FK123" i="10"/>
  <c r="FW123" i="10"/>
  <c r="GJ123" i="10"/>
  <c r="GW123" i="10"/>
  <c r="HI123" i="10"/>
  <c r="HW123" i="10"/>
  <c r="IH123" i="10"/>
  <c r="IU123" i="10"/>
  <c r="JG123" i="10"/>
  <c r="JS123" i="10"/>
  <c r="KG123" i="10"/>
  <c r="KS123" i="10"/>
  <c r="AR123" i="10"/>
  <c r="BA123" i="10"/>
  <c r="BJ123" i="10"/>
  <c r="BS123" i="10"/>
  <c r="CB123" i="10"/>
  <c r="CK123" i="10"/>
  <c r="CT123" i="10"/>
  <c r="DC123" i="10"/>
  <c r="DL123" i="10"/>
  <c r="DU123" i="10"/>
  <c r="EC123" i="10"/>
  <c r="EK123" i="10"/>
  <c r="AH123" i="10"/>
  <c r="NT123" i="10"/>
  <c r="LO123" i="10"/>
  <c r="MK123" i="10"/>
  <c r="NF123" i="10"/>
  <c r="EY123" i="10"/>
  <c r="FL123" i="10"/>
  <c r="FY123" i="10"/>
  <c r="GK123" i="10"/>
  <c r="GY123" i="10"/>
  <c r="HK123" i="10"/>
  <c r="HX123" i="10"/>
  <c r="IJ123" i="10"/>
  <c r="IV123" i="10"/>
  <c r="JI123" i="10"/>
  <c r="JU123" i="10"/>
  <c r="KH123" i="10"/>
  <c r="KU123" i="10"/>
  <c r="AS123" i="10"/>
  <c r="BB123" i="10"/>
  <c r="BK123" i="10"/>
  <c r="CC123" i="10"/>
  <c r="CL123" i="10"/>
  <c r="CU123" i="10"/>
  <c r="DD123" i="10"/>
  <c r="DM123" i="10"/>
  <c r="DV123" i="10"/>
  <c r="ED123" i="10"/>
  <c r="EL123" i="10"/>
  <c r="AI123" i="10"/>
  <c r="GS118" i="10"/>
  <c r="FM118" i="10"/>
  <c r="NW118" i="10"/>
  <c r="NN118" i="10"/>
  <c r="JM118" i="10"/>
  <c r="FV118" i="10"/>
  <c r="KB118" i="10"/>
  <c r="FL118" i="10"/>
  <c r="JD118" i="10"/>
  <c r="KZ118" i="10"/>
  <c r="MM118" i="10"/>
  <c r="MT118" i="10"/>
  <c r="HZ118" i="10"/>
  <c r="MZ118" i="10"/>
  <c r="HS118" i="10"/>
  <c r="GC118" i="10"/>
  <c r="DW118" i="10"/>
  <c r="CZ118" i="10"/>
  <c r="CM118" i="10"/>
  <c r="JN118" i="10"/>
  <c r="NT118" i="10"/>
  <c r="NS118" i="10"/>
  <c r="IV118" i="10"/>
  <c r="FB118" i="10"/>
  <c r="IG118" i="10"/>
  <c r="FJ118" i="10"/>
  <c r="IZ118" i="10"/>
  <c r="KQ118" i="10"/>
  <c r="LU118" i="10"/>
  <c r="LL118" i="10"/>
  <c r="FY118" i="10"/>
  <c r="MU118" i="10"/>
  <c r="FW118" i="10"/>
  <c r="FH118" i="10"/>
  <c r="DU118" i="10"/>
  <c r="JU118" i="10"/>
  <c r="DK118" i="10"/>
  <c r="MF118" i="10"/>
  <c r="NL118" i="10"/>
  <c r="IR118" i="10"/>
  <c r="FA118" i="10"/>
  <c r="HL118" i="10"/>
  <c r="NC118" i="10"/>
  <c r="IQ118" i="10"/>
  <c r="JG118" i="10"/>
  <c r="KV118" i="10"/>
  <c r="LC118" i="10"/>
  <c r="FT118" i="10"/>
  <c r="JR118" i="10"/>
  <c r="EO118" i="10"/>
  <c r="EN118" i="10"/>
  <c r="CX118" i="10"/>
  <c r="ID118" i="10"/>
  <c r="KN118" i="10"/>
  <c r="MC118" i="10"/>
  <c r="IM118" i="10"/>
  <c r="EQ118" i="10"/>
  <c r="HB118" i="10"/>
  <c r="MV118" i="10"/>
  <c r="EZ118" i="10"/>
  <c r="HN118" i="10"/>
  <c r="KG118" i="10"/>
  <c r="KO118" i="10"/>
  <c r="FK118" i="10"/>
  <c r="GU118" i="10"/>
  <c r="LX118" i="10"/>
  <c r="JF118" i="10"/>
  <c r="NX118" i="10"/>
  <c r="FZ118" i="10"/>
  <c r="HH118" i="10"/>
  <c r="LP118" i="10"/>
  <c r="LJ118" i="10"/>
  <c r="LO118" i="10"/>
  <c r="HD118" i="10"/>
  <c r="JA118" i="10"/>
  <c r="NV118" i="10"/>
  <c r="HE118" i="10"/>
  <c r="DX118" i="10"/>
  <c r="FX118" i="10"/>
  <c r="LK118" i="10"/>
  <c r="KS118" i="10"/>
  <c r="KD118" i="10"/>
  <c r="GY118" i="10"/>
  <c r="IL118" i="10"/>
  <c r="IP118" i="10"/>
  <c r="GO118" i="10"/>
  <c r="DT118" i="10"/>
  <c r="KY118" i="10"/>
  <c r="KM118" i="10"/>
  <c r="JV118" i="10"/>
  <c r="GQ118" i="10"/>
  <c r="IC118" i="10"/>
  <c r="HX118" i="10"/>
  <c r="GL118" i="10"/>
  <c r="DI118" i="10"/>
  <c r="KI118" i="10"/>
  <c r="HO118" i="10"/>
  <c r="GV118" i="10"/>
  <c r="EP118" i="10"/>
  <c r="II118" i="10"/>
  <c r="ET118" i="10"/>
  <c r="JJ118" i="10"/>
  <c r="FI118" i="10"/>
  <c r="JH118" i="10"/>
  <c r="JO118" i="10"/>
  <c r="HJ118" i="10"/>
  <c r="FP118" i="10"/>
  <c r="NU118" i="10"/>
  <c r="HM118" i="10"/>
  <c r="EM118" i="10"/>
  <c r="IT118" i="10"/>
  <c r="EX118" i="10"/>
  <c r="DM118" i="10"/>
  <c r="LI118" i="10"/>
  <c r="JI118" i="10"/>
  <c r="HF118" i="10"/>
  <c r="FN118" i="10"/>
  <c r="NP118" i="10"/>
  <c r="HG118" i="10"/>
  <c r="NQ118" i="10"/>
  <c r="IJ118" i="10"/>
  <c r="EF118" i="10"/>
  <c r="MA118" i="10"/>
  <c r="LZ118" i="10"/>
  <c r="ML118" i="10"/>
  <c r="MK118" i="10"/>
  <c r="HK118" i="10"/>
  <c r="KF118" i="10"/>
  <c r="GG118" i="10"/>
  <c r="HI118" i="10"/>
  <c r="FO118" i="10"/>
  <c r="DA118" i="10"/>
  <c r="GW118" i="10"/>
  <c r="NF118" i="10"/>
  <c r="NO118" i="10"/>
  <c r="CO118" i="10"/>
  <c r="LN118" i="10"/>
  <c r="CY118" i="10"/>
  <c r="NM118" i="10"/>
  <c r="KU118" i="10"/>
  <c r="FF118" i="10"/>
  <c r="DZ118" i="10"/>
  <c r="IF118" i="10"/>
  <c r="FG118" i="10"/>
  <c r="MB118" i="10"/>
  <c r="KK118" i="10"/>
  <c r="FR118" i="10"/>
  <c r="MO118" i="10"/>
  <c r="GT118" i="10"/>
  <c r="LE118" i="10"/>
  <c r="GZ118" i="10"/>
  <c r="JW118" i="10"/>
  <c r="NG118" i="10"/>
  <c r="NE118" i="10"/>
  <c r="DE118" i="10"/>
  <c r="CV118" i="10"/>
  <c r="CU118" i="10"/>
  <c r="CS118" i="10"/>
  <c r="CR118" i="10"/>
  <c r="CQ118" i="10"/>
  <c r="CP118" i="10"/>
  <c r="CN118" i="10"/>
  <c r="CH118" i="10"/>
  <c r="BV118" i="10"/>
  <c r="DS118" i="10"/>
  <c r="CT118" i="10"/>
  <c r="KW118" i="10"/>
  <c r="HA118" i="10"/>
  <c r="GN118" i="10"/>
  <c r="FS118" i="10"/>
  <c r="EV118" i="10"/>
  <c r="EL118" i="10"/>
  <c r="EG118" i="10"/>
  <c r="DP118" i="10"/>
  <c r="NY118" i="10"/>
  <c r="MX118" i="10"/>
  <c r="LY118" i="10"/>
  <c r="LR118" i="10"/>
  <c r="JS118" i="10"/>
  <c r="FD118" i="10"/>
  <c r="EC118" i="10"/>
  <c r="DQ118" i="10"/>
  <c r="DL118" i="10"/>
  <c r="DD118" i="10"/>
  <c r="CF118" i="10"/>
  <c r="MH118" i="10"/>
  <c r="HP118" i="10"/>
  <c r="DJ118" i="10"/>
  <c r="CG118" i="10"/>
  <c r="CB118" i="10"/>
  <c r="BF118" i="10"/>
  <c r="BE118" i="10"/>
  <c r="AQ118" i="10"/>
  <c r="AG118" i="10"/>
  <c r="OA118" i="10"/>
  <c r="EK118" i="10"/>
  <c r="DO118" i="10"/>
  <c r="DH118" i="10"/>
  <c r="CK118" i="10"/>
  <c r="CE118" i="10"/>
  <c r="BG118" i="10"/>
  <c r="AS118" i="10"/>
  <c r="AR118" i="10"/>
  <c r="AM118" i="10"/>
  <c r="AL118" i="10"/>
  <c r="AK118" i="10"/>
  <c r="AJ118" i="10"/>
  <c r="AI118" i="10"/>
  <c r="AH118" i="10"/>
  <c r="JE118" i="10"/>
  <c r="GM118" i="10"/>
  <c r="GH118" i="10"/>
  <c r="FQ118" i="10"/>
  <c r="EW118" i="10"/>
  <c r="DB118" i="10"/>
  <c r="CI118" i="10"/>
  <c r="BW118" i="10"/>
  <c r="BI118" i="10"/>
  <c r="BH118" i="10"/>
  <c r="AU118" i="10"/>
  <c r="AT118" i="10"/>
  <c r="AN118" i="10"/>
  <c r="DC118" i="10"/>
  <c r="CD118" i="10"/>
  <c r="BX118" i="10"/>
  <c r="BQ118" i="10"/>
  <c r="BP118" i="10"/>
  <c r="BO118" i="10"/>
  <c r="BN118" i="10"/>
  <c r="BM118" i="10"/>
  <c r="BL118" i="10"/>
  <c r="BK118" i="10"/>
  <c r="BJ118" i="10"/>
  <c r="AV118" i="10"/>
  <c r="AP118" i="10"/>
  <c r="AO118" i="10"/>
  <c r="FU118" i="10"/>
  <c r="DF118" i="10"/>
  <c r="CJ118" i="10"/>
  <c r="BY118" i="10"/>
  <c r="BR118" i="10"/>
  <c r="AX118" i="10"/>
  <c r="AW118" i="10"/>
  <c r="LM118" i="10"/>
  <c r="DV118" i="10"/>
  <c r="DN118" i="10"/>
  <c r="CC118" i="10"/>
  <c r="BZ118" i="10"/>
  <c r="BU118" i="10"/>
  <c r="BT118" i="10"/>
  <c r="BS118" i="10"/>
  <c r="AZ118" i="10"/>
  <c r="AY118" i="10"/>
  <c r="AC118" i="10"/>
  <c r="AB118" i="10"/>
  <c r="KP118" i="10"/>
  <c r="HY118" i="10"/>
  <c r="CW118" i="10"/>
  <c r="CA118" i="10"/>
  <c r="BB118" i="10"/>
  <c r="BA118" i="10"/>
  <c r="AE118" i="10"/>
  <c r="AD118" i="10"/>
  <c r="BC118" i="10"/>
  <c r="BD118" i="10"/>
  <c r="AF118" i="10"/>
  <c r="DG118" i="10"/>
  <c r="DR118" i="10"/>
  <c r="Z118" i="10"/>
  <c r="KX118" i="10"/>
  <c r="NZ118" i="10"/>
  <c r="NH118" i="10"/>
  <c r="EJ118" i="10"/>
  <c r="LT118" i="10"/>
  <c r="JK118" i="10"/>
  <c r="DY118" i="10"/>
  <c r="KE118" i="10"/>
  <c r="HQ118" i="10"/>
  <c r="MS118" i="10"/>
  <c r="JB118" i="10"/>
  <c r="JX118" i="10"/>
  <c r="EA118" i="10"/>
  <c r="GD118" i="10"/>
  <c r="JL118" i="10"/>
  <c r="NI118" i="10"/>
  <c r="IX118" i="10"/>
  <c r="MQ118" i="10"/>
  <c r="IA118" i="10"/>
  <c r="MD118" i="10"/>
  <c r="GE118" i="10"/>
  <c r="KR118" i="10"/>
  <c r="ES118" i="10"/>
  <c r="GB118" i="10"/>
  <c r="IO118" i="10"/>
  <c r="LS118" i="10"/>
  <c r="GK118" i="10"/>
  <c r="HR118" i="10"/>
  <c r="KC118" i="10"/>
  <c r="MP118" i="10"/>
  <c r="IS118" i="10"/>
  <c r="LD118" i="10"/>
  <c r="AA118" i="10"/>
  <c r="EU118" i="10"/>
  <c r="ND118" i="10"/>
  <c r="KA118" i="10"/>
  <c r="ED118" i="10"/>
  <c r="LF118" i="10"/>
  <c r="HV118" i="10"/>
  <c r="EE118" i="10"/>
  <c r="LB118" i="10"/>
  <c r="EB118" i="10"/>
  <c r="HC118" i="10"/>
  <c r="JT118" i="10"/>
  <c r="NR118" i="10"/>
  <c r="JQ118" i="10"/>
  <c r="NA118" i="10"/>
  <c r="IN118" i="10"/>
  <c r="MR118" i="10"/>
  <c r="HU118" i="10"/>
  <c r="LA118" i="10"/>
  <c r="FC118" i="10"/>
  <c r="GF118" i="10"/>
  <c r="IY118" i="10"/>
  <c r="LV118" i="10"/>
  <c r="GP118" i="10"/>
  <c r="HW118" i="10"/>
  <c r="KH118" i="10"/>
  <c r="MY118" i="10"/>
  <c r="IW118" i="10"/>
  <c r="LQ118" i="10"/>
  <c r="KJ118" i="10"/>
  <c r="MW118" i="10"/>
  <c r="CL118" i="10"/>
  <c r="EY118" i="10"/>
  <c r="NJ118" i="10"/>
  <c r="MG118" i="10"/>
  <c r="GA118" i="10"/>
  <c r="MN118" i="10"/>
  <c r="IE118" i="10"/>
  <c r="EI118" i="10"/>
  <c r="ME118" i="10"/>
  <c r="MJ118" i="10"/>
  <c r="EH118" i="10"/>
  <c r="HT118" i="10"/>
  <c r="JY118" i="10"/>
  <c r="ER118" i="10"/>
  <c r="JZ118" i="10"/>
  <c r="GJ118" i="10"/>
  <c r="IU118" i="10"/>
  <c r="NK118" i="10"/>
  <c r="IH118" i="10"/>
  <c r="LH118" i="10"/>
  <c r="FE118" i="10"/>
  <c r="GI118" i="10"/>
  <c r="JP118" i="10"/>
  <c r="MI118" i="10"/>
  <c r="GR118" i="10"/>
  <c r="IB118" i="10"/>
  <c r="KT118" i="10"/>
  <c r="NB118" i="10"/>
  <c r="JC118" i="10"/>
  <c r="LW118" i="10"/>
  <c r="IK118" i="10"/>
  <c r="KL118" i="10" l="1"/>
  <c r="AL147" i="10"/>
  <c r="BX147" i="10"/>
  <c r="BA147" i="10"/>
  <c r="EG147" i="10"/>
  <c r="DV147" i="10"/>
  <c r="IF147" i="10"/>
  <c r="NO147" i="10"/>
  <c r="FJ147" i="10"/>
  <c r="MK147" i="10"/>
  <c r="JJ147" i="10"/>
  <c r="FM147" i="10"/>
  <c r="AM147" i="10"/>
  <c r="MM147" i="10"/>
  <c r="AU147" i="10"/>
  <c r="KP147" i="10"/>
  <c r="FQ147" i="10"/>
  <c r="JV147" i="10"/>
  <c r="BB147" i="10"/>
  <c r="IZ147" i="10"/>
  <c r="FE147" i="10"/>
  <c r="FP147" i="10"/>
  <c r="EJ147" i="10"/>
  <c r="NF147" i="10"/>
  <c r="MD147" i="10"/>
  <c r="EK147" i="10"/>
  <c r="LL147" i="10"/>
  <c r="GH147" i="10"/>
  <c r="LI147" i="10"/>
  <c r="NV147" i="10"/>
  <c r="AK147" i="10"/>
  <c r="MI147" i="10"/>
  <c r="JU147" i="10"/>
  <c r="CX147" i="10"/>
  <c r="LZ147" i="10"/>
  <c r="CB147" i="10"/>
  <c r="NJ147" i="10"/>
  <c r="KX147" i="10"/>
  <c r="JB147" i="10"/>
  <c r="CR147" i="10"/>
  <c r="DA147" i="10"/>
  <c r="MA147" i="10"/>
  <c r="FC147" i="10"/>
  <c r="NY147" i="10"/>
  <c r="BF147" i="10"/>
  <c r="DF147" i="10"/>
  <c r="JY147" i="10"/>
  <c r="FD147" i="10"/>
  <c r="AO147" i="10"/>
  <c r="HO147" i="10"/>
  <c r="CU147" i="10"/>
  <c r="MW147" i="10"/>
  <c r="EL147" i="10"/>
  <c r="AT147" i="10"/>
  <c r="GL147" i="10"/>
  <c r="LY147" i="10"/>
  <c r="KN147" i="10"/>
  <c r="IH147" i="10"/>
  <c r="IE147" i="10"/>
  <c r="LM147" i="10"/>
  <c r="HG147" i="10"/>
  <c r="GA147" i="10"/>
  <c r="BO147" i="10"/>
  <c r="DC147" i="10"/>
  <c r="AQ147" i="10"/>
  <c r="NP147" i="10"/>
  <c r="LD147" i="10"/>
  <c r="EO147" i="10"/>
  <c r="GO147" i="10"/>
  <c r="EC147" i="10"/>
  <c r="GZ147" i="10"/>
  <c r="IW147" i="10"/>
  <c r="IA147" i="10"/>
  <c r="KW147" i="10"/>
  <c r="ET147" i="10"/>
  <c r="JO147" i="10"/>
  <c r="KQ147" i="10"/>
  <c r="IG147" i="10"/>
  <c r="DQ147" i="10"/>
  <c r="IP147" i="10"/>
  <c r="MF147" i="10"/>
  <c r="DN147" i="10"/>
  <c r="KE147" i="10"/>
  <c r="CZ147" i="10"/>
  <c r="LV147" i="10"/>
  <c r="CS147" i="10"/>
  <c r="LO147" i="10"/>
  <c r="GS147" i="10"/>
  <c r="DM147" i="10"/>
  <c r="GV147" i="10"/>
  <c r="AZ147" i="10"/>
  <c r="ED147" i="10"/>
  <c r="HZ147" i="10"/>
  <c r="CV147" i="10"/>
  <c r="CD147" i="10"/>
  <c r="AJ147" i="10"/>
  <c r="Z147" i="10"/>
  <c r="AB147" i="10"/>
  <c r="IO147" i="10"/>
  <c r="DH147" i="10"/>
  <c r="IL147" i="10"/>
  <c r="DZ147" i="10"/>
  <c r="BN147" i="10"/>
  <c r="KD147" i="10"/>
  <c r="DU147" i="10"/>
  <c r="JW147" i="10"/>
  <c r="DP147" i="10"/>
  <c r="ML147" i="10"/>
  <c r="BL147" i="10"/>
  <c r="MT147" i="10"/>
  <c r="MS147" i="10"/>
  <c r="EH147" i="10"/>
  <c r="HN147" i="10"/>
  <c r="HE147" i="10"/>
  <c r="FY147" i="10"/>
  <c r="FI147" i="10"/>
  <c r="LU147" i="10"/>
  <c r="JP147" i="10"/>
  <c r="BM147" i="10"/>
  <c r="GK147" i="10"/>
  <c r="LC147" i="10"/>
  <c r="HY147" i="10"/>
  <c r="AH147" i="10"/>
  <c r="NW147" i="10"/>
  <c r="CJ147" i="10"/>
  <c r="JM147" i="10"/>
  <c r="FG147" i="10"/>
  <c r="AI147" i="10"/>
  <c r="GT147" i="10"/>
  <c r="GD147" i="10"/>
  <c r="EW147" i="10"/>
  <c r="NS147" i="10"/>
  <c r="JG147" i="10"/>
  <c r="MZ147" i="10"/>
  <c r="IV147" i="10"/>
  <c r="JR147" i="10"/>
  <c r="NL147" i="10"/>
  <c r="CH147" i="10"/>
  <c r="IJ147" i="10"/>
  <c r="FU147" i="10"/>
  <c r="ME147" i="10"/>
  <c r="GW147" i="10"/>
  <c r="LJ147" i="10"/>
  <c r="HH147" i="10"/>
  <c r="GB147" i="10"/>
  <c r="DT147" i="10"/>
  <c r="BE147" i="10"/>
  <c r="BC147" i="10"/>
  <c r="DD147" i="10"/>
  <c r="GF147" i="10"/>
  <c r="JN147" i="10"/>
  <c r="JD147" i="10"/>
  <c r="NZ147" i="10"/>
  <c r="IR147" i="10"/>
  <c r="CQ147" i="10"/>
  <c r="DR147" i="10"/>
  <c r="MN147" i="10"/>
  <c r="LQ147" i="10"/>
  <c r="HJ147" i="10"/>
  <c r="EI147" i="10"/>
  <c r="NQ147" i="10"/>
  <c r="JC147" i="10"/>
  <c r="DI147" i="10"/>
  <c r="GG147" i="10"/>
  <c r="HX147" i="10"/>
  <c r="EB147" i="10"/>
  <c r="IN147" i="10"/>
  <c r="BD147" i="10"/>
  <c r="DX147" i="10"/>
  <c r="BY147" i="10"/>
  <c r="LX147" i="10"/>
  <c r="CE147" i="10"/>
  <c r="BJ147" i="10"/>
  <c r="MR147" i="10"/>
  <c r="GP147" i="10"/>
  <c r="MO147" i="10"/>
  <c r="BS147" i="10"/>
  <c r="AW147" i="10"/>
  <c r="HV147" i="10"/>
  <c r="LK147" i="10"/>
  <c r="NR147" i="10"/>
  <c r="MB147" i="10"/>
  <c r="MQ147" i="10"/>
  <c r="DB147" i="10"/>
  <c r="LP147" i="10"/>
  <c r="LN147" i="10"/>
  <c r="GQ147" i="10"/>
  <c r="EA147" i="10"/>
  <c r="KF147" i="10"/>
  <c r="EF147" i="10"/>
  <c r="KY147" i="10"/>
  <c r="MP147" i="10"/>
  <c r="GJ147" i="10"/>
  <c r="KB147" i="10"/>
  <c r="CA147" i="10"/>
  <c r="AV147" i="10"/>
  <c r="JI147" i="10"/>
  <c r="BI147" i="10"/>
  <c r="KJ147" i="10"/>
  <c r="HW147" i="10"/>
  <c r="FB147" i="10"/>
  <c r="CM147" i="10"/>
  <c r="JF147" i="10"/>
  <c r="BP147" i="10"/>
  <c r="NM147" i="10"/>
  <c r="HF147" i="10"/>
  <c r="HU147" i="10"/>
  <c r="KC147" i="10"/>
  <c r="NG147" i="10"/>
  <c r="ND147" i="10"/>
  <c r="NU147" i="10"/>
  <c r="KI147" i="10"/>
  <c r="CY147" i="10"/>
  <c r="KH147" i="10"/>
  <c r="FT147" i="10"/>
  <c r="MJ147" i="10"/>
  <c r="MU147" i="10"/>
  <c r="IB147" i="10"/>
  <c r="MY147" i="10"/>
  <c r="FN147" i="10"/>
  <c r="LT147" i="10"/>
  <c r="DJ147" i="10"/>
  <c r="IM147" i="10"/>
  <c r="AN147" i="10"/>
  <c r="GC147" i="10"/>
  <c r="HD147" i="10"/>
  <c r="FX147" i="10"/>
  <c r="DL147" i="10"/>
  <c r="MH147" i="10"/>
  <c r="AX147" i="10"/>
  <c r="HL147" i="10"/>
  <c r="ER147" i="10"/>
  <c r="NN147" i="10"/>
  <c r="AG147" i="10"/>
  <c r="EP147" i="10"/>
  <c r="CN147" i="10"/>
  <c r="BQ147" i="10"/>
  <c r="MX147" i="10"/>
  <c r="JX147" i="10"/>
  <c r="HB147" i="10"/>
  <c r="LW147" i="10"/>
  <c r="AS147" i="10"/>
  <c r="CL147" i="10"/>
  <c r="HR147" i="10"/>
  <c r="NA147" i="10"/>
  <c r="LE147" i="10"/>
  <c r="KZ147" i="10"/>
  <c r="CC147" i="10"/>
  <c r="NK147" i="10"/>
  <c r="CW147" i="10"/>
  <c r="LS147" i="10"/>
  <c r="FH147" i="10"/>
  <c r="CT147" i="10"/>
  <c r="CO147" i="10"/>
  <c r="IS147" i="10"/>
  <c r="FR147" i="10"/>
  <c r="NB147" i="10"/>
  <c r="BH147" i="10"/>
  <c r="JE147" i="10"/>
  <c r="KM147" i="10"/>
  <c r="KL147" i="10"/>
  <c r="HP147" i="10"/>
  <c r="LR147" i="10"/>
  <c r="KK147" i="10"/>
  <c r="IC147" i="10"/>
  <c r="KA147" i="10"/>
  <c r="JH147" i="10"/>
  <c r="AF147" i="10"/>
  <c r="DY147" i="10"/>
  <c r="HA147" i="10"/>
  <c r="AR147" i="10"/>
  <c r="ES147" i="10"/>
  <c r="DG147" i="10"/>
  <c r="KG147" i="10"/>
  <c r="FA147" i="10"/>
  <c r="DE147" i="10"/>
  <c r="NE147" i="10"/>
  <c r="JQ147" i="10"/>
  <c r="IY147" i="10"/>
  <c r="KR147" i="10"/>
  <c r="AP147" i="10"/>
  <c r="LA147" i="10"/>
  <c r="BG147" i="10"/>
  <c r="KS147" i="10"/>
  <c r="FL147" i="10"/>
  <c r="OA147" i="10"/>
  <c r="HI147" i="10"/>
  <c r="HT147" i="10"/>
  <c r="BT147" i="10"/>
  <c r="JS147" i="10"/>
  <c r="MV147" i="10"/>
  <c r="IX147" i="10"/>
  <c r="FZ147" i="10"/>
  <c r="II147" i="10"/>
  <c r="EV147" i="10"/>
  <c r="LH147" i="10"/>
  <c r="KO147" i="10"/>
  <c r="EN147" i="10"/>
  <c r="EX147" i="10"/>
  <c r="NT147" i="10"/>
  <c r="FO147" i="10"/>
  <c r="IT147" i="10"/>
  <c r="CK147" i="10"/>
  <c r="LG147" i="10"/>
  <c r="BR147" i="10"/>
  <c r="NI147" i="10"/>
  <c r="IK147" i="10"/>
  <c r="CI147" i="10"/>
  <c r="AC147" i="10"/>
  <c r="JT147" i="10"/>
  <c r="CF147" i="10"/>
  <c r="MG147" i="10"/>
  <c r="JK147" i="10"/>
  <c r="GY147" i="10"/>
  <c r="NH147" i="10"/>
  <c r="KV147" i="10"/>
  <c r="BU147" i="10"/>
  <c r="BV147" i="10"/>
  <c r="AY147" i="10"/>
  <c r="CP147" i="10"/>
  <c r="GX147" i="10"/>
  <c r="JZ147" i="10"/>
  <c r="GR147" i="10"/>
  <c r="FF147" i="10"/>
  <c r="FV147" i="10"/>
  <c r="HM147" i="10"/>
  <c r="NC147" i="10"/>
  <c r="EZ147" i="10"/>
  <c r="IU147" i="10"/>
  <c r="KU147" i="10"/>
  <c r="BK147" i="10"/>
  <c r="JL147" i="10"/>
  <c r="IQ147" i="10"/>
  <c r="JA147" i="10"/>
  <c r="GN147" i="10"/>
  <c r="NX147" i="10"/>
  <c r="ID147" i="10"/>
  <c r="MC147" i="10"/>
  <c r="HQ147" i="10"/>
  <c r="CG147" i="10"/>
  <c r="LF147" i="10"/>
  <c r="GI147" i="10"/>
  <c r="BZ147" i="10"/>
  <c r="BW147" i="10"/>
  <c r="AA147" i="10"/>
  <c r="AE147" i="10"/>
  <c r="EE147" i="10"/>
  <c r="EM147" i="10"/>
  <c r="EU147" i="10"/>
  <c r="FS147" i="10"/>
  <c r="DW147" i="10"/>
  <c r="HS147" i="10"/>
  <c r="HK147" i="10"/>
  <c r="HC147" i="10"/>
  <c r="GU147" i="10"/>
  <c r="GM147" i="10"/>
  <c r="GE147" i="10"/>
  <c r="FW147" i="10"/>
  <c r="EQ147" i="10"/>
  <c r="DK147" i="10"/>
  <c r="EY147" i="10"/>
  <c r="DS147" i="10"/>
  <c r="FK147" i="10"/>
  <c r="DO147" i="10"/>
  <c r="KT147" i="10"/>
  <c r="LB147" i="10"/>
  <c r="AD147" i="10"/>
  <c r="AO148" i="10"/>
  <c r="AO154" i="10" s="1"/>
  <c r="CH148" i="10"/>
  <c r="CH154" i="10" s="1"/>
  <c r="EX148" i="10"/>
  <c r="EX154" i="10" s="1"/>
  <c r="BE148" i="10"/>
  <c r="BE154" i="10" s="1"/>
  <c r="BL148" i="10"/>
  <c r="BL154" i="10" s="1"/>
  <c r="DX148" i="10"/>
  <c r="DX154" i="10" s="1"/>
  <c r="BB148" i="10"/>
  <c r="BB154" i="10" s="1"/>
  <c r="AS148" i="10"/>
  <c r="AS154" i="10" s="1"/>
  <c r="CZ148" i="10"/>
  <c r="CZ154" i="10" s="1"/>
  <c r="HO148" i="10"/>
  <c r="HO154" i="10" s="1"/>
  <c r="NC148" i="10"/>
  <c r="NC154" i="10" s="1"/>
  <c r="JX148" i="10"/>
  <c r="JX154" i="10" s="1"/>
  <c r="GK148" i="10"/>
  <c r="GK154" i="10" s="1"/>
  <c r="KN148" i="10"/>
  <c r="KN154" i="10" s="1"/>
  <c r="GN148" i="10"/>
  <c r="GN154" i="10" s="1"/>
  <c r="IR148" i="10"/>
  <c r="IR154" i="10" s="1"/>
  <c r="NT148" i="10"/>
  <c r="NT154" i="10" s="1"/>
  <c r="GZ148" i="10"/>
  <c r="GZ154" i="10" s="1"/>
  <c r="MJ148" i="10"/>
  <c r="MJ154" i="10" s="1"/>
  <c r="IX148" i="10"/>
  <c r="IX154" i="10" s="1"/>
  <c r="LJ148" i="10"/>
  <c r="LJ154" i="10" s="1"/>
  <c r="JG148" i="10"/>
  <c r="JG154" i="10" s="1"/>
  <c r="NP148" i="10"/>
  <c r="NP154" i="10" s="1"/>
  <c r="KD148" i="10"/>
  <c r="KD154" i="10" s="1"/>
  <c r="AF148" i="10"/>
  <c r="AF154" i="10" s="1"/>
  <c r="AR148" i="10"/>
  <c r="AR154" i="10" s="1"/>
  <c r="CP148" i="10"/>
  <c r="CP154" i="10" s="1"/>
  <c r="BG148" i="10"/>
  <c r="BG154" i="10" s="1"/>
  <c r="FR148" i="10"/>
  <c r="FR154" i="10" s="1"/>
  <c r="EM148" i="10"/>
  <c r="EM154" i="10" s="1"/>
  <c r="BM148" i="10"/>
  <c r="BM154" i="10" s="1"/>
  <c r="EN148" i="10"/>
  <c r="EN154" i="10" s="1"/>
  <c r="CE148" i="10"/>
  <c r="CE154" i="10" s="1"/>
  <c r="EJ148" i="10"/>
  <c r="EJ154" i="10" s="1"/>
  <c r="CV148" i="10"/>
  <c r="CV154" i="10" s="1"/>
  <c r="BJ148" i="10"/>
  <c r="BJ154" i="10" s="1"/>
  <c r="EG148" i="10"/>
  <c r="EG154" i="10" s="1"/>
  <c r="BA148" i="10"/>
  <c r="BA154" i="10" s="1"/>
  <c r="EQ148" i="10"/>
  <c r="EQ154" i="10" s="1"/>
  <c r="DM148" i="10"/>
  <c r="DM154" i="10" s="1"/>
  <c r="FD148" i="10"/>
  <c r="FD154" i="10" s="1"/>
  <c r="IA148" i="10"/>
  <c r="IA154" i="10" s="1"/>
  <c r="KQ148" i="10"/>
  <c r="KQ154" i="10" s="1"/>
  <c r="NJ148" i="10"/>
  <c r="NJ154" i="10" s="1"/>
  <c r="IC148" i="10"/>
  <c r="IC154" i="10" s="1"/>
  <c r="KE148" i="10"/>
  <c r="KE154" i="10" s="1"/>
  <c r="MN148" i="10"/>
  <c r="MN154" i="10" s="1"/>
  <c r="GL148" i="10"/>
  <c r="GL154" i="10" s="1"/>
  <c r="IH148" i="10"/>
  <c r="IH154" i="10" s="1"/>
  <c r="LB148" i="10"/>
  <c r="LB154" i="10" s="1"/>
  <c r="NK148" i="10"/>
  <c r="NK154" i="10" s="1"/>
  <c r="GS148" i="10"/>
  <c r="GS154" i="10" s="1"/>
  <c r="JB148" i="10"/>
  <c r="JB154" i="10" s="1"/>
  <c r="KW148" i="10"/>
  <c r="KW154" i="10" s="1"/>
  <c r="CB148" i="10"/>
  <c r="CB154" i="10" s="1"/>
  <c r="EO148" i="10"/>
  <c r="EO154" i="10" s="1"/>
  <c r="HK148" i="10"/>
  <c r="HK154" i="10" s="1"/>
  <c r="KO148" i="10"/>
  <c r="KO154" i="10" s="1"/>
  <c r="MQ148" i="10"/>
  <c r="MQ154" i="10" s="1"/>
  <c r="GT148" i="10"/>
  <c r="GT154" i="10" s="1"/>
  <c r="JD148" i="10"/>
  <c r="JD154" i="10" s="1"/>
  <c r="LM148" i="10"/>
  <c r="LM154" i="10" s="1"/>
  <c r="GP148" i="10"/>
  <c r="GP154" i="10" s="1"/>
  <c r="JJ148" i="10"/>
  <c r="JJ154" i="10" s="1"/>
  <c r="LZ148" i="10"/>
  <c r="LZ154" i="10" s="1"/>
  <c r="FL148" i="10"/>
  <c r="FL154" i="10" s="1"/>
  <c r="HX148" i="10"/>
  <c r="HX154" i="10" s="1"/>
  <c r="KI148" i="10"/>
  <c r="KI154" i="10" s="1"/>
  <c r="MM148" i="10"/>
  <c r="MM154" i="10" s="1"/>
  <c r="AB148" i="10"/>
  <c r="AB154" i="10" s="1"/>
  <c r="AN148" i="10"/>
  <c r="AN154" i="10" s="1"/>
  <c r="AZ148" i="10"/>
  <c r="AZ154" i="10" s="1"/>
  <c r="CX148" i="10"/>
  <c r="CX154" i="10" s="1"/>
  <c r="CI148" i="10"/>
  <c r="CI154" i="10" s="1"/>
  <c r="FX148" i="10"/>
  <c r="FX154" i="10" s="1"/>
  <c r="EP148" i="10"/>
  <c r="EP154" i="10" s="1"/>
  <c r="BP148" i="10"/>
  <c r="BP154" i="10" s="1"/>
  <c r="FC148" i="10"/>
  <c r="FC154" i="10" s="1"/>
  <c r="CU148" i="10"/>
  <c r="CU154" i="10" s="1"/>
  <c r="EK148" i="10"/>
  <c r="EK154" i="10" s="1"/>
  <c r="CW148" i="10"/>
  <c r="CW154" i="10" s="1"/>
  <c r="BZ148" i="10"/>
  <c r="BZ154" i="10" s="1"/>
  <c r="EH148" i="10"/>
  <c r="EH154" i="10" s="1"/>
  <c r="BI148" i="10"/>
  <c r="BI154" i="10" s="1"/>
  <c r="GE148" i="10"/>
  <c r="GE154" i="10" s="1"/>
  <c r="DS148" i="10"/>
  <c r="DS154" i="10" s="1"/>
  <c r="FM148" i="10"/>
  <c r="FM154" i="10" s="1"/>
  <c r="IM148" i="10"/>
  <c r="IM154" i="10" s="1"/>
  <c r="LA148" i="10"/>
  <c r="LA154" i="10" s="1"/>
  <c r="NQ148" i="10"/>
  <c r="NQ154" i="10" s="1"/>
  <c r="IE148" i="10"/>
  <c r="IE154" i="10" s="1"/>
  <c r="KJ148" i="10"/>
  <c r="KJ154" i="10" s="1"/>
  <c r="MS148" i="10"/>
  <c r="MS154" i="10" s="1"/>
  <c r="GW148" i="10"/>
  <c r="GW154" i="10" s="1"/>
  <c r="IO148" i="10"/>
  <c r="IO154" i="10" s="1"/>
  <c r="LL148" i="10"/>
  <c r="LL154" i="10" s="1"/>
  <c r="NR148" i="10"/>
  <c r="NR154" i="10" s="1"/>
  <c r="HC148" i="10"/>
  <c r="HC154" i="10" s="1"/>
  <c r="JH148" i="10"/>
  <c r="JH154" i="10" s="1"/>
  <c r="LW148" i="10"/>
  <c r="LW154" i="10" s="1"/>
  <c r="CD148" i="10"/>
  <c r="CD154" i="10" s="1"/>
  <c r="EW148" i="10"/>
  <c r="EW154" i="10" s="1"/>
  <c r="HV148" i="10"/>
  <c r="HV154" i="10" s="1"/>
  <c r="KV148" i="10"/>
  <c r="KV154" i="10" s="1"/>
  <c r="MV148" i="10"/>
  <c r="MV154" i="10" s="1"/>
  <c r="GY148" i="10"/>
  <c r="GY154" i="10" s="1"/>
  <c r="JO148" i="10"/>
  <c r="JO154" i="10" s="1"/>
  <c r="LT148" i="10"/>
  <c r="LT154" i="10" s="1"/>
  <c r="HD148" i="10"/>
  <c r="HD154" i="10" s="1"/>
  <c r="JU148" i="10"/>
  <c r="JU154" i="10" s="1"/>
  <c r="MC148" i="10"/>
  <c r="MC154" i="10" s="1"/>
  <c r="FQ148" i="10"/>
  <c r="FQ154" i="10" s="1"/>
  <c r="IJ148" i="10"/>
  <c r="IJ154" i="10" s="1"/>
  <c r="KR148" i="10"/>
  <c r="KR154" i="10" s="1"/>
  <c r="MY148" i="10"/>
  <c r="MY154" i="10" s="1"/>
  <c r="AJ148" i="10"/>
  <c r="AJ154" i="10" s="1"/>
  <c r="AE148" i="10"/>
  <c r="AE154" i="10" s="1"/>
  <c r="BH148" i="10"/>
  <c r="BH154" i="10" s="1"/>
  <c r="DC148" i="10"/>
  <c r="DC154" i="10" s="1"/>
  <c r="DH148" i="10"/>
  <c r="DH154" i="10" s="1"/>
  <c r="AX148" i="10"/>
  <c r="AX154" i="10" s="1"/>
  <c r="EU148" i="10"/>
  <c r="EU154" i="10" s="1"/>
  <c r="BT148" i="10"/>
  <c r="BT154" i="10" s="1"/>
  <c r="FE148" i="10"/>
  <c r="FE154" i="10" s="1"/>
  <c r="DO148" i="10"/>
  <c r="DO154" i="10" s="1"/>
  <c r="FW148" i="10"/>
  <c r="FW154" i="10" s="1"/>
  <c r="DR148" i="10"/>
  <c r="DR154" i="10" s="1"/>
  <c r="CA148" i="10"/>
  <c r="CA154" i="10" s="1"/>
  <c r="EY148" i="10"/>
  <c r="EY154" i="10" s="1"/>
  <c r="BO148" i="10"/>
  <c r="BO154" i="10" s="1"/>
  <c r="BU148" i="10"/>
  <c r="BU154" i="10" s="1"/>
  <c r="DV148" i="10"/>
  <c r="DV154" i="10" s="1"/>
  <c r="FY148" i="10"/>
  <c r="FY154" i="10" s="1"/>
  <c r="IS148" i="10"/>
  <c r="IS154" i="10" s="1"/>
  <c r="LP148" i="10"/>
  <c r="LP154" i="10" s="1"/>
  <c r="NX148" i="10"/>
  <c r="NX154" i="10" s="1"/>
  <c r="II148" i="10"/>
  <c r="II154" i="10" s="1"/>
  <c r="KS148" i="10"/>
  <c r="KS154" i="10" s="1"/>
  <c r="MZ148" i="10"/>
  <c r="MZ154" i="10" s="1"/>
  <c r="HG148" i="10"/>
  <c r="HG154" i="10" s="1"/>
  <c r="IY148" i="10"/>
  <c r="IY154" i="10" s="1"/>
  <c r="LQ148" i="10"/>
  <c r="LQ154" i="10" s="1"/>
  <c r="NY148" i="10"/>
  <c r="NY154" i="10" s="1"/>
  <c r="HH148" i="10"/>
  <c r="HH154" i="10" s="1"/>
  <c r="JN148" i="10"/>
  <c r="JN154" i="10" s="1"/>
  <c r="MO148" i="10"/>
  <c r="MO154" i="10" s="1"/>
  <c r="CF148" i="10"/>
  <c r="CF154" i="10" s="1"/>
  <c r="FI148" i="10"/>
  <c r="FI154" i="10" s="1"/>
  <c r="IK148" i="10"/>
  <c r="IK154" i="10" s="1"/>
  <c r="LC148" i="10"/>
  <c r="LC154" i="10" s="1"/>
  <c r="NH148" i="10"/>
  <c r="NH154" i="10" s="1"/>
  <c r="HE148" i="10"/>
  <c r="HE154" i="10" s="1"/>
  <c r="JV148" i="10"/>
  <c r="JV154" i="10" s="1"/>
  <c r="ML148" i="10"/>
  <c r="ML154" i="10" s="1"/>
  <c r="HL148" i="10"/>
  <c r="HL154" i="10" s="1"/>
  <c r="KB148" i="10"/>
  <c r="KB154" i="10" s="1"/>
  <c r="MK148" i="10"/>
  <c r="MK154" i="10" s="1"/>
  <c r="FV148" i="10"/>
  <c r="FV154" i="10" s="1"/>
  <c r="IT148" i="10"/>
  <c r="IT154" i="10" s="1"/>
  <c r="KY148" i="10"/>
  <c r="KY154" i="10" s="1"/>
  <c r="ND148" i="10"/>
  <c r="ND154" i="10" s="1"/>
  <c r="AI148" i="10"/>
  <c r="AI154" i="10" s="1"/>
  <c r="AM148" i="10"/>
  <c r="AM154" i="10" s="1"/>
  <c r="BQ148" i="10"/>
  <c r="BQ154" i="10" s="1"/>
  <c r="DG148" i="10"/>
  <c r="DG154" i="10" s="1"/>
  <c r="DJ148" i="10"/>
  <c r="DJ154" i="10" s="1"/>
  <c r="BF148" i="10"/>
  <c r="BF154" i="10" s="1"/>
  <c r="EV148" i="10"/>
  <c r="EV154" i="10" s="1"/>
  <c r="DB148" i="10"/>
  <c r="DB154" i="10" s="1"/>
  <c r="FH148" i="10"/>
  <c r="FH154" i="10" s="1"/>
  <c r="DP148" i="10"/>
  <c r="DP154" i="10" s="1"/>
  <c r="AU148" i="10"/>
  <c r="AU154" i="10" s="1"/>
  <c r="ET148" i="10"/>
  <c r="ET154" i="10" s="1"/>
  <c r="CG148" i="10"/>
  <c r="CG154" i="10" s="1"/>
  <c r="EZ148" i="10"/>
  <c r="EZ154" i="10" s="1"/>
  <c r="CO148" i="10"/>
  <c r="CO154" i="10" s="1"/>
  <c r="BW148" i="10"/>
  <c r="BW154" i="10" s="1"/>
  <c r="EB148" i="10"/>
  <c r="EB154" i="10" s="1"/>
  <c r="GJ148" i="10"/>
  <c r="GJ154" i="10" s="1"/>
  <c r="JC148" i="10"/>
  <c r="JC154" i="10" s="1"/>
  <c r="MA148" i="10"/>
  <c r="MA154" i="10" s="1"/>
  <c r="GF148" i="10"/>
  <c r="GF154" i="10" s="1"/>
  <c r="IP148" i="10"/>
  <c r="IP154" i="10" s="1"/>
  <c r="KZ148" i="10"/>
  <c r="KZ154" i="10" s="1"/>
  <c r="NE148" i="10"/>
  <c r="NE154" i="10" s="1"/>
  <c r="HI148" i="10"/>
  <c r="HI154" i="10" s="1"/>
  <c r="JE148" i="10"/>
  <c r="JE154" i="10" s="1"/>
  <c r="LX148" i="10"/>
  <c r="LX154" i="10" s="1"/>
  <c r="FF148" i="10"/>
  <c r="FF154" i="10" s="1"/>
  <c r="HP148" i="10"/>
  <c r="HP154" i="10" s="1"/>
  <c r="JY148" i="10"/>
  <c r="JY154" i="10" s="1"/>
  <c r="MT148" i="10"/>
  <c r="MT154" i="10" s="1"/>
  <c r="CN148" i="10"/>
  <c r="CN154" i="10" s="1"/>
  <c r="FT148" i="10"/>
  <c r="FT154" i="10" s="1"/>
  <c r="IU148" i="10"/>
  <c r="IU154" i="10" s="1"/>
  <c r="LH148" i="10"/>
  <c r="LH154" i="10" s="1"/>
  <c r="NS148" i="10"/>
  <c r="NS154" i="10" s="1"/>
  <c r="HJ148" i="10"/>
  <c r="HJ154" i="10" s="1"/>
  <c r="KL148" i="10"/>
  <c r="KL154" i="10" s="1"/>
  <c r="NG148" i="10"/>
  <c r="NG154" i="10" s="1"/>
  <c r="HW148" i="10"/>
  <c r="HW154" i="10" s="1"/>
  <c r="KG148" i="10"/>
  <c r="KG154" i="10" s="1"/>
  <c r="MR148" i="10"/>
  <c r="MR154" i="10" s="1"/>
  <c r="GD148" i="10"/>
  <c r="GD154" i="10" s="1"/>
  <c r="IZ148" i="10"/>
  <c r="IZ154" i="10" s="1"/>
  <c r="LF148" i="10"/>
  <c r="LF154" i="10" s="1"/>
  <c r="NO148" i="10"/>
  <c r="NO154" i="10" s="1"/>
  <c r="AH148" i="10"/>
  <c r="AH154" i="10" s="1"/>
  <c r="AD148" i="10"/>
  <c r="AD154" i="10" s="1"/>
  <c r="BS148" i="10"/>
  <c r="BS154" i="10" s="1"/>
  <c r="DL148" i="10"/>
  <c r="DL154" i="10" s="1"/>
  <c r="EA148" i="10"/>
  <c r="EA154" i="10" s="1"/>
  <c r="BN148" i="10"/>
  <c r="BN154" i="10" s="1"/>
  <c r="FO148" i="10"/>
  <c r="FO154" i="10" s="1"/>
  <c r="DD148" i="10"/>
  <c r="DD154" i="10" s="1"/>
  <c r="FS148" i="10"/>
  <c r="FS154" i="10" s="1"/>
  <c r="DQ148" i="10"/>
  <c r="DQ154" i="10" s="1"/>
  <c r="BC148" i="10"/>
  <c r="BC154" i="10" s="1"/>
  <c r="FG148" i="10"/>
  <c r="FG154" i="10" s="1"/>
  <c r="CL148" i="10"/>
  <c r="CL154" i="10" s="1"/>
  <c r="FA148" i="10"/>
  <c r="FA154" i="10" s="1"/>
  <c r="CR148" i="10"/>
  <c r="CR154" i="10" s="1"/>
  <c r="BY148" i="10"/>
  <c r="BY154" i="10" s="1"/>
  <c r="EI148" i="10"/>
  <c r="EI154" i="10" s="1"/>
  <c r="GR148" i="10"/>
  <c r="GR154" i="10" s="1"/>
  <c r="JK148" i="10"/>
  <c r="JK154" i="10" s="1"/>
  <c r="MD148" i="10"/>
  <c r="MD154" i="10" s="1"/>
  <c r="GQ148" i="10"/>
  <c r="GQ154" i="10" s="1"/>
  <c r="IV148" i="10"/>
  <c r="IV154" i="10" s="1"/>
  <c r="LG148" i="10"/>
  <c r="LG154" i="10" s="1"/>
  <c r="NL148" i="10"/>
  <c r="NL154" i="10" s="1"/>
  <c r="HQ148" i="10"/>
  <c r="HQ154" i="10" s="1"/>
  <c r="JL148" i="10"/>
  <c r="JL154" i="10" s="1"/>
  <c r="ME148" i="10"/>
  <c r="ME154" i="10" s="1"/>
  <c r="FN148" i="10"/>
  <c r="FN154" i="10" s="1"/>
  <c r="ID148" i="10"/>
  <c r="ID154" i="10" s="1"/>
  <c r="KF148" i="10"/>
  <c r="KF154" i="10" s="1"/>
  <c r="NA148" i="10"/>
  <c r="NA154" i="10" s="1"/>
  <c r="DA148" i="10"/>
  <c r="DA154" i="10" s="1"/>
  <c r="GC148" i="10"/>
  <c r="GC154" i="10" s="1"/>
  <c r="JA148" i="10"/>
  <c r="JA154" i="10" s="1"/>
  <c r="LR148" i="10"/>
  <c r="LR154" i="10" s="1"/>
  <c r="NZ148" i="10"/>
  <c r="NZ154" i="10" s="1"/>
  <c r="HM148" i="10"/>
  <c r="HM154" i="10" s="1"/>
  <c r="KU148" i="10"/>
  <c r="KU154" i="10" s="1"/>
  <c r="NN148" i="10"/>
  <c r="NN154" i="10" s="1"/>
  <c r="HY148" i="10"/>
  <c r="HY154" i="10" s="1"/>
  <c r="KP148" i="10"/>
  <c r="KP154" i="10" s="1"/>
  <c r="MW148" i="10"/>
  <c r="MW154" i="10" s="1"/>
  <c r="GV148" i="10"/>
  <c r="GV154" i="10" s="1"/>
  <c r="JI148" i="10"/>
  <c r="JI154" i="10" s="1"/>
  <c r="LK148" i="10"/>
  <c r="LK154" i="10" s="1"/>
  <c r="NV148" i="10"/>
  <c r="NV154" i="10" s="1"/>
  <c r="AP148" i="10"/>
  <c r="AP154" i="10" s="1"/>
  <c r="AL148" i="10"/>
  <c r="AL154" i="10" s="1"/>
  <c r="BV148" i="10"/>
  <c r="BV154" i="10" s="1"/>
  <c r="FK148" i="10"/>
  <c r="FK154" i="10" s="1"/>
  <c r="EC148" i="10"/>
  <c r="EC154" i="10" s="1"/>
  <c r="BX148" i="10"/>
  <c r="BX154" i="10" s="1"/>
  <c r="GA148" i="10"/>
  <c r="GA154" i="10" s="1"/>
  <c r="DF148" i="10"/>
  <c r="DF154" i="10" s="1"/>
  <c r="AV148" i="10"/>
  <c r="AV154" i="10" s="1"/>
  <c r="DT148" i="10"/>
  <c r="DT154" i="10" s="1"/>
  <c r="BK148" i="10"/>
  <c r="BK154" i="10" s="1"/>
  <c r="FJ148" i="10"/>
  <c r="FJ154" i="10" s="1"/>
  <c r="CY148" i="10"/>
  <c r="CY154" i="10" s="1"/>
  <c r="FB148" i="10"/>
  <c r="FB154" i="10" s="1"/>
  <c r="CS148" i="10"/>
  <c r="CS154" i="10" s="1"/>
  <c r="CM148" i="10"/>
  <c r="CM154" i="10" s="1"/>
  <c r="EL148" i="10"/>
  <c r="EL154" i="10" s="1"/>
  <c r="GU148" i="10"/>
  <c r="GU154" i="10" s="1"/>
  <c r="JR148" i="10"/>
  <c r="JR154" i="10" s="1"/>
  <c r="MH148" i="10"/>
  <c r="MH154" i="10" s="1"/>
  <c r="HB148" i="10"/>
  <c r="HB154" i="10" s="1"/>
  <c r="JF148" i="10"/>
  <c r="JF154" i="10" s="1"/>
  <c r="LO148" i="10"/>
  <c r="LO154" i="10" s="1"/>
  <c r="NW148" i="10"/>
  <c r="NW154" i="10" s="1"/>
  <c r="HT148" i="10"/>
  <c r="HT154" i="10" s="1"/>
  <c r="JS148" i="10"/>
  <c r="JS154" i="10" s="1"/>
  <c r="MI148" i="10"/>
  <c r="MI154" i="10" s="1"/>
  <c r="GB148" i="10"/>
  <c r="GB154" i="10" s="1"/>
  <c r="IF148" i="10"/>
  <c r="IF154" i="10" s="1"/>
  <c r="KK148" i="10"/>
  <c r="KK154" i="10" s="1"/>
  <c r="NF148" i="10"/>
  <c r="NF154" i="10" s="1"/>
  <c r="DE148" i="10"/>
  <c r="DE154" i="10" s="1"/>
  <c r="GM148" i="10"/>
  <c r="GM154" i="10" s="1"/>
  <c r="JM148" i="10"/>
  <c r="JM154" i="10" s="1"/>
  <c r="LY148" i="10"/>
  <c r="LY154" i="10" s="1"/>
  <c r="FP148" i="10"/>
  <c r="FP154" i="10" s="1"/>
  <c r="HR148" i="10"/>
  <c r="HR154" i="10" s="1"/>
  <c r="KX148" i="10"/>
  <c r="KX154" i="10" s="1"/>
  <c r="NU148" i="10"/>
  <c r="NU154" i="10" s="1"/>
  <c r="IQ148" i="10"/>
  <c r="IQ154" i="10" s="1"/>
  <c r="LD148" i="10"/>
  <c r="LD154" i="10" s="1"/>
  <c r="NB148" i="10"/>
  <c r="NB154" i="10" s="1"/>
  <c r="HA148" i="10"/>
  <c r="HA154" i="10" s="1"/>
  <c r="JP148" i="10"/>
  <c r="JP154" i="10" s="1"/>
  <c r="LN148" i="10"/>
  <c r="LN154" i="10" s="1"/>
  <c r="AA148" i="10"/>
  <c r="AA154" i="10" s="1"/>
  <c r="AG148" i="10"/>
  <c r="AG154" i="10" s="1"/>
  <c r="AC148" i="10"/>
  <c r="AC154" i="10" s="1"/>
  <c r="CC148" i="10"/>
  <c r="CC154" i="10" s="1"/>
  <c r="AQ148" i="10"/>
  <c r="AQ154" i="10" s="1"/>
  <c r="ED148" i="10"/>
  <c r="ED154" i="10" s="1"/>
  <c r="CJ148" i="10"/>
  <c r="CJ154" i="10" s="1"/>
  <c r="AW148" i="10"/>
  <c r="AW154" i="10" s="1"/>
  <c r="DW148" i="10"/>
  <c r="DW154" i="10" s="1"/>
  <c r="BD148" i="10"/>
  <c r="BD154" i="10" s="1"/>
  <c r="DU148" i="10"/>
  <c r="DU154" i="10" s="1"/>
  <c r="BR148" i="10"/>
  <c r="BR154" i="10" s="1"/>
  <c r="AT148" i="10"/>
  <c r="AT154" i="10" s="1"/>
  <c r="EE148" i="10"/>
  <c r="EE154" i="10" s="1"/>
  <c r="FU148" i="10"/>
  <c r="FU154" i="10" s="1"/>
  <c r="CT148" i="10"/>
  <c r="CT154" i="10" s="1"/>
  <c r="CQ148" i="10"/>
  <c r="CQ154" i="10" s="1"/>
  <c r="ER148" i="10"/>
  <c r="ER154" i="10" s="1"/>
  <c r="HF148" i="10"/>
  <c r="HF154" i="10" s="1"/>
  <c r="KC148" i="10"/>
  <c r="KC154" i="10" s="1"/>
  <c r="MX148" i="10"/>
  <c r="MX154" i="10" s="1"/>
  <c r="HU148" i="10"/>
  <c r="HU154" i="10" s="1"/>
  <c r="JQ148" i="10"/>
  <c r="JQ154" i="10" s="1"/>
  <c r="LV148" i="10"/>
  <c r="LV154" i="10" s="1"/>
  <c r="FZ148" i="10"/>
  <c r="FZ154" i="10" s="1"/>
  <c r="IB148" i="10"/>
  <c r="IB154" i="10" s="1"/>
  <c r="JZ148" i="10"/>
  <c r="JZ154" i="10" s="1"/>
  <c r="MP148" i="10"/>
  <c r="MP154" i="10" s="1"/>
  <c r="GG148" i="10"/>
  <c r="GG154" i="10" s="1"/>
  <c r="IL148" i="10"/>
  <c r="IL154" i="10" s="1"/>
  <c r="KM148" i="10"/>
  <c r="KM154" i="10" s="1"/>
  <c r="NM148" i="10"/>
  <c r="NM154" i="10" s="1"/>
  <c r="DK148" i="10"/>
  <c r="DK154" i="10" s="1"/>
  <c r="GX148" i="10"/>
  <c r="GX154" i="10" s="1"/>
  <c r="JT148" i="10"/>
  <c r="JT154" i="10" s="1"/>
  <c r="MF148" i="10"/>
  <c r="MF154" i="10" s="1"/>
  <c r="GI148" i="10"/>
  <c r="GI154" i="10" s="1"/>
  <c r="IN148" i="10"/>
  <c r="IN154" i="10" s="1"/>
  <c r="LE148" i="10"/>
  <c r="LE154" i="10" s="1"/>
  <c r="OA148" i="10"/>
  <c r="OA154" i="10" s="1"/>
  <c r="IW148" i="10"/>
  <c r="IW154" i="10" s="1"/>
  <c r="LI148" i="10"/>
  <c r="LI154" i="10" s="1"/>
  <c r="NI148" i="10"/>
  <c r="NI154" i="10" s="1"/>
  <c r="HN148" i="10"/>
  <c r="HN154" i="10" s="1"/>
  <c r="JW148" i="10"/>
  <c r="JW154" i="10" s="1"/>
  <c r="LU148" i="10"/>
  <c r="LU154" i="10" s="1"/>
  <c r="AK148" i="10"/>
  <c r="AK154" i="10" s="1"/>
  <c r="AY148" i="10"/>
  <c r="AY154" i="10" s="1"/>
  <c r="DI148" i="10"/>
  <c r="DI154" i="10" s="1"/>
  <c r="DZ148" i="10"/>
  <c r="DZ154" i="10" s="1"/>
  <c r="CK148" i="10"/>
  <c r="CK154" i="10" s="1"/>
  <c r="EF148" i="10"/>
  <c r="EF154" i="10" s="1"/>
  <c r="DN148" i="10"/>
  <c r="DN154" i="10" s="1"/>
  <c r="ES148" i="10"/>
  <c r="ES154" i="10" s="1"/>
  <c r="KH148" i="10"/>
  <c r="KH154" i="10" s="1"/>
  <c r="HZ148" i="10"/>
  <c r="HZ154" i="10" s="1"/>
  <c r="MG148" i="10"/>
  <c r="MG154" i="10" s="1"/>
  <c r="IG148" i="10"/>
  <c r="IG154" i="10" s="1"/>
  <c r="MU148" i="10"/>
  <c r="MU154" i="10" s="1"/>
  <c r="KT148" i="10"/>
  <c r="KT154" i="10" s="1"/>
  <c r="DY148" i="10"/>
  <c r="DY154" i="10" s="1"/>
  <c r="KA148" i="10"/>
  <c r="KA154" i="10" s="1"/>
  <c r="GO148" i="10"/>
  <c r="GO154" i="10" s="1"/>
  <c r="GH148" i="10"/>
  <c r="GH154" i="10" s="1"/>
  <c r="LS148" i="10"/>
  <c r="LS154" i="10" s="1"/>
  <c r="HS148" i="10"/>
  <c r="HS154" i="10" s="1"/>
  <c r="MB148" i="10"/>
  <c r="MB154" i="10" s="1"/>
  <c r="Z148" i="10"/>
  <c r="Z154" i="10" s="1"/>
  <c r="NF89" i="10"/>
  <c r="HG89" i="10"/>
  <c r="BN89" i="10"/>
  <c r="NA89" i="10"/>
  <c r="CI89" i="10"/>
  <c r="EU89" i="10"/>
  <c r="JS89" i="10"/>
  <c r="AX89" i="10"/>
  <c r="MU89" i="10"/>
  <c r="Z86" i="10"/>
  <c r="E37" i="7" s="1"/>
  <c r="ME89" i="10"/>
  <c r="LZ89" i="10"/>
  <c r="HB89" i="10"/>
  <c r="DE89" i="10"/>
  <c r="LE89" i="10"/>
  <c r="FQ89" i="10"/>
  <c r="FK89" i="10"/>
  <c r="CY89" i="10"/>
  <c r="KI89" i="10"/>
  <c r="IM89" i="10"/>
  <c r="GL89" i="10"/>
  <c r="EP89" i="10"/>
  <c r="KO89" i="10"/>
  <c r="AM89" i="10"/>
  <c r="DZ89" i="10"/>
  <c r="IX89" i="10"/>
  <c r="DO89" i="10"/>
  <c r="IH89" i="10"/>
  <c r="DJ89" i="10"/>
  <c r="NZ89" i="10"/>
  <c r="HW89" i="10"/>
  <c r="KT89" i="10"/>
  <c r="K53" i="10"/>
  <c r="NP53" i="10" l="1"/>
  <c r="LD53" i="10"/>
  <c r="IR53" i="10"/>
  <c r="MX53" i="10"/>
  <c r="KL53" i="10"/>
  <c r="HZ53" i="10"/>
  <c r="FN53" i="10"/>
  <c r="DB53" i="10"/>
  <c r="AP53" i="10"/>
  <c r="LY53" i="10"/>
  <c r="JM53" i="10"/>
  <c r="HA53" i="10"/>
  <c r="EO53" i="10"/>
  <c r="CC53" i="10"/>
  <c r="NS53" i="10"/>
  <c r="LG53" i="10"/>
  <c r="IU53" i="10"/>
  <c r="NJ53" i="10"/>
  <c r="KX53" i="10"/>
  <c r="IL53" i="10"/>
  <c r="FZ53" i="10"/>
  <c r="DN53" i="10"/>
  <c r="BB53" i="10"/>
  <c r="KM53" i="10"/>
  <c r="FG53" i="10"/>
  <c r="BH53" i="10"/>
  <c r="AJ53" i="10"/>
  <c r="HX53" i="10"/>
  <c r="DS53" i="10"/>
  <c r="NO53" i="10"/>
  <c r="FP53" i="10"/>
  <c r="CB53" i="10"/>
  <c r="AK53" i="10"/>
  <c r="DD53" i="10"/>
  <c r="EM53" i="10"/>
  <c r="KZ53" i="10"/>
  <c r="FO53" i="10"/>
  <c r="GY53" i="10"/>
  <c r="BI53" i="10"/>
  <c r="LK53" i="10"/>
  <c r="KU53" i="10"/>
  <c r="FK53" i="10"/>
  <c r="BL53" i="10"/>
  <c r="GI53" i="10"/>
  <c r="MI53" i="10"/>
  <c r="CW53" i="10"/>
  <c r="KT53" i="10"/>
  <c r="MG53" i="10"/>
  <c r="JC53" i="10"/>
  <c r="BJ53" i="10"/>
  <c r="IS53" i="10"/>
  <c r="EQ53" i="10"/>
  <c r="FT53" i="10"/>
  <c r="DW53" i="10"/>
  <c r="NH53" i="10"/>
  <c r="KV53" i="10"/>
  <c r="IJ53" i="10"/>
  <c r="MP53" i="10"/>
  <c r="KD53" i="10"/>
  <c r="HR53" i="10"/>
  <c r="FF53" i="10"/>
  <c r="CT53" i="10"/>
  <c r="AH53" i="10"/>
  <c r="LQ53" i="10"/>
  <c r="JE53" i="10"/>
  <c r="GS53" i="10"/>
  <c r="EG53" i="10"/>
  <c r="BU53" i="10"/>
  <c r="NK53" i="10"/>
  <c r="KY53" i="10"/>
  <c r="IM53" i="10"/>
  <c r="NB53" i="10"/>
  <c r="KP53" i="10"/>
  <c r="ID53" i="10"/>
  <c r="FR53" i="10"/>
  <c r="DF53" i="10"/>
  <c r="AT53" i="10"/>
  <c r="JQ53" i="10"/>
  <c r="ES53" i="10"/>
  <c r="AU53" i="10"/>
  <c r="NQ53" i="10"/>
  <c r="HD53" i="10"/>
  <c r="DE53" i="10"/>
  <c r="MS53" i="10"/>
  <c r="FC53" i="10"/>
  <c r="AQ53" i="10"/>
  <c r="NW53" i="10"/>
  <c r="CE53" i="10"/>
  <c r="BO53" i="10"/>
  <c r="KE53" i="10"/>
  <c r="FA53" i="10"/>
  <c r="EZ53" i="10"/>
  <c r="LS53" i="10"/>
  <c r="IC53" i="10"/>
  <c r="JY53" i="10"/>
  <c r="EY53" i="10"/>
  <c r="AZ53" i="10"/>
  <c r="FI53" i="10"/>
  <c r="KR53" i="10"/>
  <c r="BX53" i="10"/>
  <c r="CK53" i="10"/>
  <c r="LH53" i="10"/>
  <c r="GO53" i="10"/>
  <c r="GA53" i="10"/>
  <c r="BY53" i="10"/>
  <c r="MZ53" i="10"/>
  <c r="KN53" i="10"/>
  <c r="IB53" i="10"/>
  <c r="MH53" i="10"/>
  <c r="JV53" i="10"/>
  <c r="HJ53" i="10"/>
  <c r="EX53" i="10"/>
  <c r="CL53" i="10"/>
  <c r="NU53" i="10"/>
  <c r="LI53" i="10"/>
  <c r="IW53" i="10"/>
  <c r="GK53" i="10"/>
  <c r="DY53" i="10"/>
  <c r="BM53" i="10"/>
  <c r="NC53" i="10"/>
  <c r="KQ53" i="10"/>
  <c r="IE53" i="10"/>
  <c r="MT53" i="10"/>
  <c r="KH53" i="10"/>
  <c r="HV53" i="10"/>
  <c r="FJ53" i="10"/>
  <c r="CX53" i="10"/>
  <c r="AL53" i="10"/>
  <c r="IV53" i="10"/>
  <c r="EF53" i="10"/>
  <c r="AI53" i="10"/>
  <c r="MV53" i="10"/>
  <c r="GQ53" i="10"/>
  <c r="CR53" i="10"/>
  <c r="LC53" i="10"/>
  <c r="EC53" i="10"/>
  <c r="MN53" i="10"/>
  <c r="GG53" i="10"/>
  <c r="BD53" i="10"/>
  <c r="BK53" i="10"/>
  <c r="JI53" i="10"/>
  <c r="EN53" i="10"/>
  <c r="CZ53" i="10"/>
  <c r="KB53" i="10"/>
  <c r="FH53" i="10"/>
  <c r="JD53" i="10"/>
  <c r="EK53" i="10"/>
  <c r="AM53" i="10"/>
  <c r="EJ53" i="10"/>
  <c r="JA53" i="10"/>
  <c r="IY53" i="10"/>
  <c r="IZ53" i="10"/>
  <c r="AX53" i="10"/>
  <c r="LO53" i="10"/>
  <c r="GH53" i="10"/>
  <c r="BT53" i="10"/>
  <c r="AB53" i="10"/>
  <c r="KW53" i="10"/>
  <c r="HK53" i="10"/>
  <c r="MR53" i="10"/>
  <c r="KF53" i="10"/>
  <c r="HT53" i="10"/>
  <c r="LZ53" i="10"/>
  <c r="JN53" i="10"/>
  <c r="HB53" i="10"/>
  <c r="EP53" i="10"/>
  <c r="CD53" i="10"/>
  <c r="NM53" i="10"/>
  <c r="LA53" i="10"/>
  <c r="IO53" i="10"/>
  <c r="GC53" i="10"/>
  <c r="DQ53" i="10"/>
  <c r="BE53" i="10"/>
  <c r="MU53" i="10"/>
  <c r="KI53" i="10"/>
  <c r="HW53" i="10"/>
  <c r="ML53" i="10"/>
  <c r="JZ53" i="10"/>
  <c r="HN53" i="10"/>
  <c r="FB53" i="10"/>
  <c r="CP53" i="10"/>
  <c r="AD53" i="10"/>
  <c r="IA53" i="10"/>
  <c r="DT53" i="10"/>
  <c r="NA53" i="10"/>
  <c r="MA53" i="10"/>
  <c r="GE53" i="10"/>
  <c r="CF53" i="10"/>
  <c r="KG53" i="10"/>
  <c r="DP53" i="10"/>
  <c r="IK53" i="10"/>
  <c r="BW53" i="10"/>
  <c r="AE53" i="10"/>
  <c r="KO53" i="10"/>
  <c r="IN53" i="10"/>
  <c r="EB53" i="10"/>
  <c r="CN53" i="10"/>
  <c r="JG53" i="10"/>
  <c r="JG18" i="10" s="1"/>
  <c r="DH53" i="10"/>
  <c r="II53" i="10"/>
  <c r="DX53" i="10"/>
  <c r="AA53" i="10"/>
  <c r="DK53" i="10"/>
  <c r="DK160" i="10" s="1"/>
  <c r="IF53" i="10"/>
  <c r="DU53" i="10"/>
  <c r="NX53" i="10"/>
  <c r="NF53" i="10"/>
  <c r="IH53" i="10"/>
  <c r="DJ53" i="10"/>
  <c r="JU53" i="10"/>
  <c r="EW53" i="10"/>
  <c r="LF53" i="10"/>
  <c r="DV53" i="10"/>
  <c r="FS53" i="10"/>
  <c r="AF53" i="10"/>
  <c r="LU53" i="10"/>
  <c r="LP53" i="10"/>
  <c r="MJ53" i="10"/>
  <c r="JX53" i="10"/>
  <c r="HL53" i="10"/>
  <c r="LR53" i="10"/>
  <c r="JF53" i="10"/>
  <c r="GT53" i="10"/>
  <c r="EH53" i="10"/>
  <c r="BV53" i="10"/>
  <c r="NE53" i="10"/>
  <c r="KS53" i="10"/>
  <c r="IG53" i="10"/>
  <c r="FU53" i="10"/>
  <c r="DI53" i="10"/>
  <c r="AW53" i="10"/>
  <c r="MM53" i="10"/>
  <c r="KA53" i="10"/>
  <c r="HO53" i="10"/>
  <c r="MD53" i="10"/>
  <c r="JR53" i="10"/>
  <c r="HF53" i="10"/>
  <c r="ET53" i="10"/>
  <c r="CH53" i="10"/>
  <c r="NT53" i="10"/>
  <c r="HE53" i="10"/>
  <c r="DG53" i="10"/>
  <c r="JT53" i="10"/>
  <c r="LE53" i="10"/>
  <c r="FQ53" i="10"/>
  <c r="BS53" i="10"/>
  <c r="JL53" i="10"/>
  <c r="CQ53" i="10"/>
  <c r="FL53" i="10"/>
  <c r="LX53" i="10"/>
  <c r="CO53" i="10"/>
  <c r="EU53" i="10"/>
  <c r="HS53" i="10"/>
  <c r="DC53" i="10"/>
  <c r="BA53" i="10"/>
  <c r="HP53" i="10"/>
  <c r="AV53" i="10"/>
  <c r="HM53" i="10"/>
  <c r="DL53" i="10"/>
  <c r="ND53" i="10"/>
  <c r="CJ53" i="10"/>
  <c r="GV53" i="10"/>
  <c r="NR53" i="10"/>
  <c r="DO53" i="10"/>
  <c r="NY53" i="10"/>
  <c r="MB53" i="10"/>
  <c r="JP53" i="10"/>
  <c r="NV53" i="10"/>
  <c r="LJ53" i="10"/>
  <c r="IX53" i="10"/>
  <c r="GL53" i="10"/>
  <c r="DZ53" i="10"/>
  <c r="BN53" i="10"/>
  <c r="MW53" i="10"/>
  <c r="KK53" i="10"/>
  <c r="HY53" i="10"/>
  <c r="FM53" i="10"/>
  <c r="DA53" i="10"/>
  <c r="AO53" i="10"/>
  <c r="ME53" i="10"/>
  <c r="JS53" i="10"/>
  <c r="HG53" i="10"/>
  <c r="LV53" i="10"/>
  <c r="JJ53" i="10"/>
  <c r="GX53" i="10"/>
  <c r="EL53" i="10"/>
  <c r="BZ53" i="10"/>
  <c r="MY53" i="10"/>
  <c r="MY160" i="10" s="1"/>
  <c r="GR53" i="10"/>
  <c r="CU53" i="10"/>
  <c r="GU53" i="10"/>
  <c r="KJ53" i="10"/>
  <c r="FD53" i="10"/>
  <c r="BG53" i="10"/>
  <c r="BG160" i="10" s="1"/>
  <c r="HU53" i="10"/>
  <c r="BQ53" i="10"/>
  <c r="EA53" i="10"/>
  <c r="IQ53" i="10"/>
  <c r="BC53" i="10"/>
  <c r="NL53" i="10"/>
  <c r="GZ53" i="10"/>
  <c r="BP53" i="10"/>
  <c r="AY53" i="10"/>
  <c r="FY53" i="10"/>
  <c r="NG53" i="10"/>
  <c r="GW53" i="10"/>
  <c r="CY53" i="10"/>
  <c r="LM53" i="10"/>
  <c r="HH53" i="10"/>
  <c r="FW53" i="10"/>
  <c r="OA53" i="10"/>
  <c r="EE53" i="10"/>
  <c r="FX53" i="10"/>
  <c r="Z53" i="10"/>
  <c r="LT53" i="10"/>
  <c r="JH53" i="10"/>
  <c r="JH18" i="10" s="1"/>
  <c r="NN53" i="10"/>
  <c r="LB53" i="10"/>
  <c r="IP53" i="10"/>
  <c r="GD53" i="10"/>
  <c r="DR53" i="10"/>
  <c r="BF53" i="10"/>
  <c r="MO53" i="10"/>
  <c r="KC53" i="10"/>
  <c r="HQ53" i="10"/>
  <c r="FE53" i="10"/>
  <c r="CS53" i="10"/>
  <c r="AG53" i="10"/>
  <c r="LW53" i="10"/>
  <c r="JK53" i="10"/>
  <c r="NZ53" i="10"/>
  <c r="LN53" i="10"/>
  <c r="JB53" i="10"/>
  <c r="GP53" i="10"/>
  <c r="ED53" i="10"/>
  <c r="BR53" i="10"/>
  <c r="MC53" i="10"/>
  <c r="GF53" i="10"/>
  <c r="CG53" i="10"/>
  <c r="EI53" i="10"/>
  <c r="JO53" i="10"/>
  <c r="ER53" i="10"/>
  <c r="AS53" i="10"/>
  <c r="HC53" i="10"/>
  <c r="AR53" i="10"/>
  <c r="CA53" i="10"/>
  <c r="GB53" i="10"/>
  <c r="NI53" i="10"/>
  <c r="MQ53" i="10"/>
  <c r="GN53" i="10"/>
  <c r="AC53" i="10"/>
  <c r="MF53" i="10"/>
  <c r="DM53" i="10"/>
  <c r="MK53" i="10"/>
  <c r="GJ53" i="10"/>
  <c r="CM53" i="10"/>
  <c r="JW53" i="10"/>
  <c r="CI53" i="10"/>
  <c r="EV53" i="10"/>
  <c r="LL53" i="10"/>
  <c r="FV53" i="10"/>
  <c r="HI53" i="10"/>
  <c r="IT53" i="10"/>
  <c r="CV53" i="10"/>
  <c r="GM53" i="10"/>
  <c r="AN53" i="10"/>
  <c r="JM150" i="10"/>
  <c r="JM153" i="10" s="1"/>
  <c r="JM156" i="10" s="1"/>
  <c r="JM157" i="10" s="1"/>
  <c r="BM150" i="10"/>
  <c r="BM153" i="10" s="1"/>
  <c r="BM156" i="10" s="1"/>
  <c r="BM157" i="10" s="1"/>
  <c r="EQ150" i="10"/>
  <c r="EQ153" i="10" s="1"/>
  <c r="EQ156" i="10" s="1"/>
  <c r="EQ157" i="10" s="1"/>
  <c r="KH150" i="10"/>
  <c r="KH153" i="10" s="1"/>
  <c r="KH156" i="10" s="1"/>
  <c r="KH157" i="10" s="1"/>
  <c r="DS92" i="10"/>
  <c r="DS160" i="10"/>
  <c r="DS74" i="10"/>
  <c r="DS150" i="10"/>
  <c r="DS153" i="10" s="1"/>
  <c r="DS156" i="10" s="1"/>
  <c r="DS157" i="10" s="1"/>
  <c r="MY92" i="10"/>
  <c r="MY74" i="10"/>
  <c r="HU92" i="10"/>
  <c r="HU160" i="10"/>
  <c r="HU74" i="10"/>
  <c r="IK160" i="10"/>
  <c r="IK92" i="10"/>
  <c r="IK74" i="10"/>
  <c r="IK150" i="10"/>
  <c r="IK153" i="10" s="1"/>
  <c r="IK156" i="10" s="1"/>
  <c r="IK157" i="10" s="1"/>
  <c r="Z74" i="10"/>
  <c r="Z76" i="10" s="1"/>
  <c r="E43" i="7" s="1"/>
  <c r="Z92" i="10"/>
  <c r="Z160" i="10"/>
  <c r="NY92" i="10"/>
  <c r="NY160" i="10"/>
  <c r="NY74" i="10"/>
  <c r="FD160" i="10"/>
  <c r="FD92" i="10"/>
  <c r="FD74" i="10"/>
  <c r="LE92" i="10"/>
  <c r="LE160" i="10"/>
  <c r="LE74" i="10"/>
  <c r="EO92" i="10"/>
  <c r="EO160" i="10"/>
  <c r="EO74" i="10"/>
  <c r="BG92" i="10"/>
  <c r="GL74" i="10"/>
  <c r="GL92" i="10"/>
  <c r="GL160" i="10"/>
  <c r="NY150" i="10"/>
  <c r="NY153" i="10" s="1"/>
  <c r="NY156" i="10" s="1"/>
  <c r="NY157" i="10" s="1"/>
  <c r="FD150" i="10"/>
  <c r="FD153" i="10" s="1"/>
  <c r="FD156" i="10" s="1"/>
  <c r="FD157" i="10" s="1"/>
  <c r="GL150" i="10"/>
  <c r="GL153" i="10" s="1"/>
  <c r="GL156" i="10" s="1"/>
  <c r="GL157" i="10" s="1"/>
  <c r="Z150" i="10"/>
  <c r="Z153" i="10" s="1"/>
  <c r="Z156" i="10" s="1"/>
  <c r="Z157" i="10" s="1"/>
  <c r="LE150" i="10"/>
  <c r="LE153" i="10" s="1"/>
  <c r="LE156" i="10" s="1"/>
  <c r="LE157" i="10" s="1"/>
  <c r="EO150" i="10"/>
  <c r="EO153" i="10" s="1"/>
  <c r="EO156" i="10" s="1"/>
  <c r="EO157" i="10" s="1"/>
  <c r="HU150" i="10"/>
  <c r="HU153" i="10" s="1"/>
  <c r="HU156" i="10" s="1"/>
  <c r="HU157" i="10" s="1"/>
  <c r="BM160" i="10"/>
  <c r="BM92" i="10"/>
  <c r="BM74" i="10"/>
  <c r="DK92" i="10"/>
  <c r="DK74" i="10"/>
  <c r="DK150" i="10"/>
  <c r="DK153" i="10" s="1"/>
  <c r="DK156" i="10" s="1"/>
  <c r="DK157" i="10" s="1"/>
  <c r="JM92" i="10"/>
  <c r="JM160" i="10"/>
  <c r="JM74" i="10"/>
  <c r="KH92" i="10"/>
  <c r="KH160" i="10"/>
  <c r="KH74" i="10"/>
  <c r="BG74" i="10" l="1"/>
  <c r="BG150" i="10"/>
  <c r="BG153" i="10" s="1"/>
  <c r="BG156" i="10" s="1"/>
  <c r="BG157" i="10" s="1"/>
  <c r="MY150" i="10"/>
  <c r="MY153" i="10" s="1"/>
  <c r="MY156" i="10" s="1"/>
  <c r="MY157" i="10" s="1"/>
  <c r="OI18" i="10"/>
  <c r="OJ18" i="10" s="1"/>
  <c r="BM11" i="11" s="1"/>
  <c r="BN11" i="11" s="1"/>
  <c r="JG112" i="10"/>
  <c r="AW11" i="11" a="1"/>
  <c r="AW11" i="11" s="1"/>
  <c r="AI11" i="11" a="1"/>
  <c r="AI11" i="11" s="1"/>
  <c r="AJ11" i="11" a="1"/>
  <c r="AJ11" i="11" s="1"/>
  <c r="BD11" i="11" a="1"/>
  <c r="BD11" i="11" s="1"/>
  <c r="AH11" i="11" a="1"/>
  <c r="AH11" i="11" s="1"/>
  <c r="Y11" i="11" a="1"/>
  <c r="Y11" i="11" s="1"/>
  <c r="AS11" i="11" a="1"/>
  <c r="AS11" i="11" s="1"/>
  <c r="BF11" i="11" a="1"/>
  <c r="BF11" i="11" s="1"/>
  <c r="BK11" i="11" a="1"/>
  <c r="BK11" i="11" s="1"/>
  <c r="BL11" i="11" a="1"/>
  <c r="BL11" i="11" s="1"/>
  <c r="BE11" i="11" a="1"/>
  <c r="BE11" i="11" s="1"/>
  <c r="W11" i="11" a="1"/>
  <c r="W11" i="11" s="1"/>
  <c r="BB11" i="11" a="1"/>
  <c r="BB11" i="11" s="1"/>
  <c r="AM11" i="11" a="1"/>
  <c r="AM11" i="11" s="1"/>
  <c r="OR18" i="10"/>
  <c r="AZ11" i="11" a="1"/>
  <c r="AZ11" i="11" s="1"/>
  <c r="BG11" i="11" a="1"/>
  <c r="BG11" i="11" s="1"/>
  <c r="BC11" i="11" a="1"/>
  <c r="BC11" i="11" s="1"/>
  <c r="AR11" i="11" a="1"/>
  <c r="AR11" i="11" s="1"/>
  <c r="V11" i="11" a="1"/>
  <c r="V11" i="11" s="1"/>
  <c r="JG82" i="10"/>
  <c r="N11" i="11" a="1"/>
  <c r="N11" i="11" s="1"/>
  <c r="U11" i="11" a="1"/>
  <c r="U11" i="11" s="1"/>
  <c r="R11" i="11" a="1"/>
  <c r="R11" i="11" s="1"/>
  <c r="AT11" i="11" a="1"/>
  <c r="AT11" i="11" s="1"/>
  <c r="M11" i="11" a="1"/>
  <c r="M11" i="11" s="1"/>
  <c r="AO11" i="11" a="1"/>
  <c r="AO11" i="11" s="1"/>
  <c r="S11" i="11" a="1"/>
  <c r="S11" i="11" s="1"/>
  <c r="AV11" i="11" a="1"/>
  <c r="AV11" i="11" s="1"/>
  <c r="O11" i="11" a="1"/>
  <c r="O11" i="11" s="1"/>
  <c r="BJ11" i="11" a="1"/>
  <c r="BJ11" i="11" s="1"/>
  <c r="AF11" i="11" a="1"/>
  <c r="AF11" i="11" s="1"/>
  <c r="AP11" i="11" a="1"/>
  <c r="AP11" i="11" s="1"/>
  <c r="AU11" i="11" a="1"/>
  <c r="AU11" i="11" s="1"/>
  <c r="BA11" i="11" a="1"/>
  <c r="BA11" i="11" s="1"/>
  <c r="AY11" i="11" a="1"/>
  <c r="AY11" i="11" s="1"/>
  <c r="P11" i="11" a="1"/>
  <c r="P11" i="11" s="1"/>
  <c r="L11" i="11" a="1"/>
  <c r="L11" i="11" s="1"/>
  <c r="AG11" i="11" a="1"/>
  <c r="AG11" i="11" s="1"/>
  <c r="AN11" i="11" a="1"/>
  <c r="AN11" i="11" s="1"/>
  <c r="Q11" i="11" a="1"/>
  <c r="Q11" i="11" s="1"/>
  <c r="AD11" i="11" a="1"/>
  <c r="AD11" i="11" s="1"/>
  <c r="AK11" i="11" a="1"/>
  <c r="AK11" i="11" s="1"/>
  <c r="JG164" i="10"/>
  <c r="BI11" i="11" a="1"/>
  <c r="BI11" i="11" s="1"/>
  <c r="AB11" i="11" a="1"/>
  <c r="AB11" i="11" s="1"/>
  <c r="Z11" i="11" a="1"/>
  <c r="Z11" i="11" s="1"/>
  <c r="BH11" i="11" a="1"/>
  <c r="BH11" i="11" s="1"/>
  <c r="AE11" i="11" a="1"/>
  <c r="AE11" i="11" s="1"/>
  <c r="T11" i="11" a="1"/>
  <c r="T11" i="11" s="1"/>
  <c r="AX11" i="11" a="1"/>
  <c r="AX11" i="11" s="1"/>
  <c r="AQ11" i="11" a="1"/>
  <c r="AQ11" i="11" s="1"/>
  <c r="AA11" i="11" a="1"/>
  <c r="AA11" i="11" s="1"/>
  <c r="AC11" i="11" a="1"/>
  <c r="AC11" i="11" s="1"/>
  <c r="X11" i="11" a="1"/>
  <c r="X11" i="11" s="1"/>
  <c r="AL11" i="11" a="1"/>
  <c r="AL11" i="11" s="1"/>
  <c r="JH112" i="10"/>
  <c r="JH82" i="10"/>
  <c r="JH164" i="10"/>
  <c r="E39" i="7"/>
  <c r="E38" i="7"/>
  <c r="FD86" i="10"/>
  <c r="EI37" i="7" s="1"/>
  <c r="FD76" i="10"/>
  <c r="GL86" i="10"/>
  <c r="FQ37" i="7" s="1"/>
  <c r="GL76" i="10"/>
  <c r="BG86" i="10"/>
  <c r="AL37" i="7" s="1"/>
  <c r="BG76" i="10"/>
  <c r="IK86" i="10"/>
  <c r="HP37" i="7" s="1"/>
  <c r="IK76" i="10"/>
  <c r="EO86" i="10"/>
  <c r="DT37" i="7" s="1"/>
  <c r="EO76" i="10"/>
  <c r="MY86" i="10"/>
  <c r="MD37" i="7" s="1"/>
  <c r="MY76" i="10"/>
  <c r="BM86" i="10"/>
  <c r="AR37" i="7" s="1"/>
  <c r="BM76" i="10"/>
  <c r="NY86" i="10"/>
  <c r="ND37" i="7" s="1"/>
  <c r="NY76" i="10"/>
  <c r="KH86" i="10"/>
  <c r="JM37" i="7" s="1"/>
  <c r="KH76" i="10"/>
  <c r="LE86" i="10"/>
  <c r="KJ37" i="7" s="1"/>
  <c r="LE76" i="10"/>
  <c r="DS86" i="10"/>
  <c r="CX37" i="7" s="1"/>
  <c r="DS76" i="10"/>
  <c r="JM86" i="10"/>
  <c r="IR37" i="7" s="1"/>
  <c r="JM76" i="10"/>
  <c r="DK86" i="10"/>
  <c r="CP37" i="7" s="1"/>
  <c r="DK76" i="10"/>
  <c r="HU86" i="10"/>
  <c r="GZ37" i="7" s="1"/>
  <c r="HU76" i="10"/>
  <c r="EQ92" i="10"/>
  <c r="EQ160" i="10"/>
  <c r="EQ74" i="10"/>
  <c r="FP92" i="10"/>
  <c r="FP160" i="10"/>
  <c r="FP74" i="10"/>
  <c r="FP150" i="10"/>
  <c r="FP153" i="10" s="1"/>
  <c r="FP156" i="10" s="1"/>
  <c r="FP157" i="10" s="1"/>
  <c r="KZ92" i="10"/>
  <c r="KZ160" i="10"/>
  <c r="KZ74" i="10"/>
  <c r="KZ150" i="10"/>
  <c r="KZ153" i="10" s="1"/>
  <c r="KZ156" i="10" s="1"/>
  <c r="KZ157" i="10" s="1"/>
  <c r="KI160" i="10"/>
  <c r="KI74" i="10"/>
  <c r="KI92" i="10"/>
  <c r="KI150" i="10"/>
  <c r="KI153" i="10" s="1"/>
  <c r="KI156" i="10" s="1"/>
  <c r="KI157" i="10" s="1"/>
  <c r="HI74" i="10"/>
  <c r="HI92" i="10"/>
  <c r="HI160" i="10"/>
  <c r="HI150" i="10"/>
  <c r="HI153" i="10" s="1"/>
  <c r="HI156" i="10" s="1"/>
  <c r="HI157" i="10" s="1"/>
  <c r="JP160" i="10"/>
  <c r="JP92" i="10"/>
  <c r="JP74" i="10"/>
  <c r="JP150" i="10"/>
  <c r="JP153" i="10" s="1"/>
  <c r="JP156" i="10" s="1"/>
  <c r="JP157" i="10" s="1"/>
  <c r="CB74" i="10"/>
  <c r="CB160" i="10"/>
  <c r="CB92" i="10"/>
  <c r="CB150" i="10"/>
  <c r="CB153" i="10" s="1"/>
  <c r="CB156" i="10" s="1"/>
  <c r="CB157" i="10" s="1"/>
  <c r="KS92" i="10"/>
  <c r="KS160" i="10"/>
  <c r="KS74" i="10"/>
  <c r="KS150" i="10"/>
  <c r="KS153" i="10" s="1"/>
  <c r="KS156" i="10" s="1"/>
  <c r="KS157" i="10" s="1"/>
  <c r="GC74" i="10"/>
  <c r="GC160" i="10"/>
  <c r="GC92" i="10"/>
  <c r="GC150" i="10"/>
  <c r="GC153" i="10" s="1"/>
  <c r="GC156" i="10" s="1"/>
  <c r="GC157" i="10" s="1"/>
  <c r="HJ74" i="10"/>
  <c r="HJ160" i="10"/>
  <c r="HJ92" i="10"/>
  <c r="HJ150" i="10"/>
  <c r="HJ153" i="10" s="1"/>
  <c r="HJ156" i="10" s="1"/>
  <c r="HJ157" i="10" s="1"/>
  <c r="KW92" i="10"/>
  <c r="KW160" i="10"/>
  <c r="KW74" i="10"/>
  <c r="KW150" i="10"/>
  <c r="KW153" i="10" s="1"/>
  <c r="KW156" i="10" s="1"/>
  <c r="KW157" i="10" s="1"/>
  <c r="AU74" i="10"/>
  <c r="AU92" i="10"/>
  <c r="AU160" i="10"/>
  <c r="AU150" i="10"/>
  <c r="AU153" i="10" s="1"/>
  <c r="AU156" i="10" s="1"/>
  <c r="AU157" i="10" s="1"/>
  <c r="EB92" i="10"/>
  <c r="EB160" i="10"/>
  <c r="EB74" i="10"/>
  <c r="EB150" i="10"/>
  <c r="EB153" i="10" s="1"/>
  <c r="EB156" i="10" s="1"/>
  <c r="EB157" i="10" s="1"/>
  <c r="GW92" i="10"/>
  <c r="GW160" i="10"/>
  <c r="GW74" i="10"/>
  <c r="GW150" i="10"/>
  <c r="GW153" i="10" s="1"/>
  <c r="GW156" i="10" s="1"/>
  <c r="GW157" i="10" s="1"/>
  <c r="NM160" i="10"/>
  <c r="NM92" i="10"/>
  <c r="NM74" i="10"/>
  <c r="NM150" i="10"/>
  <c r="NM153" i="10" s="1"/>
  <c r="NM156" i="10" s="1"/>
  <c r="NM157" i="10" s="1"/>
  <c r="JQ74" i="10"/>
  <c r="JQ92" i="10"/>
  <c r="JQ160" i="10"/>
  <c r="JQ150" i="10"/>
  <c r="JQ153" i="10" s="1"/>
  <c r="JQ156" i="10" s="1"/>
  <c r="JQ157" i="10" s="1"/>
  <c r="MR92" i="10"/>
  <c r="MR74" i="10"/>
  <c r="MR160" i="10"/>
  <c r="MR150" i="10"/>
  <c r="MR153" i="10" s="1"/>
  <c r="MR156" i="10" s="1"/>
  <c r="MR157" i="10" s="1"/>
  <c r="BU92" i="10"/>
  <c r="BU74" i="10"/>
  <c r="BU160" i="10"/>
  <c r="BU150" i="10"/>
  <c r="BU153" i="10" s="1"/>
  <c r="BU156" i="10" s="1"/>
  <c r="BU157" i="10" s="1"/>
  <c r="BQ74" i="10"/>
  <c r="BQ160" i="10"/>
  <c r="BQ92" i="10"/>
  <c r="BQ150" i="10"/>
  <c r="BQ153" i="10" s="1"/>
  <c r="BQ156" i="10" s="1"/>
  <c r="BQ157" i="10" s="1"/>
  <c r="IL160" i="10"/>
  <c r="IL92" i="10"/>
  <c r="IL74" i="10"/>
  <c r="IL150" i="10"/>
  <c r="IL153" i="10" s="1"/>
  <c r="IL156" i="10" s="1"/>
  <c r="IL157" i="10" s="1"/>
  <c r="AO160" i="10"/>
  <c r="AO92" i="10"/>
  <c r="AO74" i="10"/>
  <c r="AO150" i="10"/>
  <c r="AO153" i="10" s="1"/>
  <c r="AO156" i="10" s="1"/>
  <c r="AO157" i="10" s="1"/>
  <c r="FG92" i="10"/>
  <c r="FG160" i="10"/>
  <c r="FG74" i="10"/>
  <c r="FG150" i="10"/>
  <c r="FG153" i="10" s="1"/>
  <c r="FG156" i="10" s="1"/>
  <c r="FG157" i="10" s="1"/>
  <c r="CS74" i="10"/>
  <c r="CS92" i="10"/>
  <c r="CS160" i="10"/>
  <c r="CS150" i="10"/>
  <c r="CS153" i="10" s="1"/>
  <c r="CS156" i="10" s="1"/>
  <c r="CS157" i="10" s="1"/>
  <c r="CU160" i="10"/>
  <c r="CU92" i="10"/>
  <c r="CU74" i="10"/>
  <c r="CU150" i="10"/>
  <c r="CU153" i="10" s="1"/>
  <c r="CU156" i="10" s="1"/>
  <c r="CU157" i="10" s="1"/>
  <c r="BF74" i="10"/>
  <c r="BF92" i="10"/>
  <c r="BF160" i="10"/>
  <c r="BF150" i="10"/>
  <c r="BF153" i="10" s="1"/>
  <c r="BF156" i="10" s="1"/>
  <c r="BF157" i="10" s="1"/>
  <c r="JF74" i="10"/>
  <c r="JF92" i="10"/>
  <c r="JF160" i="10"/>
  <c r="JF150" i="10"/>
  <c r="JF153" i="10" s="1"/>
  <c r="JF156" i="10" s="1"/>
  <c r="JF157" i="10" s="1"/>
  <c r="IH74" i="10"/>
  <c r="IH92" i="10"/>
  <c r="IH160" i="10"/>
  <c r="IH150" i="10"/>
  <c r="IH153" i="10" s="1"/>
  <c r="IH156" i="10" s="1"/>
  <c r="IH157" i="10" s="1"/>
  <c r="DL92" i="10"/>
  <c r="DL160" i="10"/>
  <c r="DL74" i="10"/>
  <c r="DL150" i="10"/>
  <c r="DL153" i="10" s="1"/>
  <c r="DL156" i="10" s="1"/>
  <c r="DL157" i="10" s="1"/>
  <c r="BH74" i="10"/>
  <c r="BH160" i="10"/>
  <c r="BH92" i="10"/>
  <c r="BH150" i="10"/>
  <c r="BH153" i="10" s="1"/>
  <c r="BH156" i="10" s="1"/>
  <c r="BH157" i="10" s="1"/>
  <c r="DQ74" i="10"/>
  <c r="DQ92" i="10"/>
  <c r="DQ160" i="10"/>
  <c r="DQ150" i="10"/>
  <c r="DQ153" i="10" s="1"/>
  <c r="DQ156" i="10" s="1"/>
  <c r="DQ157" i="10" s="1"/>
  <c r="KQ160" i="10"/>
  <c r="KQ74" i="10"/>
  <c r="KQ92" i="10"/>
  <c r="KQ150" i="10"/>
  <c r="KQ153" i="10" s="1"/>
  <c r="KQ156" i="10" s="1"/>
  <c r="KQ157" i="10" s="1"/>
  <c r="JO74" i="10"/>
  <c r="JO160" i="10"/>
  <c r="JO92" i="10"/>
  <c r="JO150" i="10"/>
  <c r="JO153" i="10" s="1"/>
  <c r="JO156" i="10" s="1"/>
  <c r="JO157" i="10" s="1"/>
  <c r="EL74" i="10"/>
  <c r="EL92" i="10"/>
  <c r="EL160" i="10"/>
  <c r="EL150" i="10"/>
  <c r="EL153" i="10" s="1"/>
  <c r="EL156" i="10" s="1"/>
  <c r="EL157" i="10" s="1"/>
  <c r="JJ92" i="10"/>
  <c r="JJ160" i="10"/>
  <c r="JJ74" i="10"/>
  <c r="JJ150" i="10"/>
  <c r="JJ153" i="10" s="1"/>
  <c r="JJ156" i="10" s="1"/>
  <c r="JJ157" i="10" s="1"/>
  <c r="DY150" i="10"/>
  <c r="DY153" i="10" s="1"/>
  <c r="DY156" i="10" s="1"/>
  <c r="DY157" i="10" s="1"/>
  <c r="DY160" i="10"/>
  <c r="DY92" i="10"/>
  <c r="DY74" i="10"/>
  <c r="GY92" i="10"/>
  <c r="GY160" i="10"/>
  <c r="GY74" i="10"/>
  <c r="GY150" i="10"/>
  <c r="GY153" i="10" s="1"/>
  <c r="GY156" i="10" s="1"/>
  <c r="GY157" i="10" s="1"/>
  <c r="JE74" i="10"/>
  <c r="JE160" i="10"/>
  <c r="JE92" i="10"/>
  <c r="JE150" i="10"/>
  <c r="JE153" i="10" s="1"/>
  <c r="JE156" i="10" s="1"/>
  <c r="JE157" i="10" s="1"/>
  <c r="GM92" i="10"/>
  <c r="GM160" i="10"/>
  <c r="GM74" i="10"/>
  <c r="GM150" i="10"/>
  <c r="GM153" i="10" s="1"/>
  <c r="GM156" i="10" s="1"/>
  <c r="GM157" i="10" s="1"/>
  <c r="MT74" i="10"/>
  <c r="MT92" i="10"/>
  <c r="MT160" i="10"/>
  <c r="MT150" i="10"/>
  <c r="MT153" i="10" s="1"/>
  <c r="MT156" i="10" s="1"/>
  <c r="MT157" i="10" s="1"/>
  <c r="AM92" i="10"/>
  <c r="AM160" i="10"/>
  <c r="AM74" i="10"/>
  <c r="AM150" i="10"/>
  <c r="AM153" i="10" s="1"/>
  <c r="AM156" i="10" s="1"/>
  <c r="AM157" i="10" s="1"/>
  <c r="BD74" i="10"/>
  <c r="BD160" i="10"/>
  <c r="BD92" i="10"/>
  <c r="BD150" i="10"/>
  <c r="BD153" i="10" s="1"/>
  <c r="BD156" i="10" s="1"/>
  <c r="BD157" i="10" s="1"/>
  <c r="ES92" i="10"/>
  <c r="ES160" i="10"/>
  <c r="ES74" i="10"/>
  <c r="ES150" i="10"/>
  <c r="ES153" i="10" s="1"/>
  <c r="ES156" i="10" s="1"/>
  <c r="ES157" i="10" s="1"/>
  <c r="DW74" i="10"/>
  <c r="DW160" i="10"/>
  <c r="DW92" i="10"/>
  <c r="DW150" i="10"/>
  <c r="DW153" i="10" s="1"/>
  <c r="DW156" i="10" s="1"/>
  <c r="DW157" i="10" s="1"/>
  <c r="IA92" i="10"/>
  <c r="IA74" i="10"/>
  <c r="IA160" i="10"/>
  <c r="IA150" i="10"/>
  <c r="IA153" i="10" s="1"/>
  <c r="IA156" i="10" s="1"/>
  <c r="IA157" i="10" s="1"/>
  <c r="FC160" i="10"/>
  <c r="FC74" i="10"/>
  <c r="FC92" i="10"/>
  <c r="FC150" i="10"/>
  <c r="FC153" i="10" s="1"/>
  <c r="FC156" i="10" s="1"/>
  <c r="FC157" i="10" s="1"/>
  <c r="BC160" i="10"/>
  <c r="BC92" i="10"/>
  <c r="BC74" i="10"/>
  <c r="BC150" i="10"/>
  <c r="BC153" i="10" s="1"/>
  <c r="BC156" i="10" s="1"/>
  <c r="BC157" i="10" s="1"/>
  <c r="NH74" i="10"/>
  <c r="NH160" i="10"/>
  <c r="NH92" i="10"/>
  <c r="NH150" i="10"/>
  <c r="NH153" i="10" s="1"/>
  <c r="NH156" i="10" s="1"/>
  <c r="NH157" i="10" s="1"/>
  <c r="KJ74" i="10"/>
  <c r="KJ160" i="10"/>
  <c r="KJ92" i="10"/>
  <c r="KJ150" i="10"/>
  <c r="KJ153" i="10" s="1"/>
  <c r="KJ156" i="10" s="1"/>
  <c r="KJ157" i="10" s="1"/>
  <c r="LQ92" i="10"/>
  <c r="LQ160" i="10"/>
  <c r="LQ74" i="10"/>
  <c r="LQ150" i="10"/>
  <c r="LQ153" i="10" s="1"/>
  <c r="LQ156" i="10" s="1"/>
  <c r="LQ157" i="10" s="1"/>
  <c r="FB92" i="10"/>
  <c r="FB160" i="10"/>
  <c r="FB74" i="10"/>
  <c r="FB150" i="10"/>
  <c r="FB153" i="10" s="1"/>
  <c r="FB156" i="10" s="1"/>
  <c r="FB157" i="10" s="1"/>
  <c r="NG74" i="10"/>
  <c r="NG160" i="10"/>
  <c r="NG92" i="10"/>
  <c r="NG150" i="10"/>
  <c r="NG153" i="10" s="1"/>
  <c r="NG156" i="10" s="1"/>
  <c r="NG157" i="10" s="1"/>
  <c r="KF160" i="10"/>
  <c r="KF74" i="10"/>
  <c r="KF92" i="10"/>
  <c r="KF150" i="10"/>
  <c r="KF153" i="10" s="1"/>
  <c r="KF156" i="10" s="1"/>
  <c r="KF157" i="10" s="1"/>
  <c r="EN160" i="10"/>
  <c r="EN92" i="10"/>
  <c r="EN74" i="10"/>
  <c r="EN150" i="10"/>
  <c r="EN153" i="10" s="1"/>
  <c r="EN156" i="10" s="1"/>
  <c r="EN157" i="10" s="1"/>
  <c r="IU160" i="10"/>
  <c r="IU92" i="10"/>
  <c r="IU74" i="10"/>
  <c r="IU150" i="10"/>
  <c r="IU153" i="10" s="1"/>
  <c r="IU156" i="10" s="1"/>
  <c r="IU157" i="10" s="1"/>
  <c r="GK160" i="10"/>
  <c r="GK74" i="10"/>
  <c r="GK92" i="10"/>
  <c r="GK150" i="10"/>
  <c r="GK153" i="10" s="1"/>
  <c r="GK156" i="10" s="1"/>
  <c r="GK157" i="10" s="1"/>
  <c r="CJ160" i="10"/>
  <c r="CJ74" i="10"/>
  <c r="CJ92" i="10"/>
  <c r="CJ150" i="10"/>
  <c r="CJ153" i="10" s="1"/>
  <c r="CJ156" i="10" s="1"/>
  <c r="CJ157" i="10" s="1"/>
  <c r="DE92" i="10"/>
  <c r="DE74" i="10"/>
  <c r="DE160" i="10"/>
  <c r="DE150" i="10"/>
  <c r="DE153" i="10" s="1"/>
  <c r="DE156" i="10" s="1"/>
  <c r="DE157" i="10" s="1"/>
  <c r="II160" i="10"/>
  <c r="II92" i="10"/>
  <c r="II74" i="10"/>
  <c r="II150" i="10"/>
  <c r="II153" i="10" s="1"/>
  <c r="II156" i="10" s="1"/>
  <c r="II157" i="10" s="1"/>
  <c r="JB74" i="10"/>
  <c r="JB160" i="10"/>
  <c r="JB92" i="10"/>
  <c r="JB150" i="10"/>
  <c r="JB153" i="10" s="1"/>
  <c r="JB156" i="10" s="1"/>
  <c r="JB157" i="10" s="1"/>
  <c r="LT92" i="10"/>
  <c r="LT160" i="10"/>
  <c r="LT74" i="10"/>
  <c r="LT150" i="10"/>
  <c r="LT153" i="10" s="1"/>
  <c r="LT156" i="10" s="1"/>
  <c r="LT157" i="10" s="1"/>
  <c r="CK92" i="10"/>
  <c r="CK160" i="10"/>
  <c r="CK74" i="10"/>
  <c r="CK150" i="10"/>
  <c r="CK153" i="10" s="1"/>
  <c r="CK156" i="10" s="1"/>
  <c r="CK157" i="10" s="1"/>
  <c r="AP160" i="10"/>
  <c r="AP92" i="10"/>
  <c r="AP74" i="10"/>
  <c r="AP150" i="10"/>
  <c r="AP153" i="10" s="1"/>
  <c r="AP156" i="10" s="1"/>
  <c r="AP157" i="10" s="1"/>
  <c r="AK92" i="10"/>
  <c r="AK160" i="10"/>
  <c r="AK74" i="10"/>
  <c r="AK150" i="10"/>
  <c r="AK153" i="10" s="1"/>
  <c r="AK156" i="10" s="1"/>
  <c r="AK157" i="10" s="1"/>
  <c r="CT92" i="10"/>
  <c r="CT74" i="10"/>
  <c r="CT160" i="10"/>
  <c r="CT150" i="10"/>
  <c r="CT153" i="10" s="1"/>
  <c r="CT156" i="10" s="1"/>
  <c r="CT157" i="10" s="1"/>
  <c r="OA92" i="10"/>
  <c r="OA74" i="10"/>
  <c r="OA160" i="10"/>
  <c r="OA150" i="10"/>
  <c r="OA153" i="10" s="1"/>
  <c r="OA156" i="10" s="1"/>
  <c r="OA157" i="10" s="1"/>
  <c r="JZ160" i="10"/>
  <c r="JZ92" i="10"/>
  <c r="JZ74" i="10"/>
  <c r="JZ150" i="10"/>
  <c r="JZ153" i="10" s="1"/>
  <c r="JZ156" i="10" s="1"/>
  <c r="JZ157" i="10" s="1"/>
  <c r="FF160" i="10"/>
  <c r="FF92" i="10"/>
  <c r="FF74" i="10"/>
  <c r="FF150" i="10"/>
  <c r="FF153" i="10" s="1"/>
  <c r="FF156" i="10" s="1"/>
  <c r="FF157" i="10" s="1"/>
  <c r="DU74" i="10"/>
  <c r="DU160" i="10"/>
  <c r="DU92" i="10"/>
  <c r="DU150" i="10"/>
  <c r="DU153" i="10" s="1"/>
  <c r="DU156" i="10" s="1"/>
  <c r="DU157" i="10" s="1"/>
  <c r="KA160" i="10"/>
  <c r="KA74" i="10"/>
  <c r="KA92" i="10"/>
  <c r="KA150" i="10"/>
  <c r="KA153" i="10" s="1"/>
  <c r="KA156" i="10" s="1"/>
  <c r="KA157" i="10" s="1"/>
  <c r="BX160" i="10"/>
  <c r="BX92" i="10"/>
  <c r="BX74" i="10"/>
  <c r="BX150" i="10"/>
  <c r="BX153" i="10" s="1"/>
  <c r="BX156" i="10" s="1"/>
  <c r="BX157" i="10" s="1"/>
  <c r="AS92" i="10"/>
  <c r="AS160" i="10"/>
  <c r="AS74" i="10"/>
  <c r="AS150" i="10"/>
  <c r="AS153" i="10" s="1"/>
  <c r="AS156" i="10" s="1"/>
  <c r="AS157" i="10" s="1"/>
  <c r="FM74" i="10"/>
  <c r="FM160" i="10"/>
  <c r="FM92" i="10"/>
  <c r="FM150" i="10"/>
  <c r="FM153" i="10" s="1"/>
  <c r="FM156" i="10" s="1"/>
  <c r="FM157" i="10" s="1"/>
  <c r="KP92" i="10"/>
  <c r="KP160" i="10"/>
  <c r="KP74" i="10"/>
  <c r="KP150" i="10"/>
  <c r="KP153" i="10" s="1"/>
  <c r="KP156" i="10" s="1"/>
  <c r="KP157" i="10" s="1"/>
  <c r="LB92" i="10"/>
  <c r="LB74" i="10"/>
  <c r="LB160" i="10"/>
  <c r="LB169" i="10" s="1"/>
  <c r="LB150" i="10"/>
  <c r="LB153" i="10" s="1"/>
  <c r="LB156" i="10" s="1"/>
  <c r="LB157" i="10" s="1"/>
  <c r="HM74" i="10"/>
  <c r="HM160" i="10"/>
  <c r="HM92" i="10"/>
  <c r="HM150" i="10"/>
  <c r="HM153" i="10" s="1"/>
  <c r="HM156" i="10" s="1"/>
  <c r="HM157" i="10" s="1"/>
  <c r="BY92" i="10"/>
  <c r="BY160" i="10"/>
  <c r="BY74" i="10"/>
  <c r="BY150" i="10"/>
  <c r="BY153" i="10" s="1"/>
  <c r="BY156" i="10" s="1"/>
  <c r="BY157" i="10" s="1"/>
  <c r="NK92" i="10"/>
  <c r="NK160" i="10"/>
  <c r="NK74" i="10"/>
  <c r="NK150" i="10"/>
  <c r="NK153" i="10" s="1"/>
  <c r="NK156" i="10" s="1"/>
  <c r="NK157" i="10" s="1"/>
  <c r="CG160" i="10"/>
  <c r="CG74" i="10"/>
  <c r="CG92" i="10"/>
  <c r="CG150" i="10"/>
  <c r="CG153" i="10" s="1"/>
  <c r="CG156" i="10" s="1"/>
  <c r="CG157" i="10" s="1"/>
  <c r="EU74" i="10"/>
  <c r="EU160" i="10"/>
  <c r="EU92" i="10"/>
  <c r="EU150" i="10"/>
  <c r="EU153" i="10" s="1"/>
  <c r="EU156" i="10" s="1"/>
  <c r="EU157" i="10" s="1"/>
  <c r="NR74" i="10"/>
  <c r="NR160" i="10"/>
  <c r="NR92" i="10"/>
  <c r="NR150" i="10"/>
  <c r="NR153" i="10" s="1"/>
  <c r="NR156" i="10" s="1"/>
  <c r="NR157" i="10" s="1"/>
  <c r="BP160" i="10"/>
  <c r="BP74" i="10"/>
  <c r="BP92" i="10"/>
  <c r="BP150" i="10"/>
  <c r="BP153" i="10" s="1"/>
  <c r="BP156" i="10" s="1"/>
  <c r="BP157" i="10" s="1"/>
  <c r="AE74" i="10"/>
  <c r="AE160" i="10"/>
  <c r="AE92" i="10"/>
  <c r="AE150" i="10"/>
  <c r="AE153" i="10" s="1"/>
  <c r="AE156" i="10" s="1"/>
  <c r="AE157" i="10" s="1"/>
  <c r="HN92" i="10"/>
  <c r="HN74" i="10"/>
  <c r="HN160" i="10"/>
  <c r="HN150" i="10"/>
  <c r="HN153" i="10" s="1"/>
  <c r="HN156" i="10" s="1"/>
  <c r="HN157" i="10" s="1"/>
  <c r="LY160" i="10"/>
  <c r="LY92" i="10"/>
  <c r="LY74" i="10"/>
  <c r="LY150" i="10"/>
  <c r="LY153" i="10" s="1"/>
  <c r="LY156" i="10" s="1"/>
  <c r="LY157" i="10" s="1"/>
  <c r="EP160" i="10"/>
  <c r="EP74" i="10"/>
  <c r="EP92" i="10"/>
  <c r="EP150" i="10"/>
  <c r="EP153" i="10" s="1"/>
  <c r="EP156" i="10" s="1"/>
  <c r="EP157" i="10" s="1"/>
  <c r="MS74" i="10"/>
  <c r="MS92" i="10"/>
  <c r="MS160" i="10"/>
  <c r="MS150" i="10"/>
  <c r="MS153" i="10" s="1"/>
  <c r="MS156" i="10" s="1"/>
  <c r="MS157" i="10" s="1"/>
  <c r="FY160" i="10"/>
  <c r="FY92" i="10"/>
  <c r="FY74" i="10"/>
  <c r="FY150" i="10"/>
  <c r="FY153" i="10" s="1"/>
  <c r="FY156" i="10" s="1"/>
  <c r="FY157" i="10" s="1"/>
  <c r="HR74" i="10"/>
  <c r="HR160" i="10"/>
  <c r="HR92" i="10"/>
  <c r="HR150" i="10"/>
  <c r="HR153" i="10" s="1"/>
  <c r="HR156" i="10" s="1"/>
  <c r="HR157" i="10" s="1"/>
  <c r="MK92" i="10"/>
  <c r="MK160" i="10"/>
  <c r="MK74" i="10"/>
  <c r="MK150" i="10"/>
  <c r="MK153" i="10" s="1"/>
  <c r="MK156" i="10" s="1"/>
  <c r="MK157" i="10" s="1"/>
  <c r="IN160" i="10"/>
  <c r="IN92" i="10"/>
  <c r="IN74" i="10"/>
  <c r="IN150" i="10"/>
  <c r="IN153" i="10" s="1"/>
  <c r="IN156" i="10" s="1"/>
  <c r="IN157" i="10" s="1"/>
  <c r="CA160" i="10"/>
  <c r="CA92" i="10"/>
  <c r="CA74" i="10"/>
  <c r="CA150" i="10"/>
  <c r="CA153" i="10" s="1"/>
  <c r="CA156" i="10" s="1"/>
  <c r="CA157" i="10" s="1"/>
  <c r="LC92" i="10"/>
  <c r="LC74" i="10"/>
  <c r="LC160" i="10"/>
  <c r="LC150" i="10"/>
  <c r="LC153" i="10" s="1"/>
  <c r="LC156" i="10" s="1"/>
  <c r="LC157" i="10" s="1"/>
  <c r="NO92" i="10"/>
  <c r="NO160" i="10"/>
  <c r="NO74" i="10"/>
  <c r="NO150" i="10"/>
  <c r="NO153" i="10" s="1"/>
  <c r="NO156" i="10" s="1"/>
  <c r="NO157" i="10" s="1"/>
  <c r="EE92" i="10"/>
  <c r="EE74" i="10"/>
  <c r="EE160" i="10"/>
  <c r="EE150" i="10"/>
  <c r="EE153" i="10" s="1"/>
  <c r="EE156" i="10" s="1"/>
  <c r="EE157" i="10" s="1"/>
  <c r="IR74" i="10"/>
  <c r="IR92" i="10"/>
  <c r="IR160" i="10"/>
  <c r="IR150" i="10"/>
  <c r="IR153" i="10" s="1"/>
  <c r="IR156" i="10" s="1"/>
  <c r="IR157" i="10" s="1"/>
  <c r="GD74" i="10"/>
  <c r="GD92" i="10"/>
  <c r="GD160" i="10"/>
  <c r="GD150" i="10"/>
  <c r="GD153" i="10" s="1"/>
  <c r="GD156" i="10" s="1"/>
  <c r="GD157" i="10" s="1"/>
  <c r="EK92" i="10"/>
  <c r="EK160" i="10"/>
  <c r="EK74" i="10"/>
  <c r="EK150" i="10"/>
  <c r="EK153" i="10" s="1"/>
  <c r="EK156" i="10" s="1"/>
  <c r="EK157" i="10" s="1"/>
  <c r="CV92" i="10"/>
  <c r="CV160" i="10"/>
  <c r="CV74" i="10"/>
  <c r="CV150" i="10"/>
  <c r="CV153" i="10" s="1"/>
  <c r="CV156" i="10" s="1"/>
  <c r="CV157" i="10" s="1"/>
  <c r="KT160" i="10"/>
  <c r="KT74" i="10"/>
  <c r="KT92" i="10"/>
  <c r="KT150" i="10"/>
  <c r="KT153" i="10" s="1"/>
  <c r="KT156" i="10" s="1"/>
  <c r="KT157" i="10" s="1"/>
  <c r="NE92" i="10"/>
  <c r="NE160" i="10"/>
  <c r="NE74" i="10"/>
  <c r="NE150" i="10"/>
  <c r="NE153" i="10" s="1"/>
  <c r="NE156" i="10" s="1"/>
  <c r="NE157" i="10" s="1"/>
  <c r="FR92" i="10"/>
  <c r="FR160" i="10"/>
  <c r="FR74" i="10"/>
  <c r="FR150" i="10"/>
  <c r="FR153" i="10" s="1"/>
  <c r="FR156" i="10" s="1"/>
  <c r="FR157" i="10" s="1"/>
  <c r="LS92" i="10"/>
  <c r="LS74" i="10"/>
  <c r="LS160" i="10"/>
  <c r="LS150" i="10"/>
  <c r="LS153" i="10" s="1"/>
  <c r="LS156" i="10" s="1"/>
  <c r="LS157" i="10" s="1"/>
  <c r="HT92" i="10"/>
  <c r="HT160" i="10"/>
  <c r="HT74" i="10"/>
  <c r="HT150" i="10"/>
  <c r="HT153" i="10" s="1"/>
  <c r="HT156" i="10" s="1"/>
  <c r="HT157" i="10" s="1"/>
  <c r="IC74" i="10"/>
  <c r="IC160" i="10"/>
  <c r="IC92" i="10"/>
  <c r="IC150" i="10"/>
  <c r="IC153" i="10" s="1"/>
  <c r="IC156" i="10" s="1"/>
  <c r="IC157" i="10" s="1"/>
  <c r="EY92" i="10"/>
  <c r="EY160" i="10"/>
  <c r="EY74" i="10"/>
  <c r="EY150" i="10"/>
  <c r="EY153" i="10" s="1"/>
  <c r="EY156" i="10" s="1"/>
  <c r="EY157" i="10" s="1"/>
  <c r="LO74" i="10"/>
  <c r="LO160" i="10"/>
  <c r="LO92" i="10"/>
  <c r="LO150" i="10"/>
  <c r="LO153" i="10" s="1"/>
  <c r="LO156" i="10" s="1"/>
  <c r="LO157" i="10" s="1"/>
  <c r="JD92" i="10"/>
  <c r="JD74" i="10"/>
  <c r="JD160" i="10"/>
  <c r="JD150" i="10"/>
  <c r="JD153" i="10" s="1"/>
  <c r="JD156" i="10" s="1"/>
  <c r="JD157" i="10" s="1"/>
  <c r="DN92" i="10"/>
  <c r="DN160" i="10"/>
  <c r="DN74" i="10"/>
  <c r="DN150" i="10"/>
  <c r="DN153" i="10" s="1"/>
  <c r="DN156" i="10" s="1"/>
  <c r="DN157" i="10" s="1"/>
  <c r="LN160" i="10"/>
  <c r="LN92" i="10"/>
  <c r="LN74" i="10"/>
  <c r="LN150" i="10"/>
  <c r="LN153" i="10" s="1"/>
  <c r="LN156" i="10" s="1"/>
  <c r="LN157" i="10" s="1"/>
  <c r="BW92" i="10"/>
  <c r="BW160" i="10"/>
  <c r="BW74" i="10"/>
  <c r="BW150" i="10"/>
  <c r="BW153" i="10" s="1"/>
  <c r="BW156" i="10" s="1"/>
  <c r="BW157" i="10" s="1"/>
  <c r="FT160" i="10"/>
  <c r="FT92" i="10"/>
  <c r="FT74" i="10"/>
  <c r="FT150" i="10"/>
  <c r="FT153" i="10" s="1"/>
  <c r="FT156" i="10" s="1"/>
  <c r="FT157" i="10" s="1"/>
  <c r="CE160" i="10"/>
  <c r="CE92" i="10"/>
  <c r="CE74" i="10"/>
  <c r="CE150" i="10"/>
  <c r="CE153" i="10" s="1"/>
  <c r="CE156" i="10" s="1"/>
  <c r="CE157" i="10" s="1"/>
  <c r="AN92" i="10"/>
  <c r="AN74" i="10"/>
  <c r="AN160" i="10"/>
  <c r="AN150" i="10"/>
  <c r="AN153" i="10" s="1"/>
  <c r="AN156" i="10" s="1"/>
  <c r="AN157" i="10" s="1"/>
  <c r="CF160" i="10"/>
  <c r="CF92" i="10"/>
  <c r="CF74" i="10"/>
  <c r="CF150" i="10"/>
  <c r="CF153" i="10" s="1"/>
  <c r="CF156" i="10" s="1"/>
  <c r="CF157" i="10" s="1"/>
  <c r="EF160" i="10"/>
  <c r="EF74" i="10"/>
  <c r="EF92" i="10"/>
  <c r="EF150" i="10"/>
  <c r="EF153" i="10" s="1"/>
  <c r="EF156" i="10" s="1"/>
  <c r="EF157" i="10" s="1"/>
  <c r="HO160" i="10"/>
  <c r="HO74" i="10"/>
  <c r="HO150" i="10"/>
  <c r="HO153" i="10" s="1"/>
  <c r="HO156" i="10" s="1"/>
  <c r="HO157" i="10" s="1"/>
  <c r="HO92" i="10"/>
  <c r="FI74" i="10"/>
  <c r="FI92" i="10"/>
  <c r="FI160" i="10"/>
  <c r="FI150" i="10"/>
  <c r="FI153" i="10" s="1"/>
  <c r="FI156" i="10" s="1"/>
  <c r="FI157" i="10" s="1"/>
  <c r="JA74" i="10"/>
  <c r="JA160" i="10"/>
  <c r="JA92" i="10"/>
  <c r="JA150" i="10"/>
  <c r="JA153" i="10" s="1"/>
  <c r="JA156" i="10" s="1"/>
  <c r="JA157" i="10" s="1"/>
  <c r="AX160" i="10"/>
  <c r="AX92" i="10"/>
  <c r="AX74" i="10"/>
  <c r="AX150" i="10"/>
  <c r="AX153" i="10" s="1"/>
  <c r="AX156" i="10" s="1"/>
  <c r="AX157" i="10" s="1"/>
  <c r="JN150" i="10"/>
  <c r="JN153" i="10" s="1"/>
  <c r="JN156" i="10" s="1"/>
  <c r="JN157" i="10" s="1"/>
  <c r="JN92" i="10"/>
  <c r="JN160" i="10"/>
  <c r="JN74" i="10"/>
  <c r="DB74" i="10"/>
  <c r="DB92" i="10"/>
  <c r="DB160" i="10"/>
  <c r="DB150" i="10"/>
  <c r="DB153" i="10" s="1"/>
  <c r="DB156" i="10" s="1"/>
  <c r="DB157" i="10" s="1"/>
  <c r="LK160" i="10"/>
  <c r="LK92" i="10"/>
  <c r="LK74" i="10"/>
  <c r="LK150" i="10"/>
  <c r="LK153" i="10" s="1"/>
  <c r="LK156" i="10" s="1"/>
  <c r="LK157" i="10" s="1"/>
  <c r="LP74" i="10"/>
  <c r="LP160" i="10"/>
  <c r="LP92" i="10"/>
  <c r="LP150" i="10"/>
  <c r="LP153" i="10" s="1"/>
  <c r="LP156" i="10" s="1"/>
  <c r="LP157" i="10" s="1"/>
  <c r="KM74" i="10"/>
  <c r="KM92" i="10"/>
  <c r="KM160" i="10"/>
  <c r="KM150" i="10"/>
  <c r="KM153" i="10" s="1"/>
  <c r="KM156" i="10" s="1"/>
  <c r="KM157" i="10" s="1"/>
  <c r="NC160" i="10"/>
  <c r="NC92" i="10"/>
  <c r="NC74" i="10"/>
  <c r="NC150" i="10"/>
  <c r="NC153" i="10" s="1"/>
  <c r="NC156" i="10" s="1"/>
  <c r="NC157" i="10" s="1"/>
  <c r="FE74" i="10"/>
  <c r="FE160" i="10"/>
  <c r="FE92" i="10"/>
  <c r="FE150" i="10"/>
  <c r="FE153" i="10" s="1"/>
  <c r="FE156" i="10" s="1"/>
  <c r="FE157" i="10" s="1"/>
  <c r="IJ92" i="10"/>
  <c r="IJ160" i="10"/>
  <c r="IJ74" i="10"/>
  <c r="IJ150" i="10"/>
  <c r="IJ153" i="10" s="1"/>
  <c r="IJ156" i="10" s="1"/>
  <c r="IJ157" i="10" s="1"/>
  <c r="AG92" i="10"/>
  <c r="AG160" i="10"/>
  <c r="AG74" i="10"/>
  <c r="AG150" i="10"/>
  <c r="AG153" i="10" s="1"/>
  <c r="AG156" i="10" s="1"/>
  <c r="AG157" i="10" s="1"/>
  <c r="LL74" i="10"/>
  <c r="LL160" i="10"/>
  <c r="LL92" i="10"/>
  <c r="LL150" i="10"/>
  <c r="LL153" i="10" s="1"/>
  <c r="LL156" i="10" s="1"/>
  <c r="LL157" i="10" s="1"/>
  <c r="EH92" i="10"/>
  <c r="EH74" i="10"/>
  <c r="EH160" i="10"/>
  <c r="EH150" i="10"/>
  <c r="EH153" i="10" s="1"/>
  <c r="EH156" i="10" s="1"/>
  <c r="EH157" i="10" s="1"/>
  <c r="IZ92" i="10"/>
  <c r="IZ74" i="10"/>
  <c r="IZ160" i="10"/>
  <c r="IZ150" i="10"/>
  <c r="IZ153" i="10" s="1"/>
  <c r="IZ156" i="10" s="1"/>
  <c r="IZ157" i="10" s="1"/>
  <c r="AL74" i="10"/>
  <c r="AL92" i="10"/>
  <c r="AL160" i="10"/>
  <c r="AL150" i="10"/>
  <c r="AL153" i="10" s="1"/>
  <c r="AL156" i="10" s="1"/>
  <c r="AL157" i="10" s="1"/>
  <c r="AC160" i="10"/>
  <c r="AC92" i="10"/>
  <c r="AC74" i="10"/>
  <c r="AC150" i="10"/>
  <c r="AC153" i="10" s="1"/>
  <c r="AC156" i="10" s="1"/>
  <c r="AC157" i="10" s="1"/>
  <c r="AF92" i="10"/>
  <c r="AF160" i="10"/>
  <c r="AF74" i="10"/>
  <c r="AF150" i="10"/>
  <c r="AF153" i="10" s="1"/>
  <c r="AF156" i="10" s="1"/>
  <c r="AF157" i="10" s="1"/>
  <c r="BZ160" i="10"/>
  <c r="BZ92" i="10"/>
  <c r="BZ74" i="10"/>
  <c r="BZ150" i="10"/>
  <c r="BZ153" i="10" s="1"/>
  <c r="BZ156" i="10" s="1"/>
  <c r="BZ157" i="10" s="1"/>
  <c r="IY74" i="10"/>
  <c r="IY92" i="10"/>
  <c r="IY160" i="10"/>
  <c r="IY150" i="10"/>
  <c r="IY153" i="10" s="1"/>
  <c r="IY156" i="10" s="1"/>
  <c r="IY157" i="10" s="1"/>
  <c r="FJ74" i="10"/>
  <c r="FJ92" i="10"/>
  <c r="FJ160" i="10"/>
  <c r="FJ150" i="10"/>
  <c r="FJ153" i="10" s="1"/>
  <c r="FJ156" i="10" s="1"/>
  <c r="FJ157" i="10" s="1"/>
  <c r="JS92" i="10"/>
  <c r="JS160" i="10"/>
  <c r="JS74" i="10"/>
  <c r="JS150" i="10"/>
  <c r="JS153" i="10" s="1"/>
  <c r="JS156" i="10" s="1"/>
  <c r="JS157" i="10" s="1"/>
  <c r="GT74" i="10"/>
  <c r="GT92" i="10"/>
  <c r="GT160" i="10"/>
  <c r="GT150" i="10"/>
  <c r="GT153" i="10" s="1"/>
  <c r="GT156" i="10" s="1"/>
  <c r="GT157" i="10" s="1"/>
  <c r="LR92" i="10"/>
  <c r="LR160" i="10"/>
  <c r="LR74" i="10"/>
  <c r="LR150" i="10"/>
  <c r="LR153" i="10" s="1"/>
  <c r="LR156" i="10" s="1"/>
  <c r="LR157" i="10" s="1"/>
  <c r="KG92" i="10"/>
  <c r="KG74" i="10"/>
  <c r="KG160" i="10"/>
  <c r="KG150" i="10"/>
  <c r="KG153" i="10" s="1"/>
  <c r="KG156" i="10" s="1"/>
  <c r="KG157" i="10" s="1"/>
  <c r="IO92" i="10"/>
  <c r="IO160" i="10"/>
  <c r="IO74" i="10"/>
  <c r="IO150" i="10"/>
  <c r="IO153" i="10" s="1"/>
  <c r="IO156" i="10" s="1"/>
  <c r="IO157" i="10" s="1"/>
  <c r="AA74" i="10"/>
  <c r="AA160" i="10"/>
  <c r="AA92" i="10"/>
  <c r="AA150" i="10"/>
  <c r="AA153" i="10" s="1"/>
  <c r="AA156" i="10" s="1"/>
  <c r="AA157" i="10" s="1"/>
  <c r="HE160" i="10"/>
  <c r="HE74" i="10"/>
  <c r="HE92" i="10"/>
  <c r="HE150" i="10"/>
  <c r="HE153" i="10" s="1"/>
  <c r="HE156" i="10" s="1"/>
  <c r="HE157" i="10" s="1"/>
  <c r="KN74" i="10"/>
  <c r="KN160" i="10"/>
  <c r="KN92" i="10"/>
  <c r="KN150" i="10"/>
  <c r="KN153" i="10" s="1"/>
  <c r="KN156" i="10" s="1"/>
  <c r="KN157" i="10" s="1"/>
  <c r="BR160" i="10"/>
  <c r="BR74" i="10"/>
  <c r="BR92" i="10"/>
  <c r="BR150" i="10"/>
  <c r="BR153" i="10" s="1"/>
  <c r="BR156" i="10" s="1"/>
  <c r="BR157" i="10" s="1"/>
  <c r="IW160" i="10"/>
  <c r="IW92" i="10"/>
  <c r="IW74" i="10"/>
  <c r="IW150" i="10"/>
  <c r="IW153" i="10" s="1"/>
  <c r="IW156" i="10" s="1"/>
  <c r="IW157" i="10" s="1"/>
  <c r="IG160" i="10"/>
  <c r="IG92" i="10"/>
  <c r="IG74" i="10"/>
  <c r="IG150" i="10"/>
  <c r="IG153" i="10" s="1"/>
  <c r="IG156" i="10" s="1"/>
  <c r="IG157" i="10" s="1"/>
  <c r="HK92" i="10"/>
  <c r="HK160" i="10"/>
  <c r="HK74" i="10"/>
  <c r="HK150" i="10"/>
  <c r="HK153" i="10" s="1"/>
  <c r="HK156" i="10" s="1"/>
  <c r="HK157" i="10" s="1"/>
  <c r="NJ92" i="10"/>
  <c r="NJ160" i="10"/>
  <c r="NJ74" i="10"/>
  <c r="NJ150" i="10"/>
  <c r="NJ153" i="10" s="1"/>
  <c r="NJ156" i="10" s="1"/>
  <c r="NJ157" i="10" s="1"/>
  <c r="GO160" i="10"/>
  <c r="GO92" i="10"/>
  <c r="GO74" i="10"/>
  <c r="GO150" i="10"/>
  <c r="GO153" i="10" s="1"/>
  <c r="GO156" i="10" s="1"/>
  <c r="GO157" i="10" s="1"/>
  <c r="IE92" i="10"/>
  <c r="IE74" i="10"/>
  <c r="IE160" i="10"/>
  <c r="IE150" i="10"/>
  <c r="IE153" i="10" s="1"/>
  <c r="IE156" i="10" s="1"/>
  <c r="IE157" i="10" s="1"/>
  <c r="GG74" i="10"/>
  <c r="GG160" i="10"/>
  <c r="GG92" i="10"/>
  <c r="GG150" i="10"/>
  <c r="GG153" i="10" s="1"/>
  <c r="GG156" i="10" s="1"/>
  <c r="GG157" i="10" s="1"/>
  <c r="NT74" i="10"/>
  <c r="NT92" i="10"/>
  <c r="NT160" i="10"/>
  <c r="NT150" i="10"/>
  <c r="NT153" i="10" s="1"/>
  <c r="NT156" i="10" s="1"/>
  <c r="NT157" i="10" s="1"/>
  <c r="NP74" i="10"/>
  <c r="NP92" i="10"/>
  <c r="NP160" i="10"/>
  <c r="NP150" i="10"/>
  <c r="NP153" i="10" s="1"/>
  <c r="NP156" i="10" s="1"/>
  <c r="NP157" i="10" s="1"/>
  <c r="KC74" i="10"/>
  <c r="KC92" i="10"/>
  <c r="KC160" i="10"/>
  <c r="KC150" i="10"/>
  <c r="KC153" i="10" s="1"/>
  <c r="KC156" i="10" s="1"/>
  <c r="KC157" i="10" s="1"/>
  <c r="GI160" i="10"/>
  <c r="GI74" i="10"/>
  <c r="GI92" i="10"/>
  <c r="GI150" i="10"/>
  <c r="GI153" i="10" s="1"/>
  <c r="GI156" i="10" s="1"/>
  <c r="GI157" i="10" s="1"/>
  <c r="MU74" i="10"/>
  <c r="MU92" i="10"/>
  <c r="MU160" i="10"/>
  <c r="MU150" i="10"/>
  <c r="MU153" i="10" s="1"/>
  <c r="MU156" i="10" s="1"/>
  <c r="MU157" i="10" s="1"/>
  <c r="HP92" i="10"/>
  <c r="HP74" i="10"/>
  <c r="HP160" i="10"/>
  <c r="HP150" i="10"/>
  <c r="HP153" i="10" s="1"/>
  <c r="HP156" i="10" s="1"/>
  <c r="HP157" i="10" s="1"/>
  <c r="CX92" i="10"/>
  <c r="CX160" i="10"/>
  <c r="CX74" i="10"/>
  <c r="CX150" i="10"/>
  <c r="CX153" i="10" s="1"/>
  <c r="CX156" i="10" s="1"/>
  <c r="CX157" i="10" s="1"/>
  <c r="AI92" i="10"/>
  <c r="AI160" i="10"/>
  <c r="AI74" i="10"/>
  <c r="AI150" i="10"/>
  <c r="AI153" i="10" s="1"/>
  <c r="AI156" i="10" s="1"/>
  <c r="AI157" i="10" s="1"/>
  <c r="MV74" i="10"/>
  <c r="MV92" i="10"/>
  <c r="MV160" i="10"/>
  <c r="MV150" i="10"/>
  <c r="MV153" i="10" s="1"/>
  <c r="MV156" i="10" s="1"/>
  <c r="MV157" i="10" s="1"/>
  <c r="HH92" i="10"/>
  <c r="HH160" i="10"/>
  <c r="HH74" i="10"/>
  <c r="HH150" i="10"/>
  <c r="HH153" i="10" s="1"/>
  <c r="HH156" i="10" s="1"/>
  <c r="HH157" i="10" s="1"/>
  <c r="HF160" i="10"/>
  <c r="HF74" i="10"/>
  <c r="HF92" i="10"/>
  <c r="HF150" i="10"/>
  <c r="HF153" i="10" s="1"/>
  <c r="HF156" i="10" s="1"/>
  <c r="HF157" i="10" s="1"/>
  <c r="AQ92" i="10"/>
  <c r="AQ74" i="10"/>
  <c r="AQ160" i="10"/>
  <c r="AQ150" i="10"/>
  <c r="AQ153" i="10" s="1"/>
  <c r="AQ156" i="10" s="1"/>
  <c r="AQ157" i="10" s="1"/>
  <c r="MA74" i="10"/>
  <c r="MA160" i="10"/>
  <c r="MA92" i="10"/>
  <c r="MA150" i="10"/>
  <c r="MA153" i="10" s="1"/>
  <c r="MA156" i="10" s="1"/>
  <c r="MA157" i="10" s="1"/>
  <c r="HC92" i="10"/>
  <c r="HC74" i="10"/>
  <c r="HC160" i="10"/>
  <c r="HC150" i="10"/>
  <c r="HC153" i="10" s="1"/>
  <c r="HC156" i="10" s="1"/>
  <c r="HC157" i="10" s="1"/>
  <c r="MD74" i="10"/>
  <c r="MD160" i="10"/>
  <c r="MD92" i="10"/>
  <c r="MD150" i="10"/>
  <c r="MD153" i="10" s="1"/>
  <c r="MD156" i="10" s="1"/>
  <c r="MD157" i="10" s="1"/>
  <c r="NA92" i="10"/>
  <c r="NA160" i="10"/>
  <c r="NA74" i="10"/>
  <c r="NA150" i="10"/>
  <c r="NA153" i="10" s="1"/>
  <c r="NA156" i="10" s="1"/>
  <c r="NA157" i="10" s="1"/>
  <c r="LZ160" i="10"/>
  <c r="LZ92" i="10"/>
  <c r="LZ74" i="10"/>
  <c r="LZ150" i="10"/>
  <c r="LZ153" i="10" s="1"/>
  <c r="LZ156" i="10" s="1"/>
  <c r="LZ157" i="10" s="1"/>
  <c r="MQ92" i="10"/>
  <c r="MQ74" i="10"/>
  <c r="MQ160" i="10"/>
  <c r="MQ150" i="10"/>
  <c r="MQ153" i="10" s="1"/>
  <c r="MQ156" i="10" s="1"/>
  <c r="MQ157" i="10" s="1"/>
  <c r="LX160" i="10"/>
  <c r="LX92" i="10"/>
  <c r="LX74" i="10"/>
  <c r="LX150" i="10"/>
  <c r="LX153" i="10" s="1"/>
  <c r="LX156" i="10" s="1"/>
  <c r="LX157" i="10" s="1"/>
  <c r="MP74" i="10"/>
  <c r="MP92" i="10"/>
  <c r="MP160" i="10"/>
  <c r="MP150" i="10"/>
  <c r="MP153" i="10" s="1"/>
  <c r="MP156" i="10" s="1"/>
  <c r="MP157" i="10" s="1"/>
  <c r="HZ160" i="10"/>
  <c r="HZ74" i="10"/>
  <c r="HZ92" i="10"/>
  <c r="HZ150" i="10"/>
  <c r="HZ153" i="10" s="1"/>
  <c r="HZ156" i="10" s="1"/>
  <c r="HZ157" i="10" s="1"/>
  <c r="CL92" i="10"/>
  <c r="CL74" i="10"/>
  <c r="CL160" i="10"/>
  <c r="CL150" i="10"/>
  <c r="CL153" i="10" s="1"/>
  <c r="CL156" i="10" s="1"/>
  <c r="CL157" i="10" s="1"/>
  <c r="EC74" i="10"/>
  <c r="EC160" i="10"/>
  <c r="EC92" i="10"/>
  <c r="EC150" i="10"/>
  <c r="EC153" i="10" s="1"/>
  <c r="EC156" i="10" s="1"/>
  <c r="EC157" i="10" s="1"/>
  <c r="FX160" i="10"/>
  <c r="FX74" i="10"/>
  <c r="FX92" i="10"/>
  <c r="FX150" i="10"/>
  <c r="FX153" i="10" s="1"/>
  <c r="FX156" i="10" s="1"/>
  <c r="FX157" i="10" s="1"/>
  <c r="KO74" i="10"/>
  <c r="KO160" i="10"/>
  <c r="KO92" i="10"/>
  <c r="KO150" i="10"/>
  <c r="KO153" i="10" s="1"/>
  <c r="KO156" i="10" s="1"/>
  <c r="KO157" i="10" s="1"/>
  <c r="BT74" i="10"/>
  <c r="BT160" i="10"/>
  <c r="BT92" i="10"/>
  <c r="BT150" i="10"/>
  <c r="BT153" i="10" s="1"/>
  <c r="BT156" i="10" s="1"/>
  <c r="BT157" i="10" s="1"/>
  <c r="JY92" i="10"/>
  <c r="JY74" i="10"/>
  <c r="JY160" i="10"/>
  <c r="JY150" i="10"/>
  <c r="JY153" i="10" s="1"/>
  <c r="JY156" i="10" s="1"/>
  <c r="JY157" i="10" s="1"/>
  <c r="IP92" i="10"/>
  <c r="IP160" i="10"/>
  <c r="IP74" i="10"/>
  <c r="IP150" i="10"/>
  <c r="IP153" i="10" s="1"/>
  <c r="IP156" i="10" s="1"/>
  <c r="IP157" i="10" s="1"/>
  <c r="ED160" i="10"/>
  <c r="ED92" i="10"/>
  <c r="ED74" i="10"/>
  <c r="ED150" i="10"/>
  <c r="ED153" i="10" s="1"/>
  <c r="ED156" i="10" s="1"/>
  <c r="ED157" i="10" s="1"/>
  <c r="GS74" i="10"/>
  <c r="GS92" i="10"/>
  <c r="GS160" i="10"/>
  <c r="GS150" i="10"/>
  <c r="GS153" i="10" s="1"/>
  <c r="GS156" i="10" s="1"/>
  <c r="GS157" i="10" s="1"/>
  <c r="CR74" i="10"/>
  <c r="CR92" i="10"/>
  <c r="CR160" i="10"/>
  <c r="CR150" i="10"/>
  <c r="CR153" i="10" s="1"/>
  <c r="CR156" i="10" s="1"/>
  <c r="CR157" i="10" s="1"/>
  <c r="MB92" i="10"/>
  <c r="MB74" i="10"/>
  <c r="MB160" i="10"/>
  <c r="MB150" i="10"/>
  <c r="MB153" i="10" s="1"/>
  <c r="MB156" i="10" s="1"/>
  <c r="MB157" i="10" s="1"/>
  <c r="KY74" i="10"/>
  <c r="KY92" i="10"/>
  <c r="KY160" i="10"/>
  <c r="KY150" i="10"/>
  <c r="KY153" i="10" s="1"/>
  <c r="KY156" i="10" s="1"/>
  <c r="KY157" i="10" s="1"/>
  <c r="ID92" i="10"/>
  <c r="ID160" i="10"/>
  <c r="ID74" i="10"/>
  <c r="ID150" i="10"/>
  <c r="ID153" i="10" s="1"/>
  <c r="ID156" i="10" s="1"/>
  <c r="ID157" i="10" s="1"/>
  <c r="BS160" i="10"/>
  <c r="BS74" i="10"/>
  <c r="BS92" i="10"/>
  <c r="BS150" i="10"/>
  <c r="BS153" i="10" s="1"/>
  <c r="BS156" i="10" s="1"/>
  <c r="BS157" i="10" s="1"/>
  <c r="LU74" i="10"/>
  <c r="LU160" i="10"/>
  <c r="LU92" i="10"/>
  <c r="LU150" i="10"/>
  <c r="LU153" i="10" s="1"/>
  <c r="LU156" i="10" s="1"/>
  <c r="LU157" i="10" s="1"/>
  <c r="KV74" i="10"/>
  <c r="KV92" i="10"/>
  <c r="KV160" i="10"/>
  <c r="KV150" i="10"/>
  <c r="KV153" i="10" s="1"/>
  <c r="KV156" i="10" s="1"/>
  <c r="KV157" i="10" s="1"/>
  <c r="JK92" i="10"/>
  <c r="JK160" i="10"/>
  <c r="JK74" i="10"/>
  <c r="JK150" i="10"/>
  <c r="JK153" i="10" s="1"/>
  <c r="JK156" i="10" s="1"/>
  <c r="JK157" i="10" s="1"/>
  <c r="DZ74" i="10"/>
  <c r="DZ160" i="10"/>
  <c r="DZ92" i="10"/>
  <c r="DZ150" i="10"/>
  <c r="DZ153" i="10" s="1"/>
  <c r="DZ156" i="10" s="1"/>
  <c r="DZ157" i="10" s="1"/>
  <c r="ML74" i="10"/>
  <c r="ML160" i="10"/>
  <c r="ML92" i="10"/>
  <c r="ML150" i="10"/>
  <c r="ML153" i="10" s="1"/>
  <c r="ML156" i="10" s="1"/>
  <c r="ML157" i="10" s="1"/>
  <c r="GX74" i="10"/>
  <c r="GX92" i="10"/>
  <c r="GX160" i="10"/>
  <c r="GX150" i="10"/>
  <c r="GX153" i="10" s="1"/>
  <c r="GX156" i="10" s="1"/>
  <c r="GX157" i="10" s="1"/>
  <c r="NV74" i="10"/>
  <c r="NV160" i="10"/>
  <c r="NV92" i="10"/>
  <c r="NV150" i="10"/>
  <c r="NV153" i="10" s="1"/>
  <c r="NV156" i="10" s="1"/>
  <c r="NV157" i="10" s="1"/>
  <c r="DD92" i="10"/>
  <c r="DD74" i="10"/>
  <c r="DD160" i="10"/>
  <c r="DD150" i="10"/>
  <c r="DD153" i="10" s="1"/>
  <c r="DD156" i="10" s="1"/>
  <c r="DD157" i="10" s="1"/>
  <c r="EV74" i="10"/>
  <c r="EV92" i="10"/>
  <c r="EV160" i="10"/>
  <c r="EV150" i="10"/>
  <c r="EV153" i="10" s="1"/>
  <c r="EV156" i="10" s="1"/>
  <c r="EV157" i="10" s="1"/>
  <c r="MW92" i="10"/>
  <c r="MW160" i="10"/>
  <c r="MW74" i="10"/>
  <c r="MW150" i="10"/>
  <c r="MW153" i="10" s="1"/>
  <c r="MW156" i="10" s="1"/>
  <c r="MW157" i="10" s="1"/>
  <c r="LI160" i="10"/>
  <c r="LI92" i="10"/>
  <c r="LI74" i="10"/>
  <c r="LI150" i="10"/>
  <c r="LI153" i="10" s="1"/>
  <c r="LI156" i="10" s="1"/>
  <c r="LI157" i="10" s="1"/>
  <c r="DM160" i="10"/>
  <c r="DM92" i="10"/>
  <c r="DM74" i="10"/>
  <c r="DM150" i="10"/>
  <c r="DM153" i="10" s="1"/>
  <c r="DM156" i="10" s="1"/>
  <c r="DM157" i="10" s="1"/>
  <c r="JU92" i="10"/>
  <c r="JU160" i="10"/>
  <c r="JU74" i="10"/>
  <c r="JU150" i="10"/>
  <c r="JU153" i="10" s="1"/>
  <c r="JU156" i="10" s="1"/>
  <c r="JU157" i="10" s="1"/>
  <c r="CO74" i="10"/>
  <c r="CO160" i="10"/>
  <c r="CO92" i="10"/>
  <c r="CO150" i="10"/>
  <c r="CO153" i="10" s="1"/>
  <c r="CO156" i="10" s="1"/>
  <c r="CO157" i="10" s="1"/>
  <c r="BN92" i="10"/>
  <c r="BN160" i="10"/>
  <c r="BN150" i="10"/>
  <c r="BN153" i="10" s="1"/>
  <c r="BN156" i="10" s="1"/>
  <c r="BN157" i="10" s="1"/>
  <c r="BN74" i="10"/>
  <c r="FZ74" i="10"/>
  <c r="FZ92" i="10"/>
  <c r="FZ160" i="10"/>
  <c r="FZ150" i="10"/>
  <c r="FZ153" i="10" s="1"/>
  <c r="FZ156" i="10" s="1"/>
  <c r="FZ157" i="10" s="1"/>
  <c r="DA160" i="10"/>
  <c r="DA92" i="10"/>
  <c r="DA74" i="10"/>
  <c r="DA150" i="10"/>
  <c r="DA153" i="10" s="1"/>
  <c r="DA156" i="10" s="1"/>
  <c r="DA157" i="10" s="1"/>
  <c r="AZ74" i="10"/>
  <c r="AZ92" i="10"/>
  <c r="AZ160" i="10"/>
  <c r="AZ150" i="10"/>
  <c r="AZ153" i="10" s="1"/>
  <c r="AZ156" i="10" s="1"/>
  <c r="AZ157" i="10" s="1"/>
  <c r="NF160" i="10"/>
  <c r="NF92" i="10"/>
  <c r="NF74" i="10"/>
  <c r="NF150" i="10"/>
  <c r="NF153" i="10" s="1"/>
  <c r="NF156" i="10" s="1"/>
  <c r="NF157" i="10" s="1"/>
  <c r="NI74" i="10"/>
  <c r="NI160" i="10"/>
  <c r="NI92" i="10"/>
  <c r="NI150" i="10"/>
  <c r="NI153" i="10" s="1"/>
  <c r="NI156" i="10" s="1"/>
  <c r="NI157" i="10" s="1"/>
  <c r="ER92" i="10"/>
  <c r="ER160" i="10"/>
  <c r="ER74" i="10"/>
  <c r="ER150" i="10"/>
  <c r="ER153" i="10" s="1"/>
  <c r="ER156" i="10" s="1"/>
  <c r="ER157" i="10" s="1"/>
  <c r="IV74" i="10"/>
  <c r="IV160" i="10"/>
  <c r="IV92" i="10"/>
  <c r="IV150" i="10"/>
  <c r="IV153" i="10" s="1"/>
  <c r="IV156" i="10" s="1"/>
  <c r="IV157" i="10" s="1"/>
  <c r="DG160" i="10"/>
  <c r="DG74" i="10"/>
  <c r="DG92" i="10"/>
  <c r="DG150" i="10"/>
  <c r="DG153" i="10" s="1"/>
  <c r="DG156" i="10" s="1"/>
  <c r="DG157" i="10" s="1"/>
  <c r="BK74" i="10"/>
  <c r="BK160" i="10"/>
  <c r="BK92" i="10"/>
  <c r="BK150" i="10"/>
  <c r="BK153" i="10" s="1"/>
  <c r="BK156" i="10" s="1"/>
  <c r="BK157" i="10" s="1"/>
  <c r="CQ74" i="10"/>
  <c r="CQ160" i="10"/>
  <c r="CQ92" i="10"/>
  <c r="CQ150" i="10"/>
  <c r="CQ153" i="10" s="1"/>
  <c r="CQ156" i="10" s="1"/>
  <c r="CQ157" i="10" s="1"/>
  <c r="NZ74" i="10"/>
  <c r="NZ92" i="10"/>
  <c r="NZ160" i="10"/>
  <c r="NZ150" i="10"/>
  <c r="NZ153" i="10" s="1"/>
  <c r="NZ156" i="10" s="1"/>
  <c r="NZ157" i="10" s="1"/>
  <c r="HB74" i="10"/>
  <c r="HB92" i="10"/>
  <c r="HB160" i="10"/>
  <c r="HB150" i="10"/>
  <c r="HB153" i="10" s="1"/>
  <c r="HB156" i="10" s="1"/>
  <c r="HB157" i="10" s="1"/>
  <c r="LV160" i="10"/>
  <c r="LV92" i="10"/>
  <c r="LV74" i="10"/>
  <c r="LV150" i="10"/>
  <c r="LV153" i="10" s="1"/>
  <c r="LV156" i="10" s="1"/>
  <c r="LV157" i="10" s="1"/>
  <c r="EG74" i="10"/>
  <c r="EG160" i="10"/>
  <c r="EG92" i="10"/>
  <c r="EG150" i="10"/>
  <c r="EG153" i="10" s="1"/>
  <c r="EG156" i="10" s="1"/>
  <c r="EG157" i="10" s="1"/>
  <c r="GE92" i="10"/>
  <c r="GE160" i="10"/>
  <c r="GE74" i="10"/>
  <c r="GE150" i="10"/>
  <c r="GE153" i="10" s="1"/>
  <c r="GE156" i="10" s="1"/>
  <c r="GE157" i="10" s="1"/>
  <c r="FV92" i="10"/>
  <c r="FV160" i="10"/>
  <c r="FV74" i="10"/>
  <c r="FV150" i="10"/>
  <c r="FV153" i="10" s="1"/>
  <c r="FV156" i="10" s="1"/>
  <c r="FV157" i="10" s="1"/>
  <c r="IF92" i="10"/>
  <c r="IF160" i="10"/>
  <c r="IF74" i="10"/>
  <c r="IF150" i="10"/>
  <c r="IF153" i="10" s="1"/>
  <c r="IF156" i="10" s="1"/>
  <c r="IF157" i="10" s="1"/>
  <c r="IQ92" i="10"/>
  <c r="IQ160" i="10"/>
  <c r="IQ74" i="10"/>
  <c r="IQ150" i="10"/>
  <c r="IQ153" i="10" s="1"/>
  <c r="IQ156" i="10" s="1"/>
  <c r="IQ157" i="10" s="1"/>
  <c r="NN92" i="10"/>
  <c r="NN160" i="10"/>
  <c r="NN74" i="10"/>
  <c r="NN150" i="10"/>
  <c r="NN153" i="10" s="1"/>
  <c r="NN156" i="10" s="1"/>
  <c r="NN157" i="10" s="1"/>
  <c r="LF160" i="10"/>
  <c r="LF74" i="10"/>
  <c r="LF92" i="10"/>
  <c r="LF150" i="10"/>
  <c r="LF153" i="10" s="1"/>
  <c r="LF156" i="10" s="1"/>
  <c r="LF157" i="10" s="1"/>
  <c r="MG92" i="10"/>
  <c r="MG160" i="10"/>
  <c r="MG74" i="10"/>
  <c r="MG150" i="10"/>
  <c r="MG153" i="10" s="1"/>
  <c r="MG156" i="10" s="1"/>
  <c r="MG157" i="10" s="1"/>
  <c r="LH92" i="10"/>
  <c r="LH160" i="10"/>
  <c r="LH74" i="10"/>
  <c r="LH150" i="10"/>
  <c r="LH153" i="10" s="1"/>
  <c r="LH156" i="10" s="1"/>
  <c r="LH157" i="10" s="1"/>
  <c r="LG160" i="10"/>
  <c r="LG74" i="10"/>
  <c r="LG92" i="10"/>
  <c r="LG150" i="10"/>
  <c r="LG153" i="10" s="1"/>
  <c r="LG156" i="10" s="1"/>
  <c r="LG157" i="10" s="1"/>
  <c r="AB74" i="10"/>
  <c r="AB92" i="10"/>
  <c r="AB160" i="10"/>
  <c r="AB150" i="10"/>
  <c r="AB153" i="10" s="1"/>
  <c r="AB156" i="10" s="1"/>
  <c r="AB157" i="10" s="1"/>
  <c r="CN160" i="10"/>
  <c r="CN74" i="10"/>
  <c r="CN92" i="10"/>
  <c r="CN150" i="10"/>
  <c r="CN153" i="10" s="1"/>
  <c r="CN156" i="10" s="1"/>
  <c r="CN157" i="10" s="1"/>
  <c r="HL160" i="10"/>
  <c r="HL92" i="10"/>
  <c r="HL74" i="10"/>
  <c r="HL150" i="10"/>
  <c r="HL153" i="10" s="1"/>
  <c r="HL156" i="10" s="1"/>
  <c r="HL157" i="10" s="1"/>
  <c r="BI74" i="10"/>
  <c r="BI92" i="10"/>
  <c r="BI160" i="10"/>
  <c r="BI150" i="10"/>
  <c r="BI153" i="10" s="1"/>
  <c r="BI156" i="10" s="1"/>
  <c r="BI157" i="10" s="1"/>
  <c r="MF92" i="10"/>
  <c r="MF160" i="10"/>
  <c r="MF74" i="10"/>
  <c r="MF150" i="10"/>
  <c r="MF153" i="10" s="1"/>
  <c r="MF156" i="10" s="1"/>
  <c r="MF157" i="10" s="1"/>
  <c r="NQ92" i="10"/>
  <c r="NQ160" i="10"/>
  <c r="NQ74" i="10"/>
  <c r="NQ150" i="10"/>
  <c r="NQ153" i="10" s="1"/>
  <c r="NQ156" i="10" s="1"/>
  <c r="NQ157" i="10" s="1"/>
  <c r="JL160" i="10"/>
  <c r="JL74" i="10"/>
  <c r="JL92" i="10"/>
  <c r="JL150" i="10"/>
  <c r="JL153" i="10" s="1"/>
  <c r="JL156" i="10" s="1"/>
  <c r="JL157" i="10" s="1"/>
  <c r="HY74" i="10"/>
  <c r="HY92" i="10"/>
  <c r="HY160" i="10"/>
  <c r="HY150" i="10"/>
  <c r="HY153" i="10" s="1"/>
  <c r="HY156" i="10" s="1"/>
  <c r="HY157" i="10" s="1"/>
  <c r="DT92" i="10"/>
  <c r="DT74" i="10"/>
  <c r="DT160" i="10"/>
  <c r="DT150" i="10"/>
  <c r="DT153" i="10" s="1"/>
  <c r="DT156" i="10" s="1"/>
  <c r="DT157" i="10" s="1"/>
  <c r="KX160" i="10"/>
  <c r="KX74" i="10"/>
  <c r="KX92" i="10"/>
  <c r="KX150" i="10"/>
  <c r="KX153" i="10" s="1"/>
  <c r="KX156" i="10" s="1"/>
  <c r="KX157" i="10" s="1"/>
  <c r="JV92" i="10"/>
  <c r="JV74" i="10"/>
  <c r="JV160" i="10"/>
  <c r="JV150" i="10"/>
  <c r="JV153" i="10" s="1"/>
  <c r="JV156" i="10" s="1"/>
  <c r="JV157" i="10" s="1"/>
  <c r="KU160" i="10"/>
  <c r="KU74" i="10"/>
  <c r="KU92" i="10"/>
  <c r="KU150" i="10"/>
  <c r="KU153" i="10" s="1"/>
  <c r="KU156" i="10" s="1"/>
  <c r="KU157" i="10" s="1"/>
  <c r="DF92" i="10"/>
  <c r="DF160" i="10"/>
  <c r="DF74" i="10"/>
  <c r="DF150" i="10"/>
  <c r="DF153" i="10" s="1"/>
  <c r="DF156" i="10" s="1"/>
  <c r="DF157" i="10" s="1"/>
  <c r="BL74" i="10"/>
  <c r="BL92" i="10"/>
  <c r="BL160" i="10"/>
  <c r="BL150" i="10"/>
  <c r="BL153" i="10" s="1"/>
  <c r="BL156" i="10" s="1"/>
  <c r="BL157" i="10" s="1"/>
  <c r="JX160" i="10"/>
  <c r="JX92" i="10"/>
  <c r="JX74" i="10"/>
  <c r="JX150" i="10"/>
  <c r="JX153" i="10" s="1"/>
  <c r="JX156" i="10" s="1"/>
  <c r="JX157" i="10" s="1"/>
  <c r="NS74" i="10"/>
  <c r="NS160" i="10"/>
  <c r="NS92" i="10"/>
  <c r="NS150" i="10"/>
  <c r="NS153" i="10" s="1"/>
  <c r="NS156" i="10" s="1"/>
  <c r="NS157" i="10" s="1"/>
  <c r="LW92" i="10"/>
  <c r="LW74" i="10"/>
  <c r="LW160" i="10"/>
  <c r="LW150" i="10"/>
  <c r="LW153" i="10" s="1"/>
  <c r="LW156" i="10" s="1"/>
  <c r="LW157" i="10" s="1"/>
  <c r="NB92" i="10"/>
  <c r="NB74" i="10"/>
  <c r="NB160" i="10"/>
  <c r="NB150" i="10"/>
  <c r="NB153" i="10" s="1"/>
  <c r="NB156" i="10" s="1"/>
  <c r="NB157" i="10" s="1"/>
  <c r="BJ74" i="10"/>
  <c r="BJ160" i="10"/>
  <c r="BJ92" i="10"/>
  <c r="BJ150" i="10"/>
  <c r="BJ153" i="10" s="1"/>
  <c r="BJ156" i="10" s="1"/>
  <c r="BJ157" i="10" s="1"/>
  <c r="BV74" i="10"/>
  <c r="BV160" i="10"/>
  <c r="BV92" i="10"/>
  <c r="BV150" i="10"/>
  <c r="BV153" i="10" s="1"/>
  <c r="BV156" i="10" s="1"/>
  <c r="BV157" i="10" s="1"/>
  <c r="IX74" i="10"/>
  <c r="IX160" i="10"/>
  <c r="IX92" i="10"/>
  <c r="IX150" i="10"/>
  <c r="IX153" i="10" s="1"/>
  <c r="IX156" i="10" s="1"/>
  <c r="IX157" i="10" s="1"/>
  <c r="KL92" i="10"/>
  <c r="KL160" i="10"/>
  <c r="KL74" i="10"/>
  <c r="KL150" i="10"/>
  <c r="KL153" i="10" s="1"/>
  <c r="KL156" i="10" s="1"/>
  <c r="KL157" i="10" s="1"/>
  <c r="CD160" i="10"/>
  <c r="CD92" i="10"/>
  <c r="CD74" i="10"/>
  <c r="CD150" i="10"/>
  <c r="CD153" i="10" s="1"/>
  <c r="CD156" i="10" s="1"/>
  <c r="CD157" i="10" s="1"/>
  <c r="IB160" i="10"/>
  <c r="IB74" i="10"/>
  <c r="IB92" i="10"/>
  <c r="IB150" i="10"/>
  <c r="IB153" i="10" s="1"/>
  <c r="IB156" i="10" s="1"/>
  <c r="IB157" i="10" s="1"/>
  <c r="LM160" i="10"/>
  <c r="LM92" i="10"/>
  <c r="LM150" i="10"/>
  <c r="LM153" i="10" s="1"/>
  <c r="LM156" i="10" s="1"/>
  <c r="LM157" i="10" s="1"/>
  <c r="LM74" i="10"/>
  <c r="AY74" i="10"/>
  <c r="AY92" i="10"/>
  <c r="AY160" i="10"/>
  <c r="AY150" i="10"/>
  <c r="AY153" i="10" s="1"/>
  <c r="AY156" i="10" s="1"/>
  <c r="AY157" i="10" s="1"/>
  <c r="GU160" i="10"/>
  <c r="GU92" i="10"/>
  <c r="GU74" i="10"/>
  <c r="GU150" i="10"/>
  <c r="GU153" i="10" s="1"/>
  <c r="GU156" i="10" s="1"/>
  <c r="GU157" i="10" s="1"/>
  <c r="GV74" i="10"/>
  <c r="GV92" i="10"/>
  <c r="GV160" i="10"/>
  <c r="GV150" i="10"/>
  <c r="GV153" i="10" s="1"/>
  <c r="GV156" i="10" s="1"/>
  <c r="GV157" i="10" s="1"/>
  <c r="EM92" i="10"/>
  <c r="EM160" i="10"/>
  <c r="EM74" i="10"/>
  <c r="EM150" i="10"/>
  <c r="EM153" i="10" s="1"/>
  <c r="EM156" i="10" s="1"/>
  <c r="EM157" i="10" s="1"/>
  <c r="DJ92" i="10"/>
  <c r="DJ160" i="10"/>
  <c r="DJ74" i="10"/>
  <c r="DJ150" i="10"/>
  <c r="DJ153" i="10" s="1"/>
  <c r="DJ156" i="10" s="1"/>
  <c r="DJ157" i="10" s="1"/>
  <c r="FS160" i="10"/>
  <c r="FS74" i="10"/>
  <c r="FS92" i="10"/>
  <c r="FS150" i="10"/>
  <c r="FS153" i="10" s="1"/>
  <c r="FS156" i="10" s="1"/>
  <c r="FS157" i="10" s="1"/>
  <c r="MN160" i="10"/>
  <c r="MN92" i="10"/>
  <c r="MN74" i="10"/>
  <c r="MN150" i="10"/>
  <c r="MN153" i="10" s="1"/>
  <c r="MN156" i="10" s="1"/>
  <c r="MN157" i="10" s="1"/>
  <c r="HQ92" i="10"/>
  <c r="HQ160" i="10"/>
  <c r="HQ74" i="10"/>
  <c r="HQ150" i="10"/>
  <c r="HQ153" i="10" s="1"/>
  <c r="HQ156" i="10" s="1"/>
  <c r="HQ157" i="10" s="1"/>
  <c r="MM92" i="10"/>
  <c r="MM160" i="10"/>
  <c r="MM74" i="10"/>
  <c r="MM150" i="10"/>
  <c r="MM153" i="10" s="1"/>
  <c r="MM156" i="10" s="1"/>
  <c r="MM157" i="10" s="1"/>
  <c r="LA74" i="10"/>
  <c r="LA92" i="10"/>
  <c r="LA160" i="10"/>
  <c r="LA150" i="10"/>
  <c r="LA153" i="10" s="1"/>
  <c r="LA156" i="10" s="1"/>
  <c r="LA157" i="10" s="1"/>
  <c r="HA92" i="10"/>
  <c r="HA160" i="10"/>
  <c r="HA74" i="10"/>
  <c r="HA150" i="10"/>
  <c r="HA153" i="10" s="1"/>
  <c r="HA156" i="10" s="1"/>
  <c r="HA157" i="10" s="1"/>
  <c r="MO92" i="10"/>
  <c r="MO160" i="10"/>
  <c r="MO74" i="10"/>
  <c r="MO150" i="10"/>
  <c r="MO153" i="10" s="1"/>
  <c r="MO156" i="10" s="1"/>
  <c r="MO157" i="10" s="1"/>
  <c r="DI92" i="10"/>
  <c r="DI160" i="10"/>
  <c r="DI74" i="10"/>
  <c r="DI150" i="10"/>
  <c r="DI153" i="10" s="1"/>
  <c r="DI156" i="10" s="1"/>
  <c r="DI157" i="10" s="1"/>
  <c r="EI92" i="10"/>
  <c r="EI160" i="10"/>
  <c r="EI74" i="10"/>
  <c r="EI150" i="10"/>
  <c r="EI153" i="10" s="1"/>
  <c r="EI156" i="10" s="1"/>
  <c r="EI157" i="10" s="1"/>
  <c r="KD74" i="10"/>
  <c r="KD92" i="10"/>
  <c r="KD160" i="10"/>
  <c r="KD150" i="10"/>
  <c r="KD153" i="10" s="1"/>
  <c r="KD156" i="10" s="1"/>
  <c r="KD157" i="10" s="1"/>
  <c r="CP74" i="10"/>
  <c r="CP160" i="10"/>
  <c r="CP92" i="10"/>
  <c r="CP150" i="10"/>
  <c r="CP153" i="10" s="1"/>
  <c r="CP156" i="10" s="1"/>
  <c r="CP157" i="10" s="1"/>
  <c r="ND92" i="10"/>
  <c r="ND160" i="10"/>
  <c r="ND74" i="10"/>
  <c r="ND150" i="10"/>
  <c r="ND153" i="10" s="1"/>
  <c r="ND156" i="10" s="1"/>
  <c r="ND157" i="10" s="1"/>
  <c r="AJ74" i="10"/>
  <c r="AJ92" i="10"/>
  <c r="AJ160" i="10"/>
  <c r="AJ150" i="10"/>
  <c r="AJ153" i="10" s="1"/>
  <c r="AJ156" i="10" s="1"/>
  <c r="AJ157" i="10" s="1"/>
  <c r="AT92" i="10"/>
  <c r="AT160" i="10"/>
  <c r="AT74" i="10"/>
  <c r="AT150" i="10"/>
  <c r="AT153" i="10" s="1"/>
  <c r="AT156" i="10" s="1"/>
  <c r="AT157" i="10" s="1"/>
  <c r="GA74" i="10"/>
  <c r="GA92" i="10"/>
  <c r="GA160" i="10"/>
  <c r="GA150" i="10"/>
  <c r="GA153" i="10" s="1"/>
  <c r="GA156" i="10" s="1"/>
  <c r="GA157" i="10" s="1"/>
  <c r="CW92" i="10"/>
  <c r="CW160" i="10"/>
  <c r="CW74" i="10"/>
  <c r="CW150" i="10"/>
  <c r="CW153" i="10" s="1"/>
  <c r="CW156" i="10" s="1"/>
  <c r="CW157" i="10" s="1"/>
  <c r="DR92" i="10"/>
  <c r="DR160" i="10"/>
  <c r="DR74" i="10"/>
  <c r="DR150" i="10"/>
  <c r="DR153" i="10" s="1"/>
  <c r="DR156" i="10" s="1"/>
  <c r="DR157" i="10" s="1"/>
  <c r="CM92" i="10"/>
  <c r="CM160" i="10"/>
  <c r="CM74" i="10"/>
  <c r="CM150" i="10"/>
  <c r="CM153" i="10" s="1"/>
  <c r="CM156" i="10" s="1"/>
  <c r="CM157" i="10" s="1"/>
  <c r="DV160" i="10"/>
  <c r="DV92" i="10"/>
  <c r="DV74" i="10"/>
  <c r="DV150" i="10"/>
  <c r="DV153" i="10" s="1"/>
  <c r="DV156" i="10" s="1"/>
  <c r="DV157" i="10" s="1"/>
  <c r="GN92" i="10"/>
  <c r="GN160" i="10"/>
  <c r="GN74" i="10"/>
  <c r="GN150" i="10"/>
  <c r="GN153" i="10" s="1"/>
  <c r="GN156" i="10" s="1"/>
  <c r="GN157" i="10" s="1"/>
  <c r="GR160" i="10"/>
  <c r="GR92" i="10"/>
  <c r="GR74" i="10"/>
  <c r="GR150" i="10"/>
  <c r="GR153" i="10" s="1"/>
  <c r="GR156" i="10" s="1"/>
  <c r="GR157" i="10" s="1"/>
  <c r="NU92" i="10"/>
  <c r="NU160" i="10"/>
  <c r="NU74" i="10"/>
  <c r="NU150" i="10"/>
  <c r="NU153" i="10" s="1"/>
  <c r="NU156" i="10" s="1"/>
  <c r="NU157" i="10" s="1"/>
  <c r="HX92" i="10"/>
  <c r="HX160" i="10"/>
  <c r="HX74" i="10"/>
  <c r="HX150" i="10"/>
  <c r="HX153" i="10" s="1"/>
  <c r="HX156" i="10" s="1"/>
  <c r="HX157" i="10" s="1"/>
  <c r="GQ160" i="10"/>
  <c r="GQ92" i="10"/>
  <c r="GQ74" i="10"/>
  <c r="GQ150" i="10"/>
  <c r="GQ153" i="10" s="1"/>
  <c r="GQ156" i="10" s="1"/>
  <c r="GQ157" i="10" s="1"/>
  <c r="IS74" i="10"/>
  <c r="IS160" i="10"/>
  <c r="IS92" i="10"/>
  <c r="IS150" i="10"/>
  <c r="IS153" i="10" s="1"/>
  <c r="IS156" i="10" s="1"/>
  <c r="IS157" i="10" s="1"/>
  <c r="MC92" i="10"/>
  <c r="MC74" i="10"/>
  <c r="MC160" i="10"/>
  <c r="MC150" i="10"/>
  <c r="MC153" i="10" s="1"/>
  <c r="MC156" i="10" s="1"/>
  <c r="MC157" i="10" s="1"/>
  <c r="KE92" i="10"/>
  <c r="KE160" i="10"/>
  <c r="KE74" i="10"/>
  <c r="KE150" i="10"/>
  <c r="KE153" i="10" s="1"/>
  <c r="KE156" i="10" s="1"/>
  <c r="KE157" i="10" s="1"/>
  <c r="AH92" i="10"/>
  <c r="AH160" i="10"/>
  <c r="AH74" i="10"/>
  <c r="AH150" i="10"/>
  <c r="AH153" i="10" s="1"/>
  <c r="AH156" i="10" s="1"/>
  <c r="AH157" i="10" s="1"/>
  <c r="JW74" i="10"/>
  <c r="JW160" i="10"/>
  <c r="JW92" i="10"/>
  <c r="JW150" i="10"/>
  <c r="JW153" i="10" s="1"/>
  <c r="JW156" i="10" s="1"/>
  <c r="JW157" i="10" s="1"/>
  <c r="CH74" i="10"/>
  <c r="CH160" i="10"/>
  <c r="CH92" i="10"/>
  <c r="CH150" i="10"/>
  <c r="CH153" i="10" s="1"/>
  <c r="CH156" i="10" s="1"/>
  <c r="CH157" i="10" s="1"/>
  <c r="JR160" i="10"/>
  <c r="JR92" i="10"/>
  <c r="JR74" i="10"/>
  <c r="JR150" i="10"/>
  <c r="JR153" i="10" s="1"/>
  <c r="JR156" i="10" s="1"/>
  <c r="JR157" i="10" s="1"/>
  <c r="IT74" i="10"/>
  <c r="IT92" i="10"/>
  <c r="IT160" i="10"/>
  <c r="IT150" i="10"/>
  <c r="IT153" i="10" s="1"/>
  <c r="IT156" i="10" s="1"/>
  <c r="IT157" i="10" s="1"/>
  <c r="KR92" i="10"/>
  <c r="KR160" i="10"/>
  <c r="KR74" i="10"/>
  <c r="KR150" i="10"/>
  <c r="KR153" i="10" s="1"/>
  <c r="KR156" i="10" s="1"/>
  <c r="KR157" i="10" s="1"/>
  <c r="MH74" i="10"/>
  <c r="MH92" i="10"/>
  <c r="MH160" i="10"/>
  <c r="MH150" i="10"/>
  <c r="MH153" i="10" s="1"/>
  <c r="MH156" i="10" s="1"/>
  <c r="MH157" i="10" s="1"/>
  <c r="BA92" i="10"/>
  <c r="BA160" i="10"/>
  <c r="BA74" i="10"/>
  <c r="BA150" i="10"/>
  <c r="BA153" i="10" s="1"/>
  <c r="BA156" i="10" s="1"/>
  <c r="BA157" i="10" s="1"/>
  <c r="HG92" i="10"/>
  <c r="HG160" i="10"/>
  <c r="HG74" i="10"/>
  <c r="HG150" i="10"/>
  <c r="HG153" i="10" s="1"/>
  <c r="HG156" i="10" s="1"/>
  <c r="HG157" i="10" s="1"/>
  <c r="EA92" i="10"/>
  <c r="EA160" i="10"/>
  <c r="EA74" i="10"/>
  <c r="EA150" i="10"/>
  <c r="EA153" i="10" s="1"/>
  <c r="EA156" i="10" s="1"/>
  <c r="EA157" i="10" s="1"/>
  <c r="MX160" i="10"/>
  <c r="MX92" i="10"/>
  <c r="MX74" i="10"/>
  <c r="MX150" i="10"/>
  <c r="MX153" i="10" s="1"/>
  <c r="MX156" i="10" s="1"/>
  <c r="MX157" i="10" s="1"/>
  <c r="NW92" i="10"/>
  <c r="NW160" i="10"/>
  <c r="NW74" i="10"/>
  <c r="NW150" i="10"/>
  <c r="NW153" i="10" s="1"/>
  <c r="NW156" i="10" s="1"/>
  <c r="NW157" i="10" s="1"/>
  <c r="DO160" i="10"/>
  <c r="DO92" i="10"/>
  <c r="DO74" i="10"/>
  <c r="DO150" i="10"/>
  <c r="DO153" i="10" s="1"/>
  <c r="DO156" i="10" s="1"/>
  <c r="DO157" i="10" s="1"/>
  <c r="BO92" i="10"/>
  <c r="BO160" i="10"/>
  <c r="BO74" i="10"/>
  <c r="BO150" i="10"/>
  <c r="BO153" i="10" s="1"/>
  <c r="BO156" i="10" s="1"/>
  <c r="BO157" i="10" s="1"/>
  <c r="AR92" i="10"/>
  <c r="AR160" i="10"/>
  <c r="AR74" i="10"/>
  <c r="AR150" i="10"/>
  <c r="AR153" i="10" s="1"/>
  <c r="AR156" i="10" s="1"/>
  <c r="AR157" i="10" s="1"/>
  <c r="HV74" i="10"/>
  <c r="HV92" i="10"/>
  <c r="HV160" i="10"/>
  <c r="HV150" i="10"/>
  <c r="HV153" i="10" s="1"/>
  <c r="HV156" i="10" s="1"/>
  <c r="HV157" i="10" s="1"/>
  <c r="AV92" i="10"/>
  <c r="AV160" i="10"/>
  <c r="AV74" i="10"/>
  <c r="AV150" i="10"/>
  <c r="AV153" i="10" s="1"/>
  <c r="AV156" i="10" s="1"/>
  <c r="AV157" i="10" s="1"/>
  <c r="AW92" i="10"/>
  <c r="AW160" i="10"/>
  <c r="AW74" i="10"/>
  <c r="AW150" i="10"/>
  <c r="AW153" i="10" s="1"/>
  <c r="AW156" i="10" s="1"/>
  <c r="AW157" i="10" s="1"/>
  <c r="CZ92" i="10"/>
  <c r="CZ74" i="10"/>
  <c r="CZ160" i="10"/>
  <c r="CZ150" i="10"/>
  <c r="CZ153" i="10" s="1"/>
  <c r="CZ156" i="10" s="1"/>
  <c r="CZ157" i="10" s="1"/>
  <c r="JC92" i="10"/>
  <c r="JC160" i="10"/>
  <c r="JC74" i="10"/>
  <c r="JC150" i="10"/>
  <c r="JC153" i="10" s="1"/>
  <c r="JC156" i="10" s="1"/>
  <c r="JC157" i="10" s="1"/>
  <c r="IM74" i="10"/>
  <c r="IM92" i="10"/>
  <c r="IM160" i="10"/>
  <c r="IM150" i="10"/>
  <c r="IM153" i="10" s="1"/>
  <c r="IM156" i="10" s="1"/>
  <c r="IM157" i="10" s="1"/>
  <c r="JG92" i="10"/>
  <c r="JG160" i="10"/>
  <c r="JG74" i="10"/>
  <c r="JG150" i="10"/>
  <c r="JG153" i="10" s="1"/>
  <c r="JG156" i="10" s="1"/>
  <c r="JG157" i="10" s="1"/>
  <c r="FH92" i="10"/>
  <c r="FH74" i="10"/>
  <c r="FH160" i="10"/>
  <c r="FH150" i="10"/>
  <c r="FH153" i="10" s="1"/>
  <c r="FH156" i="10" s="1"/>
  <c r="FH157" i="10" s="1"/>
  <c r="FW160" i="10"/>
  <c r="FW92" i="10"/>
  <c r="FW150" i="10"/>
  <c r="FW153" i="10" s="1"/>
  <c r="FW156" i="10" s="1"/>
  <c r="FW157" i="10" s="1"/>
  <c r="FW74" i="10"/>
  <c r="HW92" i="10"/>
  <c r="HW160" i="10"/>
  <c r="HW74" i="10"/>
  <c r="HW150" i="10"/>
  <c r="HW153" i="10" s="1"/>
  <c r="HW156" i="10" s="1"/>
  <c r="HW157" i="10" s="1"/>
  <c r="JI92" i="10"/>
  <c r="JI74" i="10"/>
  <c r="JI160" i="10"/>
  <c r="JI150" i="10"/>
  <c r="JI153" i="10" s="1"/>
  <c r="JI156" i="10" s="1"/>
  <c r="JI157" i="10" s="1"/>
  <c r="GB160" i="10"/>
  <c r="GB92" i="10"/>
  <c r="GB74" i="10"/>
  <c r="GB150" i="10"/>
  <c r="GB153" i="10" s="1"/>
  <c r="GB156" i="10" s="1"/>
  <c r="GB157" i="10" s="1"/>
  <c r="KB74" i="10"/>
  <c r="KB92" i="10"/>
  <c r="KB160" i="10"/>
  <c r="KB150" i="10"/>
  <c r="KB153" i="10" s="1"/>
  <c r="KB156" i="10" s="1"/>
  <c r="KB157" i="10" s="1"/>
  <c r="DP92" i="10"/>
  <c r="DP74" i="10"/>
  <c r="DP160" i="10"/>
  <c r="DP150" i="10"/>
  <c r="DP153" i="10" s="1"/>
  <c r="DP156" i="10" s="1"/>
  <c r="DP157" i="10" s="1"/>
  <c r="GF160" i="10"/>
  <c r="GF92" i="10"/>
  <c r="GF74" i="10"/>
  <c r="GF150" i="10"/>
  <c r="GF153" i="10" s="1"/>
  <c r="GF156" i="10" s="1"/>
  <c r="GF157" i="10" s="1"/>
  <c r="FQ160" i="10"/>
  <c r="FQ74" i="10"/>
  <c r="FQ92" i="10"/>
  <c r="FQ150" i="10"/>
  <c r="FQ153" i="10" s="1"/>
  <c r="FQ156" i="10" s="1"/>
  <c r="FQ157" i="10" s="1"/>
  <c r="MI92" i="10"/>
  <c r="MI160" i="10"/>
  <c r="MI74" i="10"/>
  <c r="MI150" i="10"/>
  <c r="MI153" i="10" s="1"/>
  <c r="MI156" i="10" s="1"/>
  <c r="MI157" i="10" s="1"/>
  <c r="FA74" i="10"/>
  <c r="FA92" i="10"/>
  <c r="FA160" i="10"/>
  <c r="FA150" i="10"/>
  <c r="FA153" i="10" s="1"/>
  <c r="FA156" i="10" s="1"/>
  <c r="FA157" i="10" s="1"/>
  <c r="CY74" i="10"/>
  <c r="CY92" i="10"/>
  <c r="CY160" i="10"/>
  <c r="CY150" i="10"/>
  <c r="CY153" i="10" s="1"/>
  <c r="CY156" i="10" s="1"/>
  <c r="CY157" i="10" s="1"/>
  <c r="GP92" i="10"/>
  <c r="GP74" i="10"/>
  <c r="GP160" i="10"/>
  <c r="GP150" i="10"/>
  <c r="GP153" i="10" s="1"/>
  <c r="GP156" i="10" s="1"/>
  <c r="GP157" i="10" s="1"/>
  <c r="NX92" i="10"/>
  <c r="NX160" i="10"/>
  <c r="NX74" i="10"/>
  <c r="NX150" i="10"/>
  <c r="NX153" i="10" s="1"/>
  <c r="NX156" i="10" s="1"/>
  <c r="NX157" i="10" s="1"/>
  <c r="FK160" i="10"/>
  <c r="FK92" i="10"/>
  <c r="FK74" i="10"/>
  <c r="FK150" i="10"/>
  <c r="FK153" i="10" s="1"/>
  <c r="FK156" i="10" s="1"/>
  <c r="FK157" i="10" s="1"/>
  <c r="BE74" i="10"/>
  <c r="BE160" i="10"/>
  <c r="BE92" i="10"/>
  <c r="BE150" i="10"/>
  <c r="BE153" i="10" s="1"/>
  <c r="BE156" i="10" s="1"/>
  <c r="BE157" i="10" s="1"/>
  <c r="GJ160" i="10"/>
  <c r="GJ74" i="10"/>
  <c r="GJ92" i="10"/>
  <c r="GJ150" i="10"/>
  <c r="GJ153" i="10" s="1"/>
  <c r="GJ156" i="10" s="1"/>
  <c r="GJ157" i="10" s="1"/>
  <c r="JT92" i="10"/>
  <c r="JT74" i="10"/>
  <c r="JT160" i="10"/>
  <c r="JT150" i="10"/>
  <c r="JT153" i="10" s="1"/>
  <c r="JT156" i="10" s="1"/>
  <c r="JT157" i="10" s="1"/>
  <c r="DH160" i="10"/>
  <c r="DH92" i="10"/>
  <c r="DH74" i="10"/>
  <c r="DH150" i="10"/>
  <c r="DH153" i="10" s="1"/>
  <c r="DH156" i="10" s="1"/>
  <c r="DH157" i="10" s="1"/>
  <c r="FU92" i="10"/>
  <c r="FU160" i="10"/>
  <c r="FU74" i="10"/>
  <c r="FU150" i="10"/>
  <c r="FU153" i="10" s="1"/>
  <c r="FU156" i="10" s="1"/>
  <c r="FU157" i="10" s="1"/>
  <c r="GH92" i="10"/>
  <c r="GH160" i="10"/>
  <c r="GH74" i="10"/>
  <c r="GH150" i="10"/>
  <c r="GH153" i="10" s="1"/>
  <c r="GH156" i="10" s="1"/>
  <c r="GH157" i="10" s="1"/>
  <c r="MZ74" i="10"/>
  <c r="MZ92" i="10"/>
  <c r="MZ160" i="10"/>
  <c r="MZ150" i="10"/>
  <c r="MZ153" i="10" s="1"/>
  <c r="MZ156" i="10" s="1"/>
  <c r="MZ157" i="10" s="1"/>
  <c r="DX160" i="10"/>
  <c r="DX92" i="10"/>
  <c r="DX150" i="10"/>
  <c r="DX153" i="10" s="1"/>
  <c r="DX156" i="10" s="1"/>
  <c r="DX157" i="10" s="1"/>
  <c r="DX74" i="10"/>
  <c r="KK92" i="10"/>
  <c r="KK160" i="10"/>
  <c r="KK74" i="10"/>
  <c r="KK150" i="10"/>
  <c r="KK153" i="10" s="1"/>
  <c r="KK156" i="10" s="1"/>
  <c r="KK157" i="10" s="1"/>
  <c r="DC160" i="10"/>
  <c r="DC74" i="10"/>
  <c r="DC92" i="10"/>
  <c r="DC150" i="10"/>
  <c r="DC153" i="10" s="1"/>
  <c r="DC156" i="10" s="1"/>
  <c r="DC157" i="10" s="1"/>
  <c r="EZ74" i="10"/>
  <c r="EZ92" i="10"/>
  <c r="EZ160" i="10"/>
  <c r="EZ150" i="10"/>
  <c r="EZ153" i="10" s="1"/>
  <c r="EZ156" i="10" s="1"/>
  <c r="EZ157" i="10" s="1"/>
  <c r="EJ92" i="10"/>
  <c r="EJ74" i="10"/>
  <c r="EJ160" i="10"/>
  <c r="EJ150" i="10"/>
  <c r="EJ153" i="10" s="1"/>
  <c r="EJ156" i="10" s="1"/>
  <c r="EJ157" i="10" s="1"/>
  <c r="ET160" i="10"/>
  <c r="ET74" i="10"/>
  <c r="ET92" i="10"/>
  <c r="ET150" i="10"/>
  <c r="ET153" i="10" s="1"/>
  <c r="ET156" i="10" s="1"/>
  <c r="ET157" i="10" s="1"/>
  <c r="HD160" i="10"/>
  <c r="HD92" i="10"/>
  <c r="HD74" i="10"/>
  <c r="HD150" i="10"/>
  <c r="HD153" i="10" s="1"/>
  <c r="HD156" i="10" s="1"/>
  <c r="HD157" i="10" s="1"/>
  <c r="LD74" i="10"/>
  <c r="LD92" i="10"/>
  <c r="LD160" i="10"/>
  <c r="LD150" i="10"/>
  <c r="LD153" i="10" s="1"/>
  <c r="LD156" i="10" s="1"/>
  <c r="LD157" i="10" s="1"/>
  <c r="ME160" i="10"/>
  <c r="ME92" i="10"/>
  <c r="ME74" i="10"/>
  <c r="ME150" i="10"/>
  <c r="ME153" i="10" s="1"/>
  <c r="ME156" i="10" s="1"/>
  <c r="ME157" i="10" s="1"/>
  <c r="AD160" i="10"/>
  <c r="AD92" i="10"/>
  <c r="AD74" i="10"/>
  <c r="AD150" i="10"/>
  <c r="AD153" i="10" s="1"/>
  <c r="AD156" i="10" s="1"/>
  <c r="AD157" i="10" s="1"/>
  <c r="CC92" i="10"/>
  <c r="CC160" i="10"/>
  <c r="CC74" i="10"/>
  <c r="CC150" i="10"/>
  <c r="CC153" i="10" s="1"/>
  <c r="CC156" i="10" s="1"/>
  <c r="CC157" i="10" s="1"/>
  <c r="MJ74" i="10"/>
  <c r="MJ92" i="10"/>
  <c r="MJ160" i="10"/>
  <c r="MJ150" i="10"/>
  <c r="MJ153" i="10" s="1"/>
  <c r="MJ156" i="10" s="1"/>
  <c r="MJ157" i="10" s="1"/>
  <c r="JH92" i="10"/>
  <c r="JH160" i="10"/>
  <c r="JH150" i="10"/>
  <c r="JH153" i="10" s="1"/>
  <c r="JH156" i="10" s="1"/>
  <c r="JH157" i="10" s="1"/>
  <c r="JH74" i="10"/>
  <c r="NL92" i="10"/>
  <c r="NL160" i="10"/>
  <c r="NL74" i="10"/>
  <c r="NL150" i="10"/>
  <c r="NL153" i="10" s="1"/>
  <c r="NL156" i="10" s="1"/>
  <c r="NL157" i="10" s="1"/>
  <c r="FN92" i="10"/>
  <c r="FN160" i="10"/>
  <c r="FN74" i="10"/>
  <c r="FN150" i="10"/>
  <c r="FN153" i="10" s="1"/>
  <c r="FN156" i="10" s="1"/>
  <c r="FN157" i="10" s="1"/>
  <c r="FO160" i="10"/>
  <c r="FO92" i="10"/>
  <c r="FO74" i="10"/>
  <c r="FO150" i="10"/>
  <c r="FO153" i="10" s="1"/>
  <c r="FO156" i="10" s="1"/>
  <c r="FO157" i="10" s="1"/>
  <c r="LJ92" i="10"/>
  <c r="LJ160" i="10"/>
  <c r="LJ150" i="10"/>
  <c r="LJ153" i="10" s="1"/>
  <c r="LJ156" i="10" s="1"/>
  <c r="LJ157" i="10" s="1"/>
  <c r="LJ74" i="10"/>
  <c r="FL74" i="10"/>
  <c r="FL160" i="10"/>
  <c r="FL92" i="10"/>
  <c r="FL150" i="10"/>
  <c r="FL153" i="10" s="1"/>
  <c r="FL156" i="10" s="1"/>
  <c r="FL157" i="10" s="1"/>
  <c r="BB92" i="10"/>
  <c r="BB160" i="10"/>
  <c r="BB74" i="10"/>
  <c r="BB150" i="10"/>
  <c r="BB153" i="10" s="1"/>
  <c r="BB156" i="10" s="1"/>
  <c r="BB157" i="10" s="1"/>
  <c r="EX160" i="10"/>
  <c r="EX92" i="10"/>
  <c r="EX150" i="10"/>
  <c r="EX153" i="10" s="1"/>
  <c r="EX156" i="10" s="1"/>
  <c r="EX157" i="10" s="1"/>
  <c r="EX74" i="10"/>
  <c r="CI160" i="10"/>
  <c r="CI92" i="10"/>
  <c r="CI74" i="10"/>
  <c r="CI150" i="10"/>
  <c r="CI153" i="10" s="1"/>
  <c r="CI156" i="10" s="1"/>
  <c r="CI157" i="10" s="1"/>
  <c r="EW74" i="10"/>
  <c r="EW92" i="10"/>
  <c r="EW160" i="10"/>
  <c r="EW150" i="10"/>
  <c r="EW153" i="10" s="1"/>
  <c r="EW156" i="10" s="1"/>
  <c r="EW157" i="10" s="1"/>
  <c r="HS160" i="10"/>
  <c r="HS92" i="10"/>
  <c r="HS74" i="10"/>
  <c r="HS150" i="10"/>
  <c r="HS153" i="10" s="1"/>
  <c r="HS156" i="10" s="1"/>
  <c r="HS157" i="10" s="1"/>
  <c r="GZ74" i="10"/>
  <c r="GZ160" i="10"/>
  <c r="GZ92" i="10"/>
  <c r="GZ150" i="10"/>
  <c r="GZ153" i="10" s="1"/>
  <c r="GZ156" i="10" s="1"/>
  <c r="GZ157" i="10" s="1"/>
  <c r="E80" i="7" l="1"/>
  <c r="E40" i="7"/>
  <c r="Z1" i="10" s="1"/>
  <c r="GZ39" i="7"/>
  <c r="GZ38" i="7"/>
  <c r="GZ80" i="7" s="1"/>
  <c r="GZ43" i="7"/>
  <c r="KJ39" i="7"/>
  <c r="KJ43" i="7"/>
  <c r="KJ38" i="7"/>
  <c r="MD38" i="7"/>
  <c r="MD39" i="7"/>
  <c r="MD43" i="7"/>
  <c r="FQ38" i="7"/>
  <c r="FQ39" i="7"/>
  <c r="FQ43" i="7"/>
  <c r="CP38" i="7"/>
  <c r="CP80" i="7" s="1"/>
  <c r="CP43" i="7"/>
  <c r="CP39" i="7"/>
  <c r="JM39" i="7"/>
  <c r="JM43" i="7"/>
  <c r="JM38" i="7"/>
  <c r="JM80" i="7" s="1"/>
  <c r="DT43" i="7"/>
  <c r="DT38" i="7"/>
  <c r="DT39" i="7"/>
  <c r="EI43" i="7"/>
  <c r="EI39" i="7"/>
  <c r="EI38" i="7"/>
  <c r="EI80" i="7" s="1"/>
  <c r="IR43" i="7"/>
  <c r="IR38" i="7"/>
  <c r="IR39" i="7"/>
  <c r="ND39" i="7"/>
  <c r="ND43" i="7"/>
  <c r="ND38" i="7"/>
  <c r="HP39" i="7"/>
  <c r="HP38" i="7"/>
  <c r="HP80" i="7" s="1"/>
  <c r="HP43" i="7"/>
  <c r="CX38" i="7"/>
  <c r="CX39" i="7"/>
  <c r="CX43" i="7"/>
  <c r="AR38" i="7"/>
  <c r="AR39" i="7"/>
  <c r="AR43" i="7"/>
  <c r="AL38" i="7"/>
  <c r="AL39" i="7"/>
  <c r="AL43" i="7"/>
  <c r="JT86" i="10"/>
  <c r="IY37" i="7" s="1"/>
  <c r="JT76" i="10"/>
  <c r="JH86" i="10"/>
  <c r="IM37" i="7" s="1"/>
  <c r="JH76" i="10"/>
  <c r="EJ86" i="10"/>
  <c r="DO37" i="7" s="1"/>
  <c r="EJ76" i="10"/>
  <c r="DC86" i="10"/>
  <c r="CH37" i="7" s="1"/>
  <c r="DC76" i="10"/>
  <c r="GP86" i="10"/>
  <c r="FU37" i="7" s="1"/>
  <c r="GP76" i="10"/>
  <c r="CZ86" i="10"/>
  <c r="CE37" i="7" s="1"/>
  <c r="CZ76" i="10"/>
  <c r="FA86" i="10"/>
  <c r="EF37" i="7" s="1"/>
  <c r="FA76" i="10"/>
  <c r="IM86" i="10"/>
  <c r="HR37" i="7" s="1"/>
  <c r="IM76" i="10"/>
  <c r="MH86" i="10"/>
  <c r="LM37" i="7" s="1"/>
  <c r="MH76" i="10"/>
  <c r="IT86" i="10"/>
  <c r="HY37" i="7" s="1"/>
  <c r="IT76" i="10"/>
  <c r="CH86" i="10"/>
  <c r="BM37" i="7" s="1"/>
  <c r="CH76" i="10"/>
  <c r="KD86" i="10"/>
  <c r="JI37" i="7" s="1"/>
  <c r="KD76" i="10"/>
  <c r="GV86" i="10"/>
  <c r="GA37" i="7" s="1"/>
  <c r="GV76" i="10"/>
  <c r="AY86" i="10"/>
  <c r="AD37" i="7" s="1"/>
  <c r="AY76" i="10"/>
  <c r="BV86" i="10"/>
  <c r="BA37" i="7" s="1"/>
  <c r="BV76" i="10"/>
  <c r="NS86" i="10"/>
  <c r="MX37" i="7" s="1"/>
  <c r="NS76" i="10"/>
  <c r="BL86" i="10"/>
  <c r="AQ37" i="7" s="1"/>
  <c r="BL76" i="10"/>
  <c r="HY86" i="10"/>
  <c r="HD37" i="7" s="1"/>
  <c r="HY76" i="10"/>
  <c r="BI86" i="10"/>
  <c r="AN37" i="7" s="1"/>
  <c r="BI76" i="10"/>
  <c r="NZ86" i="10"/>
  <c r="NE37" i="7" s="1"/>
  <c r="NZ76" i="10"/>
  <c r="BK86" i="10"/>
  <c r="AP37" i="7" s="1"/>
  <c r="BK76" i="10"/>
  <c r="IV86" i="10"/>
  <c r="IA37" i="7" s="1"/>
  <c r="IV76" i="10"/>
  <c r="NI86" i="10"/>
  <c r="MN37" i="7" s="1"/>
  <c r="NI76" i="10"/>
  <c r="AZ86" i="10"/>
  <c r="AE37" i="7" s="1"/>
  <c r="AZ76" i="10"/>
  <c r="FZ86" i="10"/>
  <c r="FE37" i="7" s="1"/>
  <c r="FZ76" i="10"/>
  <c r="CO86" i="10"/>
  <c r="BT37" i="7" s="1"/>
  <c r="CO76" i="10"/>
  <c r="GX86" i="10"/>
  <c r="GC37" i="7" s="1"/>
  <c r="GX76" i="10"/>
  <c r="DZ86" i="10"/>
  <c r="DE37" i="7" s="1"/>
  <c r="DZ76" i="10"/>
  <c r="KV86" i="10"/>
  <c r="KA37" i="7" s="1"/>
  <c r="KV76" i="10"/>
  <c r="KY86" i="10"/>
  <c r="KD37" i="7" s="1"/>
  <c r="KY76" i="10"/>
  <c r="CR86" i="10"/>
  <c r="BW37" i="7" s="1"/>
  <c r="CR76" i="10"/>
  <c r="KO86" i="10"/>
  <c r="JT37" i="7" s="1"/>
  <c r="KO76" i="10"/>
  <c r="EC86" i="10"/>
  <c r="DH37" i="7" s="1"/>
  <c r="EC76" i="10"/>
  <c r="MD86" i="10"/>
  <c r="LI37" i="7" s="1"/>
  <c r="MD76" i="10"/>
  <c r="MA86" i="10"/>
  <c r="LF37" i="7" s="1"/>
  <c r="MA76" i="10"/>
  <c r="MV86" i="10"/>
  <c r="MA37" i="7" s="1"/>
  <c r="MV76" i="10"/>
  <c r="MU86" i="10"/>
  <c r="LZ37" i="7" s="1"/>
  <c r="MU76" i="10"/>
  <c r="KC86" i="10"/>
  <c r="JH37" i="7" s="1"/>
  <c r="KC76" i="10"/>
  <c r="NT86" i="10"/>
  <c r="MY37" i="7" s="1"/>
  <c r="NT76" i="10"/>
  <c r="IY86" i="10"/>
  <c r="ID37" i="7" s="1"/>
  <c r="IY76" i="10"/>
  <c r="AL86" i="10"/>
  <c r="Q37" i="7" s="1"/>
  <c r="AL76" i="10"/>
  <c r="FE86" i="10"/>
  <c r="EJ37" i="7" s="1"/>
  <c r="FE76" i="10"/>
  <c r="KM86" i="10"/>
  <c r="JR37" i="7" s="1"/>
  <c r="KM76" i="10"/>
  <c r="JA86" i="10"/>
  <c r="IF37" i="7" s="1"/>
  <c r="JA76" i="10"/>
  <c r="LO86" i="10"/>
  <c r="KT37" i="7" s="1"/>
  <c r="LO76" i="10"/>
  <c r="IC86" i="10"/>
  <c r="HH37" i="7" s="1"/>
  <c r="IC76" i="10"/>
  <c r="GD86" i="10"/>
  <c r="FI37" i="7" s="1"/>
  <c r="GD76" i="10"/>
  <c r="HR86" i="10"/>
  <c r="GW37" i="7" s="1"/>
  <c r="HR76" i="10"/>
  <c r="MS86" i="10"/>
  <c r="LX37" i="7" s="1"/>
  <c r="MS76" i="10"/>
  <c r="AE86" i="10"/>
  <c r="J37" i="7" s="1"/>
  <c r="AE76" i="10"/>
  <c r="NR86" i="10"/>
  <c r="MW37" i="7" s="1"/>
  <c r="NR76" i="10"/>
  <c r="FM86" i="10"/>
  <c r="ER37" i="7" s="1"/>
  <c r="FM76" i="10"/>
  <c r="DU86" i="10"/>
  <c r="CZ37" i="7" s="1"/>
  <c r="DU76" i="10"/>
  <c r="KJ86" i="10"/>
  <c r="JO37" i="7" s="1"/>
  <c r="KJ76" i="10"/>
  <c r="JO86" i="10"/>
  <c r="IT37" i="7" s="1"/>
  <c r="JO76" i="10"/>
  <c r="DQ86" i="10"/>
  <c r="CV37" i="7" s="1"/>
  <c r="DQ76" i="10"/>
  <c r="JF86" i="10"/>
  <c r="IK37" i="7" s="1"/>
  <c r="JF76" i="10"/>
  <c r="JQ86" i="10"/>
  <c r="IV37" i="7" s="1"/>
  <c r="JQ76" i="10"/>
  <c r="AU86" i="10"/>
  <c r="Z37" i="7" s="1"/>
  <c r="AU76" i="10"/>
  <c r="HJ86" i="10"/>
  <c r="GO37" i="7" s="1"/>
  <c r="HJ76" i="10"/>
  <c r="DY86" i="10"/>
  <c r="DD37" i="7" s="1"/>
  <c r="DY76" i="10"/>
  <c r="EQ86" i="10"/>
  <c r="DV37" i="7" s="1"/>
  <c r="EQ76" i="10"/>
  <c r="LM86" i="10"/>
  <c r="KR37" i="7" s="1"/>
  <c r="LM76" i="10"/>
  <c r="BN86" i="10"/>
  <c r="AS37" i="7" s="1"/>
  <c r="BN76" i="10"/>
  <c r="FO86" i="10"/>
  <c r="ET37" i="7" s="1"/>
  <c r="FO76" i="10"/>
  <c r="NL86" i="10"/>
  <c r="MQ37" i="7" s="1"/>
  <c r="NL76" i="10"/>
  <c r="AD86" i="10"/>
  <c r="I37" i="7" s="1"/>
  <c r="AD76" i="10"/>
  <c r="KK86" i="10"/>
  <c r="JP37" i="7" s="1"/>
  <c r="KK76" i="10"/>
  <c r="FU86" i="10"/>
  <c r="EZ37" i="7" s="1"/>
  <c r="FU76" i="10"/>
  <c r="NX86" i="10"/>
  <c r="NC37" i="7" s="1"/>
  <c r="NX76" i="10"/>
  <c r="MI86" i="10"/>
  <c r="LN37" i="7" s="1"/>
  <c r="MI76" i="10"/>
  <c r="GF86" i="10"/>
  <c r="FK37" i="7" s="1"/>
  <c r="GF76" i="10"/>
  <c r="JG86" i="10"/>
  <c r="IL37" i="7" s="1"/>
  <c r="JG76" i="10"/>
  <c r="JC86" i="10"/>
  <c r="IH37" i="7" s="1"/>
  <c r="JC76" i="10"/>
  <c r="AW86" i="10"/>
  <c r="AB37" i="7" s="1"/>
  <c r="AW76" i="10"/>
  <c r="BO86" i="10"/>
  <c r="AT37" i="7" s="1"/>
  <c r="BO76" i="10"/>
  <c r="NW86" i="10"/>
  <c r="NB37" i="7" s="1"/>
  <c r="NW76" i="10"/>
  <c r="EA86" i="10"/>
  <c r="DF37" i="7" s="1"/>
  <c r="EA76" i="10"/>
  <c r="BA86" i="10"/>
  <c r="AF37" i="7" s="1"/>
  <c r="BA76" i="10"/>
  <c r="KR86" i="10"/>
  <c r="JW37" i="7" s="1"/>
  <c r="KR76" i="10"/>
  <c r="JR86" i="10"/>
  <c r="IW37" i="7" s="1"/>
  <c r="JR76" i="10"/>
  <c r="KE86" i="10"/>
  <c r="JJ37" i="7" s="1"/>
  <c r="KE76" i="10"/>
  <c r="HX86" i="10"/>
  <c r="HC37" i="7" s="1"/>
  <c r="HX76" i="10"/>
  <c r="GR86" i="10"/>
  <c r="FW37" i="7" s="1"/>
  <c r="GR76" i="10"/>
  <c r="DV86" i="10"/>
  <c r="DA37" i="7" s="1"/>
  <c r="DV76" i="10"/>
  <c r="DR86" i="10"/>
  <c r="CW37" i="7" s="1"/>
  <c r="DR76" i="10"/>
  <c r="EI86" i="10"/>
  <c r="DN37" i="7" s="1"/>
  <c r="EI76" i="10"/>
  <c r="MO86" i="10"/>
  <c r="LT37" i="7" s="1"/>
  <c r="MO76" i="10"/>
  <c r="HQ86" i="10"/>
  <c r="GV37" i="7" s="1"/>
  <c r="HQ76" i="10"/>
  <c r="EM86" i="10"/>
  <c r="DR37" i="7" s="1"/>
  <c r="EM76" i="10"/>
  <c r="GU86" i="10"/>
  <c r="FZ37" i="7" s="1"/>
  <c r="GU76" i="10"/>
  <c r="CD86" i="10"/>
  <c r="BI37" i="7" s="1"/>
  <c r="CD76" i="10"/>
  <c r="JX86" i="10"/>
  <c r="JC37" i="7" s="1"/>
  <c r="JX76" i="10"/>
  <c r="DF86" i="10"/>
  <c r="CK37" i="7" s="1"/>
  <c r="DF76" i="10"/>
  <c r="MF86" i="10"/>
  <c r="LK37" i="7" s="1"/>
  <c r="MF76" i="10"/>
  <c r="HL86" i="10"/>
  <c r="GQ37" i="7" s="1"/>
  <c r="HL76" i="10"/>
  <c r="LH86" i="10"/>
  <c r="KM37" i="7" s="1"/>
  <c r="LH76" i="10"/>
  <c r="IQ86" i="10"/>
  <c r="HV37" i="7" s="1"/>
  <c r="IQ76" i="10"/>
  <c r="FV86" i="10"/>
  <c r="FA37" i="7" s="1"/>
  <c r="FV76" i="10"/>
  <c r="ER86" i="10"/>
  <c r="DW37" i="7" s="1"/>
  <c r="ER76" i="10"/>
  <c r="NF86" i="10"/>
  <c r="MK37" i="7" s="1"/>
  <c r="NF76" i="10"/>
  <c r="DA86" i="10"/>
  <c r="CF37" i="7" s="1"/>
  <c r="DA76" i="10"/>
  <c r="JU86" i="10"/>
  <c r="IZ37" i="7" s="1"/>
  <c r="JU76" i="10"/>
  <c r="LI86" i="10"/>
  <c r="KN37" i="7" s="1"/>
  <c r="LI76" i="10"/>
  <c r="JK86" i="10"/>
  <c r="IP37" i="7" s="1"/>
  <c r="JK76" i="10"/>
  <c r="ID86" i="10"/>
  <c r="HI37" i="7" s="1"/>
  <c r="ID76" i="10"/>
  <c r="IP86" i="10"/>
  <c r="HU37" i="7" s="1"/>
  <c r="IP76" i="10"/>
  <c r="NA86" i="10"/>
  <c r="MF37" i="7" s="1"/>
  <c r="NA76" i="10"/>
  <c r="HH86" i="10"/>
  <c r="GM37" i="7" s="1"/>
  <c r="HH76" i="10"/>
  <c r="AI86" i="10"/>
  <c r="N37" i="7" s="1"/>
  <c r="AI76" i="10"/>
  <c r="GO86" i="10"/>
  <c r="FT37" i="7" s="1"/>
  <c r="GO76" i="10"/>
  <c r="HK86" i="10"/>
  <c r="GP37" i="7" s="1"/>
  <c r="HK76" i="10"/>
  <c r="IW86" i="10"/>
  <c r="IB37" i="7" s="1"/>
  <c r="IW76" i="10"/>
  <c r="BZ86" i="10"/>
  <c r="BE37" i="7" s="1"/>
  <c r="BZ76" i="10"/>
  <c r="AC86" i="10"/>
  <c r="H37" i="7" s="1"/>
  <c r="AC76" i="10"/>
  <c r="IJ86" i="10"/>
  <c r="HO37" i="7" s="1"/>
  <c r="IJ76" i="10"/>
  <c r="NC86" i="10"/>
  <c r="MH37" i="7" s="1"/>
  <c r="NC76" i="10"/>
  <c r="AX86" i="10"/>
  <c r="AC37" i="7" s="1"/>
  <c r="AX76" i="10"/>
  <c r="FT86" i="10"/>
  <c r="EY37" i="7" s="1"/>
  <c r="FT76" i="10"/>
  <c r="LN86" i="10"/>
  <c r="KS37" i="7" s="1"/>
  <c r="LN76" i="10"/>
  <c r="EY86" i="10"/>
  <c r="ED37" i="7" s="1"/>
  <c r="EY76" i="10"/>
  <c r="HT86" i="10"/>
  <c r="GY37" i="7" s="1"/>
  <c r="HT76" i="10"/>
  <c r="FR86" i="10"/>
  <c r="EW37" i="7" s="1"/>
  <c r="FR76" i="10"/>
  <c r="EK86" i="10"/>
  <c r="DP37" i="7" s="1"/>
  <c r="EK76" i="10"/>
  <c r="NO86" i="10"/>
  <c r="MT37" i="7" s="1"/>
  <c r="NO76" i="10"/>
  <c r="CA86" i="10"/>
  <c r="BF37" i="7" s="1"/>
  <c r="CA76" i="10"/>
  <c r="MK86" i="10"/>
  <c r="LP37" i="7" s="1"/>
  <c r="MK76" i="10"/>
  <c r="FY86" i="10"/>
  <c r="FD37" i="7" s="1"/>
  <c r="FY76" i="10"/>
  <c r="NK86" i="10"/>
  <c r="MP37" i="7" s="1"/>
  <c r="NK76" i="10"/>
  <c r="KP86" i="10"/>
  <c r="JU37" i="7" s="1"/>
  <c r="KP76" i="10"/>
  <c r="AS86" i="10"/>
  <c r="X37" i="7" s="1"/>
  <c r="AS76" i="10"/>
  <c r="FF86" i="10"/>
  <c r="EK37" i="7" s="1"/>
  <c r="FF76" i="10"/>
  <c r="AK86" i="10"/>
  <c r="P37" i="7" s="1"/>
  <c r="AK76" i="10"/>
  <c r="CK86" i="10"/>
  <c r="BP37" i="7" s="1"/>
  <c r="CK76" i="10"/>
  <c r="EN86" i="10"/>
  <c r="DS37" i="7" s="1"/>
  <c r="EN76" i="10"/>
  <c r="LQ86" i="10"/>
  <c r="KV37" i="7" s="1"/>
  <c r="LQ76" i="10"/>
  <c r="AO86" i="10"/>
  <c r="T37" i="7" s="1"/>
  <c r="AO76" i="10"/>
  <c r="NM86" i="10"/>
  <c r="MR37" i="7" s="1"/>
  <c r="NM76" i="10"/>
  <c r="EB86" i="10"/>
  <c r="DG37" i="7" s="1"/>
  <c r="EB76" i="10"/>
  <c r="KW86" i="10"/>
  <c r="KB37" i="7" s="1"/>
  <c r="KW76" i="10"/>
  <c r="KZ86" i="10"/>
  <c r="KE37" i="7" s="1"/>
  <c r="KZ76" i="10"/>
  <c r="IZ86" i="10"/>
  <c r="IE37" i="7" s="1"/>
  <c r="IZ76" i="10"/>
  <c r="EF86" i="10"/>
  <c r="DK37" i="7" s="1"/>
  <c r="EF76" i="10"/>
  <c r="AN86" i="10"/>
  <c r="S37" i="7" s="1"/>
  <c r="AN76" i="10"/>
  <c r="JD86" i="10"/>
  <c r="II37" i="7" s="1"/>
  <c r="JD76" i="10"/>
  <c r="KT86" i="10"/>
  <c r="JY37" i="7" s="1"/>
  <c r="KT76" i="10"/>
  <c r="EP86" i="10"/>
  <c r="DU37" i="7" s="1"/>
  <c r="EP76" i="10"/>
  <c r="HN86" i="10"/>
  <c r="GS37" i="7" s="1"/>
  <c r="HN76" i="10"/>
  <c r="BP86" i="10"/>
  <c r="AU37" i="7" s="1"/>
  <c r="BP76" i="10"/>
  <c r="KA86" i="10"/>
  <c r="JF37" i="7" s="1"/>
  <c r="KA76" i="10"/>
  <c r="OA86" i="10"/>
  <c r="NF37" i="7" s="1"/>
  <c r="OA76" i="10"/>
  <c r="DE86" i="10"/>
  <c r="CJ37" i="7" s="1"/>
  <c r="DE76" i="10"/>
  <c r="GK86" i="10"/>
  <c r="FP37" i="7" s="1"/>
  <c r="GK76" i="10"/>
  <c r="FC86" i="10"/>
  <c r="EH37" i="7" s="1"/>
  <c r="FC76" i="10"/>
  <c r="KQ86" i="10"/>
  <c r="JV37" i="7" s="1"/>
  <c r="KQ76" i="10"/>
  <c r="MR86" i="10"/>
  <c r="LW37" i="7" s="1"/>
  <c r="MR76" i="10"/>
  <c r="ET86" i="10"/>
  <c r="DY37" i="7" s="1"/>
  <c r="ET76" i="10"/>
  <c r="FS86" i="10"/>
  <c r="EX37" i="7" s="1"/>
  <c r="FS76" i="10"/>
  <c r="LW86" i="10"/>
  <c r="LB37" i="7" s="1"/>
  <c r="LW76" i="10"/>
  <c r="JV86" i="10"/>
  <c r="JA37" i="7" s="1"/>
  <c r="JV76" i="10"/>
  <c r="DT86" i="10"/>
  <c r="CY37" i="7" s="1"/>
  <c r="DT76" i="10"/>
  <c r="JL86" i="10"/>
  <c r="IQ37" i="7" s="1"/>
  <c r="JL76" i="10"/>
  <c r="LF86" i="10"/>
  <c r="KK37" i="7" s="1"/>
  <c r="LF76" i="10"/>
  <c r="DG86" i="10"/>
  <c r="CL37" i="7" s="1"/>
  <c r="DG76" i="10"/>
  <c r="MB86" i="10"/>
  <c r="LG37" i="7" s="1"/>
  <c r="MB76" i="10"/>
  <c r="FX86" i="10"/>
  <c r="FC37" i="7" s="1"/>
  <c r="FX76" i="10"/>
  <c r="CL86" i="10"/>
  <c r="BQ37" i="7" s="1"/>
  <c r="CL76" i="10"/>
  <c r="MQ86" i="10"/>
  <c r="LV37" i="7" s="1"/>
  <c r="MQ76" i="10"/>
  <c r="HC86" i="10"/>
  <c r="GH37" i="7" s="1"/>
  <c r="HC76" i="10"/>
  <c r="AQ86" i="10"/>
  <c r="V37" i="7" s="1"/>
  <c r="AQ76" i="10"/>
  <c r="HP86" i="10"/>
  <c r="GU37" i="7" s="1"/>
  <c r="HP76" i="10"/>
  <c r="GI86" i="10"/>
  <c r="FN37" i="7" s="1"/>
  <c r="GI76" i="10"/>
  <c r="KG86" i="10"/>
  <c r="JL37" i="7" s="1"/>
  <c r="KG76" i="10"/>
  <c r="GZ86" i="10"/>
  <c r="GE37" i="7" s="1"/>
  <c r="GZ76" i="10"/>
  <c r="EW86" i="10"/>
  <c r="EB37" i="7" s="1"/>
  <c r="EW76" i="10"/>
  <c r="FL86" i="10"/>
  <c r="EQ37" i="7" s="1"/>
  <c r="FL76" i="10"/>
  <c r="MJ86" i="10"/>
  <c r="LO37" i="7" s="1"/>
  <c r="MJ76" i="10"/>
  <c r="LD86" i="10"/>
  <c r="KI37" i="7" s="1"/>
  <c r="LD76" i="10"/>
  <c r="EZ86" i="10"/>
  <c r="EE37" i="7" s="1"/>
  <c r="EZ76" i="10"/>
  <c r="MZ86" i="10"/>
  <c r="ME37" i="7" s="1"/>
  <c r="MZ76" i="10"/>
  <c r="BE86" i="10"/>
  <c r="AJ37" i="7" s="1"/>
  <c r="BE76" i="10"/>
  <c r="CY86" i="10"/>
  <c r="CD37" i="7" s="1"/>
  <c r="CY76" i="10"/>
  <c r="KB86" i="10"/>
  <c r="JG37" i="7" s="1"/>
  <c r="KB76" i="10"/>
  <c r="HV86" i="10"/>
  <c r="HA37" i="7" s="1"/>
  <c r="HV76" i="10"/>
  <c r="JW86" i="10"/>
  <c r="JB37" i="7" s="1"/>
  <c r="JW76" i="10"/>
  <c r="IS86" i="10"/>
  <c r="HX37" i="7" s="1"/>
  <c r="IS76" i="10"/>
  <c r="GA86" i="10"/>
  <c r="FF37" i="7" s="1"/>
  <c r="GA76" i="10"/>
  <c r="AJ86" i="10"/>
  <c r="O37" i="7" s="1"/>
  <c r="AJ76" i="10"/>
  <c r="CP86" i="10"/>
  <c r="BU37" i="7" s="1"/>
  <c r="CP76" i="10"/>
  <c r="LA86" i="10"/>
  <c r="KF37" i="7" s="1"/>
  <c r="LA76" i="10"/>
  <c r="IX86" i="10"/>
  <c r="IC37" i="7" s="1"/>
  <c r="IX76" i="10"/>
  <c r="BJ86" i="10"/>
  <c r="AO37" i="7" s="1"/>
  <c r="BJ76" i="10"/>
  <c r="AB86" i="10"/>
  <c r="G37" i="7" s="1"/>
  <c r="AB76" i="10"/>
  <c r="EG86" i="10"/>
  <c r="DL37" i="7" s="1"/>
  <c r="EG76" i="10"/>
  <c r="HB86" i="10"/>
  <c r="GG37" i="7" s="1"/>
  <c r="HB76" i="10"/>
  <c r="CQ86" i="10"/>
  <c r="BV37" i="7" s="1"/>
  <c r="CQ76" i="10"/>
  <c r="EV86" i="10"/>
  <c r="EA37" i="7" s="1"/>
  <c r="EV76" i="10"/>
  <c r="NV86" i="10"/>
  <c r="NA37" i="7" s="1"/>
  <c r="NV76" i="10"/>
  <c r="ML86" i="10"/>
  <c r="LQ37" i="7" s="1"/>
  <c r="ML76" i="10"/>
  <c r="LU86" i="10"/>
  <c r="KZ37" i="7" s="1"/>
  <c r="LU76" i="10"/>
  <c r="GS86" i="10"/>
  <c r="FX37" i="7" s="1"/>
  <c r="GS76" i="10"/>
  <c r="BT86" i="10"/>
  <c r="AY37" i="7" s="1"/>
  <c r="BT76" i="10"/>
  <c r="MP86" i="10"/>
  <c r="LU37" i="7" s="1"/>
  <c r="MP76" i="10"/>
  <c r="NP86" i="10"/>
  <c r="MU37" i="7" s="1"/>
  <c r="NP76" i="10"/>
  <c r="GG86" i="10"/>
  <c r="FL37" i="7" s="1"/>
  <c r="GG76" i="10"/>
  <c r="KN86" i="10"/>
  <c r="JS37" i="7" s="1"/>
  <c r="KN76" i="10"/>
  <c r="AA86" i="10"/>
  <c r="F37" i="7" s="1"/>
  <c r="AA76" i="10"/>
  <c r="GT86" i="10"/>
  <c r="FY37" i="7" s="1"/>
  <c r="GT76" i="10"/>
  <c r="FJ86" i="10"/>
  <c r="EO37" i="7" s="1"/>
  <c r="FJ76" i="10"/>
  <c r="LL86" i="10"/>
  <c r="KQ37" i="7" s="1"/>
  <c r="LL76" i="10"/>
  <c r="LP86" i="10"/>
  <c r="KU37" i="7" s="1"/>
  <c r="LP76" i="10"/>
  <c r="DB86" i="10"/>
  <c r="CG37" i="7" s="1"/>
  <c r="DB76" i="10"/>
  <c r="FI86" i="10"/>
  <c r="EN37" i="7" s="1"/>
  <c r="FI76" i="10"/>
  <c r="IR86" i="10"/>
  <c r="HW37" i="7" s="1"/>
  <c r="IR76" i="10"/>
  <c r="EU86" i="10"/>
  <c r="DZ37" i="7" s="1"/>
  <c r="EU76" i="10"/>
  <c r="HM86" i="10"/>
  <c r="GR37" i="7" s="1"/>
  <c r="HM76" i="10"/>
  <c r="JB86" i="10"/>
  <c r="IG37" i="7" s="1"/>
  <c r="JB76" i="10"/>
  <c r="NG86" i="10"/>
  <c r="ML37" i="7" s="1"/>
  <c r="NG76" i="10"/>
  <c r="NH86" i="10"/>
  <c r="MM37" i="7" s="1"/>
  <c r="NH76" i="10"/>
  <c r="DW86" i="10"/>
  <c r="DB37" i="7" s="1"/>
  <c r="DW76" i="10"/>
  <c r="BD86" i="10"/>
  <c r="AI37" i="7" s="1"/>
  <c r="BD76" i="10"/>
  <c r="MT86" i="10"/>
  <c r="LY37" i="7" s="1"/>
  <c r="MT76" i="10"/>
  <c r="JE86" i="10"/>
  <c r="IJ37" i="7" s="1"/>
  <c r="JE76" i="10"/>
  <c r="EL86" i="10"/>
  <c r="DQ37" i="7" s="1"/>
  <c r="EL76" i="10"/>
  <c r="BH86" i="10"/>
  <c r="AM37" i="7" s="1"/>
  <c r="BH76" i="10"/>
  <c r="IH86" i="10"/>
  <c r="HM37" i="7" s="1"/>
  <c r="IH76" i="10"/>
  <c r="BF86" i="10"/>
  <c r="AK37" i="7" s="1"/>
  <c r="BF76" i="10"/>
  <c r="CS86" i="10"/>
  <c r="BX37" i="7" s="1"/>
  <c r="CS76" i="10"/>
  <c r="BQ86" i="10"/>
  <c r="AV37" i="7" s="1"/>
  <c r="BQ76" i="10"/>
  <c r="GC86" i="10"/>
  <c r="FH37" i="7" s="1"/>
  <c r="GC76" i="10"/>
  <c r="CB86" i="10"/>
  <c r="BG37" i="7" s="1"/>
  <c r="CB76" i="10"/>
  <c r="HI86" i="10"/>
  <c r="GN37" i="7" s="1"/>
  <c r="HI76" i="10"/>
  <c r="EX86" i="10"/>
  <c r="EC37" i="7" s="1"/>
  <c r="EX76" i="10"/>
  <c r="FW86" i="10"/>
  <c r="FB37" i="7" s="1"/>
  <c r="FW76" i="10"/>
  <c r="DX86" i="10"/>
  <c r="DC37" i="7" s="1"/>
  <c r="DX76" i="10"/>
  <c r="JN86" i="10"/>
  <c r="IS37" i="7" s="1"/>
  <c r="JN76" i="10"/>
  <c r="JI86" i="10"/>
  <c r="IN37" i="7" s="1"/>
  <c r="JI76" i="10"/>
  <c r="HS86" i="10"/>
  <c r="GX37" i="7" s="1"/>
  <c r="HS76" i="10"/>
  <c r="CI86" i="10"/>
  <c r="BN37" i="7" s="1"/>
  <c r="CI76" i="10"/>
  <c r="BB86" i="10"/>
  <c r="AG37" i="7" s="1"/>
  <c r="BB76" i="10"/>
  <c r="FN86" i="10"/>
  <c r="ES37" i="7" s="1"/>
  <c r="FN76" i="10"/>
  <c r="CC86" i="10"/>
  <c r="BH37" i="7" s="1"/>
  <c r="CC76" i="10"/>
  <c r="ME86" i="10"/>
  <c r="LJ37" i="7" s="1"/>
  <c r="ME76" i="10"/>
  <c r="HD86" i="10"/>
  <c r="GI37" i="7" s="1"/>
  <c r="HD76" i="10"/>
  <c r="GH86" i="10"/>
  <c r="FM37" i="7" s="1"/>
  <c r="GH76" i="10"/>
  <c r="DH86" i="10"/>
  <c r="CM37" i="7" s="1"/>
  <c r="DH76" i="10"/>
  <c r="FK86" i="10"/>
  <c r="EP37" i="7" s="1"/>
  <c r="FK76" i="10"/>
  <c r="GB86" i="10"/>
  <c r="FG37" i="7" s="1"/>
  <c r="GB76" i="10"/>
  <c r="HW86" i="10"/>
  <c r="HB37" i="7" s="1"/>
  <c r="HW76" i="10"/>
  <c r="AV86" i="10"/>
  <c r="AA37" i="7" s="1"/>
  <c r="AV76" i="10"/>
  <c r="AR86" i="10"/>
  <c r="W37" i="7" s="1"/>
  <c r="AR76" i="10"/>
  <c r="DO86" i="10"/>
  <c r="CT37" i="7" s="1"/>
  <c r="DO76" i="10"/>
  <c r="MX86" i="10"/>
  <c r="MC37" i="7" s="1"/>
  <c r="MX76" i="10"/>
  <c r="HG86" i="10"/>
  <c r="GL37" i="7" s="1"/>
  <c r="HG76" i="10"/>
  <c r="AH86" i="10"/>
  <c r="M37" i="7" s="1"/>
  <c r="AH76" i="10"/>
  <c r="GQ86" i="10"/>
  <c r="FV37" i="7" s="1"/>
  <c r="GQ76" i="10"/>
  <c r="NU86" i="10"/>
  <c r="MZ37" i="7" s="1"/>
  <c r="NU76" i="10"/>
  <c r="GN86" i="10"/>
  <c r="FS37" i="7" s="1"/>
  <c r="GN76" i="10"/>
  <c r="CM86" i="10"/>
  <c r="BR37" i="7" s="1"/>
  <c r="CM76" i="10"/>
  <c r="CW86" i="10"/>
  <c r="CB37" i="7" s="1"/>
  <c r="CW76" i="10"/>
  <c r="AT86" i="10"/>
  <c r="Y37" i="7" s="1"/>
  <c r="AT76" i="10"/>
  <c r="ND86" i="10"/>
  <c r="MI37" i="7" s="1"/>
  <c r="ND76" i="10"/>
  <c r="DI86" i="10"/>
  <c r="CN37" i="7" s="1"/>
  <c r="DI76" i="10"/>
  <c r="HA86" i="10"/>
  <c r="GF37" i="7" s="1"/>
  <c r="HA76" i="10"/>
  <c r="MM86" i="10"/>
  <c r="LR37" i="7" s="1"/>
  <c r="MM76" i="10"/>
  <c r="MN86" i="10"/>
  <c r="LS37" i="7" s="1"/>
  <c r="MN76" i="10"/>
  <c r="DJ86" i="10"/>
  <c r="CO37" i="7" s="1"/>
  <c r="DJ76" i="10"/>
  <c r="KL86" i="10"/>
  <c r="JQ37" i="7" s="1"/>
  <c r="KL76" i="10"/>
  <c r="NQ86" i="10"/>
  <c r="MV37" i="7" s="1"/>
  <c r="NQ76" i="10"/>
  <c r="MG86" i="10"/>
  <c r="LL37" i="7" s="1"/>
  <c r="MG76" i="10"/>
  <c r="NN86" i="10"/>
  <c r="MS37" i="7" s="1"/>
  <c r="NN76" i="10"/>
  <c r="IF86" i="10"/>
  <c r="HK37" i="7" s="1"/>
  <c r="IF76" i="10"/>
  <c r="GE86" i="10"/>
  <c r="FJ37" i="7" s="1"/>
  <c r="GE76" i="10"/>
  <c r="LV86" i="10"/>
  <c r="LA37" i="7" s="1"/>
  <c r="LV76" i="10"/>
  <c r="DM86" i="10"/>
  <c r="CR37" i="7" s="1"/>
  <c r="DM76" i="10"/>
  <c r="MW86" i="10"/>
  <c r="MB37" i="7" s="1"/>
  <c r="MW76" i="10"/>
  <c r="ED86" i="10"/>
  <c r="DI37" i="7" s="1"/>
  <c r="ED76" i="10"/>
  <c r="LX86" i="10"/>
  <c r="LC37" i="7" s="1"/>
  <c r="LX76" i="10"/>
  <c r="LZ86" i="10"/>
  <c r="LE37" i="7" s="1"/>
  <c r="LZ76" i="10"/>
  <c r="CX86" i="10"/>
  <c r="CC37" i="7" s="1"/>
  <c r="CX76" i="10"/>
  <c r="NJ86" i="10"/>
  <c r="MO37" i="7" s="1"/>
  <c r="NJ76" i="10"/>
  <c r="IG86" i="10"/>
  <c r="HL37" i="7" s="1"/>
  <c r="IG76" i="10"/>
  <c r="IO86" i="10"/>
  <c r="HT37" i="7" s="1"/>
  <c r="IO76" i="10"/>
  <c r="LR86" i="10"/>
  <c r="KW37" i="7" s="1"/>
  <c r="LR76" i="10"/>
  <c r="JS86" i="10"/>
  <c r="IX37" i="7" s="1"/>
  <c r="JS76" i="10"/>
  <c r="AF86" i="10"/>
  <c r="K37" i="7" s="1"/>
  <c r="AF76" i="10"/>
  <c r="AG86" i="10"/>
  <c r="L37" i="7" s="1"/>
  <c r="AG76" i="10"/>
  <c r="LK86" i="10"/>
  <c r="KP37" i="7" s="1"/>
  <c r="LK76" i="10"/>
  <c r="CF86" i="10"/>
  <c r="BK37" i="7" s="1"/>
  <c r="CF76" i="10"/>
  <c r="CE86" i="10"/>
  <c r="BJ37" i="7" s="1"/>
  <c r="CE76" i="10"/>
  <c r="BW86" i="10"/>
  <c r="BB37" i="7" s="1"/>
  <c r="BW76" i="10"/>
  <c r="DN86" i="10"/>
  <c r="CS37" i="7" s="1"/>
  <c r="DN76" i="10"/>
  <c r="NE86" i="10"/>
  <c r="MJ37" i="7" s="1"/>
  <c r="NE76" i="10"/>
  <c r="CV86" i="10"/>
  <c r="CA37" i="7" s="1"/>
  <c r="CV76" i="10"/>
  <c r="IN86" i="10"/>
  <c r="HS37" i="7" s="1"/>
  <c r="IN76" i="10"/>
  <c r="LY86" i="10"/>
  <c r="LD37" i="7" s="1"/>
  <c r="LY76" i="10"/>
  <c r="BY86" i="10"/>
  <c r="BD37" i="7" s="1"/>
  <c r="BY76" i="10"/>
  <c r="BX86" i="10"/>
  <c r="BC37" i="7" s="1"/>
  <c r="BX76" i="10"/>
  <c r="JZ86" i="10"/>
  <c r="JE37" i="7" s="1"/>
  <c r="JZ76" i="10"/>
  <c r="AP86" i="10"/>
  <c r="U37" i="7" s="1"/>
  <c r="AP76" i="10"/>
  <c r="LT86" i="10"/>
  <c r="KY37" i="7" s="1"/>
  <c r="LT76" i="10"/>
  <c r="II86" i="10"/>
  <c r="HN37" i="7" s="1"/>
  <c r="II76" i="10"/>
  <c r="IU86" i="10"/>
  <c r="HZ37" i="7" s="1"/>
  <c r="IU76" i="10"/>
  <c r="FB86" i="10"/>
  <c r="EG37" i="7" s="1"/>
  <c r="FB76" i="10"/>
  <c r="BC86" i="10"/>
  <c r="AH37" i="7" s="1"/>
  <c r="BC76" i="10"/>
  <c r="ES86" i="10"/>
  <c r="DX37" i="7" s="1"/>
  <c r="ES76" i="10"/>
  <c r="AM86" i="10"/>
  <c r="R37" i="7" s="1"/>
  <c r="AM76" i="10"/>
  <c r="GM86" i="10"/>
  <c r="FR37" i="7" s="1"/>
  <c r="GM76" i="10"/>
  <c r="GY86" i="10"/>
  <c r="GD37" i="7" s="1"/>
  <c r="GY76" i="10"/>
  <c r="JJ86" i="10"/>
  <c r="IO37" i="7" s="1"/>
  <c r="JJ76" i="10"/>
  <c r="DL86" i="10"/>
  <c r="CQ37" i="7" s="1"/>
  <c r="DL76" i="10"/>
  <c r="CU86" i="10"/>
  <c r="BZ37" i="7" s="1"/>
  <c r="CU76" i="10"/>
  <c r="FG86" i="10"/>
  <c r="EL37" i="7" s="1"/>
  <c r="FG76" i="10"/>
  <c r="IL86" i="10"/>
  <c r="HQ37" i="7" s="1"/>
  <c r="IL76" i="10"/>
  <c r="GW86" i="10"/>
  <c r="GB37" i="7" s="1"/>
  <c r="GW76" i="10"/>
  <c r="KS86" i="10"/>
  <c r="JX37" i="7" s="1"/>
  <c r="KS76" i="10"/>
  <c r="JP86" i="10"/>
  <c r="IU37" i="7" s="1"/>
  <c r="JP76" i="10"/>
  <c r="FP86" i="10"/>
  <c r="EU37" i="7" s="1"/>
  <c r="FP76" i="10"/>
  <c r="LJ86" i="10"/>
  <c r="KO37" i="7" s="1"/>
  <c r="LJ76" i="10"/>
  <c r="GJ86" i="10"/>
  <c r="FO37" i="7" s="1"/>
  <c r="GJ76" i="10"/>
  <c r="FQ86" i="10"/>
  <c r="EV37" i="7" s="1"/>
  <c r="FQ76" i="10"/>
  <c r="DP86" i="10"/>
  <c r="CU37" i="7" s="1"/>
  <c r="DP76" i="10"/>
  <c r="FH86" i="10"/>
  <c r="EM37" i="7" s="1"/>
  <c r="FH76" i="10"/>
  <c r="MC86" i="10"/>
  <c r="LH37" i="7" s="1"/>
  <c r="MC76" i="10"/>
  <c r="IB86" i="10"/>
  <c r="HG37" i="7" s="1"/>
  <c r="IB76" i="10"/>
  <c r="NB86" i="10"/>
  <c r="MG37" i="7" s="1"/>
  <c r="NB76" i="10"/>
  <c r="KU86" i="10"/>
  <c r="JZ37" i="7" s="1"/>
  <c r="KU76" i="10"/>
  <c r="KX86" i="10"/>
  <c r="KC37" i="7" s="1"/>
  <c r="KX76" i="10"/>
  <c r="CN86" i="10"/>
  <c r="BS37" i="7" s="1"/>
  <c r="CN76" i="10"/>
  <c r="LG86" i="10"/>
  <c r="KL37" i="7" s="1"/>
  <c r="LG76" i="10"/>
  <c r="DD86" i="10"/>
  <c r="CI37" i="7" s="1"/>
  <c r="DD76" i="10"/>
  <c r="BS86" i="10"/>
  <c r="AX37" i="7" s="1"/>
  <c r="BS76" i="10"/>
  <c r="JY86" i="10"/>
  <c r="JD37" i="7" s="1"/>
  <c r="JY76" i="10"/>
  <c r="HZ86" i="10"/>
  <c r="HE37" i="7" s="1"/>
  <c r="HZ76" i="10"/>
  <c r="HF86" i="10"/>
  <c r="GK37" i="7" s="1"/>
  <c r="HF76" i="10"/>
  <c r="IE86" i="10"/>
  <c r="HJ37" i="7" s="1"/>
  <c r="IE76" i="10"/>
  <c r="BR86" i="10"/>
  <c r="AW37" i="7" s="1"/>
  <c r="BR76" i="10"/>
  <c r="HE86" i="10"/>
  <c r="GJ37" i="7" s="1"/>
  <c r="HE76" i="10"/>
  <c r="EH86" i="10"/>
  <c r="DM37" i="7" s="1"/>
  <c r="EH76" i="10"/>
  <c r="HO86" i="10"/>
  <c r="GT37" i="7" s="1"/>
  <c r="HO76" i="10"/>
  <c r="LS86" i="10"/>
  <c r="KX37" i="7" s="1"/>
  <c r="LS76" i="10"/>
  <c r="EE86" i="10"/>
  <c r="DJ37" i="7" s="1"/>
  <c r="EE76" i="10"/>
  <c r="LC86" i="10"/>
  <c r="KH37" i="7" s="1"/>
  <c r="LC76" i="10"/>
  <c r="CG86" i="10"/>
  <c r="BL37" i="7" s="1"/>
  <c r="CG76" i="10"/>
  <c r="LB86" i="10"/>
  <c r="KG37" i="7" s="1"/>
  <c r="LB76" i="10"/>
  <c r="CT86" i="10"/>
  <c r="BY37" i="7" s="1"/>
  <c r="CT76" i="10"/>
  <c r="CJ86" i="10"/>
  <c r="BO37" i="7" s="1"/>
  <c r="CJ76" i="10"/>
  <c r="KF86" i="10"/>
  <c r="JK37" i="7" s="1"/>
  <c r="KF76" i="10"/>
  <c r="IA86" i="10"/>
  <c r="HF37" i="7" s="1"/>
  <c r="IA76" i="10"/>
  <c r="BU86" i="10"/>
  <c r="AZ37" i="7" s="1"/>
  <c r="BU76" i="10"/>
  <c r="KI86" i="10"/>
  <c r="JN37" i="7" s="1"/>
  <c r="KI76" i="10"/>
  <c r="IR40" i="7" l="1"/>
  <c r="JM40" i="7"/>
  <c r="AL80" i="7"/>
  <c r="ND80" i="7"/>
  <c r="KJ80" i="7"/>
  <c r="IR80" i="7"/>
  <c r="CX80" i="7"/>
  <c r="MD80" i="7"/>
  <c r="AR80" i="7"/>
  <c r="DT80" i="7"/>
  <c r="FQ80" i="7"/>
  <c r="HP40" i="7"/>
  <c r="ND40" i="7"/>
  <c r="GZ40" i="7"/>
  <c r="KJ40" i="7"/>
  <c r="CX40" i="7"/>
  <c r="FQ40" i="7"/>
  <c r="MD40" i="7"/>
  <c r="HF38" i="7"/>
  <c r="HF39" i="7"/>
  <c r="HF43" i="7"/>
  <c r="KG43" i="7"/>
  <c r="KG38" i="7"/>
  <c r="KG39" i="7"/>
  <c r="KX38" i="7"/>
  <c r="KX39" i="7"/>
  <c r="KX43" i="7"/>
  <c r="AW39" i="7"/>
  <c r="AW43" i="7"/>
  <c r="AW38" i="7"/>
  <c r="JD39" i="7"/>
  <c r="JD43" i="7"/>
  <c r="JD38" i="7"/>
  <c r="BS43" i="7"/>
  <c r="BS38" i="7"/>
  <c r="BS39" i="7"/>
  <c r="HG39" i="7"/>
  <c r="HG38" i="7"/>
  <c r="HG43" i="7"/>
  <c r="EV39" i="7"/>
  <c r="EV38" i="7"/>
  <c r="EV43" i="7"/>
  <c r="IU39" i="7"/>
  <c r="IU38" i="7"/>
  <c r="IU80" i="7" s="1"/>
  <c r="IU43" i="7"/>
  <c r="EL38" i="7"/>
  <c r="EL39" i="7"/>
  <c r="EL43" i="7"/>
  <c r="GD43" i="7"/>
  <c r="GD39" i="7"/>
  <c r="GD38" i="7"/>
  <c r="AH43" i="7"/>
  <c r="AH38" i="7"/>
  <c r="AH39" i="7"/>
  <c r="KY38" i="7"/>
  <c r="KY43" i="7"/>
  <c r="KY39" i="7"/>
  <c r="BD39" i="7"/>
  <c r="BD38" i="7"/>
  <c r="BD43" i="7"/>
  <c r="MJ43" i="7"/>
  <c r="MJ38" i="7"/>
  <c r="MJ39" i="7"/>
  <c r="BK39" i="7"/>
  <c r="BK38" i="7"/>
  <c r="BK43" i="7"/>
  <c r="IX43" i="7"/>
  <c r="IX39" i="7"/>
  <c r="IX38" i="7"/>
  <c r="MO39" i="7"/>
  <c r="MO43" i="7"/>
  <c r="MO38" i="7"/>
  <c r="DI39" i="7"/>
  <c r="DI43" i="7"/>
  <c r="DI38" i="7"/>
  <c r="FJ38" i="7"/>
  <c r="FJ39" i="7"/>
  <c r="FJ43" i="7"/>
  <c r="MV39" i="7"/>
  <c r="MV43" i="7"/>
  <c r="MV38" i="7"/>
  <c r="LR43" i="7"/>
  <c r="LR39" i="7"/>
  <c r="LR38" i="7"/>
  <c r="Y39" i="7"/>
  <c r="Y38" i="7"/>
  <c r="Y43" i="7"/>
  <c r="MZ43" i="7"/>
  <c r="MZ39" i="7"/>
  <c r="MZ38" i="7"/>
  <c r="MC39" i="7"/>
  <c r="MC38" i="7"/>
  <c r="MC43" i="7"/>
  <c r="HB43" i="7"/>
  <c r="HB38" i="7"/>
  <c r="HB39" i="7"/>
  <c r="FM39" i="7"/>
  <c r="FM38" i="7"/>
  <c r="FM43" i="7"/>
  <c r="ES39" i="7"/>
  <c r="ES43" i="7"/>
  <c r="ES38" i="7"/>
  <c r="IN39" i="7"/>
  <c r="IN43" i="7"/>
  <c r="IN38" i="7"/>
  <c r="EC43" i="7"/>
  <c r="EC38" i="7"/>
  <c r="EC39" i="7"/>
  <c r="AV43" i="7"/>
  <c r="AV39" i="7"/>
  <c r="AV38" i="7"/>
  <c r="AV80" i="7" s="1"/>
  <c r="AM43" i="7"/>
  <c r="AM38" i="7"/>
  <c r="AM39" i="7"/>
  <c r="AI43" i="7"/>
  <c r="AI38" i="7"/>
  <c r="AI39" i="7"/>
  <c r="IG39" i="7"/>
  <c r="IG43" i="7"/>
  <c r="IG38" i="7"/>
  <c r="IG80" i="7" s="1"/>
  <c r="EN39" i="7"/>
  <c r="EN38" i="7"/>
  <c r="EN43" i="7"/>
  <c r="EO39" i="7"/>
  <c r="EO43" i="7"/>
  <c r="EO38" i="7"/>
  <c r="FL39" i="7"/>
  <c r="FL43" i="7"/>
  <c r="FL38" i="7"/>
  <c r="FX43" i="7"/>
  <c r="FX38" i="7"/>
  <c r="FX39" i="7"/>
  <c r="EA43" i="7"/>
  <c r="EA39" i="7"/>
  <c r="EA38" i="7"/>
  <c r="EA80" i="7" s="1"/>
  <c r="G43" i="7"/>
  <c r="G39" i="7"/>
  <c r="G38" i="7"/>
  <c r="BU39" i="7"/>
  <c r="BU38" i="7"/>
  <c r="BU80" i="7" s="1"/>
  <c r="BU43" i="7"/>
  <c r="JB38" i="7"/>
  <c r="JB43" i="7"/>
  <c r="JB39" i="7"/>
  <c r="AJ38" i="7"/>
  <c r="AJ39" i="7"/>
  <c r="AJ43" i="7"/>
  <c r="LO43" i="7"/>
  <c r="LO38" i="7"/>
  <c r="LO39" i="7"/>
  <c r="JL39" i="7"/>
  <c r="JL43" i="7"/>
  <c r="JL38" i="7"/>
  <c r="GH38" i="7"/>
  <c r="GH43" i="7"/>
  <c r="GH39" i="7"/>
  <c r="LG39" i="7"/>
  <c r="LG38" i="7"/>
  <c r="LG43" i="7"/>
  <c r="CY43" i="7"/>
  <c r="CY39" i="7"/>
  <c r="CY38" i="7"/>
  <c r="DY39" i="7"/>
  <c r="DY43" i="7"/>
  <c r="DY38" i="7"/>
  <c r="FP39" i="7"/>
  <c r="FP38" i="7"/>
  <c r="FP80" i="7" s="1"/>
  <c r="FP43" i="7"/>
  <c r="AU43" i="7"/>
  <c r="AU39" i="7"/>
  <c r="AU38" i="7"/>
  <c r="II43" i="7"/>
  <c r="II39" i="7"/>
  <c r="II38" i="7"/>
  <c r="KE43" i="7"/>
  <c r="KE38" i="7"/>
  <c r="KE39" i="7"/>
  <c r="T43" i="7"/>
  <c r="T38" i="7"/>
  <c r="T39" i="7"/>
  <c r="P43" i="7"/>
  <c r="P39" i="7"/>
  <c r="P38" i="7"/>
  <c r="P80" i="7" s="1"/>
  <c r="MP43" i="7"/>
  <c r="MP39" i="7"/>
  <c r="MP38" i="7"/>
  <c r="MT38" i="7"/>
  <c r="MT39" i="7"/>
  <c r="MT43" i="7"/>
  <c r="ED38" i="7"/>
  <c r="ED43" i="7"/>
  <c r="ED39" i="7"/>
  <c r="MH43" i="7"/>
  <c r="MH38" i="7"/>
  <c r="MH80" i="7" s="1"/>
  <c r="MH39" i="7"/>
  <c r="IB39" i="7"/>
  <c r="IB38" i="7"/>
  <c r="IB80" i="7" s="1"/>
  <c r="IB43" i="7"/>
  <c r="GM43" i="7"/>
  <c r="GM39" i="7"/>
  <c r="GM38" i="7"/>
  <c r="IP43" i="7"/>
  <c r="IP40" i="7" s="1"/>
  <c r="IP38" i="7"/>
  <c r="IP39" i="7"/>
  <c r="MK43" i="7"/>
  <c r="MK38" i="7"/>
  <c r="MK39" i="7"/>
  <c r="KM43" i="7"/>
  <c r="KM39" i="7"/>
  <c r="KM38" i="7"/>
  <c r="JC43" i="7"/>
  <c r="JC38" i="7"/>
  <c r="JC39" i="7"/>
  <c r="GV39" i="7"/>
  <c r="GV38" i="7"/>
  <c r="GV80" i="7" s="1"/>
  <c r="GV43" i="7"/>
  <c r="DA39" i="7"/>
  <c r="DA43" i="7"/>
  <c r="DA38" i="7"/>
  <c r="IW39" i="7"/>
  <c r="IW38" i="7"/>
  <c r="IW80" i="7" s="1"/>
  <c r="IW43" i="7"/>
  <c r="NB38" i="7"/>
  <c r="NB43" i="7"/>
  <c r="NB39" i="7"/>
  <c r="IL38" i="7"/>
  <c r="IL39" i="7"/>
  <c r="IL43" i="7"/>
  <c r="EZ38" i="7"/>
  <c r="EZ80" i="7" s="1"/>
  <c r="EZ39" i="7"/>
  <c r="EZ43" i="7"/>
  <c r="ET38" i="7"/>
  <c r="ET39" i="7"/>
  <c r="ET43" i="7"/>
  <c r="DD39" i="7"/>
  <c r="DD38" i="7"/>
  <c r="DD43" i="7"/>
  <c r="IK39" i="7"/>
  <c r="IK38" i="7"/>
  <c r="IK80" i="7" s="1"/>
  <c r="IK43" i="7"/>
  <c r="CZ39" i="7"/>
  <c r="CZ43" i="7"/>
  <c r="CZ38" i="7"/>
  <c r="LX39" i="7"/>
  <c r="LX43" i="7"/>
  <c r="LX38" i="7"/>
  <c r="KT43" i="7"/>
  <c r="KT39" i="7"/>
  <c r="KT38" i="7"/>
  <c r="Q39" i="7"/>
  <c r="Q43" i="7"/>
  <c r="Q38" i="7"/>
  <c r="LZ43" i="7"/>
  <c r="LZ38" i="7"/>
  <c r="LZ39" i="7"/>
  <c r="DH39" i="7"/>
  <c r="DH43" i="7"/>
  <c r="DH38" i="7"/>
  <c r="KA39" i="7"/>
  <c r="KA43" i="7"/>
  <c r="KA38" i="7"/>
  <c r="FE39" i="7"/>
  <c r="FE43" i="7"/>
  <c r="FE38" i="7"/>
  <c r="FE80" i="7" s="1"/>
  <c r="AP43" i="7"/>
  <c r="AP38" i="7"/>
  <c r="AP39" i="7"/>
  <c r="AQ43" i="7"/>
  <c r="AQ38" i="7"/>
  <c r="AQ80" i="7" s="1"/>
  <c r="AQ39" i="7"/>
  <c r="GA38" i="7"/>
  <c r="GA39" i="7"/>
  <c r="GA43" i="7"/>
  <c r="LM38" i="7"/>
  <c r="LM80" i="7" s="1"/>
  <c r="LM39" i="7"/>
  <c r="LM43" i="7"/>
  <c r="FU39" i="7"/>
  <c r="FU43" i="7"/>
  <c r="FU38" i="7"/>
  <c r="IY43" i="7"/>
  <c r="IY39" i="7"/>
  <c r="IY38" i="7"/>
  <c r="DT40" i="7"/>
  <c r="JK39" i="7"/>
  <c r="JK43" i="7"/>
  <c r="JK38" i="7"/>
  <c r="BL39" i="7"/>
  <c r="BL38" i="7"/>
  <c r="BL43" i="7"/>
  <c r="GT43" i="7"/>
  <c r="GT39" i="7"/>
  <c r="GT38" i="7"/>
  <c r="HJ43" i="7"/>
  <c r="HJ38" i="7"/>
  <c r="HJ39" i="7"/>
  <c r="AX43" i="7"/>
  <c r="AX39" i="7"/>
  <c r="AX38" i="7"/>
  <c r="KC39" i="7"/>
  <c r="KC38" i="7"/>
  <c r="KC43" i="7"/>
  <c r="LH39" i="7"/>
  <c r="LH38" i="7"/>
  <c r="LH80" i="7" s="1"/>
  <c r="LH43" i="7"/>
  <c r="FO43" i="7"/>
  <c r="FO39" i="7"/>
  <c r="FO38" i="7"/>
  <c r="JX43" i="7"/>
  <c r="JX39" i="7"/>
  <c r="JX38" i="7"/>
  <c r="BZ38" i="7"/>
  <c r="BZ43" i="7"/>
  <c r="BZ39" i="7"/>
  <c r="FR38" i="7"/>
  <c r="FR39" i="7"/>
  <c r="FR43" i="7"/>
  <c r="EG39" i="7"/>
  <c r="EG38" i="7"/>
  <c r="EG43" i="7"/>
  <c r="U43" i="7"/>
  <c r="U39" i="7"/>
  <c r="U38" i="7"/>
  <c r="LD43" i="7"/>
  <c r="LD39" i="7"/>
  <c r="LD38" i="7"/>
  <c r="CS39" i="7"/>
  <c r="CS43" i="7"/>
  <c r="CS38" i="7"/>
  <c r="KP38" i="7"/>
  <c r="KP43" i="7"/>
  <c r="KP39" i="7"/>
  <c r="KW39" i="7"/>
  <c r="KW38" i="7"/>
  <c r="KW80" i="7" s="1"/>
  <c r="KW43" i="7"/>
  <c r="CC39" i="7"/>
  <c r="CC43" i="7"/>
  <c r="CC38" i="7"/>
  <c r="MB43" i="7"/>
  <c r="MB38" i="7"/>
  <c r="MB39" i="7"/>
  <c r="HK43" i="7"/>
  <c r="HK38" i="7"/>
  <c r="HK39" i="7"/>
  <c r="JQ39" i="7"/>
  <c r="JQ38" i="7"/>
  <c r="JQ43" i="7"/>
  <c r="GF39" i="7"/>
  <c r="GF43" i="7"/>
  <c r="GF38" i="7"/>
  <c r="CB39" i="7"/>
  <c r="CB38" i="7"/>
  <c r="CB80" i="7" s="1"/>
  <c r="CB43" i="7"/>
  <c r="FV43" i="7"/>
  <c r="FV38" i="7"/>
  <c r="FV39" i="7"/>
  <c r="CT43" i="7"/>
  <c r="CT39" i="7"/>
  <c r="CT38" i="7"/>
  <c r="FG43" i="7"/>
  <c r="FG38" i="7"/>
  <c r="FG39" i="7"/>
  <c r="GI39" i="7"/>
  <c r="GI38" i="7"/>
  <c r="GI43" i="7"/>
  <c r="AG39" i="7"/>
  <c r="AG43" i="7"/>
  <c r="AG38" i="7"/>
  <c r="IS43" i="7"/>
  <c r="IS38" i="7"/>
  <c r="IS39" i="7"/>
  <c r="GN43" i="7"/>
  <c r="GN39" i="7"/>
  <c r="GN38" i="7"/>
  <c r="GN80" i="7" s="1"/>
  <c r="BX39" i="7"/>
  <c r="BX43" i="7"/>
  <c r="BX38" i="7"/>
  <c r="BX80" i="7" s="1"/>
  <c r="DQ39" i="7"/>
  <c r="DQ43" i="7"/>
  <c r="DQ38" i="7"/>
  <c r="DB43" i="7"/>
  <c r="DB38" i="7"/>
  <c r="DB80" i="7" s="1"/>
  <c r="DB39" i="7"/>
  <c r="GR39" i="7"/>
  <c r="GR43" i="7"/>
  <c r="GR38" i="7"/>
  <c r="CG39" i="7"/>
  <c r="CG43" i="7"/>
  <c r="CG38" i="7"/>
  <c r="FY39" i="7"/>
  <c r="FY38" i="7"/>
  <c r="FY43" i="7"/>
  <c r="MU43" i="7"/>
  <c r="MU39" i="7"/>
  <c r="MU38" i="7"/>
  <c r="KZ39" i="7"/>
  <c r="KZ43" i="7"/>
  <c r="KZ38" i="7"/>
  <c r="BV43" i="7"/>
  <c r="BV39" i="7"/>
  <c r="BV38" i="7"/>
  <c r="AO39" i="7"/>
  <c r="AO43" i="7"/>
  <c r="AO38" i="7"/>
  <c r="O43" i="7"/>
  <c r="O39" i="7"/>
  <c r="O38" i="7"/>
  <c r="HA39" i="7"/>
  <c r="HA43" i="7"/>
  <c r="HA38" i="7"/>
  <c r="ME39" i="7"/>
  <c r="ME43" i="7"/>
  <c r="ME38" i="7"/>
  <c r="EQ43" i="7"/>
  <c r="EQ39" i="7"/>
  <c r="EQ38" i="7"/>
  <c r="EQ80" i="7" s="1"/>
  <c r="FN43" i="7"/>
  <c r="FN39" i="7"/>
  <c r="FN38" i="7"/>
  <c r="LV38" i="7"/>
  <c r="LV43" i="7"/>
  <c r="LV39" i="7"/>
  <c r="CL43" i="7"/>
  <c r="CL38" i="7"/>
  <c r="CL39" i="7"/>
  <c r="JA43" i="7"/>
  <c r="JA40" i="7" s="1"/>
  <c r="JA38" i="7"/>
  <c r="JA80" i="7" s="1"/>
  <c r="JA39" i="7"/>
  <c r="LW43" i="7"/>
  <c r="LW38" i="7"/>
  <c r="LW39" i="7"/>
  <c r="CJ39" i="7"/>
  <c r="CJ43" i="7"/>
  <c r="CJ38" i="7"/>
  <c r="GS39" i="7"/>
  <c r="GS38" i="7"/>
  <c r="GS43" i="7"/>
  <c r="S43" i="7"/>
  <c r="S39" i="7"/>
  <c r="S38" i="7"/>
  <c r="S80" i="7" s="1"/>
  <c r="KB39" i="7"/>
  <c r="KB38" i="7"/>
  <c r="KB43" i="7"/>
  <c r="KV43" i="7"/>
  <c r="KV39" i="7"/>
  <c r="KV38" i="7"/>
  <c r="KV80" i="7" s="1"/>
  <c r="EK38" i="7"/>
  <c r="EK39" i="7"/>
  <c r="EK43" i="7"/>
  <c r="FD39" i="7"/>
  <c r="FD43" i="7"/>
  <c r="FD38" i="7"/>
  <c r="DP39" i="7"/>
  <c r="DP43" i="7"/>
  <c r="DP38" i="7"/>
  <c r="KS39" i="7"/>
  <c r="KS43" i="7"/>
  <c r="KS38" i="7"/>
  <c r="HO39" i="7"/>
  <c r="HO43" i="7"/>
  <c r="HO38" i="7"/>
  <c r="GP38" i="7"/>
  <c r="GP80" i="7" s="1"/>
  <c r="GP39" i="7"/>
  <c r="GP43" i="7"/>
  <c r="MF39" i="7"/>
  <c r="MF43" i="7"/>
  <c r="MF38" i="7"/>
  <c r="KN39" i="7"/>
  <c r="KN38" i="7"/>
  <c r="KN43" i="7"/>
  <c r="DW39" i="7"/>
  <c r="DW38" i="7"/>
  <c r="DW80" i="7" s="1"/>
  <c r="DW43" i="7"/>
  <c r="GQ43" i="7"/>
  <c r="GQ39" i="7"/>
  <c r="GQ38" i="7"/>
  <c r="BI43" i="7"/>
  <c r="BI39" i="7"/>
  <c r="BI38" i="7"/>
  <c r="LT39" i="7"/>
  <c r="LT43" i="7"/>
  <c r="LT38" i="7"/>
  <c r="FW43" i="7"/>
  <c r="FW38" i="7"/>
  <c r="FW39" i="7"/>
  <c r="JW43" i="7"/>
  <c r="JW38" i="7"/>
  <c r="JW39" i="7"/>
  <c r="AT38" i="7"/>
  <c r="AT39" i="7"/>
  <c r="AT43" i="7"/>
  <c r="FK43" i="7"/>
  <c r="FK38" i="7"/>
  <c r="FK39" i="7"/>
  <c r="JP43" i="7"/>
  <c r="JP38" i="7"/>
  <c r="JP39" i="7"/>
  <c r="AS38" i="7"/>
  <c r="AS39" i="7"/>
  <c r="AS43" i="7"/>
  <c r="GO39" i="7"/>
  <c r="GO43" i="7"/>
  <c r="GO38" i="7"/>
  <c r="CV38" i="7"/>
  <c r="CV39" i="7"/>
  <c r="CV43" i="7"/>
  <c r="ER43" i="7"/>
  <c r="ER38" i="7"/>
  <c r="ER39" i="7"/>
  <c r="GW38" i="7"/>
  <c r="GW43" i="7"/>
  <c r="GW39" i="7"/>
  <c r="IF39" i="7"/>
  <c r="IF43" i="7"/>
  <c r="IF38" i="7"/>
  <c r="ID38" i="7"/>
  <c r="ID43" i="7"/>
  <c r="ID39" i="7"/>
  <c r="MA43" i="7"/>
  <c r="MA38" i="7"/>
  <c r="MA39" i="7"/>
  <c r="JT39" i="7"/>
  <c r="JT43" i="7"/>
  <c r="JT38" i="7"/>
  <c r="DE38" i="7"/>
  <c r="DE43" i="7"/>
  <c r="DE39" i="7"/>
  <c r="AE43" i="7"/>
  <c r="AE39" i="7"/>
  <c r="AE38" i="7"/>
  <c r="NE39" i="7"/>
  <c r="NE43" i="7"/>
  <c r="NE38" i="7"/>
  <c r="MX38" i="7"/>
  <c r="MX43" i="7"/>
  <c r="MX39" i="7"/>
  <c r="JI43" i="7"/>
  <c r="JI39" i="7"/>
  <c r="JI38" i="7"/>
  <c r="HR43" i="7"/>
  <c r="HR39" i="7"/>
  <c r="HR38" i="7"/>
  <c r="CH38" i="7"/>
  <c r="CH39" i="7"/>
  <c r="CH43" i="7"/>
  <c r="AL40" i="7"/>
  <c r="JN43" i="7"/>
  <c r="JN38" i="7"/>
  <c r="JN39" i="7"/>
  <c r="BO43" i="7"/>
  <c r="BO39" i="7"/>
  <c r="BO38" i="7"/>
  <c r="KH38" i="7"/>
  <c r="KH43" i="7"/>
  <c r="KH39" i="7"/>
  <c r="DM39" i="7"/>
  <c r="DM38" i="7"/>
  <c r="DM43" i="7"/>
  <c r="GK39" i="7"/>
  <c r="GK43" i="7"/>
  <c r="GK38" i="7"/>
  <c r="CI39" i="7"/>
  <c r="CI43" i="7"/>
  <c r="CI38" i="7"/>
  <c r="JZ38" i="7"/>
  <c r="JZ43" i="7"/>
  <c r="JZ39" i="7"/>
  <c r="EM39" i="7"/>
  <c r="EM38" i="7"/>
  <c r="EM43" i="7"/>
  <c r="KO38" i="7"/>
  <c r="KO43" i="7"/>
  <c r="KO39" i="7"/>
  <c r="GB39" i="7"/>
  <c r="GB38" i="7"/>
  <c r="GB43" i="7"/>
  <c r="CQ39" i="7"/>
  <c r="CQ43" i="7"/>
  <c r="CQ38" i="7"/>
  <c r="R43" i="7"/>
  <c r="R38" i="7"/>
  <c r="R39" i="7"/>
  <c r="HZ43" i="7"/>
  <c r="HZ39" i="7"/>
  <c r="HZ38" i="7"/>
  <c r="JE39" i="7"/>
  <c r="JE38" i="7"/>
  <c r="JE43" i="7"/>
  <c r="HS43" i="7"/>
  <c r="HS38" i="7"/>
  <c r="HS39" i="7"/>
  <c r="BB38" i="7"/>
  <c r="BB39" i="7"/>
  <c r="BB43" i="7"/>
  <c r="L39" i="7"/>
  <c r="L43" i="7"/>
  <c r="L38" i="7"/>
  <c r="HT38" i="7"/>
  <c r="HT39" i="7"/>
  <c r="HT43" i="7"/>
  <c r="LE43" i="7"/>
  <c r="LE39" i="7"/>
  <c r="LE38" i="7"/>
  <c r="CR39" i="7"/>
  <c r="CR38" i="7"/>
  <c r="CR80" i="7" s="1"/>
  <c r="CR43" i="7"/>
  <c r="MS43" i="7"/>
  <c r="MS39" i="7"/>
  <c r="MS38" i="7"/>
  <c r="CO43" i="7"/>
  <c r="CO38" i="7"/>
  <c r="CO39" i="7"/>
  <c r="CN43" i="7"/>
  <c r="CN38" i="7"/>
  <c r="CN39" i="7"/>
  <c r="BR38" i="7"/>
  <c r="BR39" i="7"/>
  <c r="BR43" i="7"/>
  <c r="M39" i="7"/>
  <c r="M43" i="7"/>
  <c r="M38" i="7"/>
  <c r="W43" i="7"/>
  <c r="W39" i="7"/>
  <c r="W38" i="7"/>
  <c r="EP43" i="7"/>
  <c r="EP38" i="7"/>
  <c r="EP39" i="7"/>
  <c r="LJ43" i="7"/>
  <c r="LJ39" i="7"/>
  <c r="LJ38" i="7"/>
  <c r="BN43" i="7"/>
  <c r="BN39" i="7"/>
  <c r="BN38" i="7"/>
  <c r="DC43" i="7"/>
  <c r="DC39" i="7"/>
  <c r="DC38" i="7"/>
  <c r="BG43" i="7"/>
  <c r="BG38" i="7"/>
  <c r="BG39" i="7"/>
  <c r="AK39" i="7"/>
  <c r="AK43" i="7"/>
  <c r="AK38" i="7"/>
  <c r="IJ43" i="7"/>
  <c r="IJ39" i="7"/>
  <c r="IJ38" i="7"/>
  <c r="IJ80" i="7" s="1"/>
  <c r="MM39" i="7"/>
  <c r="MM43" i="7"/>
  <c r="MM38" i="7"/>
  <c r="MM80" i="7" s="1"/>
  <c r="DZ43" i="7"/>
  <c r="DZ39" i="7"/>
  <c r="DZ38" i="7"/>
  <c r="KU43" i="7"/>
  <c r="KU39" i="7"/>
  <c r="KU38" i="7"/>
  <c r="F38" i="7"/>
  <c r="F43" i="7"/>
  <c r="F39" i="7"/>
  <c r="LU43" i="7"/>
  <c r="LU39" i="7"/>
  <c r="LU38" i="7"/>
  <c r="LQ39" i="7"/>
  <c r="LQ38" i="7"/>
  <c r="LQ43" i="7"/>
  <c r="GG43" i="7"/>
  <c r="GG38" i="7"/>
  <c r="GG39" i="7"/>
  <c r="IC38" i="7"/>
  <c r="IC43" i="7"/>
  <c r="IC39" i="7"/>
  <c r="FF43" i="7"/>
  <c r="FF39" i="7"/>
  <c r="FF38" i="7"/>
  <c r="JG43" i="7"/>
  <c r="JG39" i="7"/>
  <c r="JG38" i="7"/>
  <c r="EE43" i="7"/>
  <c r="EE39" i="7"/>
  <c r="EE38" i="7"/>
  <c r="EB39" i="7"/>
  <c r="EB38" i="7"/>
  <c r="EB43" i="7"/>
  <c r="GU43" i="7"/>
  <c r="GU39" i="7"/>
  <c r="GU38" i="7"/>
  <c r="BQ39" i="7"/>
  <c r="BQ43" i="7"/>
  <c r="BQ38" i="7"/>
  <c r="KK39" i="7"/>
  <c r="KK43" i="7"/>
  <c r="KK38" i="7"/>
  <c r="LB43" i="7"/>
  <c r="LB38" i="7"/>
  <c r="LB39" i="7"/>
  <c r="JV43" i="7"/>
  <c r="JV38" i="7"/>
  <c r="JV39" i="7"/>
  <c r="NF43" i="7"/>
  <c r="NF39" i="7"/>
  <c r="NF38" i="7"/>
  <c r="DU43" i="7"/>
  <c r="DU39" i="7"/>
  <c r="DU38" i="7"/>
  <c r="DK43" i="7"/>
  <c r="DK39" i="7"/>
  <c r="DK38" i="7"/>
  <c r="DG39" i="7"/>
  <c r="DG38" i="7"/>
  <c r="DG43" i="7"/>
  <c r="DS43" i="7"/>
  <c r="DS38" i="7"/>
  <c r="DS39" i="7"/>
  <c r="X39" i="7"/>
  <c r="X38" i="7"/>
  <c r="X43" i="7"/>
  <c r="LP39" i="7"/>
  <c r="LP43" i="7"/>
  <c r="LP38" i="7"/>
  <c r="EW39" i="7"/>
  <c r="EW38" i="7"/>
  <c r="EW43" i="7"/>
  <c r="EY43" i="7"/>
  <c r="EY38" i="7"/>
  <c r="EY39" i="7"/>
  <c r="H43" i="7"/>
  <c r="H39" i="7"/>
  <c r="H38" i="7"/>
  <c r="FT39" i="7"/>
  <c r="FT43" i="7"/>
  <c r="FT38" i="7"/>
  <c r="HU39" i="7"/>
  <c r="HU38" i="7"/>
  <c r="HU43" i="7"/>
  <c r="IZ39" i="7"/>
  <c r="IZ43" i="7"/>
  <c r="IZ38" i="7"/>
  <c r="FA43" i="7"/>
  <c r="FA38" i="7"/>
  <c r="FA39" i="7"/>
  <c r="LK43" i="7"/>
  <c r="LK38" i="7"/>
  <c r="LK39" i="7"/>
  <c r="FZ38" i="7"/>
  <c r="FZ39" i="7"/>
  <c r="FZ43" i="7"/>
  <c r="DN38" i="7"/>
  <c r="DN39" i="7"/>
  <c r="DN43" i="7"/>
  <c r="HC43" i="7"/>
  <c r="HC39" i="7"/>
  <c r="HC38" i="7"/>
  <c r="AF43" i="7"/>
  <c r="AF39" i="7"/>
  <c r="AF38" i="7"/>
  <c r="AB39" i="7"/>
  <c r="AB38" i="7"/>
  <c r="AB43" i="7"/>
  <c r="LN38" i="7"/>
  <c r="LN43" i="7"/>
  <c r="LN39" i="7"/>
  <c r="I39" i="7"/>
  <c r="I38" i="7"/>
  <c r="I43" i="7"/>
  <c r="KR39" i="7"/>
  <c r="KR43" i="7"/>
  <c r="KR38" i="7"/>
  <c r="Z43" i="7"/>
  <c r="Z38" i="7"/>
  <c r="Z39" i="7"/>
  <c r="IT38" i="7"/>
  <c r="IT43" i="7"/>
  <c r="IT39" i="7"/>
  <c r="MW39" i="7"/>
  <c r="MW43" i="7"/>
  <c r="MW38" i="7"/>
  <c r="FI43" i="7"/>
  <c r="FI38" i="7"/>
  <c r="FI39" i="7"/>
  <c r="JR38" i="7"/>
  <c r="JR39" i="7"/>
  <c r="JR43" i="7"/>
  <c r="MY43" i="7"/>
  <c r="MY39" i="7"/>
  <c r="MY38" i="7"/>
  <c r="LF38" i="7"/>
  <c r="LF43" i="7"/>
  <c r="LF39" i="7"/>
  <c r="BW43" i="7"/>
  <c r="BW39" i="7"/>
  <c r="BW38" i="7"/>
  <c r="GC39" i="7"/>
  <c r="GC43" i="7"/>
  <c r="GC38" i="7"/>
  <c r="GC80" i="7" s="1"/>
  <c r="MN39" i="7"/>
  <c r="MN43" i="7"/>
  <c r="MN38" i="7"/>
  <c r="AN43" i="7"/>
  <c r="AN38" i="7"/>
  <c r="AN80" i="7" s="1"/>
  <c r="AN39" i="7"/>
  <c r="BA38" i="7"/>
  <c r="BA43" i="7"/>
  <c r="BA39" i="7"/>
  <c r="BM39" i="7"/>
  <c r="BM43" i="7"/>
  <c r="BM38" i="7"/>
  <c r="EF39" i="7"/>
  <c r="EF43" i="7"/>
  <c r="EF38" i="7"/>
  <c r="DO38" i="7"/>
  <c r="DO43" i="7"/>
  <c r="DO39" i="7"/>
  <c r="AR40" i="7"/>
  <c r="AZ43" i="7"/>
  <c r="AZ39" i="7"/>
  <c r="AZ38" i="7"/>
  <c r="BY43" i="7"/>
  <c r="BY39" i="7"/>
  <c r="BY38" i="7"/>
  <c r="DJ43" i="7"/>
  <c r="DJ39" i="7"/>
  <c r="DJ38" i="7"/>
  <c r="GJ39" i="7"/>
  <c r="GJ38" i="7"/>
  <c r="GJ43" i="7"/>
  <c r="HE39" i="7"/>
  <c r="HE38" i="7"/>
  <c r="HE43" i="7"/>
  <c r="KL43" i="7"/>
  <c r="KL39" i="7"/>
  <c r="KL38" i="7"/>
  <c r="MG39" i="7"/>
  <c r="MG43" i="7"/>
  <c r="MG38" i="7"/>
  <c r="MG80" i="7" s="1"/>
  <c r="CU43" i="7"/>
  <c r="CU38" i="7"/>
  <c r="CU39" i="7"/>
  <c r="EU43" i="7"/>
  <c r="EU38" i="7"/>
  <c r="EU80" i="7" s="1"/>
  <c r="EU39" i="7"/>
  <c r="HQ39" i="7"/>
  <c r="HQ38" i="7"/>
  <c r="HQ43" i="7"/>
  <c r="IO39" i="7"/>
  <c r="IO43" i="7"/>
  <c r="IO38" i="7"/>
  <c r="DX39" i="7"/>
  <c r="DX38" i="7"/>
  <c r="DX43" i="7"/>
  <c r="HN38" i="7"/>
  <c r="HN43" i="7"/>
  <c r="HN39" i="7"/>
  <c r="BC39" i="7"/>
  <c r="BC38" i="7"/>
  <c r="BC43" i="7"/>
  <c r="CA43" i="7"/>
  <c r="CA39" i="7"/>
  <c r="CA38" i="7"/>
  <c r="BJ38" i="7"/>
  <c r="BJ43" i="7"/>
  <c r="BJ39" i="7"/>
  <c r="K43" i="7"/>
  <c r="K38" i="7"/>
  <c r="K80" i="7" s="1"/>
  <c r="K39" i="7"/>
  <c r="HL43" i="7"/>
  <c r="HL38" i="7"/>
  <c r="HL39" i="7"/>
  <c r="LC43" i="7"/>
  <c r="LC38" i="7"/>
  <c r="LC39" i="7"/>
  <c r="LA39" i="7"/>
  <c r="LA43" i="7"/>
  <c r="LA38" i="7"/>
  <c r="LL38" i="7"/>
  <c r="LL43" i="7"/>
  <c r="LL39" i="7"/>
  <c r="LS43" i="7"/>
  <c r="LS39" i="7"/>
  <c r="LS38" i="7"/>
  <c r="LS80" i="7" s="1"/>
  <c r="MI43" i="7"/>
  <c r="MI38" i="7"/>
  <c r="MI39" i="7"/>
  <c r="FS43" i="7"/>
  <c r="FS39" i="7"/>
  <c r="FS38" i="7"/>
  <c r="GL43" i="7"/>
  <c r="GL39" i="7"/>
  <c r="GL38" i="7"/>
  <c r="AA43" i="7"/>
  <c r="AA38" i="7"/>
  <c r="AA39" i="7"/>
  <c r="CM43" i="7"/>
  <c r="CM38" i="7"/>
  <c r="CM39" i="7"/>
  <c r="BH39" i="7"/>
  <c r="BH43" i="7"/>
  <c r="BH38" i="7"/>
  <c r="GX38" i="7"/>
  <c r="GX43" i="7"/>
  <c r="GX39" i="7"/>
  <c r="FB38" i="7"/>
  <c r="FB43" i="7"/>
  <c r="FB39" i="7"/>
  <c r="FH38" i="7"/>
  <c r="FH43" i="7"/>
  <c r="FH39" i="7"/>
  <c r="HM43" i="7"/>
  <c r="HM39" i="7"/>
  <c r="HM38" i="7"/>
  <c r="LY39" i="7"/>
  <c r="LY43" i="7"/>
  <c r="LY38" i="7"/>
  <c r="ML38" i="7"/>
  <c r="ML43" i="7"/>
  <c r="ML39" i="7"/>
  <c r="HW43" i="7"/>
  <c r="HW38" i="7"/>
  <c r="HW39" i="7"/>
  <c r="KQ38" i="7"/>
  <c r="KQ80" i="7" s="1"/>
  <c r="KQ39" i="7"/>
  <c r="KQ43" i="7"/>
  <c r="JS38" i="7"/>
  <c r="JS43" i="7"/>
  <c r="JS39" i="7"/>
  <c r="AY43" i="7"/>
  <c r="AY39" i="7"/>
  <c r="AY38" i="7"/>
  <c r="AY80" i="7" s="1"/>
  <c r="NA38" i="7"/>
  <c r="NA43" i="7"/>
  <c r="NA39" i="7"/>
  <c r="DL43" i="7"/>
  <c r="DL39" i="7"/>
  <c r="DL38" i="7"/>
  <c r="KF38" i="7"/>
  <c r="KF43" i="7"/>
  <c r="KF39" i="7"/>
  <c r="HX39" i="7"/>
  <c r="HX43" i="7"/>
  <c r="HX38" i="7"/>
  <c r="CD43" i="7"/>
  <c r="CD38" i="7"/>
  <c r="CD39" i="7"/>
  <c r="KI43" i="7"/>
  <c r="KI39" i="7"/>
  <c r="KI38" i="7"/>
  <c r="GE43" i="7"/>
  <c r="GE39" i="7"/>
  <c r="GE38" i="7"/>
  <c r="V38" i="7"/>
  <c r="V43" i="7"/>
  <c r="V39" i="7"/>
  <c r="FC39" i="7"/>
  <c r="FC43" i="7"/>
  <c r="FC38" i="7"/>
  <c r="FC80" i="7" s="1"/>
  <c r="IQ43" i="7"/>
  <c r="IQ38" i="7"/>
  <c r="IQ39" i="7"/>
  <c r="EX43" i="7"/>
  <c r="EX38" i="7"/>
  <c r="EX80" i="7" s="1"/>
  <c r="EX39" i="7"/>
  <c r="EH43" i="7"/>
  <c r="EH39" i="7"/>
  <c r="EH38" i="7"/>
  <c r="JF43" i="7"/>
  <c r="JF40" i="7" s="1"/>
  <c r="JF38" i="7"/>
  <c r="JF39" i="7"/>
  <c r="JY43" i="7"/>
  <c r="JY39" i="7"/>
  <c r="JY38" i="7"/>
  <c r="IE39" i="7"/>
  <c r="IE38" i="7"/>
  <c r="IE43" i="7"/>
  <c r="MR38" i="7"/>
  <c r="MR39" i="7"/>
  <c r="MR43" i="7"/>
  <c r="BP38" i="7"/>
  <c r="BP43" i="7"/>
  <c r="BP39" i="7"/>
  <c r="JU39" i="7"/>
  <c r="JU43" i="7"/>
  <c r="JU38" i="7"/>
  <c r="BF43" i="7"/>
  <c r="BF39" i="7"/>
  <c r="BF38" i="7"/>
  <c r="GY43" i="7"/>
  <c r="GY38" i="7"/>
  <c r="GY39" i="7"/>
  <c r="AC43" i="7"/>
  <c r="AC39" i="7"/>
  <c r="AC38" i="7"/>
  <c r="BE39" i="7"/>
  <c r="BE38" i="7"/>
  <c r="BE43" i="7"/>
  <c r="N38" i="7"/>
  <c r="N43" i="7"/>
  <c r="N39" i="7"/>
  <c r="HI39" i="7"/>
  <c r="HI38" i="7"/>
  <c r="HI43" i="7"/>
  <c r="CF43" i="7"/>
  <c r="CF38" i="7"/>
  <c r="CF39" i="7"/>
  <c r="HV38" i="7"/>
  <c r="HV39" i="7"/>
  <c r="HV43" i="7"/>
  <c r="CK39" i="7"/>
  <c r="CK43" i="7"/>
  <c r="CK38" i="7"/>
  <c r="DR43" i="7"/>
  <c r="DR38" i="7"/>
  <c r="DR39" i="7"/>
  <c r="CW39" i="7"/>
  <c r="CW43" i="7"/>
  <c r="CW38" i="7"/>
  <c r="JJ38" i="7"/>
  <c r="JJ80" i="7" s="1"/>
  <c r="JJ39" i="7"/>
  <c r="JJ43" i="7"/>
  <c r="DF38" i="7"/>
  <c r="DF39" i="7"/>
  <c r="DF43" i="7"/>
  <c r="IH43" i="7"/>
  <c r="IH38" i="7"/>
  <c r="IH39" i="7"/>
  <c r="NC43" i="7"/>
  <c r="NC39" i="7"/>
  <c r="NC38" i="7"/>
  <c r="MQ43" i="7"/>
  <c r="MQ38" i="7"/>
  <c r="MQ39" i="7"/>
  <c r="DV38" i="7"/>
  <c r="DV43" i="7"/>
  <c r="DV39" i="7"/>
  <c r="IV39" i="7"/>
  <c r="IV38" i="7"/>
  <c r="IV43" i="7"/>
  <c r="JO43" i="7"/>
  <c r="JO40" i="7" s="1"/>
  <c r="JO38" i="7"/>
  <c r="JO39" i="7"/>
  <c r="J43" i="7"/>
  <c r="J39" i="7"/>
  <c r="J38" i="7"/>
  <c r="HH39" i="7"/>
  <c r="HH38" i="7"/>
  <c r="HH43" i="7"/>
  <c r="EJ39" i="7"/>
  <c r="EJ38" i="7"/>
  <c r="EJ43" i="7"/>
  <c r="JH39" i="7"/>
  <c r="JH43" i="7"/>
  <c r="JH38" i="7"/>
  <c r="JH80" i="7" s="1"/>
  <c r="LI39" i="7"/>
  <c r="LI43" i="7"/>
  <c r="LI38" i="7"/>
  <c r="KD43" i="7"/>
  <c r="KD39" i="7"/>
  <c r="KD38" i="7"/>
  <c r="BT39" i="7"/>
  <c r="BT43" i="7"/>
  <c r="BT38" i="7"/>
  <c r="IA43" i="7"/>
  <c r="IA39" i="7"/>
  <c r="IA38" i="7"/>
  <c r="HD43" i="7"/>
  <c r="HD39" i="7"/>
  <c r="HD38" i="7"/>
  <c r="AD38" i="7"/>
  <c r="AD43" i="7"/>
  <c r="AD39" i="7"/>
  <c r="HY39" i="7"/>
  <c r="HY43" i="7"/>
  <c r="HY38" i="7"/>
  <c r="CE43" i="7"/>
  <c r="CE39" i="7"/>
  <c r="CE38" i="7"/>
  <c r="IM38" i="7"/>
  <c r="IM43" i="7"/>
  <c r="IM39" i="7"/>
  <c r="EI40" i="7"/>
  <c r="CP40" i="7"/>
  <c r="IU40" i="7" l="1"/>
  <c r="IX40" i="7"/>
  <c r="JB40" i="7"/>
  <c r="JN40" i="7"/>
  <c r="IT40" i="7"/>
  <c r="GB80" i="7"/>
  <c r="R80" i="7"/>
  <c r="DV80" i="7"/>
  <c r="KF80" i="7"/>
  <c r="IV40" i="7"/>
  <c r="IQ40" i="7"/>
  <c r="JG40" i="7"/>
  <c r="JI40" i="7"/>
  <c r="IS40" i="7"/>
  <c r="IY40" i="7"/>
  <c r="ET80" i="7"/>
  <c r="JL40" i="7"/>
  <c r="JD40" i="7"/>
  <c r="BZ80" i="7"/>
  <c r="HD80" i="7"/>
  <c r="JH40" i="7"/>
  <c r="J80" i="7"/>
  <c r="JJ40" i="7"/>
  <c r="JY80" i="7"/>
  <c r="KI80" i="7"/>
  <c r="MY80" i="7"/>
  <c r="EW80" i="7"/>
  <c r="JP44" i="7"/>
  <c r="JP40" i="7"/>
  <c r="IW40" i="7"/>
  <c r="IZ40" i="7"/>
  <c r="JK40" i="7"/>
  <c r="KL80" i="7"/>
  <c r="BW80" i="7"/>
  <c r="MC80" i="7"/>
  <c r="JR40" i="7"/>
  <c r="JE40" i="7"/>
  <c r="JT80" i="7"/>
  <c r="AO80" i="7"/>
  <c r="DQ80" i="7"/>
  <c r="CZ80" i="7"/>
  <c r="DA80" i="7"/>
  <c r="JC40" i="7"/>
  <c r="DI80" i="7"/>
  <c r="DL80" i="7"/>
  <c r="HM80" i="7"/>
  <c r="FS80" i="7"/>
  <c r="IO40" i="7"/>
  <c r="FN80" i="7"/>
  <c r="JQ40" i="7"/>
  <c r="U80" i="7"/>
  <c r="AX80" i="7"/>
  <c r="IY80" i="7"/>
  <c r="IL80" i="7"/>
  <c r="MP80" i="7"/>
  <c r="CY80" i="7"/>
  <c r="G80" i="7"/>
  <c r="FM80" i="7"/>
  <c r="MZ80" i="7"/>
  <c r="HV80" i="7"/>
  <c r="BJ80" i="7"/>
  <c r="IT80" i="7"/>
  <c r="DN80" i="7"/>
  <c r="FA80" i="7"/>
  <c r="GG80" i="7"/>
  <c r="KH80" i="7"/>
  <c r="AS80" i="7"/>
  <c r="AJ80" i="7"/>
  <c r="AM80" i="7"/>
  <c r="IM80" i="7"/>
  <c r="FG80" i="7"/>
  <c r="KR80" i="7"/>
  <c r="LP80" i="7"/>
  <c r="M80" i="7"/>
  <c r="L80" i="7"/>
  <c r="KZ80" i="7"/>
  <c r="GF80" i="7"/>
  <c r="KA80" i="7"/>
  <c r="DY80" i="7"/>
  <c r="IX80" i="7"/>
  <c r="HY80" i="7"/>
  <c r="IA80" i="7"/>
  <c r="EJ80" i="7"/>
  <c r="CW80" i="7"/>
  <c r="BC80" i="7"/>
  <c r="IO80" i="7"/>
  <c r="DJ80" i="7"/>
  <c r="BM80" i="7"/>
  <c r="GU80" i="7"/>
  <c r="LU80" i="7"/>
  <c r="DC80" i="7"/>
  <c r="CI80" i="7"/>
  <c r="NE80" i="7"/>
  <c r="KN80" i="7"/>
  <c r="HO80" i="7"/>
  <c r="ME80" i="7"/>
  <c r="CG80" i="7"/>
  <c r="KC80" i="7"/>
  <c r="Q80" i="7"/>
  <c r="LR80" i="7"/>
  <c r="AB80" i="7"/>
  <c r="HU80" i="7"/>
  <c r="DG80" i="7"/>
  <c r="NF80" i="7"/>
  <c r="JG80" i="7"/>
  <c r="GQ80" i="7"/>
  <c r="GI80" i="7"/>
  <c r="BD80" i="7"/>
  <c r="GD80" i="7"/>
  <c r="EP80" i="7"/>
  <c r="DH80" i="7"/>
  <c r="KM80" i="7"/>
  <c r="HH80" i="7"/>
  <c r="IE80" i="7"/>
  <c r="EH80" i="7"/>
  <c r="HE80" i="7"/>
  <c r="BY80" i="7"/>
  <c r="I80" i="7"/>
  <c r="AF80" i="7"/>
  <c r="X80" i="7"/>
  <c r="DK80" i="7"/>
  <c r="BN80" i="7"/>
  <c r="MS80" i="7"/>
  <c r="HZ80" i="7"/>
  <c r="EM80" i="7"/>
  <c r="AE80" i="7"/>
  <c r="KB80" i="7"/>
  <c r="IS80" i="7"/>
  <c r="KT80" i="7"/>
  <c r="GM80" i="7"/>
  <c r="BK80" i="7"/>
  <c r="EV80" i="7"/>
  <c r="CF80" i="7"/>
  <c r="MI80" i="7"/>
  <c r="Z80" i="7"/>
  <c r="JV80" i="7"/>
  <c r="MA80" i="7"/>
  <c r="CV80" i="7"/>
  <c r="JP80" i="7"/>
  <c r="CL80" i="7"/>
  <c r="NB80" i="7"/>
  <c r="HB80" i="7"/>
  <c r="KG80" i="7"/>
  <c r="HR80" i="7"/>
  <c r="DD80" i="7"/>
  <c r="FO80" i="7"/>
  <c r="JN80" i="7"/>
  <c r="FK80" i="7"/>
  <c r="JC80" i="7"/>
  <c r="AI80" i="7"/>
  <c r="FJ80" i="7"/>
  <c r="MR80" i="7"/>
  <c r="JF80" i="7"/>
  <c r="CD80" i="7"/>
  <c r="HW80" i="7"/>
  <c r="ID80" i="7"/>
  <c r="ER80" i="7"/>
  <c r="IP80" i="7"/>
  <c r="MT80" i="7"/>
  <c r="T80" i="7"/>
  <c r="FX80" i="7"/>
  <c r="EC80" i="7"/>
  <c r="BS80" i="7"/>
  <c r="GH80" i="7"/>
  <c r="EN80" i="7"/>
  <c r="KX80" i="7"/>
  <c r="AD80" i="7"/>
  <c r="N80" i="7"/>
  <c r="JS80" i="7"/>
  <c r="GX80" i="7"/>
  <c r="LL80" i="7"/>
  <c r="HN80" i="7"/>
  <c r="DO80" i="7"/>
  <c r="LF80" i="7"/>
  <c r="AT80" i="7"/>
  <c r="CS80" i="7"/>
  <c r="ML80" i="7"/>
  <c r="BH80" i="7"/>
  <c r="LA80" i="7"/>
  <c r="EF80" i="7"/>
  <c r="BA80" i="7"/>
  <c r="IZ80" i="7"/>
  <c r="BQ80" i="7"/>
  <c r="F80" i="7"/>
  <c r="AG80" i="7"/>
  <c r="FU80" i="7"/>
  <c r="GA80" i="7"/>
  <c r="KY80" i="7"/>
  <c r="CK80" i="7"/>
  <c r="GO80" i="7"/>
  <c r="BI80" i="7"/>
  <c r="DP80" i="7"/>
  <c r="O80" i="7"/>
  <c r="EG80" i="7"/>
  <c r="JK80" i="7"/>
  <c r="LX80" i="7"/>
  <c r="II80" i="7"/>
  <c r="LG80" i="7"/>
  <c r="EO80" i="7"/>
  <c r="ES80" i="7"/>
  <c r="Y80" i="7"/>
  <c r="HG80" i="7"/>
  <c r="AW80" i="7"/>
  <c r="KD80" i="7"/>
  <c r="BE80" i="7"/>
  <c r="BF80" i="7"/>
  <c r="BP80" i="7"/>
  <c r="NA80" i="7"/>
  <c r="LY80" i="7"/>
  <c r="FH80" i="7"/>
  <c r="GL80" i="7"/>
  <c r="DX80" i="7"/>
  <c r="GJ80" i="7"/>
  <c r="AZ80" i="7"/>
  <c r="MW80" i="7"/>
  <c r="HC80" i="7"/>
  <c r="FZ80" i="7"/>
  <c r="H80" i="7"/>
  <c r="DS80" i="7"/>
  <c r="DU80" i="7"/>
  <c r="EE80" i="7"/>
  <c r="LQ80" i="7"/>
  <c r="KU80" i="7"/>
  <c r="BG80" i="7"/>
  <c r="LJ80" i="7"/>
  <c r="CN80" i="7"/>
  <c r="HT80" i="7"/>
  <c r="HS80" i="7"/>
  <c r="CH80" i="7"/>
  <c r="JW80" i="7"/>
  <c r="EK80" i="7"/>
  <c r="FY80" i="7"/>
  <c r="CT80" i="7"/>
  <c r="HK80" i="7"/>
  <c r="JX80" i="7"/>
  <c r="HJ80" i="7"/>
  <c r="LZ80" i="7"/>
  <c r="MK80" i="7"/>
  <c r="ED80" i="7"/>
  <c r="JB80" i="7"/>
  <c r="MJ80" i="7"/>
  <c r="EL80" i="7"/>
  <c r="LN80" i="7"/>
  <c r="JZ80" i="7"/>
  <c r="DM80" i="7"/>
  <c r="MX80" i="7"/>
  <c r="GW80" i="7"/>
  <c r="LW80" i="7"/>
  <c r="LD80" i="7"/>
  <c r="LO80" i="7"/>
  <c r="AH80" i="7"/>
  <c r="IH80" i="7"/>
  <c r="HI80" i="7"/>
  <c r="AC80" i="7"/>
  <c r="LK80" i="7"/>
  <c r="LB80" i="7"/>
  <c r="DE80" i="7"/>
  <c r="GT80" i="7"/>
  <c r="LI80" i="7"/>
  <c r="JO80" i="7"/>
  <c r="JU80" i="7"/>
  <c r="V80" i="7"/>
  <c r="FB80" i="7"/>
  <c r="CM80" i="7"/>
  <c r="LC80" i="7"/>
  <c r="MN80" i="7"/>
  <c r="IC80" i="7"/>
  <c r="DZ80" i="7"/>
  <c r="CO80" i="7"/>
  <c r="LE80" i="7"/>
  <c r="JE80" i="7"/>
  <c r="CQ80" i="7"/>
  <c r="KO80" i="7"/>
  <c r="FW80" i="7"/>
  <c r="FD80" i="7"/>
  <c r="GS80" i="7"/>
  <c r="LV80" i="7"/>
  <c r="MB80" i="7"/>
  <c r="AU80" i="7"/>
  <c r="HF80" i="7"/>
  <c r="MQ80" i="7"/>
  <c r="IQ80" i="7"/>
  <c r="GE80" i="7"/>
  <c r="CU80" i="7"/>
  <c r="JR80" i="7"/>
  <c r="EY80" i="7"/>
  <c r="KK80" i="7"/>
  <c r="AK80" i="7"/>
  <c r="JI80" i="7"/>
  <c r="IF80" i="7"/>
  <c r="MF80" i="7"/>
  <c r="MU80" i="7"/>
  <c r="FV80" i="7"/>
  <c r="FR80" i="7"/>
  <c r="AP80" i="7"/>
  <c r="BT80" i="7"/>
  <c r="HX80" i="7"/>
  <c r="FT80" i="7"/>
  <c r="GK80" i="7"/>
  <c r="LT80" i="7"/>
  <c r="KS80" i="7"/>
  <c r="CJ80" i="7"/>
  <c r="HA80" i="7"/>
  <c r="GR80" i="7"/>
  <c r="JQ80" i="7"/>
  <c r="CC80" i="7"/>
  <c r="KP80" i="7"/>
  <c r="JL80" i="7"/>
  <c r="FL80" i="7"/>
  <c r="IN80" i="7"/>
  <c r="MV80" i="7"/>
  <c r="JD80" i="7"/>
  <c r="CE80" i="7"/>
  <c r="BT40" i="7"/>
  <c r="IV80" i="7"/>
  <c r="NC80" i="7"/>
  <c r="DF80" i="7"/>
  <c r="DR80" i="7"/>
  <c r="GY80" i="7"/>
  <c r="HX40" i="7"/>
  <c r="ML40" i="7"/>
  <c r="AA80" i="7"/>
  <c r="HL80" i="7"/>
  <c r="CA80" i="7"/>
  <c r="HQ80" i="7"/>
  <c r="BA40" i="7"/>
  <c r="FI80" i="7"/>
  <c r="FT40" i="7"/>
  <c r="EB80" i="7"/>
  <c r="FF80" i="7"/>
  <c r="F40" i="7"/>
  <c r="W80" i="7"/>
  <c r="BR80" i="7"/>
  <c r="BB80" i="7"/>
  <c r="GK40" i="7"/>
  <c r="BO80" i="7"/>
  <c r="LT40" i="7"/>
  <c r="KS40" i="7"/>
  <c r="CJ40" i="7"/>
  <c r="HA40" i="7"/>
  <c r="BV80" i="7"/>
  <c r="GR40" i="7"/>
  <c r="CC40" i="7"/>
  <c r="BZ40" i="7"/>
  <c r="BL80" i="7"/>
  <c r="NB40" i="7"/>
  <c r="KE80" i="7"/>
  <c r="FL40" i="7"/>
  <c r="IN40" i="7"/>
  <c r="MV40" i="7"/>
  <c r="MO80" i="7"/>
  <c r="KY40" i="7"/>
  <c r="IM40" i="7"/>
  <c r="LI40" i="7"/>
  <c r="DF40" i="7"/>
  <c r="JU40" i="7"/>
  <c r="IE40" i="7"/>
  <c r="BJ40" i="7"/>
  <c r="HE40" i="7"/>
  <c r="MN40" i="7"/>
  <c r="BR40" i="7"/>
  <c r="CQ40" i="7"/>
  <c r="KH40" i="7"/>
  <c r="JT40" i="7"/>
  <c r="FD40" i="7"/>
  <c r="AO40" i="7"/>
  <c r="DQ40" i="7"/>
  <c r="KP40" i="7"/>
  <c r="CZ40" i="7"/>
  <c r="DA40" i="7"/>
  <c r="DI40" i="7"/>
  <c r="HH40" i="7"/>
  <c r="V40" i="7"/>
  <c r="FB40" i="7"/>
  <c r="KR40" i="7"/>
  <c r="LP40" i="7"/>
  <c r="IC40" i="7"/>
  <c r="M40" i="7"/>
  <c r="L40" i="7"/>
  <c r="KO40" i="7"/>
  <c r="I40" i="7"/>
  <c r="X40" i="7"/>
  <c r="BB40" i="7"/>
  <c r="EM40" i="7"/>
  <c r="LJ40" i="7"/>
  <c r="R40" i="7"/>
  <c r="HW40" i="7"/>
  <c r="FZ40" i="7"/>
  <c r="EW40" i="7"/>
  <c r="HT40" i="7"/>
  <c r="GB40" i="7"/>
  <c r="CH40" i="7"/>
  <c r="DW40" i="7"/>
  <c r="EK40" i="7"/>
  <c r="CB40" i="7"/>
  <c r="LH40" i="7"/>
  <c r="IK40" i="7"/>
  <c r="GV40" i="7"/>
  <c r="FP40" i="7"/>
  <c r="EL40" i="7"/>
  <c r="EE40" i="7"/>
  <c r="BE40" i="7"/>
  <c r="KQ40" i="7"/>
  <c r="DX40" i="7"/>
  <c r="GJ40" i="7"/>
  <c r="LQ40" i="7"/>
  <c r="GP40" i="7"/>
  <c r="FY40" i="7"/>
  <c r="EG40" i="7"/>
  <c r="EZ40" i="7"/>
  <c r="LG40" i="7"/>
  <c r="Y40" i="7"/>
  <c r="HG40" i="7"/>
  <c r="EJ40" i="7"/>
  <c r="DV40" i="7"/>
  <c r="CK40" i="7"/>
  <c r="HI40" i="7"/>
  <c r="MR40" i="7"/>
  <c r="DE40" i="7"/>
  <c r="GO40" i="7"/>
  <c r="KN40" i="7"/>
  <c r="DP40" i="7"/>
  <c r="KC40" i="7"/>
  <c r="LX40" i="7"/>
  <c r="DD40" i="7"/>
  <c r="MT40" i="7"/>
  <c r="BU40" i="7"/>
  <c r="EO40" i="7"/>
  <c r="ES40" i="7"/>
  <c r="MC40" i="7"/>
  <c r="AW40" i="7"/>
  <c r="HF40" i="7"/>
  <c r="GL40" i="7"/>
  <c r="EU40" i="7"/>
  <c r="DU40" i="7"/>
  <c r="EX40" i="7"/>
  <c r="K40" i="7"/>
  <c r="AZ40" i="7"/>
  <c r="H40" i="7"/>
  <c r="AC40" i="7"/>
  <c r="CM40" i="7"/>
  <c r="LC40" i="7"/>
  <c r="GU40" i="7"/>
  <c r="LU40" i="7"/>
  <c r="DC40" i="7"/>
  <c r="CO40" i="7"/>
  <c r="ER40" i="7"/>
  <c r="AT40" i="7"/>
  <c r="FW40" i="7"/>
  <c r="KB40" i="7"/>
  <c r="MB40" i="7"/>
  <c r="GT40" i="7"/>
  <c r="ET40" i="7"/>
  <c r="T40" i="7"/>
  <c r="FX40" i="7"/>
  <c r="EC40" i="7"/>
  <c r="LR40" i="7"/>
  <c r="BK40" i="7"/>
  <c r="EV40" i="7"/>
  <c r="BS40" i="7"/>
  <c r="AN40" i="7"/>
  <c r="HC40" i="7"/>
  <c r="KU40" i="7"/>
  <c r="IA40" i="7"/>
  <c r="CD40" i="7"/>
  <c r="DJ40" i="7"/>
  <c r="AD40" i="7"/>
  <c r="MQ40" i="7"/>
  <c r="N40" i="7"/>
  <c r="DL40" i="7"/>
  <c r="JS40" i="7"/>
  <c r="HM40" i="7"/>
  <c r="GX40" i="7"/>
  <c r="FS40" i="7"/>
  <c r="LL40" i="7"/>
  <c r="HN40" i="7"/>
  <c r="HQ40" i="7"/>
  <c r="CU40" i="7"/>
  <c r="DO40" i="7"/>
  <c r="LF40" i="7"/>
  <c r="EY40" i="7"/>
  <c r="NF40" i="7"/>
  <c r="KK40" i="7"/>
  <c r="EB40" i="7"/>
  <c r="DZ40" i="7"/>
  <c r="AK40" i="7"/>
  <c r="EP40" i="7"/>
  <c r="LE40" i="7"/>
  <c r="IF40" i="7"/>
  <c r="CV40" i="7"/>
  <c r="GQ40" i="7"/>
  <c r="MF40" i="7"/>
  <c r="FV40" i="7"/>
  <c r="FO40" i="7"/>
  <c r="BL40" i="7"/>
  <c r="GA40" i="7"/>
  <c r="AP40" i="7"/>
  <c r="DH40" i="7"/>
  <c r="MH40" i="7"/>
  <c r="AU40" i="7"/>
  <c r="GD40" i="7"/>
  <c r="FA40" i="7"/>
  <c r="GG40" i="7"/>
  <c r="FN40" i="7"/>
  <c r="MU40" i="7"/>
  <c r="U40" i="7"/>
  <c r="AX40" i="7"/>
  <c r="KM40" i="7"/>
  <c r="MP40" i="7"/>
  <c r="CY40" i="7"/>
  <c r="G40" i="7"/>
  <c r="AM40" i="7"/>
  <c r="MZ40" i="7"/>
  <c r="DR40" i="7"/>
  <c r="BP40" i="7"/>
  <c r="EH40" i="7"/>
  <c r="NA40" i="7"/>
  <c r="FH40" i="7"/>
  <c r="AA40" i="7"/>
  <c r="HL40" i="7"/>
  <c r="MG40" i="7"/>
  <c r="BY40" i="7"/>
  <c r="GC40" i="7"/>
  <c r="FI40" i="7"/>
  <c r="AF40" i="7"/>
  <c r="DK40" i="7"/>
  <c r="MM40" i="7"/>
  <c r="BN40" i="7"/>
  <c r="MS40" i="7"/>
  <c r="HZ40" i="7"/>
  <c r="AE40" i="7"/>
  <c r="BX40" i="7"/>
  <c r="FG40" i="7"/>
  <c r="CS40" i="7"/>
  <c r="FE40" i="7"/>
  <c r="KT40" i="7"/>
  <c r="GM40" i="7"/>
  <c r="ED40" i="7"/>
  <c r="KE40" i="7"/>
  <c r="IG40" i="7"/>
  <c r="MO40" i="7"/>
  <c r="GY40" i="7"/>
  <c r="FC40" i="7"/>
  <c r="CE40" i="7"/>
  <c r="NC40" i="7"/>
  <c r="CF40" i="7"/>
  <c r="BH40" i="7"/>
  <c r="MI40" i="7"/>
  <c r="LA40" i="7"/>
  <c r="CA40" i="7"/>
  <c r="EF40" i="7"/>
  <c r="Z40" i="7"/>
  <c r="LN40" i="7"/>
  <c r="JV40" i="7"/>
  <c r="BQ40" i="7"/>
  <c r="FF40" i="7"/>
  <c r="W40" i="7"/>
  <c r="CR40" i="7"/>
  <c r="JZ40" i="7"/>
  <c r="DM40" i="7"/>
  <c r="BO40" i="7"/>
  <c r="MX40" i="7"/>
  <c r="MA40" i="7"/>
  <c r="GW40" i="7"/>
  <c r="CL40" i="7"/>
  <c r="BV40" i="7"/>
  <c r="AG40" i="7"/>
  <c r="KW40" i="7"/>
  <c r="FU40" i="7"/>
  <c r="IB40" i="7"/>
  <c r="HB40" i="7"/>
  <c r="FJ40" i="7"/>
  <c r="KG40" i="7"/>
  <c r="GE40" i="7"/>
  <c r="HD40" i="7"/>
  <c r="J40" i="7"/>
  <c r="JY40" i="7"/>
  <c r="KI40" i="7"/>
  <c r="KF40" i="7"/>
  <c r="LY40" i="7"/>
  <c r="BC40" i="7"/>
  <c r="MY40" i="7"/>
  <c r="MW40" i="7"/>
  <c r="DS40" i="7"/>
  <c r="BG40" i="7"/>
  <c r="CN40" i="7"/>
  <c r="HS40" i="7"/>
  <c r="JW40" i="7"/>
  <c r="S40" i="7"/>
  <c r="EQ40" i="7"/>
  <c r="HK40" i="7"/>
  <c r="HJ40" i="7"/>
  <c r="LZ44" i="7"/>
  <c r="LZ40" i="7"/>
  <c r="MK40" i="7"/>
  <c r="P40" i="7"/>
  <c r="EA40" i="7"/>
  <c r="AV40" i="7"/>
  <c r="MJ40" i="7"/>
  <c r="HY40" i="7"/>
  <c r="AB40" i="7"/>
  <c r="HU40" i="7"/>
  <c r="DG40" i="7"/>
  <c r="ID40" i="7"/>
  <c r="BI40" i="7"/>
  <c r="GS40" i="7"/>
  <c r="LW40" i="7"/>
  <c r="LV40" i="7"/>
  <c r="O40" i="7"/>
  <c r="KZ40" i="7"/>
  <c r="DB40" i="7"/>
  <c r="GI40" i="7"/>
  <c r="CT40" i="7"/>
  <c r="GF40" i="7"/>
  <c r="FR40" i="7"/>
  <c r="JX40" i="7"/>
  <c r="LM40" i="7"/>
  <c r="AQ40" i="7"/>
  <c r="KA40" i="7"/>
  <c r="IL40" i="7"/>
  <c r="II40" i="7"/>
  <c r="DY40" i="7"/>
  <c r="LO40" i="7"/>
  <c r="BD40" i="7"/>
  <c r="AH40" i="7"/>
  <c r="KD40" i="7"/>
  <c r="BF40" i="7"/>
  <c r="IH40" i="7"/>
  <c r="CW40" i="7"/>
  <c r="HV40" i="7"/>
  <c r="AY40" i="7"/>
  <c r="LS40" i="7"/>
  <c r="KL40" i="7"/>
  <c r="BM40" i="7"/>
  <c r="BW40" i="7"/>
  <c r="DN40" i="7"/>
  <c r="LK40" i="7"/>
  <c r="LB40" i="7"/>
  <c r="IJ40" i="7"/>
  <c r="CI40" i="7"/>
  <c r="HR40" i="7"/>
  <c r="NE40" i="7"/>
  <c r="AS40" i="7"/>
  <c r="FK40" i="7"/>
  <c r="HO40" i="7"/>
  <c r="KV40" i="7"/>
  <c r="ME40" i="7"/>
  <c r="CG40" i="7"/>
  <c r="GN40" i="7"/>
  <c r="LD40" i="7"/>
  <c r="Q40" i="7"/>
  <c r="GH40" i="7"/>
  <c r="AJ40" i="7"/>
  <c r="EN40" i="7"/>
  <c r="AI40" i="7"/>
  <c r="FM40" i="7"/>
  <c r="KX40" i="7"/>
  <c r="B63" i="7" l="1"/>
  <c r="A63" i="7"/>
  <c r="A40" i="7"/>
  <c r="B41" i="7" s="1"/>
  <c r="B40" i="7"/>
  <c r="B42" i="7" s="1"/>
  <c r="B64" i="7" l="1"/>
  <c r="B71" i="7"/>
  <c r="B72" i="7" s="1"/>
  <c r="B65" i="7"/>
</calcChain>
</file>

<file path=xl/sharedStrings.xml><?xml version="1.0" encoding="utf-8"?>
<sst xmlns="http://schemas.openxmlformats.org/spreadsheetml/2006/main" count="987" uniqueCount="319">
  <si>
    <t>Malam</t>
  </si>
  <si>
    <t>Siang</t>
  </si>
  <si>
    <t>BP</t>
  </si>
  <si>
    <t>2023-2024</t>
  </si>
  <si>
    <t>Asumsi</t>
  </si>
  <si>
    <t>Outage yang diakomodir hanya Padam Pemeliharaan Berkala lebih dari 1 hari (PO)</t>
  </si>
  <si>
    <t>Pemeliharaan 1</t>
  </si>
  <si>
    <t>Mulai</t>
  </si>
  <si>
    <t>Selesai</t>
  </si>
  <si>
    <t>Keterangan</t>
  </si>
  <si>
    <t>Unit</t>
  </si>
  <si>
    <t>DMP</t>
  </si>
  <si>
    <t>Pembangkit</t>
  </si>
  <si>
    <t>Jenis PLT</t>
  </si>
  <si>
    <t>VRE tidak dimasukkan pada DMP Nerda</t>
  </si>
  <si>
    <t>Pemeliharaan 2</t>
  </si>
  <si>
    <t>Pemeliharaan 3</t>
  </si>
  <si>
    <t>PLTD</t>
  </si>
  <si>
    <t>DMN</t>
  </si>
  <si>
    <t>PLTS</t>
  </si>
  <si>
    <t>Asusmsi FO &amp; Derating 8,5%</t>
  </si>
  <si>
    <t>Asumsi MO 1,39%</t>
  </si>
  <si>
    <t>MO</t>
  </si>
  <si>
    <t>Cadangan</t>
  </si>
  <si>
    <t>PO</t>
  </si>
  <si>
    <t>Beban KIT</t>
  </si>
  <si>
    <t>MAX</t>
  </si>
  <si>
    <t>MIN</t>
  </si>
  <si>
    <t>JAN</t>
  </si>
  <si>
    <t>FEB</t>
  </si>
  <si>
    <t>MAR</t>
  </si>
  <si>
    <t>APR</t>
  </si>
  <si>
    <t>MEI</t>
  </si>
  <si>
    <t>JUN</t>
  </si>
  <si>
    <t>JUL</t>
  </si>
  <si>
    <t>AGS</t>
  </si>
  <si>
    <t>SEP</t>
  </si>
  <si>
    <t>OKT</t>
  </si>
  <si>
    <t>NOV</t>
  </si>
  <si>
    <t>DES</t>
  </si>
  <si>
    <t>MDU #01</t>
  </si>
  <si>
    <t>MDU #02</t>
  </si>
  <si>
    <t>MDU #03</t>
  </si>
  <si>
    <t>MDU #04</t>
  </si>
  <si>
    <t>MDU #05</t>
  </si>
  <si>
    <t>MDU #06</t>
  </si>
  <si>
    <t>MDU #07</t>
  </si>
  <si>
    <t>GND #01</t>
  </si>
  <si>
    <t>GND #02</t>
  </si>
  <si>
    <t>GND #03</t>
  </si>
  <si>
    <t>GND #04</t>
  </si>
  <si>
    <t>GND #05</t>
  </si>
  <si>
    <t>GND #06</t>
  </si>
  <si>
    <t>PNC #01</t>
  </si>
  <si>
    <t>PNC #02</t>
  </si>
  <si>
    <t>PNC #03</t>
  </si>
  <si>
    <t>PNC #04</t>
  </si>
  <si>
    <t>PNC #05</t>
  </si>
  <si>
    <t>PNC #06</t>
  </si>
  <si>
    <t>BESS</t>
  </si>
  <si>
    <t>BESS #1</t>
  </si>
  <si>
    <t>PLTS SUANA</t>
  </si>
  <si>
    <t>MTS EDG</t>
  </si>
  <si>
    <t>DMP Nusa Penida</t>
  </si>
  <si>
    <t>2024-Forecast</t>
  </si>
  <si>
    <t>2024-Langgam</t>
  </si>
  <si>
    <t>Geser</t>
  </si>
  <si>
    <t>Pindahan 18</t>
  </si>
  <si>
    <t>JANUARI</t>
  </si>
  <si>
    <t>FEBRUARI</t>
  </si>
  <si>
    <t>MARET</t>
  </si>
  <si>
    <t>APRIL</t>
  </si>
  <si>
    <t>JUNI</t>
  </si>
  <si>
    <t>JULI</t>
  </si>
  <si>
    <t>AGUSTUS</t>
  </si>
  <si>
    <t>SEPTEMBER</t>
  </si>
  <si>
    <t>OKTOBER</t>
  </si>
  <si>
    <t>NOVEMBER</t>
  </si>
  <si>
    <t>DESEMBER</t>
  </si>
  <si>
    <t>AF (%)</t>
  </si>
  <si>
    <t>Tambahan</t>
  </si>
  <si>
    <t>PEMBANGKIT</t>
  </si>
  <si>
    <t>NO</t>
  </si>
  <si>
    <t>Jumlah</t>
  </si>
  <si>
    <t>Hari ke</t>
  </si>
  <si>
    <t>Perusahaan</t>
  </si>
  <si>
    <t>Jenis</t>
  </si>
  <si>
    <t>Subsistem</t>
  </si>
  <si>
    <t>Area</t>
  </si>
  <si>
    <t>Outage</t>
  </si>
  <si>
    <t>AF</t>
  </si>
  <si>
    <t>Jan</t>
  </si>
  <si>
    <t>Feb</t>
  </si>
  <si>
    <t>Mar</t>
  </si>
  <si>
    <t>Apr</t>
  </si>
  <si>
    <t>Mei</t>
  </si>
  <si>
    <t>Jun</t>
  </si>
  <si>
    <t>Jul</t>
  </si>
  <si>
    <t>Agu</t>
  </si>
  <si>
    <t>Sep</t>
  </si>
  <si>
    <t>Okt</t>
  </si>
  <si>
    <t>Nov</t>
  </si>
  <si>
    <t>Des</t>
  </si>
  <si>
    <t>Tipe</t>
  </si>
  <si>
    <t>Ags</t>
  </si>
  <si>
    <t>PLTU</t>
  </si>
  <si>
    <t>IP</t>
  </si>
  <si>
    <t>A1</t>
  </si>
  <si>
    <t>Barat</t>
  </si>
  <si>
    <t>Senayan</t>
  </si>
  <si>
    <t>PLTGU</t>
  </si>
  <si>
    <t>PJB</t>
  </si>
  <si>
    <t>Gandul13-Kembangan2-Durkos2</t>
  </si>
  <si>
    <t>PLTG</t>
  </si>
  <si>
    <t>Kembangan1-Balaraja34-Durkos1</t>
  </si>
  <si>
    <t>PLTP</t>
  </si>
  <si>
    <t>PLTA</t>
  </si>
  <si>
    <t>Cibinong12-Depok2</t>
  </si>
  <si>
    <t>A2</t>
  </si>
  <si>
    <t>Ungaran12-Kesugihan</t>
  </si>
  <si>
    <t>A3</t>
  </si>
  <si>
    <t>Timur</t>
  </si>
  <si>
    <t>A4</t>
  </si>
  <si>
    <t>IPP</t>
  </si>
  <si>
    <t>Cirata</t>
  </si>
  <si>
    <t>Cilacap</t>
  </si>
  <si>
    <t>Adipala</t>
  </si>
  <si>
    <t>Bali</t>
  </si>
  <si>
    <t>A5</t>
  </si>
  <si>
    <t>Jawa 8</t>
  </si>
  <si>
    <t>TOTAL PLTU</t>
  </si>
  <si>
    <t>Cilacap Ex</t>
  </si>
  <si>
    <t>PLTDG</t>
  </si>
  <si>
    <t>TOTAL PLTGU</t>
  </si>
  <si>
    <t>Paiton-Grati</t>
  </si>
  <si>
    <t>TOTAL PLTG</t>
  </si>
  <si>
    <t>TOTAL PLTD</t>
  </si>
  <si>
    <t>BandungSelatan-UjungBerung</t>
  </si>
  <si>
    <t>TOTAL PLTP</t>
  </si>
  <si>
    <t>TOTAL PLTA</t>
  </si>
  <si>
    <t>PEMELIHARAAN KIT</t>
  </si>
  <si>
    <t>TOTAL PEMELIHARAAN KIT</t>
  </si>
  <si>
    <t>PEMELIHARAAN SUBSISTEM</t>
  </si>
  <si>
    <t>DMN SUBSISTEM</t>
  </si>
  <si>
    <t>Variasi Musim</t>
  </si>
  <si>
    <t>DMN Suralaya+Jawa 7+Banten</t>
  </si>
  <si>
    <t>Derating Suralaya + Jawa 7 + Banten</t>
  </si>
  <si>
    <t>Derating</t>
  </si>
  <si>
    <t>Derating Paiton</t>
  </si>
  <si>
    <t>Derating Adipala+Cilacap3+Jawa8</t>
  </si>
  <si>
    <t>Kemampuan Kit Barat</t>
  </si>
  <si>
    <t>Kemampuan Kit Timur</t>
  </si>
  <si>
    <t>Derating Suralaya</t>
  </si>
  <si>
    <t>Outage Barat</t>
  </si>
  <si>
    <t>Outage Timur</t>
  </si>
  <si>
    <t>Mampu Barat</t>
  </si>
  <si>
    <t>Mampu Timur</t>
  </si>
  <si>
    <t>Komposisi Barat</t>
  </si>
  <si>
    <t>Komposisi Timur</t>
  </si>
  <si>
    <t>Mampu pasok</t>
  </si>
  <si>
    <t>Minus Add On dan Batang</t>
  </si>
  <si>
    <t>Outage Tbrok B2</t>
  </si>
  <si>
    <t>JADUAL PEMELIHARAAN UNIT PEMBANGKIT 2019</t>
  </si>
  <si>
    <t>No</t>
  </si>
  <si>
    <t>Nama Unit</t>
  </si>
  <si>
    <t>DMN (MW)</t>
  </si>
  <si>
    <t>JAN.</t>
  </si>
  <si>
    <t>PEB.</t>
  </si>
  <si>
    <t>M A R.</t>
  </si>
  <si>
    <t>APR.</t>
  </si>
  <si>
    <t>JUN.</t>
  </si>
  <si>
    <t>JUL.</t>
  </si>
  <si>
    <t>AGS.</t>
  </si>
  <si>
    <t>SEP.</t>
  </si>
  <si>
    <t>OKT.</t>
  </si>
  <si>
    <t>NOP.</t>
  </si>
  <si>
    <t>DES.</t>
  </si>
  <si>
    <t>PT INDONESIA POWER</t>
  </si>
  <si>
    <t>Header IP</t>
  </si>
  <si>
    <t>PT PEMBANGKITAN JAWA BALI</t>
  </si>
  <si>
    <t>Header PJB</t>
  </si>
  <si>
    <t>PT PLN UNIT PEMBANGKIT JAWA BALI</t>
  </si>
  <si>
    <t>Header UPJB</t>
  </si>
  <si>
    <t>PT PLN TANJUNGJATI B</t>
  </si>
  <si>
    <t>Header TJB</t>
  </si>
  <si>
    <t>Header IPP</t>
  </si>
  <si>
    <t>Indonesia Power Services (PJBTL)</t>
  </si>
  <si>
    <t>Genindo Berkat Utama (AS)</t>
  </si>
  <si>
    <t>Mitsubishi PLN IP (AS Eks. EDG)</t>
  </si>
  <si>
    <t>Panca Bina Persada (AS)</t>
  </si>
  <si>
    <t>PM 36rb</t>
  </si>
  <si>
    <t>PM 42rb</t>
  </si>
  <si>
    <t>PM 48rb (Major)</t>
  </si>
  <si>
    <t xml:space="preserve"> </t>
  </si>
  <si>
    <t>No. 1</t>
  </si>
  <si>
    <t>No. 2</t>
  </si>
  <si>
    <t>No. 3</t>
  </si>
  <si>
    <t>No. 4</t>
  </si>
  <si>
    <t>No. 5</t>
  </si>
  <si>
    <t>No. 6</t>
  </si>
  <si>
    <t>No. 7</t>
  </si>
  <si>
    <t>No. 8</t>
  </si>
  <si>
    <t>No. 9</t>
  </si>
  <si>
    <t>Instansi</t>
  </si>
  <si>
    <t>I. Pembangkit PLN</t>
  </si>
  <si>
    <t>Area-1.</t>
  </si>
  <si>
    <t>PLTG/D</t>
  </si>
  <si>
    <t>Area-2.</t>
  </si>
  <si>
    <t>Area-3.</t>
  </si>
  <si>
    <t>TJATI</t>
  </si>
  <si>
    <t>Area-4.</t>
  </si>
  <si>
    <t>Total RJTD</t>
  </si>
  <si>
    <t>Total PLN</t>
  </si>
  <si>
    <t>II. Pembangkit Swasta/Diluar PLN</t>
  </si>
  <si>
    <t>JTLHR</t>
  </si>
  <si>
    <t>PEC</t>
  </si>
  <si>
    <t>JAPOW</t>
  </si>
  <si>
    <t>CRBON</t>
  </si>
  <si>
    <t>SALAK 4-5-6</t>
  </si>
  <si>
    <t>DRAJAT II</t>
  </si>
  <si>
    <t>DRAJAT III</t>
  </si>
  <si>
    <t>WWNDU</t>
  </si>
  <si>
    <t>DIENG</t>
  </si>
  <si>
    <t>CKRNG</t>
  </si>
  <si>
    <t>BKASI</t>
  </si>
  <si>
    <t>Total IPP</t>
  </si>
  <si>
    <t>UPDATE</t>
  </si>
  <si>
    <t>ya</t>
  </si>
  <si>
    <t>Tanggal</t>
  </si>
  <si>
    <t>Hari Ke</t>
  </si>
  <si>
    <t>PLTA Jatigede</t>
  </si>
  <si>
    <t>PLTU Lontar #4</t>
  </si>
  <si>
    <t>PLTGU Peaker Muarakarang</t>
  </si>
  <si>
    <t>PLTGU Peaker Muarakarang ST</t>
  </si>
  <si>
    <t>PLTGU Muaratawar Add On 2</t>
  </si>
  <si>
    <t>PLTGU Muaratawar Add On 3</t>
  </si>
  <si>
    <t>PLTGU Muaratawar Add On 4</t>
  </si>
  <si>
    <t>PLTU Jawa Tengah #1</t>
  </si>
  <si>
    <t>PLTU Jawa 7 # 2</t>
  </si>
  <si>
    <t>PLTGU Grati Add On 2</t>
  </si>
  <si>
    <t>TOTAL</t>
  </si>
  <si>
    <t>MINGGUAN</t>
  </si>
  <si>
    <t>M A R E T</t>
  </si>
  <si>
    <t>A P R I L</t>
  </si>
  <si>
    <t>M  E  I</t>
  </si>
  <si>
    <t>J  U  N  I</t>
  </si>
  <si>
    <t>J  U  L  I</t>
  </si>
  <si>
    <t>NOPEMBER</t>
  </si>
  <si>
    <t>Total</t>
  </si>
  <si>
    <t/>
  </si>
  <si>
    <t>MPP Jeranjang</t>
  </si>
  <si>
    <t>PLTU Jawa Tengah 2</t>
  </si>
  <si>
    <t>DAYA MAMPU NETO (MW) UNIT PEMBANGKIT SISTEM TENAGA LISTRIK SE JAWA DAN BALI</t>
  </si>
  <si>
    <t>Periode Agustus</t>
  </si>
  <si>
    <t>Perusahaan Pembangkit</t>
  </si>
  <si>
    <t>MW</t>
  </si>
  <si>
    <t>%</t>
  </si>
  <si>
    <t>PT IP</t>
  </si>
  <si>
    <t>PT PJB</t>
  </si>
  <si>
    <t>PT PLN TJB</t>
  </si>
  <si>
    <t>Per Jenis Pembangkit</t>
  </si>
  <si>
    <t>PLTA Barat</t>
  </si>
  <si>
    <t>PLTA Timur</t>
  </si>
  <si>
    <t>KMJNG 4</t>
  </si>
  <si>
    <t>Total Sistem</t>
  </si>
  <si>
    <t>Panca Bina Persada (AS PJBTL IP)</t>
  </si>
  <si>
    <t>Genindo Berkat Utama (AS PJBTL IP)</t>
  </si>
  <si>
    <t>Indonesia Power Services (PJBTL IP)</t>
  </si>
  <si>
    <t>Panca Bina Persada (AS PJBTL IP) #1</t>
  </si>
  <si>
    <t>Panca Bina Persada (AS PJBTL IP) #2</t>
  </si>
  <si>
    <t>Panca Bina Persada (AS PJBTL IP) #3</t>
  </si>
  <si>
    <t>Panca Bina Persada (AS PJBTL IP) #4</t>
  </si>
  <si>
    <t>Panca Bina Persada (AS PJBTL IP) #5</t>
  </si>
  <si>
    <t>Panca Bina Persada (AS PJBTL IP) #6</t>
  </si>
  <si>
    <t>DERATING</t>
  </si>
  <si>
    <t>TOTAL DERATING</t>
  </si>
  <si>
    <t>Mitsubishi Ex. EDG (AS PJBTL IP)</t>
  </si>
  <si>
    <t>PM 48rb</t>
  </si>
  <si>
    <t>PM 1000Jam</t>
  </si>
  <si>
    <t>PM 2000jam</t>
  </si>
  <si>
    <t>PM 4000jam</t>
  </si>
  <si>
    <t>DER BBM B35</t>
  </si>
  <si>
    <t>2022-24</t>
  </si>
  <si>
    <t>Forecast(2022-24)</t>
  </si>
  <si>
    <t>Lower Confidence Bound(2022-24)</t>
  </si>
  <si>
    <t>Upper Confidence Bound(2022-24)</t>
  </si>
  <si>
    <t>Column1</t>
  </si>
  <si>
    <t>MO RIRO Cyl Head</t>
  </si>
  <si>
    <t>Recov. SLO &amp; PM 42rb</t>
  </si>
  <si>
    <t>MAX Sem 2</t>
  </si>
  <si>
    <t>MIN Sem 2</t>
  </si>
  <si>
    <t>BP Tertinggi 2024</t>
  </si>
  <si>
    <t>FO+MO+DER</t>
  </si>
  <si>
    <t>Tanggal Max</t>
  </si>
  <si>
    <t>Tanggal Min</t>
  </si>
  <si>
    <t>Cad tanpa FOMODer</t>
  </si>
  <si>
    <t>N-1 (non FO Der)</t>
  </si>
  <si>
    <t>ROTS</t>
  </si>
  <si>
    <t>ROB</t>
  </si>
  <si>
    <t>YoY</t>
  </si>
  <si>
    <t>MoM</t>
  </si>
  <si>
    <t>N-2 (non FO Der)</t>
  </si>
  <si>
    <t>I</t>
  </si>
  <si>
    <t>II</t>
  </si>
  <si>
    <t>III</t>
  </si>
  <si>
    <t>IV</t>
  </si>
  <si>
    <t>V</t>
  </si>
  <si>
    <t>sen</t>
  </si>
  <si>
    <t>sel</t>
  </si>
  <si>
    <t>rab</t>
  </si>
  <si>
    <t>kam</t>
  </si>
  <si>
    <t>jum</t>
  </si>
  <si>
    <t>sab</t>
  </si>
  <si>
    <t>ming</t>
  </si>
  <si>
    <t>Forecast Beban Puncak</t>
  </si>
  <si>
    <t>Beban Puncak ROB</t>
  </si>
  <si>
    <t>FO &amp; Der</t>
  </si>
  <si>
    <t>Rata (ROB)</t>
  </si>
  <si>
    <t>ROB 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</si>
</sst>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-* #,##0.00_-;\-* #,##0.00_-;_-* &quot;-&quot;??_-;_-@_-"/>
    <numFmt numFmtId="164" formatCode="0.0"/>
    <numFmt numFmtId="165" formatCode="_(* #,##0.00_);_(* \(#,##0.00\);_(* &quot;-&quot;??_);_(@_)"/>
    <numFmt numFmtId="166" formatCode="[$-409]d\-mmm\-yy;@"/>
    <numFmt numFmtId="167" formatCode="_(* #,##0_);_(* \(#,##0\);_(* &quot;-&quot;_);_(@_)"/>
    <numFmt numFmtId="168" formatCode="General_)"/>
    <numFmt numFmtId="169" formatCode="[$-409]d\-mmm;@"/>
    <numFmt numFmtId="170" formatCode="0.0%"/>
    <numFmt numFmtId="171" formatCode="#,##0.000"/>
    <numFmt numFmtId="172" formatCode="#,##0.00000"/>
  </numFmts>
  <fonts count="28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Calibri"/>
      <family val="2"/>
      <charset val="1"/>
      <scheme val="minor"/>
    </font>
    <font>
      <b/>
      <sz val="11"/>
      <color theme="0"/>
      <name val="Calibri"/>
      <family val="2"/>
      <scheme val="minor"/>
    </font>
    <font>
      <sz val="8"/>
      <color theme="1" tint="4.9989318521683403E-2"/>
      <name val="Arial"/>
      <family val="2"/>
    </font>
    <font>
      <sz val="8"/>
      <name val="Arial"/>
      <family val="2"/>
    </font>
    <font>
      <b/>
      <sz val="8"/>
      <color theme="1" tint="4.9989318521683403E-2"/>
      <name val="Arial"/>
      <family val="2"/>
    </font>
    <font>
      <sz val="8"/>
      <color theme="1"/>
      <name val="Arial"/>
      <family val="2"/>
    </font>
    <font>
      <sz val="8"/>
      <color rgb="FFFF0000"/>
      <name val="Arial"/>
      <family val="2"/>
    </font>
    <font>
      <b/>
      <sz val="8"/>
      <name val="Arial"/>
      <family val="2"/>
    </font>
    <font>
      <sz val="7"/>
      <color theme="1" tint="4.9989318521683403E-2"/>
      <name val="Arial"/>
      <family val="2"/>
    </font>
    <font>
      <sz val="7"/>
      <name val="Arial"/>
      <family val="2"/>
    </font>
    <font>
      <b/>
      <sz val="6"/>
      <color theme="1" tint="4.9989318521683403E-2"/>
      <name val="Arial"/>
      <family val="2"/>
    </font>
    <font>
      <sz val="8"/>
      <name val="Tahoma"/>
      <family val="2"/>
    </font>
    <font>
      <b/>
      <sz val="8"/>
      <name val="Tahoma"/>
      <family val="2"/>
    </font>
    <font>
      <b/>
      <sz val="8"/>
      <color theme="0"/>
      <name val="Tahoma"/>
      <family val="2"/>
    </font>
    <font>
      <sz val="8"/>
      <color theme="0"/>
      <name val="Tahoma"/>
      <family val="2"/>
    </font>
    <font>
      <sz val="8"/>
      <color indexed="8"/>
      <name val="Arial"/>
      <family val="2"/>
    </font>
    <font>
      <b/>
      <sz val="8"/>
      <color theme="1"/>
      <name val="Arial"/>
      <family val="2"/>
    </font>
    <font>
      <b/>
      <sz val="8"/>
      <color indexed="8"/>
      <name val="Arial"/>
      <family val="2"/>
    </font>
    <font>
      <sz val="8"/>
      <color theme="1"/>
      <name val="Tahoma"/>
      <family val="2"/>
    </font>
    <font>
      <sz val="8"/>
      <color indexed="8"/>
      <name val="Tahoma"/>
      <family val="2"/>
    </font>
    <font>
      <sz val="8"/>
      <color theme="1"/>
      <name val="Calibri"/>
      <family val="2"/>
    </font>
    <font>
      <sz val="11"/>
      <color theme="0"/>
      <name val="Arial"/>
      <family val="2"/>
    </font>
    <font>
      <b/>
      <sz val="7"/>
      <color theme="1" tint="4.9989318521683403E-2"/>
      <name val="Arial"/>
      <family val="2"/>
    </font>
    <font>
      <b/>
      <sz val="7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theme="1" tint="0.3499862666707357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/>
        <bgColor indexed="64"/>
      </patternFill>
    </fill>
  </fills>
  <borders count="17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16">
    <xf numFmtId="0" fontId="0" fillId="0" borderId="0"/>
    <xf numFmtId="43" fontId="1" fillId="0" borderId="0" applyFont="0" applyFill="0" applyBorder="0" applyAlignment="0" applyProtection="0"/>
    <xf numFmtId="0" fontId="3" fillId="0" borderId="0"/>
    <xf numFmtId="0" fontId="3" fillId="0" borderId="0"/>
    <xf numFmtId="165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0" fontId="2" fillId="0" borderId="0"/>
    <xf numFmtId="167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3" fillId="0" borderId="0"/>
    <xf numFmtId="167" fontId="2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64">
    <xf numFmtId="0" fontId="0" fillId="0" borderId="0" xfId="0"/>
    <xf numFmtId="164" fontId="0" fillId="0" borderId="0" xfId="0" applyNumberFormat="1"/>
    <xf numFmtId="14" fontId="0" fillId="0" borderId="0" xfId="1" applyNumberFormat="1" applyFont="1"/>
    <xf numFmtId="14" fontId="0" fillId="0" borderId="0" xfId="0" applyNumberFormat="1"/>
    <xf numFmtId="2" fontId="0" fillId="0" borderId="0" xfId="0" applyNumberFormat="1"/>
    <xf numFmtId="4" fontId="0" fillId="0" borderId="0" xfId="0" applyNumberFormat="1"/>
    <xf numFmtId="0" fontId="5" fillId="2" borderId="1" xfId="0" applyFont="1" applyFill="1" applyBorder="1" applyAlignment="1">
      <alignment horizontal="center" vertical="center"/>
    </xf>
    <xf numFmtId="0" fontId="0" fillId="3" borderId="0" xfId="0" applyFill="1"/>
    <xf numFmtId="0" fontId="6" fillId="0" borderId="0" xfId="10" applyFont="1"/>
    <xf numFmtId="0" fontId="6" fillId="0" borderId="0" xfId="10" applyFont="1" applyAlignment="1">
      <alignment horizontal="center"/>
    </xf>
    <xf numFmtId="0" fontId="7" fillId="0" borderId="0" xfId="10" applyFont="1"/>
    <xf numFmtId="0" fontId="7" fillId="0" borderId="0" xfId="10" applyFont="1" applyAlignment="1">
      <alignment horizontal="center"/>
    </xf>
    <xf numFmtId="168" fontId="8" fillId="0" borderId="0" xfId="10" applyNumberFormat="1" applyFont="1" applyAlignment="1">
      <alignment horizontal="center"/>
    </xf>
    <xf numFmtId="0" fontId="8" fillId="0" borderId="0" xfId="10" applyFont="1" applyAlignment="1">
      <alignment horizontal="center"/>
    </xf>
    <xf numFmtId="0" fontId="8" fillId="0" borderId="0" xfId="10" applyFont="1"/>
    <xf numFmtId="4" fontId="6" fillId="0" borderId="0" xfId="10" applyNumberFormat="1" applyFont="1"/>
    <xf numFmtId="0" fontId="6" fillId="0" borderId="2" xfId="10" applyFont="1" applyBorder="1"/>
    <xf numFmtId="1" fontId="6" fillId="0" borderId="0" xfId="10" applyNumberFormat="1" applyFont="1"/>
    <xf numFmtId="9" fontId="6" fillId="0" borderId="0" xfId="12" applyFont="1" applyFill="1" applyBorder="1"/>
    <xf numFmtId="9" fontId="6" fillId="0" borderId="0" xfId="10" applyNumberFormat="1" applyFont="1"/>
    <xf numFmtId="166" fontId="9" fillId="0" borderId="0" xfId="10" applyNumberFormat="1" applyFont="1"/>
    <xf numFmtId="4" fontId="8" fillId="0" borderId="0" xfId="10" applyNumberFormat="1" applyFont="1"/>
    <xf numFmtId="0" fontId="6" fillId="0" borderId="0" xfId="10" quotePrefix="1" applyFont="1" applyAlignment="1">
      <alignment horizontal="center"/>
    </xf>
    <xf numFmtId="3" fontId="6" fillId="0" borderId="0" xfId="10" applyNumberFormat="1" applyFont="1"/>
    <xf numFmtId="0" fontId="8" fillId="0" borderId="2" xfId="10" applyFont="1" applyBorder="1"/>
    <xf numFmtId="0" fontId="12" fillId="0" borderId="0" xfId="10" applyFont="1"/>
    <xf numFmtId="0" fontId="12" fillId="0" borderId="0" xfId="10" applyFont="1" applyAlignment="1">
      <alignment horizontal="center"/>
    </xf>
    <xf numFmtId="4" fontId="12" fillId="0" borderId="0" xfId="10" applyNumberFormat="1" applyFont="1"/>
    <xf numFmtId="4" fontId="12" fillId="0" borderId="2" xfId="10" applyNumberFormat="1" applyFont="1" applyBorder="1"/>
    <xf numFmtId="0" fontId="14" fillId="0" borderId="0" xfId="10" applyFont="1"/>
    <xf numFmtId="167" fontId="6" fillId="0" borderId="0" xfId="14" applyFont="1" applyFill="1" applyBorder="1"/>
    <xf numFmtId="164" fontId="6" fillId="0" borderId="0" xfId="10" applyNumberFormat="1" applyFont="1"/>
    <xf numFmtId="170" fontId="6" fillId="0" borderId="0" xfId="12" applyNumberFormat="1" applyFont="1" applyFill="1" applyBorder="1"/>
    <xf numFmtId="170" fontId="6" fillId="0" borderId="0" xfId="10" applyNumberFormat="1" applyFont="1"/>
    <xf numFmtId="167" fontId="6" fillId="0" borderId="0" xfId="10" applyNumberFormat="1" applyFont="1"/>
    <xf numFmtId="0" fontId="15" fillId="5" borderId="0" xfId="10" applyFont="1" applyFill="1"/>
    <xf numFmtId="3" fontId="16" fillId="0" borderId="0" xfId="10" applyNumberFormat="1" applyFont="1"/>
    <xf numFmtId="1" fontId="16" fillId="0" borderId="0" xfId="10" applyNumberFormat="1" applyFont="1" applyAlignment="1">
      <alignment horizontal="right"/>
    </xf>
    <xf numFmtId="0" fontId="15" fillId="5" borderId="0" xfId="10" applyFont="1" applyFill="1" applyAlignment="1">
      <alignment horizontal="center" vertical="center"/>
    </xf>
    <xf numFmtId="168" fontId="16" fillId="5" borderId="0" xfId="10" applyNumberFormat="1" applyFont="1" applyFill="1" applyAlignment="1">
      <alignment horizontal="center" vertical="center"/>
    </xf>
    <xf numFmtId="3" fontId="17" fillId="6" borderId="7" xfId="10" applyNumberFormat="1" applyFont="1" applyFill="1" applyBorder="1" applyAlignment="1">
      <alignment horizontal="center" vertical="center" wrapText="1"/>
    </xf>
    <xf numFmtId="168" fontId="18" fillId="6" borderId="7" xfId="10" applyNumberFormat="1" applyFont="1" applyFill="1" applyBorder="1" applyAlignment="1">
      <alignment horizontal="center" vertical="center"/>
    </xf>
    <xf numFmtId="168" fontId="15" fillId="5" borderId="0" xfId="10" applyNumberFormat="1" applyFont="1" applyFill="1" applyAlignment="1">
      <alignment horizontal="center" vertical="center"/>
    </xf>
    <xf numFmtId="168" fontId="16" fillId="7" borderId="11" xfId="10" applyNumberFormat="1" applyFont="1" applyFill="1" applyBorder="1" applyAlignment="1">
      <alignment vertical="center" wrapText="1"/>
    </xf>
    <xf numFmtId="0" fontId="15" fillId="5" borderId="3" xfId="10" applyFont="1" applyFill="1" applyBorder="1" applyAlignment="1">
      <alignment horizontal="center" vertical="center"/>
    </xf>
    <xf numFmtId="0" fontId="15" fillId="5" borderId="14" xfId="10" applyFont="1" applyFill="1" applyBorder="1" applyAlignment="1">
      <alignment horizontal="center" vertical="center"/>
    </xf>
    <xf numFmtId="9" fontId="15" fillId="5" borderId="14" xfId="10" applyNumberFormat="1" applyFont="1" applyFill="1" applyBorder="1" applyAlignment="1">
      <alignment horizontal="center" vertical="center"/>
    </xf>
    <xf numFmtId="167" fontId="15" fillId="5" borderId="0" xfId="14" applyFont="1" applyFill="1" applyAlignment="1">
      <alignment horizontal="center" vertical="center"/>
    </xf>
    <xf numFmtId="0" fontId="6" fillId="0" borderId="3" xfId="10" applyFont="1" applyBorder="1"/>
    <xf numFmtId="0" fontId="6" fillId="0" borderId="3" xfId="10" applyFont="1" applyBorder="1" applyAlignment="1">
      <alignment horizontal="right"/>
    </xf>
    <xf numFmtId="3" fontId="15" fillId="5" borderId="3" xfId="10" applyNumberFormat="1" applyFont="1" applyFill="1" applyBorder="1" applyAlignment="1">
      <alignment horizontal="center" vertical="center"/>
    </xf>
    <xf numFmtId="166" fontId="15" fillId="5" borderId="3" xfId="10" applyNumberFormat="1" applyFont="1" applyFill="1" applyBorder="1" applyAlignment="1">
      <alignment horizontal="center" vertical="center"/>
    </xf>
    <xf numFmtId="9" fontId="15" fillId="5" borderId="3" xfId="10" applyNumberFormat="1" applyFont="1" applyFill="1" applyBorder="1" applyAlignment="1">
      <alignment horizontal="center" vertical="center"/>
    </xf>
    <xf numFmtId="1" fontId="15" fillId="5" borderId="0" xfId="10" applyNumberFormat="1" applyFont="1" applyFill="1" applyAlignment="1">
      <alignment horizontal="right"/>
    </xf>
    <xf numFmtId="0" fontId="9" fillId="0" borderId="0" xfId="10" applyFont="1"/>
    <xf numFmtId="2" fontId="6" fillId="0" borderId="0" xfId="10" applyNumberFormat="1" applyFont="1"/>
    <xf numFmtId="167" fontId="9" fillId="5" borderId="3" xfId="14" applyFont="1" applyFill="1" applyBorder="1"/>
    <xf numFmtId="4" fontId="9" fillId="0" borderId="3" xfId="14" applyNumberFormat="1" applyFont="1" applyFill="1" applyBorder="1"/>
    <xf numFmtId="0" fontId="9" fillId="3" borderId="7" xfId="10" applyFont="1" applyFill="1" applyBorder="1"/>
    <xf numFmtId="0" fontId="9" fillId="0" borderId="0" xfId="10" applyFont="1" applyAlignment="1">
      <alignment horizontal="center"/>
    </xf>
    <xf numFmtId="168" fontId="8" fillId="8" borderId="0" xfId="10" applyNumberFormat="1" applyFont="1" applyFill="1" applyAlignment="1">
      <alignment horizontal="center"/>
    </xf>
    <xf numFmtId="0" fontId="9" fillId="0" borderId="0" xfId="10" applyFont="1" applyAlignment="1">
      <alignment horizontal="left"/>
    </xf>
    <xf numFmtId="168" fontId="6" fillId="8" borderId="0" xfId="10" applyNumberFormat="1" applyFont="1" applyFill="1" applyAlignment="1">
      <alignment horizontal="center"/>
    </xf>
    <xf numFmtId="0" fontId="9" fillId="0" borderId="15" xfId="10" applyFont="1" applyBorder="1"/>
    <xf numFmtId="0" fontId="6" fillId="8" borderId="0" xfId="10" applyFont="1" applyFill="1" applyAlignment="1">
      <alignment horizontal="center"/>
    </xf>
    <xf numFmtId="3" fontId="9" fillId="0" borderId="15" xfId="10" applyNumberFormat="1" applyFont="1" applyBorder="1" applyAlignment="1">
      <alignment horizontal="center"/>
    </xf>
    <xf numFmtId="166" fontId="9" fillId="0" borderId="3" xfId="10" applyNumberFormat="1" applyFont="1" applyBorder="1"/>
    <xf numFmtId="167" fontId="9" fillId="0" borderId="3" xfId="14" applyFont="1" applyFill="1" applyBorder="1"/>
    <xf numFmtId="0" fontId="7" fillId="0" borderId="3" xfId="10" applyFont="1" applyBorder="1" applyAlignment="1">
      <alignment horizontal="center"/>
    </xf>
    <xf numFmtId="0" fontId="9" fillId="0" borderId="3" xfId="10" applyFont="1" applyBorder="1"/>
    <xf numFmtId="4" fontId="9" fillId="0" borderId="3" xfId="10" applyNumberFormat="1" applyFont="1" applyBorder="1"/>
    <xf numFmtId="166" fontId="10" fillId="0" borderId="3" xfId="10" applyNumberFormat="1" applyFont="1" applyBorder="1"/>
    <xf numFmtId="166" fontId="9" fillId="0" borderId="13" xfId="10" applyNumberFormat="1" applyFont="1" applyBorder="1"/>
    <xf numFmtId="166" fontId="10" fillId="5" borderId="3" xfId="10" applyNumberFormat="1" applyFont="1" applyFill="1" applyBorder="1"/>
    <xf numFmtId="0" fontId="9" fillId="5" borderId="3" xfId="10" applyFont="1" applyFill="1" applyBorder="1"/>
    <xf numFmtId="4" fontId="9" fillId="5" borderId="3" xfId="10" applyNumberFormat="1" applyFont="1" applyFill="1" applyBorder="1"/>
    <xf numFmtId="0" fontId="7" fillId="5" borderId="3" xfId="10" applyFont="1" applyFill="1" applyBorder="1" applyAlignment="1">
      <alignment horizontal="center"/>
    </xf>
    <xf numFmtId="0" fontId="6" fillId="5" borderId="0" xfId="10" applyFont="1" applyFill="1"/>
    <xf numFmtId="0" fontId="9" fillId="5" borderId="0" xfId="10" applyFont="1" applyFill="1"/>
    <xf numFmtId="0" fontId="20" fillId="0" borderId="3" xfId="10" applyFont="1" applyBorder="1"/>
    <xf numFmtId="4" fontId="20" fillId="0" borderId="3" xfId="10" applyNumberFormat="1" applyFont="1" applyBorder="1"/>
    <xf numFmtId="168" fontId="8" fillId="0" borderId="12" xfId="10" applyNumberFormat="1" applyFont="1" applyBorder="1" applyAlignment="1">
      <alignment horizontal="center"/>
    </xf>
    <xf numFmtId="168" fontId="8" fillId="8" borderId="11" xfId="10" applyNumberFormat="1" applyFont="1" applyFill="1" applyBorder="1" applyAlignment="1">
      <alignment horizontal="center"/>
    </xf>
    <xf numFmtId="0" fontId="6" fillId="8" borderId="3" xfId="10" applyFont="1" applyFill="1" applyBorder="1" applyAlignment="1">
      <alignment horizontal="center"/>
    </xf>
    <xf numFmtId="0" fontId="6" fillId="8" borderId="14" xfId="10" applyFont="1" applyFill="1" applyBorder="1" applyAlignment="1">
      <alignment horizontal="center"/>
    </xf>
    <xf numFmtId="0" fontId="20" fillId="0" borderId="11" xfId="10" applyFont="1" applyBorder="1"/>
    <xf numFmtId="0" fontId="20" fillId="0" borderId="13" xfId="10" applyFont="1" applyBorder="1" applyAlignment="1">
      <alignment horizontal="center"/>
    </xf>
    <xf numFmtId="4" fontId="9" fillId="0" borderId="0" xfId="10" applyNumberFormat="1" applyFont="1"/>
    <xf numFmtId="0" fontId="9" fillId="8" borderId="0" xfId="10" applyFont="1" applyFill="1"/>
    <xf numFmtId="0" fontId="20" fillId="0" borderId="0" xfId="10" applyFont="1"/>
    <xf numFmtId="0" fontId="25" fillId="9" borderId="7" xfId="10" applyFont="1" applyFill="1" applyBorder="1" applyAlignment="1">
      <alignment horizontal="center" vertical="center"/>
    </xf>
    <xf numFmtId="0" fontId="25" fillId="9" borderId="3" xfId="10" applyFont="1" applyFill="1" applyBorder="1" applyAlignment="1">
      <alignment horizontal="center" vertical="center"/>
    </xf>
    <xf numFmtId="3" fontId="19" fillId="5" borderId="0" xfId="10" applyNumberFormat="1" applyFont="1" applyFill="1"/>
    <xf numFmtId="4" fontId="20" fillId="5" borderId="3" xfId="10" applyNumberFormat="1" applyFont="1" applyFill="1" applyBorder="1"/>
    <xf numFmtId="3" fontId="20" fillId="5" borderId="3" xfId="10" applyNumberFormat="1" applyFont="1" applyFill="1" applyBorder="1"/>
    <xf numFmtId="3" fontId="21" fillId="5" borderId="3" xfId="10" applyNumberFormat="1" applyFont="1" applyFill="1" applyBorder="1"/>
    <xf numFmtId="3" fontId="21" fillId="5" borderId="12" xfId="10" applyNumberFormat="1" applyFont="1" applyFill="1" applyBorder="1" applyAlignment="1">
      <alignment vertical="center"/>
    </xf>
    <xf numFmtId="3" fontId="21" fillId="5" borderId="12" xfId="10" applyNumberFormat="1" applyFont="1" applyFill="1" applyBorder="1" applyAlignment="1">
      <alignment horizontal="center" vertical="center"/>
    </xf>
    <xf numFmtId="3" fontId="19" fillId="5" borderId="3" xfId="10" applyNumberFormat="1" applyFont="1" applyFill="1" applyBorder="1"/>
    <xf numFmtId="3" fontId="9" fillId="5" borderId="3" xfId="10" applyNumberFormat="1" applyFont="1" applyFill="1" applyBorder="1"/>
    <xf numFmtId="3" fontId="19" fillId="5" borderId="6" xfId="10" applyNumberFormat="1" applyFont="1" applyFill="1" applyBorder="1" applyAlignment="1">
      <alignment vertical="center"/>
    </xf>
    <xf numFmtId="3" fontId="19" fillId="5" borderId="6" xfId="10" applyNumberFormat="1" applyFont="1" applyFill="1" applyBorder="1" applyAlignment="1">
      <alignment horizontal="center" vertical="center"/>
    </xf>
    <xf numFmtId="1" fontId="19" fillId="5" borderId="6" xfId="10" applyNumberFormat="1" applyFont="1" applyFill="1" applyBorder="1" applyAlignment="1">
      <alignment horizontal="center" vertical="center"/>
    </xf>
    <xf numFmtId="3" fontId="19" fillId="5" borderId="0" xfId="10" applyNumberFormat="1" applyFont="1" applyFill="1" applyAlignment="1">
      <alignment vertical="center"/>
    </xf>
    <xf numFmtId="3" fontId="19" fillId="5" borderId="0" xfId="10" applyNumberFormat="1" applyFont="1" applyFill="1" applyAlignment="1">
      <alignment horizontal="center" vertical="center"/>
    </xf>
    <xf numFmtId="1" fontId="19" fillId="5" borderId="0" xfId="10" applyNumberFormat="1" applyFont="1" applyFill="1" applyAlignment="1">
      <alignment horizontal="center" vertical="center"/>
    </xf>
    <xf numFmtId="4" fontId="2" fillId="0" borderId="0" xfId="10" applyNumberFormat="1" applyAlignment="1">
      <alignment vertical="center" wrapText="1"/>
    </xf>
    <xf numFmtId="4" fontId="19" fillId="5" borderId="3" xfId="10" applyNumberFormat="1" applyFont="1" applyFill="1" applyBorder="1"/>
    <xf numFmtId="3" fontId="21" fillId="5" borderId="12" xfId="10" applyNumberFormat="1" applyFont="1" applyFill="1" applyBorder="1"/>
    <xf numFmtId="164" fontId="21" fillId="5" borderId="12" xfId="10" applyNumberFormat="1" applyFont="1" applyFill="1" applyBorder="1" applyAlignment="1">
      <alignment horizontal="center" vertical="center"/>
    </xf>
    <xf numFmtId="3" fontId="19" fillId="5" borderId="12" xfId="10" applyNumberFormat="1" applyFont="1" applyFill="1" applyBorder="1" applyAlignment="1">
      <alignment vertical="center"/>
    </xf>
    <xf numFmtId="3" fontId="19" fillId="5" borderId="12" xfId="10" applyNumberFormat="1" applyFont="1" applyFill="1" applyBorder="1" applyAlignment="1">
      <alignment horizontal="center" vertical="center"/>
    </xf>
    <xf numFmtId="3" fontId="19" fillId="5" borderId="12" xfId="10" applyNumberFormat="1" applyFont="1" applyFill="1" applyBorder="1"/>
    <xf numFmtId="170" fontId="19" fillId="5" borderId="3" xfId="12" applyNumberFormat="1" applyFont="1" applyFill="1" applyBorder="1"/>
    <xf numFmtId="170" fontId="19" fillId="3" borderId="3" xfId="10" applyNumberFormat="1" applyFont="1" applyFill="1" applyBorder="1"/>
    <xf numFmtId="4" fontId="21" fillId="5" borderId="3" xfId="10" applyNumberFormat="1" applyFont="1" applyFill="1" applyBorder="1"/>
    <xf numFmtId="3" fontId="19" fillId="3" borderId="3" xfId="10" applyNumberFormat="1" applyFont="1" applyFill="1" applyBorder="1"/>
    <xf numFmtId="171" fontId="19" fillId="5" borderId="3" xfId="10" applyNumberFormat="1" applyFont="1" applyFill="1" applyBorder="1"/>
    <xf numFmtId="4" fontId="9" fillId="5" borderId="0" xfId="10" applyNumberFormat="1" applyFont="1" applyFill="1"/>
    <xf numFmtId="3" fontId="20" fillId="5" borderId="0" xfId="10" applyNumberFormat="1" applyFont="1" applyFill="1"/>
    <xf numFmtId="4" fontId="21" fillId="5" borderId="0" xfId="10" applyNumberFormat="1" applyFont="1" applyFill="1"/>
    <xf numFmtId="3" fontId="9" fillId="5" borderId="0" xfId="10" applyNumberFormat="1" applyFont="1" applyFill="1"/>
    <xf numFmtId="172" fontId="19" fillId="5" borderId="0" xfId="10" applyNumberFormat="1" applyFont="1" applyFill="1"/>
    <xf numFmtId="3" fontId="19" fillId="0" borderId="3" xfId="10" applyNumberFormat="1" applyFont="1" applyBorder="1"/>
    <xf numFmtId="4" fontId="19" fillId="0" borderId="3" xfId="10" applyNumberFormat="1" applyFont="1" applyBorder="1"/>
    <xf numFmtId="3" fontId="9" fillId="0" borderId="3" xfId="10" applyNumberFormat="1" applyFont="1" applyBorder="1"/>
    <xf numFmtId="3" fontId="20" fillId="0" borderId="3" xfId="10" applyNumberFormat="1" applyFont="1" applyBorder="1"/>
    <xf numFmtId="4" fontId="21" fillId="0" borderId="3" xfId="10" applyNumberFormat="1" applyFont="1" applyBorder="1"/>
    <xf numFmtId="4" fontId="22" fillId="0" borderId="3" xfId="10" applyNumberFormat="1" applyFont="1" applyBorder="1"/>
    <xf numFmtId="4" fontId="23" fillId="0" borderId="3" xfId="10" applyNumberFormat="1" applyFont="1" applyBorder="1"/>
    <xf numFmtId="4" fontId="24" fillId="0" borderId="3" xfId="10" applyNumberFormat="1" applyFont="1" applyBorder="1"/>
    <xf numFmtId="4" fontId="19" fillId="5" borderId="6" xfId="10" applyNumberFormat="1" applyFont="1" applyFill="1" applyBorder="1" applyAlignment="1">
      <alignment horizontal="center" vertical="center"/>
    </xf>
    <xf numFmtId="4" fontId="19" fillId="5" borderId="0" xfId="10" applyNumberFormat="1" applyFont="1" applyFill="1" applyAlignment="1">
      <alignment horizontal="center" vertical="center"/>
    </xf>
    <xf numFmtId="4" fontId="21" fillId="5" borderId="12" xfId="10" applyNumberFormat="1" applyFont="1" applyFill="1" applyBorder="1" applyAlignment="1">
      <alignment horizontal="center" vertical="center"/>
    </xf>
    <xf numFmtId="0" fontId="7" fillId="10" borderId="0" xfId="10" applyFont="1" applyFill="1"/>
    <xf numFmtId="3" fontId="7" fillId="10" borderId="0" xfId="10" applyNumberFormat="1" applyFont="1" applyFill="1"/>
    <xf numFmtId="0" fontId="7" fillId="10" borderId="0" xfId="10" applyFont="1" applyFill="1" applyAlignment="1">
      <alignment horizontal="center"/>
    </xf>
    <xf numFmtId="169" fontId="7" fillId="10" borderId="0" xfId="10" applyNumberFormat="1" applyFont="1" applyFill="1"/>
    <xf numFmtId="166" fontId="7" fillId="10" borderId="0" xfId="10" applyNumberFormat="1" applyFont="1" applyFill="1"/>
    <xf numFmtId="0" fontId="6" fillId="10" borderId="0" xfId="10" applyFont="1" applyFill="1" applyAlignment="1">
      <alignment horizontal="left"/>
    </xf>
    <xf numFmtId="166" fontId="7" fillId="10" borderId="0" xfId="10" applyNumberFormat="1" applyFont="1" applyFill="1" applyAlignment="1">
      <alignment vertical="center"/>
    </xf>
    <xf numFmtId="0" fontId="6" fillId="10" borderId="0" xfId="10" applyFont="1" applyFill="1"/>
    <xf numFmtId="0" fontId="11" fillId="10" borderId="0" xfId="10" applyFont="1" applyFill="1"/>
    <xf numFmtId="169" fontId="13" fillId="10" borderId="0" xfId="10" applyNumberFormat="1" applyFont="1" applyFill="1"/>
    <xf numFmtId="0" fontId="13" fillId="10" borderId="0" xfId="10" applyFont="1" applyFill="1"/>
    <xf numFmtId="0" fontId="7" fillId="11" borderId="0" xfId="10" applyFont="1" applyFill="1"/>
    <xf numFmtId="0" fontId="6" fillId="11" borderId="0" xfId="10" applyFont="1" applyFill="1"/>
    <xf numFmtId="0" fontId="6" fillId="11" borderId="0" xfId="10" applyFont="1" applyFill="1" applyAlignment="1">
      <alignment horizontal="center"/>
    </xf>
    <xf numFmtId="0" fontId="7" fillId="11" borderId="0" xfId="10" applyFont="1" applyFill="1" applyAlignment="1">
      <alignment horizontal="center"/>
    </xf>
    <xf numFmtId="169" fontId="7" fillId="11" borderId="0" xfId="10" applyNumberFormat="1" applyFont="1" applyFill="1"/>
    <xf numFmtId="166" fontId="7" fillId="11" borderId="0" xfId="10" applyNumberFormat="1" applyFont="1" applyFill="1"/>
    <xf numFmtId="169" fontId="13" fillId="11" borderId="0" xfId="10" applyNumberFormat="1" applyFont="1" applyFill="1"/>
    <xf numFmtId="0" fontId="13" fillId="11" borderId="0" xfId="10" applyFont="1" applyFill="1"/>
    <xf numFmtId="0" fontId="12" fillId="11" borderId="0" xfId="10" applyFont="1" applyFill="1"/>
    <xf numFmtId="0" fontId="11" fillId="11" borderId="0" xfId="10" applyFont="1" applyFill="1"/>
    <xf numFmtId="0" fontId="8" fillId="11" borderId="0" xfId="10" applyFont="1" applyFill="1"/>
    <xf numFmtId="4" fontId="7" fillId="11" borderId="0" xfId="10" applyNumberFormat="1" applyFont="1" applyFill="1"/>
    <xf numFmtId="0" fontId="6" fillId="12" borderId="0" xfId="10" applyFont="1" applyFill="1"/>
    <xf numFmtId="0" fontId="7" fillId="12" borderId="0" xfId="10" applyFont="1" applyFill="1"/>
    <xf numFmtId="0" fontId="6" fillId="12" borderId="0" xfId="10" applyFont="1" applyFill="1" applyAlignment="1">
      <alignment horizontal="center"/>
    </xf>
    <xf numFmtId="0" fontId="7" fillId="12" borderId="0" xfId="10" applyFont="1" applyFill="1" applyAlignment="1">
      <alignment horizontal="center"/>
    </xf>
    <xf numFmtId="169" fontId="7" fillId="12" borderId="0" xfId="10" applyNumberFormat="1" applyFont="1" applyFill="1"/>
    <xf numFmtId="166" fontId="7" fillId="12" borderId="0" xfId="10" applyNumberFormat="1" applyFont="1" applyFill="1"/>
    <xf numFmtId="0" fontId="12" fillId="12" borderId="0" xfId="10" applyFont="1" applyFill="1"/>
    <xf numFmtId="0" fontId="13" fillId="12" borderId="0" xfId="10" applyFont="1" applyFill="1"/>
    <xf numFmtId="0" fontId="8" fillId="12" borderId="0" xfId="10" applyFont="1" applyFill="1"/>
    <xf numFmtId="0" fontId="11" fillId="12" borderId="0" xfId="10" applyFont="1" applyFill="1"/>
    <xf numFmtId="0" fontId="6" fillId="0" borderId="16" xfId="10" applyFont="1" applyBorder="1"/>
    <xf numFmtId="166" fontId="7" fillId="10" borderId="11" xfId="10" applyNumberFormat="1" applyFont="1" applyFill="1" applyBorder="1"/>
    <xf numFmtId="166" fontId="7" fillId="10" borderId="12" xfId="10" applyNumberFormat="1" applyFont="1" applyFill="1" applyBorder="1"/>
    <xf numFmtId="0" fontId="7" fillId="10" borderId="12" xfId="10" applyFont="1" applyFill="1" applyBorder="1"/>
    <xf numFmtId="0" fontId="6" fillId="10" borderId="12" xfId="10" applyFont="1" applyFill="1" applyBorder="1"/>
    <xf numFmtId="166" fontId="7" fillId="11" borderId="12" xfId="10" applyNumberFormat="1" applyFont="1" applyFill="1" applyBorder="1"/>
    <xf numFmtId="0" fontId="7" fillId="11" borderId="12" xfId="10" applyFont="1" applyFill="1" applyBorder="1"/>
    <xf numFmtId="0" fontId="6" fillId="11" borderId="12" xfId="10" applyFont="1" applyFill="1" applyBorder="1"/>
    <xf numFmtId="0" fontId="6" fillId="12" borderId="12" xfId="10" applyFont="1" applyFill="1" applyBorder="1"/>
    <xf numFmtId="166" fontId="7" fillId="12" borderId="12" xfId="10" applyNumberFormat="1" applyFont="1" applyFill="1" applyBorder="1"/>
    <xf numFmtId="0" fontId="7" fillId="12" borderId="12" xfId="10" applyFont="1" applyFill="1" applyBorder="1"/>
    <xf numFmtId="0" fontId="6" fillId="12" borderId="13" xfId="10" applyFont="1" applyFill="1" applyBorder="1"/>
    <xf numFmtId="14" fontId="6" fillId="12" borderId="12" xfId="10" applyNumberFormat="1" applyFont="1" applyFill="1" applyBorder="1"/>
    <xf numFmtId="9" fontId="6" fillId="0" borderId="0" xfId="15" applyFont="1"/>
    <xf numFmtId="2" fontId="6" fillId="0" borderId="2" xfId="10" applyNumberFormat="1" applyFont="1" applyBorder="1"/>
    <xf numFmtId="0" fontId="6" fillId="13" borderId="0" xfId="10" applyFont="1" applyFill="1"/>
    <xf numFmtId="0" fontId="26" fillId="13" borderId="0" xfId="10" applyFont="1" applyFill="1"/>
    <xf numFmtId="0" fontId="26" fillId="13" borderId="0" xfId="10" applyFont="1" applyFill="1" applyAlignment="1">
      <alignment horizontal="center"/>
    </xf>
    <xf numFmtId="4" fontId="26" fillId="13" borderId="0" xfId="10" applyNumberFormat="1" applyFont="1" applyFill="1"/>
    <xf numFmtId="169" fontId="27" fillId="13" borderId="0" xfId="10" applyNumberFormat="1" applyFont="1" applyFill="1"/>
    <xf numFmtId="166" fontId="11" fillId="13" borderId="0" xfId="10" applyNumberFormat="1" applyFont="1" applyFill="1"/>
    <xf numFmtId="0" fontId="27" fillId="13" borderId="0" xfId="10" applyFont="1" applyFill="1"/>
    <xf numFmtId="4" fontId="26" fillId="13" borderId="2" xfId="10" applyNumberFormat="1" applyFont="1" applyFill="1" applyBorder="1"/>
    <xf numFmtId="0" fontId="8" fillId="13" borderId="0" xfId="10" applyFont="1" applyFill="1"/>
    <xf numFmtId="0" fontId="8" fillId="13" borderId="0" xfId="10" applyFont="1" applyFill="1" applyAlignment="1">
      <alignment horizontal="center"/>
    </xf>
    <xf numFmtId="4" fontId="8" fillId="13" borderId="0" xfId="10" applyNumberFormat="1" applyFont="1" applyFill="1"/>
    <xf numFmtId="0" fontId="11" fillId="13" borderId="0" xfId="10" applyFont="1" applyFill="1"/>
    <xf numFmtId="4" fontId="8" fillId="13" borderId="2" xfId="10" applyNumberFormat="1" applyFont="1" applyFill="1" applyBorder="1"/>
    <xf numFmtId="0" fontId="8" fillId="13" borderId="2" xfId="10" applyFont="1" applyFill="1" applyBorder="1"/>
    <xf numFmtId="168" fontId="8" fillId="12" borderId="0" xfId="10" applyNumberFormat="1" applyFont="1" applyFill="1" applyAlignment="1">
      <alignment horizontal="center"/>
    </xf>
    <xf numFmtId="0" fontId="0" fillId="12" borderId="0" xfId="0" applyFill="1"/>
    <xf numFmtId="1" fontId="0" fillId="0" borderId="0" xfId="0" applyNumberFormat="1"/>
    <xf numFmtId="166" fontId="7" fillId="4" borderId="11" xfId="10" applyNumberFormat="1" applyFont="1" applyFill="1" applyBorder="1"/>
    <xf numFmtId="166" fontId="7" fillId="4" borderId="12" xfId="10" applyNumberFormat="1" applyFont="1" applyFill="1" applyBorder="1"/>
    <xf numFmtId="0" fontId="7" fillId="4" borderId="12" xfId="10" applyFont="1" applyFill="1" applyBorder="1"/>
    <xf numFmtId="0" fontId="6" fillId="4" borderId="12" xfId="10" applyFont="1" applyFill="1" applyBorder="1"/>
    <xf numFmtId="14" fontId="6" fillId="4" borderId="12" xfId="10" applyNumberFormat="1" applyFont="1" applyFill="1" applyBorder="1"/>
    <xf numFmtId="3" fontId="19" fillId="3" borderId="0" xfId="10" applyNumberFormat="1" applyFont="1" applyFill="1"/>
    <xf numFmtId="9" fontId="19" fillId="3" borderId="0" xfId="15" applyFont="1" applyFill="1"/>
    <xf numFmtId="4" fontId="15" fillId="5" borderId="3" xfId="10" applyNumberFormat="1" applyFont="1" applyFill="1" applyBorder="1" applyAlignment="1">
      <alignment horizontal="center" vertical="center"/>
    </xf>
    <xf numFmtId="0" fontId="0" fillId="14" borderId="0" xfId="0" applyFill="1"/>
    <xf numFmtId="2" fontId="0" fillId="3" borderId="0" xfId="0" applyNumberFormat="1" applyFill="1"/>
    <xf numFmtId="2" fontId="0" fillId="14" borderId="0" xfId="0" applyNumberFormat="1" applyFill="1"/>
    <xf numFmtId="170" fontId="0" fillId="0" borderId="0" xfId="15" applyNumberFormat="1" applyFont="1"/>
    <xf numFmtId="0" fontId="0" fillId="3" borderId="0" xfId="0" applyFill="1" applyAlignment="1">
      <alignment horizontal="center"/>
    </xf>
    <xf numFmtId="0" fontId="0" fillId="14" borderId="0" xfId="0" applyFill="1" applyAlignment="1">
      <alignment horizontal="center"/>
    </xf>
    <xf numFmtId="0" fontId="6" fillId="0" borderId="0" xfId="10" applyFont="1" applyAlignment="1">
      <alignment horizontal="center"/>
    </xf>
    <xf numFmtId="168" fontId="8" fillId="12" borderId="0" xfId="10" applyNumberFormat="1" applyFont="1" applyFill="1" applyAlignment="1">
      <alignment horizontal="center"/>
    </xf>
    <xf numFmtId="168" fontId="8" fillId="0" borderId="0" xfId="10" applyNumberFormat="1" applyFont="1" applyAlignment="1">
      <alignment horizontal="center"/>
    </xf>
    <xf numFmtId="0" fontId="8" fillId="12" borderId="0" xfId="10" applyFont="1" applyFill="1" applyAlignment="1">
      <alignment horizontal="center"/>
    </xf>
    <xf numFmtId="0" fontId="8" fillId="0" borderId="0" xfId="10" applyFont="1" applyAlignment="1">
      <alignment horizontal="center"/>
    </xf>
    <xf numFmtId="3" fontId="19" fillId="5" borderId="0" xfId="10" applyNumberFormat="1" applyFont="1" applyFill="1" applyAlignment="1">
      <alignment horizontal="center"/>
    </xf>
    <xf numFmtId="1" fontId="19" fillId="5" borderId="0" xfId="10" applyNumberFormat="1" applyFont="1" applyFill="1" applyAlignment="1">
      <alignment horizontal="center"/>
    </xf>
    <xf numFmtId="3" fontId="19" fillId="5" borderId="11" xfId="10" applyNumberFormat="1" applyFont="1" applyFill="1" applyBorder="1" applyAlignment="1">
      <alignment horizontal="center"/>
    </xf>
    <xf numFmtId="3" fontId="19" fillId="5" borderId="13" xfId="10" applyNumberFormat="1" applyFont="1" applyFill="1" applyBorder="1" applyAlignment="1">
      <alignment horizontal="center"/>
    </xf>
    <xf numFmtId="3" fontId="19" fillId="5" borderId="11" xfId="10" applyNumberFormat="1" applyFont="1" applyFill="1" applyBorder="1" applyAlignment="1">
      <alignment horizontal="left"/>
    </xf>
    <xf numFmtId="3" fontId="19" fillId="5" borderId="12" xfId="10" applyNumberFormat="1" applyFont="1" applyFill="1" applyBorder="1" applyAlignment="1">
      <alignment horizontal="left"/>
    </xf>
    <xf numFmtId="3" fontId="19" fillId="5" borderId="13" xfId="10" applyNumberFormat="1" applyFont="1" applyFill="1" applyBorder="1" applyAlignment="1">
      <alignment horizontal="left"/>
    </xf>
    <xf numFmtId="0" fontId="8" fillId="8" borderId="0" xfId="10" applyFont="1" applyFill="1" applyAlignment="1">
      <alignment horizontal="center"/>
    </xf>
    <xf numFmtId="0" fontId="9" fillId="0" borderId="7" xfId="10" applyFont="1" applyBorder="1" applyAlignment="1">
      <alignment horizontal="center"/>
    </xf>
    <xf numFmtId="0" fontId="9" fillId="0" borderId="15" xfId="10" applyFont="1" applyBorder="1" applyAlignment="1">
      <alignment horizontal="center"/>
    </xf>
    <xf numFmtId="168" fontId="8" fillId="8" borderId="0" xfId="10" applyNumberFormat="1" applyFont="1" applyFill="1" applyAlignment="1">
      <alignment horizontal="center"/>
    </xf>
    <xf numFmtId="0" fontId="9" fillId="0" borderId="14" xfId="10" applyFont="1" applyBorder="1" applyAlignment="1">
      <alignment horizontal="center"/>
    </xf>
    <xf numFmtId="0" fontId="9" fillId="0" borderId="3" xfId="10" applyFont="1" applyBorder="1" applyAlignment="1">
      <alignment horizontal="center"/>
    </xf>
    <xf numFmtId="168" fontId="8" fillId="8" borderId="3" xfId="10" applyNumberFormat="1" applyFont="1" applyFill="1" applyBorder="1" applyAlignment="1">
      <alignment horizontal="center"/>
    </xf>
    <xf numFmtId="168" fontId="8" fillId="0" borderId="3" xfId="10" applyNumberFormat="1" applyFont="1" applyBorder="1" applyAlignment="1">
      <alignment horizontal="center"/>
    </xf>
    <xf numFmtId="168" fontId="8" fillId="0" borderId="11" xfId="10" applyNumberFormat="1" applyFont="1" applyBorder="1" applyAlignment="1">
      <alignment horizontal="center"/>
    </xf>
    <xf numFmtId="0" fontId="8" fillId="8" borderId="13" xfId="10" applyFont="1" applyFill="1" applyBorder="1" applyAlignment="1">
      <alignment horizontal="center"/>
    </xf>
    <xf numFmtId="0" fontId="8" fillId="8" borderId="3" xfId="10" applyFont="1" applyFill="1" applyBorder="1" applyAlignment="1">
      <alignment horizontal="center"/>
    </xf>
    <xf numFmtId="0" fontId="8" fillId="0" borderId="3" xfId="10" applyFont="1" applyBorder="1" applyAlignment="1">
      <alignment horizontal="center"/>
    </xf>
    <xf numFmtId="168" fontId="11" fillId="0" borderId="3" xfId="10" applyNumberFormat="1" applyFont="1" applyBorder="1" applyAlignment="1">
      <alignment horizontal="center"/>
    </xf>
    <xf numFmtId="0" fontId="6" fillId="0" borderId="3" xfId="10" applyFont="1" applyBorder="1" applyAlignment="1">
      <alignment horizontal="center"/>
    </xf>
    <xf numFmtId="0" fontId="7" fillId="10" borderId="0" xfId="10" applyFont="1" applyFill="1" applyAlignment="1">
      <alignment horizontal="center"/>
    </xf>
    <xf numFmtId="0" fontId="6" fillId="11" borderId="0" xfId="10" applyFont="1" applyFill="1" applyAlignment="1">
      <alignment horizontal="center"/>
    </xf>
    <xf numFmtId="0" fontId="6" fillId="12" borderId="0" xfId="10" applyFont="1" applyFill="1" applyAlignment="1">
      <alignment horizontal="center"/>
    </xf>
    <xf numFmtId="3" fontId="16" fillId="0" borderId="0" xfId="10" applyNumberFormat="1" applyFont="1" applyAlignment="1">
      <alignment horizontal="center"/>
    </xf>
    <xf numFmtId="168" fontId="17" fillId="6" borderId="3" xfId="10" applyNumberFormat="1" applyFont="1" applyFill="1" applyBorder="1" applyAlignment="1">
      <alignment horizontal="center" vertical="center" wrapText="1"/>
    </xf>
    <xf numFmtId="168" fontId="17" fillId="6" borderId="7" xfId="10" applyNumberFormat="1" applyFont="1" applyFill="1" applyBorder="1" applyAlignment="1">
      <alignment horizontal="center" vertical="center" wrapText="1"/>
    </xf>
    <xf numFmtId="168" fontId="17" fillId="6" borderId="3" xfId="10" applyNumberFormat="1" applyFont="1" applyFill="1" applyBorder="1" applyAlignment="1">
      <alignment horizontal="center" vertical="center"/>
    </xf>
    <xf numFmtId="168" fontId="17" fillId="6" borderId="7" xfId="10" applyNumberFormat="1" applyFont="1" applyFill="1" applyBorder="1" applyAlignment="1">
      <alignment horizontal="center" vertical="center"/>
    </xf>
    <xf numFmtId="3" fontId="17" fillId="6" borderId="3" xfId="10" applyNumberFormat="1" applyFont="1" applyFill="1" applyBorder="1" applyAlignment="1">
      <alignment horizontal="center" vertical="center" wrapText="1"/>
    </xf>
    <xf numFmtId="3" fontId="17" fillId="6" borderId="7" xfId="10" applyNumberFormat="1" applyFont="1" applyFill="1" applyBorder="1" applyAlignment="1">
      <alignment horizontal="center" vertical="center" wrapText="1"/>
    </xf>
    <xf numFmtId="3" fontId="17" fillId="6" borderId="4" xfId="10" applyNumberFormat="1" applyFont="1" applyFill="1" applyBorder="1" applyAlignment="1">
      <alignment horizontal="center" vertical="center" wrapText="1"/>
    </xf>
    <xf numFmtId="3" fontId="17" fillId="6" borderId="5" xfId="10" applyNumberFormat="1" applyFont="1" applyFill="1" applyBorder="1" applyAlignment="1">
      <alignment horizontal="center" vertical="center" wrapText="1"/>
    </xf>
    <xf numFmtId="3" fontId="17" fillId="6" borderId="8" xfId="10" applyNumberFormat="1" applyFont="1" applyFill="1" applyBorder="1" applyAlignment="1">
      <alignment horizontal="center" vertical="center" wrapText="1"/>
    </xf>
    <xf numFmtId="3" fontId="17" fillId="6" borderId="9" xfId="10" applyNumberFormat="1" applyFont="1" applyFill="1" applyBorder="1" applyAlignment="1">
      <alignment horizontal="center" vertical="center" wrapText="1"/>
    </xf>
    <xf numFmtId="168" fontId="17" fillId="6" borderId="4" xfId="10" applyNumberFormat="1" applyFont="1" applyFill="1" applyBorder="1" applyAlignment="1">
      <alignment horizontal="center" vertical="center"/>
    </xf>
    <xf numFmtId="168" fontId="17" fillId="6" borderId="6" xfId="10" applyNumberFormat="1" applyFont="1" applyFill="1" applyBorder="1" applyAlignment="1">
      <alignment horizontal="center" vertical="center"/>
    </xf>
    <xf numFmtId="168" fontId="17" fillId="6" borderId="5" xfId="10" applyNumberFormat="1" applyFont="1" applyFill="1" applyBorder="1" applyAlignment="1">
      <alignment horizontal="center" vertical="center"/>
    </xf>
    <xf numFmtId="168" fontId="17" fillId="6" borderId="8" xfId="10" applyNumberFormat="1" applyFont="1" applyFill="1" applyBorder="1" applyAlignment="1">
      <alignment horizontal="center" vertical="center"/>
    </xf>
    <xf numFmtId="168" fontId="17" fillId="6" borderId="10" xfId="10" applyNumberFormat="1" applyFont="1" applyFill="1" applyBorder="1" applyAlignment="1">
      <alignment horizontal="center" vertical="center"/>
    </xf>
    <xf numFmtId="168" fontId="17" fillId="6" borderId="9" xfId="10" applyNumberFormat="1" applyFont="1" applyFill="1" applyBorder="1" applyAlignment="1">
      <alignment horizontal="center" vertical="center"/>
    </xf>
    <xf numFmtId="168" fontId="16" fillId="7" borderId="11" xfId="10" applyNumberFormat="1" applyFont="1" applyFill="1" applyBorder="1" applyAlignment="1">
      <alignment horizontal="left" vertical="center" wrapText="1"/>
    </xf>
    <xf numFmtId="168" fontId="16" fillId="7" borderId="12" xfId="10" applyNumberFormat="1" applyFont="1" applyFill="1" applyBorder="1" applyAlignment="1">
      <alignment horizontal="left" vertical="center" wrapText="1"/>
    </xf>
    <xf numFmtId="168" fontId="16" fillId="7" borderId="13" xfId="10" applyNumberFormat="1" applyFont="1" applyFill="1" applyBorder="1" applyAlignment="1">
      <alignment horizontal="left" vertical="center" wrapText="1"/>
    </xf>
    <xf numFmtId="1" fontId="17" fillId="6" borderId="3" xfId="10" applyNumberFormat="1" applyFont="1" applyFill="1" applyBorder="1" applyAlignment="1">
      <alignment horizontal="center" vertical="center" wrapText="1"/>
    </xf>
    <xf numFmtId="1" fontId="17" fillId="6" borderId="7" xfId="10" applyNumberFormat="1" applyFont="1" applyFill="1" applyBorder="1" applyAlignment="1">
      <alignment horizontal="center" vertical="center" wrapText="1"/>
    </xf>
  </cellXfs>
  <cellStyles count="16">
    <cellStyle name="Comma" xfId="1" builtinId="3"/>
    <cellStyle name="Comma [0] 10" xfId="11" xr:uid="{881D44ED-353F-455D-9A22-7CFE8A7A6D99}"/>
    <cellStyle name="Comma [0] 2" xfId="5" xr:uid="{79C98272-471C-4831-9DBD-622B589BE969}"/>
    <cellStyle name="Comma [0] 3" xfId="14" xr:uid="{4435B7B9-0369-414F-A58D-E72CDCEB7288}"/>
    <cellStyle name="Comma 2" xfId="4" xr:uid="{047095F1-6B69-48B3-B69E-6D0BC58EEDD6}"/>
    <cellStyle name="Comma 3" xfId="9" xr:uid="{950053E2-E3F9-49E6-B816-D9E6BA2FB52B}"/>
    <cellStyle name="Comma 6" xfId="8" xr:uid="{A8833B88-3667-4883-BA4F-F97739DE56E3}"/>
    <cellStyle name="Normal" xfId="0" builtinId="0"/>
    <cellStyle name="Normal 10" xfId="2" xr:uid="{2AF9F0FA-CA6C-46E2-AA6E-B5261D1CCD21}"/>
    <cellStyle name="Normal 2" xfId="3" xr:uid="{DFA9CC57-93C8-45B6-A392-3EFB69D63C3C}"/>
    <cellStyle name="Normal 2 10 11" xfId="10" xr:uid="{0E7798CF-320C-4EA4-B59F-291F3838F1F6}"/>
    <cellStyle name="Normal 2 2" xfId="13" xr:uid="{B7EBE4D2-7FF8-4C74-910C-8F936D061A4E}"/>
    <cellStyle name="Normal 3 2" xfId="7" xr:uid="{7A8A8595-050F-45BB-A498-668E489B2D71}"/>
    <cellStyle name="Percent" xfId="15" builtinId="5"/>
    <cellStyle name="Percent 2" xfId="6" xr:uid="{8A917288-4A20-4BC4-A17B-83CF14388F18}"/>
    <cellStyle name="Percent 3" xfId="12" xr:uid="{C4BEB6C2-B404-4F22-934F-6539D6F7FA73}"/>
  </cellStyles>
  <dxfs count="10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numFmt numFmtId="0" formatCode="General"/>
    </dxf>
    <dxf>
      <numFmt numFmtId="2" formatCode="0.00"/>
    </dxf>
    <dxf>
      <numFmt numFmtId="2" formatCode="0.00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4.xml"/><Relationship Id="rId18" Type="http://schemas.openxmlformats.org/officeDocument/2006/relationships/externalLink" Target="externalLinks/externalLink9.xml"/><Relationship Id="rId26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0.xml"/><Relationship Id="rId21" Type="http://schemas.openxmlformats.org/officeDocument/2006/relationships/externalLink" Target="externalLinks/externalLink12.xml"/><Relationship Id="rId34" Type="http://schemas.openxmlformats.org/officeDocument/2006/relationships/externalLink" Target="externalLinks/externalLink25.xml"/><Relationship Id="rId42" Type="http://schemas.openxmlformats.org/officeDocument/2006/relationships/externalLink" Target="externalLinks/externalLink33.xml"/><Relationship Id="rId47" Type="http://schemas.openxmlformats.org/officeDocument/2006/relationships/externalLink" Target="externalLinks/externalLink38.xml"/><Relationship Id="rId50" Type="http://schemas.openxmlformats.org/officeDocument/2006/relationships/externalLink" Target="externalLinks/externalLink41.xml"/><Relationship Id="rId55" Type="http://schemas.openxmlformats.org/officeDocument/2006/relationships/externalLink" Target="externalLinks/externalLink46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7.xml"/><Relationship Id="rId29" Type="http://schemas.openxmlformats.org/officeDocument/2006/relationships/externalLink" Target="externalLinks/externalLink20.xml"/><Relationship Id="rId11" Type="http://schemas.openxmlformats.org/officeDocument/2006/relationships/externalLink" Target="externalLinks/externalLink2.xml"/><Relationship Id="rId24" Type="http://schemas.openxmlformats.org/officeDocument/2006/relationships/externalLink" Target="externalLinks/externalLink15.xml"/><Relationship Id="rId32" Type="http://schemas.openxmlformats.org/officeDocument/2006/relationships/externalLink" Target="externalLinks/externalLink23.xml"/><Relationship Id="rId37" Type="http://schemas.openxmlformats.org/officeDocument/2006/relationships/externalLink" Target="externalLinks/externalLink28.xml"/><Relationship Id="rId40" Type="http://schemas.openxmlformats.org/officeDocument/2006/relationships/externalLink" Target="externalLinks/externalLink31.xml"/><Relationship Id="rId45" Type="http://schemas.openxmlformats.org/officeDocument/2006/relationships/externalLink" Target="externalLinks/externalLink36.xml"/><Relationship Id="rId53" Type="http://schemas.openxmlformats.org/officeDocument/2006/relationships/externalLink" Target="externalLinks/externalLink44.xml"/><Relationship Id="rId58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calcChain" Target="calcChain.xml"/><Relationship Id="rId19" Type="http://schemas.openxmlformats.org/officeDocument/2006/relationships/externalLink" Target="externalLinks/externalLink10.xml"/><Relationship Id="rId14" Type="http://schemas.openxmlformats.org/officeDocument/2006/relationships/externalLink" Target="externalLinks/externalLink5.xml"/><Relationship Id="rId22" Type="http://schemas.openxmlformats.org/officeDocument/2006/relationships/externalLink" Target="externalLinks/externalLink13.xml"/><Relationship Id="rId27" Type="http://schemas.openxmlformats.org/officeDocument/2006/relationships/externalLink" Target="externalLinks/externalLink18.xml"/><Relationship Id="rId30" Type="http://schemas.openxmlformats.org/officeDocument/2006/relationships/externalLink" Target="externalLinks/externalLink21.xml"/><Relationship Id="rId35" Type="http://schemas.openxmlformats.org/officeDocument/2006/relationships/externalLink" Target="externalLinks/externalLink26.xml"/><Relationship Id="rId43" Type="http://schemas.openxmlformats.org/officeDocument/2006/relationships/externalLink" Target="externalLinks/externalLink34.xml"/><Relationship Id="rId48" Type="http://schemas.openxmlformats.org/officeDocument/2006/relationships/externalLink" Target="externalLinks/externalLink39.xml"/><Relationship Id="rId56" Type="http://schemas.openxmlformats.org/officeDocument/2006/relationships/externalLink" Target="externalLinks/externalLink47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42.xml"/><Relationship Id="rId3" Type="http://schemas.openxmlformats.org/officeDocument/2006/relationships/worksheet" Target="worksheets/sheet3.xml"/><Relationship Id="rId12" Type="http://schemas.openxmlformats.org/officeDocument/2006/relationships/externalLink" Target="externalLinks/externalLink3.xml"/><Relationship Id="rId17" Type="http://schemas.openxmlformats.org/officeDocument/2006/relationships/externalLink" Target="externalLinks/externalLink8.xml"/><Relationship Id="rId25" Type="http://schemas.openxmlformats.org/officeDocument/2006/relationships/externalLink" Target="externalLinks/externalLink16.xml"/><Relationship Id="rId33" Type="http://schemas.openxmlformats.org/officeDocument/2006/relationships/externalLink" Target="externalLinks/externalLink24.xml"/><Relationship Id="rId38" Type="http://schemas.openxmlformats.org/officeDocument/2006/relationships/externalLink" Target="externalLinks/externalLink29.xml"/><Relationship Id="rId46" Type="http://schemas.openxmlformats.org/officeDocument/2006/relationships/externalLink" Target="externalLinks/externalLink37.xml"/><Relationship Id="rId59" Type="http://schemas.openxmlformats.org/officeDocument/2006/relationships/styles" Target="styles.xml"/><Relationship Id="rId20" Type="http://schemas.openxmlformats.org/officeDocument/2006/relationships/externalLink" Target="externalLinks/externalLink11.xml"/><Relationship Id="rId41" Type="http://schemas.openxmlformats.org/officeDocument/2006/relationships/externalLink" Target="externalLinks/externalLink32.xml"/><Relationship Id="rId54" Type="http://schemas.openxmlformats.org/officeDocument/2006/relationships/externalLink" Target="externalLinks/externalLink4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6.xml"/><Relationship Id="rId23" Type="http://schemas.openxmlformats.org/officeDocument/2006/relationships/externalLink" Target="externalLinks/externalLink14.xml"/><Relationship Id="rId28" Type="http://schemas.openxmlformats.org/officeDocument/2006/relationships/externalLink" Target="externalLinks/externalLink19.xml"/><Relationship Id="rId36" Type="http://schemas.openxmlformats.org/officeDocument/2006/relationships/externalLink" Target="externalLinks/externalLink27.xml"/><Relationship Id="rId49" Type="http://schemas.openxmlformats.org/officeDocument/2006/relationships/externalLink" Target="externalLinks/externalLink40.xml"/><Relationship Id="rId57" Type="http://schemas.openxmlformats.org/officeDocument/2006/relationships/externalLink" Target="externalLinks/externalLink48.xml"/><Relationship Id="rId10" Type="http://schemas.openxmlformats.org/officeDocument/2006/relationships/externalLink" Target="externalLinks/externalLink1.xml"/><Relationship Id="rId31" Type="http://schemas.openxmlformats.org/officeDocument/2006/relationships/externalLink" Target="externalLinks/externalLink22.xml"/><Relationship Id="rId44" Type="http://schemas.openxmlformats.org/officeDocument/2006/relationships/externalLink" Target="externalLinks/externalLink35.xml"/><Relationship Id="rId52" Type="http://schemas.openxmlformats.org/officeDocument/2006/relationships/externalLink" Target="externalLinks/externalLink43.xml"/><Relationship Id="rId6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Sheet2!$B$1</c:f>
              <c:strCache>
                <c:ptCount val="1"/>
                <c:pt idx="0">
                  <c:v>2022-24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Sheet2!$B$2:$B$1097</c:f>
              <c:numCache>
                <c:formatCode>General</c:formatCode>
                <c:ptCount val="1096"/>
                <c:pt idx="0">
                  <c:v>5597</c:v>
                </c:pt>
                <c:pt idx="1">
                  <c:v>5281</c:v>
                </c:pt>
                <c:pt idx="2">
                  <c:v>5161</c:v>
                </c:pt>
                <c:pt idx="3">
                  <c:v>5063</c:v>
                </c:pt>
                <c:pt idx="4">
                  <c:v>4948</c:v>
                </c:pt>
                <c:pt idx="5">
                  <c:v>5084</c:v>
                </c:pt>
                <c:pt idx="6">
                  <c:v>5151</c:v>
                </c:pt>
                <c:pt idx="7">
                  <c:v>5138</c:v>
                </c:pt>
                <c:pt idx="8">
                  <c:v>4992</c:v>
                </c:pt>
                <c:pt idx="9">
                  <c:v>5090</c:v>
                </c:pt>
                <c:pt idx="10">
                  <c:v>4858</c:v>
                </c:pt>
                <c:pt idx="11">
                  <c:v>4741</c:v>
                </c:pt>
                <c:pt idx="12">
                  <c:v>5097</c:v>
                </c:pt>
                <c:pt idx="13">
                  <c:v>5286</c:v>
                </c:pt>
                <c:pt idx="14">
                  <c:v>4943</c:v>
                </c:pt>
                <c:pt idx="15">
                  <c:v>5095</c:v>
                </c:pt>
                <c:pt idx="16">
                  <c:v>4789</c:v>
                </c:pt>
                <c:pt idx="17">
                  <c:v>4826</c:v>
                </c:pt>
                <c:pt idx="18">
                  <c:v>5047</c:v>
                </c:pt>
                <c:pt idx="19">
                  <c:v>4787</c:v>
                </c:pt>
                <c:pt idx="20">
                  <c:v>4943</c:v>
                </c:pt>
                <c:pt idx="21">
                  <c:v>5243</c:v>
                </c:pt>
                <c:pt idx="22">
                  <c:v>5045</c:v>
                </c:pt>
                <c:pt idx="23">
                  <c:v>5138</c:v>
                </c:pt>
                <c:pt idx="24">
                  <c:v>5192</c:v>
                </c:pt>
                <c:pt idx="25">
                  <c:v>5401</c:v>
                </c:pt>
                <c:pt idx="26">
                  <c:v>5057</c:v>
                </c:pt>
                <c:pt idx="27">
                  <c:v>5218</c:v>
                </c:pt>
                <c:pt idx="28">
                  <c:v>5546</c:v>
                </c:pt>
                <c:pt idx="29">
                  <c:v>5295</c:v>
                </c:pt>
                <c:pt idx="30">
                  <c:v>5310</c:v>
                </c:pt>
                <c:pt idx="31">
                  <c:v>5065</c:v>
                </c:pt>
                <c:pt idx="32">
                  <c:v>5325</c:v>
                </c:pt>
                <c:pt idx="33">
                  <c:v>5397</c:v>
                </c:pt>
                <c:pt idx="34">
                  <c:v>5216</c:v>
                </c:pt>
                <c:pt idx="35">
                  <c:v>5097</c:v>
                </c:pt>
                <c:pt idx="36">
                  <c:v>4769</c:v>
                </c:pt>
                <c:pt idx="37">
                  <c:v>4812</c:v>
                </c:pt>
                <c:pt idx="38">
                  <c:v>4891</c:v>
                </c:pt>
                <c:pt idx="39">
                  <c:v>4821</c:v>
                </c:pt>
                <c:pt idx="40">
                  <c:v>4722</c:v>
                </c:pt>
                <c:pt idx="41">
                  <c:v>4998</c:v>
                </c:pt>
                <c:pt idx="42">
                  <c:v>4983</c:v>
                </c:pt>
                <c:pt idx="43">
                  <c:v>5057</c:v>
                </c:pt>
                <c:pt idx="44">
                  <c:v>4830</c:v>
                </c:pt>
                <c:pt idx="45">
                  <c:v>4911</c:v>
                </c:pt>
                <c:pt idx="46">
                  <c:v>5061</c:v>
                </c:pt>
                <c:pt idx="47">
                  <c:v>5177</c:v>
                </c:pt>
                <c:pt idx="48">
                  <c:v>5371</c:v>
                </c:pt>
                <c:pt idx="49">
                  <c:v>5412</c:v>
                </c:pt>
                <c:pt idx="50">
                  <c:v>5330</c:v>
                </c:pt>
                <c:pt idx="51">
                  <c:v>4478</c:v>
                </c:pt>
                <c:pt idx="52">
                  <c:v>4939</c:v>
                </c:pt>
                <c:pt idx="53">
                  <c:v>4692</c:v>
                </c:pt>
                <c:pt idx="54">
                  <c:v>5174</c:v>
                </c:pt>
                <c:pt idx="55">
                  <c:v>5119</c:v>
                </c:pt>
                <c:pt idx="56">
                  <c:v>5093</c:v>
                </c:pt>
                <c:pt idx="57">
                  <c:v>5366</c:v>
                </c:pt>
                <c:pt idx="58">
                  <c:v>5074</c:v>
                </c:pt>
                <c:pt idx="59">
                  <c:v>5115</c:v>
                </c:pt>
                <c:pt idx="60">
                  <c:v>4855</c:v>
                </c:pt>
                <c:pt idx="61">
                  <c:v>0</c:v>
                </c:pt>
                <c:pt idx="62">
                  <c:v>5438</c:v>
                </c:pt>
                <c:pt idx="63">
                  <c:v>5480</c:v>
                </c:pt>
                <c:pt idx="64">
                  <c:v>5218</c:v>
                </c:pt>
                <c:pt idx="65">
                  <c:v>5469</c:v>
                </c:pt>
                <c:pt idx="66">
                  <c:v>5312</c:v>
                </c:pt>
                <c:pt idx="67">
                  <c:v>5145</c:v>
                </c:pt>
                <c:pt idx="68">
                  <c:v>4998</c:v>
                </c:pt>
                <c:pt idx="69">
                  <c:v>5447</c:v>
                </c:pt>
                <c:pt idx="70">
                  <c:v>5805</c:v>
                </c:pt>
                <c:pt idx="71">
                  <c:v>5514</c:v>
                </c:pt>
                <c:pt idx="72">
                  <c:v>5313</c:v>
                </c:pt>
                <c:pt idx="73">
                  <c:v>5468</c:v>
                </c:pt>
                <c:pt idx="74">
                  <c:v>5476</c:v>
                </c:pt>
                <c:pt idx="75">
                  <c:v>5473</c:v>
                </c:pt>
                <c:pt idx="76">
                  <c:v>5239</c:v>
                </c:pt>
                <c:pt idx="77">
                  <c:v>5274</c:v>
                </c:pt>
                <c:pt idx="78">
                  <c:v>4875</c:v>
                </c:pt>
                <c:pt idx="79">
                  <c:v>4970</c:v>
                </c:pt>
                <c:pt idx="80">
                  <c:v>4970</c:v>
                </c:pt>
                <c:pt idx="81">
                  <c:v>5334</c:v>
                </c:pt>
                <c:pt idx="82">
                  <c:v>5553</c:v>
                </c:pt>
                <c:pt idx="83">
                  <c:v>5787</c:v>
                </c:pt>
                <c:pt idx="84">
                  <c:v>5651</c:v>
                </c:pt>
                <c:pt idx="85">
                  <c:v>5310</c:v>
                </c:pt>
                <c:pt idx="86">
                  <c:v>5549</c:v>
                </c:pt>
                <c:pt idx="87">
                  <c:v>5381</c:v>
                </c:pt>
                <c:pt idx="88">
                  <c:v>5503</c:v>
                </c:pt>
                <c:pt idx="89">
                  <c:v>5674</c:v>
                </c:pt>
                <c:pt idx="90">
                  <c:v>5366</c:v>
                </c:pt>
                <c:pt idx="91">
                  <c:v>5416</c:v>
                </c:pt>
                <c:pt idx="92">
                  <c:v>5471</c:v>
                </c:pt>
                <c:pt idx="93">
                  <c:v>5523</c:v>
                </c:pt>
                <c:pt idx="94">
                  <c:v>5213</c:v>
                </c:pt>
                <c:pt idx="95">
                  <c:v>5441</c:v>
                </c:pt>
                <c:pt idx="96">
                  <c:v>5769</c:v>
                </c:pt>
                <c:pt idx="97">
                  <c:v>5921</c:v>
                </c:pt>
                <c:pt idx="98">
                  <c:v>5773</c:v>
                </c:pt>
                <c:pt idx="99">
                  <c:v>5701</c:v>
                </c:pt>
                <c:pt idx="100">
                  <c:v>5799</c:v>
                </c:pt>
                <c:pt idx="101">
                  <c:v>5856</c:v>
                </c:pt>
                <c:pt idx="102">
                  <c:v>5784</c:v>
                </c:pt>
                <c:pt idx="103">
                  <c:v>6078</c:v>
                </c:pt>
                <c:pt idx="104">
                  <c:v>6610</c:v>
                </c:pt>
                <c:pt idx="105">
                  <c:v>6294</c:v>
                </c:pt>
                <c:pt idx="106">
                  <c:v>5887</c:v>
                </c:pt>
                <c:pt idx="107">
                  <c:v>6010</c:v>
                </c:pt>
                <c:pt idx="108">
                  <c:v>5520</c:v>
                </c:pt>
                <c:pt idx="109">
                  <c:v>5551</c:v>
                </c:pt>
                <c:pt idx="110">
                  <c:v>5869</c:v>
                </c:pt>
                <c:pt idx="111">
                  <c:v>6003</c:v>
                </c:pt>
                <c:pt idx="112">
                  <c:v>6291</c:v>
                </c:pt>
                <c:pt idx="113">
                  <c:v>6108</c:v>
                </c:pt>
                <c:pt idx="114">
                  <c:v>6031</c:v>
                </c:pt>
                <c:pt idx="115">
                  <c:v>6121</c:v>
                </c:pt>
                <c:pt idx="116">
                  <c:v>5902</c:v>
                </c:pt>
                <c:pt idx="117">
                  <c:v>6287</c:v>
                </c:pt>
                <c:pt idx="118">
                  <c:v>6668</c:v>
                </c:pt>
                <c:pt idx="119">
                  <c:v>7204</c:v>
                </c:pt>
                <c:pt idx="120">
                  <c:v>7677</c:v>
                </c:pt>
                <c:pt idx="121">
                  <c:v>7634</c:v>
                </c:pt>
                <c:pt idx="122">
                  <c:v>7272</c:v>
                </c:pt>
                <c:pt idx="123">
                  <c:v>7235</c:v>
                </c:pt>
                <c:pt idx="124">
                  <c:v>7123</c:v>
                </c:pt>
                <c:pt idx="125">
                  <c:v>6941</c:v>
                </c:pt>
                <c:pt idx="126">
                  <c:v>7030</c:v>
                </c:pt>
                <c:pt idx="127">
                  <c:v>6688</c:v>
                </c:pt>
                <c:pt idx="128">
                  <c:v>6627</c:v>
                </c:pt>
                <c:pt idx="129">
                  <c:v>6472</c:v>
                </c:pt>
                <c:pt idx="130">
                  <c:v>6581</c:v>
                </c:pt>
                <c:pt idx="131">
                  <c:v>6665</c:v>
                </c:pt>
                <c:pt idx="132">
                  <c:v>6825</c:v>
                </c:pt>
                <c:pt idx="133">
                  <c:v>7069</c:v>
                </c:pt>
                <c:pt idx="134">
                  <c:v>6652</c:v>
                </c:pt>
                <c:pt idx="135">
                  <c:v>6712</c:v>
                </c:pt>
                <c:pt idx="136">
                  <c:v>6625</c:v>
                </c:pt>
                <c:pt idx="137">
                  <c:v>6560</c:v>
                </c:pt>
                <c:pt idx="138">
                  <c:v>6723</c:v>
                </c:pt>
                <c:pt idx="139">
                  <c:v>6834</c:v>
                </c:pt>
                <c:pt idx="140">
                  <c:v>6865</c:v>
                </c:pt>
                <c:pt idx="141">
                  <c:v>6665</c:v>
                </c:pt>
                <c:pt idx="142">
                  <c:v>6759</c:v>
                </c:pt>
                <c:pt idx="143">
                  <c:v>6816</c:v>
                </c:pt>
                <c:pt idx="144">
                  <c:v>6883</c:v>
                </c:pt>
                <c:pt idx="145">
                  <c:v>5934</c:v>
                </c:pt>
                <c:pt idx="146">
                  <c:v>6666</c:v>
                </c:pt>
                <c:pt idx="147">
                  <c:v>6943</c:v>
                </c:pt>
                <c:pt idx="148">
                  <c:v>6807</c:v>
                </c:pt>
                <c:pt idx="149">
                  <c:v>6971</c:v>
                </c:pt>
                <c:pt idx="150">
                  <c:v>6983</c:v>
                </c:pt>
                <c:pt idx="151">
                  <c:v>6503</c:v>
                </c:pt>
                <c:pt idx="152">
                  <c:v>6940</c:v>
                </c:pt>
                <c:pt idx="153">
                  <c:v>6678</c:v>
                </c:pt>
                <c:pt idx="154">
                  <c:v>7033</c:v>
                </c:pt>
                <c:pt idx="155">
                  <c:v>6767</c:v>
                </c:pt>
                <c:pt idx="156">
                  <c:v>7011</c:v>
                </c:pt>
                <c:pt idx="157">
                  <c:v>7337</c:v>
                </c:pt>
                <c:pt idx="158">
                  <c:v>7095</c:v>
                </c:pt>
                <c:pt idx="159">
                  <c:v>7232</c:v>
                </c:pt>
                <c:pt idx="160">
                  <c:v>7213</c:v>
                </c:pt>
                <c:pt idx="161">
                  <c:v>7428</c:v>
                </c:pt>
                <c:pt idx="162">
                  <c:v>6650</c:v>
                </c:pt>
                <c:pt idx="163">
                  <c:v>6913</c:v>
                </c:pt>
                <c:pt idx="164">
                  <c:v>6944</c:v>
                </c:pt>
                <c:pt idx="165">
                  <c:v>7196</c:v>
                </c:pt>
                <c:pt idx="166">
                  <c:v>7280</c:v>
                </c:pt>
                <c:pt idx="167">
                  <c:v>7169</c:v>
                </c:pt>
                <c:pt idx="168">
                  <c:v>6915</c:v>
                </c:pt>
                <c:pt idx="169">
                  <c:v>7245</c:v>
                </c:pt>
                <c:pt idx="170">
                  <c:v>7129</c:v>
                </c:pt>
                <c:pt idx="171">
                  <c:v>7087</c:v>
                </c:pt>
                <c:pt idx="172">
                  <c:v>7080</c:v>
                </c:pt>
                <c:pt idx="173">
                  <c:v>7023</c:v>
                </c:pt>
                <c:pt idx="174">
                  <c:v>7294</c:v>
                </c:pt>
                <c:pt idx="175">
                  <c:v>7257</c:v>
                </c:pt>
                <c:pt idx="176">
                  <c:v>6624</c:v>
                </c:pt>
                <c:pt idx="177">
                  <c:v>7165</c:v>
                </c:pt>
                <c:pt idx="178">
                  <c:v>6820</c:v>
                </c:pt>
                <c:pt idx="179">
                  <c:v>6776</c:v>
                </c:pt>
                <c:pt idx="180">
                  <c:v>6945</c:v>
                </c:pt>
                <c:pt idx="181">
                  <c:v>6919</c:v>
                </c:pt>
                <c:pt idx="182">
                  <c:v>7579</c:v>
                </c:pt>
                <c:pt idx="183">
                  <c:v>7639</c:v>
                </c:pt>
                <c:pt idx="184">
                  <c:v>7840</c:v>
                </c:pt>
                <c:pt idx="185">
                  <c:v>7406</c:v>
                </c:pt>
                <c:pt idx="186">
                  <c:v>7283</c:v>
                </c:pt>
                <c:pt idx="187">
                  <c:v>6759</c:v>
                </c:pt>
                <c:pt idx="188">
                  <c:v>6975</c:v>
                </c:pt>
                <c:pt idx="189">
                  <c:v>7122</c:v>
                </c:pt>
                <c:pt idx="190">
                  <c:v>7379</c:v>
                </c:pt>
                <c:pt idx="191">
                  <c:v>7608</c:v>
                </c:pt>
                <c:pt idx="192">
                  <c:v>7512</c:v>
                </c:pt>
                <c:pt idx="193">
                  <c:v>6815</c:v>
                </c:pt>
                <c:pt idx="194">
                  <c:v>7155</c:v>
                </c:pt>
                <c:pt idx="195">
                  <c:v>7385</c:v>
                </c:pt>
                <c:pt idx="196">
                  <c:v>6809</c:v>
                </c:pt>
                <c:pt idx="197">
                  <c:v>7032</c:v>
                </c:pt>
                <c:pt idx="198">
                  <c:v>7179</c:v>
                </c:pt>
                <c:pt idx="199">
                  <c:v>7268</c:v>
                </c:pt>
                <c:pt idx="200">
                  <c:v>7076</c:v>
                </c:pt>
                <c:pt idx="201">
                  <c:v>7058</c:v>
                </c:pt>
                <c:pt idx="202">
                  <c:v>7304</c:v>
                </c:pt>
                <c:pt idx="203">
                  <c:v>7163</c:v>
                </c:pt>
                <c:pt idx="204">
                  <c:v>6927</c:v>
                </c:pt>
                <c:pt idx="205">
                  <c:v>6878</c:v>
                </c:pt>
                <c:pt idx="206">
                  <c:v>7075</c:v>
                </c:pt>
                <c:pt idx="207">
                  <c:v>7366</c:v>
                </c:pt>
                <c:pt idx="208">
                  <c:v>7485</c:v>
                </c:pt>
                <c:pt idx="209">
                  <c:v>7390</c:v>
                </c:pt>
                <c:pt idx="210">
                  <c:v>7524</c:v>
                </c:pt>
                <c:pt idx="211">
                  <c:v>7417</c:v>
                </c:pt>
                <c:pt idx="212">
                  <c:v>7821</c:v>
                </c:pt>
                <c:pt idx="213">
                  <c:v>8017</c:v>
                </c:pt>
                <c:pt idx="214">
                  <c:v>7970</c:v>
                </c:pt>
                <c:pt idx="215">
                  <c:v>7712</c:v>
                </c:pt>
                <c:pt idx="216">
                  <c:v>7656</c:v>
                </c:pt>
                <c:pt idx="217">
                  <c:v>7968</c:v>
                </c:pt>
                <c:pt idx="218">
                  <c:v>7562</c:v>
                </c:pt>
                <c:pt idx="219">
                  <c:v>7523</c:v>
                </c:pt>
                <c:pt idx="220">
                  <c:v>7603</c:v>
                </c:pt>
                <c:pt idx="221">
                  <c:v>8016</c:v>
                </c:pt>
                <c:pt idx="222">
                  <c:v>8281</c:v>
                </c:pt>
                <c:pt idx="223">
                  <c:v>8648</c:v>
                </c:pt>
                <c:pt idx="224">
                  <c:v>8469</c:v>
                </c:pt>
                <c:pt idx="225">
                  <c:v>8591</c:v>
                </c:pt>
                <c:pt idx="226">
                  <c:v>8594</c:v>
                </c:pt>
                <c:pt idx="227">
                  <c:v>8462</c:v>
                </c:pt>
                <c:pt idx="228">
                  <c:v>7869</c:v>
                </c:pt>
                <c:pt idx="229">
                  <c:v>7838</c:v>
                </c:pt>
                <c:pt idx="230">
                  <c:v>7940</c:v>
                </c:pt>
                <c:pt idx="231">
                  <c:v>7634</c:v>
                </c:pt>
                <c:pt idx="232">
                  <c:v>7978</c:v>
                </c:pt>
                <c:pt idx="233">
                  <c:v>7826</c:v>
                </c:pt>
                <c:pt idx="234">
                  <c:v>7775</c:v>
                </c:pt>
                <c:pt idx="235">
                  <c:v>6947</c:v>
                </c:pt>
                <c:pt idx="236">
                  <c:v>8140</c:v>
                </c:pt>
                <c:pt idx="237">
                  <c:v>7798</c:v>
                </c:pt>
                <c:pt idx="238">
                  <c:v>7580</c:v>
                </c:pt>
                <c:pt idx="239">
                  <c:v>7330</c:v>
                </c:pt>
                <c:pt idx="240">
                  <c:v>7742</c:v>
                </c:pt>
                <c:pt idx="241">
                  <c:v>7755</c:v>
                </c:pt>
                <c:pt idx="242">
                  <c:v>6945</c:v>
                </c:pt>
                <c:pt idx="243">
                  <c:v>7928</c:v>
                </c:pt>
                <c:pt idx="244">
                  <c:v>8061</c:v>
                </c:pt>
                <c:pt idx="245">
                  <c:v>8114</c:v>
                </c:pt>
                <c:pt idx="246">
                  <c:v>7913</c:v>
                </c:pt>
                <c:pt idx="247">
                  <c:v>8135</c:v>
                </c:pt>
                <c:pt idx="248">
                  <c:v>7839</c:v>
                </c:pt>
                <c:pt idx="249">
                  <c:v>7602</c:v>
                </c:pt>
                <c:pt idx="250">
                  <c:v>7983</c:v>
                </c:pt>
                <c:pt idx="251">
                  <c:v>8230</c:v>
                </c:pt>
                <c:pt idx="252">
                  <c:v>7928</c:v>
                </c:pt>
                <c:pt idx="253">
                  <c:v>8197</c:v>
                </c:pt>
                <c:pt idx="254">
                  <c:v>8376</c:v>
                </c:pt>
                <c:pt idx="255">
                  <c:v>8263</c:v>
                </c:pt>
                <c:pt idx="256">
                  <c:v>8201</c:v>
                </c:pt>
                <c:pt idx="257">
                  <c:v>7891</c:v>
                </c:pt>
                <c:pt idx="258">
                  <c:v>8167</c:v>
                </c:pt>
                <c:pt idx="259">
                  <c:v>8292</c:v>
                </c:pt>
                <c:pt idx="260">
                  <c:v>8276</c:v>
                </c:pt>
                <c:pt idx="261">
                  <c:v>8028</c:v>
                </c:pt>
                <c:pt idx="262">
                  <c:v>8087</c:v>
                </c:pt>
                <c:pt idx="263">
                  <c:v>8136</c:v>
                </c:pt>
                <c:pt idx="264">
                  <c:v>8454</c:v>
                </c:pt>
                <c:pt idx="265">
                  <c:v>8491</c:v>
                </c:pt>
                <c:pt idx="266">
                  <c:v>8516</c:v>
                </c:pt>
                <c:pt idx="267">
                  <c:v>8507</c:v>
                </c:pt>
                <c:pt idx="268">
                  <c:v>8515</c:v>
                </c:pt>
                <c:pt idx="269">
                  <c:v>8324</c:v>
                </c:pt>
                <c:pt idx="270">
                  <c:v>8432</c:v>
                </c:pt>
                <c:pt idx="271">
                  <c:v>8507</c:v>
                </c:pt>
                <c:pt idx="272">
                  <c:v>7762</c:v>
                </c:pt>
                <c:pt idx="273">
                  <c:v>7979</c:v>
                </c:pt>
                <c:pt idx="274">
                  <c:v>8427</c:v>
                </c:pt>
                <c:pt idx="275">
                  <c:v>8186</c:v>
                </c:pt>
                <c:pt idx="276">
                  <c:v>8186</c:v>
                </c:pt>
                <c:pt idx="277">
                  <c:v>7676</c:v>
                </c:pt>
                <c:pt idx="278">
                  <c:v>7234</c:v>
                </c:pt>
                <c:pt idx="279">
                  <c:v>8023</c:v>
                </c:pt>
                <c:pt idx="280">
                  <c:v>8483</c:v>
                </c:pt>
                <c:pt idx="281">
                  <c:v>8372</c:v>
                </c:pt>
                <c:pt idx="282">
                  <c:v>7608</c:v>
                </c:pt>
                <c:pt idx="283">
                  <c:v>7608</c:v>
                </c:pt>
                <c:pt idx="284">
                  <c:v>8144</c:v>
                </c:pt>
                <c:pt idx="285">
                  <c:v>8146</c:v>
                </c:pt>
                <c:pt idx="286">
                  <c:v>8146</c:v>
                </c:pt>
                <c:pt idx="287">
                  <c:v>8428</c:v>
                </c:pt>
                <c:pt idx="288">
                  <c:v>8349</c:v>
                </c:pt>
                <c:pt idx="289">
                  <c:v>7672</c:v>
                </c:pt>
                <c:pt idx="290">
                  <c:v>7065</c:v>
                </c:pt>
                <c:pt idx="291">
                  <c:v>7791</c:v>
                </c:pt>
                <c:pt idx="292">
                  <c:v>8439</c:v>
                </c:pt>
                <c:pt idx="293">
                  <c:v>8707</c:v>
                </c:pt>
                <c:pt idx="294">
                  <c:v>7729</c:v>
                </c:pt>
                <c:pt idx="295">
                  <c:v>8585</c:v>
                </c:pt>
                <c:pt idx="296">
                  <c:v>8202</c:v>
                </c:pt>
                <c:pt idx="297">
                  <c:v>7408</c:v>
                </c:pt>
                <c:pt idx="298">
                  <c:v>7723</c:v>
                </c:pt>
                <c:pt idx="299">
                  <c:v>7230</c:v>
                </c:pt>
                <c:pt idx="300">
                  <c:v>7071</c:v>
                </c:pt>
                <c:pt idx="301">
                  <c:v>7573</c:v>
                </c:pt>
                <c:pt idx="302">
                  <c:v>7579</c:v>
                </c:pt>
                <c:pt idx="303">
                  <c:v>7812</c:v>
                </c:pt>
                <c:pt idx="304">
                  <c:v>7935</c:v>
                </c:pt>
                <c:pt idx="305">
                  <c:v>8070</c:v>
                </c:pt>
                <c:pt idx="306">
                  <c:v>8334</c:v>
                </c:pt>
                <c:pt idx="307">
                  <c:v>8295</c:v>
                </c:pt>
                <c:pt idx="308">
                  <c:v>8190</c:v>
                </c:pt>
                <c:pt idx="309">
                  <c:v>8132</c:v>
                </c:pt>
                <c:pt idx="310">
                  <c:v>7694</c:v>
                </c:pt>
                <c:pt idx="311">
                  <c:v>7277</c:v>
                </c:pt>
                <c:pt idx="312">
                  <c:v>7811</c:v>
                </c:pt>
                <c:pt idx="313">
                  <c:v>8113</c:v>
                </c:pt>
                <c:pt idx="314">
                  <c:v>8315</c:v>
                </c:pt>
                <c:pt idx="315">
                  <c:v>8479</c:v>
                </c:pt>
                <c:pt idx="316">
                  <c:v>8299</c:v>
                </c:pt>
                <c:pt idx="317">
                  <c:v>8176</c:v>
                </c:pt>
                <c:pt idx="318">
                  <c:v>8017</c:v>
                </c:pt>
                <c:pt idx="319">
                  <c:v>7261</c:v>
                </c:pt>
                <c:pt idx="320">
                  <c:v>7984</c:v>
                </c:pt>
                <c:pt idx="321">
                  <c:v>7637</c:v>
                </c:pt>
                <c:pt idx="322">
                  <c:v>8045</c:v>
                </c:pt>
                <c:pt idx="323">
                  <c:v>8010</c:v>
                </c:pt>
                <c:pt idx="324">
                  <c:v>8367</c:v>
                </c:pt>
                <c:pt idx="325">
                  <c:v>7381</c:v>
                </c:pt>
                <c:pt idx="326">
                  <c:v>7292</c:v>
                </c:pt>
                <c:pt idx="327">
                  <c:v>6964</c:v>
                </c:pt>
                <c:pt idx="328">
                  <c:v>7390</c:v>
                </c:pt>
                <c:pt idx="329">
                  <c:v>7435</c:v>
                </c:pt>
                <c:pt idx="330">
                  <c:v>7490</c:v>
                </c:pt>
                <c:pt idx="331">
                  <c:v>6724</c:v>
                </c:pt>
                <c:pt idx="332">
                  <c:v>6951</c:v>
                </c:pt>
                <c:pt idx="333">
                  <c:v>7381</c:v>
                </c:pt>
                <c:pt idx="334">
                  <c:v>7398</c:v>
                </c:pt>
                <c:pt idx="335">
                  <c:v>7832</c:v>
                </c:pt>
                <c:pt idx="336">
                  <c:v>7982</c:v>
                </c:pt>
                <c:pt idx="337">
                  <c:v>7794</c:v>
                </c:pt>
                <c:pt idx="338">
                  <c:v>7957</c:v>
                </c:pt>
                <c:pt idx="339">
                  <c:v>7877</c:v>
                </c:pt>
                <c:pt idx="340">
                  <c:v>8078</c:v>
                </c:pt>
                <c:pt idx="341">
                  <c:v>7986</c:v>
                </c:pt>
                <c:pt idx="342">
                  <c:v>8173</c:v>
                </c:pt>
                <c:pt idx="343">
                  <c:v>8147</c:v>
                </c:pt>
                <c:pt idx="344">
                  <c:v>8060</c:v>
                </c:pt>
                <c:pt idx="345">
                  <c:v>8516</c:v>
                </c:pt>
                <c:pt idx="346">
                  <c:v>8479</c:v>
                </c:pt>
                <c:pt idx="347">
                  <c:v>8077</c:v>
                </c:pt>
                <c:pt idx="348">
                  <c:v>8216</c:v>
                </c:pt>
                <c:pt idx="349">
                  <c:v>7902</c:v>
                </c:pt>
                <c:pt idx="350">
                  <c:v>8041</c:v>
                </c:pt>
                <c:pt idx="351">
                  <c:v>8106</c:v>
                </c:pt>
                <c:pt idx="352">
                  <c:v>8312</c:v>
                </c:pt>
                <c:pt idx="353">
                  <c:v>8272</c:v>
                </c:pt>
                <c:pt idx="354">
                  <c:v>8324</c:v>
                </c:pt>
                <c:pt idx="355">
                  <c:v>7537</c:v>
                </c:pt>
                <c:pt idx="356">
                  <c:v>6842</c:v>
                </c:pt>
                <c:pt idx="357">
                  <c:v>6573</c:v>
                </c:pt>
                <c:pt idx="358">
                  <c:v>6564</c:v>
                </c:pt>
                <c:pt idx="359">
                  <c:v>7924</c:v>
                </c:pt>
                <c:pt idx="360">
                  <c:v>7930</c:v>
                </c:pt>
                <c:pt idx="361">
                  <c:v>8569</c:v>
                </c:pt>
                <c:pt idx="362">
                  <c:v>7978</c:v>
                </c:pt>
                <c:pt idx="363">
                  <c:v>8227</c:v>
                </c:pt>
                <c:pt idx="364">
                  <c:v>9318</c:v>
                </c:pt>
                <c:pt idx="365">
                  <c:v>8722</c:v>
                </c:pt>
                <c:pt idx="366">
                  <c:v>8287</c:v>
                </c:pt>
                <c:pt idx="367">
                  <c:v>9054</c:v>
                </c:pt>
                <c:pt idx="368">
                  <c:v>8789</c:v>
                </c:pt>
                <c:pt idx="369">
                  <c:v>8562</c:v>
                </c:pt>
                <c:pt idx="370">
                  <c:v>8220</c:v>
                </c:pt>
                <c:pt idx="371">
                  <c:v>8239</c:v>
                </c:pt>
                <c:pt idx="372">
                  <c:v>7990</c:v>
                </c:pt>
                <c:pt idx="373">
                  <c:v>7778</c:v>
                </c:pt>
                <c:pt idx="374">
                  <c:v>8119</c:v>
                </c:pt>
                <c:pt idx="375">
                  <c:v>8026</c:v>
                </c:pt>
                <c:pt idx="376">
                  <c:v>8003</c:v>
                </c:pt>
                <c:pt idx="377">
                  <c:v>8027</c:v>
                </c:pt>
                <c:pt idx="378">
                  <c:v>7788</c:v>
                </c:pt>
                <c:pt idx="379">
                  <c:v>7530</c:v>
                </c:pt>
                <c:pt idx="380">
                  <c:v>7088</c:v>
                </c:pt>
                <c:pt idx="381">
                  <c:v>7686</c:v>
                </c:pt>
                <c:pt idx="382">
                  <c:v>7968</c:v>
                </c:pt>
                <c:pt idx="383">
                  <c:v>7838</c:v>
                </c:pt>
                <c:pt idx="384">
                  <c:v>7675</c:v>
                </c:pt>
                <c:pt idx="385">
                  <c:v>8249</c:v>
                </c:pt>
                <c:pt idx="386">
                  <c:v>8367</c:v>
                </c:pt>
                <c:pt idx="387">
                  <c:v>7927</c:v>
                </c:pt>
                <c:pt idx="388">
                  <c:v>8338</c:v>
                </c:pt>
                <c:pt idx="389">
                  <c:v>8497</c:v>
                </c:pt>
                <c:pt idx="390">
                  <c:v>7401</c:v>
                </c:pt>
                <c:pt idx="391">
                  <c:v>7243</c:v>
                </c:pt>
                <c:pt idx="392">
                  <c:v>7096</c:v>
                </c:pt>
                <c:pt idx="393">
                  <c:v>7961</c:v>
                </c:pt>
                <c:pt idx="394">
                  <c:v>7683</c:v>
                </c:pt>
                <c:pt idx="395">
                  <c:v>7434</c:v>
                </c:pt>
                <c:pt idx="396">
                  <c:v>7818</c:v>
                </c:pt>
                <c:pt idx="397">
                  <c:v>7480</c:v>
                </c:pt>
                <c:pt idx="398">
                  <c:v>7744</c:v>
                </c:pt>
                <c:pt idx="399">
                  <c:v>7313</c:v>
                </c:pt>
                <c:pt idx="400">
                  <c:v>6778</c:v>
                </c:pt>
                <c:pt idx="401">
                  <c:v>7017</c:v>
                </c:pt>
                <c:pt idx="402">
                  <c:v>7635</c:v>
                </c:pt>
                <c:pt idx="403">
                  <c:v>8015</c:v>
                </c:pt>
                <c:pt idx="404">
                  <c:v>7889</c:v>
                </c:pt>
                <c:pt idx="405">
                  <c:v>8003</c:v>
                </c:pt>
                <c:pt idx="406">
                  <c:v>7515</c:v>
                </c:pt>
                <c:pt idx="407">
                  <c:v>8077</c:v>
                </c:pt>
                <c:pt idx="408">
                  <c:v>7355</c:v>
                </c:pt>
                <c:pt idx="409">
                  <c:v>7009</c:v>
                </c:pt>
                <c:pt idx="410">
                  <c:v>7675</c:v>
                </c:pt>
                <c:pt idx="411">
                  <c:v>8441</c:v>
                </c:pt>
                <c:pt idx="412">
                  <c:v>7941</c:v>
                </c:pt>
                <c:pt idx="413">
                  <c:v>8570</c:v>
                </c:pt>
                <c:pt idx="414">
                  <c:v>7903</c:v>
                </c:pt>
                <c:pt idx="415">
                  <c:v>7958</c:v>
                </c:pt>
                <c:pt idx="416">
                  <c:v>8198</c:v>
                </c:pt>
                <c:pt idx="417">
                  <c:v>7774</c:v>
                </c:pt>
                <c:pt idx="418">
                  <c:v>8013</c:v>
                </c:pt>
                <c:pt idx="419">
                  <c:v>7923</c:v>
                </c:pt>
                <c:pt idx="420">
                  <c:v>7923</c:v>
                </c:pt>
                <c:pt idx="421">
                  <c:v>7683</c:v>
                </c:pt>
                <c:pt idx="422">
                  <c:v>7797</c:v>
                </c:pt>
                <c:pt idx="423">
                  <c:v>8360</c:v>
                </c:pt>
                <c:pt idx="424">
                  <c:v>8086</c:v>
                </c:pt>
                <c:pt idx="425">
                  <c:v>8493</c:v>
                </c:pt>
                <c:pt idx="426">
                  <c:v>8312</c:v>
                </c:pt>
                <c:pt idx="427">
                  <c:v>8685</c:v>
                </c:pt>
                <c:pt idx="428">
                  <c:v>9085</c:v>
                </c:pt>
                <c:pt idx="429">
                  <c:v>8107</c:v>
                </c:pt>
                <c:pt idx="430">
                  <c:v>8220</c:v>
                </c:pt>
                <c:pt idx="431">
                  <c:v>8607</c:v>
                </c:pt>
                <c:pt idx="432">
                  <c:v>8607</c:v>
                </c:pt>
                <c:pt idx="433">
                  <c:v>9061</c:v>
                </c:pt>
                <c:pt idx="434">
                  <c:v>10025</c:v>
                </c:pt>
                <c:pt idx="435">
                  <c:v>9934</c:v>
                </c:pt>
                <c:pt idx="436">
                  <c:v>9596</c:v>
                </c:pt>
                <c:pt idx="437">
                  <c:v>8623</c:v>
                </c:pt>
                <c:pt idx="438">
                  <c:v>8886</c:v>
                </c:pt>
                <c:pt idx="439">
                  <c:v>9266</c:v>
                </c:pt>
                <c:pt idx="440">
                  <c:v>9053</c:v>
                </c:pt>
                <c:pt idx="441">
                  <c:v>9426</c:v>
                </c:pt>
                <c:pt idx="442">
                  <c:v>9207</c:v>
                </c:pt>
                <c:pt idx="443">
                  <c:v>8577</c:v>
                </c:pt>
                <c:pt idx="444">
                  <c:v>7256</c:v>
                </c:pt>
                <c:pt idx="445">
                  <c:v>4971</c:v>
                </c:pt>
                <c:pt idx="446">
                  <c:v>9627</c:v>
                </c:pt>
                <c:pt idx="447">
                  <c:v>10026</c:v>
                </c:pt>
                <c:pt idx="448">
                  <c:v>10297</c:v>
                </c:pt>
                <c:pt idx="449">
                  <c:v>8807</c:v>
                </c:pt>
                <c:pt idx="450">
                  <c:v>9184</c:v>
                </c:pt>
                <c:pt idx="451">
                  <c:v>9182</c:v>
                </c:pt>
                <c:pt idx="452">
                  <c:v>9152</c:v>
                </c:pt>
                <c:pt idx="453">
                  <c:v>9194</c:v>
                </c:pt>
                <c:pt idx="454">
                  <c:v>8746</c:v>
                </c:pt>
                <c:pt idx="455">
                  <c:v>8541</c:v>
                </c:pt>
                <c:pt idx="456">
                  <c:v>8921</c:v>
                </c:pt>
                <c:pt idx="457">
                  <c:v>8911</c:v>
                </c:pt>
                <c:pt idx="458">
                  <c:v>9599</c:v>
                </c:pt>
                <c:pt idx="459">
                  <c:v>9599</c:v>
                </c:pt>
                <c:pt idx="460">
                  <c:v>9759</c:v>
                </c:pt>
                <c:pt idx="461">
                  <c:v>9251</c:v>
                </c:pt>
                <c:pt idx="462">
                  <c:v>9251</c:v>
                </c:pt>
                <c:pt idx="463">
                  <c:v>9546</c:v>
                </c:pt>
                <c:pt idx="464">
                  <c:v>9546</c:v>
                </c:pt>
                <c:pt idx="465">
                  <c:v>9152</c:v>
                </c:pt>
                <c:pt idx="466">
                  <c:v>9404</c:v>
                </c:pt>
                <c:pt idx="467">
                  <c:v>8014</c:v>
                </c:pt>
                <c:pt idx="468">
                  <c:v>8867</c:v>
                </c:pt>
                <c:pt idx="469">
                  <c:v>9534</c:v>
                </c:pt>
                <c:pt idx="470">
                  <c:v>9723</c:v>
                </c:pt>
                <c:pt idx="471">
                  <c:v>9723</c:v>
                </c:pt>
                <c:pt idx="472">
                  <c:v>10070</c:v>
                </c:pt>
                <c:pt idx="473">
                  <c:v>9898</c:v>
                </c:pt>
                <c:pt idx="474">
                  <c:v>9737</c:v>
                </c:pt>
                <c:pt idx="475">
                  <c:v>9816</c:v>
                </c:pt>
                <c:pt idx="476">
                  <c:v>10580</c:v>
                </c:pt>
                <c:pt idx="477">
                  <c:v>10575</c:v>
                </c:pt>
                <c:pt idx="478">
                  <c:v>10721</c:v>
                </c:pt>
                <c:pt idx="479">
                  <c:v>10609</c:v>
                </c:pt>
                <c:pt idx="480">
                  <c:v>10251</c:v>
                </c:pt>
                <c:pt idx="481">
                  <c:v>10174</c:v>
                </c:pt>
                <c:pt idx="482">
                  <c:v>10049</c:v>
                </c:pt>
                <c:pt idx="483">
                  <c:v>9493</c:v>
                </c:pt>
                <c:pt idx="484">
                  <c:v>9975</c:v>
                </c:pt>
                <c:pt idx="485">
                  <c:v>9964</c:v>
                </c:pt>
                <c:pt idx="486">
                  <c:v>10297</c:v>
                </c:pt>
                <c:pt idx="487">
                  <c:v>10053</c:v>
                </c:pt>
                <c:pt idx="488">
                  <c:v>10128</c:v>
                </c:pt>
                <c:pt idx="489">
                  <c:v>10107</c:v>
                </c:pt>
                <c:pt idx="490">
                  <c:v>9967</c:v>
                </c:pt>
                <c:pt idx="491">
                  <c:v>9921</c:v>
                </c:pt>
                <c:pt idx="492">
                  <c:v>10122</c:v>
                </c:pt>
                <c:pt idx="493">
                  <c:v>9694</c:v>
                </c:pt>
                <c:pt idx="494">
                  <c:v>9949</c:v>
                </c:pt>
                <c:pt idx="495">
                  <c:v>10310</c:v>
                </c:pt>
                <c:pt idx="496">
                  <c:v>10115</c:v>
                </c:pt>
                <c:pt idx="497">
                  <c:v>9879</c:v>
                </c:pt>
                <c:pt idx="498">
                  <c:v>9322</c:v>
                </c:pt>
                <c:pt idx="499">
                  <c:v>9296</c:v>
                </c:pt>
                <c:pt idx="500">
                  <c:v>9079</c:v>
                </c:pt>
                <c:pt idx="501">
                  <c:v>9029</c:v>
                </c:pt>
                <c:pt idx="502">
                  <c:v>9896</c:v>
                </c:pt>
                <c:pt idx="503">
                  <c:v>9875</c:v>
                </c:pt>
                <c:pt idx="504">
                  <c:v>9527</c:v>
                </c:pt>
                <c:pt idx="505">
                  <c:v>9785</c:v>
                </c:pt>
                <c:pt idx="506">
                  <c:v>9477</c:v>
                </c:pt>
                <c:pt idx="507">
                  <c:v>9862</c:v>
                </c:pt>
                <c:pt idx="508">
                  <c:v>9821</c:v>
                </c:pt>
                <c:pt idx="509">
                  <c:v>9650</c:v>
                </c:pt>
                <c:pt idx="510">
                  <c:v>9869</c:v>
                </c:pt>
                <c:pt idx="511">
                  <c:v>9096</c:v>
                </c:pt>
                <c:pt idx="512">
                  <c:v>9288</c:v>
                </c:pt>
                <c:pt idx="513">
                  <c:v>9472</c:v>
                </c:pt>
                <c:pt idx="514">
                  <c:v>9710</c:v>
                </c:pt>
                <c:pt idx="515">
                  <c:v>9716</c:v>
                </c:pt>
                <c:pt idx="516">
                  <c:v>9031</c:v>
                </c:pt>
                <c:pt idx="517">
                  <c:v>10486</c:v>
                </c:pt>
                <c:pt idx="518">
                  <c:v>9473</c:v>
                </c:pt>
                <c:pt idx="519">
                  <c:v>9467</c:v>
                </c:pt>
                <c:pt idx="520">
                  <c:v>9796</c:v>
                </c:pt>
                <c:pt idx="521">
                  <c:v>9260</c:v>
                </c:pt>
                <c:pt idx="522">
                  <c:v>9895</c:v>
                </c:pt>
                <c:pt idx="523">
                  <c:v>9834</c:v>
                </c:pt>
                <c:pt idx="524">
                  <c:v>9369</c:v>
                </c:pt>
                <c:pt idx="525">
                  <c:v>10101</c:v>
                </c:pt>
                <c:pt idx="526">
                  <c:v>9834</c:v>
                </c:pt>
                <c:pt idx="527">
                  <c:v>10089</c:v>
                </c:pt>
                <c:pt idx="528">
                  <c:v>9594</c:v>
                </c:pt>
                <c:pt idx="529">
                  <c:v>9556</c:v>
                </c:pt>
                <c:pt idx="530">
                  <c:v>9860</c:v>
                </c:pt>
                <c:pt idx="531">
                  <c:v>9853</c:v>
                </c:pt>
                <c:pt idx="532">
                  <c:v>9902</c:v>
                </c:pt>
                <c:pt idx="533">
                  <c:v>9651</c:v>
                </c:pt>
                <c:pt idx="534">
                  <c:v>9956</c:v>
                </c:pt>
                <c:pt idx="535">
                  <c:v>10191</c:v>
                </c:pt>
                <c:pt idx="536">
                  <c:v>10100</c:v>
                </c:pt>
                <c:pt idx="537">
                  <c:v>9857</c:v>
                </c:pt>
                <c:pt idx="538">
                  <c:v>10122</c:v>
                </c:pt>
                <c:pt idx="539">
                  <c:v>10340</c:v>
                </c:pt>
                <c:pt idx="540">
                  <c:v>10501</c:v>
                </c:pt>
                <c:pt idx="541">
                  <c:v>9617</c:v>
                </c:pt>
                <c:pt idx="542">
                  <c:v>10667</c:v>
                </c:pt>
                <c:pt idx="543">
                  <c:v>10799</c:v>
                </c:pt>
                <c:pt idx="544">
                  <c:v>10745</c:v>
                </c:pt>
                <c:pt idx="545">
                  <c:v>10691</c:v>
                </c:pt>
                <c:pt idx="546">
                  <c:v>8872</c:v>
                </c:pt>
                <c:pt idx="547">
                  <c:v>8861</c:v>
                </c:pt>
                <c:pt idx="548">
                  <c:v>9844</c:v>
                </c:pt>
                <c:pt idx="549">
                  <c:v>9839</c:v>
                </c:pt>
                <c:pt idx="550">
                  <c:v>10051</c:v>
                </c:pt>
                <c:pt idx="551">
                  <c:v>9955</c:v>
                </c:pt>
                <c:pt idx="552">
                  <c:v>8613</c:v>
                </c:pt>
                <c:pt idx="553">
                  <c:v>9096</c:v>
                </c:pt>
                <c:pt idx="554">
                  <c:v>9750</c:v>
                </c:pt>
                <c:pt idx="555">
                  <c:v>10207</c:v>
                </c:pt>
                <c:pt idx="556">
                  <c:v>9711</c:v>
                </c:pt>
                <c:pt idx="557">
                  <c:v>9759</c:v>
                </c:pt>
                <c:pt idx="558">
                  <c:v>9977</c:v>
                </c:pt>
                <c:pt idx="559">
                  <c:v>9477</c:v>
                </c:pt>
                <c:pt idx="560">
                  <c:v>10203</c:v>
                </c:pt>
                <c:pt idx="561">
                  <c:v>9807</c:v>
                </c:pt>
                <c:pt idx="562">
                  <c:v>10021</c:v>
                </c:pt>
                <c:pt idx="563">
                  <c:v>10157</c:v>
                </c:pt>
                <c:pt idx="564">
                  <c:v>9868</c:v>
                </c:pt>
                <c:pt idx="565">
                  <c:v>10157</c:v>
                </c:pt>
                <c:pt idx="566">
                  <c:v>9954</c:v>
                </c:pt>
                <c:pt idx="567">
                  <c:v>9950</c:v>
                </c:pt>
                <c:pt idx="568">
                  <c:v>9713</c:v>
                </c:pt>
                <c:pt idx="569">
                  <c:v>10576</c:v>
                </c:pt>
                <c:pt idx="570">
                  <c:v>10257</c:v>
                </c:pt>
                <c:pt idx="571">
                  <c:v>9811</c:v>
                </c:pt>
                <c:pt idx="572">
                  <c:v>9623</c:v>
                </c:pt>
                <c:pt idx="573">
                  <c:v>9677</c:v>
                </c:pt>
                <c:pt idx="574">
                  <c:v>9456</c:v>
                </c:pt>
                <c:pt idx="575">
                  <c:v>9958</c:v>
                </c:pt>
                <c:pt idx="576">
                  <c:v>10312</c:v>
                </c:pt>
                <c:pt idx="577">
                  <c:v>10881</c:v>
                </c:pt>
                <c:pt idx="578">
                  <c:v>10224</c:v>
                </c:pt>
                <c:pt idx="579">
                  <c:v>10488</c:v>
                </c:pt>
                <c:pt idx="580">
                  <c:v>9945</c:v>
                </c:pt>
                <c:pt idx="581">
                  <c:v>10616</c:v>
                </c:pt>
                <c:pt idx="582">
                  <c:v>10926</c:v>
                </c:pt>
                <c:pt idx="583">
                  <c:v>10586</c:v>
                </c:pt>
                <c:pt idx="584">
                  <c:v>10689</c:v>
                </c:pt>
                <c:pt idx="585">
                  <c:v>10353</c:v>
                </c:pt>
                <c:pt idx="586">
                  <c:v>10218</c:v>
                </c:pt>
                <c:pt idx="587">
                  <c:v>10447</c:v>
                </c:pt>
                <c:pt idx="588">
                  <c:v>10190</c:v>
                </c:pt>
                <c:pt idx="589">
                  <c:v>10353</c:v>
                </c:pt>
                <c:pt idx="590">
                  <c:v>10454</c:v>
                </c:pt>
                <c:pt idx="591">
                  <c:v>10543</c:v>
                </c:pt>
                <c:pt idx="592">
                  <c:v>10298</c:v>
                </c:pt>
                <c:pt idx="593">
                  <c:v>9982</c:v>
                </c:pt>
                <c:pt idx="594">
                  <c:v>10241</c:v>
                </c:pt>
                <c:pt idx="595">
                  <c:v>10335</c:v>
                </c:pt>
                <c:pt idx="596">
                  <c:v>10652</c:v>
                </c:pt>
                <c:pt idx="597">
                  <c:v>10666</c:v>
                </c:pt>
                <c:pt idx="598">
                  <c:v>10302</c:v>
                </c:pt>
                <c:pt idx="599">
                  <c:v>10146</c:v>
                </c:pt>
                <c:pt idx="600">
                  <c:v>10474</c:v>
                </c:pt>
                <c:pt idx="601">
                  <c:v>10594</c:v>
                </c:pt>
                <c:pt idx="602">
                  <c:v>10247</c:v>
                </c:pt>
                <c:pt idx="603">
                  <c:v>10385</c:v>
                </c:pt>
                <c:pt idx="604">
                  <c:v>10454</c:v>
                </c:pt>
                <c:pt idx="605">
                  <c:v>10524</c:v>
                </c:pt>
                <c:pt idx="606">
                  <c:v>10872</c:v>
                </c:pt>
                <c:pt idx="607">
                  <c:v>10074</c:v>
                </c:pt>
                <c:pt idx="608">
                  <c:v>10277</c:v>
                </c:pt>
                <c:pt idx="609">
                  <c:v>10271</c:v>
                </c:pt>
                <c:pt idx="610">
                  <c:v>9866</c:v>
                </c:pt>
                <c:pt idx="611">
                  <c:v>9775</c:v>
                </c:pt>
                <c:pt idx="612">
                  <c:v>10147</c:v>
                </c:pt>
                <c:pt idx="613">
                  <c:v>9484</c:v>
                </c:pt>
                <c:pt idx="614">
                  <c:v>9951</c:v>
                </c:pt>
                <c:pt idx="615">
                  <c:v>10139</c:v>
                </c:pt>
                <c:pt idx="616">
                  <c:v>10557</c:v>
                </c:pt>
                <c:pt idx="617">
                  <c:v>10252</c:v>
                </c:pt>
                <c:pt idx="618">
                  <c:v>10758</c:v>
                </c:pt>
                <c:pt idx="619">
                  <c:v>10973</c:v>
                </c:pt>
                <c:pt idx="620">
                  <c:v>10990</c:v>
                </c:pt>
                <c:pt idx="621">
                  <c:v>10739</c:v>
                </c:pt>
                <c:pt idx="622">
                  <c:v>10995</c:v>
                </c:pt>
                <c:pt idx="623">
                  <c:v>11255</c:v>
                </c:pt>
                <c:pt idx="624">
                  <c:v>11115</c:v>
                </c:pt>
                <c:pt idx="625">
                  <c:v>10953</c:v>
                </c:pt>
                <c:pt idx="626">
                  <c:v>10641</c:v>
                </c:pt>
                <c:pt idx="627">
                  <c:v>10610</c:v>
                </c:pt>
                <c:pt idx="628">
                  <c:v>10712</c:v>
                </c:pt>
                <c:pt idx="629">
                  <c:v>10818</c:v>
                </c:pt>
                <c:pt idx="630">
                  <c:v>11169</c:v>
                </c:pt>
                <c:pt idx="631">
                  <c:v>11368</c:v>
                </c:pt>
                <c:pt idx="632">
                  <c:v>11189</c:v>
                </c:pt>
                <c:pt idx="633">
                  <c:v>11158</c:v>
                </c:pt>
                <c:pt idx="634">
                  <c:v>11418</c:v>
                </c:pt>
                <c:pt idx="635">
                  <c:v>11835</c:v>
                </c:pt>
                <c:pt idx="636">
                  <c:v>10831</c:v>
                </c:pt>
                <c:pt idx="637">
                  <c:v>10420</c:v>
                </c:pt>
                <c:pt idx="638">
                  <c:v>11165</c:v>
                </c:pt>
                <c:pt idx="639">
                  <c:v>11265</c:v>
                </c:pt>
                <c:pt idx="640">
                  <c:v>11460</c:v>
                </c:pt>
                <c:pt idx="641">
                  <c:v>11619</c:v>
                </c:pt>
                <c:pt idx="642">
                  <c:v>11659</c:v>
                </c:pt>
                <c:pt idx="643">
                  <c:v>11642</c:v>
                </c:pt>
                <c:pt idx="644">
                  <c:v>11907</c:v>
                </c:pt>
                <c:pt idx="645">
                  <c:v>11553</c:v>
                </c:pt>
                <c:pt idx="646">
                  <c:v>11547</c:v>
                </c:pt>
                <c:pt idx="647">
                  <c:v>11610</c:v>
                </c:pt>
                <c:pt idx="648">
                  <c:v>11220</c:v>
                </c:pt>
                <c:pt idx="649">
                  <c:v>11600</c:v>
                </c:pt>
                <c:pt idx="650">
                  <c:v>11832</c:v>
                </c:pt>
                <c:pt idx="651">
                  <c:v>11809</c:v>
                </c:pt>
                <c:pt idx="652">
                  <c:v>11671</c:v>
                </c:pt>
                <c:pt idx="653">
                  <c:v>11388</c:v>
                </c:pt>
                <c:pt idx="654">
                  <c:v>11341</c:v>
                </c:pt>
                <c:pt idx="655">
                  <c:v>11303</c:v>
                </c:pt>
                <c:pt idx="656">
                  <c:v>11360</c:v>
                </c:pt>
                <c:pt idx="657">
                  <c:v>11378</c:v>
                </c:pt>
                <c:pt idx="658">
                  <c:v>11457</c:v>
                </c:pt>
                <c:pt idx="659">
                  <c:v>11237</c:v>
                </c:pt>
                <c:pt idx="660">
                  <c:v>11318</c:v>
                </c:pt>
                <c:pt idx="661">
                  <c:v>11421</c:v>
                </c:pt>
                <c:pt idx="662">
                  <c:v>11168</c:v>
                </c:pt>
                <c:pt idx="663">
                  <c:v>11306</c:v>
                </c:pt>
                <c:pt idx="664">
                  <c:v>10914</c:v>
                </c:pt>
                <c:pt idx="665">
                  <c:v>11171</c:v>
                </c:pt>
                <c:pt idx="666">
                  <c:v>10876</c:v>
                </c:pt>
                <c:pt idx="667">
                  <c:v>11116</c:v>
                </c:pt>
                <c:pt idx="668">
                  <c:v>11022</c:v>
                </c:pt>
                <c:pt idx="669">
                  <c:v>10874</c:v>
                </c:pt>
                <c:pt idx="670">
                  <c:v>11019</c:v>
                </c:pt>
                <c:pt idx="671">
                  <c:v>10998</c:v>
                </c:pt>
                <c:pt idx="672">
                  <c:v>11197</c:v>
                </c:pt>
                <c:pt idx="673">
                  <c:v>10917</c:v>
                </c:pt>
                <c:pt idx="674">
                  <c:v>10796</c:v>
                </c:pt>
                <c:pt idx="675">
                  <c:v>10863</c:v>
                </c:pt>
                <c:pt idx="676">
                  <c:v>11102</c:v>
                </c:pt>
                <c:pt idx="677">
                  <c:v>11066</c:v>
                </c:pt>
                <c:pt idx="678">
                  <c:v>10981</c:v>
                </c:pt>
                <c:pt idx="679">
                  <c:v>11085</c:v>
                </c:pt>
                <c:pt idx="680">
                  <c:v>10960</c:v>
                </c:pt>
                <c:pt idx="681">
                  <c:v>10651</c:v>
                </c:pt>
                <c:pt idx="682">
                  <c:v>10405</c:v>
                </c:pt>
                <c:pt idx="683">
                  <c:v>10186</c:v>
                </c:pt>
                <c:pt idx="684">
                  <c:v>10309</c:v>
                </c:pt>
                <c:pt idx="685">
                  <c:v>10353</c:v>
                </c:pt>
                <c:pt idx="686">
                  <c:v>10388</c:v>
                </c:pt>
                <c:pt idx="687">
                  <c:v>9972</c:v>
                </c:pt>
                <c:pt idx="688">
                  <c:v>10242</c:v>
                </c:pt>
                <c:pt idx="689">
                  <c:v>10731</c:v>
                </c:pt>
                <c:pt idx="690">
                  <c:v>10950</c:v>
                </c:pt>
                <c:pt idx="691">
                  <c:v>10983</c:v>
                </c:pt>
                <c:pt idx="692">
                  <c:v>10775</c:v>
                </c:pt>
                <c:pt idx="693">
                  <c:v>10627</c:v>
                </c:pt>
                <c:pt idx="694">
                  <c:v>10456</c:v>
                </c:pt>
                <c:pt idx="695">
                  <c:v>10163</c:v>
                </c:pt>
                <c:pt idx="696">
                  <c:v>10315</c:v>
                </c:pt>
                <c:pt idx="697">
                  <c:v>9542</c:v>
                </c:pt>
                <c:pt idx="698">
                  <c:v>10060</c:v>
                </c:pt>
                <c:pt idx="699">
                  <c:v>9630</c:v>
                </c:pt>
                <c:pt idx="700">
                  <c:v>9672</c:v>
                </c:pt>
                <c:pt idx="701">
                  <c:v>9737</c:v>
                </c:pt>
                <c:pt idx="702">
                  <c:v>9436</c:v>
                </c:pt>
                <c:pt idx="703">
                  <c:v>9455</c:v>
                </c:pt>
                <c:pt idx="704">
                  <c:v>9883</c:v>
                </c:pt>
                <c:pt idx="705">
                  <c:v>10360</c:v>
                </c:pt>
                <c:pt idx="706">
                  <c:v>10306</c:v>
                </c:pt>
                <c:pt idx="707">
                  <c:v>10062</c:v>
                </c:pt>
                <c:pt idx="708">
                  <c:v>9908</c:v>
                </c:pt>
                <c:pt idx="709">
                  <c:v>9966</c:v>
                </c:pt>
                <c:pt idx="710">
                  <c:v>9888</c:v>
                </c:pt>
                <c:pt idx="711">
                  <c:v>10066</c:v>
                </c:pt>
                <c:pt idx="712">
                  <c:v>10141</c:v>
                </c:pt>
                <c:pt idx="713">
                  <c:v>9903</c:v>
                </c:pt>
                <c:pt idx="714">
                  <c:v>9891</c:v>
                </c:pt>
                <c:pt idx="715">
                  <c:v>9961</c:v>
                </c:pt>
                <c:pt idx="716">
                  <c:v>10067</c:v>
                </c:pt>
                <c:pt idx="717">
                  <c:v>9912</c:v>
                </c:pt>
                <c:pt idx="718">
                  <c:v>10238</c:v>
                </c:pt>
                <c:pt idx="719">
                  <c:v>10350</c:v>
                </c:pt>
                <c:pt idx="720">
                  <c:v>10387</c:v>
                </c:pt>
                <c:pt idx="721">
                  <c:v>11102</c:v>
                </c:pt>
                <c:pt idx="722">
                  <c:v>11304</c:v>
                </c:pt>
                <c:pt idx="723">
                  <c:v>11068</c:v>
                </c:pt>
                <c:pt idx="724">
                  <c:v>11881</c:v>
                </c:pt>
                <c:pt idx="725">
                  <c:v>12313</c:v>
                </c:pt>
                <c:pt idx="726">
                  <c:v>12170</c:v>
                </c:pt>
                <c:pt idx="727">
                  <c:v>12164</c:v>
                </c:pt>
                <c:pt idx="728">
                  <c:v>11979</c:v>
                </c:pt>
                <c:pt idx="729">
                  <c:v>12005</c:v>
                </c:pt>
                <c:pt idx="730">
                  <c:v>11487</c:v>
                </c:pt>
                <c:pt idx="731">
                  <c:v>12256</c:v>
                </c:pt>
                <c:pt idx="732">
                  <c:v>11922</c:v>
                </c:pt>
                <c:pt idx="733">
                  <c:v>11793</c:v>
                </c:pt>
                <c:pt idx="734">
                  <c:v>10730</c:v>
                </c:pt>
                <c:pt idx="735">
                  <c:v>10172</c:v>
                </c:pt>
                <c:pt idx="736">
                  <c:v>10703</c:v>
                </c:pt>
                <c:pt idx="737">
                  <c:v>10390</c:v>
                </c:pt>
                <c:pt idx="738">
                  <c:v>10798</c:v>
                </c:pt>
                <c:pt idx="739">
                  <c:v>11280</c:v>
                </c:pt>
                <c:pt idx="740">
                  <c:v>10699</c:v>
                </c:pt>
                <c:pt idx="741">
                  <c:v>10728</c:v>
                </c:pt>
                <c:pt idx="742">
                  <c:v>10894</c:v>
                </c:pt>
                <c:pt idx="743">
                  <c:v>10506</c:v>
                </c:pt>
                <c:pt idx="744">
                  <c:v>10623</c:v>
                </c:pt>
                <c:pt idx="745">
                  <c:v>10404</c:v>
                </c:pt>
                <c:pt idx="746">
                  <c:v>10774</c:v>
                </c:pt>
                <c:pt idx="747">
                  <c:v>10620</c:v>
                </c:pt>
                <c:pt idx="748">
                  <c:v>9464</c:v>
                </c:pt>
                <c:pt idx="749">
                  <c:v>10372</c:v>
                </c:pt>
                <c:pt idx="750">
                  <c:v>10592</c:v>
                </c:pt>
                <c:pt idx="751">
                  <c:v>10718</c:v>
                </c:pt>
                <c:pt idx="752">
                  <c:v>10511</c:v>
                </c:pt>
                <c:pt idx="753">
                  <c:v>10383</c:v>
                </c:pt>
                <c:pt idx="754">
                  <c:v>10457</c:v>
                </c:pt>
                <c:pt idx="755">
                  <c:v>9539</c:v>
                </c:pt>
                <c:pt idx="756">
                  <c:v>9821</c:v>
                </c:pt>
                <c:pt idx="757">
                  <c:v>9309</c:v>
                </c:pt>
                <c:pt idx="758">
                  <c:v>10135</c:v>
                </c:pt>
                <c:pt idx="759">
                  <c:v>10582</c:v>
                </c:pt>
                <c:pt idx="760">
                  <c:v>10330</c:v>
                </c:pt>
                <c:pt idx="761">
                  <c:v>10615</c:v>
                </c:pt>
                <c:pt idx="762">
                  <c:v>10605</c:v>
                </c:pt>
                <c:pt idx="763">
                  <c:v>10144</c:v>
                </c:pt>
                <c:pt idx="764">
                  <c:v>9556</c:v>
                </c:pt>
                <c:pt idx="765">
                  <c:v>11024</c:v>
                </c:pt>
                <c:pt idx="766">
                  <c:v>11063</c:v>
                </c:pt>
                <c:pt idx="767">
                  <c:v>10952</c:v>
                </c:pt>
                <c:pt idx="768">
                  <c:v>10647</c:v>
                </c:pt>
                <c:pt idx="769">
                  <c:v>10414</c:v>
                </c:pt>
                <c:pt idx="770">
                  <c:v>10452</c:v>
                </c:pt>
                <c:pt idx="771">
                  <c:v>11158</c:v>
                </c:pt>
                <c:pt idx="772">
                  <c:v>11174</c:v>
                </c:pt>
                <c:pt idx="773">
                  <c:v>11590</c:v>
                </c:pt>
                <c:pt idx="774">
                  <c:v>11430</c:v>
                </c:pt>
                <c:pt idx="775">
                  <c:v>11402</c:v>
                </c:pt>
                <c:pt idx="776">
                  <c:v>11703</c:v>
                </c:pt>
                <c:pt idx="777">
                  <c:v>11429</c:v>
                </c:pt>
                <c:pt idx="778">
                  <c:v>11301</c:v>
                </c:pt>
                <c:pt idx="779">
                  <c:v>11800</c:v>
                </c:pt>
                <c:pt idx="780">
                  <c:v>11814</c:v>
                </c:pt>
                <c:pt idx="781">
                  <c:v>11878</c:v>
                </c:pt>
                <c:pt idx="782">
                  <c:v>10945</c:v>
                </c:pt>
                <c:pt idx="783">
                  <c:v>11310</c:v>
                </c:pt>
                <c:pt idx="784">
                  <c:v>10947</c:v>
                </c:pt>
                <c:pt idx="785">
                  <c:v>10760</c:v>
                </c:pt>
                <c:pt idx="786">
                  <c:v>11149</c:v>
                </c:pt>
                <c:pt idx="787">
                  <c:v>11458</c:v>
                </c:pt>
                <c:pt idx="788">
                  <c:v>10812</c:v>
                </c:pt>
                <c:pt idx="789">
                  <c:v>11245</c:v>
                </c:pt>
                <c:pt idx="790">
                  <c:v>10867</c:v>
                </c:pt>
                <c:pt idx="791">
                  <c:v>11435</c:v>
                </c:pt>
                <c:pt idx="792">
                  <c:v>10725</c:v>
                </c:pt>
                <c:pt idx="793">
                  <c:v>10697</c:v>
                </c:pt>
                <c:pt idx="794">
                  <c:v>11228</c:v>
                </c:pt>
                <c:pt idx="795">
                  <c:v>11377</c:v>
                </c:pt>
                <c:pt idx="796">
                  <c:v>11399</c:v>
                </c:pt>
                <c:pt idx="797">
                  <c:v>10453</c:v>
                </c:pt>
                <c:pt idx="798">
                  <c:v>9412</c:v>
                </c:pt>
                <c:pt idx="799">
                  <c:v>7759</c:v>
                </c:pt>
                <c:pt idx="800">
                  <c:v>0</c:v>
                </c:pt>
                <c:pt idx="801">
                  <c:v>9872</c:v>
                </c:pt>
                <c:pt idx="802">
                  <c:v>10502</c:v>
                </c:pt>
                <c:pt idx="803">
                  <c:v>10137</c:v>
                </c:pt>
                <c:pt idx="804">
                  <c:v>10410</c:v>
                </c:pt>
                <c:pt idx="805">
                  <c:v>10963</c:v>
                </c:pt>
                <c:pt idx="806">
                  <c:v>10863</c:v>
                </c:pt>
                <c:pt idx="807">
                  <c:v>10998</c:v>
                </c:pt>
                <c:pt idx="808">
                  <c:v>11007</c:v>
                </c:pt>
                <c:pt idx="809">
                  <c:v>11283</c:v>
                </c:pt>
                <c:pt idx="810">
                  <c:v>11678</c:v>
                </c:pt>
                <c:pt idx="811">
                  <c:v>11421</c:v>
                </c:pt>
                <c:pt idx="812">
                  <c:v>11757</c:v>
                </c:pt>
                <c:pt idx="813">
                  <c:v>11529</c:v>
                </c:pt>
                <c:pt idx="814">
                  <c:v>11481</c:v>
                </c:pt>
                <c:pt idx="815">
                  <c:v>11509</c:v>
                </c:pt>
                <c:pt idx="816">
                  <c:v>11517</c:v>
                </c:pt>
                <c:pt idx="817">
                  <c:v>11012</c:v>
                </c:pt>
                <c:pt idx="818">
                  <c:v>11530</c:v>
                </c:pt>
                <c:pt idx="819">
                  <c:v>11467</c:v>
                </c:pt>
                <c:pt idx="820">
                  <c:v>11556</c:v>
                </c:pt>
                <c:pt idx="821">
                  <c:v>11196</c:v>
                </c:pt>
                <c:pt idx="822">
                  <c:v>11880</c:v>
                </c:pt>
                <c:pt idx="823">
                  <c:v>11764</c:v>
                </c:pt>
                <c:pt idx="824">
                  <c:v>11220</c:v>
                </c:pt>
                <c:pt idx="825">
                  <c:v>11774</c:v>
                </c:pt>
                <c:pt idx="826">
                  <c:v>12213</c:v>
                </c:pt>
                <c:pt idx="827">
                  <c:v>12184</c:v>
                </c:pt>
                <c:pt idx="828">
                  <c:v>12259</c:v>
                </c:pt>
                <c:pt idx="829">
                  <c:v>12316</c:v>
                </c:pt>
                <c:pt idx="830">
                  <c:v>12114</c:v>
                </c:pt>
                <c:pt idx="831">
                  <c:v>12015</c:v>
                </c:pt>
                <c:pt idx="832">
                  <c:v>12239</c:v>
                </c:pt>
                <c:pt idx="833">
                  <c:v>12180</c:v>
                </c:pt>
                <c:pt idx="834">
                  <c:v>11643</c:v>
                </c:pt>
                <c:pt idx="835">
                  <c:v>12214</c:v>
                </c:pt>
                <c:pt idx="836">
                  <c:v>11685</c:v>
                </c:pt>
                <c:pt idx="837">
                  <c:v>11559</c:v>
                </c:pt>
                <c:pt idx="838">
                  <c:v>11909</c:v>
                </c:pt>
                <c:pt idx="839">
                  <c:v>12416</c:v>
                </c:pt>
                <c:pt idx="840">
                  <c:v>12153</c:v>
                </c:pt>
                <c:pt idx="841">
                  <c:v>12188</c:v>
                </c:pt>
                <c:pt idx="842">
                  <c:v>11313</c:v>
                </c:pt>
                <c:pt idx="843">
                  <c:v>11141</c:v>
                </c:pt>
                <c:pt idx="844">
                  <c:v>11551</c:v>
                </c:pt>
                <c:pt idx="845">
                  <c:v>11605</c:v>
                </c:pt>
                <c:pt idx="846">
                  <c:v>12064</c:v>
                </c:pt>
                <c:pt idx="847">
                  <c:v>11473</c:v>
                </c:pt>
                <c:pt idx="848">
                  <c:v>11117</c:v>
                </c:pt>
                <c:pt idx="849">
                  <c:v>12151</c:v>
                </c:pt>
                <c:pt idx="850">
                  <c:v>12463</c:v>
                </c:pt>
                <c:pt idx="851">
                  <c:v>12415</c:v>
                </c:pt>
                <c:pt idx="852">
                  <c:v>12245</c:v>
                </c:pt>
                <c:pt idx="853">
                  <c:v>12578</c:v>
                </c:pt>
                <c:pt idx="854">
                  <c:v>12263</c:v>
                </c:pt>
                <c:pt idx="855">
                  <c:v>12049</c:v>
                </c:pt>
                <c:pt idx="856">
                  <c:v>12455</c:v>
                </c:pt>
                <c:pt idx="857">
                  <c:v>12595</c:v>
                </c:pt>
                <c:pt idx="858">
                  <c:v>12447</c:v>
                </c:pt>
                <c:pt idx="859">
                  <c:v>12358</c:v>
                </c:pt>
                <c:pt idx="860">
                  <c:v>12587</c:v>
                </c:pt>
                <c:pt idx="861">
                  <c:v>12710</c:v>
                </c:pt>
                <c:pt idx="862">
                  <c:v>12330</c:v>
                </c:pt>
                <c:pt idx="863">
                  <c:v>12522</c:v>
                </c:pt>
                <c:pt idx="864">
                  <c:v>12552</c:v>
                </c:pt>
                <c:pt idx="865">
                  <c:v>12337</c:v>
                </c:pt>
                <c:pt idx="866">
                  <c:v>12434</c:v>
                </c:pt>
                <c:pt idx="867">
                  <c:v>12616</c:v>
                </c:pt>
                <c:pt idx="868">
                  <c:v>12625</c:v>
                </c:pt>
                <c:pt idx="869">
                  <c:v>12319</c:v>
                </c:pt>
                <c:pt idx="870">
                  <c:v>12557</c:v>
                </c:pt>
                <c:pt idx="871">
                  <c:v>12613</c:v>
                </c:pt>
                <c:pt idx="872">
                  <c:v>12548</c:v>
                </c:pt>
                <c:pt idx="873">
                  <c:v>12548</c:v>
                </c:pt>
                <c:pt idx="874">
                  <c:v>12730</c:v>
                </c:pt>
                <c:pt idx="875">
                  <c:v>12394</c:v>
                </c:pt>
                <c:pt idx="876">
                  <c:v>12252</c:v>
                </c:pt>
                <c:pt idx="877">
                  <c:v>12243</c:v>
                </c:pt>
                <c:pt idx="878">
                  <c:v>12145</c:v>
                </c:pt>
                <c:pt idx="879">
                  <c:v>11984</c:v>
                </c:pt>
                <c:pt idx="880">
                  <c:v>11790</c:v>
                </c:pt>
                <c:pt idx="881">
                  <c:v>12087</c:v>
                </c:pt>
                <c:pt idx="882">
                  <c:v>12508</c:v>
                </c:pt>
                <c:pt idx="883">
                  <c:v>12060</c:v>
                </c:pt>
                <c:pt idx="884">
                  <c:v>12078</c:v>
                </c:pt>
                <c:pt idx="885">
                  <c:v>12005</c:v>
                </c:pt>
                <c:pt idx="886">
                  <c:v>11804</c:v>
                </c:pt>
                <c:pt idx="887">
                  <c:v>11741</c:v>
                </c:pt>
                <c:pt idx="888">
                  <c:v>10381</c:v>
                </c:pt>
                <c:pt idx="889">
                  <c:v>11588</c:v>
                </c:pt>
                <c:pt idx="890">
                  <c:v>11271</c:v>
                </c:pt>
                <c:pt idx="891">
                  <c:v>11933</c:v>
                </c:pt>
                <c:pt idx="892">
                  <c:v>11851</c:v>
                </c:pt>
                <c:pt idx="893">
                  <c:v>11925</c:v>
                </c:pt>
                <c:pt idx="894">
                  <c:v>11968</c:v>
                </c:pt>
                <c:pt idx="895">
                  <c:v>12410</c:v>
                </c:pt>
                <c:pt idx="896">
                  <c:v>12465</c:v>
                </c:pt>
                <c:pt idx="897">
                  <c:v>12372</c:v>
                </c:pt>
                <c:pt idx="898">
                  <c:v>12489</c:v>
                </c:pt>
                <c:pt idx="899">
                  <c:v>11687</c:v>
                </c:pt>
                <c:pt idx="900">
                  <c:v>11624</c:v>
                </c:pt>
                <c:pt idx="901">
                  <c:v>11324</c:v>
                </c:pt>
                <c:pt idx="902">
                  <c:v>11246</c:v>
                </c:pt>
                <c:pt idx="903">
                  <c:v>11702</c:v>
                </c:pt>
                <c:pt idx="904">
                  <c:v>11443</c:v>
                </c:pt>
                <c:pt idx="905">
                  <c:v>11424</c:v>
                </c:pt>
                <c:pt idx="906">
                  <c:v>11352</c:v>
                </c:pt>
                <c:pt idx="907">
                  <c:v>11547</c:v>
                </c:pt>
                <c:pt idx="908">
                  <c:v>12420</c:v>
                </c:pt>
                <c:pt idx="909">
                  <c:v>12785</c:v>
                </c:pt>
                <c:pt idx="910">
                  <c:v>13011</c:v>
                </c:pt>
                <c:pt idx="911">
                  <c:v>12397</c:v>
                </c:pt>
                <c:pt idx="912">
                  <c:v>11192</c:v>
                </c:pt>
                <c:pt idx="913">
                  <c:v>12098</c:v>
                </c:pt>
                <c:pt idx="914">
                  <c:v>10765</c:v>
                </c:pt>
                <c:pt idx="915">
                  <c:v>11401</c:v>
                </c:pt>
                <c:pt idx="916">
                  <c:v>11628</c:v>
                </c:pt>
                <c:pt idx="917">
                  <c:v>12301</c:v>
                </c:pt>
                <c:pt idx="918">
                  <c:v>12327</c:v>
                </c:pt>
                <c:pt idx="919">
                  <c:v>12213</c:v>
                </c:pt>
                <c:pt idx="920">
                  <c:v>12714</c:v>
                </c:pt>
                <c:pt idx="921">
                  <c:v>12459</c:v>
                </c:pt>
                <c:pt idx="922">
                  <c:v>12694</c:v>
                </c:pt>
                <c:pt idx="923">
                  <c:v>12578</c:v>
                </c:pt>
                <c:pt idx="924">
                  <c:v>11686</c:v>
                </c:pt>
                <c:pt idx="925">
                  <c:v>11595</c:v>
                </c:pt>
                <c:pt idx="926">
                  <c:v>11505</c:v>
                </c:pt>
                <c:pt idx="927">
                  <c:v>12031</c:v>
                </c:pt>
                <c:pt idx="928">
                  <c:v>12778</c:v>
                </c:pt>
                <c:pt idx="929">
                  <c:v>12683</c:v>
                </c:pt>
                <c:pt idx="930">
                  <c:v>12273</c:v>
                </c:pt>
                <c:pt idx="931">
                  <c:v>11928</c:v>
                </c:pt>
                <c:pt idx="932">
                  <c:v>12128</c:v>
                </c:pt>
                <c:pt idx="933">
                  <c:v>12599</c:v>
                </c:pt>
                <c:pt idx="934">
                  <c:v>12861</c:v>
                </c:pt>
                <c:pt idx="935">
                  <c:v>12656</c:v>
                </c:pt>
                <c:pt idx="936">
                  <c:v>12551</c:v>
                </c:pt>
                <c:pt idx="937">
                  <c:v>12719</c:v>
                </c:pt>
                <c:pt idx="938">
                  <c:v>12094</c:v>
                </c:pt>
                <c:pt idx="939">
                  <c:v>12632</c:v>
                </c:pt>
                <c:pt idx="940">
                  <c:v>12711</c:v>
                </c:pt>
                <c:pt idx="941">
                  <c:v>12730</c:v>
                </c:pt>
                <c:pt idx="942">
                  <c:v>13142</c:v>
                </c:pt>
                <c:pt idx="943">
                  <c:v>13488</c:v>
                </c:pt>
                <c:pt idx="944">
                  <c:v>13523</c:v>
                </c:pt>
                <c:pt idx="945">
                  <c:v>13789</c:v>
                </c:pt>
                <c:pt idx="946">
                  <c:v>12997</c:v>
                </c:pt>
                <c:pt idx="947">
                  <c:v>12991</c:v>
                </c:pt>
                <c:pt idx="948">
                  <c:v>12188</c:v>
                </c:pt>
                <c:pt idx="949">
                  <c:v>12787</c:v>
                </c:pt>
                <c:pt idx="950">
                  <c:v>13025</c:v>
                </c:pt>
                <c:pt idx="951">
                  <c:v>13046</c:v>
                </c:pt>
                <c:pt idx="952">
                  <c:v>13023</c:v>
                </c:pt>
                <c:pt idx="953">
                  <c:v>12170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FB-429E-B9F2-B8E64DB0D6B1}"/>
            </c:ext>
          </c:extLst>
        </c:ser>
        <c:ser>
          <c:idx val="1"/>
          <c:order val="1"/>
          <c:tx>
            <c:strRef>
              <c:f>Sheet2!$C$1</c:f>
              <c:strCache>
                <c:ptCount val="1"/>
                <c:pt idx="0">
                  <c:v>Forecast(2022-24)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Sheet2!$A$2:$A$1097</c:f>
              <c:numCache>
                <c:formatCode>m/d/yyyy</c:formatCode>
                <c:ptCount val="1096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  <c:pt idx="47">
                  <c:v>44609</c:v>
                </c:pt>
                <c:pt idx="48">
                  <c:v>44610</c:v>
                </c:pt>
                <c:pt idx="49">
                  <c:v>44611</c:v>
                </c:pt>
                <c:pt idx="50">
                  <c:v>44612</c:v>
                </c:pt>
                <c:pt idx="51">
                  <c:v>44613</c:v>
                </c:pt>
                <c:pt idx="52">
                  <c:v>44614</c:v>
                </c:pt>
                <c:pt idx="53">
                  <c:v>44615</c:v>
                </c:pt>
                <c:pt idx="54">
                  <c:v>44616</c:v>
                </c:pt>
                <c:pt idx="55">
                  <c:v>44617</c:v>
                </c:pt>
                <c:pt idx="56">
                  <c:v>44618</c:v>
                </c:pt>
                <c:pt idx="57">
                  <c:v>44619</c:v>
                </c:pt>
                <c:pt idx="58">
                  <c:v>44620</c:v>
                </c:pt>
                <c:pt idx="59">
                  <c:v>44621</c:v>
                </c:pt>
                <c:pt idx="60">
                  <c:v>44622</c:v>
                </c:pt>
                <c:pt idx="61">
                  <c:v>44623</c:v>
                </c:pt>
                <c:pt idx="62">
                  <c:v>44624</c:v>
                </c:pt>
                <c:pt idx="63">
                  <c:v>44625</c:v>
                </c:pt>
                <c:pt idx="64">
                  <c:v>44626</c:v>
                </c:pt>
                <c:pt idx="65">
                  <c:v>44627</c:v>
                </c:pt>
                <c:pt idx="66">
                  <c:v>44628</c:v>
                </c:pt>
                <c:pt idx="67">
                  <c:v>44629</c:v>
                </c:pt>
                <c:pt idx="68">
                  <c:v>44630</c:v>
                </c:pt>
                <c:pt idx="69">
                  <c:v>44631</c:v>
                </c:pt>
                <c:pt idx="70">
                  <c:v>44632</c:v>
                </c:pt>
                <c:pt idx="71">
                  <c:v>44633</c:v>
                </c:pt>
                <c:pt idx="72">
                  <c:v>44634</c:v>
                </c:pt>
                <c:pt idx="73">
                  <c:v>44635</c:v>
                </c:pt>
                <c:pt idx="74">
                  <c:v>44636</c:v>
                </c:pt>
                <c:pt idx="75">
                  <c:v>44637</c:v>
                </c:pt>
                <c:pt idx="76">
                  <c:v>44638</c:v>
                </c:pt>
                <c:pt idx="77">
                  <c:v>44639</c:v>
                </c:pt>
                <c:pt idx="78">
                  <c:v>44640</c:v>
                </c:pt>
                <c:pt idx="79">
                  <c:v>44641</c:v>
                </c:pt>
                <c:pt idx="80">
                  <c:v>44642</c:v>
                </c:pt>
                <c:pt idx="81">
                  <c:v>44643</c:v>
                </c:pt>
                <c:pt idx="82">
                  <c:v>44644</c:v>
                </c:pt>
                <c:pt idx="83">
                  <c:v>44645</c:v>
                </c:pt>
                <c:pt idx="84">
                  <c:v>44646</c:v>
                </c:pt>
                <c:pt idx="85">
                  <c:v>44647</c:v>
                </c:pt>
                <c:pt idx="86">
                  <c:v>44648</c:v>
                </c:pt>
                <c:pt idx="87">
                  <c:v>44649</c:v>
                </c:pt>
                <c:pt idx="88">
                  <c:v>44650</c:v>
                </c:pt>
                <c:pt idx="89">
                  <c:v>44651</c:v>
                </c:pt>
                <c:pt idx="90">
                  <c:v>44652</c:v>
                </c:pt>
                <c:pt idx="91">
                  <c:v>44653</c:v>
                </c:pt>
                <c:pt idx="92">
                  <c:v>44654</c:v>
                </c:pt>
                <c:pt idx="93">
                  <c:v>44655</c:v>
                </c:pt>
                <c:pt idx="94">
                  <c:v>44656</c:v>
                </c:pt>
                <c:pt idx="95">
                  <c:v>44657</c:v>
                </c:pt>
                <c:pt idx="96">
                  <c:v>44658</c:v>
                </c:pt>
                <c:pt idx="97">
                  <c:v>44659</c:v>
                </c:pt>
                <c:pt idx="98">
                  <c:v>44660</c:v>
                </c:pt>
                <c:pt idx="99">
                  <c:v>44661</c:v>
                </c:pt>
                <c:pt idx="100">
                  <c:v>44662</c:v>
                </c:pt>
                <c:pt idx="101">
                  <c:v>44663</c:v>
                </c:pt>
                <c:pt idx="102">
                  <c:v>44664</c:v>
                </c:pt>
                <c:pt idx="103">
                  <c:v>44665</c:v>
                </c:pt>
                <c:pt idx="104">
                  <c:v>44666</c:v>
                </c:pt>
                <c:pt idx="105">
                  <c:v>44667</c:v>
                </c:pt>
                <c:pt idx="106">
                  <c:v>44668</c:v>
                </c:pt>
                <c:pt idx="107">
                  <c:v>44669</c:v>
                </c:pt>
                <c:pt idx="108">
                  <c:v>44670</c:v>
                </c:pt>
                <c:pt idx="109">
                  <c:v>44671</c:v>
                </c:pt>
                <c:pt idx="110">
                  <c:v>44672</c:v>
                </c:pt>
                <c:pt idx="111">
                  <c:v>44673</c:v>
                </c:pt>
                <c:pt idx="112">
                  <c:v>44674</c:v>
                </c:pt>
                <c:pt idx="113">
                  <c:v>44675</c:v>
                </c:pt>
                <c:pt idx="114">
                  <c:v>44676</c:v>
                </c:pt>
                <c:pt idx="115">
                  <c:v>44677</c:v>
                </c:pt>
                <c:pt idx="116">
                  <c:v>44678</c:v>
                </c:pt>
                <c:pt idx="117">
                  <c:v>44679</c:v>
                </c:pt>
                <c:pt idx="118">
                  <c:v>44680</c:v>
                </c:pt>
                <c:pt idx="119">
                  <c:v>44681</c:v>
                </c:pt>
                <c:pt idx="120">
                  <c:v>44682</c:v>
                </c:pt>
                <c:pt idx="121">
                  <c:v>44683</c:v>
                </c:pt>
                <c:pt idx="122">
                  <c:v>44684</c:v>
                </c:pt>
                <c:pt idx="123">
                  <c:v>44685</c:v>
                </c:pt>
                <c:pt idx="124">
                  <c:v>44686</c:v>
                </c:pt>
                <c:pt idx="125">
                  <c:v>44687</c:v>
                </c:pt>
                <c:pt idx="126">
                  <c:v>44688</c:v>
                </c:pt>
                <c:pt idx="127">
                  <c:v>44689</c:v>
                </c:pt>
                <c:pt idx="128">
                  <c:v>44690</c:v>
                </c:pt>
                <c:pt idx="129">
                  <c:v>44691</c:v>
                </c:pt>
                <c:pt idx="130">
                  <c:v>44692</c:v>
                </c:pt>
                <c:pt idx="131">
                  <c:v>44693</c:v>
                </c:pt>
                <c:pt idx="132">
                  <c:v>44694</c:v>
                </c:pt>
                <c:pt idx="133">
                  <c:v>44695</c:v>
                </c:pt>
                <c:pt idx="134">
                  <c:v>44696</c:v>
                </c:pt>
                <c:pt idx="135">
                  <c:v>44697</c:v>
                </c:pt>
                <c:pt idx="136">
                  <c:v>44698</c:v>
                </c:pt>
                <c:pt idx="137">
                  <c:v>44699</c:v>
                </c:pt>
                <c:pt idx="138">
                  <c:v>44700</c:v>
                </c:pt>
                <c:pt idx="139">
                  <c:v>44701</c:v>
                </c:pt>
                <c:pt idx="140">
                  <c:v>44702</c:v>
                </c:pt>
                <c:pt idx="141">
                  <c:v>44703</c:v>
                </c:pt>
                <c:pt idx="142">
                  <c:v>44704</c:v>
                </c:pt>
                <c:pt idx="143">
                  <c:v>44705</c:v>
                </c:pt>
                <c:pt idx="144">
                  <c:v>44706</c:v>
                </c:pt>
                <c:pt idx="145">
                  <c:v>44707</c:v>
                </c:pt>
                <c:pt idx="146">
                  <c:v>44708</c:v>
                </c:pt>
                <c:pt idx="147">
                  <c:v>44709</c:v>
                </c:pt>
                <c:pt idx="148">
                  <c:v>44710</c:v>
                </c:pt>
                <c:pt idx="149">
                  <c:v>44711</c:v>
                </c:pt>
                <c:pt idx="150">
                  <c:v>44712</c:v>
                </c:pt>
                <c:pt idx="151">
                  <c:v>44713</c:v>
                </c:pt>
                <c:pt idx="152">
                  <c:v>44714</c:v>
                </c:pt>
                <c:pt idx="153">
                  <c:v>44715</c:v>
                </c:pt>
                <c:pt idx="154">
                  <c:v>44716</c:v>
                </c:pt>
                <c:pt idx="155">
                  <c:v>44717</c:v>
                </c:pt>
                <c:pt idx="156">
                  <c:v>44718</c:v>
                </c:pt>
                <c:pt idx="157">
                  <c:v>44719</c:v>
                </c:pt>
                <c:pt idx="158">
                  <c:v>44720</c:v>
                </c:pt>
                <c:pt idx="159">
                  <c:v>44721</c:v>
                </c:pt>
                <c:pt idx="160">
                  <c:v>44722</c:v>
                </c:pt>
                <c:pt idx="161">
                  <c:v>44723</c:v>
                </c:pt>
                <c:pt idx="162">
                  <c:v>44724</c:v>
                </c:pt>
                <c:pt idx="163">
                  <c:v>44725</c:v>
                </c:pt>
                <c:pt idx="164">
                  <c:v>44726</c:v>
                </c:pt>
                <c:pt idx="165">
                  <c:v>44727</c:v>
                </c:pt>
                <c:pt idx="166">
                  <c:v>44728</c:v>
                </c:pt>
                <c:pt idx="167">
                  <c:v>44729</c:v>
                </c:pt>
                <c:pt idx="168">
                  <c:v>44730</c:v>
                </c:pt>
                <c:pt idx="169">
                  <c:v>44731</c:v>
                </c:pt>
                <c:pt idx="170">
                  <c:v>44732</c:v>
                </c:pt>
                <c:pt idx="171">
                  <c:v>44733</c:v>
                </c:pt>
                <c:pt idx="172">
                  <c:v>44734</c:v>
                </c:pt>
                <c:pt idx="173">
                  <c:v>44735</c:v>
                </c:pt>
                <c:pt idx="174">
                  <c:v>44736</c:v>
                </c:pt>
                <c:pt idx="175">
                  <c:v>44737</c:v>
                </c:pt>
                <c:pt idx="176">
                  <c:v>44738</c:v>
                </c:pt>
                <c:pt idx="177">
                  <c:v>44739</c:v>
                </c:pt>
                <c:pt idx="178">
                  <c:v>44740</c:v>
                </c:pt>
                <c:pt idx="179">
                  <c:v>44741</c:v>
                </c:pt>
                <c:pt idx="180">
                  <c:v>44742</c:v>
                </c:pt>
                <c:pt idx="181">
                  <c:v>44743</c:v>
                </c:pt>
                <c:pt idx="182">
                  <c:v>44744</c:v>
                </c:pt>
                <c:pt idx="183">
                  <c:v>44745</c:v>
                </c:pt>
                <c:pt idx="184">
                  <c:v>44746</c:v>
                </c:pt>
                <c:pt idx="185">
                  <c:v>44747</c:v>
                </c:pt>
                <c:pt idx="186">
                  <c:v>44748</c:v>
                </c:pt>
                <c:pt idx="187">
                  <c:v>44749</c:v>
                </c:pt>
                <c:pt idx="188">
                  <c:v>44750</c:v>
                </c:pt>
                <c:pt idx="189">
                  <c:v>44751</c:v>
                </c:pt>
                <c:pt idx="190">
                  <c:v>44752</c:v>
                </c:pt>
                <c:pt idx="191">
                  <c:v>44753</c:v>
                </c:pt>
                <c:pt idx="192">
                  <c:v>44754</c:v>
                </c:pt>
                <c:pt idx="193">
                  <c:v>44755</c:v>
                </c:pt>
                <c:pt idx="194">
                  <c:v>44756</c:v>
                </c:pt>
                <c:pt idx="195">
                  <c:v>44757</c:v>
                </c:pt>
                <c:pt idx="196">
                  <c:v>44758</c:v>
                </c:pt>
                <c:pt idx="197">
                  <c:v>44759</c:v>
                </c:pt>
                <c:pt idx="198">
                  <c:v>44760</c:v>
                </c:pt>
                <c:pt idx="199">
                  <c:v>44761</c:v>
                </c:pt>
                <c:pt idx="200">
                  <c:v>44762</c:v>
                </c:pt>
                <c:pt idx="201">
                  <c:v>44763</c:v>
                </c:pt>
                <c:pt idx="202">
                  <c:v>44764</c:v>
                </c:pt>
                <c:pt idx="203">
                  <c:v>44765</c:v>
                </c:pt>
                <c:pt idx="204">
                  <c:v>44766</c:v>
                </c:pt>
                <c:pt idx="205">
                  <c:v>44767</c:v>
                </c:pt>
                <c:pt idx="206">
                  <c:v>44768</c:v>
                </c:pt>
                <c:pt idx="207">
                  <c:v>44769</c:v>
                </c:pt>
                <c:pt idx="208">
                  <c:v>44770</c:v>
                </c:pt>
                <c:pt idx="209">
                  <c:v>44771</c:v>
                </c:pt>
                <c:pt idx="210">
                  <c:v>44772</c:v>
                </c:pt>
                <c:pt idx="211">
                  <c:v>44773</c:v>
                </c:pt>
                <c:pt idx="212">
                  <c:v>44774</c:v>
                </c:pt>
                <c:pt idx="213">
                  <c:v>44775</c:v>
                </c:pt>
                <c:pt idx="214">
                  <c:v>44776</c:v>
                </c:pt>
                <c:pt idx="215">
                  <c:v>44777</c:v>
                </c:pt>
                <c:pt idx="216">
                  <c:v>44778</c:v>
                </c:pt>
                <c:pt idx="217">
                  <c:v>44779</c:v>
                </c:pt>
                <c:pt idx="218">
                  <c:v>44780</c:v>
                </c:pt>
                <c:pt idx="219">
                  <c:v>44781</c:v>
                </c:pt>
                <c:pt idx="220">
                  <c:v>44782</c:v>
                </c:pt>
                <c:pt idx="221">
                  <c:v>44783</c:v>
                </c:pt>
                <c:pt idx="222">
                  <c:v>44784</c:v>
                </c:pt>
                <c:pt idx="223">
                  <c:v>44785</c:v>
                </c:pt>
                <c:pt idx="224">
                  <c:v>44786</c:v>
                </c:pt>
                <c:pt idx="225">
                  <c:v>44787</c:v>
                </c:pt>
                <c:pt idx="226">
                  <c:v>44788</c:v>
                </c:pt>
                <c:pt idx="227">
                  <c:v>44789</c:v>
                </c:pt>
                <c:pt idx="228">
                  <c:v>44790</c:v>
                </c:pt>
                <c:pt idx="229">
                  <c:v>44791</c:v>
                </c:pt>
                <c:pt idx="230">
                  <c:v>44792</c:v>
                </c:pt>
                <c:pt idx="231">
                  <c:v>44793</c:v>
                </c:pt>
                <c:pt idx="232">
                  <c:v>44794</c:v>
                </c:pt>
                <c:pt idx="233">
                  <c:v>44795</c:v>
                </c:pt>
                <c:pt idx="234">
                  <c:v>44796</c:v>
                </c:pt>
                <c:pt idx="235">
                  <c:v>44797</c:v>
                </c:pt>
                <c:pt idx="236">
                  <c:v>44798</c:v>
                </c:pt>
                <c:pt idx="237">
                  <c:v>44799</c:v>
                </c:pt>
                <c:pt idx="238">
                  <c:v>44800</c:v>
                </c:pt>
                <c:pt idx="239">
                  <c:v>44801</c:v>
                </c:pt>
                <c:pt idx="240">
                  <c:v>44802</c:v>
                </c:pt>
                <c:pt idx="241">
                  <c:v>44803</c:v>
                </c:pt>
                <c:pt idx="242">
                  <c:v>44804</c:v>
                </c:pt>
                <c:pt idx="243">
                  <c:v>44805</c:v>
                </c:pt>
                <c:pt idx="244">
                  <c:v>44806</c:v>
                </c:pt>
                <c:pt idx="245">
                  <c:v>44807</c:v>
                </c:pt>
                <c:pt idx="246">
                  <c:v>44808</c:v>
                </c:pt>
                <c:pt idx="247">
                  <c:v>44809</c:v>
                </c:pt>
                <c:pt idx="248">
                  <c:v>44810</c:v>
                </c:pt>
                <c:pt idx="249">
                  <c:v>44811</c:v>
                </c:pt>
                <c:pt idx="250">
                  <c:v>44812</c:v>
                </c:pt>
                <c:pt idx="251">
                  <c:v>44813</c:v>
                </c:pt>
                <c:pt idx="252">
                  <c:v>44814</c:v>
                </c:pt>
                <c:pt idx="253">
                  <c:v>44815</c:v>
                </c:pt>
                <c:pt idx="254">
                  <c:v>44816</c:v>
                </c:pt>
                <c:pt idx="255">
                  <c:v>44817</c:v>
                </c:pt>
                <c:pt idx="256">
                  <c:v>44818</c:v>
                </c:pt>
                <c:pt idx="257">
                  <c:v>44819</c:v>
                </c:pt>
                <c:pt idx="258">
                  <c:v>44820</c:v>
                </c:pt>
                <c:pt idx="259">
                  <c:v>44821</c:v>
                </c:pt>
                <c:pt idx="260">
                  <c:v>44822</c:v>
                </c:pt>
                <c:pt idx="261">
                  <c:v>44823</c:v>
                </c:pt>
                <c:pt idx="262">
                  <c:v>44824</c:v>
                </c:pt>
                <c:pt idx="263">
                  <c:v>44825</c:v>
                </c:pt>
                <c:pt idx="264">
                  <c:v>44826</c:v>
                </c:pt>
                <c:pt idx="265">
                  <c:v>44827</c:v>
                </c:pt>
                <c:pt idx="266">
                  <c:v>44828</c:v>
                </c:pt>
                <c:pt idx="267">
                  <c:v>44829</c:v>
                </c:pt>
                <c:pt idx="268">
                  <c:v>44830</c:v>
                </c:pt>
                <c:pt idx="269">
                  <c:v>44831</c:v>
                </c:pt>
                <c:pt idx="270">
                  <c:v>44832</c:v>
                </c:pt>
                <c:pt idx="271">
                  <c:v>44833</c:v>
                </c:pt>
                <c:pt idx="272">
                  <c:v>44834</c:v>
                </c:pt>
                <c:pt idx="273">
                  <c:v>44835</c:v>
                </c:pt>
                <c:pt idx="274">
                  <c:v>44836</c:v>
                </c:pt>
                <c:pt idx="275">
                  <c:v>44837</c:v>
                </c:pt>
                <c:pt idx="276">
                  <c:v>44838</c:v>
                </c:pt>
                <c:pt idx="277">
                  <c:v>44839</c:v>
                </c:pt>
                <c:pt idx="278">
                  <c:v>44840</c:v>
                </c:pt>
                <c:pt idx="279">
                  <c:v>44841</c:v>
                </c:pt>
                <c:pt idx="280">
                  <c:v>44842</c:v>
                </c:pt>
                <c:pt idx="281">
                  <c:v>44843</c:v>
                </c:pt>
                <c:pt idx="282">
                  <c:v>44844</c:v>
                </c:pt>
                <c:pt idx="283">
                  <c:v>44845</c:v>
                </c:pt>
                <c:pt idx="284">
                  <c:v>44846</c:v>
                </c:pt>
                <c:pt idx="285">
                  <c:v>44847</c:v>
                </c:pt>
                <c:pt idx="286">
                  <c:v>44848</c:v>
                </c:pt>
                <c:pt idx="287">
                  <c:v>44849</c:v>
                </c:pt>
                <c:pt idx="288">
                  <c:v>44850</c:v>
                </c:pt>
                <c:pt idx="289">
                  <c:v>44851</c:v>
                </c:pt>
                <c:pt idx="290">
                  <c:v>44852</c:v>
                </c:pt>
                <c:pt idx="291">
                  <c:v>44853</c:v>
                </c:pt>
                <c:pt idx="292">
                  <c:v>44854</c:v>
                </c:pt>
                <c:pt idx="293">
                  <c:v>44855</c:v>
                </c:pt>
                <c:pt idx="294">
                  <c:v>44856</c:v>
                </c:pt>
                <c:pt idx="295">
                  <c:v>44857</c:v>
                </c:pt>
                <c:pt idx="296">
                  <c:v>44858</c:v>
                </c:pt>
                <c:pt idx="297">
                  <c:v>44859</c:v>
                </c:pt>
                <c:pt idx="298">
                  <c:v>44860</c:v>
                </c:pt>
                <c:pt idx="299">
                  <c:v>44861</c:v>
                </c:pt>
                <c:pt idx="300">
                  <c:v>44862</c:v>
                </c:pt>
                <c:pt idx="301">
                  <c:v>44863</c:v>
                </c:pt>
                <c:pt idx="302">
                  <c:v>44864</c:v>
                </c:pt>
                <c:pt idx="303">
                  <c:v>44865</c:v>
                </c:pt>
                <c:pt idx="304">
                  <c:v>44866</c:v>
                </c:pt>
                <c:pt idx="305">
                  <c:v>44867</c:v>
                </c:pt>
                <c:pt idx="306">
                  <c:v>44868</c:v>
                </c:pt>
                <c:pt idx="307">
                  <c:v>44869</c:v>
                </c:pt>
                <c:pt idx="308">
                  <c:v>44870</c:v>
                </c:pt>
                <c:pt idx="309">
                  <c:v>44871</c:v>
                </c:pt>
                <c:pt idx="310">
                  <c:v>44872</c:v>
                </c:pt>
                <c:pt idx="311">
                  <c:v>44873</c:v>
                </c:pt>
                <c:pt idx="312">
                  <c:v>44874</c:v>
                </c:pt>
                <c:pt idx="313">
                  <c:v>44875</c:v>
                </c:pt>
                <c:pt idx="314">
                  <c:v>44876</c:v>
                </c:pt>
                <c:pt idx="315">
                  <c:v>44877</c:v>
                </c:pt>
                <c:pt idx="316">
                  <c:v>44878</c:v>
                </c:pt>
                <c:pt idx="317">
                  <c:v>44879</c:v>
                </c:pt>
                <c:pt idx="318">
                  <c:v>44880</c:v>
                </c:pt>
                <c:pt idx="319">
                  <c:v>44881</c:v>
                </c:pt>
                <c:pt idx="320">
                  <c:v>44882</c:v>
                </c:pt>
                <c:pt idx="321">
                  <c:v>44883</c:v>
                </c:pt>
                <c:pt idx="322">
                  <c:v>44884</c:v>
                </c:pt>
                <c:pt idx="323">
                  <c:v>44885</c:v>
                </c:pt>
                <c:pt idx="324">
                  <c:v>44886</c:v>
                </c:pt>
                <c:pt idx="325">
                  <c:v>44887</c:v>
                </c:pt>
                <c:pt idx="326">
                  <c:v>44888</c:v>
                </c:pt>
                <c:pt idx="327">
                  <c:v>44889</c:v>
                </c:pt>
                <c:pt idx="328">
                  <c:v>44890</c:v>
                </c:pt>
                <c:pt idx="329">
                  <c:v>44891</c:v>
                </c:pt>
                <c:pt idx="330">
                  <c:v>44892</c:v>
                </c:pt>
                <c:pt idx="331">
                  <c:v>44893</c:v>
                </c:pt>
                <c:pt idx="332">
                  <c:v>44894</c:v>
                </c:pt>
                <c:pt idx="333">
                  <c:v>44895</c:v>
                </c:pt>
                <c:pt idx="334">
                  <c:v>44896</c:v>
                </c:pt>
                <c:pt idx="335">
                  <c:v>44897</c:v>
                </c:pt>
                <c:pt idx="336">
                  <c:v>44898</c:v>
                </c:pt>
                <c:pt idx="337">
                  <c:v>44899</c:v>
                </c:pt>
                <c:pt idx="338">
                  <c:v>44900</c:v>
                </c:pt>
                <c:pt idx="339">
                  <c:v>44901</c:v>
                </c:pt>
                <c:pt idx="340">
                  <c:v>44902</c:v>
                </c:pt>
                <c:pt idx="341">
                  <c:v>44903</c:v>
                </c:pt>
                <c:pt idx="342">
                  <c:v>44904</c:v>
                </c:pt>
                <c:pt idx="343">
                  <c:v>44905</c:v>
                </c:pt>
                <c:pt idx="344">
                  <c:v>44906</c:v>
                </c:pt>
                <c:pt idx="345">
                  <c:v>44907</c:v>
                </c:pt>
                <c:pt idx="346">
                  <c:v>44908</c:v>
                </c:pt>
                <c:pt idx="347">
                  <c:v>44909</c:v>
                </c:pt>
                <c:pt idx="348">
                  <c:v>44910</c:v>
                </c:pt>
                <c:pt idx="349">
                  <c:v>44911</c:v>
                </c:pt>
                <c:pt idx="350">
                  <c:v>44912</c:v>
                </c:pt>
                <c:pt idx="351">
                  <c:v>44913</c:v>
                </c:pt>
                <c:pt idx="352">
                  <c:v>44914</c:v>
                </c:pt>
                <c:pt idx="353">
                  <c:v>44915</c:v>
                </c:pt>
                <c:pt idx="354">
                  <c:v>44916</c:v>
                </c:pt>
                <c:pt idx="355">
                  <c:v>44917</c:v>
                </c:pt>
                <c:pt idx="356">
                  <c:v>44918</c:v>
                </c:pt>
                <c:pt idx="357">
                  <c:v>44919</c:v>
                </c:pt>
                <c:pt idx="358">
                  <c:v>44920</c:v>
                </c:pt>
                <c:pt idx="359">
                  <c:v>44921</c:v>
                </c:pt>
                <c:pt idx="360">
                  <c:v>44922</c:v>
                </c:pt>
                <c:pt idx="361">
                  <c:v>44923</c:v>
                </c:pt>
                <c:pt idx="362">
                  <c:v>44924</c:v>
                </c:pt>
                <c:pt idx="363">
                  <c:v>44925</c:v>
                </c:pt>
                <c:pt idx="364">
                  <c:v>44926</c:v>
                </c:pt>
                <c:pt idx="365">
                  <c:v>44927</c:v>
                </c:pt>
                <c:pt idx="366">
                  <c:v>44928</c:v>
                </c:pt>
                <c:pt idx="367">
                  <c:v>44929</c:v>
                </c:pt>
                <c:pt idx="368">
                  <c:v>44930</c:v>
                </c:pt>
                <c:pt idx="369">
                  <c:v>44931</c:v>
                </c:pt>
                <c:pt idx="370">
                  <c:v>44932</c:v>
                </c:pt>
                <c:pt idx="371">
                  <c:v>44933</c:v>
                </c:pt>
                <c:pt idx="372">
                  <c:v>44934</c:v>
                </c:pt>
                <c:pt idx="373">
                  <c:v>44935</c:v>
                </c:pt>
                <c:pt idx="374">
                  <c:v>44936</c:v>
                </c:pt>
                <c:pt idx="375">
                  <c:v>44937</c:v>
                </c:pt>
                <c:pt idx="376">
                  <c:v>44938</c:v>
                </c:pt>
                <c:pt idx="377">
                  <c:v>44939</c:v>
                </c:pt>
                <c:pt idx="378">
                  <c:v>44940</c:v>
                </c:pt>
                <c:pt idx="379">
                  <c:v>44941</c:v>
                </c:pt>
                <c:pt idx="380">
                  <c:v>44942</c:v>
                </c:pt>
                <c:pt idx="381">
                  <c:v>44943</c:v>
                </c:pt>
                <c:pt idx="382">
                  <c:v>44944</c:v>
                </c:pt>
                <c:pt idx="383">
                  <c:v>44945</c:v>
                </c:pt>
                <c:pt idx="384">
                  <c:v>44946</c:v>
                </c:pt>
                <c:pt idx="385">
                  <c:v>44947</c:v>
                </c:pt>
                <c:pt idx="386">
                  <c:v>44948</c:v>
                </c:pt>
                <c:pt idx="387">
                  <c:v>44949</c:v>
                </c:pt>
                <c:pt idx="388">
                  <c:v>44950</c:v>
                </c:pt>
                <c:pt idx="389">
                  <c:v>44951</c:v>
                </c:pt>
                <c:pt idx="390">
                  <c:v>44952</c:v>
                </c:pt>
                <c:pt idx="391">
                  <c:v>44953</c:v>
                </c:pt>
                <c:pt idx="392">
                  <c:v>44954</c:v>
                </c:pt>
                <c:pt idx="393">
                  <c:v>44955</c:v>
                </c:pt>
                <c:pt idx="394">
                  <c:v>44956</c:v>
                </c:pt>
                <c:pt idx="395">
                  <c:v>44957</c:v>
                </c:pt>
                <c:pt idx="396">
                  <c:v>44958</c:v>
                </c:pt>
                <c:pt idx="397">
                  <c:v>44959</c:v>
                </c:pt>
                <c:pt idx="398">
                  <c:v>44960</c:v>
                </c:pt>
                <c:pt idx="399">
                  <c:v>44961</c:v>
                </c:pt>
                <c:pt idx="400">
                  <c:v>44962</c:v>
                </c:pt>
                <c:pt idx="401">
                  <c:v>44963</c:v>
                </c:pt>
                <c:pt idx="402">
                  <c:v>44964</c:v>
                </c:pt>
                <c:pt idx="403">
                  <c:v>44965</c:v>
                </c:pt>
                <c:pt idx="404">
                  <c:v>44966</c:v>
                </c:pt>
                <c:pt idx="405">
                  <c:v>44967</c:v>
                </c:pt>
                <c:pt idx="406">
                  <c:v>44968</c:v>
                </c:pt>
                <c:pt idx="407">
                  <c:v>44969</c:v>
                </c:pt>
                <c:pt idx="408">
                  <c:v>44970</c:v>
                </c:pt>
                <c:pt idx="409">
                  <c:v>44971</c:v>
                </c:pt>
                <c:pt idx="410">
                  <c:v>44972</c:v>
                </c:pt>
                <c:pt idx="411">
                  <c:v>44973</c:v>
                </c:pt>
                <c:pt idx="412">
                  <c:v>44974</c:v>
                </c:pt>
                <c:pt idx="413">
                  <c:v>44975</c:v>
                </c:pt>
                <c:pt idx="414">
                  <c:v>44976</c:v>
                </c:pt>
                <c:pt idx="415">
                  <c:v>44977</c:v>
                </c:pt>
                <c:pt idx="416">
                  <c:v>44978</c:v>
                </c:pt>
                <c:pt idx="417">
                  <c:v>44979</c:v>
                </c:pt>
                <c:pt idx="418">
                  <c:v>44980</c:v>
                </c:pt>
                <c:pt idx="419">
                  <c:v>44981</c:v>
                </c:pt>
                <c:pt idx="420">
                  <c:v>44982</c:v>
                </c:pt>
                <c:pt idx="421">
                  <c:v>44983</c:v>
                </c:pt>
                <c:pt idx="422">
                  <c:v>44984</c:v>
                </c:pt>
                <c:pt idx="423">
                  <c:v>44985</c:v>
                </c:pt>
                <c:pt idx="424">
                  <c:v>44986</c:v>
                </c:pt>
                <c:pt idx="425">
                  <c:v>44987</c:v>
                </c:pt>
                <c:pt idx="426">
                  <c:v>44988</c:v>
                </c:pt>
                <c:pt idx="427">
                  <c:v>44989</c:v>
                </c:pt>
                <c:pt idx="428">
                  <c:v>44990</c:v>
                </c:pt>
                <c:pt idx="429">
                  <c:v>44991</c:v>
                </c:pt>
                <c:pt idx="430">
                  <c:v>44992</c:v>
                </c:pt>
                <c:pt idx="431">
                  <c:v>44993</c:v>
                </c:pt>
                <c:pt idx="432">
                  <c:v>44994</c:v>
                </c:pt>
                <c:pt idx="433">
                  <c:v>44995</c:v>
                </c:pt>
                <c:pt idx="434">
                  <c:v>44996</c:v>
                </c:pt>
                <c:pt idx="435">
                  <c:v>44997</c:v>
                </c:pt>
                <c:pt idx="436">
                  <c:v>44998</c:v>
                </c:pt>
                <c:pt idx="437">
                  <c:v>44999</c:v>
                </c:pt>
                <c:pt idx="438">
                  <c:v>45000</c:v>
                </c:pt>
                <c:pt idx="439">
                  <c:v>45001</c:v>
                </c:pt>
                <c:pt idx="440">
                  <c:v>45002</c:v>
                </c:pt>
                <c:pt idx="441">
                  <c:v>45003</c:v>
                </c:pt>
                <c:pt idx="442">
                  <c:v>45004</c:v>
                </c:pt>
                <c:pt idx="443">
                  <c:v>45005</c:v>
                </c:pt>
                <c:pt idx="444">
                  <c:v>45006</c:v>
                </c:pt>
                <c:pt idx="445">
                  <c:v>45007</c:v>
                </c:pt>
                <c:pt idx="446">
                  <c:v>45008</c:v>
                </c:pt>
                <c:pt idx="447">
                  <c:v>45009</c:v>
                </c:pt>
                <c:pt idx="448">
                  <c:v>45010</c:v>
                </c:pt>
                <c:pt idx="449">
                  <c:v>45011</c:v>
                </c:pt>
                <c:pt idx="450">
                  <c:v>45012</c:v>
                </c:pt>
                <c:pt idx="451">
                  <c:v>45013</c:v>
                </c:pt>
                <c:pt idx="452">
                  <c:v>45014</c:v>
                </c:pt>
                <c:pt idx="453">
                  <c:v>45015</c:v>
                </c:pt>
                <c:pt idx="454">
                  <c:v>45016</c:v>
                </c:pt>
                <c:pt idx="455">
                  <c:v>45017</c:v>
                </c:pt>
                <c:pt idx="456">
                  <c:v>45018</c:v>
                </c:pt>
                <c:pt idx="457">
                  <c:v>45019</c:v>
                </c:pt>
                <c:pt idx="458">
                  <c:v>45020</c:v>
                </c:pt>
                <c:pt idx="459">
                  <c:v>45021</c:v>
                </c:pt>
                <c:pt idx="460">
                  <c:v>45022</c:v>
                </c:pt>
                <c:pt idx="461">
                  <c:v>45023</c:v>
                </c:pt>
                <c:pt idx="462">
                  <c:v>45024</c:v>
                </c:pt>
                <c:pt idx="463">
                  <c:v>45025</c:v>
                </c:pt>
                <c:pt idx="464">
                  <c:v>45026</c:v>
                </c:pt>
                <c:pt idx="465">
                  <c:v>45027</c:v>
                </c:pt>
                <c:pt idx="466">
                  <c:v>45028</c:v>
                </c:pt>
                <c:pt idx="467">
                  <c:v>45029</c:v>
                </c:pt>
                <c:pt idx="468">
                  <c:v>45030</c:v>
                </c:pt>
                <c:pt idx="469">
                  <c:v>45031</c:v>
                </c:pt>
                <c:pt idx="470">
                  <c:v>45032</c:v>
                </c:pt>
                <c:pt idx="471">
                  <c:v>45033</c:v>
                </c:pt>
                <c:pt idx="472">
                  <c:v>45034</c:v>
                </c:pt>
                <c:pt idx="473">
                  <c:v>45035</c:v>
                </c:pt>
                <c:pt idx="474">
                  <c:v>45036</c:v>
                </c:pt>
                <c:pt idx="475">
                  <c:v>45037</c:v>
                </c:pt>
                <c:pt idx="476">
                  <c:v>45038</c:v>
                </c:pt>
                <c:pt idx="477">
                  <c:v>45039</c:v>
                </c:pt>
                <c:pt idx="478">
                  <c:v>45040</c:v>
                </c:pt>
                <c:pt idx="479">
                  <c:v>45041</c:v>
                </c:pt>
                <c:pt idx="480">
                  <c:v>45042</c:v>
                </c:pt>
                <c:pt idx="481">
                  <c:v>45043</c:v>
                </c:pt>
                <c:pt idx="482">
                  <c:v>45044</c:v>
                </c:pt>
                <c:pt idx="483">
                  <c:v>45045</c:v>
                </c:pt>
                <c:pt idx="484">
                  <c:v>45046</c:v>
                </c:pt>
                <c:pt idx="485">
                  <c:v>45047</c:v>
                </c:pt>
                <c:pt idx="486">
                  <c:v>45048</c:v>
                </c:pt>
                <c:pt idx="487">
                  <c:v>45049</c:v>
                </c:pt>
                <c:pt idx="488">
                  <c:v>45050</c:v>
                </c:pt>
                <c:pt idx="489">
                  <c:v>45051</c:v>
                </c:pt>
                <c:pt idx="490">
                  <c:v>45052</c:v>
                </c:pt>
                <c:pt idx="491">
                  <c:v>45053</c:v>
                </c:pt>
                <c:pt idx="492">
                  <c:v>45054</c:v>
                </c:pt>
                <c:pt idx="493">
                  <c:v>45055</c:v>
                </c:pt>
                <c:pt idx="494">
                  <c:v>45056</c:v>
                </c:pt>
                <c:pt idx="495">
                  <c:v>45057</c:v>
                </c:pt>
                <c:pt idx="496">
                  <c:v>45058</c:v>
                </c:pt>
                <c:pt idx="497">
                  <c:v>45059</c:v>
                </c:pt>
                <c:pt idx="498">
                  <c:v>45060</c:v>
                </c:pt>
                <c:pt idx="499">
                  <c:v>45061</c:v>
                </c:pt>
                <c:pt idx="500">
                  <c:v>45062</c:v>
                </c:pt>
                <c:pt idx="501">
                  <c:v>45063</c:v>
                </c:pt>
                <c:pt idx="502">
                  <c:v>45064</c:v>
                </c:pt>
                <c:pt idx="503">
                  <c:v>45065</c:v>
                </c:pt>
                <c:pt idx="504">
                  <c:v>45066</c:v>
                </c:pt>
                <c:pt idx="505">
                  <c:v>45067</c:v>
                </c:pt>
                <c:pt idx="506">
                  <c:v>45068</c:v>
                </c:pt>
                <c:pt idx="507">
                  <c:v>45069</c:v>
                </c:pt>
                <c:pt idx="508">
                  <c:v>45070</c:v>
                </c:pt>
                <c:pt idx="509">
                  <c:v>45071</c:v>
                </c:pt>
                <c:pt idx="510">
                  <c:v>45072</c:v>
                </c:pt>
                <c:pt idx="511">
                  <c:v>45073</c:v>
                </c:pt>
                <c:pt idx="512">
                  <c:v>45074</c:v>
                </c:pt>
                <c:pt idx="513">
                  <c:v>45075</c:v>
                </c:pt>
                <c:pt idx="514">
                  <c:v>45076</c:v>
                </c:pt>
                <c:pt idx="515">
                  <c:v>45077</c:v>
                </c:pt>
                <c:pt idx="516">
                  <c:v>45078</c:v>
                </c:pt>
                <c:pt idx="517">
                  <c:v>45079</c:v>
                </c:pt>
                <c:pt idx="518">
                  <c:v>45080</c:v>
                </c:pt>
                <c:pt idx="519">
                  <c:v>45081</c:v>
                </c:pt>
                <c:pt idx="520">
                  <c:v>45082</c:v>
                </c:pt>
                <c:pt idx="521">
                  <c:v>45083</c:v>
                </c:pt>
                <c:pt idx="522">
                  <c:v>45084</c:v>
                </c:pt>
                <c:pt idx="523">
                  <c:v>45085</c:v>
                </c:pt>
                <c:pt idx="524">
                  <c:v>45086</c:v>
                </c:pt>
                <c:pt idx="525">
                  <c:v>45087</c:v>
                </c:pt>
                <c:pt idx="526">
                  <c:v>45088</c:v>
                </c:pt>
                <c:pt idx="527">
                  <c:v>45089</c:v>
                </c:pt>
                <c:pt idx="528">
                  <c:v>45090</c:v>
                </c:pt>
                <c:pt idx="529">
                  <c:v>45091</c:v>
                </c:pt>
                <c:pt idx="530">
                  <c:v>45092</c:v>
                </c:pt>
                <c:pt idx="531">
                  <c:v>45093</c:v>
                </c:pt>
                <c:pt idx="532">
                  <c:v>45094</c:v>
                </c:pt>
                <c:pt idx="533">
                  <c:v>45095</c:v>
                </c:pt>
                <c:pt idx="534">
                  <c:v>45096</c:v>
                </c:pt>
                <c:pt idx="535">
                  <c:v>45097</c:v>
                </c:pt>
                <c:pt idx="536">
                  <c:v>45098</c:v>
                </c:pt>
                <c:pt idx="537">
                  <c:v>45099</c:v>
                </c:pt>
                <c:pt idx="538">
                  <c:v>45100</c:v>
                </c:pt>
                <c:pt idx="539">
                  <c:v>45101</c:v>
                </c:pt>
                <c:pt idx="540">
                  <c:v>45102</c:v>
                </c:pt>
                <c:pt idx="541">
                  <c:v>45103</c:v>
                </c:pt>
                <c:pt idx="542">
                  <c:v>45104</c:v>
                </c:pt>
                <c:pt idx="543">
                  <c:v>45105</c:v>
                </c:pt>
                <c:pt idx="544">
                  <c:v>45106</c:v>
                </c:pt>
                <c:pt idx="545">
                  <c:v>45107</c:v>
                </c:pt>
                <c:pt idx="546">
                  <c:v>45108</c:v>
                </c:pt>
                <c:pt idx="547">
                  <c:v>45109</c:v>
                </c:pt>
                <c:pt idx="548">
                  <c:v>45110</c:v>
                </c:pt>
                <c:pt idx="549">
                  <c:v>45111</c:v>
                </c:pt>
                <c:pt idx="550">
                  <c:v>45112</c:v>
                </c:pt>
                <c:pt idx="551">
                  <c:v>45113</c:v>
                </c:pt>
                <c:pt idx="552">
                  <c:v>45114</c:v>
                </c:pt>
                <c:pt idx="553">
                  <c:v>45115</c:v>
                </c:pt>
                <c:pt idx="554">
                  <c:v>45116</c:v>
                </c:pt>
                <c:pt idx="555">
                  <c:v>45117</c:v>
                </c:pt>
                <c:pt idx="556">
                  <c:v>45118</c:v>
                </c:pt>
                <c:pt idx="557">
                  <c:v>45119</c:v>
                </c:pt>
                <c:pt idx="558">
                  <c:v>45120</c:v>
                </c:pt>
                <c:pt idx="559">
                  <c:v>45121</c:v>
                </c:pt>
                <c:pt idx="560">
                  <c:v>45122</c:v>
                </c:pt>
                <c:pt idx="561">
                  <c:v>45123</c:v>
                </c:pt>
                <c:pt idx="562">
                  <c:v>45124</c:v>
                </c:pt>
                <c:pt idx="563">
                  <c:v>45125</c:v>
                </c:pt>
                <c:pt idx="564">
                  <c:v>45126</c:v>
                </c:pt>
                <c:pt idx="565">
                  <c:v>45127</c:v>
                </c:pt>
                <c:pt idx="566">
                  <c:v>45128</c:v>
                </c:pt>
                <c:pt idx="567">
                  <c:v>45129</c:v>
                </c:pt>
                <c:pt idx="568">
                  <c:v>45130</c:v>
                </c:pt>
                <c:pt idx="569">
                  <c:v>45131</c:v>
                </c:pt>
                <c:pt idx="570">
                  <c:v>45132</c:v>
                </c:pt>
                <c:pt idx="571">
                  <c:v>45133</c:v>
                </c:pt>
                <c:pt idx="572">
                  <c:v>45134</c:v>
                </c:pt>
                <c:pt idx="573">
                  <c:v>45135</c:v>
                </c:pt>
                <c:pt idx="574">
                  <c:v>45136</c:v>
                </c:pt>
                <c:pt idx="575">
                  <c:v>45137</c:v>
                </c:pt>
                <c:pt idx="576">
                  <c:v>45138</c:v>
                </c:pt>
                <c:pt idx="577">
                  <c:v>45139</c:v>
                </c:pt>
                <c:pt idx="578">
                  <c:v>45140</c:v>
                </c:pt>
                <c:pt idx="579">
                  <c:v>45141</c:v>
                </c:pt>
                <c:pt idx="580">
                  <c:v>45142</c:v>
                </c:pt>
                <c:pt idx="581">
                  <c:v>45143</c:v>
                </c:pt>
                <c:pt idx="582">
                  <c:v>45144</c:v>
                </c:pt>
                <c:pt idx="583">
                  <c:v>45145</c:v>
                </c:pt>
                <c:pt idx="584">
                  <c:v>45146</c:v>
                </c:pt>
                <c:pt idx="585">
                  <c:v>45147</c:v>
                </c:pt>
                <c:pt idx="586">
                  <c:v>45148</c:v>
                </c:pt>
                <c:pt idx="587">
                  <c:v>45149</c:v>
                </c:pt>
                <c:pt idx="588">
                  <c:v>45150</c:v>
                </c:pt>
                <c:pt idx="589">
                  <c:v>45151</c:v>
                </c:pt>
                <c:pt idx="590">
                  <c:v>45152</c:v>
                </c:pt>
                <c:pt idx="591">
                  <c:v>45153</c:v>
                </c:pt>
                <c:pt idx="592">
                  <c:v>45154</c:v>
                </c:pt>
                <c:pt idx="593">
                  <c:v>45155</c:v>
                </c:pt>
                <c:pt idx="594">
                  <c:v>45156</c:v>
                </c:pt>
                <c:pt idx="595">
                  <c:v>45157</c:v>
                </c:pt>
                <c:pt idx="596">
                  <c:v>45158</c:v>
                </c:pt>
                <c:pt idx="597">
                  <c:v>45159</c:v>
                </c:pt>
                <c:pt idx="598">
                  <c:v>45160</c:v>
                </c:pt>
                <c:pt idx="599">
                  <c:v>45161</c:v>
                </c:pt>
                <c:pt idx="600">
                  <c:v>45162</c:v>
                </c:pt>
                <c:pt idx="601">
                  <c:v>45163</c:v>
                </c:pt>
                <c:pt idx="602">
                  <c:v>45164</c:v>
                </c:pt>
                <c:pt idx="603">
                  <c:v>45165</c:v>
                </c:pt>
                <c:pt idx="604">
                  <c:v>45166</c:v>
                </c:pt>
                <c:pt idx="605">
                  <c:v>45167</c:v>
                </c:pt>
                <c:pt idx="606">
                  <c:v>45168</c:v>
                </c:pt>
                <c:pt idx="607">
                  <c:v>45169</c:v>
                </c:pt>
                <c:pt idx="608">
                  <c:v>45170</c:v>
                </c:pt>
                <c:pt idx="609">
                  <c:v>45171</c:v>
                </c:pt>
                <c:pt idx="610">
                  <c:v>45172</c:v>
                </c:pt>
                <c:pt idx="611">
                  <c:v>45173</c:v>
                </c:pt>
                <c:pt idx="612">
                  <c:v>45174</c:v>
                </c:pt>
                <c:pt idx="613">
                  <c:v>45175</c:v>
                </c:pt>
                <c:pt idx="614">
                  <c:v>45176</c:v>
                </c:pt>
                <c:pt idx="615">
                  <c:v>45177</c:v>
                </c:pt>
                <c:pt idx="616">
                  <c:v>45178</c:v>
                </c:pt>
                <c:pt idx="617">
                  <c:v>45179</c:v>
                </c:pt>
                <c:pt idx="618">
                  <c:v>45180</c:v>
                </c:pt>
                <c:pt idx="619">
                  <c:v>45181</c:v>
                </c:pt>
                <c:pt idx="620">
                  <c:v>45182</c:v>
                </c:pt>
                <c:pt idx="621">
                  <c:v>45183</c:v>
                </c:pt>
                <c:pt idx="622">
                  <c:v>45184</c:v>
                </c:pt>
                <c:pt idx="623">
                  <c:v>45185</c:v>
                </c:pt>
                <c:pt idx="624">
                  <c:v>45186</c:v>
                </c:pt>
                <c:pt idx="625">
                  <c:v>45187</c:v>
                </c:pt>
                <c:pt idx="626">
                  <c:v>45188</c:v>
                </c:pt>
                <c:pt idx="627">
                  <c:v>45189</c:v>
                </c:pt>
                <c:pt idx="628">
                  <c:v>45190</c:v>
                </c:pt>
                <c:pt idx="629">
                  <c:v>45191</c:v>
                </c:pt>
                <c:pt idx="630">
                  <c:v>45192</c:v>
                </c:pt>
                <c:pt idx="631">
                  <c:v>45193</c:v>
                </c:pt>
                <c:pt idx="632">
                  <c:v>45194</c:v>
                </c:pt>
                <c:pt idx="633">
                  <c:v>45195</c:v>
                </c:pt>
                <c:pt idx="634">
                  <c:v>45196</c:v>
                </c:pt>
                <c:pt idx="635">
                  <c:v>45197</c:v>
                </c:pt>
                <c:pt idx="636">
                  <c:v>45198</c:v>
                </c:pt>
                <c:pt idx="637">
                  <c:v>45199</c:v>
                </c:pt>
                <c:pt idx="638">
                  <c:v>45200</c:v>
                </c:pt>
                <c:pt idx="639">
                  <c:v>45201</c:v>
                </c:pt>
                <c:pt idx="640">
                  <c:v>45202</c:v>
                </c:pt>
                <c:pt idx="641">
                  <c:v>45203</c:v>
                </c:pt>
                <c:pt idx="642">
                  <c:v>45204</c:v>
                </c:pt>
                <c:pt idx="643">
                  <c:v>45205</c:v>
                </c:pt>
                <c:pt idx="644">
                  <c:v>45206</c:v>
                </c:pt>
                <c:pt idx="645">
                  <c:v>45207</c:v>
                </c:pt>
                <c:pt idx="646">
                  <c:v>45208</c:v>
                </c:pt>
                <c:pt idx="647">
                  <c:v>45209</c:v>
                </c:pt>
                <c:pt idx="648">
                  <c:v>45210</c:v>
                </c:pt>
                <c:pt idx="649">
                  <c:v>45211</c:v>
                </c:pt>
                <c:pt idx="650">
                  <c:v>45212</c:v>
                </c:pt>
                <c:pt idx="651">
                  <c:v>45213</c:v>
                </c:pt>
                <c:pt idx="652">
                  <c:v>45214</c:v>
                </c:pt>
                <c:pt idx="653">
                  <c:v>45215</c:v>
                </c:pt>
                <c:pt idx="654">
                  <c:v>45216</c:v>
                </c:pt>
                <c:pt idx="655">
                  <c:v>45217</c:v>
                </c:pt>
                <c:pt idx="656">
                  <c:v>45218</c:v>
                </c:pt>
                <c:pt idx="657">
                  <c:v>45219</c:v>
                </c:pt>
                <c:pt idx="658">
                  <c:v>45220</c:v>
                </c:pt>
                <c:pt idx="659">
                  <c:v>45221</c:v>
                </c:pt>
                <c:pt idx="660">
                  <c:v>45222</c:v>
                </c:pt>
                <c:pt idx="661">
                  <c:v>45223</c:v>
                </c:pt>
                <c:pt idx="662">
                  <c:v>45224</c:v>
                </c:pt>
                <c:pt idx="663">
                  <c:v>45225</c:v>
                </c:pt>
                <c:pt idx="664">
                  <c:v>45226</c:v>
                </c:pt>
                <c:pt idx="665">
                  <c:v>45227</c:v>
                </c:pt>
                <c:pt idx="666">
                  <c:v>45228</c:v>
                </c:pt>
                <c:pt idx="667">
                  <c:v>45229</c:v>
                </c:pt>
                <c:pt idx="668">
                  <c:v>45230</c:v>
                </c:pt>
                <c:pt idx="669">
                  <c:v>45231</c:v>
                </c:pt>
                <c:pt idx="670">
                  <c:v>45232</c:v>
                </c:pt>
                <c:pt idx="671">
                  <c:v>45233</c:v>
                </c:pt>
                <c:pt idx="672">
                  <c:v>45234</c:v>
                </c:pt>
                <c:pt idx="673">
                  <c:v>45235</c:v>
                </c:pt>
                <c:pt idx="674">
                  <c:v>45236</c:v>
                </c:pt>
                <c:pt idx="675">
                  <c:v>45237</c:v>
                </c:pt>
                <c:pt idx="676">
                  <c:v>45238</c:v>
                </c:pt>
                <c:pt idx="677">
                  <c:v>45239</c:v>
                </c:pt>
                <c:pt idx="678">
                  <c:v>45240</c:v>
                </c:pt>
                <c:pt idx="679">
                  <c:v>45241</c:v>
                </c:pt>
                <c:pt idx="680">
                  <c:v>45242</c:v>
                </c:pt>
                <c:pt idx="681">
                  <c:v>45243</c:v>
                </c:pt>
                <c:pt idx="682">
                  <c:v>45244</c:v>
                </c:pt>
                <c:pt idx="683">
                  <c:v>45245</c:v>
                </c:pt>
                <c:pt idx="684">
                  <c:v>45246</c:v>
                </c:pt>
                <c:pt idx="685">
                  <c:v>45247</c:v>
                </c:pt>
                <c:pt idx="686">
                  <c:v>45248</c:v>
                </c:pt>
                <c:pt idx="687">
                  <c:v>45249</c:v>
                </c:pt>
                <c:pt idx="688">
                  <c:v>45250</c:v>
                </c:pt>
                <c:pt idx="689">
                  <c:v>45251</c:v>
                </c:pt>
                <c:pt idx="690">
                  <c:v>45252</c:v>
                </c:pt>
                <c:pt idx="691">
                  <c:v>45253</c:v>
                </c:pt>
                <c:pt idx="692">
                  <c:v>45254</c:v>
                </c:pt>
                <c:pt idx="693">
                  <c:v>45255</c:v>
                </c:pt>
                <c:pt idx="694">
                  <c:v>45256</c:v>
                </c:pt>
                <c:pt idx="695">
                  <c:v>45257</c:v>
                </c:pt>
                <c:pt idx="696">
                  <c:v>45258</c:v>
                </c:pt>
                <c:pt idx="697">
                  <c:v>45259</c:v>
                </c:pt>
                <c:pt idx="698">
                  <c:v>45260</c:v>
                </c:pt>
                <c:pt idx="699">
                  <c:v>45261</c:v>
                </c:pt>
                <c:pt idx="700">
                  <c:v>45262</c:v>
                </c:pt>
                <c:pt idx="701">
                  <c:v>45263</c:v>
                </c:pt>
                <c:pt idx="702">
                  <c:v>45264</c:v>
                </c:pt>
                <c:pt idx="703">
                  <c:v>45265</c:v>
                </c:pt>
                <c:pt idx="704">
                  <c:v>45266</c:v>
                </c:pt>
                <c:pt idx="705">
                  <c:v>45267</c:v>
                </c:pt>
                <c:pt idx="706">
                  <c:v>45268</c:v>
                </c:pt>
                <c:pt idx="707">
                  <c:v>45269</c:v>
                </c:pt>
                <c:pt idx="708">
                  <c:v>45270</c:v>
                </c:pt>
                <c:pt idx="709">
                  <c:v>45271</c:v>
                </c:pt>
                <c:pt idx="710">
                  <c:v>45272</c:v>
                </c:pt>
                <c:pt idx="711">
                  <c:v>45273</c:v>
                </c:pt>
                <c:pt idx="712">
                  <c:v>45274</c:v>
                </c:pt>
                <c:pt idx="713">
                  <c:v>45275</c:v>
                </c:pt>
                <c:pt idx="714">
                  <c:v>45276</c:v>
                </c:pt>
                <c:pt idx="715">
                  <c:v>45277</c:v>
                </c:pt>
                <c:pt idx="716">
                  <c:v>45278</c:v>
                </c:pt>
                <c:pt idx="717">
                  <c:v>45279</c:v>
                </c:pt>
                <c:pt idx="718">
                  <c:v>45280</c:v>
                </c:pt>
                <c:pt idx="719">
                  <c:v>45281</c:v>
                </c:pt>
                <c:pt idx="720">
                  <c:v>45282</c:v>
                </c:pt>
                <c:pt idx="721">
                  <c:v>45283</c:v>
                </c:pt>
                <c:pt idx="722">
                  <c:v>45284</c:v>
                </c:pt>
                <c:pt idx="723">
                  <c:v>45285</c:v>
                </c:pt>
                <c:pt idx="724">
                  <c:v>45286</c:v>
                </c:pt>
                <c:pt idx="725">
                  <c:v>45287</c:v>
                </c:pt>
                <c:pt idx="726">
                  <c:v>45288</c:v>
                </c:pt>
                <c:pt idx="727">
                  <c:v>45289</c:v>
                </c:pt>
                <c:pt idx="728">
                  <c:v>45290</c:v>
                </c:pt>
                <c:pt idx="729">
                  <c:v>45291</c:v>
                </c:pt>
                <c:pt idx="730">
                  <c:v>45292</c:v>
                </c:pt>
                <c:pt idx="731">
                  <c:v>45293</c:v>
                </c:pt>
                <c:pt idx="732">
                  <c:v>45294</c:v>
                </c:pt>
                <c:pt idx="733">
                  <c:v>45295</c:v>
                </c:pt>
                <c:pt idx="734">
                  <c:v>45296</c:v>
                </c:pt>
                <c:pt idx="735">
                  <c:v>45297</c:v>
                </c:pt>
                <c:pt idx="736">
                  <c:v>45298</c:v>
                </c:pt>
                <c:pt idx="737">
                  <c:v>45299</c:v>
                </c:pt>
                <c:pt idx="738">
                  <c:v>45300</c:v>
                </c:pt>
                <c:pt idx="739">
                  <c:v>45301</c:v>
                </c:pt>
                <c:pt idx="740">
                  <c:v>45302</c:v>
                </c:pt>
                <c:pt idx="741">
                  <c:v>45303</c:v>
                </c:pt>
                <c:pt idx="742">
                  <c:v>45304</c:v>
                </c:pt>
                <c:pt idx="743">
                  <c:v>45305</c:v>
                </c:pt>
                <c:pt idx="744">
                  <c:v>45306</c:v>
                </c:pt>
                <c:pt idx="745">
                  <c:v>45307</c:v>
                </c:pt>
                <c:pt idx="746">
                  <c:v>45308</c:v>
                </c:pt>
                <c:pt idx="747">
                  <c:v>45309</c:v>
                </c:pt>
                <c:pt idx="748">
                  <c:v>45310</c:v>
                </c:pt>
                <c:pt idx="749">
                  <c:v>45311</c:v>
                </c:pt>
                <c:pt idx="750">
                  <c:v>45312</c:v>
                </c:pt>
                <c:pt idx="751">
                  <c:v>45313</c:v>
                </c:pt>
                <c:pt idx="752">
                  <c:v>45314</c:v>
                </c:pt>
                <c:pt idx="753">
                  <c:v>45315</c:v>
                </c:pt>
                <c:pt idx="754">
                  <c:v>45316</c:v>
                </c:pt>
                <c:pt idx="755">
                  <c:v>45317</c:v>
                </c:pt>
                <c:pt idx="756">
                  <c:v>45318</c:v>
                </c:pt>
                <c:pt idx="757">
                  <c:v>45319</c:v>
                </c:pt>
                <c:pt idx="758">
                  <c:v>45320</c:v>
                </c:pt>
                <c:pt idx="759">
                  <c:v>45321</c:v>
                </c:pt>
                <c:pt idx="760">
                  <c:v>45322</c:v>
                </c:pt>
                <c:pt idx="761">
                  <c:v>45323</c:v>
                </c:pt>
                <c:pt idx="762">
                  <c:v>45324</c:v>
                </c:pt>
                <c:pt idx="763">
                  <c:v>45325</c:v>
                </c:pt>
                <c:pt idx="764">
                  <c:v>45326</c:v>
                </c:pt>
                <c:pt idx="765">
                  <c:v>45327</c:v>
                </c:pt>
                <c:pt idx="766">
                  <c:v>45328</c:v>
                </c:pt>
                <c:pt idx="767">
                  <c:v>45329</c:v>
                </c:pt>
                <c:pt idx="768">
                  <c:v>45330</c:v>
                </c:pt>
                <c:pt idx="769">
                  <c:v>45331</c:v>
                </c:pt>
                <c:pt idx="770">
                  <c:v>45332</c:v>
                </c:pt>
                <c:pt idx="771">
                  <c:v>45333</c:v>
                </c:pt>
                <c:pt idx="772">
                  <c:v>45334</c:v>
                </c:pt>
                <c:pt idx="773">
                  <c:v>45335</c:v>
                </c:pt>
                <c:pt idx="774">
                  <c:v>45336</c:v>
                </c:pt>
                <c:pt idx="775">
                  <c:v>45337</c:v>
                </c:pt>
                <c:pt idx="776">
                  <c:v>45338</c:v>
                </c:pt>
                <c:pt idx="777">
                  <c:v>45339</c:v>
                </c:pt>
                <c:pt idx="778">
                  <c:v>45340</c:v>
                </c:pt>
                <c:pt idx="779">
                  <c:v>45341</c:v>
                </c:pt>
                <c:pt idx="780">
                  <c:v>45342</c:v>
                </c:pt>
                <c:pt idx="781">
                  <c:v>45343</c:v>
                </c:pt>
                <c:pt idx="782">
                  <c:v>45344</c:v>
                </c:pt>
                <c:pt idx="783">
                  <c:v>45345</c:v>
                </c:pt>
                <c:pt idx="784">
                  <c:v>45346</c:v>
                </c:pt>
                <c:pt idx="785">
                  <c:v>45347</c:v>
                </c:pt>
                <c:pt idx="786">
                  <c:v>45348</c:v>
                </c:pt>
                <c:pt idx="787">
                  <c:v>45349</c:v>
                </c:pt>
                <c:pt idx="788">
                  <c:v>45350</c:v>
                </c:pt>
                <c:pt idx="789">
                  <c:v>45351</c:v>
                </c:pt>
                <c:pt idx="790">
                  <c:v>45352</c:v>
                </c:pt>
                <c:pt idx="791">
                  <c:v>45353</c:v>
                </c:pt>
                <c:pt idx="792">
                  <c:v>45354</c:v>
                </c:pt>
                <c:pt idx="793">
                  <c:v>45355</c:v>
                </c:pt>
                <c:pt idx="794">
                  <c:v>45356</c:v>
                </c:pt>
                <c:pt idx="795">
                  <c:v>45357</c:v>
                </c:pt>
                <c:pt idx="796">
                  <c:v>45358</c:v>
                </c:pt>
                <c:pt idx="797">
                  <c:v>45359</c:v>
                </c:pt>
                <c:pt idx="798">
                  <c:v>45360</c:v>
                </c:pt>
                <c:pt idx="799">
                  <c:v>45361</c:v>
                </c:pt>
                <c:pt idx="800">
                  <c:v>45362</c:v>
                </c:pt>
                <c:pt idx="801">
                  <c:v>45363</c:v>
                </c:pt>
                <c:pt idx="802">
                  <c:v>45364</c:v>
                </c:pt>
                <c:pt idx="803">
                  <c:v>45365</c:v>
                </c:pt>
                <c:pt idx="804">
                  <c:v>45366</c:v>
                </c:pt>
                <c:pt idx="805">
                  <c:v>45367</c:v>
                </c:pt>
                <c:pt idx="806">
                  <c:v>45368</c:v>
                </c:pt>
                <c:pt idx="807">
                  <c:v>45369</c:v>
                </c:pt>
                <c:pt idx="808">
                  <c:v>45370</c:v>
                </c:pt>
                <c:pt idx="809">
                  <c:v>45371</c:v>
                </c:pt>
                <c:pt idx="810">
                  <c:v>45372</c:v>
                </c:pt>
                <c:pt idx="811">
                  <c:v>45373</c:v>
                </c:pt>
                <c:pt idx="812">
                  <c:v>45374</c:v>
                </c:pt>
                <c:pt idx="813">
                  <c:v>45375</c:v>
                </c:pt>
                <c:pt idx="814">
                  <c:v>45376</c:v>
                </c:pt>
                <c:pt idx="815">
                  <c:v>45377</c:v>
                </c:pt>
                <c:pt idx="816">
                  <c:v>45378</c:v>
                </c:pt>
                <c:pt idx="817">
                  <c:v>45379</c:v>
                </c:pt>
                <c:pt idx="818">
                  <c:v>45380</c:v>
                </c:pt>
                <c:pt idx="819">
                  <c:v>45381</c:v>
                </c:pt>
                <c:pt idx="820">
                  <c:v>45382</c:v>
                </c:pt>
                <c:pt idx="821">
                  <c:v>45383</c:v>
                </c:pt>
                <c:pt idx="822">
                  <c:v>45384</c:v>
                </c:pt>
                <c:pt idx="823">
                  <c:v>45385</c:v>
                </c:pt>
                <c:pt idx="824">
                  <c:v>45386</c:v>
                </c:pt>
                <c:pt idx="825">
                  <c:v>45387</c:v>
                </c:pt>
                <c:pt idx="826">
                  <c:v>45388</c:v>
                </c:pt>
                <c:pt idx="827">
                  <c:v>45389</c:v>
                </c:pt>
                <c:pt idx="828">
                  <c:v>45390</c:v>
                </c:pt>
                <c:pt idx="829">
                  <c:v>45391</c:v>
                </c:pt>
                <c:pt idx="830">
                  <c:v>45392</c:v>
                </c:pt>
                <c:pt idx="831">
                  <c:v>45393</c:v>
                </c:pt>
                <c:pt idx="832">
                  <c:v>45394</c:v>
                </c:pt>
                <c:pt idx="833">
                  <c:v>45395</c:v>
                </c:pt>
                <c:pt idx="834">
                  <c:v>45396</c:v>
                </c:pt>
                <c:pt idx="835">
                  <c:v>45397</c:v>
                </c:pt>
                <c:pt idx="836">
                  <c:v>45398</c:v>
                </c:pt>
                <c:pt idx="837">
                  <c:v>45399</c:v>
                </c:pt>
                <c:pt idx="838">
                  <c:v>45400</c:v>
                </c:pt>
                <c:pt idx="839">
                  <c:v>45401</c:v>
                </c:pt>
                <c:pt idx="840">
                  <c:v>45402</c:v>
                </c:pt>
                <c:pt idx="841">
                  <c:v>45403</c:v>
                </c:pt>
                <c:pt idx="842">
                  <c:v>45404</c:v>
                </c:pt>
                <c:pt idx="843">
                  <c:v>45405</c:v>
                </c:pt>
                <c:pt idx="844">
                  <c:v>45406</c:v>
                </c:pt>
                <c:pt idx="845">
                  <c:v>45407</c:v>
                </c:pt>
                <c:pt idx="846">
                  <c:v>45408</c:v>
                </c:pt>
                <c:pt idx="847">
                  <c:v>45409</c:v>
                </c:pt>
                <c:pt idx="848">
                  <c:v>45410</c:v>
                </c:pt>
                <c:pt idx="849">
                  <c:v>45411</c:v>
                </c:pt>
                <c:pt idx="850">
                  <c:v>45412</c:v>
                </c:pt>
                <c:pt idx="851">
                  <c:v>45413</c:v>
                </c:pt>
                <c:pt idx="852">
                  <c:v>45414</c:v>
                </c:pt>
                <c:pt idx="853">
                  <c:v>45415</c:v>
                </c:pt>
                <c:pt idx="854">
                  <c:v>45416</c:v>
                </c:pt>
                <c:pt idx="855">
                  <c:v>45417</c:v>
                </c:pt>
                <c:pt idx="856">
                  <c:v>45418</c:v>
                </c:pt>
                <c:pt idx="857">
                  <c:v>45419</c:v>
                </c:pt>
                <c:pt idx="858">
                  <c:v>45420</c:v>
                </c:pt>
                <c:pt idx="859">
                  <c:v>45421</c:v>
                </c:pt>
                <c:pt idx="860">
                  <c:v>45422</c:v>
                </c:pt>
                <c:pt idx="861">
                  <c:v>45423</c:v>
                </c:pt>
                <c:pt idx="862">
                  <c:v>45424</c:v>
                </c:pt>
                <c:pt idx="863">
                  <c:v>45425</c:v>
                </c:pt>
                <c:pt idx="864">
                  <c:v>45426</c:v>
                </c:pt>
                <c:pt idx="865">
                  <c:v>45427</c:v>
                </c:pt>
                <c:pt idx="866">
                  <c:v>45428</c:v>
                </c:pt>
                <c:pt idx="867">
                  <c:v>45429</c:v>
                </c:pt>
                <c:pt idx="868">
                  <c:v>45430</c:v>
                </c:pt>
                <c:pt idx="869">
                  <c:v>45431</c:v>
                </c:pt>
                <c:pt idx="870">
                  <c:v>45432</c:v>
                </c:pt>
                <c:pt idx="871">
                  <c:v>45433</c:v>
                </c:pt>
                <c:pt idx="872">
                  <c:v>45434</c:v>
                </c:pt>
                <c:pt idx="873">
                  <c:v>45435</c:v>
                </c:pt>
                <c:pt idx="874">
                  <c:v>45436</c:v>
                </c:pt>
                <c:pt idx="875">
                  <c:v>45437</c:v>
                </c:pt>
                <c:pt idx="876">
                  <c:v>45438</c:v>
                </c:pt>
                <c:pt idx="877">
                  <c:v>45439</c:v>
                </c:pt>
                <c:pt idx="878">
                  <c:v>45440</c:v>
                </c:pt>
                <c:pt idx="879">
                  <c:v>45441</c:v>
                </c:pt>
                <c:pt idx="880">
                  <c:v>45442</c:v>
                </c:pt>
                <c:pt idx="881">
                  <c:v>45443</c:v>
                </c:pt>
                <c:pt idx="882">
                  <c:v>45444</c:v>
                </c:pt>
                <c:pt idx="883">
                  <c:v>45445</c:v>
                </c:pt>
                <c:pt idx="884">
                  <c:v>45446</c:v>
                </c:pt>
                <c:pt idx="885">
                  <c:v>45447</c:v>
                </c:pt>
                <c:pt idx="886">
                  <c:v>45448</c:v>
                </c:pt>
                <c:pt idx="887">
                  <c:v>45449</c:v>
                </c:pt>
                <c:pt idx="888">
                  <c:v>45450</c:v>
                </c:pt>
                <c:pt idx="889">
                  <c:v>45451</c:v>
                </c:pt>
                <c:pt idx="890">
                  <c:v>45452</c:v>
                </c:pt>
                <c:pt idx="891">
                  <c:v>45453</c:v>
                </c:pt>
                <c:pt idx="892">
                  <c:v>45454</c:v>
                </c:pt>
                <c:pt idx="893">
                  <c:v>45455</c:v>
                </c:pt>
                <c:pt idx="894">
                  <c:v>45456</c:v>
                </c:pt>
                <c:pt idx="895">
                  <c:v>45457</c:v>
                </c:pt>
                <c:pt idx="896">
                  <c:v>45458</c:v>
                </c:pt>
                <c:pt idx="897">
                  <c:v>45459</c:v>
                </c:pt>
                <c:pt idx="898">
                  <c:v>45460</c:v>
                </c:pt>
                <c:pt idx="899">
                  <c:v>45461</c:v>
                </c:pt>
                <c:pt idx="900">
                  <c:v>45462</c:v>
                </c:pt>
                <c:pt idx="901">
                  <c:v>45463</c:v>
                </c:pt>
                <c:pt idx="902">
                  <c:v>45464</c:v>
                </c:pt>
                <c:pt idx="903">
                  <c:v>45465</c:v>
                </c:pt>
                <c:pt idx="904">
                  <c:v>45466</c:v>
                </c:pt>
                <c:pt idx="905">
                  <c:v>45467</c:v>
                </c:pt>
                <c:pt idx="906">
                  <c:v>45468</c:v>
                </c:pt>
                <c:pt idx="907">
                  <c:v>45469</c:v>
                </c:pt>
                <c:pt idx="908">
                  <c:v>45470</c:v>
                </c:pt>
                <c:pt idx="909">
                  <c:v>45471</c:v>
                </c:pt>
                <c:pt idx="910">
                  <c:v>45472</c:v>
                </c:pt>
                <c:pt idx="911">
                  <c:v>45473</c:v>
                </c:pt>
                <c:pt idx="912">
                  <c:v>45474</c:v>
                </c:pt>
                <c:pt idx="913">
                  <c:v>45475</c:v>
                </c:pt>
                <c:pt idx="914">
                  <c:v>45476</c:v>
                </c:pt>
                <c:pt idx="915">
                  <c:v>45477</c:v>
                </c:pt>
                <c:pt idx="916">
                  <c:v>45478</c:v>
                </c:pt>
                <c:pt idx="917">
                  <c:v>45479</c:v>
                </c:pt>
                <c:pt idx="918">
                  <c:v>45480</c:v>
                </c:pt>
                <c:pt idx="919">
                  <c:v>45481</c:v>
                </c:pt>
                <c:pt idx="920">
                  <c:v>45482</c:v>
                </c:pt>
                <c:pt idx="921">
                  <c:v>45483</c:v>
                </c:pt>
                <c:pt idx="922">
                  <c:v>45484</c:v>
                </c:pt>
                <c:pt idx="923">
                  <c:v>45485</c:v>
                </c:pt>
                <c:pt idx="924">
                  <c:v>45486</c:v>
                </c:pt>
                <c:pt idx="925">
                  <c:v>45487</c:v>
                </c:pt>
                <c:pt idx="926">
                  <c:v>45488</c:v>
                </c:pt>
                <c:pt idx="927">
                  <c:v>45489</c:v>
                </c:pt>
                <c:pt idx="928">
                  <c:v>45490</c:v>
                </c:pt>
                <c:pt idx="929">
                  <c:v>45491</c:v>
                </c:pt>
                <c:pt idx="930">
                  <c:v>45492</c:v>
                </c:pt>
                <c:pt idx="931">
                  <c:v>45493</c:v>
                </c:pt>
                <c:pt idx="932">
                  <c:v>45494</c:v>
                </c:pt>
                <c:pt idx="933">
                  <c:v>45495</c:v>
                </c:pt>
                <c:pt idx="934">
                  <c:v>45496</c:v>
                </c:pt>
                <c:pt idx="935">
                  <c:v>45497</c:v>
                </c:pt>
                <c:pt idx="936">
                  <c:v>45498</c:v>
                </c:pt>
                <c:pt idx="937">
                  <c:v>45499</c:v>
                </c:pt>
                <c:pt idx="938">
                  <c:v>45500</c:v>
                </c:pt>
                <c:pt idx="939">
                  <c:v>45501</c:v>
                </c:pt>
                <c:pt idx="940">
                  <c:v>45502</c:v>
                </c:pt>
                <c:pt idx="941">
                  <c:v>45503</c:v>
                </c:pt>
                <c:pt idx="942">
                  <c:v>45504</c:v>
                </c:pt>
                <c:pt idx="943">
                  <c:v>45505</c:v>
                </c:pt>
                <c:pt idx="944">
                  <c:v>45506</c:v>
                </c:pt>
                <c:pt idx="945">
                  <c:v>45507</c:v>
                </c:pt>
                <c:pt idx="946">
                  <c:v>45508</c:v>
                </c:pt>
                <c:pt idx="947">
                  <c:v>45509</c:v>
                </c:pt>
                <c:pt idx="948">
                  <c:v>45510</c:v>
                </c:pt>
                <c:pt idx="949">
                  <c:v>45511</c:v>
                </c:pt>
                <c:pt idx="950">
                  <c:v>45512</c:v>
                </c:pt>
                <c:pt idx="951">
                  <c:v>45513</c:v>
                </c:pt>
                <c:pt idx="952">
                  <c:v>45514</c:v>
                </c:pt>
                <c:pt idx="953">
                  <c:v>45515</c:v>
                </c:pt>
                <c:pt idx="954">
                  <c:v>45516</c:v>
                </c:pt>
                <c:pt idx="955">
                  <c:v>45517</c:v>
                </c:pt>
                <c:pt idx="956">
                  <c:v>45518</c:v>
                </c:pt>
                <c:pt idx="957">
                  <c:v>45519</c:v>
                </c:pt>
                <c:pt idx="958">
                  <c:v>45520</c:v>
                </c:pt>
                <c:pt idx="959">
                  <c:v>45521</c:v>
                </c:pt>
                <c:pt idx="960">
                  <c:v>45522</c:v>
                </c:pt>
                <c:pt idx="961">
                  <c:v>45523</c:v>
                </c:pt>
                <c:pt idx="962">
                  <c:v>45524</c:v>
                </c:pt>
                <c:pt idx="963">
                  <c:v>45525</c:v>
                </c:pt>
                <c:pt idx="964">
                  <c:v>45526</c:v>
                </c:pt>
                <c:pt idx="965">
                  <c:v>45527</c:v>
                </c:pt>
                <c:pt idx="966">
                  <c:v>45528</c:v>
                </c:pt>
                <c:pt idx="967">
                  <c:v>45529</c:v>
                </c:pt>
                <c:pt idx="968">
                  <c:v>45530</c:v>
                </c:pt>
                <c:pt idx="969">
                  <c:v>45531</c:v>
                </c:pt>
                <c:pt idx="970">
                  <c:v>45532</c:v>
                </c:pt>
                <c:pt idx="971">
                  <c:v>45533</c:v>
                </c:pt>
                <c:pt idx="972">
                  <c:v>45534</c:v>
                </c:pt>
                <c:pt idx="973">
                  <c:v>45535</c:v>
                </c:pt>
                <c:pt idx="974">
                  <c:v>45536</c:v>
                </c:pt>
                <c:pt idx="975">
                  <c:v>45537</c:v>
                </c:pt>
                <c:pt idx="976">
                  <c:v>45538</c:v>
                </c:pt>
                <c:pt idx="977">
                  <c:v>45539</c:v>
                </c:pt>
                <c:pt idx="978">
                  <c:v>45540</c:v>
                </c:pt>
                <c:pt idx="979">
                  <c:v>45541</c:v>
                </c:pt>
                <c:pt idx="980">
                  <c:v>45542</c:v>
                </c:pt>
                <c:pt idx="981">
                  <c:v>45543</c:v>
                </c:pt>
                <c:pt idx="982">
                  <c:v>45544</c:v>
                </c:pt>
                <c:pt idx="983">
                  <c:v>45545</c:v>
                </c:pt>
                <c:pt idx="984">
                  <c:v>45546</c:v>
                </c:pt>
                <c:pt idx="985">
                  <c:v>45547</c:v>
                </c:pt>
                <c:pt idx="986">
                  <c:v>45548</c:v>
                </c:pt>
                <c:pt idx="987">
                  <c:v>45549</c:v>
                </c:pt>
                <c:pt idx="988">
                  <c:v>45550</c:v>
                </c:pt>
                <c:pt idx="989">
                  <c:v>45551</c:v>
                </c:pt>
                <c:pt idx="990">
                  <c:v>45552</c:v>
                </c:pt>
                <c:pt idx="991">
                  <c:v>45553</c:v>
                </c:pt>
                <c:pt idx="992">
                  <c:v>45554</c:v>
                </c:pt>
                <c:pt idx="993">
                  <c:v>45555</c:v>
                </c:pt>
                <c:pt idx="994">
                  <c:v>45556</c:v>
                </c:pt>
                <c:pt idx="995">
                  <c:v>45557</c:v>
                </c:pt>
                <c:pt idx="996">
                  <c:v>45558</c:v>
                </c:pt>
                <c:pt idx="997">
                  <c:v>45559</c:v>
                </c:pt>
                <c:pt idx="998">
                  <c:v>45560</c:v>
                </c:pt>
                <c:pt idx="999">
                  <c:v>45561</c:v>
                </c:pt>
                <c:pt idx="1000">
                  <c:v>45562</c:v>
                </c:pt>
                <c:pt idx="1001">
                  <c:v>45563</c:v>
                </c:pt>
                <c:pt idx="1002">
                  <c:v>45564</c:v>
                </c:pt>
                <c:pt idx="1003">
                  <c:v>45565</c:v>
                </c:pt>
                <c:pt idx="1004">
                  <c:v>45566</c:v>
                </c:pt>
                <c:pt idx="1005">
                  <c:v>45567</c:v>
                </c:pt>
                <c:pt idx="1006">
                  <c:v>45568</c:v>
                </c:pt>
                <c:pt idx="1007">
                  <c:v>45569</c:v>
                </c:pt>
                <c:pt idx="1008">
                  <c:v>45570</c:v>
                </c:pt>
                <c:pt idx="1009">
                  <c:v>45571</c:v>
                </c:pt>
                <c:pt idx="1010">
                  <c:v>45572</c:v>
                </c:pt>
                <c:pt idx="1011">
                  <c:v>45573</c:v>
                </c:pt>
                <c:pt idx="1012">
                  <c:v>45574</c:v>
                </c:pt>
                <c:pt idx="1013">
                  <c:v>45575</c:v>
                </c:pt>
                <c:pt idx="1014">
                  <c:v>45576</c:v>
                </c:pt>
                <c:pt idx="1015">
                  <c:v>45577</c:v>
                </c:pt>
                <c:pt idx="1016">
                  <c:v>45578</c:v>
                </c:pt>
                <c:pt idx="1017">
                  <c:v>45579</c:v>
                </c:pt>
                <c:pt idx="1018">
                  <c:v>45580</c:v>
                </c:pt>
                <c:pt idx="1019">
                  <c:v>45581</c:v>
                </c:pt>
                <c:pt idx="1020">
                  <c:v>45582</c:v>
                </c:pt>
                <c:pt idx="1021">
                  <c:v>45583</c:v>
                </c:pt>
                <c:pt idx="1022">
                  <c:v>45584</c:v>
                </c:pt>
                <c:pt idx="1023">
                  <c:v>45585</c:v>
                </c:pt>
                <c:pt idx="1024">
                  <c:v>45586</c:v>
                </c:pt>
                <c:pt idx="1025">
                  <c:v>45587</c:v>
                </c:pt>
                <c:pt idx="1026">
                  <c:v>45588</c:v>
                </c:pt>
                <c:pt idx="1027">
                  <c:v>45589</c:v>
                </c:pt>
                <c:pt idx="1028">
                  <c:v>45590</c:v>
                </c:pt>
                <c:pt idx="1029">
                  <c:v>45591</c:v>
                </c:pt>
                <c:pt idx="1030">
                  <c:v>45592</c:v>
                </c:pt>
                <c:pt idx="1031">
                  <c:v>45593</c:v>
                </c:pt>
                <c:pt idx="1032">
                  <c:v>45594</c:v>
                </c:pt>
                <c:pt idx="1033">
                  <c:v>45595</c:v>
                </c:pt>
                <c:pt idx="1034">
                  <c:v>45596</c:v>
                </c:pt>
                <c:pt idx="1035">
                  <c:v>45597</c:v>
                </c:pt>
                <c:pt idx="1036">
                  <c:v>45598</c:v>
                </c:pt>
                <c:pt idx="1037">
                  <c:v>45599</c:v>
                </c:pt>
                <c:pt idx="1038">
                  <c:v>45600</c:v>
                </c:pt>
                <c:pt idx="1039">
                  <c:v>45601</c:v>
                </c:pt>
                <c:pt idx="1040">
                  <c:v>45602</c:v>
                </c:pt>
                <c:pt idx="1041">
                  <c:v>45603</c:v>
                </c:pt>
                <c:pt idx="1042">
                  <c:v>45604</c:v>
                </c:pt>
                <c:pt idx="1043">
                  <c:v>45605</c:v>
                </c:pt>
                <c:pt idx="1044">
                  <c:v>45606</c:v>
                </c:pt>
                <c:pt idx="1045">
                  <c:v>45607</c:v>
                </c:pt>
                <c:pt idx="1046">
                  <c:v>45608</c:v>
                </c:pt>
                <c:pt idx="1047">
                  <c:v>45609</c:v>
                </c:pt>
                <c:pt idx="1048">
                  <c:v>45610</c:v>
                </c:pt>
                <c:pt idx="1049">
                  <c:v>45611</c:v>
                </c:pt>
                <c:pt idx="1050">
                  <c:v>45612</c:v>
                </c:pt>
                <c:pt idx="1051">
                  <c:v>45613</c:v>
                </c:pt>
                <c:pt idx="1052">
                  <c:v>45614</c:v>
                </c:pt>
                <c:pt idx="1053">
                  <c:v>45615</c:v>
                </c:pt>
                <c:pt idx="1054">
                  <c:v>45616</c:v>
                </c:pt>
                <c:pt idx="1055">
                  <c:v>45617</c:v>
                </c:pt>
                <c:pt idx="1056">
                  <c:v>45618</c:v>
                </c:pt>
                <c:pt idx="1057">
                  <c:v>45619</c:v>
                </c:pt>
                <c:pt idx="1058">
                  <c:v>45620</c:v>
                </c:pt>
                <c:pt idx="1059">
                  <c:v>45621</c:v>
                </c:pt>
                <c:pt idx="1060">
                  <c:v>45622</c:v>
                </c:pt>
                <c:pt idx="1061">
                  <c:v>45623</c:v>
                </c:pt>
                <c:pt idx="1062">
                  <c:v>45624</c:v>
                </c:pt>
                <c:pt idx="1063">
                  <c:v>45625</c:v>
                </c:pt>
                <c:pt idx="1064">
                  <c:v>45626</c:v>
                </c:pt>
                <c:pt idx="1065">
                  <c:v>45627</c:v>
                </c:pt>
                <c:pt idx="1066">
                  <c:v>45628</c:v>
                </c:pt>
                <c:pt idx="1067">
                  <c:v>45629</c:v>
                </c:pt>
                <c:pt idx="1068">
                  <c:v>45630</c:v>
                </c:pt>
                <c:pt idx="1069">
                  <c:v>45631</c:v>
                </c:pt>
                <c:pt idx="1070">
                  <c:v>45632</c:v>
                </c:pt>
                <c:pt idx="1071">
                  <c:v>45633</c:v>
                </c:pt>
                <c:pt idx="1072">
                  <c:v>45634</c:v>
                </c:pt>
                <c:pt idx="1073">
                  <c:v>45635</c:v>
                </c:pt>
                <c:pt idx="1074">
                  <c:v>45636</c:v>
                </c:pt>
                <c:pt idx="1075">
                  <c:v>45637</c:v>
                </c:pt>
                <c:pt idx="1076">
                  <c:v>45638</c:v>
                </c:pt>
                <c:pt idx="1077">
                  <c:v>45639</c:v>
                </c:pt>
                <c:pt idx="1078">
                  <c:v>45640</c:v>
                </c:pt>
                <c:pt idx="1079">
                  <c:v>45641</c:v>
                </c:pt>
                <c:pt idx="1080">
                  <c:v>45642</c:v>
                </c:pt>
                <c:pt idx="1081">
                  <c:v>45643</c:v>
                </c:pt>
                <c:pt idx="1082">
                  <c:v>45644</c:v>
                </c:pt>
                <c:pt idx="1083">
                  <c:v>45645</c:v>
                </c:pt>
                <c:pt idx="1084">
                  <c:v>45646</c:v>
                </c:pt>
                <c:pt idx="1085">
                  <c:v>45647</c:v>
                </c:pt>
                <c:pt idx="1086">
                  <c:v>45648</c:v>
                </c:pt>
                <c:pt idx="1087">
                  <c:v>45649</c:v>
                </c:pt>
                <c:pt idx="1088">
                  <c:v>45650</c:v>
                </c:pt>
                <c:pt idx="1089">
                  <c:v>45651</c:v>
                </c:pt>
                <c:pt idx="1090">
                  <c:v>45652</c:v>
                </c:pt>
                <c:pt idx="1091">
                  <c:v>45653</c:v>
                </c:pt>
                <c:pt idx="1092">
                  <c:v>45654</c:v>
                </c:pt>
                <c:pt idx="1093">
                  <c:v>45655</c:v>
                </c:pt>
                <c:pt idx="1094">
                  <c:v>45656</c:v>
                </c:pt>
                <c:pt idx="1095">
                  <c:v>45657</c:v>
                </c:pt>
              </c:numCache>
            </c:numRef>
          </c:cat>
          <c:val>
            <c:numRef>
              <c:f>Sheet2!$C$2:$C$1097</c:f>
              <c:numCache>
                <c:formatCode>General</c:formatCode>
                <c:ptCount val="1096"/>
                <c:pt idx="953">
                  <c:v>12170</c:v>
                </c:pt>
                <c:pt idx="954">
                  <c:v>12753.660161121083</c:v>
                </c:pt>
                <c:pt idx="955">
                  <c:v>13002.444448170456</c:v>
                </c:pt>
                <c:pt idx="956">
                  <c:v>13150.245598846161</c:v>
                </c:pt>
                <c:pt idx="957">
                  <c:v>13282.75949090143</c:v>
                </c:pt>
                <c:pt idx="958">
                  <c:v>13098.662977315336</c:v>
                </c:pt>
                <c:pt idx="959">
                  <c:v>12852.115234634559</c:v>
                </c:pt>
                <c:pt idx="960">
                  <c:v>13088.525413010384</c:v>
                </c:pt>
                <c:pt idx="961">
                  <c:v>13151.250842517227</c:v>
                </c:pt>
                <c:pt idx="962">
                  <c:v>13420.261795294944</c:v>
                </c:pt>
                <c:pt idx="963">
                  <c:v>13362.000196374513</c:v>
                </c:pt>
                <c:pt idx="964">
                  <c:v>13003.660918637644</c:v>
                </c:pt>
                <c:pt idx="965">
                  <c:v>12852.128100720109</c:v>
                </c:pt>
                <c:pt idx="966">
                  <c:v>13147.514210671974</c:v>
                </c:pt>
                <c:pt idx="967">
                  <c:v>13148.775284916152</c:v>
                </c:pt>
                <c:pt idx="968">
                  <c:v>12848.106635221366</c:v>
                </c:pt>
                <c:pt idx="969">
                  <c:v>12978.784914582746</c:v>
                </c:pt>
                <c:pt idx="970">
                  <c:v>13014.590008673982</c:v>
                </c:pt>
                <c:pt idx="971">
                  <c:v>13025.787209647242</c:v>
                </c:pt>
                <c:pt idx="972">
                  <c:v>13329.872964668448</c:v>
                </c:pt>
                <c:pt idx="973">
                  <c:v>12572.191692877141</c:v>
                </c:pt>
                <c:pt idx="974">
                  <c:v>12712.513648153872</c:v>
                </c:pt>
                <c:pt idx="975">
                  <c:v>12748.776044100645</c:v>
                </c:pt>
                <c:pt idx="976">
                  <c:v>12431.391865989937</c:v>
                </c:pt>
                <c:pt idx="977">
                  <c:v>12429.608255546076</c:v>
                </c:pt>
                <c:pt idx="978">
                  <c:v>12823.604627915285</c:v>
                </c:pt>
                <c:pt idx="979">
                  <c:v>12265.010880980519</c:v>
                </c:pt>
                <c:pt idx="980">
                  <c:v>12747.913970527832</c:v>
                </c:pt>
                <c:pt idx="981">
                  <c:v>12909.37417526199</c:v>
                </c:pt>
                <c:pt idx="982">
                  <c:v>13301.181872208152</c:v>
                </c:pt>
                <c:pt idx="983">
                  <c:v>13026.575937090849</c:v>
                </c:pt>
                <c:pt idx="984">
                  <c:v>13480.808742519859</c:v>
                </c:pt>
                <c:pt idx="985">
                  <c:v>13657.207015605123</c:v>
                </c:pt>
                <c:pt idx="986">
                  <c:v>13656.618281453693</c:v>
                </c:pt>
                <c:pt idx="987">
                  <c:v>13403.82781824646</c:v>
                </c:pt>
                <c:pt idx="988">
                  <c:v>13627.987201593196</c:v>
                </c:pt>
                <c:pt idx="989">
                  <c:v>13806.549751727673</c:v>
                </c:pt>
                <c:pt idx="990">
                  <c:v>13637.282470287269</c:v>
                </c:pt>
                <c:pt idx="991">
                  <c:v>13477.822885861122</c:v>
                </c:pt>
                <c:pt idx="992">
                  <c:v>13196.800314608339</c:v>
                </c:pt>
                <c:pt idx="993">
                  <c:v>13172.030331457248</c:v>
                </c:pt>
                <c:pt idx="994">
                  <c:v>13276.014792496948</c:v>
                </c:pt>
                <c:pt idx="995">
                  <c:v>13378.815393643481</c:v>
                </c:pt>
                <c:pt idx="996">
                  <c:v>13724.463125142323</c:v>
                </c:pt>
                <c:pt idx="997">
                  <c:v>13903.873704069785</c:v>
                </c:pt>
                <c:pt idx="998">
                  <c:v>13728.251273040214</c:v>
                </c:pt>
                <c:pt idx="999">
                  <c:v>13702.64417554504</c:v>
                </c:pt>
                <c:pt idx="1000">
                  <c:v>13943.659160011766</c:v>
                </c:pt>
                <c:pt idx="1001">
                  <c:v>14286.782957674201</c:v>
                </c:pt>
                <c:pt idx="1002">
                  <c:v>13326.963360629161</c:v>
                </c:pt>
                <c:pt idx="1003">
                  <c:v>13000.294137688446</c:v>
                </c:pt>
                <c:pt idx="1004">
                  <c:v>13675.183403500172</c:v>
                </c:pt>
                <c:pt idx="1005">
                  <c:v>13727.861584978038</c:v>
                </c:pt>
                <c:pt idx="1006">
                  <c:v>13906.828603834874</c:v>
                </c:pt>
                <c:pt idx="1007">
                  <c:v>14014.098258937751</c:v>
                </c:pt>
                <c:pt idx="1008">
                  <c:v>14006.802920379885</c:v>
                </c:pt>
                <c:pt idx="1009">
                  <c:v>13902.647805251481</c:v>
                </c:pt>
                <c:pt idx="1010">
                  <c:v>14026.168106833908</c:v>
                </c:pt>
                <c:pt idx="1011">
                  <c:v>13661.704481743836</c:v>
                </c:pt>
                <c:pt idx="1012">
                  <c:v>13691.675101693316</c:v>
                </c:pt>
                <c:pt idx="1013">
                  <c:v>13769.888949343718</c:v>
                </c:pt>
                <c:pt idx="1014">
                  <c:v>13358.530818307276</c:v>
                </c:pt>
                <c:pt idx="1015">
                  <c:v>13685.218245033599</c:v>
                </c:pt>
                <c:pt idx="1016">
                  <c:v>13901.992946423019</c:v>
                </c:pt>
                <c:pt idx="1017">
                  <c:v>13869.246318796457</c:v>
                </c:pt>
                <c:pt idx="1018">
                  <c:v>13737.318749160357</c:v>
                </c:pt>
                <c:pt idx="1019">
                  <c:v>13514.843792631864</c:v>
                </c:pt>
                <c:pt idx="1020">
                  <c:v>13517.553585760597</c:v>
                </c:pt>
                <c:pt idx="1021">
                  <c:v>13462.136187586239</c:v>
                </c:pt>
                <c:pt idx="1022">
                  <c:v>13441.947814656571</c:v>
                </c:pt>
                <c:pt idx="1023">
                  <c:v>13462.903071933311</c:v>
                </c:pt>
                <c:pt idx="1024">
                  <c:v>13599.391748940547</c:v>
                </c:pt>
                <c:pt idx="1025">
                  <c:v>13476.184571056798</c:v>
                </c:pt>
                <c:pt idx="1026">
                  <c:v>13539.39459083594</c:v>
                </c:pt>
                <c:pt idx="1027">
                  <c:v>13700.940125826563</c:v>
                </c:pt>
                <c:pt idx="1028">
                  <c:v>13485.847490441276</c:v>
                </c:pt>
                <c:pt idx="1029">
                  <c:v>13567.768427006216</c:v>
                </c:pt>
                <c:pt idx="1030">
                  <c:v>13196.608240657588</c:v>
                </c:pt>
                <c:pt idx="1031">
                  <c:v>13399.530512803593</c:v>
                </c:pt>
                <c:pt idx="1032">
                  <c:v>13072.238211644641</c:v>
                </c:pt>
                <c:pt idx="1033">
                  <c:v>13310.06150418477</c:v>
                </c:pt>
                <c:pt idx="1034">
                  <c:v>13224.227538561647</c:v>
                </c:pt>
                <c:pt idx="1035">
                  <c:v>13120.397245580387</c:v>
                </c:pt>
                <c:pt idx="1036">
                  <c:v>13301.62097248694</c:v>
                </c:pt>
                <c:pt idx="1037">
                  <c:v>13327.34234833478</c:v>
                </c:pt>
                <c:pt idx="1038">
                  <c:v>13573.115585804524</c:v>
                </c:pt>
                <c:pt idx="1039">
                  <c:v>13356.783165119561</c:v>
                </c:pt>
                <c:pt idx="1040">
                  <c:v>13292.141367554836</c:v>
                </c:pt>
                <c:pt idx="1041">
                  <c:v>13395.753553758392</c:v>
                </c:pt>
                <c:pt idx="1042">
                  <c:v>13601.435244359347</c:v>
                </c:pt>
                <c:pt idx="1043">
                  <c:v>13500.737489554556</c:v>
                </c:pt>
                <c:pt idx="1044">
                  <c:v>13419.730420301172</c:v>
                </c:pt>
                <c:pt idx="1045">
                  <c:v>13545.716258090893</c:v>
                </c:pt>
                <c:pt idx="1046">
                  <c:v>13470.96927356171</c:v>
                </c:pt>
                <c:pt idx="1047">
                  <c:v>13250.393755576273</c:v>
                </c:pt>
                <c:pt idx="1048">
                  <c:v>13086.40688440024</c:v>
                </c:pt>
                <c:pt idx="1049">
                  <c:v>12946.965025999309</c:v>
                </c:pt>
                <c:pt idx="1050">
                  <c:v>13110.951360164665</c:v>
                </c:pt>
                <c:pt idx="1051">
                  <c:v>13113.247343545851</c:v>
                </c:pt>
                <c:pt idx="1052">
                  <c:v>13178.467429652927</c:v>
                </c:pt>
                <c:pt idx="1053">
                  <c:v>12793.97388574352</c:v>
                </c:pt>
                <c:pt idx="1054">
                  <c:v>13103.759366941411</c:v>
                </c:pt>
                <c:pt idx="1055">
                  <c:v>13576.080403369449</c:v>
                </c:pt>
                <c:pt idx="1056">
                  <c:v>13793.837727391245</c:v>
                </c:pt>
                <c:pt idx="1057">
                  <c:v>13727.37504428825</c:v>
                </c:pt>
                <c:pt idx="1058">
                  <c:v>13445.608355563245</c:v>
                </c:pt>
                <c:pt idx="1059">
                  <c:v>13216.477623847724</c:v>
                </c:pt>
                <c:pt idx="1060">
                  <c:v>13033.000297754672</c:v>
                </c:pt>
                <c:pt idx="1061">
                  <c:v>12761.269151986206</c:v>
                </c:pt>
                <c:pt idx="1062">
                  <c:v>12922.168735723593</c:v>
                </c:pt>
                <c:pt idx="1063">
                  <c:v>12157.765039876518</c:v>
                </c:pt>
                <c:pt idx="1064">
                  <c:v>12655.409586784723</c:v>
                </c:pt>
                <c:pt idx="1065">
                  <c:v>12290.768202759997</c:v>
                </c:pt>
                <c:pt idx="1066">
                  <c:v>12386.031371557265</c:v>
                </c:pt>
                <c:pt idx="1067">
                  <c:v>12532.361591053432</c:v>
                </c:pt>
                <c:pt idx="1068">
                  <c:v>12344.234562021316</c:v>
                </c:pt>
                <c:pt idx="1069">
                  <c:v>12439.919064337775</c:v>
                </c:pt>
                <c:pt idx="1070">
                  <c:v>12908.264389444177</c:v>
                </c:pt>
                <c:pt idx="1071">
                  <c:v>13366.234867680378</c:v>
                </c:pt>
                <c:pt idx="1072">
                  <c:v>13320.172648080068</c:v>
                </c:pt>
                <c:pt idx="1073">
                  <c:v>13096.769682370472</c:v>
                </c:pt>
                <c:pt idx="1074">
                  <c:v>12992.517017894534</c:v>
                </c:pt>
                <c:pt idx="1075">
                  <c:v>13084.421862764251</c:v>
                </c:pt>
                <c:pt idx="1076">
                  <c:v>13034.208171622522</c:v>
                </c:pt>
                <c:pt idx="1077">
                  <c:v>13262.138236599849</c:v>
                </c:pt>
                <c:pt idx="1078">
                  <c:v>13368.436778870191</c:v>
                </c:pt>
                <c:pt idx="1079">
                  <c:v>13141.002406186166</c:v>
                </c:pt>
                <c:pt idx="1080">
                  <c:v>13151.944323293887</c:v>
                </c:pt>
                <c:pt idx="1081">
                  <c:v>13203.959048146091</c:v>
                </c:pt>
                <c:pt idx="1082">
                  <c:v>13297.227458424444</c:v>
                </c:pt>
                <c:pt idx="1083">
                  <c:v>13151.649713198241</c:v>
                </c:pt>
                <c:pt idx="1084">
                  <c:v>13473.448764892892</c:v>
                </c:pt>
                <c:pt idx="1085">
                  <c:v>13566.800190936294</c:v>
                </c:pt>
                <c:pt idx="1086">
                  <c:v>13588.808924774112</c:v>
                </c:pt>
                <c:pt idx="1087">
                  <c:v>14146.41686040521</c:v>
                </c:pt>
                <c:pt idx="1088">
                  <c:v>14127.943680073959</c:v>
                </c:pt>
                <c:pt idx="1089">
                  <c:v>13699.837206417013</c:v>
                </c:pt>
                <c:pt idx="1090">
                  <c:v>14269.205387576822</c:v>
                </c:pt>
                <c:pt idx="1091">
                  <c:v>14582.231814569634</c:v>
                </c:pt>
                <c:pt idx="1092">
                  <c:v>14351.780010694363</c:v>
                </c:pt>
                <c:pt idx="1093">
                  <c:v>14334.018597195914</c:v>
                </c:pt>
                <c:pt idx="1094">
                  <c:v>14101.324994766572</c:v>
                </c:pt>
                <c:pt idx="1095">
                  <c:v>14109.975877547135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FB-429E-B9F2-B8E64DB0D6B1}"/>
            </c:ext>
          </c:extLst>
        </c:ser>
        <c:ser>
          <c:idx val="2"/>
          <c:order val="2"/>
          <c:tx>
            <c:strRef>
              <c:f>Sheet2!$D$1</c:f>
              <c:strCache>
                <c:ptCount val="1"/>
                <c:pt idx="0">
                  <c:v>Lower Confidence Bound(2022-24)</c:v>
                </c:pt>
              </c:strCache>
            </c:strRef>
          </c:tx>
          <c:spPr>
            <a:ln w="12700" cap="rnd">
              <a:solidFill>
                <a:srgbClr val="ED7D3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Sheet2!$A$2:$A$1097</c:f>
              <c:numCache>
                <c:formatCode>m/d/yyyy</c:formatCode>
                <c:ptCount val="1096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  <c:pt idx="47">
                  <c:v>44609</c:v>
                </c:pt>
                <c:pt idx="48">
                  <c:v>44610</c:v>
                </c:pt>
                <c:pt idx="49">
                  <c:v>44611</c:v>
                </c:pt>
                <c:pt idx="50">
                  <c:v>44612</c:v>
                </c:pt>
                <c:pt idx="51">
                  <c:v>44613</c:v>
                </c:pt>
                <c:pt idx="52">
                  <c:v>44614</c:v>
                </c:pt>
                <c:pt idx="53">
                  <c:v>44615</c:v>
                </c:pt>
                <c:pt idx="54">
                  <c:v>44616</c:v>
                </c:pt>
                <c:pt idx="55">
                  <c:v>44617</c:v>
                </c:pt>
                <c:pt idx="56">
                  <c:v>44618</c:v>
                </c:pt>
                <c:pt idx="57">
                  <c:v>44619</c:v>
                </c:pt>
                <c:pt idx="58">
                  <c:v>44620</c:v>
                </c:pt>
                <c:pt idx="59">
                  <c:v>44621</c:v>
                </c:pt>
                <c:pt idx="60">
                  <c:v>44622</c:v>
                </c:pt>
                <c:pt idx="61">
                  <c:v>44623</c:v>
                </c:pt>
                <c:pt idx="62">
                  <c:v>44624</c:v>
                </c:pt>
                <c:pt idx="63">
                  <c:v>44625</c:v>
                </c:pt>
                <c:pt idx="64">
                  <c:v>44626</c:v>
                </c:pt>
                <c:pt idx="65">
                  <c:v>44627</c:v>
                </c:pt>
                <c:pt idx="66">
                  <c:v>44628</c:v>
                </c:pt>
                <c:pt idx="67">
                  <c:v>44629</c:v>
                </c:pt>
                <c:pt idx="68">
                  <c:v>44630</c:v>
                </c:pt>
                <c:pt idx="69">
                  <c:v>44631</c:v>
                </c:pt>
                <c:pt idx="70">
                  <c:v>44632</c:v>
                </c:pt>
                <c:pt idx="71">
                  <c:v>44633</c:v>
                </c:pt>
                <c:pt idx="72">
                  <c:v>44634</c:v>
                </c:pt>
                <c:pt idx="73">
                  <c:v>44635</c:v>
                </c:pt>
                <c:pt idx="74">
                  <c:v>44636</c:v>
                </c:pt>
                <c:pt idx="75">
                  <c:v>44637</c:v>
                </c:pt>
                <c:pt idx="76">
                  <c:v>44638</c:v>
                </c:pt>
                <c:pt idx="77">
                  <c:v>44639</c:v>
                </c:pt>
                <c:pt idx="78">
                  <c:v>44640</c:v>
                </c:pt>
                <c:pt idx="79">
                  <c:v>44641</c:v>
                </c:pt>
                <c:pt idx="80">
                  <c:v>44642</c:v>
                </c:pt>
                <c:pt idx="81">
                  <c:v>44643</c:v>
                </c:pt>
                <c:pt idx="82">
                  <c:v>44644</c:v>
                </c:pt>
                <c:pt idx="83">
                  <c:v>44645</c:v>
                </c:pt>
                <c:pt idx="84">
                  <c:v>44646</c:v>
                </c:pt>
                <c:pt idx="85">
                  <c:v>44647</c:v>
                </c:pt>
                <c:pt idx="86">
                  <c:v>44648</c:v>
                </c:pt>
                <c:pt idx="87">
                  <c:v>44649</c:v>
                </c:pt>
                <c:pt idx="88">
                  <c:v>44650</c:v>
                </c:pt>
                <c:pt idx="89">
                  <c:v>44651</c:v>
                </c:pt>
                <c:pt idx="90">
                  <c:v>44652</c:v>
                </c:pt>
                <c:pt idx="91">
                  <c:v>44653</c:v>
                </c:pt>
                <c:pt idx="92">
                  <c:v>44654</c:v>
                </c:pt>
                <c:pt idx="93">
                  <c:v>44655</c:v>
                </c:pt>
                <c:pt idx="94">
                  <c:v>44656</c:v>
                </c:pt>
                <c:pt idx="95">
                  <c:v>44657</c:v>
                </c:pt>
                <c:pt idx="96">
                  <c:v>44658</c:v>
                </c:pt>
                <c:pt idx="97">
                  <c:v>44659</c:v>
                </c:pt>
                <c:pt idx="98">
                  <c:v>44660</c:v>
                </c:pt>
                <c:pt idx="99">
                  <c:v>44661</c:v>
                </c:pt>
                <c:pt idx="100">
                  <c:v>44662</c:v>
                </c:pt>
                <c:pt idx="101">
                  <c:v>44663</c:v>
                </c:pt>
                <c:pt idx="102">
                  <c:v>44664</c:v>
                </c:pt>
                <c:pt idx="103">
                  <c:v>44665</c:v>
                </c:pt>
                <c:pt idx="104">
                  <c:v>44666</c:v>
                </c:pt>
                <c:pt idx="105">
                  <c:v>44667</c:v>
                </c:pt>
                <c:pt idx="106">
                  <c:v>44668</c:v>
                </c:pt>
                <c:pt idx="107">
                  <c:v>44669</c:v>
                </c:pt>
                <c:pt idx="108">
                  <c:v>44670</c:v>
                </c:pt>
                <c:pt idx="109">
                  <c:v>44671</c:v>
                </c:pt>
                <c:pt idx="110">
                  <c:v>44672</c:v>
                </c:pt>
                <c:pt idx="111">
                  <c:v>44673</c:v>
                </c:pt>
                <c:pt idx="112">
                  <c:v>44674</c:v>
                </c:pt>
                <c:pt idx="113">
                  <c:v>44675</c:v>
                </c:pt>
                <c:pt idx="114">
                  <c:v>44676</c:v>
                </c:pt>
                <c:pt idx="115">
                  <c:v>44677</c:v>
                </c:pt>
                <c:pt idx="116">
                  <c:v>44678</c:v>
                </c:pt>
                <c:pt idx="117">
                  <c:v>44679</c:v>
                </c:pt>
                <c:pt idx="118">
                  <c:v>44680</c:v>
                </c:pt>
                <c:pt idx="119">
                  <c:v>44681</c:v>
                </c:pt>
                <c:pt idx="120">
                  <c:v>44682</c:v>
                </c:pt>
                <c:pt idx="121">
                  <c:v>44683</c:v>
                </c:pt>
                <c:pt idx="122">
                  <c:v>44684</c:v>
                </c:pt>
                <c:pt idx="123">
                  <c:v>44685</c:v>
                </c:pt>
                <c:pt idx="124">
                  <c:v>44686</c:v>
                </c:pt>
                <c:pt idx="125">
                  <c:v>44687</c:v>
                </c:pt>
                <c:pt idx="126">
                  <c:v>44688</c:v>
                </c:pt>
                <c:pt idx="127">
                  <c:v>44689</c:v>
                </c:pt>
                <c:pt idx="128">
                  <c:v>44690</c:v>
                </c:pt>
                <c:pt idx="129">
                  <c:v>44691</c:v>
                </c:pt>
                <c:pt idx="130">
                  <c:v>44692</c:v>
                </c:pt>
                <c:pt idx="131">
                  <c:v>44693</c:v>
                </c:pt>
                <c:pt idx="132">
                  <c:v>44694</c:v>
                </c:pt>
                <c:pt idx="133">
                  <c:v>44695</c:v>
                </c:pt>
                <c:pt idx="134">
                  <c:v>44696</c:v>
                </c:pt>
                <c:pt idx="135">
                  <c:v>44697</c:v>
                </c:pt>
                <c:pt idx="136">
                  <c:v>44698</c:v>
                </c:pt>
                <c:pt idx="137">
                  <c:v>44699</c:v>
                </c:pt>
                <c:pt idx="138">
                  <c:v>44700</c:v>
                </c:pt>
                <c:pt idx="139">
                  <c:v>44701</c:v>
                </c:pt>
                <c:pt idx="140">
                  <c:v>44702</c:v>
                </c:pt>
                <c:pt idx="141">
                  <c:v>44703</c:v>
                </c:pt>
                <c:pt idx="142">
                  <c:v>44704</c:v>
                </c:pt>
                <c:pt idx="143">
                  <c:v>44705</c:v>
                </c:pt>
                <c:pt idx="144">
                  <c:v>44706</c:v>
                </c:pt>
                <c:pt idx="145">
                  <c:v>44707</c:v>
                </c:pt>
                <c:pt idx="146">
                  <c:v>44708</c:v>
                </c:pt>
                <c:pt idx="147">
                  <c:v>44709</c:v>
                </c:pt>
                <c:pt idx="148">
                  <c:v>44710</c:v>
                </c:pt>
                <c:pt idx="149">
                  <c:v>44711</c:v>
                </c:pt>
                <c:pt idx="150">
                  <c:v>44712</c:v>
                </c:pt>
                <c:pt idx="151">
                  <c:v>44713</c:v>
                </c:pt>
                <c:pt idx="152">
                  <c:v>44714</c:v>
                </c:pt>
                <c:pt idx="153">
                  <c:v>44715</c:v>
                </c:pt>
                <c:pt idx="154">
                  <c:v>44716</c:v>
                </c:pt>
                <c:pt idx="155">
                  <c:v>44717</c:v>
                </c:pt>
                <c:pt idx="156">
                  <c:v>44718</c:v>
                </c:pt>
                <c:pt idx="157">
                  <c:v>44719</c:v>
                </c:pt>
                <c:pt idx="158">
                  <c:v>44720</c:v>
                </c:pt>
                <c:pt idx="159">
                  <c:v>44721</c:v>
                </c:pt>
                <c:pt idx="160">
                  <c:v>44722</c:v>
                </c:pt>
                <c:pt idx="161">
                  <c:v>44723</c:v>
                </c:pt>
                <c:pt idx="162">
                  <c:v>44724</c:v>
                </c:pt>
                <c:pt idx="163">
                  <c:v>44725</c:v>
                </c:pt>
                <c:pt idx="164">
                  <c:v>44726</c:v>
                </c:pt>
                <c:pt idx="165">
                  <c:v>44727</c:v>
                </c:pt>
                <c:pt idx="166">
                  <c:v>44728</c:v>
                </c:pt>
                <c:pt idx="167">
                  <c:v>44729</c:v>
                </c:pt>
                <c:pt idx="168">
                  <c:v>44730</c:v>
                </c:pt>
                <c:pt idx="169">
                  <c:v>44731</c:v>
                </c:pt>
                <c:pt idx="170">
                  <c:v>44732</c:v>
                </c:pt>
                <c:pt idx="171">
                  <c:v>44733</c:v>
                </c:pt>
                <c:pt idx="172">
                  <c:v>44734</c:v>
                </c:pt>
                <c:pt idx="173">
                  <c:v>44735</c:v>
                </c:pt>
                <c:pt idx="174">
                  <c:v>44736</c:v>
                </c:pt>
                <c:pt idx="175">
                  <c:v>44737</c:v>
                </c:pt>
                <c:pt idx="176">
                  <c:v>44738</c:v>
                </c:pt>
                <c:pt idx="177">
                  <c:v>44739</c:v>
                </c:pt>
                <c:pt idx="178">
                  <c:v>44740</c:v>
                </c:pt>
                <c:pt idx="179">
                  <c:v>44741</c:v>
                </c:pt>
                <c:pt idx="180">
                  <c:v>44742</c:v>
                </c:pt>
                <c:pt idx="181">
                  <c:v>44743</c:v>
                </c:pt>
                <c:pt idx="182">
                  <c:v>44744</c:v>
                </c:pt>
                <c:pt idx="183">
                  <c:v>44745</c:v>
                </c:pt>
                <c:pt idx="184">
                  <c:v>44746</c:v>
                </c:pt>
                <c:pt idx="185">
                  <c:v>44747</c:v>
                </c:pt>
                <c:pt idx="186">
                  <c:v>44748</c:v>
                </c:pt>
                <c:pt idx="187">
                  <c:v>44749</c:v>
                </c:pt>
                <c:pt idx="188">
                  <c:v>44750</c:v>
                </c:pt>
                <c:pt idx="189">
                  <c:v>44751</c:v>
                </c:pt>
                <c:pt idx="190">
                  <c:v>44752</c:v>
                </c:pt>
                <c:pt idx="191">
                  <c:v>44753</c:v>
                </c:pt>
                <c:pt idx="192">
                  <c:v>44754</c:v>
                </c:pt>
                <c:pt idx="193">
                  <c:v>44755</c:v>
                </c:pt>
                <c:pt idx="194">
                  <c:v>44756</c:v>
                </c:pt>
                <c:pt idx="195">
                  <c:v>44757</c:v>
                </c:pt>
                <c:pt idx="196">
                  <c:v>44758</c:v>
                </c:pt>
                <c:pt idx="197">
                  <c:v>44759</c:v>
                </c:pt>
                <c:pt idx="198">
                  <c:v>44760</c:v>
                </c:pt>
                <c:pt idx="199">
                  <c:v>44761</c:v>
                </c:pt>
                <c:pt idx="200">
                  <c:v>44762</c:v>
                </c:pt>
                <c:pt idx="201">
                  <c:v>44763</c:v>
                </c:pt>
                <c:pt idx="202">
                  <c:v>44764</c:v>
                </c:pt>
                <c:pt idx="203">
                  <c:v>44765</c:v>
                </c:pt>
                <c:pt idx="204">
                  <c:v>44766</c:v>
                </c:pt>
                <c:pt idx="205">
                  <c:v>44767</c:v>
                </c:pt>
                <c:pt idx="206">
                  <c:v>44768</c:v>
                </c:pt>
                <c:pt idx="207">
                  <c:v>44769</c:v>
                </c:pt>
                <c:pt idx="208">
                  <c:v>44770</c:v>
                </c:pt>
                <c:pt idx="209">
                  <c:v>44771</c:v>
                </c:pt>
                <c:pt idx="210">
                  <c:v>44772</c:v>
                </c:pt>
                <c:pt idx="211">
                  <c:v>44773</c:v>
                </c:pt>
                <c:pt idx="212">
                  <c:v>44774</c:v>
                </c:pt>
                <c:pt idx="213">
                  <c:v>44775</c:v>
                </c:pt>
                <c:pt idx="214">
                  <c:v>44776</c:v>
                </c:pt>
                <c:pt idx="215">
                  <c:v>44777</c:v>
                </c:pt>
                <c:pt idx="216">
                  <c:v>44778</c:v>
                </c:pt>
                <c:pt idx="217">
                  <c:v>44779</c:v>
                </c:pt>
                <c:pt idx="218">
                  <c:v>44780</c:v>
                </c:pt>
                <c:pt idx="219">
                  <c:v>44781</c:v>
                </c:pt>
                <c:pt idx="220">
                  <c:v>44782</c:v>
                </c:pt>
                <c:pt idx="221">
                  <c:v>44783</c:v>
                </c:pt>
                <c:pt idx="222">
                  <c:v>44784</c:v>
                </c:pt>
                <c:pt idx="223">
                  <c:v>44785</c:v>
                </c:pt>
                <c:pt idx="224">
                  <c:v>44786</c:v>
                </c:pt>
                <c:pt idx="225">
                  <c:v>44787</c:v>
                </c:pt>
                <c:pt idx="226">
                  <c:v>44788</c:v>
                </c:pt>
                <c:pt idx="227">
                  <c:v>44789</c:v>
                </c:pt>
                <c:pt idx="228">
                  <c:v>44790</c:v>
                </c:pt>
                <c:pt idx="229">
                  <c:v>44791</c:v>
                </c:pt>
                <c:pt idx="230">
                  <c:v>44792</c:v>
                </c:pt>
                <c:pt idx="231">
                  <c:v>44793</c:v>
                </c:pt>
                <c:pt idx="232">
                  <c:v>44794</c:v>
                </c:pt>
                <c:pt idx="233">
                  <c:v>44795</c:v>
                </c:pt>
                <c:pt idx="234">
                  <c:v>44796</c:v>
                </c:pt>
                <c:pt idx="235">
                  <c:v>44797</c:v>
                </c:pt>
                <c:pt idx="236">
                  <c:v>44798</c:v>
                </c:pt>
                <c:pt idx="237">
                  <c:v>44799</c:v>
                </c:pt>
                <c:pt idx="238">
                  <c:v>44800</c:v>
                </c:pt>
                <c:pt idx="239">
                  <c:v>44801</c:v>
                </c:pt>
                <c:pt idx="240">
                  <c:v>44802</c:v>
                </c:pt>
                <c:pt idx="241">
                  <c:v>44803</c:v>
                </c:pt>
                <c:pt idx="242">
                  <c:v>44804</c:v>
                </c:pt>
                <c:pt idx="243">
                  <c:v>44805</c:v>
                </c:pt>
                <c:pt idx="244">
                  <c:v>44806</c:v>
                </c:pt>
                <c:pt idx="245">
                  <c:v>44807</c:v>
                </c:pt>
                <c:pt idx="246">
                  <c:v>44808</c:v>
                </c:pt>
                <c:pt idx="247">
                  <c:v>44809</c:v>
                </c:pt>
                <c:pt idx="248">
                  <c:v>44810</c:v>
                </c:pt>
                <c:pt idx="249">
                  <c:v>44811</c:v>
                </c:pt>
                <c:pt idx="250">
                  <c:v>44812</c:v>
                </c:pt>
                <c:pt idx="251">
                  <c:v>44813</c:v>
                </c:pt>
                <c:pt idx="252">
                  <c:v>44814</c:v>
                </c:pt>
                <c:pt idx="253">
                  <c:v>44815</c:v>
                </c:pt>
                <c:pt idx="254">
                  <c:v>44816</c:v>
                </c:pt>
                <c:pt idx="255">
                  <c:v>44817</c:v>
                </c:pt>
                <c:pt idx="256">
                  <c:v>44818</c:v>
                </c:pt>
                <c:pt idx="257">
                  <c:v>44819</c:v>
                </c:pt>
                <c:pt idx="258">
                  <c:v>44820</c:v>
                </c:pt>
                <c:pt idx="259">
                  <c:v>44821</c:v>
                </c:pt>
                <c:pt idx="260">
                  <c:v>44822</c:v>
                </c:pt>
                <c:pt idx="261">
                  <c:v>44823</c:v>
                </c:pt>
                <c:pt idx="262">
                  <c:v>44824</c:v>
                </c:pt>
                <c:pt idx="263">
                  <c:v>44825</c:v>
                </c:pt>
                <c:pt idx="264">
                  <c:v>44826</c:v>
                </c:pt>
                <c:pt idx="265">
                  <c:v>44827</c:v>
                </c:pt>
                <c:pt idx="266">
                  <c:v>44828</c:v>
                </c:pt>
                <c:pt idx="267">
                  <c:v>44829</c:v>
                </c:pt>
                <c:pt idx="268">
                  <c:v>44830</c:v>
                </c:pt>
                <c:pt idx="269">
                  <c:v>44831</c:v>
                </c:pt>
                <c:pt idx="270">
                  <c:v>44832</c:v>
                </c:pt>
                <c:pt idx="271">
                  <c:v>44833</c:v>
                </c:pt>
                <c:pt idx="272">
                  <c:v>44834</c:v>
                </c:pt>
                <c:pt idx="273">
                  <c:v>44835</c:v>
                </c:pt>
                <c:pt idx="274">
                  <c:v>44836</c:v>
                </c:pt>
                <c:pt idx="275">
                  <c:v>44837</c:v>
                </c:pt>
                <c:pt idx="276">
                  <c:v>44838</c:v>
                </c:pt>
                <c:pt idx="277">
                  <c:v>44839</c:v>
                </c:pt>
                <c:pt idx="278">
                  <c:v>44840</c:v>
                </c:pt>
                <c:pt idx="279">
                  <c:v>44841</c:v>
                </c:pt>
                <c:pt idx="280">
                  <c:v>44842</c:v>
                </c:pt>
                <c:pt idx="281">
                  <c:v>44843</c:v>
                </c:pt>
                <c:pt idx="282">
                  <c:v>44844</c:v>
                </c:pt>
                <c:pt idx="283">
                  <c:v>44845</c:v>
                </c:pt>
                <c:pt idx="284">
                  <c:v>44846</c:v>
                </c:pt>
                <c:pt idx="285">
                  <c:v>44847</c:v>
                </c:pt>
                <c:pt idx="286">
                  <c:v>44848</c:v>
                </c:pt>
                <c:pt idx="287">
                  <c:v>44849</c:v>
                </c:pt>
                <c:pt idx="288">
                  <c:v>44850</c:v>
                </c:pt>
                <c:pt idx="289">
                  <c:v>44851</c:v>
                </c:pt>
                <c:pt idx="290">
                  <c:v>44852</c:v>
                </c:pt>
                <c:pt idx="291">
                  <c:v>44853</c:v>
                </c:pt>
                <c:pt idx="292">
                  <c:v>44854</c:v>
                </c:pt>
                <c:pt idx="293">
                  <c:v>44855</c:v>
                </c:pt>
                <c:pt idx="294">
                  <c:v>44856</c:v>
                </c:pt>
                <c:pt idx="295">
                  <c:v>44857</c:v>
                </c:pt>
                <c:pt idx="296">
                  <c:v>44858</c:v>
                </c:pt>
                <c:pt idx="297">
                  <c:v>44859</c:v>
                </c:pt>
                <c:pt idx="298">
                  <c:v>44860</c:v>
                </c:pt>
                <c:pt idx="299">
                  <c:v>44861</c:v>
                </c:pt>
                <c:pt idx="300">
                  <c:v>44862</c:v>
                </c:pt>
                <c:pt idx="301">
                  <c:v>44863</c:v>
                </c:pt>
                <c:pt idx="302">
                  <c:v>44864</c:v>
                </c:pt>
                <c:pt idx="303">
                  <c:v>44865</c:v>
                </c:pt>
                <c:pt idx="304">
                  <c:v>44866</c:v>
                </c:pt>
                <c:pt idx="305">
                  <c:v>44867</c:v>
                </c:pt>
                <c:pt idx="306">
                  <c:v>44868</c:v>
                </c:pt>
                <c:pt idx="307">
                  <c:v>44869</c:v>
                </c:pt>
                <c:pt idx="308">
                  <c:v>44870</c:v>
                </c:pt>
                <c:pt idx="309">
                  <c:v>44871</c:v>
                </c:pt>
                <c:pt idx="310">
                  <c:v>44872</c:v>
                </c:pt>
                <c:pt idx="311">
                  <c:v>44873</c:v>
                </c:pt>
                <c:pt idx="312">
                  <c:v>44874</c:v>
                </c:pt>
                <c:pt idx="313">
                  <c:v>44875</c:v>
                </c:pt>
                <c:pt idx="314">
                  <c:v>44876</c:v>
                </c:pt>
                <c:pt idx="315">
                  <c:v>44877</c:v>
                </c:pt>
                <c:pt idx="316">
                  <c:v>44878</c:v>
                </c:pt>
                <c:pt idx="317">
                  <c:v>44879</c:v>
                </c:pt>
                <c:pt idx="318">
                  <c:v>44880</c:v>
                </c:pt>
                <c:pt idx="319">
                  <c:v>44881</c:v>
                </c:pt>
                <c:pt idx="320">
                  <c:v>44882</c:v>
                </c:pt>
                <c:pt idx="321">
                  <c:v>44883</c:v>
                </c:pt>
                <c:pt idx="322">
                  <c:v>44884</c:v>
                </c:pt>
                <c:pt idx="323">
                  <c:v>44885</c:v>
                </c:pt>
                <c:pt idx="324">
                  <c:v>44886</c:v>
                </c:pt>
                <c:pt idx="325">
                  <c:v>44887</c:v>
                </c:pt>
                <c:pt idx="326">
                  <c:v>44888</c:v>
                </c:pt>
                <c:pt idx="327">
                  <c:v>44889</c:v>
                </c:pt>
                <c:pt idx="328">
                  <c:v>44890</c:v>
                </c:pt>
                <c:pt idx="329">
                  <c:v>44891</c:v>
                </c:pt>
                <c:pt idx="330">
                  <c:v>44892</c:v>
                </c:pt>
                <c:pt idx="331">
                  <c:v>44893</c:v>
                </c:pt>
                <c:pt idx="332">
                  <c:v>44894</c:v>
                </c:pt>
                <c:pt idx="333">
                  <c:v>44895</c:v>
                </c:pt>
                <c:pt idx="334">
                  <c:v>44896</c:v>
                </c:pt>
                <c:pt idx="335">
                  <c:v>44897</c:v>
                </c:pt>
                <c:pt idx="336">
                  <c:v>44898</c:v>
                </c:pt>
                <c:pt idx="337">
                  <c:v>44899</c:v>
                </c:pt>
                <c:pt idx="338">
                  <c:v>44900</c:v>
                </c:pt>
                <c:pt idx="339">
                  <c:v>44901</c:v>
                </c:pt>
                <c:pt idx="340">
                  <c:v>44902</c:v>
                </c:pt>
                <c:pt idx="341">
                  <c:v>44903</c:v>
                </c:pt>
                <c:pt idx="342">
                  <c:v>44904</c:v>
                </c:pt>
                <c:pt idx="343">
                  <c:v>44905</c:v>
                </c:pt>
                <c:pt idx="344">
                  <c:v>44906</c:v>
                </c:pt>
                <c:pt idx="345">
                  <c:v>44907</c:v>
                </c:pt>
                <c:pt idx="346">
                  <c:v>44908</c:v>
                </c:pt>
                <c:pt idx="347">
                  <c:v>44909</c:v>
                </c:pt>
                <c:pt idx="348">
                  <c:v>44910</c:v>
                </c:pt>
                <c:pt idx="349">
                  <c:v>44911</c:v>
                </c:pt>
                <c:pt idx="350">
                  <c:v>44912</c:v>
                </c:pt>
                <c:pt idx="351">
                  <c:v>44913</c:v>
                </c:pt>
                <c:pt idx="352">
                  <c:v>44914</c:v>
                </c:pt>
                <c:pt idx="353">
                  <c:v>44915</c:v>
                </c:pt>
                <c:pt idx="354">
                  <c:v>44916</c:v>
                </c:pt>
                <c:pt idx="355">
                  <c:v>44917</c:v>
                </c:pt>
                <c:pt idx="356">
                  <c:v>44918</c:v>
                </c:pt>
                <c:pt idx="357">
                  <c:v>44919</c:v>
                </c:pt>
                <c:pt idx="358">
                  <c:v>44920</c:v>
                </c:pt>
                <c:pt idx="359">
                  <c:v>44921</c:v>
                </c:pt>
                <c:pt idx="360">
                  <c:v>44922</c:v>
                </c:pt>
                <c:pt idx="361">
                  <c:v>44923</c:v>
                </c:pt>
                <c:pt idx="362">
                  <c:v>44924</c:v>
                </c:pt>
                <c:pt idx="363">
                  <c:v>44925</c:v>
                </c:pt>
                <c:pt idx="364">
                  <c:v>44926</c:v>
                </c:pt>
                <c:pt idx="365">
                  <c:v>44927</c:v>
                </c:pt>
                <c:pt idx="366">
                  <c:v>44928</c:v>
                </c:pt>
                <c:pt idx="367">
                  <c:v>44929</c:v>
                </c:pt>
                <c:pt idx="368">
                  <c:v>44930</c:v>
                </c:pt>
                <c:pt idx="369">
                  <c:v>44931</c:v>
                </c:pt>
                <c:pt idx="370">
                  <c:v>44932</c:v>
                </c:pt>
                <c:pt idx="371">
                  <c:v>44933</c:v>
                </c:pt>
                <c:pt idx="372">
                  <c:v>44934</c:v>
                </c:pt>
                <c:pt idx="373">
                  <c:v>44935</c:v>
                </c:pt>
                <c:pt idx="374">
                  <c:v>44936</c:v>
                </c:pt>
                <c:pt idx="375">
                  <c:v>44937</c:v>
                </c:pt>
                <c:pt idx="376">
                  <c:v>44938</c:v>
                </c:pt>
                <c:pt idx="377">
                  <c:v>44939</c:v>
                </c:pt>
                <c:pt idx="378">
                  <c:v>44940</c:v>
                </c:pt>
                <c:pt idx="379">
                  <c:v>44941</c:v>
                </c:pt>
                <c:pt idx="380">
                  <c:v>44942</c:v>
                </c:pt>
                <c:pt idx="381">
                  <c:v>44943</c:v>
                </c:pt>
                <c:pt idx="382">
                  <c:v>44944</c:v>
                </c:pt>
                <c:pt idx="383">
                  <c:v>44945</c:v>
                </c:pt>
                <c:pt idx="384">
                  <c:v>44946</c:v>
                </c:pt>
                <c:pt idx="385">
                  <c:v>44947</c:v>
                </c:pt>
                <c:pt idx="386">
                  <c:v>44948</c:v>
                </c:pt>
                <c:pt idx="387">
                  <c:v>44949</c:v>
                </c:pt>
                <c:pt idx="388">
                  <c:v>44950</c:v>
                </c:pt>
                <c:pt idx="389">
                  <c:v>44951</c:v>
                </c:pt>
                <c:pt idx="390">
                  <c:v>44952</c:v>
                </c:pt>
                <c:pt idx="391">
                  <c:v>44953</c:v>
                </c:pt>
                <c:pt idx="392">
                  <c:v>44954</c:v>
                </c:pt>
                <c:pt idx="393">
                  <c:v>44955</c:v>
                </c:pt>
                <c:pt idx="394">
                  <c:v>44956</c:v>
                </c:pt>
                <c:pt idx="395">
                  <c:v>44957</c:v>
                </c:pt>
                <c:pt idx="396">
                  <c:v>44958</c:v>
                </c:pt>
                <c:pt idx="397">
                  <c:v>44959</c:v>
                </c:pt>
                <c:pt idx="398">
                  <c:v>44960</c:v>
                </c:pt>
                <c:pt idx="399">
                  <c:v>44961</c:v>
                </c:pt>
                <c:pt idx="400">
                  <c:v>44962</c:v>
                </c:pt>
                <c:pt idx="401">
                  <c:v>44963</c:v>
                </c:pt>
                <c:pt idx="402">
                  <c:v>44964</c:v>
                </c:pt>
                <c:pt idx="403">
                  <c:v>44965</c:v>
                </c:pt>
                <c:pt idx="404">
                  <c:v>44966</c:v>
                </c:pt>
                <c:pt idx="405">
                  <c:v>44967</c:v>
                </c:pt>
                <c:pt idx="406">
                  <c:v>44968</c:v>
                </c:pt>
                <c:pt idx="407">
                  <c:v>44969</c:v>
                </c:pt>
                <c:pt idx="408">
                  <c:v>44970</c:v>
                </c:pt>
                <c:pt idx="409">
                  <c:v>44971</c:v>
                </c:pt>
                <c:pt idx="410">
                  <c:v>44972</c:v>
                </c:pt>
                <c:pt idx="411">
                  <c:v>44973</c:v>
                </c:pt>
                <c:pt idx="412">
                  <c:v>44974</c:v>
                </c:pt>
                <c:pt idx="413">
                  <c:v>44975</c:v>
                </c:pt>
                <c:pt idx="414">
                  <c:v>44976</c:v>
                </c:pt>
                <c:pt idx="415">
                  <c:v>44977</c:v>
                </c:pt>
                <c:pt idx="416">
                  <c:v>44978</c:v>
                </c:pt>
                <c:pt idx="417">
                  <c:v>44979</c:v>
                </c:pt>
                <c:pt idx="418">
                  <c:v>44980</c:v>
                </c:pt>
                <c:pt idx="419">
                  <c:v>44981</c:v>
                </c:pt>
                <c:pt idx="420">
                  <c:v>44982</c:v>
                </c:pt>
                <c:pt idx="421">
                  <c:v>44983</c:v>
                </c:pt>
                <c:pt idx="422">
                  <c:v>44984</c:v>
                </c:pt>
                <c:pt idx="423">
                  <c:v>44985</c:v>
                </c:pt>
                <c:pt idx="424">
                  <c:v>44986</c:v>
                </c:pt>
                <c:pt idx="425">
                  <c:v>44987</c:v>
                </c:pt>
                <c:pt idx="426">
                  <c:v>44988</c:v>
                </c:pt>
                <c:pt idx="427">
                  <c:v>44989</c:v>
                </c:pt>
                <c:pt idx="428">
                  <c:v>44990</c:v>
                </c:pt>
                <c:pt idx="429">
                  <c:v>44991</c:v>
                </c:pt>
                <c:pt idx="430">
                  <c:v>44992</c:v>
                </c:pt>
                <c:pt idx="431">
                  <c:v>44993</c:v>
                </c:pt>
                <c:pt idx="432">
                  <c:v>44994</c:v>
                </c:pt>
                <c:pt idx="433">
                  <c:v>44995</c:v>
                </c:pt>
                <c:pt idx="434">
                  <c:v>44996</c:v>
                </c:pt>
                <c:pt idx="435">
                  <c:v>44997</c:v>
                </c:pt>
                <c:pt idx="436">
                  <c:v>44998</c:v>
                </c:pt>
                <c:pt idx="437">
                  <c:v>44999</c:v>
                </c:pt>
                <c:pt idx="438">
                  <c:v>45000</c:v>
                </c:pt>
                <c:pt idx="439">
                  <c:v>45001</c:v>
                </c:pt>
                <c:pt idx="440">
                  <c:v>45002</c:v>
                </c:pt>
                <c:pt idx="441">
                  <c:v>45003</c:v>
                </c:pt>
                <c:pt idx="442">
                  <c:v>45004</c:v>
                </c:pt>
                <c:pt idx="443">
                  <c:v>45005</c:v>
                </c:pt>
                <c:pt idx="444">
                  <c:v>45006</c:v>
                </c:pt>
                <c:pt idx="445">
                  <c:v>45007</c:v>
                </c:pt>
                <c:pt idx="446">
                  <c:v>45008</c:v>
                </c:pt>
                <c:pt idx="447">
                  <c:v>45009</c:v>
                </c:pt>
                <c:pt idx="448">
                  <c:v>45010</c:v>
                </c:pt>
                <c:pt idx="449">
                  <c:v>45011</c:v>
                </c:pt>
                <c:pt idx="450">
                  <c:v>45012</c:v>
                </c:pt>
                <c:pt idx="451">
                  <c:v>45013</c:v>
                </c:pt>
                <c:pt idx="452">
                  <c:v>45014</c:v>
                </c:pt>
                <c:pt idx="453">
                  <c:v>45015</c:v>
                </c:pt>
                <c:pt idx="454">
                  <c:v>45016</c:v>
                </c:pt>
                <c:pt idx="455">
                  <c:v>45017</c:v>
                </c:pt>
                <c:pt idx="456">
                  <c:v>45018</c:v>
                </c:pt>
                <c:pt idx="457">
                  <c:v>45019</c:v>
                </c:pt>
                <c:pt idx="458">
                  <c:v>45020</c:v>
                </c:pt>
                <c:pt idx="459">
                  <c:v>45021</c:v>
                </c:pt>
                <c:pt idx="460">
                  <c:v>45022</c:v>
                </c:pt>
                <c:pt idx="461">
                  <c:v>45023</c:v>
                </c:pt>
                <c:pt idx="462">
                  <c:v>45024</c:v>
                </c:pt>
                <c:pt idx="463">
                  <c:v>45025</c:v>
                </c:pt>
                <c:pt idx="464">
                  <c:v>45026</c:v>
                </c:pt>
                <c:pt idx="465">
                  <c:v>45027</c:v>
                </c:pt>
                <c:pt idx="466">
                  <c:v>45028</c:v>
                </c:pt>
                <c:pt idx="467">
                  <c:v>45029</c:v>
                </c:pt>
                <c:pt idx="468">
                  <c:v>45030</c:v>
                </c:pt>
                <c:pt idx="469">
                  <c:v>45031</c:v>
                </c:pt>
                <c:pt idx="470">
                  <c:v>45032</c:v>
                </c:pt>
                <c:pt idx="471">
                  <c:v>45033</c:v>
                </c:pt>
                <c:pt idx="472">
                  <c:v>45034</c:v>
                </c:pt>
                <c:pt idx="473">
                  <c:v>45035</c:v>
                </c:pt>
                <c:pt idx="474">
                  <c:v>45036</c:v>
                </c:pt>
                <c:pt idx="475">
                  <c:v>45037</c:v>
                </c:pt>
                <c:pt idx="476">
                  <c:v>45038</c:v>
                </c:pt>
                <c:pt idx="477">
                  <c:v>45039</c:v>
                </c:pt>
                <c:pt idx="478">
                  <c:v>45040</c:v>
                </c:pt>
                <c:pt idx="479">
                  <c:v>45041</c:v>
                </c:pt>
                <c:pt idx="480">
                  <c:v>45042</c:v>
                </c:pt>
                <c:pt idx="481">
                  <c:v>45043</c:v>
                </c:pt>
                <c:pt idx="482">
                  <c:v>45044</c:v>
                </c:pt>
                <c:pt idx="483">
                  <c:v>45045</c:v>
                </c:pt>
                <c:pt idx="484">
                  <c:v>45046</c:v>
                </c:pt>
                <c:pt idx="485">
                  <c:v>45047</c:v>
                </c:pt>
                <c:pt idx="486">
                  <c:v>45048</c:v>
                </c:pt>
                <c:pt idx="487">
                  <c:v>45049</c:v>
                </c:pt>
                <c:pt idx="488">
                  <c:v>45050</c:v>
                </c:pt>
                <c:pt idx="489">
                  <c:v>45051</c:v>
                </c:pt>
                <c:pt idx="490">
                  <c:v>45052</c:v>
                </c:pt>
                <c:pt idx="491">
                  <c:v>45053</c:v>
                </c:pt>
                <c:pt idx="492">
                  <c:v>45054</c:v>
                </c:pt>
                <c:pt idx="493">
                  <c:v>45055</c:v>
                </c:pt>
                <c:pt idx="494">
                  <c:v>45056</c:v>
                </c:pt>
                <c:pt idx="495">
                  <c:v>45057</c:v>
                </c:pt>
                <c:pt idx="496">
                  <c:v>45058</c:v>
                </c:pt>
                <c:pt idx="497">
                  <c:v>45059</c:v>
                </c:pt>
                <c:pt idx="498">
                  <c:v>45060</c:v>
                </c:pt>
                <c:pt idx="499">
                  <c:v>45061</c:v>
                </c:pt>
                <c:pt idx="500">
                  <c:v>45062</c:v>
                </c:pt>
                <c:pt idx="501">
                  <c:v>45063</c:v>
                </c:pt>
                <c:pt idx="502">
                  <c:v>45064</c:v>
                </c:pt>
                <c:pt idx="503">
                  <c:v>45065</c:v>
                </c:pt>
                <c:pt idx="504">
                  <c:v>45066</c:v>
                </c:pt>
                <c:pt idx="505">
                  <c:v>45067</c:v>
                </c:pt>
                <c:pt idx="506">
                  <c:v>45068</c:v>
                </c:pt>
                <c:pt idx="507">
                  <c:v>45069</c:v>
                </c:pt>
                <c:pt idx="508">
                  <c:v>45070</c:v>
                </c:pt>
                <c:pt idx="509">
                  <c:v>45071</c:v>
                </c:pt>
                <c:pt idx="510">
                  <c:v>45072</c:v>
                </c:pt>
                <c:pt idx="511">
                  <c:v>45073</c:v>
                </c:pt>
                <c:pt idx="512">
                  <c:v>45074</c:v>
                </c:pt>
                <c:pt idx="513">
                  <c:v>45075</c:v>
                </c:pt>
                <c:pt idx="514">
                  <c:v>45076</c:v>
                </c:pt>
                <c:pt idx="515">
                  <c:v>45077</c:v>
                </c:pt>
                <c:pt idx="516">
                  <c:v>45078</c:v>
                </c:pt>
                <c:pt idx="517">
                  <c:v>45079</c:v>
                </c:pt>
                <c:pt idx="518">
                  <c:v>45080</c:v>
                </c:pt>
                <c:pt idx="519">
                  <c:v>45081</c:v>
                </c:pt>
                <c:pt idx="520">
                  <c:v>45082</c:v>
                </c:pt>
                <c:pt idx="521">
                  <c:v>45083</c:v>
                </c:pt>
                <c:pt idx="522">
                  <c:v>45084</c:v>
                </c:pt>
                <c:pt idx="523">
                  <c:v>45085</c:v>
                </c:pt>
                <c:pt idx="524">
                  <c:v>45086</c:v>
                </c:pt>
                <c:pt idx="525">
                  <c:v>45087</c:v>
                </c:pt>
                <c:pt idx="526">
                  <c:v>45088</c:v>
                </c:pt>
                <c:pt idx="527">
                  <c:v>45089</c:v>
                </c:pt>
                <c:pt idx="528">
                  <c:v>45090</c:v>
                </c:pt>
                <c:pt idx="529">
                  <c:v>45091</c:v>
                </c:pt>
                <c:pt idx="530">
                  <c:v>45092</c:v>
                </c:pt>
                <c:pt idx="531">
                  <c:v>45093</c:v>
                </c:pt>
                <c:pt idx="532">
                  <c:v>45094</c:v>
                </c:pt>
                <c:pt idx="533">
                  <c:v>45095</c:v>
                </c:pt>
                <c:pt idx="534">
                  <c:v>45096</c:v>
                </c:pt>
                <c:pt idx="535">
                  <c:v>45097</c:v>
                </c:pt>
                <c:pt idx="536">
                  <c:v>45098</c:v>
                </c:pt>
                <c:pt idx="537">
                  <c:v>45099</c:v>
                </c:pt>
                <c:pt idx="538">
                  <c:v>45100</c:v>
                </c:pt>
                <c:pt idx="539">
                  <c:v>45101</c:v>
                </c:pt>
                <c:pt idx="540">
                  <c:v>45102</c:v>
                </c:pt>
                <c:pt idx="541">
                  <c:v>45103</c:v>
                </c:pt>
                <c:pt idx="542">
                  <c:v>45104</c:v>
                </c:pt>
                <c:pt idx="543">
                  <c:v>45105</c:v>
                </c:pt>
                <c:pt idx="544">
                  <c:v>45106</c:v>
                </c:pt>
                <c:pt idx="545">
                  <c:v>45107</c:v>
                </c:pt>
                <c:pt idx="546">
                  <c:v>45108</c:v>
                </c:pt>
                <c:pt idx="547">
                  <c:v>45109</c:v>
                </c:pt>
                <c:pt idx="548">
                  <c:v>45110</c:v>
                </c:pt>
                <c:pt idx="549">
                  <c:v>45111</c:v>
                </c:pt>
                <c:pt idx="550">
                  <c:v>45112</c:v>
                </c:pt>
                <c:pt idx="551">
                  <c:v>45113</c:v>
                </c:pt>
                <c:pt idx="552">
                  <c:v>45114</c:v>
                </c:pt>
                <c:pt idx="553">
                  <c:v>45115</c:v>
                </c:pt>
                <c:pt idx="554">
                  <c:v>45116</c:v>
                </c:pt>
                <c:pt idx="555">
                  <c:v>45117</c:v>
                </c:pt>
                <c:pt idx="556">
                  <c:v>45118</c:v>
                </c:pt>
                <c:pt idx="557">
                  <c:v>45119</c:v>
                </c:pt>
                <c:pt idx="558">
                  <c:v>45120</c:v>
                </c:pt>
                <c:pt idx="559">
                  <c:v>45121</c:v>
                </c:pt>
                <c:pt idx="560">
                  <c:v>45122</c:v>
                </c:pt>
                <c:pt idx="561">
                  <c:v>45123</c:v>
                </c:pt>
                <c:pt idx="562">
                  <c:v>45124</c:v>
                </c:pt>
                <c:pt idx="563">
                  <c:v>45125</c:v>
                </c:pt>
                <c:pt idx="564">
                  <c:v>45126</c:v>
                </c:pt>
                <c:pt idx="565">
                  <c:v>45127</c:v>
                </c:pt>
                <c:pt idx="566">
                  <c:v>45128</c:v>
                </c:pt>
                <c:pt idx="567">
                  <c:v>45129</c:v>
                </c:pt>
                <c:pt idx="568">
                  <c:v>45130</c:v>
                </c:pt>
                <c:pt idx="569">
                  <c:v>45131</c:v>
                </c:pt>
                <c:pt idx="570">
                  <c:v>45132</c:v>
                </c:pt>
                <c:pt idx="571">
                  <c:v>45133</c:v>
                </c:pt>
                <c:pt idx="572">
                  <c:v>45134</c:v>
                </c:pt>
                <c:pt idx="573">
                  <c:v>45135</c:v>
                </c:pt>
                <c:pt idx="574">
                  <c:v>45136</c:v>
                </c:pt>
                <c:pt idx="575">
                  <c:v>45137</c:v>
                </c:pt>
                <c:pt idx="576">
                  <c:v>45138</c:v>
                </c:pt>
                <c:pt idx="577">
                  <c:v>45139</c:v>
                </c:pt>
                <c:pt idx="578">
                  <c:v>45140</c:v>
                </c:pt>
                <c:pt idx="579">
                  <c:v>45141</c:v>
                </c:pt>
                <c:pt idx="580">
                  <c:v>45142</c:v>
                </c:pt>
                <c:pt idx="581">
                  <c:v>45143</c:v>
                </c:pt>
                <c:pt idx="582">
                  <c:v>45144</c:v>
                </c:pt>
                <c:pt idx="583">
                  <c:v>45145</c:v>
                </c:pt>
                <c:pt idx="584">
                  <c:v>45146</c:v>
                </c:pt>
                <c:pt idx="585">
                  <c:v>45147</c:v>
                </c:pt>
                <c:pt idx="586">
                  <c:v>45148</c:v>
                </c:pt>
                <c:pt idx="587">
                  <c:v>45149</c:v>
                </c:pt>
                <c:pt idx="588">
                  <c:v>45150</c:v>
                </c:pt>
                <c:pt idx="589">
                  <c:v>45151</c:v>
                </c:pt>
                <c:pt idx="590">
                  <c:v>45152</c:v>
                </c:pt>
                <c:pt idx="591">
                  <c:v>45153</c:v>
                </c:pt>
                <c:pt idx="592">
                  <c:v>45154</c:v>
                </c:pt>
                <c:pt idx="593">
                  <c:v>45155</c:v>
                </c:pt>
                <c:pt idx="594">
                  <c:v>45156</c:v>
                </c:pt>
                <c:pt idx="595">
                  <c:v>45157</c:v>
                </c:pt>
                <c:pt idx="596">
                  <c:v>45158</c:v>
                </c:pt>
                <c:pt idx="597">
                  <c:v>45159</c:v>
                </c:pt>
                <c:pt idx="598">
                  <c:v>45160</c:v>
                </c:pt>
                <c:pt idx="599">
                  <c:v>45161</c:v>
                </c:pt>
                <c:pt idx="600">
                  <c:v>45162</c:v>
                </c:pt>
                <c:pt idx="601">
                  <c:v>45163</c:v>
                </c:pt>
                <c:pt idx="602">
                  <c:v>45164</c:v>
                </c:pt>
                <c:pt idx="603">
                  <c:v>45165</c:v>
                </c:pt>
                <c:pt idx="604">
                  <c:v>45166</c:v>
                </c:pt>
                <c:pt idx="605">
                  <c:v>45167</c:v>
                </c:pt>
                <c:pt idx="606">
                  <c:v>45168</c:v>
                </c:pt>
                <c:pt idx="607">
                  <c:v>45169</c:v>
                </c:pt>
                <c:pt idx="608">
                  <c:v>45170</c:v>
                </c:pt>
                <c:pt idx="609">
                  <c:v>45171</c:v>
                </c:pt>
                <c:pt idx="610">
                  <c:v>45172</c:v>
                </c:pt>
                <c:pt idx="611">
                  <c:v>45173</c:v>
                </c:pt>
                <c:pt idx="612">
                  <c:v>45174</c:v>
                </c:pt>
                <c:pt idx="613">
                  <c:v>45175</c:v>
                </c:pt>
                <c:pt idx="614">
                  <c:v>45176</c:v>
                </c:pt>
                <c:pt idx="615">
                  <c:v>45177</c:v>
                </c:pt>
                <c:pt idx="616">
                  <c:v>45178</c:v>
                </c:pt>
                <c:pt idx="617">
                  <c:v>45179</c:v>
                </c:pt>
                <c:pt idx="618">
                  <c:v>45180</c:v>
                </c:pt>
                <c:pt idx="619">
                  <c:v>45181</c:v>
                </c:pt>
                <c:pt idx="620">
                  <c:v>45182</c:v>
                </c:pt>
                <c:pt idx="621">
                  <c:v>45183</c:v>
                </c:pt>
                <c:pt idx="622">
                  <c:v>45184</c:v>
                </c:pt>
                <c:pt idx="623">
                  <c:v>45185</c:v>
                </c:pt>
                <c:pt idx="624">
                  <c:v>45186</c:v>
                </c:pt>
                <c:pt idx="625">
                  <c:v>45187</c:v>
                </c:pt>
                <c:pt idx="626">
                  <c:v>45188</c:v>
                </c:pt>
                <c:pt idx="627">
                  <c:v>45189</c:v>
                </c:pt>
                <c:pt idx="628">
                  <c:v>45190</c:v>
                </c:pt>
                <c:pt idx="629">
                  <c:v>45191</c:v>
                </c:pt>
                <c:pt idx="630">
                  <c:v>45192</c:v>
                </c:pt>
                <c:pt idx="631">
                  <c:v>45193</c:v>
                </c:pt>
                <c:pt idx="632">
                  <c:v>45194</c:v>
                </c:pt>
                <c:pt idx="633">
                  <c:v>45195</c:v>
                </c:pt>
                <c:pt idx="634">
                  <c:v>45196</c:v>
                </c:pt>
                <c:pt idx="635">
                  <c:v>45197</c:v>
                </c:pt>
                <c:pt idx="636">
                  <c:v>45198</c:v>
                </c:pt>
                <c:pt idx="637">
                  <c:v>45199</c:v>
                </c:pt>
                <c:pt idx="638">
                  <c:v>45200</c:v>
                </c:pt>
                <c:pt idx="639">
                  <c:v>45201</c:v>
                </c:pt>
                <c:pt idx="640">
                  <c:v>45202</c:v>
                </c:pt>
                <c:pt idx="641">
                  <c:v>45203</c:v>
                </c:pt>
                <c:pt idx="642">
                  <c:v>45204</c:v>
                </c:pt>
                <c:pt idx="643">
                  <c:v>45205</c:v>
                </c:pt>
                <c:pt idx="644">
                  <c:v>45206</c:v>
                </c:pt>
                <c:pt idx="645">
                  <c:v>45207</c:v>
                </c:pt>
                <c:pt idx="646">
                  <c:v>45208</c:v>
                </c:pt>
                <c:pt idx="647">
                  <c:v>45209</c:v>
                </c:pt>
                <c:pt idx="648">
                  <c:v>45210</c:v>
                </c:pt>
                <c:pt idx="649">
                  <c:v>45211</c:v>
                </c:pt>
                <c:pt idx="650">
                  <c:v>45212</c:v>
                </c:pt>
                <c:pt idx="651">
                  <c:v>45213</c:v>
                </c:pt>
                <c:pt idx="652">
                  <c:v>45214</c:v>
                </c:pt>
                <c:pt idx="653">
                  <c:v>45215</c:v>
                </c:pt>
                <c:pt idx="654">
                  <c:v>45216</c:v>
                </c:pt>
                <c:pt idx="655">
                  <c:v>45217</c:v>
                </c:pt>
                <c:pt idx="656">
                  <c:v>45218</c:v>
                </c:pt>
                <c:pt idx="657">
                  <c:v>45219</c:v>
                </c:pt>
                <c:pt idx="658">
                  <c:v>45220</c:v>
                </c:pt>
                <c:pt idx="659">
                  <c:v>45221</c:v>
                </c:pt>
                <c:pt idx="660">
                  <c:v>45222</c:v>
                </c:pt>
                <c:pt idx="661">
                  <c:v>45223</c:v>
                </c:pt>
                <c:pt idx="662">
                  <c:v>45224</c:v>
                </c:pt>
                <c:pt idx="663">
                  <c:v>45225</c:v>
                </c:pt>
                <c:pt idx="664">
                  <c:v>45226</c:v>
                </c:pt>
                <c:pt idx="665">
                  <c:v>45227</c:v>
                </c:pt>
                <c:pt idx="666">
                  <c:v>45228</c:v>
                </c:pt>
                <c:pt idx="667">
                  <c:v>45229</c:v>
                </c:pt>
                <c:pt idx="668">
                  <c:v>45230</c:v>
                </c:pt>
                <c:pt idx="669">
                  <c:v>45231</c:v>
                </c:pt>
                <c:pt idx="670">
                  <c:v>45232</c:v>
                </c:pt>
                <c:pt idx="671">
                  <c:v>45233</c:v>
                </c:pt>
                <c:pt idx="672">
                  <c:v>45234</c:v>
                </c:pt>
                <c:pt idx="673">
                  <c:v>45235</c:v>
                </c:pt>
                <c:pt idx="674">
                  <c:v>45236</c:v>
                </c:pt>
                <c:pt idx="675">
                  <c:v>45237</c:v>
                </c:pt>
                <c:pt idx="676">
                  <c:v>45238</c:v>
                </c:pt>
                <c:pt idx="677">
                  <c:v>45239</c:v>
                </c:pt>
                <c:pt idx="678">
                  <c:v>45240</c:v>
                </c:pt>
                <c:pt idx="679">
                  <c:v>45241</c:v>
                </c:pt>
                <c:pt idx="680">
                  <c:v>45242</c:v>
                </c:pt>
                <c:pt idx="681">
                  <c:v>45243</c:v>
                </c:pt>
                <c:pt idx="682">
                  <c:v>45244</c:v>
                </c:pt>
                <c:pt idx="683">
                  <c:v>45245</c:v>
                </c:pt>
                <c:pt idx="684">
                  <c:v>45246</c:v>
                </c:pt>
                <c:pt idx="685">
                  <c:v>45247</c:v>
                </c:pt>
                <c:pt idx="686">
                  <c:v>45248</c:v>
                </c:pt>
                <c:pt idx="687">
                  <c:v>45249</c:v>
                </c:pt>
                <c:pt idx="688">
                  <c:v>45250</c:v>
                </c:pt>
                <c:pt idx="689">
                  <c:v>45251</c:v>
                </c:pt>
                <c:pt idx="690">
                  <c:v>45252</c:v>
                </c:pt>
                <c:pt idx="691">
                  <c:v>45253</c:v>
                </c:pt>
                <c:pt idx="692">
                  <c:v>45254</c:v>
                </c:pt>
                <c:pt idx="693">
                  <c:v>45255</c:v>
                </c:pt>
                <c:pt idx="694">
                  <c:v>45256</c:v>
                </c:pt>
                <c:pt idx="695">
                  <c:v>45257</c:v>
                </c:pt>
                <c:pt idx="696">
                  <c:v>45258</c:v>
                </c:pt>
                <c:pt idx="697">
                  <c:v>45259</c:v>
                </c:pt>
                <c:pt idx="698">
                  <c:v>45260</c:v>
                </c:pt>
                <c:pt idx="699">
                  <c:v>45261</c:v>
                </c:pt>
                <c:pt idx="700">
                  <c:v>45262</c:v>
                </c:pt>
                <c:pt idx="701">
                  <c:v>45263</c:v>
                </c:pt>
                <c:pt idx="702">
                  <c:v>45264</c:v>
                </c:pt>
                <c:pt idx="703">
                  <c:v>45265</c:v>
                </c:pt>
                <c:pt idx="704">
                  <c:v>45266</c:v>
                </c:pt>
                <c:pt idx="705">
                  <c:v>45267</c:v>
                </c:pt>
                <c:pt idx="706">
                  <c:v>45268</c:v>
                </c:pt>
                <c:pt idx="707">
                  <c:v>45269</c:v>
                </c:pt>
                <c:pt idx="708">
                  <c:v>45270</c:v>
                </c:pt>
                <c:pt idx="709">
                  <c:v>45271</c:v>
                </c:pt>
                <c:pt idx="710">
                  <c:v>45272</c:v>
                </c:pt>
                <c:pt idx="711">
                  <c:v>45273</c:v>
                </c:pt>
                <c:pt idx="712">
                  <c:v>45274</c:v>
                </c:pt>
                <c:pt idx="713">
                  <c:v>45275</c:v>
                </c:pt>
                <c:pt idx="714">
                  <c:v>45276</c:v>
                </c:pt>
                <c:pt idx="715">
                  <c:v>45277</c:v>
                </c:pt>
                <c:pt idx="716">
                  <c:v>45278</c:v>
                </c:pt>
                <c:pt idx="717">
                  <c:v>45279</c:v>
                </c:pt>
                <c:pt idx="718">
                  <c:v>45280</c:v>
                </c:pt>
                <c:pt idx="719">
                  <c:v>45281</c:v>
                </c:pt>
                <c:pt idx="720">
                  <c:v>45282</c:v>
                </c:pt>
                <c:pt idx="721">
                  <c:v>45283</c:v>
                </c:pt>
                <c:pt idx="722">
                  <c:v>45284</c:v>
                </c:pt>
                <c:pt idx="723">
                  <c:v>45285</c:v>
                </c:pt>
                <c:pt idx="724">
                  <c:v>45286</c:v>
                </c:pt>
                <c:pt idx="725">
                  <c:v>45287</c:v>
                </c:pt>
                <c:pt idx="726">
                  <c:v>45288</c:v>
                </c:pt>
                <c:pt idx="727">
                  <c:v>45289</c:v>
                </c:pt>
                <c:pt idx="728">
                  <c:v>45290</c:v>
                </c:pt>
                <c:pt idx="729">
                  <c:v>45291</c:v>
                </c:pt>
                <c:pt idx="730">
                  <c:v>45292</c:v>
                </c:pt>
                <c:pt idx="731">
                  <c:v>45293</c:v>
                </c:pt>
                <c:pt idx="732">
                  <c:v>45294</c:v>
                </c:pt>
                <c:pt idx="733">
                  <c:v>45295</c:v>
                </c:pt>
                <c:pt idx="734">
                  <c:v>45296</c:v>
                </c:pt>
                <c:pt idx="735">
                  <c:v>45297</c:v>
                </c:pt>
                <c:pt idx="736">
                  <c:v>45298</c:v>
                </c:pt>
                <c:pt idx="737">
                  <c:v>45299</c:v>
                </c:pt>
                <c:pt idx="738">
                  <c:v>45300</c:v>
                </c:pt>
                <c:pt idx="739">
                  <c:v>45301</c:v>
                </c:pt>
                <c:pt idx="740">
                  <c:v>45302</c:v>
                </c:pt>
                <c:pt idx="741">
                  <c:v>45303</c:v>
                </c:pt>
                <c:pt idx="742">
                  <c:v>45304</c:v>
                </c:pt>
                <c:pt idx="743">
                  <c:v>45305</c:v>
                </c:pt>
                <c:pt idx="744">
                  <c:v>45306</c:v>
                </c:pt>
                <c:pt idx="745">
                  <c:v>45307</c:v>
                </c:pt>
                <c:pt idx="746">
                  <c:v>45308</c:v>
                </c:pt>
                <c:pt idx="747">
                  <c:v>45309</c:v>
                </c:pt>
                <c:pt idx="748">
                  <c:v>45310</c:v>
                </c:pt>
                <c:pt idx="749">
                  <c:v>45311</c:v>
                </c:pt>
                <c:pt idx="750">
                  <c:v>45312</c:v>
                </c:pt>
                <c:pt idx="751">
                  <c:v>45313</c:v>
                </c:pt>
                <c:pt idx="752">
                  <c:v>45314</c:v>
                </c:pt>
                <c:pt idx="753">
                  <c:v>45315</c:v>
                </c:pt>
                <c:pt idx="754">
                  <c:v>45316</c:v>
                </c:pt>
                <c:pt idx="755">
                  <c:v>45317</c:v>
                </c:pt>
                <c:pt idx="756">
                  <c:v>45318</c:v>
                </c:pt>
                <c:pt idx="757">
                  <c:v>45319</c:v>
                </c:pt>
                <c:pt idx="758">
                  <c:v>45320</c:v>
                </c:pt>
                <c:pt idx="759">
                  <c:v>45321</c:v>
                </c:pt>
                <c:pt idx="760">
                  <c:v>45322</c:v>
                </c:pt>
                <c:pt idx="761">
                  <c:v>45323</c:v>
                </c:pt>
                <c:pt idx="762">
                  <c:v>45324</c:v>
                </c:pt>
                <c:pt idx="763">
                  <c:v>45325</c:v>
                </c:pt>
                <c:pt idx="764">
                  <c:v>45326</c:v>
                </c:pt>
                <c:pt idx="765">
                  <c:v>45327</c:v>
                </c:pt>
                <c:pt idx="766">
                  <c:v>45328</c:v>
                </c:pt>
                <c:pt idx="767">
                  <c:v>45329</c:v>
                </c:pt>
                <c:pt idx="768">
                  <c:v>45330</c:v>
                </c:pt>
                <c:pt idx="769">
                  <c:v>45331</c:v>
                </c:pt>
                <c:pt idx="770">
                  <c:v>45332</c:v>
                </c:pt>
                <c:pt idx="771">
                  <c:v>45333</c:v>
                </c:pt>
                <c:pt idx="772">
                  <c:v>45334</c:v>
                </c:pt>
                <c:pt idx="773">
                  <c:v>45335</c:v>
                </c:pt>
                <c:pt idx="774">
                  <c:v>45336</c:v>
                </c:pt>
                <c:pt idx="775">
                  <c:v>45337</c:v>
                </c:pt>
                <c:pt idx="776">
                  <c:v>45338</c:v>
                </c:pt>
                <c:pt idx="777">
                  <c:v>45339</c:v>
                </c:pt>
                <c:pt idx="778">
                  <c:v>45340</c:v>
                </c:pt>
                <c:pt idx="779">
                  <c:v>45341</c:v>
                </c:pt>
                <c:pt idx="780">
                  <c:v>45342</c:v>
                </c:pt>
                <c:pt idx="781">
                  <c:v>45343</c:v>
                </c:pt>
                <c:pt idx="782">
                  <c:v>45344</c:v>
                </c:pt>
                <c:pt idx="783">
                  <c:v>45345</c:v>
                </c:pt>
                <c:pt idx="784">
                  <c:v>45346</c:v>
                </c:pt>
                <c:pt idx="785">
                  <c:v>45347</c:v>
                </c:pt>
                <c:pt idx="786">
                  <c:v>45348</c:v>
                </c:pt>
                <c:pt idx="787">
                  <c:v>45349</c:v>
                </c:pt>
                <c:pt idx="788">
                  <c:v>45350</c:v>
                </c:pt>
                <c:pt idx="789">
                  <c:v>45351</c:v>
                </c:pt>
                <c:pt idx="790">
                  <c:v>45352</c:v>
                </c:pt>
                <c:pt idx="791">
                  <c:v>45353</c:v>
                </c:pt>
                <c:pt idx="792">
                  <c:v>45354</c:v>
                </c:pt>
                <c:pt idx="793">
                  <c:v>45355</c:v>
                </c:pt>
                <c:pt idx="794">
                  <c:v>45356</c:v>
                </c:pt>
                <c:pt idx="795">
                  <c:v>45357</c:v>
                </c:pt>
                <c:pt idx="796">
                  <c:v>45358</c:v>
                </c:pt>
                <c:pt idx="797">
                  <c:v>45359</c:v>
                </c:pt>
                <c:pt idx="798">
                  <c:v>45360</c:v>
                </c:pt>
                <c:pt idx="799">
                  <c:v>45361</c:v>
                </c:pt>
                <c:pt idx="800">
                  <c:v>45362</c:v>
                </c:pt>
                <c:pt idx="801">
                  <c:v>45363</c:v>
                </c:pt>
                <c:pt idx="802">
                  <c:v>45364</c:v>
                </c:pt>
                <c:pt idx="803">
                  <c:v>45365</c:v>
                </c:pt>
                <c:pt idx="804">
                  <c:v>45366</c:v>
                </c:pt>
                <c:pt idx="805">
                  <c:v>45367</c:v>
                </c:pt>
                <c:pt idx="806">
                  <c:v>45368</c:v>
                </c:pt>
                <c:pt idx="807">
                  <c:v>45369</c:v>
                </c:pt>
                <c:pt idx="808">
                  <c:v>45370</c:v>
                </c:pt>
                <c:pt idx="809">
                  <c:v>45371</c:v>
                </c:pt>
                <c:pt idx="810">
                  <c:v>45372</c:v>
                </c:pt>
                <c:pt idx="811">
                  <c:v>45373</c:v>
                </c:pt>
                <c:pt idx="812">
                  <c:v>45374</c:v>
                </c:pt>
                <c:pt idx="813">
                  <c:v>45375</c:v>
                </c:pt>
                <c:pt idx="814">
                  <c:v>45376</c:v>
                </c:pt>
                <c:pt idx="815">
                  <c:v>45377</c:v>
                </c:pt>
                <c:pt idx="816">
                  <c:v>45378</c:v>
                </c:pt>
                <c:pt idx="817">
                  <c:v>45379</c:v>
                </c:pt>
                <c:pt idx="818">
                  <c:v>45380</c:v>
                </c:pt>
                <c:pt idx="819">
                  <c:v>45381</c:v>
                </c:pt>
                <c:pt idx="820">
                  <c:v>45382</c:v>
                </c:pt>
                <c:pt idx="821">
                  <c:v>45383</c:v>
                </c:pt>
                <c:pt idx="822">
                  <c:v>45384</c:v>
                </c:pt>
                <c:pt idx="823">
                  <c:v>45385</c:v>
                </c:pt>
                <c:pt idx="824">
                  <c:v>45386</c:v>
                </c:pt>
                <c:pt idx="825">
                  <c:v>45387</c:v>
                </c:pt>
                <c:pt idx="826">
                  <c:v>45388</c:v>
                </c:pt>
                <c:pt idx="827">
                  <c:v>45389</c:v>
                </c:pt>
                <c:pt idx="828">
                  <c:v>45390</c:v>
                </c:pt>
                <c:pt idx="829">
                  <c:v>45391</c:v>
                </c:pt>
                <c:pt idx="830">
                  <c:v>45392</c:v>
                </c:pt>
                <c:pt idx="831">
                  <c:v>45393</c:v>
                </c:pt>
                <c:pt idx="832">
                  <c:v>45394</c:v>
                </c:pt>
                <c:pt idx="833">
                  <c:v>45395</c:v>
                </c:pt>
                <c:pt idx="834">
                  <c:v>45396</c:v>
                </c:pt>
                <c:pt idx="835">
                  <c:v>45397</c:v>
                </c:pt>
                <c:pt idx="836">
                  <c:v>45398</c:v>
                </c:pt>
                <c:pt idx="837">
                  <c:v>45399</c:v>
                </c:pt>
                <c:pt idx="838">
                  <c:v>45400</c:v>
                </c:pt>
                <c:pt idx="839">
                  <c:v>45401</c:v>
                </c:pt>
                <c:pt idx="840">
                  <c:v>45402</c:v>
                </c:pt>
                <c:pt idx="841">
                  <c:v>45403</c:v>
                </c:pt>
                <c:pt idx="842">
                  <c:v>45404</c:v>
                </c:pt>
                <c:pt idx="843">
                  <c:v>45405</c:v>
                </c:pt>
                <c:pt idx="844">
                  <c:v>45406</c:v>
                </c:pt>
                <c:pt idx="845">
                  <c:v>45407</c:v>
                </c:pt>
                <c:pt idx="846">
                  <c:v>45408</c:v>
                </c:pt>
                <c:pt idx="847">
                  <c:v>45409</c:v>
                </c:pt>
                <c:pt idx="848">
                  <c:v>45410</c:v>
                </c:pt>
                <c:pt idx="849">
                  <c:v>45411</c:v>
                </c:pt>
                <c:pt idx="850">
                  <c:v>45412</c:v>
                </c:pt>
                <c:pt idx="851">
                  <c:v>45413</c:v>
                </c:pt>
                <c:pt idx="852">
                  <c:v>45414</c:v>
                </c:pt>
                <c:pt idx="853">
                  <c:v>45415</c:v>
                </c:pt>
                <c:pt idx="854">
                  <c:v>45416</c:v>
                </c:pt>
                <c:pt idx="855">
                  <c:v>45417</c:v>
                </c:pt>
                <c:pt idx="856">
                  <c:v>45418</c:v>
                </c:pt>
                <c:pt idx="857">
                  <c:v>45419</c:v>
                </c:pt>
                <c:pt idx="858">
                  <c:v>45420</c:v>
                </c:pt>
                <c:pt idx="859">
                  <c:v>45421</c:v>
                </c:pt>
                <c:pt idx="860">
                  <c:v>45422</c:v>
                </c:pt>
                <c:pt idx="861">
                  <c:v>45423</c:v>
                </c:pt>
                <c:pt idx="862">
                  <c:v>45424</c:v>
                </c:pt>
                <c:pt idx="863">
                  <c:v>45425</c:v>
                </c:pt>
                <c:pt idx="864">
                  <c:v>45426</c:v>
                </c:pt>
                <c:pt idx="865">
                  <c:v>45427</c:v>
                </c:pt>
                <c:pt idx="866">
                  <c:v>45428</c:v>
                </c:pt>
                <c:pt idx="867">
                  <c:v>45429</c:v>
                </c:pt>
                <c:pt idx="868">
                  <c:v>45430</c:v>
                </c:pt>
                <c:pt idx="869">
                  <c:v>45431</c:v>
                </c:pt>
                <c:pt idx="870">
                  <c:v>45432</c:v>
                </c:pt>
                <c:pt idx="871">
                  <c:v>45433</c:v>
                </c:pt>
                <c:pt idx="872">
                  <c:v>45434</c:v>
                </c:pt>
                <c:pt idx="873">
                  <c:v>45435</c:v>
                </c:pt>
                <c:pt idx="874">
                  <c:v>45436</c:v>
                </c:pt>
                <c:pt idx="875">
                  <c:v>45437</c:v>
                </c:pt>
                <c:pt idx="876">
                  <c:v>45438</c:v>
                </c:pt>
                <c:pt idx="877">
                  <c:v>45439</c:v>
                </c:pt>
                <c:pt idx="878">
                  <c:v>45440</c:v>
                </c:pt>
                <c:pt idx="879">
                  <c:v>45441</c:v>
                </c:pt>
                <c:pt idx="880">
                  <c:v>45442</c:v>
                </c:pt>
                <c:pt idx="881">
                  <c:v>45443</c:v>
                </c:pt>
                <c:pt idx="882">
                  <c:v>45444</c:v>
                </c:pt>
                <c:pt idx="883">
                  <c:v>45445</c:v>
                </c:pt>
                <c:pt idx="884">
                  <c:v>45446</c:v>
                </c:pt>
                <c:pt idx="885">
                  <c:v>45447</c:v>
                </c:pt>
                <c:pt idx="886">
                  <c:v>45448</c:v>
                </c:pt>
                <c:pt idx="887">
                  <c:v>45449</c:v>
                </c:pt>
                <c:pt idx="888">
                  <c:v>45450</c:v>
                </c:pt>
                <c:pt idx="889">
                  <c:v>45451</c:v>
                </c:pt>
                <c:pt idx="890">
                  <c:v>45452</c:v>
                </c:pt>
                <c:pt idx="891">
                  <c:v>45453</c:v>
                </c:pt>
                <c:pt idx="892">
                  <c:v>45454</c:v>
                </c:pt>
                <c:pt idx="893">
                  <c:v>45455</c:v>
                </c:pt>
                <c:pt idx="894">
                  <c:v>45456</c:v>
                </c:pt>
                <c:pt idx="895">
                  <c:v>45457</c:v>
                </c:pt>
                <c:pt idx="896">
                  <c:v>45458</c:v>
                </c:pt>
                <c:pt idx="897">
                  <c:v>45459</c:v>
                </c:pt>
                <c:pt idx="898">
                  <c:v>45460</c:v>
                </c:pt>
                <c:pt idx="899">
                  <c:v>45461</c:v>
                </c:pt>
                <c:pt idx="900">
                  <c:v>45462</c:v>
                </c:pt>
                <c:pt idx="901">
                  <c:v>45463</c:v>
                </c:pt>
                <c:pt idx="902">
                  <c:v>45464</c:v>
                </c:pt>
                <c:pt idx="903">
                  <c:v>45465</c:v>
                </c:pt>
                <c:pt idx="904">
                  <c:v>45466</c:v>
                </c:pt>
                <c:pt idx="905">
                  <c:v>45467</c:v>
                </c:pt>
                <c:pt idx="906">
                  <c:v>45468</c:v>
                </c:pt>
                <c:pt idx="907">
                  <c:v>45469</c:v>
                </c:pt>
                <c:pt idx="908">
                  <c:v>45470</c:v>
                </c:pt>
                <c:pt idx="909">
                  <c:v>45471</c:v>
                </c:pt>
                <c:pt idx="910">
                  <c:v>45472</c:v>
                </c:pt>
                <c:pt idx="911">
                  <c:v>45473</c:v>
                </c:pt>
                <c:pt idx="912">
                  <c:v>45474</c:v>
                </c:pt>
                <c:pt idx="913">
                  <c:v>45475</c:v>
                </c:pt>
                <c:pt idx="914">
                  <c:v>45476</c:v>
                </c:pt>
                <c:pt idx="915">
                  <c:v>45477</c:v>
                </c:pt>
                <c:pt idx="916">
                  <c:v>45478</c:v>
                </c:pt>
                <c:pt idx="917">
                  <c:v>45479</c:v>
                </c:pt>
                <c:pt idx="918">
                  <c:v>45480</c:v>
                </c:pt>
                <c:pt idx="919">
                  <c:v>45481</c:v>
                </c:pt>
                <c:pt idx="920">
                  <c:v>45482</c:v>
                </c:pt>
                <c:pt idx="921">
                  <c:v>45483</c:v>
                </c:pt>
                <c:pt idx="922">
                  <c:v>45484</c:v>
                </c:pt>
                <c:pt idx="923">
                  <c:v>45485</c:v>
                </c:pt>
                <c:pt idx="924">
                  <c:v>45486</c:v>
                </c:pt>
                <c:pt idx="925">
                  <c:v>45487</c:v>
                </c:pt>
                <c:pt idx="926">
                  <c:v>45488</c:v>
                </c:pt>
                <c:pt idx="927">
                  <c:v>45489</c:v>
                </c:pt>
                <c:pt idx="928">
                  <c:v>45490</c:v>
                </c:pt>
                <c:pt idx="929">
                  <c:v>45491</c:v>
                </c:pt>
                <c:pt idx="930">
                  <c:v>45492</c:v>
                </c:pt>
                <c:pt idx="931">
                  <c:v>45493</c:v>
                </c:pt>
                <c:pt idx="932">
                  <c:v>45494</c:v>
                </c:pt>
                <c:pt idx="933">
                  <c:v>45495</c:v>
                </c:pt>
                <c:pt idx="934">
                  <c:v>45496</c:v>
                </c:pt>
                <c:pt idx="935">
                  <c:v>45497</c:v>
                </c:pt>
                <c:pt idx="936">
                  <c:v>45498</c:v>
                </c:pt>
                <c:pt idx="937">
                  <c:v>45499</c:v>
                </c:pt>
                <c:pt idx="938">
                  <c:v>45500</c:v>
                </c:pt>
                <c:pt idx="939">
                  <c:v>45501</c:v>
                </c:pt>
                <c:pt idx="940">
                  <c:v>45502</c:v>
                </c:pt>
                <c:pt idx="941">
                  <c:v>45503</c:v>
                </c:pt>
                <c:pt idx="942">
                  <c:v>45504</c:v>
                </c:pt>
                <c:pt idx="943">
                  <c:v>45505</c:v>
                </c:pt>
                <c:pt idx="944">
                  <c:v>45506</c:v>
                </c:pt>
                <c:pt idx="945">
                  <c:v>45507</c:v>
                </c:pt>
                <c:pt idx="946">
                  <c:v>45508</c:v>
                </c:pt>
                <c:pt idx="947">
                  <c:v>45509</c:v>
                </c:pt>
                <c:pt idx="948">
                  <c:v>45510</c:v>
                </c:pt>
                <c:pt idx="949">
                  <c:v>45511</c:v>
                </c:pt>
                <c:pt idx="950">
                  <c:v>45512</c:v>
                </c:pt>
                <c:pt idx="951">
                  <c:v>45513</c:v>
                </c:pt>
                <c:pt idx="952">
                  <c:v>45514</c:v>
                </c:pt>
                <c:pt idx="953">
                  <c:v>45515</c:v>
                </c:pt>
                <c:pt idx="954">
                  <c:v>45516</c:v>
                </c:pt>
                <c:pt idx="955">
                  <c:v>45517</c:v>
                </c:pt>
                <c:pt idx="956">
                  <c:v>45518</c:v>
                </c:pt>
                <c:pt idx="957">
                  <c:v>45519</c:v>
                </c:pt>
                <c:pt idx="958">
                  <c:v>45520</c:v>
                </c:pt>
                <c:pt idx="959">
                  <c:v>45521</c:v>
                </c:pt>
                <c:pt idx="960">
                  <c:v>45522</c:v>
                </c:pt>
                <c:pt idx="961">
                  <c:v>45523</c:v>
                </c:pt>
                <c:pt idx="962">
                  <c:v>45524</c:v>
                </c:pt>
                <c:pt idx="963">
                  <c:v>45525</c:v>
                </c:pt>
                <c:pt idx="964">
                  <c:v>45526</c:v>
                </c:pt>
                <c:pt idx="965">
                  <c:v>45527</c:v>
                </c:pt>
                <c:pt idx="966">
                  <c:v>45528</c:v>
                </c:pt>
                <c:pt idx="967">
                  <c:v>45529</c:v>
                </c:pt>
                <c:pt idx="968">
                  <c:v>45530</c:v>
                </c:pt>
                <c:pt idx="969">
                  <c:v>45531</c:v>
                </c:pt>
                <c:pt idx="970">
                  <c:v>45532</c:v>
                </c:pt>
                <c:pt idx="971">
                  <c:v>45533</c:v>
                </c:pt>
                <c:pt idx="972">
                  <c:v>45534</c:v>
                </c:pt>
                <c:pt idx="973">
                  <c:v>45535</c:v>
                </c:pt>
                <c:pt idx="974">
                  <c:v>45536</c:v>
                </c:pt>
                <c:pt idx="975">
                  <c:v>45537</c:v>
                </c:pt>
                <c:pt idx="976">
                  <c:v>45538</c:v>
                </c:pt>
                <c:pt idx="977">
                  <c:v>45539</c:v>
                </c:pt>
                <c:pt idx="978">
                  <c:v>45540</c:v>
                </c:pt>
                <c:pt idx="979">
                  <c:v>45541</c:v>
                </c:pt>
                <c:pt idx="980">
                  <c:v>45542</c:v>
                </c:pt>
                <c:pt idx="981">
                  <c:v>45543</c:v>
                </c:pt>
                <c:pt idx="982">
                  <c:v>45544</c:v>
                </c:pt>
                <c:pt idx="983">
                  <c:v>45545</c:v>
                </c:pt>
                <c:pt idx="984">
                  <c:v>45546</c:v>
                </c:pt>
                <c:pt idx="985">
                  <c:v>45547</c:v>
                </c:pt>
                <c:pt idx="986">
                  <c:v>45548</c:v>
                </c:pt>
                <c:pt idx="987">
                  <c:v>45549</c:v>
                </c:pt>
                <c:pt idx="988">
                  <c:v>45550</c:v>
                </c:pt>
                <c:pt idx="989">
                  <c:v>45551</c:v>
                </c:pt>
                <c:pt idx="990">
                  <c:v>45552</c:v>
                </c:pt>
                <c:pt idx="991">
                  <c:v>45553</c:v>
                </c:pt>
                <c:pt idx="992">
                  <c:v>45554</c:v>
                </c:pt>
                <c:pt idx="993">
                  <c:v>45555</c:v>
                </c:pt>
                <c:pt idx="994">
                  <c:v>45556</c:v>
                </c:pt>
                <c:pt idx="995">
                  <c:v>45557</c:v>
                </c:pt>
                <c:pt idx="996">
                  <c:v>45558</c:v>
                </c:pt>
                <c:pt idx="997">
                  <c:v>45559</c:v>
                </c:pt>
                <c:pt idx="998">
                  <c:v>45560</c:v>
                </c:pt>
                <c:pt idx="999">
                  <c:v>45561</c:v>
                </c:pt>
                <c:pt idx="1000">
                  <c:v>45562</c:v>
                </c:pt>
                <c:pt idx="1001">
                  <c:v>45563</c:v>
                </c:pt>
                <c:pt idx="1002">
                  <c:v>45564</c:v>
                </c:pt>
                <c:pt idx="1003">
                  <c:v>45565</c:v>
                </c:pt>
                <c:pt idx="1004">
                  <c:v>45566</c:v>
                </c:pt>
                <c:pt idx="1005">
                  <c:v>45567</c:v>
                </c:pt>
                <c:pt idx="1006">
                  <c:v>45568</c:v>
                </c:pt>
                <c:pt idx="1007">
                  <c:v>45569</c:v>
                </c:pt>
                <c:pt idx="1008">
                  <c:v>45570</c:v>
                </c:pt>
                <c:pt idx="1009">
                  <c:v>45571</c:v>
                </c:pt>
                <c:pt idx="1010">
                  <c:v>45572</c:v>
                </c:pt>
                <c:pt idx="1011">
                  <c:v>45573</c:v>
                </c:pt>
                <c:pt idx="1012">
                  <c:v>45574</c:v>
                </c:pt>
                <c:pt idx="1013">
                  <c:v>45575</c:v>
                </c:pt>
                <c:pt idx="1014">
                  <c:v>45576</c:v>
                </c:pt>
                <c:pt idx="1015">
                  <c:v>45577</c:v>
                </c:pt>
                <c:pt idx="1016">
                  <c:v>45578</c:v>
                </c:pt>
                <c:pt idx="1017">
                  <c:v>45579</c:v>
                </c:pt>
                <c:pt idx="1018">
                  <c:v>45580</c:v>
                </c:pt>
                <c:pt idx="1019">
                  <c:v>45581</c:v>
                </c:pt>
                <c:pt idx="1020">
                  <c:v>45582</c:v>
                </c:pt>
                <c:pt idx="1021">
                  <c:v>45583</c:v>
                </c:pt>
                <c:pt idx="1022">
                  <c:v>45584</c:v>
                </c:pt>
                <c:pt idx="1023">
                  <c:v>45585</c:v>
                </c:pt>
                <c:pt idx="1024">
                  <c:v>45586</c:v>
                </c:pt>
                <c:pt idx="1025">
                  <c:v>45587</c:v>
                </c:pt>
                <c:pt idx="1026">
                  <c:v>45588</c:v>
                </c:pt>
                <c:pt idx="1027">
                  <c:v>45589</c:v>
                </c:pt>
                <c:pt idx="1028">
                  <c:v>45590</c:v>
                </c:pt>
                <c:pt idx="1029">
                  <c:v>45591</c:v>
                </c:pt>
                <c:pt idx="1030">
                  <c:v>45592</c:v>
                </c:pt>
                <c:pt idx="1031">
                  <c:v>45593</c:v>
                </c:pt>
                <c:pt idx="1032">
                  <c:v>45594</c:v>
                </c:pt>
                <c:pt idx="1033">
                  <c:v>45595</c:v>
                </c:pt>
                <c:pt idx="1034">
                  <c:v>45596</c:v>
                </c:pt>
                <c:pt idx="1035">
                  <c:v>45597</c:v>
                </c:pt>
                <c:pt idx="1036">
                  <c:v>45598</c:v>
                </c:pt>
                <c:pt idx="1037">
                  <c:v>45599</c:v>
                </c:pt>
                <c:pt idx="1038">
                  <c:v>45600</c:v>
                </c:pt>
                <c:pt idx="1039">
                  <c:v>45601</c:v>
                </c:pt>
                <c:pt idx="1040">
                  <c:v>45602</c:v>
                </c:pt>
                <c:pt idx="1041">
                  <c:v>45603</c:v>
                </c:pt>
                <c:pt idx="1042">
                  <c:v>45604</c:v>
                </c:pt>
                <c:pt idx="1043">
                  <c:v>45605</c:v>
                </c:pt>
                <c:pt idx="1044">
                  <c:v>45606</c:v>
                </c:pt>
                <c:pt idx="1045">
                  <c:v>45607</c:v>
                </c:pt>
                <c:pt idx="1046">
                  <c:v>45608</c:v>
                </c:pt>
                <c:pt idx="1047">
                  <c:v>45609</c:v>
                </c:pt>
                <c:pt idx="1048">
                  <c:v>45610</c:v>
                </c:pt>
                <c:pt idx="1049">
                  <c:v>45611</c:v>
                </c:pt>
                <c:pt idx="1050">
                  <c:v>45612</c:v>
                </c:pt>
                <c:pt idx="1051">
                  <c:v>45613</c:v>
                </c:pt>
                <c:pt idx="1052">
                  <c:v>45614</c:v>
                </c:pt>
                <c:pt idx="1053">
                  <c:v>45615</c:v>
                </c:pt>
                <c:pt idx="1054">
                  <c:v>45616</c:v>
                </c:pt>
                <c:pt idx="1055">
                  <c:v>45617</c:v>
                </c:pt>
                <c:pt idx="1056">
                  <c:v>45618</c:v>
                </c:pt>
                <c:pt idx="1057">
                  <c:v>45619</c:v>
                </c:pt>
                <c:pt idx="1058">
                  <c:v>45620</c:v>
                </c:pt>
                <c:pt idx="1059">
                  <c:v>45621</c:v>
                </c:pt>
                <c:pt idx="1060">
                  <c:v>45622</c:v>
                </c:pt>
                <c:pt idx="1061">
                  <c:v>45623</c:v>
                </c:pt>
                <c:pt idx="1062">
                  <c:v>45624</c:v>
                </c:pt>
                <c:pt idx="1063">
                  <c:v>45625</c:v>
                </c:pt>
                <c:pt idx="1064">
                  <c:v>45626</c:v>
                </c:pt>
                <c:pt idx="1065">
                  <c:v>45627</c:v>
                </c:pt>
                <c:pt idx="1066">
                  <c:v>45628</c:v>
                </c:pt>
                <c:pt idx="1067">
                  <c:v>45629</c:v>
                </c:pt>
                <c:pt idx="1068">
                  <c:v>45630</c:v>
                </c:pt>
                <c:pt idx="1069">
                  <c:v>45631</c:v>
                </c:pt>
                <c:pt idx="1070">
                  <c:v>45632</c:v>
                </c:pt>
                <c:pt idx="1071">
                  <c:v>45633</c:v>
                </c:pt>
                <c:pt idx="1072">
                  <c:v>45634</c:v>
                </c:pt>
                <c:pt idx="1073">
                  <c:v>45635</c:v>
                </c:pt>
                <c:pt idx="1074">
                  <c:v>45636</c:v>
                </c:pt>
                <c:pt idx="1075">
                  <c:v>45637</c:v>
                </c:pt>
                <c:pt idx="1076">
                  <c:v>45638</c:v>
                </c:pt>
                <c:pt idx="1077">
                  <c:v>45639</c:v>
                </c:pt>
                <c:pt idx="1078">
                  <c:v>45640</c:v>
                </c:pt>
                <c:pt idx="1079">
                  <c:v>45641</c:v>
                </c:pt>
                <c:pt idx="1080">
                  <c:v>45642</c:v>
                </c:pt>
                <c:pt idx="1081">
                  <c:v>45643</c:v>
                </c:pt>
                <c:pt idx="1082">
                  <c:v>45644</c:v>
                </c:pt>
                <c:pt idx="1083">
                  <c:v>45645</c:v>
                </c:pt>
                <c:pt idx="1084">
                  <c:v>45646</c:v>
                </c:pt>
                <c:pt idx="1085">
                  <c:v>45647</c:v>
                </c:pt>
                <c:pt idx="1086">
                  <c:v>45648</c:v>
                </c:pt>
                <c:pt idx="1087">
                  <c:v>45649</c:v>
                </c:pt>
                <c:pt idx="1088">
                  <c:v>45650</c:v>
                </c:pt>
                <c:pt idx="1089">
                  <c:v>45651</c:v>
                </c:pt>
                <c:pt idx="1090">
                  <c:v>45652</c:v>
                </c:pt>
                <c:pt idx="1091">
                  <c:v>45653</c:v>
                </c:pt>
                <c:pt idx="1092">
                  <c:v>45654</c:v>
                </c:pt>
                <c:pt idx="1093">
                  <c:v>45655</c:v>
                </c:pt>
                <c:pt idx="1094">
                  <c:v>45656</c:v>
                </c:pt>
                <c:pt idx="1095">
                  <c:v>45657</c:v>
                </c:pt>
              </c:numCache>
            </c:numRef>
          </c:cat>
          <c:val>
            <c:numRef>
              <c:f>Sheet2!$D$2:$D$1097</c:f>
              <c:numCache>
                <c:formatCode>General</c:formatCode>
                <c:ptCount val="1096"/>
                <c:pt idx="953" formatCode="0.00">
                  <c:v>12170</c:v>
                </c:pt>
                <c:pt idx="954" formatCode="0.00">
                  <c:v>11260.573965822041</c:v>
                </c:pt>
                <c:pt idx="955" formatCode="0.00">
                  <c:v>11501.762089694086</c:v>
                </c:pt>
                <c:pt idx="956" formatCode="0.00">
                  <c:v>11641.855316230845</c:v>
                </c:pt>
                <c:pt idx="957" formatCode="0.00">
                  <c:v>11766.549757340907</c:v>
                </c:pt>
                <c:pt idx="958" formatCode="0.00">
                  <c:v>11574.522519870205</c:v>
                </c:pt>
                <c:pt idx="959" formatCode="0.00">
                  <c:v>11319.933053256234</c:v>
                </c:pt>
                <c:pt idx="960" formatCode="0.00">
                  <c:v>11548.190798878444</c:v>
                </c:pt>
                <c:pt idx="961" formatCode="0.00">
                  <c:v>11602.653395692168</c:v>
                </c:pt>
                <c:pt idx="962" formatCode="0.00">
                  <c:v>11863.291441689486</c:v>
                </c:pt>
                <c:pt idx="963" formatCode="0.00">
                  <c:v>11796.54720404756</c:v>
                </c:pt>
                <c:pt idx="964" formatCode="0.00">
                  <c:v>11429.615913416008</c:v>
                </c:pt>
                <c:pt idx="965" formatCode="0.00">
                  <c:v>11269.38208115399</c:v>
                </c:pt>
                <c:pt idx="966" formatCode="0.00">
                  <c:v>11555.95856233108</c:v>
                </c:pt>
                <c:pt idx="967" formatCode="0.00">
                  <c:v>11548.301794034091</c:v>
                </c:pt>
                <c:pt idx="968" formatCode="0.00">
                  <c:v>11238.607501696788</c:v>
                </c:pt>
                <c:pt idx="969" formatCode="0.00">
                  <c:v>11360.152764346303</c:v>
                </c:pt>
                <c:pt idx="970" formatCode="0.00">
                  <c:v>11386.717905430905</c:v>
                </c:pt>
                <c:pt idx="971" formatCode="0.00">
                  <c:v>11388.568666005891</c:v>
                </c:pt>
                <c:pt idx="972" formatCode="0.00">
                  <c:v>11683.20195266574</c:v>
                </c:pt>
                <c:pt idx="973" formatCode="0.00">
                  <c:v>10915.962653912251</c:v>
                </c:pt>
                <c:pt idx="974" formatCode="0.00">
                  <c:v>11046.621502342057</c:v>
                </c:pt>
                <c:pt idx="975" formatCode="0.00">
                  <c:v>11073.116199059416</c:v>
                </c:pt>
                <c:pt idx="976" formatCode="0.00">
                  <c:v>10745.860225070184</c:v>
                </c:pt>
                <c:pt idx="977" formatCode="0.00">
                  <c:v>10734.101225521017</c:v>
                </c:pt>
                <c:pt idx="978" formatCode="0.00">
                  <c:v>11118.019126140412</c:v>
                </c:pt>
                <c:pt idx="979" formatCode="0.00">
                  <c:v>10549.244342037895</c:v>
                </c:pt>
                <c:pt idx="980" formatCode="0.00">
                  <c:v>11021.864352368291</c:v>
                </c:pt>
                <c:pt idx="981" formatCode="0.00">
                  <c:v>11172.939964858944</c:v>
                </c:pt>
                <c:pt idx="982" formatCode="0.00">
                  <c:v>11554.262090736782</c:v>
                </c:pt>
                <c:pt idx="983" formatCode="0.00">
                  <c:v>11269.070144646548</c:v>
                </c:pt>
                <c:pt idx="984" formatCode="0.00">
                  <c:v>11712.617042389842</c:v>
                </c:pt>
                <c:pt idx="985" formatCode="0.00">
                  <c:v>11878.230058107079</c:v>
                </c:pt>
                <c:pt idx="986" formatCode="0.00">
                  <c:v>11866.757267355395</c:v>
                </c:pt>
                <c:pt idx="987" formatCode="0.00">
                  <c:v>11602.984501780138</c:v>
                </c:pt>
                <c:pt idx="988" formatCode="0.00">
                  <c:v>11816.063893078435</c:v>
                </c:pt>
                <c:pt idx="989" formatCode="0.00">
                  <c:v>11983.449319816493</c:v>
                </c:pt>
                <c:pt idx="990" formatCode="0.00">
                  <c:v>11802.908343844916</c:v>
                </c:pt>
                <c:pt idx="991" formatCode="0.00">
                  <c:v>11632.079055495949</c:v>
                </c:pt>
                <c:pt idx="992" formatCode="0.00">
                  <c:v>11339.591333864015</c:v>
                </c:pt>
                <c:pt idx="993" formatCode="0.00">
                  <c:v>11303.261317680339</c:v>
                </c:pt>
                <c:pt idx="994" formatCode="0.00">
                  <c:v>11395.591427392712</c:v>
                </c:pt>
                <c:pt idx="995" formatCode="0.00">
                  <c:v>11486.643923532543</c:v>
                </c:pt>
                <c:pt idx="996" formatCode="0.00">
                  <c:v>11820.450360930634</c:v>
                </c:pt>
                <c:pt idx="997" formatCode="0.00">
                  <c:v>11987.92702094406</c:v>
                </c:pt>
                <c:pt idx="998" formatCode="0.00">
                  <c:v>11800.278609900808</c:v>
                </c:pt>
                <c:pt idx="999" formatCode="0.00">
                  <c:v>11762.554034187953</c:v>
                </c:pt>
                <c:pt idx="1000" formatCode="0.00">
                  <c:v>11991.360604071213</c:v>
                </c:pt>
                <c:pt idx="1001" formatCode="0.00">
                  <c:v>12322.185611336929</c:v>
                </c:pt>
                <c:pt idx="1002" formatCode="0.00">
                  <c:v>11349.97740713142</c:v>
                </c:pt>
                <c:pt idx="1003" formatCode="0.00">
                  <c:v>11010.830317606233</c:v>
                </c:pt>
                <c:pt idx="1004" formatCode="0.00">
                  <c:v>11673.153012843115</c:v>
                </c:pt>
                <c:pt idx="1005" formatCode="0.00">
                  <c:v>11713.176473096992</c:v>
                </c:pt>
                <c:pt idx="1006" formatCode="0.00">
                  <c:v>11879.401171153009</c:v>
                </c:pt>
                <c:pt idx="1007" formatCode="0.00">
                  <c:v>11973.841454514659</c:v>
                </c:pt>
                <c:pt idx="1008" formatCode="0.00">
                  <c:v>11953.630239317927</c:v>
                </c:pt>
                <c:pt idx="1009" formatCode="0.00">
                  <c:v>11836.473285953307</c:v>
                </c:pt>
                <c:pt idx="1010" formatCode="0.00">
                  <c:v>11946.906328119847</c:v>
                </c:pt>
                <c:pt idx="1011" formatCode="0.00">
                  <c:v>11569.270559837514</c:v>
                </c:pt>
                <c:pt idx="1012" formatCode="0.00">
                  <c:v>11585.984687083615</c:v>
                </c:pt>
                <c:pt idx="1013" formatCode="0.00">
                  <c:v>11650.858223530942</c:v>
                </c:pt>
                <c:pt idx="1014" formatCode="0.00">
                  <c:v>11226.076490441052</c:v>
                </c:pt>
                <c:pt idx="1015" formatCode="0.00">
                  <c:v>11539.257548449839</c:v>
                </c:pt>
                <c:pt idx="1016" formatCode="0.00">
                  <c:v>11742.443635086973</c:v>
                </c:pt>
                <c:pt idx="1017" formatCode="0.00">
                  <c:v>11696.026663658631</c:v>
                </c:pt>
                <c:pt idx="1018" formatCode="0.00">
                  <c:v>11550.347534431832</c:v>
                </c:pt>
                <c:pt idx="1019" formatCode="0.00">
                  <c:v>11314.040311985274</c:v>
                </c:pt>
                <c:pt idx="1020" formatCode="0.00">
                  <c:v>11302.837638462821</c:v>
                </c:pt>
                <c:pt idx="1021" formatCode="0.00">
                  <c:v>11233.428074568572</c:v>
                </c:pt>
                <c:pt idx="1022" formatCode="0.00">
                  <c:v>11199.16833452796</c:v>
                </c:pt>
                <c:pt idx="1023" formatCode="0.00">
                  <c:v>11205.973516941965</c:v>
                </c:pt>
                <c:pt idx="1024" formatCode="0.00">
                  <c:v>11328.233900889039</c:v>
                </c:pt>
                <c:pt idx="1025" formatCode="0.00">
                  <c:v>11190.720697175544</c:v>
                </c:pt>
                <c:pt idx="1026" formatCode="0.00">
                  <c:v>11239.547439619742</c:v>
                </c:pt>
                <c:pt idx="1027" formatCode="0.00">
                  <c:v>11386.632922838682</c:v>
                </c:pt>
                <c:pt idx="1028" formatCode="0.00">
                  <c:v>11157.003934089311</c:v>
                </c:pt>
                <c:pt idx="1029" formatCode="0.00">
                  <c:v>11224.312684293873</c:v>
                </c:pt>
                <c:pt idx="1030" formatCode="0.00">
                  <c:v>10838.464942916215</c:v>
                </c:pt>
                <c:pt idx="1031" formatCode="0.00">
                  <c:v>11026.624751407217</c:v>
                </c:pt>
                <c:pt idx="1032" formatCode="0.00">
                  <c:v>10684.495533712005</c:v>
                </c:pt>
                <c:pt idx="1033" formatCode="0.00">
                  <c:v>10907.407908271758</c:v>
                </c:pt>
                <c:pt idx="1034" formatCode="0.00">
                  <c:v>10806.589470347273</c:v>
                </c:pt>
                <c:pt idx="1035" formatCode="0.00">
                  <c:v>10687.701593549396</c:v>
                </c:pt>
                <c:pt idx="1036" formatCode="0.00">
                  <c:v>10853.795063611888</c:v>
                </c:pt>
                <c:pt idx="1037" formatCode="0.00">
                  <c:v>10864.313943760328</c:v>
                </c:pt>
                <c:pt idx="1038" formatCode="0.00">
                  <c:v>11094.812876536535</c:v>
                </c:pt>
                <c:pt idx="1039" formatCode="0.00">
                  <c:v>10863.134767721447</c:v>
                </c:pt>
                <c:pt idx="1040" formatCode="0.00">
                  <c:v>10783.076319853453</c:v>
                </c:pt>
                <c:pt idx="1041" formatCode="0.00">
                  <c:v>10871.20131056169</c:v>
                </c:pt>
                <c:pt idx="1042" formatCode="0.00">
                  <c:v>11061.325673187814</c:v>
                </c:pt>
                <c:pt idx="1043" formatCode="0.00">
                  <c:v>10945.000866388409</c:v>
                </c:pt>
                <c:pt idx="1044" formatCode="0.00">
                  <c:v>10848.297425345112</c:v>
                </c:pt>
                <c:pt idx="1045" formatCode="0.00">
                  <c:v>10958.517971558147</c:v>
                </c:pt>
                <c:pt idx="1046" formatCode="0.00">
                  <c:v>10867.937171478963</c:v>
                </c:pt>
                <c:pt idx="1047" formatCode="0.00">
                  <c:v>10631.459705611</c:v>
                </c:pt>
                <c:pt idx="1048" formatCode="0.00">
                  <c:v>10451.503141711844</c:v>
                </c:pt>
                <c:pt idx="1049" formatCode="0.00">
                  <c:v>10296.024229115401</c:v>
                </c:pt>
                <c:pt idx="1050" formatCode="0.00">
                  <c:v>10443.906526883673</c:v>
                </c:pt>
                <c:pt idx="1051" formatCode="0.00">
                  <c:v>10430.03186686715</c:v>
                </c:pt>
                <c:pt idx="1052" formatCode="0.00">
                  <c:v>10479.015073735512</c:v>
                </c:pt>
                <c:pt idx="1053" formatCode="0.00">
                  <c:v>10078.218781894218</c:v>
                </c:pt>
                <c:pt idx="1054" formatCode="0.00">
                  <c:v>10371.636009633541</c:v>
                </c:pt>
                <c:pt idx="1055" formatCode="0.00">
                  <c:v>10827.523646292753</c:v>
                </c:pt>
                <c:pt idx="1056" formatCode="0.00">
                  <c:v>11028.782779533882</c:v>
                </c:pt>
                <c:pt idx="1057" formatCode="0.00">
                  <c:v>10945.75746605152</c:v>
                </c:pt>
                <c:pt idx="1058" formatCode="0.00">
                  <c:v>10647.364054909707</c:v>
                </c:pt>
                <c:pt idx="1059" formatCode="0.00">
                  <c:v>10401.542852483286</c:v>
                </c:pt>
                <c:pt idx="1060" formatCode="0.00">
                  <c:v>10201.311647345166</c:v>
                </c:pt>
                <c:pt idx="1061" formatCode="0.00">
                  <c:v>9912.7635504089303</c:v>
                </c:pt>
                <c:pt idx="1062" formatCode="0.00">
                  <c:v>10056.783443354232</c:v>
                </c:pt>
                <c:pt idx="1063" formatCode="0.00">
                  <c:v>9275.4376459118066</c:v>
                </c:pt>
                <c:pt idx="1064" formatCode="0.00">
                  <c:v>9756.0780056012027</c:v>
                </c:pt>
                <c:pt idx="1065" formatCode="0.00">
                  <c:v>9374.3706703091102</c:v>
                </c:pt>
                <c:pt idx="1066" formatCode="0.00">
                  <c:v>9452.5064417970552</c:v>
                </c:pt>
                <c:pt idx="1067" formatCode="0.00">
                  <c:v>9581.6481324170363</c:v>
                </c:pt>
                <c:pt idx="1068" formatCode="0.00">
                  <c:v>9376.2717539224104</c:v>
                </c:pt>
                <c:pt idx="1069" formatCode="0.00">
                  <c:v>9454.6463937130975</c:v>
                </c:pt>
                <c:pt idx="1070" formatCode="0.00">
                  <c:v>9905.6216473332461</c:v>
                </c:pt>
                <c:pt idx="1071" formatCode="0.00">
                  <c:v>10346.162145842423</c:v>
                </c:pt>
                <c:pt idx="1072" formatCode="0.00">
                  <c:v>10282.610335648249</c:v>
                </c:pt>
                <c:pt idx="1073" formatCode="0.00">
                  <c:v>10041.658462543361</c:v>
                </c:pt>
                <c:pt idx="1074" formatCode="0.00">
                  <c:v>9919.7978646648444</c:v>
                </c:pt>
                <c:pt idx="1075" formatCode="0.00">
                  <c:v>9994.0360376847748</c:v>
                </c:pt>
                <c:pt idx="1076" formatCode="0.00">
                  <c:v>9926.0972206091938</c:v>
                </c:pt>
                <c:pt idx="1077" formatCode="0.00">
                  <c:v>10136.243986771835</c:v>
                </c:pt>
                <c:pt idx="1078" formatCode="0.00">
                  <c:v>10224.701335426911</c:v>
                </c:pt>
                <c:pt idx="1079" formatCode="0.00">
                  <c:v>9979.3681493210934</c:v>
                </c:pt>
                <c:pt idx="1080" formatCode="0.00">
                  <c:v>9972.353905144977</c:v>
                </c:pt>
                <c:pt idx="1081" formatCode="0.00">
                  <c:v>10006.355389782677</c:v>
                </c:pt>
                <c:pt idx="1082" formatCode="0.00">
                  <c:v>10081.553746870406</c:v>
                </c:pt>
                <c:pt idx="1083" formatCode="0.00">
                  <c:v>9917.8493984912529</c:v>
                </c:pt>
                <c:pt idx="1084" formatCode="0.00">
                  <c:v>10221.465557179517</c:v>
                </c:pt>
                <c:pt idx="1085" formatCode="0.00">
                  <c:v>10296.578057602728</c:v>
                </c:pt>
                <c:pt idx="1086" formatCode="0.00">
                  <c:v>10300.292087612306</c:v>
                </c:pt>
                <c:pt idx="1087" formatCode="0.00">
                  <c:v>10839.549792814132</c:v>
                </c:pt>
                <c:pt idx="1088" formatCode="0.00">
                  <c:v>10802.671104295745</c:v>
                </c:pt>
                <c:pt idx="1089" formatCode="0.00">
                  <c:v>10356.104090807716</c:v>
                </c:pt>
                <c:pt idx="1090" formatCode="0.00">
                  <c:v>10906.956943911495</c:v>
                </c:pt>
                <c:pt idx="1091" formatCode="0.00">
                  <c:v>11201.413495381446</c:v>
                </c:pt>
                <c:pt idx="1092" formatCode="0.00">
                  <c:v>10952.337506647475</c:v>
                </c:pt>
                <c:pt idx="1093" formatCode="0.00">
                  <c:v>10915.897834491774</c:v>
                </c:pt>
                <c:pt idx="1094" formatCode="0.00">
                  <c:v>10664.472132583371</c:v>
                </c:pt>
                <c:pt idx="1095" formatCode="0.00">
                  <c:v>10654.337305512068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FB-429E-B9F2-B8E64DB0D6B1}"/>
            </c:ext>
          </c:extLst>
        </c:ser>
        <c:ser>
          <c:idx val="3"/>
          <c:order val="3"/>
          <c:tx>
            <c:strRef>
              <c:f>Sheet2!$E$1</c:f>
              <c:strCache>
                <c:ptCount val="1"/>
                <c:pt idx="0">
                  <c:v>Upper Confidence Bound(2022-24)</c:v>
                </c:pt>
              </c:strCache>
            </c:strRef>
          </c:tx>
          <c:spPr>
            <a:ln w="12700" cap="rnd">
              <a:solidFill>
                <a:srgbClr val="ED7D3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Sheet2!$A$2:$A$1097</c:f>
              <c:numCache>
                <c:formatCode>m/d/yyyy</c:formatCode>
                <c:ptCount val="1096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  <c:pt idx="47">
                  <c:v>44609</c:v>
                </c:pt>
                <c:pt idx="48">
                  <c:v>44610</c:v>
                </c:pt>
                <c:pt idx="49">
                  <c:v>44611</c:v>
                </c:pt>
                <c:pt idx="50">
                  <c:v>44612</c:v>
                </c:pt>
                <c:pt idx="51">
                  <c:v>44613</c:v>
                </c:pt>
                <c:pt idx="52">
                  <c:v>44614</c:v>
                </c:pt>
                <c:pt idx="53">
                  <c:v>44615</c:v>
                </c:pt>
                <c:pt idx="54">
                  <c:v>44616</c:v>
                </c:pt>
                <c:pt idx="55">
                  <c:v>44617</c:v>
                </c:pt>
                <c:pt idx="56">
                  <c:v>44618</c:v>
                </c:pt>
                <c:pt idx="57">
                  <c:v>44619</c:v>
                </c:pt>
                <c:pt idx="58">
                  <c:v>44620</c:v>
                </c:pt>
                <c:pt idx="59">
                  <c:v>44621</c:v>
                </c:pt>
                <c:pt idx="60">
                  <c:v>44622</c:v>
                </c:pt>
                <c:pt idx="61">
                  <c:v>44623</c:v>
                </c:pt>
                <c:pt idx="62">
                  <c:v>44624</c:v>
                </c:pt>
                <c:pt idx="63">
                  <c:v>44625</c:v>
                </c:pt>
                <c:pt idx="64">
                  <c:v>44626</c:v>
                </c:pt>
                <c:pt idx="65">
                  <c:v>44627</c:v>
                </c:pt>
                <c:pt idx="66">
                  <c:v>44628</c:v>
                </c:pt>
                <c:pt idx="67">
                  <c:v>44629</c:v>
                </c:pt>
                <c:pt idx="68">
                  <c:v>44630</c:v>
                </c:pt>
                <c:pt idx="69">
                  <c:v>44631</c:v>
                </c:pt>
                <c:pt idx="70">
                  <c:v>44632</c:v>
                </c:pt>
                <c:pt idx="71">
                  <c:v>44633</c:v>
                </c:pt>
                <c:pt idx="72">
                  <c:v>44634</c:v>
                </c:pt>
                <c:pt idx="73">
                  <c:v>44635</c:v>
                </c:pt>
                <c:pt idx="74">
                  <c:v>44636</c:v>
                </c:pt>
                <c:pt idx="75">
                  <c:v>44637</c:v>
                </c:pt>
                <c:pt idx="76">
                  <c:v>44638</c:v>
                </c:pt>
                <c:pt idx="77">
                  <c:v>44639</c:v>
                </c:pt>
                <c:pt idx="78">
                  <c:v>44640</c:v>
                </c:pt>
                <c:pt idx="79">
                  <c:v>44641</c:v>
                </c:pt>
                <c:pt idx="80">
                  <c:v>44642</c:v>
                </c:pt>
                <c:pt idx="81">
                  <c:v>44643</c:v>
                </c:pt>
                <c:pt idx="82">
                  <c:v>44644</c:v>
                </c:pt>
                <c:pt idx="83">
                  <c:v>44645</c:v>
                </c:pt>
                <c:pt idx="84">
                  <c:v>44646</c:v>
                </c:pt>
                <c:pt idx="85">
                  <c:v>44647</c:v>
                </c:pt>
                <c:pt idx="86">
                  <c:v>44648</c:v>
                </c:pt>
                <c:pt idx="87">
                  <c:v>44649</c:v>
                </c:pt>
                <c:pt idx="88">
                  <c:v>44650</c:v>
                </c:pt>
                <c:pt idx="89">
                  <c:v>44651</c:v>
                </c:pt>
                <c:pt idx="90">
                  <c:v>44652</c:v>
                </c:pt>
                <c:pt idx="91">
                  <c:v>44653</c:v>
                </c:pt>
                <c:pt idx="92">
                  <c:v>44654</c:v>
                </c:pt>
                <c:pt idx="93">
                  <c:v>44655</c:v>
                </c:pt>
                <c:pt idx="94">
                  <c:v>44656</c:v>
                </c:pt>
                <c:pt idx="95">
                  <c:v>44657</c:v>
                </c:pt>
                <c:pt idx="96">
                  <c:v>44658</c:v>
                </c:pt>
                <c:pt idx="97">
                  <c:v>44659</c:v>
                </c:pt>
                <c:pt idx="98">
                  <c:v>44660</c:v>
                </c:pt>
                <c:pt idx="99">
                  <c:v>44661</c:v>
                </c:pt>
                <c:pt idx="100">
                  <c:v>44662</c:v>
                </c:pt>
                <c:pt idx="101">
                  <c:v>44663</c:v>
                </c:pt>
                <c:pt idx="102">
                  <c:v>44664</c:v>
                </c:pt>
                <c:pt idx="103">
                  <c:v>44665</c:v>
                </c:pt>
                <c:pt idx="104">
                  <c:v>44666</c:v>
                </c:pt>
                <c:pt idx="105">
                  <c:v>44667</c:v>
                </c:pt>
                <c:pt idx="106">
                  <c:v>44668</c:v>
                </c:pt>
                <c:pt idx="107">
                  <c:v>44669</c:v>
                </c:pt>
                <c:pt idx="108">
                  <c:v>44670</c:v>
                </c:pt>
                <c:pt idx="109">
                  <c:v>44671</c:v>
                </c:pt>
                <c:pt idx="110">
                  <c:v>44672</c:v>
                </c:pt>
                <c:pt idx="111">
                  <c:v>44673</c:v>
                </c:pt>
                <c:pt idx="112">
                  <c:v>44674</c:v>
                </c:pt>
                <c:pt idx="113">
                  <c:v>44675</c:v>
                </c:pt>
                <c:pt idx="114">
                  <c:v>44676</c:v>
                </c:pt>
                <c:pt idx="115">
                  <c:v>44677</c:v>
                </c:pt>
                <c:pt idx="116">
                  <c:v>44678</c:v>
                </c:pt>
                <c:pt idx="117">
                  <c:v>44679</c:v>
                </c:pt>
                <c:pt idx="118">
                  <c:v>44680</c:v>
                </c:pt>
                <c:pt idx="119">
                  <c:v>44681</c:v>
                </c:pt>
                <c:pt idx="120">
                  <c:v>44682</c:v>
                </c:pt>
                <c:pt idx="121">
                  <c:v>44683</c:v>
                </c:pt>
                <c:pt idx="122">
                  <c:v>44684</c:v>
                </c:pt>
                <c:pt idx="123">
                  <c:v>44685</c:v>
                </c:pt>
                <c:pt idx="124">
                  <c:v>44686</c:v>
                </c:pt>
                <c:pt idx="125">
                  <c:v>44687</c:v>
                </c:pt>
                <c:pt idx="126">
                  <c:v>44688</c:v>
                </c:pt>
                <c:pt idx="127">
                  <c:v>44689</c:v>
                </c:pt>
                <c:pt idx="128">
                  <c:v>44690</c:v>
                </c:pt>
                <c:pt idx="129">
                  <c:v>44691</c:v>
                </c:pt>
                <c:pt idx="130">
                  <c:v>44692</c:v>
                </c:pt>
                <c:pt idx="131">
                  <c:v>44693</c:v>
                </c:pt>
                <c:pt idx="132">
                  <c:v>44694</c:v>
                </c:pt>
                <c:pt idx="133">
                  <c:v>44695</c:v>
                </c:pt>
                <c:pt idx="134">
                  <c:v>44696</c:v>
                </c:pt>
                <c:pt idx="135">
                  <c:v>44697</c:v>
                </c:pt>
                <c:pt idx="136">
                  <c:v>44698</c:v>
                </c:pt>
                <c:pt idx="137">
                  <c:v>44699</c:v>
                </c:pt>
                <c:pt idx="138">
                  <c:v>44700</c:v>
                </c:pt>
                <c:pt idx="139">
                  <c:v>44701</c:v>
                </c:pt>
                <c:pt idx="140">
                  <c:v>44702</c:v>
                </c:pt>
                <c:pt idx="141">
                  <c:v>44703</c:v>
                </c:pt>
                <c:pt idx="142">
                  <c:v>44704</c:v>
                </c:pt>
                <c:pt idx="143">
                  <c:v>44705</c:v>
                </c:pt>
                <c:pt idx="144">
                  <c:v>44706</c:v>
                </c:pt>
                <c:pt idx="145">
                  <c:v>44707</c:v>
                </c:pt>
                <c:pt idx="146">
                  <c:v>44708</c:v>
                </c:pt>
                <c:pt idx="147">
                  <c:v>44709</c:v>
                </c:pt>
                <c:pt idx="148">
                  <c:v>44710</c:v>
                </c:pt>
                <c:pt idx="149">
                  <c:v>44711</c:v>
                </c:pt>
                <c:pt idx="150">
                  <c:v>44712</c:v>
                </c:pt>
                <c:pt idx="151">
                  <c:v>44713</c:v>
                </c:pt>
                <c:pt idx="152">
                  <c:v>44714</c:v>
                </c:pt>
                <c:pt idx="153">
                  <c:v>44715</c:v>
                </c:pt>
                <c:pt idx="154">
                  <c:v>44716</c:v>
                </c:pt>
                <c:pt idx="155">
                  <c:v>44717</c:v>
                </c:pt>
                <c:pt idx="156">
                  <c:v>44718</c:v>
                </c:pt>
                <c:pt idx="157">
                  <c:v>44719</c:v>
                </c:pt>
                <c:pt idx="158">
                  <c:v>44720</c:v>
                </c:pt>
                <c:pt idx="159">
                  <c:v>44721</c:v>
                </c:pt>
                <c:pt idx="160">
                  <c:v>44722</c:v>
                </c:pt>
                <c:pt idx="161">
                  <c:v>44723</c:v>
                </c:pt>
                <c:pt idx="162">
                  <c:v>44724</c:v>
                </c:pt>
                <c:pt idx="163">
                  <c:v>44725</c:v>
                </c:pt>
                <c:pt idx="164">
                  <c:v>44726</c:v>
                </c:pt>
                <c:pt idx="165">
                  <c:v>44727</c:v>
                </c:pt>
                <c:pt idx="166">
                  <c:v>44728</c:v>
                </c:pt>
                <c:pt idx="167">
                  <c:v>44729</c:v>
                </c:pt>
                <c:pt idx="168">
                  <c:v>44730</c:v>
                </c:pt>
                <c:pt idx="169">
                  <c:v>44731</c:v>
                </c:pt>
                <c:pt idx="170">
                  <c:v>44732</c:v>
                </c:pt>
                <c:pt idx="171">
                  <c:v>44733</c:v>
                </c:pt>
                <c:pt idx="172">
                  <c:v>44734</c:v>
                </c:pt>
                <c:pt idx="173">
                  <c:v>44735</c:v>
                </c:pt>
                <c:pt idx="174">
                  <c:v>44736</c:v>
                </c:pt>
                <c:pt idx="175">
                  <c:v>44737</c:v>
                </c:pt>
                <c:pt idx="176">
                  <c:v>44738</c:v>
                </c:pt>
                <c:pt idx="177">
                  <c:v>44739</c:v>
                </c:pt>
                <c:pt idx="178">
                  <c:v>44740</c:v>
                </c:pt>
                <c:pt idx="179">
                  <c:v>44741</c:v>
                </c:pt>
                <c:pt idx="180">
                  <c:v>44742</c:v>
                </c:pt>
                <c:pt idx="181">
                  <c:v>44743</c:v>
                </c:pt>
                <c:pt idx="182">
                  <c:v>44744</c:v>
                </c:pt>
                <c:pt idx="183">
                  <c:v>44745</c:v>
                </c:pt>
                <c:pt idx="184">
                  <c:v>44746</c:v>
                </c:pt>
                <c:pt idx="185">
                  <c:v>44747</c:v>
                </c:pt>
                <c:pt idx="186">
                  <c:v>44748</c:v>
                </c:pt>
                <c:pt idx="187">
                  <c:v>44749</c:v>
                </c:pt>
                <c:pt idx="188">
                  <c:v>44750</c:v>
                </c:pt>
                <c:pt idx="189">
                  <c:v>44751</c:v>
                </c:pt>
                <c:pt idx="190">
                  <c:v>44752</c:v>
                </c:pt>
                <c:pt idx="191">
                  <c:v>44753</c:v>
                </c:pt>
                <c:pt idx="192">
                  <c:v>44754</c:v>
                </c:pt>
                <c:pt idx="193">
                  <c:v>44755</c:v>
                </c:pt>
                <c:pt idx="194">
                  <c:v>44756</c:v>
                </c:pt>
                <c:pt idx="195">
                  <c:v>44757</c:v>
                </c:pt>
                <c:pt idx="196">
                  <c:v>44758</c:v>
                </c:pt>
                <c:pt idx="197">
                  <c:v>44759</c:v>
                </c:pt>
                <c:pt idx="198">
                  <c:v>44760</c:v>
                </c:pt>
                <c:pt idx="199">
                  <c:v>44761</c:v>
                </c:pt>
                <c:pt idx="200">
                  <c:v>44762</c:v>
                </c:pt>
                <c:pt idx="201">
                  <c:v>44763</c:v>
                </c:pt>
                <c:pt idx="202">
                  <c:v>44764</c:v>
                </c:pt>
                <c:pt idx="203">
                  <c:v>44765</c:v>
                </c:pt>
                <c:pt idx="204">
                  <c:v>44766</c:v>
                </c:pt>
                <c:pt idx="205">
                  <c:v>44767</c:v>
                </c:pt>
                <c:pt idx="206">
                  <c:v>44768</c:v>
                </c:pt>
                <c:pt idx="207">
                  <c:v>44769</c:v>
                </c:pt>
                <c:pt idx="208">
                  <c:v>44770</c:v>
                </c:pt>
                <c:pt idx="209">
                  <c:v>44771</c:v>
                </c:pt>
                <c:pt idx="210">
                  <c:v>44772</c:v>
                </c:pt>
                <c:pt idx="211">
                  <c:v>44773</c:v>
                </c:pt>
                <c:pt idx="212">
                  <c:v>44774</c:v>
                </c:pt>
                <c:pt idx="213">
                  <c:v>44775</c:v>
                </c:pt>
                <c:pt idx="214">
                  <c:v>44776</c:v>
                </c:pt>
                <c:pt idx="215">
                  <c:v>44777</c:v>
                </c:pt>
                <c:pt idx="216">
                  <c:v>44778</c:v>
                </c:pt>
                <c:pt idx="217">
                  <c:v>44779</c:v>
                </c:pt>
                <c:pt idx="218">
                  <c:v>44780</c:v>
                </c:pt>
                <c:pt idx="219">
                  <c:v>44781</c:v>
                </c:pt>
                <c:pt idx="220">
                  <c:v>44782</c:v>
                </c:pt>
                <c:pt idx="221">
                  <c:v>44783</c:v>
                </c:pt>
                <c:pt idx="222">
                  <c:v>44784</c:v>
                </c:pt>
                <c:pt idx="223">
                  <c:v>44785</c:v>
                </c:pt>
                <c:pt idx="224">
                  <c:v>44786</c:v>
                </c:pt>
                <c:pt idx="225">
                  <c:v>44787</c:v>
                </c:pt>
                <c:pt idx="226">
                  <c:v>44788</c:v>
                </c:pt>
                <c:pt idx="227">
                  <c:v>44789</c:v>
                </c:pt>
                <c:pt idx="228">
                  <c:v>44790</c:v>
                </c:pt>
                <c:pt idx="229">
                  <c:v>44791</c:v>
                </c:pt>
                <c:pt idx="230">
                  <c:v>44792</c:v>
                </c:pt>
                <c:pt idx="231">
                  <c:v>44793</c:v>
                </c:pt>
                <c:pt idx="232">
                  <c:v>44794</c:v>
                </c:pt>
                <c:pt idx="233">
                  <c:v>44795</c:v>
                </c:pt>
                <c:pt idx="234">
                  <c:v>44796</c:v>
                </c:pt>
                <c:pt idx="235">
                  <c:v>44797</c:v>
                </c:pt>
                <c:pt idx="236">
                  <c:v>44798</c:v>
                </c:pt>
                <c:pt idx="237">
                  <c:v>44799</c:v>
                </c:pt>
                <c:pt idx="238">
                  <c:v>44800</c:v>
                </c:pt>
                <c:pt idx="239">
                  <c:v>44801</c:v>
                </c:pt>
                <c:pt idx="240">
                  <c:v>44802</c:v>
                </c:pt>
                <c:pt idx="241">
                  <c:v>44803</c:v>
                </c:pt>
                <c:pt idx="242">
                  <c:v>44804</c:v>
                </c:pt>
                <c:pt idx="243">
                  <c:v>44805</c:v>
                </c:pt>
                <c:pt idx="244">
                  <c:v>44806</c:v>
                </c:pt>
                <c:pt idx="245">
                  <c:v>44807</c:v>
                </c:pt>
                <c:pt idx="246">
                  <c:v>44808</c:v>
                </c:pt>
                <c:pt idx="247">
                  <c:v>44809</c:v>
                </c:pt>
                <c:pt idx="248">
                  <c:v>44810</c:v>
                </c:pt>
                <c:pt idx="249">
                  <c:v>44811</c:v>
                </c:pt>
                <c:pt idx="250">
                  <c:v>44812</c:v>
                </c:pt>
                <c:pt idx="251">
                  <c:v>44813</c:v>
                </c:pt>
                <c:pt idx="252">
                  <c:v>44814</c:v>
                </c:pt>
                <c:pt idx="253">
                  <c:v>44815</c:v>
                </c:pt>
                <c:pt idx="254">
                  <c:v>44816</c:v>
                </c:pt>
                <c:pt idx="255">
                  <c:v>44817</c:v>
                </c:pt>
                <c:pt idx="256">
                  <c:v>44818</c:v>
                </c:pt>
                <c:pt idx="257">
                  <c:v>44819</c:v>
                </c:pt>
                <c:pt idx="258">
                  <c:v>44820</c:v>
                </c:pt>
                <c:pt idx="259">
                  <c:v>44821</c:v>
                </c:pt>
                <c:pt idx="260">
                  <c:v>44822</c:v>
                </c:pt>
                <c:pt idx="261">
                  <c:v>44823</c:v>
                </c:pt>
                <c:pt idx="262">
                  <c:v>44824</c:v>
                </c:pt>
                <c:pt idx="263">
                  <c:v>44825</c:v>
                </c:pt>
                <c:pt idx="264">
                  <c:v>44826</c:v>
                </c:pt>
                <c:pt idx="265">
                  <c:v>44827</c:v>
                </c:pt>
                <c:pt idx="266">
                  <c:v>44828</c:v>
                </c:pt>
                <c:pt idx="267">
                  <c:v>44829</c:v>
                </c:pt>
                <c:pt idx="268">
                  <c:v>44830</c:v>
                </c:pt>
                <c:pt idx="269">
                  <c:v>44831</c:v>
                </c:pt>
                <c:pt idx="270">
                  <c:v>44832</c:v>
                </c:pt>
                <c:pt idx="271">
                  <c:v>44833</c:v>
                </c:pt>
                <c:pt idx="272">
                  <c:v>44834</c:v>
                </c:pt>
                <c:pt idx="273">
                  <c:v>44835</c:v>
                </c:pt>
                <c:pt idx="274">
                  <c:v>44836</c:v>
                </c:pt>
                <c:pt idx="275">
                  <c:v>44837</c:v>
                </c:pt>
                <c:pt idx="276">
                  <c:v>44838</c:v>
                </c:pt>
                <c:pt idx="277">
                  <c:v>44839</c:v>
                </c:pt>
                <c:pt idx="278">
                  <c:v>44840</c:v>
                </c:pt>
                <c:pt idx="279">
                  <c:v>44841</c:v>
                </c:pt>
                <c:pt idx="280">
                  <c:v>44842</c:v>
                </c:pt>
                <c:pt idx="281">
                  <c:v>44843</c:v>
                </c:pt>
                <c:pt idx="282">
                  <c:v>44844</c:v>
                </c:pt>
                <c:pt idx="283">
                  <c:v>44845</c:v>
                </c:pt>
                <c:pt idx="284">
                  <c:v>44846</c:v>
                </c:pt>
                <c:pt idx="285">
                  <c:v>44847</c:v>
                </c:pt>
                <c:pt idx="286">
                  <c:v>44848</c:v>
                </c:pt>
                <c:pt idx="287">
                  <c:v>44849</c:v>
                </c:pt>
                <c:pt idx="288">
                  <c:v>44850</c:v>
                </c:pt>
                <c:pt idx="289">
                  <c:v>44851</c:v>
                </c:pt>
                <c:pt idx="290">
                  <c:v>44852</c:v>
                </c:pt>
                <c:pt idx="291">
                  <c:v>44853</c:v>
                </c:pt>
                <c:pt idx="292">
                  <c:v>44854</c:v>
                </c:pt>
                <c:pt idx="293">
                  <c:v>44855</c:v>
                </c:pt>
                <c:pt idx="294">
                  <c:v>44856</c:v>
                </c:pt>
                <c:pt idx="295">
                  <c:v>44857</c:v>
                </c:pt>
                <c:pt idx="296">
                  <c:v>44858</c:v>
                </c:pt>
                <c:pt idx="297">
                  <c:v>44859</c:v>
                </c:pt>
                <c:pt idx="298">
                  <c:v>44860</c:v>
                </c:pt>
                <c:pt idx="299">
                  <c:v>44861</c:v>
                </c:pt>
                <c:pt idx="300">
                  <c:v>44862</c:v>
                </c:pt>
                <c:pt idx="301">
                  <c:v>44863</c:v>
                </c:pt>
                <c:pt idx="302">
                  <c:v>44864</c:v>
                </c:pt>
                <c:pt idx="303">
                  <c:v>44865</c:v>
                </c:pt>
                <c:pt idx="304">
                  <c:v>44866</c:v>
                </c:pt>
                <c:pt idx="305">
                  <c:v>44867</c:v>
                </c:pt>
                <c:pt idx="306">
                  <c:v>44868</c:v>
                </c:pt>
                <c:pt idx="307">
                  <c:v>44869</c:v>
                </c:pt>
                <c:pt idx="308">
                  <c:v>44870</c:v>
                </c:pt>
                <c:pt idx="309">
                  <c:v>44871</c:v>
                </c:pt>
                <c:pt idx="310">
                  <c:v>44872</c:v>
                </c:pt>
                <c:pt idx="311">
                  <c:v>44873</c:v>
                </c:pt>
                <c:pt idx="312">
                  <c:v>44874</c:v>
                </c:pt>
                <c:pt idx="313">
                  <c:v>44875</c:v>
                </c:pt>
                <c:pt idx="314">
                  <c:v>44876</c:v>
                </c:pt>
                <c:pt idx="315">
                  <c:v>44877</c:v>
                </c:pt>
                <c:pt idx="316">
                  <c:v>44878</c:v>
                </c:pt>
                <c:pt idx="317">
                  <c:v>44879</c:v>
                </c:pt>
                <c:pt idx="318">
                  <c:v>44880</c:v>
                </c:pt>
                <c:pt idx="319">
                  <c:v>44881</c:v>
                </c:pt>
                <c:pt idx="320">
                  <c:v>44882</c:v>
                </c:pt>
                <c:pt idx="321">
                  <c:v>44883</c:v>
                </c:pt>
                <c:pt idx="322">
                  <c:v>44884</c:v>
                </c:pt>
                <c:pt idx="323">
                  <c:v>44885</c:v>
                </c:pt>
                <c:pt idx="324">
                  <c:v>44886</c:v>
                </c:pt>
                <c:pt idx="325">
                  <c:v>44887</c:v>
                </c:pt>
                <c:pt idx="326">
                  <c:v>44888</c:v>
                </c:pt>
                <c:pt idx="327">
                  <c:v>44889</c:v>
                </c:pt>
                <c:pt idx="328">
                  <c:v>44890</c:v>
                </c:pt>
                <c:pt idx="329">
                  <c:v>44891</c:v>
                </c:pt>
                <c:pt idx="330">
                  <c:v>44892</c:v>
                </c:pt>
                <c:pt idx="331">
                  <c:v>44893</c:v>
                </c:pt>
                <c:pt idx="332">
                  <c:v>44894</c:v>
                </c:pt>
                <c:pt idx="333">
                  <c:v>44895</c:v>
                </c:pt>
                <c:pt idx="334">
                  <c:v>44896</c:v>
                </c:pt>
                <c:pt idx="335">
                  <c:v>44897</c:v>
                </c:pt>
                <c:pt idx="336">
                  <c:v>44898</c:v>
                </c:pt>
                <c:pt idx="337">
                  <c:v>44899</c:v>
                </c:pt>
                <c:pt idx="338">
                  <c:v>44900</c:v>
                </c:pt>
                <c:pt idx="339">
                  <c:v>44901</c:v>
                </c:pt>
                <c:pt idx="340">
                  <c:v>44902</c:v>
                </c:pt>
                <c:pt idx="341">
                  <c:v>44903</c:v>
                </c:pt>
                <c:pt idx="342">
                  <c:v>44904</c:v>
                </c:pt>
                <c:pt idx="343">
                  <c:v>44905</c:v>
                </c:pt>
                <c:pt idx="344">
                  <c:v>44906</c:v>
                </c:pt>
                <c:pt idx="345">
                  <c:v>44907</c:v>
                </c:pt>
                <c:pt idx="346">
                  <c:v>44908</c:v>
                </c:pt>
                <c:pt idx="347">
                  <c:v>44909</c:v>
                </c:pt>
                <c:pt idx="348">
                  <c:v>44910</c:v>
                </c:pt>
                <c:pt idx="349">
                  <c:v>44911</c:v>
                </c:pt>
                <c:pt idx="350">
                  <c:v>44912</c:v>
                </c:pt>
                <c:pt idx="351">
                  <c:v>44913</c:v>
                </c:pt>
                <c:pt idx="352">
                  <c:v>44914</c:v>
                </c:pt>
                <c:pt idx="353">
                  <c:v>44915</c:v>
                </c:pt>
                <c:pt idx="354">
                  <c:v>44916</c:v>
                </c:pt>
                <c:pt idx="355">
                  <c:v>44917</c:v>
                </c:pt>
                <c:pt idx="356">
                  <c:v>44918</c:v>
                </c:pt>
                <c:pt idx="357">
                  <c:v>44919</c:v>
                </c:pt>
                <c:pt idx="358">
                  <c:v>44920</c:v>
                </c:pt>
                <c:pt idx="359">
                  <c:v>44921</c:v>
                </c:pt>
                <c:pt idx="360">
                  <c:v>44922</c:v>
                </c:pt>
                <c:pt idx="361">
                  <c:v>44923</c:v>
                </c:pt>
                <c:pt idx="362">
                  <c:v>44924</c:v>
                </c:pt>
                <c:pt idx="363">
                  <c:v>44925</c:v>
                </c:pt>
                <c:pt idx="364">
                  <c:v>44926</c:v>
                </c:pt>
                <c:pt idx="365">
                  <c:v>44927</c:v>
                </c:pt>
                <c:pt idx="366">
                  <c:v>44928</c:v>
                </c:pt>
                <c:pt idx="367">
                  <c:v>44929</c:v>
                </c:pt>
                <c:pt idx="368">
                  <c:v>44930</c:v>
                </c:pt>
                <c:pt idx="369">
                  <c:v>44931</c:v>
                </c:pt>
                <c:pt idx="370">
                  <c:v>44932</c:v>
                </c:pt>
                <c:pt idx="371">
                  <c:v>44933</c:v>
                </c:pt>
                <c:pt idx="372">
                  <c:v>44934</c:v>
                </c:pt>
                <c:pt idx="373">
                  <c:v>44935</c:v>
                </c:pt>
                <c:pt idx="374">
                  <c:v>44936</c:v>
                </c:pt>
                <c:pt idx="375">
                  <c:v>44937</c:v>
                </c:pt>
                <c:pt idx="376">
                  <c:v>44938</c:v>
                </c:pt>
                <c:pt idx="377">
                  <c:v>44939</c:v>
                </c:pt>
                <c:pt idx="378">
                  <c:v>44940</c:v>
                </c:pt>
                <c:pt idx="379">
                  <c:v>44941</c:v>
                </c:pt>
                <c:pt idx="380">
                  <c:v>44942</c:v>
                </c:pt>
                <c:pt idx="381">
                  <c:v>44943</c:v>
                </c:pt>
                <c:pt idx="382">
                  <c:v>44944</c:v>
                </c:pt>
                <c:pt idx="383">
                  <c:v>44945</c:v>
                </c:pt>
                <c:pt idx="384">
                  <c:v>44946</c:v>
                </c:pt>
                <c:pt idx="385">
                  <c:v>44947</c:v>
                </c:pt>
                <c:pt idx="386">
                  <c:v>44948</c:v>
                </c:pt>
                <c:pt idx="387">
                  <c:v>44949</c:v>
                </c:pt>
                <c:pt idx="388">
                  <c:v>44950</c:v>
                </c:pt>
                <c:pt idx="389">
                  <c:v>44951</c:v>
                </c:pt>
                <c:pt idx="390">
                  <c:v>44952</c:v>
                </c:pt>
                <c:pt idx="391">
                  <c:v>44953</c:v>
                </c:pt>
                <c:pt idx="392">
                  <c:v>44954</c:v>
                </c:pt>
                <c:pt idx="393">
                  <c:v>44955</c:v>
                </c:pt>
                <c:pt idx="394">
                  <c:v>44956</c:v>
                </c:pt>
                <c:pt idx="395">
                  <c:v>44957</c:v>
                </c:pt>
                <c:pt idx="396">
                  <c:v>44958</c:v>
                </c:pt>
                <c:pt idx="397">
                  <c:v>44959</c:v>
                </c:pt>
                <c:pt idx="398">
                  <c:v>44960</c:v>
                </c:pt>
                <c:pt idx="399">
                  <c:v>44961</c:v>
                </c:pt>
                <c:pt idx="400">
                  <c:v>44962</c:v>
                </c:pt>
                <c:pt idx="401">
                  <c:v>44963</c:v>
                </c:pt>
                <c:pt idx="402">
                  <c:v>44964</c:v>
                </c:pt>
                <c:pt idx="403">
                  <c:v>44965</c:v>
                </c:pt>
                <c:pt idx="404">
                  <c:v>44966</c:v>
                </c:pt>
                <c:pt idx="405">
                  <c:v>44967</c:v>
                </c:pt>
                <c:pt idx="406">
                  <c:v>44968</c:v>
                </c:pt>
                <c:pt idx="407">
                  <c:v>44969</c:v>
                </c:pt>
                <c:pt idx="408">
                  <c:v>44970</c:v>
                </c:pt>
                <c:pt idx="409">
                  <c:v>44971</c:v>
                </c:pt>
                <c:pt idx="410">
                  <c:v>44972</c:v>
                </c:pt>
                <c:pt idx="411">
                  <c:v>44973</c:v>
                </c:pt>
                <c:pt idx="412">
                  <c:v>44974</c:v>
                </c:pt>
                <c:pt idx="413">
                  <c:v>44975</c:v>
                </c:pt>
                <c:pt idx="414">
                  <c:v>44976</c:v>
                </c:pt>
                <c:pt idx="415">
                  <c:v>44977</c:v>
                </c:pt>
                <c:pt idx="416">
                  <c:v>44978</c:v>
                </c:pt>
                <c:pt idx="417">
                  <c:v>44979</c:v>
                </c:pt>
                <c:pt idx="418">
                  <c:v>44980</c:v>
                </c:pt>
                <c:pt idx="419">
                  <c:v>44981</c:v>
                </c:pt>
                <c:pt idx="420">
                  <c:v>44982</c:v>
                </c:pt>
                <c:pt idx="421">
                  <c:v>44983</c:v>
                </c:pt>
                <c:pt idx="422">
                  <c:v>44984</c:v>
                </c:pt>
                <c:pt idx="423">
                  <c:v>44985</c:v>
                </c:pt>
                <c:pt idx="424">
                  <c:v>44986</c:v>
                </c:pt>
                <c:pt idx="425">
                  <c:v>44987</c:v>
                </c:pt>
                <c:pt idx="426">
                  <c:v>44988</c:v>
                </c:pt>
                <c:pt idx="427">
                  <c:v>44989</c:v>
                </c:pt>
                <c:pt idx="428">
                  <c:v>44990</c:v>
                </c:pt>
                <c:pt idx="429">
                  <c:v>44991</c:v>
                </c:pt>
                <c:pt idx="430">
                  <c:v>44992</c:v>
                </c:pt>
                <c:pt idx="431">
                  <c:v>44993</c:v>
                </c:pt>
                <c:pt idx="432">
                  <c:v>44994</c:v>
                </c:pt>
                <c:pt idx="433">
                  <c:v>44995</c:v>
                </c:pt>
                <c:pt idx="434">
                  <c:v>44996</c:v>
                </c:pt>
                <c:pt idx="435">
                  <c:v>44997</c:v>
                </c:pt>
                <c:pt idx="436">
                  <c:v>44998</c:v>
                </c:pt>
                <c:pt idx="437">
                  <c:v>44999</c:v>
                </c:pt>
                <c:pt idx="438">
                  <c:v>45000</c:v>
                </c:pt>
                <c:pt idx="439">
                  <c:v>45001</c:v>
                </c:pt>
                <c:pt idx="440">
                  <c:v>45002</c:v>
                </c:pt>
                <c:pt idx="441">
                  <c:v>45003</c:v>
                </c:pt>
                <c:pt idx="442">
                  <c:v>45004</c:v>
                </c:pt>
                <c:pt idx="443">
                  <c:v>45005</c:v>
                </c:pt>
                <c:pt idx="444">
                  <c:v>45006</c:v>
                </c:pt>
                <c:pt idx="445">
                  <c:v>45007</c:v>
                </c:pt>
                <c:pt idx="446">
                  <c:v>45008</c:v>
                </c:pt>
                <c:pt idx="447">
                  <c:v>45009</c:v>
                </c:pt>
                <c:pt idx="448">
                  <c:v>45010</c:v>
                </c:pt>
                <c:pt idx="449">
                  <c:v>45011</c:v>
                </c:pt>
                <c:pt idx="450">
                  <c:v>45012</c:v>
                </c:pt>
                <c:pt idx="451">
                  <c:v>45013</c:v>
                </c:pt>
                <c:pt idx="452">
                  <c:v>45014</c:v>
                </c:pt>
                <c:pt idx="453">
                  <c:v>45015</c:v>
                </c:pt>
                <c:pt idx="454">
                  <c:v>45016</c:v>
                </c:pt>
                <c:pt idx="455">
                  <c:v>45017</c:v>
                </c:pt>
                <c:pt idx="456">
                  <c:v>45018</c:v>
                </c:pt>
                <c:pt idx="457">
                  <c:v>45019</c:v>
                </c:pt>
                <c:pt idx="458">
                  <c:v>45020</c:v>
                </c:pt>
                <c:pt idx="459">
                  <c:v>45021</c:v>
                </c:pt>
                <c:pt idx="460">
                  <c:v>45022</c:v>
                </c:pt>
                <c:pt idx="461">
                  <c:v>45023</c:v>
                </c:pt>
                <c:pt idx="462">
                  <c:v>45024</c:v>
                </c:pt>
                <c:pt idx="463">
                  <c:v>45025</c:v>
                </c:pt>
                <c:pt idx="464">
                  <c:v>45026</c:v>
                </c:pt>
                <c:pt idx="465">
                  <c:v>45027</c:v>
                </c:pt>
                <c:pt idx="466">
                  <c:v>45028</c:v>
                </c:pt>
                <c:pt idx="467">
                  <c:v>45029</c:v>
                </c:pt>
                <c:pt idx="468">
                  <c:v>45030</c:v>
                </c:pt>
                <c:pt idx="469">
                  <c:v>45031</c:v>
                </c:pt>
                <c:pt idx="470">
                  <c:v>45032</c:v>
                </c:pt>
                <c:pt idx="471">
                  <c:v>45033</c:v>
                </c:pt>
                <c:pt idx="472">
                  <c:v>45034</c:v>
                </c:pt>
                <c:pt idx="473">
                  <c:v>45035</c:v>
                </c:pt>
                <c:pt idx="474">
                  <c:v>45036</c:v>
                </c:pt>
                <c:pt idx="475">
                  <c:v>45037</c:v>
                </c:pt>
                <c:pt idx="476">
                  <c:v>45038</c:v>
                </c:pt>
                <c:pt idx="477">
                  <c:v>45039</c:v>
                </c:pt>
                <c:pt idx="478">
                  <c:v>45040</c:v>
                </c:pt>
                <c:pt idx="479">
                  <c:v>45041</c:v>
                </c:pt>
                <c:pt idx="480">
                  <c:v>45042</c:v>
                </c:pt>
                <c:pt idx="481">
                  <c:v>45043</c:v>
                </c:pt>
                <c:pt idx="482">
                  <c:v>45044</c:v>
                </c:pt>
                <c:pt idx="483">
                  <c:v>45045</c:v>
                </c:pt>
                <c:pt idx="484">
                  <c:v>45046</c:v>
                </c:pt>
                <c:pt idx="485">
                  <c:v>45047</c:v>
                </c:pt>
                <c:pt idx="486">
                  <c:v>45048</c:v>
                </c:pt>
                <c:pt idx="487">
                  <c:v>45049</c:v>
                </c:pt>
                <c:pt idx="488">
                  <c:v>45050</c:v>
                </c:pt>
                <c:pt idx="489">
                  <c:v>45051</c:v>
                </c:pt>
                <c:pt idx="490">
                  <c:v>45052</c:v>
                </c:pt>
                <c:pt idx="491">
                  <c:v>45053</c:v>
                </c:pt>
                <c:pt idx="492">
                  <c:v>45054</c:v>
                </c:pt>
                <c:pt idx="493">
                  <c:v>45055</c:v>
                </c:pt>
                <c:pt idx="494">
                  <c:v>45056</c:v>
                </c:pt>
                <c:pt idx="495">
                  <c:v>45057</c:v>
                </c:pt>
                <c:pt idx="496">
                  <c:v>45058</c:v>
                </c:pt>
                <c:pt idx="497">
                  <c:v>45059</c:v>
                </c:pt>
                <c:pt idx="498">
                  <c:v>45060</c:v>
                </c:pt>
                <c:pt idx="499">
                  <c:v>45061</c:v>
                </c:pt>
                <c:pt idx="500">
                  <c:v>45062</c:v>
                </c:pt>
                <c:pt idx="501">
                  <c:v>45063</c:v>
                </c:pt>
                <c:pt idx="502">
                  <c:v>45064</c:v>
                </c:pt>
                <c:pt idx="503">
                  <c:v>45065</c:v>
                </c:pt>
                <c:pt idx="504">
                  <c:v>45066</c:v>
                </c:pt>
                <c:pt idx="505">
                  <c:v>45067</c:v>
                </c:pt>
                <c:pt idx="506">
                  <c:v>45068</c:v>
                </c:pt>
                <c:pt idx="507">
                  <c:v>45069</c:v>
                </c:pt>
                <c:pt idx="508">
                  <c:v>45070</c:v>
                </c:pt>
                <c:pt idx="509">
                  <c:v>45071</c:v>
                </c:pt>
                <c:pt idx="510">
                  <c:v>45072</c:v>
                </c:pt>
                <c:pt idx="511">
                  <c:v>45073</c:v>
                </c:pt>
                <c:pt idx="512">
                  <c:v>45074</c:v>
                </c:pt>
                <c:pt idx="513">
                  <c:v>45075</c:v>
                </c:pt>
                <c:pt idx="514">
                  <c:v>45076</c:v>
                </c:pt>
                <c:pt idx="515">
                  <c:v>45077</c:v>
                </c:pt>
                <c:pt idx="516">
                  <c:v>45078</c:v>
                </c:pt>
                <c:pt idx="517">
                  <c:v>45079</c:v>
                </c:pt>
                <c:pt idx="518">
                  <c:v>45080</c:v>
                </c:pt>
                <c:pt idx="519">
                  <c:v>45081</c:v>
                </c:pt>
                <c:pt idx="520">
                  <c:v>45082</c:v>
                </c:pt>
                <c:pt idx="521">
                  <c:v>45083</c:v>
                </c:pt>
                <c:pt idx="522">
                  <c:v>45084</c:v>
                </c:pt>
                <c:pt idx="523">
                  <c:v>45085</c:v>
                </c:pt>
                <c:pt idx="524">
                  <c:v>45086</c:v>
                </c:pt>
                <c:pt idx="525">
                  <c:v>45087</c:v>
                </c:pt>
                <c:pt idx="526">
                  <c:v>45088</c:v>
                </c:pt>
                <c:pt idx="527">
                  <c:v>45089</c:v>
                </c:pt>
                <c:pt idx="528">
                  <c:v>45090</c:v>
                </c:pt>
                <c:pt idx="529">
                  <c:v>45091</c:v>
                </c:pt>
                <c:pt idx="530">
                  <c:v>45092</c:v>
                </c:pt>
                <c:pt idx="531">
                  <c:v>45093</c:v>
                </c:pt>
                <c:pt idx="532">
                  <c:v>45094</c:v>
                </c:pt>
                <c:pt idx="533">
                  <c:v>45095</c:v>
                </c:pt>
                <c:pt idx="534">
                  <c:v>45096</c:v>
                </c:pt>
                <c:pt idx="535">
                  <c:v>45097</c:v>
                </c:pt>
                <c:pt idx="536">
                  <c:v>45098</c:v>
                </c:pt>
                <c:pt idx="537">
                  <c:v>45099</c:v>
                </c:pt>
                <c:pt idx="538">
                  <c:v>45100</c:v>
                </c:pt>
                <c:pt idx="539">
                  <c:v>45101</c:v>
                </c:pt>
                <c:pt idx="540">
                  <c:v>45102</c:v>
                </c:pt>
                <c:pt idx="541">
                  <c:v>45103</c:v>
                </c:pt>
                <c:pt idx="542">
                  <c:v>45104</c:v>
                </c:pt>
                <c:pt idx="543">
                  <c:v>45105</c:v>
                </c:pt>
                <c:pt idx="544">
                  <c:v>45106</c:v>
                </c:pt>
                <c:pt idx="545">
                  <c:v>45107</c:v>
                </c:pt>
                <c:pt idx="546">
                  <c:v>45108</c:v>
                </c:pt>
                <c:pt idx="547">
                  <c:v>45109</c:v>
                </c:pt>
                <c:pt idx="548">
                  <c:v>45110</c:v>
                </c:pt>
                <c:pt idx="549">
                  <c:v>45111</c:v>
                </c:pt>
                <c:pt idx="550">
                  <c:v>45112</c:v>
                </c:pt>
                <c:pt idx="551">
                  <c:v>45113</c:v>
                </c:pt>
                <c:pt idx="552">
                  <c:v>45114</c:v>
                </c:pt>
                <c:pt idx="553">
                  <c:v>45115</c:v>
                </c:pt>
                <c:pt idx="554">
                  <c:v>45116</c:v>
                </c:pt>
                <c:pt idx="555">
                  <c:v>45117</c:v>
                </c:pt>
                <c:pt idx="556">
                  <c:v>45118</c:v>
                </c:pt>
                <c:pt idx="557">
                  <c:v>45119</c:v>
                </c:pt>
                <c:pt idx="558">
                  <c:v>45120</c:v>
                </c:pt>
                <c:pt idx="559">
                  <c:v>45121</c:v>
                </c:pt>
                <c:pt idx="560">
                  <c:v>45122</c:v>
                </c:pt>
                <c:pt idx="561">
                  <c:v>45123</c:v>
                </c:pt>
                <c:pt idx="562">
                  <c:v>45124</c:v>
                </c:pt>
                <c:pt idx="563">
                  <c:v>45125</c:v>
                </c:pt>
                <c:pt idx="564">
                  <c:v>45126</c:v>
                </c:pt>
                <c:pt idx="565">
                  <c:v>45127</c:v>
                </c:pt>
                <c:pt idx="566">
                  <c:v>45128</c:v>
                </c:pt>
                <c:pt idx="567">
                  <c:v>45129</c:v>
                </c:pt>
                <c:pt idx="568">
                  <c:v>45130</c:v>
                </c:pt>
                <c:pt idx="569">
                  <c:v>45131</c:v>
                </c:pt>
                <c:pt idx="570">
                  <c:v>45132</c:v>
                </c:pt>
                <c:pt idx="571">
                  <c:v>45133</c:v>
                </c:pt>
                <c:pt idx="572">
                  <c:v>45134</c:v>
                </c:pt>
                <c:pt idx="573">
                  <c:v>45135</c:v>
                </c:pt>
                <c:pt idx="574">
                  <c:v>45136</c:v>
                </c:pt>
                <c:pt idx="575">
                  <c:v>45137</c:v>
                </c:pt>
                <c:pt idx="576">
                  <c:v>45138</c:v>
                </c:pt>
                <c:pt idx="577">
                  <c:v>45139</c:v>
                </c:pt>
                <c:pt idx="578">
                  <c:v>45140</c:v>
                </c:pt>
                <c:pt idx="579">
                  <c:v>45141</c:v>
                </c:pt>
                <c:pt idx="580">
                  <c:v>45142</c:v>
                </c:pt>
                <c:pt idx="581">
                  <c:v>45143</c:v>
                </c:pt>
                <c:pt idx="582">
                  <c:v>45144</c:v>
                </c:pt>
                <c:pt idx="583">
                  <c:v>45145</c:v>
                </c:pt>
                <c:pt idx="584">
                  <c:v>45146</c:v>
                </c:pt>
                <c:pt idx="585">
                  <c:v>45147</c:v>
                </c:pt>
                <c:pt idx="586">
                  <c:v>45148</c:v>
                </c:pt>
                <c:pt idx="587">
                  <c:v>45149</c:v>
                </c:pt>
                <c:pt idx="588">
                  <c:v>45150</c:v>
                </c:pt>
                <c:pt idx="589">
                  <c:v>45151</c:v>
                </c:pt>
                <c:pt idx="590">
                  <c:v>45152</c:v>
                </c:pt>
                <c:pt idx="591">
                  <c:v>45153</c:v>
                </c:pt>
                <c:pt idx="592">
                  <c:v>45154</c:v>
                </c:pt>
                <c:pt idx="593">
                  <c:v>45155</c:v>
                </c:pt>
                <c:pt idx="594">
                  <c:v>45156</c:v>
                </c:pt>
                <c:pt idx="595">
                  <c:v>45157</c:v>
                </c:pt>
                <c:pt idx="596">
                  <c:v>45158</c:v>
                </c:pt>
                <c:pt idx="597">
                  <c:v>45159</c:v>
                </c:pt>
                <c:pt idx="598">
                  <c:v>45160</c:v>
                </c:pt>
                <c:pt idx="599">
                  <c:v>45161</c:v>
                </c:pt>
                <c:pt idx="600">
                  <c:v>45162</c:v>
                </c:pt>
                <c:pt idx="601">
                  <c:v>45163</c:v>
                </c:pt>
                <c:pt idx="602">
                  <c:v>45164</c:v>
                </c:pt>
                <c:pt idx="603">
                  <c:v>45165</c:v>
                </c:pt>
                <c:pt idx="604">
                  <c:v>45166</c:v>
                </c:pt>
                <c:pt idx="605">
                  <c:v>45167</c:v>
                </c:pt>
                <c:pt idx="606">
                  <c:v>45168</c:v>
                </c:pt>
                <c:pt idx="607">
                  <c:v>45169</c:v>
                </c:pt>
                <c:pt idx="608">
                  <c:v>45170</c:v>
                </c:pt>
                <c:pt idx="609">
                  <c:v>45171</c:v>
                </c:pt>
                <c:pt idx="610">
                  <c:v>45172</c:v>
                </c:pt>
                <c:pt idx="611">
                  <c:v>45173</c:v>
                </c:pt>
                <c:pt idx="612">
                  <c:v>45174</c:v>
                </c:pt>
                <c:pt idx="613">
                  <c:v>45175</c:v>
                </c:pt>
                <c:pt idx="614">
                  <c:v>45176</c:v>
                </c:pt>
                <c:pt idx="615">
                  <c:v>45177</c:v>
                </c:pt>
                <c:pt idx="616">
                  <c:v>45178</c:v>
                </c:pt>
                <c:pt idx="617">
                  <c:v>45179</c:v>
                </c:pt>
                <c:pt idx="618">
                  <c:v>45180</c:v>
                </c:pt>
                <c:pt idx="619">
                  <c:v>45181</c:v>
                </c:pt>
                <c:pt idx="620">
                  <c:v>45182</c:v>
                </c:pt>
                <c:pt idx="621">
                  <c:v>45183</c:v>
                </c:pt>
                <c:pt idx="622">
                  <c:v>45184</c:v>
                </c:pt>
                <c:pt idx="623">
                  <c:v>45185</c:v>
                </c:pt>
                <c:pt idx="624">
                  <c:v>45186</c:v>
                </c:pt>
                <c:pt idx="625">
                  <c:v>45187</c:v>
                </c:pt>
                <c:pt idx="626">
                  <c:v>45188</c:v>
                </c:pt>
                <c:pt idx="627">
                  <c:v>45189</c:v>
                </c:pt>
                <c:pt idx="628">
                  <c:v>45190</c:v>
                </c:pt>
                <c:pt idx="629">
                  <c:v>45191</c:v>
                </c:pt>
                <c:pt idx="630">
                  <c:v>45192</c:v>
                </c:pt>
                <c:pt idx="631">
                  <c:v>45193</c:v>
                </c:pt>
                <c:pt idx="632">
                  <c:v>45194</c:v>
                </c:pt>
                <c:pt idx="633">
                  <c:v>45195</c:v>
                </c:pt>
                <c:pt idx="634">
                  <c:v>45196</c:v>
                </c:pt>
                <c:pt idx="635">
                  <c:v>45197</c:v>
                </c:pt>
                <c:pt idx="636">
                  <c:v>45198</c:v>
                </c:pt>
                <c:pt idx="637">
                  <c:v>45199</c:v>
                </c:pt>
                <c:pt idx="638">
                  <c:v>45200</c:v>
                </c:pt>
                <c:pt idx="639">
                  <c:v>45201</c:v>
                </c:pt>
                <c:pt idx="640">
                  <c:v>45202</c:v>
                </c:pt>
                <c:pt idx="641">
                  <c:v>45203</c:v>
                </c:pt>
                <c:pt idx="642">
                  <c:v>45204</c:v>
                </c:pt>
                <c:pt idx="643">
                  <c:v>45205</c:v>
                </c:pt>
                <c:pt idx="644">
                  <c:v>45206</c:v>
                </c:pt>
                <c:pt idx="645">
                  <c:v>45207</c:v>
                </c:pt>
                <c:pt idx="646">
                  <c:v>45208</c:v>
                </c:pt>
                <c:pt idx="647">
                  <c:v>45209</c:v>
                </c:pt>
                <c:pt idx="648">
                  <c:v>45210</c:v>
                </c:pt>
                <c:pt idx="649">
                  <c:v>45211</c:v>
                </c:pt>
                <c:pt idx="650">
                  <c:v>45212</c:v>
                </c:pt>
                <c:pt idx="651">
                  <c:v>45213</c:v>
                </c:pt>
                <c:pt idx="652">
                  <c:v>45214</c:v>
                </c:pt>
                <c:pt idx="653">
                  <c:v>45215</c:v>
                </c:pt>
                <c:pt idx="654">
                  <c:v>45216</c:v>
                </c:pt>
                <c:pt idx="655">
                  <c:v>45217</c:v>
                </c:pt>
                <c:pt idx="656">
                  <c:v>45218</c:v>
                </c:pt>
                <c:pt idx="657">
                  <c:v>45219</c:v>
                </c:pt>
                <c:pt idx="658">
                  <c:v>45220</c:v>
                </c:pt>
                <c:pt idx="659">
                  <c:v>45221</c:v>
                </c:pt>
                <c:pt idx="660">
                  <c:v>45222</c:v>
                </c:pt>
                <c:pt idx="661">
                  <c:v>45223</c:v>
                </c:pt>
                <c:pt idx="662">
                  <c:v>45224</c:v>
                </c:pt>
                <c:pt idx="663">
                  <c:v>45225</c:v>
                </c:pt>
                <c:pt idx="664">
                  <c:v>45226</c:v>
                </c:pt>
                <c:pt idx="665">
                  <c:v>45227</c:v>
                </c:pt>
                <c:pt idx="666">
                  <c:v>45228</c:v>
                </c:pt>
                <c:pt idx="667">
                  <c:v>45229</c:v>
                </c:pt>
                <c:pt idx="668">
                  <c:v>45230</c:v>
                </c:pt>
                <c:pt idx="669">
                  <c:v>45231</c:v>
                </c:pt>
                <c:pt idx="670">
                  <c:v>45232</c:v>
                </c:pt>
                <c:pt idx="671">
                  <c:v>45233</c:v>
                </c:pt>
                <c:pt idx="672">
                  <c:v>45234</c:v>
                </c:pt>
                <c:pt idx="673">
                  <c:v>45235</c:v>
                </c:pt>
                <c:pt idx="674">
                  <c:v>45236</c:v>
                </c:pt>
                <c:pt idx="675">
                  <c:v>45237</c:v>
                </c:pt>
                <c:pt idx="676">
                  <c:v>45238</c:v>
                </c:pt>
                <c:pt idx="677">
                  <c:v>45239</c:v>
                </c:pt>
                <c:pt idx="678">
                  <c:v>45240</c:v>
                </c:pt>
                <c:pt idx="679">
                  <c:v>45241</c:v>
                </c:pt>
                <c:pt idx="680">
                  <c:v>45242</c:v>
                </c:pt>
                <c:pt idx="681">
                  <c:v>45243</c:v>
                </c:pt>
                <c:pt idx="682">
                  <c:v>45244</c:v>
                </c:pt>
                <c:pt idx="683">
                  <c:v>45245</c:v>
                </c:pt>
                <c:pt idx="684">
                  <c:v>45246</c:v>
                </c:pt>
                <c:pt idx="685">
                  <c:v>45247</c:v>
                </c:pt>
                <c:pt idx="686">
                  <c:v>45248</c:v>
                </c:pt>
                <c:pt idx="687">
                  <c:v>45249</c:v>
                </c:pt>
                <c:pt idx="688">
                  <c:v>45250</c:v>
                </c:pt>
                <c:pt idx="689">
                  <c:v>45251</c:v>
                </c:pt>
                <c:pt idx="690">
                  <c:v>45252</c:v>
                </c:pt>
                <c:pt idx="691">
                  <c:v>45253</c:v>
                </c:pt>
                <c:pt idx="692">
                  <c:v>45254</c:v>
                </c:pt>
                <c:pt idx="693">
                  <c:v>45255</c:v>
                </c:pt>
                <c:pt idx="694">
                  <c:v>45256</c:v>
                </c:pt>
                <c:pt idx="695">
                  <c:v>45257</c:v>
                </c:pt>
                <c:pt idx="696">
                  <c:v>45258</c:v>
                </c:pt>
                <c:pt idx="697">
                  <c:v>45259</c:v>
                </c:pt>
                <c:pt idx="698">
                  <c:v>45260</c:v>
                </c:pt>
                <c:pt idx="699">
                  <c:v>45261</c:v>
                </c:pt>
                <c:pt idx="700">
                  <c:v>45262</c:v>
                </c:pt>
                <c:pt idx="701">
                  <c:v>45263</c:v>
                </c:pt>
                <c:pt idx="702">
                  <c:v>45264</c:v>
                </c:pt>
                <c:pt idx="703">
                  <c:v>45265</c:v>
                </c:pt>
                <c:pt idx="704">
                  <c:v>45266</c:v>
                </c:pt>
                <c:pt idx="705">
                  <c:v>45267</c:v>
                </c:pt>
                <c:pt idx="706">
                  <c:v>45268</c:v>
                </c:pt>
                <c:pt idx="707">
                  <c:v>45269</c:v>
                </c:pt>
                <c:pt idx="708">
                  <c:v>45270</c:v>
                </c:pt>
                <c:pt idx="709">
                  <c:v>45271</c:v>
                </c:pt>
                <c:pt idx="710">
                  <c:v>45272</c:v>
                </c:pt>
                <c:pt idx="711">
                  <c:v>45273</c:v>
                </c:pt>
                <c:pt idx="712">
                  <c:v>45274</c:v>
                </c:pt>
                <c:pt idx="713">
                  <c:v>45275</c:v>
                </c:pt>
                <c:pt idx="714">
                  <c:v>45276</c:v>
                </c:pt>
                <c:pt idx="715">
                  <c:v>45277</c:v>
                </c:pt>
                <c:pt idx="716">
                  <c:v>45278</c:v>
                </c:pt>
                <c:pt idx="717">
                  <c:v>45279</c:v>
                </c:pt>
                <c:pt idx="718">
                  <c:v>45280</c:v>
                </c:pt>
                <c:pt idx="719">
                  <c:v>45281</c:v>
                </c:pt>
                <c:pt idx="720">
                  <c:v>45282</c:v>
                </c:pt>
                <c:pt idx="721">
                  <c:v>45283</c:v>
                </c:pt>
                <c:pt idx="722">
                  <c:v>45284</c:v>
                </c:pt>
                <c:pt idx="723">
                  <c:v>45285</c:v>
                </c:pt>
                <c:pt idx="724">
                  <c:v>45286</c:v>
                </c:pt>
                <c:pt idx="725">
                  <c:v>45287</c:v>
                </c:pt>
                <c:pt idx="726">
                  <c:v>45288</c:v>
                </c:pt>
                <c:pt idx="727">
                  <c:v>45289</c:v>
                </c:pt>
                <c:pt idx="728">
                  <c:v>45290</c:v>
                </c:pt>
                <c:pt idx="729">
                  <c:v>45291</c:v>
                </c:pt>
                <c:pt idx="730">
                  <c:v>45292</c:v>
                </c:pt>
                <c:pt idx="731">
                  <c:v>45293</c:v>
                </c:pt>
                <c:pt idx="732">
                  <c:v>45294</c:v>
                </c:pt>
                <c:pt idx="733">
                  <c:v>45295</c:v>
                </c:pt>
                <c:pt idx="734">
                  <c:v>45296</c:v>
                </c:pt>
                <c:pt idx="735">
                  <c:v>45297</c:v>
                </c:pt>
                <c:pt idx="736">
                  <c:v>45298</c:v>
                </c:pt>
                <c:pt idx="737">
                  <c:v>45299</c:v>
                </c:pt>
                <c:pt idx="738">
                  <c:v>45300</c:v>
                </c:pt>
                <c:pt idx="739">
                  <c:v>45301</c:v>
                </c:pt>
                <c:pt idx="740">
                  <c:v>45302</c:v>
                </c:pt>
                <c:pt idx="741">
                  <c:v>45303</c:v>
                </c:pt>
                <c:pt idx="742">
                  <c:v>45304</c:v>
                </c:pt>
                <c:pt idx="743">
                  <c:v>45305</c:v>
                </c:pt>
                <c:pt idx="744">
                  <c:v>45306</c:v>
                </c:pt>
                <c:pt idx="745">
                  <c:v>45307</c:v>
                </c:pt>
                <c:pt idx="746">
                  <c:v>45308</c:v>
                </c:pt>
                <c:pt idx="747">
                  <c:v>45309</c:v>
                </c:pt>
                <c:pt idx="748">
                  <c:v>45310</c:v>
                </c:pt>
                <c:pt idx="749">
                  <c:v>45311</c:v>
                </c:pt>
                <c:pt idx="750">
                  <c:v>45312</c:v>
                </c:pt>
                <c:pt idx="751">
                  <c:v>45313</c:v>
                </c:pt>
                <c:pt idx="752">
                  <c:v>45314</c:v>
                </c:pt>
                <c:pt idx="753">
                  <c:v>45315</c:v>
                </c:pt>
                <c:pt idx="754">
                  <c:v>45316</c:v>
                </c:pt>
                <c:pt idx="755">
                  <c:v>45317</c:v>
                </c:pt>
                <c:pt idx="756">
                  <c:v>45318</c:v>
                </c:pt>
                <c:pt idx="757">
                  <c:v>45319</c:v>
                </c:pt>
                <c:pt idx="758">
                  <c:v>45320</c:v>
                </c:pt>
                <c:pt idx="759">
                  <c:v>45321</c:v>
                </c:pt>
                <c:pt idx="760">
                  <c:v>45322</c:v>
                </c:pt>
                <c:pt idx="761">
                  <c:v>45323</c:v>
                </c:pt>
                <c:pt idx="762">
                  <c:v>45324</c:v>
                </c:pt>
                <c:pt idx="763">
                  <c:v>45325</c:v>
                </c:pt>
                <c:pt idx="764">
                  <c:v>45326</c:v>
                </c:pt>
                <c:pt idx="765">
                  <c:v>45327</c:v>
                </c:pt>
                <c:pt idx="766">
                  <c:v>45328</c:v>
                </c:pt>
                <c:pt idx="767">
                  <c:v>45329</c:v>
                </c:pt>
                <c:pt idx="768">
                  <c:v>45330</c:v>
                </c:pt>
                <c:pt idx="769">
                  <c:v>45331</c:v>
                </c:pt>
                <c:pt idx="770">
                  <c:v>45332</c:v>
                </c:pt>
                <c:pt idx="771">
                  <c:v>45333</c:v>
                </c:pt>
                <c:pt idx="772">
                  <c:v>45334</c:v>
                </c:pt>
                <c:pt idx="773">
                  <c:v>45335</c:v>
                </c:pt>
                <c:pt idx="774">
                  <c:v>45336</c:v>
                </c:pt>
                <c:pt idx="775">
                  <c:v>45337</c:v>
                </c:pt>
                <c:pt idx="776">
                  <c:v>45338</c:v>
                </c:pt>
                <c:pt idx="777">
                  <c:v>45339</c:v>
                </c:pt>
                <c:pt idx="778">
                  <c:v>45340</c:v>
                </c:pt>
                <c:pt idx="779">
                  <c:v>45341</c:v>
                </c:pt>
                <c:pt idx="780">
                  <c:v>45342</c:v>
                </c:pt>
                <c:pt idx="781">
                  <c:v>45343</c:v>
                </c:pt>
                <c:pt idx="782">
                  <c:v>45344</c:v>
                </c:pt>
                <c:pt idx="783">
                  <c:v>45345</c:v>
                </c:pt>
                <c:pt idx="784">
                  <c:v>45346</c:v>
                </c:pt>
                <c:pt idx="785">
                  <c:v>45347</c:v>
                </c:pt>
                <c:pt idx="786">
                  <c:v>45348</c:v>
                </c:pt>
                <c:pt idx="787">
                  <c:v>45349</c:v>
                </c:pt>
                <c:pt idx="788">
                  <c:v>45350</c:v>
                </c:pt>
                <c:pt idx="789">
                  <c:v>45351</c:v>
                </c:pt>
                <c:pt idx="790">
                  <c:v>45352</c:v>
                </c:pt>
                <c:pt idx="791">
                  <c:v>45353</c:v>
                </c:pt>
                <c:pt idx="792">
                  <c:v>45354</c:v>
                </c:pt>
                <c:pt idx="793">
                  <c:v>45355</c:v>
                </c:pt>
                <c:pt idx="794">
                  <c:v>45356</c:v>
                </c:pt>
                <c:pt idx="795">
                  <c:v>45357</c:v>
                </c:pt>
                <c:pt idx="796">
                  <c:v>45358</c:v>
                </c:pt>
                <c:pt idx="797">
                  <c:v>45359</c:v>
                </c:pt>
                <c:pt idx="798">
                  <c:v>45360</c:v>
                </c:pt>
                <c:pt idx="799">
                  <c:v>45361</c:v>
                </c:pt>
                <c:pt idx="800">
                  <c:v>45362</c:v>
                </c:pt>
                <c:pt idx="801">
                  <c:v>45363</c:v>
                </c:pt>
                <c:pt idx="802">
                  <c:v>45364</c:v>
                </c:pt>
                <c:pt idx="803">
                  <c:v>45365</c:v>
                </c:pt>
                <c:pt idx="804">
                  <c:v>45366</c:v>
                </c:pt>
                <c:pt idx="805">
                  <c:v>45367</c:v>
                </c:pt>
                <c:pt idx="806">
                  <c:v>45368</c:v>
                </c:pt>
                <c:pt idx="807">
                  <c:v>45369</c:v>
                </c:pt>
                <c:pt idx="808">
                  <c:v>45370</c:v>
                </c:pt>
                <c:pt idx="809">
                  <c:v>45371</c:v>
                </c:pt>
                <c:pt idx="810">
                  <c:v>45372</c:v>
                </c:pt>
                <c:pt idx="811">
                  <c:v>45373</c:v>
                </c:pt>
                <c:pt idx="812">
                  <c:v>45374</c:v>
                </c:pt>
                <c:pt idx="813">
                  <c:v>45375</c:v>
                </c:pt>
                <c:pt idx="814">
                  <c:v>45376</c:v>
                </c:pt>
                <c:pt idx="815">
                  <c:v>45377</c:v>
                </c:pt>
                <c:pt idx="816">
                  <c:v>45378</c:v>
                </c:pt>
                <c:pt idx="817">
                  <c:v>45379</c:v>
                </c:pt>
                <c:pt idx="818">
                  <c:v>45380</c:v>
                </c:pt>
                <c:pt idx="819">
                  <c:v>45381</c:v>
                </c:pt>
                <c:pt idx="820">
                  <c:v>45382</c:v>
                </c:pt>
                <c:pt idx="821">
                  <c:v>45383</c:v>
                </c:pt>
                <c:pt idx="822">
                  <c:v>45384</c:v>
                </c:pt>
                <c:pt idx="823">
                  <c:v>45385</c:v>
                </c:pt>
                <c:pt idx="824">
                  <c:v>45386</c:v>
                </c:pt>
                <c:pt idx="825">
                  <c:v>45387</c:v>
                </c:pt>
                <c:pt idx="826">
                  <c:v>45388</c:v>
                </c:pt>
                <c:pt idx="827">
                  <c:v>45389</c:v>
                </c:pt>
                <c:pt idx="828">
                  <c:v>45390</c:v>
                </c:pt>
                <c:pt idx="829">
                  <c:v>45391</c:v>
                </c:pt>
                <c:pt idx="830">
                  <c:v>45392</c:v>
                </c:pt>
                <c:pt idx="831">
                  <c:v>45393</c:v>
                </c:pt>
                <c:pt idx="832">
                  <c:v>45394</c:v>
                </c:pt>
                <c:pt idx="833">
                  <c:v>45395</c:v>
                </c:pt>
                <c:pt idx="834">
                  <c:v>45396</c:v>
                </c:pt>
                <c:pt idx="835">
                  <c:v>45397</c:v>
                </c:pt>
                <c:pt idx="836">
                  <c:v>45398</c:v>
                </c:pt>
                <c:pt idx="837">
                  <c:v>45399</c:v>
                </c:pt>
                <c:pt idx="838">
                  <c:v>45400</c:v>
                </c:pt>
                <c:pt idx="839">
                  <c:v>45401</c:v>
                </c:pt>
                <c:pt idx="840">
                  <c:v>45402</c:v>
                </c:pt>
                <c:pt idx="841">
                  <c:v>45403</c:v>
                </c:pt>
                <c:pt idx="842">
                  <c:v>45404</c:v>
                </c:pt>
                <c:pt idx="843">
                  <c:v>45405</c:v>
                </c:pt>
                <c:pt idx="844">
                  <c:v>45406</c:v>
                </c:pt>
                <c:pt idx="845">
                  <c:v>45407</c:v>
                </c:pt>
                <c:pt idx="846">
                  <c:v>45408</c:v>
                </c:pt>
                <c:pt idx="847">
                  <c:v>45409</c:v>
                </c:pt>
                <c:pt idx="848">
                  <c:v>45410</c:v>
                </c:pt>
                <c:pt idx="849">
                  <c:v>45411</c:v>
                </c:pt>
                <c:pt idx="850">
                  <c:v>45412</c:v>
                </c:pt>
                <c:pt idx="851">
                  <c:v>45413</c:v>
                </c:pt>
                <c:pt idx="852">
                  <c:v>45414</c:v>
                </c:pt>
                <c:pt idx="853">
                  <c:v>45415</c:v>
                </c:pt>
                <c:pt idx="854">
                  <c:v>45416</c:v>
                </c:pt>
                <c:pt idx="855">
                  <c:v>45417</c:v>
                </c:pt>
                <c:pt idx="856">
                  <c:v>45418</c:v>
                </c:pt>
                <c:pt idx="857">
                  <c:v>45419</c:v>
                </c:pt>
                <c:pt idx="858">
                  <c:v>45420</c:v>
                </c:pt>
                <c:pt idx="859">
                  <c:v>45421</c:v>
                </c:pt>
                <c:pt idx="860">
                  <c:v>45422</c:v>
                </c:pt>
                <c:pt idx="861">
                  <c:v>45423</c:v>
                </c:pt>
                <c:pt idx="862">
                  <c:v>45424</c:v>
                </c:pt>
                <c:pt idx="863">
                  <c:v>45425</c:v>
                </c:pt>
                <c:pt idx="864">
                  <c:v>45426</c:v>
                </c:pt>
                <c:pt idx="865">
                  <c:v>45427</c:v>
                </c:pt>
                <c:pt idx="866">
                  <c:v>45428</c:v>
                </c:pt>
                <c:pt idx="867">
                  <c:v>45429</c:v>
                </c:pt>
                <c:pt idx="868">
                  <c:v>45430</c:v>
                </c:pt>
                <c:pt idx="869">
                  <c:v>45431</c:v>
                </c:pt>
                <c:pt idx="870">
                  <c:v>45432</c:v>
                </c:pt>
                <c:pt idx="871">
                  <c:v>45433</c:v>
                </c:pt>
                <c:pt idx="872">
                  <c:v>45434</c:v>
                </c:pt>
                <c:pt idx="873">
                  <c:v>45435</c:v>
                </c:pt>
                <c:pt idx="874">
                  <c:v>45436</c:v>
                </c:pt>
                <c:pt idx="875">
                  <c:v>45437</c:v>
                </c:pt>
                <c:pt idx="876">
                  <c:v>45438</c:v>
                </c:pt>
                <c:pt idx="877">
                  <c:v>45439</c:v>
                </c:pt>
                <c:pt idx="878">
                  <c:v>45440</c:v>
                </c:pt>
                <c:pt idx="879">
                  <c:v>45441</c:v>
                </c:pt>
                <c:pt idx="880">
                  <c:v>45442</c:v>
                </c:pt>
                <c:pt idx="881">
                  <c:v>45443</c:v>
                </c:pt>
                <c:pt idx="882">
                  <c:v>45444</c:v>
                </c:pt>
                <c:pt idx="883">
                  <c:v>45445</c:v>
                </c:pt>
                <c:pt idx="884">
                  <c:v>45446</c:v>
                </c:pt>
                <c:pt idx="885">
                  <c:v>45447</c:v>
                </c:pt>
                <c:pt idx="886">
                  <c:v>45448</c:v>
                </c:pt>
                <c:pt idx="887">
                  <c:v>45449</c:v>
                </c:pt>
                <c:pt idx="888">
                  <c:v>45450</c:v>
                </c:pt>
                <c:pt idx="889">
                  <c:v>45451</c:v>
                </c:pt>
                <c:pt idx="890">
                  <c:v>45452</c:v>
                </c:pt>
                <c:pt idx="891">
                  <c:v>45453</c:v>
                </c:pt>
                <c:pt idx="892">
                  <c:v>45454</c:v>
                </c:pt>
                <c:pt idx="893">
                  <c:v>45455</c:v>
                </c:pt>
                <c:pt idx="894">
                  <c:v>45456</c:v>
                </c:pt>
                <c:pt idx="895">
                  <c:v>45457</c:v>
                </c:pt>
                <c:pt idx="896">
                  <c:v>45458</c:v>
                </c:pt>
                <c:pt idx="897">
                  <c:v>45459</c:v>
                </c:pt>
                <c:pt idx="898">
                  <c:v>45460</c:v>
                </c:pt>
                <c:pt idx="899">
                  <c:v>45461</c:v>
                </c:pt>
                <c:pt idx="900">
                  <c:v>45462</c:v>
                </c:pt>
                <c:pt idx="901">
                  <c:v>45463</c:v>
                </c:pt>
                <c:pt idx="902">
                  <c:v>45464</c:v>
                </c:pt>
                <c:pt idx="903">
                  <c:v>45465</c:v>
                </c:pt>
                <c:pt idx="904">
                  <c:v>45466</c:v>
                </c:pt>
                <c:pt idx="905">
                  <c:v>45467</c:v>
                </c:pt>
                <c:pt idx="906">
                  <c:v>45468</c:v>
                </c:pt>
                <c:pt idx="907">
                  <c:v>45469</c:v>
                </c:pt>
                <c:pt idx="908">
                  <c:v>45470</c:v>
                </c:pt>
                <c:pt idx="909">
                  <c:v>45471</c:v>
                </c:pt>
                <c:pt idx="910">
                  <c:v>45472</c:v>
                </c:pt>
                <c:pt idx="911">
                  <c:v>45473</c:v>
                </c:pt>
                <c:pt idx="912">
                  <c:v>45474</c:v>
                </c:pt>
                <c:pt idx="913">
                  <c:v>45475</c:v>
                </c:pt>
                <c:pt idx="914">
                  <c:v>45476</c:v>
                </c:pt>
                <c:pt idx="915">
                  <c:v>45477</c:v>
                </c:pt>
                <c:pt idx="916">
                  <c:v>45478</c:v>
                </c:pt>
                <c:pt idx="917">
                  <c:v>45479</c:v>
                </c:pt>
                <c:pt idx="918">
                  <c:v>45480</c:v>
                </c:pt>
                <c:pt idx="919">
                  <c:v>45481</c:v>
                </c:pt>
                <c:pt idx="920">
                  <c:v>45482</c:v>
                </c:pt>
                <c:pt idx="921">
                  <c:v>45483</c:v>
                </c:pt>
                <c:pt idx="922">
                  <c:v>45484</c:v>
                </c:pt>
                <c:pt idx="923">
                  <c:v>45485</c:v>
                </c:pt>
                <c:pt idx="924">
                  <c:v>45486</c:v>
                </c:pt>
                <c:pt idx="925">
                  <c:v>45487</c:v>
                </c:pt>
                <c:pt idx="926">
                  <c:v>45488</c:v>
                </c:pt>
                <c:pt idx="927">
                  <c:v>45489</c:v>
                </c:pt>
                <c:pt idx="928">
                  <c:v>45490</c:v>
                </c:pt>
                <c:pt idx="929">
                  <c:v>45491</c:v>
                </c:pt>
                <c:pt idx="930">
                  <c:v>45492</c:v>
                </c:pt>
                <c:pt idx="931">
                  <c:v>45493</c:v>
                </c:pt>
                <c:pt idx="932">
                  <c:v>45494</c:v>
                </c:pt>
                <c:pt idx="933">
                  <c:v>45495</c:v>
                </c:pt>
                <c:pt idx="934">
                  <c:v>45496</c:v>
                </c:pt>
                <c:pt idx="935">
                  <c:v>45497</c:v>
                </c:pt>
                <c:pt idx="936">
                  <c:v>45498</c:v>
                </c:pt>
                <c:pt idx="937">
                  <c:v>45499</c:v>
                </c:pt>
                <c:pt idx="938">
                  <c:v>45500</c:v>
                </c:pt>
                <c:pt idx="939">
                  <c:v>45501</c:v>
                </c:pt>
                <c:pt idx="940">
                  <c:v>45502</c:v>
                </c:pt>
                <c:pt idx="941">
                  <c:v>45503</c:v>
                </c:pt>
                <c:pt idx="942">
                  <c:v>45504</c:v>
                </c:pt>
                <c:pt idx="943">
                  <c:v>45505</c:v>
                </c:pt>
                <c:pt idx="944">
                  <c:v>45506</c:v>
                </c:pt>
                <c:pt idx="945">
                  <c:v>45507</c:v>
                </c:pt>
                <c:pt idx="946">
                  <c:v>45508</c:v>
                </c:pt>
                <c:pt idx="947">
                  <c:v>45509</c:v>
                </c:pt>
                <c:pt idx="948">
                  <c:v>45510</c:v>
                </c:pt>
                <c:pt idx="949">
                  <c:v>45511</c:v>
                </c:pt>
                <c:pt idx="950">
                  <c:v>45512</c:v>
                </c:pt>
                <c:pt idx="951">
                  <c:v>45513</c:v>
                </c:pt>
                <c:pt idx="952">
                  <c:v>45514</c:v>
                </c:pt>
                <c:pt idx="953">
                  <c:v>45515</c:v>
                </c:pt>
                <c:pt idx="954">
                  <c:v>45516</c:v>
                </c:pt>
                <c:pt idx="955">
                  <c:v>45517</c:v>
                </c:pt>
                <c:pt idx="956">
                  <c:v>45518</c:v>
                </c:pt>
                <c:pt idx="957">
                  <c:v>45519</c:v>
                </c:pt>
                <c:pt idx="958">
                  <c:v>45520</c:v>
                </c:pt>
                <c:pt idx="959">
                  <c:v>45521</c:v>
                </c:pt>
                <c:pt idx="960">
                  <c:v>45522</c:v>
                </c:pt>
                <c:pt idx="961">
                  <c:v>45523</c:v>
                </c:pt>
                <c:pt idx="962">
                  <c:v>45524</c:v>
                </c:pt>
                <c:pt idx="963">
                  <c:v>45525</c:v>
                </c:pt>
                <c:pt idx="964">
                  <c:v>45526</c:v>
                </c:pt>
                <c:pt idx="965">
                  <c:v>45527</c:v>
                </c:pt>
                <c:pt idx="966">
                  <c:v>45528</c:v>
                </c:pt>
                <c:pt idx="967">
                  <c:v>45529</c:v>
                </c:pt>
                <c:pt idx="968">
                  <c:v>45530</c:v>
                </c:pt>
                <c:pt idx="969">
                  <c:v>45531</c:v>
                </c:pt>
                <c:pt idx="970">
                  <c:v>45532</c:v>
                </c:pt>
                <c:pt idx="971">
                  <c:v>45533</c:v>
                </c:pt>
                <c:pt idx="972">
                  <c:v>45534</c:v>
                </c:pt>
                <c:pt idx="973">
                  <c:v>45535</c:v>
                </c:pt>
                <c:pt idx="974">
                  <c:v>45536</c:v>
                </c:pt>
                <c:pt idx="975">
                  <c:v>45537</c:v>
                </c:pt>
                <c:pt idx="976">
                  <c:v>45538</c:v>
                </c:pt>
                <c:pt idx="977">
                  <c:v>45539</c:v>
                </c:pt>
                <c:pt idx="978">
                  <c:v>45540</c:v>
                </c:pt>
                <c:pt idx="979">
                  <c:v>45541</c:v>
                </c:pt>
                <c:pt idx="980">
                  <c:v>45542</c:v>
                </c:pt>
                <c:pt idx="981">
                  <c:v>45543</c:v>
                </c:pt>
                <c:pt idx="982">
                  <c:v>45544</c:v>
                </c:pt>
                <c:pt idx="983">
                  <c:v>45545</c:v>
                </c:pt>
                <c:pt idx="984">
                  <c:v>45546</c:v>
                </c:pt>
                <c:pt idx="985">
                  <c:v>45547</c:v>
                </c:pt>
                <c:pt idx="986">
                  <c:v>45548</c:v>
                </c:pt>
                <c:pt idx="987">
                  <c:v>45549</c:v>
                </c:pt>
                <c:pt idx="988">
                  <c:v>45550</c:v>
                </c:pt>
                <c:pt idx="989">
                  <c:v>45551</c:v>
                </c:pt>
                <c:pt idx="990">
                  <c:v>45552</c:v>
                </c:pt>
                <c:pt idx="991">
                  <c:v>45553</c:v>
                </c:pt>
                <c:pt idx="992">
                  <c:v>45554</c:v>
                </c:pt>
                <c:pt idx="993">
                  <c:v>45555</c:v>
                </c:pt>
                <c:pt idx="994">
                  <c:v>45556</c:v>
                </c:pt>
                <c:pt idx="995">
                  <c:v>45557</c:v>
                </c:pt>
                <c:pt idx="996">
                  <c:v>45558</c:v>
                </c:pt>
                <c:pt idx="997">
                  <c:v>45559</c:v>
                </c:pt>
                <c:pt idx="998">
                  <c:v>45560</c:v>
                </c:pt>
                <c:pt idx="999">
                  <c:v>45561</c:v>
                </c:pt>
                <c:pt idx="1000">
                  <c:v>45562</c:v>
                </c:pt>
                <c:pt idx="1001">
                  <c:v>45563</c:v>
                </c:pt>
                <c:pt idx="1002">
                  <c:v>45564</c:v>
                </c:pt>
                <c:pt idx="1003">
                  <c:v>45565</c:v>
                </c:pt>
                <c:pt idx="1004">
                  <c:v>45566</c:v>
                </c:pt>
                <c:pt idx="1005">
                  <c:v>45567</c:v>
                </c:pt>
                <c:pt idx="1006">
                  <c:v>45568</c:v>
                </c:pt>
                <c:pt idx="1007">
                  <c:v>45569</c:v>
                </c:pt>
                <c:pt idx="1008">
                  <c:v>45570</c:v>
                </c:pt>
                <c:pt idx="1009">
                  <c:v>45571</c:v>
                </c:pt>
                <c:pt idx="1010">
                  <c:v>45572</c:v>
                </c:pt>
                <c:pt idx="1011">
                  <c:v>45573</c:v>
                </c:pt>
                <c:pt idx="1012">
                  <c:v>45574</c:v>
                </c:pt>
                <c:pt idx="1013">
                  <c:v>45575</c:v>
                </c:pt>
                <c:pt idx="1014">
                  <c:v>45576</c:v>
                </c:pt>
                <c:pt idx="1015">
                  <c:v>45577</c:v>
                </c:pt>
                <c:pt idx="1016">
                  <c:v>45578</c:v>
                </c:pt>
                <c:pt idx="1017">
                  <c:v>45579</c:v>
                </c:pt>
                <c:pt idx="1018">
                  <c:v>45580</c:v>
                </c:pt>
                <c:pt idx="1019">
                  <c:v>45581</c:v>
                </c:pt>
                <c:pt idx="1020">
                  <c:v>45582</c:v>
                </c:pt>
                <c:pt idx="1021">
                  <c:v>45583</c:v>
                </c:pt>
                <c:pt idx="1022">
                  <c:v>45584</c:v>
                </c:pt>
                <c:pt idx="1023">
                  <c:v>45585</c:v>
                </c:pt>
                <c:pt idx="1024">
                  <c:v>45586</c:v>
                </c:pt>
                <c:pt idx="1025">
                  <c:v>45587</c:v>
                </c:pt>
                <c:pt idx="1026">
                  <c:v>45588</c:v>
                </c:pt>
                <c:pt idx="1027">
                  <c:v>45589</c:v>
                </c:pt>
                <c:pt idx="1028">
                  <c:v>45590</c:v>
                </c:pt>
                <c:pt idx="1029">
                  <c:v>45591</c:v>
                </c:pt>
                <c:pt idx="1030">
                  <c:v>45592</c:v>
                </c:pt>
                <c:pt idx="1031">
                  <c:v>45593</c:v>
                </c:pt>
                <c:pt idx="1032">
                  <c:v>45594</c:v>
                </c:pt>
                <c:pt idx="1033">
                  <c:v>45595</c:v>
                </c:pt>
                <c:pt idx="1034">
                  <c:v>45596</c:v>
                </c:pt>
                <c:pt idx="1035">
                  <c:v>45597</c:v>
                </c:pt>
                <c:pt idx="1036">
                  <c:v>45598</c:v>
                </c:pt>
                <c:pt idx="1037">
                  <c:v>45599</c:v>
                </c:pt>
                <c:pt idx="1038">
                  <c:v>45600</c:v>
                </c:pt>
                <c:pt idx="1039">
                  <c:v>45601</c:v>
                </c:pt>
                <c:pt idx="1040">
                  <c:v>45602</c:v>
                </c:pt>
                <c:pt idx="1041">
                  <c:v>45603</c:v>
                </c:pt>
                <c:pt idx="1042">
                  <c:v>45604</c:v>
                </c:pt>
                <c:pt idx="1043">
                  <c:v>45605</c:v>
                </c:pt>
                <c:pt idx="1044">
                  <c:v>45606</c:v>
                </c:pt>
                <c:pt idx="1045">
                  <c:v>45607</c:v>
                </c:pt>
                <c:pt idx="1046">
                  <c:v>45608</c:v>
                </c:pt>
                <c:pt idx="1047">
                  <c:v>45609</c:v>
                </c:pt>
                <c:pt idx="1048">
                  <c:v>45610</c:v>
                </c:pt>
                <c:pt idx="1049">
                  <c:v>45611</c:v>
                </c:pt>
                <c:pt idx="1050">
                  <c:v>45612</c:v>
                </c:pt>
                <c:pt idx="1051">
                  <c:v>45613</c:v>
                </c:pt>
                <c:pt idx="1052">
                  <c:v>45614</c:v>
                </c:pt>
                <c:pt idx="1053">
                  <c:v>45615</c:v>
                </c:pt>
                <c:pt idx="1054">
                  <c:v>45616</c:v>
                </c:pt>
                <c:pt idx="1055">
                  <c:v>45617</c:v>
                </c:pt>
                <c:pt idx="1056">
                  <c:v>45618</c:v>
                </c:pt>
                <c:pt idx="1057">
                  <c:v>45619</c:v>
                </c:pt>
                <c:pt idx="1058">
                  <c:v>45620</c:v>
                </c:pt>
                <c:pt idx="1059">
                  <c:v>45621</c:v>
                </c:pt>
                <c:pt idx="1060">
                  <c:v>45622</c:v>
                </c:pt>
                <c:pt idx="1061">
                  <c:v>45623</c:v>
                </c:pt>
                <c:pt idx="1062">
                  <c:v>45624</c:v>
                </c:pt>
                <c:pt idx="1063">
                  <c:v>45625</c:v>
                </c:pt>
                <c:pt idx="1064">
                  <c:v>45626</c:v>
                </c:pt>
                <c:pt idx="1065">
                  <c:v>45627</c:v>
                </c:pt>
                <c:pt idx="1066">
                  <c:v>45628</c:v>
                </c:pt>
                <c:pt idx="1067">
                  <c:v>45629</c:v>
                </c:pt>
                <c:pt idx="1068">
                  <c:v>45630</c:v>
                </c:pt>
                <c:pt idx="1069">
                  <c:v>45631</c:v>
                </c:pt>
                <c:pt idx="1070">
                  <c:v>45632</c:v>
                </c:pt>
                <c:pt idx="1071">
                  <c:v>45633</c:v>
                </c:pt>
                <c:pt idx="1072">
                  <c:v>45634</c:v>
                </c:pt>
                <c:pt idx="1073">
                  <c:v>45635</c:v>
                </c:pt>
                <c:pt idx="1074">
                  <c:v>45636</c:v>
                </c:pt>
                <c:pt idx="1075">
                  <c:v>45637</c:v>
                </c:pt>
                <c:pt idx="1076">
                  <c:v>45638</c:v>
                </c:pt>
                <c:pt idx="1077">
                  <c:v>45639</c:v>
                </c:pt>
                <c:pt idx="1078">
                  <c:v>45640</c:v>
                </c:pt>
                <c:pt idx="1079">
                  <c:v>45641</c:v>
                </c:pt>
                <c:pt idx="1080">
                  <c:v>45642</c:v>
                </c:pt>
                <c:pt idx="1081">
                  <c:v>45643</c:v>
                </c:pt>
                <c:pt idx="1082">
                  <c:v>45644</c:v>
                </c:pt>
                <c:pt idx="1083">
                  <c:v>45645</c:v>
                </c:pt>
                <c:pt idx="1084">
                  <c:v>45646</c:v>
                </c:pt>
                <c:pt idx="1085">
                  <c:v>45647</c:v>
                </c:pt>
                <c:pt idx="1086">
                  <c:v>45648</c:v>
                </c:pt>
                <c:pt idx="1087">
                  <c:v>45649</c:v>
                </c:pt>
                <c:pt idx="1088">
                  <c:v>45650</c:v>
                </c:pt>
                <c:pt idx="1089">
                  <c:v>45651</c:v>
                </c:pt>
                <c:pt idx="1090">
                  <c:v>45652</c:v>
                </c:pt>
                <c:pt idx="1091">
                  <c:v>45653</c:v>
                </c:pt>
                <c:pt idx="1092">
                  <c:v>45654</c:v>
                </c:pt>
                <c:pt idx="1093">
                  <c:v>45655</c:v>
                </c:pt>
                <c:pt idx="1094">
                  <c:v>45656</c:v>
                </c:pt>
                <c:pt idx="1095">
                  <c:v>45657</c:v>
                </c:pt>
              </c:numCache>
            </c:numRef>
          </c:cat>
          <c:val>
            <c:numRef>
              <c:f>Sheet2!$E$2:$E$1097</c:f>
              <c:numCache>
                <c:formatCode>General</c:formatCode>
                <c:ptCount val="1096"/>
                <c:pt idx="953" formatCode="0.00">
                  <c:v>12170</c:v>
                </c:pt>
                <c:pt idx="954" formatCode="0.00">
                  <c:v>14246.746356420124</c:v>
                </c:pt>
                <c:pt idx="955" formatCode="0.00">
                  <c:v>14503.126806646826</c:v>
                </c:pt>
                <c:pt idx="956" formatCode="0.00">
                  <c:v>14658.635881461476</c:v>
                </c:pt>
                <c:pt idx="957" formatCode="0.00">
                  <c:v>14798.969224461953</c:v>
                </c:pt>
                <c:pt idx="958" formatCode="0.00">
                  <c:v>14622.803434760468</c:v>
                </c:pt>
                <c:pt idx="959" formatCode="0.00">
                  <c:v>14384.297416012883</c:v>
                </c:pt>
                <c:pt idx="960" formatCode="0.00">
                  <c:v>14628.860027142324</c:v>
                </c:pt>
                <c:pt idx="961" formatCode="0.00">
                  <c:v>14699.848289342286</c:v>
                </c:pt>
                <c:pt idx="962" formatCode="0.00">
                  <c:v>14977.232148900403</c:v>
                </c:pt>
                <c:pt idx="963" formatCode="0.00">
                  <c:v>14927.453188701465</c:v>
                </c:pt>
                <c:pt idx="964" formatCode="0.00">
                  <c:v>14577.705923859281</c:v>
                </c:pt>
                <c:pt idx="965" formatCode="0.00">
                  <c:v>14434.874120286227</c:v>
                </c:pt>
                <c:pt idx="966" formatCode="0.00">
                  <c:v>14739.069859012869</c:v>
                </c:pt>
                <c:pt idx="967" formatCode="0.00">
                  <c:v>14749.248775798213</c:v>
                </c:pt>
                <c:pt idx="968" formatCode="0.00">
                  <c:v>14457.605768745943</c:v>
                </c:pt>
                <c:pt idx="969" formatCode="0.00">
                  <c:v>14597.417064819188</c:v>
                </c:pt>
                <c:pt idx="970" formatCode="0.00">
                  <c:v>14642.462111917059</c:v>
                </c:pt>
                <c:pt idx="971" formatCode="0.00">
                  <c:v>14663.005753288593</c:v>
                </c:pt>
                <c:pt idx="972" formatCode="0.00">
                  <c:v>14976.543976671155</c:v>
                </c:pt>
                <c:pt idx="973" formatCode="0.00">
                  <c:v>14228.42073184203</c:v>
                </c:pt>
                <c:pt idx="974" formatCode="0.00">
                  <c:v>14378.405793965687</c:v>
                </c:pt>
                <c:pt idx="975" formatCode="0.00">
                  <c:v>14424.435889141874</c:v>
                </c:pt>
                <c:pt idx="976" formatCode="0.00">
                  <c:v>14116.92350690969</c:v>
                </c:pt>
                <c:pt idx="977" formatCode="0.00">
                  <c:v>14125.115285571135</c:v>
                </c:pt>
                <c:pt idx="978" formatCode="0.00">
                  <c:v>14529.190129690158</c:v>
                </c:pt>
                <c:pt idx="979" formatCode="0.00">
                  <c:v>13980.777419923143</c:v>
                </c:pt>
                <c:pt idx="980" formatCode="0.00">
                  <c:v>14473.963588687373</c:v>
                </c:pt>
                <c:pt idx="981" formatCode="0.00">
                  <c:v>14645.808385665036</c:v>
                </c:pt>
                <c:pt idx="982" formatCode="0.00">
                  <c:v>15048.101653679521</c:v>
                </c:pt>
                <c:pt idx="983" formatCode="0.00">
                  <c:v>14784.08172953515</c:v>
                </c:pt>
                <c:pt idx="984" formatCode="0.00">
                  <c:v>15249.000442649876</c:v>
                </c:pt>
                <c:pt idx="985" formatCode="0.00">
                  <c:v>15436.183973103167</c:v>
                </c:pt>
                <c:pt idx="986" formatCode="0.00">
                  <c:v>15446.479295551992</c:v>
                </c:pt>
                <c:pt idx="987" formatCode="0.00">
                  <c:v>15204.671134712782</c:v>
                </c:pt>
                <c:pt idx="988" formatCode="0.00">
                  <c:v>15439.910510107957</c:v>
                </c:pt>
                <c:pt idx="989" formatCode="0.00">
                  <c:v>15629.650183638852</c:v>
                </c:pt>
                <c:pt idx="990" formatCode="0.00">
                  <c:v>15471.656596729623</c:v>
                </c:pt>
                <c:pt idx="991" formatCode="0.00">
                  <c:v>15323.566716226294</c:v>
                </c:pt>
                <c:pt idx="992" formatCode="0.00">
                  <c:v>15054.009295352664</c:v>
                </c:pt>
                <c:pt idx="993" formatCode="0.00">
                  <c:v>15040.799345234158</c:v>
                </c:pt>
                <c:pt idx="994" formatCode="0.00">
                  <c:v>15156.438157601184</c:v>
                </c:pt>
                <c:pt idx="995" formatCode="0.00">
                  <c:v>15270.986863754419</c:v>
                </c:pt>
                <c:pt idx="996" formatCode="0.00">
                  <c:v>15628.475889354013</c:v>
                </c:pt>
                <c:pt idx="997" formatCode="0.00">
                  <c:v>15819.82038719551</c:v>
                </c:pt>
                <c:pt idx="998" formatCode="0.00">
                  <c:v>15656.22393617962</c:v>
                </c:pt>
                <c:pt idx="999" formatCode="0.00">
                  <c:v>15642.734316902126</c:v>
                </c:pt>
                <c:pt idx="1000" formatCode="0.00">
                  <c:v>15895.95771595232</c:v>
                </c:pt>
                <c:pt idx="1001" formatCode="0.00">
                  <c:v>16251.380304011473</c:v>
                </c:pt>
                <c:pt idx="1002" formatCode="0.00">
                  <c:v>15303.949314126901</c:v>
                </c:pt>
                <c:pt idx="1003" formatCode="0.00">
                  <c:v>14989.75795777066</c:v>
                </c:pt>
                <c:pt idx="1004" formatCode="0.00">
                  <c:v>15677.213794157229</c:v>
                </c:pt>
                <c:pt idx="1005" formatCode="0.00">
                  <c:v>15742.546696859084</c:v>
                </c:pt>
                <c:pt idx="1006" formatCode="0.00">
                  <c:v>15934.256036516739</c:v>
                </c:pt>
                <c:pt idx="1007" formatCode="0.00">
                  <c:v>16054.355063360843</c:v>
                </c:pt>
                <c:pt idx="1008" formatCode="0.00">
                  <c:v>16059.975601441844</c:v>
                </c:pt>
                <c:pt idx="1009" formatCode="0.00">
                  <c:v>15968.822324549656</c:v>
                </c:pt>
                <c:pt idx="1010" formatCode="0.00">
                  <c:v>16105.429885547968</c:v>
                </c:pt>
                <c:pt idx="1011" formatCode="0.00">
                  <c:v>15754.138403650159</c:v>
                </c:pt>
                <c:pt idx="1012" formatCode="0.00">
                  <c:v>15797.365516303016</c:v>
                </c:pt>
                <c:pt idx="1013" formatCode="0.00">
                  <c:v>15888.919675156494</c:v>
                </c:pt>
                <c:pt idx="1014" formatCode="0.00">
                  <c:v>15490.9851461735</c:v>
                </c:pt>
                <c:pt idx="1015" formatCode="0.00">
                  <c:v>15831.178941617358</c:v>
                </c:pt>
                <c:pt idx="1016" formatCode="0.00">
                  <c:v>16061.542257759065</c:v>
                </c:pt>
                <c:pt idx="1017" formatCode="0.00">
                  <c:v>16042.465973934282</c:v>
                </c:pt>
                <c:pt idx="1018" formatCode="0.00">
                  <c:v>15924.289963888881</c:v>
                </c:pt>
                <c:pt idx="1019" formatCode="0.00">
                  <c:v>15715.647273278453</c:v>
                </c:pt>
                <c:pt idx="1020" formatCode="0.00">
                  <c:v>15732.269533058374</c:v>
                </c:pt>
                <c:pt idx="1021" formatCode="0.00">
                  <c:v>15690.844300603905</c:v>
                </c:pt>
                <c:pt idx="1022" formatCode="0.00">
                  <c:v>15684.727294785182</c:v>
                </c:pt>
                <c:pt idx="1023" formatCode="0.00">
                  <c:v>15719.832626924657</c:v>
                </c:pt>
                <c:pt idx="1024" formatCode="0.00">
                  <c:v>15870.549596992054</c:v>
                </c:pt>
                <c:pt idx="1025" formatCode="0.00">
                  <c:v>15761.648444938051</c:v>
                </c:pt>
                <c:pt idx="1026" formatCode="0.00">
                  <c:v>15839.241742052138</c:v>
                </c:pt>
                <c:pt idx="1027" formatCode="0.00">
                  <c:v>16015.247328814443</c:v>
                </c:pt>
                <c:pt idx="1028" formatCode="0.00">
                  <c:v>15814.691046793241</c:v>
                </c:pt>
                <c:pt idx="1029" formatCode="0.00">
                  <c:v>15911.22416971856</c:v>
                </c:pt>
                <c:pt idx="1030" formatCode="0.00">
                  <c:v>15554.751538398961</c:v>
                </c:pt>
                <c:pt idx="1031" formatCode="0.00">
                  <c:v>15772.436274199968</c:v>
                </c:pt>
                <c:pt idx="1032" formatCode="0.00">
                  <c:v>15459.980889577277</c:v>
                </c:pt>
                <c:pt idx="1033" formatCode="0.00">
                  <c:v>15712.715100097783</c:v>
                </c:pt>
                <c:pt idx="1034" formatCode="0.00">
                  <c:v>15641.86560677602</c:v>
                </c:pt>
                <c:pt idx="1035" formatCode="0.00">
                  <c:v>15553.092897611377</c:v>
                </c:pt>
                <c:pt idx="1036" formatCode="0.00">
                  <c:v>15749.446881361993</c:v>
                </c:pt>
                <c:pt idx="1037" formatCode="0.00">
                  <c:v>15790.370752909232</c:v>
                </c:pt>
                <c:pt idx="1038" formatCode="0.00">
                  <c:v>16051.418295072514</c:v>
                </c:pt>
                <c:pt idx="1039" formatCode="0.00">
                  <c:v>15850.431562517675</c:v>
                </c:pt>
                <c:pt idx="1040" formatCode="0.00">
                  <c:v>15801.206415256218</c:v>
                </c:pt>
                <c:pt idx="1041" formatCode="0.00">
                  <c:v>15920.305796955094</c:v>
                </c:pt>
                <c:pt idx="1042" formatCode="0.00">
                  <c:v>16141.54481553088</c:v>
                </c:pt>
                <c:pt idx="1043" formatCode="0.00">
                  <c:v>16056.474112720703</c:v>
                </c:pt>
                <c:pt idx="1044" formatCode="0.00">
                  <c:v>15991.163415257231</c:v>
                </c:pt>
                <c:pt idx="1045" formatCode="0.00">
                  <c:v>16132.91454462364</c:v>
                </c:pt>
                <c:pt idx="1046" formatCode="0.00">
                  <c:v>16074.001375644457</c:v>
                </c:pt>
                <c:pt idx="1047" formatCode="0.00">
                  <c:v>15869.327805541547</c:v>
                </c:pt>
                <c:pt idx="1048" formatCode="0.00">
                  <c:v>15721.310627088635</c:v>
                </c:pt>
                <c:pt idx="1049" formatCode="0.00">
                  <c:v>15597.905822883216</c:v>
                </c:pt>
                <c:pt idx="1050" formatCode="0.00">
                  <c:v>15777.996193445657</c:v>
                </c:pt>
                <c:pt idx="1051" formatCode="0.00">
                  <c:v>15796.462820224551</c:v>
                </c:pt>
                <c:pt idx="1052" formatCode="0.00">
                  <c:v>15877.919785570341</c:v>
                </c:pt>
                <c:pt idx="1053" formatCode="0.00">
                  <c:v>15509.728989592822</c:v>
                </c:pt>
                <c:pt idx="1054" formatCode="0.00">
                  <c:v>15835.882724249281</c:v>
                </c:pt>
                <c:pt idx="1055" formatCode="0.00">
                  <c:v>16324.637160446146</c:v>
                </c:pt>
                <c:pt idx="1056" formatCode="0.00">
                  <c:v>16558.892675248608</c:v>
                </c:pt>
                <c:pt idx="1057" formatCode="0.00">
                  <c:v>16508.99262252498</c:v>
                </c:pt>
                <c:pt idx="1058" formatCode="0.00">
                  <c:v>16243.852656216783</c:v>
                </c:pt>
                <c:pt idx="1059" formatCode="0.00">
                  <c:v>16031.412395212163</c:v>
                </c:pt>
                <c:pt idx="1060" formatCode="0.00">
                  <c:v>15864.688948164177</c:v>
                </c:pt>
                <c:pt idx="1061" formatCode="0.00">
                  <c:v>15609.774753563481</c:v>
                </c:pt>
                <c:pt idx="1062" formatCode="0.00">
                  <c:v>15787.554028092954</c:v>
                </c:pt>
                <c:pt idx="1063" formatCode="0.00">
                  <c:v>15040.09243384123</c:v>
                </c:pt>
                <c:pt idx="1064" formatCode="0.00">
                  <c:v>15554.741167968243</c:v>
                </c:pt>
                <c:pt idx="1065" formatCode="0.00">
                  <c:v>15207.165735210883</c:v>
                </c:pt>
                <c:pt idx="1066" formatCode="0.00">
                  <c:v>15319.556301317474</c:v>
                </c:pt>
                <c:pt idx="1067" formatCode="0.00">
                  <c:v>15483.075049689827</c:v>
                </c:pt>
                <c:pt idx="1068" formatCode="0.00">
                  <c:v>15312.197370120222</c:v>
                </c:pt>
                <c:pt idx="1069" formatCode="0.00">
                  <c:v>15425.191734962453</c:v>
                </c:pt>
                <c:pt idx="1070" formatCode="0.00">
                  <c:v>15910.907131555108</c:v>
                </c:pt>
                <c:pt idx="1071" formatCode="0.00">
                  <c:v>16386.307589518332</c:v>
                </c:pt>
                <c:pt idx="1072" formatCode="0.00">
                  <c:v>16357.734960511887</c:v>
                </c:pt>
                <c:pt idx="1073" formatCode="0.00">
                  <c:v>16151.880902197583</c:v>
                </c:pt>
                <c:pt idx="1074" formatCode="0.00">
                  <c:v>16065.236171124223</c:v>
                </c:pt>
                <c:pt idx="1075" formatCode="0.00">
                  <c:v>16174.807687843728</c:v>
                </c:pt>
                <c:pt idx="1076" formatCode="0.00">
                  <c:v>16142.31912263585</c:v>
                </c:pt>
                <c:pt idx="1077" formatCode="0.00">
                  <c:v>16388.032486427863</c:v>
                </c:pt>
                <c:pt idx="1078" formatCode="0.00">
                  <c:v>16512.172222313471</c:v>
                </c:pt>
                <c:pt idx="1079" formatCode="0.00">
                  <c:v>16302.636663051238</c:v>
                </c:pt>
                <c:pt idx="1080" formatCode="0.00">
                  <c:v>16331.534741442796</c:v>
                </c:pt>
                <c:pt idx="1081" formatCode="0.00">
                  <c:v>16401.562706509503</c:v>
                </c:pt>
                <c:pt idx="1082" formatCode="0.00">
                  <c:v>16512.901169978482</c:v>
                </c:pt>
                <c:pt idx="1083" formatCode="0.00">
                  <c:v>16385.45002790523</c:v>
                </c:pt>
                <c:pt idx="1084" formatCode="0.00">
                  <c:v>16725.431972606264</c:v>
                </c:pt>
                <c:pt idx="1085" formatCode="0.00">
                  <c:v>16837.022324269859</c:v>
                </c:pt>
                <c:pt idx="1086" formatCode="0.00">
                  <c:v>16877.325761935917</c:v>
                </c:pt>
                <c:pt idx="1087" formatCode="0.00">
                  <c:v>17453.283927996286</c:v>
                </c:pt>
                <c:pt idx="1088" formatCode="0.00">
                  <c:v>17453.216255852174</c:v>
                </c:pt>
                <c:pt idx="1089" formatCode="0.00">
                  <c:v>17043.570322026309</c:v>
                </c:pt>
                <c:pt idx="1090" formatCode="0.00">
                  <c:v>17631.45383124215</c:v>
                </c:pt>
                <c:pt idx="1091" formatCode="0.00">
                  <c:v>17963.050133757821</c:v>
                </c:pt>
                <c:pt idx="1092" formatCode="0.00">
                  <c:v>17751.222514741254</c:v>
                </c:pt>
                <c:pt idx="1093" formatCode="0.00">
                  <c:v>17752.139359900055</c:v>
                </c:pt>
                <c:pt idx="1094" formatCode="0.00">
                  <c:v>17538.177856949773</c:v>
                </c:pt>
                <c:pt idx="1095" formatCode="0.00">
                  <c:v>17565.614449582201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2FB-429E-B9F2-B8E64DB0D6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7730720"/>
        <c:axId val="2097729760"/>
      </c:lineChart>
      <c:catAx>
        <c:axId val="2097730720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2097729760"/>
        <c:crosses val="autoZero"/>
        <c:auto val="1"/>
        <c:lblAlgn val="ctr"/>
        <c:lblOffset val="100"/>
        <c:noMultiLvlLbl val="0"/>
      </c:catAx>
      <c:valAx>
        <c:axId val="209772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2097730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d-ID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d-ID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2019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'Beban Puncak'!$A$23:$NC$23</c:f>
              <c:numCache>
                <c:formatCode>General</c:formatCode>
                <c:ptCount val="367"/>
                <c:pt idx="0">
                  <c:v>2019</c:v>
                </c:pt>
                <c:pt idx="1">
                  <c:v>7273</c:v>
                </c:pt>
                <c:pt idx="2">
                  <c:v>6993</c:v>
                </c:pt>
                <c:pt idx="3">
                  <c:v>6686</c:v>
                </c:pt>
                <c:pt idx="4">
                  <c:v>6465</c:v>
                </c:pt>
                <c:pt idx="5">
                  <c:v>5918</c:v>
                </c:pt>
                <c:pt idx="6">
                  <c:v>5601</c:v>
                </c:pt>
                <c:pt idx="7">
                  <c:v>4858</c:v>
                </c:pt>
                <c:pt idx="8">
                  <c:v>4700</c:v>
                </c:pt>
                <c:pt idx="9">
                  <c:v>4800</c:v>
                </c:pt>
                <c:pt idx="10">
                  <c:v>4800</c:v>
                </c:pt>
                <c:pt idx="11">
                  <c:v>4800</c:v>
                </c:pt>
                <c:pt idx="12">
                  <c:v>4700</c:v>
                </c:pt>
                <c:pt idx="13">
                  <c:v>4600</c:v>
                </c:pt>
                <c:pt idx="14">
                  <c:v>5288</c:v>
                </c:pt>
                <c:pt idx="15">
                  <c:v>5754</c:v>
                </c:pt>
                <c:pt idx="16">
                  <c:v>5879</c:v>
                </c:pt>
                <c:pt idx="17">
                  <c:v>1911</c:v>
                </c:pt>
                <c:pt idx="18">
                  <c:v>6736</c:v>
                </c:pt>
                <c:pt idx="19">
                  <c:v>1461</c:v>
                </c:pt>
                <c:pt idx="20">
                  <c:v>5300</c:v>
                </c:pt>
                <c:pt idx="21">
                  <c:v>5841</c:v>
                </c:pt>
                <c:pt idx="22">
                  <c:v>6345</c:v>
                </c:pt>
                <c:pt idx="23">
                  <c:v>6007</c:v>
                </c:pt>
                <c:pt idx="24">
                  <c:v>5452</c:v>
                </c:pt>
                <c:pt idx="25">
                  <c:v>6660</c:v>
                </c:pt>
                <c:pt idx="26">
                  <c:v>6549</c:v>
                </c:pt>
                <c:pt idx="27">
                  <c:v>6436</c:v>
                </c:pt>
                <c:pt idx="28">
                  <c:v>6259</c:v>
                </c:pt>
                <c:pt idx="29">
                  <c:v>6691</c:v>
                </c:pt>
                <c:pt idx="30">
                  <c:v>6862</c:v>
                </c:pt>
                <c:pt idx="31">
                  <c:v>6424</c:v>
                </c:pt>
                <c:pt idx="32">
                  <c:v>6524</c:v>
                </c:pt>
                <c:pt idx="33">
                  <c:v>6719</c:v>
                </c:pt>
                <c:pt idx="34">
                  <c:v>6920</c:v>
                </c:pt>
                <c:pt idx="35">
                  <c:v>6510</c:v>
                </c:pt>
                <c:pt idx="36">
                  <c:v>7027</c:v>
                </c:pt>
                <c:pt idx="37">
                  <c:v>7381</c:v>
                </c:pt>
                <c:pt idx="38">
                  <c:v>7214</c:v>
                </c:pt>
                <c:pt idx="39">
                  <c:v>6871</c:v>
                </c:pt>
                <c:pt idx="40">
                  <c:v>7171</c:v>
                </c:pt>
                <c:pt idx="41">
                  <c:v>7057</c:v>
                </c:pt>
                <c:pt idx="42">
                  <c:v>7306</c:v>
                </c:pt>
                <c:pt idx="43">
                  <c:v>6896</c:v>
                </c:pt>
                <c:pt idx="44">
                  <c:v>6752</c:v>
                </c:pt>
                <c:pt idx="45">
                  <c:v>6988</c:v>
                </c:pt>
                <c:pt idx="46">
                  <c:v>7428</c:v>
                </c:pt>
                <c:pt idx="47">
                  <c:v>7304</c:v>
                </c:pt>
                <c:pt idx="48">
                  <c:v>6490</c:v>
                </c:pt>
                <c:pt idx="49">
                  <c:v>7471</c:v>
                </c:pt>
                <c:pt idx="50">
                  <c:v>6685</c:v>
                </c:pt>
                <c:pt idx="51">
                  <c:v>6978</c:v>
                </c:pt>
                <c:pt idx="52">
                  <c:v>6893</c:v>
                </c:pt>
                <c:pt idx="53">
                  <c:v>6879</c:v>
                </c:pt>
                <c:pt idx="54">
                  <c:v>6879</c:v>
                </c:pt>
                <c:pt idx="55">
                  <c:v>7162</c:v>
                </c:pt>
                <c:pt idx="56">
                  <c:v>6516</c:v>
                </c:pt>
                <c:pt idx="57">
                  <c:v>6696</c:v>
                </c:pt>
                <c:pt idx="58">
                  <c:v>7223</c:v>
                </c:pt>
                <c:pt idx="59">
                  <c:v>6937</c:v>
                </c:pt>
                <c:pt idx="60">
                  <c:v>6967</c:v>
                </c:pt>
                <c:pt idx="61">
                  <c:v>7049</c:v>
                </c:pt>
                <c:pt idx="62">
                  <c:v>6691</c:v>
                </c:pt>
                <c:pt idx="63">
                  <c:v>6523</c:v>
                </c:pt>
                <c:pt idx="64">
                  <c:v>6671</c:v>
                </c:pt>
                <c:pt idx="65">
                  <c:v>5215</c:v>
                </c:pt>
                <c:pt idx="66">
                  <c:v>4507</c:v>
                </c:pt>
                <c:pt idx="67">
                  <c:v>6113</c:v>
                </c:pt>
                <c:pt idx="68">
                  <c:v>6736</c:v>
                </c:pt>
                <c:pt idx="69">
                  <c:v>6904</c:v>
                </c:pt>
                <c:pt idx="70">
                  <c:v>6904</c:v>
                </c:pt>
                <c:pt idx="71">
                  <c:v>6973</c:v>
                </c:pt>
                <c:pt idx="72">
                  <c:v>6952</c:v>
                </c:pt>
                <c:pt idx="73">
                  <c:v>6873</c:v>
                </c:pt>
                <c:pt idx="74">
                  <c:v>6511</c:v>
                </c:pt>
                <c:pt idx="75">
                  <c:v>6156</c:v>
                </c:pt>
                <c:pt idx="76">
                  <c:v>6640</c:v>
                </c:pt>
                <c:pt idx="77">
                  <c:v>5877</c:v>
                </c:pt>
                <c:pt idx="78">
                  <c:v>6277</c:v>
                </c:pt>
                <c:pt idx="79">
                  <c:v>6627</c:v>
                </c:pt>
                <c:pt idx="80">
                  <c:v>6835</c:v>
                </c:pt>
                <c:pt idx="81">
                  <c:v>6716</c:v>
                </c:pt>
                <c:pt idx="82">
                  <c:v>6524</c:v>
                </c:pt>
                <c:pt idx="83">
                  <c:v>6060</c:v>
                </c:pt>
                <c:pt idx="84">
                  <c:v>6451</c:v>
                </c:pt>
                <c:pt idx="85">
                  <c:v>6426</c:v>
                </c:pt>
                <c:pt idx="86">
                  <c:v>6656</c:v>
                </c:pt>
                <c:pt idx="87">
                  <c:v>6834</c:v>
                </c:pt>
                <c:pt idx="88">
                  <c:v>6975</c:v>
                </c:pt>
                <c:pt idx="89">
                  <c:v>7259</c:v>
                </c:pt>
                <c:pt idx="90">
                  <c:v>6995</c:v>
                </c:pt>
                <c:pt idx="91">
                  <c:v>7078</c:v>
                </c:pt>
                <c:pt idx="92">
                  <c:v>7177</c:v>
                </c:pt>
                <c:pt idx="93">
                  <c:v>7209</c:v>
                </c:pt>
                <c:pt idx="94">
                  <c:v>7042</c:v>
                </c:pt>
                <c:pt idx="95">
                  <c:v>6749</c:v>
                </c:pt>
                <c:pt idx="96">
                  <c:v>7225</c:v>
                </c:pt>
                <c:pt idx="97">
                  <c:v>6956</c:v>
                </c:pt>
                <c:pt idx="98">
                  <c:v>7124</c:v>
                </c:pt>
                <c:pt idx="99">
                  <c:v>7311</c:v>
                </c:pt>
                <c:pt idx="100">
                  <c:v>7299</c:v>
                </c:pt>
                <c:pt idx="101">
                  <c:v>7312</c:v>
                </c:pt>
                <c:pt idx="102">
                  <c:v>7284</c:v>
                </c:pt>
                <c:pt idx="103">
                  <c:v>7410</c:v>
                </c:pt>
                <c:pt idx="104">
                  <c:v>7498</c:v>
                </c:pt>
                <c:pt idx="105">
                  <c:v>7776</c:v>
                </c:pt>
                <c:pt idx="106">
                  <c:v>7883</c:v>
                </c:pt>
                <c:pt idx="107">
                  <c:v>7537</c:v>
                </c:pt>
                <c:pt idx="108">
                  <c:v>8023</c:v>
                </c:pt>
                <c:pt idx="109">
                  <c:v>7989</c:v>
                </c:pt>
                <c:pt idx="110">
                  <c:v>8106</c:v>
                </c:pt>
                <c:pt idx="111">
                  <c:v>7834</c:v>
                </c:pt>
                <c:pt idx="112">
                  <c:v>8006</c:v>
                </c:pt>
                <c:pt idx="113">
                  <c:v>7943</c:v>
                </c:pt>
                <c:pt idx="114">
                  <c:v>7686</c:v>
                </c:pt>
                <c:pt idx="115">
                  <c:v>7937</c:v>
                </c:pt>
                <c:pt idx="116">
                  <c:v>8181</c:v>
                </c:pt>
                <c:pt idx="117">
                  <c:v>8186</c:v>
                </c:pt>
                <c:pt idx="118">
                  <c:v>7587</c:v>
                </c:pt>
                <c:pt idx="119">
                  <c:v>7708</c:v>
                </c:pt>
                <c:pt idx="120">
                  <c:v>7595</c:v>
                </c:pt>
                <c:pt idx="121">
                  <c:v>7833</c:v>
                </c:pt>
                <c:pt idx="122">
                  <c:v>7658</c:v>
                </c:pt>
                <c:pt idx="123">
                  <c:v>7936</c:v>
                </c:pt>
                <c:pt idx="124">
                  <c:v>7923</c:v>
                </c:pt>
                <c:pt idx="125">
                  <c:v>7809</c:v>
                </c:pt>
                <c:pt idx="126">
                  <c:v>7750</c:v>
                </c:pt>
                <c:pt idx="127">
                  <c:v>7677</c:v>
                </c:pt>
                <c:pt idx="128">
                  <c:v>7637</c:v>
                </c:pt>
                <c:pt idx="129">
                  <c:v>7508</c:v>
                </c:pt>
                <c:pt idx="130">
                  <c:v>7683</c:v>
                </c:pt>
                <c:pt idx="131">
                  <c:v>7295</c:v>
                </c:pt>
                <c:pt idx="132">
                  <c:v>7493</c:v>
                </c:pt>
                <c:pt idx="133">
                  <c:v>7778</c:v>
                </c:pt>
                <c:pt idx="134">
                  <c:v>7901</c:v>
                </c:pt>
                <c:pt idx="135">
                  <c:v>7608</c:v>
                </c:pt>
                <c:pt idx="136">
                  <c:v>7549</c:v>
                </c:pt>
                <c:pt idx="137">
                  <c:v>7549</c:v>
                </c:pt>
                <c:pt idx="138">
                  <c:v>7473</c:v>
                </c:pt>
                <c:pt idx="139">
                  <c:v>7377</c:v>
                </c:pt>
                <c:pt idx="140">
                  <c:v>7590</c:v>
                </c:pt>
                <c:pt idx="141">
                  <c:v>7780</c:v>
                </c:pt>
                <c:pt idx="142">
                  <c:v>7852</c:v>
                </c:pt>
                <c:pt idx="143">
                  <c:v>7714</c:v>
                </c:pt>
                <c:pt idx="144">
                  <c:v>7637</c:v>
                </c:pt>
                <c:pt idx="145">
                  <c:v>7082</c:v>
                </c:pt>
                <c:pt idx="146">
                  <c:v>7075</c:v>
                </c:pt>
                <c:pt idx="147">
                  <c:v>7243</c:v>
                </c:pt>
                <c:pt idx="148">
                  <c:v>7416</c:v>
                </c:pt>
                <c:pt idx="149">
                  <c:v>7156</c:v>
                </c:pt>
                <c:pt idx="150">
                  <c:v>7031</c:v>
                </c:pt>
                <c:pt idx="151">
                  <c:v>7054</c:v>
                </c:pt>
                <c:pt idx="152">
                  <c:v>7489</c:v>
                </c:pt>
                <c:pt idx="153">
                  <c:v>7549</c:v>
                </c:pt>
                <c:pt idx="154">
                  <c:v>7567</c:v>
                </c:pt>
                <c:pt idx="155">
                  <c:v>7784</c:v>
                </c:pt>
                <c:pt idx="156">
                  <c:v>8273</c:v>
                </c:pt>
                <c:pt idx="157">
                  <c:v>8085</c:v>
                </c:pt>
                <c:pt idx="158">
                  <c:v>7954</c:v>
                </c:pt>
                <c:pt idx="159">
                  <c:v>7781</c:v>
                </c:pt>
                <c:pt idx="160">
                  <c:v>7499</c:v>
                </c:pt>
                <c:pt idx="161">
                  <c:v>7446</c:v>
                </c:pt>
                <c:pt idx="162">
                  <c:v>7464</c:v>
                </c:pt>
                <c:pt idx="163">
                  <c:v>7496</c:v>
                </c:pt>
                <c:pt idx="164">
                  <c:v>7219</c:v>
                </c:pt>
                <c:pt idx="165">
                  <c:v>7030</c:v>
                </c:pt>
                <c:pt idx="166">
                  <c:v>7230</c:v>
                </c:pt>
                <c:pt idx="167">
                  <c:v>7158</c:v>
                </c:pt>
                <c:pt idx="168">
                  <c:v>7177</c:v>
                </c:pt>
                <c:pt idx="169">
                  <c:v>7257</c:v>
                </c:pt>
                <c:pt idx="170">
                  <c:v>7088</c:v>
                </c:pt>
                <c:pt idx="171">
                  <c:v>7228</c:v>
                </c:pt>
                <c:pt idx="172">
                  <c:v>7223</c:v>
                </c:pt>
                <c:pt idx="173">
                  <c:v>7241</c:v>
                </c:pt>
                <c:pt idx="174">
                  <c:v>7235</c:v>
                </c:pt>
                <c:pt idx="175">
                  <c:v>7376</c:v>
                </c:pt>
                <c:pt idx="176">
                  <c:v>7256</c:v>
                </c:pt>
                <c:pt idx="177">
                  <c:v>7207</c:v>
                </c:pt>
                <c:pt idx="178">
                  <c:v>7055</c:v>
                </c:pt>
                <c:pt idx="179">
                  <c:v>6992</c:v>
                </c:pt>
                <c:pt idx="180">
                  <c:v>6894</c:v>
                </c:pt>
                <c:pt idx="181">
                  <c:v>6940</c:v>
                </c:pt>
                <c:pt idx="182">
                  <c:v>7323</c:v>
                </c:pt>
                <c:pt idx="183">
                  <c:v>7689</c:v>
                </c:pt>
                <c:pt idx="184">
                  <c:v>7792</c:v>
                </c:pt>
                <c:pt idx="185">
                  <c:v>8023</c:v>
                </c:pt>
                <c:pt idx="186">
                  <c:v>7772</c:v>
                </c:pt>
                <c:pt idx="187">
                  <c:v>7588</c:v>
                </c:pt>
                <c:pt idx="188">
                  <c:v>7402</c:v>
                </c:pt>
                <c:pt idx="189">
                  <c:v>7524</c:v>
                </c:pt>
                <c:pt idx="190">
                  <c:v>7518</c:v>
                </c:pt>
                <c:pt idx="191">
                  <c:v>7446</c:v>
                </c:pt>
                <c:pt idx="192">
                  <c:v>7605</c:v>
                </c:pt>
                <c:pt idx="193">
                  <c:v>7587</c:v>
                </c:pt>
                <c:pt idx="194">
                  <c:v>7408</c:v>
                </c:pt>
                <c:pt idx="195">
                  <c:v>7360</c:v>
                </c:pt>
                <c:pt idx="196">
                  <c:v>7585</c:v>
                </c:pt>
                <c:pt idx="197">
                  <c:v>7565</c:v>
                </c:pt>
                <c:pt idx="198">
                  <c:v>7409</c:v>
                </c:pt>
                <c:pt idx="199">
                  <c:v>7655</c:v>
                </c:pt>
                <c:pt idx="200">
                  <c:v>7448</c:v>
                </c:pt>
                <c:pt idx="201">
                  <c:v>7807</c:v>
                </c:pt>
                <c:pt idx="202">
                  <c:v>7591</c:v>
                </c:pt>
                <c:pt idx="203">
                  <c:v>7597</c:v>
                </c:pt>
                <c:pt idx="204">
                  <c:v>7710</c:v>
                </c:pt>
                <c:pt idx="205">
                  <c:v>7151</c:v>
                </c:pt>
                <c:pt idx="206">
                  <c:v>7772</c:v>
                </c:pt>
                <c:pt idx="207">
                  <c:v>7848</c:v>
                </c:pt>
                <c:pt idx="208">
                  <c:v>7801</c:v>
                </c:pt>
                <c:pt idx="209">
                  <c:v>7512</c:v>
                </c:pt>
                <c:pt idx="210">
                  <c:v>7421</c:v>
                </c:pt>
                <c:pt idx="211">
                  <c:v>7665</c:v>
                </c:pt>
                <c:pt idx="212">
                  <c:v>7467</c:v>
                </c:pt>
                <c:pt idx="213">
                  <c:v>7722</c:v>
                </c:pt>
                <c:pt idx="214">
                  <c:v>7804</c:v>
                </c:pt>
                <c:pt idx="215">
                  <c:v>7086</c:v>
                </c:pt>
                <c:pt idx="216">
                  <c:v>7199</c:v>
                </c:pt>
                <c:pt idx="217">
                  <c:v>7170</c:v>
                </c:pt>
                <c:pt idx="218">
                  <c:v>7505</c:v>
                </c:pt>
                <c:pt idx="219">
                  <c:v>7449</c:v>
                </c:pt>
                <c:pt idx="220">
                  <c:v>7448</c:v>
                </c:pt>
                <c:pt idx="221">
                  <c:v>7273</c:v>
                </c:pt>
                <c:pt idx="222">
                  <c:v>7826</c:v>
                </c:pt>
                <c:pt idx="223">
                  <c:v>7843</c:v>
                </c:pt>
                <c:pt idx="224">
                  <c:v>8402</c:v>
                </c:pt>
                <c:pt idx="225">
                  <c:v>7906</c:v>
                </c:pt>
                <c:pt idx="226">
                  <c:v>8392</c:v>
                </c:pt>
                <c:pt idx="227">
                  <c:v>8069</c:v>
                </c:pt>
                <c:pt idx="228">
                  <c:v>7553</c:v>
                </c:pt>
                <c:pt idx="229">
                  <c:v>7626</c:v>
                </c:pt>
                <c:pt idx="230">
                  <c:v>7402</c:v>
                </c:pt>
                <c:pt idx="231">
                  <c:v>7367</c:v>
                </c:pt>
                <c:pt idx="232">
                  <c:v>7719</c:v>
                </c:pt>
                <c:pt idx="233">
                  <c:v>8066</c:v>
                </c:pt>
                <c:pt idx="234">
                  <c:v>7733</c:v>
                </c:pt>
                <c:pt idx="235">
                  <c:v>7364</c:v>
                </c:pt>
                <c:pt idx="236">
                  <c:v>7724</c:v>
                </c:pt>
                <c:pt idx="237">
                  <c:v>7529</c:v>
                </c:pt>
                <c:pt idx="238">
                  <c:v>7391</c:v>
                </c:pt>
                <c:pt idx="239">
                  <c:v>7512</c:v>
                </c:pt>
                <c:pt idx="240">
                  <c:v>7528</c:v>
                </c:pt>
                <c:pt idx="241">
                  <c:v>7872</c:v>
                </c:pt>
                <c:pt idx="242">
                  <c:v>7633</c:v>
                </c:pt>
                <c:pt idx="243">
                  <c:v>7526</c:v>
                </c:pt>
                <c:pt idx="244">
                  <c:v>7488</c:v>
                </c:pt>
                <c:pt idx="245">
                  <c:v>7559</c:v>
                </c:pt>
                <c:pt idx="246">
                  <c:v>7585</c:v>
                </c:pt>
                <c:pt idx="247">
                  <c:v>7614</c:v>
                </c:pt>
                <c:pt idx="248">
                  <c:v>7494</c:v>
                </c:pt>
                <c:pt idx="249">
                  <c:v>7611</c:v>
                </c:pt>
                <c:pt idx="250">
                  <c:v>7546</c:v>
                </c:pt>
                <c:pt idx="251">
                  <c:v>7662</c:v>
                </c:pt>
                <c:pt idx="252">
                  <c:v>7983</c:v>
                </c:pt>
                <c:pt idx="253">
                  <c:v>7985</c:v>
                </c:pt>
                <c:pt idx="254">
                  <c:v>7941</c:v>
                </c:pt>
                <c:pt idx="255">
                  <c:v>7561</c:v>
                </c:pt>
                <c:pt idx="256">
                  <c:v>7962</c:v>
                </c:pt>
                <c:pt idx="257">
                  <c:v>7834</c:v>
                </c:pt>
                <c:pt idx="258">
                  <c:v>7782</c:v>
                </c:pt>
                <c:pt idx="259">
                  <c:v>8175</c:v>
                </c:pt>
                <c:pt idx="260">
                  <c:v>8187</c:v>
                </c:pt>
                <c:pt idx="261">
                  <c:v>7953</c:v>
                </c:pt>
                <c:pt idx="262">
                  <c:v>8138</c:v>
                </c:pt>
                <c:pt idx="263">
                  <c:v>8147</c:v>
                </c:pt>
                <c:pt idx="264">
                  <c:v>7219</c:v>
                </c:pt>
                <c:pt idx="265">
                  <c:v>7878</c:v>
                </c:pt>
                <c:pt idx="266">
                  <c:v>8406</c:v>
                </c:pt>
                <c:pt idx="267">
                  <c:v>8247</c:v>
                </c:pt>
                <c:pt idx="268">
                  <c:v>8438</c:v>
                </c:pt>
                <c:pt idx="269">
                  <c:v>8213</c:v>
                </c:pt>
                <c:pt idx="270">
                  <c:v>8210</c:v>
                </c:pt>
                <c:pt idx="271">
                  <c:v>8286</c:v>
                </c:pt>
                <c:pt idx="272">
                  <c:v>8324</c:v>
                </c:pt>
                <c:pt idx="273">
                  <c:v>8240</c:v>
                </c:pt>
                <c:pt idx="274">
                  <c:v>8297</c:v>
                </c:pt>
                <c:pt idx="275">
                  <c:v>8344</c:v>
                </c:pt>
                <c:pt idx="276">
                  <c:v>8451</c:v>
                </c:pt>
                <c:pt idx="277">
                  <c:v>8264</c:v>
                </c:pt>
                <c:pt idx="278">
                  <c:v>8376</c:v>
                </c:pt>
                <c:pt idx="279">
                  <c:v>8440</c:v>
                </c:pt>
                <c:pt idx="280">
                  <c:v>8385</c:v>
                </c:pt>
                <c:pt idx="281">
                  <c:v>8411</c:v>
                </c:pt>
                <c:pt idx="282">
                  <c:v>8347</c:v>
                </c:pt>
                <c:pt idx="283">
                  <c:v>8521</c:v>
                </c:pt>
                <c:pt idx="284">
                  <c:v>8607</c:v>
                </c:pt>
                <c:pt idx="285">
                  <c:v>8660</c:v>
                </c:pt>
                <c:pt idx="286">
                  <c:v>7868</c:v>
                </c:pt>
                <c:pt idx="287">
                  <c:v>7675</c:v>
                </c:pt>
                <c:pt idx="288">
                  <c:v>8088</c:v>
                </c:pt>
                <c:pt idx="289">
                  <c:v>8199</c:v>
                </c:pt>
                <c:pt idx="290">
                  <c:v>8261</c:v>
                </c:pt>
                <c:pt idx="291">
                  <c:v>8573</c:v>
                </c:pt>
                <c:pt idx="292">
                  <c:v>8633</c:v>
                </c:pt>
                <c:pt idx="293">
                  <c:v>8668</c:v>
                </c:pt>
                <c:pt idx="294">
                  <c:v>8750</c:v>
                </c:pt>
                <c:pt idx="295">
                  <c:v>8485</c:v>
                </c:pt>
                <c:pt idx="296">
                  <c:v>8548</c:v>
                </c:pt>
                <c:pt idx="297">
                  <c:v>8508</c:v>
                </c:pt>
                <c:pt idx="298">
                  <c:v>8697</c:v>
                </c:pt>
                <c:pt idx="299">
                  <c:v>8639</c:v>
                </c:pt>
                <c:pt idx="300">
                  <c:v>8452</c:v>
                </c:pt>
                <c:pt idx="301">
                  <c:v>7383</c:v>
                </c:pt>
                <c:pt idx="302">
                  <c:v>7136</c:v>
                </c:pt>
                <c:pt idx="303">
                  <c:v>7243</c:v>
                </c:pt>
                <c:pt idx="304">
                  <c:v>7190</c:v>
                </c:pt>
                <c:pt idx="305">
                  <c:v>8213</c:v>
                </c:pt>
                <c:pt idx="306">
                  <c:v>7555</c:v>
                </c:pt>
                <c:pt idx="307">
                  <c:v>7397</c:v>
                </c:pt>
                <c:pt idx="308">
                  <c:v>7651</c:v>
                </c:pt>
                <c:pt idx="309">
                  <c:v>7895</c:v>
                </c:pt>
                <c:pt idx="310">
                  <c:v>7849</c:v>
                </c:pt>
                <c:pt idx="311">
                  <c:v>8085</c:v>
                </c:pt>
                <c:pt idx="312">
                  <c:v>8322</c:v>
                </c:pt>
                <c:pt idx="313">
                  <c:v>8626</c:v>
                </c:pt>
                <c:pt idx="314">
                  <c:v>8231</c:v>
                </c:pt>
                <c:pt idx="315">
                  <c:v>8386</c:v>
                </c:pt>
                <c:pt idx="316">
                  <c:v>8220</c:v>
                </c:pt>
                <c:pt idx="317">
                  <c:v>8262</c:v>
                </c:pt>
                <c:pt idx="318">
                  <c:v>8245</c:v>
                </c:pt>
                <c:pt idx="319">
                  <c:v>8058</c:v>
                </c:pt>
                <c:pt idx="320">
                  <c:v>7167</c:v>
                </c:pt>
                <c:pt idx="321">
                  <c:v>7189</c:v>
                </c:pt>
                <c:pt idx="322">
                  <c:v>8374</c:v>
                </c:pt>
                <c:pt idx="323">
                  <c:v>8291</c:v>
                </c:pt>
                <c:pt idx="324">
                  <c:v>7769</c:v>
                </c:pt>
                <c:pt idx="325">
                  <c:v>8180</c:v>
                </c:pt>
                <c:pt idx="326">
                  <c:v>8427</c:v>
                </c:pt>
                <c:pt idx="327">
                  <c:v>8692</c:v>
                </c:pt>
                <c:pt idx="328">
                  <c:v>8181</c:v>
                </c:pt>
                <c:pt idx="329">
                  <c:v>8012</c:v>
                </c:pt>
                <c:pt idx="330">
                  <c:v>7946</c:v>
                </c:pt>
                <c:pt idx="331">
                  <c:v>7951</c:v>
                </c:pt>
                <c:pt idx="332">
                  <c:v>7937</c:v>
                </c:pt>
                <c:pt idx="333">
                  <c:v>7710</c:v>
                </c:pt>
                <c:pt idx="334">
                  <c:v>8275</c:v>
                </c:pt>
                <c:pt idx="335">
                  <c:v>7936</c:v>
                </c:pt>
                <c:pt idx="336">
                  <c:v>7773</c:v>
                </c:pt>
                <c:pt idx="337">
                  <c:v>7947</c:v>
                </c:pt>
                <c:pt idx="338">
                  <c:v>7935</c:v>
                </c:pt>
                <c:pt idx="339">
                  <c:v>7823</c:v>
                </c:pt>
                <c:pt idx="340">
                  <c:v>8255</c:v>
                </c:pt>
                <c:pt idx="341">
                  <c:v>8061</c:v>
                </c:pt>
                <c:pt idx="342">
                  <c:v>7984</c:v>
                </c:pt>
                <c:pt idx="343">
                  <c:v>8064</c:v>
                </c:pt>
                <c:pt idx="344">
                  <c:v>8085</c:v>
                </c:pt>
                <c:pt idx="345">
                  <c:v>7891</c:v>
                </c:pt>
                <c:pt idx="346">
                  <c:v>7868</c:v>
                </c:pt>
                <c:pt idx="347">
                  <c:v>7778</c:v>
                </c:pt>
                <c:pt idx="348">
                  <c:v>7950</c:v>
                </c:pt>
                <c:pt idx="349">
                  <c:v>7604</c:v>
                </c:pt>
                <c:pt idx="350">
                  <c:v>7619</c:v>
                </c:pt>
                <c:pt idx="351">
                  <c:v>7892</c:v>
                </c:pt>
                <c:pt idx="352">
                  <c:v>8089</c:v>
                </c:pt>
                <c:pt idx="353">
                  <c:v>7950</c:v>
                </c:pt>
                <c:pt idx="354">
                  <c:v>8310</c:v>
                </c:pt>
                <c:pt idx="355">
                  <c:v>8407</c:v>
                </c:pt>
                <c:pt idx="356">
                  <c:v>8480</c:v>
                </c:pt>
                <c:pt idx="357">
                  <c:v>8853</c:v>
                </c:pt>
                <c:pt idx="358">
                  <c:v>8127</c:v>
                </c:pt>
                <c:pt idx="359">
                  <c:v>7895</c:v>
                </c:pt>
                <c:pt idx="360">
                  <c:v>8920</c:v>
                </c:pt>
                <c:pt idx="361">
                  <c:v>9070</c:v>
                </c:pt>
                <c:pt idx="362">
                  <c:v>9822</c:v>
                </c:pt>
                <c:pt idx="363">
                  <c:v>9434</c:v>
                </c:pt>
                <c:pt idx="364">
                  <c:v>9273</c:v>
                </c:pt>
                <c:pt idx="365">
                  <c:v>8742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67-4285-8633-9DD6E64C327C}"/>
            </c:ext>
          </c:extLst>
        </c:ser>
        <c:ser>
          <c:idx val="2"/>
          <c:order val="1"/>
          <c:tx>
            <c:v>2020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'Beban Puncak'!$A$24:$NC$24</c:f>
              <c:numCache>
                <c:formatCode>General</c:formatCode>
                <c:ptCount val="367"/>
                <c:pt idx="0">
                  <c:v>2020</c:v>
                </c:pt>
                <c:pt idx="1">
                  <c:v>8786</c:v>
                </c:pt>
                <c:pt idx="2">
                  <c:v>8709</c:v>
                </c:pt>
                <c:pt idx="3">
                  <c:v>8621</c:v>
                </c:pt>
                <c:pt idx="4">
                  <c:v>7955</c:v>
                </c:pt>
                <c:pt idx="5">
                  <c:v>8304</c:v>
                </c:pt>
                <c:pt idx="6">
                  <c:v>8083</c:v>
                </c:pt>
                <c:pt idx="7">
                  <c:v>8256</c:v>
                </c:pt>
                <c:pt idx="8">
                  <c:v>8164</c:v>
                </c:pt>
                <c:pt idx="9">
                  <c:v>8292</c:v>
                </c:pt>
                <c:pt idx="10">
                  <c:v>8098</c:v>
                </c:pt>
                <c:pt idx="11">
                  <c:v>7938</c:v>
                </c:pt>
                <c:pt idx="12">
                  <c:v>7783</c:v>
                </c:pt>
                <c:pt idx="13">
                  <c:v>7849</c:v>
                </c:pt>
                <c:pt idx="14">
                  <c:v>8071</c:v>
                </c:pt>
                <c:pt idx="15">
                  <c:v>8102</c:v>
                </c:pt>
                <c:pt idx="16">
                  <c:v>8217</c:v>
                </c:pt>
                <c:pt idx="17">
                  <c:v>8237</c:v>
                </c:pt>
                <c:pt idx="18">
                  <c:v>8533</c:v>
                </c:pt>
                <c:pt idx="19">
                  <c:v>8372</c:v>
                </c:pt>
                <c:pt idx="20">
                  <c:v>8394</c:v>
                </c:pt>
                <c:pt idx="21">
                  <c:v>8388</c:v>
                </c:pt>
                <c:pt idx="22">
                  <c:v>8635</c:v>
                </c:pt>
                <c:pt idx="23">
                  <c:v>8689</c:v>
                </c:pt>
                <c:pt idx="24">
                  <c:v>8938</c:v>
                </c:pt>
                <c:pt idx="25">
                  <c:v>8863</c:v>
                </c:pt>
                <c:pt idx="26">
                  <c:v>8920</c:v>
                </c:pt>
                <c:pt idx="27">
                  <c:v>9053</c:v>
                </c:pt>
                <c:pt idx="28">
                  <c:v>8616</c:v>
                </c:pt>
                <c:pt idx="29">
                  <c:v>8868</c:v>
                </c:pt>
                <c:pt idx="30">
                  <c:v>7042</c:v>
                </c:pt>
                <c:pt idx="31">
                  <c:v>7947</c:v>
                </c:pt>
                <c:pt idx="32">
                  <c:v>8059</c:v>
                </c:pt>
                <c:pt idx="33">
                  <c:v>8239</c:v>
                </c:pt>
                <c:pt idx="34">
                  <c:v>8485</c:v>
                </c:pt>
                <c:pt idx="35">
                  <c:v>8266</c:v>
                </c:pt>
                <c:pt idx="36">
                  <c:v>8447</c:v>
                </c:pt>
                <c:pt idx="37">
                  <c:v>8588</c:v>
                </c:pt>
                <c:pt idx="38">
                  <c:v>7917</c:v>
                </c:pt>
                <c:pt idx="39">
                  <c:v>7368</c:v>
                </c:pt>
                <c:pt idx="40">
                  <c:v>6612</c:v>
                </c:pt>
                <c:pt idx="41">
                  <c:v>7666</c:v>
                </c:pt>
                <c:pt idx="42">
                  <c:v>7700</c:v>
                </c:pt>
                <c:pt idx="43">
                  <c:v>8113</c:v>
                </c:pt>
                <c:pt idx="44">
                  <c:v>8173</c:v>
                </c:pt>
                <c:pt idx="45">
                  <c:v>8272</c:v>
                </c:pt>
                <c:pt idx="46">
                  <c:v>8656</c:v>
                </c:pt>
                <c:pt idx="47">
                  <c:v>8027</c:v>
                </c:pt>
                <c:pt idx="48">
                  <c:v>8156</c:v>
                </c:pt>
                <c:pt idx="49">
                  <c:v>7625</c:v>
                </c:pt>
                <c:pt idx="50">
                  <c:v>7910</c:v>
                </c:pt>
                <c:pt idx="51">
                  <c:v>8429</c:v>
                </c:pt>
                <c:pt idx="52">
                  <c:v>7747</c:v>
                </c:pt>
                <c:pt idx="53">
                  <c:v>7922</c:v>
                </c:pt>
                <c:pt idx="54">
                  <c:v>8251</c:v>
                </c:pt>
                <c:pt idx="55">
                  <c:v>8386</c:v>
                </c:pt>
                <c:pt idx="56">
                  <c:v>8209</c:v>
                </c:pt>
                <c:pt idx="57">
                  <c:v>8202</c:v>
                </c:pt>
                <c:pt idx="58">
                  <c:v>8306</c:v>
                </c:pt>
                <c:pt idx="59">
                  <c:v>8632</c:v>
                </c:pt>
                <c:pt idx="60">
                  <c:v>7863</c:v>
                </c:pt>
                <c:pt idx="61">
                  <c:v>7170</c:v>
                </c:pt>
                <c:pt idx="62">
                  <c:v>8254</c:v>
                </c:pt>
                <c:pt idx="63">
                  <c:v>8237</c:v>
                </c:pt>
                <c:pt idx="64">
                  <c:v>7963</c:v>
                </c:pt>
                <c:pt idx="65">
                  <c:v>8297</c:v>
                </c:pt>
                <c:pt idx="66">
                  <c:v>7602</c:v>
                </c:pt>
                <c:pt idx="67">
                  <c:v>7295</c:v>
                </c:pt>
                <c:pt idx="68">
                  <c:v>7915</c:v>
                </c:pt>
                <c:pt idx="69">
                  <c:v>6881</c:v>
                </c:pt>
                <c:pt idx="70">
                  <c:v>7583</c:v>
                </c:pt>
                <c:pt idx="71">
                  <c:v>8279</c:v>
                </c:pt>
                <c:pt idx="72">
                  <c:v>8297</c:v>
                </c:pt>
                <c:pt idx="73">
                  <c:v>7996</c:v>
                </c:pt>
                <c:pt idx="74">
                  <c:v>7853</c:v>
                </c:pt>
                <c:pt idx="75">
                  <c:v>7725</c:v>
                </c:pt>
                <c:pt idx="76">
                  <c:v>7350</c:v>
                </c:pt>
                <c:pt idx="77">
                  <c:v>7744</c:v>
                </c:pt>
                <c:pt idx="78">
                  <c:v>8279</c:v>
                </c:pt>
                <c:pt idx="79">
                  <c:v>7758</c:v>
                </c:pt>
                <c:pt idx="80">
                  <c:v>7996</c:v>
                </c:pt>
                <c:pt idx="81">
                  <c:v>7853</c:v>
                </c:pt>
                <c:pt idx="82">
                  <c:v>7725</c:v>
                </c:pt>
                <c:pt idx="83">
                  <c:v>7350</c:v>
                </c:pt>
                <c:pt idx="84">
                  <c:v>7744</c:v>
                </c:pt>
                <c:pt idx="85">
                  <c:v>7440</c:v>
                </c:pt>
                <c:pt idx="86">
                  <c:v>7150</c:v>
                </c:pt>
                <c:pt idx="87">
                  <c:v>7136</c:v>
                </c:pt>
                <c:pt idx="88">
                  <c:v>6909</c:v>
                </c:pt>
                <c:pt idx="89">
                  <c:v>6576</c:v>
                </c:pt>
                <c:pt idx="90">
                  <c:v>6092</c:v>
                </c:pt>
                <c:pt idx="91">
                  <c:v>5945</c:v>
                </c:pt>
                <c:pt idx="92">
                  <c:v>5404</c:v>
                </c:pt>
                <c:pt idx="93">
                  <c:v>5950</c:v>
                </c:pt>
                <c:pt idx="94">
                  <c:v>5521</c:v>
                </c:pt>
                <c:pt idx="95">
                  <c:v>5561</c:v>
                </c:pt>
                <c:pt idx="96">
                  <c:v>5548</c:v>
                </c:pt>
                <c:pt idx="97">
                  <c:v>5574</c:v>
                </c:pt>
                <c:pt idx="98">
                  <c:v>5540</c:v>
                </c:pt>
                <c:pt idx="99">
                  <c:v>5404</c:v>
                </c:pt>
                <c:pt idx="100">
                  <c:v>5486</c:v>
                </c:pt>
                <c:pt idx="101">
                  <c:v>5521</c:v>
                </c:pt>
                <c:pt idx="102">
                  <c:v>5258</c:v>
                </c:pt>
                <c:pt idx="103">
                  <c:v>5288</c:v>
                </c:pt>
                <c:pt idx="104">
                  <c:v>5189</c:v>
                </c:pt>
                <c:pt idx="105">
                  <c:v>5234</c:v>
                </c:pt>
                <c:pt idx="106">
                  <c:v>5218</c:v>
                </c:pt>
                <c:pt idx="107">
                  <c:v>5303</c:v>
                </c:pt>
                <c:pt idx="108">
                  <c:v>5291</c:v>
                </c:pt>
                <c:pt idx="109">
                  <c:v>5103</c:v>
                </c:pt>
                <c:pt idx="110">
                  <c:v>5141</c:v>
                </c:pt>
                <c:pt idx="111">
                  <c:v>5263</c:v>
                </c:pt>
                <c:pt idx="112">
                  <c:v>5229</c:v>
                </c:pt>
                <c:pt idx="113">
                  <c:v>5265</c:v>
                </c:pt>
                <c:pt idx="114">
                  <c:v>5303</c:v>
                </c:pt>
                <c:pt idx="115">
                  <c:v>5190</c:v>
                </c:pt>
                <c:pt idx="116">
                  <c:v>5103</c:v>
                </c:pt>
                <c:pt idx="117">
                  <c:v>5141</c:v>
                </c:pt>
                <c:pt idx="118">
                  <c:v>5263</c:v>
                </c:pt>
                <c:pt idx="119">
                  <c:v>5229</c:v>
                </c:pt>
                <c:pt idx="120">
                  <c:v>5265</c:v>
                </c:pt>
                <c:pt idx="121">
                  <c:v>5207</c:v>
                </c:pt>
                <c:pt idx="122">
                  <c:v>5190</c:v>
                </c:pt>
                <c:pt idx="123">
                  <c:v>4962</c:v>
                </c:pt>
                <c:pt idx="124">
                  <c:v>5114</c:v>
                </c:pt>
                <c:pt idx="125">
                  <c:v>5107</c:v>
                </c:pt>
                <c:pt idx="126">
                  <c:v>5088</c:v>
                </c:pt>
                <c:pt idx="127">
                  <c:v>5035</c:v>
                </c:pt>
                <c:pt idx="128">
                  <c:v>5047</c:v>
                </c:pt>
                <c:pt idx="129">
                  <c:v>5134</c:v>
                </c:pt>
                <c:pt idx="130">
                  <c:v>4962</c:v>
                </c:pt>
                <c:pt idx="131">
                  <c:v>5060</c:v>
                </c:pt>
                <c:pt idx="132">
                  <c:v>5107</c:v>
                </c:pt>
                <c:pt idx="133">
                  <c:v>5088</c:v>
                </c:pt>
                <c:pt idx="134">
                  <c:v>5035</c:v>
                </c:pt>
                <c:pt idx="135">
                  <c:v>5000</c:v>
                </c:pt>
                <c:pt idx="136">
                  <c:v>5134</c:v>
                </c:pt>
                <c:pt idx="137">
                  <c:v>4908</c:v>
                </c:pt>
                <c:pt idx="138">
                  <c:v>4937</c:v>
                </c:pt>
                <c:pt idx="139">
                  <c:v>4894</c:v>
                </c:pt>
                <c:pt idx="140">
                  <c:v>4816</c:v>
                </c:pt>
                <c:pt idx="141">
                  <c:v>4821</c:v>
                </c:pt>
                <c:pt idx="142">
                  <c:v>4752</c:v>
                </c:pt>
                <c:pt idx="143">
                  <c:v>4806</c:v>
                </c:pt>
                <c:pt idx="144">
                  <c:v>4908</c:v>
                </c:pt>
                <c:pt idx="145">
                  <c:v>4937</c:v>
                </c:pt>
                <c:pt idx="146">
                  <c:v>4891</c:v>
                </c:pt>
                <c:pt idx="147">
                  <c:v>4818</c:v>
                </c:pt>
                <c:pt idx="148">
                  <c:v>4808</c:v>
                </c:pt>
                <c:pt idx="149">
                  <c:v>4470</c:v>
                </c:pt>
                <c:pt idx="150">
                  <c:v>4632</c:v>
                </c:pt>
                <c:pt idx="151">
                  <c:v>4738</c:v>
                </c:pt>
                <c:pt idx="152">
                  <c:v>4738</c:v>
                </c:pt>
                <c:pt idx="153">
                  <c:v>4737</c:v>
                </c:pt>
                <c:pt idx="154">
                  <c:v>4842</c:v>
                </c:pt>
                <c:pt idx="155">
                  <c:v>4730</c:v>
                </c:pt>
                <c:pt idx="156">
                  <c:v>4795</c:v>
                </c:pt>
                <c:pt idx="157">
                  <c:v>4795</c:v>
                </c:pt>
                <c:pt idx="158">
                  <c:v>4593</c:v>
                </c:pt>
                <c:pt idx="159">
                  <c:v>4595</c:v>
                </c:pt>
                <c:pt idx="160">
                  <c:v>4545</c:v>
                </c:pt>
                <c:pt idx="161">
                  <c:v>4617</c:v>
                </c:pt>
                <c:pt idx="162">
                  <c:v>4667</c:v>
                </c:pt>
                <c:pt idx="163">
                  <c:v>4665</c:v>
                </c:pt>
                <c:pt idx="164">
                  <c:v>4720</c:v>
                </c:pt>
                <c:pt idx="165">
                  <c:v>4688</c:v>
                </c:pt>
                <c:pt idx="166">
                  <c:v>4845</c:v>
                </c:pt>
                <c:pt idx="167">
                  <c:v>4779</c:v>
                </c:pt>
                <c:pt idx="168">
                  <c:v>4682</c:v>
                </c:pt>
                <c:pt idx="169">
                  <c:v>4435</c:v>
                </c:pt>
                <c:pt idx="170">
                  <c:v>4589</c:v>
                </c:pt>
                <c:pt idx="171">
                  <c:v>4604</c:v>
                </c:pt>
                <c:pt idx="172">
                  <c:v>4510</c:v>
                </c:pt>
                <c:pt idx="173">
                  <c:v>4530</c:v>
                </c:pt>
                <c:pt idx="174">
                  <c:v>4583</c:v>
                </c:pt>
                <c:pt idx="175">
                  <c:v>4491</c:v>
                </c:pt>
                <c:pt idx="176">
                  <c:v>4521</c:v>
                </c:pt>
                <c:pt idx="177">
                  <c:v>4639</c:v>
                </c:pt>
                <c:pt idx="178">
                  <c:v>4604</c:v>
                </c:pt>
                <c:pt idx="179">
                  <c:v>4578</c:v>
                </c:pt>
                <c:pt idx="180">
                  <c:v>4628</c:v>
                </c:pt>
                <c:pt idx="181">
                  <c:v>4589</c:v>
                </c:pt>
                <c:pt idx="182">
                  <c:v>4597</c:v>
                </c:pt>
                <c:pt idx="183">
                  <c:v>4574</c:v>
                </c:pt>
                <c:pt idx="184">
                  <c:v>4669</c:v>
                </c:pt>
                <c:pt idx="185">
                  <c:v>4598</c:v>
                </c:pt>
                <c:pt idx="186">
                  <c:v>4578</c:v>
                </c:pt>
                <c:pt idx="187">
                  <c:v>4628</c:v>
                </c:pt>
                <c:pt idx="188">
                  <c:v>4641</c:v>
                </c:pt>
                <c:pt idx="189">
                  <c:v>4664</c:v>
                </c:pt>
                <c:pt idx="190">
                  <c:v>4574</c:v>
                </c:pt>
                <c:pt idx="191">
                  <c:v>4669</c:v>
                </c:pt>
                <c:pt idx="192">
                  <c:v>4558</c:v>
                </c:pt>
                <c:pt idx="193">
                  <c:v>4593</c:v>
                </c:pt>
                <c:pt idx="194">
                  <c:v>4592</c:v>
                </c:pt>
                <c:pt idx="195">
                  <c:v>4656</c:v>
                </c:pt>
                <c:pt idx="196">
                  <c:v>4723</c:v>
                </c:pt>
                <c:pt idx="197">
                  <c:v>4649</c:v>
                </c:pt>
                <c:pt idx="198">
                  <c:v>4617</c:v>
                </c:pt>
                <c:pt idx="199">
                  <c:v>4739</c:v>
                </c:pt>
                <c:pt idx="200">
                  <c:v>4593</c:v>
                </c:pt>
                <c:pt idx="201">
                  <c:v>4592</c:v>
                </c:pt>
                <c:pt idx="202">
                  <c:v>4701</c:v>
                </c:pt>
                <c:pt idx="203">
                  <c:v>4741</c:v>
                </c:pt>
                <c:pt idx="204">
                  <c:v>4649</c:v>
                </c:pt>
                <c:pt idx="205">
                  <c:v>4617</c:v>
                </c:pt>
                <c:pt idx="206">
                  <c:v>4739</c:v>
                </c:pt>
                <c:pt idx="207">
                  <c:v>4580</c:v>
                </c:pt>
                <c:pt idx="208">
                  <c:v>4624</c:v>
                </c:pt>
                <c:pt idx="209">
                  <c:v>4701</c:v>
                </c:pt>
                <c:pt idx="210">
                  <c:v>4741</c:v>
                </c:pt>
                <c:pt idx="211">
                  <c:v>4634</c:v>
                </c:pt>
                <c:pt idx="212">
                  <c:v>4612</c:v>
                </c:pt>
                <c:pt idx="213">
                  <c:v>4680</c:v>
                </c:pt>
                <c:pt idx="214">
                  <c:v>4587</c:v>
                </c:pt>
                <c:pt idx="215">
                  <c:v>4624</c:v>
                </c:pt>
                <c:pt idx="216">
                  <c:v>4646</c:v>
                </c:pt>
                <c:pt idx="217">
                  <c:v>4554</c:v>
                </c:pt>
                <c:pt idx="218">
                  <c:v>4394</c:v>
                </c:pt>
                <c:pt idx="219">
                  <c:v>4561</c:v>
                </c:pt>
                <c:pt idx="220">
                  <c:v>4680</c:v>
                </c:pt>
                <c:pt idx="221">
                  <c:v>4650</c:v>
                </c:pt>
                <c:pt idx="222">
                  <c:v>4734</c:v>
                </c:pt>
                <c:pt idx="223">
                  <c:v>4839</c:v>
                </c:pt>
                <c:pt idx="224">
                  <c:v>4764</c:v>
                </c:pt>
                <c:pt idx="225">
                  <c:v>4807</c:v>
                </c:pt>
                <c:pt idx="226">
                  <c:v>4561</c:v>
                </c:pt>
                <c:pt idx="227">
                  <c:v>4813</c:v>
                </c:pt>
                <c:pt idx="228">
                  <c:v>5080</c:v>
                </c:pt>
                <c:pt idx="229">
                  <c:v>4992</c:v>
                </c:pt>
                <c:pt idx="230">
                  <c:v>4839</c:v>
                </c:pt>
                <c:pt idx="231">
                  <c:v>4825</c:v>
                </c:pt>
                <c:pt idx="232">
                  <c:v>4807</c:v>
                </c:pt>
                <c:pt idx="233">
                  <c:v>4961</c:v>
                </c:pt>
                <c:pt idx="234">
                  <c:v>5045</c:v>
                </c:pt>
                <c:pt idx="235">
                  <c:v>5080</c:v>
                </c:pt>
                <c:pt idx="236">
                  <c:v>4992</c:v>
                </c:pt>
                <c:pt idx="237">
                  <c:v>4827</c:v>
                </c:pt>
                <c:pt idx="238">
                  <c:v>4862</c:v>
                </c:pt>
                <c:pt idx="239">
                  <c:v>4871</c:v>
                </c:pt>
                <c:pt idx="240">
                  <c:v>4961</c:v>
                </c:pt>
                <c:pt idx="241">
                  <c:v>5080</c:v>
                </c:pt>
                <c:pt idx="242">
                  <c:v>5198</c:v>
                </c:pt>
                <c:pt idx="243">
                  <c:v>4840</c:v>
                </c:pt>
                <c:pt idx="244">
                  <c:v>4960</c:v>
                </c:pt>
                <c:pt idx="245">
                  <c:v>4887</c:v>
                </c:pt>
                <c:pt idx="246">
                  <c:v>4871</c:v>
                </c:pt>
                <c:pt idx="247">
                  <c:v>4979</c:v>
                </c:pt>
                <c:pt idx="248">
                  <c:v>5098</c:v>
                </c:pt>
                <c:pt idx="249">
                  <c:v>5198</c:v>
                </c:pt>
                <c:pt idx="250">
                  <c:v>4968</c:v>
                </c:pt>
                <c:pt idx="251">
                  <c:v>4960</c:v>
                </c:pt>
                <c:pt idx="252">
                  <c:v>4936</c:v>
                </c:pt>
                <c:pt idx="253">
                  <c:v>4836</c:v>
                </c:pt>
                <c:pt idx="254">
                  <c:v>4979</c:v>
                </c:pt>
                <c:pt idx="255">
                  <c:v>5098</c:v>
                </c:pt>
                <c:pt idx="256">
                  <c:v>5133</c:v>
                </c:pt>
                <c:pt idx="257">
                  <c:v>5010</c:v>
                </c:pt>
                <c:pt idx="258">
                  <c:v>4989</c:v>
                </c:pt>
                <c:pt idx="259">
                  <c:v>5164</c:v>
                </c:pt>
                <c:pt idx="260">
                  <c:v>4836</c:v>
                </c:pt>
                <c:pt idx="261">
                  <c:v>4980</c:v>
                </c:pt>
                <c:pt idx="262">
                  <c:v>5147</c:v>
                </c:pt>
                <c:pt idx="263">
                  <c:v>5185</c:v>
                </c:pt>
                <c:pt idx="264">
                  <c:v>5010</c:v>
                </c:pt>
                <c:pt idx="265">
                  <c:v>4989</c:v>
                </c:pt>
                <c:pt idx="266">
                  <c:v>5164</c:v>
                </c:pt>
                <c:pt idx="267">
                  <c:v>4926</c:v>
                </c:pt>
                <c:pt idx="268">
                  <c:v>5017</c:v>
                </c:pt>
                <c:pt idx="269">
                  <c:v>5218</c:v>
                </c:pt>
                <c:pt idx="270">
                  <c:v>5185</c:v>
                </c:pt>
                <c:pt idx="271">
                  <c:v>4963</c:v>
                </c:pt>
                <c:pt idx="272">
                  <c:v>4984</c:v>
                </c:pt>
                <c:pt idx="273">
                  <c:v>4967</c:v>
                </c:pt>
                <c:pt idx="274">
                  <c:v>5030</c:v>
                </c:pt>
                <c:pt idx="275">
                  <c:v>5017</c:v>
                </c:pt>
                <c:pt idx="276">
                  <c:v>5218</c:v>
                </c:pt>
                <c:pt idx="277">
                  <c:v>5171</c:v>
                </c:pt>
                <c:pt idx="278">
                  <c:v>4973</c:v>
                </c:pt>
                <c:pt idx="279">
                  <c:v>4984</c:v>
                </c:pt>
                <c:pt idx="280">
                  <c:v>4967</c:v>
                </c:pt>
                <c:pt idx="281">
                  <c:v>5030</c:v>
                </c:pt>
                <c:pt idx="282">
                  <c:v>4888</c:v>
                </c:pt>
                <c:pt idx="283">
                  <c:v>5061</c:v>
                </c:pt>
                <c:pt idx="284">
                  <c:v>5171</c:v>
                </c:pt>
                <c:pt idx="285">
                  <c:v>5139</c:v>
                </c:pt>
                <c:pt idx="286">
                  <c:v>5264</c:v>
                </c:pt>
                <c:pt idx="287">
                  <c:v>5058</c:v>
                </c:pt>
                <c:pt idx="288">
                  <c:v>5021</c:v>
                </c:pt>
                <c:pt idx="289">
                  <c:v>5031</c:v>
                </c:pt>
                <c:pt idx="290">
                  <c:v>5034</c:v>
                </c:pt>
                <c:pt idx="291">
                  <c:v>5098</c:v>
                </c:pt>
                <c:pt idx="292">
                  <c:v>5139</c:v>
                </c:pt>
                <c:pt idx="293">
                  <c:v>5264</c:v>
                </c:pt>
                <c:pt idx="294">
                  <c:v>5058</c:v>
                </c:pt>
                <c:pt idx="295">
                  <c:v>5021</c:v>
                </c:pt>
                <c:pt idx="296">
                  <c:v>5031</c:v>
                </c:pt>
                <c:pt idx="297">
                  <c:v>5028</c:v>
                </c:pt>
                <c:pt idx="298">
                  <c:v>5158</c:v>
                </c:pt>
                <c:pt idx="299">
                  <c:v>5077</c:v>
                </c:pt>
                <c:pt idx="300">
                  <c:v>5023</c:v>
                </c:pt>
                <c:pt idx="301">
                  <c:v>5036</c:v>
                </c:pt>
                <c:pt idx="302">
                  <c:v>5162</c:v>
                </c:pt>
                <c:pt idx="303">
                  <c:v>5396</c:v>
                </c:pt>
                <c:pt idx="304">
                  <c:v>5432</c:v>
                </c:pt>
                <c:pt idx="305">
                  <c:v>5158</c:v>
                </c:pt>
                <c:pt idx="306">
                  <c:v>5077</c:v>
                </c:pt>
                <c:pt idx="307">
                  <c:v>5032</c:v>
                </c:pt>
                <c:pt idx="308">
                  <c:v>5062</c:v>
                </c:pt>
                <c:pt idx="309">
                  <c:v>5162</c:v>
                </c:pt>
                <c:pt idx="310">
                  <c:v>5396</c:v>
                </c:pt>
                <c:pt idx="311">
                  <c:v>5432</c:v>
                </c:pt>
                <c:pt idx="312">
                  <c:v>5279</c:v>
                </c:pt>
                <c:pt idx="313">
                  <c:v>5196</c:v>
                </c:pt>
                <c:pt idx="314">
                  <c:v>5053</c:v>
                </c:pt>
                <c:pt idx="315">
                  <c:v>5071</c:v>
                </c:pt>
                <c:pt idx="316">
                  <c:v>5135</c:v>
                </c:pt>
                <c:pt idx="317">
                  <c:v>5442</c:v>
                </c:pt>
                <c:pt idx="318">
                  <c:v>5532</c:v>
                </c:pt>
                <c:pt idx="319">
                  <c:v>5609</c:v>
                </c:pt>
                <c:pt idx="320">
                  <c:v>5196</c:v>
                </c:pt>
                <c:pt idx="321">
                  <c:v>5243</c:v>
                </c:pt>
                <c:pt idx="322">
                  <c:v>5071</c:v>
                </c:pt>
                <c:pt idx="323">
                  <c:v>5177</c:v>
                </c:pt>
                <c:pt idx="324">
                  <c:v>5442</c:v>
                </c:pt>
                <c:pt idx="325">
                  <c:v>5532</c:v>
                </c:pt>
                <c:pt idx="326">
                  <c:v>5609</c:v>
                </c:pt>
                <c:pt idx="327">
                  <c:v>5152</c:v>
                </c:pt>
                <c:pt idx="328">
                  <c:v>5243</c:v>
                </c:pt>
                <c:pt idx="329">
                  <c:v>4969</c:v>
                </c:pt>
                <c:pt idx="330">
                  <c:v>5177</c:v>
                </c:pt>
                <c:pt idx="331">
                  <c:v>5320</c:v>
                </c:pt>
                <c:pt idx="332">
                  <c:v>5347</c:v>
                </c:pt>
                <c:pt idx="333">
                  <c:v>5422</c:v>
                </c:pt>
                <c:pt idx="334">
                  <c:v>5122</c:v>
                </c:pt>
                <c:pt idx="335">
                  <c:v>5059</c:v>
                </c:pt>
                <c:pt idx="336">
                  <c:v>4823</c:v>
                </c:pt>
                <c:pt idx="337">
                  <c:v>4946</c:v>
                </c:pt>
                <c:pt idx="338">
                  <c:v>5110</c:v>
                </c:pt>
                <c:pt idx="339">
                  <c:v>5189</c:v>
                </c:pt>
                <c:pt idx="340">
                  <c:v>5106</c:v>
                </c:pt>
                <c:pt idx="341">
                  <c:v>5122</c:v>
                </c:pt>
                <c:pt idx="342">
                  <c:v>5097</c:v>
                </c:pt>
                <c:pt idx="343">
                  <c:v>5144</c:v>
                </c:pt>
                <c:pt idx="344">
                  <c:v>5045</c:v>
                </c:pt>
                <c:pt idx="345">
                  <c:v>5193</c:v>
                </c:pt>
                <c:pt idx="346">
                  <c:v>4984</c:v>
                </c:pt>
                <c:pt idx="347">
                  <c:v>4958</c:v>
                </c:pt>
                <c:pt idx="348">
                  <c:v>4947</c:v>
                </c:pt>
                <c:pt idx="349">
                  <c:v>5097</c:v>
                </c:pt>
                <c:pt idx="350">
                  <c:v>5144</c:v>
                </c:pt>
                <c:pt idx="351">
                  <c:v>5045</c:v>
                </c:pt>
                <c:pt idx="352">
                  <c:v>5193</c:v>
                </c:pt>
                <c:pt idx="353">
                  <c:v>5023</c:v>
                </c:pt>
                <c:pt idx="354">
                  <c:v>5183</c:v>
                </c:pt>
                <c:pt idx="355">
                  <c:v>4869</c:v>
                </c:pt>
                <c:pt idx="356">
                  <c:v>4896</c:v>
                </c:pt>
                <c:pt idx="357">
                  <c:v>5219</c:v>
                </c:pt>
                <c:pt idx="358">
                  <c:v>5346</c:v>
                </c:pt>
                <c:pt idx="359">
                  <c:v>5720</c:v>
                </c:pt>
                <c:pt idx="360">
                  <c:v>5712</c:v>
                </c:pt>
                <c:pt idx="361">
                  <c:v>5988</c:v>
                </c:pt>
                <c:pt idx="362">
                  <c:v>5683</c:v>
                </c:pt>
                <c:pt idx="363">
                  <c:v>5694</c:v>
                </c:pt>
                <c:pt idx="364">
                  <c:v>5699</c:v>
                </c:pt>
                <c:pt idx="365">
                  <c:v>5610</c:v>
                </c:pt>
                <c:pt idx="366">
                  <c:v>6068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67-4285-8633-9DD6E64C327C}"/>
            </c:ext>
          </c:extLst>
        </c:ser>
        <c:ser>
          <c:idx val="3"/>
          <c:order val="2"/>
          <c:tx>
            <c:v>2021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'Beban Puncak'!$A$25:$NC$25</c:f>
              <c:numCache>
                <c:formatCode>General</c:formatCode>
                <c:ptCount val="367"/>
                <c:pt idx="0">
                  <c:v>2021</c:v>
                </c:pt>
                <c:pt idx="1">
                  <c:v>5833</c:v>
                </c:pt>
                <c:pt idx="2">
                  <c:v>5665</c:v>
                </c:pt>
                <c:pt idx="3">
                  <c:v>5318</c:v>
                </c:pt>
                <c:pt idx="4">
                  <c:v>5038</c:v>
                </c:pt>
                <c:pt idx="5">
                  <c:v>4973</c:v>
                </c:pt>
                <c:pt idx="6">
                  <c:v>4936</c:v>
                </c:pt>
                <c:pt idx="7">
                  <c:v>4903</c:v>
                </c:pt>
                <c:pt idx="8">
                  <c:v>4699</c:v>
                </c:pt>
                <c:pt idx="9">
                  <c:v>5028</c:v>
                </c:pt>
                <c:pt idx="10">
                  <c:v>5095</c:v>
                </c:pt>
                <c:pt idx="11">
                  <c:v>5289</c:v>
                </c:pt>
                <c:pt idx="12">
                  <c:v>5188</c:v>
                </c:pt>
                <c:pt idx="13">
                  <c:v>4802</c:v>
                </c:pt>
                <c:pt idx="14">
                  <c:v>5190</c:v>
                </c:pt>
                <c:pt idx="15">
                  <c:v>4847</c:v>
                </c:pt>
                <c:pt idx="16">
                  <c:v>4734</c:v>
                </c:pt>
                <c:pt idx="17">
                  <c:v>5036</c:v>
                </c:pt>
                <c:pt idx="18">
                  <c:v>4955</c:v>
                </c:pt>
                <c:pt idx="19">
                  <c:v>4759</c:v>
                </c:pt>
                <c:pt idx="20">
                  <c:v>4703</c:v>
                </c:pt>
                <c:pt idx="21">
                  <c:v>4870</c:v>
                </c:pt>
                <c:pt idx="22">
                  <c:v>4672</c:v>
                </c:pt>
                <c:pt idx="23">
                  <c:v>4635</c:v>
                </c:pt>
                <c:pt idx="24">
                  <c:v>4786</c:v>
                </c:pt>
                <c:pt idx="25">
                  <c:v>4586</c:v>
                </c:pt>
                <c:pt idx="26">
                  <c:v>4829</c:v>
                </c:pt>
                <c:pt idx="27">
                  <c:v>4896</c:v>
                </c:pt>
                <c:pt idx="28">
                  <c:v>4891</c:v>
                </c:pt>
                <c:pt idx="29">
                  <c:v>5004</c:v>
                </c:pt>
                <c:pt idx="30">
                  <c:v>4655</c:v>
                </c:pt>
                <c:pt idx="31">
                  <c:v>4795</c:v>
                </c:pt>
                <c:pt idx="32">
                  <c:v>4942</c:v>
                </c:pt>
                <c:pt idx="33">
                  <c:v>4829</c:v>
                </c:pt>
                <c:pt idx="34">
                  <c:v>4896</c:v>
                </c:pt>
                <c:pt idx="35">
                  <c:v>4891</c:v>
                </c:pt>
                <c:pt idx="36">
                  <c:v>5004</c:v>
                </c:pt>
                <c:pt idx="37">
                  <c:v>4655</c:v>
                </c:pt>
                <c:pt idx="38">
                  <c:v>4795</c:v>
                </c:pt>
                <c:pt idx="39">
                  <c:v>4942</c:v>
                </c:pt>
                <c:pt idx="40">
                  <c:v>4815</c:v>
                </c:pt>
                <c:pt idx="41">
                  <c:v>4809</c:v>
                </c:pt>
                <c:pt idx="42">
                  <c:v>4756</c:v>
                </c:pt>
                <c:pt idx="43">
                  <c:v>4863</c:v>
                </c:pt>
                <c:pt idx="44">
                  <c:v>4854</c:v>
                </c:pt>
                <c:pt idx="45">
                  <c:v>4910</c:v>
                </c:pt>
                <c:pt idx="46">
                  <c:v>4873</c:v>
                </c:pt>
                <c:pt idx="47">
                  <c:v>4966</c:v>
                </c:pt>
                <c:pt idx="48">
                  <c:v>4959</c:v>
                </c:pt>
                <c:pt idx="49">
                  <c:v>4994</c:v>
                </c:pt>
                <c:pt idx="50">
                  <c:v>4863</c:v>
                </c:pt>
                <c:pt idx="51">
                  <c:v>4854</c:v>
                </c:pt>
                <c:pt idx="52">
                  <c:v>4925</c:v>
                </c:pt>
                <c:pt idx="53">
                  <c:v>4873</c:v>
                </c:pt>
                <c:pt idx="54">
                  <c:v>4966</c:v>
                </c:pt>
                <c:pt idx="55">
                  <c:v>4959</c:v>
                </c:pt>
                <c:pt idx="56">
                  <c:v>4913</c:v>
                </c:pt>
                <c:pt idx="57">
                  <c:v>4920</c:v>
                </c:pt>
                <c:pt idx="58">
                  <c:v>4580</c:v>
                </c:pt>
                <c:pt idx="59">
                  <c:v>4498</c:v>
                </c:pt>
                <c:pt idx="60">
                  <c:v>4754</c:v>
                </c:pt>
                <c:pt idx="61">
                  <c:v>4755</c:v>
                </c:pt>
                <c:pt idx="62">
                  <c:v>4575</c:v>
                </c:pt>
                <c:pt idx="63">
                  <c:v>4681</c:v>
                </c:pt>
                <c:pt idx="64">
                  <c:v>4605</c:v>
                </c:pt>
                <c:pt idx="65">
                  <c:v>4779</c:v>
                </c:pt>
                <c:pt idx="66">
                  <c:v>4600</c:v>
                </c:pt>
                <c:pt idx="67">
                  <c:v>4752</c:v>
                </c:pt>
                <c:pt idx="68">
                  <c:v>4569</c:v>
                </c:pt>
                <c:pt idx="69">
                  <c:v>4590</c:v>
                </c:pt>
                <c:pt idx="70">
                  <c:v>4901</c:v>
                </c:pt>
                <c:pt idx="71">
                  <c:v>4721</c:v>
                </c:pt>
                <c:pt idx="72">
                  <c:v>4682</c:v>
                </c:pt>
                <c:pt idx="73">
                  <c:v>0</c:v>
                </c:pt>
                <c:pt idx="74">
                  <c:v>4740</c:v>
                </c:pt>
                <c:pt idx="75">
                  <c:v>4734</c:v>
                </c:pt>
                <c:pt idx="76">
                  <c:v>4796</c:v>
                </c:pt>
                <c:pt idx="77">
                  <c:v>5007</c:v>
                </c:pt>
                <c:pt idx="78">
                  <c:v>5149</c:v>
                </c:pt>
                <c:pt idx="79">
                  <c:v>4959</c:v>
                </c:pt>
                <c:pt idx="80">
                  <c:v>5049</c:v>
                </c:pt>
                <c:pt idx="81">
                  <c:v>5067</c:v>
                </c:pt>
                <c:pt idx="82">
                  <c:v>5052</c:v>
                </c:pt>
                <c:pt idx="83">
                  <c:v>4912</c:v>
                </c:pt>
                <c:pt idx="84">
                  <c:v>5021</c:v>
                </c:pt>
                <c:pt idx="85">
                  <c:v>5131</c:v>
                </c:pt>
                <c:pt idx="86">
                  <c:v>5342</c:v>
                </c:pt>
                <c:pt idx="87">
                  <c:v>4861</c:v>
                </c:pt>
                <c:pt idx="88">
                  <c:v>5008</c:v>
                </c:pt>
                <c:pt idx="89">
                  <c:v>4984</c:v>
                </c:pt>
                <c:pt idx="90">
                  <c:v>4848</c:v>
                </c:pt>
                <c:pt idx="91">
                  <c:v>5001</c:v>
                </c:pt>
                <c:pt idx="92">
                  <c:v>5246</c:v>
                </c:pt>
                <c:pt idx="93">
                  <c:v>5412</c:v>
                </c:pt>
                <c:pt idx="94">
                  <c:v>5099</c:v>
                </c:pt>
                <c:pt idx="95">
                  <c:v>5109</c:v>
                </c:pt>
                <c:pt idx="96">
                  <c:v>4839</c:v>
                </c:pt>
                <c:pt idx="97">
                  <c:v>4890</c:v>
                </c:pt>
                <c:pt idx="98">
                  <c:v>4872</c:v>
                </c:pt>
                <c:pt idx="99">
                  <c:v>5080</c:v>
                </c:pt>
                <c:pt idx="100">
                  <c:v>5409</c:v>
                </c:pt>
                <c:pt idx="101">
                  <c:v>5193</c:v>
                </c:pt>
                <c:pt idx="102">
                  <c:v>5181</c:v>
                </c:pt>
                <c:pt idx="103">
                  <c:v>5144</c:v>
                </c:pt>
                <c:pt idx="104">
                  <c:v>4951</c:v>
                </c:pt>
                <c:pt idx="105">
                  <c:v>5109</c:v>
                </c:pt>
                <c:pt idx="106">
                  <c:v>5172</c:v>
                </c:pt>
                <c:pt idx="107">
                  <c:v>5161</c:v>
                </c:pt>
                <c:pt idx="108">
                  <c:v>5051</c:v>
                </c:pt>
                <c:pt idx="109">
                  <c:v>4873</c:v>
                </c:pt>
                <c:pt idx="110">
                  <c:v>4856</c:v>
                </c:pt>
                <c:pt idx="111">
                  <c:v>4819</c:v>
                </c:pt>
                <c:pt idx="112">
                  <c:v>4922</c:v>
                </c:pt>
                <c:pt idx="113">
                  <c:v>5047</c:v>
                </c:pt>
                <c:pt idx="114">
                  <c:v>4861</c:v>
                </c:pt>
                <c:pt idx="115">
                  <c:v>5094</c:v>
                </c:pt>
                <c:pt idx="116">
                  <c:v>4942</c:v>
                </c:pt>
                <c:pt idx="117">
                  <c:v>4883</c:v>
                </c:pt>
                <c:pt idx="118">
                  <c:v>4840</c:v>
                </c:pt>
                <c:pt idx="119">
                  <c:v>4938</c:v>
                </c:pt>
                <c:pt idx="120">
                  <c:v>5041</c:v>
                </c:pt>
                <c:pt idx="121">
                  <c:v>5165</c:v>
                </c:pt>
                <c:pt idx="122">
                  <c:v>5060</c:v>
                </c:pt>
                <c:pt idx="123">
                  <c:v>4928</c:v>
                </c:pt>
                <c:pt idx="124">
                  <c:v>4787</c:v>
                </c:pt>
                <c:pt idx="125">
                  <c:v>4910</c:v>
                </c:pt>
                <c:pt idx="126">
                  <c:v>5040</c:v>
                </c:pt>
                <c:pt idx="127">
                  <c:v>4872</c:v>
                </c:pt>
                <c:pt idx="128">
                  <c:v>5068</c:v>
                </c:pt>
                <c:pt idx="129">
                  <c:v>4826</c:v>
                </c:pt>
                <c:pt idx="130">
                  <c:v>4892</c:v>
                </c:pt>
                <c:pt idx="131">
                  <c:v>4850</c:v>
                </c:pt>
                <c:pt idx="132">
                  <c:v>5001</c:v>
                </c:pt>
                <c:pt idx="133">
                  <c:v>5505</c:v>
                </c:pt>
                <c:pt idx="134">
                  <c:v>5610</c:v>
                </c:pt>
                <c:pt idx="135">
                  <c:v>5487</c:v>
                </c:pt>
                <c:pt idx="136">
                  <c:v>4914</c:v>
                </c:pt>
                <c:pt idx="137">
                  <c:v>4820</c:v>
                </c:pt>
                <c:pt idx="138">
                  <c:v>4880</c:v>
                </c:pt>
                <c:pt idx="139">
                  <c:v>4714</c:v>
                </c:pt>
                <c:pt idx="140">
                  <c:v>4974</c:v>
                </c:pt>
                <c:pt idx="141">
                  <c:v>5096</c:v>
                </c:pt>
                <c:pt idx="142">
                  <c:v>5190</c:v>
                </c:pt>
                <c:pt idx="143">
                  <c:v>5063</c:v>
                </c:pt>
                <c:pt idx="144">
                  <c:v>4923</c:v>
                </c:pt>
                <c:pt idx="145">
                  <c:v>5011</c:v>
                </c:pt>
                <c:pt idx="146">
                  <c:v>4933</c:v>
                </c:pt>
                <c:pt idx="147">
                  <c:v>5191</c:v>
                </c:pt>
                <c:pt idx="148">
                  <c:v>5154</c:v>
                </c:pt>
                <c:pt idx="149">
                  <c:v>5181</c:v>
                </c:pt>
                <c:pt idx="150">
                  <c:v>5110</c:v>
                </c:pt>
                <c:pt idx="151">
                  <c:v>4964</c:v>
                </c:pt>
                <c:pt idx="152">
                  <c:v>4849</c:v>
                </c:pt>
                <c:pt idx="153">
                  <c:v>4297</c:v>
                </c:pt>
                <c:pt idx="154">
                  <c:v>5093</c:v>
                </c:pt>
                <c:pt idx="155">
                  <c:v>5156</c:v>
                </c:pt>
                <c:pt idx="156">
                  <c:v>5130</c:v>
                </c:pt>
                <c:pt idx="157">
                  <c:v>5117</c:v>
                </c:pt>
                <c:pt idx="158">
                  <c:v>5012</c:v>
                </c:pt>
                <c:pt idx="159">
                  <c:v>4893</c:v>
                </c:pt>
                <c:pt idx="160">
                  <c:v>4981</c:v>
                </c:pt>
                <c:pt idx="161">
                  <c:v>4966</c:v>
                </c:pt>
                <c:pt idx="162">
                  <c:v>5141</c:v>
                </c:pt>
                <c:pt idx="163">
                  <c:v>5057</c:v>
                </c:pt>
                <c:pt idx="164">
                  <c:v>4934</c:v>
                </c:pt>
                <c:pt idx="165">
                  <c:v>4958</c:v>
                </c:pt>
                <c:pt idx="166">
                  <c:v>5102</c:v>
                </c:pt>
                <c:pt idx="167">
                  <c:v>5065</c:v>
                </c:pt>
                <c:pt idx="168">
                  <c:v>5107</c:v>
                </c:pt>
                <c:pt idx="169">
                  <c:v>5190</c:v>
                </c:pt>
                <c:pt idx="170">
                  <c:v>5272</c:v>
                </c:pt>
                <c:pt idx="171">
                  <c:v>5087</c:v>
                </c:pt>
                <c:pt idx="172">
                  <c:v>4941</c:v>
                </c:pt>
                <c:pt idx="173">
                  <c:v>4922</c:v>
                </c:pt>
                <c:pt idx="174">
                  <c:v>5035</c:v>
                </c:pt>
                <c:pt idx="175">
                  <c:v>5029</c:v>
                </c:pt>
                <c:pt idx="176">
                  <c:v>4945</c:v>
                </c:pt>
                <c:pt idx="177">
                  <c:v>5244</c:v>
                </c:pt>
                <c:pt idx="178">
                  <c:v>5154</c:v>
                </c:pt>
                <c:pt idx="179">
                  <c:v>5137</c:v>
                </c:pt>
                <c:pt idx="180">
                  <c:v>4961</c:v>
                </c:pt>
                <c:pt idx="181">
                  <c:v>4989</c:v>
                </c:pt>
                <c:pt idx="182">
                  <c:v>4959</c:v>
                </c:pt>
                <c:pt idx="183">
                  <c:v>5004</c:v>
                </c:pt>
                <c:pt idx="184">
                  <c:v>5117</c:v>
                </c:pt>
                <c:pt idx="185">
                  <c:v>4859</c:v>
                </c:pt>
                <c:pt idx="186">
                  <c:v>4719</c:v>
                </c:pt>
                <c:pt idx="187">
                  <c:v>4793</c:v>
                </c:pt>
                <c:pt idx="188">
                  <c:v>4760</c:v>
                </c:pt>
                <c:pt idx="189">
                  <c:v>4886</c:v>
                </c:pt>
                <c:pt idx="190">
                  <c:v>4934</c:v>
                </c:pt>
                <c:pt idx="191">
                  <c:v>4994</c:v>
                </c:pt>
                <c:pt idx="192">
                  <c:v>4984</c:v>
                </c:pt>
                <c:pt idx="193">
                  <c:v>4938</c:v>
                </c:pt>
                <c:pt idx="194">
                  <c:v>4724</c:v>
                </c:pt>
                <c:pt idx="195">
                  <c:v>4610</c:v>
                </c:pt>
                <c:pt idx="196">
                  <c:v>4695</c:v>
                </c:pt>
                <c:pt idx="197">
                  <c:v>4753</c:v>
                </c:pt>
                <c:pt idx="198">
                  <c:v>4575</c:v>
                </c:pt>
                <c:pt idx="199">
                  <c:v>4602</c:v>
                </c:pt>
                <c:pt idx="200">
                  <c:v>4715</c:v>
                </c:pt>
                <c:pt idx="201">
                  <c:v>4766</c:v>
                </c:pt>
                <c:pt idx="202">
                  <c:v>4688</c:v>
                </c:pt>
                <c:pt idx="203">
                  <c:v>4676</c:v>
                </c:pt>
                <c:pt idx="204">
                  <c:v>4678</c:v>
                </c:pt>
                <c:pt idx="205">
                  <c:v>4338</c:v>
                </c:pt>
                <c:pt idx="206">
                  <c:v>4482</c:v>
                </c:pt>
                <c:pt idx="207">
                  <c:v>4456</c:v>
                </c:pt>
                <c:pt idx="208">
                  <c:v>4593</c:v>
                </c:pt>
                <c:pt idx="209">
                  <c:v>4623</c:v>
                </c:pt>
                <c:pt idx="210">
                  <c:v>4604</c:v>
                </c:pt>
                <c:pt idx="211">
                  <c:v>4544</c:v>
                </c:pt>
                <c:pt idx="212">
                  <c:v>4656</c:v>
                </c:pt>
                <c:pt idx="213">
                  <c:v>4628</c:v>
                </c:pt>
                <c:pt idx="214">
                  <c:v>4420</c:v>
                </c:pt>
                <c:pt idx="215">
                  <c:v>4534</c:v>
                </c:pt>
                <c:pt idx="216">
                  <c:v>4591</c:v>
                </c:pt>
                <c:pt idx="217">
                  <c:v>4648</c:v>
                </c:pt>
                <c:pt idx="218">
                  <c:v>4973</c:v>
                </c:pt>
                <c:pt idx="219">
                  <c:v>4789</c:v>
                </c:pt>
                <c:pt idx="220">
                  <c:v>4744</c:v>
                </c:pt>
                <c:pt idx="221">
                  <c:v>4726</c:v>
                </c:pt>
                <c:pt idx="222">
                  <c:v>4678</c:v>
                </c:pt>
                <c:pt idx="223">
                  <c:v>4471</c:v>
                </c:pt>
                <c:pt idx="224">
                  <c:v>4641</c:v>
                </c:pt>
                <c:pt idx="225">
                  <c:v>4829</c:v>
                </c:pt>
                <c:pt idx="226">
                  <c:v>4973</c:v>
                </c:pt>
                <c:pt idx="227">
                  <c:v>4905</c:v>
                </c:pt>
                <c:pt idx="228">
                  <c:v>4777</c:v>
                </c:pt>
                <c:pt idx="229">
                  <c:v>4772</c:v>
                </c:pt>
                <c:pt idx="230">
                  <c:v>4756</c:v>
                </c:pt>
                <c:pt idx="231">
                  <c:v>4747</c:v>
                </c:pt>
                <c:pt idx="232">
                  <c:v>4814</c:v>
                </c:pt>
                <c:pt idx="233">
                  <c:v>4922</c:v>
                </c:pt>
                <c:pt idx="234">
                  <c:v>4543</c:v>
                </c:pt>
                <c:pt idx="235">
                  <c:v>4675</c:v>
                </c:pt>
                <c:pt idx="236">
                  <c:v>4673</c:v>
                </c:pt>
                <c:pt idx="237">
                  <c:v>4698</c:v>
                </c:pt>
                <c:pt idx="238">
                  <c:v>4697</c:v>
                </c:pt>
                <c:pt idx="239">
                  <c:v>4823</c:v>
                </c:pt>
                <c:pt idx="240">
                  <c:v>4605</c:v>
                </c:pt>
                <c:pt idx="241">
                  <c:v>4789</c:v>
                </c:pt>
                <c:pt idx="242">
                  <c:v>4751</c:v>
                </c:pt>
                <c:pt idx="243">
                  <c:v>4692</c:v>
                </c:pt>
                <c:pt idx="244">
                  <c:v>4618</c:v>
                </c:pt>
                <c:pt idx="245">
                  <c:v>4742</c:v>
                </c:pt>
                <c:pt idx="246">
                  <c:v>4889</c:v>
                </c:pt>
                <c:pt idx="247">
                  <c:v>4873</c:v>
                </c:pt>
                <c:pt idx="248">
                  <c:v>4737</c:v>
                </c:pt>
                <c:pt idx="249">
                  <c:v>4763</c:v>
                </c:pt>
                <c:pt idx="250">
                  <c:v>4714</c:v>
                </c:pt>
                <c:pt idx="251">
                  <c:v>4782</c:v>
                </c:pt>
                <c:pt idx="252">
                  <c:v>4805</c:v>
                </c:pt>
                <c:pt idx="253">
                  <c:v>4917</c:v>
                </c:pt>
                <c:pt idx="254">
                  <c:v>4740</c:v>
                </c:pt>
                <c:pt idx="255">
                  <c:v>4654</c:v>
                </c:pt>
                <c:pt idx="256">
                  <c:v>4874</c:v>
                </c:pt>
                <c:pt idx="257">
                  <c:v>4974</c:v>
                </c:pt>
                <c:pt idx="258">
                  <c:v>4898</c:v>
                </c:pt>
                <c:pt idx="259">
                  <c:v>5010</c:v>
                </c:pt>
                <c:pt idx="260">
                  <c:v>5005</c:v>
                </c:pt>
                <c:pt idx="261">
                  <c:v>5151</c:v>
                </c:pt>
                <c:pt idx="262">
                  <c:v>4987</c:v>
                </c:pt>
                <c:pt idx="263">
                  <c:v>4893</c:v>
                </c:pt>
                <c:pt idx="264">
                  <c:v>4628</c:v>
                </c:pt>
                <c:pt idx="265">
                  <c:v>4942</c:v>
                </c:pt>
                <c:pt idx="266">
                  <c:v>5019</c:v>
                </c:pt>
                <c:pt idx="267">
                  <c:v>5257</c:v>
                </c:pt>
                <c:pt idx="268">
                  <c:v>5092</c:v>
                </c:pt>
                <c:pt idx="269">
                  <c:v>4992</c:v>
                </c:pt>
                <c:pt idx="270">
                  <c:v>4880</c:v>
                </c:pt>
                <c:pt idx="271">
                  <c:v>4869</c:v>
                </c:pt>
                <c:pt idx="272">
                  <c:v>4928</c:v>
                </c:pt>
                <c:pt idx="273">
                  <c:v>4990</c:v>
                </c:pt>
                <c:pt idx="274">
                  <c:v>4980</c:v>
                </c:pt>
                <c:pt idx="275">
                  <c:v>5243</c:v>
                </c:pt>
                <c:pt idx="276">
                  <c:v>5032</c:v>
                </c:pt>
                <c:pt idx="277">
                  <c:v>5060</c:v>
                </c:pt>
                <c:pt idx="278">
                  <c:v>4906</c:v>
                </c:pt>
                <c:pt idx="279">
                  <c:v>4731</c:v>
                </c:pt>
                <c:pt idx="280">
                  <c:v>4962</c:v>
                </c:pt>
                <c:pt idx="281">
                  <c:v>5022</c:v>
                </c:pt>
                <c:pt idx="282">
                  <c:v>5311</c:v>
                </c:pt>
                <c:pt idx="283">
                  <c:v>5073</c:v>
                </c:pt>
                <c:pt idx="284">
                  <c:v>5065</c:v>
                </c:pt>
                <c:pt idx="285">
                  <c:v>5038</c:v>
                </c:pt>
                <c:pt idx="286">
                  <c:v>5019</c:v>
                </c:pt>
                <c:pt idx="287">
                  <c:v>5094</c:v>
                </c:pt>
                <c:pt idx="288">
                  <c:v>5452</c:v>
                </c:pt>
                <c:pt idx="289">
                  <c:v>5494</c:v>
                </c:pt>
                <c:pt idx="290">
                  <c:v>5366</c:v>
                </c:pt>
                <c:pt idx="291">
                  <c:v>5495</c:v>
                </c:pt>
                <c:pt idx="292">
                  <c:v>5567</c:v>
                </c:pt>
                <c:pt idx="293">
                  <c:v>5224</c:v>
                </c:pt>
                <c:pt idx="294">
                  <c:v>5501</c:v>
                </c:pt>
                <c:pt idx="295">
                  <c:v>5544</c:v>
                </c:pt>
                <c:pt idx="296">
                  <c:v>5551</c:v>
                </c:pt>
                <c:pt idx="297">
                  <c:v>5354</c:v>
                </c:pt>
                <c:pt idx="298">
                  <c:v>5274</c:v>
                </c:pt>
                <c:pt idx="299">
                  <c:v>5288</c:v>
                </c:pt>
                <c:pt idx="300">
                  <c:v>5104</c:v>
                </c:pt>
                <c:pt idx="301">
                  <c:v>5396</c:v>
                </c:pt>
                <c:pt idx="302">
                  <c:v>5497</c:v>
                </c:pt>
                <c:pt idx="303">
                  <c:v>5398</c:v>
                </c:pt>
                <c:pt idx="304">
                  <c:v>4997</c:v>
                </c:pt>
                <c:pt idx="305">
                  <c:v>4610</c:v>
                </c:pt>
                <c:pt idx="306">
                  <c:v>4854</c:v>
                </c:pt>
                <c:pt idx="307">
                  <c:v>4994</c:v>
                </c:pt>
                <c:pt idx="308">
                  <c:v>5147</c:v>
                </c:pt>
                <c:pt idx="309">
                  <c:v>5321</c:v>
                </c:pt>
                <c:pt idx="310">
                  <c:v>5551</c:v>
                </c:pt>
                <c:pt idx="311">
                  <c:v>5515</c:v>
                </c:pt>
                <c:pt idx="312">
                  <c:v>5433</c:v>
                </c:pt>
                <c:pt idx="313">
                  <c:v>5795</c:v>
                </c:pt>
                <c:pt idx="314">
                  <c:v>5315</c:v>
                </c:pt>
                <c:pt idx="315">
                  <c:v>5207</c:v>
                </c:pt>
                <c:pt idx="316">
                  <c:v>4879</c:v>
                </c:pt>
                <c:pt idx="317">
                  <c:v>4985</c:v>
                </c:pt>
                <c:pt idx="318">
                  <c:v>5030</c:v>
                </c:pt>
                <c:pt idx="319">
                  <c:v>5218</c:v>
                </c:pt>
                <c:pt idx="320">
                  <c:v>5170</c:v>
                </c:pt>
                <c:pt idx="321">
                  <c:v>5386</c:v>
                </c:pt>
                <c:pt idx="322">
                  <c:v>5445</c:v>
                </c:pt>
                <c:pt idx="323">
                  <c:v>5371</c:v>
                </c:pt>
                <c:pt idx="324">
                  <c:v>4830</c:v>
                </c:pt>
                <c:pt idx="325">
                  <c:v>4902</c:v>
                </c:pt>
                <c:pt idx="326">
                  <c:v>5262</c:v>
                </c:pt>
                <c:pt idx="327">
                  <c:v>5284</c:v>
                </c:pt>
                <c:pt idx="328">
                  <c:v>5283</c:v>
                </c:pt>
                <c:pt idx="329">
                  <c:v>5356</c:v>
                </c:pt>
                <c:pt idx="330">
                  <c:v>5442</c:v>
                </c:pt>
                <c:pt idx="331">
                  <c:v>5229</c:v>
                </c:pt>
                <c:pt idx="332">
                  <c:v>4632</c:v>
                </c:pt>
                <c:pt idx="333">
                  <c:v>4660</c:v>
                </c:pt>
                <c:pt idx="334">
                  <c:v>4669</c:v>
                </c:pt>
                <c:pt idx="335">
                  <c:v>4716</c:v>
                </c:pt>
                <c:pt idx="336">
                  <c:v>5072</c:v>
                </c:pt>
                <c:pt idx="337">
                  <c:v>4894</c:v>
                </c:pt>
                <c:pt idx="338">
                  <c:v>5058</c:v>
                </c:pt>
                <c:pt idx="339">
                  <c:v>4474</c:v>
                </c:pt>
                <c:pt idx="340">
                  <c:v>4566</c:v>
                </c:pt>
                <c:pt idx="341">
                  <c:v>4666</c:v>
                </c:pt>
                <c:pt idx="342">
                  <c:v>4728</c:v>
                </c:pt>
                <c:pt idx="343">
                  <c:v>4967</c:v>
                </c:pt>
                <c:pt idx="344">
                  <c:v>5121</c:v>
                </c:pt>
                <c:pt idx="345">
                  <c:v>4863</c:v>
                </c:pt>
                <c:pt idx="346">
                  <c:v>4903</c:v>
                </c:pt>
                <c:pt idx="347">
                  <c:v>4915</c:v>
                </c:pt>
                <c:pt idx="348">
                  <c:v>5044</c:v>
                </c:pt>
                <c:pt idx="349">
                  <c:v>4833</c:v>
                </c:pt>
                <c:pt idx="350">
                  <c:v>4833</c:v>
                </c:pt>
                <c:pt idx="351">
                  <c:v>5443</c:v>
                </c:pt>
                <c:pt idx="352">
                  <c:v>5409</c:v>
                </c:pt>
                <c:pt idx="353">
                  <c:v>5117</c:v>
                </c:pt>
                <c:pt idx="354">
                  <c:v>4971</c:v>
                </c:pt>
                <c:pt idx="355">
                  <c:v>5233</c:v>
                </c:pt>
                <c:pt idx="356">
                  <c:v>5336</c:v>
                </c:pt>
                <c:pt idx="357">
                  <c:v>5448</c:v>
                </c:pt>
                <c:pt idx="358">
                  <c:v>5621</c:v>
                </c:pt>
                <c:pt idx="359">
                  <c:v>5753</c:v>
                </c:pt>
                <c:pt idx="360">
                  <c:v>5735</c:v>
                </c:pt>
                <c:pt idx="361">
                  <c:v>5656</c:v>
                </c:pt>
                <c:pt idx="362">
                  <c:v>5641</c:v>
                </c:pt>
                <c:pt idx="363">
                  <c:v>5150</c:v>
                </c:pt>
                <c:pt idx="364">
                  <c:v>4924</c:v>
                </c:pt>
                <c:pt idx="365">
                  <c:v>5386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167-4285-8633-9DD6E64C327C}"/>
            </c:ext>
          </c:extLst>
        </c:ser>
        <c:ser>
          <c:idx val="4"/>
          <c:order val="3"/>
          <c:tx>
            <c:v>2022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'Beban Puncak'!$A$26:$NC$26</c:f>
              <c:numCache>
                <c:formatCode>General</c:formatCode>
                <c:ptCount val="367"/>
                <c:pt idx="0">
                  <c:v>2022</c:v>
                </c:pt>
                <c:pt idx="1">
                  <c:v>5597</c:v>
                </c:pt>
                <c:pt idx="2">
                  <c:v>5281</c:v>
                </c:pt>
                <c:pt idx="3">
                  <c:v>5161</c:v>
                </c:pt>
                <c:pt idx="4">
                  <c:v>5063</c:v>
                </c:pt>
                <c:pt idx="5">
                  <c:v>4948</c:v>
                </c:pt>
                <c:pt idx="6">
                  <c:v>5084</c:v>
                </c:pt>
                <c:pt idx="7">
                  <c:v>5151</c:v>
                </c:pt>
                <c:pt idx="8">
                  <c:v>5138</c:v>
                </c:pt>
                <c:pt idx="9">
                  <c:v>4992</c:v>
                </c:pt>
                <c:pt idx="10">
                  <c:v>5090</c:v>
                </c:pt>
                <c:pt idx="11">
                  <c:v>4858</c:v>
                </c:pt>
                <c:pt idx="12">
                  <c:v>4741</c:v>
                </c:pt>
                <c:pt idx="13">
                  <c:v>5097</c:v>
                </c:pt>
                <c:pt idx="14">
                  <c:v>5286</c:v>
                </c:pt>
                <c:pt idx="15">
                  <c:v>4943</c:v>
                </c:pt>
                <c:pt idx="16">
                  <c:v>5095</c:v>
                </c:pt>
                <c:pt idx="17">
                  <c:v>4789</c:v>
                </c:pt>
                <c:pt idx="18">
                  <c:v>4826</c:v>
                </c:pt>
                <c:pt idx="19">
                  <c:v>5047</c:v>
                </c:pt>
                <c:pt idx="20">
                  <c:v>4787</c:v>
                </c:pt>
                <c:pt idx="21">
                  <c:v>4943</c:v>
                </c:pt>
                <c:pt idx="22">
                  <c:v>5243</c:v>
                </c:pt>
                <c:pt idx="23">
                  <c:v>5045</c:v>
                </c:pt>
                <c:pt idx="24">
                  <c:v>5138</c:v>
                </c:pt>
                <c:pt idx="25">
                  <c:v>5192</c:v>
                </c:pt>
                <c:pt idx="26">
                  <c:v>5401</c:v>
                </c:pt>
                <c:pt idx="27">
                  <c:v>5057</c:v>
                </c:pt>
                <c:pt idx="28">
                  <c:v>5218</c:v>
                </c:pt>
                <c:pt idx="29">
                  <c:v>5546</c:v>
                </c:pt>
                <c:pt idx="30">
                  <c:v>5295</c:v>
                </c:pt>
                <c:pt idx="31">
                  <c:v>5310</c:v>
                </c:pt>
                <c:pt idx="32">
                  <c:v>5065</c:v>
                </c:pt>
                <c:pt idx="33">
                  <c:v>5325</c:v>
                </c:pt>
                <c:pt idx="34">
                  <c:v>5397</c:v>
                </c:pt>
                <c:pt idx="35">
                  <c:v>5216</c:v>
                </c:pt>
                <c:pt idx="36">
                  <c:v>5097</c:v>
                </c:pt>
                <c:pt idx="37">
                  <c:v>4769</c:v>
                </c:pt>
                <c:pt idx="38">
                  <c:v>4812</c:v>
                </c:pt>
                <c:pt idx="39">
                  <c:v>4891</c:v>
                </c:pt>
                <c:pt idx="40">
                  <c:v>4821</c:v>
                </c:pt>
                <c:pt idx="41">
                  <c:v>4722</c:v>
                </c:pt>
                <c:pt idx="42">
                  <c:v>4998</c:v>
                </c:pt>
                <c:pt idx="43">
                  <c:v>4983</c:v>
                </c:pt>
                <c:pt idx="44">
                  <c:v>5057</c:v>
                </c:pt>
                <c:pt idx="45">
                  <c:v>4830</c:v>
                </c:pt>
                <c:pt idx="46">
                  <c:v>4911</c:v>
                </c:pt>
                <c:pt idx="47">
                  <c:v>5061</c:v>
                </c:pt>
                <c:pt idx="48">
                  <c:v>5177</c:v>
                </c:pt>
                <c:pt idx="49">
                  <c:v>5371</c:v>
                </c:pt>
                <c:pt idx="50">
                  <c:v>5412</c:v>
                </c:pt>
                <c:pt idx="51">
                  <c:v>5330</c:v>
                </c:pt>
                <c:pt idx="52">
                  <c:v>4478</c:v>
                </c:pt>
                <c:pt idx="53">
                  <c:v>4939</c:v>
                </c:pt>
                <c:pt idx="54">
                  <c:v>4692</c:v>
                </c:pt>
                <c:pt idx="55">
                  <c:v>5174</c:v>
                </c:pt>
                <c:pt idx="56">
                  <c:v>5119</c:v>
                </c:pt>
                <c:pt idx="57">
                  <c:v>5093</c:v>
                </c:pt>
                <c:pt idx="58">
                  <c:v>5366</c:v>
                </c:pt>
                <c:pt idx="59">
                  <c:v>5074</c:v>
                </c:pt>
                <c:pt idx="60">
                  <c:v>5115</c:v>
                </c:pt>
                <c:pt idx="61">
                  <c:v>4855</c:v>
                </c:pt>
                <c:pt idx="62">
                  <c:v>0</c:v>
                </c:pt>
                <c:pt idx="63">
                  <c:v>5438</c:v>
                </c:pt>
                <c:pt idx="64">
                  <c:v>5480</c:v>
                </c:pt>
                <c:pt idx="65">
                  <c:v>5218</c:v>
                </c:pt>
                <c:pt idx="66">
                  <c:v>5469</c:v>
                </c:pt>
                <c:pt idx="67">
                  <c:v>5312</c:v>
                </c:pt>
                <c:pt idx="68">
                  <c:v>5145</c:v>
                </c:pt>
                <c:pt idx="69">
                  <c:v>4998</c:v>
                </c:pt>
                <c:pt idx="70">
                  <c:v>5447</c:v>
                </c:pt>
                <c:pt idx="71">
                  <c:v>5805</c:v>
                </c:pt>
                <c:pt idx="72">
                  <c:v>5514</c:v>
                </c:pt>
                <c:pt idx="73">
                  <c:v>5313</c:v>
                </c:pt>
                <c:pt idx="74">
                  <c:v>5468</c:v>
                </c:pt>
                <c:pt idx="75">
                  <c:v>5476</c:v>
                </c:pt>
                <c:pt idx="76">
                  <c:v>5473</c:v>
                </c:pt>
                <c:pt idx="77">
                  <c:v>5239</c:v>
                </c:pt>
                <c:pt idx="78">
                  <c:v>5274</c:v>
                </c:pt>
                <c:pt idx="79">
                  <c:v>4875</c:v>
                </c:pt>
                <c:pt idx="80">
                  <c:v>4970</c:v>
                </c:pt>
                <c:pt idx="81">
                  <c:v>4970</c:v>
                </c:pt>
                <c:pt idx="82">
                  <c:v>5334</c:v>
                </c:pt>
                <c:pt idx="83">
                  <c:v>5553</c:v>
                </c:pt>
                <c:pt idx="84">
                  <c:v>5787</c:v>
                </c:pt>
                <c:pt idx="85">
                  <c:v>5651</c:v>
                </c:pt>
                <c:pt idx="86">
                  <c:v>5310</c:v>
                </c:pt>
                <c:pt idx="87">
                  <c:v>5549</c:v>
                </c:pt>
                <c:pt idx="88">
                  <c:v>5381</c:v>
                </c:pt>
                <c:pt idx="89">
                  <c:v>5503</c:v>
                </c:pt>
                <c:pt idx="90">
                  <c:v>5674</c:v>
                </c:pt>
                <c:pt idx="91">
                  <c:v>5366</c:v>
                </c:pt>
                <c:pt idx="92">
                  <c:v>5416</c:v>
                </c:pt>
                <c:pt idx="93">
                  <c:v>5471</c:v>
                </c:pt>
                <c:pt idx="94">
                  <c:v>5523</c:v>
                </c:pt>
                <c:pt idx="95">
                  <c:v>5213</c:v>
                </c:pt>
                <c:pt idx="96">
                  <c:v>5441</c:v>
                </c:pt>
                <c:pt idx="97">
                  <c:v>5769</c:v>
                </c:pt>
                <c:pt idx="98">
                  <c:v>5921</c:v>
                </c:pt>
                <c:pt idx="99">
                  <c:v>5773</c:v>
                </c:pt>
                <c:pt idx="100">
                  <c:v>5701</c:v>
                </c:pt>
                <c:pt idx="101">
                  <c:v>5799</c:v>
                </c:pt>
                <c:pt idx="102">
                  <c:v>5856</c:v>
                </c:pt>
                <c:pt idx="103">
                  <c:v>5784</c:v>
                </c:pt>
                <c:pt idx="104">
                  <c:v>6078</c:v>
                </c:pt>
                <c:pt idx="105">
                  <c:v>6610</c:v>
                </c:pt>
                <c:pt idx="106">
                  <c:v>6294</c:v>
                </c:pt>
                <c:pt idx="107">
                  <c:v>5887</c:v>
                </c:pt>
                <c:pt idx="108">
                  <c:v>6010</c:v>
                </c:pt>
                <c:pt idx="109">
                  <c:v>5520</c:v>
                </c:pt>
                <c:pt idx="110">
                  <c:v>5551</c:v>
                </c:pt>
                <c:pt idx="111">
                  <c:v>5869</c:v>
                </c:pt>
                <c:pt idx="112">
                  <c:v>6003</c:v>
                </c:pt>
                <c:pt idx="113">
                  <c:v>6291</c:v>
                </c:pt>
                <c:pt idx="114">
                  <c:v>6108</c:v>
                </c:pt>
                <c:pt idx="115">
                  <c:v>6031</c:v>
                </c:pt>
                <c:pt idx="116">
                  <c:v>6121</c:v>
                </c:pt>
                <c:pt idx="117">
                  <c:v>5902</c:v>
                </c:pt>
                <c:pt idx="118">
                  <c:v>6287</c:v>
                </c:pt>
                <c:pt idx="119">
                  <c:v>6668</c:v>
                </c:pt>
                <c:pt idx="120">
                  <c:v>7204</c:v>
                </c:pt>
                <c:pt idx="121">
                  <c:v>7677</c:v>
                </c:pt>
                <c:pt idx="122">
                  <c:v>7634</c:v>
                </c:pt>
                <c:pt idx="123">
                  <c:v>7272</c:v>
                </c:pt>
                <c:pt idx="124">
                  <c:v>7235</c:v>
                </c:pt>
                <c:pt idx="125">
                  <c:v>7123</c:v>
                </c:pt>
                <c:pt idx="126">
                  <c:v>6941</c:v>
                </c:pt>
                <c:pt idx="127">
                  <c:v>7030</c:v>
                </c:pt>
                <c:pt idx="128">
                  <c:v>6688</c:v>
                </c:pt>
                <c:pt idx="129">
                  <c:v>6627</c:v>
                </c:pt>
                <c:pt idx="130">
                  <c:v>6472</c:v>
                </c:pt>
                <c:pt idx="131">
                  <c:v>6581</c:v>
                </c:pt>
                <c:pt idx="132">
                  <c:v>6665</c:v>
                </c:pt>
                <c:pt idx="133">
                  <c:v>6825</c:v>
                </c:pt>
                <c:pt idx="134">
                  <c:v>7069</c:v>
                </c:pt>
                <c:pt idx="135">
                  <c:v>6652</c:v>
                </c:pt>
                <c:pt idx="136">
                  <c:v>6712</c:v>
                </c:pt>
                <c:pt idx="137">
                  <c:v>6625</c:v>
                </c:pt>
                <c:pt idx="138">
                  <c:v>6560</c:v>
                </c:pt>
                <c:pt idx="139">
                  <c:v>6723</c:v>
                </c:pt>
                <c:pt idx="140">
                  <c:v>6834</c:v>
                </c:pt>
                <c:pt idx="141">
                  <c:v>6865</c:v>
                </c:pt>
                <c:pt idx="142">
                  <c:v>6665</c:v>
                </c:pt>
                <c:pt idx="143">
                  <c:v>6759</c:v>
                </c:pt>
                <c:pt idx="144">
                  <c:v>6816</c:v>
                </c:pt>
                <c:pt idx="145">
                  <c:v>6883</c:v>
                </c:pt>
                <c:pt idx="146">
                  <c:v>5934</c:v>
                </c:pt>
                <c:pt idx="147">
                  <c:v>6666</c:v>
                </c:pt>
                <c:pt idx="148">
                  <c:v>6943</c:v>
                </c:pt>
                <c:pt idx="149">
                  <c:v>6807</c:v>
                </c:pt>
                <c:pt idx="150">
                  <c:v>6971</c:v>
                </c:pt>
                <c:pt idx="151">
                  <c:v>6983</c:v>
                </c:pt>
                <c:pt idx="152">
                  <c:v>6503</c:v>
                </c:pt>
                <c:pt idx="153">
                  <c:v>6940</c:v>
                </c:pt>
                <c:pt idx="154">
                  <c:v>6678</c:v>
                </c:pt>
                <c:pt idx="155">
                  <c:v>7033</c:v>
                </c:pt>
                <c:pt idx="156">
                  <c:v>6767</c:v>
                </c:pt>
                <c:pt idx="157">
                  <c:v>7011</c:v>
                </c:pt>
                <c:pt idx="158">
                  <c:v>7337</c:v>
                </c:pt>
                <c:pt idx="159">
                  <c:v>7095</c:v>
                </c:pt>
                <c:pt idx="160">
                  <c:v>7232</c:v>
                </c:pt>
                <c:pt idx="161">
                  <c:v>7213</c:v>
                </c:pt>
                <c:pt idx="162">
                  <c:v>7428</c:v>
                </c:pt>
                <c:pt idx="163">
                  <c:v>6650</c:v>
                </c:pt>
                <c:pt idx="164">
                  <c:v>6913</c:v>
                </c:pt>
                <c:pt idx="165">
                  <c:v>6944</c:v>
                </c:pt>
                <c:pt idx="166">
                  <c:v>7196</c:v>
                </c:pt>
                <c:pt idx="167">
                  <c:v>7280</c:v>
                </c:pt>
                <c:pt idx="168">
                  <c:v>7169</c:v>
                </c:pt>
                <c:pt idx="169">
                  <c:v>6915</c:v>
                </c:pt>
                <c:pt idx="170">
                  <c:v>7245</c:v>
                </c:pt>
                <c:pt idx="171">
                  <c:v>7129</c:v>
                </c:pt>
                <c:pt idx="172">
                  <c:v>7087</c:v>
                </c:pt>
                <c:pt idx="173">
                  <c:v>7080</c:v>
                </c:pt>
                <c:pt idx="174">
                  <c:v>7023</c:v>
                </c:pt>
                <c:pt idx="175">
                  <c:v>7294</c:v>
                </c:pt>
                <c:pt idx="176">
                  <c:v>7257</c:v>
                </c:pt>
                <c:pt idx="177">
                  <c:v>6624</c:v>
                </c:pt>
                <c:pt idx="178">
                  <c:v>7165</c:v>
                </c:pt>
                <c:pt idx="179">
                  <c:v>6820</c:v>
                </c:pt>
                <c:pt idx="180">
                  <c:v>6776</c:v>
                </c:pt>
                <c:pt idx="181">
                  <c:v>6945</c:v>
                </c:pt>
                <c:pt idx="182">
                  <c:v>6919</c:v>
                </c:pt>
                <c:pt idx="183">
                  <c:v>7579</c:v>
                </c:pt>
                <c:pt idx="184">
                  <c:v>7639</c:v>
                </c:pt>
                <c:pt idx="185">
                  <c:v>7840</c:v>
                </c:pt>
                <c:pt idx="186">
                  <c:v>7406</c:v>
                </c:pt>
                <c:pt idx="187">
                  <c:v>7283</c:v>
                </c:pt>
                <c:pt idx="188">
                  <c:v>6759</c:v>
                </c:pt>
                <c:pt idx="189">
                  <c:v>6975</c:v>
                </c:pt>
                <c:pt idx="190">
                  <c:v>7122</c:v>
                </c:pt>
                <c:pt idx="191">
                  <c:v>7379</c:v>
                </c:pt>
                <c:pt idx="192">
                  <c:v>7608</c:v>
                </c:pt>
                <c:pt idx="193">
                  <c:v>7512</c:v>
                </c:pt>
                <c:pt idx="194">
                  <c:v>6815</c:v>
                </c:pt>
                <c:pt idx="195">
                  <c:v>7155</c:v>
                </c:pt>
                <c:pt idx="196">
                  <c:v>7385</c:v>
                </c:pt>
                <c:pt idx="197">
                  <c:v>6809</c:v>
                </c:pt>
                <c:pt idx="198">
                  <c:v>7032</c:v>
                </c:pt>
                <c:pt idx="199">
                  <c:v>7179</c:v>
                </c:pt>
                <c:pt idx="200">
                  <c:v>7268</c:v>
                </c:pt>
                <c:pt idx="201">
                  <c:v>7076</c:v>
                </c:pt>
                <c:pt idx="202">
                  <c:v>7058</c:v>
                </c:pt>
                <c:pt idx="203">
                  <c:v>7304</c:v>
                </c:pt>
                <c:pt idx="204">
                  <c:v>7163</c:v>
                </c:pt>
                <c:pt idx="205">
                  <c:v>6927</c:v>
                </c:pt>
                <c:pt idx="206">
                  <c:v>6878</c:v>
                </c:pt>
                <c:pt idx="207">
                  <c:v>7075</c:v>
                </c:pt>
                <c:pt idx="208">
                  <c:v>7366</c:v>
                </c:pt>
                <c:pt idx="209">
                  <c:v>7485</c:v>
                </c:pt>
                <c:pt idx="210">
                  <c:v>7390</c:v>
                </c:pt>
                <c:pt idx="211">
                  <c:v>7524</c:v>
                </c:pt>
                <c:pt idx="212">
                  <c:v>7417</c:v>
                </c:pt>
                <c:pt idx="213">
                  <c:v>7821</c:v>
                </c:pt>
                <c:pt idx="214">
                  <c:v>8017</c:v>
                </c:pt>
                <c:pt idx="215">
                  <c:v>7970</c:v>
                </c:pt>
                <c:pt idx="216">
                  <c:v>7712</c:v>
                </c:pt>
                <c:pt idx="217">
                  <c:v>7656</c:v>
                </c:pt>
                <c:pt idx="218">
                  <c:v>7968</c:v>
                </c:pt>
                <c:pt idx="219">
                  <c:v>7562</c:v>
                </c:pt>
                <c:pt idx="220">
                  <c:v>7523</c:v>
                </c:pt>
                <c:pt idx="221">
                  <c:v>7603</c:v>
                </c:pt>
                <c:pt idx="222">
                  <c:v>8016</c:v>
                </c:pt>
                <c:pt idx="223">
                  <c:v>8281</c:v>
                </c:pt>
                <c:pt idx="224">
                  <c:v>8648</c:v>
                </c:pt>
                <c:pt idx="225">
                  <c:v>8469</c:v>
                </c:pt>
                <c:pt idx="226">
                  <c:v>8591</c:v>
                </c:pt>
                <c:pt idx="227">
                  <c:v>8594</c:v>
                </c:pt>
                <c:pt idx="228">
                  <c:v>8462</c:v>
                </c:pt>
                <c:pt idx="229">
                  <c:v>7869</c:v>
                </c:pt>
                <c:pt idx="230">
                  <c:v>7838</c:v>
                </c:pt>
                <c:pt idx="231">
                  <c:v>7940</c:v>
                </c:pt>
                <c:pt idx="232">
                  <c:v>7634</c:v>
                </c:pt>
                <c:pt idx="233">
                  <c:v>7978</c:v>
                </c:pt>
                <c:pt idx="234">
                  <c:v>7826</c:v>
                </c:pt>
                <c:pt idx="235">
                  <c:v>7775</c:v>
                </c:pt>
                <c:pt idx="236">
                  <c:v>6947</c:v>
                </c:pt>
                <c:pt idx="237">
                  <c:v>8140</c:v>
                </c:pt>
                <c:pt idx="238">
                  <c:v>7798</c:v>
                </c:pt>
                <c:pt idx="239">
                  <c:v>7580</c:v>
                </c:pt>
                <c:pt idx="240">
                  <c:v>7330</c:v>
                </c:pt>
                <c:pt idx="241">
                  <c:v>7742</c:v>
                </c:pt>
                <c:pt idx="242">
                  <c:v>7755</c:v>
                </c:pt>
                <c:pt idx="243">
                  <c:v>6945</c:v>
                </c:pt>
                <c:pt idx="244">
                  <c:v>7928</c:v>
                </c:pt>
                <c:pt idx="245">
                  <c:v>8061</c:v>
                </c:pt>
                <c:pt idx="246">
                  <c:v>8114</c:v>
                </c:pt>
                <c:pt idx="247">
                  <c:v>7913</c:v>
                </c:pt>
                <c:pt idx="248">
                  <c:v>8135</c:v>
                </c:pt>
                <c:pt idx="249">
                  <c:v>7839</c:v>
                </c:pt>
                <c:pt idx="250">
                  <c:v>7602</c:v>
                </c:pt>
                <c:pt idx="251">
                  <c:v>7983</c:v>
                </c:pt>
                <c:pt idx="252">
                  <c:v>8230</c:v>
                </c:pt>
                <c:pt idx="253">
                  <c:v>7928</c:v>
                </c:pt>
                <c:pt idx="254">
                  <c:v>8197</c:v>
                </c:pt>
                <c:pt idx="255">
                  <c:v>8376</c:v>
                </c:pt>
                <c:pt idx="256">
                  <c:v>8263</c:v>
                </c:pt>
                <c:pt idx="257">
                  <c:v>8201</c:v>
                </c:pt>
                <c:pt idx="258">
                  <c:v>7891</c:v>
                </c:pt>
                <c:pt idx="259">
                  <c:v>8167</c:v>
                </c:pt>
                <c:pt idx="260">
                  <c:v>8292</c:v>
                </c:pt>
                <c:pt idx="261">
                  <c:v>8276</c:v>
                </c:pt>
                <c:pt idx="262">
                  <c:v>8028</c:v>
                </c:pt>
                <c:pt idx="263">
                  <c:v>8087</c:v>
                </c:pt>
                <c:pt idx="264">
                  <c:v>8136</c:v>
                </c:pt>
                <c:pt idx="265">
                  <c:v>8454</c:v>
                </c:pt>
                <c:pt idx="266">
                  <c:v>8491</c:v>
                </c:pt>
                <c:pt idx="267">
                  <c:v>8516</c:v>
                </c:pt>
                <c:pt idx="268">
                  <c:v>8507</c:v>
                </c:pt>
                <c:pt idx="269">
                  <c:v>8515</c:v>
                </c:pt>
                <c:pt idx="270">
                  <c:v>8324</c:v>
                </c:pt>
                <c:pt idx="271">
                  <c:v>8432</c:v>
                </c:pt>
                <c:pt idx="272">
                  <c:v>8507</c:v>
                </c:pt>
                <c:pt idx="273">
                  <c:v>7762</c:v>
                </c:pt>
                <c:pt idx="274">
                  <c:v>7979</c:v>
                </c:pt>
                <c:pt idx="275">
                  <c:v>8427</c:v>
                </c:pt>
                <c:pt idx="276">
                  <c:v>8186</c:v>
                </c:pt>
                <c:pt idx="277">
                  <c:v>8186</c:v>
                </c:pt>
                <c:pt idx="278">
                  <c:v>7676</c:v>
                </c:pt>
                <c:pt idx="279">
                  <c:v>7234</c:v>
                </c:pt>
                <c:pt idx="280">
                  <c:v>8023</c:v>
                </c:pt>
                <c:pt idx="281">
                  <c:v>8483</c:v>
                </c:pt>
                <c:pt idx="282">
                  <c:v>8372</c:v>
                </c:pt>
                <c:pt idx="283">
                  <c:v>7608</c:v>
                </c:pt>
                <c:pt idx="284">
                  <c:v>7608</c:v>
                </c:pt>
                <c:pt idx="285">
                  <c:v>8144</c:v>
                </c:pt>
                <c:pt idx="286">
                  <c:v>8146</c:v>
                </c:pt>
                <c:pt idx="287">
                  <c:v>8146</c:v>
                </c:pt>
                <c:pt idx="288">
                  <c:v>8428</c:v>
                </c:pt>
                <c:pt idx="289">
                  <c:v>8349</c:v>
                </c:pt>
                <c:pt idx="290">
                  <c:v>7672</c:v>
                </c:pt>
                <c:pt idx="291">
                  <c:v>7065</c:v>
                </c:pt>
                <c:pt idx="292">
                  <c:v>7791</c:v>
                </c:pt>
                <c:pt idx="293">
                  <c:v>8439</c:v>
                </c:pt>
                <c:pt idx="294">
                  <c:v>8707</c:v>
                </c:pt>
                <c:pt idx="295">
                  <c:v>7729</c:v>
                </c:pt>
                <c:pt idx="296">
                  <c:v>8585</c:v>
                </c:pt>
                <c:pt idx="297">
                  <c:v>8202</c:v>
                </c:pt>
                <c:pt idx="298">
                  <c:v>7408</c:v>
                </c:pt>
                <c:pt idx="299">
                  <c:v>7723</c:v>
                </c:pt>
                <c:pt idx="300">
                  <c:v>7230</c:v>
                </c:pt>
                <c:pt idx="301">
                  <c:v>7071</c:v>
                </c:pt>
                <c:pt idx="302">
                  <c:v>7573</c:v>
                </c:pt>
                <c:pt idx="303">
                  <c:v>7579</c:v>
                </c:pt>
                <c:pt idx="304">
                  <c:v>7812</c:v>
                </c:pt>
                <c:pt idx="305">
                  <c:v>7935</c:v>
                </c:pt>
                <c:pt idx="306">
                  <c:v>8070</c:v>
                </c:pt>
                <c:pt idx="307">
                  <c:v>8334</c:v>
                </c:pt>
                <c:pt idx="308">
                  <c:v>8295</c:v>
                </c:pt>
                <c:pt idx="309">
                  <c:v>8190</c:v>
                </c:pt>
                <c:pt idx="310">
                  <c:v>8132</c:v>
                </c:pt>
                <c:pt idx="311">
                  <c:v>7694</c:v>
                </c:pt>
                <c:pt idx="312">
                  <c:v>7277</c:v>
                </c:pt>
                <c:pt idx="313">
                  <c:v>7811</c:v>
                </c:pt>
                <c:pt idx="314">
                  <c:v>8113</c:v>
                </c:pt>
                <c:pt idx="315">
                  <c:v>8315</c:v>
                </c:pt>
                <c:pt idx="316">
                  <c:v>8479</c:v>
                </c:pt>
                <c:pt idx="317">
                  <c:v>8299</c:v>
                </c:pt>
                <c:pt idx="318">
                  <c:v>8176</c:v>
                </c:pt>
                <c:pt idx="319">
                  <c:v>8017</c:v>
                </c:pt>
                <c:pt idx="320">
                  <c:v>7261</c:v>
                </c:pt>
                <c:pt idx="321">
                  <c:v>7984</c:v>
                </c:pt>
                <c:pt idx="322">
                  <c:v>7637</c:v>
                </c:pt>
                <c:pt idx="323">
                  <c:v>8045</c:v>
                </c:pt>
                <c:pt idx="324">
                  <c:v>8010</c:v>
                </c:pt>
                <c:pt idx="325">
                  <c:v>8367</c:v>
                </c:pt>
                <c:pt idx="326">
                  <c:v>7381</c:v>
                </c:pt>
                <c:pt idx="327">
                  <c:v>7292</c:v>
                </c:pt>
                <c:pt idx="328">
                  <c:v>6964</c:v>
                </c:pt>
                <c:pt idx="329">
                  <c:v>7390</c:v>
                </c:pt>
                <c:pt idx="330">
                  <c:v>7435</c:v>
                </c:pt>
                <c:pt idx="331">
                  <c:v>7490</c:v>
                </c:pt>
                <c:pt idx="332">
                  <c:v>6724</c:v>
                </c:pt>
                <c:pt idx="333">
                  <c:v>6951</c:v>
                </c:pt>
                <c:pt idx="334">
                  <c:v>7381</c:v>
                </c:pt>
                <c:pt idx="335">
                  <c:v>7398</c:v>
                </c:pt>
                <c:pt idx="336">
                  <c:v>7832</c:v>
                </c:pt>
                <c:pt idx="337">
                  <c:v>7982</c:v>
                </c:pt>
                <c:pt idx="338">
                  <c:v>7794</c:v>
                </c:pt>
                <c:pt idx="339">
                  <c:v>7957</c:v>
                </c:pt>
                <c:pt idx="340">
                  <c:v>7877</c:v>
                </c:pt>
                <c:pt idx="341">
                  <c:v>8078</c:v>
                </c:pt>
                <c:pt idx="342">
                  <c:v>7986</c:v>
                </c:pt>
                <c:pt idx="343">
                  <c:v>8173</c:v>
                </c:pt>
                <c:pt idx="344">
                  <c:v>8147</c:v>
                </c:pt>
                <c:pt idx="345">
                  <c:v>8060</c:v>
                </c:pt>
                <c:pt idx="346">
                  <c:v>8516</c:v>
                </c:pt>
                <c:pt idx="347">
                  <c:v>8479</c:v>
                </c:pt>
                <c:pt idx="348">
                  <c:v>8077</c:v>
                </c:pt>
                <c:pt idx="349">
                  <c:v>8216</c:v>
                </c:pt>
                <c:pt idx="350">
                  <c:v>7902</c:v>
                </c:pt>
                <c:pt idx="351">
                  <c:v>8041</c:v>
                </c:pt>
                <c:pt idx="352">
                  <c:v>8106</c:v>
                </c:pt>
                <c:pt idx="353">
                  <c:v>8312</c:v>
                </c:pt>
                <c:pt idx="354">
                  <c:v>8272</c:v>
                </c:pt>
                <c:pt idx="355">
                  <c:v>8324</c:v>
                </c:pt>
                <c:pt idx="356">
                  <c:v>7537</c:v>
                </c:pt>
                <c:pt idx="357">
                  <c:v>6842</c:v>
                </c:pt>
                <c:pt idx="358">
                  <c:v>6573</c:v>
                </c:pt>
                <c:pt idx="359">
                  <c:v>6564</c:v>
                </c:pt>
                <c:pt idx="360">
                  <c:v>7924</c:v>
                </c:pt>
                <c:pt idx="361">
                  <c:v>7930</c:v>
                </c:pt>
                <c:pt idx="362">
                  <c:v>8569</c:v>
                </c:pt>
                <c:pt idx="363">
                  <c:v>7978</c:v>
                </c:pt>
                <c:pt idx="364">
                  <c:v>8227</c:v>
                </c:pt>
                <c:pt idx="365">
                  <c:v>9318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167-4285-8633-9DD6E64C327C}"/>
            </c:ext>
          </c:extLst>
        </c:ser>
        <c:ser>
          <c:idx val="5"/>
          <c:order val="4"/>
          <c:tx>
            <c:v>2023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'Beban Puncak'!$A$27:$NC$27</c:f>
              <c:numCache>
                <c:formatCode>General</c:formatCode>
                <c:ptCount val="367"/>
                <c:pt idx="0">
                  <c:v>2023</c:v>
                </c:pt>
                <c:pt idx="1">
                  <c:v>8722</c:v>
                </c:pt>
                <c:pt idx="2">
                  <c:v>8287</c:v>
                </c:pt>
                <c:pt idx="3">
                  <c:v>9054</c:v>
                </c:pt>
                <c:pt idx="4">
                  <c:v>8789</c:v>
                </c:pt>
                <c:pt idx="5">
                  <c:v>8562</c:v>
                </c:pt>
                <c:pt idx="6">
                  <c:v>8220</c:v>
                </c:pt>
                <c:pt idx="7">
                  <c:v>8239</c:v>
                </c:pt>
                <c:pt idx="8">
                  <c:v>7990</c:v>
                </c:pt>
                <c:pt idx="9">
                  <c:v>7778</c:v>
                </c:pt>
                <c:pt idx="10">
                  <c:v>8119</c:v>
                </c:pt>
                <c:pt idx="11">
                  <c:v>8026</c:v>
                </c:pt>
                <c:pt idx="12">
                  <c:v>8003</c:v>
                </c:pt>
                <c:pt idx="13">
                  <c:v>8027</c:v>
                </c:pt>
                <c:pt idx="14">
                  <c:v>7788</c:v>
                </c:pt>
                <c:pt idx="15">
                  <c:v>7530</c:v>
                </c:pt>
                <c:pt idx="16">
                  <c:v>7088</c:v>
                </c:pt>
                <c:pt idx="17">
                  <c:v>7686</c:v>
                </c:pt>
                <c:pt idx="18">
                  <c:v>7968</c:v>
                </c:pt>
                <c:pt idx="19">
                  <c:v>7838</c:v>
                </c:pt>
                <c:pt idx="20">
                  <c:v>7675</c:v>
                </c:pt>
                <c:pt idx="21">
                  <c:v>8249</c:v>
                </c:pt>
                <c:pt idx="22">
                  <c:v>8367</c:v>
                </c:pt>
                <c:pt idx="23">
                  <c:v>7927</c:v>
                </c:pt>
                <c:pt idx="24">
                  <c:v>8338</c:v>
                </c:pt>
                <c:pt idx="25">
                  <c:v>8497</c:v>
                </c:pt>
                <c:pt idx="26">
                  <c:v>7401</c:v>
                </c:pt>
                <c:pt idx="27">
                  <c:v>7243</c:v>
                </c:pt>
                <c:pt idx="28">
                  <c:v>7096</c:v>
                </c:pt>
                <c:pt idx="29">
                  <c:v>7961</c:v>
                </c:pt>
                <c:pt idx="30">
                  <c:v>7683</c:v>
                </c:pt>
                <c:pt idx="31">
                  <c:v>7434</c:v>
                </c:pt>
                <c:pt idx="32">
                  <c:v>7818</c:v>
                </c:pt>
                <c:pt idx="33">
                  <c:v>7480</c:v>
                </c:pt>
                <c:pt idx="34">
                  <c:v>7744</c:v>
                </c:pt>
                <c:pt idx="35">
                  <c:v>7313</c:v>
                </c:pt>
                <c:pt idx="36">
                  <c:v>6778</c:v>
                </c:pt>
                <c:pt idx="37">
                  <c:v>7017</c:v>
                </c:pt>
                <c:pt idx="38">
                  <c:v>7635</c:v>
                </c:pt>
                <c:pt idx="39">
                  <c:v>8015</c:v>
                </c:pt>
                <c:pt idx="40">
                  <c:v>7889</c:v>
                </c:pt>
                <c:pt idx="41">
                  <c:v>8003</c:v>
                </c:pt>
                <c:pt idx="42">
                  <c:v>7515</c:v>
                </c:pt>
                <c:pt idx="43">
                  <c:v>8077</c:v>
                </c:pt>
                <c:pt idx="44">
                  <c:v>7355</c:v>
                </c:pt>
                <c:pt idx="45">
                  <c:v>7009</c:v>
                </c:pt>
                <c:pt idx="46">
                  <c:v>7675</c:v>
                </c:pt>
                <c:pt idx="47">
                  <c:v>8441</c:v>
                </c:pt>
                <c:pt idx="48">
                  <c:v>7941</c:v>
                </c:pt>
                <c:pt idx="49">
                  <c:v>8570</c:v>
                </c:pt>
                <c:pt idx="50">
                  <c:v>7903</c:v>
                </c:pt>
                <c:pt idx="51">
                  <c:v>7958</c:v>
                </c:pt>
                <c:pt idx="52">
                  <c:v>8198</c:v>
                </c:pt>
                <c:pt idx="53">
                  <c:v>7774</c:v>
                </c:pt>
                <c:pt idx="54">
                  <c:v>8013</c:v>
                </c:pt>
                <c:pt idx="55">
                  <c:v>7923</c:v>
                </c:pt>
                <c:pt idx="56">
                  <c:v>7923</c:v>
                </c:pt>
                <c:pt idx="57">
                  <c:v>7683</c:v>
                </c:pt>
                <c:pt idx="58">
                  <c:v>7797</c:v>
                </c:pt>
                <c:pt idx="59">
                  <c:v>8360</c:v>
                </c:pt>
                <c:pt idx="60">
                  <c:v>8086</c:v>
                </c:pt>
                <c:pt idx="61">
                  <c:v>8493</c:v>
                </c:pt>
                <c:pt idx="62">
                  <c:v>8312</c:v>
                </c:pt>
                <c:pt idx="63">
                  <c:v>8685</c:v>
                </c:pt>
                <c:pt idx="64">
                  <c:v>9085</c:v>
                </c:pt>
                <c:pt idx="65">
                  <c:v>8107</c:v>
                </c:pt>
                <c:pt idx="66">
                  <c:v>8220</c:v>
                </c:pt>
                <c:pt idx="67">
                  <c:v>8607</c:v>
                </c:pt>
                <c:pt idx="68">
                  <c:v>8607</c:v>
                </c:pt>
                <c:pt idx="69">
                  <c:v>9061</c:v>
                </c:pt>
                <c:pt idx="70">
                  <c:v>10025</c:v>
                </c:pt>
                <c:pt idx="71">
                  <c:v>9934</c:v>
                </c:pt>
                <c:pt idx="72">
                  <c:v>9596</c:v>
                </c:pt>
                <c:pt idx="73">
                  <c:v>8623</c:v>
                </c:pt>
                <c:pt idx="74">
                  <c:v>8886</c:v>
                </c:pt>
                <c:pt idx="75">
                  <c:v>9266</c:v>
                </c:pt>
                <c:pt idx="76">
                  <c:v>9053</c:v>
                </c:pt>
                <c:pt idx="77">
                  <c:v>9426</c:v>
                </c:pt>
                <c:pt idx="78">
                  <c:v>9207</c:v>
                </c:pt>
                <c:pt idx="79">
                  <c:v>8577</c:v>
                </c:pt>
                <c:pt idx="80">
                  <c:v>7256</c:v>
                </c:pt>
                <c:pt idx="81">
                  <c:v>0</c:v>
                </c:pt>
                <c:pt idx="82">
                  <c:v>9627</c:v>
                </c:pt>
                <c:pt idx="83">
                  <c:v>10026</c:v>
                </c:pt>
                <c:pt idx="84">
                  <c:v>10297</c:v>
                </c:pt>
                <c:pt idx="85">
                  <c:v>8807</c:v>
                </c:pt>
                <c:pt idx="86">
                  <c:v>9184</c:v>
                </c:pt>
                <c:pt idx="87">
                  <c:v>9182</c:v>
                </c:pt>
                <c:pt idx="88">
                  <c:v>9152</c:v>
                </c:pt>
                <c:pt idx="89">
                  <c:v>9194</c:v>
                </c:pt>
                <c:pt idx="90">
                  <c:v>8746</c:v>
                </c:pt>
                <c:pt idx="91">
                  <c:v>8541</c:v>
                </c:pt>
                <c:pt idx="92">
                  <c:v>8921</c:v>
                </c:pt>
                <c:pt idx="93">
                  <c:v>8911</c:v>
                </c:pt>
                <c:pt idx="94">
                  <c:v>9599</c:v>
                </c:pt>
                <c:pt idx="95">
                  <c:v>9599</c:v>
                </c:pt>
                <c:pt idx="96">
                  <c:v>9759</c:v>
                </c:pt>
                <c:pt idx="97">
                  <c:v>9251</c:v>
                </c:pt>
                <c:pt idx="98">
                  <c:v>9251</c:v>
                </c:pt>
                <c:pt idx="99">
                  <c:v>9546</c:v>
                </c:pt>
                <c:pt idx="100">
                  <c:v>9546</c:v>
                </c:pt>
                <c:pt idx="101">
                  <c:v>9152</c:v>
                </c:pt>
                <c:pt idx="102">
                  <c:v>9404</c:v>
                </c:pt>
                <c:pt idx="103">
                  <c:v>8014</c:v>
                </c:pt>
                <c:pt idx="104">
                  <c:v>8867</c:v>
                </c:pt>
                <c:pt idx="105">
                  <c:v>9534</c:v>
                </c:pt>
                <c:pt idx="106">
                  <c:v>9723</c:v>
                </c:pt>
                <c:pt idx="107">
                  <c:v>9723</c:v>
                </c:pt>
                <c:pt idx="108">
                  <c:v>10070</c:v>
                </c:pt>
                <c:pt idx="109">
                  <c:v>9898</c:v>
                </c:pt>
                <c:pt idx="110">
                  <c:v>9737</c:v>
                </c:pt>
                <c:pt idx="111">
                  <c:v>9816</c:v>
                </c:pt>
                <c:pt idx="112">
                  <c:v>10580</c:v>
                </c:pt>
                <c:pt idx="113">
                  <c:v>10575</c:v>
                </c:pt>
                <c:pt idx="114">
                  <c:v>10721</c:v>
                </c:pt>
                <c:pt idx="115">
                  <c:v>10609</c:v>
                </c:pt>
                <c:pt idx="116">
                  <c:v>10251</c:v>
                </c:pt>
                <c:pt idx="117">
                  <c:v>10174</c:v>
                </c:pt>
                <c:pt idx="118">
                  <c:v>10049</c:v>
                </c:pt>
                <c:pt idx="119">
                  <c:v>9493</c:v>
                </c:pt>
                <c:pt idx="120">
                  <c:v>9975</c:v>
                </c:pt>
                <c:pt idx="121">
                  <c:v>9964</c:v>
                </c:pt>
                <c:pt idx="122">
                  <c:v>10297</c:v>
                </c:pt>
                <c:pt idx="123">
                  <c:v>10053</c:v>
                </c:pt>
                <c:pt idx="124">
                  <c:v>10128</c:v>
                </c:pt>
                <c:pt idx="125">
                  <c:v>10107</c:v>
                </c:pt>
                <c:pt idx="126">
                  <c:v>9967</c:v>
                </c:pt>
                <c:pt idx="127">
                  <c:v>9921</c:v>
                </c:pt>
                <c:pt idx="128">
                  <c:v>10122</c:v>
                </c:pt>
                <c:pt idx="129">
                  <c:v>9694</c:v>
                </c:pt>
                <c:pt idx="130">
                  <c:v>9949</c:v>
                </c:pt>
                <c:pt idx="131">
                  <c:v>10310</c:v>
                </c:pt>
                <c:pt idx="132">
                  <c:v>10115</c:v>
                </c:pt>
                <c:pt idx="133">
                  <c:v>9879</c:v>
                </c:pt>
                <c:pt idx="134">
                  <c:v>9322</c:v>
                </c:pt>
                <c:pt idx="135">
                  <c:v>9296</c:v>
                </c:pt>
                <c:pt idx="136">
                  <c:v>9079</c:v>
                </c:pt>
                <c:pt idx="137">
                  <c:v>9029</c:v>
                </c:pt>
                <c:pt idx="138">
                  <c:v>9896</c:v>
                </c:pt>
                <c:pt idx="139">
                  <c:v>9875</c:v>
                </c:pt>
                <c:pt idx="140">
                  <c:v>9527</c:v>
                </c:pt>
                <c:pt idx="141">
                  <c:v>9785</c:v>
                </c:pt>
                <c:pt idx="142">
                  <c:v>9477</c:v>
                </c:pt>
                <c:pt idx="143">
                  <c:v>9862</c:v>
                </c:pt>
                <c:pt idx="144">
                  <c:v>9821</c:v>
                </c:pt>
                <c:pt idx="145">
                  <c:v>9650</c:v>
                </c:pt>
                <c:pt idx="146">
                  <c:v>9869</c:v>
                </c:pt>
                <c:pt idx="147">
                  <c:v>9096</c:v>
                </c:pt>
                <c:pt idx="148">
                  <c:v>9288</c:v>
                </c:pt>
                <c:pt idx="149">
                  <c:v>9472</c:v>
                </c:pt>
                <c:pt idx="150">
                  <c:v>9710</c:v>
                </c:pt>
                <c:pt idx="151">
                  <c:v>9716</c:v>
                </c:pt>
                <c:pt idx="152">
                  <c:v>9031</c:v>
                </c:pt>
                <c:pt idx="153">
                  <c:v>10486</c:v>
                </c:pt>
                <c:pt idx="154">
                  <c:v>9473</c:v>
                </c:pt>
                <c:pt idx="155">
                  <c:v>9467</c:v>
                </c:pt>
                <c:pt idx="156">
                  <c:v>9796</c:v>
                </c:pt>
                <c:pt idx="157">
                  <c:v>9260</c:v>
                </c:pt>
                <c:pt idx="158">
                  <c:v>9895</c:v>
                </c:pt>
                <c:pt idx="159">
                  <c:v>9834</c:v>
                </c:pt>
                <c:pt idx="160">
                  <c:v>9369</c:v>
                </c:pt>
                <c:pt idx="161">
                  <c:v>10101</c:v>
                </c:pt>
                <c:pt idx="162">
                  <c:v>9834</c:v>
                </c:pt>
                <c:pt idx="163">
                  <c:v>10089</c:v>
                </c:pt>
                <c:pt idx="164">
                  <c:v>9594</c:v>
                </c:pt>
                <c:pt idx="165">
                  <c:v>9556</c:v>
                </c:pt>
                <c:pt idx="166">
                  <c:v>9860</c:v>
                </c:pt>
                <c:pt idx="167">
                  <c:v>9853</c:v>
                </c:pt>
                <c:pt idx="168">
                  <c:v>9902</c:v>
                </c:pt>
                <c:pt idx="169">
                  <c:v>9651</c:v>
                </c:pt>
                <c:pt idx="170">
                  <c:v>9956</c:v>
                </c:pt>
                <c:pt idx="171">
                  <c:v>10191</c:v>
                </c:pt>
                <c:pt idx="172">
                  <c:v>10100</c:v>
                </c:pt>
                <c:pt idx="173">
                  <c:v>9857</c:v>
                </c:pt>
                <c:pt idx="174">
                  <c:v>10122</c:v>
                </c:pt>
                <c:pt idx="175">
                  <c:v>10340</c:v>
                </c:pt>
                <c:pt idx="176">
                  <c:v>10501</c:v>
                </c:pt>
                <c:pt idx="177">
                  <c:v>9617</c:v>
                </c:pt>
                <c:pt idx="178">
                  <c:v>10667</c:v>
                </c:pt>
                <c:pt idx="179">
                  <c:v>10799</c:v>
                </c:pt>
                <c:pt idx="180">
                  <c:v>10745</c:v>
                </c:pt>
                <c:pt idx="181">
                  <c:v>10691</c:v>
                </c:pt>
                <c:pt idx="182">
                  <c:v>8872</c:v>
                </c:pt>
                <c:pt idx="183">
                  <c:v>8861</c:v>
                </c:pt>
                <c:pt idx="184">
                  <c:v>9844</c:v>
                </c:pt>
                <c:pt idx="185">
                  <c:v>9839</c:v>
                </c:pt>
                <c:pt idx="186">
                  <c:v>10051</c:v>
                </c:pt>
                <c:pt idx="187">
                  <c:v>9955</c:v>
                </c:pt>
                <c:pt idx="188">
                  <c:v>8613</c:v>
                </c:pt>
                <c:pt idx="189">
                  <c:v>9096</c:v>
                </c:pt>
                <c:pt idx="190">
                  <c:v>9750</c:v>
                </c:pt>
                <c:pt idx="191">
                  <c:v>10207</c:v>
                </c:pt>
                <c:pt idx="192">
                  <c:v>9711</c:v>
                </c:pt>
                <c:pt idx="193">
                  <c:v>9759</c:v>
                </c:pt>
                <c:pt idx="194">
                  <c:v>9977</c:v>
                </c:pt>
                <c:pt idx="195">
                  <c:v>9477</c:v>
                </c:pt>
                <c:pt idx="196">
                  <c:v>10203</c:v>
                </c:pt>
                <c:pt idx="197">
                  <c:v>9807</c:v>
                </c:pt>
                <c:pt idx="198">
                  <c:v>10021</c:v>
                </c:pt>
                <c:pt idx="199">
                  <c:v>10157</c:v>
                </c:pt>
                <c:pt idx="200">
                  <c:v>9868</c:v>
                </c:pt>
                <c:pt idx="201">
                  <c:v>10157</c:v>
                </c:pt>
                <c:pt idx="202">
                  <c:v>9954</c:v>
                </c:pt>
                <c:pt idx="203">
                  <c:v>9950</c:v>
                </c:pt>
                <c:pt idx="204">
                  <c:v>9713</c:v>
                </c:pt>
                <c:pt idx="205">
                  <c:v>10576</c:v>
                </c:pt>
                <c:pt idx="206">
                  <c:v>10257</c:v>
                </c:pt>
                <c:pt idx="207">
                  <c:v>9811</c:v>
                </c:pt>
                <c:pt idx="208">
                  <c:v>9623</c:v>
                </c:pt>
                <c:pt idx="209">
                  <c:v>9677</c:v>
                </c:pt>
                <c:pt idx="210">
                  <c:v>9456</c:v>
                </c:pt>
                <c:pt idx="211">
                  <c:v>9958</c:v>
                </c:pt>
                <c:pt idx="212">
                  <c:v>10312</c:v>
                </c:pt>
                <c:pt idx="213">
                  <c:v>10881</c:v>
                </c:pt>
                <c:pt idx="214">
                  <c:v>10224</c:v>
                </c:pt>
                <c:pt idx="215">
                  <c:v>10488</c:v>
                </c:pt>
                <c:pt idx="216">
                  <c:v>9945</c:v>
                </c:pt>
                <c:pt idx="217">
                  <c:v>10616</c:v>
                </c:pt>
                <c:pt idx="218">
                  <c:v>10926</c:v>
                </c:pt>
                <c:pt idx="219">
                  <c:v>10586</c:v>
                </c:pt>
                <c:pt idx="220">
                  <c:v>10689</c:v>
                </c:pt>
                <c:pt idx="221">
                  <c:v>10353</c:v>
                </c:pt>
                <c:pt idx="222">
                  <c:v>10218</c:v>
                </c:pt>
                <c:pt idx="223">
                  <c:v>10447</c:v>
                </c:pt>
                <c:pt idx="224">
                  <c:v>10190</c:v>
                </c:pt>
                <c:pt idx="225">
                  <c:v>10353</c:v>
                </c:pt>
                <c:pt idx="226">
                  <c:v>10454</c:v>
                </c:pt>
                <c:pt idx="227">
                  <c:v>10543</c:v>
                </c:pt>
                <c:pt idx="228">
                  <c:v>10298</c:v>
                </c:pt>
                <c:pt idx="229">
                  <c:v>9982</c:v>
                </c:pt>
                <c:pt idx="230">
                  <c:v>10241</c:v>
                </c:pt>
                <c:pt idx="231">
                  <c:v>10335</c:v>
                </c:pt>
                <c:pt idx="232">
                  <c:v>10652</c:v>
                </c:pt>
                <c:pt idx="233">
                  <c:v>10666</c:v>
                </c:pt>
                <c:pt idx="234">
                  <c:v>10302</c:v>
                </c:pt>
                <c:pt idx="235">
                  <c:v>10146</c:v>
                </c:pt>
                <c:pt idx="236">
                  <c:v>10474</c:v>
                </c:pt>
                <c:pt idx="237">
                  <c:v>10594</c:v>
                </c:pt>
                <c:pt idx="238">
                  <c:v>10247</c:v>
                </c:pt>
                <c:pt idx="239">
                  <c:v>10385</c:v>
                </c:pt>
                <c:pt idx="240">
                  <c:v>10454</c:v>
                </c:pt>
                <c:pt idx="241">
                  <c:v>10524</c:v>
                </c:pt>
                <c:pt idx="242">
                  <c:v>10872</c:v>
                </c:pt>
                <c:pt idx="243">
                  <c:v>10074</c:v>
                </c:pt>
                <c:pt idx="244">
                  <c:v>10277</c:v>
                </c:pt>
                <c:pt idx="245">
                  <c:v>10271</c:v>
                </c:pt>
                <c:pt idx="246">
                  <c:v>9866</c:v>
                </c:pt>
                <c:pt idx="247">
                  <c:v>9775</c:v>
                </c:pt>
                <c:pt idx="248">
                  <c:v>10147</c:v>
                </c:pt>
                <c:pt idx="249">
                  <c:v>9484</c:v>
                </c:pt>
                <c:pt idx="250">
                  <c:v>9951</c:v>
                </c:pt>
                <c:pt idx="251">
                  <c:v>10139</c:v>
                </c:pt>
                <c:pt idx="252">
                  <c:v>10557</c:v>
                </c:pt>
                <c:pt idx="253">
                  <c:v>10252</c:v>
                </c:pt>
                <c:pt idx="254">
                  <c:v>10758</c:v>
                </c:pt>
                <c:pt idx="255">
                  <c:v>10973</c:v>
                </c:pt>
                <c:pt idx="256">
                  <c:v>10990</c:v>
                </c:pt>
                <c:pt idx="257">
                  <c:v>10739</c:v>
                </c:pt>
                <c:pt idx="258">
                  <c:v>10995</c:v>
                </c:pt>
                <c:pt idx="259">
                  <c:v>11255</c:v>
                </c:pt>
                <c:pt idx="260">
                  <c:v>11115</c:v>
                </c:pt>
                <c:pt idx="261">
                  <c:v>10953</c:v>
                </c:pt>
                <c:pt idx="262">
                  <c:v>10641</c:v>
                </c:pt>
                <c:pt idx="263">
                  <c:v>10610</c:v>
                </c:pt>
                <c:pt idx="264">
                  <c:v>10712</c:v>
                </c:pt>
                <c:pt idx="265">
                  <c:v>10818</c:v>
                </c:pt>
                <c:pt idx="266">
                  <c:v>11169</c:v>
                </c:pt>
                <c:pt idx="267">
                  <c:v>11368</c:v>
                </c:pt>
                <c:pt idx="268">
                  <c:v>11189</c:v>
                </c:pt>
                <c:pt idx="269">
                  <c:v>11158</c:v>
                </c:pt>
                <c:pt idx="270">
                  <c:v>11418</c:v>
                </c:pt>
                <c:pt idx="271">
                  <c:v>11835</c:v>
                </c:pt>
                <c:pt idx="272">
                  <c:v>10831</c:v>
                </c:pt>
                <c:pt idx="273">
                  <c:v>10420</c:v>
                </c:pt>
                <c:pt idx="274">
                  <c:v>11165</c:v>
                </c:pt>
                <c:pt idx="275">
                  <c:v>11265</c:v>
                </c:pt>
                <c:pt idx="276">
                  <c:v>11460</c:v>
                </c:pt>
                <c:pt idx="277">
                  <c:v>11619</c:v>
                </c:pt>
                <c:pt idx="278">
                  <c:v>11659</c:v>
                </c:pt>
                <c:pt idx="279">
                  <c:v>11642</c:v>
                </c:pt>
                <c:pt idx="280">
                  <c:v>11907</c:v>
                </c:pt>
                <c:pt idx="281">
                  <c:v>11553</c:v>
                </c:pt>
                <c:pt idx="282">
                  <c:v>11547</c:v>
                </c:pt>
                <c:pt idx="283">
                  <c:v>11610</c:v>
                </c:pt>
                <c:pt idx="284">
                  <c:v>11220</c:v>
                </c:pt>
                <c:pt idx="285">
                  <c:v>11600</c:v>
                </c:pt>
                <c:pt idx="286">
                  <c:v>11832</c:v>
                </c:pt>
                <c:pt idx="287">
                  <c:v>11809</c:v>
                </c:pt>
                <c:pt idx="288">
                  <c:v>11671</c:v>
                </c:pt>
                <c:pt idx="289">
                  <c:v>11388</c:v>
                </c:pt>
                <c:pt idx="290">
                  <c:v>11341</c:v>
                </c:pt>
                <c:pt idx="291">
                  <c:v>11303</c:v>
                </c:pt>
                <c:pt idx="292">
                  <c:v>11360</c:v>
                </c:pt>
                <c:pt idx="293">
                  <c:v>11378</c:v>
                </c:pt>
                <c:pt idx="294">
                  <c:v>11457</c:v>
                </c:pt>
                <c:pt idx="295">
                  <c:v>11237</c:v>
                </c:pt>
                <c:pt idx="296">
                  <c:v>11318</c:v>
                </c:pt>
                <c:pt idx="297">
                  <c:v>11421</c:v>
                </c:pt>
                <c:pt idx="298">
                  <c:v>11168</c:v>
                </c:pt>
                <c:pt idx="299">
                  <c:v>11306</c:v>
                </c:pt>
                <c:pt idx="300">
                  <c:v>10914</c:v>
                </c:pt>
                <c:pt idx="301">
                  <c:v>11171</c:v>
                </c:pt>
                <c:pt idx="302">
                  <c:v>10876</c:v>
                </c:pt>
                <c:pt idx="303">
                  <c:v>11116</c:v>
                </c:pt>
                <c:pt idx="304">
                  <c:v>11022</c:v>
                </c:pt>
                <c:pt idx="305">
                  <c:v>10874</c:v>
                </c:pt>
                <c:pt idx="306">
                  <c:v>11019</c:v>
                </c:pt>
                <c:pt idx="307">
                  <c:v>10998</c:v>
                </c:pt>
                <c:pt idx="308">
                  <c:v>11197</c:v>
                </c:pt>
                <c:pt idx="309">
                  <c:v>10917</c:v>
                </c:pt>
                <c:pt idx="310">
                  <c:v>10796</c:v>
                </c:pt>
                <c:pt idx="311">
                  <c:v>10863</c:v>
                </c:pt>
                <c:pt idx="312">
                  <c:v>11102</c:v>
                </c:pt>
                <c:pt idx="313">
                  <c:v>11066</c:v>
                </c:pt>
                <c:pt idx="314">
                  <c:v>10981</c:v>
                </c:pt>
                <c:pt idx="315">
                  <c:v>11085</c:v>
                </c:pt>
                <c:pt idx="316">
                  <c:v>10960</c:v>
                </c:pt>
                <c:pt idx="317">
                  <c:v>10651</c:v>
                </c:pt>
                <c:pt idx="318">
                  <c:v>10405</c:v>
                </c:pt>
                <c:pt idx="319">
                  <c:v>10186</c:v>
                </c:pt>
                <c:pt idx="320">
                  <c:v>10309</c:v>
                </c:pt>
                <c:pt idx="321">
                  <c:v>10353</c:v>
                </c:pt>
                <c:pt idx="322">
                  <c:v>10388</c:v>
                </c:pt>
                <c:pt idx="323">
                  <c:v>9972</c:v>
                </c:pt>
                <c:pt idx="324">
                  <c:v>10242</c:v>
                </c:pt>
                <c:pt idx="325">
                  <c:v>10731</c:v>
                </c:pt>
                <c:pt idx="326">
                  <c:v>10950</c:v>
                </c:pt>
                <c:pt idx="327">
                  <c:v>10983</c:v>
                </c:pt>
                <c:pt idx="328">
                  <c:v>10775</c:v>
                </c:pt>
                <c:pt idx="329">
                  <c:v>10627</c:v>
                </c:pt>
                <c:pt idx="330">
                  <c:v>10456</c:v>
                </c:pt>
                <c:pt idx="331">
                  <c:v>10163</c:v>
                </c:pt>
                <c:pt idx="332">
                  <c:v>10315</c:v>
                </c:pt>
                <c:pt idx="333">
                  <c:v>9542</c:v>
                </c:pt>
                <c:pt idx="334">
                  <c:v>10060</c:v>
                </c:pt>
                <c:pt idx="335">
                  <c:v>9630</c:v>
                </c:pt>
                <c:pt idx="336">
                  <c:v>9672</c:v>
                </c:pt>
                <c:pt idx="337">
                  <c:v>9737</c:v>
                </c:pt>
                <c:pt idx="338">
                  <c:v>9436</c:v>
                </c:pt>
                <c:pt idx="339">
                  <c:v>9455</c:v>
                </c:pt>
                <c:pt idx="340">
                  <c:v>9883</c:v>
                </c:pt>
                <c:pt idx="341">
                  <c:v>10360</c:v>
                </c:pt>
                <c:pt idx="342">
                  <c:v>10306</c:v>
                </c:pt>
                <c:pt idx="343">
                  <c:v>10062</c:v>
                </c:pt>
                <c:pt idx="344">
                  <c:v>9908</c:v>
                </c:pt>
                <c:pt idx="345">
                  <c:v>9966</c:v>
                </c:pt>
                <c:pt idx="346">
                  <c:v>9888</c:v>
                </c:pt>
                <c:pt idx="347">
                  <c:v>10066</c:v>
                </c:pt>
                <c:pt idx="348">
                  <c:v>10141</c:v>
                </c:pt>
                <c:pt idx="349">
                  <c:v>9903</c:v>
                </c:pt>
                <c:pt idx="350">
                  <c:v>9891</c:v>
                </c:pt>
                <c:pt idx="351">
                  <c:v>9961</c:v>
                </c:pt>
                <c:pt idx="352">
                  <c:v>10067</c:v>
                </c:pt>
                <c:pt idx="353">
                  <c:v>9912</c:v>
                </c:pt>
                <c:pt idx="354">
                  <c:v>10238</c:v>
                </c:pt>
                <c:pt idx="355">
                  <c:v>10350</c:v>
                </c:pt>
                <c:pt idx="356">
                  <c:v>10387</c:v>
                </c:pt>
                <c:pt idx="357">
                  <c:v>11102</c:v>
                </c:pt>
                <c:pt idx="358">
                  <c:v>11304</c:v>
                </c:pt>
                <c:pt idx="359">
                  <c:v>11068</c:v>
                </c:pt>
                <c:pt idx="360">
                  <c:v>11881</c:v>
                </c:pt>
                <c:pt idx="361">
                  <c:v>12313</c:v>
                </c:pt>
                <c:pt idx="362">
                  <c:v>12170</c:v>
                </c:pt>
                <c:pt idx="363">
                  <c:v>12164</c:v>
                </c:pt>
                <c:pt idx="364">
                  <c:v>11979</c:v>
                </c:pt>
                <c:pt idx="365">
                  <c:v>12005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167-4285-8633-9DD6E64C327C}"/>
            </c:ext>
          </c:extLst>
        </c:ser>
        <c:ser>
          <c:idx val="6"/>
          <c:order val="5"/>
          <c:tx>
            <c:v>2024</c:v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'Beban Puncak'!$A$28:$NC$28</c:f>
              <c:numCache>
                <c:formatCode>General</c:formatCode>
                <c:ptCount val="367"/>
                <c:pt idx="0">
                  <c:v>2024</c:v>
                </c:pt>
                <c:pt idx="1">
                  <c:v>11487</c:v>
                </c:pt>
                <c:pt idx="2">
                  <c:v>12256</c:v>
                </c:pt>
                <c:pt idx="3">
                  <c:v>11922</c:v>
                </c:pt>
                <c:pt idx="4">
                  <c:v>11793</c:v>
                </c:pt>
                <c:pt idx="5">
                  <c:v>10730</c:v>
                </c:pt>
                <c:pt idx="6">
                  <c:v>10172</c:v>
                </c:pt>
                <c:pt idx="7">
                  <c:v>10703</c:v>
                </c:pt>
                <c:pt idx="8">
                  <c:v>10390</c:v>
                </c:pt>
                <c:pt idx="9">
                  <c:v>10798</c:v>
                </c:pt>
                <c:pt idx="10">
                  <c:v>11280</c:v>
                </c:pt>
                <c:pt idx="11">
                  <c:v>10699</c:v>
                </c:pt>
                <c:pt idx="12">
                  <c:v>10728</c:v>
                </c:pt>
                <c:pt idx="13">
                  <c:v>10894</c:v>
                </c:pt>
                <c:pt idx="14">
                  <c:v>10506</c:v>
                </c:pt>
                <c:pt idx="15">
                  <c:v>10623</c:v>
                </c:pt>
                <c:pt idx="16">
                  <c:v>10404</c:v>
                </c:pt>
                <c:pt idx="17">
                  <c:v>10774</c:v>
                </c:pt>
                <c:pt idx="18">
                  <c:v>10620</c:v>
                </c:pt>
                <c:pt idx="19">
                  <c:v>9464</c:v>
                </c:pt>
                <c:pt idx="20">
                  <c:v>10372</c:v>
                </c:pt>
                <c:pt idx="21">
                  <c:v>10592</c:v>
                </c:pt>
                <c:pt idx="22">
                  <c:v>10718</c:v>
                </c:pt>
                <c:pt idx="23">
                  <c:v>10511</c:v>
                </c:pt>
                <c:pt idx="24">
                  <c:v>10383</c:v>
                </c:pt>
                <c:pt idx="25">
                  <c:v>10457</c:v>
                </c:pt>
                <c:pt idx="26">
                  <c:v>9539</c:v>
                </c:pt>
                <c:pt idx="27">
                  <c:v>9821</c:v>
                </c:pt>
                <c:pt idx="28">
                  <c:v>9309</c:v>
                </c:pt>
                <c:pt idx="29">
                  <c:v>10135</c:v>
                </c:pt>
                <c:pt idx="30">
                  <c:v>10582</c:v>
                </c:pt>
                <c:pt idx="31">
                  <c:v>10330</c:v>
                </c:pt>
                <c:pt idx="32">
                  <c:v>10615</c:v>
                </c:pt>
                <c:pt idx="33">
                  <c:v>10605</c:v>
                </c:pt>
                <c:pt idx="34">
                  <c:v>10144</c:v>
                </c:pt>
                <c:pt idx="35">
                  <c:v>9556</c:v>
                </c:pt>
                <c:pt idx="36">
                  <c:v>11024</c:v>
                </c:pt>
                <c:pt idx="37">
                  <c:v>11063</c:v>
                </c:pt>
                <c:pt idx="38">
                  <c:v>10952</c:v>
                </c:pt>
                <c:pt idx="39">
                  <c:v>10647</c:v>
                </c:pt>
                <c:pt idx="40">
                  <c:v>10414</c:v>
                </c:pt>
                <c:pt idx="41">
                  <c:v>10452</c:v>
                </c:pt>
                <c:pt idx="42">
                  <c:v>11158</c:v>
                </c:pt>
                <c:pt idx="43">
                  <c:v>11174</c:v>
                </c:pt>
                <c:pt idx="44">
                  <c:v>11590</c:v>
                </c:pt>
                <c:pt idx="45">
                  <c:v>11430</c:v>
                </c:pt>
                <c:pt idx="46">
                  <c:v>11402</c:v>
                </c:pt>
                <c:pt idx="47">
                  <c:v>11703</c:v>
                </c:pt>
                <c:pt idx="48">
                  <c:v>11429</c:v>
                </c:pt>
                <c:pt idx="49">
                  <c:v>11301</c:v>
                </c:pt>
                <c:pt idx="50">
                  <c:v>11800</c:v>
                </c:pt>
                <c:pt idx="51">
                  <c:v>11814</c:v>
                </c:pt>
                <c:pt idx="52">
                  <c:v>11878</c:v>
                </c:pt>
                <c:pt idx="53">
                  <c:v>10945</c:v>
                </c:pt>
                <c:pt idx="54">
                  <c:v>11310</c:v>
                </c:pt>
                <c:pt idx="55">
                  <c:v>10947</c:v>
                </c:pt>
                <c:pt idx="56">
                  <c:v>10760</c:v>
                </c:pt>
                <c:pt idx="57">
                  <c:v>11149</c:v>
                </c:pt>
                <c:pt idx="58">
                  <c:v>11458</c:v>
                </c:pt>
                <c:pt idx="59">
                  <c:v>10812</c:v>
                </c:pt>
                <c:pt idx="60">
                  <c:v>11245</c:v>
                </c:pt>
                <c:pt idx="61">
                  <c:v>10867</c:v>
                </c:pt>
                <c:pt idx="62">
                  <c:v>11435</c:v>
                </c:pt>
                <c:pt idx="63">
                  <c:v>10725</c:v>
                </c:pt>
                <c:pt idx="64">
                  <c:v>10697</c:v>
                </c:pt>
                <c:pt idx="65">
                  <c:v>11228</c:v>
                </c:pt>
                <c:pt idx="66">
                  <c:v>11377</c:v>
                </c:pt>
                <c:pt idx="67">
                  <c:v>11399</c:v>
                </c:pt>
                <c:pt idx="68">
                  <c:v>10453</c:v>
                </c:pt>
                <c:pt idx="69">
                  <c:v>9412</c:v>
                </c:pt>
                <c:pt idx="70">
                  <c:v>7759</c:v>
                </c:pt>
                <c:pt idx="71">
                  <c:v>0</c:v>
                </c:pt>
                <c:pt idx="72">
                  <c:v>9872</c:v>
                </c:pt>
                <c:pt idx="73">
                  <c:v>10502</c:v>
                </c:pt>
                <c:pt idx="74">
                  <c:v>10137</c:v>
                </c:pt>
                <c:pt idx="75">
                  <c:v>10410</c:v>
                </c:pt>
                <c:pt idx="76">
                  <c:v>10963</c:v>
                </c:pt>
                <c:pt idx="77">
                  <c:v>10863</c:v>
                </c:pt>
                <c:pt idx="78">
                  <c:v>10998</c:v>
                </c:pt>
                <c:pt idx="79">
                  <c:v>11007</c:v>
                </c:pt>
                <c:pt idx="80">
                  <c:v>11283</c:v>
                </c:pt>
                <c:pt idx="81">
                  <c:v>11678</c:v>
                </c:pt>
                <c:pt idx="82">
                  <c:v>11421</c:v>
                </c:pt>
                <c:pt idx="83">
                  <c:v>11757</c:v>
                </c:pt>
                <c:pt idx="84">
                  <c:v>11529</c:v>
                </c:pt>
                <c:pt idx="85">
                  <c:v>11481</c:v>
                </c:pt>
                <c:pt idx="86">
                  <c:v>11509</c:v>
                </c:pt>
                <c:pt idx="87">
                  <c:v>11517</c:v>
                </c:pt>
                <c:pt idx="88">
                  <c:v>11012</c:v>
                </c:pt>
                <c:pt idx="89">
                  <c:v>11530</c:v>
                </c:pt>
                <c:pt idx="90">
                  <c:v>11467</c:v>
                </c:pt>
                <c:pt idx="91">
                  <c:v>11556</c:v>
                </c:pt>
                <c:pt idx="92">
                  <c:v>11196</c:v>
                </c:pt>
                <c:pt idx="93">
                  <c:v>11880</c:v>
                </c:pt>
                <c:pt idx="94">
                  <c:v>11764</c:v>
                </c:pt>
                <c:pt idx="95">
                  <c:v>11220</c:v>
                </c:pt>
                <c:pt idx="96">
                  <c:v>11774</c:v>
                </c:pt>
                <c:pt idx="97">
                  <c:v>12213</c:v>
                </c:pt>
                <c:pt idx="98">
                  <c:v>12184</c:v>
                </c:pt>
                <c:pt idx="99">
                  <c:v>12259</c:v>
                </c:pt>
                <c:pt idx="100">
                  <c:v>12316</c:v>
                </c:pt>
                <c:pt idx="101">
                  <c:v>12114</c:v>
                </c:pt>
                <c:pt idx="102">
                  <c:v>12015</c:v>
                </c:pt>
                <c:pt idx="103">
                  <c:v>12239</c:v>
                </c:pt>
                <c:pt idx="104">
                  <c:v>12180</c:v>
                </c:pt>
                <c:pt idx="105">
                  <c:v>11643</c:v>
                </c:pt>
                <c:pt idx="106">
                  <c:v>12214</c:v>
                </c:pt>
                <c:pt idx="107">
                  <c:v>11685</c:v>
                </c:pt>
                <c:pt idx="108">
                  <c:v>11559</c:v>
                </c:pt>
                <c:pt idx="109">
                  <c:v>11909</c:v>
                </c:pt>
                <c:pt idx="110">
                  <c:v>12416</c:v>
                </c:pt>
                <c:pt idx="111">
                  <c:v>12153</c:v>
                </c:pt>
                <c:pt idx="112">
                  <c:v>12188</c:v>
                </c:pt>
                <c:pt idx="113">
                  <c:v>11313</c:v>
                </c:pt>
                <c:pt idx="114">
                  <c:v>11141</c:v>
                </c:pt>
                <c:pt idx="115">
                  <c:v>11551</c:v>
                </c:pt>
                <c:pt idx="116">
                  <c:v>11605</c:v>
                </c:pt>
                <c:pt idx="117">
                  <c:v>12064</c:v>
                </c:pt>
                <c:pt idx="118">
                  <c:v>11473</c:v>
                </c:pt>
                <c:pt idx="119">
                  <c:v>11117</c:v>
                </c:pt>
                <c:pt idx="120">
                  <c:v>12151</c:v>
                </c:pt>
                <c:pt idx="121">
                  <c:v>12463</c:v>
                </c:pt>
                <c:pt idx="122">
                  <c:v>12415</c:v>
                </c:pt>
                <c:pt idx="123">
                  <c:v>12245</c:v>
                </c:pt>
                <c:pt idx="124">
                  <c:v>12578</c:v>
                </c:pt>
                <c:pt idx="125">
                  <c:v>12263</c:v>
                </c:pt>
                <c:pt idx="126">
                  <c:v>12049</c:v>
                </c:pt>
                <c:pt idx="127">
                  <c:v>12455</c:v>
                </c:pt>
                <c:pt idx="128">
                  <c:v>12595</c:v>
                </c:pt>
                <c:pt idx="129">
                  <c:v>12447</c:v>
                </c:pt>
                <c:pt idx="130">
                  <c:v>12358</c:v>
                </c:pt>
                <c:pt idx="131">
                  <c:v>12587</c:v>
                </c:pt>
                <c:pt idx="132">
                  <c:v>12710</c:v>
                </c:pt>
                <c:pt idx="133">
                  <c:v>12330</c:v>
                </c:pt>
                <c:pt idx="134">
                  <c:v>12522</c:v>
                </c:pt>
                <c:pt idx="135">
                  <c:v>12552</c:v>
                </c:pt>
                <c:pt idx="136">
                  <c:v>12337</c:v>
                </c:pt>
                <c:pt idx="137">
                  <c:v>12434</c:v>
                </c:pt>
                <c:pt idx="138">
                  <c:v>12616</c:v>
                </c:pt>
                <c:pt idx="139">
                  <c:v>12625</c:v>
                </c:pt>
                <c:pt idx="140">
                  <c:v>12319</c:v>
                </c:pt>
                <c:pt idx="141">
                  <c:v>12557</c:v>
                </c:pt>
                <c:pt idx="142">
                  <c:v>12613</c:v>
                </c:pt>
                <c:pt idx="143">
                  <c:v>12548</c:v>
                </c:pt>
                <c:pt idx="144">
                  <c:v>12548</c:v>
                </c:pt>
                <c:pt idx="145">
                  <c:v>12730</c:v>
                </c:pt>
                <c:pt idx="146">
                  <c:v>12394</c:v>
                </c:pt>
                <c:pt idx="147">
                  <c:v>12252</c:v>
                </c:pt>
                <c:pt idx="148">
                  <c:v>12243</c:v>
                </c:pt>
                <c:pt idx="149">
                  <c:v>12145</c:v>
                </c:pt>
                <c:pt idx="150">
                  <c:v>11984</c:v>
                </c:pt>
                <c:pt idx="151">
                  <c:v>11790</c:v>
                </c:pt>
                <c:pt idx="152">
                  <c:v>12087</c:v>
                </c:pt>
                <c:pt idx="153">
                  <c:v>12508</c:v>
                </c:pt>
                <c:pt idx="154">
                  <c:v>12060</c:v>
                </c:pt>
                <c:pt idx="155">
                  <c:v>12078</c:v>
                </c:pt>
                <c:pt idx="156">
                  <c:v>12005</c:v>
                </c:pt>
                <c:pt idx="157">
                  <c:v>11804</c:v>
                </c:pt>
                <c:pt idx="158">
                  <c:v>11741</c:v>
                </c:pt>
                <c:pt idx="159">
                  <c:v>10381</c:v>
                </c:pt>
                <c:pt idx="160">
                  <c:v>11588</c:v>
                </c:pt>
                <c:pt idx="161">
                  <c:v>11271</c:v>
                </c:pt>
                <c:pt idx="162">
                  <c:v>11933</c:v>
                </c:pt>
                <c:pt idx="163">
                  <c:v>11851</c:v>
                </c:pt>
                <c:pt idx="164">
                  <c:v>11925</c:v>
                </c:pt>
                <c:pt idx="165">
                  <c:v>11968</c:v>
                </c:pt>
                <c:pt idx="166">
                  <c:v>12410</c:v>
                </c:pt>
                <c:pt idx="167">
                  <c:v>12465</c:v>
                </c:pt>
                <c:pt idx="168">
                  <c:v>12372</c:v>
                </c:pt>
                <c:pt idx="169">
                  <c:v>12489</c:v>
                </c:pt>
                <c:pt idx="170">
                  <c:v>11687</c:v>
                </c:pt>
                <c:pt idx="171">
                  <c:v>11624</c:v>
                </c:pt>
                <c:pt idx="172">
                  <c:v>11324</c:v>
                </c:pt>
                <c:pt idx="173">
                  <c:v>11246</c:v>
                </c:pt>
                <c:pt idx="174">
                  <c:v>11702</c:v>
                </c:pt>
                <c:pt idx="175">
                  <c:v>11443</c:v>
                </c:pt>
                <c:pt idx="176">
                  <c:v>11424</c:v>
                </c:pt>
                <c:pt idx="177">
                  <c:v>11352</c:v>
                </c:pt>
                <c:pt idx="178">
                  <c:v>11547</c:v>
                </c:pt>
                <c:pt idx="179">
                  <c:v>12420</c:v>
                </c:pt>
                <c:pt idx="180">
                  <c:v>12785</c:v>
                </c:pt>
                <c:pt idx="181">
                  <c:v>13011</c:v>
                </c:pt>
                <c:pt idx="182">
                  <c:v>12397</c:v>
                </c:pt>
                <c:pt idx="183">
                  <c:v>11192</c:v>
                </c:pt>
                <c:pt idx="184">
                  <c:v>12098</c:v>
                </c:pt>
                <c:pt idx="185">
                  <c:v>10765</c:v>
                </c:pt>
                <c:pt idx="186">
                  <c:v>11401</c:v>
                </c:pt>
                <c:pt idx="187">
                  <c:v>11628</c:v>
                </c:pt>
                <c:pt idx="188">
                  <c:v>12301</c:v>
                </c:pt>
                <c:pt idx="189">
                  <c:v>12327</c:v>
                </c:pt>
                <c:pt idx="190">
                  <c:v>12213</c:v>
                </c:pt>
                <c:pt idx="191">
                  <c:v>12714</c:v>
                </c:pt>
                <c:pt idx="192">
                  <c:v>12459</c:v>
                </c:pt>
                <c:pt idx="193">
                  <c:v>12694</c:v>
                </c:pt>
                <c:pt idx="194">
                  <c:v>12578</c:v>
                </c:pt>
                <c:pt idx="195">
                  <c:v>11686</c:v>
                </c:pt>
                <c:pt idx="196">
                  <c:v>11595</c:v>
                </c:pt>
                <c:pt idx="197">
                  <c:v>11505</c:v>
                </c:pt>
                <c:pt idx="198">
                  <c:v>12031</c:v>
                </c:pt>
                <c:pt idx="199">
                  <c:v>12778</c:v>
                </c:pt>
                <c:pt idx="200">
                  <c:v>12683</c:v>
                </c:pt>
                <c:pt idx="201">
                  <c:v>12273</c:v>
                </c:pt>
                <c:pt idx="202">
                  <c:v>11928</c:v>
                </c:pt>
                <c:pt idx="203">
                  <c:v>12128</c:v>
                </c:pt>
                <c:pt idx="204">
                  <c:v>12599</c:v>
                </c:pt>
                <c:pt idx="205">
                  <c:v>12861</c:v>
                </c:pt>
                <c:pt idx="206">
                  <c:v>12656</c:v>
                </c:pt>
                <c:pt idx="207">
                  <c:v>12551</c:v>
                </c:pt>
                <c:pt idx="208">
                  <c:v>12719</c:v>
                </c:pt>
                <c:pt idx="209">
                  <c:v>12094</c:v>
                </c:pt>
                <c:pt idx="210">
                  <c:v>12632</c:v>
                </c:pt>
                <c:pt idx="211">
                  <c:v>12711</c:v>
                </c:pt>
                <c:pt idx="212">
                  <c:v>12730</c:v>
                </c:pt>
                <c:pt idx="213">
                  <c:v>13142</c:v>
                </c:pt>
                <c:pt idx="214">
                  <c:v>13488</c:v>
                </c:pt>
                <c:pt idx="215">
                  <c:v>13523</c:v>
                </c:pt>
                <c:pt idx="216">
                  <c:v>13789</c:v>
                </c:pt>
                <c:pt idx="217">
                  <c:v>12997</c:v>
                </c:pt>
                <c:pt idx="218">
                  <c:v>12991</c:v>
                </c:pt>
                <c:pt idx="219">
                  <c:v>12188</c:v>
                </c:pt>
                <c:pt idx="220">
                  <c:v>12787</c:v>
                </c:pt>
                <c:pt idx="221">
                  <c:v>13025</c:v>
                </c:pt>
                <c:pt idx="222">
                  <c:v>13046</c:v>
                </c:pt>
                <c:pt idx="223">
                  <c:v>13023</c:v>
                </c:pt>
                <c:pt idx="224">
                  <c:v>12170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167-4285-8633-9DD6E64C3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3616624"/>
        <c:axId val="1373636304"/>
      </c:lineChart>
      <c:catAx>
        <c:axId val="1373616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1373636304"/>
        <c:crosses val="autoZero"/>
        <c:auto val="1"/>
        <c:lblAlgn val="ctr"/>
        <c:lblOffset val="100"/>
        <c:noMultiLvlLbl val="0"/>
      </c:catAx>
      <c:valAx>
        <c:axId val="1373636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137361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d-ID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BP!$A$7</c:f>
              <c:strCache>
                <c:ptCount val="1"/>
                <c:pt idx="0">
                  <c:v>2023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BP!$B$5:$NC$5</c:f>
              <c:numCache>
                <c:formatCode>General</c:formatCode>
                <c:ptCount val="3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</c:numCache>
            </c:numRef>
          </c:cat>
          <c:val>
            <c:numRef>
              <c:f>BP!$B$7:$NC$7</c:f>
              <c:numCache>
                <c:formatCode>General</c:formatCode>
                <c:ptCount val="366"/>
                <c:pt idx="0">
                  <c:v>8722</c:v>
                </c:pt>
                <c:pt idx="1">
                  <c:v>8287</c:v>
                </c:pt>
                <c:pt idx="2">
                  <c:v>9054</c:v>
                </c:pt>
                <c:pt idx="3">
                  <c:v>8789</c:v>
                </c:pt>
                <c:pt idx="4">
                  <c:v>8562</c:v>
                </c:pt>
                <c:pt idx="5">
                  <c:v>8220</c:v>
                </c:pt>
                <c:pt idx="6">
                  <c:v>8239</c:v>
                </c:pt>
                <c:pt idx="7">
                  <c:v>7990</c:v>
                </c:pt>
                <c:pt idx="8">
                  <c:v>7778</c:v>
                </c:pt>
                <c:pt idx="9">
                  <c:v>8119</c:v>
                </c:pt>
                <c:pt idx="10">
                  <c:v>8026</c:v>
                </c:pt>
                <c:pt idx="11">
                  <c:v>8003</c:v>
                </c:pt>
                <c:pt idx="12">
                  <c:v>8027</c:v>
                </c:pt>
                <c:pt idx="13">
                  <c:v>7788</c:v>
                </c:pt>
                <c:pt idx="14">
                  <c:v>7530</c:v>
                </c:pt>
                <c:pt idx="15">
                  <c:v>7088</c:v>
                </c:pt>
                <c:pt idx="16">
                  <c:v>7686</c:v>
                </c:pt>
                <c:pt idx="17">
                  <c:v>7968</c:v>
                </c:pt>
                <c:pt idx="18">
                  <c:v>7838</c:v>
                </c:pt>
                <c:pt idx="19">
                  <c:v>7675</c:v>
                </c:pt>
                <c:pt idx="20">
                  <c:v>8249</c:v>
                </c:pt>
                <c:pt idx="21">
                  <c:v>8367</c:v>
                </c:pt>
                <c:pt idx="22">
                  <c:v>7927</c:v>
                </c:pt>
                <c:pt idx="23">
                  <c:v>8338</c:v>
                </c:pt>
                <c:pt idx="24">
                  <c:v>8497</c:v>
                </c:pt>
                <c:pt idx="25">
                  <c:v>7401</c:v>
                </c:pt>
                <c:pt idx="26">
                  <c:v>7243</c:v>
                </c:pt>
                <c:pt idx="27">
                  <c:v>7096</c:v>
                </c:pt>
                <c:pt idx="28">
                  <c:v>7961</c:v>
                </c:pt>
                <c:pt idx="29">
                  <c:v>7683</c:v>
                </c:pt>
                <c:pt idx="30">
                  <c:v>7434</c:v>
                </c:pt>
                <c:pt idx="31">
                  <c:v>7818</c:v>
                </c:pt>
                <c:pt idx="32">
                  <c:v>7480</c:v>
                </c:pt>
                <c:pt idx="33">
                  <c:v>7744</c:v>
                </c:pt>
                <c:pt idx="34">
                  <c:v>7313</c:v>
                </c:pt>
                <c:pt idx="35">
                  <c:v>6778</c:v>
                </c:pt>
                <c:pt idx="36">
                  <c:v>7017</c:v>
                </c:pt>
                <c:pt idx="37">
                  <c:v>7635</c:v>
                </c:pt>
                <c:pt idx="38">
                  <c:v>8015</c:v>
                </c:pt>
                <c:pt idx="39">
                  <c:v>7889</c:v>
                </c:pt>
                <c:pt idx="40">
                  <c:v>8003</c:v>
                </c:pt>
                <c:pt idx="41">
                  <c:v>7515</c:v>
                </c:pt>
                <c:pt idx="42">
                  <c:v>8077</c:v>
                </c:pt>
                <c:pt idx="43">
                  <c:v>7355</c:v>
                </c:pt>
                <c:pt idx="44">
                  <c:v>7009</c:v>
                </c:pt>
                <c:pt idx="45">
                  <c:v>7675</c:v>
                </c:pt>
                <c:pt idx="46">
                  <c:v>8441</c:v>
                </c:pt>
                <c:pt idx="47">
                  <c:v>7941</c:v>
                </c:pt>
                <c:pt idx="48">
                  <c:v>8570</c:v>
                </c:pt>
                <c:pt idx="49">
                  <c:v>7903</c:v>
                </c:pt>
                <c:pt idx="50">
                  <c:v>7958</c:v>
                </c:pt>
                <c:pt idx="51">
                  <c:v>8198</c:v>
                </c:pt>
                <c:pt idx="52">
                  <c:v>7774</c:v>
                </c:pt>
                <c:pt idx="53">
                  <c:v>8013</c:v>
                </c:pt>
                <c:pt idx="54">
                  <c:v>7923</c:v>
                </c:pt>
                <c:pt idx="55">
                  <c:v>7923</c:v>
                </c:pt>
                <c:pt idx="56">
                  <c:v>7683</c:v>
                </c:pt>
                <c:pt idx="57">
                  <c:v>7797</c:v>
                </c:pt>
                <c:pt idx="58">
                  <c:v>8360</c:v>
                </c:pt>
                <c:pt idx="59">
                  <c:v>8086</c:v>
                </c:pt>
                <c:pt idx="60">
                  <c:v>8493</c:v>
                </c:pt>
                <c:pt idx="61">
                  <c:v>8312</c:v>
                </c:pt>
                <c:pt idx="62">
                  <c:v>8685</c:v>
                </c:pt>
                <c:pt idx="63">
                  <c:v>9085</c:v>
                </c:pt>
                <c:pt idx="64">
                  <c:v>8107</c:v>
                </c:pt>
                <c:pt idx="65">
                  <c:v>8220</c:v>
                </c:pt>
                <c:pt idx="66">
                  <c:v>8607</c:v>
                </c:pt>
                <c:pt idx="67">
                  <c:v>8607</c:v>
                </c:pt>
                <c:pt idx="68">
                  <c:v>9061</c:v>
                </c:pt>
                <c:pt idx="69">
                  <c:v>10025</c:v>
                </c:pt>
                <c:pt idx="70">
                  <c:v>9934</c:v>
                </c:pt>
                <c:pt idx="71">
                  <c:v>9596</c:v>
                </c:pt>
                <c:pt idx="72">
                  <c:v>8623</c:v>
                </c:pt>
                <c:pt idx="73">
                  <c:v>8886</c:v>
                </c:pt>
                <c:pt idx="74">
                  <c:v>9266</c:v>
                </c:pt>
                <c:pt idx="75">
                  <c:v>9053</c:v>
                </c:pt>
                <c:pt idx="76">
                  <c:v>9426</c:v>
                </c:pt>
                <c:pt idx="77">
                  <c:v>9207</c:v>
                </c:pt>
                <c:pt idx="78">
                  <c:v>8577</c:v>
                </c:pt>
                <c:pt idx="79">
                  <c:v>7256</c:v>
                </c:pt>
                <c:pt idx="80">
                  <c:v>0</c:v>
                </c:pt>
                <c:pt idx="81">
                  <c:v>9627</c:v>
                </c:pt>
                <c:pt idx="82">
                  <c:v>10026</c:v>
                </c:pt>
                <c:pt idx="83">
                  <c:v>10297</c:v>
                </c:pt>
                <c:pt idx="84">
                  <c:v>8807</c:v>
                </c:pt>
                <c:pt idx="85">
                  <c:v>9184</c:v>
                </c:pt>
                <c:pt idx="86">
                  <c:v>9182</c:v>
                </c:pt>
                <c:pt idx="87">
                  <c:v>9152</c:v>
                </c:pt>
                <c:pt idx="88">
                  <c:v>9194</c:v>
                </c:pt>
                <c:pt idx="89">
                  <c:v>8746</c:v>
                </c:pt>
                <c:pt idx="90">
                  <c:v>8541</c:v>
                </c:pt>
                <c:pt idx="91">
                  <c:v>8921</c:v>
                </c:pt>
                <c:pt idx="92">
                  <c:v>8911</c:v>
                </c:pt>
                <c:pt idx="93">
                  <c:v>9599</c:v>
                </c:pt>
                <c:pt idx="94">
                  <c:v>9599</c:v>
                </c:pt>
                <c:pt idx="95">
                  <c:v>9759</c:v>
                </c:pt>
                <c:pt idx="96">
                  <c:v>9251</c:v>
                </c:pt>
                <c:pt idx="97">
                  <c:v>9251</c:v>
                </c:pt>
                <c:pt idx="98">
                  <c:v>9546</c:v>
                </c:pt>
                <c:pt idx="99">
                  <c:v>9546</c:v>
                </c:pt>
                <c:pt idx="100">
                  <c:v>9152</c:v>
                </c:pt>
                <c:pt idx="101">
                  <c:v>9404</c:v>
                </c:pt>
                <c:pt idx="102">
                  <c:v>8014</c:v>
                </c:pt>
                <c:pt idx="103">
                  <c:v>8867</c:v>
                </c:pt>
                <c:pt idx="104">
                  <c:v>9534</c:v>
                </c:pt>
                <c:pt idx="105">
                  <c:v>9723</c:v>
                </c:pt>
                <c:pt idx="106">
                  <c:v>9723</c:v>
                </c:pt>
                <c:pt idx="107">
                  <c:v>10070</c:v>
                </c:pt>
                <c:pt idx="108">
                  <c:v>9898</c:v>
                </c:pt>
                <c:pt idx="109">
                  <c:v>9737</c:v>
                </c:pt>
                <c:pt idx="110">
                  <c:v>9816</c:v>
                </c:pt>
                <c:pt idx="111">
                  <c:v>10580</c:v>
                </c:pt>
                <c:pt idx="112">
                  <c:v>10575</c:v>
                </c:pt>
                <c:pt idx="113">
                  <c:v>10721</c:v>
                </c:pt>
                <c:pt idx="114">
                  <c:v>10609</c:v>
                </c:pt>
                <c:pt idx="115">
                  <c:v>10251</c:v>
                </c:pt>
                <c:pt idx="116">
                  <c:v>10174</c:v>
                </c:pt>
                <c:pt idx="117">
                  <c:v>10049</c:v>
                </c:pt>
                <c:pt idx="118">
                  <c:v>9493</c:v>
                </c:pt>
                <c:pt idx="119">
                  <c:v>9975</c:v>
                </c:pt>
                <c:pt idx="120">
                  <c:v>9964</c:v>
                </c:pt>
                <c:pt idx="121">
                  <c:v>10297</c:v>
                </c:pt>
                <c:pt idx="122">
                  <c:v>10053</c:v>
                </c:pt>
                <c:pt idx="123">
                  <c:v>10128</c:v>
                </c:pt>
                <c:pt idx="124">
                  <c:v>10107</c:v>
                </c:pt>
                <c:pt idx="125">
                  <c:v>9967</c:v>
                </c:pt>
                <c:pt idx="126">
                  <c:v>9921</c:v>
                </c:pt>
                <c:pt idx="127">
                  <c:v>10122</c:v>
                </c:pt>
                <c:pt idx="128">
                  <c:v>9694</c:v>
                </c:pt>
                <c:pt idx="129">
                  <c:v>9949</c:v>
                </c:pt>
                <c:pt idx="130">
                  <c:v>10310</c:v>
                </c:pt>
                <c:pt idx="131">
                  <c:v>10115</c:v>
                </c:pt>
                <c:pt idx="132">
                  <c:v>9879</c:v>
                </c:pt>
                <c:pt idx="133">
                  <c:v>9322</c:v>
                </c:pt>
                <c:pt idx="134">
                  <c:v>9296</c:v>
                </c:pt>
                <c:pt idx="135">
                  <c:v>9079</c:v>
                </c:pt>
                <c:pt idx="136">
                  <c:v>9029</c:v>
                </c:pt>
                <c:pt idx="137">
                  <c:v>9896</c:v>
                </c:pt>
                <c:pt idx="138">
                  <c:v>9875</c:v>
                </c:pt>
                <c:pt idx="139">
                  <c:v>9527</c:v>
                </c:pt>
                <c:pt idx="140">
                  <c:v>9785</c:v>
                </c:pt>
                <c:pt idx="141">
                  <c:v>9477</c:v>
                </c:pt>
                <c:pt idx="142">
                  <c:v>9862</c:v>
                </c:pt>
                <c:pt idx="143">
                  <c:v>9821</c:v>
                </c:pt>
                <c:pt idx="144">
                  <c:v>9650</c:v>
                </c:pt>
                <c:pt idx="145">
                  <c:v>9869</c:v>
                </c:pt>
                <c:pt idx="146">
                  <c:v>9096</c:v>
                </c:pt>
                <c:pt idx="147">
                  <c:v>9288</c:v>
                </c:pt>
                <c:pt idx="148">
                  <c:v>9472</c:v>
                </c:pt>
                <c:pt idx="149">
                  <c:v>9710</c:v>
                </c:pt>
                <c:pt idx="150">
                  <c:v>9716</c:v>
                </c:pt>
                <c:pt idx="151">
                  <c:v>9031</c:v>
                </c:pt>
                <c:pt idx="152">
                  <c:v>10486</c:v>
                </c:pt>
                <c:pt idx="153">
                  <c:v>9473</c:v>
                </c:pt>
                <c:pt idx="154">
                  <c:v>9467</c:v>
                </c:pt>
                <c:pt idx="155">
                  <c:v>9796</c:v>
                </c:pt>
                <c:pt idx="156">
                  <c:v>9260</c:v>
                </c:pt>
                <c:pt idx="157">
                  <c:v>9895</c:v>
                </c:pt>
                <c:pt idx="158">
                  <c:v>9834</c:v>
                </c:pt>
                <c:pt idx="159">
                  <c:v>9369</c:v>
                </c:pt>
                <c:pt idx="160">
                  <c:v>10101</c:v>
                </c:pt>
                <c:pt idx="161">
                  <c:v>9834</c:v>
                </c:pt>
                <c:pt idx="162">
                  <c:v>10089</c:v>
                </c:pt>
                <c:pt idx="163">
                  <c:v>9594</c:v>
                </c:pt>
                <c:pt idx="164">
                  <c:v>9556</c:v>
                </c:pt>
                <c:pt idx="165">
                  <c:v>9860</c:v>
                </c:pt>
                <c:pt idx="166">
                  <c:v>9853</c:v>
                </c:pt>
                <c:pt idx="167">
                  <c:v>9902</c:v>
                </c:pt>
                <c:pt idx="168">
                  <c:v>9651</c:v>
                </c:pt>
                <c:pt idx="169">
                  <c:v>9956</c:v>
                </c:pt>
                <c:pt idx="170">
                  <c:v>10191</c:v>
                </c:pt>
                <c:pt idx="171">
                  <c:v>10100</c:v>
                </c:pt>
                <c:pt idx="172">
                  <c:v>9857</c:v>
                </c:pt>
                <c:pt idx="173">
                  <c:v>10122</c:v>
                </c:pt>
                <c:pt idx="174">
                  <c:v>10340</c:v>
                </c:pt>
                <c:pt idx="175">
                  <c:v>10501</c:v>
                </c:pt>
                <c:pt idx="176">
                  <c:v>9617</c:v>
                </c:pt>
                <c:pt idx="177">
                  <c:v>10667</c:v>
                </c:pt>
                <c:pt idx="178">
                  <c:v>10799</c:v>
                </c:pt>
                <c:pt idx="179">
                  <c:v>10745</c:v>
                </c:pt>
                <c:pt idx="180">
                  <c:v>10691</c:v>
                </c:pt>
                <c:pt idx="181">
                  <c:v>8872</c:v>
                </c:pt>
                <c:pt idx="182">
                  <c:v>8861</c:v>
                </c:pt>
                <c:pt idx="183">
                  <c:v>9844</c:v>
                </c:pt>
                <c:pt idx="184">
                  <c:v>9839</c:v>
                </c:pt>
                <c:pt idx="185">
                  <c:v>10051</c:v>
                </c:pt>
                <c:pt idx="186">
                  <c:v>9955</c:v>
                </c:pt>
                <c:pt idx="187">
                  <c:v>8613</c:v>
                </c:pt>
                <c:pt idx="188">
                  <c:v>9096</c:v>
                </c:pt>
                <c:pt idx="189">
                  <c:v>9750</c:v>
                </c:pt>
                <c:pt idx="190">
                  <c:v>10207</c:v>
                </c:pt>
                <c:pt idx="191">
                  <c:v>9711</c:v>
                </c:pt>
                <c:pt idx="192">
                  <c:v>9759</c:v>
                </c:pt>
                <c:pt idx="193">
                  <c:v>9977</c:v>
                </c:pt>
                <c:pt idx="194">
                  <c:v>9477</c:v>
                </c:pt>
                <c:pt idx="195">
                  <c:v>10203</c:v>
                </c:pt>
                <c:pt idx="196">
                  <c:v>9807</c:v>
                </c:pt>
                <c:pt idx="197">
                  <c:v>10021</c:v>
                </c:pt>
                <c:pt idx="198">
                  <c:v>10157</c:v>
                </c:pt>
                <c:pt idx="199">
                  <c:v>9868</c:v>
                </c:pt>
                <c:pt idx="200">
                  <c:v>10157</c:v>
                </c:pt>
                <c:pt idx="201">
                  <c:v>9954</c:v>
                </c:pt>
                <c:pt idx="202">
                  <c:v>9950</c:v>
                </c:pt>
                <c:pt idx="203">
                  <c:v>9713</c:v>
                </c:pt>
                <c:pt idx="204">
                  <c:v>10576</c:v>
                </c:pt>
                <c:pt idx="205">
                  <c:v>10257</c:v>
                </c:pt>
                <c:pt idx="206">
                  <c:v>9811</c:v>
                </c:pt>
                <c:pt idx="207">
                  <c:v>9623</c:v>
                </c:pt>
                <c:pt idx="208">
                  <c:v>9677</c:v>
                </c:pt>
                <c:pt idx="209">
                  <c:v>9456</c:v>
                </c:pt>
                <c:pt idx="210">
                  <c:v>9958</c:v>
                </c:pt>
                <c:pt idx="211">
                  <c:v>10312</c:v>
                </c:pt>
                <c:pt idx="212">
                  <c:v>10881</c:v>
                </c:pt>
                <c:pt idx="213">
                  <c:v>10224</c:v>
                </c:pt>
                <c:pt idx="214">
                  <c:v>10488</c:v>
                </c:pt>
                <c:pt idx="215">
                  <c:v>9945</c:v>
                </c:pt>
                <c:pt idx="216">
                  <c:v>10616</c:v>
                </c:pt>
                <c:pt idx="217">
                  <c:v>10926</c:v>
                </c:pt>
                <c:pt idx="218">
                  <c:v>10586</c:v>
                </c:pt>
                <c:pt idx="219">
                  <c:v>10689</c:v>
                </c:pt>
                <c:pt idx="220">
                  <c:v>10353</c:v>
                </c:pt>
                <c:pt idx="221">
                  <c:v>10218</c:v>
                </c:pt>
                <c:pt idx="222">
                  <c:v>10447</c:v>
                </c:pt>
                <c:pt idx="223">
                  <c:v>10190</c:v>
                </c:pt>
                <c:pt idx="224">
                  <c:v>10353</c:v>
                </c:pt>
                <c:pt idx="225">
                  <c:v>10454</c:v>
                </c:pt>
                <c:pt idx="226">
                  <c:v>10543</c:v>
                </c:pt>
                <c:pt idx="227">
                  <c:v>10298</c:v>
                </c:pt>
                <c:pt idx="228">
                  <c:v>9982</c:v>
                </c:pt>
                <c:pt idx="229">
                  <c:v>10241</c:v>
                </c:pt>
                <c:pt idx="230">
                  <c:v>10335</c:v>
                </c:pt>
                <c:pt idx="231">
                  <c:v>10652</c:v>
                </c:pt>
                <c:pt idx="232">
                  <c:v>10666</c:v>
                </c:pt>
                <c:pt idx="233">
                  <c:v>10302</c:v>
                </c:pt>
                <c:pt idx="234">
                  <c:v>10146</c:v>
                </c:pt>
                <c:pt idx="235">
                  <c:v>10474</c:v>
                </c:pt>
                <c:pt idx="236">
                  <c:v>10594</c:v>
                </c:pt>
                <c:pt idx="237">
                  <c:v>10247</c:v>
                </c:pt>
                <c:pt idx="238">
                  <c:v>10385</c:v>
                </c:pt>
                <c:pt idx="239">
                  <c:v>10454</c:v>
                </c:pt>
                <c:pt idx="240">
                  <c:v>10524</c:v>
                </c:pt>
                <c:pt idx="241">
                  <c:v>10872</c:v>
                </c:pt>
                <c:pt idx="242">
                  <c:v>10074</c:v>
                </c:pt>
                <c:pt idx="243">
                  <c:v>10277</c:v>
                </c:pt>
                <c:pt idx="244">
                  <c:v>10271</c:v>
                </c:pt>
                <c:pt idx="245">
                  <c:v>9866</c:v>
                </c:pt>
                <c:pt idx="246">
                  <c:v>9775</c:v>
                </c:pt>
                <c:pt idx="247">
                  <c:v>10147</c:v>
                </c:pt>
                <c:pt idx="248">
                  <c:v>9484</c:v>
                </c:pt>
                <c:pt idx="249">
                  <c:v>9951</c:v>
                </c:pt>
                <c:pt idx="250">
                  <c:v>10139</c:v>
                </c:pt>
                <c:pt idx="251">
                  <c:v>10557</c:v>
                </c:pt>
                <c:pt idx="252">
                  <c:v>10252</c:v>
                </c:pt>
                <c:pt idx="253">
                  <c:v>10758</c:v>
                </c:pt>
                <c:pt idx="254">
                  <c:v>10973</c:v>
                </c:pt>
                <c:pt idx="255">
                  <c:v>10990</c:v>
                </c:pt>
                <c:pt idx="256">
                  <c:v>10739</c:v>
                </c:pt>
                <c:pt idx="257">
                  <c:v>10995</c:v>
                </c:pt>
                <c:pt idx="258">
                  <c:v>11255</c:v>
                </c:pt>
                <c:pt idx="259">
                  <c:v>11115</c:v>
                </c:pt>
                <c:pt idx="260">
                  <c:v>10953</c:v>
                </c:pt>
                <c:pt idx="261">
                  <c:v>10641</c:v>
                </c:pt>
                <c:pt idx="262">
                  <c:v>10610</c:v>
                </c:pt>
                <c:pt idx="263">
                  <c:v>10712</c:v>
                </c:pt>
                <c:pt idx="264">
                  <c:v>10818</c:v>
                </c:pt>
                <c:pt idx="265">
                  <c:v>11169</c:v>
                </c:pt>
                <c:pt idx="266">
                  <c:v>11368</c:v>
                </c:pt>
                <c:pt idx="267">
                  <c:v>11189</c:v>
                </c:pt>
                <c:pt idx="268">
                  <c:v>11158</c:v>
                </c:pt>
                <c:pt idx="269">
                  <c:v>11418</c:v>
                </c:pt>
                <c:pt idx="270">
                  <c:v>11835</c:v>
                </c:pt>
                <c:pt idx="271">
                  <c:v>10831</c:v>
                </c:pt>
                <c:pt idx="272">
                  <c:v>10420</c:v>
                </c:pt>
                <c:pt idx="273">
                  <c:v>11165</c:v>
                </c:pt>
                <c:pt idx="274">
                  <c:v>11265</c:v>
                </c:pt>
                <c:pt idx="275">
                  <c:v>11460</c:v>
                </c:pt>
                <c:pt idx="276">
                  <c:v>11619</c:v>
                </c:pt>
                <c:pt idx="277">
                  <c:v>11659</c:v>
                </c:pt>
                <c:pt idx="278">
                  <c:v>11642</c:v>
                </c:pt>
                <c:pt idx="279">
                  <c:v>11907</c:v>
                </c:pt>
                <c:pt idx="280">
                  <c:v>11553</c:v>
                </c:pt>
                <c:pt idx="281">
                  <c:v>11547</c:v>
                </c:pt>
                <c:pt idx="282">
                  <c:v>11610</c:v>
                </c:pt>
                <c:pt idx="283">
                  <c:v>11220</c:v>
                </c:pt>
                <c:pt idx="284">
                  <c:v>11600</c:v>
                </c:pt>
                <c:pt idx="285">
                  <c:v>11832</c:v>
                </c:pt>
                <c:pt idx="286">
                  <c:v>11809</c:v>
                </c:pt>
                <c:pt idx="287">
                  <c:v>11671</c:v>
                </c:pt>
                <c:pt idx="288">
                  <c:v>11388</c:v>
                </c:pt>
                <c:pt idx="289">
                  <c:v>11341</c:v>
                </c:pt>
                <c:pt idx="290">
                  <c:v>11303</c:v>
                </c:pt>
                <c:pt idx="291">
                  <c:v>11360</c:v>
                </c:pt>
                <c:pt idx="292">
                  <c:v>11378</c:v>
                </c:pt>
                <c:pt idx="293">
                  <c:v>11457</c:v>
                </c:pt>
                <c:pt idx="294">
                  <c:v>11237</c:v>
                </c:pt>
                <c:pt idx="295">
                  <c:v>11318</c:v>
                </c:pt>
                <c:pt idx="296">
                  <c:v>11421</c:v>
                </c:pt>
                <c:pt idx="297">
                  <c:v>11168</c:v>
                </c:pt>
                <c:pt idx="298">
                  <c:v>11306</c:v>
                </c:pt>
                <c:pt idx="299">
                  <c:v>10914</c:v>
                </c:pt>
                <c:pt idx="300">
                  <c:v>11171</c:v>
                </c:pt>
                <c:pt idx="301">
                  <c:v>10876</c:v>
                </c:pt>
                <c:pt idx="302">
                  <c:v>11116</c:v>
                </c:pt>
                <c:pt idx="303">
                  <c:v>11022</c:v>
                </c:pt>
                <c:pt idx="304">
                  <c:v>10874</c:v>
                </c:pt>
                <c:pt idx="305">
                  <c:v>11019</c:v>
                </c:pt>
                <c:pt idx="306">
                  <c:v>10998</c:v>
                </c:pt>
                <c:pt idx="307">
                  <c:v>11197</c:v>
                </c:pt>
                <c:pt idx="308">
                  <c:v>10917</c:v>
                </c:pt>
                <c:pt idx="309">
                  <c:v>10796</c:v>
                </c:pt>
                <c:pt idx="310">
                  <c:v>10863</c:v>
                </c:pt>
                <c:pt idx="311">
                  <c:v>11102</c:v>
                </c:pt>
                <c:pt idx="312">
                  <c:v>11066</c:v>
                </c:pt>
                <c:pt idx="313">
                  <c:v>10981</c:v>
                </c:pt>
                <c:pt idx="314">
                  <c:v>11085</c:v>
                </c:pt>
                <c:pt idx="315">
                  <c:v>10960</c:v>
                </c:pt>
                <c:pt idx="316">
                  <c:v>10651</c:v>
                </c:pt>
                <c:pt idx="317">
                  <c:v>10405</c:v>
                </c:pt>
                <c:pt idx="318">
                  <c:v>10186</c:v>
                </c:pt>
                <c:pt idx="319">
                  <c:v>10309</c:v>
                </c:pt>
                <c:pt idx="320">
                  <c:v>10353</c:v>
                </c:pt>
                <c:pt idx="321">
                  <c:v>10388</c:v>
                </c:pt>
                <c:pt idx="322">
                  <c:v>9972</c:v>
                </c:pt>
                <c:pt idx="323">
                  <c:v>10242</c:v>
                </c:pt>
                <c:pt idx="324">
                  <c:v>10731</c:v>
                </c:pt>
                <c:pt idx="325">
                  <c:v>10950</c:v>
                </c:pt>
                <c:pt idx="326">
                  <c:v>10983</c:v>
                </c:pt>
                <c:pt idx="327">
                  <c:v>10775</c:v>
                </c:pt>
                <c:pt idx="328">
                  <c:v>10627</c:v>
                </c:pt>
                <c:pt idx="329">
                  <c:v>10456</c:v>
                </c:pt>
                <c:pt idx="330">
                  <c:v>10163</c:v>
                </c:pt>
                <c:pt idx="331">
                  <c:v>10315</c:v>
                </c:pt>
                <c:pt idx="332">
                  <c:v>9542</c:v>
                </c:pt>
                <c:pt idx="333">
                  <c:v>10060</c:v>
                </c:pt>
                <c:pt idx="334">
                  <c:v>9630</c:v>
                </c:pt>
                <c:pt idx="335">
                  <c:v>9672</c:v>
                </c:pt>
                <c:pt idx="336">
                  <c:v>9737</c:v>
                </c:pt>
                <c:pt idx="337">
                  <c:v>9436</c:v>
                </c:pt>
                <c:pt idx="338">
                  <c:v>9455</c:v>
                </c:pt>
                <c:pt idx="339">
                  <c:v>9883</c:v>
                </c:pt>
                <c:pt idx="340">
                  <c:v>10360</c:v>
                </c:pt>
                <c:pt idx="341">
                  <c:v>10306</c:v>
                </c:pt>
                <c:pt idx="342">
                  <c:v>10062</c:v>
                </c:pt>
                <c:pt idx="343">
                  <c:v>9908</c:v>
                </c:pt>
                <c:pt idx="344">
                  <c:v>9966</c:v>
                </c:pt>
                <c:pt idx="345">
                  <c:v>9888</c:v>
                </c:pt>
                <c:pt idx="346">
                  <c:v>10066</c:v>
                </c:pt>
                <c:pt idx="347">
                  <c:v>10141</c:v>
                </c:pt>
                <c:pt idx="348">
                  <c:v>9903</c:v>
                </c:pt>
                <c:pt idx="349">
                  <c:v>9891</c:v>
                </c:pt>
                <c:pt idx="350">
                  <c:v>9961</c:v>
                </c:pt>
                <c:pt idx="351">
                  <c:v>10067</c:v>
                </c:pt>
                <c:pt idx="352">
                  <c:v>9912</c:v>
                </c:pt>
                <c:pt idx="353">
                  <c:v>10238</c:v>
                </c:pt>
                <c:pt idx="354">
                  <c:v>10350</c:v>
                </c:pt>
                <c:pt idx="355">
                  <c:v>10387</c:v>
                </c:pt>
                <c:pt idx="356">
                  <c:v>11102</c:v>
                </c:pt>
                <c:pt idx="357">
                  <c:v>11304</c:v>
                </c:pt>
                <c:pt idx="358">
                  <c:v>11068</c:v>
                </c:pt>
                <c:pt idx="359">
                  <c:v>11881</c:v>
                </c:pt>
                <c:pt idx="360">
                  <c:v>12313</c:v>
                </c:pt>
                <c:pt idx="361">
                  <c:v>12170</c:v>
                </c:pt>
                <c:pt idx="362">
                  <c:v>12164</c:v>
                </c:pt>
                <c:pt idx="363">
                  <c:v>11979</c:v>
                </c:pt>
                <c:pt idx="364">
                  <c:v>12005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85-4D6A-A347-8FBA0363B6CB}"/>
            </c:ext>
          </c:extLst>
        </c:ser>
        <c:ser>
          <c:idx val="2"/>
          <c:order val="1"/>
          <c:tx>
            <c:strRef>
              <c:f>BP!$A$9</c:f>
              <c:strCache>
                <c:ptCount val="1"/>
                <c:pt idx="0">
                  <c:v>2024-Langgam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BP!$B$5:$NC$5</c:f>
              <c:numCache>
                <c:formatCode>General</c:formatCode>
                <c:ptCount val="3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</c:numCache>
            </c:numRef>
          </c:cat>
          <c:val>
            <c:numRef>
              <c:f>BP!$B$9:$NC$9</c:f>
              <c:numCache>
                <c:formatCode>General</c:formatCode>
                <c:ptCount val="366"/>
                <c:pt idx="0">
                  <c:v>11487</c:v>
                </c:pt>
                <c:pt idx="1">
                  <c:v>12256</c:v>
                </c:pt>
                <c:pt idx="2">
                  <c:v>11922</c:v>
                </c:pt>
                <c:pt idx="3">
                  <c:v>11793</c:v>
                </c:pt>
                <c:pt idx="4">
                  <c:v>10730</c:v>
                </c:pt>
                <c:pt idx="5">
                  <c:v>10172</c:v>
                </c:pt>
                <c:pt idx="6">
                  <c:v>10703</c:v>
                </c:pt>
                <c:pt idx="7">
                  <c:v>10390</c:v>
                </c:pt>
                <c:pt idx="8">
                  <c:v>10798</c:v>
                </c:pt>
                <c:pt idx="9">
                  <c:v>11280</c:v>
                </c:pt>
                <c:pt idx="10">
                  <c:v>10699</c:v>
                </c:pt>
                <c:pt idx="11">
                  <c:v>10728</c:v>
                </c:pt>
                <c:pt idx="12">
                  <c:v>10894</c:v>
                </c:pt>
                <c:pt idx="13">
                  <c:v>10506</c:v>
                </c:pt>
                <c:pt idx="14">
                  <c:v>10623</c:v>
                </c:pt>
                <c:pt idx="15">
                  <c:v>10404</c:v>
                </c:pt>
                <c:pt idx="16">
                  <c:v>10774</c:v>
                </c:pt>
                <c:pt idx="17">
                  <c:v>10620</c:v>
                </c:pt>
                <c:pt idx="18">
                  <c:v>9464</c:v>
                </c:pt>
                <c:pt idx="19">
                  <c:v>10372</c:v>
                </c:pt>
                <c:pt idx="20">
                  <c:v>10592</c:v>
                </c:pt>
                <c:pt idx="21">
                  <c:v>10718</c:v>
                </c:pt>
                <c:pt idx="22">
                  <c:v>10511</c:v>
                </c:pt>
                <c:pt idx="23">
                  <c:v>10383</c:v>
                </c:pt>
                <c:pt idx="24">
                  <c:v>10457</c:v>
                </c:pt>
                <c:pt idx="25">
                  <c:v>9539</c:v>
                </c:pt>
                <c:pt idx="26">
                  <c:v>9821</c:v>
                </c:pt>
                <c:pt idx="27">
                  <c:v>9309</c:v>
                </c:pt>
                <c:pt idx="28">
                  <c:v>10135</c:v>
                </c:pt>
                <c:pt idx="29">
                  <c:v>10582</c:v>
                </c:pt>
                <c:pt idx="30">
                  <c:v>10330</c:v>
                </c:pt>
                <c:pt idx="31">
                  <c:v>10615</c:v>
                </c:pt>
                <c:pt idx="32">
                  <c:v>10605</c:v>
                </c:pt>
                <c:pt idx="33">
                  <c:v>10144</c:v>
                </c:pt>
                <c:pt idx="34">
                  <c:v>9556</c:v>
                </c:pt>
                <c:pt idx="35">
                  <c:v>11024</c:v>
                </c:pt>
                <c:pt idx="36">
                  <c:v>11063</c:v>
                </c:pt>
                <c:pt idx="37">
                  <c:v>10952</c:v>
                </c:pt>
                <c:pt idx="38">
                  <c:v>10647</c:v>
                </c:pt>
                <c:pt idx="39">
                  <c:v>10414</c:v>
                </c:pt>
                <c:pt idx="40">
                  <c:v>10452</c:v>
                </c:pt>
                <c:pt idx="41">
                  <c:v>11158</c:v>
                </c:pt>
                <c:pt idx="42">
                  <c:v>11174</c:v>
                </c:pt>
                <c:pt idx="43">
                  <c:v>11590</c:v>
                </c:pt>
                <c:pt idx="44">
                  <c:v>11430</c:v>
                </c:pt>
                <c:pt idx="45">
                  <c:v>11402</c:v>
                </c:pt>
                <c:pt idx="46">
                  <c:v>11703</c:v>
                </c:pt>
                <c:pt idx="47">
                  <c:v>11429</c:v>
                </c:pt>
                <c:pt idx="48">
                  <c:v>11301</c:v>
                </c:pt>
                <c:pt idx="49">
                  <c:v>11800</c:v>
                </c:pt>
                <c:pt idx="50">
                  <c:v>11814</c:v>
                </c:pt>
                <c:pt idx="51">
                  <c:v>11878</c:v>
                </c:pt>
                <c:pt idx="52">
                  <c:v>10945</c:v>
                </c:pt>
                <c:pt idx="53">
                  <c:v>11310</c:v>
                </c:pt>
                <c:pt idx="54">
                  <c:v>10947</c:v>
                </c:pt>
                <c:pt idx="55">
                  <c:v>10760</c:v>
                </c:pt>
                <c:pt idx="56">
                  <c:v>11149</c:v>
                </c:pt>
                <c:pt idx="57">
                  <c:v>11458</c:v>
                </c:pt>
                <c:pt idx="58">
                  <c:v>10812</c:v>
                </c:pt>
                <c:pt idx="59">
                  <c:v>11245</c:v>
                </c:pt>
                <c:pt idx="60">
                  <c:v>10867</c:v>
                </c:pt>
                <c:pt idx="61">
                  <c:v>11435</c:v>
                </c:pt>
                <c:pt idx="62">
                  <c:v>10725</c:v>
                </c:pt>
                <c:pt idx="63">
                  <c:v>10697</c:v>
                </c:pt>
                <c:pt idx="64">
                  <c:v>11228</c:v>
                </c:pt>
                <c:pt idx="65">
                  <c:v>11377</c:v>
                </c:pt>
                <c:pt idx="66">
                  <c:v>11399</c:v>
                </c:pt>
                <c:pt idx="67">
                  <c:v>10453</c:v>
                </c:pt>
                <c:pt idx="68">
                  <c:v>9412</c:v>
                </c:pt>
                <c:pt idx="69">
                  <c:v>7759</c:v>
                </c:pt>
                <c:pt idx="70">
                  <c:v>0</c:v>
                </c:pt>
                <c:pt idx="71">
                  <c:v>9872</c:v>
                </c:pt>
                <c:pt idx="72">
                  <c:v>10502</c:v>
                </c:pt>
                <c:pt idx="73">
                  <c:v>10137</c:v>
                </c:pt>
                <c:pt idx="74">
                  <c:v>10410</c:v>
                </c:pt>
                <c:pt idx="75">
                  <c:v>10963</c:v>
                </c:pt>
                <c:pt idx="76">
                  <c:v>10863</c:v>
                </c:pt>
                <c:pt idx="77">
                  <c:v>10998</c:v>
                </c:pt>
                <c:pt idx="78">
                  <c:v>11007</c:v>
                </c:pt>
                <c:pt idx="79">
                  <c:v>11283</c:v>
                </c:pt>
                <c:pt idx="80">
                  <c:v>11678</c:v>
                </c:pt>
                <c:pt idx="81">
                  <c:v>11421</c:v>
                </c:pt>
                <c:pt idx="82">
                  <c:v>11757</c:v>
                </c:pt>
                <c:pt idx="83">
                  <c:v>11529</c:v>
                </c:pt>
                <c:pt idx="84">
                  <c:v>11481</c:v>
                </c:pt>
                <c:pt idx="85">
                  <c:v>11509</c:v>
                </c:pt>
                <c:pt idx="86">
                  <c:v>11517</c:v>
                </c:pt>
                <c:pt idx="87">
                  <c:v>11012</c:v>
                </c:pt>
                <c:pt idx="88">
                  <c:v>11530</c:v>
                </c:pt>
                <c:pt idx="89">
                  <c:v>11467</c:v>
                </c:pt>
                <c:pt idx="90">
                  <c:v>11556</c:v>
                </c:pt>
                <c:pt idx="91">
                  <c:v>11196</c:v>
                </c:pt>
                <c:pt idx="92">
                  <c:v>11880</c:v>
                </c:pt>
                <c:pt idx="93">
                  <c:v>11764</c:v>
                </c:pt>
                <c:pt idx="94">
                  <c:v>11220</c:v>
                </c:pt>
                <c:pt idx="95">
                  <c:v>11774</c:v>
                </c:pt>
                <c:pt idx="96">
                  <c:v>12213</c:v>
                </c:pt>
                <c:pt idx="97">
                  <c:v>12184</c:v>
                </c:pt>
                <c:pt idx="98">
                  <c:v>12259</c:v>
                </c:pt>
                <c:pt idx="99">
                  <c:v>12316</c:v>
                </c:pt>
                <c:pt idx="100">
                  <c:v>12114</c:v>
                </c:pt>
                <c:pt idx="101">
                  <c:v>12015</c:v>
                </c:pt>
                <c:pt idx="102">
                  <c:v>12239</c:v>
                </c:pt>
                <c:pt idx="103">
                  <c:v>12180</c:v>
                </c:pt>
                <c:pt idx="104">
                  <c:v>11643</c:v>
                </c:pt>
                <c:pt idx="105">
                  <c:v>12214</c:v>
                </c:pt>
                <c:pt idx="106">
                  <c:v>11685</c:v>
                </c:pt>
                <c:pt idx="107">
                  <c:v>11559</c:v>
                </c:pt>
                <c:pt idx="108">
                  <c:v>11909</c:v>
                </c:pt>
                <c:pt idx="109">
                  <c:v>12416</c:v>
                </c:pt>
                <c:pt idx="110">
                  <c:v>12153</c:v>
                </c:pt>
                <c:pt idx="111">
                  <c:v>12188</c:v>
                </c:pt>
                <c:pt idx="112">
                  <c:v>11313</c:v>
                </c:pt>
                <c:pt idx="113">
                  <c:v>11141</c:v>
                </c:pt>
                <c:pt idx="114">
                  <c:v>11551</c:v>
                </c:pt>
                <c:pt idx="115">
                  <c:v>11605</c:v>
                </c:pt>
                <c:pt idx="116">
                  <c:v>12064</c:v>
                </c:pt>
                <c:pt idx="117">
                  <c:v>11473</c:v>
                </c:pt>
                <c:pt idx="118">
                  <c:v>11117</c:v>
                </c:pt>
                <c:pt idx="119">
                  <c:v>12151</c:v>
                </c:pt>
                <c:pt idx="120">
                  <c:v>12463</c:v>
                </c:pt>
                <c:pt idx="121">
                  <c:v>12415</c:v>
                </c:pt>
                <c:pt idx="122">
                  <c:v>12245</c:v>
                </c:pt>
                <c:pt idx="123">
                  <c:v>12578</c:v>
                </c:pt>
                <c:pt idx="124">
                  <c:v>12263</c:v>
                </c:pt>
                <c:pt idx="125">
                  <c:v>12049</c:v>
                </c:pt>
                <c:pt idx="126">
                  <c:v>12455</c:v>
                </c:pt>
                <c:pt idx="127">
                  <c:v>12595</c:v>
                </c:pt>
                <c:pt idx="128">
                  <c:v>12447</c:v>
                </c:pt>
                <c:pt idx="129">
                  <c:v>12358</c:v>
                </c:pt>
                <c:pt idx="130">
                  <c:v>12587</c:v>
                </c:pt>
                <c:pt idx="131">
                  <c:v>12710</c:v>
                </c:pt>
                <c:pt idx="132">
                  <c:v>12330</c:v>
                </c:pt>
                <c:pt idx="133">
                  <c:v>12522</c:v>
                </c:pt>
                <c:pt idx="134">
                  <c:v>12552</c:v>
                </c:pt>
                <c:pt idx="135">
                  <c:v>12337</c:v>
                </c:pt>
                <c:pt idx="136">
                  <c:v>12434</c:v>
                </c:pt>
                <c:pt idx="137">
                  <c:v>12616</c:v>
                </c:pt>
                <c:pt idx="138">
                  <c:v>12625</c:v>
                </c:pt>
                <c:pt idx="139">
                  <c:v>12319</c:v>
                </c:pt>
                <c:pt idx="140">
                  <c:v>12557</c:v>
                </c:pt>
                <c:pt idx="141">
                  <c:v>12613</c:v>
                </c:pt>
                <c:pt idx="142">
                  <c:v>12548</c:v>
                </c:pt>
                <c:pt idx="143">
                  <c:v>12548</c:v>
                </c:pt>
                <c:pt idx="144">
                  <c:v>12730</c:v>
                </c:pt>
                <c:pt idx="145">
                  <c:v>12394</c:v>
                </c:pt>
                <c:pt idx="146">
                  <c:v>12252</c:v>
                </c:pt>
                <c:pt idx="147">
                  <c:v>12243</c:v>
                </c:pt>
                <c:pt idx="148">
                  <c:v>12145</c:v>
                </c:pt>
                <c:pt idx="149">
                  <c:v>11984</c:v>
                </c:pt>
                <c:pt idx="150">
                  <c:v>11790</c:v>
                </c:pt>
                <c:pt idx="151">
                  <c:v>12087</c:v>
                </c:pt>
                <c:pt idx="152">
                  <c:v>12508</c:v>
                </c:pt>
                <c:pt idx="153">
                  <c:v>12060</c:v>
                </c:pt>
                <c:pt idx="154">
                  <c:v>12078</c:v>
                </c:pt>
                <c:pt idx="155">
                  <c:v>12005</c:v>
                </c:pt>
                <c:pt idx="156">
                  <c:v>11804</c:v>
                </c:pt>
                <c:pt idx="157">
                  <c:v>11741</c:v>
                </c:pt>
                <c:pt idx="158">
                  <c:v>10381</c:v>
                </c:pt>
                <c:pt idx="159">
                  <c:v>11588</c:v>
                </c:pt>
                <c:pt idx="160">
                  <c:v>11271</c:v>
                </c:pt>
                <c:pt idx="161">
                  <c:v>11933</c:v>
                </c:pt>
                <c:pt idx="162">
                  <c:v>11851</c:v>
                </c:pt>
                <c:pt idx="163">
                  <c:v>11925</c:v>
                </c:pt>
                <c:pt idx="164">
                  <c:v>11968</c:v>
                </c:pt>
                <c:pt idx="165">
                  <c:v>12410</c:v>
                </c:pt>
                <c:pt idx="166">
                  <c:v>12465</c:v>
                </c:pt>
                <c:pt idx="167">
                  <c:v>12372</c:v>
                </c:pt>
                <c:pt idx="168">
                  <c:v>12489</c:v>
                </c:pt>
                <c:pt idx="169">
                  <c:v>11687</c:v>
                </c:pt>
                <c:pt idx="170">
                  <c:v>11624</c:v>
                </c:pt>
                <c:pt idx="171">
                  <c:v>11324</c:v>
                </c:pt>
                <c:pt idx="172">
                  <c:v>11246</c:v>
                </c:pt>
                <c:pt idx="173">
                  <c:v>11702</c:v>
                </c:pt>
                <c:pt idx="174">
                  <c:v>11443</c:v>
                </c:pt>
                <c:pt idx="175">
                  <c:v>11424</c:v>
                </c:pt>
                <c:pt idx="176">
                  <c:v>11352</c:v>
                </c:pt>
                <c:pt idx="177">
                  <c:v>11547</c:v>
                </c:pt>
                <c:pt idx="178">
                  <c:v>12420</c:v>
                </c:pt>
                <c:pt idx="179">
                  <c:v>12785</c:v>
                </c:pt>
                <c:pt idx="180">
                  <c:v>13011</c:v>
                </c:pt>
                <c:pt idx="181">
                  <c:v>12397</c:v>
                </c:pt>
                <c:pt idx="182" formatCode="0">
                  <c:v>11192</c:v>
                </c:pt>
                <c:pt idx="183" formatCode="0">
                  <c:v>12098</c:v>
                </c:pt>
                <c:pt idx="184" formatCode="0">
                  <c:v>10765</c:v>
                </c:pt>
                <c:pt idx="185" formatCode="0">
                  <c:v>11401</c:v>
                </c:pt>
                <c:pt idx="186" formatCode="0">
                  <c:v>11628</c:v>
                </c:pt>
                <c:pt idx="187" formatCode="0">
                  <c:v>12301</c:v>
                </c:pt>
                <c:pt idx="188" formatCode="0">
                  <c:v>12327</c:v>
                </c:pt>
                <c:pt idx="189" formatCode="0">
                  <c:v>12213</c:v>
                </c:pt>
                <c:pt idx="190" formatCode="0">
                  <c:v>12714</c:v>
                </c:pt>
                <c:pt idx="191" formatCode="0">
                  <c:v>12459</c:v>
                </c:pt>
                <c:pt idx="192" formatCode="0">
                  <c:v>12694</c:v>
                </c:pt>
                <c:pt idx="193" formatCode="0">
                  <c:v>12578</c:v>
                </c:pt>
                <c:pt idx="194" formatCode="0">
                  <c:v>11686</c:v>
                </c:pt>
                <c:pt idx="195" formatCode="0">
                  <c:v>11595</c:v>
                </c:pt>
                <c:pt idx="196" formatCode="0">
                  <c:v>11505</c:v>
                </c:pt>
                <c:pt idx="197" formatCode="0">
                  <c:v>12031</c:v>
                </c:pt>
                <c:pt idx="198" formatCode="0">
                  <c:v>12778</c:v>
                </c:pt>
                <c:pt idx="199" formatCode="0">
                  <c:v>12683</c:v>
                </c:pt>
                <c:pt idx="200" formatCode="0">
                  <c:v>12273</c:v>
                </c:pt>
                <c:pt idx="201" formatCode="0">
                  <c:v>11928</c:v>
                </c:pt>
                <c:pt idx="202" formatCode="0">
                  <c:v>12128</c:v>
                </c:pt>
                <c:pt idx="203" formatCode="0">
                  <c:v>12599</c:v>
                </c:pt>
                <c:pt idx="204" formatCode="0">
                  <c:v>12861</c:v>
                </c:pt>
                <c:pt idx="205" formatCode="0">
                  <c:v>12656</c:v>
                </c:pt>
                <c:pt idx="206" formatCode="0">
                  <c:v>12551</c:v>
                </c:pt>
                <c:pt idx="207" formatCode="0">
                  <c:v>12719</c:v>
                </c:pt>
                <c:pt idx="208" formatCode="0">
                  <c:v>12094</c:v>
                </c:pt>
                <c:pt idx="209" formatCode="0">
                  <c:v>12632</c:v>
                </c:pt>
                <c:pt idx="210" formatCode="0">
                  <c:v>12711</c:v>
                </c:pt>
                <c:pt idx="211" formatCode="0">
                  <c:v>12730</c:v>
                </c:pt>
                <c:pt idx="212" formatCode="0">
                  <c:v>13142</c:v>
                </c:pt>
                <c:pt idx="213" formatCode="0">
                  <c:v>13867.154965089218</c:v>
                </c:pt>
                <c:pt idx="214" formatCode="0">
                  <c:v>13029.849495733128</c:v>
                </c:pt>
                <c:pt idx="215" formatCode="0">
                  <c:v>13366.301008533748</c:v>
                </c:pt>
                <c:pt idx="216" formatCode="0">
                  <c:v>12674.281419705199</c:v>
                </c:pt>
                <c:pt idx="217" formatCode="0">
                  <c:v>13529.42901474011</c:v>
                </c:pt>
                <c:pt idx="218" formatCode="0">
                  <c:v>13924.504654771141</c:v>
                </c:pt>
                <c:pt idx="219" formatCode="0">
                  <c:v>13491.195888285492</c:v>
                </c:pt>
                <c:pt idx="220" formatCode="0">
                  <c:v>13622.462955779676</c:v>
                </c:pt>
                <c:pt idx="221" formatCode="0">
                  <c:v>13194.251939487978</c:v>
                </c:pt>
                <c:pt idx="222" formatCode="0">
                  <c:v>13022.202870442206</c:v>
                </c:pt>
                <c:pt idx="223" formatCode="0">
                  <c:v>13314.049069045775</c:v>
                </c:pt>
                <c:pt idx="224" formatCode="0">
                  <c:v>12986.518619084565</c:v>
                </c:pt>
                <c:pt idx="225" formatCode="0">
                  <c:v>13194.251939487978</c:v>
                </c:pt>
                <c:pt idx="226" formatCode="0">
                  <c:v>13322.970131885184</c:v>
                </c:pt>
                <c:pt idx="227" formatCode="0">
                  <c:v>13436.395073700545</c:v>
                </c:pt>
                <c:pt idx="228" formatCode="0">
                  <c:v>13124.157874321181</c:v>
                </c:pt>
                <c:pt idx="229" formatCode="0">
                  <c:v>12721.435608999227</c:v>
                </c:pt>
                <c:pt idx="230" formatCode="0">
                  <c:v>13051.514934057412</c:v>
                </c:pt>
                <c:pt idx="231" formatCode="0">
                  <c:v>13171.312063615207</c:v>
                </c:pt>
                <c:pt idx="232" formatCode="0">
                  <c:v>13575.308766485648</c:v>
                </c:pt>
                <c:pt idx="233" formatCode="0">
                  <c:v>13593.150892164469</c:v>
                </c:pt>
                <c:pt idx="234" formatCode="0">
                  <c:v>13129.255624515128</c:v>
                </c:pt>
                <c:pt idx="235" formatCode="0">
                  <c:v>12930.443366951125</c:v>
                </c:pt>
                <c:pt idx="236" formatCode="0">
                  <c:v>13348.458882854928</c:v>
                </c:pt>
                <c:pt idx="237" formatCode="0">
                  <c:v>13501.39138867339</c:v>
                </c:pt>
                <c:pt idx="238" formatCode="0">
                  <c:v>13059.161559348333</c:v>
                </c:pt>
                <c:pt idx="239" formatCode="0">
                  <c:v>13235.033941039568</c:v>
                </c:pt>
                <c:pt idx="240" formatCode="0">
                  <c:v>13322.970131885186</c:v>
                </c:pt>
                <c:pt idx="241" formatCode="0">
                  <c:v>13412.180760279291</c:v>
                </c:pt>
                <c:pt idx="242" formatCode="0">
                  <c:v>13855.685027152836</c:v>
                </c:pt>
                <c:pt idx="243" formatCode="0">
                  <c:v>12838.683863460052</c:v>
                </c:pt>
                <c:pt idx="244" formatCode="0">
                  <c:v>13097.394685802954</c:v>
                </c:pt>
                <c:pt idx="245" formatCode="0">
                  <c:v>13089.748060512031</c:v>
                </c:pt>
                <c:pt idx="246" formatCode="0">
                  <c:v>12573.600853374715</c:v>
                </c:pt>
                <c:pt idx="247" formatCode="0">
                  <c:v>12457.627036462382</c:v>
                </c:pt>
                <c:pt idx="248" formatCode="0">
                  <c:v>12931.717804499622</c:v>
                </c:pt>
                <c:pt idx="249" formatCode="0">
                  <c:v>12086.765709852609</c:v>
                </c:pt>
                <c:pt idx="250" formatCode="0">
                  <c:v>12681.928044996132</c:v>
                </c:pt>
                <c:pt idx="251" formatCode="0">
                  <c:v>12921.522304111726</c:v>
                </c:pt>
                <c:pt idx="252" formatCode="0">
                  <c:v>13454.237199379377</c:v>
                </c:pt>
                <c:pt idx="253" formatCode="0">
                  <c:v>13065.533747090782</c:v>
                </c:pt>
                <c:pt idx="254" formatCode="0">
                  <c:v>13710.399146625305</c:v>
                </c:pt>
                <c:pt idx="255" formatCode="0">
                  <c:v>13984.403219550053</c:v>
                </c:pt>
                <c:pt idx="256" formatCode="0">
                  <c:v>14006.068657874335</c:v>
                </c:pt>
                <c:pt idx="257" formatCode="0">
                  <c:v>13686.184833204048</c:v>
                </c:pt>
                <c:pt idx="258" formatCode="0">
                  <c:v>14012.440845616771</c:v>
                </c:pt>
                <c:pt idx="259" formatCode="0">
                  <c:v>14343.794608223445</c:v>
                </c:pt>
                <c:pt idx="260" formatCode="0">
                  <c:v>14165.373351435237</c:v>
                </c:pt>
                <c:pt idx="261" formatCode="0">
                  <c:v>13958.914468580311</c:v>
                </c:pt>
                <c:pt idx="262" formatCode="0">
                  <c:v>13561.289953452304</c:v>
                </c:pt>
                <c:pt idx="263" formatCode="0">
                  <c:v>13521.782389449201</c:v>
                </c:pt>
                <c:pt idx="264" formatCode="0">
                  <c:v>13651.775019394894</c:v>
                </c:pt>
                <c:pt idx="265" formatCode="0">
                  <c:v>13786.865399534538</c:v>
                </c:pt>
                <c:pt idx="266" formatCode="0">
                  <c:v>14234.192979053545</c:v>
                </c:pt>
                <c:pt idx="267" formatCode="0">
                  <c:v>14487.806051202499</c:v>
                </c:pt>
                <c:pt idx="268" formatCode="0">
                  <c:v>14259.681730023289</c:v>
                </c:pt>
                <c:pt idx="269" formatCode="0">
                  <c:v>14220.174166020186</c:v>
                </c:pt>
                <c:pt idx="270" formatCode="0">
                  <c:v>14551.52792862686</c:v>
                </c:pt>
                <c:pt idx="271" formatCode="0">
                  <c:v>15082.968386346023</c:v>
                </c:pt>
                <c:pt idx="272" formatCode="0">
                  <c:v>13803.433087664873</c:v>
                </c:pt>
                <c:pt idx="273" formatCode="0">
                  <c:v>13279.639255236632</c:v>
                </c:pt>
                <c:pt idx="274" formatCode="0">
                  <c:v>14229.095228859596</c:v>
                </c:pt>
                <c:pt idx="275" formatCode="0">
                  <c:v>14356.538983708318</c:v>
                </c:pt>
                <c:pt idx="276" formatCode="0">
                  <c:v>14605.054305663323</c:v>
                </c:pt>
                <c:pt idx="277" formatCode="0">
                  <c:v>14807.689875872789</c:v>
                </c:pt>
                <c:pt idx="278" formatCode="0">
                  <c:v>14858.667377812279</c:v>
                </c:pt>
                <c:pt idx="279" formatCode="0">
                  <c:v>14837.001939487996</c:v>
                </c:pt>
                <c:pt idx="280" formatCode="0">
                  <c:v>15174.727889837104</c:v>
                </c:pt>
                <c:pt idx="281" formatCode="0">
                  <c:v>14723.576997672635</c:v>
                </c:pt>
                <c:pt idx="282" formatCode="0">
                  <c:v>14715.930372381712</c:v>
                </c:pt>
                <c:pt idx="283" formatCode="0">
                  <c:v>14796.219937936405</c:v>
                </c:pt>
                <c:pt idx="284" formatCode="0">
                  <c:v>14299.189294026395</c:v>
                </c:pt>
                <c:pt idx="285" formatCode="0">
                  <c:v>14783.475562451533</c:v>
                </c:pt>
                <c:pt idx="286" formatCode="0">
                  <c:v>15079.145073700563</c:v>
                </c:pt>
                <c:pt idx="287" formatCode="0">
                  <c:v>15049.833010085358</c:v>
                </c:pt>
                <c:pt idx="288" formatCode="0">
                  <c:v>14873.960628394125</c:v>
                </c:pt>
                <c:pt idx="289" formatCode="0">
                  <c:v>14513.294802172246</c:v>
                </c:pt>
                <c:pt idx="290" formatCode="0">
                  <c:v>14453.396237393348</c:v>
                </c:pt>
                <c:pt idx="291" formatCode="0">
                  <c:v>14404.967610550835</c:v>
                </c:pt>
                <c:pt idx="292" formatCode="0">
                  <c:v>14477.610550814605</c:v>
                </c:pt>
                <c:pt idx="293" formatCode="0">
                  <c:v>14500.550426687374</c:v>
                </c:pt>
                <c:pt idx="294" formatCode="0">
                  <c:v>14601.230993017862</c:v>
                </c:pt>
                <c:pt idx="295" formatCode="0">
                  <c:v>14320.854732350677</c:v>
                </c:pt>
                <c:pt idx="296" formatCode="0">
                  <c:v>14424.084173778141</c:v>
                </c:pt>
                <c:pt idx="297" formatCode="0">
                  <c:v>14555.351241272323</c:v>
                </c:pt>
                <c:pt idx="298" formatCode="0">
                  <c:v>14232.918541505062</c:v>
                </c:pt>
                <c:pt idx="299" formatCode="0">
                  <c:v>14408.790923196295</c:v>
                </c:pt>
                <c:pt idx="300" formatCode="0">
                  <c:v>13909.211404189313</c:v>
                </c:pt>
                <c:pt idx="301" formatCode="0">
                  <c:v>14236.741854150523</c:v>
                </c:pt>
                <c:pt idx="302" formatCode="0">
                  <c:v>13860.782777346798</c:v>
                </c:pt>
                <c:pt idx="303" formatCode="0">
                  <c:v>14166.647788983726</c:v>
                </c:pt>
                <c:pt idx="304" formatCode="0">
                  <c:v>14046.850659425929</c:v>
                </c:pt>
                <c:pt idx="305" formatCode="0">
                  <c:v>13858.233902249822</c:v>
                </c:pt>
                <c:pt idx="306" formatCode="0">
                  <c:v>14043.027346780465</c:v>
                </c:pt>
                <c:pt idx="307" formatCode="0">
                  <c:v>14016.264158262235</c:v>
                </c:pt>
                <c:pt idx="308" formatCode="0">
                  <c:v>14269.877230411188</c:v>
                </c:pt>
                <c:pt idx="309" formatCode="0">
                  <c:v>13913.034716834771</c:v>
                </c:pt>
                <c:pt idx="310" formatCode="0">
                  <c:v>13758.827773467819</c:v>
                </c:pt>
                <c:pt idx="311" formatCode="0">
                  <c:v>13844.215089216463</c:v>
                </c:pt>
                <c:pt idx="312" formatCode="0">
                  <c:v>14148.805663304904</c:v>
                </c:pt>
                <c:pt idx="313" formatCode="0">
                  <c:v>14102.925911559365</c:v>
                </c:pt>
                <c:pt idx="314" formatCode="0">
                  <c:v>13994.598719937952</c:v>
                </c:pt>
                <c:pt idx="315" formatCode="0">
                  <c:v>14127.140224980621</c:v>
                </c:pt>
                <c:pt idx="316" formatCode="0">
                  <c:v>13967.835531419722</c:v>
                </c:pt>
                <c:pt idx="317" formatCode="0">
                  <c:v>13574.034328937176</c:v>
                </c:pt>
                <c:pt idx="318" formatCode="0">
                  <c:v>13260.522692009325</c:v>
                </c:pt>
                <c:pt idx="319" formatCode="0">
                  <c:v>12981.420868890627</c:v>
                </c:pt>
                <c:pt idx="320" formatCode="0">
                  <c:v>13138.176687354555</c:v>
                </c:pt>
                <c:pt idx="321" formatCode="0">
                  <c:v>13194.251939487993</c:v>
                </c:pt>
                <c:pt idx="322" formatCode="0">
                  <c:v>13238.857253685046</c:v>
                </c:pt>
                <c:pt idx="323" formatCode="0">
                  <c:v>12708.69123351437</c:v>
                </c:pt>
                <c:pt idx="324" formatCode="0">
                  <c:v>13052.789371605913</c:v>
                </c:pt>
                <c:pt idx="325" formatCode="0">
                  <c:v>13675.989332816154</c:v>
                </c:pt>
                <c:pt idx="326" formatCode="0">
                  <c:v>13955.091155934851</c:v>
                </c:pt>
                <c:pt idx="327" formatCode="0">
                  <c:v>13997.147595034929</c:v>
                </c:pt>
                <c:pt idx="328" formatCode="0">
                  <c:v>13732.06458494959</c:v>
                </c:pt>
                <c:pt idx="329" formatCode="0">
                  <c:v>13543.447827773485</c:v>
                </c:pt>
                <c:pt idx="330" formatCode="0">
                  <c:v>13325.519006982175</c:v>
                </c:pt>
                <c:pt idx="331" formatCode="0">
                  <c:v>12952.108805275424</c:v>
                </c:pt>
                <c:pt idx="332" formatCode="0">
                  <c:v>13145.823312645478</c:v>
                </c:pt>
                <c:pt idx="333" formatCode="0">
                  <c:v>12160.683087664871</c:v>
                </c:pt>
                <c:pt idx="334" formatCode="0">
                  <c:v>12820.84173778124</c:v>
                </c:pt>
                <c:pt idx="335" formatCode="0">
                  <c:v>12272.833591931743</c:v>
                </c:pt>
                <c:pt idx="336" formatCode="0">
                  <c:v>12326.359968968205</c:v>
                </c:pt>
                <c:pt idx="337" formatCode="0">
                  <c:v>12409.198409619874</c:v>
                </c:pt>
                <c:pt idx="338" formatCode="0">
                  <c:v>12025.592707525228</c:v>
                </c:pt>
                <c:pt idx="339" formatCode="0">
                  <c:v>12049.807020946484</c:v>
                </c:pt>
                <c:pt idx="340" formatCode="0">
                  <c:v>12595.266291699007</c:v>
                </c:pt>
                <c:pt idx="341" formatCode="0">
                  <c:v>13203.173002327401</c:v>
                </c:pt>
                <c:pt idx="342" formatCode="0">
                  <c:v>13134.353374709093</c:v>
                </c:pt>
                <c:pt idx="343" formatCode="0">
                  <c:v>12823.390612878216</c:v>
                </c:pt>
                <c:pt idx="344" formatCode="0">
                  <c:v>12627.127230411186</c:v>
                </c:pt>
                <c:pt idx="345" formatCode="0">
                  <c:v>12701.044608223443</c:v>
                </c:pt>
                <c:pt idx="346" formatCode="0">
                  <c:v>12601.638479441443</c:v>
                </c:pt>
                <c:pt idx="347" formatCode="0">
                  <c:v>12828.488363072165</c:v>
                </c:pt>
                <c:pt idx="348" formatCode="0">
                  <c:v>12924.071179208704</c:v>
                </c:pt>
                <c:pt idx="349" formatCode="0">
                  <c:v>12620.75504266875</c:v>
                </c:pt>
                <c:pt idx="350" formatCode="0">
                  <c:v>12605.461792086904</c:v>
                </c:pt>
                <c:pt idx="351" formatCode="0">
                  <c:v>12694.672420481009</c:v>
                </c:pt>
                <c:pt idx="352" formatCode="0">
                  <c:v>12829.762800620652</c:v>
                </c:pt>
                <c:pt idx="353" formatCode="0">
                  <c:v>12632.224980605137</c:v>
                </c:pt>
                <c:pt idx="354" formatCode="0">
                  <c:v>13047.691621411965</c:v>
                </c:pt>
                <c:pt idx="355" formatCode="0">
                  <c:v>13190.428626842531</c:v>
                </c:pt>
                <c:pt idx="356" formatCode="0">
                  <c:v>13237.582816136557</c:v>
                </c:pt>
                <c:pt idx="357" formatCode="0">
                  <c:v>14148.805663304905</c:v>
                </c:pt>
                <c:pt idx="358" formatCode="0">
                  <c:v>14406.242048099321</c:v>
                </c:pt>
                <c:pt idx="359" formatCode="0">
                  <c:v>14105.474786656341</c:v>
                </c:pt>
                <c:pt idx="360" formatCode="0">
                  <c:v>15141.592513576437</c:v>
                </c:pt>
                <c:pt idx="361" formatCode="0">
                  <c:v>15692.149534522909</c:v>
                </c:pt>
                <c:pt idx="362" formatCode="0">
                  <c:v>15509.904965089239</c:v>
                </c:pt>
                <c:pt idx="363" formatCode="0">
                  <c:v>15502.258339798316</c:v>
                </c:pt>
                <c:pt idx="364" formatCode="0">
                  <c:v>15266.487393328183</c:v>
                </c:pt>
                <c:pt idx="365" formatCode="0">
                  <c:v>15299.622769588852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85-4D6A-A347-8FBA0363B6CB}"/>
            </c:ext>
          </c:extLst>
        </c:ser>
        <c:ser>
          <c:idx val="1"/>
          <c:order val="2"/>
          <c:tx>
            <c:strRef>
              <c:f>BP!$A$8</c:f>
              <c:strCache>
                <c:ptCount val="1"/>
                <c:pt idx="0">
                  <c:v>2024-Forecast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BP!$B$5:$NC$5</c:f>
              <c:numCache>
                <c:formatCode>General</c:formatCode>
                <c:ptCount val="3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</c:numCache>
            </c:numRef>
          </c:cat>
          <c:val>
            <c:numRef>
              <c:f>BP!$B$8:$NC$8</c:f>
              <c:numCache>
                <c:formatCode>General</c:formatCode>
                <c:ptCount val="366"/>
                <c:pt idx="0">
                  <c:v>11487</c:v>
                </c:pt>
                <c:pt idx="1">
                  <c:v>12256</c:v>
                </c:pt>
                <c:pt idx="2">
                  <c:v>11922</c:v>
                </c:pt>
                <c:pt idx="3">
                  <c:v>11793</c:v>
                </c:pt>
                <c:pt idx="4">
                  <c:v>10730</c:v>
                </c:pt>
                <c:pt idx="5">
                  <c:v>10172</c:v>
                </c:pt>
                <c:pt idx="6">
                  <c:v>10703</c:v>
                </c:pt>
                <c:pt idx="7">
                  <c:v>10390</c:v>
                </c:pt>
                <c:pt idx="8">
                  <c:v>10798</c:v>
                </c:pt>
                <c:pt idx="9">
                  <c:v>11280</c:v>
                </c:pt>
                <c:pt idx="10">
                  <c:v>10699</c:v>
                </c:pt>
                <c:pt idx="11">
                  <c:v>10728</c:v>
                </c:pt>
                <c:pt idx="12">
                  <c:v>10894</c:v>
                </c:pt>
                <c:pt idx="13">
                  <c:v>10506</c:v>
                </c:pt>
                <c:pt idx="14">
                  <c:v>10623</c:v>
                </c:pt>
                <c:pt idx="15">
                  <c:v>10404</c:v>
                </c:pt>
                <c:pt idx="16">
                  <c:v>10774</c:v>
                </c:pt>
                <c:pt idx="17">
                  <c:v>10620</c:v>
                </c:pt>
                <c:pt idx="18">
                  <c:v>9464</c:v>
                </c:pt>
                <c:pt idx="19">
                  <c:v>10372</c:v>
                </c:pt>
                <c:pt idx="20">
                  <c:v>10592</c:v>
                </c:pt>
                <c:pt idx="21">
                  <c:v>10718</c:v>
                </c:pt>
                <c:pt idx="22">
                  <c:v>10511</c:v>
                </c:pt>
                <c:pt idx="23">
                  <c:v>10383</c:v>
                </c:pt>
                <c:pt idx="24">
                  <c:v>10457</c:v>
                </c:pt>
                <c:pt idx="25">
                  <c:v>9539</c:v>
                </c:pt>
                <c:pt idx="26">
                  <c:v>9821</c:v>
                </c:pt>
                <c:pt idx="27">
                  <c:v>9309</c:v>
                </c:pt>
                <c:pt idx="28">
                  <c:v>10135</c:v>
                </c:pt>
                <c:pt idx="29">
                  <c:v>10582</c:v>
                </c:pt>
                <c:pt idx="30">
                  <c:v>10330</c:v>
                </c:pt>
                <c:pt idx="31">
                  <c:v>10615</c:v>
                </c:pt>
                <c:pt idx="32">
                  <c:v>10605</c:v>
                </c:pt>
                <c:pt idx="33">
                  <c:v>10144</c:v>
                </c:pt>
                <c:pt idx="34">
                  <c:v>9556</c:v>
                </c:pt>
                <c:pt idx="35">
                  <c:v>11024</c:v>
                </c:pt>
                <c:pt idx="36">
                  <c:v>11063</c:v>
                </c:pt>
                <c:pt idx="37">
                  <c:v>10952</c:v>
                </c:pt>
                <c:pt idx="38">
                  <c:v>10647</c:v>
                </c:pt>
                <c:pt idx="39">
                  <c:v>10414</c:v>
                </c:pt>
                <c:pt idx="40">
                  <c:v>10452</c:v>
                </c:pt>
                <c:pt idx="41">
                  <c:v>11158</c:v>
                </c:pt>
                <c:pt idx="42">
                  <c:v>11174</c:v>
                </c:pt>
                <c:pt idx="43">
                  <c:v>11590</c:v>
                </c:pt>
                <c:pt idx="44">
                  <c:v>11430</c:v>
                </c:pt>
                <c:pt idx="45">
                  <c:v>11402</c:v>
                </c:pt>
                <c:pt idx="46">
                  <c:v>11703</c:v>
                </c:pt>
                <c:pt idx="47">
                  <c:v>11429</c:v>
                </c:pt>
                <c:pt idx="48">
                  <c:v>11301</c:v>
                </c:pt>
                <c:pt idx="49">
                  <c:v>11800</c:v>
                </c:pt>
                <c:pt idx="50">
                  <c:v>11814</c:v>
                </c:pt>
                <c:pt idx="51">
                  <c:v>11878</c:v>
                </c:pt>
                <c:pt idx="52">
                  <c:v>10945</c:v>
                </c:pt>
                <c:pt idx="53">
                  <c:v>11310</c:v>
                </c:pt>
                <c:pt idx="54">
                  <c:v>10947</c:v>
                </c:pt>
                <c:pt idx="55">
                  <c:v>10760</c:v>
                </c:pt>
                <c:pt idx="56">
                  <c:v>11149</c:v>
                </c:pt>
                <c:pt idx="57">
                  <c:v>11458</c:v>
                </c:pt>
                <c:pt idx="58">
                  <c:v>10812</c:v>
                </c:pt>
                <c:pt idx="59">
                  <c:v>11245</c:v>
                </c:pt>
                <c:pt idx="60">
                  <c:v>10867</c:v>
                </c:pt>
                <c:pt idx="61">
                  <c:v>11435</c:v>
                </c:pt>
                <c:pt idx="62">
                  <c:v>10725</c:v>
                </c:pt>
                <c:pt idx="63">
                  <c:v>10697</c:v>
                </c:pt>
                <c:pt idx="64">
                  <c:v>11228</c:v>
                </c:pt>
                <c:pt idx="65">
                  <c:v>11377</c:v>
                </c:pt>
                <c:pt idx="66">
                  <c:v>11399</c:v>
                </c:pt>
                <c:pt idx="67">
                  <c:v>10453</c:v>
                </c:pt>
                <c:pt idx="68">
                  <c:v>9412</c:v>
                </c:pt>
                <c:pt idx="69">
                  <c:v>7759</c:v>
                </c:pt>
                <c:pt idx="70">
                  <c:v>0</c:v>
                </c:pt>
                <c:pt idx="71">
                  <c:v>9872</c:v>
                </c:pt>
                <c:pt idx="72">
                  <c:v>10502</c:v>
                </c:pt>
                <c:pt idx="73">
                  <c:v>10137</c:v>
                </c:pt>
                <c:pt idx="74">
                  <c:v>10410</c:v>
                </c:pt>
                <c:pt idx="75">
                  <c:v>10963</c:v>
                </c:pt>
                <c:pt idx="76">
                  <c:v>10863</c:v>
                </c:pt>
                <c:pt idx="77">
                  <c:v>10998</c:v>
                </c:pt>
                <c:pt idx="78">
                  <c:v>11007</c:v>
                </c:pt>
                <c:pt idx="79">
                  <c:v>11283</c:v>
                </c:pt>
                <c:pt idx="80">
                  <c:v>11678</c:v>
                </c:pt>
                <c:pt idx="81">
                  <c:v>11421</c:v>
                </c:pt>
                <c:pt idx="82">
                  <c:v>11757</c:v>
                </c:pt>
                <c:pt idx="83">
                  <c:v>11529</c:v>
                </c:pt>
                <c:pt idx="84">
                  <c:v>11481</c:v>
                </c:pt>
                <c:pt idx="85">
                  <c:v>11509</c:v>
                </c:pt>
                <c:pt idx="86">
                  <c:v>11517</c:v>
                </c:pt>
                <c:pt idx="87">
                  <c:v>11012</c:v>
                </c:pt>
                <c:pt idx="88">
                  <c:v>11530</c:v>
                </c:pt>
                <c:pt idx="89">
                  <c:v>11467</c:v>
                </c:pt>
                <c:pt idx="90">
                  <c:v>11556</c:v>
                </c:pt>
                <c:pt idx="91">
                  <c:v>11196</c:v>
                </c:pt>
                <c:pt idx="92">
                  <c:v>11880</c:v>
                </c:pt>
                <c:pt idx="93">
                  <c:v>11764</c:v>
                </c:pt>
                <c:pt idx="94">
                  <c:v>11220</c:v>
                </c:pt>
                <c:pt idx="95">
                  <c:v>11774</c:v>
                </c:pt>
                <c:pt idx="96">
                  <c:v>12213</c:v>
                </c:pt>
                <c:pt idx="97">
                  <c:v>12184</c:v>
                </c:pt>
                <c:pt idx="98">
                  <c:v>12259</c:v>
                </c:pt>
                <c:pt idx="99">
                  <c:v>12316</c:v>
                </c:pt>
                <c:pt idx="100">
                  <c:v>12114</c:v>
                </c:pt>
                <c:pt idx="101">
                  <c:v>12015</c:v>
                </c:pt>
                <c:pt idx="102">
                  <c:v>12239</c:v>
                </c:pt>
                <c:pt idx="103">
                  <c:v>12180</c:v>
                </c:pt>
                <c:pt idx="104">
                  <c:v>11643</c:v>
                </c:pt>
                <c:pt idx="105">
                  <c:v>12214</c:v>
                </c:pt>
                <c:pt idx="106">
                  <c:v>11685</c:v>
                </c:pt>
                <c:pt idx="107">
                  <c:v>11559</c:v>
                </c:pt>
                <c:pt idx="108">
                  <c:v>11909</c:v>
                </c:pt>
                <c:pt idx="109">
                  <c:v>12416</c:v>
                </c:pt>
                <c:pt idx="110">
                  <c:v>12153</c:v>
                </c:pt>
                <c:pt idx="111">
                  <c:v>12188</c:v>
                </c:pt>
                <c:pt idx="112">
                  <c:v>11313</c:v>
                </c:pt>
                <c:pt idx="113">
                  <c:v>11141</c:v>
                </c:pt>
                <c:pt idx="114">
                  <c:v>11551</c:v>
                </c:pt>
                <c:pt idx="115">
                  <c:v>11605</c:v>
                </c:pt>
                <c:pt idx="116">
                  <c:v>12064</c:v>
                </c:pt>
                <c:pt idx="117">
                  <c:v>11473</c:v>
                </c:pt>
                <c:pt idx="118">
                  <c:v>11117</c:v>
                </c:pt>
                <c:pt idx="119">
                  <c:v>12151</c:v>
                </c:pt>
                <c:pt idx="120">
                  <c:v>12463</c:v>
                </c:pt>
                <c:pt idx="121">
                  <c:v>12415</c:v>
                </c:pt>
                <c:pt idx="122">
                  <c:v>12245</c:v>
                </c:pt>
                <c:pt idx="123">
                  <c:v>12578</c:v>
                </c:pt>
                <c:pt idx="124">
                  <c:v>12263</c:v>
                </c:pt>
                <c:pt idx="125">
                  <c:v>12049</c:v>
                </c:pt>
                <c:pt idx="126">
                  <c:v>12455</c:v>
                </c:pt>
                <c:pt idx="127">
                  <c:v>12595</c:v>
                </c:pt>
                <c:pt idx="128">
                  <c:v>12447</c:v>
                </c:pt>
                <c:pt idx="129">
                  <c:v>12358</c:v>
                </c:pt>
                <c:pt idx="130">
                  <c:v>12587</c:v>
                </c:pt>
                <c:pt idx="131">
                  <c:v>12710</c:v>
                </c:pt>
                <c:pt idx="132">
                  <c:v>12330</c:v>
                </c:pt>
                <c:pt idx="133">
                  <c:v>12522</c:v>
                </c:pt>
                <c:pt idx="134">
                  <c:v>12552</c:v>
                </c:pt>
                <c:pt idx="135">
                  <c:v>12337</c:v>
                </c:pt>
                <c:pt idx="136">
                  <c:v>12434</c:v>
                </c:pt>
                <c:pt idx="137">
                  <c:v>12616</c:v>
                </c:pt>
                <c:pt idx="138">
                  <c:v>12625</c:v>
                </c:pt>
                <c:pt idx="139">
                  <c:v>12319</c:v>
                </c:pt>
                <c:pt idx="140">
                  <c:v>12557</c:v>
                </c:pt>
                <c:pt idx="141">
                  <c:v>12613</c:v>
                </c:pt>
                <c:pt idx="142">
                  <c:v>12548</c:v>
                </c:pt>
                <c:pt idx="143">
                  <c:v>12548</c:v>
                </c:pt>
                <c:pt idx="144">
                  <c:v>12730</c:v>
                </c:pt>
                <c:pt idx="145">
                  <c:v>12394</c:v>
                </c:pt>
                <c:pt idx="146">
                  <c:v>12252</c:v>
                </c:pt>
                <c:pt idx="147">
                  <c:v>12243</c:v>
                </c:pt>
                <c:pt idx="148">
                  <c:v>12145</c:v>
                </c:pt>
                <c:pt idx="149">
                  <c:v>11984</c:v>
                </c:pt>
                <c:pt idx="150">
                  <c:v>11790</c:v>
                </c:pt>
                <c:pt idx="151">
                  <c:v>12087</c:v>
                </c:pt>
                <c:pt idx="152">
                  <c:v>12508</c:v>
                </c:pt>
                <c:pt idx="153">
                  <c:v>12060</c:v>
                </c:pt>
                <c:pt idx="154">
                  <c:v>12078</c:v>
                </c:pt>
                <c:pt idx="155">
                  <c:v>12005</c:v>
                </c:pt>
                <c:pt idx="156">
                  <c:v>11804</c:v>
                </c:pt>
                <c:pt idx="157">
                  <c:v>11741</c:v>
                </c:pt>
                <c:pt idx="158">
                  <c:v>10381</c:v>
                </c:pt>
                <c:pt idx="159">
                  <c:v>11588</c:v>
                </c:pt>
                <c:pt idx="160">
                  <c:v>11271</c:v>
                </c:pt>
                <c:pt idx="161">
                  <c:v>11933</c:v>
                </c:pt>
                <c:pt idx="162">
                  <c:v>11851</c:v>
                </c:pt>
                <c:pt idx="163">
                  <c:v>11925</c:v>
                </c:pt>
                <c:pt idx="164">
                  <c:v>11968</c:v>
                </c:pt>
                <c:pt idx="165">
                  <c:v>12410</c:v>
                </c:pt>
                <c:pt idx="166">
                  <c:v>12465</c:v>
                </c:pt>
                <c:pt idx="167">
                  <c:v>12372</c:v>
                </c:pt>
                <c:pt idx="168">
                  <c:v>12489</c:v>
                </c:pt>
                <c:pt idx="169">
                  <c:v>11687</c:v>
                </c:pt>
                <c:pt idx="170">
                  <c:v>11624</c:v>
                </c:pt>
                <c:pt idx="171">
                  <c:v>11324</c:v>
                </c:pt>
                <c:pt idx="172">
                  <c:v>11246</c:v>
                </c:pt>
                <c:pt idx="173">
                  <c:v>11702</c:v>
                </c:pt>
                <c:pt idx="174">
                  <c:v>11443</c:v>
                </c:pt>
                <c:pt idx="175">
                  <c:v>11424</c:v>
                </c:pt>
                <c:pt idx="176">
                  <c:v>11352</c:v>
                </c:pt>
                <c:pt idx="177">
                  <c:v>11547</c:v>
                </c:pt>
                <c:pt idx="178">
                  <c:v>12420</c:v>
                </c:pt>
                <c:pt idx="179">
                  <c:v>12785</c:v>
                </c:pt>
                <c:pt idx="180">
                  <c:v>13011</c:v>
                </c:pt>
                <c:pt idx="181">
                  <c:v>12397</c:v>
                </c:pt>
                <c:pt idx="182">
                  <c:v>11192</c:v>
                </c:pt>
                <c:pt idx="183">
                  <c:v>12098</c:v>
                </c:pt>
                <c:pt idx="184">
                  <c:v>10765</c:v>
                </c:pt>
                <c:pt idx="185">
                  <c:v>11401</c:v>
                </c:pt>
                <c:pt idx="186">
                  <c:v>11628</c:v>
                </c:pt>
                <c:pt idx="187">
                  <c:v>12301</c:v>
                </c:pt>
                <c:pt idx="188">
                  <c:v>12327</c:v>
                </c:pt>
                <c:pt idx="189">
                  <c:v>12213</c:v>
                </c:pt>
                <c:pt idx="190">
                  <c:v>12714</c:v>
                </c:pt>
                <c:pt idx="191">
                  <c:v>12459</c:v>
                </c:pt>
                <c:pt idx="192">
                  <c:v>12694</c:v>
                </c:pt>
                <c:pt idx="193">
                  <c:v>12578</c:v>
                </c:pt>
                <c:pt idx="194">
                  <c:v>11686</c:v>
                </c:pt>
                <c:pt idx="195">
                  <c:v>11595</c:v>
                </c:pt>
                <c:pt idx="196" formatCode="0">
                  <c:v>11505</c:v>
                </c:pt>
                <c:pt idx="197" formatCode="0">
                  <c:v>12031</c:v>
                </c:pt>
                <c:pt idx="198" formatCode="0">
                  <c:v>12778</c:v>
                </c:pt>
                <c:pt idx="199" formatCode="0">
                  <c:v>12683</c:v>
                </c:pt>
                <c:pt idx="200" formatCode="0">
                  <c:v>12273</c:v>
                </c:pt>
                <c:pt idx="201" formatCode="0">
                  <c:v>11928</c:v>
                </c:pt>
                <c:pt idx="202" formatCode="0">
                  <c:v>12128</c:v>
                </c:pt>
                <c:pt idx="203" formatCode="0">
                  <c:v>12599</c:v>
                </c:pt>
                <c:pt idx="204" formatCode="0">
                  <c:v>12861</c:v>
                </c:pt>
                <c:pt idx="205" formatCode="0">
                  <c:v>12656</c:v>
                </c:pt>
                <c:pt idx="206" formatCode="0">
                  <c:v>12551</c:v>
                </c:pt>
                <c:pt idx="207" formatCode="0">
                  <c:v>12719</c:v>
                </c:pt>
                <c:pt idx="208" formatCode="0">
                  <c:v>12094</c:v>
                </c:pt>
                <c:pt idx="209" formatCode="0">
                  <c:v>12632</c:v>
                </c:pt>
                <c:pt idx="210" formatCode="0">
                  <c:v>12711</c:v>
                </c:pt>
                <c:pt idx="211" formatCode="0">
                  <c:v>12730</c:v>
                </c:pt>
                <c:pt idx="212" formatCode="0">
                  <c:v>13142</c:v>
                </c:pt>
                <c:pt idx="213" formatCode="0">
                  <c:v>13488</c:v>
                </c:pt>
                <c:pt idx="214" formatCode="0">
                  <c:v>13523</c:v>
                </c:pt>
                <c:pt idx="215" formatCode="0">
                  <c:v>13789</c:v>
                </c:pt>
                <c:pt idx="216" formatCode="0">
                  <c:v>12997</c:v>
                </c:pt>
                <c:pt idx="217" formatCode="0">
                  <c:v>12991</c:v>
                </c:pt>
                <c:pt idx="218" formatCode="0">
                  <c:v>12188</c:v>
                </c:pt>
                <c:pt idx="219" formatCode="0">
                  <c:v>12787</c:v>
                </c:pt>
                <c:pt idx="220" formatCode="0">
                  <c:v>13025</c:v>
                </c:pt>
                <c:pt idx="221" formatCode="0">
                  <c:v>13046</c:v>
                </c:pt>
                <c:pt idx="222" formatCode="0">
                  <c:v>13023</c:v>
                </c:pt>
                <c:pt idx="223" formatCode="0">
                  <c:v>12170</c:v>
                </c:pt>
                <c:pt idx="224" formatCode="0">
                  <c:v>12753.660161121083</c:v>
                </c:pt>
                <c:pt idx="225" formatCode="0">
                  <c:v>13002.444448170456</c:v>
                </c:pt>
                <c:pt idx="226" formatCode="0">
                  <c:v>13150.245598846161</c:v>
                </c:pt>
                <c:pt idx="227" formatCode="0">
                  <c:v>13282.75949090143</c:v>
                </c:pt>
                <c:pt idx="228" formatCode="0">
                  <c:v>13098.662977315336</c:v>
                </c:pt>
                <c:pt idx="229" formatCode="0">
                  <c:v>12852.115234634559</c:v>
                </c:pt>
                <c:pt idx="230" formatCode="0">
                  <c:v>13088.525413010384</c:v>
                </c:pt>
                <c:pt idx="231" formatCode="0">
                  <c:v>13151.250842517227</c:v>
                </c:pt>
                <c:pt idx="232" formatCode="0">
                  <c:v>13420.261795294944</c:v>
                </c:pt>
                <c:pt idx="233" formatCode="0">
                  <c:v>13362.000196374513</c:v>
                </c:pt>
                <c:pt idx="234" formatCode="0">
                  <c:v>13003.660918637644</c:v>
                </c:pt>
                <c:pt idx="235" formatCode="0">
                  <c:v>12852.128100720109</c:v>
                </c:pt>
                <c:pt idx="236" formatCode="0">
                  <c:v>13147.514210671974</c:v>
                </c:pt>
                <c:pt idx="237" formatCode="0">
                  <c:v>13148.775284916152</c:v>
                </c:pt>
                <c:pt idx="238" formatCode="0">
                  <c:v>12848.106635221366</c:v>
                </c:pt>
                <c:pt idx="239" formatCode="0">
                  <c:v>12978.784914582746</c:v>
                </c:pt>
                <c:pt idx="240" formatCode="0">
                  <c:v>13014.590008673982</c:v>
                </c:pt>
                <c:pt idx="241" formatCode="0">
                  <c:v>13025.787209647242</c:v>
                </c:pt>
                <c:pt idx="242" formatCode="0">
                  <c:v>13329.872964668448</c:v>
                </c:pt>
                <c:pt idx="243" formatCode="0">
                  <c:v>12572.191692877141</c:v>
                </c:pt>
                <c:pt idx="244" formatCode="0">
                  <c:v>12712.513648153872</c:v>
                </c:pt>
                <c:pt idx="245" formatCode="0">
                  <c:v>12748.776044100645</c:v>
                </c:pt>
                <c:pt idx="246" formatCode="0">
                  <c:v>12431.391865989937</c:v>
                </c:pt>
                <c:pt idx="247" formatCode="0">
                  <c:v>12429.608255546076</c:v>
                </c:pt>
                <c:pt idx="248" formatCode="0">
                  <c:v>12823.604627915285</c:v>
                </c:pt>
                <c:pt idx="249" formatCode="0">
                  <c:v>12265.010880980519</c:v>
                </c:pt>
                <c:pt idx="250" formatCode="0">
                  <c:v>12747.913970527832</c:v>
                </c:pt>
                <c:pt idx="251" formatCode="0">
                  <c:v>12909.37417526199</c:v>
                </c:pt>
                <c:pt idx="252" formatCode="0">
                  <c:v>13301.181872208152</c:v>
                </c:pt>
                <c:pt idx="253" formatCode="0">
                  <c:v>13026.575937090849</c:v>
                </c:pt>
                <c:pt idx="254" formatCode="0">
                  <c:v>13480.808742519859</c:v>
                </c:pt>
                <c:pt idx="255" formatCode="0">
                  <c:v>13657.207015605123</c:v>
                </c:pt>
                <c:pt idx="256" formatCode="0">
                  <c:v>13656.618281453693</c:v>
                </c:pt>
                <c:pt idx="257" formatCode="0">
                  <c:v>13403.82781824646</c:v>
                </c:pt>
                <c:pt idx="258" formatCode="0">
                  <c:v>13627.987201593196</c:v>
                </c:pt>
                <c:pt idx="259" formatCode="0">
                  <c:v>13806.549751727673</c:v>
                </c:pt>
                <c:pt idx="260" formatCode="0">
                  <c:v>13637.282470287269</c:v>
                </c:pt>
                <c:pt idx="261" formatCode="0">
                  <c:v>13477.822885861122</c:v>
                </c:pt>
                <c:pt idx="262" formatCode="0">
                  <c:v>13196.800314608339</c:v>
                </c:pt>
                <c:pt idx="263" formatCode="0">
                  <c:v>13172.030331457248</c:v>
                </c:pt>
                <c:pt idx="264" formatCode="0">
                  <c:v>13276.014792496948</c:v>
                </c:pt>
                <c:pt idx="265" formatCode="0">
                  <c:v>13378.815393643481</c:v>
                </c:pt>
                <c:pt idx="266" formatCode="0">
                  <c:v>13724.463125142323</c:v>
                </c:pt>
                <c:pt idx="267" formatCode="0">
                  <c:v>13903.873704069785</c:v>
                </c:pt>
                <c:pt idx="268" formatCode="0">
                  <c:v>13728.251273040214</c:v>
                </c:pt>
                <c:pt idx="269" formatCode="0">
                  <c:v>13702.64417554504</c:v>
                </c:pt>
                <c:pt idx="270" formatCode="0">
                  <c:v>13943.659160011766</c:v>
                </c:pt>
                <c:pt idx="271" formatCode="0">
                  <c:v>14286.782957674201</c:v>
                </c:pt>
                <c:pt idx="272" formatCode="0">
                  <c:v>13326.963360629161</c:v>
                </c:pt>
                <c:pt idx="273" formatCode="0">
                  <c:v>13000.294137688446</c:v>
                </c:pt>
                <c:pt idx="274" formatCode="0">
                  <c:v>13675.183403500172</c:v>
                </c:pt>
                <c:pt idx="275" formatCode="0">
                  <c:v>13727.861584978038</c:v>
                </c:pt>
                <c:pt idx="276" formatCode="0">
                  <c:v>13906.828603834874</c:v>
                </c:pt>
                <c:pt idx="277" formatCode="0">
                  <c:v>14014.098258937751</c:v>
                </c:pt>
                <c:pt idx="278" formatCode="0">
                  <c:v>14006.802920379885</c:v>
                </c:pt>
                <c:pt idx="279" formatCode="0">
                  <c:v>13902.647805251481</c:v>
                </c:pt>
                <c:pt idx="280" formatCode="0">
                  <c:v>14026.168106833908</c:v>
                </c:pt>
                <c:pt idx="281" formatCode="0">
                  <c:v>13661.704481743836</c:v>
                </c:pt>
                <c:pt idx="282" formatCode="0">
                  <c:v>13691.675101693316</c:v>
                </c:pt>
                <c:pt idx="283" formatCode="0">
                  <c:v>13769.888949343718</c:v>
                </c:pt>
                <c:pt idx="284" formatCode="0">
                  <c:v>13358.530818307276</c:v>
                </c:pt>
                <c:pt idx="285" formatCode="0">
                  <c:v>13685.218245033599</c:v>
                </c:pt>
                <c:pt idx="286" formatCode="0">
                  <c:v>13901.992946423019</c:v>
                </c:pt>
                <c:pt idx="287" formatCode="0">
                  <c:v>13869.246318796457</c:v>
                </c:pt>
                <c:pt idx="288" formatCode="0">
                  <c:v>13737.318749160357</c:v>
                </c:pt>
                <c:pt idx="289" formatCode="0">
                  <c:v>13514.843792631864</c:v>
                </c:pt>
                <c:pt idx="290" formatCode="0">
                  <c:v>13517.553585760597</c:v>
                </c:pt>
                <c:pt idx="291" formatCode="0">
                  <c:v>13462.136187586239</c:v>
                </c:pt>
                <c:pt idx="292" formatCode="0">
                  <c:v>13441.947814656571</c:v>
                </c:pt>
                <c:pt idx="293" formatCode="0">
                  <c:v>13462.903071933311</c:v>
                </c:pt>
                <c:pt idx="294" formatCode="0">
                  <c:v>13599.391748940547</c:v>
                </c:pt>
                <c:pt idx="295" formatCode="0">
                  <c:v>13476.184571056798</c:v>
                </c:pt>
                <c:pt idx="296" formatCode="0">
                  <c:v>13539.39459083594</c:v>
                </c:pt>
                <c:pt idx="297" formatCode="0">
                  <c:v>13700.940125826563</c:v>
                </c:pt>
                <c:pt idx="298" formatCode="0">
                  <c:v>13485.847490441276</c:v>
                </c:pt>
                <c:pt idx="299" formatCode="0">
                  <c:v>13567.768427006216</c:v>
                </c:pt>
                <c:pt idx="300" formatCode="0">
                  <c:v>13196.608240657588</c:v>
                </c:pt>
                <c:pt idx="301" formatCode="0">
                  <c:v>13399.530512803593</c:v>
                </c:pt>
                <c:pt idx="302" formatCode="0">
                  <c:v>13072.238211644641</c:v>
                </c:pt>
                <c:pt idx="303" formatCode="0">
                  <c:v>13310.06150418477</c:v>
                </c:pt>
                <c:pt idx="304" formatCode="0">
                  <c:v>13224.227538561647</c:v>
                </c:pt>
                <c:pt idx="305" formatCode="0">
                  <c:v>13120.397245580387</c:v>
                </c:pt>
                <c:pt idx="306" formatCode="0">
                  <c:v>13301.62097248694</c:v>
                </c:pt>
                <c:pt idx="307" formatCode="0">
                  <c:v>13327.34234833478</c:v>
                </c:pt>
                <c:pt idx="308" formatCode="0">
                  <c:v>13573.115585804524</c:v>
                </c:pt>
                <c:pt idx="309" formatCode="0">
                  <c:v>13356.783165119561</c:v>
                </c:pt>
                <c:pt idx="310" formatCode="0">
                  <c:v>13292.141367554836</c:v>
                </c:pt>
                <c:pt idx="311" formatCode="0">
                  <c:v>13395.753553758392</c:v>
                </c:pt>
                <c:pt idx="312" formatCode="0">
                  <c:v>13601.435244359347</c:v>
                </c:pt>
                <c:pt idx="313" formatCode="0">
                  <c:v>13500.737489554556</c:v>
                </c:pt>
                <c:pt idx="314" formatCode="0">
                  <c:v>13419.730420301172</c:v>
                </c:pt>
                <c:pt idx="315" formatCode="0">
                  <c:v>13545.716258090893</c:v>
                </c:pt>
                <c:pt idx="316" formatCode="0">
                  <c:v>13470.96927356171</c:v>
                </c:pt>
                <c:pt idx="317" formatCode="0">
                  <c:v>13250.393755576273</c:v>
                </c:pt>
                <c:pt idx="318" formatCode="0">
                  <c:v>13086.40688440024</c:v>
                </c:pt>
                <c:pt idx="319" formatCode="0">
                  <c:v>12946.965025999309</c:v>
                </c:pt>
                <c:pt idx="320" formatCode="0">
                  <c:v>13110.951360164665</c:v>
                </c:pt>
                <c:pt idx="321" formatCode="0">
                  <c:v>13113.247343545851</c:v>
                </c:pt>
                <c:pt idx="322" formatCode="0">
                  <c:v>13178.467429652927</c:v>
                </c:pt>
                <c:pt idx="323" formatCode="0">
                  <c:v>12793.97388574352</c:v>
                </c:pt>
                <c:pt idx="324" formatCode="0">
                  <c:v>13103.759366941411</c:v>
                </c:pt>
                <c:pt idx="325" formatCode="0">
                  <c:v>13576.080403369449</c:v>
                </c:pt>
                <c:pt idx="326" formatCode="0">
                  <c:v>13793.837727391245</c:v>
                </c:pt>
                <c:pt idx="327" formatCode="0">
                  <c:v>13727.37504428825</c:v>
                </c:pt>
                <c:pt idx="328" formatCode="0">
                  <c:v>13445.608355563245</c:v>
                </c:pt>
                <c:pt idx="329" formatCode="0">
                  <c:v>13216.477623847724</c:v>
                </c:pt>
                <c:pt idx="330" formatCode="0">
                  <c:v>13033.000297754672</c:v>
                </c:pt>
                <c:pt idx="331" formatCode="0">
                  <c:v>12761.269151986206</c:v>
                </c:pt>
                <c:pt idx="332" formatCode="0">
                  <c:v>12922.168735723593</c:v>
                </c:pt>
                <c:pt idx="333" formatCode="0">
                  <c:v>12157.765039876518</c:v>
                </c:pt>
                <c:pt idx="334" formatCode="0">
                  <c:v>12655.409586784723</c:v>
                </c:pt>
                <c:pt idx="335" formatCode="0">
                  <c:v>12290.768202759997</c:v>
                </c:pt>
                <c:pt idx="336" formatCode="0">
                  <c:v>12386.031371557265</c:v>
                </c:pt>
                <c:pt idx="337" formatCode="0">
                  <c:v>12532.361591053432</c:v>
                </c:pt>
                <c:pt idx="338" formatCode="0">
                  <c:v>12344.234562021316</c:v>
                </c:pt>
                <c:pt idx="339" formatCode="0">
                  <c:v>12439.919064337775</c:v>
                </c:pt>
                <c:pt idx="340" formatCode="0">
                  <c:v>12908.264389444177</c:v>
                </c:pt>
                <c:pt idx="341" formatCode="0">
                  <c:v>13366.234867680378</c:v>
                </c:pt>
                <c:pt idx="342" formatCode="0">
                  <c:v>13320.172648080068</c:v>
                </c:pt>
                <c:pt idx="343" formatCode="0">
                  <c:v>13096.769682370472</c:v>
                </c:pt>
                <c:pt idx="344" formatCode="0">
                  <c:v>12992.517017894534</c:v>
                </c:pt>
                <c:pt idx="345" formatCode="0">
                  <c:v>13084.421862764251</c:v>
                </c:pt>
                <c:pt idx="346" formatCode="0">
                  <c:v>13034.208171622522</c:v>
                </c:pt>
                <c:pt idx="347" formatCode="0">
                  <c:v>13262.138236599849</c:v>
                </c:pt>
                <c:pt idx="348" formatCode="0">
                  <c:v>13368.436778870191</c:v>
                </c:pt>
                <c:pt idx="349" formatCode="0">
                  <c:v>13141.002406186166</c:v>
                </c:pt>
                <c:pt idx="350" formatCode="0">
                  <c:v>13151.944323293887</c:v>
                </c:pt>
                <c:pt idx="351" formatCode="0">
                  <c:v>13203.959048146091</c:v>
                </c:pt>
                <c:pt idx="352" formatCode="0">
                  <c:v>13297.227458424444</c:v>
                </c:pt>
                <c:pt idx="353" formatCode="0">
                  <c:v>13151.649713198241</c:v>
                </c:pt>
                <c:pt idx="354" formatCode="0">
                  <c:v>13473.448764892892</c:v>
                </c:pt>
                <c:pt idx="355" formatCode="0">
                  <c:v>13566.800190936294</c:v>
                </c:pt>
                <c:pt idx="356" formatCode="0">
                  <c:v>13588.808924774112</c:v>
                </c:pt>
                <c:pt idx="357" formatCode="0">
                  <c:v>14146.41686040521</c:v>
                </c:pt>
                <c:pt idx="358" formatCode="0">
                  <c:v>14127.943680073959</c:v>
                </c:pt>
                <c:pt idx="359" formatCode="0">
                  <c:v>13699.837206417013</c:v>
                </c:pt>
                <c:pt idx="360" formatCode="0">
                  <c:v>14269.205387576822</c:v>
                </c:pt>
                <c:pt idx="361" formatCode="0">
                  <c:v>14582.231814569634</c:v>
                </c:pt>
                <c:pt idx="362" formatCode="0">
                  <c:v>14351.780010694363</c:v>
                </c:pt>
                <c:pt idx="363" formatCode="0">
                  <c:v>14334.018597195914</c:v>
                </c:pt>
                <c:pt idx="364" formatCode="0">
                  <c:v>14101.324994766572</c:v>
                </c:pt>
                <c:pt idx="365" formatCode="0">
                  <c:v>14109.975877547135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85-4D6A-A347-8FBA0363B6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1117648"/>
        <c:axId val="401116688"/>
      </c:lineChart>
      <c:catAx>
        <c:axId val="401117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401116688"/>
        <c:crosses val="autoZero"/>
        <c:auto val="1"/>
        <c:lblAlgn val="ctr"/>
        <c:lblOffset val="100"/>
        <c:noMultiLvlLbl val="0"/>
      </c:catAx>
      <c:valAx>
        <c:axId val="40111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401117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d-ID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3"/>
          <c:order val="0"/>
          <c:tx>
            <c:strRef>
              <c:f>BP!$A$6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BP!$IL$6:$JO$6</c:f>
              <c:numCache>
                <c:formatCode>General</c:formatCode>
                <c:ptCount val="30"/>
                <c:pt idx="0">
                  <c:v>8061</c:v>
                </c:pt>
                <c:pt idx="1">
                  <c:v>8114</c:v>
                </c:pt>
                <c:pt idx="2">
                  <c:v>7913</c:v>
                </c:pt>
                <c:pt idx="3">
                  <c:v>8135</c:v>
                </c:pt>
                <c:pt idx="4">
                  <c:v>7839</c:v>
                </c:pt>
                <c:pt idx="5">
                  <c:v>7602</c:v>
                </c:pt>
                <c:pt idx="6">
                  <c:v>7983</c:v>
                </c:pt>
                <c:pt idx="7">
                  <c:v>8230</c:v>
                </c:pt>
                <c:pt idx="8">
                  <c:v>7928</c:v>
                </c:pt>
                <c:pt idx="9">
                  <c:v>8197</c:v>
                </c:pt>
                <c:pt idx="10">
                  <c:v>8376</c:v>
                </c:pt>
                <c:pt idx="11">
                  <c:v>8263</c:v>
                </c:pt>
                <c:pt idx="12">
                  <c:v>8201</c:v>
                </c:pt>
                <c:pt idx="13">
                  <c:v>7891</c:v>
                </c:pt>
                <c:pt idx="14">
                  <c:v>8167</c:v>
                </c:pt>
                <c:pt idx="15">
                  <c:v>8292</c:v>
                </c:pt>
                <c:pt idx="16">
                  <c:v>8276</c:v>
                </c:pt>
                <c:pt idx="17">
                  <c:v>8028</c:v>
                </c:pt>
                <c:pt idx="18">
                  <c:v>8087</c:v>
                </c:pt>
                <c:pt idx="19">
                  <c:v>8136</c:v>
                </c:pt>
                <c:pt idx="20">
                  <c:v>8454</c:v>
                </c:pt>
                <c:pt idx="21">
                  <c:v>8491</c:v>
                </c:pt>
                <c:pt idx="22">
                  <c:v>8516</c:v>
                </c:pt>
                <c:pt idx="23">
                  <c:v>8507</c:v>
                </c:pt>
                <c:pt idx="24">
                  <c:v>8515</c:v>
                </c:pt>
                <c:pt idx="25">
                  <c:v>8324</c:v>
                </c:pt>
                <c:pt idx="26">
                  <c:v>8432</c:v>
                </c:pt>
                <c:pt idx="27">
                  <c:v>8507</c:v>
                </c:pt>
                <c:pt idx="28">
                  <c:v>7762</c:v>
                </c:pt>
                <c:pt idx="29">
                  <c:v>7979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5C81-4F1D-B023-9F67B23E4AEC}"/>
            </c:ext>
          </c:extLst>
        </c:ser>
        <c:ser>
          <c:idx val="0"/>
          <c:order val="1"/>
          <c:tx>
            <c:strRef>
              <c:f>BP!$A$7</c:f>
              <c:strCache>
                <c:ptCount val="1"/>
                <c:pt idx="0">
                  <c:v>2023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BP!$B$5:$NC$5</c:f>
              <c:numCache>
                <c:formatCode>General</c:formatCode>
                <c:ptCount val="3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</c:numCache>
            </c:numRef>
          </c:cat>
          <c:val>
            <c:numRef>
              <c:f>BP!$IK$7:$JN$7</c:f>
              <c:numCache>
                <c:formatCode>General</c:formatCode>
                <c:ptCount val="30"/>
                <c:pt idx="0">
                  <c:v>10277</c:v>
                </c:pt>
                <c:pt idx="1">
                  <c:v>10271</c:v>
                </c:pt>
                <c:pt idx="2">
                  <c:v>9866</c:v>
                </c:pt>
                <c:pt idx="3">
                  <c:v>9775</c:v>
                </c:pt>
                <c:pt idx="4">
                  <c:v>10147</c:v>
                </c:pt>
                <c:pt idx="5">
                  <c:v>9484</c:v>
                </c:pt>
                <c:pt idx="6">
                  <c:v>9951</c:v>
                </c:pt>
                <c:pt idx="7">
                  <c:v>10139</c:v>
                </c:pt>
                <c:pt idx="8">
                  <c:v>10557</c:v>
                </c:pt>
                <c:pt idx="9">
                  <c:v>10252</c:v>
                </c:pt>
                <c:pt idx="10">
                  <c:v>10758</c:v>
                </c:pt>
                <c:pt idx="11">
                  <c:v>10973</c:v>
                </c:pt>
                <c:pt idx="12">
                  <c:v>10990</c:v>
                </c:pt>
                <c:pt idx="13">
                  <c:v>10739</c:v>
                </c:pt>
                <c:pt idx="14">
                  <c:v>10995</c:v>
                </c:pt>
                <c:pt idx="15">
                  <c:v>11255</c:v>
                </c:pt>
                <c:pt idx="16">
                  <c:v>11115</c:v>
                </c:pt>
                <c:pt idx="17">
                  <c:v>10953</c:v>
                </c:pt>
                <c:pt idx="18">
                  <c:v>10641</c:v>
                </c:pt>
                <c:pt idx="19">
                  <c:v>10610</c:v>
                </c:pt>
                <c:pt idx="20">
                  <c:v>10712</c:v>
                </c:pt>
                <c:pt idx="21">
                  <c:v>10818</c:v>
                </c:pt>
                <c:pt idx="22">
                  <c:v>11169</c:v>
                </c:pt>
                <c:pt idx="23">
                  <c:v>11368</c:v>
                </c:pt>
                <c:pt idx="24">
                  <c:v>11189</c:v>
                </c:pt>
                <c:pt idx="25">
                  <c:v>11158</c:v>
                </c:pt>
                <c:pt idx="26">
                  <c:v>11418</c:v>
                </c:pt>
                <c:pt idx="27">
                  <c:v>11835</c:v>
                </c:pt>
                <c:pt idx="28">
                  <c:v>10831</c:v>
                </c:pt>
                <c:pt idx="29">
                  <c:v>10420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F0E6-475C-9EBC-0F52CDA7E5B2}"/>
            </c:ext>
          </c:extLst>
        </c:ser>
        <c:ser>
          <c:idx val="1"/>
          <c:order val="3"/>
          <c:tx>
            <c:strRef>
              <c:f>BP!$A$8</c:f>
              <c:strCache>
                <c:ptCount val="1"/>
                <c:pt idx="0">
                  <c:v>2024-Forecast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BP!$B$5:$NC$5</c:f>
              <c:numCache>
                <c:formatCode>General</c:formatCode>
                <c:ptCount val="3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</c:numCache>
            </c:numRef>
          </c:cat>
          <c:val>
            <c:numRef>
              <c:f>BP!$IL$8:$JO$8</c:f>
              <c:numCache>
                <c:formatCode>0</c:formatCode>
                <c:ptCount val="30"/>
                <c:pt idx="0">
                  <c:v>12712.513648153872</c:v>
                </c:pt>
                <c:pt idx="1">
                  <c:v>12748.776044100645</c:v>
                </c:pt>
                <c:pt idx="2">
                  <c:v>12431.391865989937</c:v>
                </c:pt>
                <c:pt idx="3">
                  <c:v>12429.608255546076</c:v>
                </c:pt>
                <c:pt idx="4">
                  <c:v>12823.604627915285</c:v>
                </c:pt>
                <c:pt idx="5">
                  <c:v>12265.010880980519</c:v>
                </c:pt>
                <c:pt idx="6">
                  <c:v>12747.913970527832</c:v>
                </c:pt>
                <c:pt idx="7">
                  <c:v>12909.37417526199</c:v>
                </c:pt>
                <c:pt idx="8">
                  <c:v>13301.181872208152</c:v>
                </c:pt>
                <c:pt idx="9">
                  <c:v>13026.575937090849</c:v>
                </c:pt>
                <c:pt idx="10">
                  <c:v>13480.808742519859</c:v>
                </c:pt>
                <c:pt idx="11">
                  <c:v>13657.207015605123</c:v>
                </c:pt>
                <c:pt idx="12">
                  <c:v>13656.618281453693</c:v>
                </c:pt>
                <c:pt idx="13">
                  <c:v>13403.82781824646</c:v>
                </c:pt>
                <c:pt idx="14">
                  <c:v>13627.987201593196</c:v>
                </c:pt>
                <c:pt idx="15">
                  <c:v>13806.549751727673</c:v>
                </c:pt>
                <c:pt idx="16">
                  <c:v>13637.282470287269</c:v>
                </c:pt>
                <c:pt idx="17">
                  <c:v>13477.822885861122</c:v>
                </c:pt>
                <c:pt idx="18">
                  <c:v>13196.800314608339</c:v>
                </c:pt>
                <c:pt idx="19">
                  <c:v>13172.030331457248</c:v>
                </c:pt>
                <c:pt idx="20">
                  <c:v>13276.014792496948</c:v>
                </c:pt>
                <c:pt idx="21">
                  <c:v>13378.815393643481</c:v>
                </c:pt>
                <c:pt idx="22">
                  <c:v>13724.463125142323</c:v>
                </c:pt>
                <c:pt idx="23">
                  <c:v>13903.873704069785</c:v>
                </c:pt>
                <c:pt idx="24">
                  <c:v>13728.251273040214</c:v>
                </c:pt>
                <c:pt idx="25">
                  <c:v>13702.64417554504</c:v>
                </c:pt>
                <c:pt idx="26">
                  <c:v>13943.659160011766</c:v>
                </c:pt>
                <c:pt idx="27">
                  <c:v>14286.782957674201</c:v>
                </c:pt>
                <c:pt idx="28">
                  <c:v>13326.963360629161</c:v>
                </c:pt>
                <c:pt idx="29">
                  <c:v>13000.294137688446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F0E6-475C-9EBC-0F52CDA7E5B2}"/>
            </c:ext>
          </c:extLst>
        </c:ser>
        <c:ser>
          <c:idx val="4"/>
          <c:order val="4"/>
          <c:tx>
            <c:v>Beban Puncak ROB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BP!$IL$10:$JO$10</c:f>
              <c:numCache>
                <c:formatCode>General</c:formatCode>
                <c:ptCount val="30"/>
                <c:pt idx="0">
                  <c:v>13191.130755856342</c:v>
                </c:pt>
                <c:pt idx="1">
                  <c:v>13316.252986173447</c:v>
                </c:pt>
                <c:pt idx="2">
                  <c:v>13249.780994359458</c:v>
                </c:pt>
                <c:pt idx="3">
                  <c:v>13279.122789241819</c:v>
                </c:pt>
                <c:pt idx="4">
                  <c:v>13345.064033418446</c:v>
                </c:pt>
                <c:pt idx="5">
                  <c:v>13259.329663475808</c:v>
                </c:pt>
                <c:pt idx="6">
                  <c:v>13428.634884736361</c:v>
                </c:pt>
                <c:pt idx="7">
                  <c:v>13191.130755856342</c:v>
                </c:pt>
                <c:pt idx="8">
                  <c:v>13316.252986173447</c:v>
                </c:pt>
                <c:pt idx="9">
                  <c:v>13249.780994359458</c:v>
                </c:pt>
                <c:pt idx="10">
                  <c:v>13279.122789241819</c:v>
                </c:pt>
                <c:pt idx="11">
                  <c:v>13345.064033418446</c:v>
                </c:pt>
                <c:pt idx="12">
                  <c:v>13259.329663475808</c:v>
                </c:pt>
                <c:pt idx="13">
                  <c:v>13428.634884736361</c:v>
                </c:pt>
                <c:pt idx="14">
                  <c:v>13191.130755856342</c:v>
                </c:pt>
                <c:pt idx="15">
                  <c:v>13316.252986173447</c:v>
                </c:pt>
                <c:pt idx="16">
                  <c:v>13249.780994359458</c:v>
                </c:pt>
                <c:pt idx="17">
                  <c:v>13279.122789241819</c:v>
                </c:pt>
                <c:pt idx="18">
                  <c:v>13345.064033418446</c:v>
                </c:pt>
                <c:pt idx="19">
                  <c:v>13259.329663475808</c:v>
                </c:pt>
                <c:pt idx="20">
                  <c:v>13428.634884736361</c:v>
                </c:pt>
                <c:pt idx="21">
                  <c:v>13191.130755856342</c:v>
                </c:pt>
                <c:pt idx="22">
                  <c:v>13316.252986173447</c:v>
                </c:pt>
                <c:pt idx="23">
                  <c:v>13249.780994359458</c:v>
                </c:pt>
                <c:pt idx="24">
                  <c:v>13279.122789241819</c:v>
                </c:pt>
                <c:pt idx="25">
                  <c:v>13345.064033418446</c:v>
                </c:pt>
                <c:pt idx="26">
                  <c:v>13259.329663475808</c:v>
                </c:pt>
                <c:pt idx="27">
                  <c:v>13428.634884736361</c:v>
                </c:pt>
                <c:pt idx="28">
                  <c:v>13191.130755856342</c:v>
                </c:pt>
                <c:pt idx="29">
                  <c:v>13316.252986173447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81-4F1D-B023-9F67B23E4A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1117648"/>
        <c:axId val="401116688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BP!$A$9</c15:sqref>
                        </c15:formulaRef>
                      </c:ext>
                    </c:extLst>
                    <c:strCache>
                      <c:ptCount val="1"/>
                      <c:pt idx="0">
                        <c:v>2024-Langgam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ormulaRef>
                          <c15:sqref>BP!$B$5:$NC$5</c15:sqref>
                        </c15:formulaRef>
                      </c:ext>
                    </c:extLst>
                    <c:numCache>
                      <c:formatCode>General</c:formatCode>
                      <c:ptCount val="366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BP!$IL$9:$JO$9</c15:sqref>
                        </c15:formulaRef>
                      </c:ext>
                    </c:extLst>
                    <c:numCache>
                      <c:formatCode>0</c:formatCode>
                      <c:ptCount val="30"/>
                      <c:pt idx="0">
                        <c:v>13097.394685802954</c:v>
                      </c:pt>
                      <c:pt idx="1">
                        <c:v>13089.748060512031</c:v>
                      </c:pt>
                      <c:pt idx="2">
                        <c:v>12573.600853374715</c:v>
                      </c:pt>
                      <c:pt idx="3">
                        <c:v>12457.627036462382</c:v>
                      </c:pt>
                      <c:pt idx="4">
                        <c:v>12931.717804499622</c:v>
                      </c:pt>
                      <c:pt idx="5">
                        <c:v>12086.765709852609</c:v>
                      </c:pt>
                      <c:pt idx="6">
                        <c:v>12681.928044996132</c:v>
                      </c:pt>
                      <c:pt idx="7">
                        <c:v>12921.522304111726</c:v>
                      </c:pt>
                      <c:pt idx="8">
                        <c:v>13454.237199379377</c:v>
                      </c:pt>
                      <c:pt idx="9">
                        <c:v>13065.533747090782</c:v>
                      </c:pt>
                      <c:pt idx="10">
                        <c:v>13710.399146625305</c:v>
                      </c:pt>
                      <c:pt idx="11">
                        <c:v>13984.403219550053</c:v>
                      </c:pt>
                      <c:pt idx="12">
                        <c:v>14006.068657874335</c:v>
                      </c:pt>
                      <c:pt idx="13">
                        <c:v>13686.184833204048</c:v>
                      </c:pt>
                      <c:pt idx="14">
                        <c:v>14012.440845616771</c:v>
                      </c:pt>
                      <c:pt idx="15">
                        <c:v>14343.794608223445</c:v>
                      </c:pt>
                      <c:pt idx="16">
                        <c:v>14165.373351435237</c:v>
                      </c:pt>
                      <c:pt idx="17">
                        <c:v>13958.914468580311</c:v>
                      </c:pt>
                      <c:pt idx="18">
                        <c:v>13561.289953452304</c:v>
                      </c:pt>
                      <c:pt idx="19">
                        <c:v>13521.782389449201</c:v>
                      </c:pt>
                      <c:pt idx="20">
                        <c:v>13651.775019394894</c:v>
                      </c:pt>
                      <c:pt idx="21">
                        <c:v>13786.865399534538</c:v>
                      </c:pt>
                      <c:pt idx="22">
                        <c:v>14234.192979053545</c:v>
                      </c:pt>
                      <c:pt idx="23">
                        <c:v>14487.806051202499</c:v>
                      </c:pt>
                      <c:pt idx="24">
                        <c:v>14259.681730023289</c:v>
                      </c:pt>
                      <c:pt idx="25">
                        <c:v>14220.174166020186</c:v>
                      </c:pt>
                      <c:pt idx="26">
                        <c:v>14551.52792862686</c:v>
                      </c:pt>
                      <c:pt idx="27">
                        <c:v>15082.968386346023</c:v>
                      </c:pt>
                      <c:pt idx="28">
                        <c:v>13803.433087664873</c:v>
                      </c:pt>
                      <c:pt idx="29">
                        <c:v>13279.639255236632</c:v>
                      </c:pt>
                    </c:numCache>
                  </c:numRef>
                </c:val>
                <c:smooth val="1"/>
                <c:extLst>
                  <c:ext xmlns:c16="http://schemas.microsoft.com/office/drawing/2014/chart" uri="{C3380CC4-5D6E-409C-BE32-E72D297353CC}">
                    <c16:uniqueId val="{00000002-F0E6-475C-9EBC-0F52CDA7E5B2}"/>
                  </c:ext>
                </c:extLst>
              </c15:ser>
            </c15:filteredLineSeries>
          </c:ext>
        </c:extLst>
      </c:lineChart>
      <c:catAx>
        <c:axId val="401117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401116688"/>
        <c:crosses val="autoZero"/>
        <c:auto val="1"/>
        <c:lblAlgn val="ctr"/>
        <c:lblOffset val="100"/>
        <c:noMultiLvlLbl val="0"/>
      </c:catAx>
      <c:valAx>
        <c:axId val="401116688"/>
        <c:scaling>
          <c:orientation val="minMax"/>
          <c:min val="6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401117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d-ID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d-ID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BP!$B$52</c:f>
              <c:strCache>
                <c:ptCount val="1"/>
                <c:pt idx="0">
                  <c:v>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BP!$C$51:$I$51</c:f>
              <c:strCache>
                <c:ptCount val="7"/>
                <c:pt idx="0">
                  <c:v>ming</c:v>
                </c:pt>
                <c:pt idx="1">
                  <c:v>sen</c:v>
                </c:pt>
                <c:pt idx="2">
                  <c:v>sel</c:v>
                </c:pt>
                <c:pt idx="3">
                  <c:v>rab</c:v>
                </c:pt>
                <c:pt idx="4">
                  <c:v>kam</c:v>
                </c:pt>
                <c:pt idx="5">
                  <c:v>jum</c:v>
                </c:pt>
                <c:pt idx="6">
                  <c:v>sab</c:v>
                </c:pt>
              </c:strCache>
            </c:strRef>
          </c:cat>
          <c:val>
            <c:numRef>
              <c:f>BP!$C$52:$I$52</c:f>
              <c:numCache>
                <c:formatCode>General</c:formatCode>
                <c:ptCount val="7"/>
                <c:pt idx="0">
                  <c:v>12712.513648153872</c:v>
                </c:pt>
                <c:pt idx="1">
                  <c:v>12748.776044100645</c:v>
                </c:pt>
                <c:pt idx="2">
                  <c:v>12431.391865989937</c:v>
                </c:pt>
                <c:pt idx="3">
                  <c:v>12429.608255546076</c:v>
                </c:pt>
                <c:pt idx="4">
                  <c:v>12823.604627915285</c:v>
                </c:pt>
                <c:pt idx="5">
                  <c:v>12265.010880980519</c:v>
                </c:pt>
                <c:pt idx="6">
                  <c:v>12747.913970527832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51-461F-8812-65B7F69B0808}"/>
            </c:ext>
          </c:extLst>
        </c:ser>
        <c:ser>
          <c:idx val="1"/>
          <c:order val="1"/>
          <c:tx>
            <c:strRef>
              <c:f>BP!$B$53</c:f>
              <c:strCache>
                <c:ptCount val="1"/>
                <c:pt idx="0">
                  <c:v>II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BP!$C$51:$I$51</c:f>
              <c:strCache>
                <c:ptCount val="7"/>
                <c:pt idx="0">
                  <c:v>ming</c:v>
                </c:pt>
                <c:pt idx="1">
                  <c:v>sen</c:v>
                </c:pt>
                <c:pt idx="2">
                  <c:v>sel</c:v>
                </c:pt>
                <c:pt idx="3">
                  <c:v>rab</c:v>
                </c:pt>
                <c:pt idx="4">
                  <c:v>kam</c:v>
                </c:pt>
                <c:pt idx="5">
                  <c:v>jum</c:v>
                </c:pt>
                <c:pt idx="6">
                  <c:v>sab</c:v>
                </c:pt>
              </c:strCache>
            </c:strRef>
          </c:cat>
          <c:val>
            <c:numRef>
              <c:f>BP!$C$53:$I$53</c:f>
              <c:numCache>
                <c:formatCode>General</c:formatCode>
                <c:ptCount val="7"/>
                <c:pt idx="0">
                  <c:v>12909.37417526199</c:v>
                </c:pt>
                <c:pt idx="1">
                  <c:v>13301.181872208152</c:v>
                </c:pt>
                <c:pt idx="2">
                  <c:v>13026.575937090849</c:v>
                </c:pt>
                <c:pt idx="3">
                  <c:v>13480.808742519859</c:v>
                </c:pt>
                <c:pt idx="4">
                  <c:v>13657.207015605123</c:v>
                </c:pt>
                <c:pt idx="5">
                  <c:v>13656.618281453693</c:v>
                </c:pt>
                <c:pt idx="6">
                  <c:v>13403.82781824646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51-461F-8812-65B7F69B0808}"/>
            </c:ext>
          </c:extLst>
        </c:ser>
        <c:ser>
          <c:idx val="2"/>
          <c:order val="2"/>
          <c:tx>
            <c:strRef>
              <c:f>BP!$B$54</c:f>
              <c:strCache>
                <c:ptCount val="1"/>
                <c:pt idx="0">
                  <c:v>III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BP!$C$51:$I$51</c:f>
              <c:strCache>
                <c:ptCount val="7"/>
                <c:pt idx="0">
                  <c:v>ming</c:v>
                </c:pt>
                <c:pt idx="1">
                  <c:v>sen</c:v>
                </c:pt>
                <c:pt idx="2">
                  <c:v>sel</c:v>
                </c:pt>
                <c:pt idx="3">
                  <c:v>rab</c:v>
                </c:pt>
                <c:pt idx="4">
                  <c:v>kam</c:v>
                </c:pt>
                <c:pt idx="5">
                  <c:v>jum</c:v>
                </c:pt>
                <c:pt idx="6">
                  <c:v>sab</c:v>
                </c:pt>
              </c:strCache>
            </c:strRef>
          </c:cat>
          <c:val>
            <c:numRef>
              <c:f>BP!$C$54:$I$54</c:f>
              <c:numCache>
                <c:formatCode>General</c:formatCode>
                <c:ptCount val="7"/>
                <c:pt idx="0">
                  <c:v>13627.987201593196</c:v>
                </c:pt>
                <c:pt idx="1">
                  <c:v>13806.549751727673</c:v>
                </c:pt>
                <c:pt idx="2">
                  <c:v>13637.282470287269</c:v>
                </c:pt>
                <c:pt idx="3">
                  <c:v>13477.822885861122</c:v>
                </c:pt>
                <c:pt idx="4">
                  <c:v>13196.800314608339</c:v>
                </c:pt>
                <c:pt idx="5">
                  <c:v>13172.030331457248</c:v>
                </c:pt>
                <c:pt idx="6">
                  <c:v>13276.014792496948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51-461F-8812-65B7F69B0808}"/>
            </c:ext>
          </c:extLst>
        </c:ser>
        <c:ser>
          <c:idx val="3"/>
          <c:order val="3"/>
          <c:tx>
            <c:strRef>
              <c:f>BP!$B$55</c:f>
              <c:strCache>
                <c:ptCount val="1"/>
                <c:pt idx="0">
                  <c:v>IV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BP!$C$51:$I$51</c:f>
              <c:strCache>
                <c:ptCount val="7"/>
                <c:pt idx="0">
                  <c:v>ming</c:v>
                </c:pt>
                <c:pt idx="1">
                  <c:v>sen</c:v>
                </c:pt>
                <c:pt idx="2">
                  <c:v>sel</c:v>
                </c:pt>
                <c:pt idx="3">
                  <c:v>rab</c:v>
                </c:pt>
                <c:pt idx="4">
                  <c:v>kam</c:v>
                </c:pt>
                <c:pt idx="5">
                  <c:v>jum</c:v>
                </c:pt>
                <c:pt idx="6">
                  <c:v>sab</c:v>
                </c:pt>
              </c:strCache>
            </c:strRef>
          </c:cat>
          <c:val>
            <c:numRef>
              <c:f>BP!$C$55:$I$55</c:f>
              <c:numCache>
                <c:formatCode>General</c:formatCode>
                <c:ptCount val="7"/>
                <c:pt idx="0">
                  <c:v>13378.815393643481</c:v>
                </c:pt>
                <c:pt idx="1">
                  <c:v>13724.463125142323</c:v>
                </c:pt>
                <c:pt idx="2">
                  <c:v>13903.873704069785</c:v>
                </c:pt>
                <c:pt idx="3">
                  <c:v>13728.251273040214</c:v>
                </c:pt>
                <c:pt idx="4">
                  <c:v>13702.64417554504</c:v>
                </c:pt>
                <c:pt idx="5">
                  <c:v>13943.659160011766</c:v>
                </c:pt>
                <c:pt idx="6">
                  <c:v>14286.782957674201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951-461F-8812-65B7F69B0808}"/>
            </c:ext>
          </c:extLst>
        </c:ser>
        <c:ser>
          <c:idx val="4"/>
          <c:order val="4"/>
          <c:tx>
            <c:strRef>
              <c:f>BP!$B$56</c:f>
              <c:strCache>
                <c:ptCount val="1"/>
                <c:pt idx="0">
                  <c:v>V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BP!$C$51:$I$51</c:f>
              <c:strCache>
                <c:ptCount val="7"/>
                <c:pt idx="0">
                  <c:v>ming</c:v>
                </c:pt>
                <c:pt idx="1">
                  <c:v>sen</c:v>
                </c:pt>
                <c:pt idx="2">
                  <c:v>sel</c:v>
                </c:pt>
                <c:pt idx="3">
                  <c:v>rab</c:v>
                </c:pt>
                <c:pt idx="4">
                  <c:v>kam</c:v>
                </c:pt>
                <c:pt idx="5">
                  <c:v>jum</c:v>
                </c:pt>
                <c:pt idx="6">
                  <c:v>sab</c:v>
                </c:pt>
              </c:strCache>
            </c:strRef>
          </c:cat>
          <c:val>
            <c:numRef>
              <c:f>BP!$C$56:$I$56</c:f>
              <c:numCache>
                <c:formatCode>General</c:formatCode>
                <c:ptCount val="7"/>
                <c:pt idx="0">
                  <c:v>13326.963360629161</c:v>
                </c:pt>
                <c:pt idx="1">
                  <c:v>13000.294137688446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951-461F-8812-65B7F69B0808}"/>
            </c:ext>
          </c:extLst>
        </c:ser>
        <c:ser>
          <c:idx val="5"/>
          <c:order val="5"/>
          <c:tx>
            <c:strRef>
              <c:f>BP!$B$57</c:f>
              <c:strCache>
                <c:ptCount val="1"/>
                <c:pt idx="0">
                  <c:v>Rata (ROB)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BP!$C$51:$I$51</c:f>
              <c:strCache>
                <c:ptCount val="7"/>
                <c:pt idx="0">
                  <c:v>ming</c:v>
                </c:pt>
                <c:pt idx="1">
                  <c:v>sen</c:v>
                </c:pt>
                <c:pt idx="2">
                  <c:v>sel</c:v>
                </c:pt>
                <c:pt idx="3">
                  <c:v>rab</c:v>
                </c:pt>
                <c:pt idx="4">
                  <c:v>kam</c:v>
                </c:pt>
                <c:pt idx="5">
                  <c:v>jum</c:v>
                </c:pt>
                <c:pt idx="6">
                  <c:v>sab</c:v>
                </c:pt>
              </c:strCache>
            </c:strRef>
          </c:cat>
          <c:val>
            <c:numRef>
              <c:f>BP!$C$57:$I$57</c:f>
              <c:numCache>
                <c:formatCode>General</c:formatCode>
                <c:ptCount val="7"/>
                <c:pt idx="0">
                  <c:v>13191.130755856342</c:v>
                </c:pt>
                <c:pt idx="1">
                  <c:v>13316.252986173447</c:v>
                </c:pt>
                <c:pt idx="2">
                  <c:v>13249.780994359458</c:v>
                </c:pt>
                <c:pt idx="3">
                  <c:v>13279.122789241819</c:v>
                </c:pt>
                <c:pt idx="4">
                  <c:v>13345.064033418446</c:v>
                </c:pt>
                <c:pt idx="5">
                  <c:v>13259.329663475808</c:v>
                </c:pt>
                <c:pt idx="6">
                  <c:v>13428.634884736361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951-461F-8812-65B7F69B08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6777856"/>
        <c:axId val="536778816"/>
      </c:lineChart>
      <c:catAx>
        <c:axId val="536777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536778816"/>
        <c:crosses val="autoZero"/>
        <c:auto val="1"/>
        <c:lblAlgn val="ctr"/>
        <c:lblOffset val="100"/>
        <c:noMultiLvlLbl val="0"/>
      </c:catAx>
      <c:valAx>
        <c:axId val="53677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536777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d-ID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E59-427D-9C30-DAD8070692B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E59-427D-9C30-DAD8070692B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E59-427D-9C30-DAD8070692B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EE59-427D-9C30-DAD8070692B1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id-ID"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id-ID"/>
              </a:p>
            </c:txPr>
            <c:dLblPos val="inEnd"/>
            <c:showLegendKey val="0"/>
            <c:showVal val="1"/>
            <c:showCatName val="1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DMN!$S$6:$S$9</c:f>
              <c:strCache>
                <c:ptCount val="4"/>
                <c:pt idx="0">
                  <c:v>PT IP</c:v>
                </c:pt>
                <c:pt idx="1">
                  <c:v>PT PJB</c:v>
                </c:pt>
                <c:pt idx="2">
                  <c:v>IPP</c:v>
                </c:pt>
                <c:pt idx="3">
                  <c:v>PT PLN TJB</c:v>
                </c:pt>
              </c:strCache>
            </c:strRef>
          </c:cat>
          <c:val>
            <c:numRef>
              <c:f>DMN!$T$6:$T$9</c:f>
              <c:numCache>
                <c:formatCode>#,##0.00</c:formatCode>
                <c:ptCount val="4"/>
                <c:pt idx="0">
                  <c:v>20.8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E59-427D-9C30-DAD8070692B1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zero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id-ID"/>
    </a:p>
  </c:txPr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1544-4AAD-877D-83A6A9A3175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1544-4AAD-877D-83A6A9A3175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1544-4AAD-877D-83A6A9A3175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1544-4AAD-877D-83A6A9A3175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1544-4AAD-877D-83A6A9A31750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id-ID"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id-ID"/>
              </a:p>
            </c:txPr>
            <c:dLblPos val="inEnd"/>
            <c:showLegendKey val="0"/>
            <c:showVal val="1"/>
            <c:showCatName val="1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DMN!$S$14:$S$18</c:f>
              <c:strCache>
                <c:ptCount val="5"/>
                <c:pt idx="0">
                  <c:v>PLTU</c:v>
                </c:pt>
                <c:pt idx="1">
                  <c:v>PLTGU</c:v>
                </c:pt>
                <c:pt idx="2">
                  <c:v>PLTA</c:v>
                </c:pt>
                <c:pt idx="3">
                  <c:v>PLTG/D</c:v>
                </c:pt>
                <c:pt idx="4">
                  <c:v>PLTP</c:v>
                </c:pt>
              </c:strCache>
            </c:strRef>
          </c:cat>
          <c:val>
            <c:numRef>
              <c:f>DMN!$T$14:$T$18</c:f>
              <c:numCache>
                <c:formatCode>#,##0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20.8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544-4AAD-877D-83A6A9A31750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zero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id-ID"/>
    </a:p>
  </c:txPr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Nerda!$D$36</c:f>
              <c:strCache>
                <c:ptCount val="1"/>
                <c:pt idx="0">
                  <c:v>Beban KIT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Nerda!$E$35:$NF$35</c:f>
              <c:numCache>
                <c:formatCode>General</c:formatCode>
                <c:ptCount val="3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</c:numCache>
            </c:numRef>
          </c:cat>
          <c:val>
            <c:numRef>
              <c:f>Nerda!$E$36:$NF$36</c:f>
              <c:numCache>
                <c:formatCode>General</c:formatCode>
                <c:ptCount val="366"/>
                <c:pt idx="0">
                  <c:v>11.487</c:v>
                </c:pt>
                <c:pt idx="1">
                  <c:v>12.256</c:v>
                </c:pt>
                <c:pt idx="2">
                  <c:v>11.922000000000001</c:v>
                </c:pt>
                <c:pt idx="3">
                  <c:v>11.792999999999999</c:v>
                </c:pt>
                <c:pt idx="4">
                  <c:v>10.73</c:v>
                </c:pt>
                <c:pt idx="5" formatCode="0.00">
                  <c:v>10.172000000000001</c:v>
                </c:pt>
                <c:pt idx="6">
                  <c:v>10.702999999999999</c:v>
                </c:pt>
                <c:pt idx="7">
                  <c:v>10.39</c:v>
                </c:pt>
                <c:pt idx="8">
                  <c:v>10.798</c:v>
                </c:pt>
                <c:pt idx="9">
                  <c:v>11.28</c:v>
                </c:pt>
                <c:pt idx="10">
                  <c:v>10.699</c:v>
                </c:pt>
                <c:pt idx="11">
                  <c:v>10.728</c:v>
                </c:pt>
                <c:pt idx="12">
                  <c:v>10.894</c:v>
                </c:pt>
                <c:pt idx="13">
                  <c:v>10.506</c:v>
                </c:pt>
                <c:pt idx="14">
                  <c:v>10.622999999999999</c:v>
                </c:pt>
                <c:pt idx="15">
                  <c:v>10.404</c:v>
                </c:pt>
                <c:pt idx="16">
                  <c:v>10.773999999999999</c:v>
                </c:pt>
                <c:pt idx="17">
                  <c:v>10.62</c:v>
                </c:pt>
                <c:pt idx="18">
                  <c:v>9.4640000000000004</c:v>
                </c:pt>
                <c:pt idx="19">
                  <c:v>10.372</c:v>
                </c:pt>
                <c:pt idx="20">
                  <c:v>10.592000000000001</c:v>
                </c:pt>
                <c:pt idx="21">
                  <c:v>10.718</c:v>
                </c:pt>
                <c:pt idx="22">
                  <c:v>10.510999999999999</c:v>
                </c:pt>
                <c:pt idx="23">
                  <c:v>10.382999999999999</c:v>
                </c:pt>
                <c:pt idx="24">
                  <c:v>10.457000000000001</c:v>
                </c:pt>
                <c:pt idx="25">
                  <c:v>9.5389999999999997</c:v>
                </c:pt>
                <c:pt idx="26">
                  <c:v>9.8209999999999997</c:v>
                </c:pt>
                <c:pt idx="27">
                  <c:v>9.3089999999999993</c:v>
                </c:pt>
                <c:pt idx="28">
                  <c:v>10.135</c:v>
                </c:pt>
                <c:pt idx="29">
                  <c:v>10.582000000000001</c:v>
                </c:pt>
                <c:pt idx="30">
                  <c:v>10.33</c:v>
                </c:pt>
                <c:pt idx="31">
                  <c:v>10.615</c:v>
                </c:pt>
                <c:pt idx="32">
                  <c:v>10.605</c:v>
                </c:pt>
                <c:pt idx="33">
                  <c:v>10.144</c:v>
                </c:pt>
                <c:pt idx="34">
                  <c:v>9.5559999999999992</c:v>
                </c:pt>
                <c:pt idx="35">
                  <c:v>11.023999999999999</c:v>
                </c:pt>
                <c:pt idx="36">
                  <c:v>11.063000000000001</c:v>
                </c:pt>
                <c:pt idx="37">
                  <c:v>10.952</c:v>
                </c:pt>
                <c:pt idx="38">
                  <c:v>10.647</c:v>
                </c:pt>
                <c:pt idx="39">
                  <c:v>10.414</c:v>
                </c:pt>
                <c:pt idx="40">
                  <c:v>10.452</c:v>
                </c:pt>
                <c:pt idx="41">
                  <c:v>11.157999999999999</c:v>
                </c:pt>
                <c:pt idx="42">
                  <c:v>11.173999999999999</c:v>
                </c:pt>
                <c:pt idx="43">
                  <c:v>11.59</c:v>
                </c:pt>
                <c:pt idx="44">
                  <c:v>11.43</c:v>
                </c:pt>
                <c:pt idx="45">
                  <c:v>11.401999999999999</c:v>
                </c:pt>
                <c:pt idx="46">
                  <c:v>11.702999999999999</c:v>
                </c:pt>
                <c:pt idx="47">
                  <c:v>11.429</c:v>
                </c:pt>
                <c:pt idx="48">
                  <c:v>11.301</c:v>
                </c:pt>
                <c:pt idx="49">
                  <c:v>11.8</c:v>
                </c:pt>
                <c:pt idx="50">
                  <c:v>11.814</c:v>
                </c:pt>
                <c:pt idx="51">
                  <c:v>11.878</c:v>
                </c:pt>
                <c:pt idx="52">
                  <c:v>10.945</c:v>
                </c:pt>
                <c:pt idx="53">
                  <c:v>11.31</c:v>
                </c:pt>
                <c:pt idx="54">
                  <c:v>10.946999999999999</c:v>
                </c:pt>
                <c:pt idx="55">
                  <c:v>10.76</c:v>
                </c:pt>
                <c:pt idx="56">
                  <c:v>11.148999999999999</c:v>
                </c:pt>
                <c:pt idx="57">
                  <c:v>11.458</c:v>
                </c:pt>
                <c:pt idx="58">
                  <c:v>10.811999999999999</c:v>
                </c:pt>
                <c:pt idx="59">
                  <c:v>11.244999999999999</c:v>
                </c:pt>
                <c:pt idx="60">
                  <c:v>10.867000000000001</c:v>
                </c:pt>
                <c:pt idx="61">
                  <c:v>11.435</c:v>
                </c:pt>
                <c:pt idx="62">
                  <c:v>10.725</c:v>
                </c:pt>
                <c:pt idx="63">
                  <c:v>10.696999999999999</c:v>
                </c:pt>
                <c:pt idx="64">
                  <c:v>11.228</c:v>
                </c:pt>
                <c:pt idx="65">
                  <c:v>11.377000000000001</c:v>
                </c:pt>
                <c:pt idx="66">
                  <c:v>11.398999999999999</c:v>
                </c:pt>
                <c:pt idx="67">
                  <c:v>10.452999999999999</c:v>
                </c:pt>
                <c:pt idx="68">
                  <c:v>9.4120000000000008</c:v>
                </c:pt>
                <c:pt idx="69">
                  <c:v>7.7590000000000003</c:v>
                </c:pt>
                <c:pt idx="70">
                  <c:v>0</c:v>
                </c:pt>
                <c:pt idx="71">
                  <c:v>9.8719999999999999</c:v>
                </c:pt>
                <c:pt idx="72">
                  <c:v>10.502000000000001</c:v>
                </c:pt>
                <c:pt idx="73">
                  <c:v>10.137</c:v>
                </c:pt>
                <c:pt idx="74">
                  <c:v>10.41</c:v>
                </c:pt>
                <c:pt idx="75">
                  <c:v>10.962999999999999</c:v>
                </c:pt>
                <c:pt idx="76">
                  <c:v>10.863</c:v>
                </c:pt>
                <c:pt idx="77">
                  <c:v>10.997999999999999</c:v>
                </c:pt>
                <c:pt idx="78">
                  <c:v>11.007</c:v>
                </c:pt>
                <c:pt idx="79">
                  <c:v>11.282999999999999</c:v>
                </c:pt>
                <c:pt idx="80">
                  <c:v>11.678000000000001</c:v>
                </c:pt>
                <c:pt idx="81">
                  <c:v>11.420999999999999</c:v>
                </c:pt>
                <c:pt idx="82">
                  <c:v>11.757</c:v>
                </c:pt>
                <c:pt idx="83">
                  <c:v>11.529</c:v>
                </c:pt>
                <c:pt idx="84">
                  <c:v>11.481</c:v>
                </c:pt>
                <c:pt idx="85">
                  <c:v>11.509</c:v>
                </c:pt>
                <c:pt idx="86">
                  <c:v>11.516999999999999</c:v>
                </c:pt>
                <c:pt idx="87">
                  <c:v>11.012</c:v>
                </c:pt>
                <c:pt idx="88">
                  <c:v>11.53</c:v>
                </c:pt>
                <c:pt idx="89">
                  <c:v>11.467000000000001</c:v>
                </c:pt>
                <c:pt idx="90">
                  <c:v>11.555999999999999</c:v>
                </c:pt>
                <c:pt idx="91">
                  <c:v>11.196</c:v>
                </c:pt>
                <c:pt idx="92">
                  <c:v>11.88</c:v>
                </c:pt>
                <c:pt idx="93">
                  <c:v>11.763999999999999</c:v>
                </c:pt>
                <c:pt idx="94">
                  <c:v>11.22</c:v>
                </c:pt>
                <c:pt idx="95">
                  <c:v>11.773999999999999</c:v>
                </c:pt>
                <c:pt idx="96">
                  <c:v>12.212999999999999</c:v>
                </c:pt>
                <c:pt idx="97">
                  <c:v>12.183999999999999</c:v>
                </c:pt>
                <c:pt idx="98">
                  <c:v>12.259</c:v>
                </c:pt>
                <c:pt idx="99">
                  <c:v>12.316000000000001</c:v>
                </c:pt>
                <c:pt idx="100">
                  <c:v>12.114000000000001</c:v>
                </c:pt>
                <c:pt idx="101">
                  <c:v>12.015000000000001</c:v>
                </c:pt>
                <c:pt idx="102">
                  <c:v>12.239000000000001</c:v>
                </c:pt>
                <c:pt idx="103">
                  <c:v>12.18</c:v>
                </c:pt>
                <c:pt idx="104">
                  <c:v>11.643000000000001</c:v>
                </c:pt>
                <c:pt idx="105">
                  <c:v>12.214</c:v>
                </c:pt>
                <c:pt idx="106">
                  <c:v>11.685</c:v>
                </c:pt>
                <c:pt idx="107">
                  <c:v>11.558999999999999</c:v>
                </c:pt>
                <c:pt idx="108">
                  <c:v>11.909000000000001</c:v>
                </c:pt>
                <c:pt idx="109">
                  <c:v>12.416</c:v>
                </c:pt>
                <c:pt idx="110">
                  <c:v>12.153</c:v>
                </c:pt>
                <c:pt idx="111">
                  <c:v>12.188000000000001</c:v>
                </c:pt>
                <c:pt idx="112">
                  <c:v>11.313000000000001</c:v>
                </c:pt>
                <c:pt idx="113">
                  <c:v>11.141</c:v>
                </c:pt>
                <c:pt idx="114">
                  <c:v>11.551</c:v>
                </c:pt>
                <c:pt idx="115">
                  <c:v>11.605</c:v>
                </c:pt>
                <c:pt idx="116">
                  <c:v>12.064</c:v>
                </c:pt>
                <c:pt idx="117">
                  <c:v>11.473000000000001</c:v>
                </c:pt>
                <c:pt idx="118">
                  <c:v>11.117000000000001</c:v>
                </c:pt>
                <c:pt idx="119">
                  <c:v>12.151</c:v>
                </c:pt>
                <c:pt idx="120">
                  <c:v>12.462999999999999</c:v>
                </c:pt>
                <c:pt idx="121">
                  <c:v>12.414999999999999</c:v>
                </c:pt>
                <c:pt idx="122">
                  <c:v>12.244999999999999</c:v>
                </c:pt>
                <c:pt idx="123">
                  <c:v>12.577999999999999</c:v>
                </c:pt>
                <c:pt idx="124">
                  <c:v>12.263</c:v>
                </c:pt>
                <c:pt idx="125">
                  <c:v>12.048999999999999</c:v>
                </c:pt>
                <c:pt idx="126">
                  <c:v>12.455</c:v>
                </c:pt>
                <c:pt idx="127">
                  <c:v>12.595000000000001</c:v>
                </c:pt>
                <c:pt idx="128">
                  <c:v>12.446999999999999</c:v>
                </c:pt>
                <c:pt idx="129">
                  <c:v>12.358000000000001</c:v>
                </c:pt>
                <c:pt idx="130">
                  <c:v>12.587</c:v>
                </c:pt>
                <c:pt idx="131">
                  <c:v>12.71</c:v>
                </c:pt>
                <c:pt idx="132">
                  <c:v>12.33</c:v>
                </c:pt>
                <c:pt idx="133">
                  <c:v>12.522</c:v>
                </c:pt>
                <c:pt idx="134">
                  <c:v>12.552</c:v>
                </c:pt>
                <c:pt idx="135">
                  <c:v>12.337</c:v>
                </c:pt>
                <c:pt idx="136">
                  <c:v>12.433999999999999</c:v>
                </c:pt>
                <c:pt idx="137">
                  <c:v>12.616</c:v>
                </c:pt>
                <c:pt idx="138">
                  <c:v>12.625</c:v>
                </c:pt>
                <c:pt idx="139">
                  <c:v>12.319000000000001</c:v>
                </c:pt>
                <c:pt idx="140">
                  <c:v>12.557</c:v>
                </c:pt>
                <c:pt idx="141">
                  <c:v>12.613</c:v>
                </c:pt>
                <c:pt idx="142">
                  <c:v>12.548</c:v>
                </c:pt>
                <c:pt idx="143">
                  <c:v>12.548</c:v>
                </c:pt>
                <c:pt idx="144">
                  <c:v>12.73</c:v>
                </c:pt>
                <c:pt idx="145">
                  <c:v>12.394</c:v>
                </c:pt>
                <c:pt idx="146">
                  <c:v>12.252000000000001</c:v>
                </c:pt>
                <c:pt idx="147">
                  <c:v>12.243</c:v>
                </c:pt>
                <c:pt idx="148">
                  <c:v>12.145</c:v>
                </c:pt>
                <c:pt idx="149">
                  <c:v>11.984</c:v>
                </c:pt>
                <c:pt idx="150">
                  <c:v>11.79</c:v>
                </c:pt>
                <c:pt idx="151">
                  <c:v>12.087</c:v>
                </c:pt>
                <c:pt idx="152">
                  <c:v>12.507999999999999</c:v>
                </c:pt>
                <c:pt idx="153">
                  <c:v>12.06</c:v>
                </c:pt>
                <c:pt idx="154">
                  <c:v>12.077999999999999</c:v>
                </c:pt>
                <c:pt idx="155">
                  <c:v>12.005000000000001</c:v>
                </c:pt>
                <c:pt idx="156">
                  <c:v>11.804</c:v>
                </c:pt>
                <c:pt idx="157">
                  <c:v>11.741</c:v>
                </c:pt>
                <c:pt idx="158">
                  <c:v>10.381</c:v>
                </c:pt>
                <c:pt idx="159">
                  <c:v>11.587999999999999</c:v>
                </c:pt>
                <c:pt idx="160">
                  <c:v>11.271000000000001</c:v>
                </c:pt>
                <c:pt idx="161">
                  <c:v>11.933</c:v>
                </c:pt>
                <c:pt idx="162">
                  <c:v>11.851000000000001</c:v>
                </c:pt>
                <c:pt idx="163">
                  <c:v>11.925000000000001</c:v>
                </c:pt>
                <c:pt idx="164">
                  <c:v>11.968</c:v>
                </c:pt>
                <c:pt idx="165">
                  <c:v>12.41</c:v>
                </c:pt>
                <c:pt idx="166">
                  <c:v>12.465</c:v>
                </c:pt>
                <c:pt idx="167">
                  <c:v>12.372</c:v>
                </c:pt>
                <c:pt idx="168">
                  <c:v>12.489000000000001</c:v>
                </c:pt>
                <c:pt idx="169">
                  <c:v>11.686999999999999</c:v>
                </c:pt>
                <c:pt idx="170">
                  <c:v>11.624000000000001</c:v>
                </c:pt>
                <c:pt idx="171">
                  <c:v>11.324</c:v>
                </c:pt>
                <c:pt idx="172">
                  <c:v>11.246</c:v>
                </c:pt>
                <c:pt idx="173">
                  <c:v>11.702</c:v>
                </c:pt>
                <c:pt idx="174">
                  <c:v>11.443</c:v>
                </c:pt>
                <c:pt idx="175">
                  <c:v>11.423999999999999</c:v>
                </c:pt>
                <c:pt idx="176">
                  <c:v>11.352</c:v>
                </c:pt>
                <c:pt idx="177">
                  <c:v>11.547000000000001</c:v>
                </c:pt>
                <c:pt idx="178">
                  <c:v>12.42</c:v>
                </c:pt>
                <c:pt idx="179">
                  <c:v>12.785</c:v>
                </c:pt>
                <c:pt idx="180">
                  <c:v>13.010999999999999</c:v>
                </c:pt>
                <c:pt idx="181">
                  <c:v>12.397</c:v>
                </c:pt>
                <c:pt idx="182">
                  <c:v>11.192</c:v>
                </c:pt>
                <c:pt idx="183">
                  <c:v>12.098000000000001</c:v>
                </c:pt>
                <c:pt idx="184">
                  <c:v>10.765000000000001</c:v>
                </c:pt>
                <c:pt idx="185">
                  <c:v>11.401</c:v>
                </c:pt>
                <c:pt idx="186">
                  <c:v>11.628</c:v>
                </c:pt>
                <c:pt idx="187">
                  <c:v>12.301</c:v>
                </c:pt>
                <c:pt idx="188">
                  <c:v>12.327</c:v>
                </c:pt>
                <c:pt idx="189">
                  <c:v>12.212999999999999</c:v>
                </c:pt>
                <c:pt idx="190">
                  <c:v>12.714</c:v>
                </c:pt>
                <c:pt idx="191">
                  <c:v>12.459</c:v>
                </c:pt>
                <c:pt idx="192">
                  <c:v>12.694000000000001</c:v>
                </c:pt>
                <c:pt idx="193">
                  <c:v>12.577999999999999</c:v>
                </c:pt>
                <c:pt idx="194">
                  <c:v>11.686</c:v>
                </c:pt>
                <c:pt idx="195">
                  <c:v>11.595000000000001</c:v>
                </c:pt>
                <c:pt idx="196">
                  <c:v>11.505000000000001</c:v>
                </c:pt>
                <c:pt idx="197">
                  <c:v>12.031000000000001</c:v>
                </c:pt>
                <c:pt idx="198">
                  <c:v>12.778</c:v>
                </c:pt>
                <c:pt idx="199">
                  <c:v>12.683</c:v>
                </c:pt>
                <c:pt idx="200">
                  <c:v>12.273</c:v>
                </c:pt>
                <c:pt idx="201">
                  <c:v>11.928000000000001</c:v>
                </c:pt>
                <c:pt idx="202">
                  <c:v>12.128</c:v>
                </c:pt>
                <c:pt idx="203">
                  <c:v>12.599</c:v>
                </c:pt>
                <c:pt idx="204">
                  <c:v>12.861000000000001</c:v>
                </c:pt>
                <c:pt idx="205">
                  <c:v>12.656000000000001</c:v>
                </c:pt>
                <c:pt idx="206">
                  <c:v>12.551</c:v>
                </c:pt>
                <c:pt idx="207">
                  <c:v>12.718999999999999</c:v>
                </c:pt>
                <c:pt idx="208">
                  <c:v>12.093999999999999</c:v>
                </c:pt>
                <c:pt idx="209">
                  <c:v>12.632</c:v>
                </c:pt>
                <c:pt idx="210">
                  <c:v>12.711</c:v>
                </c:pt>
                <c:pt idx="211">
                  <c:v>12.73</c:v>
                </c:pt>
                <c:pt idx="212">
                  <c:v>13.141999999999999</c:v>
                </c:pt>
                <c:pt idx="213">
                  <c:v>13.867154965089217</c:v>
                </c:pt>
                <c:pt idx="214">
                  <c:v>13.029849495733128</c:v>
                </c:pt>
                <c:pt idx="215">
                  <c:v>13.366301008533748</c:v>
                </c:pt>
                <c:pt idx="216">
                  <c:v>12.674281419705199</c:v>
                </c:pt>
                <c:pt idx="217">
                  <c:v>13.52942901474011</c:v>
                </c:pt>
                <c:pt idx="218">
                  <c:v>13.924504654771141</c:v>
                </c:pt>
                <c:pt idx="219">
                  <c:v>13.491195888285493</c:v>
                </c:pt>
                <c:pt idx="220">
                  <c:v>13.622462955779676</c:v>
                </c:pt>
                <c:pt idx="221">
                  <c:v>13.194251939487978</c:v>
                </c:pt>
                <c:pt idx="222">
                  <c:v>13.022202870442207</c:v>
                </c:pt>
                <c:pt idx="223">
                  <c:v>13.314049069045776</c:v>
                </c:pt>
                <c:pt idx="224">
                  <c:v>12.986518619084565</c:v>
                </c:pt>
                <c:pt idx="225">
                  <c:v>13.194251939487978</c:v>
                </c:pt>
                <c:pt idx="226">
                  <c:v>13.322970131885183</c:v>
                </c:pt>
                <c:pt idx="227">
                  <c:v>13.436395073700545</c:v>
                </c:pt>
                <c:pt idx="228">
                  <c:v>13.124157874321181</c:v>
                </c:pt>
                <c:pt idx="229">
                  <c:v>12.721435608999228</c:v>
                </c:pt>
                <c:pt idx="230">
                  <c:v>13.051514934057412</c:v>
                </c:pt>
                <c:pt idx="231">
                  <c:v>13.171312063615208</c:v>
                </c:pt>
                <c:pt idx="232">
                  <c:v>13.575308766485648</c:v>
                </c:pt>
                <c:pt idx="233">
                  <c:v>13.59315089216447</c:v>
                </c:pt>
                <c:pt idx="234">
                  <c:v>13.129255624515128</c:v>
                </c:pt>
                <c:pt idx="235">
                  <c:v>12.930443366951126</c:v>
                </c:pt>
                <c:pt idx="236">
                  <c:v>13.348458882854928</c:v>
                </c:pt>
                <c:pt idx="237">
                  <c:v>13.50139138867339</c:v>
                </c:pt>
                <c:pt idx="238">
                  <c:v>13.059161559348333</c:v>
                </c:pt>
                <c:pt idx="239">
                  <c:v>13.235033941039568</c:v>
                </c:pt>
                <c:pt idx="240">
                  <c:v>13.322970131885185</c:v>
                </c:pt>
                <c:pt idx="241">
                  <c:v>13.412180760279291</c:v>
                </c:pt>
                <c:pt idx="242">
                  <c:v>13.855685027152836</c:v>
                </c:pt>
                <c:pt idx="243">
                  <c:v>12.838683863460052</c:v>
                </c:pt>
                <c:pt idx="244" formatCode="#,##0.00">
                  <c:v>13.191130755856342</c:v>
                </c:pt>
                <c:pt idx="245" formatCode="#,##0.00">
                  <c:v>13.316252986173447</c:v>
                </c:pt>
                <c:pt idx="246" formatCode="#,##0.00">
                  <c:v>13.249780994359458</c:v>
                </c:pt>
                <c:pt idx="247" formatCode="#,##0.00">
                  <c:v>13.27912278924182</c:v>
                </c:pt>
                <c:pt idx="248" formatCode="#,##0.00">
                  <c:v>13.345064033418446</c:v>
                </c:pt>
                <c:pt idx="249" formatCode="#,##0.00">
                  <c:v>13.259329663475809</c:v>
                </c:pt>
                <c:pt idx="250" formatCode="#,##0.00">
                  <c:v>13.428634884736361</c:v>
                </c:pt>
                <c:pt idx="251" formatCode="#,##0.00">
                  <c:v>13.191130755856342</c:v>
                </c:pt>
                <c:pt idx="252" formatCode="#,##0.00">
                  <c:v>13.316252986173447</c:v>
                </c:pt>
                <c:pt idx="253" formatCode="#,##0.00">
                  <c:v>13.249780994359458</c:v>
                </c:pt>
                <c:pt idx="254" formatCode="#,##0.00">
                  <c:v>13.27912278924182</c:v>
                </c:pt>
                <c:pt idx="255" formatCode="#,##0.00">
                  <c:v>13.345064033418446</c:v>
                </c:pt>
                <c:pt idx="256" formatCode="#,##0.00">
                  <c:v>13.259329663475809</c:v>
                </c:pt>
                <c:pt idx="257" formatCode="#,##0.00">
                  <c:v>13.428634884736361</c:v>
                </c:pt>
                <c:pt idx="258" formatCode="#,##0.00">
                  <c:v>13.191130755856342</c:v>
                </c:pt>
                <c:pt idx="259" formatCode="#,##0.00">
                  <c:v>13.316252986173447</c:v>
                </c:pt>
                <c:pt idx="260" formatCode="#,##0.00">
                  <c:v>13.249780994359458</c:v>
                </c:pt>
                <c:pt idx="261" formatCode="#,##0.00">
                  <c:v>13.27912278924182</c:v>
                </c:pt>
                <c:pt idx="262" formatCode="#,##0.00">
                  <c:v>13.345064033418446</c:v>
                </c:pt>
                <c:pt idx="263" formatCode="#,##0.00">
                  <c:v>13.259329663475809</c:v>
                </c:pt>
                <c:pt idx="264" formatCode="#,##0.00">
                  <c:v>13.428634884736361</c:v>
                </c:pt>
                <c:pt idx="265" formatCode="#,##0.00">
                  <c:v>13.191130755856342</c:v>
                </c:pt>
                <c:pt idx="266" formatCode="#,##0.00">
                  <c:v>13.316252986173447</c:v>
                </c:pt>
                <c:pt idx="267" formatCode="#,##0.00">
                  <c:v>13.249780994359458</c:v>
                </c:pt>
                <c:pt idx="268" formatCode="#,##0.00">
                  <c:v>13.27912278924182</c:v>
                </c:pt>
                <c:pt idx="269" formatCode="#,##0.00">
                  <c:v>13.345064033418446</c:v>
                </c:pt>
                <c:pt idx="270" formatCode="#,##0.00">
                  <c:v>13.259329663475809</c:v>
                </c:pt>
                <c:pt idx="271" formatCode="#,##0.00">
                  <c:v>13.428634884736361</c:v>
                </c:pt>
                <c:pt idx="272" formatCode="#,##0.00">
                  <c:v>13.191130755856342</c:v>
                </c:pt>
                <c:pt idx="273" formatCode="#,##0.00">
                  <c:v>13.316252986173447</c:v>
                </c:pt>
                <c:pt idx="274">
                  <c:v>14.229095228859597</c:v>
                </c:pt>
                <c:pt idx="275">
                  <c:v>14.356538983708319</c:v>
                </c:pt>
                <c:pt idx="276">
                  <c:v>14.605054305663323</c:v>
                </c:pt>
                <c:pt idx="277">
                  <c:v>14.807689875872789</c:v>
                </c:pt>
                <c:pt idx="278">
                  <c:v>14.858667377812278</c:v>
                </c:pt>
                <c:pt idx="279">
                  <c:v>14.837001939487996</c:v>
                </c:pt>
                <c:pt idx="280">
                  <c:v>15.174727889837104</c:v>
                </c:pt>
                <c:pt idx="281">
                  <c:v>14.723576997672636</c:v>
                </c:pt>
                <c:pt idx="282">
                  <c:v>14.715930372381711</c:v>
                </c:pt>
                <c:pt idx="283">
                  <c:v>14.796219937936405</c:v>
                </c:pt>
                <c:pt idx="284">
                  <c:v>14.299189294026394</c:v>
                </c:pt>
                <c:pt idx="285">
                  <c:v>14.783475562451533</c:v>
                </c:pt>
                <c:pt idx="286">
                  <c:v>15.079145073700563</c:v>
                </c:pt>
                <c:pt idx="287">
                  <c:v>15.049833010085358</c:v>
                </c:pt>
                <c:pt idx="288">
                  <c:v>14.873960628394125</c:v>
                </c:pt>
                <c:pt idx="289">
                  <c:v>14.513294802172245</c:v>
                </c:pt>
                <c:pt idx="290">
                  <c:v>14.453396237393347</c:v>
                </c:pt>
                <c:pt idx="291">
                  <c:v>14.404967610550836</c:v>
                </c:pt>
                <c:pt idx="292">
                  <c:v>14.477610550814605</c:v>
                </c:pt>
                <c:pt idx="293">
                  <c:v>14.500550426687374</c:v>
                </c:pt>
                <c:pt idx="294">
                  <c:v>14.601230993017861</c:v>
                </c:pt>
                <c:pt idx="295">
                  <c:v>14.320854732350677</c:v>
                </c:pt>
                <c:pt idx="296">
                  <c:v>14.424084173778141</c:v>
                </c:pt>
                <c:pt idx="297">
                  <c:v>14.555351241272323</c:v>
                </c:pt>
                <c:pt idx="298">
                  <c:v>14.232918541505061</c:v>
                </c:pt>
                <c:pt idx="299">
                  <c:v>14.408790923196294</c:v>
                </c:pt>
                <c:pt idx="300">
                  <c:v>13.909211404189312</c:v>
                </c:pt>
                <c:pt idx="301">
                  <c:v>14.236741854150523</c:v>
                </c:pt>
                <c:pt idx="302">
                  <c:v>13.860782777346797</c:v>
                </c:pt>
                <c:pt idx="303">
                  <c:v>14.166647788983726</c:v>
                </c:pt>
                <c:pt idx="304">
                  <c:v>14.046850659425928</c:v>
                </c:pt>
                <c:pt idx="305">
                  <c:v>13.858233902249822</c:v>
                </c:pt>
                <c:pt idx="306">
                  <c:v>14.043027346780466</c:v>
                </c:pt>
                <c:pt idx="307">
                  <c:v>14.016264158262235</c:v>
                </c:pt>
                <c:pt idx="308">
                  <c:v>14.269877230411188</c:v>
                </c:pt>
                <c:pt idx="309">
                  <c:v>13.913034716834771</c:v>
                </c:pt>
                <c:pt idx="310">
                  <c:v>13.75882777346782</c:v>
                </c:pt>
                <c:pt idx="311">
                  <c:v>13.844215089216462</c:v>
                </c:pt>
                <c:pt idx="312">
                  <c:v>14.148805663304904</c:v>
                </c:pt>
                <c:pt idx="313">
                  <c:v>14.102925911559366</c:v>
                </c:pt>
                <c:pt idx="314">
                  <c:v>13.994598719937953</c:v>
                </c:pt>
                <c:pt idx="315">
                  <c:v>14.127140224980621</c:v>
                </c:pt>
                <c:pt idx="316">
                  <c:v>13.967835531419722</c:v>
                </c:pt>
                <c:pt idx="317">
                  <c:v>13.574034328937175</c:v>
                </c:pt>
                <c:pt idx="318">
                  <c:v>13.260522692009324</c:v>
                </c:pt>
                <c:pt idx="319">
                  <c:v>12.981420868890627</c:v>
                </c:pt>
                <c:pt idx="320">
                  <c:v>13.138176687354555</c:v>
                </c:pt>
                <c:pt idx="321">
                  <c:v>13.194251939487993</c:v>
                </c:pt>
                <c:pt idx="322">
                  <c:v>13.238857253685046</c:v>
                </c:pt>
                <c:pt idx="323">
                  <c:v>12.70869123351437</c:v>
                </c:pt>
                <c:pt idx="324">
                  <c:v>13.052789371605913</c:v>
                </c:pt>
                <c:pt idx="325">
                  <c:v>13.675989332816155</c:v>
                </c:pt>
                <c:pt idx="326">
                  <c:v>13.955091155934852</c:v>
                </c:pt>
                <c:pt idx="327">
                  <c:v>13.997147595034928</c:v>
                </c:pt>
                <c:pt idx="328">
                  <c:v>13.73206458494959</c:v>
                </c:pt>
                <c:pt idx="329">
                  <c:v>13.543447827773486</c:v>
                </c:pt>
                <c:pt idx="330">
                  <c:v>13.325519006982175</c:v>
                </c:pt>
                <c:pt idx="331">
                  <c:v>12.952108805275424</c:v>
                </c:pt>
                <c:pt idx="332">
                  <c:v>13.145823312645478</c:v>
                </c:pt>
                <c:pt idx="333">
                  <c:v>12.160683087664871</c:v>
                </c:pt>
                <c:pt idx="334">
                  <c:v>12.82084173778124</c:v>
                </c:pt>
                <c:pt idx="335">
                  <c:v>12.272833591931743</c:v>
                </c:pt>
                <c:pt idx="336">
                  <c:v>12.326359968968205</c:v>
                </c:pt>
                <c:pt idx="337">
                  <c:v>12.409198409619874</c:v>
                </c:pt>
                <c:pt idx="338">
                  <c:v>12.025592707525227</c:v>
                </c:pt>
                <c:pt idx="339">
                  <c:v>12.049807020946485</c:v>
                </c:pt>
                <c:pt idx="340">
                  <c:v>12.595266291699007</c:v>
                </c:pt>
                <c:pt idx="341">
                  <c:v>13.203173002327402</c:v>
                </c:pt>
                <c:pt idx="342">
                  <c:v>13.134353374709093</c:v>
                </c:pt>
                <c:pt idx="343">
                  <c:v>12.823390612878216</c:v>
                </c:pt>
                <c:pt idx="344">
                  <c:v>12.627127230411187</c:v>
                </c:pt>
                <c:pt idx="345">
                  <c:v>12.701044608223443</c:v>
                </c:pt>
                <c:pt idx="346">
                  <c:v>12.601638479441442</c:v>
                </c:pt>
                <c:pt idx="347">
                  <c:v>12.828488363072164</c:v>
                </c:pt>
                <c:pt idx="348">
                  <c:v>12.924071179208704</c:v>
                </c:pt>
                <c:pt idx="349">
                  <c:v>12.620755042668751</c:v>
                </c:pt>
                <c:pt idx="350">
                  <c:v>12.605461792086905</c:v>
                </c:pt>
                <c:pt idx="351">
                  <c:v>12.694672420481009</c:v>
                </c:pt>
                <c:pt idx="352">
                  <c:v>12.829762800620653</c:v>
                </c:pt>
                <c:pt idx="353">
                  <c:v>12.632224980605137</c:v>
                </c:pt>
                <c:pt idx="354">
                  <c:v>13.047691621411964</c:v>
                </c:pt>
                <c:pt idx="355">
                  <c:v>13.190428626842531</c:v>
                </c:pt>
                <c:pt idx="356">
                  <c:v>13.237582816136557</c:v>
                </c:pt>
                <c:pt idx="357">
                  <c:v>14.148805663304906</c:v>
                </c:pt>
                <c:pt idx="358">
                  <c:v>14.406242048099321</c:v>
                </c:pt>
                <c:pt idx="359">
                  <c:v>14.105474786656341</c:v>
                </c:pt>
                <c:pt idx="360">
                  <c:v>15.141592513576438</c:v>
                </c:pt>
                <c:pt idx="361">
                  <c:v>15.692149534522908</c:v>
                </c:pt>
                <c:pt idx="362">
                  <c:v>15.509904965089239</c:v>
                </c:pt>
                <c:pt idx="363">
                  <c:v>15.502258339798317</c:v>
                </c:pt>
                <c:pt idx="364">
                  <c:v>15.266487393328184</c:v>
                </c:pt>
                <c:pt idx="365">
                  <c:v>15.299622769588852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E1-4B22-9A35-377163A28D9F}"/>
            </c:ext>
          </c:extLst>
        </c:ser>
        <c:ser>
          <c:idx val="4"/>
          <c:order val="1"/>
          <c:tx>
            <c:strRef>
              <c:f>Nerda!$D$40</c:f>
              <c:strCache>
                <c:ptCount val="1"/>
                <c:pt idx="0">
                  <c:v>Cadangan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numRef>
              <c:f>Nerda!$E$35:$NF$35</c:f>
              <c:numCache>
                <c:formatCode>General</c:formatCode>
                <c:ptCount val="3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</c:numCache>
            </c:numRef>
          </c:cat>
          <c:val>
            <c:numRef>
              <c:f>Nerda!$E$40:$NF$40</c:f>
              <c:numCache>
                <c:formatCode>0.00</c:formatCode>
                <c:ptCount val="366"/>
                <c:pt idx="0">
                  <c:v>-0.94412999999999947</c:v>
                </c:pt>
                <c:pt idx="1">
                  <c:v>-1.7131299999999996</c:v>
                </c:pt>
                <c:pt idx="2">
                  <c:v>-1.37913</c:v>
                </c:pt>
                <c:pt idx="3">
                  <c:v>-1.2501299999999986</c:v>
                </c:pt>
                <c:pt idx="4">
                  <c:v>-0.1871299999999998</c:v>
                </c:pt>
                <c:pt idx="5">
                  <c:v>0.37087000000000003</c:v>
                </c:pt>
                <c:pt idx="6">
                  <c:v>-0.16012999999999877</c:v>
                </c:pt>
                <c:pt idx="7">
                  <c:v>0.15287000000000006</c:v>
                </c:pt>
                <c:pt idx="8">
                  <c:v>-0.25512999999999941</c:v>
                </c:pt>
                <c:pt idx="9">
                  <c:v>-0.73712999999999873</c:v>
                </c:pt>
                <c:pt idx="10">
                  <c:v>-0.15612999999999921</c:v>
                </c:pt>
                <c:pt idx="11">
                  <c:v>-0.18512999999999913</c:v>
                </c:pt>
                <c:pt idx="12">
                  <c:v>-0.3511299999999995</c:v>
                </c:pt>
                <c:pt idx="13">
                  <c:v>3.6870000000000402E-2</c:v>
                </c:pt>
                <c:pt idx="14">
                  <c:v>-1.1801299999999988</c:v>
                </c:pt>
                <c:pt idx="15">
                  <c:v>-0.96112999999999937</c:v>
                </c:pt>
                <c:pt idx="16">
                  <c:v>-1.3311299999999986</c:v>
                </c:pt>
                <c:pt idx="17">
                  <c:v>-1.1771299999999987</c:v>
                </c:pt>
                <c:pt idx="18">
                  <c:v>-2.1129999999999871E-2</c:v>
                </c:pt>
                <c:pt idx="19">
                  <c:v>-0.92912999999999935</c:v>
                </c:pt>
                <c:pt idx="20">
                  <c:v>-1.14913</c:v>
                </c:pt>
                <c:pt idx="21">
                  <c:v>-1.2751299999999994</c:v>
                </c:pt>
                <c:pt idx="22">
                  <c:v>-1.0681299999999987</c:v>
                </c:pt>
                <c:pt idx="23">
                  <c:v>-0.94012999999999858</c:v>
                </c:pt>
                <c:pt idx="24">
                  <c:v>8.5869999999999891E-2</c:v>
                </c:pt>
                <c:pt idx="25">
                  <c:v>1.0038700000000009</c:v>
                </c:pt>
                <c:pt idx="26">
                  <c:v>0.7218700000000009</c:v>
                </c:pt>
                <c:pt idx="27">
                  <c:v>1.2338700000000014</c:v>
                </c:pt>
                <c:pt idx="28">
                  <c:v>0.40787000000000084</c:v>
                </c:pt>
                <c:pt idx="29">
                  <c:v>-3.9130000000000109E-2</c:v>
                </c:pt>
                <c:pt idx="30">
                  <c:v>0.21287000000000056</c:v>
                </c:pt>
                <c:pt idx="31">
                  <c:v>-1.1721299999999997</c:v>
                </c:pt>
                <c:pt idx="32">
                  <c:v>-1.1621299999999999</c:v>
                </c:pt>
                <c:pt idx="33">
                  <c:v>-0.70112999999999959</c:v>
                </c:pt>
                <c:pt idx="34">
                  <c:v>-0.11312999999999862</c:v>
                </c:pt>
                <c:pt idx="35">
                  <c:v>-1.5811299999999986</c:v>
                </c:pt>
                <c:pt idx="36">
                  <c:v>-1.6201300000000001</c:v>
                </c:pt>
                <c:pt idx="37">
                  <c:v>-1.5091299999999994</c:v>
                </c:pt>
                <c:pt idx="38">
                  <c:v>-1.2041299999999997</c:v>
                </c:pt>
                <c:pt idx="39">
                  <c:v>-0.97112999999999916</c:v>
                </c:pt>
                <c:pt idx="40">
                  <c:v>-1.0091299999999994</c:v>
                </c:pt>
                <c:pt idx="41">
                  <c:v>-0.61512999999999884</c:v>
                </c:pt>
                <c:pt idx="42">
                  <c:v>-0.63112999999999886</c:v>
                </c:pt>
                <c:pt idx="43">
                  <c:v>-1.0471299999999992</c:v>
                </c:pt>
                <c:pt idx="44">
                  <c:v>-0.88712999999999909</c:v>
                </c:pt>
                <c:pt idx="45">
                  <c:v>-0.85912999999999862</c:v>
                </c:pt>
                <c:pt idx="46">
                  <c:v>-1.1601299999999988</c:v>
                </c:pt>
                <c:pt idx="47">
                  <c:v>-0.88612999999999964</c:v>
                </c:pt>
                <c:pt idx="48">
                  <c:v>-0.75812999999999953</c:v>
                </c:pt>
                <c:pt idx="49">
                  <c:v>-1.2571300000000001</c:v>
                </c:pt>
                <c:pt idx="50">
                  <c:v>-1.2711299999999994</c:v>
                </c:pt>
                <c:pt idx="51">
                  <c:v>-1.3351299999999995</c:v>
                </c:pt>
                <c:pt idx="52">
                  <c:v>-0.40212999999999965</c:v>
                </c:pt>
                <c:pt idx="53">
                  <c:v>-0.76712999999999987</c:v>
                </c:pt>
                <c:pt idx="54">
                  <c:v>-0.40412999999999855</c:v>
                </c:pt>
                <c:pt idx="55">
                  <c:v>-0.21712999999999916</c:v>
                </c:pt>
                <c:pt idx="56">
                  <c:v>-0.6061299999999985</c:v>
                </c:pt>
                <c:pt idx="57">
                  <c:v>-0.91512999999999955</c:v>
                </c:pt>
                <c:pt idx="58">
                  <c:v>-0.26912999999999876</c:v>
                </c:pt>
                <c:pt idx="59">
                  <c:v>-0.70212999999999859</c:v>
                </c:pt>
                <c:pt idx="60">
                  <c:v>-0.32413000000000025</c:v>
                </c:pt>
                <c:pt idx="61">
                  <c:v>-0.89212999999999987</c:v>
                </c:pt>
                <c:pt idx="62">
                  <c:v>-0.18212999999999901</c:v>
                </c:pt>
                <c:pt idx="63">
                  <c:v>-0.15412999999999855</c:v>
                </c:pt>
                <c:pt idx="64">
                  <c:v>-0.68512999999999913</c:v>
                </c:pt>
                <c:pt idx="65">
                  <c:v>-0.83413000000000004</c:v>
                </c:pt>
                <c:pt idx="66">
                  <c:v>-0.8561299999999985</c:v>
                </c:pt>
                <c:pt idx="67">
                  <c:v>8.9870000000001227E-2</c:v>
                </c:pt>
                <c:pt idx="68">
                  <c:v>1.1308699999999998</c:v>
                </c:pt>
                <c:pt idx="69">
                  <c:v>2.7838700000000003</c:v>
                </c:pt>
                <c:pt idx="70">
                  <c:v>10.542870000000001</c:v>
                </c:pt>
                <c:pt idx="71">
                  <c:v>0.67087000000000074</c:v>
                </c:pt>
                <c:pt idx="72">
                  <c:v>4.0869999999999962E-2</c:v>
                </c:pt>
                <c:pt idx="73">
                  <c:v>0.40587000000000018</c:v>
                </c:pt>
                <c:pt idx="74">
                  <c:v>0.13287000000000049</c:v>
                </c:pt>
                <c:pt idx="75">
                  <c:v>-0.42012999999999856</c:v>
                </c:pt>
                <c:pt idx="76">
                  <c:v>-0.32012999999999892</c:v>
                </c:pt>
                <c:pt idx="77">
                  <c:v>-0.4551299999999987</c:v>
                </c:pt>
                <c:pt idx="78">
                  <c:v>-0.46412999999999904</c:v>
                </c:pt>
                <c:pt idx="79">
                  <c:v>-0.74012999999999884</c:v>
                </c:pt>
                <c:pt idx="80">
                  <c:v>-1.1351300000000002</c:v>
                </c:pt>
                <c:pt idx="81">
                  <c:v>-0.87812999999999874</c:v>
                </c:pt>
                <c:pt idx="82">
                  <c:v>-1.214129999999999</c:v>
                </c:pt>
                <c:pt idx="83">
                  <c:v>-0.98612999999999928</c:v>
                </c:pt>
                <c:pt idx="84">
                  <c:v>-0.93812999999999924</c:v>
                </c:pt>
                <c:pt idx="85">
                  <c:v>-0.96612999999999971</c:v>
                </c:pt>
                <c:pt idx="86">
                  <c:v>-0.97412999999999883</c:v>
                </c:pt>
                <c:pt idx="87">
                  <c:v>-0.46912999999999982</c:v>
                </c:pt>
                <c:pt idx="88">
                  <c:v>-0.98712999999999873</c:v>
                </c:pt>
                <c:pt idx="89">
                  <c:v>-0.9241299999999999</c:v>
                </c:pt>
                <c:pt idx="90">
                  <c:v>-1.0131299999999985</c:v>
                </c:pt>
                <c:pt idx="91">
                  <c:v>-0.6531299999999991</c:v>
                </c:pt>
                <c:pt idx="92">
                  <c:v>-1.3371300000000002</c:v>
                </c:pt>
                <c:pt idx="93">
                  <c:v>-1.2211299999999987</c:v>
                </c:pt>
                <c:pt idx="94">
                  <c:v>-0.67713000000000001</c:v>
                </c:pt>
                <c:pt idx="95">
                  <c:v>-1.2311299999999985</c:v>
                </c:pt>
                <c:pt idx="96">
                  <c:v>-1.6701299999999986</c:v>
                </c:pt>
                <c:pt idx="97">
                  <c:v>-1.6411299999999986</c:v>
                </c:pt>
                <c:pt idx="98">
                  <c:v>-1.7161299999999997</c:v>
                </c:pt>
                <c:pt idx="99">
                  <c:v>-1.7731300000000001</c:v>
                </c:pt>
                <c:pt idx="100">
                  <c:v>-1.5711300000000001</c:v>
                </c:pt>
                <c:pt idx="101">
                  <c:v>-1.4721299999999999</c:v>
                </c:pt>
                <c:pt idx="102">
                  <c:v>-1.6961300000000001</c:v>
                </c:pt>
                <c:pt idx="103">
                  <c:v>-1.6371299999999991</c:v>
                </c:pt>
                <c:pt idx="104">
                  <c:v>-1.1001300000000001</c:v>
                </c:pt>
                <c:pt idx="105">
                  <c:v>-1.6711299999999998</c:v>
                </c:pt>
                <c:pt idx="106">
                  <c:v>-1.1421299999999999</c:v>
                </c:pt>
                <c:pt idx="107">
                  <c:v>-1.0161299999999986</c:v>
                </c:pt>
                <c:pt idx="108">
                  <c:v>-1.3661300000000001</c:v>
                </c:pt>
                <c:pt idx="109">
                  <c:v>-1.8731299999999997</c:v>
                </c:pt>
                <c:pt idx="110">
                  <c:v>-1.6101299999999998</c:v>
                </c:pt>
                <c:pt idx="111">
                  <c:v>-1.64513</c:v>
                </c:pt>
                <c:pt idx="112">
                  <c:v>-0.77012999999999998</c:v>
                </c:pt>
                <c:pt idx="113">
                  <c:v>-0.59812999999999938</c:v>
                </c:pt>
                <c:pt idx="114">
                  <c:v>-1.0081299999999995</c:v>
                </c:pt>
                <c:pt idx="115">
                  <c:v>-1.0621299999999998</c:v>
                </c:pt>
                <c:pt idx="116">
                  <c:v>-1.5211299999999994</c:v>
                </c:pt>
                <c:pt idx="117">
                  <c:v>-0.93013000000000012</c:v>
                </c:pt>
                <c:pt idx="118">
                  <c:v>-0.57413000000000025</c:v>
                </c:pt>
                <c:pt idx="119">
                  <c:v>-1.6081299999999992</c:v>
                </c:pt>
                <c:pt idx="120">
                  <c:v>-1.0190299999999972</c:v>
                </c:pt>
                <c:pt idx="121">
                  <c:v>-6.9929999999997605E-2</c:v>
                </c:pt>
                <c:pt idx="122">
                  <c:v>1.0011700000000019</c:v>
                </c:pt>
                <c:pt idx="123">
                  <c:v>0.66817000000000171</c:v>
                </c:pt>
                <c:pt idx="124">
                  <c:v>0.98317000000000121</c:v>
                </c:pt>
                <c:pt idx="125">
                  <c:v>1.1971700000000016</c:v>
                </c:pt>
                <c:pt idx="126">
                  <c:v>0.79117000000000104</c:v>
                </c:pt>
                <c:pt idx="127">
                  <c:v>0.65117000000000047</c:v>
                </c:pt>
                <c:pt idx="128">
                  <c:v>2.6013700000000028</c:v>
                </c:pt>
                <c:pt idx="129">
                  <c:v>2.6903700000000015</c:v>
                </c:pt>
                <c:pt idx="130">
                  <c:v>2.4613700000000023</c:v>
                </c:pt>
                <c:pt idx="131">
                  <c:v>2.3383700000000012</c:v>
                </c:pt>
                <c:pt idx="132">
                  <c:v>2.718370000000002</c:v>
                </c:pt>
                <c:pt idx="133">
                  <c:v>2.5263700000000018</c:v>
                </c:pt>
                <c:pt idx="134">
                  <c:v>2.4963700000000024</c:v>
                </c:pt>
                <c:pt idx="135">
                  <c:v>2.7113700000000023</c:v>
                </c:pt>
                <c:pt idx="136">
                  <c:v>2.6143700000000027</c:v>
                </c:pt>
                <c:pt idx="137">
                  <c:v>2.4323700000000024</c:v>
                </c:pt>
                <c:pt idx="138">
                  <c:v>2.423370000000002</c:v>
                </c:pt>
                <c:pt idx="139">
                  <c:v>2.7293700000000012</c:v>
                </c:pt>
                <c:pt idx="140">
                  <c:v>2.4913700000000016</c:v>
                </c:pt>
                <c:pt idx="141">
                  <c:v>2.4353700000000025</c:v>
                </c:pt>
                <c:pt idx="142">
                  <c:v>2.500370000000002</c:v>
                </c:pt>
                <c:pt idx="143">
                  <c:v>2.500370000000002</c:v>
                </c:pt>
                <c:pt idx="144">
                  <c:v>2.3183700000000016</c:v>
                </c:pt>
                <c:pt idx="145">
                  <c:v>2.6543700000000019</c:v>
                </c:pt>
                <c:pt idx="146">
                  <c:v>2.7963700000000014</c:v>
                </c:pt>
                <c:pt idx="147">
                  <c:v>2.8053700000000017</c:v>
                </c:pt>
                <c:pt idx="148">
                  <c:v>2.9033700000000024</c:v>
                </c:pt>
                <c:pt idx="149">
                  <c:v>3.064370000000002</c:v>
                </c:pt>
                <c:pt idx="150">
                  <c:v>3.2583700000000029</c:v>
                </c:pt>
                <c:pt idx="151">
                  <c:v>2.9613700000000023</c:v>
                </c:pt>
                <c:pt idx="152">
                  <c:v>2.5403700000000029</c:v>
                </c:pt>
                <c:pt idx="153">
                  <c:v>2.9883700000000015</c:v>
                </c:pt>
                <c:pt idx="154">
                  <c:v>2.9703700000000026</c:v>
                </c:pt>
                <c:pt idx="155">
                  <c:v>1.9433700000000012</c:v>
                </c:pt>
                <c:pt idx="156">
                  <c:v>2.1443700000000017</c:v>
                </c:pt>
                <c:pt idx="157">
                  <c:v>2.2073700000000023</c:v>
                </c:pt>
                <c:pt idx="158">
                  <c:v>3.5673700000000017</c:v>
                </c:pt>
                <c:pt idx="159">
                  <c:v>2.3603700000000027</c:v>
                </c:pt>
                <c:pt idx="160">
                  <c:v>2.6773700000000011</c:v>
                </c:pt>
                <c:pt idx="161">
                  <c:v>2.0153700000000021</c:v>
                </c:pt>
                <c:pt idx="162">
                  <c:v>2.0973700000000011</c:v>
                </c:pt>
                <c:pt idx="163">
                  <c:v>2.0233700000000012</c:v>
                </c:pt>
                <c:pt idx="164">
                  <c:v>1.980370000000002</c:v>
                </c:pt>
                <c:pt idx="165">
                  <c:v>2.6383700000000019</c:v>
                </c:pt>
                <c:pt idx="166">
                  <c:v>2.5833700000000022</c:v>
                </c:pt>
                <c:pt idx="167">
                  <c:v>2.6763700000000021</c:v>
                </c:pt>
                <c:pt idx="168">
                  <c:v>2.5593700000000013</c:v>
                </c:pt>
                <c:pt idx="169">
                  <c:v>3.3613700000000026</c:v>
                </c:pt>
                <c:pt idx="170">
                  <c:v>2.3243700000000014</c:v>
                </c:pt>
                <c:pt idx="171">
                  <c:v>2.6243700000000021</c:v>
                </c:pt>
                <c:pt idx="172">
                  <c:v>2.7023700000000015</c:v>
                </c:pt>
                <c:pt idx="173">
                  <c:v>2.246370000000002</c:v>
                </c:pt>
                <c:pt idx="174">
                  <c:v>2.5053700000000023</c:v>
                </c:pt>
                <c:pt idx="175">
                  <c:v>2.5243700000000024</c:v>
                </c:pt>
                <c:pt idx="176">
                  <c:v>2.5963700000000016</c:v>
                </c:pt>
                <c:pt idx="177">
                  <c:v>2.4013700000000013</c:v>
                </c:pt>
                <c:pt idx="178">
                  <c:v>1.528370000000002</c:v>
                </c:pt>
                <c:pt idx="179">
                  <c:v>1.1633700000000018</c:v>
                </c:pt>
                <c:pt idx="180">
                  <c:v>0.9373700000000027</c:v>
                </c:pt>
                <c:pt idx="181">
                  <c:v>2.6513700000000018</c:v>
                </c:pt>
                <c:pt idx="182">
                  <c:v>3.8563700000000019</c:v>
                </c:pt>
                <c:pt idx="183">
                  <c:v>2.9503700000000013</c:v>
                </c:pt>
                <c:pt idx="184">
                  <c:v>4.2833700000000015</c:v>
                </c:pt>
                <c:pt idx="185">
                  <c:v>3.6473700000000022</c:v>
                </c:pt>
                <c:pt idx="186">
                  <c:v>3.4203700000000019</c:v>
                </c:pt>
                <c:pt idx="187">
                  <c:v>2.7473700000000019</c:v>
                </c:pt>
                <c:pt idx="188">
                  <c:v>2.7213700000000021</c:v>
                </c:pt>
                <c:pt idx="189">
                  <c:v>1.7353700000000027</c:v>
                </c:pt>
                <c:pt idx="190">
                  <c:v>1.2343700000000015</c:v>
                </c:pt>
                <c:pt idx="191">
                  <c:v>1.4893700000000023</c:v>
                </c:pt>
                <c:pt idx="192">
                  <c:v>1.2543700000000011</c:v>
                </c:pt>
                <c:pt idx="193">
                  <c:v>1.3703700000000025</c:v>
                </c:pt>
                <c:pt idx="194">
                  <c:v>2.262370000000002</c:v>
                </c:pt>
                <c:pt idx="195">
                  <c:v>2.3533700000000013</c:v>
                </c:pt>
                <c:pt idx="196">
                  <c:v>1.9433700000000012</c:v>
                </c:pt>
                <c:pt idx="197">
                  <c:v>1.9173700000000014</c:v>
                </c:pt>
                <c:pt idx="198">
                  <c:v>1.1703700000000015</c:v>
                </c:pt>
                <c:pt idx="199">
                  <c:v>2.3653700000000022</c:v>
                </c:pt>
                <c:pt idx="200">
                  <c:v>2.7753700000000023</c:v>
                </c:pt>
                <c:pt idx="201">
                  <c:v>3.1203700000000012</c:v>
                </c:pt>
                <c:pt idx="202">
                  <c:v>2.9203700000000019</c:v>
                </c:pt>
                <c:pt idx="203">
                  <c:v>1.3493700000000017</c:v>
                </c:pt>
                <c:pt idx="204">
                  <c:v>1.0873700000000013</c:v>
                </c:pt>
                <c:pt idx="205">
                  <c:v>1.2923700000000014</c:v>
                </c:pt>
                <c:pt idx="206">
                  <c:v>1.3973700000000018</c:v>
                </c:pt>
                <c:pt idx="207">
                  <c:v>1.2293700000000025</c:v>
                </c:pt>
                <c:pt idx="208">
                  <c:v>1.8543700000000025</c:v>
                </c:pt>
                <c:pt idx="209">
                  <c:v>1.3163700000000023</c:v>
                </c:pt>
                <c:pt idx="210">
                  <c:v>1.2373700000000016</c:v>
                </c:pt>
                <c:pt idx="211">
                  <c:v>1.2183700000000015</c:v>
                </c:pt>
                <c:pt idx="212">
                  <c:v>0.80637000000000247</c:v>
                </c:pt>
                <c:pt idx="213">
                  <c:v>1.1812150349107853</c:v>
                </c:pt>
                <c:pt idx="214">
                  <c:v>2.0185205042668741</c:v>
                </c:pt>
                <c:pt idx="215">
                  <c:v>1.6820689914662541</c:v>
                </c:pt>
                <c:pt idx="216">
                  <c:v>2.3740885802948029</c:v>
                </c:pt>
                <c:pt idx="217">
                  <c:v>0.41894098525989198</c:v>
                </c:pt>
                <c:pt idx="218">
                  <c:v>2.3865345228860857E-2</c:v>
                </c:pt>
                <c:pt idx="219">
                  <c:v>0.45717411171450939</c:v>
                </c:pt>
                <c:pt idx="220">
                  <c:v>0.32590704422032557</c:v>
                </c:pt>
                <c:pt idx="221">
                  <c:v>0.75411806051202346</c:v>
                </c:pt>
                <c:pt idx="222">
                  <c:v>0.92616712955779468</c:v>
                </c:pt>
                <c:pt idx="223">
                  <c:v>0.63432093095422593</c:v>
                </c:pt>
                <c:pt idx="224">
                  <c:v>0.46185138091543676</c:v>
                </c:pt>
                <c:pt idx="225">
                  <c:v>0.25411806051202346</c:v>
                </c:pt>
                <c:pt idx="226">
                  <c:v>0.12539986811481851</c:v>
                </c:pt>
                <c:pt idx="227">
                  <c:v>1.6119749262994567</c:v>
                </c:pt>
                <c:pt idx="228">
                  <c:v>1.9242121256788209</c:v>
                </c:pt>
                <c:pt idx="229">
                  <c:v>2.3269343910007745</c:v>
                </c:pt>
                <c:pt idx="230">
                  <c:v>1.9968550659425901</c:v>
                </c:pt>
                <c:pt idx="231">
                  <c:v>0.77705793638479426</c:v>
                </c:pt>
                <c:pt idx="232">
                  <c:v>0.37306123351435394</c:v>
                </c:pt>
                <c:pt idx="233">
                  <c:v>0.35521910783553201</c:v>
                </c:pt>
                <c:pt idx="234">
                  <c:v>0.81911437548487376</c:v>
                </c:pt>
                <c:pt idx="235">
                  <c:v>1.0179266330488761</c:v>
                </c:pt>
                <c:pt idx="236">
                  <c:v>0.59991111714507417</c:v>
                </c:pt>
                <c:pt idx="237">
                  <c:v>0.44697861132661165</c:v>
                </c:pt>
                <c:pt idx="238">
                  <c:v>0.88920844065166937</c:v>
                </c:pt>
                <c:pt idx="239">
                  <c:v>0.71333605896043428</c:v>
                </c:pt>
                <c:pt idx="240">
                  <c:v>0.62539986811481674</c:v>
                </c:pt>
                <c:pt idx="241">
                  <c:v>0.53618923972071064</c:v>
                </c:pt>
                <c:pt idx="242">
                  <c:v>9.2684972847166147E-2</c:v>
                </c:pt>
                <c:pt idx="243">
                  <c:v>2.2096861365399505</c:v>
                </c:pt>
                <c:pt idx="244">
                  <c:v>0.75723924414365973</c:v>
                </c:pt>
                <c:pt idx="245">
                  <c:v>0.63211701382655461</c:v>
                </c:pt>
                <c:pt idx="246">
                  <c:v>0.69858900564054371</c:v>
                </c:pt>
                <c:pt idx="247">
                  <c:v>0.66924721075818239</c:v>
                </c:pt>
                <c:pt idx="248">
                  <c:v>0.60330596658155633</c:v>
                </c:pt>
                <c:pt idx="249">
                  <c:v>0.68904033652419328</c:v>
                </c:pt>
                <c:pt idx="250">
                  <c:v>0.51973511526364069</c:v>
                </c:pt>
                <c:pt idx="251">
                  <c:v>0.75723924414365973</c:v>
                </c:pt>
                <c:pt idx="252">
                  <c:v>0.63211701382655461</c:v>
                </c:pt>
                <c:pt idx="253">
                  <c:v>0.69858900564054371</c:v>
                </c:pt>
                <c:pt idx="254">
                  <c:v>0.66924721075818239</c:v>
                </c:pt>
                <c:pt idx="255">
                  <c:v>0.60330596658155633</c:v>
                </c:pt>
                <c:pt idx="256">
                  <c:v>0.68904033652419328</c:v>
                </c:pt>
                <c:pt idx="257">
                  <c:v>0.51973511526364069</c:v>
                </c:pt>
                <c:pt idx="258">
                  <c:v>0.75723924414365973</c:v>
                </c:pt>
                <c:pt idx="259">
                  <c:v>0.63211701382655461</c:v>
                </c:pt>
                <c:pt idx="260">
                  <c:v>0.69858900564054371</c:v>
                </c:pt>
                <c:pt idx="261">
                  <c:v>0.66924721075818239</c:v>
                </c:pt>
                <c:pt idx="262">
                  <c:v>0.60330596658155633</c:v>
                </c:pt>
                <c:pt idx="263">
                  <c:v>0.68904033652419328</c:v>
                </c:pt>
                <c:pt idx="264">
                  <c:v>0.51973511526364069</c:v>
                </c:pt>
                <c:pt idx="265">
                  <c:v>0.75723924414365973</c:v>
                </c:pt>
                <c:pt idx="266">
                  <c:v>0.63211701382655461</c:v>
                </c:pt>
                <c:pt idx="267">
                  <c:v>0.69858900564054371</c:v>
                </c:pt>
                <c:pt idx="268">
                  <c:v>0.66924721075818239</c:v>
                </c:pt>
                <c:pt idx="269">
                  <c:v>0.60330596658155633</c:v>
                </c:pt>
                <c:pt idx="270">
                  <c:v>0.68904033652419328</c:v>
                </c:pt>
                <c:pt idx="271">
                  <c:v>0.51973511526364069</c:v>
                </c:pt>
                <c:pt idx="272">
                  <c:v>0.75723924414365973</c:v>
                </c:pt>
                <c:pt idx="273">
                  <c:v>0.63211701382655461</c:v>
                </c:pt>
                <c:pt idx="274">
                  <c:v>1.0896047711404027</c:v>
                </c:pt>
                <c:pt idx="275">
                  <c:v>0.96216101629168094</c:v>
                </c:pt>
                <c:pt idx="276">
                  <c:v>0.71364569433667668</c:v>
                </c:pt>
                <c:pt idx="277">
                  <c:v>0.51101012412721047</c:v>
                </c:pt>
                <c:pt idx="278">
                  <c:v>0.46003262218772178</c:v>
                </c:pt>
                <c:pt idx="279">
                  <c:v>0.48169806051200403</c:v>
                </c:pt>
                <c:pt idx="280">
                  <c:v>-0.95602788983710463</c:v>
                </c:pt>
                <c:pt idx="281">
                  <c:v>-0.50487699767263594</c:v>
                </c:pt>
                <c:pt idx="282">
                  <c:v>-0.49723037238171175</c:v>
                </c:pt>
                <c:pt idx="283">
                  <c:v>-0.5775199379364051</c:v>
                </c:pt>
                <c:pt idx="284">
                  <c:v>-8.048929402639482E-2</c:v>
                </c:pt>
                <c:pt idx="285">
                  <c:v>-0.56477556245153382</c:v>
                </c:pt>
                <c:pt idx="286">
                  <c:v>-0.86044507370056289</c:v>
                </c:pt>
                <c:pt idx="287">
                  <c:v>-0.83113301008535823</c:v>
                </c:pt>
                <c:pt idx="288">
                  <c:v>-0.65526062839412491</c:v>
                </c:pt>
                <c:pt idx="289">
                  <c:v>-0.29459480217224554</c:v>
                </c:pt>
                <c:pt idx="290">
                  <c:v>-0.23469623739334766</c:v>
                </c:pt>
                <c:pt idx="291">
                  <c:v>-0.18626761055083607</c:v>
                </c:pt>
                <c:pt idx="292">
                  <c:v>-0.25891055081460523</c:v>
                </c:pt>
                <c:pt idx="293">
                  <c:v>-0.28185042668737426</c:v>
                </c:pt>
                <c:pt idx="294">
                  <c:v>-0.38253099301786131</c:v>
                </c:pt>
                <c:pt idx="295">
                  <c:v>-0.10215473235067707</c:v>
                </c:pt>
                <c:pt idx="296">
                  <c:v>-0.20538417377814122</c:v>
                </c:pt>
                <c:pt idx="297">
                  <c:v>-0.33665124127232327</c:v>
                </c:pt>
                <c:pt idx="298">
                  <c:v>-1.42185415050613E-2</c:v>
                </c:pt>
                <c:pt idx="299">
                  <c:v>-0.19009092319629461</c:v>
                </c:pt>
                <c:pt idx="300">
                  <c:v>0.30948859581068744</c:v>
                </c:pt>
                <c:pt idx="301">
                  <c:v>-1.8041854150523395E-2</c:v>
                </c:pt>
                <c:pt idx="302">
                  <c:v>0.35791722265320258</c:v>
                </c:pt>
                <c:pt idx="303">
                  <c:v>5.2052211016273997E-2</c:v>
                </c:pt>
                <c:pt idx="304">
                  <c:v>0.17184934057407153</c:v>
                </c:pt>
                <c:pt idx="305">
                  <c:v>0.36046609775017791</c:v>
                </c:pt>
                <c:pt idx="306">
                  <c:v>0.17567265321953363</c:v>
                </c:pt>
                <c:pt idx="307">
                  <c:v>0.20243584173776474</c:v>
                </c:pt>
                <c:pt idx="308">
                  <c:v>-5.1177230411188379E-2</c:v>
                </c:pt>
                <c:pt idx="309">
                  <c:v>0.3056652831652289</c:v>
                </c:pt>
                <c:pt idx="310">
                  <c:v>1.8302022265321813</c:v>
                </c:pt>
                <c:pt idx="311">
                  <c:v>1.7448149107835391</c:v>
                </c:pt>
                <c:pt idx="312">
                  <c:v>1.4402243366950973</c:v>
                </c:pt>
                <c:pt idx="313">
                  <c:v>1.4861040884406354</c:v>
                </c:pt>
                <c:pt idx="314">
                  <c:v>1.5944312800620484</c:v>
                </c:pt>
                <c:pt idx="315">
                  <c:v>1.4618897750193796</c:v>
                </c:pt>
                <c:pt idx="316">
                  <c:v>0.5211944685802794</c:v>
                </c:pt>
                <c:pt idx="317">
                  <c:v>0.91499567106282553</c:v>
                </c:pt>
                <c:pt idx="318">
                  <c:v>1.2285073079906765</c:v>
                </c:pt>
                <c:pt idx="319">
                  <c:v>1.507609131109374</c:v>
                </c:pt>
                <c:pt idx="320">
                  <c:v>1.3508533126454458</c:v>
                </c:pt>
                <c:pt idx="321">
                  <c:v>1.2947780605120083</c:v>
                </c:pt>
                <c:pt idx="322">
                  <c:v>1.2501727463149552</c:v>
                </c:pt>
                <c:pt idx="323">
                  <c:v>1.7803387664856305</c:v>
                </c:pt>
                <c:pt idx="324">
                  <c:v>1.4362406283940881</c:v>
                </c:pt>
                <c:pt idx="325">
                  <c:v>0.81304066718384638</c:v>
                </c:pt>
                <c:pt idx="326">
                  <c:v>0.53393884406514891</c:v>
                </c:pt>
                <c:pt idx="327">
                  <c:v>0.49188240496507296</c:v>
                </c:pt>
                <c:pt idx="328">
                  <c:v>0.75696541505041059</c:v>
                </c:pt>
                <c:pt idx="329">
                  <c:v>0.94558217222651519</c:v>
                </c:pt>
                <c:pt idx="330">
                  <c:v>1.1635109930178262</c:v>
                </c:pt>
                <c:pt idx="331">
                  <c:v>1.5369211947245769</c:v>
                </c:pt>
                <c:pt idx="332">
                  <c:v>1.3432066873545234</c:v>
                </c:pt>
                <c:pt idx="333">
                  <c:v>2.3283469123351295</c:v>
                </c:pt>
                <c:pt idx="334">
                  <c:v>1.6681882622187607</c:v>
                </c:pt>
                <c:pt idx="335">
                  <c:v>2.2161964080682579</c:v>
                </c:pt>
                <c:pt idx="336">
                  <c:v>2.1626700310317957</c:v>
                </c:pt>
                <c:pt idx="337">
                  <c:v>2.079831590380127</c:v>
                </c:pt>
                <c:pt idx="338">
                  <c:v>2.4634372924747736</c:v>
                </c:pt>
                <c:pt idx="339">
                  <c:v>2.439222979053516</c:v>
                </c:pt>
                <c:pt idx="340">
                  <c:v>1.8937637083009942</c:v>
                </c:pt>
                <c:pt idx="341">
                  <c:v>1.2858569976725991</c:v>
                </c:pt>
                <c:pt idx="342">
                  <c:v>1.3546766252909079</c:v>
                </c:pt>
                <c:pt idx="343">
                  <c:v>1.6656393871217854</c:v>
                </c:pt>
                <c:pt idx="344">
                  <c:v>1.8619027695888142</c:v>
                </c:pt>
                <c:pt idx="345">
                  <c:v>1.7879853917765582</c:v>
                </c:pt>
                <c:pt idx="346">
                  <c:v>3.2577215205585599</c:v>
                </c:pt>
                <c:pt idx="347">
                  <c:v>3.0308716369278379</c:v>
                </c:pt>
                <c:pt idx="348">
                  <c:v>2.9352888207912979</c:v>
                </c:pt>
                <c:pt idx="349">
                  <c:v>3.2386049573312512</c:v>
                </c:pt>
                <c:pt idx="350">
                  <c:v>2.7538982079130978</c:v>
                </c:pt>
                <c:pt idx="351">
                  <c:v>2.6646875795189935</c:v>
                </c:pt>
                <c:pt idx="352">
                  <c:v>2.5295971993793493</c:v>
                </c:pt>
                <c:pt idx="353">
                  <c:v>2.7271350193948649</c:v>
                </c:pt>
                <c:pt idx="354">
                  <c:v>2.3116683785880383</c:v>
                </c:pt>
                <c:pt idx="355">
                  <c:v>2.6689313731574718</c:v>
                </c:pt>
                <c:pt idx="356">
                  <c:v>2.6217771838634452</c:v>
                </c:pt>
                <c:pt idx="357">
                  <c:v>1.7105543366950968</c:v>
                </c:pt>
                <c:pt idx="358">
                  <c:v>1.4531179519006816</c:v>
                </c:pt>
                <c:pt idx="359">
                  <c:v>1.7538852133436613</c:v>
                </c:pt>
                <c:pt idx="360">
                  <c:v>0.7177674864235648</c:v>
                </c:pt>
                <c:pt idx="361">
                  <c:v>0.16721046547709406</c:v>
                </c:pt>
                <c:pt idx="362">
                  <c:v>0.34945503491076302</c:v>
                </c:pt>
                <c:pt idx="363">
                  <c:v>0.35710166020168543</c:v>
                </c:pt>
                <c:pt idx="364">
                  <c:v>0.5928726066718184</c:v>
                </c:pt>
                <c:pt idx="365">
                  <c:v>0.55973723041114987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1E1-4B22-9A35-377163A28D9F}"/>
            </c:ext>
          </c:extLst>
        </c:ser>
        <c:ser>
          <c:idx val="2"/>
          <c:order val="2"/>
          <c:tx>
            <c:strRef>
              <c:f>Nerda!$D$38</c:f>
              <c:strCache>
                <c:ptCount val="1"/>
                <c:pt idx="0">
                  <c:v>FO &amp; Der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Nerda!$E$35:$NF$35</c:f>
              <c:numCache>
                <c:formatCode>General</c:formatCode>
                <c:ptCount val="3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</c:numCache>
            </c:numRef>
          </c:cat>
          <c:val>
            <c:numRef>
              <c:f>Nerda!$E$38:$NF$38</c:f>
              <c:numCache>
                <c:formatCode>0.00</c:formatCode>
                <c:ptCount val="366"/>
                <c:pt idx="0">
                  <c:v>0.99450000000000016</c:v>
                </c:pt>
                <c:pt idx="1">
                  <c:v>0.99450000000000016</c:v>
                </c:pt>
                <c:pt idx="2">
                  <c:v>0.99450000000000016</c:v>
                </c:pt>
                <c:pt idx="3">
                  <c:v>0.99450000000000016</c:v>
                </c:pt>
                <c:pt idx="4">
                  <c:v>0.99450000000000016</c:v>
                </c:pt>
                <c:pt idx="5">
                  <c:v>0.99450000000000016</c:v>
                </c:pt>
                <c:pt idx="6">
                  <c:v>0.99450000000000016</c:v>
                </c:pt>
                <c:pt idx="7">
                  <c:v>0.99450000000000016</c:v>
                </c:pt>
                <c:pt idx="8">
                  <c:v>0.99450000000000016</c:v>
                </c:pt>
                <c:pt idx="9">
                  <c:v>0.99450000000000016</c:v>
                </c:pt>
                <c:pt idx="10">
                  <c:v>0.99450000000000016</c:v>
                </c:pt>
                <c:pt idx="11">
                  <c:v>0.99450000000000016</c:v>
                </c:pt>
                <c:pt idx="12">
                  <c:v>0.99450000000000016</c:v>
                </c:pt>
                <c:pt idx="13">
                  <c:v>0.99450000000000016</c:v>
                </c:pt>
                <c:pt idx="14">
                  <c:v>0.99450000000000016</c:v>
                </c:pt>
                <c:pt idx="15">
                  <c:v>0.99450000000000016</c:v>
                </c:pt>
                <c:pt idx="16">
                  <c:v>0.99450000000000016</c:v>
                </c:pt>
                <c:pt idx="17">
                  <c:v>0.99450000000000016</c:v>
                </c:pt>
                <c:pt idx="18">
                  <c:v>0.99450000000000016</c:v>
                </c:pt>
                <c:pt idx="19">
                  <c:v>0.99450000000000016</c:v>
                </c:pt>
                <c:pt idx="20">
                  <c:v>0.99450000000000016</c:v>
                </c:pt>
                <c:pt idx="21">
                  <c:v>0.99450000000000016</c:v>
                </c:pt>
                <c:pt idx="22">
                  <c:v>0.99450000000000016</c:v>
                </c:pt>
                <c:pt idx="23">
                  <c:v>0.99450000000000016</c:v>
                </c:pt>
                <c:pt idx="24">
                  <c:v>0.99450000000000016</c:v>
                </c:pt>
                <c:pt idx="25">
                  <c:v>0.99450000000000016</c:v>
                </c:pt>
                <c:pt idx="26">
                  <c:v>0.99450000000000016</c:v>
                </c:pt>
                <c:pt idx="27">
                  <c:v>0.99450000000000016</c:v>
                </c:pt>
                <c:pt idx="28">
                  <c:v>0.99450000000000016</c:v>
                </c:pt>
                <c:pt idx="29">
                  <c:v>0.99450000000000016</c:v>
                </c:pt>
                <c:pt idx="30">
                  <c:v>0.99450000000000016</c:v>
                </c:pt>
                <c:pt idx="31">
                  <c:v>0.99450000000000016</c:v>
                </c:pt>
                <c:pt idx="32">
                  <c:v>0.99450000000000016</c:v>
                </c:pt>
                <c:pt idx="33">
                  <c:v>0.99450000000000016</c:v>
                </c:pt>
                <c:pt idx="34">
                  <c:v>0.99450000000000016</c:v>
                </c:pt>
                <c:pt idx="35">
                  <c:v>0.99450000000000016</c:v>
                </c:pt>
                <c:pt idx="36">
                  <c:v>0.99450000000000016</c:v>
                </c:pt>
                <c:pt idx="37">
                  <c:v>0.99450000000000016</c:v>
                </c:pt>
                <c:pt idx="38">
                  <c:v>0.99450000000000016</c:v>
                </c:pt>
                <c:pt idx="39">
                  <c:v>0.99450000000000016</c:v>
                </c:pt>
                <c:pt idx="40">
                  <c:v>0.99450000000000016</c:v>
                </c:pt>
                <c:pt idx="41">
                  <c:v>0.99450000000000016</c:v>
                </c:pt>
                <c:pt idx="42">
                  <c:v>0.99450000000000016</c:v>
                </c:pt>
                <c:pt idx="43">
                  <c:v>0.99450000000000016</c:v>
                </c:pt>
                <c:pt idx="44">
                  <c:v>0.99450000000000016</c:v>
                </c:pt>
                <c:pt idx="45">
                  <c:v>0.99450000000000016</c:v>
                </c:pt>
                <c:pt idx="46">
                  <c:v>0.99450000000000016</c:v>
                </c:pt>
                <c:pt idx="47">
                  <c:v>0.99450000000000016</c:v>
                </c:pt>
                <c:pt idx="48">
                  <c:v>0.99450000000000016</c:v>
                </c:pt>
                <c:pt idx="49">
                  <c:v>0.99450000000000016</c:v>
                </c:pt>
                <c:pt idx="50">
                  <c:v>0.99450000000000016</c:v>
                </c:pt>
                <c:pt idx="51">
                  <c:v>0.99450000000000016</c:v>
                </c:pt>
                <c:pt idx="52">
                  <c:v>0.99450000000000016</c:v>
                </c:pt>
                <c:pt idx="53">
                  <c:v>0.99450000000000016</c:v>
                </c:pt>
                <c:pt idx="54">
                  <c:v>0.99450000000000016</c:v>
                </c:pt>
                <c:pt idx="55">
                  <c:v>0.99450000000000016</c:v>
                </c:pt>
                <c:pt idx="56">
                  <c:v>0.99450000000000016</c:v>
                </c:pt>
                <c:pt idx="57">
                  <c:v>0.99450000000000016</c:v>
                </c:pt>
                <c:pt idx="58">
                  <c:v>0.99450000000000016</c:v>
                </c:pt>
                <c:pt idx="59">
                  <c:v>0.99450000000000016</c:v>
                </c:pt>
                <c:pt idx="60">
                  <c:v>0.99450000000000016</c:v>
                </c:pt>
                <c:pt idx="61">
                  <c:v>0.99450000000000016</c:v>
                </c:pt>
                <c:pt idx="62">
                  <c:v>0.99450000000000016</c:v>
                </c:pt>
                <c:pt idx="63">
                  <c:v>0.99450000000000016</c:v>
                </c:pt>
                <c:pt idx="64">
                  <c:v>0.99450000000000016</c:v>
                </c:pt>
                <c:pt idx="65">
                  <c:v>0.99450000000000016</c:v>
                </c:pt>
                <c:pt idx="66">
                  <c:v>0.99450000000000016</c:v>
                </c:pt>
                <c:pt idx="67">
                  <c:v>0.99450000000000016</c:v>
                </c:pt>
                <c:pt idx="68">
                  <c:v>0.99450000000000016</c:v>
                </c:pt>
                <c:pt idx="69">
                  <c:v>0.99450000000000016</c:v>
                </c:pt>
                <c:pt idx="70">
                  <c:v>0.99450000000000016</c:v>
                </c:pt>
                <c:pt idx="71">
                  <c:v>0.99450000000000016</c:v>
                </c:pt>
                <c:pt idx="72">
                  <c:v>0.99450000000000016</c:v>
                </c:pt>
                <c:pt idx="73">
                  <c:v>0.99450000000000016</c:v>
                </c:pt>
                <c:pt idx="74">
                  <c:v>0.99450000000000016</c:v>
                </c:pt>
                <c:pt idx="75">
                  <c:v>0.99450000000000016</c:v>
                </c:pt>
                <c:pt idx="76">
                  <c:v>0.99450000000000016</c:v>
                </c:pt>
                <c:pt idx="77">
                  <c:v>0.99450000000000016</c:v>
                </c:pt>
                <c:pt idx="78">
                  <c:v>0.99450000000000016</c:v>
                </c:pt>
                <c:pt idx="79">
                  <c:v>0.99450000000000016</c:v>
                </c:pt>
                <c:pt idx="80">
                  <c:v>0.99450000000000016</c:v>
                </c:pt>
                <c:pt idx="81">
                  <c:v>0.99450000000000016</c:v>
                </c:pt>
                <c:pt idx="82">
                  <c:v>0.99450000000000016</c:v>
                </c:pt>
                <c:pt idx="83">
                  <c:v>0.99450000000000016</c:v>
                </c:pt>
                <c:pt idx="84">
                  <c:v>0.99450000000000016</c:v>
                </c:pt>
                <c:pt idx="85">
                  <c:v>0.99450000000000016</c:v>
                </c:pt>
                <c:pt idx="86">
                  <c:v>0.99450000000000016</c:v>
                </c:pt>
                <c:pt idx="87">
                  <c:v>0.99450000000000016</c:v>
                </c:pt>
                <c:pt idx="88">
                  <c:v>0.99450000000000016</c:v>
                </c:pt>
                <c:pt idx="89">
                  <c:v>0.99450000000000016</c:v>
                </c:pt>
                <c:pt idx="90">
                  <c:v>0.99450000000000016</c:v>
                </c:pt>
                <c:pt idx="91">
                  <c:v>0.99450000000000016</c:v>
                </c:pt>
                <c:pt idx="92">
                  <c:v>0.99450000000000016</c:v>
                </c:pt>
                <c:pt idx="93">
                  <c:v>0.99450000000000016</c:v>
                </c:pt>
                <c:pt idx="94">
                  <c:v>0.99450000000000016</c:v>
                </c:pt>
                <c:pt idx="95">
                  <c:v>0.99450000000000016</c:v>
                </c:pt>
                <c:pt idx="96">
                  <c:v>0.99450000000000016</c:v>
                </c:pt>
                <c:pt idx="97">
                  <c:v>0.99450000000000016</c:v>
                </c:pt>
                <c:pt idx="98">
                  <c:v>0.99450000000000016</c:v>
                </c:pt>
                <c:pt idx="99">
                  <c:v>0.99450000000000016</c:v>
                </c:pt>
                <c:pt idx="100">
                  <c:v>0.99450000000000016</c:v>
                </c:pt>
                <c:pt idx="101">
                  <c:v>0.99450000000000016</c:v>
                </c:pt>
                <c:pt idx="102">
                  <c:v>0.99450000000000016</c:v>
                </c:pt>
                <c:pt idx="103">
                  <c:v>0.99450000000000016</c:v>
                </c:pt>
                <c:pt idx="104">
                  <c:v>0.99450000000000016</c:v>
                </c:pt>
                <c:pt idx="105">
                  <c:v>0.99450000000000016</c:v>
                </c:pt>
                <c:pt idx="106">
                  <c:v>0.99450000000000016</c:v>
                </c:pt>
                <c:pt idx="107">
                  <c:v>0.99450000000000016</c:v>
                </c:pt>
                <c:pt idx="108">
                  <c:v>0.99450000000000016</c:v>
                </c:pt>
                <c:pt idx="109">
                  <c:v>0.99450000000000016</c:v>
                </c:pt>
                <c:pt idx="110">
                  <c:v>0.99450000000000016</c:v>
                </c:pt>
                <c:pt idx="111">
                  <c:v>0.99450000000000016</c:v>
                </c:pt>
                <c:pt idx="112">
                  <c:v>0.99450000000000016</c:v>
                </c:pt>
                <c:pt idx="113">
                  <c:v>0.99450000000000016</c:v>
                </c:pt>
                <c:pt idx="114">
                  <c:v>0.99450000000000016</c:v>
                </c:pt>
                <c:pt idx="115">
                  <c:v>0.99450000000000016</c:v>
                </c:pt>
                <c:pt idx="116">
                  <c:v>0.99450000000000016</c:v>
                </c:pt>
                <c:pt idx="117">
                  <c:v>0.99450000000000016</c:v>
                </c:pt>
                <c:pt idx="118">
                  <c:v>0.99450000000000016</c:v>
                </c:pt>
                <c:pt idx="119">
                  <c:v>0.99450000000000016</c:v>
                </c:pt>
                <c:pt idx="120">
                  <c:v>1.0795000000000001</c:v>
                </c:pt>
                <c:pt idx="121">
                  <c:v>1.1645000000000001</c:v>
                </c:pt>
                <c:pt idx="122">
                  <c:v>1.2495000000000003</c:v>
                </c:pt>
                <c:pt idx="123">
                  <c:v>1.2495000000000003</c:v>
                </c:pt>
                <c:pt idx="124">
                  <c:v>1.2495000000000003</c:v>
                </c:pt>
                <c:pt idx="125">
                  <c:v>1.2495000000000003</c:v>
                </c:pt>
                <c:pt idx="126">
                  <c:v>1.2495000000000003</c:v>
                </c:pt>
                <c:pt idx="127">
                  <c:v>1.2495000000000003</c:v>
                </c:pt>
                <c:pt idx="128">
                  <c:v>1.4195000000000004</c:v>
                </c:pt>
                <c:pt idx="129">
                  <c:v>1.4195000000000004</c:v>
                </c:pt>
                <c:pt idx="130">
                  <c:v>1.4195000000000004</c:v>
                </c:pt>
                <c:pt idx="131">
                  <c:v>1.4195000000000004</c:v>
                </c:pt>
                <c:pt idx="132">
                  <c:v>1.4195000000000004</c:v>
                </c:pt>
                <c:pt idx="133">
                  <c:v>1.4195000000000004</c:v>
                </c:pt>
                <c:pt idx="134">
                  <c:v>1.4195000000000004</c:v>
                </c:pt>
                <c:pt idx="135">
                  <c:v>1.4195000000000004</c:v>
                </c:pt>
                <c:pt idx="136">
                  <c:v>1.4195000000000004</c:v>
                </c:pt>
                <c:pt idx="137">
                  <c:v>1.4195000000000004</c:v>
                </c:pt>
                <c:pt idx="138">
                  <c:v>1.4195000000000004</c:v>
                </c:pt>
                <c:pt idx="139">
                  <c:v>1.4195000000000004</c:v>
                </c:pt>
                <c:pt idx="140">
                  <c:v>1.4195000000000004</c:v>
                </c:pt>
                <c:pt idx="141">
                  <c:v>1.4195000000000004</c:v>
                </c:pt>
                <c:pt idx="142">
                  <c:v>1.4195000000000004</c:v>
                </c:pt>
                <c:pt idx="143">
                  <c:v>1.4195000000000004</c:v>
                </c:pt>
                <c:pt idx="144">
                  <c:v>1.4195000000000004</c:v>
                </c:pt>
                <c:pt idx="145">
                  <c:v>1.4195000000000004</c:v>
                </c:pt>
                <c:pt idx="146">
                  <c:v>1.4195000000000004</c:v>
                </c:pt>
                <c:pt idx="147">
                  <c:v>1.4195000000000004</c:v>
                </c:pt>
                <c:pt idx="148">
                  <c:v>1.4195000000000004</c:v>
                </c:pt>
                <c:pt idx="149">
                  <c:v>1.4195000000000004</c:v>
                </c:pt>
                <c:pt idx="150">
                  <c:v>1.4195000000000004</c:v>
                </c:pt>
                <c:pt idx="151">
                  <c:v>1.4195000000000004</c:v>
                </c:pt>
                <c:pt idx="152">
                  <c:v>1.4195000000000004</c:v>
                </c:pt>
                <c:pt idx="153">
                  <c:v>1.4195000000000004</c:v>
                </c:pt>
                <c:pt idx="154">
                  <c:v>1.4195000000000004</c:v>
                </c:pt>
                <c:pt idx="155">
                  <c:v>1.4195000000000004</c:v>
                </c:pt>
                <c:pt idx="156">
                  <c:v>1.4195000000000004</c:v>
                </c:pt>
                <c:pt idx="157">
                  <c:v>1.4195000000000004</c:v>
                </c:pt>
                <c:pt idx="158">
                  <c:v>1.4195000000000004</c:v>
                </c:pt>
                <c:pt idx="159">
                  <c:v>1.4195000000000004</c:v>
                </c:pt>
                <c:pt idx="160">
                  <c:v>1.4195000000000004</c:v>
                </c:pt>
                <c:pt idx="161">
                  <c:v>1.4195000000000004</c:v>
                </c:pt>
                <c:pt idx="162">
                  <c:v>1.4195000000000004</c:v>
                </c:pt>
                <c:pt idx="163">
                  <c:v>1.4195000000000004</c:v>
                </c:pt>
                <c:pt idx="164">
                  <c:v>1.4195000000000004</c:v>
                </c:pt>
                <c:pt idx="165">
                  <c:v>1.4195000000000004</c:v>
                </c:pt>
                <c:pt idx="166">
                  <c:v>1.4195000000000004</c:v>
                </c:pt>
                <c:pt idx="167">
                  <c:v>1.4195000000000004</c:v>
                </c:pt>
                <c:pt idx="168">
                  <c:v>1.4195000000000004</c:v>
                </c:pt>
                <c:pt idx="169">
                  <c:v>1.4195000000000004</c:v>
                </c:pt>
                <c:pt idx="170">
                  <c:v>1.4195000000000004</c:v>
                </c:pt>
                <c:pt idx="171">
                  <c:v>1.4195000000000004</c:v>
                </c:pt>
                <c:pt idx="172">
                  <c:v>1.4195000000000004</c:v>
                </c:pt>
                <c:pt idx="173">
                  <c:v>1.4195000000000004</c:v>
                </c:pt>
                <c:pt idx="174">
                  <c:v>1.4195000000000004</c:v>
                </c:pt>
                <c:pt idx="175">
                  <c:v>1.4195000000000004</c:v>
                </c:pt>
                <c:pt idx="176">
                  <c:v>1.4195000000000004</c:v>
                </c:pt>
                <c:pt idx="177">
                  <c:v>1.4195000000000004</c:v>
                </c:pt>
                <c:pt idx="178">
                  <c:v>1.4195000000000004</c:v>
                </c:pt>
                <c:pt idx="179">
                  <c:v>1.4195000000000004</c:v>
                </c:pt>
                <c:pt idx="180">
                  <c:v>1.4195000000000004</c:v>
                </c:pt>
                <c:pt idx="181">
                  <c:v>1.4195000000000004</c:v>
                </c:pt>
                <c:pt idx="182">
                  <c:v>1.4195000000000004</c:v>
                </c:pt>
                <c:pt idx="183">
                  <c:v>1.4195000000000004</c:v>
                </c:pt>
                <c:pt idx="184">
                  <c:v>1.4195000000000004</c:v>
                </c:pt>
                <c:pt idx="185">
                  <c:v>1.4195000000000004</c:v>
                </c:pt>
                <c:pt idx="186">
                  <c:v>1.4195000000000004</c:v>
                </c:pt>
                <c:pt idx="187">
                  <c:v>1.4195000000000004</c:v>
                </c:pt>
                <c:pt idx="188">
                  <c:v>1.4195000000000004</c:v>
                </c:pt>
                <c:pt idx="189">
                  <c:v>1.4195000000000004</c:v>
                </c:pt>
                <c:pt idx="190">
                  <c:v>1.4195000000000004</c:v>
                </c:pt>
                <c:pt idx="191">
                  <c:v>1.4195000000000004</c:v>
                </c:pt>
                <c:pt idx="192">
                  <c:v>1.4195000000000004</c:v>
                </c:pt>
                <c:pt idx="193">
                  <c:v>1.4195000000000004</c:v>
                </c:pt>
                <c:pt idx="194">
                  <c:v>1.4195000000000004</c:v>
                </c:pt>
                <c:pt idx="195">
                  <c:v>1.4195000000000004</c:v>
                </c:pt>
                <c:pt idx="196">
                  <c:v>1.4195000000000004</c:v>
                </c:pt>
                <c:pt idx="197">
                  <c:v>1.4195000000000004</c:v>
                </c:pt>
                <c:pt idx="198">
                  <c:v>1.4195000000000004</c:v>
                </c:pt>
                <c:pt idx="199">
                  <c:v>1.4195000000000004</c:v>
                </c:pt>
                <c:pt idx="200">
                  <c:v>1.4195000000000004</c:v>
                </c:pt>
                <c:pt idx="201">
                  <c:v>1.4195000000000004</c:v>
                </c:pt>
                <c:pt idx="202">
                  <c:v>1.4195000000000004</c:v>
                </c:pt>
                <c:pt idx="203">
                  <c:v>1.4195000000000004</c:v>
                </c:pt>
                <c:pt idx="204">
                  <c:v>1.4195000000000004</c:v>
                </c:pt>
                <c:pt idx="205">
                  <c:v>1.4195000000000004</c:v>
                </c:pt>
                <c:pt idx="206">
                  <c:v>1.4195000000000004</c:v>
                </c:pt>
                <c:pt idx="207">
                  <c:v>1.4195000000000004</c:v>
                </c:pt>
                <c:pt idx="208">
                  <c:v>1.4195000000000004</c:v>
                </c:pt>
                <c:pt idx="209">
                  <c:v>1.4195000000000004</c:v>
                </c:pt>
                <c:pt idx="210">
                  <c:v>1.4195000000000004</c:v>
                </c:pt>
                <c:pt idx="211">
                  <c:v>1.4195000000000004</c:v>
                </c:pt>
                <c:pt idx="212">
                  <c:v>1.4195000000000004</c:v>
                </c:pt>
                <c:pt idx="213">
                  <c:v>1.4195000000000004</c:v>
                </c:pt>
                <c:pt idx="214">
                  <c:v>1.4195000000000004</c:v>
                </c:pt>
                <c:pt idx="215">
                  <c:v>1.4195000000000004</c:v>
                </c:pt>
                <c:pt idx="216">
                  <c:v>1.4195000000000004</c:v>
                </c:pt>
                <c:pt idx="217">
                  <c:v>1.4195000000000004</c:v>
                </c:pt>
                <c:pt idx="218">
                  <c:v>1.4195000000000004</c:v>
                </c:pt>
                <c:pt idx="219">
                  <c:v>1.4195000000000004</c:v>
                </c:pt>
                <c:pt idx="220">
                  <c:v>1.4195000000000004</c:v>
                </c:pt>
                <c:pt idx="221">
                  <c:v>1.4195000000000004</c:v>
                </c:pt>
                <c:pt idx="222">
                  <c:v>1.4195000000000004</c:v>
                </c:pt>
                <c:pt idx="223">
                  <c:v>1.4195000000000004</c:v>
                </c:pt>
                <c:pt idx="224">
                  <c:v>1.4195000000000004</c:v>
                </c:pt>
                <c:pt idx="225">
                  <c:v>1.4195000000000004</c:v>
                </c:pt>
                <c:pt idx="226">
                  <c:v>1.4195000000000004</c:v>
                </c:pt>
                <c:pt idx="227">
                  <c:v>1.4195000000000004</c:v>
                </c:pt>
                <c:pt idx="228">
                  <c:v>1.4195000000000004</c:v>
                </c:pt>
                <c:pt idx="229">
                  <c:v>1.4195000000000004</c:v>
                </c:pt>
                <c:pt idx="230">
                  <c:v>1.4195000000000004</c:v>
                </c:pt>
                <c:pt idx="231">
                  <c:v>1.4195000000000004</c:v>
                </c:pt>
                <c:pt idx="232">
                  <c:v>1.4195000000000004</c:v>
                </c:pt>
                <c:pt idx="233">
                  <c:v>1.4195000000000004</c:v>
                </c:pt>
                <c:pt idx="234">
                  <c:v>1.4195000000000004</c:v>
                </c:pt>
                <c:pt idx="235">
                  <c:v>1.4195000000000004</c:v>
                </c:pt>
                <c:pt idx="236">
                  <c:v>1.4195000000000004</c:v>
                </c:pt>
                <c:pt idx="237">
                  <c:v>1.4195000000000004</c:v>
                </c:pt>
                <c:pt idx="238">
                  <c:v>1.4195000000000004</c:v>
                </c:pt>
                <c:pt idx="239">
                  <c:v>1.4195000000000004</c:v>
                </c:pt>
                <c:pt idx="240">
                  <c:v>1.4195000000000004</c:v>
                </c:pt>
                <c:pt idx="241">
                  <c:v>1.4195000000000004</c:v>
                </c:pt>
                <c:pt idx="242">
                  <c:v>1.4195000000000004</c:v>
                </c:pt>
                <c:pt idx="243">
                  <c:v>1.4195000000000004</c:v>
                </c:pt>
                <c:pt idx="244">
                  <c:v>1.4195000000000004</c:v>
                </c:pt>
                <c:pt idx="245">
                  <c:v>1.4195000000000004</c:v>
                </c:pt>
                <c:pt idx="246">
                  <c:v>1.4195000000000004</c:v>
                </c:pt>
                <c:pt idx="247">
                  <c:v>1.4195000000000004</c:v>
                </c:pt>
                <c:pt idx="248">
                  <c:v>1.4195000000000004</c:v>
                </c:pt>
                <c:pt idx="249">
                  <c:v>1.4195000000000004</c:v>
                </c:pt>
                <c:pt idx="250">
                  <c:v>1.4195000000000004</c:v>
                </c:pt>
                <c:pt idx="251">
                  <c:v>1.4195000000000004</c:v>
                </c:pt>
                <c:pt idx="252">
                  <c:v>1.4195000000000004</c:v>
                </c:pt>
                <c:pt idx="253">
                  <c:v>1.4195000000000004</c:v>
                </c:pt>
                <c:pt idx="254">
                  <c:v>1.4195000000000004</c:v>
                </c:pt>
                <c:pt idx="255">
                  <c:v>1.4195000000000004</c:v>
                </c:pt>
                <c:pt idx="256">
                  <c:v>1.4195000000000004</c:v>
                </c:pt>
                <c:pt idx="257">
                  <c:v>1.4195000000000004</c:v>
                </c:pt>
                <c:pt idx="258">
                  <c:v>1.4195000000000004</c:v>
                </c:pt>
                <c:pt idx="259">
                  <c:v>1.4195000000000004</c:v>
                </c:pt>
                <c:pt idx="260">
                  <c:v>1.4195000000000004</c:v>
                </c:pt>
                <c:pt idx="261">
                  <c:v>1.4195000000000004</c:v>
                </c:pt>
                <c:pt idx="262">
                  <c:v>1.4195000000000004</c:v>
                </c:pt>
                <c:pt idx="263">
                  <c:v>1.4195000000000004</c:v>
                </c:pt>
                <c:pt idx="264">
                  <c:v>1.4195000000000004</c:v>
                </c:pt>
                <c:pt idx="265">
                  <c:v>1.4195000000000004</c:v>
                </c:pt>
                <c:pt idx="266">
                  <c:v>1.4195000000000004</c:v>
                </c:pt>
                <c:pt idx="267">
                  <c:v>1.4195000000000004</c:v>
                </c:pt>
                <c:pt idx="268">
                  <c:v>1.4195000000000004</c:v>
                </c:pt>
                <c:pt idx="269">
                  <c:v>1.4195000000000004</c:v>
                </c:pt>
                <c:pt idx="270">
                  <c:v>1.4195000000000004</c:v>
                </c:pt>
                <c:pt idx="271">
                  <c:v>1.4195000000000004</c:v>
                </c:pt>
                <c:pt idx="272">
                  <c:v>1.4195000000000004</c:v>
                </c:pt>
                <c:pt idx="273">
                  <c:v>1.4195000000000004</c:v>
                </c:pt>
                <c:pt idx="274">
                  <c:v>1.4450000000000001</c:v>
                </c:pt>
                <c:pt idx="275">
                  <c:v>1.4450000000000001</c:v>
                </c:pt>
                <c:pt idx="276">
                  <c:v>1.4450000000000001</c:v>
                </c:pt>
                <c:pt idx="277">
                  <c:v>1.4450000000000001</c:v>
                </c:pt>
                <c:pt idx="278">
                  <c:v>1.4450000000000001</c:v>
                </c:pt>
                <c:pt idx="279">
                  <c:v>1.4450000000000001</c:v>
                </c:pt>
                <c:pt idx="280">
                  <c:v>1.4450000000000001</c:v>
                </c:pt>
                <c:pt idx="281">
                  <c:v>1.4450000000000001</c:v>
                </c:pt>
                <c:pt idx="282">
                  <c:v>1.4450000000000001</c:v>
                </c:pt>
                <c:pt idx="283">
                  <c:v>1.4450000000000001</c:v>
                </c:pt>
                <c:pt idx="284">
                  <c:v>1.4450000000000001</c:v>
                </c:pt>
                <c:pt idx="285">
                  <c:v>1.4450000000000001</c:v>
                </c:pt>
                <c:pt idx="286">
                  <c:v>1.4450000000000001</c:v>
                </c:pt>
                <c:pt idx="287">
                  <c:v>1.4450000000000001</c:v>
                </c:pt>
                <c:pt idx="288">
                  <c:v>1.4450000000000001</c:v>
                </c:pt>
                <c:pt idx="289">
                  <c:v>1.4450000000000001</c:v>
                </c:pt>
                <c:pt idx="290">
                  <c:v>1.4450000000000001</c:v>
                </c:pt>
                <c:pt idx="291">
                  <c:v>1.4450000000000001</c:v>
                </c:pt>
                <c:pt idx="292">
                  <c:v>1.4450000000000001</c:v>
                </c:pt>
                <c:pt idx="293">
                  <c:v>1.4450000000000001</c:v>
                </c:pt>
                <c:pt idx="294">
                  <c:v>1.4450000000000001</c:v>
                </c:pt>
                <c:pt idx="295">
                  <c:v>1.4450000000000001</c:v>
                </c:pt>
                <c:pt idx="296">
                  <c:v>1.4450000000000001</c:v>
                </c:pt>
                <c:pt idx="297">
                  <c:v>1.4450000000000001</c:v>
                </c:pt>
                <c:pt idx="298">
                  <c:v>1.4450000000000001</c:v>
                </c:pt>
                <c:pt idx="299">
                  <c:v>1.4450000000000001</c:v>
                </c:pt>
                <c:pt idx="300">
                  <c:v>1.4450000000000001</c:v>
                </c:pt>
                <c:pt idx="301">
                  <c:v>1.4450000000000001</c:v>
                </c:pt>
                <c:pt idx="302">
                  <c:v>1.4450000000000001</c:v>
                </c:pt>
                <c:pt idx="303">
                  <c:v>1.4450000000000001</c:v>
                </c:pt>
                <c:pt idx="304">
                  <c:v>1.4450000000000001</c:v>
                </c:pt>
                <c:pt idx="305">
                  <c:v>1.4450000000000001</c:v>
                </c:pt>
                <c:pt idx="306">
                  <c:v>1.4450000000000001</c:v>
                </c:pt>
                <c:pt idx="307">
                  <c:v>1.4450000000000001</c:v>
                </c:pt>
                <c:pt idx="308">
                  <c:v>1.4450000000000001</c:v>
                </c:pt>
                <c:pt idx="309">
                  <c:v>1.4450000000000001</c:v>
                </c:pt>
                <c:pt idx="310">
                  <c:v>1.4705000000000001</c:v>
                </c:pt>
                <c:pt idx="311">
                  <c:v>1.4705000000000001</c:v>
                </c:pt>
                <c:pt idx="312">
                  <c:v>1.4705000000000001</c:v>
                </c:pt>
                <c:pt idx="313">
                  <c:v>1.4705000000000001</c:v>
                </c:pt>
                <c:pt idx="314">
                  <c:v>1.4705000000000001</c:v>
                </c:pt>
                <c:pt idx="315">
                  <c:v>1.4705000000000001</c:v>
                </c:pt>
                <c:pt idx="316">
                  <c:v>1.4705000000000001</c:v>
                </c:pt>
                <c:pt idx="317">
                  <c:v>1.4705000000000001</c:v>
                </c:pt>
                <c:pt idx="318">
                  <c:v>1.4705000000000001</c:v>
                </c:pt>
                <c:pt idx="319">
                  <c:v>1.4705000000000001</c:v>
                </c:pt>
                <c:pt idx="320">
                  <c:v>1.4705000000000001</c:v>
                </c:pt>
                <c:pt idx="321">
                  <c:v>1.4705000000000001</c:v>
                </c:pt>
                <c:pt idx="322">
                  <c:v>1.4705000000000001</c:v>
                </c:pt>
                <c:pt idx="323">
                  <c:v>1.4705000000000001</c:v>
                </c:pt>
                <c:pt idx="324">
                  <c:v>1.4705000000000001</c:v>
                </c:pt>
                <c:pt idx="325">
                  <c:v>1.4705000000000001</c:v>
                </c:pt>
                <c:pt idx="326">
                  <c:v>1.4705000000000001</c:v>
                </c:pt>
                <c:pt idx="327">
                  <c:v>1.4705000000000001</c:v>
                </c:pt>
                <c:pt idx="328">
                  <c:v>1.4705000000000001</c:v>
                </c:pt>
                <c:pt idx="329">
                  <c:v>1.4705000000000001</c:v>
                </c:pt>
                <c:pt idx="330">
                  <c:v>1.4705000000000001</c:v>
                </c:pt>
                <c:pt idx="331">
                  <c:v>1.4705000000000001</c:v>
                </c:pt>
                <c:pt idx="332">
                  <c:v>1.4705000000000001</c:v>
                </c:pt>
                <c:pt idx="333">
                  <c:v>1.4705000000000001</c:v>
                </c:pt>
                <c:pt idx="334">
                  <c:v>1.4705000000000001</c:v>
                </c:pt>
                <c:pt idx="335">
                  <c:v>1.4705000000000001</c:v>
                </c:pt>
                <c:pt idx="336">
                  <c:v>1.4705000000000001</c:v>
                </c:pt>
                <c:pt idx="337">
                  <c:v>1.4705000000000001</c:v>
                </c:pt>
                <c:pt idx="338">
                  <c:v>1.4705000000000001</c:v>
                </c:pt>
                <c:pt idx="339">
                  <c:v>1.4705000000000001</c:v>
                </c:pt>
                <c:pt idx="340">
                  <c:v>1.4705000000000001</c:v>
                </c:pt>
                <c:pt idx="341">
                  <c:v>1.4705000000000001</c:v>
                </c:pt>
                <c:pt idx="342">
                  <c:v>1.4705000000000001</c:v>
                </c:pt>
                <c:pt idx="343">
                  <c:v>1.4705000000000001</c:v>
                </c:pt>
                <c:pt idx="344">
                  <c:v>1.4705000000000001</c:v>
                </c:pt>
                <c:pt idx="345">
                  <c:v>1.4705000000000001</c:v>
                </c:pt>
                <c:pt idx="346">
                  <c:v>1.4960000000000002</c:v>
                </c:pt>
                <c:pt idx="347">
                  <c:v>1.4960000000000002</c:v>
                </c:pt>
                <c:pt idx="348">
                  <c:v>1.4960000000000002</c:v>
                </c:pt>
                <c:pt idx="349">
                  <c:v>1.4960000000000002</c:v>
                </c:pt>
                <c:pt idx="350">
                  <c:v>1.4960000000000002</c:v>
                </c:pt>
                <c:pt idx="351">
                  <c:v>1.4960000000000002</c:v>
                </c:pt>
                <c:pt idx="352">
                  <c:v>1.4960000000000002</c:v>
                </c:pt>
                <c:pt idx="353">
                  <c:v>1.4960000000000002</c:v>
                </c:pt>
                <c:pt idx="354">
                  <c:v>1.4960000000000002</c:v>
                </c:pt>
                <c:pt idx="355">
                  <c:v>1.4960000000000002</c:v>
                </c:pt>
                <c:pt idx="356">
                  <c:v>1.4960000000000002</c:v>
                </c:pt>
                <c:pt idx="357">
                  <c:v>1.4960000000000002</c:v>
                </c:pt>
                <c:pt idx="358">
                  <c:v>1.4960000000000002</c:v>
                </c:pt>
                <c:pt idx="359">
                  <c:v>1.4960000000000002</c:v>
                </c:pt>
                <c:pt idx="360">
                  <c:v>1.4960000000000002</c:v>
                </c:pt>
                <c:pt idx="361">
                  <c:v>1.4960000000000002</c:v>
                </c:pt>
                <c:pt idx="362">
                  <c:v>1.4960000000000002</c:v>
                </c:pt>
                <c:pt idx="363">
                  <c:v>1.4960000000000002</c:v>
                </c:pt>
                <c:pt idx="364">
                  <c:v>1.4960000000000002</c:v>
                </c:pt>
                <c:pt idx="365">
                  <c:v>1.4960000000000002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1E1-4B22-9A35-377163A28D9F}"/>
            </c:ext>
          </c:extLst>
        </c:ser>
        <c:ser>
          <c:idx val="3"/>
          <c:order val="3"/>
          <c:tx>
            <c:strRef>
              <c:f>Nerda!$D$39</c:f>
              <c:strCache>
                <c:ptCount val="1"/>
                <c:pt idx="0">
                  <c:v>MO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Nerda!$E$35:$NF$35</c:f>
              <c:numCache>
                <c:formatCode>General</c:formatCode>
                <c:ptCount val="3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</c:numCache>
            </c:numRef>
          </c:cat>
          <c:val>
            <c:numRef>
              <c:f>Nerda!$E$39:$NF$39</c:f>
              <c:numCache>
                <c:formatCode>0.00</c:formatCode>
                <c:ptCount val="366"/>
                <c:pt idx="0">
                  <c:v>0.16263</c:v>
                </c:pt>
                <c:pt idx="1">
                  <c:v>0.16263</c:v>
                </c:pt>
                <c:pt idx="2">
                  <c:v>0.16263</c:v>
                </c:pt>
                <c:pt idx="3">
                  <c:v>0.16263</c:v>
                </c:pt>
                <c:pt idx="4">
                  <c:v>0.16263</c:v>
                </c:pt>
                <c:pt idx="5">
                  <c:v>0.16263</c:v>
                </c:pt>
                <c:pt idx="6">
                  <c:v>0.16263</c:v>
                </c:pt>
                <c:pt idx="7">
                  <c:v>0.16263</c:v>
                </c:pt>
                <c:pt idx="8">
                  <c:v>0.16263</c:v>
                </c:pt>
                <c:pt idx="9">
                  <c:v>0.16263</c:v>
                </c:pt>
                <c:pt idx="10">
                  <c:v>0.16263</c:v>
                </c:pt>
                <c:pt idx="11">
                  <c:v>0.16263</c:v>
                </c:pt>
                <c:pt idx="12">
                  <c:v>0.16263</c:v>
                </c:pt>
                <c:pt idx="13">
                  <c:v>0.16263</c:v>
                </c:pt>
                <c:pt idx="14">
                  <c:v>0.16263</c:v>
                </c:pt>
                <c:pt idx="15">
                  <c:v>0.16263</c:v>
                </c:pt>
                <c:pt idx="16">
                  <c:v>0.16263</c:v>
                </c:pt>
                <c:pt idx="17">
                  <c:v>0.16263</c:v>
                </c:pt>
                <c:pt idx="18">
                  <c:v>0.16263</c:v>
                </c:pt>
                <c:pt idx="19">
                  <c:v>0.16263</c:v>
                </c:pt>
                <c:pt idx="20">
                  <c:v>0.16263</c:v>
                </c:pt>
                <c:pt idx="21">
                  <c:v>0.16263</c:v>
                </c:pt>
                <c:pt idx="22">
                  <c:v>0.16263</c:v>
                </c:pt>
                <c:pt idx="23">
                  <c:v>0.16263</c:v>
                </c:pt>
                <c:pt idx="24">
                  <c:v>0.16263</c:v>
                </c:pt>
                <c:pt idx="25">
                  <c:v>0.16263</c:v>
                </c:pt>
                <c:pt idx="26">
                  <c:v>0.16263</c:v>
                </c:pt>
                <c:pt idx="27">
                  <c:v>0.16263</c:v>
                </c:pt>
                <c:pt idx="28">
                  <c:v>0.16263</c:v>
                </c:pt>
                <c:pt idx="29">
                  <c:v>0.16263</c:v>
                </c:pt>
                <c:pt idx="30">
                  <c:v>0.16263</c:v>
                </c:pt>
                <c:pt idx="31">
                  <c:v>0.16263</c:v>
                </c:pt>
                <c:pt idx="32">
                  <c:v>0.16263</c:v>
                </c:pt>
                <c:pt idx="33">
                  <c:v>0.16263</c:v>
                </c:pt>
                <c:pt idx="34">
                  <c:v>0.16263</c:v>
                </c:pt>
                <c:pt idx="35">
                  <c:v>0.16263</c:v>
                </c:pt>
                <c:pt idx="36">
                  <c:v>0.16263</c:v>
                </c:pt>
                <c:pt idx="37">
                  <c:v>0.16263</c:v>
                </c:pt>
                <c:pt idx="38">
                  <c:v>0.16263</c:v>
                </c:pt>
                <c:pt idx="39">
                  <c:v>0.16263</c:v>
                </c:pt>
                <c:pt idx="40">
                  <c:v>0.16263</c:v>
                </c:pt>
                <c:pt idx="41">
                  <c:v>0.16263</c:v>
                </c:pt>
                <c:pt idx="42">
                  <c:v>0.16263</c:v>
                </c:pt>
                <c:pt idx="43">
                  <c:v>0.16263</c:v>
                </c:pt>
                <c:pt idx="44">
                  <c:v>0.16263</c:v>
                </c:pt>
                <c:pt idx="45">
                  <c:v>0.16263</c:v>
                </c:pt>
                <c:pt idx="46">
                  <c:v>0.16263</c:v>
                </c:pt>
                <c:pt idx="47">
                  <c:v>0.16263</c:v>
                </c:pt>
                <c:pt idx="48">
                  <c:v>0.16263</c:v>
                </c:pt>
                <c:pt idx="49">
                  <c:v>0.16263</c:v>
                </c:pt>
                <c:pt idx="50">
                  <c:v>0.16263</c:v>
                </c:pt>
                <c:pt idx="51">
                  <c:v>0.16263</c:v>
                </c:pt>
                <c:pt idx="52">
                  <c:v>0.16263</c:v>
                </c:pt>
                <c:pt idx="53">
                  <c:v>0.16263</c:v>
                </c:pt>
                <c:pt idx="54">
                  <c:v>0.16263</c:v>
                </c:pt>
                <c:pt idx="55">
                  <c:v>0.16263</c:v>
                </c:pt>
                <c:pt idx="56">
                  <c:v>0.16263</c:v>
                </c:pt>
                <c:pt idx="57">
                  <c:v>0.16263</c:v>
                </c:pt>
                <c:pt idx="58">
                  <c:v>0.16263</c:v>
                </c:pt>
                <c:pt idx="59">
                  <c:v>0.16263</c:v>
                </c:pt>
                <c:pt idx="60">
                  <c:v>0.16263</c:v>
                </c:pt>
                <c:pt idx="61">
                  <c:v>0.16263</c:v>
                </c:pt>
                <c:pt idx="62">
                  <c:v>0.16263</c:v>
                </c:pt>
                <c:pt idx="63">
                  <c:v>0.16263</c:v>
                </c:pt>
                <c:pt idx="64">
                  <c:v>0.16263</c:v>
                </c:pt>
                <c:pt idx="65">
                  <c:v>0.16263</c:v>
                </c:pt>
                <c:pt idx="66">
                  <c:v>0.16263</c:v>
                </c:pt>
                <c:pt idx="67">
                  <c:v>0.16263</c:v>
                </c:pt>
                <c:pt idx="68">
                  <c:v>0.16263</c:v>
                </c:pt>
                <c:pt idx="69">
                  <c:v>0.16263</c:v>
                </c:pt>
                <c:pt idx="70">
                  <c:v>0.16263</c:v>
                </c:pt>
                <c:pt idx="71">
                  <c:v>0.16263</c:v>
                </c:pt>
                <c:pt idx="72">
                  <c:v>0.16263</c:v>
                </c:pt>
                <c:pt idx="73">
                  <c:v>0.16263</c:v>
                </c:pt>
                <c:pt idx="74">
                  <c:v>0.16263</c:v>
                </c:pt>
                <c:pt idx="75">
                  <c:v>0.16263</c:v>
                </c:pt>
                <c:pt idx="76">
                  <c:v>0.16263</c:v>
                </c:pt>
                <c:pt idx="77">
                  <c:v>0.16263</c:v>
                </c:pt>
                <c:pt idx="78">
                  <c:v>0.16263</c:v>
                </c:pt>
                <c:pt idx="79">
                  <c:v>0.16263</c:v>
                </c:pt>
                <c:pt idx="80">
                  <c:v>0.16263</c:v>
                </c:pt>
                <c:pt idx="81">
                  <c:v>0.16263</c:v>
                </c:pt>
                <c:pt idx="82">
                  <c:v>0.16263</c:v>
                </c:pt>
                <c:pt idx="83">
                  <c:v>0.16263</c:v>
                </c:pt>
                <c:pt idx="84">
                  <c:v>0.16263</c:v>
                </c:pt>
                <c:pt idx="85">
                  <c:v>0.16263</c:v>
                </c:pt>
                <c:pt idx="86">
                  <c:v>0.16263</c:v>
                </c:pt>
                <c:pt idx="87">
                  <c:v>0.16263</c:v>
                </c:pt>
                <c:pt idx="88">
                  <c:v>0.16263</c:v>
                </c:pt>
                <c:pt idx="89">
                  <c:v>0.16263</c:v>
                </c:pt>
                <c:pt idx="90">
                  <c:v>0.16263</c:v>
                </c:pt>
                <c:pt idx="91">
                  <c:v>0.16263</c:v>
                </c:pt>
                <c:pt idx="92">
                  <c:v>0.16263</c:v>
                </c:pt>
                <c:pt idx="93">
                  <c:v>0.16263</c:v>
                </c:pt>
                <c:pt idx="94">
                  <c:v>0.16263</c:v>
                </c:pt>
                <c:pt idx="95">
                  <c:v>0.16263</c:v>
                </c:pt>
                <c:pt idx="96">
                  <c:v>0.16263</c:v>
                </c:pt>
                <c:pt idx="97">
                  <c:v>0.16263</c:v>
                </c:pt>
                <c:pt idx="98">
                  <c:v>0.16263</c:v>
                </c:pt>
                <c:pt idx="99">
                  <c:v>0.16263</c:v>
                </c:pt>
                <c:pt idx="100">
                  <c:v>0.16263</c:v>
                </c:pt>
                <c:pt idx="101">
                  <c:v>0.16263</c:v>
                </c:pt>
                <c:pt idx="102">
                  <c:v>0.16263</c:v>
                </c:pt>
                <c:pt idx="103">
                  <c:v>0.16263</c:v>
                </c:pt>
                <c:pt idx="104">
                  <c:v>0.16263</c:v>
                </c:pt>
                <c:pt idx="105">
                  <c:v>0.16263</c:v>
                </c:pt>
                <c:pt idx="106">
                  <c:v>0.16263</c:v>
                </c:pt>
                <c:pt idx="107">
                  <c:v>0.16263</c:v>
                </c:pt>
                <c:pt idx="108">
                  <c:v>0.16263</c:v>
                </c:pt>
                <c:pt idx="109">
                  <c:v>0.16263</c:v>
                </c:pt>
                <c:pt idx="110">
                  <c:v>0.16263</c:v>
                </c:pt>
                <c:pt idx="111">
                  <c:v>0.16263</c:v>
                </c:pt>
                <c:pt idx="112">
                  <c:v>0.16263</c:v>
                </c:pt>
                <c:pt idx="113">
                  <c:v>0.16263</c:v>
                </c:pt>
                <c:pt idx="114">
                  <c:v>0.16263</c:v>
                </c:pt>
                <c:pt idx="115">
                  <c:v>0.16263</c:v>
                </c:pt>
                <c:pt idx="116">
                  <c:v>0.16263</c:v>
                </c:pt>
                <c:pt idx="117">
                  <c:v>0.16263</c:v>
                </c:pt>
                <c:pt idx="118">
                  <c:v>0.16263</c:v>
                </c:pt>
                <c:pt idx="119">
                  <c:v>0.16263</c:v>
                </c:pt>
                <c:pt idx="120">
                  <c:v>0.17652999999999999</c:v>
                </c:pt>
                <c:pt idx="121">
                  <c:v>0.19043000000000002</c:v>
                </c:pt>
                <c:pt idx="122">
                  <c:v>0.20433000000000001</c:v>
                </c:pt>
                <c:pt idx="123">
                  <c:v>0.20433000000000001</c:v>
                </c:pt>
                <c:pt idx="124">
                  <c:v>0.20433000000000001</c:v>
                </c:pt>
                <c:pt idx="125">
                  <c:v>0.20433000000000001</c:v>
                </c:pt>
                <c:pt idx="126">
                  <c:v>0.20433000000000001</c:v>
                </c:pt>
                <c:pt idx="127">
                  <c:v>0.20433000000000001</c:v>
                </c:pt>
                <c:pt idx="128">
                  <c:v>0.23213000000000003</c:v>
                </c:pt>
                <c:pt idx="129">
                  <c:v>0.23213000000000003</c:v>
                </c:pt>
                <c:pt idx="130">
                  <c:v>0.23213000000000003</c:v>
                </c:pt>
                <c:pt idx="131">
                  <c:v>0.23213000000000003</c:v>
                </c:pt>
                <c:pt idx="132">
                  <c:v>0.23213000000000003</c:v>
                </c:pt>
                <c:pt idx="133">
                  <c:v>0.23213000000000003</c:v>
                </c:pt>
                <c:pt idx="134">
                  <c:v>0.23213000000000003</c:v>
                </c:pt>
                <c:pt idx="135">
                  <c:v>0.23213000000000003</c:v>
                </c:pt>
                <c:pt idx="136">
                  <c:v>0.23213000000000003</c:v>
                </c:pt>
                <c:pt idx="137">
                  <c:v>0.23213000000000003</c:v>
                </c:pt>
                <c:pt idx="138">
                  <c:v>0.23213000000000003</c:v>
                </c:pt>
                <c:pt idx="139">
                  <c:v>0.23213000000000003</c:v>
                </c:pt>
                <c:pt idx="140">
                  <c:v>0.23213000000000003</c:v>
                </c:pt>
                <c:pt idx="141">
                  <c:v>0.23213000000000003</c:v>
                </c:pt>
                <c:pt idx="142">
                  <c:v>0.23213000000000003</c:v>
                </c:pt>
                <c:pt idx="143">
                  <c:v>0.23213000000000003</c:v>
                </c:pt>
                <c:pt idx="144">
                  <c:v>0.23213000000000003</c:v>
                </c:pt>
                <c:pt idx="145">
                  <c:v>0.23213000000000003</c:v>
                </c:pt>
                <c:pt idx="146">
                  <c:v>0.23213000000000003</c:v>
                </c:pt>
                <c:pt idx="147">
                  <c:v>0.23213000000000003</c:v>
                </c:pt>
                <c:pt idx="148">
                  <c:v>0.23213000000000003</c:v>
                </c:pt>
                <c:pt idx="149">
                  <c:v>0.23213000000000003</c:v>
                </c:pt>
                <c:pt idx="150">
                  <c:v>0.23213000000000003</c:v>
                </c:pt>
                <c:pt idx="151">
                  <c:v>0.23213000000000003</c:v>
                </c:pt>
                <c:pt idx="152">
                  <c:v>0.23213000000000003</c:v>
                </c:pt>
                <c:pt idx="153">
                  <c:v>0.23213000000000003</c:v>
                </c:pt>
                <c:pt idx="154">
                  <c:v>0.23213000000000003</c:v>
                </c:pt>
                <c:pt idx="155">
                  <c:v>0.23213000000000003</c:v>
                </c:pt>
                <c:pt idx="156">
                  <c:v>0.23213000000000003</c:v>
                </c:pt>
                <c:pt idx="157">
                  <c:v>0.23213000000000003</c:v>
                </c:pt>
                <c:pt idx="158">
                  <c:v>0.23213000000000003</c:v>
                </c:pt>
                <c:pt idx="159">
                  <c:v>0.23213000000000003</c:v>
                </c:pt>
                <c:pt idx="160">
                  <c:v>0.23213000000000003</c:v>
                </c:pt>
                <c:pt idx="161">
                  <c:v>0.23213000000000003</c:v>
                </c:pt>
                <c:pt idx="162">
                  <c:v>0.23213000000000003</c:v>
                </c:pt>
                <c:pt idx="163">
                  <c:v>0.23213000000000003</c:v>
                </c:pt>
                <c:pt idx="164">
                  <c:v>0.23213000000000003</c:v>
                </c:pt>
                <c:pt idx="165">
                  <c:v>0.23213000000000003</c:v>
                </c:pt>
                <c:pt idx="166">
                  <c:v>0.23213000000000003</c:v>
                </c:pt>
                <c:pt idx="167">
                  <c:v>0.23213000000000003</c:v>
                </c:pt>
                <c:pt idx="168">
                  <c:v>0.23213000000000003</c:v>
                </c:pt>
                <c:pt idx="169">
                  <c:v>0.23213000000000003</c:v>
                </c:pt>
                <c:pt idx="170">
                  <c:v>0.23213000000000003</c:v>
                </c:pt>
                <c:pt idx="171">
                  <c:v>0.23213000000000003</c:v>
                </c:pt>
                <c:pt idx="172">
                  <c:v>0.23213000000000003</c:v>
                </c:pt>
                <c:pt idx="173">
                  <c:v>0.23213000000000003</c:v>
                </c:pt>
                <c:pt idx="174">
                  <c:v>0.23213000000000003</c:v>
                </c:pt>
                <c:pt idx="175">
                  <c:v>0.23213000000000003</c:v>
                </c:pt>
                <c:pt idx="176">
                  <c:v>0.23213000000000003</c:v>
                </c:pt>
                <c:pt idx="177">
                  <c:v>0.23213000000000003</c:v>
                </c:pt>
                <c:pt idx="178">
                  <c:v>0.23213000000000003</c:v>
                </c:pt>
                <c:pt idx="179">
                  <c:v>0.23213000000000003</c:v>
                </c:pt>
                <c:pt idx="180">
                  <c:v>0.23213000000000003</c:v>
                </c:pt>
                <c:pt idx="181">
                  <c:v>0.23213000000000003</c:v>
                </c:pt>
                <c:pt idx="182">
                  <c:v>0.23213000000000003</c:v>
                </c:pt>
                <c:pt idx="183">
                  <c:v>0.23213000000000003</c:v>
                </c:pt>
                <c:pt idx="184">
                  <c:v>0.23213000000000003</c:v>
                </c:pt>
                <c:pt idx="185">
                  <c:v>0.23213000000000003</c:v>
                </c:pt>
                <c:pt idx="186">
                  <c:v>0.23213000000000003</c:v>
                </c:pt>
                <c:pt idx="187">
                  <c:v>0.23213000000000003</c:v>
                </c:pt>
                <c:pt idx="188">
                  <c:v>0.23213000000000003</c:v>
                </c:pt>
                <c:pt idx="189">
                  <c:v>0.23213000000000003</c:v>
                </c:pt>
                <c:pt idx="190">
                  <c:v>0.23213000000000003</c:v>
                </c:pt>
                <c:pt idx="191">
                  <c:v>0.23213000000000003</c:v>
                </c:pt>
                <c:pt idx="192">
                  <c:v>0.23213000000000003</c:v>
                </c:pt>
                <c:pt idx="193">
                  <c:v>0.23213000000000003</c:v>
                </c:pt>
                <c:pt idx="194">
                  <c:v>0.23213000000000003</c:v>
                </c:pt>
                <c:pt idx="195">
                  <c:v>0.23213000000000003</c:v>
                </c:pt>
                <c:pt idx="196">
                  <c:v>0.23213000000000003</c:v>
                </c:pt>
                <c:pt idx="197">
                  <c:v>0.23213000000000003</c:v>
                </c:pt>
                <c:pt idx="198">
                  <c:v>0.23213000000000003</c:v>
                </c:pt>
                <c:pt idx="199">
                  <c:v>0.23213000000000003</c:v>
                </c:pt>
                <c:pt idx="200">
                  <c:v>0.23213000000000003</c:v>
                </c:pt>
                <c:pt idx="201">
                  <c:v>0.23213000000000003</c:v>
                </c:pt>
                <c:pt idx="202">
                  <c:v>0.23213000000000003</c:v>
                </c:pt>
                <c:pt idx="203">
                  <c:v>0.23213000000000003</c:v>
                </c:pt>
                <c:pt idx="204">
                  <c:v>0.23213000000000003</c:v>
                </c:pt>
                <c:pt idx="205">
                  <c:v>0.23213000000000003</c:v>
                </c:pt>
                <c:pt idx="206">
                  <c:v>0.23213000000000003</c:v>
                </c:pt>
                <c:pt idx="207">
                  <c:v>0.23213000000000003</c:v>
                </c:pt>
                <c:pt idx="208">
                  <c:v>0.23213000000000003</c:v>
                </c:pt>
                <c:pt idx="209">
                  <c:v>0.23213000000000003</c:v>
                </c:pt>
                <c:pt idx="210">
                  <c:v>0.23213000000000003</c:v>
                </c:pt>
                <c:pt idx="211">
                  <c:v>0.23213000000000003</c:v>
                </c:pt>
                <c:pt idx="212">
                  <c:v>0.23213000000000003</c:v>
                </c:pt>
                <c:pt idx="213">
                  <c:v>0.23213000000000003</c:v>
                </c:pt>
                <c:pt idx="214">
                  <c:v>0.23213000000000003</c:v>
                </c:pt>
                <c:pt idx="215">
                  <c:v>0.23213000000000003</c:v>
                </c:pt>
                <c:pt idx="216">
                  <c:v>0.23213000000000003</c:v>
                </c:pt>
                <c:pt idx="217">
                  <c:v>0.23213000000000003</c:v>
                </c:pt>
                <c:pt idx="218">
                  <c:v>0.23213000000000003</c:v>
                </c:pt>
                <c:pt idx="219">
                  <c:v>0.23213000000000003</c:v>
                </c:pt>
                <c:pt idx="220">
                  <c:v>0.23213000000000003</c:v>
                </c:pt>
                <c:pt idx="221">
                  <c:v>0.23213000000000003</c:v>
                </c:pt>
                <c:pt idx="222">
                  <c:v>0.23213000000000003</c:v>
                </c:pt>
                <c:pt idx="223">
                  <c:v>0.23213000000000003</c:v>
                </c:pt>
                <c:pt idx="224">
                  <c:v>0.23213000000000003</c:v>
                </c:pt>
                <c:pt idx="225">
                  <c:v>0.23213000000000003</c:v>
                </c:pt>
                <c:pt idx="226">
                  <c:v>0.23213000000000003</c:v>
                </c:pt>
                <c:pt idx="227">
                  <c:v>0.23213000000000003</c:v>
                </c:pt>
                <c:pt idx="228">
                  <c:v>0.23213000000000003</c:v>
                </c:pt>
                <c:pt idx="229">
                  <c:v>0.23213000000000003</c:v>
                </c:pt>
                <c:pt idx="230">
                  <c:v>0.23213000000000003</c:v>
                </c:pt>
                <c:pt idx="231">
                  <c:v>0.23213000000000003</c:v>
                </c:pt>
                <c:pt idx="232">
                  <c:v>0.23213000000000003</c:v>
                </c:pt>
                <c:pt idx="233">
                  <c:v>0.23213000000000003</c:v>
                </c:pt>
                <c:pt idx="234">
                  <c:v>0.23213000000000003</c:v>
                </c:pt>
                <c:pt idx="235">
                  <c:v>0.23213000000000003</c:v>
                </c:pt>
                <c:pt idx="236">
                  <c:v>0.23213000000000003</c:v>
                </c:pt>
                <c:pt idx="237">
                  <c:v>0.23213000000000003</c:v>
                </c:pt>
                <c:pt idx="238">
                  <c:v>0.23213000000000003</c:v>
                </c:pt>
                <c:pt idx="239">
                  <c:v>0.23213000000000003</c:v>
                </c:pt>
                <c:pt idx="240">
                  <c:v>0.23213000000000003</c:v>
                </c:pt>
                <c:pt idx="241">
                  <c:v>0.23213000000000003</c:v>
                </c:pt>
                <c:pt idx="242">
                  <c:v>0.23213000000000003</c:v>
                </c:pt>
                <c:pt idx="243">
                  <c:v>0.23213000000000003</c:v>
                </c:pt>
                <c:pt idx="244">
                  <c:v>0.23213000000000003</c:v>
                </c:pt>
                <c:pt idx="245">
                  <c:v>0.23213000000000003</c:v>
                </c:pt>
                <c:pt idx="246">
                  <c:v>0.23213000000000003</c:v>
                </c:pt>
                <c:pt idx="247">
                  <c:v>0.23213000000000003</c:v>
                </c:pt>
                <c:pt idx="248">
                  <c:v>0.23213000000000003</c:v>
                </c:pt>
                <c:pt idx="249">
                  <c:v>0.23213000000000003</c:v>
                </c:pt>
                <c:pt idx="250">
                  <c:v>0.23213000000000003</c:v>
                </c:pt>
                <c:pt idx="251">
                  <c:v>0.23213000000000003</c:v>
                </c:pt>
                <c:pt idx="252">
                  <c:v>0.23213000000000003</c:v>
                </c:pt>
                <c:pt idx="253">
                  <c:v>0.23213000000000003</c:v>
                </c:pt>
                <c:pt idx="254">
                  <c:v>0.23213000000000003</c:v>
                </c:pt>
                <c:pt idx="255">
                  <c:v>0.23213000000000003</c:v>
                </c:pt>
                <c:pt idx="256">
                  <c:v>0.23213000000000003</c:v>
                </c:pt>
                <c:pt idx="257">
                  <c:v>0.23213000000000003</c:v>
                </c:pt>
                <c:pt idx="258">
                  <c:v>0.23213000000000003</c:v>
                </c:pt>
                <c:pt idx="259">
                  <c:v>0.23213000000000003</c:v>
                </c:pt>
                <c:pt idx="260">
                  <c:v>0.23213000000000003</c:v>
                </c:pt>
                <c:pt idx="261">
                  <c:v>0.23213000000000003</c:v>
                </c:pt>
                <c:pt idx="262">
                  <c:v>0.23213000000000003</c:v>
                </c:pt>
                <c:pt idx="263">
                  <c:v>0.23213000000000003</c:v>
                </c:pt>
                <c:pt idx="264">
                  <c:v>0.23213000000000003</c:v>
                </c:pt>
                <c:pt idx="265">
                  <c:v>0.23213000000000003</c:v>
                </c:pt>
                <c:pt idx="266">
                  <c:v>0.23213000000000003</c:v>
                </c:pt>
                <c:pt idx="267">
                  <c:v>0.23213000000000003</c:v>
                </c:pt>
                <c:pt idx="268">
                  <c:v>0.23213000000000003</c:v>
                </c:pt>
                <c:pt idx="269">
                  <c:v>0.23213000000000003</c:v>
                </c:pt>
                <c:pt idx="270">
                  <c:v>0.23213000000000003</c:v>
                </c:pt>
                <c:pt idx="271">
                  <c:v>0.23213000000000003</c:v>
                </c:pt>
                <c:pt idx="272">
                  <c:v>0.23213000000000003</c:v>
                </c:pt>
                <c:pt idx="273">
                  <c:v>0.23213000000000003</c:v>
                </c:pt>
                <c:pt idx="274">
                  <c:v>0.23629999999999998</c:v>
                </c:pt>
                <c:pt idx="275">
                  <c:v>0.23629999999999998</c:v>
                </c:pt>
                <c:pt idx="276">
                  <c:v>0.23629999999999998</c:v>
                </c:pt>
                <c:pt idx="277">
                  <c:v>0.23629999999999998</c:v>
                </c:pt>
                <c:pt idx="278">
                  <c:v>0.23629999999999998</c:v>
                </c:pt>
                <c:pt idx="279">
                  <c:v>0.23629999999999998</c:v>
                </c:pt>
                <c:pt idx="280">
                  <c:v>0.23629999999999998</c:v>
                </c:pt>
                <c:pt idx="281">
                  <c:v>0.23629999999999998</c:v>
                </c:pt>
                <c:pt idx="282">
                  <c:v>0.23629999999999998</c:v>
                </c:pt>
                <c:pt idx="283">
                  <c:v>0.23629999999999998</c:v>
                </c:pt>
                <c:pt idx="284">
                  <c:v>0.23629999999999998</c:v>
                </c:pt>
                <c:pt idx="285">
                  <c:v>0.23629999999999998</c:v>
                </c:pt>
                <c:pt idx="286">
                  <c:v>0.23629999999999998</c:v>
                </c:pt>
                <c:pt idx="287">
                  <c:v>0.23629999999999998</c:v>
                </c:pt>
                <c:pt idx="288">
                  <c:v>0.23629999999999998</c:v>
                </c:pt>
                <c:pt idx="289">
                  <c:v>0.23629999999999998</c:v>
                </c:pt>
                <c:pt idx="290">
                  <c:v>0.23629999999999998</c:v>
                </c:pt>
                <c:pt idx="291">
                  <c:v>0.23629999999999998</c:v>
                </c:pt>
                <c:pt idx="292">
                  <c:v>0.23629999999999998</c:v>
                </c:pt>
                <c:pt idx="293">
                  <c:v>0.23629999999999998</c:v>
                </c:pt>
                <c:pt idx="294">
                  <c:v>0.23629999999999998</c:v>
                </c:pt>
                <c:pt idx="295">
                  <c:v>0.23629999999999998</c:v>
                </c:pt>
                <c:pt idx="296">
                  <c:v>0.23629999999999998</c:v>
                </c:pt>
                <c:pt idx="297">
                  <c:v>0.23629999999999998</c:v>
                </c:pt>
                <c:pt idx="298">
                  <c:v>0.23629999999999998</c:v>
                </c:pt>
                <c:pt idx="299">
                  <c:v>0.23629999999999998</c:v>
                </c:pt>
                <c:pt idx="300">
                  <c:v>0.23629999999999998</c:v>
                </c:pt>
                <c:pt idx="301">
                  <c:v>0.23629999999999998</c:v>
                </c:pt>
                <c:pt idx="302">
                  <c:v>0.23629999999999998</c:v>
                </c:pt>
                <c:pt idx="303">
                  <c:v>0.23629999999999998</c:v>
                </c:pt>
                <c:pt idx="304">
                  <c:v>0.23629999999999998</c:v>
                </c:pt>
                <c:pt idx="305">
                  <c:v>0.23629999999999998</c:v>
                </c:pt>
                <c:pt idx="306">
                  <c:v>0.23629999999999998</c:v>
                </c:pt>
                <c:pt idx="307">
                  <c:v>0.23629999999999998</c:v>
                </c:pt>
                <c:pt idx="308">
                  <c:v>0.23629999999999998</c:v>
                </c:pt>
                <c:pt idx="309">
                  <c:v>0.23629999999999998</c:v>
                </c:pt>
                <c:pt idx="310">
                  <c:v>0.24046999999999999</c:v>
                </c:pt>
                <c:pt idx="311">
                  <c:v>0.24046999999999999</c:v>
                </c:pt>
                <c:pt idx="312">
                  <c:v>0.24046999999999999</c:v>
                </c:pt>
                <c:pt idx="313">
                  <c:v>0.24046999999999999</c:v>
                </c:pt>
                <c:pt idx="314">
                  <c:v>0.24046999999999999</c:v>
                </c:pt>
                <c:pt idx="315">
                  <c:v>0.24046999999999999</c:v>
                </c:pt>
                <c:pt idx="316">
                  <c:v>0.24046999999999999</c:v>
                </c:pt>
                <c:pt idx="317">
                  <c:v>0.24046999999999999</c:v>
                </c:pt>
                <c:pt idx="318">
                  <c:v>0.24046999999999999</c:v>
                </c:pt>
                <c:pt idx="319">
                  <c:v>0.24046999999999999</c:v>
                </c:pt>
                <c:pt idx="320">
                  <c:v>0.24046999999999999</c:v>
                </c:pt>
                <c:pt idx="321">
                  <c:v>0.24046999999999999</c:v>
                </c:pt>
                <c:pt idx="322">
                  <c:v>0.24046999999999999</c:v>
                </c:pt>
                <c:pt idx="323">
                  <c:v>0.24046999999999999</c:v>
                </c:pt>
                <c:pt idx="324">
                  <c:v>0.24046999999999999</c:v>
                </c:pt>
                <c:pt idx="325">
                  <c:v>0.24046999999999999</c:v>
                </c:pt>
                <c:pt idx="326">
                  <c:v>0.24046999999999999</c:v>
                </c:pt>
                <c:pt idx="327">
                  <c:v>0.24046999999999999</c:v>
                </c:pt>
                <c:pt idx="328">
                  <c:v>0.24046999999999999</c:v>
                </c:pt>
                <c:pt idx="329">
                  <c:v>0.24046999999999999</c:v>
                </c:pt>
                <c:pt idx="330">
                  <c:v>0.24046999999999999</c:v>
                </c:pt>
                <c:pt idx="331">
                  <c:v>0.24046999999999999</c:v>
                </c:pt>
                <c:pt idx="332">
                  <c:v>0.24046999999999999</c:v>
                </c:pt>
                <c:pt idx="333">
                  <c:v>0.24046999999999999</c:v>
                </c:pt>
                <c:pt idx="334">
                  <c:v>0.24046999999999999</c:v>
                </c:pt>
                <c:pt idx="335">
                  <c:v>0.24046999999999999</c:v>
                </c:pt>
                <c:pt idx="336">
                  <c:v>0.24046999999999999</c:v>
                </c:pt>
                <c:pt idx="337">
                  <c:v>0.24046999999999999</c:v>
                </c:pt>
                <c:pt idx="338">
                  <c:v>0.24046999999999999</c:v>
                </c:pt>
                <c:pt idx="339">
                  <c:v>0.24046999999999999</c:v>
                </c:pt>
                <c:pt idx="340">
                  <c:v>0.24046999999999999</c:v>
                </c:pt>
                <c:pt idx="341">
                  <c:v>0.24046999999999999</c:v>
                </c:pt>
                <c:pt idx="342">
                  <c:v>0.24046999999999999</c:v>
                </c:pt>
                <c:pt idx="343">
                  <c:v>0.24046999999999999</c:v>
                </c:pt>
                <c:pt idx="344">
                  <c:v>0.24046999999999999</c:v>
                </c:pt>
                <c:pt idx="345">
                  <c:v>0.24046999999999999</c:v>
                </c:pt>
                <c:pt idx="346">
                  <c:v>0.24464</c:v>
                </c:pt>
                <c:pt idx="347">
                  <c:v>0.24464</c:v>
                </c:pt>
                <c:pt idx="348">
                  <c:v>0.24464</c:v>
                </c:pt>
                <c:pt idx="349">
                  <c:v>0.24464</c:v>
                </c:pt>
                <c:pt idx="350">
                  <c:v>0.24464</c:v>
                </c:pt>
                <c:pt idx="351">
                  <c:v>0.24464</c:v>
                </c:pt>
                <c:pt idx="352">
                  <c:v>0.24464</c:v>
                </c:pt>
                <c:pt idx="353">
                  <c:v>0.24464</c:v>
                </c:pt>
                <c:pt idx="354">
                  <c:v>0.24464</c:v>
                </c:pt>
                <c:pt idx="355">
                  <c:v>0.24464</c:v>
                </c:pt>
                <c:pt idx="356">
                  <c:v>0.24464</c:v>
                </c:pt>
                <c:pt idx="357">
                  <c:v>0.24464</c:v>
                </c:pt>
                <c:pt idx="358">
                  <c:v>0.24464</c:v>
                </c:pt>
                <c:pt idx="359">
                  <c:v>0.24464</c:v>
                </c:pt>
                <c:pt idx="360">
                  <c:v>0.24464</c:v>
                </c:pt>
                <c:pt idx="361">
                  <c:v>0.24464</c:v>
                </c:pt>
                <c:pt idx="362">
                  <c:v>0.24464</c:v>
                </c:pt>
                <c:pt idx="363">
                  <c:v>0.24464</c:v>
                </c:pt>
                <c:pt idx="364">
                  <c:v>0.24464</c:v>
                </c:pt>
                <c:pt idx="365">
                  <c:v>0.24464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1E1-4B22-9A35-377163A28D9F}"/>
            </c:ext>
          </c:extLst>
        </c:ser>
        <c:ser>
          <c:idx val="1"/>
          <c:order val="4"/>
          <c:tx>
            <c:strRef>
              <c:f>Nerda!$D$37</c:f>
              <c:strCache>
                <c:ptCount val="1"/>
                <c:pt idx="0">
                  <c:v>PO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Nerda!$E$35:$NF$35</c:f>
              <c:numCache>
                <c:formatCode>General</c:formatCode>
                <c:ptCount val="3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</c:numCache>
            </c:numRef>
          </c:cat>
          <c:val>
            <c:numRef>
              <c:f>Nerda!$E$37:$NF$37</c:f>
              <c:numCache>
                <c:formatCode>#,##0.00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1.1000000000000001</c:v>
                </c:pt>
                <c:pt idx="15">
                  <c:v>1.1000000000000001</c:v>
                </c:pt>
                <c:pt idx="16">
                  <c:v>1.1000000000000001</c:v>
                </c:pt>
                <c:pt idx="17">
                  <c:v>1.1000000000000001</c:v>
                </c:pt>
                <c:pt idx="18">
                  <c:v>1.1000000000000001</c:v>
                </c:pt>
                <c:pt idx="19">
                  <c:v>1.1000000000000001</c:v>
                </c:pt>
                <c:pt idx="20">
                  <c:v>1.1000000000000001</c:v>
                </c:pt>
                <c:pt idx="21">
                  <c:v>1.1000000000000001</c:v>
                </c:pt>
                <c:pt idx="22">
                  <c:v>1.1000000000000001</c:v>
                </c:pt>
                <c:pt idx="23">
                  <c:v>1.1000000000000001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1.1000000000000001</c:v>
                </c:pt>
                <c:pt idx="32">
                  <c:v>1.1000000000000001</c:v>
                </c:pt>
                <c:pt idx="33">
                  <c:v>1.1000000000000001</c:v>
                </c:pt>
                <c:pt idx="34">
                  <c:v>1.1000000000000001</c:v>
                </c:pt>
                <c:pt idx="35">
                  <c:v>1.1000000000000001</c:v>
                </c:pt>
                <c:pt idx="36">
                  <c:v>1.1000000000000001</c:v>
                </c:pt>
                <c:pt idx="37">
                  <c:v>1.1000000000000001</c:v>
                </c:pt>
                <c:pt idx="38">
                  <c:v>1.1000000000000001</c:v>
                </c:pt>
                <c:pt idx="39">
                  <c:v>1.1000000000000001</c:v>
                </c:pt>
                <c:pt idx="40">
                  <c:v>1.1000000000000001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1.1000000000000001</c:v>
                </c:pt>
                <c:pt idx="156">
                  <c:v>1.1000000000000001</c:v>
                </c:pt>
                <c:pt idx="157">
                  <c:v>1.1000000000000001</c:v>
                </c:pt>
                <c:pt idx="158">
                  <c:v>1.1000000000000001</c:v>
                </c:pt>
                <c:pt idx="159">
                  <c:v>1.1000000000000001</c:v>
                </c:pt>
                <c:pt idx="160">
                  <c:v>1.1000000000000001</c:v>
                </c:pt>
                <c:pt idx="161">
                  <c:v>1.1000000000000001</c:v>
                </c:pt>
                <c:pt idx="162">
                  <c:v>1.1000000000000001</c:v>
                </c:pt>
                <c:pt idx="163">
                  <c:v>1.1000000000000001</c:v>
                </c:pt>
                <c:pt idx="164">
                  <c:v>1.1000000000000001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1.1000000000000001</c:v>
                </c:pt>
                <c:pt idx="171">
                  <c:v>1.1000000000000001</c:v>
                </c:pt>
                <c:pt idx="172">
                  <c:v>1.1000000000000001</c:v>
                </c:pt>
                <c:pt idx="173">
                  <c:v>1.1000000000000001</c:v>
                </c:pt>
                <c:pt idx="174">
                  <c:v>1.1000000000000001</c:v>
                </c:pt>
                <c:pt idx="175">
                  <c:v>1.1000000000000001</c:v>
                </c:pt>
                <c:pt idx="176">
                  <c:v>1.1000000000000001</c:v>
                </c:pt>
                <c:pt idx="177">
                  <c:v>1.1000000000000001</c:v>
                </c:pt>
                <c:pt idx="178">
                  <c:v>1.1000000000000001</c:v>
                </c:pt>
                <c:pt idx="179">
                  <c:v>1.1000000000000001</c:v>
                </c:pt>
                <c:pt idx="180">
                  <c:v>1.1000000000000001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1.1000000000000001</c:v>
                </c:pt>
                <c:pt idx="190">
                  <c:v>1.1000000000000001</c:v>
                </c:pt>
                <c:pt idx="191">
                  <c:v>1.1000000000000001</c:v>
                </c:pt>
                <c:pt idx="192">
                  <c:v>1.1000000000000001</c:v>
                </c:pt>
                <c:pt idx="193">
                  <c:v>1.1000000000000001</c:v>
                </c:pt>
                <c:pt idx="194">
                  <c:v>1.1000000000000001</c:v>
                </c:pt>
                <c:pt idx="195">
                  <c:v>1.1000000000000001</c:v>
                </c:pt>
                <c:pt idx="196">
                  <c:v>1.6</c:v>
                </c:pt>
                <c:pt idx="197">
                  <c:v>1.1000000000000001</c:v>
                </c:pt>
                <c:pt idx="198">
                  <c:v>1.1000000000000001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1.1000000000000001</c:v>
                </c:pt>
                <c:pt idx="204">
                  <c:v>1.1000000000000001</c:v>
                </c:pt>
                <c:pt idx="205">
                  <c:v>1.1000000000000001</c:v>
                </c:pt>
                <c:pt idx="206">
                  <c:v>1.1000000000000001</c:v>
                </c:pt>
                <c:pt idx="207">
                  <c:v>1.1000000000000001</c:v>
                </c:pt>
                <c:pt idx="208">
                  <c:v>1.1000000000000001</c:v>
                </c:pt>
                <c:pt idx="209">
                  <c:v>1.1000000000000001</c:v>
                </c:pt>
                <c:pt idx="210">
                  <c:v>1.1000000000000001</c:v>
                </c:pt>
                <c:pt idx="211">
                  <c:v>1.1000000000000001</c:v>
                </c:pt>
                <c:pt idx="212">
                  <c:v>1.1000000000000001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1.1000000000000001</c:v>
                </c:pt>
                <c:pt idx="218">
                  <c:v>1.1000000000000001</c:v>
                </c:pt>
                <c:pt idx="219">
                  <c:v>1.1000000000000001</c:v>
                </c:pt>
                <c:pt idx="220">
                  <c:v>1.1000000000000001</c:v>
                </c:pt>
                <c:pt idx="221">
                  <c:v>1.1000000000000001</c:v>
                </c:pt>
                <c:pt idx="222">
                  <c:v>1.1000000000000001</c:v>
                </c:pt>
                <c:pt idx="223">
                  <c:v>1.1000000000000001</c:v>
                </c:pt>
                <c:pt idx="224">
                  <c:v>1.6</c:v>
                </c:pt>
                <c:pt idx="225">
                  <c:v>1.6</c:v>
                </c:pt>
                <c:pt idx="226">
                  <c:v>1.6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1.1000000000000001</c:v>
                </c:pt>
                <c:pt idx="232">
                  <c:v>1.1000000000000001</c:v>
                </c:pt>
                <c:pt idx="233">
                  <c:v>1.1000000000000001</c:v>
                </c:pt>
                <c:pt idx="234">
                  <c:v>1.1000000000000001</c:v>
                </c:pt>
                <c:pt idx="235">
                  <c:v>1.1000000000000001</c:v>
                </c:pt>
                <c:pt idx="236">
                  <c:v>1.1000000000000001</c:v>
                </c:pt>
                <c:pt idx="237">
                  <c:v>1.1000000000000001</c:v>
                </c:pt>
                <c:pt idx="238">
                  <c:v>1.1000000000000001</c:v>
                </c:pt>
                <c:pt idx="239">
                  <c:v>1.1000000000000001</c:v>
                </c:pt>
                <c:pt idx="240">
                  <c:v>1.1000000000000001</c:v>
                </c:pt>
                <c:pt idx="241">
                  <c:v>1.1000000000000001</c:v>
                </c:pt>
                <c:pt idx="242">
                  <c:v>1.1000000000000001</c:v>
                </c:pt>
                <c:pt idx="243">
                  <c:v>0</c:v>
                </c:pt>
                <c:pt idx="244">
                  <c:v>1.1000000000000001</c:v>
                </c:pt>
                <c:pt idx="245">
                  <c:v>1.1000000000000001</c:v>
                </c:pt>
                <c:pt idx="246">
                  <c:v>1.1000000000000001</c:v>
                </c:pt>
                <c:pt idx="247">
                  <c:v>1.1000000000000001</c:v>
                </c:pt>
                <c:pt idx="248">
                  <c:v>1.1000000000000001</c:v>
                </c:pt>
                <c:pt idx="249">
                  <c:v>1.1000000000000001</c:v>
                </c:pt>
                <c:pt idx="250">
                  <c:v>1.1000000000000001</c:v>
                </c:pt>
                <c:pt idx="251">
                  <c:v>1.1000000000000001</c:v>
                </c:pt>
                <c:pt idx="252">
                  <c:v>1.1000000000000001</c:v>
                </c:pt>
                <c:pt idx="253">
                  <c:v>1.1000000000000001</c:v>
                </c:pt>
                <c:pt idx="254">
                  <c:v>1.1000000000000001</c:v>
                </c:pt>
                <c:pt idx="255">
                  <c:v>1.1000000000000001</c:v>
                </c:pt>
                <c:pt idx="256">
                  <c:v>1.1000000000000001</c:v>
                </c:pt>
                <c:pt idx="257">
                  <c:v>1.1000000000000001</c:v>
                </c:pt>
                <c:pt idx="258">
                  <c:v>1.1000000000000001</c:v>
                </c:pt>
                <c:pt idx="259">
                  <c:v>1.1000000000000001</c:v>
                </c:pt>
                <c:pt idx="260">
                  <c:v>1.1000000000000001</c:v>
                </c:pt>
                <c:pt idx="261">
                  <c:v>1.1000000000000001</c:v>
                </c:pt>
                <c:pt idx="262">
                  <c:v>1.1000000000000001</c:v>
                </c:pt>
                <c:pt idx="263">
                  <c:v>1.1000000000000001</c:v>
                </c:pt>
                <c:pt idx="264">
                  <c:v>1.1000000000000001</c:v>
                </c:pt>
                <c:pt idx="265">
                  <c:v>1.1000000000000001</c:v>
                </c:pt>
                <c:pt idx="266">
                  <c:v>1.1000000000000001</c:v>
                </c:pt>
                <c:pt idx="267">
                  <c:v>1.1000000000000001</c:v>
                </c:pt>
                <c:pt idx="268">
                  <c:v>1.1000000000000001</c:v>
                </c:pt>
                <c:pt idx="269">
                  <c:v>1.1000000000000001</c:v>
                </c:pt>
                <c:pt idx="270">
                  <c:v>1.1000000000000001</c:v>
                </c:pt>
                <c:pt idx="271">
                  <c:v>1.1000000000000001</c:v>
                </c:pt>
                <c:pt idx="272">
                  <c:v>1.1000000000000001</c:v>
                </c:pt>
                <c:pt idx="273">
                  <c:v>1.1000000000000001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1.1000000000000001</c:v>
                </c:pt>
                <c:pt idx="281">
                  <c:v>1.1000000000000001</c:v>
                </c:pt>
                <c:pt idx="282">
                  <c:v>1.1000000000000001</c:v>
                </c:pt>
                <c:pt idx="283">
                  <c:v>1.1000000000000001</c:v>
                </c:pt>
                <c:pt idx="284">
                  <c:v>1.1000000000000001</c:v>
                </c:pt>
                <c:pt idx="285">
                  <c:v>1.1000000000000001</c:v>
                </c:pt>
                <c:pt idx="286">
                  <c:v>1.1000000000000001</c:v>
                </c:pt>
                <c:pt idx="287">
                  <c:v>1.1000000000000001</c:v>
                </c:pt>
                <c:pt idx="288">
                  <c:v>1.1000000000000001</c:v>
                </c:pt>
                <c:pt idx="289">
                  <c:v>1.1000000000000001</c:v>
                </c:pt>
                <c:pt idx="290">
                  <c:v>1.1000000000000001</c:v>
                </c:pt>
                <c:pt idx="291">
                  <c:v>1.1000000000000001</c:v>
                </c:pt>
                <c:pt idx="292">
                  <c:v>1.1000000000000001</c:v>
                </c:pt>
                <c:pt idx="293">
                  <c:v>1.1000000000000001</c:v>
                </c:pt>
                <c:pt idx="294">
                  <c:v>1.1000000000000001</c:v>
                </c:pt>
                <c:pt idx="295">
                  <c:v>1.1000000000000001</c:v>
                </c:pt>
                <c:pt idx="296">
                  <c:v>1.1000000000000001</c:v>
                </c:pt>
                <c:pt idx="297">
                  <c:v>1.1000000000000001</c:v>
                </c:pt>
                <c:pt idx="298">
                  <c:v>1.1000000000000001</c:v>
                </c:pt>
                <c:pt idx="299">
                  <c:v>1.1000000000000001</c:v>
                </c:pt>
                <c:pt idx="300">
                  <c:v>1.1000000000000001</c:v>
                </c:pt>
                <c:pt idx="301">
                  <c:v>1.1000000000000001</c:v>
                </c:pt>
                <c:pt idx="302">
                  <c:v>1.1000000000000001</c:v>
                </c:pt>
                <c:pt idx="303">
                  <c:v>1.1000000000000001</c:v>
                </c:pt>
                <c:pt idx="304">
                  <c:v>1.1000000000000001</c:v>
                </c:pt>
                <c:pt idx="305">
                  <c:v>1.1000000000000001</c:v>
                </c:pt>
                <c:pt idx="306">
                  <c:v>1.1000000000000001</c:v>
                </c:pt>
                <c:pt idx="307">
                  <c:v>1.1000000000000001</c:v>
                </c:pt>
                <c:pt idx="308">
                  <c:v>1.1000000000000001</c:v>
                </c:pt>
                <c:pt idx="309">
                  <c:v>1.1000000000000001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1.1000000000000001</c:v>
                </c:pt>
                <c:pt idx="317">
                  <c:v>1.1000000000000001</c:v>
                </c:pt>
                <c:pt idx="318">
                  <c:v>1.1000000000000001</c:v>
                </c:pt>
                <c:pt idx="319">
                  <c:v>1.1000000000000001</c:v>
                </c:pt>
                <c:pt idx="320">
                  <c:v>1.1000000000000001</c:v>
                </c:pt>
                <c:pt idx="321">
                  <c:v>1.1000000000000001</c:v>
                </c:pt>
                <c:pt idx="322">
                  <c:v>1.1000000000000001</c:v>
                </c:pt>
                <c:pt idx="323">
                  <c:v>1.1000000000000001</c:v>
                </c:pt>
                <c:pt idx="324">
                  <c:v>1.1000000000000001</c:v>
                </c:pt>
                <c:pt idx="325">
                  <c:v>1.1000000000000001</c:v>
                </c:pt>
                <c:pt idx="326">
                  <c:v>1.1000000000000001</c:v>
                </c:pt>
                <c:pt idx="327">
                  <c:v>1.1000000000000001</c:v>
                </c:pt>
                <c:pt idx="328">
                  <c:v>1.1000000000000001</c:v>
                </c:pt>
                <c:pt idx="329">
                  <c:v>1.1000000000000001</c:v>
                </c:pt>
                <c:pt idx="330">
                  <c:v>1.1000000000000001</c:v>
                </c:pt>
                <c:pt idx="331">
                  <c:v>1.1000000000000001</c:v>
                </c:pt>
                <c:pt idx="332">
                  <c:v>1.1000000000000001</c:v>
                </c:pt>
                <c:pt idx="333">
                  <c:v>1.1000000000000001</c:v>
                </c:pt>
                <c:pt idx="334">
                  <c:v>1.1000000000000001</c:v>
                </c:pt>
                <c:pt idx="335">
                  <c:v>1.1000000000000001</c:v>
                </c:pt>
                <c:pt idx="336">
                  <c:v>1.1000000000000001</c:v>
                </c:pt>
                <c:pt idx="337">
                  <c:v>1.1000000000000001</c:v>
                </c:pt>
                <c:pt idx="338">
                  <c:v>1.1000000000000001</c:v>
                </c:pt>
                <c:pt idx="339">
                  <c:v>1.1000000000000001</c:v>
                </c:pt>
                <c:pt idx="340">
                  <c:v>1.1000000000000001</c:v>
                </c:pt>
                <c:pt idx="341">
                  <c:v>1.1000000000000001</c:v>
                </c:pt>
                <c:pt idx="342">
                  <c:v>1.1000000000000001</c:v>
                </c:pt>
                <c:pt idx="343">
                  <c:v>1.1000000000000001</c:v>
                </c:pt>
                <c:pt idx="344">
                  <c:v>1.1000000000000001</c:v>
                </c:pt>
                <c:pt idx="345">
                  <c:v>1.1000000000000001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0.5</c:v>
                </c:pt>
                <c:pt idx="351">
                  <c:v>0.5</c:v>
                </c:pt>
                <c:pt idx="352">
                  <c:v>0.5</c:v>
                </c:pt>
                <c:pt idx="353">
                  <c:v>0.5</c:v>
                </c:pt>
                <c:pt idx="354">
                  <c:v>0.5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E1-4B22-9A35-377163A28D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"/>
        <c:overlap val="100"/>
        <c:axId val="158637599"/>
        <c:axId val="158639999"/>
      </c:barChart>
      <c:lineChart>
        <c:grouping val="standard"/>
        <c:varyColors val="0"/>
        <c:ser>
          <c:idx val="5"/>
          <c:order val="5"/>
          <c:tx>
            <c:strRef>
              <c:f>Nerda!$D$41</c:f>
              <c:strCache>
                <c:ptCount val="1"/>
                <c:pt idx="0">
                  <c:v>Forecast Beban Puncak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Nerda!$E$35:$NF$35</c:f>
              <c:numCache>
                <c:formatCode>General</c:formatCode>
                <c:ptCount val="3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</c:numCache>
            </c:numRef>
          </c:cat>
          <c:val>
            <c:numRef>
              <c:f>Nerda!$E$41:$NF$41</c:f>
              <c:numCache>
                <c:formatCode>0.00</c:formatCode>
                <c:ptCount val="366"/>
                <c:pt idx="0">
                  <c:v>11.487</c:v>
                </c:pt>
                <c:pt idx="1">
                  <c:v>12.256</c:v>
                </c:pt>
                <c:pt idx="2">
                  <c:v>11.922000000000001</c:v>
                </c:pt>
                <c:pt idx="3">
                  <c:v>11.792999999999999</c:v>
                </c:pt>
                <c:pt idx="4">
                  <c:v>10.73</c:v>
                </c:pt>
                <c:pt idx="5">
                  <c:v>10.172000000000001</c:v>
                </c:pt>
                <c:pt idx="6">
                  <c:v>10.702999999999999</c:v>
                </c:pt>
                <c:pt idx="7">
                  <c:v>10.39</c:v>
                </c:pt>
                <c:pt idx="8">
                  <c:v>10.798</c:v>
                </c:pt>
                <c:pt idx="9">
                  <c:v>11.28</c:v>
                </c:pt>
                <c:pt idx="10">
                  <c:v>10.699</c:v>
                </c:pt>
                <c:pt idx="11">
                  <c:v>10.728</c:v>
                </c:pt>
                <c:pt idx="12">
                  <c:v>10.894</c:v>
                </c:pt>
                <c:pt idx="13">
                  <c:v>10.506</c:v>
                </c:pt>
                <c:pt idx="14">
                  <c:v>10.622999999999999</c:v>
                </c:pt>
                <c:pt idx="15">
                  <c:v>10.404</c:v>
                </c:pt>
                <c:pt idx="16">
                  <c:v>10.773999999999999</c:v>
                </c:pt>
                <c:pt idx="17">
                  <c:v>10.62</c:v>
                </c:pt>
                <c:pt idx="18">
                  <c:v>9.4640000000000004</c:v>
                </c:pt>
                <c:pt idx="19">
                  <c:v>10.372</c:v>
                </c:pt>
                <c:pt idx="20">
                  <c:v>10.592000000000001</c:v>
                </c:pt>
                <c:pt idx="21">
                  <c:v>10.718</c:v>
                </c:pt>
                <c:pt idx="22">
                  <c:v>10.510999999999999</c:v>
                </c:pt>
                <c:pt idx="23">
                  <c:v>10.382999999999999</c:v>
                </c:pt>
                <c:pt idx="24">
                  <c:v>10.457000000000001</c:v>
                </c:pt>
                <c:pt idx="25">
                  <c:v>9.5389999999999997</c:v>
                </c:pt>
                <c:pt idx="26">
                  <c:v>9.8209999999999997</c:v>
                </c:pt>
                <c:pt idx="27">
                  <c:v>9.3089999999999993</c:v>
                </c:pt>
                <c:pt idx="28">
                  <c:v>10.135</c:v>
                </c:pt>
                <c:pt idx="29">
                  <c:v>10.582000000000001</c:v>
                </c:pt>
                <c:pt idx="30">
                  <c:v>10.33</c:v>
                </c:pt>
                <c:pt idx="31">
                  <c:v>10.615</c:v>
                </c:pt>
                <c:pt idx="32">
                  <c:v>10.605</c:v>
                </c:pt>
                <c:pt idx="33">
                  <c:v>10.144</c:v>
                </c:pt>
                <c:pt idx="34">
                  <c:v>9.5559999999999992</c:v>
                </c:pt>
                <c:pt idx="35">
                  <c:v>11.023999999999999</c:v>
                </c:pt>
                <c:pt idx="36">
                  <c:v>11.063000000000001</c:v>
                </c:pt>
                <c:pt idx="37">
                  <c:v>10.952</c:v>
                </c:pt>
                <c:pt idx="38">
                  <c:v>10.647</c:v>
                </c:pt>
                <c:pt idx="39">
                  <c:v>10.414</c:v>
                </c:pt>
                <c:pt idx="40">
                  <c:v>10.452</c:v>
                </c:pt>
                <c:pt idx="41">
                  <c:v>11.157999999999999</c:v>
                </c:pt>
                <c:pt idx="42">
                  <c:v>11.173999999999999</c:v>
                </c:pt>
                <c:pt idx="43">
                  <c:v>11.59</c:v>
                </c:pt>
                <c:pt idx="44">
                  <c:v>11.43</c:v>
                </c:pt>
                <c:pt idx="45">
                  <c:v>11.401999999999999</c:v>
                </c:pt>
                <c:pt idx="46">
                  <c:v>11.702999999999999</c:v>
                </c:pt>
                <c:pt idx="47">
                  <c:v>11.429</c:v>
                </c:pt>
                <c:pt idx="48">
                  <c:v>11.301</c:v>
                </c:pt>
                <c:pt idx="49">
                  <c:v>11.8</c:v>
                </c:pt>
                <c:pt idx="50">
                  <c:v>11.814</c:v>
                </c:pt>
                <c:pt idx="51">
                  <c:v>11.878</c:v>
                </c:pt>
                <c:pt idx="52">
                  <c:v>10.945</c:v>
                </c:pt>
                <c:pt idx="53">
                  <c:v>11.31</c:v>
                </c:pt>
                <c:pt idx="54">
                  <c:v>10.946999999999999</c:v>
                </c:pt>
                <c:pt idx="55">
                  <c:v>10.76</c:v>
                </c:pt>
                <c:pt idx="56">
                  <c:v>11.148999999999999</c:v>
                </c:pt>
                <c:pt idx="57">
                  <c:v>11.458</c:v>
                </c:pt>
                <c:pt idx="58">
                  <c:v>10.811999999999999</c:v>
                </c:pt>
                <c:pt idx="59">
                  <c:v>11.244999999999999</c:v>
                </c:pt>
                <c:pt idx="60">
                  <c:v>10.867000000000001</c:v>
                </c:pt>
                <c:pt idx="61">
                  <c:v>11.435</c:v>
                </c:pt>
                <c:pt idx="62">
                  <c:v>10.725</c:v>
                </c:pt>
                <c:pt idx="63">
                  <c:v>10.696999999999999</c:v>
                </c:pt>
                <c:pt idx="64">
                  <c:v>11.228</c:v>
                </c:pt>
                <c:pt idx="65">
                  <c:v>11.377000000000001</c:v>
                </c:pt>
                <c:pt idx="66">
                  <c:v>11.398999999999999</c:v>
                </c:pt>
                <c:pt idx="67">
                  <c:v>10.452999999999999</c:v>
                </c:pt>
                <c:pt idx="68">
                  <c:v>9.4120000000000008</c:v>
                </c:pt>
                <c:pt idx="69">
                  <c:v>7.7590000000000003</c:v>
                </c:pt>
                <c:pt idx="70">
                  <c:v>0</c:v>
                </c:pt>
                <c:pt idx="71">
                  <c:v>9.8719999999999999</c:v>
                </c:pt>
                <c:pt idx="72">
                  <c:v>10.502000000000001</c:v>
                </c:pt>
                <c:pt idx="73">
                  <c:v>10.137</c:v>
                </c:pt>
                <c:pt idx="74">
                  <c:v>10.41</c:v>
                </c:pt>
                <c:pt idx="75">
                  <c:v>10.962999999999999</c:v>
                </c:pt>
                <c:pt idx="76">
                  <c:v>10.863</c:v>
                </c:pt>
                <c:pt idx="77">
                  <c:v>10.997999999999999</c:v>
                </c:pt>
                <c:pt idx="78">
                  <c:v>11.007</c:v>
                </c:pt>
                <c:pt idx="79">
                  <c:v>11.282999999999999</c:v>
                </c:pt>
                <c:pt idx="80">
                  <c:v>11.678000000000001</c:v>
                </c:pt>
                <c:pt idx="81">
                  <c:v>11.420999999999999</c:v>
                </c:pt>
                <c:pt idx="82">
                  <c:v>11.757</c:v>
                </c:pt>
                <c:pt idx="83">
                  <c:v>11.529</c:v>
                </c:pt>
                <c:pt idx="84">
                  <c:v>11.481</c:v>
                </c:pt>
                <c:pt idx="85">
                  <c:v>11.509</c:v>
                </c:pt>
                <c:pt idx="86">
                  <c:v>11.516999999999999</c:v>
                </c:pt>
                <c:pt idx="87">
                  <c:v>11.012</c:v>
                </c:pt>
                <c:pt idx="88">
                  <c:v>11.53</c:v>
                </c:pt>
                <c:pt idx="89">
                  <c:v>11.467000000000001</c:v>
                </c:pt>
                <c:pt idx="90">
                  <c:v>11.555999999999999</c:v>
                </c:pt>
                <c:pt idx="91">
                  <c:v>11.196</c:v>
                </c:pt>
                <c:pt idx="92">
                  <c:v>11.88</c:v>
                </c:pt>
                <c:pt idx="93">
                  <c:v>11.763999999999999</c:v>
                </c:pt>
                <c:pt idx="94">
                  <c:v>11.22</c:v>
                </c:pt>
                <c:pt idx="95">
                  <c:v>11.773999999999999</c:v>
                </c:pt>
                <c:pt idx="96">
                  <c:v>12.212999999999999</c:v>
                </c:pt>
                <c:pt idx="97">
                  <c:v>12.183999999999999</c:v>
                </c:pt>
                <c:pt idx="98">
                  <c:v>12.259</c:v>
                </c:pt>
                <c:pt idx="99">
                  <c:v>12.316000000000001</c:v>
                </c:pt>
                <c:pt idx="100">
                  <c:v>12.114000000000001</c:v>
                </c:pt>
                <c:pt idx="101">
                  <c:v>12.015000000000001</c:v>
                </c:pt>
                <c:pt idx="102">
                  <c:v>12.239000000000001</c:v>
                </c:pt>
                <c:pt idx="103">
                  <c:v>12.18</c:v>
                </c:pt>
                <c:pt idx="104">
                  <c:v>11.643000000000001</c:v>
                </c:pt>
                <c:pt idx="105">
                  <c:v>12.214</c:v>
                </c:pt>
                <c:pt idx="106">
                  <c:v>11.685</c:v>
                </c:pt>
                <c:pt idx="107">
                  <c:v>11.558999999999999</c:v>
                </c:pt>
                <c:pt idx="108">
                  <c:v>11.909000000000001</c:v>
                </c:pt>
                <c:pt idx="109">
                  <c:v>12.416</c:v>
                </c:pt>
                <c:pt idx="110">
                  <c:v>12.153</c:v>
                </c:pt>
                <c:pt idx="111">
                  <c:v>12.188000000000001</c:v>
                </c:pt>
                <c:pt idx="112">
                  <c:v>11.313000000000001</c:v>
                </c:pt>
                <c:pt idx="113">
                  <c:v>11.141</c:v>
                </c:pt>
                <c:pt idx="114">
                  <c:v>11.551</c:v>
                </c:pt>
                <c:pt idx="115">
                  <c:v>11.605</c:v>
                </c:pt>
                <c:pt idx="116">
                  <c:v>12.064</c:v>
                </c:pt>
                <c:pt idx="117">
                  <c:v>11.473000000000001</c:v>
                </c:pt>
                <c:pt idx="118">
                  <c:v>11.117000000000001</c:v>
                </c:pt>
                <c:pt idx="119">
                  <c:v>12.151</c:v>
                </c:pt>
                <c:pt idx="120">
                  <c:v>12.462999999999999</c:v>
                </c:pt>
                <c:pt idx="121">
                  <c:v>12.414999999999999</c:v>
                </c:pt>
                <c:pt idx="122">
                  <c:v>12.244999999999999</c:v>
                </c:pt>
                <c:pt idx="123">
                  <c:v>12.577999999999999</c:v>
                </c:pt>
                <c:pt idx="124">
                  <c:v>12.263</c:v>
                </c:pt>
                <c:pt idx="125">
                  <c:v>12.048999999999999</c:v>
                </c:pt>
                <c:pt idx="126">
                  <c:v>12.455</c:v>
                </c:pt>
                <c:pt idx="127">
                  <c:v>12.595000000000001</c:v>
                </c:pt>
                <c:pt idx="128">
                  <c:v>12.446999999999999</c:v>
                </c:pt>
                <c:pt idx="129">
                  <c:v>12.358000000000001</c:v>
                </c:pt>
                <c:pt idx="130">
                  <c:v>12.587</c:v>
                </c:pt>
                <c:pt idx="131">
                  <c:v>12.71</c:v>
                </c:pt>
                <c:pt idx="132">
                  <c:v>12.33</c:v>
                </c:pt>
                <c:pt idx="133">
                  <c:v>12.522</c:v>
                </c:pt>
                <c:pt idx="134">
                  <c:v>12.552</c:v>
                </c:pt>
                <c:pt idx="135">
                  <c:v>12.337</c:v>
                </c:pt>
                <c:pt idx="136">
                  <c:v>12.433999999999999</c:v>
                </c:pt>
                <c:pt idx="137">
                  <c:v>12.616</c:v>
                </c:pt>
                <c:pt idx="138">
                  <c:v>12.625</c:v>
                </c:pt>
                <c:pt idx="139">
                  <c:v>12.319000000000001</c:v>
                </c:pt>
                <c:pt idx="140">
                  <c:v>12.557</c:v>
                </c:pt>
                <c:pt idx="141">
                  <c:v>12.613</c:v>
                </c:pt>
                <c:pt idx="142">
                  <c:v>12.548</c:v>
                </c:pt>
                <c:pt idx="143">
                  <c:v>12.548</c:v>
                </c:pt>
                <c:pt idx="144">
                  <c:v>12.73</c:v>
                </c:pt>
                <c:pt idx="145">
                  <c:v>12.394</c:v>
                </c:pt>
                <c:pt idx="146">
                  <c:v>12.252000000000001</c:v>
                </c:pt>
                <c:pt idx="147">
                  <c:v>12.243</c:v>
                </c:pt>
                <c:pt idx="148">
                  <c:v>12.145</c:v>
                </c:pt>
                <c:pt idx="149">
                  <c:v>11.984</c:v>
                </c:pt>
                <c:pt idx="150">
                  <c:v>11.79</c:v>
                </c:pt>
                <c:pt idx="151">
                  <c:v>12.087</c:v>
                </c:pt>
                <c:pt idx="152">
                  <c:v>12.507999999999999</c:v>
                </c:pt>
                <c:pt idx="153">
                  <c:v>12.06</c:v>
                </c:pt>
                <c:pt idx="154">
                  <c:v>12.077999999999999</c:v>
                </c:pt>
                <c:pt idx="155">
                  <c:v>12.005000000000001</c:v>
                </c:pt>
                <c:pt idx="156">
                  <c:v>11.804</c:v>
                </c:pt>
                <c:pt idx="157">
                  <c:v>11.741</c:v>
                </c:pt>
                <c:pt idx="158">
                  <c:v>10.381</c:v>
                </c:pt>
                <c:pt idx="159">
                  <c:v>11.587999999999999</c:v>
                </c:pt>
                <c:pt idx="160">
                  <c:v>11.271000000000001</c:v>
                </c:pt>
                <c:pt idx="161">
                  <c:v>11.933</c:v>
                </c:pt>
                <c:pt idx="162">
                  <c:v>11.851000000000001</c:v>
                </c:pt>
                <c:pt idx="163">
                  <c:v>11.925000000000001</c:v>
                </c:pt>
                <c:pt idx="164">
                  <c:v>11.968</c:v>
                </c:pt>
                <c:pt idx="165">
                  <c:v>12.41</c:v>
                </c:pt>
                <c:pt idx="166">
                  <c:v>12.465</c:v>
                </c:pt>
                <c:pt idx="167">
                  <c:v>12.372</c:v>
                </c:pt>
                <c:pt idx="168">
                  <c:v>12.489000000000001</c:v>
                </c:pt>
                <c:pt idx="169">
                  <c:v>11.686999999999999</c:v>
                </c:pt>
                <c:pt idx="170">
                  <c:v>11.624000000000001</c:v>
                </c:pt>
                <c:pt idx="171">
                  <c:v>11.324</c:v>
                </c:pt>
                <c:pt idx="172">
                  <c:v>11.246</c:v>
                </c:pt>
                <c:pt idx="173">
                  <c:v>11.702</c:v>
                </c:pt>
                <c:pt idx="174">
                  <c:v>11.443</c:v>
                </c:pt>
                <c:pt idx="175">
                  <c:v>11.423999999999999</c:v>
                </c:pt>
                <c:pt idx="176">
                  <c:v>11.352</c:v>
                </c:pt>
                <c:pt idx="177">
                  <c:v>11.547000000000001</c:v>
                </c:pt>
                <c:pt idx="178">
                  <c:v>12.42</c:v>
                </c:pt>
                <c:pt idx="179">
                  <c:v>12.785</c:v>
                </c:pt>
                <c:pt idx="180">
                  <c:v>13.010999999999999</c:v>
                </c:pt>
                <c:pt idx="181">
                  <c:v>12.397</c:v>
                </c:pt>
                <c:pt idx="182">
                  <c:v>11.192</c:v>
                </c:pt>
                <c:pt idx="183">
                  <c:v>12.098000000000001</c:v>
                </c:pt>
                <c:pt idx="184">
                  <c:v>10.765000000000001</c:v>
                </c:pt>
                <c:pt idx="185">
                  <c:v>11.401</c:v>
                </c:pt>
                <c:pt idx="186">
                  <c:v>11.628</c:v>
                </c:pt>
                <c:pt idx="187">
                  <c:v>12.301</c:v>
                </c:pt>
                <c:pt idx="188">
                  <c:v>12.327</c:v>
                </c:pt>
                <c:pt idx="189">
                  <c:v>12.212999999999999</c:v>
                </c:pt>
                <c:pt idx="190">
                  <c:v>12.714</c:v>
                </c:pt>
                <c:pt idx="191">
                  <c:v>12.459</c:v>
                </c:pt>
                <c:pt idx="192">
                  <c:v>12.694000000000001</c:v>
                </c:pt>
                <c:pt idx="193">
                  <c:v>12.577999999999999</c:v>
                </c:pt>
                <c:pt idx="194">
                  <c:v>11.686</c:v>
                </c:pt>
                <c:pt idx="195">
                  <c:v>11.595000000000001</c:v>
                </c:pt>
                <c:pt idx="196">
                  <c:v>11.505000000000001</c:v>
                </c:pt>
                <c:pt idx="197">
                  <c:v>12.031000000000001</c:v>
                </c:pt>
                <c:pt idx="198">
                  <c:v>12.778</c:v>
                </c:pt>
                <c:pt idx="199">
                  <c:v>12.683</c:v>
                </c:pt>
                <c:pt idx="200">
                  <c:v>12.273</c:v>
                </c:pt>
                <c:pt idx="201">
                  <c:v>11.928000000000001</c:v>
                </c:pt>
                <c:pt idx="202">
                  <c:v>12.128</c:v>
                </c:pt>
                <c:pt idx="203">
                  <c:v>12.599</c:v>
                </c:pt>
                <c:pt idx="204">
                  <c:v>12.861000000000001</c:v>
                </c:pt>
                <c:pt idx="205">
                  <c:v>12.656000000000001</c:v>
                </c:pt>
                <c:pt idx="206">
                  <c:v>12.551</c:v>
                </c:pt>
                <c:pt idx="207">
                  <c:v>12.718999999999999</c:v>
                </c:pt>
                <c:pt idx="208">
                  <c:v>12.093999999999999</c:v>
                </c:pt>
                <c:pt idx="209">
                  <c:v>12.632</c:v>
                </c:pt>
                <c:pt idx="210">
                  <c:v>12.711</c:v>
                </c:pt>
                <c:pt idx="211">
                  <c:v>12.73</c:v>
                </c:pt>
                <c:pt idx="212">
                  <c:v>13.141999999999999</c:v>
                </c:pt>
                <c:pt idx="213">
                  <c:v>13.867154965089217</c:v>
                </c:pt>
                <c:pt idx="214">
                  <c:v>13.029849495733128</c:v>
                </c:pt>
                <c:pt idx="215">
                  <c:v>13.366301008533748</c:v>
                </c:pt>
                <c:pt idx="216">
                  <c:v>12.674281419705199</c:v>
                </c:pt>
                <c:pt idx="217">
                  <c:v>13.52942901474011</c:v>
                </c:pt>
                <c:pt idx="218">
                  <c:v>13.924504654771141</c:v>
                </c:pt>
                <c:pt idx="219">
                  <c:v>13.491195888285493</c:v>
                </c:pt>
                <c:pt idx="220">
                  <c:v>13.622462955779676</c:v>
                </c:pt>
                <c:pt idx="221">
                  <c:v>13.194251939487978</c:v>
                </c:pt>
                <c:pt idx="222">
                  <c:v>13.022202870442207</c:v>
                </c:pt>
                <c:pt idx="223">
                  <c:v>13.314049069045776</c:v>
                </c:pt>
                <c:pt idx="224">
                  <c:v>12.986518619084565</c:v>
                </c:pt>
                <c:pt idx="225">
                  <c:v>13.194251939487978</c:v>
                </c:pt>
                <c:pt idx="226">
                  <c:v>13.322970131885183</c:v>
                </c:pt>
                <c:pt idx="227">
                  <c:v>13.436395073700545</c:v>
                </c:pt>
                <c:pt idx="228">
                  <c:v>13.124157874321181</c:v>
                </c:pt>
                <c:pt idx="229">
                  <c:v>12.721435608999228</c:v>
                </c:pt>
                <c:pt idx="230">
                  <c:v>13.051514934057412</c:v>
                </c:pt>
                <c:pt idx="231">
                  <c:v>13.171312063615208</c:v>
                </c:pt>
                <c:pt idx="232">
                  <c:v>13.575308766485648</c:v>
                </c:pt>
                <c:pt idx="233">
                  <c:v>13.59315089216447</c:v>
                </c:pt>
                <c:pt idx="234">
                  <c:v>13.129255624515128</c:v>
                </c:pt>
                <c:pt idx="235">
                  <c:v>12.930443366951126</c:v>
                </c:pt>
                <c:pt idx="236">
                  <c:v>13.348458882854928</c:v>
                </c:pt>
                <c:pt idx="237">
                  <c:v>13.50139138867339</c:v>
                </c:pt>
                <c:pt idx="238">
                  <c:v>13.059161559348333</c:v>
                </c:pt>
                <c:pt idx="239">
                  <c:v>13.235033941039568</c:v>
                </c:pt>
                <c:pt idx="240">
                  <c:v>13.322970131885185</c:v>
                </c:pt>
                <c:pt idx="241">
                  <c:v>13.412180760279291</c:v>
                </c:pt>
                <c:pt idx="242">
                  <c:v>13.855685027152836</c:v>
                </c:pt>
                <c:pt idx="243">
                  <c:v>12.838683863460052</c:v>
                </c:pt>
                <c:pt idx="244">
                  <c:v>13.097394685802954</c:v>
                </c:pt>
                <c:pt idx="245">
                  <c:v>13.089748060512031</c:v>
                </c:pt>
                <c:pt idx="246">
                  <c:v>12.573600853374716</c:v>
                </c:pt>
                <c:pt idx="247">
                  <c:v>12.457627036462382</c:v>
                </c:pt>
                <c:pt idx="248">
                  <c:v>12.931717804499621</c:v>
                </c:pt>
                <c:pt idx="249">
                  <c:v>12.086765709852608</c:v>
                </c:pt>
                <c:pt idx="250">
                  <c:v>12.681928044996132</c:v>
                </c:pt>
                <c:pt idx="251">
                  <c:v>12.921522304111726</c:v>
                </c:pt>
                <c:pt idx="252">
                  <c:v>13.454237199379376</c:v>
                </c:pt>
                <c:pt idx="253">
                  <c:v>13.065533747090782</c:v>
                </c:pt>
                <c:pt idx="254">
                  <c:v>13.710399146625305</c:v>
                </c:pt>
                <c:pt idx="255">
                  <c:v>13.984403219550053</c:v>
                </c:pt>
                <c:pt idx="256">
                  <c:v>14.006068657874335</c:v>
                </c:pt>
                <c:pt idx="257">
                  <c:v>13.686184833204049</c:v>
                </c:pt>
                <c:pt idx="258">
                  <c:v>14.012440845616771</c:v>
                </c:pt>
                <c:pt idx="259">
                  <c:v>14.343794608223444</c:v>
                </c:pt>
                <c:pt idx="260">
                  <c:v>14.165373351435237</c:v>
                </c:pt>
                <c:pt idx="261">
                  <c:v>13.958914468580311</c:v>
                </c:pt>
                <c:pt idx="262">
                  <c:v>13.561289953452304</c:v>
                </c:pt>
                <c:pt idx="263">
                  <c:v>13.521782389449202</c:v>
                </c:pt>
                <c:pt idx="264">
                  <c:v>13.651775019394893</c:v>
                </c:pt>
                <c:pt idx="265">
                  <c:v>13.786865399534538</c:v>
                </c:pt>
                <c:pt idx="266">
                  <c:v>14.234192979053544</c:v>
                </c:pt>
                <c:pt idx="267">
                  <c:v>14.487806051202499</c:v>
                </c:pt>
                <c:pt idx="268">
                  <c:v>14.259681730023289</c:v>
                </c:pt>
                <c:pt idx="269">
                  <c:v>14.220174166020186</c:v>
                </c:pt>
                <c:pt idx="270">
                  <c:v>14.551527928626859</c:v>
                </c:pt>
                <c:pt idx="271">
                  <c:v>15.082968386346023</c:v>
                </c:pt>
                <c:pt idx="272">
                  <c:v>13.803433087664873</c:v>
                </c:pt>
                <c:pt idx="273">
                  <c:v>13.279639255236633</c:v>
                </c:pt>
                <c:pt idx="274">
                  <c:v>14.229095228859597</c:v>
                </c:pt>
                <c:pt idx="275">
                  <c:v>14.356538983708319</c:v>
                </c:pt>
                <c:pt idx="276">
                  <c:v>14.605054305663323</c:v>
                </c:pt>
                <c:pt idx="277">
                  <c:v>14.807689875872789</c:v>
                </c:pt>
                <c:pt idx="278">
                  <c:v>14.858667377812278</c:v>
                </c:pt>
                <c:pt idx="279">
                  <c:v>14.837001939487996</c:v>
                </c:pt>
                <c:pt idx="280">
                  <c:v>15.174727889837104</c:v>
                </c:pt>
                <c:pt idx="281">
                  <c:v>14.723576997672636</c:v>
                </c:pt>
                <c:pt idx="282">
                  <c:v>14.715930372381711</c:v>
                </c:pt>
                <c:pt idx="283">
                  <c:v>14.796219937936405</c:v>
                </c:pt>
                <c:pt idx="284">
                  <c:v>14.299189294026394</c:v>
                </c:pt>
                <c:pt idx="285">
                  <c:v>14.783475562451533</c:v>
                </c:pt>
                <c:pt idx="286">
                  <c:v>15.079145073700563</c:v>
                </c:pt>
                <c:pt idx="287">
                  <c:v>15.049833010085358</c:v>
                </c:pt>
                <c:pt idx="288">
                  <c:v>14.873960628394125</c:v>
                </c:pt>
                <c:pt idx="289">
                  <c:v>14.513294802172245</c:v>
                </c:pt>
                <c:pt idx="290">
                  <c:v>14.453396237393347</c:v>
                </c:pt>
                <c:pt idx="291">
                  <c:v>14.404967610550836</c:v>
                </c:pt>
                <c:pt idx="292">
                  <c:v>14.477610550814605</c:v>
                </c:pt>
                <c:pt idx="293">
                  <c:v>14.500550426687374</c:v>
                </c:pt>
                <c:pt idx="294">
                  <c:v>14.601230993017861</c:v>
                </c:pt>
                <c:pt idx="295">
                  <c:v>14.320854732350677</c:v>
                </c:pt>
                <c:pt idx="296">
                  <c:v>14.424084173778141</c:v>
                </c:pt>
                <c:pt idx="297">
                  <c:v>14.555351241272323</c:v>
                </c:pt>
                <c:pt idx="298">
                  <c:v>14.232918541505061</c:v>
                </c:pt>
                <c:pt idx="299">
                  <c:v>14.408790923196294</c:v>
                </c:pt>
                <c:pt idx="300">
                  <c:v>13.909211404189312</c:v>
                </c:pt>
                <c:pt idx="301">
                  <c:v>14.236741854150523</c:v>
                </c:pt>
                <c:pt idx="302">
                  <c:v>13.860782777346797</c:v>
                </c:pt>
                <c:pt idx="303">
                  <c:v>14.166647788983726</c:v>
                </c:pt>
                <c:pt idx="304">
                  <c:v>14.046850659425928</c:v>
                </c:pt>
                <c:pt idx="305">
                  <c:v>13.858233902249822</c:v>
                </c:pt>
                <c:pt idx="306">
                  <c:v>14.043027346780466</c:v>
                </c:pt>
                <c:pt idx="307">
                  <c:v>14.016264158262235</c:v>
                </c:pt>
                <c:pt idx="308">
                  <c:v>14.269877230411188</c:v>
                </c:pt>
                <c:pt idx="309">
                  <c:v>13.913034716834771</c:v>
                </c:pt>
                <c:pt idx="310">
                  <c:v>13.75882777346782</c:v>
                </c:pt>
                <c:pt idx="311">
                  <c:v>13.844215089216462</c:v>
                </c:pt>
                <c:pt idx="312">
                  <c:v>14.148805663304904</c:v>
                </c:pt>
                <c:pt idx="313">
                  <c:v>14.102925911559366</c:v>
                </c:pt>
                <c:pt idx="314">
                  <c:v>13.994598719937953</c:v>
                </c:pt>
                <c:pt idx="315">
                  <c:v>14.127140224980621</c:v>
                </c:pt>
                <c:pt idx="316">
                  <c:v>13.967835531419722</c:v>
                </c:pt>
                <c:pt idx="317">
                  <c:v>13.574034328937175</c:v>
                </c:pt>
                <c:pt idx="318">
                  <c:v>13.260522692009324</c:v>
                </c:pt>
                <c:pt idx="319">
                  <c:v>12.981420868890627</c:v>
                </c:pt>
                <c:pt idx="320">
                  <c:v>13.138176687354555</c:v>
                </c:pt>
                <c:pt idx="321">
                  <c:v>13.194251939487993</c:v>
                </c:pt>
                <c:pt idx="322">
                  <c:v>13.238857253685046</c:v>
                </c:pt>
                <c:pt idx="323">
                  <c:v>12.70869123351437</c:v>
                </c:pt>
                <c:pt idx="324">
                  <c:v>13.052789371605913</c:v>
                </c:pt>
                <c:pt idx="325">
                  <c:v>13.675989332816155</c:v>
                </c:pt>
                <c:pt idx="326">
                  <c:v>13.955091155934852</c:v>
                </c:pt>
                <c:pt idx="327">
                  <c:v>13.997147595034928</c:v>
                </c:pt>
                <c:pt idx="328">
                  <c:v>13.73206458494959</c:v>
                </c:pt>
                <c:pt idx="329">
                  <c:v>13.543447827773486</c:v>
                </c:pt>
                <c:pt idx="330">
                  <c:v>13.325519006982175</c:v>
                </c:pt>
                <c:pt idx="331">
                  <c:v>12.952108805275424</c:v>
                </c:pt>
                <c:pt idx="332">
                  <c:v>13.145823312645478</c:v>
                </c:pt>
                <c:pt idx="333">
                  <c:v>12.160683087664871</c:v>
                </c:pt>
                <c:pt idx="334">
                  <c:v>12.82084173778124</c:v>
                </c:pt>
                <c:pt idx="335">
                  <c:v>12.272833591931743</c:v>
                </c:pt>
                <c:pt idx="336">
                  <c:v>12.326359968968205</c:v>
                </c:pt>
                <c:pt idx="337">
                  <c:v>12.409198409619874</c:v>
                </c:pt>
                <c:pt idx="338">
                  <c:v>12.025592707525227</c:v>
                </c:pt>
                <c:pt idx="339">
                  <c:v>12.049807020946485</c:v>
                </c:pt>
                <c:pt idx="340">
                  <c:v>12.595266291699007</c:v>
                </c:pt>
                <c:pt idx="341">
                  <c:v>13.203173002327402</c:v>
                </c:pt>
                <c:pt idx="342">
                  <c:v>13.134353374709093</c:v>
                </c:pt>
                <c:pt idx="343">
                  <c:v>12.823390612878216</c:v>
                </c:pt>
                <c:pt idx="344">
                  <c:v>12.627127230411187</c:v>
                </c:pt>
                <c:pt idx="345">
                  <c:v>12.701044608223443</c:v>
                </c:pt>
                <c:pt idx="346">
                  <c:v>12.601638479441442</c:v>
                </c:pt>
                <c:pt idx="347">
                  <c:v>12.828488363072164</c:v>
                </c:pt>
                <c:pt idx="348">
                  <c:v>12.924071179208704</c:v>
                </c:pt>
                <c:pt idx="349">
                  <c:v>12.620755042668751</c:v>
                </c:pt>
                <c:pt idx="350">
                  <c:v>12.605461792086905</c:v>
                </c:pt>
                <c:pt idx="351">
                  <c:v>12.694672420481009</c:v>
                </c:pt>
                <c:pt idx="352">
                  <c:v>12.829762800620653</c:v>
                </c:pt>
                <c:pt idx="353">
                  <c:v>12.632224980605137</c:v>
                </c:pt>
                <c:pt idx="354">
                  <c:v>13.047691621411964</c:v>
                </c:pt>
                <c:pt idx="355">
                  <c:v>13.190428626842531</c:v>
                </c:pt>
                <c:pt idx="356">
                  <c:v>13.237582816136557</c:v>
                </c:pt>
                <c:pt idx="357">
                  <c:v>14.148805663304906</c:v>
                </c:pt>
                <c:pt idx="358">
                  <c:v>14.406242048099321</c:v>
                </c:pt>
                <c:pt idx="359">
                  <c:v>14.105474786656341</c:v>
                </c:pt>
                <c:pt idx="360">
                  <c:v>15.141592513576438</c:v>
                </c:pt>
                <c:pt idx="361">
                  <c:v>15.692149534522908</c:v>
                </c:pt>
                <c:pt idx="362">
                  <c:v>15.509904965089239</c:v>
                </c:pt>
                <c:pt idx="363">
                  <c:v>15.502258339798317</c:v>
                </c:pt>
                <c:pt idx="364">
                  <c:v>15.266487393328184</c:v>
                </c:pt>
                <c:pt idx="365">
                  <c:v>15.299622769588852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1E1-4B22-9A35-377163A28D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637599"/>
        <c:axId val="158639999"/>
      </c:lineChart>
      <c:catAx>
        <c:axId val="158637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158639999"/>
        <c:crosses val="autoZero"/>
        <c:auto val="1"/>
        <c:lblAlgn val="ctr"/>
        <c:lblOffset val="100"/>
        <c:noMultiLvlLbl val="0"/>
      </c:catAx>
      <c:valAx>
        <c:axId val="158639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158637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d-ID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Nerda!$D$36</c:f>
              <c:strCache>
                <c:ptCount val="1"/>
                <c:pt idx="0">
                  <c:v>Beban KIT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Nerda!$E$35:$NF$35</c:f>
              <c:numCache>
                <c:formatCode>General</c:formatCode>
                <c:ptCount val="3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</c:numCache>
            </c:numRef>
          </c:cat>
          <c:val>
            <c:numRef>
              <c:f>Nerda!$IO$36:$JR$36</c:f>
              <c:numCache>
                <c:formatCode>#,##0.00</c:formatCode>
                <c:ptCount val="30"/>
                <c:pt idx="0">
                  <c:v>13.191130755856342</c:v>
                </c:pt>
                <c:pt idx="1">
                  <c:v>13.316252986173447</c:v>
                </c:pt>
                <c:pt idx="2">
                  <c:v>13.249780994359458</c:v>
                </c:pt>
                <c:pt idx="3">
                  <c:v>13.27912278924182</c:v>
                </c:pt>
                <c:pt idx="4">
                  <c:v>13.345064033418446</c:v>
                </c:pt>
                <c:pt idx="5">
                  <c:v>13.259329663475809</c:v>
                </c:pt>
                <c:pt idx="6">
                  <c:v>13.428634884736361</c:v>
                </c:pt>
                <c:pt idx="7">
                  <c:v>13.191130755856342</c:v>
                </c:pt>
                <c:pt idx="8">
                  <c:v>13.316252986173447</c:v>
                </c:pt>
                <c:pt idx="9">
                  <c:v>13.249780994359458</c:v>
                </c:pt>
                <c:pt idx="10">
                  <c:v>13.27912278924182</c:v>
                </c:pt>
                <c:pt idx="11">
                  <c:v>13.345064033418446</c:v>
                </c:pt>
                <c:pt idx="12">
                  <c:v>13.259329663475809</c:v>
                </c:pt>
                <c:pt idx="13">
                  <c:v>13.428634884736361</c:v>
                </c:pt>
                <c:pt idx="14">
                  <c:v>13.191130755856342</c:v>
                </c:pt>
                <c:pt idx="15">
                  <c:v>13.316252986173447</c:v>
                </c:pt>
                <c:pt idx="16">
                  <c:v>13.249780994359458</c:v>
                </c:pt>
                <c:pt idx="17">
                  <c:v>13.27912278924182</c:v>
                </c:pt>
                <c:pt idx="18">
                  <c:v>13.345064033418446</c:v>
                </c:pt>
                <c:pt idx="19">
                  <c:v>13.259329663475809</c:v>
                </c:pt>
                <c:pt idx="20">
                  <c:v>13.428634884736361</c:v>
                </c:pt>
                <c:pt idx="21">
                  <c:v>13.191130755856342</c:v>
                </c:pt>
                <c:pt idx="22">
                  <c:v>13.316252986173447</c:v>
                </c:pt>
                <c:pt idx="23">
                  <c:v>13.249780994359458</c:v>
                </c:pt>
                <c:pt idx="24">
                  <c:v>13.27912278924182</c:v>
                </c:pt>
                <c:pt idx="25">
                  <c:v>13.345064033418446</c:v>
                </c:pt>
                <c:pt idx="26">
                  <c:v>13.259329663475809</c:v>
                </c:pt>
                <c:pt idx="27">
                  <c:v>13.428634884736361</c:v>
                </c:pt>
                <c:pt idx="28">
                  <c:v>13.191130755856342</c:v>
                </c:pt>
                <c:pt idx="29">
                  <c:v>13.316252986173447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11-492A-8B22-F4AD297EE1D0}"/>
            </c:ext>
          </c:extLst>
        </c:ser>
        <c:ser>
          <c:idx val="4"/>
          <c:order val="1"/>
          <c:tx>
            <c:strRef>
              <c:f>Nerda!$D$40</c:f>
              <c:strCache>
                <c:ptCount val="1"/>
                <c:pt idx="0">
                  <c:v>Cadangan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numRef>
              <c:f>Nerda!$E$35:$NF$35</c:f>
              <c:numCache>
                <c:formatCode>General</c:formatCode>
                <c:ptCount val="3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</c:numCache>
            </c:numRef>
          </c:cat>
          <c:val>
            <c:numRef>
              <c:f>Nerda!$IO$40:$JR$40</c:f>
              <c:numCache>
                <c:formatCode>0.00</c:formatCode>
                <c:ptCount val="30"/>
                <c:pt idx="0">
                  <c:v>0.75723924414365973</c:v>
                </c:pt>
                <c:pt idx="1">
                  <c:v>0.63211701382655461</c:v>
                </c:pt>
                <c:pt idx="2">
                  <c:v>0.69858900564054371</c:v>
                </c:pt>
                <c:pt idx="3">
                  <c:v>0.66924721075818239</c:v>
                </c:pt>
                <c:pt idx="4">
                  <c:v>0.60330596658155633</c:v>
                </c:pt>
                <c:pt idx="5">
                  <c:v>0.68904033652419328</c:v>
                </c:pt>
                <c:pt idx="6">
                  <c:v>0.51973511526364069</c:v>
                </c:pt>
                <c:pt idx="7">
                  <c:v>0.75723924414365973</c:v>
                </c:pt>
                <c:pt idx="8">
                  <c:v>0.63211701382655461</c:v>
                </c:pt>
                <c:pt idx="9">
                  <c:v>0.69858900564054371</c:v>
                </c:pt>
                <c:pt idx="10">
                  <c:v>0.66924721075818239</c:v>
                </c:pt>
                <c:pt idx="11">
                  <c:v>0.60330596658155633</c:v>
                </c:pt>
                <c:pt idx="12">
                  <c:v>0.68904033652419328</c:v>
                </c:pt>
                <c:pt idx="13">
                  <c:v>0.51973511526364069</c:v>
                </c:pt>
                <c:pt idx="14">
                  <c:v>0.75723924414365973</c:v>
                </c:pt>
                <c:pt idx="15">
                  <c:v>0.63211701382655461</c:v>
                </c:pt>
                <c:pt idx="16">
                  <c:v>0.69858900564054371</c:v>
                </c:pt>
                <c:pt idx="17">
                  <c:v>0.66924721075818239</c:v>
                </c:pt>
                <c:pt idx="18">
                  <c:v>0.60330596658155633</c:v>
                </c:pt>
                <c:pt idx="19">
                  <c:v>0.68904033652419328</c:v>
                </c:pt>
                <c:pt idx="20">
                  <c:v>0.51973511526364069</c:v>
                </c:pt>
                <c:pt idx="21">
                  <c:v>0.75723924414365973</c:v>
                </c:pt>
                <c:pt idx="22">
                  <c:v>0.63211701382655461</c:v>
                </c:pt>
                <c:pt idx="23">
                  <c:v>0.69858900564054371</c:v>
                </c:pt>
                <c:pt idx="24">
                  <c:v>0.66924721075818239</c:v>
                </c:pt>
                <c:pt idx="25">
                  <c:v>0.60330596658155633</c:v>
                </c:pt>
                <c:pt idx="26">
                  <c:v>0.68904033652419328</c:v>
                </c:pt>
                <c:pt idx="27">
                  <c:v>0.51973511526364069</c:v>
                </c:pt>
                <c:pt idx="28">
                  <c:v>0.75723924414365973</c:v>
                </c:pt>
                <c:pt idx="29">
                  <c:v>0.63211701382655461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11-492A-8B22-F4AD297EE1D0}"/>
            </c:ext>
          </c:extLst>
        </c:ser>
        <c:ser>
          <c:idx val="2"/>
          <c:order val="2"/>
          <c:tx>
            <c:strRef>
              <c:f>Nerda!$D$38</c:f>
              <c:strCache>
                <c:ptCount val="1"/>
                <c:pt idx="0">
                  <c:v>FO &amp; Der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Nerda!$E$35:$NF$35</c:f>
              <c:numCache>
                <c:formatCode>General</c:formatCode>
                <c:ptCount val="3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</c:numCache>
            </c:numRef>
          </c:cat>
          <c:val>
            <c:numRef>
              <c:f>Nerda!$IO$38:$JR$38</c:f>
              <c:numCache>
                <c:formatCode>0.00</c:formatCode>
                <c:ptCount val="30"/>
                <c:pt idx="0">
                  <c:v>1.4195000000000004</c:v>
                </c:pt>
                <c:pt idx="1">
                  <c:v>1.4195000000000004</c:v>
                </c:pt>
                <c:pt idx="2">
                  <c:v>1.4195000000000004</c:v>
                </c:pt>
                <c:pt idx="3">
                  <c:v>1.4195000000000004</c:v>
                </c:pt>
                <c:pt idx="4">
                  <c:v>1.4195000000000004</c:v>
                </c:pt>
                <c:pt idx="5">
                  <c:v>1.4195000000000004</c:v>
                </c:pt>
                <c:pt idx="6">
                  <c:v>1.4195000000000004</c:v>
                </c:pt>
                <c:pt idx="7">
                  <c:v>1.4195000000000004</c:v>
                </c:pt>
                <c:pt idx="8">
                  <c:v>1.4195000000000004</c:v>
                </c:pt>
                <c:pt idx="9">
                  <c:v>1.4195000000000004</c:v>
                </c:pt>
                <c:pt idx="10">
                  <c:v>1.4195000000000004</c:v>
                </c:pt>
                <c:pt idx="11">
                  <c:v>1.4195000000000004</c:v>
                </c:pt>
                <c:pt idx="12">
                  <c:v>1.4195000000000004</c:v>
                </c:pt>
                <c:pt idx="13">
                  <c:v>1.4195000000000004</c:v>
                </c:pt>
                <c:pt idx="14">
                  <c:v>1.4195000000000004</c:v>
                </c:pt>
                <c:pt idx="15">
                  <c:v>1.4195000000000004</c:v>
                </c:pt>
                <c:pt idx="16">
                  <c:v>1.4195000000000004</c:v>
                </c:pt>
                <c:pt idx="17">
                  <c:v>1.4195000000000004</c:v>
                </c:pt>
                <c:pt idx="18">
                  <c:v>1.4195000000000004</c:v>
                </c:pt>
                <c:pt idx="19">
                  <c:v>1.4195000000000004</c:v>
                </c:pt>
                <c:pt idx="20">
                  <c:v>1.4195000000000004</c:v>
                </c:pt>
                <c:pt idx="21">
                  <c:v>1.4195000000000004</c:v>
                </c:pt>
                <c:pt idx="22">
                  <c:v>1.4195000000000004</c:v>
                </c:pt>
                <c:pt idx="23">
                  <c:v>1.4195000000000004</c:v>
                </c:pt>
                <c:pt idx="24">
                  <c:v>1.4195000000000004</c:v>
                </c:pt>
                <c:pt idx="25">
                  <c:v>1.4195000000000004</c:v>
                </c:pt>
                <c:pt idx="26">
                  <c:v>1.4195000000000004</c:v>
                </c:pt>
                <c:pt idx="27">
                  <c:v>1.4195000000000004</c:v>
                </c:pt>
                <c:pt idx="28">
                  <c:v>1.4195000000000004</c:v>
                </c:pt>
                <c:pt idx="29">
                  <c:v>1.4195000000000004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11-492A-8B22-F4AD297EE1D0}"/>
            </c:ext>
          </c:extLst>
        </c:ser>
        <c:ser>
          <c:idx val="3"/>
          <c:order val="3"/>
          <c:tx>
            <c:strRef>
              <c:f>Nerda!$D$39</c:f>
              <c:strCache>
                <c:ptCount val="1"/>
                <c:pt idx="0">
                  <c:v>MO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Nerda!$E$35:$NF$35</c:f>
              <c:numCache>
                <c:formatCode>General</c:formatCode>
                <c:ptCount val="3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</c:numCache>
            </c:numRef>
          </c:cat>
          <c:val>
            <c:numRef>
              <c:f>Nerda!$IO$39:$JR$39</c:f>
              <c:numCache>
                <c:formatCode>0.00</c:formatCode>
                <c:ptCount val="30"/>
                <c:pt idx="0">
                  <c:v>0.23213000000000003</c:v>
                </c:pt>
                <c:pt idx="1">
                  <c:v>0.23213000000000003</c:v>
                </c:pt>
                <c:pt idx="2">
                  <c:v>0.23213000000000003</c:v>
                </c:pt>
                <c:pt idx="3">
                  <c:v>0.23213000000000003</c:v>
                </c:pt>
                <c:pt idx="4">
                  <c:v>0.23213000000000003</c:v>
                </c:pt>
                <c:pt idx="5">
                  <c:v>0.23213000000000003</c:v>
                </c:pt>
                <c:pt idx="6">
                  <c:v>0.23213000000000003</c:v>
                </c:pt>
                <c:pt idx="7">
                  <c:v>0.23213000000000003</c:v>
                </c:pt>
                <c:pt idx="8">
                  <c:v>0.23213000000000003</c:v>
                </c:pt>
                <c:pt idx="9">
                  <c:v>0.23213000000000003</c:v>
                </c:pt>
                <c:pt idx="10">
                  <c:v>0.23213000000000003</c:v>
                </c:pt>
                <c:pt idx="11">
                  <c:v>0.23213000000000003</c:v>
                </c:pt>
                <c:pt idx="12">
                  <c:v>0.23213000000000003</c:v>
                </c:pt>
                <c:pt idx="13">
                  <c:v>0.23213000000000003</c:v>
                </c:pt>
                <c:pt idx="14">
                  <c:v>0.23213000000000003</c:v>
                </c:pt>
                <c:pt idx="15">
                  <c:v>0.23213000000000003</c:v>
                </c:pt>
                <c:pt idx="16">
                  <c:v>0.23213000000000003</c:v>
                </c:pt>
                <c:pt idx="17">
                  <c:v>0.23213000000000003</c:v>
                </c:pt>
                <c:pt idx="18">
                  <c:v>0.23213000000000003</c:v>
                </c:pt>
                <c:pt idx="19">
                  <c:v>0.23213000000000003</c:v>
                </c:pt>
                <c:pt idx="20">
                  <c:v>0.23213000000000003</c:v>
                </c:pt>
                <c:pt idx="21">
                  <c:v>0.23213000000000003</c:v>
                </c:pt>
                <c:pt idx="22">
                  <c:v>0.23213000000000003</c:v>
                </c:pt>
                <c:pt idx="23">
                  <c:v>0.23213000000000003</c:v>
                </c:pt>
                <c:pt idx="24">
                  <c:v>0.23213000000000003</c:v>
                </c:pt>
                <c:pt idx="25">
                  <c:v>0.23213000000000003</c:v>
                </c:pt>
                <c:pt idx="26">
                  <c:v>0.23213000000000003</c:v>
                </c:pt>
                <c:pt idx="27">
                  <c:v>0.23213000000000003</c:v>
                </c:pt>
                <c:pt idx="28">
                  <c:v>0.23213000000000003</c:v>
                </c:pt>
                <c:pt idx="29">
                  <c:v>0.23213000000000003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11-492A-8B22-F4AD297EE1D0}"/>
            </c:ext>
          </c:extLst>
        </c:ser>
        <c:ser>
          <c:idx val="1"/>
          <c:order val="4"/>
          <c:tx>
            <c:strRef>
              <c:f>Nerda!$D$37</c:f>
              <c:strCache>
                <c:ptCount val="1"/>
                <c:pt idx="0">
                  <c:v>PO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Nerda!$E$35:$NF$35</c:f>
              <c:numCache>
                <c:formatCode>General</c:formatCode>
                <c:ptCount val="3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</c:numCache>
            </c:numRef>
          </c:cat>
          <c:val>
            <c:numRef>
              <c:f>Nerda!$IO$37:$JR$37</c:f>
              <c:numCache>
                <c:formatCode>#,##0.00</c:formatCode>
                <c:ptCount val="30"/>
                <c:pt idx="0">
                  <c:v>1.1000000000000001</c:v>
                </c:pt>
                <c:pt idx="1">
                  <c:v>1.1000000000000001</c:v>
                </c:pt>
                <c:pt idx="2">
                  <c:v>1.1000000000000001</c:v>
                </c:pt>
                <c:pt idx="3">
                  <c:v>1.1000000000000001</c:v>
                </c:pt>
                <c:pt idx="4">
                  <c:v>1.1000000000000001</c:v>
                </c:pt>
                <c:pt idx="5">
                  <c:v>1.1000000000000001</c:v>
                </c:pt>
                <c:pt idx="6">
                  <c:v>1.1000000000000001</c:v>
                </c:pt>
                <c:pt idx="7">
                  <c:v>1.1000000000000001</c:v>
                </c:pt>
                <c:pt idx="8">
                  <c:v>1.1000000000000001</c:v>
                </c:pt>
                <c:pt idx="9">
                  <c:v>1.1000000000000001</c:v>
                </c:pt>
                <c:pt idx="10">
                  <c:v>1.1000000000000001</c:v>
                </c:pt>
                <c:pt idx="11">
                  <c:v>1.1000000000000001</c:v>
                </c:pt>
                <c:pt idx="12">
                  <c:v>1.1000000000000001</c:v>
                </c:pt>
                <c:pt idx="13">
                  <c:v>1.1000000000000001</c:v>
                </c:pt>
                <c:pt idx="14">
                  <c:v>1.1000000000000001</c:v>
                </c:pt>
                <c:pt idx="15">
                  <c:v>1.1000000000000001</c:v>
                </c:pt>
                <c:pt idx="16">
                  <c:v>1.1000000000000001</c:v>
                </c:pt>
                <c:pt idx="17">
                  <c:v>1.1000000000000001</c:v>
                </c:pt>
                <c:pt idx="18">
                  <c:v>1.1000000000000001</c:v>
                </c:pt>
                <c:pt idx="19">
                  <c:v>1.1000000000000001</c:v>
                </c:pt>
                <c:pt idx="20">
                  <c:v>1.1000000000000001</c:v>
                </c:pt>
                <c:pt idx="21">
                  <c:v>1.1000000000000001</c:v>
                </c:pt>
                <c:pt idx="22">
                  <c:v>1.1000000000000001</c:v>
                </c:pt>
                <c:pt idx="23">
                  <c:v>1.1000000000000001</c:v>
                </c:pt>
                <c:pt idx="24">
                  <c:v>1.1000000000000001</c:v>
                </c:pt>
                <c:pt idx="25">
                  <c:v>1.1000000000000001</c:v>
                </c:pt>
                <c:pt idx="26">
                  <c:v>1.1000000000000001</c:v>
                </c:pt>
                <c:pt idx="27">
                  <c:v>1.1000000000000001</c:v>
                </c:pt>
                <c:pt idx="28">
                  <c:v>1.1000000000000001</c:v>
                </c:pt>
                <c:pt idx="29">
                  <c:v>1.1000000000000001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E11-492A-8B22-F4AD297EE1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"/>
        <c:overlap val="100"/>
        <c:axId val="158637599"/>
        <c:axId val="158639999"/>
      </c:barChart>
      <c:lineChart>
        <c:grouping val="standard"/>
        <c:varyColors val="0"/>
        <c:ser>
          <c:idx val="6"/>
          <c:order val="5"/>
          <c:tx>
            <c:strRef>
              <c:f>Nerda!$D$42</c:f>
              <c:strCache>
                <c:ptCount val="1"/>
                <c:pt idx="0">
                  <c:v>Beban Puncak ROB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Nerda!$IO$42:$JR$42</c:f>
              <c:numCache>
                <c:formatCode>#,##0.00</c:formatCode>
                <c:ptCount val="30"/>
                <c:pt idx="0">
                  <c:v>13.191130755856342</c:v>
                </c:pt>
                <c:pt idx="1">
                  <c:v>13.316252986173447</c:v>
                </c:pt>
                <c:pt idx="2">
                  <c:v>13.249780994359458</c:v>
                </c:pt>
                <c:pt idx="3">
                  <c:v>13.27912278924182</c:v>
                </c:pt>
                <c:pt idx="4">
                  <c:v>13.345064033418446</c:v>
                </c:pt>
                <c:pt idx="5">
                  <c:v>13.259329663475809</c:v>
                </c:pt>
                <c:pt idx="6">
                  <c:v>13.428634884736361</c:v>
                </c:pt>
                <c:pt idx="7">
                  <c:v>13.191130755856342</c:v>
                </c:pt>
                <c:pt idx="8">
                  <c:v>13.316252986173447</c:v>
                </c:pt>
                <c:pt idx="9">
                  <c:v>13.249780994359458</c:v>
                </c:pt>
                <c:pt idx="10">
                  <c:v>13.27912278924182</c:v>
                </c:pt>
                <c:pt idx="11">
                  <c:v>13.345064033418446</c:v>
                </c:pt>
                <c:pt idx="12">
                  <c:v>13.259329663475809</c:v>
                </c:pt>
                <c:pt idx="13">
                  <c:v>13.428634884736361</c:v>
                </c:pt>
                <c:pt idx="14">
                  <c:v>13.191130755856342</c:v>
                </c:pt>
                <c:pt idx="15">
                  <c:v>13.316252986173447</c:v>
                </c:pt>
                <c:pt idx="16">
                  <c:v>13.249780994359458</c:v>
                </c:pt>
                <c:pt idx="17">
                  <c:v>13.27912278924182</c:v>
                </c:pt>
                <c:pt idx="18">
                  <c:v>13.345064033418446</c:v>
                </c:pt>
                <c:pt idx="19">
                  <c:v>13.259329663475809</c:v>
                </c:pt>
                <c:pt idx="20">
                  <c:v>13.428634884736361</c:v>
                </c:pt>
                <c:pt idx="21">
                  <c:v>13.191130755856342</c:v>
                </c:pt>
                <c:pt idx="22">
                  <c:v>13.316252986173447</c:v>
                </c:pt>
                <c:pt idx="23">
                  <c:v>13.249780994359458</c:v>
                </c:pt>
                <c:pt idx="24">
                  <c:v>13.27912278924182</c:v>
                </c:pt>
                <c:pt idx="25">
                  <c:v>13.345064033418446</c:v>
                </c:pt>
                <c:pt idx="26">
                  <c:v>13.259329663475809</c:v>
                </c:pt>
                <c:pt idx="27">
                  <c:v>13.428634884736361</c:v>
                </c:pt>
                <c:pt idx="28">
                  <c:v>13.191130755856342</c:v>
                </c:pt>
                <c:pt idx="29">
                  <c:v>13.316252986173447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78-486F-A388-A03CED99E617}"/>
            </c:ext>
          </c:extLst>
        </c:ser>
        <c:ser>
          <c:idx val="5"/>
          <c:order val="6"/>
          <c:tx>
            <c:strRef>
              <c:f>Nerda!$D$41</c:f>
              <c:strCache>
                <c:ptCount val="1"/>
                <c:pt idx="0">
                  <c:v>Forecast Beban Puncak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Nerda!$E$35:$NF$35</c:f>
              <c:numCache>
                <c:formatCode>General</c:formatCode>
                <c:ptCount val="3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</c:numCache>
            </c:numRef>
          </c:cat>
          <c:val>
            <c:numRef>
              <c:f>Nerda!$IO$41:$JR$41</c:f>
              <c:numCache>
                <c:formatCode>0.00</c:formatCode>
                <c:ptCount val="30"/>
                <c:pt idx="0">
                  <c:v>13.097394685802954</c:v>
                </c:pt>
                <c:pt idx="1">
                  <c:v>13.089748060512031</c:v>
                </c:pt>
                <c:pt idx="2">
                  <c:v>12.573600853374716</c:v>
                </c:pt>
                <c:pt idx="3">
                  <c:v>12.457627036462382</c:v>
                </c:pt>
                <c:pt idx="4">
                  <c:v>12.931717804499621</c:v>
                </c:pt>
                <c:pt idx="5">
                  <c:v>12.086765709852608</c:v>
                </c:pt>
                <c:pt idx="6">
                  <c:v>12.681928044996132</c:v>
                </c:pt>
                <c:pt idx="7">
                  <c:v>12.921522304111726</c:v>
                </c:pt>
                <c:pt idx="8">
                  <c:v>13.454237199379376</c:v>
                </c:pt>
                <c:pt idx="9">
                  <c:v>13.065533747090782</c:v>
                </c:pt>
                <c:pt idx="10">
                  <c:v>13.710399146625305</c:v>
                </c:pt>
                <c:pt idx="11">
                  <c:v>13.984403219550053</c:v>
                </c:pt>
                <c:pt idx="12">
                  <c:v>14.006068657874335</c:v>
                </c:pt>
                <c:pt idx="13">
                  <c:v>13.686184833204049</c:v>
                </c:pt>
                <c:pt idx="14">
                  <c:v>14.012440845616771</c:v>
                </c:pt>
                <c:pt idx="15">
                  <c:v>14.343794608223444</c:v>
                </c:pt>
                <c:pt idx="16">
                  <c:v>14.165373351435237</c:v>
                </c:pt>
                <c:pt idx="17">
                  <c:v>13.958914468580311</c:v>
                </c:pt>
                <c:pt idx="18">
                  <c:v>13.561289953452304</c:v>
                </c:pt>
                <c:pt idx="19">
                  <c:v>13.521782389449202</c:v>
                </c:pt>
                <c:pt idx="20">
                  <c:v>13.651775019394893</c:v>
                </c:pt>
                <c:pt idx="21">
                  <c:v>13.786865399534538</c:v>
                </c:pt>
                <c:pt idx="22">
                  <c:v>14.234192979053544</c:v>
                </c:pt>
                <c:pt idx="23">
                  <c:v>14.487806051202499</c:v>
                </c:pt>
                <c:pt idx="24">
                  <c:v>14.259681730023289</c:v>
                </c:pt>
                <c:pt idx="25">
                  <c:v>14.220174166020186</c:v>
                </c:pt>
                <c:pt idx="26">
                  <c:v>14.551527928626859</c:v>
                </c:pt>
                <c:pt idx="27">
                  <c:v>15.082968386346023</c:v>
                </c:pt>
                <c:pt idx="28">
                  <c:v>13.803433087664873</c:v>
                </c:pt>
                <c:pt idx="29">
                  <c:v>13.279639255236633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11-492A-8B22-F4AD297EE1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637599"/>
        <c:axId val="158639999"/>
      </c:lineChart>
      <c:catAx>
        <c:axId val="158637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158639999"/>
        <c:crosses val="autoZero"/>
        <c:auto val="1"/>
        <c:lblAlgn val="ctr"/>
        <c:lblOffset val="100"/>
        <c:noMultiLvlLbl val="0"/>
      </c:catAx>
      <c:valAx>
        <c:axId val="158639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158637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d-ID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4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949325</xdr:colOff>
      <xdr:row>1</xdr:row>
      <xdr:rowOff>123825</xdr:rowOff>
    </xdr:from>
    <xdr:to>
      <xdr:col>14</xdr:col>
      <xdr:colOff>250825</xdr:colOff>
      <xdr:row>25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70E417-4A06-6A84-B98B-59CD46357B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33</xdr:row>
      <xdr:rowOff>0</xdr:rowOff>
    </xdr:from>
    <xdr:to>
      <xdr:col>17</xdr:col>
      <xdr:colOff>364067</xdr:colOff>
      <xdr:row>47</xdr:row>
      <xdr:rowOff>135467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013CEB7-F542-490C-98E5-F64708F577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179137</xdr:colOff>
      <xdr:row>12</xdr:row>
      <xdr:rowOff>120315</xdr:rowOff>
    </xdr:from>
    <xdr:to>
      <xdr:col>19</xdr:col>
      <xdr:colOff>490286</xdr:colOff>
      <xdr:row>30</xdr:row>
      <xdr:rowOff>6349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017A85-527D-317F-8C8D-BA03B16C52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58487</xdr:colOff>
      <xdr:row>30</xdr:row>
      <xdr:rowOff>158749</xdr:rowOff>
    </xdr:from>
    <xdr:to>
      <xdr:col>19</xdr:col>
      <xdr:colOff>369636</xdr:colOff>
      <xdr:row>48</xdr:row>
      <xdr:rowOff>44784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6F93F6-BE7A-475F-A5D5-478945A54B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</xdr:col>
      <xdr:colOff>551447</xdr:colOff>
      <xdr:row>24</xdr:row>
      <xdr:rowOff>142040</xdr:rowOff>
    </xdr:from>
    <xdr:to>
      <xdr:col>19</xdr:col>
      <xdr:colOff>334210</xdr:colOff>
      <xdr:row>26</xdr:row>
      <xdr:rowOff>32683</xdr:rowOff>
    </xdr:to>
    <xdr:pic>
      <xdr:nvPicPr>
        <xdr:cNvPr id="4" name="chart">
          <a:extLst>
            <a:ext uri="{FF2B5EF4-FFF2-40B4-BE49-F238E27FC236}">
              <a16:creationId xmlns:a16="http://schemas.microsoft.com/office/drawing/2014/main" id="{B3388CCA-2B54-53AA-A15E-6992CED37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71315" y="3634540"/>
          <a:ext cx="10151645" cy="258275"/>
        </a:xfrm>
        <a:prstGeom prst="rect">
          <a:avLst/>
        </a:prstGeom>
      </xdr:spPr>
    </xdr:pic>
    <xdr:clientData/>
  </xdr:twoCellAnchor>
  <xdr:twoCellAnchor>
    <xdr:from>
      <xdr:col>10</xdr:col>
      <xdr:colOff>149559</xdr:colOff>
      <xdr:row>49</xdr:row>
      <xdr:rowOff>27907</xdr:rowOff>
    </xdr:from>
    <xdr:to>
      <xdr:col>17</xdr:col>
      <xdr:colOff>452019</xdr:colOff>
      <xdr:row>64</xdr:row>
      <xdr:rowOff>13870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61DA2FF-1AA4-384C-60B4-D41AFDC47F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552450</xdr:colOff>
      <xdr:row>14</xdr:row>
      <xdr:rowOff>80962</xdr:rowOff>
    </xdr:from>
    <xdr:to>
      <xdr:col>29</xdr:col>
      <xdr:colOff>247650</xdr:colOff>
      <xdr:row>35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5D3E27-DF02-4C5A-B354-3836471B3C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552450</xdr:colOff>
      <xdr:row>36</xdr:row>
      <xdr:rowOff>128587</xdr:rowOff>
    </xdr:from>
    <xdr:to>
      <xdr:col>29</xdr:col>
      <xdr:colOff>247650</xdr:colOff>
      <xdr:row>56</xdr:row>
      <xdr:rowOff>14287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8B8649-2212-4233-A606-B5EA4992B8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93</xdr:row>
      <xdr:rowOff>66675</xdr:rowOff>
    </xdr:from>
    <xdr:to>
      <xdr:col>12</xdr:col>
      <xdr:colOff>133350</xdr:colOff>
      <xdr:row>106</xdr:row>
      <xdr:rowOff>47625</xdr:rowOff>
    </xdr:to>
    <xdr:sp macro="" textlink="">
      <xdr:nvSpPr>
        <xdr:cNvPr id="2" name="Explosion 1 1">
          <a:extLst>
            <a:ext uri="{FF2B5EF4-FFF2-40B4-BE49-F238E27FC236}">
              <a16:creationId xmlns:a16="http://schemas.microsoft.com/office/drawing/2014/main" id="{5D8221D4-7AC3-4502-B436-625516A1C944}"/>
            </a:ext>
          </a:extLst>
        </xdr:cNvPr>
        <xdr:cNvSpPr/>
      </xdr:nvSpPr>
      <xdr:spPr>
        <a:xfrm>
          <a:off x="3797300" y="12138025"/>
          <a:ext cx="2508250" cy="1631950"/>
        </a:xfrm>
        <a:prstGeom prst="irregularSeal1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COPY</a:t>
          </a:r>
          <a:r>
            <a:rPr lang="en-US" sz="1100" baseline="0"/>
            <a:t> PASTE DARI ATAS TERUS DISORT BUAT PPT</a:t>
          </a:r>
          <a:endParaRPr 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428434</xdr:colOff>
      <xdr:row>43</xdr:row>
      <xdr:rowOff>1931</xdr:rowOff>
    </xdr:from>
    <xdr:to>
      <xdr:col>17</xdr:col>
      <xdr:colOff>198916</xdr:colOff>
      <xdr:row>57</xdr:row>
      <xdr:rowOff>160662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63388A6-BFAF-3BCB-2E57-B39674EF47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263960</xdr:colOff>
      <xdr:row>62</xdr:row>
      <xdr:rowOff>25523</xdr:rowOff>
    </xdr:from>
    <xdr:to>
      <xdr:col>13</xdr:col>
      <xdr:colOff>619253</xdr:colOff>
      <xdr:row>76</xdr:row>
      <xdr:rowOff>166549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7A7CE1D-7012-47E8-A03F-BA2E692C16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0.0299</cdr:x>
      <cdr:y>0.68827</cdr:y>
    </cdr:from>
    <cdr:to>
      <cdr:x>0.99004</cdr:x>
      <cdr:y>0.77078</cdr:y>
    </cdr:to>
    <cdr:pic>
      <cdr:nvPicPr>
        <cdr:cNvPr id="2" name="chart">
          <a:extLst xmlns:a="http://schemas.openxmlformats.org/drawingml/2006/main">
            <a:ext uri="{FF2B5EF4-FFF2-40B4-BE49-F238E27FC236}">
              <a16:creationId xmlns:a16="http://schemas.microsoft.com/office/drawing/2014/main" id="{6886F3BE-7343-256B-3676-9E258B0418C3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cdr:blipFill>
      <cdr:spPr>
        <a:xfrm xmlns:a="http://schemas.openxmlformats.org/drawingml/2006/main">
          <a:off x="275676" y="1878520"/>
          <a:ext cx="8851493" cy="225194"/>
        </a:xfrm>
        <a:prstGeom xmlns:a="http://schemas.openxmlformats.org/drawingml/2006/main" prst="rect">
          <a:avLst/>
        </a:prstGeom>
      </cdr:spPr>
    </cdr:pic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li-agung-bbm\Laporan%20Baru\Laporan%20Baru\Laporan%20Harian%20BBM\BBM-11\Th%202011\09.%20September\01-09-2011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ndonesiapower.sharepoint.com/Hendra/hendra#5-7/HENDRA#5-7/kinerja5-7/RKAP/RESUME TAHUNAN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endra\hendra%235-7\HENDRA%235-7\kinerja5-7\RKAP\RESUME%20TAHUNAN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:\07.%20Rapat%202018\07.%20Workshop%20dan%20Pelatihan\02_APPLE-GATRIK\Divaga-dni-pc3\c\windows\TEMP\UAI-2000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Clients\PLN\PLN%20Budget\PLN%20budget%20forms\Lk200312-02-03-04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endra\hendra%235-7\HENDRA%235-7\kinerja5-7\RKAP\kinerja-dengan%20perhitungan%20SCF,HR,ddll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Vanny\Documents\2017\03.%20TASK\RAB%20TUAN%20RUMAH%20RAE\C:\CAPASITY_BALANCE\capbalance-2005\Forum_Jatim\2004\BAHAN%20SURABAYA\My%20Documents\1Djt\My%20Documents\RUPTL10TH\My%20Documents\RAKORCAB2001\Nur\daftarisian\Book1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ndonesiapower.sharepoint.com/Hendra/kinerja5-7/laporan%20bulanan%20rutin/RESUME%20TAHUNAN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9AAC1C6\Book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microsoft.com/office/2006/relationships/xlExternalLinkPath/xlPathMissing" Target="CashFlow012001Anggaran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Vanny\Documents\2017\03.%20TASK\RAB%20TUAN%20RUMAH%20RAE\Hendra\hendra%235-7\HENDRA%235-7\kinerja5-7\RKAP\kinerja-dengan%20perhitungan%20SCF,HR,ddll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KESIAPAN%20INSTALASI%202006\Data%20Rele\Uji%20Proteksi%20Trafo%202006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Vanny\Documents\2017\03.%20TASK\RAB%20TUAN%20RUMAH%20RAE\C:\Documents%20and%20Settings\Ari%20Agus%20Salim\Local%20Settings\Temp\NERACA%20TAHAP%20PERTAMA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Buku_Peng_04\BEBAN%20PUNCAK%20SISTEM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sukma.aryawan\My%20Documents\kinerja\eaf%20deklarasi\Data\RKA%202007\Jakarta%20(23-25Jan07)\Data\TEDI\Mixed\Excels\Recek\2006\RECEK07-06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1E3631D\RKAP%20Labarugi%20TM1%201_74-ASKA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Vanny\Documents\2017\03.%20TASK\RAB%20TUAN%20RUMAH%20RAE\C:\suprijadi\2010\jadwal%20har\2.%20jadwal%20pemeliharaan%20periodik%20tahun%202009%20revisi%2017%20desem%2020008%20bali%20dan%2022%20desember%20perak3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:\C:\C:\C:\D:\LAPORAN%20BULANAN%202018\JULI%202018\2018_F.04_01.REKAP_BERITA_ACARA_YP_JULI%202018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Vanny\Documents\2017\03.%20TASK\RAB%20TUAN%20RUMAH%20RAE\C:\Documents%20and%20Settings\Wirabumi\My%20Documents\Forum%20Perencanaan\WILUS-KALTIM\TRANS+DIST\DIST0-high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Vanny\Documents\2017\03.%20TASK\RAB%20TUAN%20RUMAH%20RAE\Hendra\hendra%235-7\HENDRA%235-7\kinerja5-7\RKAP\RESUME%20TAHUNAN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Vanny\Documents\2017\03.%20TASK\RAB%20TUAN%20RUMAH%20RAE\DPP01\RUKN2001\jujun\My%20Documents\WINDOWS\Personal\Feb-SKB-Fre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Laporan%20Baru\Laporan%20Harian%20BBM\02.BBM-11\Th%202016\Laporan%20Baru\Laporan%20Harian%20BBM\BBM-11\Th%202012\01.%20Januari\26-01-20121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Vanny\Documents\2017\03.%20TASK\RAB%20TUAN%20RUMAH%20RAE\C:\Backup%20document\RPTL%202005\DKL%20KALTIM%202005\_calinvestrptl2003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Analisa\Wave%20Nusa%20Dua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07.%20Rapat%202018\07.%20Workshop%20dan%20Pelatihan\02_APPLE-GATRIK\A:\Clients\PLN\PLN%20Budget\PLN%20budget%20forms\Lk200312-02-03-04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FFICE\TRANS$\LAPORAN%20HARIAN-%202000\LH-Juni\JUN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INTRANET%202002\LAPORAN%20HARIAN%202002\Oktober_02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Desktop\Documents%20and%20Settings\Windows%20XP\My%20Documents\RAB%202007\LAIN-LAIN\BHJBLBKJLK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Counter%20PMT_%2020031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00%20DATA%20KINERJA\07.%20RKA%20UPBLI\RKA%202022\RKA%20OPERASI_PROD-Bhan%20Bakar-Pelumas-Kimia%20Air%20TAHUN%202022_PAPUA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dantanto\Local%20Settings\Temporary%20Internet%20Files\OLK59\00-TRANS%20ENG%201998_2010.xls" TargetMode="External"/></Relationships>
</file>

<file path=xl/externalLinks/_rels/externalLink3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gung.sanjaya\AppData\Local\Microsoft\Windows\INetCache\Content.Outlook\JV98ETWP\01.%20REKAP%20START%20UP%20BALI%20PGU%20Periode%20JANUARI%202023+GT5.xlsm" TargetMode="External"/><Relationship Id="rId1" Type="http://schemas.openxmlformats.org/officeDocument/2006/relationships/externalLinkPath" Target="file:///C:\Users\agung.sanjaya\AppData\Local\Microsoft\Windows\INetCache\Content.Outlook\JV98ETWP\01.%20REKAP%20START%20UP%20BALI%20PGU%20Periode%20JANUARI%202023+GT5.xlsm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Vanny\Documents\2017\03.%20TASK\RAB%20TUAN%20RUMAH%20RAE\C:\bebas\Evaluasi\Kinerja%20Jangka%20Panjang\HENDRA#5-7\kinerja5-7\kinerja bulanan\kinerja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0%20DATA%20KINERJA\00%20DATA%20KINERJA\06.DATA%20PON%20UPBLI\TAHUN%202022\9%20Sept\2022_09_REKON%20UP%20BALI%20S.D%20SEPTEMBER%202022%20(FINAL).xlsx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Vanny\Documents\2017\03.%20TASK\RAB%20TUAN%20RUMAH%20RAE\Rofiq\tarsis\WINDOWS\TEMP\RJP02-06Int10000+12000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C:\Documents%20and%20Settings\Harsutowo\Local%20Settings\Temp\LAPORAN%20FINAL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ndonesiapower-my.sharepoint.com/Documents%20and%20Settings/sukma.aryawan/My%20Documents/kinerja/eaf%20deklarasi/windows/TEMP/My%20Documents/Work_2000/Logsheet2000_Project/Aplikasi_inExcel/LogsheetSetengahJamNetto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Vanny\Documents\2017\03.%20TASK\RAB%20TUAN%20RUMAH%20RAE\C:\ProRJPP-Rev\Data\El-For-AI'99'02\DElFor-pro.xls" TargetMode="External"/></Relationships>
</file>

<file path=xl/externalLinks/_rels/externalLink39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gung.sanjaya\AppData\Local\Microsoft\Windows\INetCache\Content.Outlook\JV98ETWP\01.%20Jumlah%20Start%20SMG%20PGU%20Januari%202023.xlsx" TargetMode="External"/><Relationship Id="rId1" Type="http://schemas.openxmlformats.org/officeDocument/2006/relationships/externalLinkPath" Target="file:///C:\Users\agung.sanjaya\AppData\Local\Microsoft\Windows\INetCache\Content.Outlook\JV98ETWP\01.%20Jumlah%20Start%20SMG%20PGU%20Januari%202023.xlsx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ele\f\Arbawa\Uji%20Proteksi%20Pengantar%202003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psist\operasi%20sist\PUNGUSHAAN_OP\Pengusahaan\LAP%20%20PENG-Mei%20011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Vanny\Documents\2017\03.%20TASK\RAB%20TUAN%20RUMAH%20RAE\DPP01\RUKN2001\jujun\My%20Documents\Rukn\SWA_RPTL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OneDrive%20-%20Indonesiapower\Settlement%20Niaga\JUMLAH%20TAGIHAN%20FINAL\2018\JTF%20SEPTEMBER%202018\BA%20Dari%20Unit\bali\SPLIT%20ENERGI%20PLTD%20SEWA%20BY%20FUEL_YP_SEP'18_OK.xlsx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Vanny\Documents\2017\03.%20TASK\RAB%20TUAN%20RUMAH%20RAE\C:\suprijadi\2010\jadwal%20har\1.1.1%20Jad%20Har%202009%20hasil%20bahas%20P3B%2025%20September%202008%20r1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ndonesiapower-my.sharepoint.com/RKAP/RKAP%20PEMBAHASAN%20PUSAT%2001Juli2010/RKAP%20IP%20UBOH/RKAP%202008-Bandung/Data%20Olah-RKA%2008/RKAP%202007-IP-final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RENOP\RKA\Renc%202009\bebas\Evaluasi\Kinerja%20Jangka%20Panjang\HENDRA%235-7\kinerja5-7\kinerja%20bulanan\kinerja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Vanny\Documents\2017\03.%20TASK\RAB%20TUAN%20RUMAH%20RAE\C:\Documents%20and%20Settings\Manajer%20Teknik\Desktop\WINNT\Profiles\wkongsamut\Temporary%20Internet%20Files\Content.IE5\CDERGTUV\Danfoss%20Submission%20form%202004%20(1).xls" TargetMode="External"/></Relationships>
</file>

<file path=xl/externalLinks/_rels/externalLink48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OneDrive%20-%20PLN\Work%20UID%20Ren\PPA\RAE\20200929%20-%20Neraca%20Daya%202020%20(Upd%20Nov-Des%202020)%20Update%20Rapat%20Geser.xlsx" TargetMode="External"/><Relationship Id="rId1" Type="http://schemas.openxmlformats.org/officeDocument/2006/relationships/externalLinkPath" Target="file:///D:\OneDrive%20-%20PLN\Work%20UID%20Ren\PPA\RAE\20200929%20-%20Neraca%20Daya%202020%20(Upd%20Nov-Des%202020)%20Update%20Rapat%20Gese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ATA"/>
      <sheetName val="PISIK"/>
      <sheetName val="HRN"/>
      <sheetName val="PISIK-2"/>
      <sheetName val="BA"/>
      <sheetName val="BARU"/>
      <sheetName val="Pemaron Agustus"/>
      <sheetName val="MFO Agustus"/>
      <sheetName val="LAP"/>
      <sheetName val="SPI"/>
      <sheetName val="PS98"/>
      <sheetName val="PS99"/>
      <sheetName val="PS-01"/>
      <sheetName val="PS-00"/>
      <sheetName val="GL99"/>
      <sheetName val="GL98"/>
      <sheetName val="GL00-01"/>
      <sheetName val="PS-02"/>
      <sheetName val="GL-02"/>
      <sheetName val="Module3"/>
      <sheetName val="Aux Lokal 3"/>
      <sheetName val="A"/>
      <sheetName val="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OD1TH"/>
      <sheetName val="Kin3TH (2)"/>
      <sheetName val="Kinerja17"/>
      <sheetName val="trenprod2001"/>
      <sheetName val="Res142001"/>
      <sheetName val="Efisiensi"/>
      <sheetName val="Prod842001"/>
      <sheetName val="Kin1BLN"/>
      <sheetName val="Kin1TH"/>
      <sheetName val="Kin2BLN"/>
      <sheetName val="Kin2TH"/>
      <sheetName val="Kin3BLN"/>
      <sheetName val="Kin3TH"/>
      <sheetName val="gangguan57"/>
      <sheetName val="MO14"/>
      <sheetName val="MO57"/>
      <sheetName val="PO17"/>
      <sheetName val="SB14"/>
      <sheetName val="SB57"/>
      <sheetName val="Derated14"/>
      <sheetName val="jadualOH17"/>
      <sheetName val="GrafikProd"/>
      <sheetName val="BiayaProd17"/>
      <sheetName val="Ikhtisar5th"/>
      <sheetName val="tisarBulanan200"/>
      <sheetName val="PemakaianMat"/>
      <sheetName val="AJ"/>
      <sheetName val="AK"/>
      <sheetName val="LOGRESUME"/>
      <sheetName val="Sheet3"/>
      <sheetName val="UshDeb00"/>
      <sheetName val="RESUME TAHUNAN"/>
      <sheetName val="Usia"/>
      <sheetName val="ca"/>
      <sheetName val="PERIODIK"/>
      <sheetName val="pddk"/>
      <sheetName val="TRANS"/>
      <sheetName val="tabel JHT"/>
      <sheetName val="W-NAD"/>
      <sheetName val="M-PEG"/>
      <sheetName val="Sudah Berjalan"/>
      <sheetName val="Wil-2"/>
      <sheetName val="2008"/>
      <sheetName val="tabel-JHT"/>
      <sheetName val="01 A"/>
      <sheetName val="R-SM-KIN"/>
      <sheetName val="Submission Form"/>
      <sheetName val="RKA 2010"/>
      <sheetName val="grafi kesiapan versi p3b dan pe"/>
      <sheetName val="W1"/>
      <sheetName val="CAL"/>
      <sheetName val="LabaRugi"/>
      <sheetName val="Location"/>
      <sheetName val="jabatan-07"/>
      <sheetName val="NRCPTK01"/>
      <sheetName val="PkRp"/>
      <sheetName val="KMS-DIS5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Asumsi"/>
      <sheetName val="L-PENGUS-24.00"/>
      <sheetName val="A"/>
      <sheetName val="B"/>
      <sheetName val="Twr (15)"/>
      <sheetName val="ROH,DMA, PROD"/>
      <sheetName val="ROH PBS"/>
      <sheetName val="ROH JAM 00-06"/>
      <sheetName val="MEK"/>
      <sheetName val="AkumAT"/>
      <sheetName val="List Unit &amp; AP"/>
      <sheetName val="Rekap Start UP"/>
      <sheetName val="DATABASE"/>
      <sheetName val="L_23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WAN"/>
      <sheetName val="summary-1"/>
      <sheetName val="D"/>
      <sheetName val="C"/>
      <sheetName val="Sheet2"/>
      <sheetName val="Sheet6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Kamus"/>
      <sheetName val="BRUT0-1"/>
      <sheetName val="DFTR GARDIST"/>
      <sheetName val="FORM-B"/>
      <sheetName val="graf2"/>
      <sheetName val="Harga BBM Indonesia"/>
      <sheetName val="TABEL"/>
      <sheetName val="FAS"/>
      <sheetName val="Catalog"/>
      <sheetName val="PUNCAK-89"/>
      <sheetName val="GABLUARJAWA1 (2)"/>
      <sheetName val="DivVII"/>
      <sheetName val="Sheet4"/>
      <sheetName val="REF"/>
      <sheetName val="P1-o3"/>
      <sheetName val="o3"/>
      <sheetName val="P2-o1a"/>
      <sheetName val="o1a"/>
      <sheetName val="P2-i3"/>
      <sheetName val="i3"/>
      <sheetName val="M-01-PJB"/>
      <sheetName val="KIN&amp;PROD"/>
      <sheetName val="E7"/>
      <sheetName val="PENGUJIAN"/>
      <sheetName val="M"/>
      <sheetName val="RKS"/>
      <sheetName val="Inv_MALUKU"/>
      <sheetName val="MJREV"/>
      <sheetName val="Indikator215"/>
      <sheetName val="TRNS-C1"/>
      <sheetName val="Assumptions (2)"/>
      <sheetName val="sept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BBMJenis(12B1)"/>
      <sheetName val="BiLuOp(14)"/>
      <sheetName val="Bipeg-U(12D2)"/>
      <sheetName val="BiPinjaman(15)"/>
      <sheetName val="BPeg-F(12D1)"/>
      <sheetName val="HarJabor(12C2)"/>
      <sheetName val="TUG W49"/>
      <sheetName val="IkhtisarBiop(12.0)"/>
      <sheetName val="List of Inventory W49"/>
      <sheetName val="TUG W50"/>
      <sheetName val="List of Inventory W51"/>
      <sheetName val="JualGTarif(11A)"/>
      <sheetName val="LabaRugi Fungsi th (t-1)(21B)"/>
      <sheetName val="LabaRugi Lainnya(20)"/>
      <sheetName val="LabaRugi Unsur th(t-1)(21A)"/>
      <sheetName val="TUG W51"/>
      <sheetName val="PembelianTL(12A1)"/>
      <sheetName val="PendaLuOp(13)"/>
      <sheetName val="PendOpLain(11B)"/>
      <sheetName val="ProduksiTL(12B2)"/>
      <sheetName val="SewaPemb(12A2)"/>
      <sheetName val="List of Inventory W50"/>
      <sheetName val="IP___TUKG7_Daftar_Sisa_Materia_"/>
      <sheetName val="BD prix PDR"/>
      <sheetName val="Scope"/>
      <sheetName val="L27 Data"/>
      <sheetName val="GGN PER UNIT"/>
      <sheetName val="INPUT"/>
      <sheetName val="SAIDI"/>
      <sheetName val="HARGA SATUAN"/>
      <sheetName val="ringkasan penilaian (2)"/>
      <sheetName val="FNDWRR"/>
      <sheetName val="RAB"/>
      <sheetName val="Daftar Peserta"/>
      <sheetName val="Simulasi SPPD"/>
      <sheetName val="Data asli"/>
      <sheetName val="Database SPPD ke JKT"/>
      <sheetName val="03 UAT DAN PS"/>
      <sheetName val="refrence"/>
      <sheetName val="2008-rev1"/>
      <sheetName val="Macro"/>
      <sheetName val="Invoice"/>
      <sheetName val="FORM (isian)"/>
      <sheetName val="GD"/>
      <sheetName val="KKJ (2)"/>
      <sheetName val="DK-BIDANG"/>
      <sheetName val="Monitoring AI OH SI 2019"/>
      <sheetName val="APO-HAR"/>
      <sheetName val="Uraian"/>
      <sheetName val="Catatan"/>
      <sheetName val="Sheet7"/>
      <sheetName val="PREDIKSI PRODUKSI"/>
      <sheetName val="JULI"/>
      <sheetName val="Assumptions"/>
      <sheetName val="Construction Period Costs"/>
      <sheetName val="Plant Characteristics"/>
      <sheetName val="61007"/>
      <sheetName val="MAP"/>
      <sheetName val="H.Dasar"/>
      <sheetName val="02"/>
      <sheetName val="03"/>
      <sheetName val="06"/>
      <sheetName val="Vendor"/>
      <sheetName val="Detil Timeline (Week)"/>
      <sheetName val="Program VS Position"/>
      <sheetName val="RAB Total"/>
      <sheetName val="REK"/>
      <sheetName val="SMD "/>
      <sheetName val="ICT "/>
      <sheetName val="OJT "/>
      <sheetName val="INTRS "/>
      <sheetName val="PRESENT PA"/>
      <sheetName val="SER DJK"/>
      <sheetName val="SER DAMKAR D"/>
      <sheetName val="REFRESH "/>
      <sheetName val="TA"/>
      <sheetName val="Kebutuhan Sertifikasi"/>
      <sheetName val="Matriks SKTTK Har"/>
      <sheetName val="Matriks SKTTK Op"/>
      <sheetName val="KODE OP KORP &amp; UNIT"/>
      <sheetName val="FLI - Sec.1"/>
      <sheetName val="Currency Rate"/>
      <sheetName val="BukuBesar"/>
      <sheetName val="INLAND FACTOR DISTANCE"/>
      <sheetName val="Noodles (assumptions)"/>
      <sheetName val="L-R"/>
      <sheetName val="16"/>
      <sheetName val="2"/>
      <sheetName val="REVISI-10"/>
      <sheetName val="18"/>
      <sheetName val="01"/>
      <sheetName val="17"/>
      <sheetName val="22"/>
      <sheetName val="REVISI-16"/>
      <sheetName val="15"/>
      <sheetName val="08"/>
      <sheetName val="20"/>
      <sheetName val="REVISI-25"/>
      <sheetName val="REVISI-29"/>
      <sheetName val="05"/>
      <sheetName val="10"/>
      <sheetName val="TB_SKL"/>
      <sheetName val="SATPAM"/>
      <sheetName val="DATA_NOV04"/>
      <sheetName val="StU"/>
      <sheetName val="Tabel-Tk Komp"/>
      <sheetName val="Perm. Test"/>
      <sheetName val="prod03"/>
      <sheetName val="Sheet1"/>
      <sheetName val="Links"/>
      <sheetName val="Lead"/>
      <sheetName val="Input GENERATION-DATA"/>
      <sheetName val="L20Keu"/>
      <sheetName val="dataTRF"/>
      <sheetName val="dataPDH_Pasok"/>
      <sheetName val="Grf Pedp Lain2"/>
      <sheetName val="BQ Gardu Induk"/>
      <sheetName val="BQ Training"/>
      <sheetName val="CALC"/>
      <sheetName val="BIAYA BP"/>
      <sheetName val="PROTECTION "/>
      <sheetName val="Pk"/>
      <sheetName val="AKTIVA"/>
      <sheetName val="GeneralInfo"/>
      <sheetName val="kriteria"/>
      <sheetName val="Nov"/>
      <sheetName val="Penjualan"/>
      <sheetName val="List of Inventory"/>
      <sheetName val="W 32"/>
      <sheetName val="Equity"/>
      <sheetName val="Kurs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Daftar Tabel"/>
      <sheetName val="KRW"/>
      <sheetName val="KPI Unit"/>
      <sheetName val="Sheet8"/>
      <sheetName val="KPI Korporat"/>
      <sheetName val="Sheet9"/>
      <sheetName val="TOOLS"/>
      <sheetName val="PS(bruto10-neto10) adjust"/>
      <sheetName val="JSO"/>
      <sheetName val="DATA-BASE SUTT"/>
      <sheetName val="Beli"/>
      <sheetName val="Sewa"/>
      <sheetName val="BBkr"/>
      <sheetName val="NerSubsis"/>
      <sheetName val="Jual"/>
      <sheetName val="List"/>
      <sheetName val="Prod2"/>
      <sheetName val="kCal"/>
    </sheetNames>
    <sheetDataSet>
      <sheetData sheetId="0">
        <row r="4">
          <cell r="B4" t="str">
            <v>UNIT BISNIS PEMBANGKITAN SURALAYA.</v>
          </cell>
        </row>
      </sheetData>
      <sheetData sheetId="1">
        <row r="4">
          <cell r="B4" t="str">
            <v>UNIT BISNIS PEMBANGKITAN SURALAYA.</v>
          </cell>
        </row>
      </sheetData>
      <sheetData sheetId="2">
        <row r="4">
          <cell r="B4" t="str">
            <v>UNIT BISNIS PEMBANGKITAN SURALAYA.</v>
          </cell>
        </row>
      </sheetData>
      <sheetData sheetId="3" refreshError="1">
        <row r="4">
          <cell r="B4" t="str">
            <v>UNIT BISNIS PEMBANGKITAN SURALAYA.</v>
          </cell>
        </row>
        <row r="7">
          <cell r="C7">
            <v>1376729</v>
          </cell>
        </row>
        <row r="8">
          <cell r="C8">
            <v>1724092</v>
          </cell>
        </row>
        <row r="9">
          <cell r="C9">
            <v>1924908</v>
          </cell>
        </row>
        <row r="10">
          <cell r="C10">
            <v>1626114</v>
          </cell>
        </row>
        <row r="11">
          <cell r="C11">
            <v>1730754</v>
          </cell>
        </row>
        <row r="12">
          <cell r="C12">
            <v>1768384</v>
          </cell>
        </row>
        <row r="13">
          <cell r="C13">
            <v>1656148</v>
          </cell>
        </row>
        <row r="14">
          <cell r="C14">
            <v>1808250</v>
          </cell>
        </row>
        <row r="15">
          <cell r="C15">
            <v>1951028</v>
          </cell>
        </row>
        <row r="16">
          <cell r="C16">
            <v>2090758</v>
          </cell>
        </row>
        <row r="17">
          <cell r="C17">
            <v>1897314</v>
          </cell>
        </row>
        <row r="18">
          <cell r="C18">
            <v>1654694</v>
          </cell>
        </row>
        <row r="19">
          <cell r="C19">
            <v>1376729</v>
          </cell>
        </row>
        <row r="20">
          <cell r="C20">
            <v>1724092</v>
          </cell>
        </row>
        <row r="21">
          <cell r="C21">
            <v>1924908</v>
          </cell>
        </row>
        <row r="22">
          <cell r="C22">
            <v>1626114</v>
          </cell>
        </row>
        <row r="23">
          <cell r="C23">
            <v>1733283</v>
          </cell>
        </row>
        <row r="24">
          <cell r="C24">
            <v>1768384</v>
          </cell>
        </row>
        <row r="25">
          <cell r="C25">
            <v>1656148</v>
          </cell>
        </row>
        <row r="26">
          <cell r="C26">
            <v>1808250</v>
          </cell>
        </row>
        <row r="27">
          <cell r="C27">
            <v>1951028</v>
          </cell>
        </row>
        <row r="28">
          <cell r="C28">
            <v>2090758</v>
          </cell>
        </row>
        <row r="29">
          <cell r="C29">
            <v>1897314</v>
          </cell>
        </row>
        <row r="30">
          <cell r="C30">
            <v>1654694</v>
          </cell>
        </row>
      </sheetData>
      <sheetData sheetId="4" refreshError="1">
        <row r="4">
          <cell r="B4" t="str">
            <v>UNIT BISNIS PEMBANGKITAN SURALAYA.</v>
          </cell>
        </row>
        <row r="8">
          <cell r="N8">
            <v>84.223230286738342</v>
          </cell>
        </row>
        <row r="9">
          <cell r="N9">
            <v>12.096774193548388</v>
          </cell>
        </row>
        <row r="10">
          <cell r="N10">
            <v>3.1821236559139781</v>
          </cell>
        </row>
        <row r="11">
          <cell r="N11">
            <v>0.49787186379928322</v>
          </cell>
        </row>
        <row r="45">
          <cell r="M45" t="str">
            <v>EAF</v>
          </cell>
          <cell r="N45">
            <v>83.870617719534053</v>
          </cell>
        </row>
        <row r="46">
          <cell r="M46" t="str">
            <v>POF</v>
          </cell>
          <cell r="N46">
            <v>12.096774193548388</v>
          </cell>
        </row>
        <row r="47">
          <cell r="M47" t="str">
            <v>MOF</v>
          </cell>
          <cell r="N47">
            <v>3.1821236559139781</v>
          </cell>
        </row>
        <row r="48">
          <cell r="M48" t="str">
            <v>FOF</v>
          </cell>
          <cell r="N48">
            <v>0.49787186379928322</v>
          </cell>
        </row>
        <row r="49">
          <cell r="M49" t="str">
            <v>Derated</v>
          </cell>
          <cell r="N49">
            <v>0.35261256720428946</v>
          </cell>
        </row>
        <row r="84">
          <cell r="N84">
            <v>203938</v>
          </cell>
          <cell r="O84">
            <v>184100</v>
          </cell>
          <cell r="P84">
            <v>219319</v>
          </cell>
          <cell r="Q84">
            <v>231785</v>
          </cell>
        </row>
        <row r="85">
          <cell r="N85">
            <v>2691401</v>
          </cell>
          <cell r="O85">
            <v>2652363</v>
          </cell>
          <cell r="P85">
            <v>2632677</v>
          </cell>
          <cell r="Q85">
            <v>2935625</v>
          </cell>
        </row>
        <row r="125">
          <cell r="M125" t="str">
            <v>Unit 1</v>
          </cell>
          <cell r="N125">
            <v>203938</v>
          </cell>
        </row>
        <row r="126">
          <cell r="M126" t="str">
            <v>Unit 2</v>
          </cell>
          <cell r="N126">
            <v>184100</v>
          </cell>
        </row>
        <row r="127">
          <cell r="M127" t="str">
            <v>Unit 3</v>
          </cell>
          <cell r="N127">
            <v>219319</v>
          </cell>
        </row>
        <row r="128">
          <cell r="M128" t="str">
            <v>Unit 4</v>
          </cell>
          <cell r="N128">
            <v>231785</v>
          </cell>
        </row>
        <row r="129">
          <cell r="M129" t="str">
            <v>Sisa kesempatan</v>
          </cell>
          <cell r="N129">
            <v>10072924</v>
          </cell>
        </row>
      </sheetData>
      <sheetData sheetId="5">
        <row r="4">
          <cell r="B4" t="str">
            <v>UNIT BISNIS PEMBANGKITAN SURALAYA.</v>
          </cell>
        </row>
      </sheetData>
      <sheetData sheetId="6">
        <row r="4">
          <cell r="B4" t="str">
            <v>UNIT BISNIS PEMBANGKITAN SURALAYA.</v>
          </cell>
        </row>
      </sheetData>
      <sheetData sheetId="7" refreshError="1">
        <row r="4">
          <cell r="B4" t="str">
            <v>UNIT BISNIS PEMBANGKITAN SURALAYA.</v>
          </cell>
        </row>
        <row r="46">
          <cell r="D46">
            <v>1935725.6329999999</v>
          </cell>
          <cell r="E46">
            <v>68759.366999999998</v>
          </cell>
          <cell r="F46">
            <v>65572.5</v>
          </cell>
        </row>
        <row r="47">
          <cell r="D47">
            <v>0</v>
          </cell>
          <cell r="E47">
            <v>0</v>
          </cell>
          <cell r="F47">
            <v>0</v>
          </cell>
        </row>
        <row r="48">
          <cell r="D48">
            <v>0</v>
          </cell>
          <cell r="E48">
            <v>0</v>
          </cell>
          <cell r="F48">
            <v>0</v>
          </cell>
        </row>
        <row r="49">
          <cell r="D49">
            <v>0</v>
          </cell>
          <cell r="E49">
            <v>0</v>
          </cell>
          <cell r="F49">
            <v>0</v>
          </cell>
        </row>
        <row r="50">
          <cell r="D50">
            <v>0</v>
          </cell>
          <cell r="E50">
            <v>0</v>
          </cell>
          <cell r="F50">
            <v>0</v>
          </cell>
        </row>
        <row r="51">
          <cell r="D51">
            <v>0</v>
          </cell>
          <cell r="E51">
            <v>0</v>
          </cell>
          <cell r="F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</row>
        <row r="55">
          <cell r="D55">
            <v>0</v>
          </cell>
          <cell r="E55">
            <v>0</v>
          </cell>
          <cell r="F55">
            <v>0</v>
          </cell>
        </row>
        <row r="56">
          <cell r="D56">
            <v>0</v>
          </cell>
          <cell r="E56">
            <v>0</v>
          </cell>
          <cell r="F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</row>
        <row r="101">
          <cell r="D101">
            <v>806465.41299999994</v>
          </cell>
          <cell r="E101">
            <v>32676.587</v>
          </cell>
          <cell r="F101">
            <v>4197.5</v>
          </cell>
        </row>
        <row r="102">
          <cell r="D102">
            <v>0</v>
          </cell>
          <cell r="E102">
            <v>0</v>
          </cell>
          <cell r="F102">
            <v>0</v>
          </cell>
        </row>
        <row r="103">
          <cell r="D103">
            <v>0</v>
          </cell>
          <cell r="E103">
            <v>0</v>
          </cell>
          <cell r="F103">
            <v>0</v>
          </cell>
        </row>
        <row r="104">
          <cell r="D104">
            <v>0</v>
          </cell>
          <cell r="E104">
            <v>0</v>
          </cell>
          <cell r="F104">
            <v>0</v>
          </cell>
        </row>
        <row r="105">
          <cell r="D105">
            <v>0</v>
          </cell>
          <cell r="E105">
            <v>0</v>
          </cell>
          <cell r="F105">
            <v>0</v>
          </cell>
        </row>
        <row r="106">
          <cell r="D106">
            <v>0</v>
          </cell>
          <cell r="E106">
            <v>0</v>
          </cell>
          <cell r="F106">
            <v>0</v>
          </cell>
        </row>
        <row r="107">
          <cell r="D107">
            <v>0</v>
          </cell>
          <cell r="E107">
            <v>0</v>
          </cell>
          <cell r="F107">
            <v>0</v>
          </cell>
        </row>
        <row r="108">
          <cell r="D108">
            <v>0</v>
          </cell>
          <cell r="E108">
            <v>0</v>
          </cell>
          <cell r="F108">
            <v>0</v>
          </cell>
        </row>
        <row r="109">
          <cell r="D109">
            <v>0</v>
          </cell>
          <cell r="E109">
            <v>0</v>
          </cell>
          <cell r="F109">
            <v>0</v>
          </cell>
        </row>
        <row r="110">
          <cell r="D110">
            <v>0</v>
          </cell>
          <cell r="E110">
            <v>0</v>
          </cell>
          <cell r="F110">
            <v>0</v>
          </cell>
        </row>
        <row r="111">
          <cell r="D111">
            <v>0</v>
          </cell>
          <cell r="E111">
            <v>0</v>
          </cell>
          <cell r="F111">
            <v>0</v>
          </cell>
        </row>
        <row r="112">
          <cell r="D112">
            <v>0</v>
          </cell>
          <cell r="E112">
            <v>0</v>
          </cell>
          <cell r="F112">
            <v>0</v>
          </cell>
        </row>
        <row r="155">
          <cell r="C155" t="str">
            <v>Jan</v>
          </cell>
          <cell r="D155">
            <v>839142</v>
          </cell>
          <cell r="E155">
            <v>839142</v>
          </cell>
        </row>
        <row r="156">
          <cell r="C156" t="str">
            <v>Feb</v>
          </cell>
          <cell r="D156">
            <v>0</v>
          </cell>
          <cell r="E156">
            <v>0</v>
          </cell>
        </row>
        <row r="157">
          <cell r="C157" t="str">
            <v>Mar</v>
          </cell>
          <cell r="D157">
            <v>0</v>
          </cell>
          <cell r="E157">
            <v>0</v>
          </cell>
        </row>
        <row r="158">
          <cell r="C158" t="str">
            <v>Apr</v>
          </cell>
          <cell r="D158">
            <v>0</v>
          </cell>
          <cell r="E158">
            <v>0</v>
          </cell>
        </row>
        <row r="159">
          <cell r="C159" t="str">
            <v>May</v>
          </cell>
          <cell r="D159">
            <v>0</v>
          </cell>
          <cell r="E159">
            <v>0</v>
          </cell>
        </row>
        <row r="160">
          <cell r="C160" t="str">
            <v>Jun</v>
          </cell>
          <cell r="D160">
            <v>0</v>
          </cell>
          <cell r="E160">
            <v>0</v>
          </cell>
        </row>
        <row r="161">
          <cell r="C161" t="str">
            <v>Jul</v>
          </cell>
          <cell r="D161">
            <v>719040</v>
          </cell>
          <cell r="E161">
            <v>0</v>
          </cell>
        </row>
        <row r="162">
          <cell r="C162" t="str">
            <v>Aug</v>
          </cell>
          <cell r="D162">
            <v>689000</v>
          </cell>
          <cell r="E162">
            <v>0</v>
          </cell>
        </row>
        <row r="163">
          <cell r="C163" t="str">
            <v>Sep</v>
          </cell>
          <cell r="D163">
            <v>817200</v>
          </cell>
          <cell r="E163">
            <v>0</v>
          </cell>
        </row>
        <row r="164">
          <cell r="C164" t="str">
            <v>Oct</v>
          </cell>
          <cell r="D164">
            <v>801486</v>
          </cell>
          <cell r="E164">
            <v>0</v>
          </cell>
        </row>
        <row r="165">
          <cell r="C165" t="str">
            <v>Nov</v>
          </cell>
          <cell r="D165">
            <v>723078</v>
          </cell>
          <cell r="E165">
            <v>0</v>
          </cell>
        </row>
        <row r="166">
          <cell r="C166" t="str">
            <v>Dec</v>
          </cell>
          <cell r="D166">
            <v>580589</v>
          </cell>
          <cell r="E166">
            <v>0</v>
          </cell>
        </row>
      </sheetData>
      <sheetData sheetId="8">
        <row r="4">
          <cell r="B4" t="str">
            <v>UNIT BISNIS PEMBANGKITAN SURALAYA.</v>
          </cell>
        </row>
        <row r="54">
          <cell r="D54">
            <v>0</v>
          </cell>
          <cell r="E54">
            <v>0</v>
          </cell>
        </row>
        <row r="55">
          <cell r="D55">
            <v>0</v>
          </cell>
          <cell r="E55">
            <v>0</v>
          </cell>
        </row>
        <row r="56">
          <cell r="D56">
            <v>0</v>
          </cell>
          <cell r="E56">
            <v>0</v>
          </cell>
        </row>
        <row r="57">
          <cell r="D57">
            <v>0</v>
          </cell>
          <cell r="E57">
            <v>0</v>
          </cell>
        </row>
      </sheetData>
      <sheetData sheetId="9" refreshError="1">
        <row r="4">
          <cell r="B4" t="str">
            <v>UNIT BISNIS PEMBANGKITAN SURALAYA.</v>
          </cell>
        </row>
        <row r="37">
          <cell r="D37" t="e">
            <v>#REF!</v>
          </cell>
          <cell r="E37">
            <v>2004485</v>
          </cell>
        </row>
        <row r="38">
          <cell r="D38">
            <v>0</v>
          </cell>
          <cell r="E38">
            <v>0</v>
          </cell>
        </row>
        <row r="39">
          <cell r="D39">
            <v>0</v>
          </cell>
          <cell r="E39">
            <v>0</v>
          </cell>
        </row>
        <row r="40">
          <cell r="D40">
            <v>0</v>
          </cell>
          <cell r="E40">
            <v>0</v>
          </cell>
        </row>
        <row r="41">
          <cell r="D41">
            <v>0</v>
          </cell>
          <cell r="E41">
            <v>0</v>
          </cell>
        </row>
        <row r="42">
          <cell r="D42">
            <v>0</v>
          </cell>
          <cell r="E42">
            <v>0</v>
          </cell>
        </row>
        <row r="43">
          <cell r="D43">
            <v>0</v>
          </cell>
          <cell r="E43">
            <v>0</v>
          </cell>
        </row>
        <row r="44">
          <cell r="D44">
            <v>0</v>
          </cell>
          <cell r="E44">
            <v>0</v>
          </cell>
        </row>
        <row r="45">
          <cell r="D45">
            <v>0</v>
          </cell>
          <cell r="E45">
            <v>0</v>
          </cell>
        </row>
        <row r="46">
          <cell r="D46">
            <v>0</v>
          </cell>
          <cell r="E46">
            <v>0</v>
          </cell>
        </row>
        <row r="47">
          <cell r="D47">
            <v>0</v>
          </cell>
          <cell r="E47">
            <v>0</v>
          </cell>
        </row>
        <row r="48">
          <cell r="D48">
            <v>0</v>
          </cell>
          <cell r="E48">
            <v>0</v>
          </cell>
        </row>
      </sheetData>
      <sheetData sheetId="10" refreshError="1">
        <row r="4">
          <cell r="B4" t="str">
            <v>UNIT BISNIS PEMBANGKITAN SURALAYA.</v>
          </cell>
        </row>
        <row r="27">
          <cell r="Q27">
            <v>4319413</v>
          </cell>
          <cell r="R27">
            <v>10177000</v>
          </cell>
        </row>
        <row r="28">
          <cell r="Q28">
            <v>4499031</v>
          </cell>
          <cell r="R28">
            <v>9969609</v>
          </cell>
        </row>
        <row r="29">
          <cell r="Q29">
            <v>5028063</v>
          </cell>
          <cell r="R29">
            <v>10851000</v>
          </cell>
        </row>
        <row r="30">
          <cell r="Q30">
            <v>5800117.2220000001</v>
          </cell>
          <cell r="R30">
            <v>13221000</v>
          </cell>
        </row>
        <row r="31">
          <cell r="Q31">
            <v>7455943</v>
          </cell>
          <cell r="R31">
            <v>15979000</v>
          </cell>
        </row>
        <row r="32">
          <cell r="Q32">
            <v>8236885</v>
          </cell>
          <cell r="R32">
            <v>18513000</v>
          </cell>
        </row>
      </sheetData>
      <sheetData sheetId="11" refreshError="1">
        <row r="4">
          <cell r="B4" t="str">
            <v>UNIT BISNIS PEMBANGKITAN SURALAYA.</v>
          </cell>
        </row>
        <row r="35">
          <cell r="D35">
            <v>1.1878030782205355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6">
          <cell r="D36">
            <v>1.497469955724225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</row>
        <row r="37">
          <cell r="D37">
            <v>7.3754743833017082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</row>
        <row r="79">
          <cell r="D79" t="str">
            <v>Jan</v>
          </cell>
          <cell r="E79" t="str">
            <v>Feb</v>
          </cell>
          <cell r="F79" t="str">
            <v>Mar</v>
          </cell>
          <cell r="G79" t="str">
            <v>Apr</v>
          </cell>
          <cell r="H79" t="str">
            <v>May</v>
          </cell>
          <cell r="I79" t="str">
            <v>Jun</v>
          </cell>
          <cell r="J79" t="str">
            <v>Jul</v>
          </cell>
          <cell r="K79" t="str">
            <v>Aug</v>
          </cell>
          <cell r="L79" t="str">
            <v>Sep</v>
          </cell>
          <cell r="M79" t="str">
            <v>Oct</v>
          </cell>
          <cell r="N79" t="str">
            <v>Nov</v>
          </cell>
          <cell r="O79" t="str">
            <v>Dec</v>
          </cell>
        </row>
        <row r="80">
          <cell r="D80">
            <v>87.347044328484074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</row>
        <row r="81">
          <cell r="D81">
            <v>89.939252582753525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</sheetData>
      <sheetData sheetId="12">
        <row r="5">
          <cell r="B5" t="str">
            <v xml:space="preserve">JAN </v>
          </cell>
        </row>
      </sheetData>
      <sheetData sheetId="13">
        <row r="8">
          <cell r="N8">
            <v>84.223230286738342</v>
          </cell>
        </row>
      </sheetData>
      <sheetData sheetId="14">
        <row r="8">
          <cell r="N8">
            <v>84.223230286738342</v>
          </cell>
        </row>
      </sheetData>
      <sheetData sheetId="15">
        <row r="8">
          <cell r="N8">
            <v>84.223230286738342</v>
          </cell>
        </row>
      </sheetData>
      <sheetData sheetId="16">
        <row r="35">
          <cell r="D35">
            <v>1.1878030782205355</v>
          </cell>
        </row>
      </sheetData>
      <sheetData sheetId="17">
        <row r="5">
          <cell r="B5" t="str">
            <v xml:space="preserve">JAN </v>
          </cell>
        </row>
      </sheetData>
      <sheetData sheetId="18">
        <row r="5">
          <cell r="B5" t="str">
            <v xml:space="preserve">JAN </v>
          </cell>
        </row>
      </sheetData>
      <sheetData sheetId="19">
        <row r="5">
          <cell r="B5" t="str">
            <v xml:space="preserve">JAN </v>
          </cell>
        </row>
      </sheetData>
      <sheetData sheetId="20">
        <row r="5">
          <cell r="B5" t="str">
            <v xml:space="preserve">JAN </v>
          </cell>
        </row>
      </sheetData>
      <sheetData sheetId="21" refreshError="1">
        <row r="4">
          <cell r="B4" t="str">
            <v>UNIT BISNIS PEMBANGKITAN SURALAYA.</v>
          </cell>
        </row>
        <row r="5">
          <cell r="B5" t="str">
            <v xml:space="preserve">JAN </v>
          </cell>
          <cell r="F5">
            <v>6.2498987081558059</v>
          </cell>
          <cell r="H5">
            <v>3.4302759561682925</v>
          </cell>
          <cell r="I5">
            <v>1235.52</v>
          </cell>
          <cell r="J5" t="e">
            <v>#REF!</v>
          </cell>
          <cell r="L5">
            <v>6583</v>
          </cell>
          <cell r="M5" t="e">
            <v>#REF!</v>
          </cell>
          <cell r="R5">
            <v>2335</v>
          </cell>
          <cell r="S5" t="e">
            <v>#REF!</v>
          </cell>
        </row>
        <row r="6">
          <cell r="B6" t="str">
            <v>PEB</v>
          </cell>
          <cell r="F6">
            <v>6.1088953778220922</v>
          </cell>
          <cell r="H6" t="e">
            <v>#DIV/0!</v>
          </cell>
          <cell r="I6">
            <v>2096.15</v>
          </cell>
          <cell r="J6" t="e">
            <v>#REF!</v>
          </cell>
          <cell r="L6">
            <v>1488.87</v>
          </cell>
          <cell r="M6" t="e">
            <v>#REF!</v>
          </cell>
          <cell r="R6">
            <v>2303.703</v>
          </cell>
          <cell r="S6" t="e">
            <v>#REF!</v>
          </cell>
        </row>
        <row r="7">
          <cell r="B7" t="str">
            <v xml:space="preserve">MAR  </v>
          </cell>
          <cell r="F7">
            <v>5.9306928369159566</v>
          </cell>
          <cell r="H7" t="e">
            <v>#DIV/0!</v>
          </cell>
          <cell r="I7">
            <v>1784.3140000000001</v>
          </cell>
          <cell r="J7" t="e">
            <v>#REF!</v>
          </cell>
          <cell r="L7">
            <v>558.17600000000004</v>
          </cell>
          <cell r="M7" t="e">
            <v>#REF!</v>
          </cell>
          <cell r="R7">
            <v>2327.567</v>
          </cell>
          <cell r="S7" t="e">
            <v>#REF!</v>
          </cell>
        </row>
        <row r="8">
          <cell r="B8" t="str">
            <v xml:space="preserve">APR </v>
          </cell>
          <cell r="F8">
            <v>5.3528443172462463</v>
          </cell>
          <cell r="H8" t="e">
            <v>#DIV/0!</v>
          </cell>
          <cell r="I8">
            <v>658</v>
          </cell>
          <cell r="J8" t="e">
            <v>#REF!</v>
          </cell>
          <cell r="L8">
            <v>46</v>
          </cell>
          <cell r="M8" t="e">
            <v>#REF!</v>
          </cell>
          <cell r="R8">
            <v>2316.2840000000001</v>
          </cell>
          <cell r="S8" t="e">
            <v>#REF!</v>
          </cell>
        </row>
        <row r="9">
          <cell r="B9" t="str">
            <v xml:space="preserve">MEI </v>
          </cell>
          <cell r="F9">
            <v>6.0780468996130104</v>
          </cell>
          <cell r="H9" t="e">
            <v>#DIV/0!</v>
          </cell>
          <cell r="I9">
            <v>1448.4110000000001</v>
          </cell>
          <cell r="J9" t="e">
            <v>#REF!</v>
          </cell>
          <cell r="L9">
            <v>2025.894</v>
          </cell>
          <cell r="M9" t="e">
            <v>#REF!</v>
          </cell>
          <cell r="R9">
            <v>2398.3389999999999</v>
          </cell>
          <cell r="S9" t="e">
            <v>#REF!</v>
          </cell>
        </row>
        <row r="10">
          <cell r="B10" t="str">
            <v>JUN</v>
          </cell>
          <cell r="F10">
            <v>6.2993073327088176</v>
          </cell>
          <cell r="H10" t="e">
            <v>#DIV/0!</v>
          </cell>
          <cell r="I10">
            <v>1302.0840000000001</v>
          </cell>
          <cell r="J10" t="e">
            <v>#REF!</v>
          </cell>
          <cell r="L10">
            <v>4399.1260000000002</v>
          </cell>
          <cell r="M10" t="e">
            <v>#REF!</v>
          </cell>
          <cell r="R10">
            <v>2346.4360000000001</v>
          </cell>
          <cell r="S10" t="e">
            <v>#REF!</v>
          </cell>
        </row>
        <row r="11">
          <cell r="B11" t="str">
            <v>JUL</v>
          </cell>
          <cell r="F11">
            <v>6.1370587761589084</v>
          </cell>
          <cell r="H11" t="e">
            <v>#DIV/0!</v>
          </cell>
          <cell r="I11">
            <v>1176.165</v>
          </cell>
          <cell r="J11" t="e">
            <v>#REF!</v>
          </cell>
          <cell r="L11">
            <v>291.59100000000001</v>
          </cell>
          <cell r="M11" t="e">
            <v>#REF!</v>
          </cell>
          <cell r="R11">
            <v>2454.37</v>
          </cell>
          <cell r="S11" t="e">
            <v>#REF!</v>
          </cell>
        </row>
        <row r="12">
          <cell r="B12" t="str">
            <v>AGS</v>
          </cell>
          <cell r="F12">
            <v>5.7388912385399014</v>
          </cell>
          <cell r="H12" t="e">
            <v>#DIV/0!</v>
          </cell>
          <cell r="I12">
            <v>1045</v>
          </cell>
          <cell r="J12" t="e">
            <v>#REF!</v>
          </cell>
          <cell r="L12">
            <v>6190</v>
          </cell>
          <cell r="M12" t="e">
            <v>#REF!</v>
          </cell>
          <cell r="R12">
            <v>3070.3</v>
          </cell>
          <cell r="S12" t="e">
            <v>#REF!</v>
          </cell>
        </row>
        <row r="13">
          <cell r="B13" t="str">
            <v>SEP</v>
          </cell>
          <cell r="F13">
            <v>6.1265861574658604</v>
          </cell>
          <cell r="H13" t="e">
            <v>#DIV/0!</v>
          </cell>
          <cell r="I13">
            <v>1265</v>
          </cell>
          <cell r="J13" t="e">
            <v>#REF!</v>
          </cell>
          <cell r="L13">
            <v>26529</v>
          </cell>
          <cell r="M13" t="e">
            <v>#REF!</v>
          </cell>
          <cell r="R13">
            <v>2476.8000000000002</v>
          </cell>
          <cell r="S13" t="e">
            <v>#REF!</v>
          </cell>
        </row>
        <row r="14">
          <cell r="B14" t="str">
            <v>OKT</v>
          </cell>
          <cell r="F14">
            <v>5.9983560284373789</v>
          </cell>
          <cell r="H14" t="e">
            <v>#DIV/0!</v>
          </cell>
          <cell r="I14">
            <v>971</v>
          </cell>
          <cell r="J14" t="e">
            <v>#REF!</v>
          </cell>
          <cell r="L14">
            <v>2369</v>
          </cell>
          <cell r="M14" t="e">
            <v>#REF!</v>
          </cell>
          <cell r="R14">
            <v>2396.1</v>
          </cell>
          <cell r="S14" t="e">
            <v>#REF!</v>
          </cell>
        </row>
        <row r="15">
          <cell r="B15" t="str">
            <v>NOP</v>
          </cell>
          <cell r="F15">
            <v>6.5391198214118873</v>
          </cell>
          <cell r="H15" t="e">
            <v>#DIV/0!</v>
          </cell>
          <cell r="I15">
            <v>2535</v>
          </cell>
          <cell r="J15" t="e">
            <v>#REF!</v>
          </cell>
          <cell r="L15">
            <v>3264</v>
          </cell>
          <cell r="M15" t="e">
            <v>#REF!</v>
          </cell>
          <cell r="R15">
            <v>2470.2199999999998</v>
          </cell>
          <cell r="S15" t="e">
            <v>#REF!</v>
          </cell>
        </row>
        <row r="16">
          <cell r="B16" t="str">
            <v xml:space="preserve">DES </v>
          </cell>
          <cell r="F16">
            <v>5.7136624214374869</v>
          </cell>
          <cell r="H16" t="e">
            <v>#DIV/0!</v>
          </cell>
          <cell r="I16">
            <v>1258</v>
          </cell>
          <cell r="J16" t="e">
            <v>#REF!</v>
          </cell>
          <cell r="L16">
            <v>2191</v>
          </cell>
          <cell r="M16" t="e">
            <v>#REF!</v>
          </cell>
          <cell r="R16">
            <v>2414.27</v>
          </cell>
          <cell r="S16" t="e">
            <v>#REF!</v>
          </cell>
        </row>
        <row r="19">
          <cell r="C19">
            <v>1172.355</v>
          </cell>
          <cell r="D19">
            <v>2004.4849999999999</v>
          </cell>
          <cell r="O19">
            <v>299.31900000000002</v>
          </cell>
          <cell r="P19" t="e">
            <v>#REF!</v>
          </cell>
        </row>
        <row r="20">
          <cell r="C20">
            <v>1235.6079999999999</v>
          </cell>
          <cell r="D20">
            <v>0</v>
          </cell>
          <cell r="O20">
            <v>558.92396699999995</v>
          </cell>
          <cell r="P20" t="e">
            <v>#REF!</v>
          </cell>
        </row>
        <row r="21">
          <cell r="C21">
            <v>1448.566</v>
          </cell>
          <cell r="D21">
            <v>0</v>
          </cell>
          <cell r="O21">
            <v>658.95202099999995</v>
          </cell>
          <cell r="P21" t="e">
            <v>#REF!</v>
          </cell>
        </row>
        <row r="22">
          <cell r="C22">
            <v>1530.42</v>
          </cell>
          <cell r="D22">
            <v>0</v>
          </cell>
          <cell r="O22">
            <v>685.65700000000004</v>
          </cell>
          <cell r="P22" t="e">
            <v>#REF!</v>
          </cell>
        </row>
        <row r="23">
          <cell r="C23">
            <v>1488.6690000000001</v>
          </cell>
          <cell r="D23">
            <v>0</v>
          </cell>
          <cell r="O23">
            <v>683.34716400000002</v>
          </cell>
          <cell r="P23" t="e">
            <v>#REF!</v>
          </cell>
        </row>
        <row r="24">
          <cell r="C24">
            <v>1321.558</v>
          </cell>
          <cell r="D24">
            <v>0</v>
          </cell>
          <cell r="O24">
            <v>582.99546299999997</v>
          </cell>
          <cell r="P24" t="e">
            <v>#REF!</v>
          </cell>
        </row>
        <row r="25">
          <cell r="C25">
            <v>1316.2819999999999</v>
          </cell>
          <cell r="D25">
            <v>0</v>
          </cell>
          <cell r="O25">
            <v>631.91653700000006</v>
          </cell>
          <cell r="P25" t="e">
            <v>#REF!</v>
          </cell>
        </row>
        <row r="26">
          <cell r="C26">
            <v>1501.405</v>
          </cell>
          <cell r="D26">
            <v>0</v>
          </cell>
          <cell r="O26">
            <v>893.57799999999997</v>
          </cell>
          <cell r="P26" t="e">
            <v>#REF!</v>
          </cell>
        </row>
        <row r="27">
          <cell r="C27">
            <v>1357.5260000000001</v>
          </cell>
          <cell r="D27">
            <v>0</v>
          </cell>
          <cell r="O27">
            <v>607.34299999999996</v>
          </cell>
          <cell r="P27" t="e">
            <v>#REF!</v>
          </cell>
        </row>
        <row r="28">
          <cell r="C28">
            <v>1261.579</v>
          </cell>
          <cell r="D28">
            <v>0</v>
          </cell>
          <cell r="O28">
            <v>589.53</v>
          </cell>
          <cell r="P28" t="e">
            <v>#REF!</v>
          </cell>
        </row>
        <row r="29">
          <cell r="C29">
            <v>1006.114</v>
          </cell>
          <cell r="D29">
            <v>0</v>
          </cell>
          <cell r="O29">
            <v>459.86700000000002</v>
          </cell>
          <cell r="P29" t="e">
            <v>#REF!</v>
          </cell>
        </row>
        <row r="30">
          <cell r="C30">
            <v>1086.396</v>
          </cell>
          <cell r="D30">
            <v>0</v>
          </cell>
          <cell r="O30">
            <v>486.69499999999999</v>
          </cell>
          <cell r="P30" t="e">
            <v>#REF!</v>
          </cell>
        </row>
      </sheetData>
      <sheetData sheetId="22">
        <row r="5">
          <cell r="B5" t="str">
            <v xml:space="preserve">JAN </v>
          </cell>
        </row>
      </sheetData>
      <sheetData sheetId="23">
        <row r="5">
          <cell r="B5" t="str">
            <v xml:space="preserve">JAN </v>
          </cell>
        </row>
      </sheetData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>
        <row r="2">
          <cell r="B2" t="str">
            <v>098000252O</v>
          </cell>
        </row>
      </sheetData>
      <sheetData sheetId="169">
        <row r="2">
          <cell r="B2" t="str">
            <v>098000252O</v>
          </cell>
        </row>
      </sheetData>
      <sheetData sheetId="170">
        <row r="2">
          <cell r="B2" t="str">
            <v>098000252O</v>
          </cell>
        </row>
      </sheetData>
      <sheetData sheetId="171">
        <row r="2">
          <cell r="B2" t="str">
            <v>098000252O</v>
          </cell>
        </row>
      </sheetData>
      <sheetData sheetId="172">
        <row r="2">
          <cell r="B2" t="str">
            <v>098000252O</v>
          </cell>
        </row>
      </sheetData>
      <sheetData sheetId="173">
        <row r="2">
          <cell r="B2" t="str">
            <v>098000252O</v>
          </cell>
        </row>
      </sheetData>
      <sheetData sheetId="174">
        <row r="2">
          <cell r="B2" t="str">
            <v>098000252O</v>
          </cell>
        </row>
      </sheetData>
      <sheetData sheetId="175">
        <row r="2">
          <cell r="B2" t="str">
            <v>098000252O</v>
          </cell>
        </row>
      </sheetData>
      <sheetData sheetId="176">
        <row r="2">
          <cell r="B2" t="str">
            <v>098000252O</v>
          </cell>
        </row>
      </sheetData>
      <sheetData sheetId="177">
        <row r="2">
          <cell r="B2" t="str">
            <v>098000252O</v>
          </cell>
        </row>
      </sheetData>
      <sheetData sheetId="178">
        <row r="2">
          <cell r="B2" t="str">
            <v>098000252O</v>
          </cell>
        </row>
      </sheetData>
      <sheetData sheetId="179">
        <row r="2">
          <cell r="B2" t="str">
            <v>098000252O</v>
          </cell>
        </row>
      </sheetData>
      <sheetData sheetId="180">
        <row r="2">
          <cell r="B2" t="str">
            <v>098000252O</v>
          </cell>
        </row>
      </sheetData>
      <sheetData sheetId="181">
        <row r="2">
          <cell r="B2" t="str">
            <v>098000252O</v>
          </cell>
        </row>
      </sheetData>
      <sheetData sheetId="182">
        <row r="2">
          <cell r="B2" t="str">
            <v>098000252O</v>
          </cell>
        </row>
      </sheetData>
      <sheetData sheetId="183">
        <row r="2">
          <cell r="B2" t="str">
            <v>098000252O</v>
          </cell>
        </row>
      </sheetData>
      <sheetData sheetId="184">
        <row r="2">
          <cell r="B2" t="str">
            <v>098000252O</v>
          </cell>
        </row>
      </sheetData>
      <sheetData sheetId="185">
        <row r="2">
          <cell r="B2" t="str">
            <v>098000252O</v>
          </cell>
        </row>
      </sheetData>
      <sheetData sheetId="186">
        <row r="2">
          <cell r="B2" t="str">
            <v>098000252O</v>
          </cell>
        </row>
      </sheetData>
      <sheetData sheetId="187">
        <row r="2">
          <cell r="B2" t="str">
            <v>098000252O</v>
          </cell>
        </row>
      </sheetData>
      <sheetData sheetId="188">
        <row r="2">
          <cell r="B2" t="str">
            <v>098000252O</v>
          </cell>
        </row>
      </sheetData>
      <sheetData sheetId="189">
        <row r="2">
          <cell r="B2" t="str">
            <v>098000252O</v>
          </cell>
        </row>
      </sheetData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>
        <row r="2">
          <cell r="B2" t="str">
            <v>098000252O</v>
          </cell>
        </row>
      </sheetData>
      <sheetData sheetId="200">
        <row r="2">
          <cell r="B2" t="str">
            <v>098000252O</v>
          </cell>
        </row>
      </sheetData>
      <sheetData sheetId="201">
        <row r="2">
          <cell r="B2" t="str">
            <v>098000252O</v>
          </cell>
        </row>
      </sheetData>
      <sheetData sheetId="202">
        <row r="2">
          <cell r="B2" t="str">
            <v>098000252O</v>
          </cell>
        </row>
      </sheetData>
      <sheetData sheetId="203">
        <row r="2">
          <cell r="B2" t="str">
            <v>098000252O</v>
          </cell>
        </row>
      </sheetData>
      <sheetData sheetId="204">
        <row r="2">
          <cell r="B2" t="str">
            <v>098000252O</v>
          </cell>
        </row>
      </sheetData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>
        <row r="2">
          <cell r="B2">
            <v>0</v>
          </cell>
        </row>
      </sheetData>
      <sheetData sheetId="232">
        <row r="2">
          <cell r="B2">
            <v>0</v>
          </cell>
        </row>
      </sheetData>
      <sheetData sheetId="233">
        <row r="2">
          <cell r="B2">
            <v>0</v>
          </cell>
        </row>
      </sheetData>
      <sheetData sheetId="234">
        <row r="2">
          <cell r="B2">
            <v>0</v>
          </cell>
        </row>
      </sheetData>
      <sheetData sheetId="235">
        <row r="2">
          <cell r="B2">
            <v>0</v>
          </cell>
        </row>
      </sheetData>
      <sheetData sheetId="236">
        <row r="2">
          <cell r="B2">
            <v>0</v>
          </cell>
        </row>
      </sheetData>
      <sheetData sheetId="237">
        <row r="2">
          <cell r="B2">
            <v>0</v>
          </cell>
        </row>
      </sheetData>
      <sheetData sheetId="238">
        <row r="2">
          <cell r="B2">
            <v>0</v>
          </cell>
        </row>
      </sheetData>
      <sheetData sheetId="239">
        <row r="2">
          <cell r="B2">
            <v>0</v>
          </cell>
        </row>
      </sheetData>
      <sheetData sheetId="240">
        <row r="2">
          <cell r="B2">
            <v>0</v>
          </cell>
        </row>
      </sheetData>
      <sheetData sheetId="241">
        <row r="2">
          <cell r="B2">
            <v>0</v>
          </cell>
        </row>
      </sheetData>
      <sheetData sheetId="242">
        <row r="2">
          <cell r="B2">
            <v>0</v>
          </cell>
        </row>
      </sheetData>
      <sheetData sheetId="243">
        <row r="2">
          <cell r="B2">
            <v>0</v>
          </cell>
        </row>
      </sheetData>
      <sheetData sheetId="244">
        <row r="2">
          <cell r="B2">
            <v>0</v>
          </cell>
        </row>
      </sheetData>
      <sheetData sheetId="245">
        <row r="2">
          <cell r="B2">
            <v>0</v>
          </cell>
        </row>
      </sheetData>
      <sheetData sheetId="246">
        <row r="2">
          <cell r="B2">
            <v>0</v>
          </cell>
        </row>
      </sheetData>
      <sheetData sheetId="247">
        <row r="2">
          <cell r="B2">
            <v>0</v>
          </cell>
        </row>
      </sheetData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OD1TH"/>
      <sheetName val="Kin3TH (2)"/>
      <sheetName val="Kinerja17"/>
      <sheetName val="trenprod2001"/>
      <sheetName val="Res142001"/>
      <sheetName val="Efisiensi"/>
      <sheetName val="Prod842001"/>
      <sheetName val="Kin1BLN"/>
      <sheetName val="Kin1TH"/>
      <sheetName val="Kin2BLN"/>
      <sheetName val="Kin2TH"/>
      <sheetName val="Kin3BLN"/>
      <sheetName val="Kin3TH"/>
      <sheetName val="gangguan57"/>
      <sheetName val="MO14"/>
      <sheetName val="MO57"/>
      <sheetName val="PO17"/>
      <sheetName val="SB14"/>
      <sheetName val="SB57"/>
      <sheetName val="Derated14"/>
      <sheetName val="jadualOH17"/>
      <sheetName val="GrafikProd"/>
      <sheetName val="BiayaProd17"/>
      <sheetName val="Ikhtisar5th"/>
      <sheetName val="tisarBulanan200"/>
      <sheetName val="PemakaianMat"/>
      <sheetName val="AJ"/>
      <sheetName val="AK"/>
      <sheetName val="LOGRESUME"/>
      <sheetName val="Sheet3"/>
      <sheetName val="UshDeb00"/>
      <sheetName val="RESUME TAHUNAN"/>
      <sheetName val="Usia"/>
      <sheetName val="ca"/>
      <sheetName val="PERIODIK"/>
      <sheetName val="pddk"/>
      <sheetName val="TRANS"/>
      <sheetName val="tabel JHT"/>
      <sheetName val="W-NAD"/>
      <sheetName val="M-PEG"/>
      <sheetName val="Sudah Berjalan"/>
      <sheetName val="Wil-2"/>
      <sheetName val="2008"/>
      <sheetName val="tabel-JHT"/>
      <sheetName val="01 A"/>
      <sheetName val="R-SM-KIN"/>
      <sheetName val="Submission Form"/>
      <sheetName val="RKA 2010"/>
      <sheetName val="grafi kesiapan versi p3b dan pe"/>
      <sheetName val="W1"/>
      <sheetName val="CAL"/>
      <sheetName val="LabaRugi"/>
      <sheetName val="Location"/>
      <sheetName val="jabatan-07"/>
      <sheetName val="NRCPTK01"/>
      <sheetName val="PkRp"/>
      <sheetName val="KMS-DIS5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Asumsi"/>
      <sheetName val="L-PENGUS-24.00"/>
      <sheetName val="Twr (15)"/>
      <sheetName val="A"/>
      <sheetName val="B"/>
      <sheetName val="ROH,DMA, PROD"/>
      <sheetName val="ROH PBS"/>
      <sheetName val="ROH JAM 00-06"/>
      <sheetName val="MEK"/>
      <sheetName val="Rekap Start UP"/>
      <sheetName val="List Unit &amp; AP"/>
      <sheetName val="AkumAT"/>
      <sheetName val="DATABASE"/>
      <sheetName val="L_23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WAN"/>
      <sheetName val="summary-1"/>
      <sheetName val="D"/>
      <sheetName val="C"/>
      <sheetName val="Sheet2"/>
      <sheetName val="Sheet6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Kamus"/>
      <sheetName val="BRUT0-1"/>
      <sheetName val="DFTR GARDIST"/>
      <sheetName val="FORM-B"/>
      <sheetName val="graf2"/>
      <sheetName val="Harga BBM Indonesia"/>
      <sheetName val="TABEL"/>
      <sheetName val="FAS"/>
      <sheetName val="Catalog"/>
      <sheetName val="PUNCAK-89"/>
      <sheetName val="GABLUARJAWA1 (2)"/>
      <sheetName val="DivVII"/>
      <sheetName val="Sheet4"/>
      <sheetName val="REF"/>
      <sheetName val="E7"/>
      <sheetName val="BBMJenis(12B1)"/>
      <sheetName val="BiLuOp(14)"/>
      <sheetName val="Bipeg-U(12D2)"/>
      <sheetName val="BiPinjaman(15)"/>
      <sheetName val="BPeg-F(12D1)"/>
      <sheetName val="HarJabor(12C2)"/>
      <sheetName val="TUG W49"/>
      <sheetName val="IkhtisarBiop(12.0)"/>
      <sheetName val="List of Inventory W49"/>
      <sheetName val="TUG W50"/>
      <sheetName val="List of Inventory W51"/>
      <sheetName val="JualGTarif(11A)"/>
      <sheetName val="LabaRugi Fungsi th (t-1)(21B)"/>
      <sheetName val="LabaRugi Lainnya(20)"/>
      <sheetName val="LabaRugi Unsur th(t-1)(21A)"/>
      <sheetName val="TUG W51"/>
      <sheetName val="PembelianTL(12A1)"/>
      <sheetName val="PendaLuOp(13)"/>
      <sheetName val="PendOpLain(11B)"/>
      <sheetName val="ProduksiTL(12B2)"/>
      <sheetName val="SewaPemb(12A2)"/>
      <sheetName val="List of Inventory W50"/>
      <sheetName val="IP___TUKG7_Daftar_Sisa_Materia_"/>
      <sheetName val="P1-o3"/>
      <sheetName val="o3"/>
      <sheetName val="P2-o1a"/>
      <sheetName val="o1a"/>
      <sheetName val="P2-i3"/>
      <sheetName val="i3"/>
      <sheetName val="M-01-PJB"/>
      <sheetName val="KIN&amp;PROD"/>
      <sheetName val="PENGUJIAN"/>
      <sheetName val="M"/>
      <sheetName val="RKS"/>
      <sheetName val="Inv_MALUKU"/>
      <sheetName val="MJREV"/>
      <sheetName val="Indikator215"/>
      <sheetName val="TRNS-C1"/>
      <sheetName val="Assumptions (2)"/>
      <sheetName val="sept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FNDWRR"/>
      <sheetName val="03 UAT DAN PS"/>
      <sheetName val="BD prix PDR"/>
      <sheetName val="Scope"/>
      <sheetName val="L27 Data"/>
      <sheetName val="GGN PER UNIT"/>
      <sheetName val="INPUT"/>
      <sheetName val="SAIDI"/>
      <sheetName val="HARGA SATUAN"/>
      <sheetName val="ringkasan penilaian (2)"/>
      <sheetName val="RAB"/>
      <sheetName val="Daftar Peserta"/>
      <sheetName val="Simulasi SPPD"/>
      <sheetName val="Data asli"/>
      <sheetName val="Database SPPD ke JKT"/>
      <sheetName val="refrence"/>
      <sheetName val="2008-rev1"/>
      <sheetName val="Macro"/>
      <sheetName val="Invoice"/>
      <sheetName val="FORM (isian)"/>
      <sheetName val="GD"/>
      <sheetName val="KKJ (2)"/>
      <sheetName val="DK-BIDANG"/>
      <sheetName val="Monitoring AI OH SI 2019"/>
      <sheetName val="APO-HAR"/>
      <sheetName val="Uraian"/>
      <sheetName val="Catatan"/>
      <sheetName val="Sheet7"/>
      <sheetName val="PREDIKSI PRODUKSI"/>
      <sheetName val="JULI"/>
      <sheetName val="Detil Timeline (Week)"/>
      <sheetName val="Program VS Position"/>
      <sheetName val="RAB Total"/>
      <sheetName val="REK"/>
      <sheetName val="SMD "/>
      <sheetName val="ICT "/>
      <sheetName val="OJT "/>
      <sheetName val="INTRS "/>
      <sheetName val="PRESENT PA"/>
      <sheetName val="SER DJK"/>
      <sheetName val="SER DAMKAR D"/>
      <sheetName val="REFRESH "/>
      <sheetName val="TA"/>
      <sheetName val="Kebutuhan Sertifikasi"/>
      <sheetName val="Matriks SKTTK Har"/>
      <sheetName val="Matriks SKTTK Op"/>
      <sheetName val="KODE OP KORP &amp; UNIT"/>
      <sheetName val="Assumptions"/>
      <sheetName val="Construction Period Costs"/>
      <sheetName val="Plant Characteristics"/>
      <sheetName val="61007"/>
      <sheetName val="MAP"/>
      <sheetName val="H.Dasar"/>
      <sheetName val="02"/>
      <sheetName val="03"/>
      <sheetName val="06"/>
      <sheetName val="Vendor"/>
      <sheetName val="FLI - Sec.1"/>
      <sheetName val="Currency Rate"/>
      <sheetName val="BukuBesar"/>
      <sheetName val="L-R"/>
      <sheetName val="TB_SKL"/>
      <sheetName val="SATPAM"/>
      <sheetName val="DATA_NOV04"/>
      <sheetName val="StU"/>
      <sheetName val="Tabel-Tk Komp"/>
      <sheetName val="18"/>
      <sheetName val="01"/>
      <sheetName val="17"/>
      <sheetName val="22"/>
      <sheetName val="15"/>
      <sheetName val="08"/>
      <sheetName val="20"/>
      <sheetName val="10"/>
      <sheetName val="INLAND FACTOR DISTANCE"/>
      <sheetName val="Noodles (assumptions)"/>
      <sheetName val="PROTECTION "/>
      <sheetName val="16"/>
      <sheetName val="2"/>
      <sheetName val="REVISI-10"/>
      <sheetName val="REVISI-16"/>
      <sheetName val="REVISI-25"/>
      <sheetName val="REVISI-29"/>
      <sheetName val="05"/>
      <sheetName val="dataTRF"/>
      <sheetName val="dataPDH_Pasok"/>
      <sheetName val="CALC"/>
      <sheetName val="Grf Pedp Lain2"/>
      <sheetName val="List of Inventory"/>
      <sheetName val="W 32"/>
      <sheetName val="Perm. Test"/>
      <sheetName val="prod03"/>
      <sheetName val="Sheet1"/>
      <sheetName val="Links"/>
      <sheetName val="Lead"/>
      <sheetName val="Input GENERATION-DATA"/>
      <sheetName val="L20Keu"/>
      <sheetName val="BQ Gardu Induk"/>
      <sheetName val="BQ Training"/>
      <sheetName val="Equity"/>
      <sheetName val="Kurs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Daftar Tabel"/>
      <sheetName val="BIAYA BP"/>
      <sheetName val="KRW"/>
      <sheetName val="TOOLS"/>
      <sheetName val="KPI Unit"/>
      <sheetName val="Sheet8"/>
      <sheetName val="KPI Korporat"/>
      <sheetName val="Sheet9"/>
      <sheetName val="Pk"/>
      <sheetName val="AKTIVA"/>
      <sheetName val="GeneralInfo"/>
      <sheetName val="kriteria"/>
      <sheetName val="Nov"/>
      <sheetName val="Penjualan"/>
      <sheetName val="DATA-BASE SUTT"/>
      <sheetName val="Beli"/>
      <sheetName val="Sewa"/>
      <sheetName val="BBkr"/>
      <sheetName val="NerSubsis"/>
      <sheetName val="Jual"/>
      <sheetName val="List"/>
      <sheetName val="Prod2"/>
      <sheetName val="kCal"/>
      <sheetName val="PS(bruto10-neto10) adjust"/>
      <sheetName val="JSO"/>
      <sheetName val="Akun"/>
      <sheetName val="ProdSendiri"/>
      <sheetName val="PS&amp;Susut TL"/>
      <sheetName val="SewaBeli"/>
      <sheetName val="Transfer"/>
      <sheetName val="Listing"/>
      <sheetName val="Fak_aktif"/>
      <sheetName val="GL_Account"/>
      <sheetName val="CiMaPlbStd"/>
      <sheetName val="Peny. KomersiaL-FiskaL"/>
      <sheetName val="Adj"/>
      <sheetName val="MASTER"/>
      <sheetName val="data_val"/>
      <sheetName val="NAMES"/>
      <sheetName val="DDL"/>
      <sheetName val="COST-SUM"/>
      <sheetName val="SUM_Steel-Strc"/>
      <sheetName val="AUG02"/>
      <sheetName val="CPC"/>
      <sheetName val="chemcal"/>
      <sheetName val="Detail_313"/>
      <sheetName val="Amortization Table"/>
      <sheetName val="FP_JUAL_"/>
      <sheetName val="Detail_311.01"/>
      <sheetName val="Detail_311.02"/>
      <sheetName val="Detail_312"/>
      <sheetName val="SUMMARY_NOV09"/>
      <sheetName val="ASSUM-COMB-Prop"/>
      <sheetName val="Effort.P"/>
      <sheetName val="Balance Sheet"/>
      <sheetName val="Income Statement"/>
      <sheetName val="Shareholders' Equity"/>
      <sheetName val="Inv_SULSELRA"/>
      <sheetName val="Inv_NTB"/>
      <sheetName val="NOPAT_VDF"/>
      <sheetName val="Invested capital_VDF"/>
      <sheetName val="DCF_VDF"/>
      <sheetName val="WACC_VDF"/>
      <sheetName val="PV of Op Leases_VDF"/>
      <sheetName val="Income Statement_VDF"/>
      <sheetName val="BP1_23"/>
      <sheetName val="Marshal"/>
      <sheetName val="NR _ MTM"/>
      <sheetName val="NR - MTM"/>
      <sheetName val="UPAH"/>
      <sheetName val="ALAT"/>
      <sheetName val="Prod-CS"/>
      <sheetName val="NAME"/>
      <sheetName val="Pink Sheet"/>
      <sheetName val="Data"/>
      <sheetName val="I.5 ADDITION"/>
      <sheetName val="GAB"/>
      <sheetName val="JTM"/>
      <sheetName val="JSiar"/>
      <sheetName val="Bahan "/>
      <sheetName val="Pekerjaan "/>
      <sheetName val="For Report-Akum"/>
      <sheetName val="OTA"/>
      <sheetName val="136.01(piutang belum faktur)"/>
      <sheetName val="CRA-Detail"/>
      <sheetName val="data_benefit(1)"/>
      <sheetName val="BBM-03"/>
      <sheetName val="KB"/>
      <sheetName val="icvan1"/>
      <sheetName val="CODE"/>
      <sheetName val="TB_Dec09"/>
      <sheetName val="TB_Dec08"/>
      <sheetName val="Permanent info"/>
      <sheetName val="bill qty"/>
      <sheetName val="List AT-Dedy"/>
      <sheetName val="Sensititivy"/>
      <sheetName val="PENCAPAIAN"/>
      <sheetName val="REALISASI"/>
      <sheetName val="Penyulang Padam"/>
      <sheetName val="Ex-Rate"/>
      <sheetName val="1195 B1"/>
      <sheetName val="LK2004"/>
      <sheetName val="TB Juni2011Gabungan"/>
      <sheetName val="BA-1"/>
      <sheetName val="Valuation"/>
      <sheetName val="Kontrak vs Realisasi Gas"/>
      <sheetName val="co_data"/>
      <sheetName val="AA.1.1 BNI"/>
      <sheetName val="rkap2008"/>
      <sheetName val="HARVEST02"/>
      <sheetName val="Form-B-R1"/>
      <sheetName val="TW1"/>
      <sheetName val="NERACA SESUAI PROGRAM GL MAGIC"/>
      <sheetName val="Rekap ADM"/>
      <sheetName val="대비표"/>
      <sheetName val="Sche-Harvest-Monodon"/>
      <sheetName val="data_ee_&lt;nra(1)"/>
      <sheetName val="table"/>
      <sheetName val="data_benefit(2)"/>
      <sheetName val="DebtH12012"/>
      <sheetName val="Fungsi"/>
      <sheetName val="Sumber Asset"/>
      <sheetName val="NMN"/>
      <sheetName val="FORM X COST"/>
      <sheetName val="131 (Piutang PJB)"/>
      <sheetName val="132 (Piutang PLN)"/>
      <sheetName val="133 pihak ke3"/>
      <sheetName val="EMSTOT1"/>
      <sheetName val="FE-1770-I"/>
      <sheetName val="FE-1770.P1"/>
      <sheetName val="FE-1770-II"/>
      <sheetName val="Source HPI"/>
      <sheetName val="Source HP"/>
      <sheetName val="XREF"/>
      <sheetName val="DATA WP"/>
      <sheetName val="0IV1000251"/>
      <sheetName val="trf ns_04"/>
      <sheetName val="tarippasif_wanto"/>
      <sheetName val="Tunda56=1_dodo"/>
      <sheetName val="A.W. VANAMEI"/>
      <sheetName val="A.W. TIGER"/>
      <sheetName val="HARGA SWAL+SKT"/>
      <sheetName val="Notes"/>
      <sheetName val="Rekap 2002 mod"/>
      <sheetName val="Periode"/>
      <sheetName val="Daftar Isi"/>
      <sheetName val="FORM.A3"/>
      <sheetName val="AI (IS1)"/>
      <sheetName val="AI (IS2)(1)"/>
      <sheetName val="AI (IS2) (2)"/>
      <sheetName val="REK TRW (IS3)"/>
      <sheetName val="REK TRW (IS4)"/>
      <sheetName val="K.6DEPOSIT"/>
      <sheetName val="PL-2"/>
      <sheetName val="Rekap Budget"/>
      <sheetName val="Input Data"/>
      <sheetName val="Piutang Normal Psrt"/>
      <sheetName val="H_BHN"/>
      <sheetName val="format performen"/>
      <sheetName val="Efficiency English"/>
      <sheetName val="Kontrol"/>
      <sheetName val="prmt"/>
      <sheetName val="Bahan"/>
      <sheetName val="Biaya Bulanan"/>
      <sheetName val="Rekap Org"/>
      <sheetName val="RKA 2011"/>
      <sheetName val="Sheet1 (2)"/>
      <sheetName val="Pendapatan IPTL 2008 23"/>
      <sheetName val="Table APJ"/>
      <sheetName val="HDF"/>
      <sheetName val="Basic Price"/>
      <sheetName val="1.2"/>
      <sheetName val="Identitas"/>
      <sheetName val="Price"/>
      <sheetName val="scada 2001"/>
      <sheetName val="SMII-03"/>
      <sheetName val="SMI-04"/>
    </sheetNames>
    <sheetDataSet>
      <sheetData sheetId="0">
        <row r="4">
          <cell r="B4" t="str">
            <v>UNIT BISNIS PEMBANGKITAN SURALAYA.</v>
          </cell>
        </row>
      </sheetData>
      <sheetData sheetId="1">
        <row r="4">
          <cell r="B4" t="str">
            <v>UNIT BISNIS PEMBANGKITAN SURALAYA.</v>
          </cell>
        </row>
      </sheetData>
      <sheetData sheetId="2">
        <row r="4">
          <cell r="B4" t="str">
            <v>UNIT BISNIS PEMBANGKITAN SURALAYA.</v>
          </cell>
        </row>
      </sheetData>
      <sheetData sheetId="3" refreshError="1">
        <row r="4">
          <cell r="B4" t="str">
            <v>UNIT BISNIS PEMBANGKITAN SURALAYA.</v>
          </cell>
        </row>
        <row r="7">
          <cell r="C7">
            <v>1376729</v>
          </cell>
        </row>
        <row r="8">
          <cell r="C8">
            <v>1724092</v>
          </cell>
        </row>
        <row r="9">
          <cell r="C9">
            <v>1924908</v>
          </cell>
        </row>
        <row r="10">
          <cell r="C10">
            <v>1626114</v>
          </cell>
        </row>
        <row r="11">
          <cell r="C11">
            <v>1730754</v>
          </cell>
        </row>
        <row r="12">
          <cell r="C12">
            <v>1768384</v>
          </cell>
        </row>
        <row r="13">
          <cell r="C13">
            <v>1656148</v>
          </cell>
        </row>
        <row r="14">
          <cell r="C14">
            <v>1808250</v>
          </cell>
        </row>
        <row r="15">
          <cell r="C15">
            <v>1951028</v>
          </cell>
        </row>
        <row r="16">
          <cell r="C16">
            <v>2090758</v>
          </cell>
        </row>
        <row r="17">
          <cell r="C17">
            <v>1897314</v>
          </cell>
        </row>
        <row r="18">
          <cell r="C18">
            <v>1654694</v>
          </cell>
        </row>
        <row r="19">
          <cell r="C19">
            <v>1376729</v>
          </cell>
        </row>
        <row r="20">
          <cell r="C20">
            <v>1724092</v>
          </cell>
        </row>
        <row r="21">
          <cell r="C21">
            <v>1924908</v>
          </cell>
        </row>
        <row r="22">
          <cell r="C22">
            <v>1626114</v>
          </cell>
        </row>
        <row r="23">
          <cell r="C23">
            <v>1733283</v>
          </cell>
        </row>
        <row r="24">
          <cell r="C24">
            <v>1768384</v>
          </cell>
        </row>
        <row r="25">
          <cell r="C25">
            <v>1656148</v>
          </cell>
        </row>
        <row r="26">
          <cell r="C26">
            <v>1808250</v>
          </cell>
        </row>
        <row r="27">
          <cell r="C27">
            <v>1951028</v>
          </cell>
        </row>
        <row r="28">
          <cell r="C28">
            <v>2090758</v>
          </cell>
        </row>
        <row r="29">
          <cell r="C29">
            <v>1897314</v>
          </cell>
        </row>
        <row r="30">
          <cell r="C30">
            <v>1654694</v>
          </cell>
        </row>
      </sheetData>
      <sheetData sheetId="4" refreshError="1">
        <row r="4">
          <cell r="B4" t="str">
            <v>UNIT BISNIS PEMBANGKITAN SURALAYA.</v>
          </cell>
        </row>
        <row r="8">
          <cell r="N8">
            <v>84.223230286738342</v>
          </cell>
        </row>
        <row r="9">
          <cell r="N9">
            <v>12.096774193548388</v>
          </cell>
        </row>
        <row r="10">
          <cell r="N10">
            <v>3.1821236559139781</v>
          </cell>
        </row>
        <row r="11">
          <cell r="N11">
            <v>0.49787186379928322</v>
          </cell>
        </row>
        <row r="45">
          <cell r="M45" t="str">
            <v>EAF</v>
          </cell>
          <cell r="N45">
            <v>83.870617719534053</v>
          </cell>
        </row>
        <row r="46">
          <cell r="M46" t="str">
            <v>POF</v>
          </cell>
          <cell r="N46">
            <v>12.096774193548388</v>
          </cell>
        </row>
        <row r="47">
          <cell r="M47" t="str">
            <v>MOF</v>
          </cell>
          <cell r="N47">
            <v>3.1821236559139781</v>
          </cell>
        </row>
        <row r="48">
          <cell r="M48" t="str">
            <v>FOF</v>
          </cell>
          <cell r="N48">
            <v>0.49787186379928322</v>
          </cell>
        </row>
        <row r="49">
          <cell r="M49" t="str">
            <v>Derated</v>
          </cell>
          <cell r="N49">
            <v>0.35261256720428946</v>
          </cell>
        </row>
        <row r="84">
          <cell r="N84">
            <v>203938</v>
          </cell>
          <cell r="O84">
            <v>184100</v>
          </cell>
          <cell r="P84">
            <v>219319</v>
          </cell>
          <cell r="Q84">
            <v>231785</v>
          </cell>
        </row>
        <row r="85">
          <cell r="N85">
            <v>2691401</v>
          </cell>
          <cell r="O85">
            <v>2652363</v>
          </cell>
          <cell r="P85">
            <v>2632677</v>
          </cell>
          <cell r="Q85">
            <v>2935625</v>
          </cell>
        </row>
        <row r="125">
          <cell r="M125" t="str">
            <v>Unit 1</v>
          </cell>
          <cell r="N125">
            <v>203938</v>
          </cell>
        </row>
        <row r="126">
          <cell r="M126" t="str">
            <v>Unit 2</v>
          </cell>
          <cell r="N126">
            <v>184100</v>
          </cell>
        </row>
        <row r="127">
          <cell r="M127" t="str">
            <v>Unit 3</v>
          </cell>
          <cell r="N127">
            <v>219319</v>
          </cell>
        </row>
        <row r="128">
          <cell r="M128" t="str">
            <v>Unit 4</v>
          </cell>
          <cell r="N128">
            <v>231785</v>
          </cell>
        </row>
        <row r="129">
          <cell r="M129" t="str">
            <v>Sisa kesempatan</v>
          </cell>
          <cell r="N129">
            <v>10072924</v>
          </cell>
        </row>
      </sheetData>
      <sheetData sheetId="5">
        <row r="4">
          <cell r="B4" t="str">
            <v>UNIT BISNIS PEMBANGKITAN SURALAYA.</v>
          </cell>
        </row>
      </sheetData>
      <sheetData sheetId="6">
        <row r="4">
          <cell r="B4" t="str">
            <v>UNIT BISNIS PEMBANGKITAN SURALAYA.</v>
          </cell>
        </row>
      </sheetData>
      <sheetData sheetId="7" refreshError="1">
        <row r="4">
          <cell r="B4" t="str">
            <v>UNIT BISNIS PEMBANGKITAN SURALAYA.</v>
          </cell>
        </row>
        <row r="46">
          <cell r="D46">
            <v>1935725.6329999999</v>
          </cell>
          <cell r="E46">
            <v>68759.366999999998</v>
          </cell>
          <cell r="F46">
            <v>65572.5</v>
          </cell>
        </row>
        <row r="47">
          <cell r="D47">
            <v>0</v>
          </cell>
          <cell r="E47">
            <v>0</v>
          </cell>
          <cell r="F47">
            <v>0</v>
          </cell>
        </row>
        <row r="48">
          <cell r="D48">
            <v>0</v>
          </cell>
          <cell r="E48">
            <v>0</v>
          </cell>
          <cell r="F48">
            <v>0</v>
          </cell>
        </row>
        <row r="49">
          <cell r="D49">
            <v>0</v>
          </cell>
          <cell r="E49">
            <v>0</v>
          </cell>
          <cell r="F49">
            <v>0</v>
          </cell>
        </row>
        <row r="50">
          <cell r="D50">
            <v>0</v>
          </cell>
          <cell r="E50">
            <v>0</v>
          </cell>
          <cell r="F50">
            <v>0</v>
          </cell>
        </row>
        <row r="51">
          <cell r="D51">
            <v>0</v>
          </cell>
          <cell r="E51">
            <v>0</v>
          </cell>
          <cell r="F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</row>
        <row r="55">
          <cell r="D55">
            <v>0</v>
          </cell>
          <cell r="E55">
            <v>0</v>
          </cell>
          <cell r="F55">
            <v>0</v>
          </cell>
        </row>
        <row r="56">
          <cell r="D56">
            <v>0</v>
          </cell>
          <cell r="E56">
            <v>0</v>
          </cell>
          <cell r="F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</row>
        <row r="101">
          <cell r="D101">
            <v>806465.41299999994</v>
          </cell>
          <cell r="E101">
            <v>32676.587</v>
          </cell>
          <cell r="F101">
            <v>4197.5</v>
          </cell>
        </row>
        <row r="102">
          <cell r="D102">
            <v>0</v>
          </cell>
          <cell r="E102">
            <v>0</v>
          </cell>
          <cell r="F102">
            <v>0</v>
          </cell>
        </row>
        <row r="103">
          <cell r="D103">
            <v>0</v>
          </cell>
          <cell r="E103">
            <v>0</v>
          </cell>
          <cell r="F103">
            <v>0</v>
          </cell>
        </row>
        <row r="104">
          <cell r="D104">
            <v>0</v>
          </cell>
          <cell r="E104">
            <v>0</v>
          </cell>
          <cell r="F104">
            <v>0</v>
          </cell>
        </row>
        <row r="105">
          <cell r="D105">
            <v>0</v>
          </cell>
          <cell r="E105">
            <v>0</v>
          </cell>
          <cell r="F105">
            <v>0</v>
          </cell>
        </row>
        <row r="106">
          <cell r="D106">
            <v>0</v>
          </cell>
          <cell r="E106">
            <v>0</v>
          </cell>
          <cell r="F106">
            <v>0</v>
          </cell>
        </row>
        <row r="107">
          <cell r="D107">
            <v>0</v>
          </cell>
          <cell r="E107">
            <v>0</v>
          </cell>
          <cell r="F107">
            <v>0</v>
          </cell>
        </row>
        <row r="108">
          <cell r="D108">
            <v>0</v>
          </cell>
          <cell r="E108">
            <v>0</v>
          </cell>
          <cell r="F108">
            <v>0</v>
          </cell>
        </row>
        <row r="109">
          <cell r="D109">
            <v>0</v>
          </cell>
          <cell r="E109">
            <v>0</v>
          </cell>
          <cell r="F109">
            <v>0</v>
          </cell>
        </row>
        <row r="110">
          <cell r="D110">
            <v>0</v>
          </cell>
          <cell r="E110">
            <v>0</v>
          </cell>
          <cell r="F110">
            <v>0</v>
          </cell>
        </row>
        <row r="111">
          <cell r="D111">
            <v>0</v>
          </cell>
          <cell r="E111">
            <v>0</v>
          </cell>
          <cell r="F111">
            <v>0</v>
          </cell>
        </row>
        <row r="112">
          <cell r="D112">
            <v>0</v>
          </cell>
          <cell r="E112">
            <v>0</v>
          </cell>
          <cell r="F112">
            <v>0</v>
          </cell>
        </row>
        <row r="155">
          <cell r="C155" t="str">
            <v>Jan</v>
          </cell>
          <cell r="D155">
            <v>839142</v>
          </cell>
          <cell r="E155">
            <v>839142</v>
          </cell>
        </row>
        <row r="156">
          <cell r="C156" t="str">
            <v>Feb</v>
          </cell>
          <cell r="D156">
            <v>0</v>
          </cell>
          <cell r="E156">
            <v>0</v>
          </cell>
        </row>
        <row r="157">
          <cell r="C157" t="str">
            <v>Mar</v>
          </cell>
          <cell r="D157">
            <v>0</v>
          </cell>
          <cell r="E157">
            <v>0</v>
          </cell>
        </row>
        <row r="158">
          <cell r="C158" t="str">
            <v>Apr</v>
          </cell>
          <cell r="D158">
            <v>0</v>
          </cell>
          <cell r="E158">
            <v>0</v>
          </cell>
        </row>
        <row r="159">
          <cell r="C159" t="str">
            <v>May</v>
          </cell>
          <cell r="D159">
            <v>0</v>
          </cell>
          <cell r="E159">
            <v>0</v>
          </cell>
        </row>
        <row r="160">
          <cell r="C160" t="str">
            <v>Jun</v>
          </cell>
          <cell r="D160">
            <v>0</v>
          </cell>
          <cell r="E160">
            <v>0</v>
          </cell>
        </row>
        <row r="161">
          <cell r="C161" t="str">
            <v>Jul</v>
          </cell>
          <cell r="D161">
            <v>719040</v>
          </cell>
          <cell r="E161">
            <v>0</v>
          </cell>
        </row>
        <row r="162">
          <cell r="C162" t="str">
            <v>Aug</v>
          </cell>
          <cell r="D162">
            <v>689000</v>
          </cell>
          <cell r="E162">
            <v>0</v>
          </cell>
        </row>
        <row r="163">
          <cell r="C163" t="str">
            <v>Sep</v>
          </cell>
          <cell r="D163">
            <v>817200</v>
          </cell>
          <cell r="E163">
            <v>0</v>
          </cell>
        </row>
        <row r="164">
          <cell r="C164" t="str">
            <v>Oct</v>
          </cell>
          <cell r="D164">
            <v>801486</v>
          </cell>
          <cell r="E164">
            <v>0</v>
          </cell>
        </row>
        <row r="165">
          <cell r="C165" t="str">
            <v>Nov</v>
          </cell>
          <cell r="D165">
            <v>723078</v>
          </cell>
          <cell r="E165">
            <v>0</v>
          </cell>
        </row>
        <row r="166">
          <cell r="C166" t="str">
            <v>Dec</v>
          </cell>
          <cell r="D166">
            <v>580589</v>
          </cell>
          <cell r="E166">
            <v>0</v>
          </cell>
        </row>
      </sheetData>
      <sheetData sheetId="8">
        <row r="4">
          <cell r="B4" t="str">
            <v>UNIT BISNIS PEMBANGKITAN SURALAYA.</v>
          </cell>
        </row>
        <row r="54">
          <cell r="D54">
            <v>0</v>
          </cell>
          <cell r="E54">
            <v>0</v>
          </cell>
        </row>
        <row r="55">
          <cell r="D55">
            <v>0</v>
          </cell>
          <cell r="E55">
            <v>0</v>
          </cell>
        </row>
        <row r="56">
          <cell r="D56">
            <v>0</v>
          </cell>
          <cell r="E56">
            <v>0</v>
          </cell>
        </row>
        <row r="57">
          <cell r="D57">
            <v>0</v>
          </cell>
          <cell r="E57">
            <v>0</v>
          </cell>
        </row>
      </sheetData>
      <sheetData sheetId="9" refreshError="1">
        <row r="4">
          <cell r="B4" t="str">
            <v>UNIT BISNIS PEMBANGKITAN SURALAYA.</v>
          </cell>
        </row>
        <row r="37">
          <cell r="D37" t="e">
            <v>#REF!</v>
          </cell>
          <cell r="E37">
            <v>2004485</v>
          </cell>
        </row>
        <row r="38">
          <cell r="D38">
            <v>0</v>
          </cell>
          <cell r="E38">
            <v>0</v>
          </cell>
        </row>
        <row r="39">
          <cell r="D39">
            <v>0</v>
          </cell>
          <cell r="E39">
            <v>0</v>
          </cell>
        </row>
        <row r="40">
          <cell r="D40">
            <v>0</v>
          </cell>
          <cell r="E40">
            <v>0</v>
          </cell>
        </row>
        <row r="41">
          <cell r="D41">
            <v>0</v>
          </cell>
          <cell r="E41">
            <v>0</v>
          </cell>
        </row>
        <row r="42">
          <cell r="D42">
            <v>0</v>
          </cell>
          <cell r="E42">
            <v>0</v>
          </cell>
        </row>
        <row r="43">
          <cell r="D43">
            <v>0</v>
          </cell>
          <cell r="E43">
            <v>0</v>
          </cell>
        </row>
        <row r="44">
          <cell r="D44">
            <v>0</v>
          </cell>
          <cell r="E44">
            <v>0</v>
          </cell>
        </row>
        <row r="45">
          <cell r="D45">
            <v>0</v>
          </cell>
          <cell r="E45">
            <v>0</v>
          </cell>
        </row>
        <row r="46">
          <cell r="D46">
            <v>0</v>
          </cell>
          <cell r="E46">
            <v>0</v>
          </cell>
        </row>
        <row r="47">
          <cell r="D47">
            <v>0</v>
          </cell>
          <cell r="E47">
            <v>0</v>
          </cell>
        </row>
        <row r="48">
          <cell r="D48">
            <v>0</v>
          </cell>
          <cell r="E48">
            <v>0</v>
          </cell>
        </row>
      </sheetData>
      <sheetData sheetId="10" refreshError="1">
        <row r="4">
          <cell r="B4" t="str">
            <v>UNIT BISNIS PEMBANGKITAN SURALAYA.</v>
          </cell>
        </row>
        <row r="27">
          <cell r="Q27">
            <v>4319413</v>
          </cell>
          <cell r="R27">
            <v>10177000</v>
          </cell>
        </row>
        <row r="28">
          <cell r="Q28">
            <v>4499031</v>
          </cell>
          <cell r="R28">
            <v>9969609</v>
          </cell>
        </row>
        <row r="29">
          <cell r="Q29">
            <v>5028063</v>
          </cell>
          <cell r="R29">
            <v>10851000</v>
          </cell>
        </row>
        <row r="30">
          <cell r="Q30">
            <v>5800117.2220000001</v>
          </cell>
          <cell r="R30">
            <v>13221000</v>
          </cell>
        </row>
        <row r="31">
          <cell r="Q31">
            <v>7455943</v>
          </cell>
          <cell r="R31">
            <v>15979000</v>
          </cell>
        </row>
        <row r="32">
          <cell r="Q32">
            <v>8236885</v>
          </cell>
          <cell r="R32">
            <v>18513000</v>
          </cell>
        </row>
      </sheetData>
      <sheetData sheetId="11" refreshError="1">
        <row r="4">
          <cell r="B4" t="str">
            <v>UNIT BISNIS PEMBANGKITAN SURALAYA.</v>
          </cell>
        </row>
        <row r="35">
          <cell r="D35">
            <v>1.1878030782205355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6">
          <cell r="D36">
            <v>1.497469955724225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</row>
        <row r="37">
          <cell r="D37">
            <v>7.3754743833017082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</row>
        <row r="79">
          <cell r="D79" t="str">
            <v>Jan</v>
          </cell>
          <cell r="E79" t="str">
            <v>Feb</v>
          </cell>
          <cell r="F79" t="str">
            <v>Mar</v>
          </cell>
          <cell r="G79" t="str">
            <v>Apr</v>
          </cell>
          <cell r="H79" t="str">
            <v>May</v>
          </cell>
          <cell r="I79" t="str">
            <v>Jun</v>
          </cell>
          <cell r="J79" t="str">
            <v>Jul</v>
          </cell>
          <cell r="K79" t="str">
            <v>Aug</v>
          </cell>
          <cell r="L79" t="str">
            <v>Sep</v>
          </cell>
          <cell r="M79" t="str">
            <v>Oct</v>
          </cell>
          <cell r="N79" t="str">
            <v>Nov</v>
          </cell>
          <cell r="O79" t="str">
            <v>Dec</v>
          </cell>
        </row>
        <row r="80">
          <cell r="D80">
            <v>87.347044328484074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</row>
        <row r="81">
          <cell r="D81">
            <v>89.939252582753525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</sheetData>
      <sheetData sheetId="12">
        <row r="4">
          <cell r="B4" t="str">
            <v>UNIT BISNIS PEMBANGKITAN SURALAYA.</v>
          </cell>
        </row>
      </sheetData>
      <sheetData sheetId="13">
        <row r="4">
          <cell r="B4" t="str">
            <v>UNIT BISNIS PEMBANGKITAN SURALAYA.</v>
          </cell>
        </row>
      </sheetData>
      <sheetData sheetId="14">
        <row r="5">
          <cell r="B5" t="str">
            <v xml:space="preserve">JAN </v>
          </cell>
        </row>
      </sheetData>
      <sheetData sheetId="15">
        <row r="5">
          <cell r="B5" t="str">
            <v xml:space="preserve">JAN </v>
          </cell>
        </row>
      </sheetData>
      <sheetData sheetId="16">
        <row r="5">
          <cell r="B5" t="str">
            <v xml:space="preserve">JAN </v>
          </cell>
        </row>
      </sheetData>
      <sheetData sheetId="17">
        <row r="4">
          <cell r="B4" t="str">
            <v>UNIT BISNIS PEMBANGKITAN SURALAYA.</v>
          </cell>
        </row>
      </sheetData>
      <sheetData sheetId="18">
        <row r="5">
          <cell r="B5" t="str">
            <v xml:space="preserve">JAN </v>
          </cell>
        </row>
      </sheetData>
      <sheetData sheetId="19">
        <row r="4">
          <cell r="B4" t="str">
            <v>UNIT BISNIS PEMBANGKITAN SURALAYA.</v>
          </cell>
        </row>
      </sheetData>
      <sheetData sheetId="20">
        <row r="5">
          <cell r="B5" t="str">
            <v xml:space="preserve">JAN </v>
          </cell>
        </row>
      </sheetData>
      <sheetData sheetId="21" refreshError="1">
        <row r="4">
          <cell r="B4" t="str">
            <v>UNIT BISNIS PEMBANGKITAN SURALAYA.</v>
          </cell>
        </row>
        <row r="5">
          <cell r="B5" t="str">
            <v xml:space="preserve">JAN </v>
          </cell>
          <cell r="F5">
            <v>6.2498987081558059</v>
          </cell>
          <cell r="H5">
            <v>3.4302759561682925</v>
          </cell>
          <cell r="I5">
            <v>1235.52</v>
          </cell>
          <cell r="J5" t="e">
            <v>#REF!</v>
          </cell>
          <cell r="L5">
            <v>6583</v>
          </cell>
          <cell r="M5" t="e">
            <v>#REF!</v>
          </cell>
          <cell r="R5">
            <v>2335</v>
          </cell>
          <cell r="S5" t="e">
            <v>#REF!</v>
          </cell>
        </row>
        <row r="6">
          <cell r="B6" t="str">
            <v>PEB</v>
          </cell>
          <cell r="F6">
            <v>6.1088953778220922</v>
          </cell>
          <cell r="H6" t="e">
            <v>#DIV/0!</v>
          </cell>
          <cell r="I6">
            <v>2096.15</v>
          </cell>
          <cell r="J6" t="e">
            <v>#REF!</v>
          </cell>
          <cell r="L6">
            <v>1488.87</v>
          </cell>
          <cell r="M6" t="e">
            <v>#REF!</v>
          </cell>
          <cell r="R6">
            <v>2303.703</v>
          </cell>
          <cell r="S6" t="e">
            <v>#REF!</v>
          </cell>
        </row>
        <row r="7">
          <cell r="B7" t="str">
            <v xml:space="preserve">MAR  </v>
          </cell>
          <cell r="F7">
            <v>5.9306928369159566</v>
          </cell>
          <cell r="H7" t="e">
            <v>#DIV/0!</v>
          </cell>
          <cell r="I7">
            <v>1784.3140000000001</v>
          </cell>
          <cell r="J7" t="e">
            <v>#REF!</v>
          </cell>
          <cell r="L7">
            <v>558.17600000000004</v>
          </cell>
          <cell r="M7" t="e">
            <v>#REF!</v>
          </cell>
          <cell r="R7">
            <v>2327.567</v>
          </cell>
          <cell r="S7" t="e">
            <v>#REF!</v>
          </cell>
        </row>
        <row r="8">
          <cell r="B8" t="str">
            <v xml:space="preserve">APR </v>
          </cell>
          <cell r="F8">
            <v>5.3528443172462463</v>
          </cell>
          <cell r="H8" t="e">
            <v>#DIV/0!</v>
          </cell>
          <cell r="I8">
            <v>658</v>
          </cell>
          <cell r="J8" t="e">
            <v>#REF!</v>
          </cell>
          <cell r="L8">
            <v>46</v>
          </cell>
          <cell r="M8" t="e">
            <v>#REF!</v>
          </cell>
          <cell r="R8">
            <v>2316.2840000000001</v>
          </cell>
          <cell r="S8" t="e">
            <v>#REF!</v>
          </cell>
        </row>
        <row r="9">
          <cell r="B9" t="str">
            <v xml:space="preserve">MEI </v>
          </cell>
          <cell r="F9">
            <v>6.0780468996130104</v>
          </cell>
          <cell r="H9" t="e">
            <v>#DIV/0!</v>
          </cell>
          <cell r="I9">
            <v>1448.4110000000001</v>
          </cell>
          <cell r="J9" t="e">
            <v>#REF!</v>
          </cell>
          <cell r="L9">
            <v>2025.894</v>
          </cell>
          <cell r="M9" t="e">
            <v>#REF!</v>
          </cell>
          <cell r="R9">
            <v>2398.3389999999999</v>
          </cell>
          <cell r="S9" t="e">
            <v>#REF!</v>
          </cell>
        </row>
        <row r="10">
          <cell r="B10" t="str">
            <v>JUN</v>
          </cell>
          <cell r="F10">
            <v>6.2993073327088176</v>
          </cell>
          <cell r="H10" t="e">
            <v>#DIV/0!</v>
          </cell>
          <cell r="I10">
            <v>1302.0840000000001</v>
          </cell>
          <cell r="J10" t="e">
            <v>#REF!</v>
          </cell>
          <cell r="L10">
            <v>4399.1260000000002</v>
          </cell>
          <cell r="M10" t="e">
            <v>#REF!</v>
          </cell>
          <cell r="R10">
            <v>2346.4360000000001</v>
          </cell>
          <cell r="S10" t="e">
            <v>#REF!</v>
          </cell>
        </row>
        <row r="11">
          <cell r="B11" t="str">
            <v>JUL</v>
          </cell>
          <cell r="F11">
            <v>6.1370587761589084</v>
          </cell>
          <cell r="H11" t="e">
            <v>#DIV/0!</v>
          </cell>
          <cell r="I11">
            <v>1176.165</v>
          </cell>
          <cell r="J11" t="e">
            <v>#REF!</v>
          </cell>
          <cell r="L11">
            <v>291.59100000000001</v>
          </cell>
          <cell r="M11" t="e">
            <v>#REF!</v>
          </cell>
          <cell r="R11">
            <v>2454.37</v>
          </cell>
          <cell r="S11" t="e">
            <v>#REF!</v>
          </cell>
        </row>
        <row r="12">
          <cell r="B12" t="str">
            <v>AGS</v>
          </cell>
          <cell r="F12">
            <v>5.7388912385399014</v>
          </cell>
          <cell r="H12" t="e">
            <v>#DIV/0!</v>
          </cell>
          <cell r="I12">
            <v>1045</v>
          </cell>
          <cell r="J12" t="e">
            <v>#REF!</v>
          </cell>
          <cell r="L12">
            <v>6190</v>
          </cell>
          <cell r="M12" t="e">
            <v>#REF!</v>
          </cell>
          <cell r="R12">
            <v>3070.3</v>
          </cell>
          <cell r="S12" t="e">
            <v>#REF!</v>
          </cell>
        </row>
        <row r="13">
          <cell r="B13" t="str">
            <v>SEP</v>
          </cell>
          <cell r="F13">
            <v>6.1265861574658604</v>
          </cell>
          <cell r="H13" t="e">
            <v>#DIV/0!</v>
          </cell>
          <cell r="I13">
            <v>1265</v>
          </cell>
          <cell r="J13" t="e">
            <v>#REF!</v>
          </cell>
          <cell r="L13">
            <v>26529</v>
          </cell>
          <cell r="M13" t="e">
            <v>#REF!</v>
          </cell>
          <cell r="R13">
            <v>2476.8000000000002</v>
          </cell>
          <cell r="S13" t="e">
            <v>#REF!</v>
          </cell>
        </row>
        <row r="14">
          <cell r="B14" t="str">
            <v>OKT</v>
          </cell>
          <cell r="F14">
            <v>5.9983560284373789</v>
          </cell>
          <cell r="H14" t="e">
            <v>#DIV/0!</v>
          </cell>
          <cell r="I14">
            <v>971</v>
          </cell>
          <cell r="J14" t="e">
            <v>#REF!</v>
          </cell>
          <cell r="L14">
            <v>2369</v>
          </cell>
          <cell r="M14" t="e">
            <v>#REF!</v>
          </cell>
          <cell r="R14">
            <v>2396.1</v>
          </cell>
          <cell r="S14" t="e">
            <v>#REF!</v>
          </cell>
        </row>
        <row r="15">
          <cell r="B15" t="str">
            <v>NOP</v>
          </cell>
          <cell r="F15">
            <v>6.5391198214118873</v>
          </cell>
          <cell r="H15" t="e">
            <v>#DIV/0!</v>
          </cell>
          <cell r="I15">
            <v>2535</v>
          </cell>
          <cell r="J15" t="e">
            <v>#REF!</v>
          </cell>
          <cell r="L15">
            <v>3264</v>
          </cell>
          <cell r="M15" t="e">
            <v>#REF!</v>
          </cell>
          <cell r="R15">
            <v>2470.2199999999998</v>
          </cell>
          <cell r="S15" t="e">
            <v>#REF!</v>
          </cell>
        </row>
        <row r="16">
          <cell r="B16" t="str">
            <v xml:space="preserve">DES </v>
          </cell>
          <cell r="F16">
            <v>5.7136624214374869</v>
          </cell>
          <cell r="H16" t="e">
            <v>#DIV/0!</v>
          </cell>
          <cell r="I16">
            <v>1258</v>
          </cell>
          <cell r="J16" t="e">
            <v>#REF!</v>
          </cell>
          <cell r="L16">
            <v>2191</v>
          </cell>
          <cell r="M16" t="e">
            <v>#REF!</v>
          </cell>
          <cell r="R16">
            <v>2414.27</v>
          </cell>
          <cell r="S16" t="e">
            <v>#REF!</v>
          </cell>
        </row>
        <row r="19">
          <cell r="C19">
            <v>1172.355</v>
          </cell>
          <cell r="D19">
            <v>2004.4849999999999</v>
          </cell>
          <cell r="O19">
            <v>299.31900000000002</v>
          </cell>
          <cell r="P19" t="e">
            <v>#REF!</v>
          </cell>
        </row>
        <row r="20">
          <cell r="C20">
            <v>1235.6079999999999</v>
          </cell>
          <cell r="D20">
            <v>0</v>
          </cell>
          <cell r="O20">
            <v>558.92396699999995</v>
          </cell>
          <cell r="P20" t="e">
            <v>#REF!</v>
          </cell>
        </row>
        <row r="21">
          <cell r="C21">
            <v>1448.566</v>
          </cell>
          <cell r="D21">
            <v>0</v>
          </cell>
          <cell r="O21">
            <v>658.95202099999995</v>
          </cell>
          <cell r="P21" t="e">
            <v>#REF!</v>
          </cell>
        </row>
        <row r="22">
          <cell r="C22">
            <v>1530.42</v>
          </cell>
          <cell r="D22">
            <v>0</v>
          </cell>
          <cell r="O22">
            <v>685.65700000000004</v>
          </cell>
          <cell r="P22" t="e">
            <v>#REF!</v>
          </cell>
        </row>
        <row r="23">
          <cell r="C23">
            <v>1488.6690000000001</v>
          </cell>
          <cell r="D23">
            <v>0</v>
          </cell>
          <cell r="O23">
            <v>683.34716400000002</v>
          </cell>
          <cell r="P23" t="e">
            <v>#REF!</v>
          </cell>
        </row>
        <row r="24">
          <cell r="C24">
            <v>1321.558</v>
          </cell>
          <cell r="D24">
            <v>0</v>
          </cell>
          <cell r="O24">
            <v>582.99546299999997</v>
          </cell>
          <cell r="P24" t="e">
            <v>#REF!</v>
          </cell>
        </row>
        <row r="25">
          <cell r="C25">
            <v>1316.2819999999999</v>
          </cell>
          <cell r="D25">
            <v>0</v>
          </cell>
          <cell r="O25">
            <v>631.91653700000006</v>
          </cell>
          <cell r="P25" t="e">
            <v>#REF!</v>
          </cell>
        </row>
        <row r="26">
          <cell r="C26">
            <v>1501.405</v>
          </cell>
          <cell r="D26">
            <v>0</v>
          </cell>
          <cell r="O26">
            <v>893.57799999999997</v>
          </cell>
          <cell r="P26" t="e">
            <v>#REF!</v>
          </cell>
        </row>
        <row r="27">
          <cell r="C27">
            <v>1357.5260000000001</v>
          </cell>
          <cell r="D27">
            <v>0</v>
          </cell>
          <cell r="O27">
            <v>607.34299999999996</v>
          </cell>
          <cell r="P27" t="e">
            <v>#REF!</v>
          </cell>
        </row>
        <row r="28">
          <cell r="C28">
            <v>1261.579</v>
          </cell>
          <cell r="D28">
            <v>0</v>
          </cell>
          <cell r="O28">
            <v>589.53</v>
          </cell>
          <cell r="P28" t="e">
            <v>#REF!</v>
          </cell>
        </row>
        <row r="29">
          <cell r="C29">
            <v>1006.114</v>
          </cell>
          <cell r="D29">
            <v>0</v>
          </cell>
          <cell r="O29">
            <v>459.86700000000002</v>
          </cell>
          <cell r="P29" t="e">
            <v>#REF!</v>
          </cell>
        </row>
        <row r="30">
          <cell r="C30">
            <v>1086.396</v>
          </cell>
          <cell r="D30">
            <v>0</v>
          </cell>
          <cell r="O30">
            <v>486.69499999999999</v>
          </cell>
          <cell r="P30" t="e">
            <v>#REF!</v>
          </cell>
        </row>
      </sheetData>
      <sheetData sheetId="22">
        <row r="5">
          <cell r="B5" t="str">
            <v xml:space="preserve">JAN </v>
          </cell>
        </row>
      </sheetData>
      <sheetData sheetId="23">
        <row r="5">
          <cell r="B5" t="str">
            <v xml:space="preserve">JAN </v>
          </cell>
        </row>
      </sheetData>
      <sheetData sheetId="24">
        <row r="5">
          <cell r="B5" t="str">
            <v xml:space="preserve">JAN </v>
          </cell>
        </row>
      </sheetData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>
        <row r="2">
          <cell r="B2" t="str">
            <v>098000252O</v>
          </cell>
        </row>
      </sheetData>
      <sheetData sheetId="137">
        <row r="2">
          <cell r="B2" t="str">
            <v>098000252O</v>
          </cell>
        </row>
      </sheetData>
      <sheetData sheetId="138">
        <row r="2">
          <cell r="B2" t="str">
            <v>098000252O</v>
          </cell>
        </row>
      </sheetData>
      <sheetData sheetId="139">
        <row r="2">
          <cell r="B2" t="str">
            <v>098000252O</v>
          </cell>
        </row>
      </sheetData>
      <sheetData sheetId="140">
        <row r="2">
          <cell r="B2" t="str">
            <v>098000252O</v>
          </cell>
        </row>
      </sheetData>
      <sheetData sheetId="141">
        <row r="2">
          <cell r="B2" t="str">
            <v>098000252O</v>
          </cell>
        </row>
      </sheetData>
      <sheetData sheetId="142">
        <row r="2">
          <cell r="B2" t="str">
            <v>098000252O</v>
          </cell>
        </row>
      </sheetData>
      <sheetData sheetId="143">
        <row r="2">
          <cell r="B2" t="str">
            <v>098000252O</v>
          </cell>
        </row>
      </sheetData>
      <sheetData sheetId="144">
        <row r="2">
          <cell r="B2" t="str">
            <v>098000252O</v>
          </cell>
        </row>
      </sheetData>
      <sheetData sheetId="145">
        <row r="2">
          <cell r="B2" t="str">
            <v>098000252O</v>
          </cell>
        </row>
      </sheetData>
      <sheetData sheetId="146">
        <row r="2">
          <cell r="B2" t="str">
            <v>098000252O</v>
          </cell>
        </row>
      </sheetData>
      <sheetData sheetId="147">
        <row r="2">
          <cell r="B2" t="str">
            <v>098000252O</v>
          </cell>
        </row>
      </sheetData>
      <sheetData sheetId="148">
        <row r="2">
          <cell r="B2" t="str">
            <v>098000252O</v>
          </cell>
        </row>
      </sheetData>
      <sheetData sheetId="149">
        <row r="2">
          <cell r="B2" t="str">
            <v>098000252O</v>
          </cell>
        </row>
      </sheetData>
      <sheetData sheetId="150">
        <row r="2">
          <cell r="B2" t="str">
            <v>098000252O</v>
          </cell>
        </row>
      </sheetData>
      <sheetData sheetId="151">
        <row r="2">
          <cell r="B2" t="str">
            <v>098000252O</v>
          </cell>
        </row>
      </sheetData>
      <sheetData sheetId="152">
        <row r="2">
          <cell r="B2" t="str">
            <v>098000252O</v>
          </cell>
        </row>
      </sheetData>
      <sheetData sheetId="153">
        <row r="2">
          <cell r="B2" t="str">
            <v>098000252O</v>
          </cell>
        </row>
      </sheetData>
      <sheetData sheetId="154">
        <row r="2">
          <cell r="B2" t="str">
            <v>098000252O</v>
          </cell>
        </row>
      </sheetData>
      <sheetData sheetId="155">
        <row r="2">
          <cell r="B2" t="str">
            <v>098000252O</v>
          </cell>
        </row>
      </sheetData>
      <sheetData sheetId="156">
        <row r="2">
          <cell r="B2" t="str">
            <v>098000252O</v>
          </cell>
        </row>
      </sheetData>
      <sheetData sheetId="157">
        <row r="2">
          <cell r="B2" t="str">
            <v>098000252O</v>
          </cell>
        </row>
      </sheetData>
      <sheetData sheetId="158">
        <row r="2">
          <cell r="B2" t="str">
            <v>098000252O</v>
          </cell>
        </row>
      </sheetData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>
        <row r="2">
          <cell r="B2" t="str">
            <v>098000252O</v>
          </cell>
        </row>
      </sheetData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>
        <row r="2">
          <cell r="B2" t="str">
            <v>098000252O</v>
          </cell>
        </row>
      </sheetData>
      <sheetData sheetId="202">
        <row r="2">
          <cell r="B2" t="str">
            <v>098000252O</v>
          </cell>
        </row>
      </sheetData>
      <sheetData sheetId="203">
        <row r="2">
          <cell r="B2" t="str">
            <v>098000252O</v>
          </cell>
        </row>
      </sheetData>
      <sheetData sheetId="204">
        <row r="2">
          <cell r="B2" t="str">
            <v>098000252O</v>
          </cell>
        </row>
      </sheetData>
      <sheetData sheetId="205">
        <row r="2">
          <cell r="B2" t="str">
            <v>098000252O</v>
          </cell>
        </row>
      </sheetData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>
        <row r="2">
          <cell r="B2">
            <v>0</v>
          </cell>
        </row>
      </sheetData>
      <sheetData sheetId="222">
        <row r="2">
          <cell r="B2">
            <v>0</v>
          </cell>
        </row>
      </sheetData>
      <sheetData sheetId="223">
        <row r="2">
          <cell r="B2">
            <v>0</v>
          </cell>
        </row>
      </sheetData>
      <sheetData sheetId="224">
        <row r="2">
          <cell r="B2">
            <v>0</v>
          </cell>
        </row>
      </sheetData>
      <sheetData sheetId="225">
        <row r="2">
          <cell r="B2">
            <v>0</v>
          </cell>
        </row>
      </sheetData>
      <sheetData sheetId="226">
        <row r="2">
          <cell r="B2">
            <v>0</v>
          </cell>
        </row>
      </sheetData>
      <sheetData sheetId="227">
        <row r="2">
          <cell r="B2">
            <v>0</v>
          </cell>
        </row>
      </sheetData>
      <sheetData sheetId="228">
        <row r="2">
          <cell r="B2">
            <v>0</v>
          </cell>
        </row>
      </sheetData>
      <sheetData sheetId="229">
        <row r="2">
          <cell r="B2">
            <v>0</v>
          </cell>
        </row>
      </sheetData>
      <sheetData sheetId="230">
        <row r="2">
          <cell r="B2">
            <v>0</v>
          </cell>
        </row>
      </sheetData>
      <sheetData sheetId="231">
        <row r="2">
          <cell r="B2">
            <v>0</v>
          </cell>
        </row>
      </sheetData>
      <sheetData sheetId="232">
        <row r="2">
          <cell r="B2">
            <v>0</v>
          </cell>
        </row>
      </sheetData>
      <sheetData sheetId="233">
        <row r="2">
          <cell r="B2">
            <v>0</v>
          </cell>
        </row>
      </sheetData>
      <sheetData sheetId="234">
        <row r="2">
          <cell r="B2">
            <v>0</v>
          </cell>
        </row>
      </sheetData>
      <sheetData sheetId="235">
        <row r="2">
          <cell r="B2">
            <v>0</v>
          </cell>
        </row>
      </sheetData>
      <sheetData sheetId="236">
        <row r="2">
          <cell r="B2">
            <v>0</v>
          </cell>
        </row>
      </sheetData>
      <sheetData sheetId="237">
        <row r="2">
          <cell r="B2">
            <v>0</v>
          </cell>
        </row>
      </sheetData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NS-C1"/>
    </sheetNames>
    <sheetDataSet>
      <sheetData sheetId="0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R-SM-KIN"/>
      <sheetName val="Kode"/>
      <sheetName val="HARGA SATUAN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List"/>
      <sheetName val="FORM REN RUTIN KIT"/>
      <sheetName val="REKAP"/>
      <sheetName val="NRCPTK01"/>
      <sheetName val="sk17-76-78"/>
      <sheetName val="L-rok"/>
      <sheetName val="Listrik Mati 05"/>
      <sheetName val="Listrik Mati 06"/>
      <sheetName val="Tabel K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THN-7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Code"/>
      <sheetName val="Da AN BRAT TWR"/>
      <sheetName val="Form-B-R1"/>
      <sheetName val="Instalasi"/>
      <sheetName val="ACUAN"/>
      <sheetName val="GABLUARJAWA1 (2)"/>
      <sheetName val="THN-6"/>
      <sheetName val="WAN"/>
      <sheetName val="Twr (15)"/>
      <sheetName val="L_23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INLAND FACTOR DISTANCE"/>
      <sheetName val="tabel-JHT"/>
      <sheetName val="ANALISA"/>
      <sheetName val="AN-MAJOR"/>
      <sheetName val="DivVI"/>
      <sheetName val="bahan"/>
      <sheetName val="Pareto_SKR#2"/>
      <sheetName val="Pareto_SKR#3"/>
      <sheetName val="Jenis Pelatihan"/>
      <sheetName val="A"/>
      <sheetName val="Kuantitas &amp; Harga"/>
      <sheetName val="D-2"/>
      <sheetName val="prod03"/>
      <sheetName val="Sheet5"/>
      <sheetName val="Sheet6"/>
      <sheetName val="Sheet3"/>
      <sheetName val="scada 2001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B"/>
      <sheetName val="PTG"/>
      <sheetName val="Daftar"/>
      <sheetName val="MST"/>
      <sheetName val="FLI - Sec.1"/>
      <sheetName val="REF"/>
      <sheetName val="TAHAP 5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REFERENSI"/>
      <sheetName val="Sch-5"/>
      <sheetName val="Transfer"/>
      <sheetName val="SewaBeli"/>
      <sheetName val="Sheet1"/>
      <sheetName val="REK-PEG"/>
      <sheetName val="CMK"/>
      <sheetName val="JTM"/>
      <sheetName val="TUL III-09"/>
      <sheetName val="Harga BBM Indonesia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FailureMode_PLTU"/>
      <sheetName val="FailureMode_PLTG"/>
      <sheetName val="Resume"/>
      <sheetName val="DATA-BASE SUTT"/>
      <sheetName val="analhps Pasng"/>
      <sheetName val="2008"/>
      <sheetName val="RATE TENAGA KERJA"/>
      <sheetName val="graf2"/>
      <sheetName val="Pareto_SKR#4"/>
      <sheetName val="DivVII"/>
      <sheetName val="Summary"/>
      <sheetName val="RAB"/>
      <sheetName val="rekmodiPtk (MAP)"/>
      <sheetName val="FUNGSI"/>
      <sheetName val="W1"/>
      <sheetName val="Beltra  (7)"/>
      <sheetName val="Peralatan"/>
      <sheetName val="Basic Price"/>
      <sheetName val="NP-7"/>
      <sheetName val="HSLAIN-LAIN"/>
      <sheetName val="Master Edit"/>
      <sheetName val="AC"/>
      <sheetName val="DAFGED"/>
      <sheetName val="Div2"/>
      <sheetName val="Div3"/>
      <sheetName val="FDR"/>
      <sheetName val="2"/>
      <sheetName val="1"/>
      <sheetName val="se006t"/>
      <sheetName val="Peralatan (2)"/>
      <sheetName val="beban"/>
      <sheetName val="FORM-B"/>
      <sheetName val="SAA"/>
      <sheetName val="A1 pri123"/>
      <sheetName val="A1 PRY"/>
      <sheetName val="ACUANBARU"/>
      <sheetName val="Prog Desc"/>
      <sheetName val="Daftar Harga"/>
      <sheetName val="Kuantitas"/>
      <sheetName val="Assumptions (2)"/>
      <sheetName val="CashFlow"/>
      <sheetName val="PANDUAN"/>
      <sheetName val="HIDE"/>
      <sheetName val="Grafik Wil"/>
      <sheetName val="Bipeg-U(12D2)"/>
      <sheetName val="HPE"/>
      <sheetName val="gvl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HARDIBLD"/>
      <sheetName val="bayar_per_02082018"/>
      <sheetName val="bbtest2"/>
      <sheetName val="4.2-BPP"/>
      <sheetName val="4.3-HargaJual"/>
      <sheetName val="Perm. Test"/>
      <sheetName val="Vendor UJH"/>
      <sheetName val="02"/>
      <sheetName val="06"/>
      <sheetName val="66"/>
      <sheetName val="master rab"/>
      <sheetName val="TRIP TRAFO APR"/>
      <sheetName val="METER"/>
      <sheetName val="HAR APR"/>
      <sheetName val="GRAFIK"/>
      <sheetName val="sept"/>
      <sheetName val="CiMaPlbStd"/>
      <sheetName val="Sect-1a"/>
      <sheetName val="Cover_sheet"/>
      <sheetName val="Calc Inst"/>
      <sheetName val="AHS-JTR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Sheet2"/>
      <sheetName val="JAN"/>
      <sheetName val="matr aux"/>
      <sheetName val="matr engine"/>
      <sheetName val="jasa rehab"/>
      <sheetName val="jasa pondasi"/>
      <sheetName val="jasa rekon material"/>
      <sheetName val="PUNCAK-89"/>
      <sheetName val="DGGKIT+_Derating"/>
      <sheetName val="WORKPLAN_GROWS_R_KARANGNUNGGAL"/>
      <sheetName val="FLI_-_Sec_1"/>
      <sheetName val="TUL_III-09"/>
      <sheetName val="RAP"/>
      <sheetName val="BOQ"/>
      <sheetName val="4-Basic Price"/>
      <sheetName val="5-ALAT(1)"/>
      <sheetName val="Mobilisasi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vendor"/>
      <sheetName val="Cover1"/>
      <sheetName val="mu"/>
      <sheetName val="DAF-1"/>
      <sheetName val="Pt"/>
      <sheetName val="F1771-2"/>
      <sheetName val="LAIN2"/>
      <sheetName val="Keterangan"/>
      <sheetName val="LABA RUGI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hal 14b"/>
      <sheetName val="REKAP KINERJA"/>
      <sheetName val="summary-1"/>
      <sheetName val="Dasar Pemadaman"/>
      <sheetName val="COP"/>
      <sheetName val="ATTB-AKTV"/>
      <sheetName val="Jenis Pemeliharaan"/>
      <sheetName val="Kode User"/>
      <sheetName val="ATRIBUT"/>
      <sheetName val="HPP"/>
      <sheetName val="Assumptions"/>
      <sheetName val="Construction Period Costs"/>
      <sheetName val="Plant Characteristics"/>
      <sheetName val="Ref Additional Payment"/>
      <sheetName val="SCH2"/>
      <sheetName val="kumpulan"/>
      <sheetName val="Basic"/>
      <sheetName val="Alat"/>
      <sheetName val="STRUKTUR"/>
      <sheetName val="DATA ACUAN"/>
      <sheetName val="Agregat Halus &amp; Kasar"/>
      <sheetName val="PENYEBAB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"/>
      <sheetName val="H MAT"/>
      <sheetName val="Analisa 600"/>
      <sheetName val="uts"/>
      <sheetName val="Preventif"/>
      <sheetName val="TITIK KOORDINAT 1"/>
      <sheetName val="TRAFO 2"/>
      <sheetName val="FJ KSKT"/>
      <sheetName val="FJ KSKT EMIN"/>
      <sheetName val="FJ per BLN"/>
      <sheetName val="FJ per BLN EMIN"/>
      <sheetName val="ASSET SE-060"/>
      <sheetName val="DATA LF"/>
      <sheetName val="KWH E MIN"/>
      <sheetName val="DC REAL PER TW"/>
      <sheetName val="HITUNG LF TR,TRFO,SR"/>
      <sheetName val="KONDUKTOR"/>
      <sheetName val="GARDU"/>
      <sheetName val="TRAFO"/>
      <sheetName val="L-R"/>
      <sheetName val="K_TAM_SPK032"/>
      <sheetName val="laporan pemakaian blangko"/>
      <sheetName val="E7"/>
      <sheetName val="terbilang"/>
      <sheetName val="H.BAHAN"/>
      <sheetName val="12.REFERENSI"/>
      <sheetName val="RekapLEP"/>
      <sheetName val="Project Data"/>
      <sheetName val="Confidential PAS HMI"/>
      <sheetName val="P-SA"/>
      <sheetName val="Pk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APP CAWANG"/>
      <sheetName val="LOGRESUME"/>
      <sheetName val="List of Inventory"/>
      <sheetName val="FAS"/>
      <sheetName val="BA_Rapen"/>
      <sheetName val="GI"/>
      <sheetName val="LOAD2010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Currency Rate"/>
      <sheetName val="DFTR GARDIST"/>
      <sheetName val="SEX"/>
      <sheetName val="61005"/>
      <sheetName val="61007"/>
      <sheetName val="MAP"/>
      <sheetName val="H.Dasar"/>
      <sheetName val="APBN"/>
      <sheetName val="JAN09"/>
      <sheetName val="BHN"/>
      <sheetName val="HARGA"/>
      <sheetName val="SATUA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PRK"/>
      <sheetName val="Daftar Peserta"/>
      <sheetName val="Simulasi SPPD"/>
      <sheetName val="Data asli"/>
      <sheetName val="Database SPPD ke JKT"/>
      <sheetName val="Section 2 MastlisteRev02"/>
      <sheetName val="TAP"/>
      <sheetName val="Overview"/>
      <sheetName val="Material"/>
      <sheetName val="SAPITO"/>
      <sheetName val="SALDO PERSEDIAAN"/>
      <sheetName val="JOURNAL"/>
      <sheetName val="JOURNAL2"/>
      <sheetName val="JURNAL JAN'98"/>
      <sheetName val="grafi kesiapan versi p3b dan pe"/>
      <sheetName val="Rekap rutin psb"/>
      <sheetName val="Hg.Sat"/>
      <sheetName val="VALIDASI PRK"/>
      <sheetName val="divI"/>
      <sheetName val="divII"/>
      <sheetName val="LISDES"/>
      <sheetName val="JSO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CPI"/>
      <sheetName val="KURS"/>
      <sheetName val="IKK 2018"/>
      <sheetName val="INKINDO 2018"/>
      <sheetName val="IKK 2017"/>
      <sheetName val="DAF- PEG"/>
      <sheetName val="new kinerja"/>
      <sheetName val="Data Kit"/>
      <sheetName val="Data Kit Kaltim"/>
      <sheetName val="Macro"/>
      <sheetName val="R_ccode"/>
      <sheetName val="StU"/>
      <sheetName val="BAG-2"/>
      <sheetName val="Formula"/>
      <sheetName val="Upah"/>
      <sheetName val="Upah Bahan"/>
      <sheetName val="WP"/>
      <sheetName val="LISTS"/>
      <sheetName val="RKS"/>
      <sheetName val="I.5 ADDITION"/>
      <sheetName val="chemcal"/>
      <sheetName val="2008_rev1"/>
      <sheetName val="R_SM_KIN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LOAD"/>
      <sheetName val="DATA PENGUSAHAAN"/>
      <sheetName val="KATALOG"/>
      <sheetName val="Rekap per Jenis"/>
      <sheetName val="Sentra"/>
      <sheetName val="Posisi"/>
      <sheetName val="000000"/>
      <sheetName val="TUL III-09 UNIT"/>
      <sheetName val="LK-1"/>
      <sheetName val="USAHA"/>
      <sheetName val="Hal-1"/>
      <sheetName val="aruskas"/>
      <sheetName val="06b"/>
      <sheetName val="WBS 2"/>
      <sheetName val="D7(1)"/>
      <sheetName val="PDPT - BL"/>
      <sheetName val="AHS "/>
      <sheetName val="pricing"/>
      <sheetName val="01 A"/>
      <sheetName val="5-Peralatan"/>
      <sheetName val="dataKIT"/>
      <sheetName val="dataPHT"/>
      <sheetName val="dataIBT"/>
      <sheetName val="Sheet42"/>
      <sheetName val="POWER"/>
      <sheetName val="DExp.Lmb"/>
      <sheetName val="WIL"/>
      <sheetName val="Amr"/>
      <sheetName val="Invoice"/>
      <sheetName val="URA E450"/>
      <sheetName val="SITE-E"/>
      <sheetName val="2-JTW"/>
      <sheetName val="Pengalaman Per"/>
      <sheetName val="Energi Disalurkan"/>
      <sheetName val="Detil Timeline (Week)"/>
      <sheetName val="Program VS Position"/>
      <sheetName val="RAB Total"/>
      <sheetName val="REK"/>
      <sheetName val="SMD "/>
      <sheetName val="ICT "/>
      <sheetName val="OJT "/>
      <sheetName val="INTRS "/>
      <sheetName val="PRESENT PA"/>
      <sheetName val="SER DJK"/>
      <sheetName val="SER DAMKAR D"/>
      <sheetName val="REFRESH "/>
      <sheetName val="TA"/>
      <sheetName val="Kebutuhan Sertifikasi"/>
      <sheetName val="Matriks SKTTK Har"/>
      <sheetName val="Matriks SKTTK Op"/>
      <sheetName val="KODE OP KORP &amp; UNIT"/>
      <sheetName val="AKTIVA TETAP"/>
      <sheetName val="Galian 1"/>
      <sheetName val="anal"/>
      <sheetName val="uba"/>
      <sheetName val="BiPinjaman(15)"/>
      <sheetName val="LabaRugi Fungsi th (t-1)(21B)"/>
      <sheetName val="LabaRugi Lainnya(20)"/>
      <sheetName val="LabaRugi Unsur th(t-1)(21A)"/>
      <sheetName val="PembelianTL(12A1)"/>
      <sheetName val="GABUNGAN"/>
      <sheetName val="2013"/>
      <sheetName val="For Report-Akum"/>
      <sheetName val="TOP"/>
      <sheetName val="Input"/>
      <sheetName val="QlocSgl"/>
      <sheetName val="Hitung_Energi"/>
      <sheetName val="Marshal"/>
      <sheetName val="GeneralInfo"/>
      <sheetName val="KH"/>
      <sheetName val="Umum"/>
      <sheetName val="KWH_RPJual"/>
      <sheetName val="Adj"/>
      <sheetName val="Valuation"/>
      <sheetName val="DESEMBER"/>
      <sheetName val="MAIN"/>
      <sheetName val="PESANTREN"/>
      <sheetName val="G"/>
      <sheetName val="Curup"/>
      <sheetName val="Prabu"/>
      <sheetName val="On Time"/>
      <sheetName val="BQ"/>
      <sheetName val="Konstruksi"/>
      <sheetName val="Daftar Tabel"/>
      <sheetName val="analhps"/>
      <sheetName val="Data Penyulang"/>
      <sheetName val="mob (2)"/>
      <sheetName val="LOADDAT"/>
      <sheetName val="Progress"/>
      <sheetName val="Mobilisasi-pnw"/>
      <sheetName val="Land Clearing-pnw"/>
      <sheetName val="NERACA SESUAI PROGRAM GL MAGIC"/>
      <sheetName val="Links"/>
      <sheetName val="Lead"/>
      <sheetName val="Download_Data"/>
      <sheetName val="Permanent info"/>
      <sheetName val="K.6DEPOSIT"/>
      <sheetName val="Contract &amp; Assumptions"/>
      <sheetName val="Grf Pedp Lain2"/>
      <sheetName val="GAJI"/>
      <sheetName val="AkumAT"/>
      <sheetName val="Komposisi"/>
      <sheetName val="BBM-03"/>
      <sheetName val="sch 1.2"/>
      <sheetName val="TDL2001"/>
      <sheetName val="KWH 12BL (2)"/>
      <sheetName val="Note"/>
      <sheetName val="Ex-Rate"/>
      <sheetName val="AKTIVA"/>
      <sheetName val="Bln3_4"/>
      <sheetName val="Akun"/>
      <sheetName val="DataReferensi"/>
      <sheetName val="ProdSendiri"/>
      <sheetName val="Resource Plan (2)"/>
      <sheetName val="Rekap 2002 mod"/>
      <sheetName val="Penjualan"/>
      <sheetName val="PS&amp;Susut TL"/>
      <sheetName val="neraca 1999-2000"/>
      <sheetName val="KONTRAK"/>
      <sheetName val="PROG"/>
      <sheetName val="MyTugas"/>
      <sheetName val="Listing"/>
      <sheetName val="Test Accrue"/>
      <sheetName val="XREF"/>
      <sheetName val="PDPKonstruksi"/>
      <sheetName val="FG"/>
      <sheetName val="Data Realisasi"/>
      <sheetName val="Curah Hujan Bulanan"/>
      <sheetName val="Pola Beban (2)"/>
      <sheetName val="TAHAP_5"/>
      <sheetName val="DATA-BASE_SUTT"/>
      <sheetName val="analhps_Pasng"/>
      <sheetName val="Beltra__(7)"/>
      <sheetName val="Basic_Price"/>
      <sheetName val="Master_Edit"/>
      <sheetName val="rekmodiPtk_(MAP)"/>
      <sheetName val="RATE_TENAGA_KERJA"/>
      <sheetName val="Peralatan_(2)"/>
      <sheetName val="Prog_Desc"/>
      <sheetName val="FORM.A3"/>
      <sheetName val="TUK BPJS KES okt"/>
      <sheetName val="L20Keu"/>
      <sheetName val="AA.1.1 BNI"/>
      <sheetName val="spta"/>
      <sheetName val="bakup1"/>
      <sheetName val="M-01-PJB"/>
      <sheetName val="Prod~Alt"/>
      <sheetName val="Shedule"/>
      <sheetName val="LK2004"/>
      <sheetName val="EE-PROP"/>
      <sheetName val="Sensitivitas"/>
      <sheetName val="R.A.B"/>
      <sheetName val="Query2"/>
      <sheetName val="D2 BOQ LE TWR"/>
      <sheetName val="Ea. ANA POND"/>
      <sheetName val="UK110301"/>
      <sheetName val="drawing"/>
      <sheetName val="Sag1"/>
      <sheetName val="SWENG_Risk"/>
      <sheetName val="TRA_TS"/>
      <sheetName val="Price_List"/>
      <sheetName val="Analisa Mrg1"/>
      <sheetName val="Pipe"/>
      <sheetName val="HB "/>
      <sheetName val="villa"/>
      <sheetName val="SAP"/>
      <sheetName val="struktur tdk dipakai"/>
      <sheetName val="anal-drainase,tanah&amp;ps batu"/>
      <sheetName val="anal-beton"/>
      <sheetName val="LR"/>
      <sheetName val="MENU1"/>
      <sheetName val="D_ANALISA"/>
      <sheetName val="Laba Rugi Smt I"/>
      <sheetName val="kali-2001"/>
      <sheetName val="INVESTIGASI JTR"/>
      <sheetName val="HPE-Non-Person"/>
      <sheetName val="HPS-Person"/>
      <sheetName val="Analisa Harga"/>
      <sheetName val="WILAYAH-CABANG"/>
      <sheetName val="03"/>
      <sheetName val="Table1 MASTER"/>
      <sheetName val="Table4"/>
      <sheetName val="Table2 MASTER"/>
      <sheetName val="Table5 Master"/>
      <sheetName val="RPP"/>
      <sheetName val="18"/>
      <sheetName val="01"/>
      <sheetName val="17"/>
      <sheetName val="22"/>
      <sheetName val="15"/>
      <sheetName val="08"/>
      <sheetName val="20"/>
      <sheetName val="05"/>
      <sheetName val="16"/>
      <sheetName val="Tabel-Tk Komp"/>
      <sheetName val="DATA_NOV04"/>
      <sheetName val="REVISI-10"/>
      <sheetName val="REVISI-16"/>
      <sheetName val="REVISI-25"/>
      <sheetName val="025"/>
      <sheetName val="REVISI-29"/>
      <sheetName val="4"/>
      <sheetName val="DISC Profile"/>
      <sheetName val="bhn_upah"/>
      <sheetName val="Gangg_PL"/>
      <sheetName val="Du_lieu"/>
      <sheetName val="rkap2008"/>
      <sheetName val="sht1"/>
      <sheetName val="|PRIVATE|Datasheets"/>
      <sheetName val="|PRIVATE|Template"/>
      <sheetName val="H.Satuan"/>
      <sheetName val="CPC"/>
      <sheetName val="TB Juni2011Gabungan"/>
      <sheetName val="Sche-Harvest-Monodon"/>
      <sheetName val="P1"/>
      <sheetName val="A.4.3"/>
      <sheetName val="SE"/>
      <sheetName val="Hua Yang Quarterly"/>
      <sheetName val="Operating Cycle"/>
      <sheetName val="A12A.350.SSD"/>
      <sheetName val="FA Movement"/>
      <sheetName val="FA sd APRIL 07"/>
      <sheetName val="Sumber Asset"/>
      <sheetName val="bayar_04_fak"/>
      <sheetName val="Rekap Piutang"/>
      <sheetName val="PL (MONTHLY)"/>
      <sheetName val="Detail_313"/>
      <sheetName val="SheetGMP"/>
      <sheetName val="SheetGMT"/>
      <sheetName val="Sch"/>
      <sheetName val="Estimate"/>
      <sheetName val="AnConW"/>
      <sheetName val="AnEarthW"/>
      <sheetName val="AnLandW"/>
      <sheetName val="BasicPrice"/>
      <sheetName val="AnStoneW"/>
      <sheetName val="BA25"/>
      <sheetName val="PBR110 "/>
      <sheetName val="REKAP HP"/>
      <sheetName val="Real Lunas"/>
      <sheetName val="Monitoring Juli"/>
      <sheetName val="Scoreboard"/>
      <sheetName val="GET ULP"/>
      <sheetName val="Tw I,II,III,IV"/>
      <sheetName val="PELUNASAN P2TL"/>
      <sheetName val="P2TL KWH&amp;RP GET WIL"/>
      <sheetName val="P2TL KWH&amp;RP GET WIL (2)"/>
      <sheetName val="TARGET WILSU VS PPJ"/>
      <sheetName val="Monitoring Feb"/>
      <sheetName val="Monitoring Mar"/>
      <sheetName val="Monitoring April"/>
      <sheetName val="Monitoring Mei"/>
      <sheetName val="Monitoring Juni"/>
      <sheetName val="TARIF"/>
      <sheetName val="Harsat Bahan"/>
      <sheetName val="Harsat Upah"/>
      <sheetName val="ap lt angung"/>
      <sheetName val="Sheet8"/>
      <sheetName val="HBU"/>
      <sheetName val="Rtn-09"/>
      <sheetName val="Rek-1"/>
      <sheetName val="PRK-09"/>
      <sheetName val="DAFTAR ISI"/>
      <sheetName val="NAMES"/>
      <sheetName val="D2. ANALISA HS INSHAR"/>
      <sheetName val="lamp"/>
      <sheetName val="Customer"/>
      <sheetName val="Hrg.Dasar"/>
      <sheetName val="Mob."/>
      <sheetName val="AHS - Personel"/>
      <sheetName val="AHS - Non Personel"/>
      <sheetName val="Analisa Struktur Data"/>
      <sheetName val="INDEX"/>
      <sheetName val="C2 HARGA MAT CFIA"/>
      <sheetName val="OFFER DX FRANCE "/>
      <sheetName val="Coef"/>
      <sheetName val="IMPUT"/>
      <sheetName val="inst.pemrintah"/>
      <sheetName val="dasar"/>
      <sheetName val="HS"/>
      <sheetName val="Harga Dasar"/>
      <sheetName val="Schedule(S-Curve)"/>
      <sheetName val="Unit Rate"/>
      <sheetName val="AHSbj"/>
      <sheetName val="CHITIET VL_NC"/>
      <sheetName val="REF.ONLY"/>
      <sheetName val="Hargasatuan"/>
      <sheetName val="TB"/>
      <sheetName val="PileCap"/>
      <sheetName val="INDEKS"/>
      <sheetName val="lahan"/>
      <sheetName val="stone"/>
      <sheetName val="sche MJ sari"/>
      <sheetName val="RAW MATERIALS "/>
      <sheetName val="Waktu"/>
      <sheetName val="Anls"/>
      <sheetName val="BASIC-PRICE"/>
      <sheetName val="HRG BAHAN &amp; UPAH okk"/>
      <sheetName val="Ana. PU"/>
      <sheetName val="Analis Kusen okk"/>
      <sheetName val="Schedule 11a"/>
      <sheetName val="Temporary"/>
      <sheetName val="Septick tank"/>
      <sheetName val="Subkon"/>
      <sheetName val="anal-aspal"/>
      <sheetName val="anal-mos"/>
      <sheetName val="mob-demob"/>
      <sheetName val="duct"/>
      <sheetName val="Daftmat"/>
      <sheetName val="HARSAT"/>
      <sheetName val="TS X 200"/>
      <sheetName val="TS VIBRO"/>
      <sheetName val="DIV 7"/>
      <sheetName val="mg"/>
      <sheetName val="DaftarHarga"/>
      <sheetName val="Asumsi2"/>
      <sheetName val="hsd"/>
      <sheetName val="Mirrless_PBAAI"/>
      <sheetName val="SFAC_Tes"/>
      <sheetName val="갑지"/>
      <sheetName val="TABEL"/>
      <sheetName val="Table 1"/>
      <sheetName val="TKalor&amp;Rasio"/>
      <sheetName val="HARGA SATUAN MDU"/>
      <sheetName val="GJ09"/>
      <sheetName val="CAB"/>
      <sheetName val="ADM_TEK_TPG"/>
      <sheetName val="entry kpj"/>
      <sheetName val="bybungafix"/>
      <sheetName val="EE &amp; COA"/>
      <sheetName val="OTA"/>
      <sheetName val="Fak_aktif"/>
      <sheetName val="KOR"/>
      <sheetName val="ANALISA SNI'13 "/>
      <sheetName val="daftar harga dan upah"/>
      <sheetName val="KALK_GES"/>
      <sheetName val="Input GENERATION-DATA"/>
      <sheetName val="NEnergi"/>
      <sheetName val="Supl.X"/>
      <sheetName val="ACCOUNT"/>
      <sheetName val="ProductionTarget50Pct"/>
      <sheetName val="CAPEX"/>
      <sheetName val="BIL"/>
      <sheetName val="PROTECTION "/>
      <sheetName val="AUG02"/>
      <sheetName val="AO"/>
      <sheetName val="Sub"/>
      <sheetName val="Assumption"/>
      <sheetName val="Hyp"/>
      <sheetName val="GABIP07"/>
      <sheetName val="reg"/>
      <sheetName val="A.W. TIGER"/>
      <sheetName val="412src2"/>
      <sheetName val="412"/>
      <sheetName val="SELISIHKURSSOURCE"/>
      <sheetName val="MDU"/>
      <sheetName val="Indikator215"/>
      <sheetName val="SULSEL"/>
      <sheetName val="SULBAR"/>
      <sheetName val="Penyulang Padam"/>
      <sheetName val="Lamp-14(Manajemen)"/>
      <sheetName val="SEWA ALAT"/>
      <sheetName val="Quote"/>
      <sheetName val="BLR 1"/>
      <sheetName val="GEN"/>
      <sheetName val="GAS"/>
      <sheetName val="DEAE"/>
      <sheetName val="BLR2"/>
      <sheetName val="BLR3"/>
      <sheetName val="BLR4"/>
      <sheetName val="BLR5"/>
      <sheetName val="DEM"/>
      <sheetName val="SAM"/>
      <sheetName val="CHEM"/>
      <sheetName val="Table"/>
      <sheetName val="DATA AKHIR"/>
      <sheetName val="A.Alat"/>
      <sheetName val="BDG"/>
      <sheetName val="REAL-LR"/>
      <sheetName val="E3. ANALISA HS HAR TEK SUTM"/>
      <sheetName val="E6. ANALISA HS HAR"/>
      <sheetName val="O &amp; M"/>
      <sheetName val="Area_Data"/>
      <sheetName val="Working Page"/>
      <sheetName val="Regional Overhead Allocation_WJ"/>
      <sheetName val="Service Mapping"/>
      <sheetName val="Central Overhead Allocation"/>
      <sheetName val="SCHDUL"/>
      <sheetName val="Catalog"/>
      <sheetName val="Mobilisasi div-1"/>
      <sheetName val="BOQ Rekap"/>
      <sheetName val="D-Bahan &amp; Upah"/>
      <sheetName val="div-6"/>
      <sheetName val="div-7"/>
      <sheetName val="ﾄﾞﾊﾞｲFUEL GAS追見"/>
      <sheetName val="M501G 2on1"/>
      <sheetName val="DATAOKT"/>
      <sheetName val="Data-pendukung"/>
      <sheetName val="DATAJUNI"/>
      <sheetName val="DIV1"/>
      <sheetName val="Daft-Hrg-Sat-Pek"/>
      <sheetName val="Tabel Jarak"/>
      <sheetName val="Df-Kuan"/>
      <sheetName val="SKEDUL AV-05"/>
      <sheetName val="Rekapitulasi"/>
      <sheetName val="CF-Rp-USD"/>
      <sheetName val="REKAP A BESAR"/>
      <sheetName val="산근"/>
      <sheetName val="Lamp 2"/>
      <sheetName val="BA-1"/>
      <sheetName val="KM UIP KITSUM-00"/>
      <sheetName val="JENIS PDP"/>
      <sheetName val="Renpek"/>
      <sheetName val="BASIC ASSUMPTION"/>
      <sheetName val="Workshop Tools"/>
      <sheetName val="Labor"/>
      <sheetName val="Libur"/>
      <sheetName val="Productivity"/>
      <sheetName val="name"/>
      <sheetName val="Daftar_Client"/>
      <sheetName val="Detail_311.01"/>
      <sheetName val="Detail_311.02"/>
      <sheetName val="Detail_312"/>
      <sheetName val="SUMMARY_NOV09"/>
      <sheetName val="COST-SUM"/>
      <sheetName val="Kontrak vs Realisasi Gas"/>
      <sheetName val="co_data"/>
      <sheetName val="Farmer-Pond-Monodon"/>
      <sheetName val="prmt"/>
      <sheetName val="A H S P"/>
      <sheetName val="HSA &amp; PAB"/>
      <sheetName val="Harga Upah "/>
      <sheetName val="S2LP"/>
      <sheetName val="Lamp_1"/>
      <sheetName val="Lamp_4"/>
      <sheetName val="Lamp_5"/>
      <sheetName val="Lamp_7"/>
      <sheetName val="dataTRF"/>
      <sheetName val="Kel_Kendala"/>
      <sheetName val="KEL. KENDALA"/>
      <sheetName val="FORM A1_A2 APD"/>
      <sheetName val="d@sph"/>
      <sheetName val="REN sd 2022"/>
      <sheetName val="REN 2022"/>
      <sheetName val="Monthly"/>
      <sheetName val="Pendapatan IPTL 2008 23"/>
      <sheetName val="Table APJ"/>
      <sheetName val="Prdk 2000 (2)"/>
      <sheetName val="Daftar Harga Bahan"/>
      <sheetName val="Rekap Biaya"/>
      <sheetName val="Piutang Normal Psrt"/>
      <sheetName val="Harga Bahan"/>
      <sheetName val="136.01(piutang belum faktur)"/>
      <sheetName val="JAN07"/>
      <sheetName val="Isian"/>
      <sheetName val="SortSheet"/>
      <sheetName val="見積書"/>
      <sheetName val="NERACA_DAYA3"/>
      <sheetName val="DJBB_PNYL3"/>
      <sheetName val="Chart_gang_BOGOR3"/>
      <sheetName val="B_P-C_P_20063"/>
      <sheetName val="HARGA_SATUAN2"/>
      <sheetName val="Submission_Form2"/>
      <sheetName val="Prod_Harian2"/>
      <sheetName val="Sudah_Berjalan2"/>
      <sheetName val="tabel_JHT2"/>
      <sheetName val="FORM_REN_RUTIN_KIT2"/>
      <sheetName val="Listrik_Mati_052"/>
      <sheetName val="Listrik_Mati_062"/>
      <sheetName val="Tabel_Kode2"/>
      <sheetName val="Da_AN_BRAT_TWR2"/>
      <sheetName val="L-PENGUS-24_002"/>
      <sheetName val="Eval_bln_Okt'152"/>
      <sheetName val="ROH_PBS2"/>
      <sheetName val="ROH_JAM_07-142"/>
      <sheetName val="ROH_JAM_15-212"/>
      <sheetName val="ROH_JAM_00-062"/>
      <sheetName val="Input_T&amp;R_Prod2"/>
      <sheetName val="GABLUARJAWA1_(2)3"/>
      <sheetName val="Twr_(15)2"/>
      <sheetName val="INLAND_FACTOR_DISTANCE2"/>
      <sheetName val="FORM_A1_A2__Tangerang2"/>
      <sheetName val="FORM_A1_A2__Gambir2"/>
      <sheetName val="FORM_A1_A2__Kebayoran2"/>
      <sheetName val="FORM_A1_A2__Kramatjati2"/>
      <sheetName val="FORM_A1_A2_KD2"/>
      <sheetName val="Basket_62"/>
      <sheetName val="Kuantitas_&amp;_Harga2"/>
      <sheetName val="Jenis_Pelatihan2"/>
      <sheetName val="scada_20012"/>
      <sheetName val="DGGKIT+_Derating2"/>
      <sheetName val="WORKPLAN_GROWS_R_KARANGNUNGGAL2"/>
      <sheetName val="FLI_-_Sec_12"/>
      <sheetName val="Harga_BBM_Indonesia1"/>
      <sheetName val="Inv_KITLUR_SUMBAGUT1"/>
      <sheetName val="Inv_KITLUR_SUMBAGSEL1"/>
      <sheetName val="Electrical_1"/>
      <sheetName val="SCADA_ENG1"/>
      <sheetName val="Supervisory_Control_System1"/>
      <sheetName val="TUL_III-091"/>
      <sheetName val="A1_pri123"/>
      <sheetName val="A1_PRY"/>
      <sheetName val="matr_aux"/>
      <sheetName val="matr_engine"/>
      <sheetName val="jasa_rehab"/>
      <sheetName val="jasa_pondasi"/>
      <sheetName val="jasa_rekon_material"/>
      <sheetName val="Daftar_Harga"/>
      <sheetName val="Assumptions_(2)"/>
      <sheetName val="Grafik_Wil"/>
      <sheetName val="4_2-BPP"/>
      <sheetName val="4_3-HargaJual"/>
      <sheetName val="TONG_HOP_VL-NC"/>
      <sheetName val="TONGKE3p_"/>
      <sheetName val="TH_VL,_NC,_DDHT_Thanhphuoc"/>
      <sheetName val="DON_GIA"/>
      <sheetName val="CHITIET_VL-NC"/>
      <sheetName val="UPAH_DAN_BAHAN"/>
      <sheetName val="dongia_(2)"/>
      <sheetName val="THPDMoi__(2)"/>
      <sheetName val="t-h_HA_THE"/>
      <sheetName val="CHITIET_VL-NC-TT_-1p"/>
      <sheetName val="TONG_HOP_VL-NC_TT"/>
      <sheetName val="TH_XL"/>
      <sheetName val="CHITIET_VL-NC-TT-3p"/>
      <sheetName val="KPVC-BD_"/>
      <sheetName val="Perm__Test"/>
      <sheetName val="master_rab"/>
      <sheetName val="TRIP_TRAFO_APR"/>
      <sheetName val="HAR_APR"/>
      <sheetName val="Calc_Inst"/>
      <sheetName val="Balance_Sheet"/>
      <sheetName val="Income_Statement"/>
      <sheetName val="FORM_BQ_TL_PRATU_4cct"/>
      <sheetName val="RAB_GI"/>
      <sheetName val="A_Div10"/>
      <sheetName val="A_Div3"/>
      <sheetName val="A_Div_2"/>
      <sheetName val="A_Div_4"/>
      <sheetName val="A_Div5"/>
      <sheetName val="A_Div7"/>
      <sheetName val="Vendor_UJH"/>
      <sheetName val="KONS_BID_P&amp;N"/>
      <sheetName val="UP_II_DUMAI"/>
      <sheetName val="KP_DIT_HULU"/>
      <sheetName val="UP_VI_BALONGAN"/>
      <sheetName val="UP_1_BRANDAN"/>
      <sheetName val="UP_V_BALIKPAPAN"/>
      <sheetName val="DIT_HILIR"/>
      <sheetName val="UP_IV_CILACAP"/>
      <sheetName val="UP_III_PLAJU"/>
      <sheetName val="KONS_DIT_HULU"/>
      <sheetName val="KR_AMPEL"/>
      <sheetName val="UP_VII_KASIM"/>
      <sheetName val="KONS_BID_P"/>
      <sheetName val="form_KD"/>
      <sheetName val="VM_OKT"/>
      <sheetName val="SPK_GABUNG"/>
      <sheetName val="JASA_AI"/>
      <sheetName val="JASA_AO"/>
      <sheetName val="BARANG_AI"/>
      <sheetName val="BARANG_AO"/>
      <sheetName val="SPB_BELUM_KEMBALI"/>
      <sheetName val="SISA_KUOTA_KHS_JASA"/>
      <sheetName val="4-Basic_Price"/>
      <sheetName val="LABA_RUGI"/>
      <sheetName val="Dasar_Pemadaman"/>
      <sheetName val="REKAP_KINERJA"/>
      <sheetName val="hal_14b"/>
      <sheetName val="Ref_Additional_Payment"/>
      <sheetName val="12_REFERENSI"/>
      <sheetName val="A_u_g"/>
      <sheetName val="O_c_t"/>
      <sheetName val="A_p_r"/>
      <sheetName val="M_a_y"/>
      <sheetName val="S_e_p"/>
      <sheetName val="00_received_in_01"/>
      <sheetName val="F_e_b"/>
      <sheetName val="Per_GL_J_a_n"/>
      <sheetName val="J_u_n"/>
      <sheetName val="M_a_r"/>
      <sheetName val="J_u_l"/>
      <sheetName val="FJ_per_BLN"/>
      <sheetName val="DC_REAL_PER_TW"/>
      <sheetName val="Construction_Period_Costs"/>
      <sheetName val="Plant_Characteristics"/>
      <sheetName val="GGN_PENY_FEB2009_&gt;_5"/>
      <sheetName val="H_MAT"/>
      <sheetName val="Analisa_600"/>
      <sheetName val="Gab_Cab"/>
      <sheetName val="laporan_pemakaian_blangko"/>
      <sheetName val="H_BAHAN"/>
      <sheetName val="APP_CAWANG"/>
      <sheetName val="Agregat_Halus_&amp;_Kasar"/>
      <sheetName val="DATA_ACUAN"/>
      <sheetName val="TITIK_KOORDINAT_1"/>
      <sheetName val="TRAFO_2"/>
      <sheetName val="FJ_KSKT"/>
      <sheetName val="FJ_KSKT_EMIN"/>
      <sheetName val="FJ_per_BLN_EMIN"/>
      <sheetName val="ASSET_SE-060"/>
      <sheetName val="DATA_LF"/>
      <sheetName val="KWH_E_MIN"/>
      <sheetName val="HITUNG_LF_TR,TRFO,SR"/>
      <sheetName val="Hg_Sat"/>
      <sheetName val="DFTR_GARDIST"/>
      <sheetName val="Jenis_Pemeliharaan"/>
      <sheetName val="Kode_User"/>
      <sheetName val="Project_Data"/>
      <sheetName val="Confidential_PAS_HMI"/>
      <sheetName val="H_Dasar"/>
      <sheetName val="List_of_Inventory"/>
      <sheetName val="JARAK_TEMPUH_PERGESERAN_TRAFO"/>
      <sheetName val="JARAK_PEMBONGKARAN_&amp;_RELOKASI_N"/>
      <sheetName val="DAFTAR_PEKERJAAN_PONDASI_&amp;_PEMA"/>
      <sheetName val="DAFTAR_PENGADAAN_PEMASANGAN_NCT"/>
      <sheetName val="Currency_Rate"/>
      <sheetName val="Section_2_MastlisteRev02"/>
      <sheetName val="DKM_Jasa"/>
      <sheetName val="RAB_Jasa"/>
      <sheetName val="DKM_Konsumabel"/>
      <sheetName val="RAB_Mat_Konsumabel"/>
      <sheetName val="RAB_Mat_Utama"/>
      <sheetName val="DKM_Mat__Utama"/>
      <sheetName val="Analisa_Material_Utama"/>
      <sheetName val="HPE_Jasa"/>
      <sheetName val="Tentative_"/>
      <sheetName val="SPEK_TEKNIS_(2)"/>
      <sheetName val="VALIDASI_PRK"/>
      <sheetName val="new_kinerja"/>
      <sheetName val="Data_Kit"/>
      <sheetName val="Data_Kit_Kaltim"/>
      <sheetName val="IKK_2018"/>
      <sheetName val="INKINDO_2018"/>
      <sheetName val="IKK_2017"/>
      <sheetName val="Daftar_Peserta"/>
      <sheetName val="Simulasi_SPPD"/>
      <sheetName val="Data_asli"/>
      <sheetName val="Database_SPPD_ke_JKT"/>
      <sheetName val="DAF-_PEG"/>
      <sheetName val="Upah_Bahan"/>
      <sheetName val="Rekap_rutin_psb"/>
      <sheetName val="SALDO_PERSEDIAAN"/>
      <sheetName val="JURNAL_JAN'98"/>
      <sheetName val="grafi_kesiapan_versi_p3b_dan_pe"/>
      <sheetName val="I_5_ADDITION"/>
      <sheetName val="Rekap_per_Jenis"/>
      <sheetName val="IkhtisarBiop(12_0)"/>
      <sheetName val="LabaRugi_Fungsi"/>
      <sheetName val="LabaRugi_Fungsi2004(21B)"/>
      <sheetName val="LabaRugi_Lainnya_2005(20)"/>
      <sheetName val="LabaRugi_Unsur2004(21A)"/>
      <sheetName val="DATA_PENGUSAHAAN"/>
      <sheetName val="TUL_III-09_UNIT"/>
      <sheetName val="DExp_Lmb"/>
      <sheetName val="WBS_2"/>
      <sheetName val="PDPT_-_BL"/>
      <sheetName val="AHS_"/>
      <sheetName val="01_A"/>
      <sheetName val="AKTIVA_TETAP"/>
      <sheetName val="Galian_1"/>
      <sheetName val="For_Report-Akum"/>
      <sheetName val="Pengalaman_Per"/>
      <sheetName val="Energi_Disalurkan"/>
      <sheetName val="URA_E450"/>
      <sheetName val="Daftar_Tabel"/>
      <sheetName val="Data_Penyulang"/>
      <sheetName val="mob_(2)"/>
      <sheetName val="Detil_Timeline_(Week)"/>
      <sheetName val="Program_VS_Position"/>
      <sheetName val="RAB_Total"/>
      <sheetName val="SMD_"/>
      <sheetName val="ICT_"/>
      <sheetName val="OJT_"/>
      <sheetName val="INTRS_"/>
      <sheetName val="PRESENT_PA"/>
      <sheetName val="SER_DJK"/>
      <sheetName val="SER_DAMKAR_D"/>
      <sheetName val="REFRESH_"/>
      <sheetName val="Kebutuhan_Sertifikasi"/>
      <sheetName val="Matriks_SKTTK_Har"/>
      <sheetName val="Matriks_SKTTK_Op"/>
      <sheetName val="KODE_OP_KORP_&amp;_UNIT"/>
      <sheetName val="On_Time"/>
      <sheetName val="Land_Clearing-pnw"/>
      <sheetName val="NERACA_SESUAI_PROGRAM_GL_MAGIC"/>
      <sheetName val="LabaRugi_Fungsi_th_(t-1)(21B)"/>
      <sheetName val="LabaRugi_Lainnya(20)"/>
      <sheetName val="LabaRugi_Unsur_th(t-1)(21A)"/>
      <sheetName val="Permanent_info"/>
      <sheetName val="K_6DEPOSIT"/>
      <sheetName val="Contract_&amp;_Assumptions"/>
      <sheetName val="Grf_Pedp_Lain2"/>
      <sheetName val="Resource_Plan_(2)1"/>
      <sheetName val="Rekap_2002_mod"/>
      <sheetName val="PS&amp;Susut_TL"/>
      <sheetName val="neraca_1999-2000"/>
      <sheetName val="Test_Accrue"/>
      <sheetName val="KWH_12BL_(2)"/>
      <sheetName val="NERACA_DAYA4"/>
      <sheetName val="DJBB_PNYL4"/>
      <sheetName val="Chart_gang_BOGOR4"/>
      <sheetName val="B_P-C_P_20064"/>
      <sheetName val="HARGA_SATUAN3"/>
      <sheetName val="Submission_Form3"/>
      <sheetName val="Prod_Harian3"/>
      <sheetName val="Sudah_Berjalan3"/>
      <sheetName val="tabel_JHT3"/>
      <sheetName val="FORM_REN_RUTIN_KIT3"/>
      <sheetName val="Listrik_Mati_053"/>
      <sheetName val="Listrik_Mati_063"/>
      <sheetName val="Tabel_Kode3"/>
      <sheetName val="Da_AN_BRAT_TWR3"/>
      <sheetName val="L-PENGUS-24_003"/>
      <sheetName val="Eval_bln_Okt'153"/>
      <sheetName val="ROH_PBS3"/>
      <sheetName val="ROH_JAM_07-143"/>
      <sheetName val="ROH_JAM_15-213"/>
      <sheetName val="ROH_JAM_00-063"/>
      <sheetName val="Input_T&amp;R_Prod3"/>
      <sheetName val="GABLUARJAWA1_(2)4"/>
      <sheetName val="Twr_(15)3"/>
      <sheetName val="INLAND_FACTOR_DISTANCE3"/>
      <sheetName val="FORM_A1_A2__Tangerang3"/>
      <sheetName val="FORM_A1_A2__Gambir3"/>
      <sheetName val="FORM_A1_A2__Kebayoran3"/>
      <sheetName val="FORM_A1_A2__Kramatjati3"/>
      <sheetName val="FORM_A1_A2_KD3"/>
      <sheetName val="Basket_63"/>
      <sheetName val="Jenis_Pelatihan3"/>
      <sheetName val="Kuantitas_&amp;_Harga3"/>
      <sheetName val="scada_20013"/>
      <sheetName val="DGGKIT+_Derating3"/>
      <sheetName val="WORKPLAN_GROWS_R_KARANGNUNGGAL3"/>
      <sheetName val="FLI_-_Sec_13"/>
      <sheetName val="Harga_BBM_Indonesia2"/>
      <sheetName val="Inv_KITLUR_SUMBAGUT2"/>
      <sheetName val="Inv_KITLUR_SUMBAGSEL2"/>
      <sheetName val="Electrical_2"/>
      <sheetName val="SCADA_ENG2"/>
      <sheetName val="Supervisory_Control_System2"/>
      <sheetName val="TUL_III-092"/>
      <sheetName val="TAHAP_51"/>
      <sheetName val="DATA-BASE_SUTT1"/>
      <sheetName val="analhps_Pasng1"/>
      <sheetName val="Beltra__(7)1"/>
      <sheetName val="Basic_Price1"/>
      <sheetName val="Master_Edit1"/>
      <sheetName val="rekmodiPtk_(MAP)1"/>
      <sheetName val="RATE_TENAGA_KERJA1"/>
      <sheetName val="A1_pri1231"/>
      <sheetName val="A1_PRY1"/>
      <sheetName val="matr_aux1"/>
      <sheetName val="matr_engine1"/>
      <sheetName val="jasa_rehab1"/>
      <sheetName val="jasa_pondasi1"/>
      <sheetName val="jasa_rekon_material1"/>
      <sheetName val="Peralatan_(2)1"/>
      <sheetName val="Daftar_Harga1"/>
      <sheetName val="Assumptions_(2)1"/>
      <sheetName val="Prog_Desc1"/>
      <sheetName val="Grafik_Wil1"/>
      <sheetName val="4_2-BPP1"/>
      <sheetName val="4_3-HargaJual1"/>
      <sheetName val="TONG_HOP_VL-NC1"/>
      <sheetName val="TONGKE3p_1"/>
      <sheetName val="TH_VL,_NC,_DDHT_Thanhphuoc1"/>
      <sheetName val="DON_GIA1"/>
      <sheetName val="CHITIET_VL-NC1"/>
      <sheetName val="UPAH_DAN_BAHAN1"/>
      <sheetName val="dongia_(2)1"/>
      <sheetName val="THPDMoi__(2)1"/>
      <sheetName val="t-h_HA_THE1"/>
      <sheetName val="CHITIET_VL-NC-TT_-1p1"/>
      <sheetName val="TONG_HOP_VL-NC_TT1"/>
      <sheetName val="TH_XL1"/>
      <sheetName val="CHITIET_VL-NC-TT-3p1"/>
      <sheetName val="KPVC-BD_1"/>
      <sheetName val="Perm__Test1"/>
      <sheetName val="master_rab1"/>
      <sheetName val="TRIP_TRAFO_APR1"/>
      <sheetName val="HAR_APR1"/>
      <sheetName val="Calc_Inst1"/>
      <sheetName val="Balance_Sheet1"/>
      <sheetName val="Income_Statement1"/>
      <sheetName val="FORM_BQ_TL_PRATU_4cct1"/>
      <sheetName val="RAB_GI1"/>
      <sheetName val="A_Div101"/>
      <sheetName val="A_Div31"/>
      <sheetName val="A_Div_21"/>
      <sheetName val="A_Div_41"/>
      <sheetName val="A_Div51"/>
      <sheetName val="A_Div71"/>
      <sheetName val="Vendor_UJH1"/>
      <sheetName val="KONS_BID_P&amp;N1"/>
      <sheetName val="UP_II_DUMAI1"/>
      <sheetName val="KP_DIT_HULU1"/>
      <sheetName val="UP_VI_BALONGAN1"/>
      <sheetName val="UP_1_BRANDAN1"/>
      <sheetName val="UP_V_BALIKPAPAN1"/>
      <sheetName val="DIT_HILIR1"/>
      <sheetName val="UP_IV_CILACAP1"/>
      <sheetName val="UP_III_PLAJU1"/>
      <sheetName val="KONS_DIT_HULU1"/>
      <sheetName val="KR_AMPEL1"/>
      <sheetName val="UP_VII_KASIM1"/>
      <sheetName val="KONS_BID_P1"/>
      <sheetName val="form_KD1"/>
      <sheetName val="VM_OKT1"/>
      <sheetName val="SPK_GABUNG1"/>
      <sheetName val="JASA_AI1"/>
      <sheetName val="JASA_AO1"/>
      <sheetName val="BARANG_AI1"/>
      <sheetName val="BARANG_AO1"/>
      <sheetName val="SPB_BELUM_KEMBALI1"/>
      <sheetName val="SISA_KUOTA_KHS_JASA1"/>
      <sheetName val="4-Basic_Price1"/>
      <sheetName val="LABA_RUGI1"/>
      <sheetName val="H_MAT1"/>
      <sheetName val="Analisa_6001"/>
      <sheetName val="REKAP_KINERJA1"/>
      <sheetName val="hal_14b1"/>
      <sheetName val="Dasar_Pemadaman1"/>
      <sheetName val="Ref_Additional_Payment1"/>
      <sheetName val="12_REFERENSI1"/>
      <sheetName val="A_u_g1"/>
      <sheetName val="O_c_t1"/>
      <sheetName val="A_p_r1"/>
      <sheetName val="M_a_y1"/>
      <sheetName val="S_e_p1"/>
      <sheetName val="00_received_in_011"/>
      <sheetName val="F_e_b1"/>
      <sheetName val="Per_GL_J_a_n1"/>
      <sheetName val="J_u_n1"/>
      <sheetName val="M_a_r1"/>
      <sheetName val="J_u_l1"/>
      <sheetName val="FJ_per_BLN1"/>
      <sheetName val="DC_REAL_PER_TW1"/>
      <sheetName val="Construction_Period_Costs1"/>
      <sheetName val="Plant_Characteristics1"/>
      <sheetName val="GGN_PENY_FEB2009_&gt;_51"/>
      <sheetName val="Gab_Cab1"/>
      <sheetName val="laporan_pemakaian_blangko1"/>
      <sheetName val="H_BAHAN1"/>
      <sheetName val="APP_CAWANG1"/>
      <sheetName val="Agregat_Halus_&amp;_Kasar1"/>
      <sheetName val="DATA_ACUAN1"/>
      <sheetName val="TITIK_KOORDINAT_11"/>
      <sheetName val="TRAFO_21"/>
      <sheetName val="FJ_KSKT1"/>
      <sheetName val="FJ_KSKT_EMIN1"/>
      <sheetName val="FJ_per_BLN_EMIN1"/>
      <sheetName val="ASSET_SE-0601"/>
      <sheetName val="DATA_LF1"/>
      <sheetName val="KWH_E_MIN1"/>
      <sheetName val="HITUNG_LF_TR,TRFO,SR1"/>
      <sheetName val="Hg_Sat1"/>
      <sheetName val="DFTR_GARDIST1"/>
      <sheetName val="Jenis_Pemeliharaan1"/>
      <sheetName val="Kode_User1"/>
      <sheetName val="Project_Data1"/>
      <sheetName val="Confidential_PAS_HMI1"/>
      <sheetName val="H_Dasar1"/>
      <sheetName val="For_Report-Akum1"/>
      <sheetName val="Currency_Rate1"/>
      <sheetName val="List_of_Inventory1"/>
      <sheetName val="JARAK_TEMPUH_PERGESERAN_TRAFO1"/>
      <sheetName val="JARAK_PEMBONGKARAN_&amp;_RELOKASI_1"/>
      <sheetName val="DAFTAR_PEKERJAAN_PONDASI_&amp;_PEM1"/>
      <sheetName val="DAFTAR_PENGADAAN_PEMASANGAN_NC1"/>
      <sheetName val="DKM_Jasa1"/>
      <sheetName val="RAB_Jasa1"/>
      <sheetName val="DKM_Konsumabel1"/>
      <sheetName val="RAB_Mat_Konsumabel1"/>
      <sheetName val="RAB_Mat_Utama1"/>
      <sheetName val="DKM_Mat__Utama1"/>
      <sheetName val="Analisa_Material_Utama1"/>
      <sheetName val="HPE_Jasa1"/>
      <sheetName val="Tentative_1"/>
      <sheetName val="SPEK_TEKNIS_(2)1"/>
      <sheetName val="Section_2_MastlisteRev021"/>
      <sheetName val="Daftar_Peserta1"/>
      <sheetName val="Simulasi_SPPD1"/>
      <sheetName val="Data_asli1"/>
      <sheetName val="Database_SPPD_ke_JKT1"/>
      <sheetName val="new_kinerja1"/>
      <sheetName val="Data_Kit1"/>
      <sheetName val="Data_Kit_Kaltim1"/>
      <sheetName val="Upah_Bahan1"/>
      <sheetName val="VALIDASI_PRK1"/>
      <sheetName val="IKK_20181"/>
      <sheetName val="INKINDO_20181"/>
      <sheetName val="IKK_20171"/>
      <sheetName val="DAF-_PEG1"/>
      <sheetName val="DExp_Lmb1"/>
      <sheetName val="SALDO_PERSEDIAAN1"/>
      <sheetName val="JURNAL_JAN'981"/>
      <sheetName val="grafi_kesiapan_versi_p3b_dan_p1"/>
      <sheetName val="Rekap_rutin_psb1"/>
      <sheetName val="DATA_PENGUSAHAAN1"/>
      <sheetName val="Rekap_per_Jenis1"/>
      <sheetName val="I_5_ADDITION1"/>
      <sheetName val="IkhtisarBiop(12_0)1"/>
      <sheetName val="LabaRugi_Fungsi1"/>
      <sheetName val="LabaRugi_Fungsi2004(21B)1"/>
      <sheetName val="LabaRugi_Lainnya_2005(20)1"/>
      <sheetName val="LabaRugi_Unsur2004(21A)1"/>
      <sheetName val="WBS_21"/>
      <sheetName val="TUL_III-09_UNIT1"/>
      <sheetName val="PDPT_-_BL1"/>
      <sheetName val="AHS_1"/>
      <sheetName val="01_A1"/>
      <sheetName val="Galian_11"/>
      <sheetName val="Energi_Disalurkan1"/>
      <sheetName val="AKTIVA_TETAP1"/>
      <sheetName val="Pengalaman_Per1"/>
      <sheetName val="URA_E4501"/>
      <sheetName val="Daftar_Tabel1"/>
      <sheetName val="Data_Penyulang1"/>
      <sheetName val="mob_(2)1"/>
      <sheetName val="Detil_Timeline_(Week)1"/>
      <sheetName val="Program_VS_Position1"/>
      <sheetName val="RAB_Total1"/>
      <sheetName val="SMD_1"/>
      <sheetName val="ICT_1"/>
      <sheetName val="OJT_1"/>
      <sheetName val="INTRS_1"/>
      <sheetName val="PRESENT_PA1"/>
      <sheetName val="SER_DJK1"/>
      <sheetName val="SER_DAMKAR_D1"/>
      <sheetName val="REFRESH_1"/>
      <sheetName val="Kebutuhan_Sertifikasi1"/>
      <sheetName val="Matriks_SKTTK_Har1"/>
      <sheetName val="Matriks_SKTTK_Op1"/>
      <sheetName val="KODE_OP_KORP_&amp;_UNIT1"/>
      <sheetName val="On_Time1"/>
      <sheetName val="Land_Clearing-pnw1"/>
      <sheetName val="NERACA_SESUAI_PROGRAM_GL_MAGIC1"/>
      <sheetName val="LabaRugi_Fungsi_th_(t-1)(21B)1"/>
      <sheetName val="LabaRugi_Lainnya(20)1"/>
      <sheetName val="LabaRugi_Unsur_th(t-1)(21A)1"/>
      <sheetName val="Permanent_info1"/>
      <sheetName val="K_6DEPOSIT1"/>
      <sheetName val="Contract_&amp;_Assumptions1"/>
      <sheetName val="Grf_Pedp_Lain21"/>
      <sheetName val="Resource_Plan_(2)2"/>
      <sheetName val="Rekap_2002_mod1"/>
      <sheetName val="PS&amp;Susut_TL1"/>
      <sheetName val="neraca_1999-20001"/>
      <sheetName val="Test_Accrue1"/>
      <sheetName val="KWH_12BL_(2)1"/>
      <sheetName val="Analisa_Mrg1"/>
      <sheetName val="HB_"/>
      <sheetName val="struktur_tdk_dipakai"/>
      <sheetName val="anal-drainase,tanah&amp;ps_batu"/>
      <sheetName val="FORM_A3"/>
      <sheetName val="TUK_BPJS_KES_okt"/>
      <sheetName val="Data_Realisasi"/>
      <sheetName val="Curah_Hujan_Bulanan"/>
      <sheetName val="Pola_Beban_(2)"/>
      <sheetName val="sch_1_2"/>
      <sheetName val="D2_BOQ_LE_TWR"/>
      <sheetName val="Ea__ANA_POND"/>
      <sheetName val="Laba_Rugi_Smt_I"/>
      <sheetName val="INVESTIGASI_JTR"/>
      <sheetName val="Analisa_Harga"/>
      <sheetName val="R_A_B"/>
      <sheetName val="VALUE"/>
      <sheetName val="Beli Mtr 08"/>
      <sheetName val="OP PNYL"/>
      <sheetName val="trend"/>
      <sheetName val="pnyl"/>
      <sheetName val="DebtH12012"/>
      <sheetName val="KINERJA UNIT"/>
      <sheetName val="Analisa  BOW"/>
      <sheetName val="Notes"/>
      <sheetName val="Analisa (Okey)"/>
      <sheetName val="SMII-03"/>
      <sheetName val="TB_SKL"/>
      <sheetName val="AA_1_1_BNI"/>
      <sheetName val="TB_Juni2011Gabungan"/>
      <sheetName val="DISC_Profile"/>
      <sheetName val="A_4_3"/>
      <sheetName val="Hua_Yang_Quarterly"/>
      <sheetName val="Operating_Cycle"/>
      <sheetName val="A12A_350_SSD"/>
      <sheetName val="FA_Movement"/>
      <sheetName val="FA_sd_APRIL_07"/>
      <sheetName val="Sumber_Asset"/>
      <sheetName val="Rekap_Piutang"/>
      <sheetName val="PL_(MONTHLY)"/>
      <sheetName val="PBR110_"/>
      <sheetName val="Table1_MASTER"/>
      <sheetName val="Table2_MASTER"/>
      <sheetName val="Table5_Master"/>
      <sheetName val="Tabel-Tk_Komp"/>
      <sheetName val="DAFTAR_ISI"/>
      <sheetName val="H_Satuan"/>
      <sheetName val="Harsat_Bahan"/>
      <sheetName val="Harsat_Upah"/>
      <sheetName val="ap_lt_angung"/>
      <sheetName val="NERACA_DAYA8"/>
      <sheetName val="DJBB_PNYL8"/>
      <sheetName val="Chart_gang_BOGOR8"/>
      <sheetName val="B_P-C_P_20068"/>
      <sheetName val="HARGA_SATUAN7"/>
      <sheetName val="FORM_REN_RUTIN_KIT7"/>
      <sheetName val="Submission_Form7"/>
      <sheetName val="Prod_Harian7"/>
      <sheetName val="Sudah_Berjalan7"/>
      <sheetName val="tabel_JHT7"/>
      <sheetName val="Listrik_Mati_057"/>
      <sheetName val="Listrik_Mati_067"/>
      <sheetName val="Tabel_Kode7"/>
      <sheetName val="INLAND_FACTOR_DISTANCE7"/>
      <sheetName val="Da_AN_BRAT_TWR7"/>
      <sheetName val="L-PENGUS-24_007"/>
      <sheetName val="Eval_bln_Okt'157"/>
      <sheetName val="ROH_PBS7"/>
      <sheetName val="ROH_JAM_07-147"/>
      <sheetName val="ROH_JAM_15-217"/>
      <sheetName val="ROH_JAM_00-067"/>
      <sheetName val="Input_T&amp;R_Prod7"/>
      <sheetName val="GABLUARJAWA1_(2)8"/>
      <sheetName val="Twr_(15)7"/>
      <sheetName val="FORM_A1_A2__Tangerang7"/>
      <sheetName val="FORM_A1_A2__Gambir7"/>
      <sheetName val="FORM_A1_A2__Kebayoran7"/>
      <sheetName val="FORM_A1_A2__Kramatjati7"/>
      <sheetName val="FORM_A1_A2_KD7"/>
      <sheetName val="Basket_67"/>
      <sheetName val="Kuantitas_&amp;_Harga7"/>
      <sheetName val="scada_20017"/>
      <sheetName val="Jenis_Pelatihan7"/>
      <sheetName val="DGGKIT+_Derating7"/>
      <sheetName val="WORKPLAN_GROWS_R_KARANGNUNGGAL7"/>
      <sheetName val="FLI_-_Sec_17"/>
      <sheetName val="TUL_III-096"/>
      <sheetName val="Harga_BBM_Indonesia6"/>
      <sheetName val="Inv_KITLUR_SUMBAGUT6"/>
      <sheetName val="Inv_KITLUR_SUMBAGSEL6"/>
      <sheetName val="Electrical_6"/>
      <sheetName val="SCADA_ENG6"/>
      <sheetName val="Supervisory_Control_System6"/>
      <sheetName val="DATA-BASE_SUTT6"/>
      <sheetName val="analhps_Pasng6"/>
      <sheetName val="TAHAP_56"/>
      <sheetName val="Beltra__(7)6"/>
      <sheetName val="Basic_Price6"/>
      <sheetName val="Master_Edit6"/>
      <sheetName val="Assumptions_(2)5"/>
      <sheetName val="Peralatan_(2)6"/>
      <sheetName val="TONG_HOP_VL-NC5"/>
      <sheetName val="TONGKE3p_5"/>
      <sheetName val="TH_VL,_NC,_DDHT_Thanhphuoc5"/>
      <sheetName val="DON_GIA5"/>
      <sheetName val="CHITIET_VL-NC5"/>
      <sheetName val="UPAH_DAN_BAHAN5"/>
      <sheetName val="dongia_(2)5"/>
      <sheetName val="THPDMoi__(2)5"/>
      <sheetName val="t-h_HA_THE5"/>
      <sheetName val="CHITIET_VL-NC-TT_-1p5"/>
      <sheetName val="TONG_HOP_VL-NC_TT5"/>
      <sheetName val="TH_XL5"/>
      <sheetName val="CHITIET_VL-NC-TT-3p5"/>
      <sheetName val="KPVC-BD_5"/>
      <sheetName val="rekmodiPtk_(MAP)6"/>
      <sheetName val="RATE_TENAGA_KERJA6"/>
      <sheetName val="A1_pri1235"/>
      <sheetName val="A1_PRY5"/>
      <sheetName val="Daftar_Harga5"/>
      <sheetName val="Prog_Desc6"/>
      <sheetName val="Grafik_Wil5"/>
      <sheetName val="Perm__Test5"/>
      <sheetName val="4_2-BPP5"/>
      <sheetName val="4_3-HargaJual5"/>
      <sheetName val="master_rab5"/>
      <sheetName val="TRIP_TRAFO_APR5"/>
      <sheetName val="HAR_APR5"/>
      <sheetName val="Calc_Inst5"/>
      <sheetName val="A_Div105"/>
      <sheetName val="A_Div35"/>
      <sheetName val="A_Div_25"/>
      <sheetName val="A_Div_45"/>
      <sheetName val="A_Div55"/>
      <sheetName val="A_Div75"/>
      <sheetName val="matr_aux5"/>
      <sheetName val="matr_engine5"/>
      <sheetName val="jasa_rehab5"/>
      <sheetName val="jasa_pondasi5"/>
      <sheetName val="jasa_rekon_material5"/>
      <sheetName val="Balance_Sheet5"/>
      <sheetName val="Income_Statement5"/>
      <sheetName val="FORM_BQ_TL_PRATU_4cct5"/>
      <sheetName val="RAB_GI5"/>
      <sheetName val="H_MAT5"/>
      <sheetName val="Analisa_6005"/>
      <sheetName val="4-Basic_Price5"/>
      <sheetName val="LABA_RUGI5"/>
      <sheetName val="REKAP_KINERJA5"/>
      <sheetName val="hal_14b5"/>
      <sheetName val="Vendor_UJH5"/>
      <sheetName val="form_KD5"/>
      <sheetName val="VM_OKT5"/>
      <sheetName val="SPK_GABUNG5"/>
      <sheetName val="JASA_AI5"/>
      <sheetName val="JASA_AO5"/>
      <sheetName val="BARANG_AI5"/>
      <sheetName val="BARANG_AO5"/>
      <sheetName val="SPB_BELUM_KEMBALI5"/>
      <sheetName val="SISA_KUOTA_KHS_JASA5"/>
      <sheetName val="Ref_Additional_Payment5"/>
      <sheetName val="12_REFERENSI5"/>
      <sheetName val="A_u_g5"/>
      <sheetName val="O_c_t5"/>
      <sheetName val="A_p_r5"/>
      <sheetName val="M_a_y5"/>
      <sheetName val="S_e_p5"/>
      <sheetName val="00_received_in_015"/>
      <sheetName val="F_e_b5"/>
      <sheetName val="Per_GL_J_a_n5"/>
      <sheetName val="J_u_n5"/>
      <sheetName val="M_a_r5"/>
      <sheetName val="J_u_l5"/>
      <sheetName val="KONS_BID_P&amp;N5"/>
      <sheetName val="UP_II_DUMAI5"/>
      <sheetName val="KP_DIT_HULU5"/>
      <sheetName val="UP_VI_BALONGAN5"/>
      <sheetName val="UP_1_BRANDAN5"/>
      <sheetName val="UP_V_BALIKPAPAN5"/>
      <sheetName val="DIT_HILIR5"/>
      <sheetName val="UP_IV_CILACAP5"/>
      <sheetName val="UP_III_PLAJU5"/>
      <sheetName val="KONS_DIT_HULU5"/>
      <sheetName val="KR_AMPEL5"/>
      <sheetName val="UP_VII_KASIM5"/>
      <sheetName val="KONS_BID_P5"/>
      <sheetName val="FJ_per_BLN5"/>
      <sheetName val="DC_REAL_PER_TW5"/>
      <sheetName val="Construction_Period_Costs5"/>
      <sheetName val="Plant_Characteristics5"/>
      <sheetName val="GGN_PENY_FEB2009_&gt;_55"/>
      <sheetName val="Gab_Cab5"/>
      <sheetName val="laporan_pemakaian_blangko5"/>
      <sheetName val="H_BAHAN5"/>
      <sheetName val="APP_CAWANG5"/>
      <sheetName val="Agregat_Halus_&amp;_Kasar5"/>
      <sheetName val="DATA_ACUAN5"/>
      <sheetName val="Dasar_Pemadaman5"/>
      <sheetName val="Currency_Rate5"/>
      <sheetName val="DFTR_GARDIST5"/>
      <sheetName val="Hg_Sat5"/>
      <sheetName val="TITIK_KOORDINAT_15"/>
      <sheetName val="TRAFO_25"/>
      <sheetName val="FJ_KSKT5"/>
      <sheetName val="FJ_KSKT_EMIN5"/>
      <sheetName val="FJ_per_BLN_EMIN5"/>
      <sheetName val="ASSET_SE-0605"/>
      <sheetName val="DATA_LF5"/>
      <sheetName val="KWH_E_MIN5"/>
      <sheetName val="HITUNG_LF_TR,TRFO,SR5"/>
      <sheetName val="Jenis_Pemeliharaan5"/>
      <sheetName val="Kode_User5"/>
      <sheetName val="Project_Data5"/>
      <sheetName val="Confidential_PAS_HMI5"/>
      <sheetName val="H_Dasar5"/>
      <sheetName val="List_of_Inventory5"/>
      <sheetName val="JARAK_TEMPUH_PERGESERAN_TRAFO5"/>
      <sheetName val="JARAK_PEMBONGKARAN_&amp;_RELOKASI_5"/>
      <sheetName val="DAFTAR_PEKERJAAN_PONDASI_&amp;_PEM5"/>
      <sheetName val="DAFTAR_PENGADAAN_PEMASANGAN_NC5"/>
      <sheetName val="Section_2_MastlisteRev025"/>
      <sheetName val="new_kinerja5"/>
      <sheetName val="Data_Kit5"/>
      <sheetName val="Data_Kit_Kaltim5"/>
      <sheetName val="IKK_20185"/>
      <sheetName val="INKINDO_20185"/>
      <sheetName val="IKK_20175"/>
      <sheetName val="Upah_Bahan5"/>
      <sheetName val="VALIDASI_PRK5"/>
      <sheetName val="I_5_ADDITION5"/>
      <sheetName val="SALDO_PERSEDIAAN5"/>
      <sheetName val="JURNAL_JAN'985"/>
      <sheetName val="grafi_kesiapan_versi_p3b_dan_p5"/>
      <sheetName val="Daftar_Peserta5"/>
      <sheetName val="Simulasi_SPPD5"/>
      <sheetName val="Data_asli5"/>
      <sheetName val="Database_SPPD_ke_JKT5"/>
      <sheetName val="DKM_Jasa5"/>
      <sheetName val="RAB_Jasa5"/>
      <sheetName val="DKM_Konsumabel5"/>
      <sheetName val="RAB_Mat_Konsumabel5"/>
      <sheetName val="RAB_Mat_Utama5"/>
      <sheetName val="DKM_Mat__Utama5"/>
      <sheetName val="Analisa_Material_Utama5"/>
      <sheetName val="HPE_Jasa5"/>
      <sheetName val="Tentative_5"/>
      <sheetName val="SPEK_TEKNIS_(2)5"/>
      <sheetName val="Rekap_rutin_psb5"/>
      <sheetName val="DAF-_PEG5"/>
      <sheetName val="IkhtisarBiop(12_0)5"/>
      <sheetName val="LabaRugi_Fungsi5"/>
      <sheetName val="LabaRugi_Fungsi2004(21B)5"/>
      <sheetName val="LabaRugi_Lainnya_2005(20)5"/>
      <sheetName val="LabaRugi_Unsur2004(21A)5"/>
      <sheetName val="Rekap_per_Jenis5"/>
      <sheetName val="01_A5"/>
      <sheetName val="Galian_15"/>
      <sheetName val="DATA_PENGUSAHAAN5"/>
      <sheetName val="TUL_III-09_UNIT5"/>
      <sheetName val="DExp_Lmb5"/>
      <sheetName val="WBS_25"/>
      <sheetName val="PDPT_-_BL5"/>
      <sheetName val="AHS_5"/>
      <sheetName val="AKTIVA_TETAP5"/>
      <sheetName val="For_Report-Akum5"/>
      <sheetName val="Pengalaman_Per5"/>
      <sheetName val="Energi_Disalurkan5"/>
      <sheetName val="URA_E4505"/>
      <sheetName val="Daftar_Tabel5"/>
      <sheetName val="Data_Penyulang5"/>
      <sheetName val="Detil_Timeline_(Week)5"/>
      <sheetName val="Program_VS_Position5"/>
      <sheetName val="RAB_Total5"/>
      <sheetName val="SMD_5"/>
      <sheetName val="ICT_5"/>
      <sheetName val="OJT_5"/>
      <sheetName val="INTRS_5"/>
      <sheetName val="PRESENT_PA5"/>
      <sheetName val="SER_DJK5"/>
      <sheetName val="SER_DAMKAR_D5"/>
      <sheetName val="REFRESH_5"/>
      <sheetName val="Kebutuhan_Sertifikasi5"/>
      <sheetName val="Matriks_SKTTK_Har5"/>
      <sheetName val="Matriks_SKTTK_Op5"/>
      <sheetName val="KODE_OP_KORP_&amp;_UNIT5"/>
      <sheetName val="KWH_12BL_(2)5"/>
      <sheetName val="On_Time5"/>
      <sheetName val="NERACA_SESUAI_PROGRAM_GL_MAGIC5"/>
      <sheetName val="Data_Realisasi5"/>
      <sheetName val="Curah_Hujan_Bulanan5"/>
      <sheetName val="Pola_Beban_(2)5"/>
      <sheetName val="Permanent_info5"/>
      <sheetName val="LabaRugi_Fungsi_th_(t-1)(21B)5"/>
      <sheetName val="LabaRugi_Lainnya(20)5"/>
      <sheetName val="LabaRugi_Unsur_th(t-1)(21A)5"/>
      <sheetName val="mob_(2)5"/>
      <sheetName val="Land_Clearing-pnw5"/>
      <sheetName val="K_6DEPOSIT5"/>
      <sheetName val="Contract_&amp;_Assumptions5"/>
      <sheetName val="Grf_Pedp_Lain25"/>
      <sheetName val="Resource_Plan_(2)6"/>
      <sheetName val="Rekap_2002_mod5"/>
      <sheetName val="PS&amp;Susut_TL5"/>
      <sheetName val="neraca_1999-20005"/>
      <sheetName val="Test_Accrue5"/>
      <sheetName val="R_A_B5"/>
      <sheetName val="sch_1_25"/>
      <sheetName val="FORM_A35"/>
      <sheetName val="TUK_BPJS_KES_okt5"/>
      <sheetName val="D2_BOQ_LE_TWR5"/>
      <sheetName val="Ea__ANA_POND5"/>
      <sheetName val="Analisa_Mrg15"/>
      <sheetName val="HB_5"/>
      <sheetName val="struktur_tdk_dipakai5"/>
      <sheetName val="anal-drainase,tanah&amp;ps_batu5"/>
      <sheetName val="Laba_Rugi_Smt_I5"/>
      <sheetName val="INVESTIGASI_JTR5"/>
      <sheetName val="Analisa_Harga5"/>
      <sheetName val="AA_1_1_BNI5"/>
      <sheetName val="TB_Juni2011Gabungan5"/>
      <sheetName val="DISC_Profile5"/>
      <sheetName val="A_4_35"/>
      <sheetName val="Hua_Yang_Quarterly5"/>
      <sheetName val="Operating_Cycle5"/>
      <sheetName val="A12A_350_SSD5"/>
      <sheetName val="FA_Movement5"/>
      <sheetName val="FA_sd_APRIL_075"/>
      <sheetName val="Sumber_Asset5"/>
      <sheetName val="Rekap_Piutang5"/>
      <sheetName val="PL_(MONTHLY)5"/>
      <sheetName val="PBR110_5"/>
      <sheetName val="Table1_MASTER5"/>
      <sheetName val="Table2_MASTER5"/>
      <sheetName val="Table5_Master5"/>
      <sheetName val="Tabel-Tk_Komp5"/>
      <sheetName val="DAFTAR_ISI5"/>
      <sheetName val="H_Satuan5"/>
      <sheetName val="Harsat_Bahan5"/>
      <sheetName val="Harsat_Upah5"/>
      <sheetName val="ap_lt_angung5"/>
      <sheetName val="OP_PNYL1"/>
      <sheetName val="DATA-BASE_SUTT2"/>
      <sheetName val="analhps_Pasng2"/>
      <sheetName val="TAHAP_52"/>
      <sheetName val="Beltra__(7)2"/>
      <sheetName val="Basic_Price2"/>
      <sheetName val="Master_Edit2"/>
      <sheetName val="Peralatan_(2)2"/>
      <sheetName val="rekmodiPtk_(MAP)2"/>
      <sheetName val="RATE_TENAGA_KERJA2"/>
      <sheetName val="Prog_Desc2"/>
      <sheetName val="Data_Realisasi1"/>
      <sheetName val="Curah_Hujan_Bulanan1"/>
      <sheetName val="Pola_Beban_(2)1"/>
      <sheetName val="R_A_B1"/>
      <sheetName val="sch_1_21"/>
      <sheetName val="FORM_A31"/>
      <sheetName val="TUK_BPJS_KES_okt1"/>
      <sheetName val="D2_BOQ_LE_TWR1"/>
      <sheetName val="Ea__ANA_POND1"/>
      <sheetName val="Analisa_Mrg11"/>
      <sheetName val="HB_1"/>
      <sheetName val="struktur_tdk_dipakai1"/>
      <sheetName val="anal-drainase,tanah&amp;ps_batu1"/>
      <sheetName val="Laba_Rugi_Smt_I1"/>
      <sheetName val="INVESTIGASI_JTR1"/>
      <sheetName val="Analisa_Harga1"/>
      <sheetName val="AA_1_1_BNI1"/>
      <sheetName val="TB_Juni2011Gabungan1"/>
      <sheetName val="DISC_Profile1"/>
      <sheetName val="A_4_31"/>
      <sheetName val="Hua_Yang_Quarterly1"/>
      <sheetName val="Operating_Cycle1"/>
      <sheetName val="A12A_350_SSD1"/>
      <sheetName val="FA_Movement1"/>
      <sheetName val="FA_sd_APRIL_071"/>
      <sheetName val="Sumber_Asset1"/>
      <sheetName val="Rekap_Piutang1"/>
      <sheetName val="PL_(MONTHLY)1"/>
      <sheetName val="PBR110_1"/>
      <sheetName val="Table1_MASTER1"/>
      <sheetName val="Table2_MASTER1"/>
      <sheetName val="Table5_Master1"/>
      <sheetName val="Tabel-Tk_Komp1"/>
      <sheetName val="DAFTAR_ISI1"/>
      <sheetName val="H_Satuan1"/>
      <sheetName val="Harsat_Bahan1"/>
      <sheetName val="Harsat_Upah1"/>
      <sheetName val="ap_lt_angung1"/>
      <sheetName val="NERACA_DAYA5"/>
      <sheetName val="DJBB_PNYL5"/>
      <sheetName val="Chart_gang_BOGOR5"/>
      <sheetName val="B_P-C_P_20065"/>
      <sheetName val="HARGA_SATUAN4"/>
      <sheetName val="FORM_REN_RUTIN_KIT4"/>
      <sheetName val="Submission_Form4"/>
      <sheetName val="Prod_Harian4"/>
      <sheetName val="Sudah_Berjalan4"/>
      <sheetName val="tabel_JHT4"/>
      <sheetName val="Listrik_Mati_054"/>
      <sheetName val="Listrik_Mati_064"/>
      <sheetName val="Tabel_Kode4"/>
      <sheetName val="INLAND_FACTOR_DISTANCE4"/>
      <sheetName val="Da_AN_BRAT_TWR4"/>
      <sheetName val="L-PENGUS-24_004"/>
      <sheetName val="Eval_bln_Okt'154"/>
      <sheetName val="ROH_PBS4"/>
      <sheetName val="ROH_JAM_07-144"/>
      <sheetName val="ROH_JAM_15-214"/>
      <sheetName val="ROH_JAM_00-064"/>
      <sheetName val="Input_T&amp;R_Prod4"/>
      <sheetName val="GABLUARJAWA1_(2)5"/>
      <sheetName val="Twr_(15)4"/>
      <sheetName val="FORM_A1_A2__Tangerang4"/>
      <sheetName val="FORM_A1_A2__Gambir4"/>
      <sheetName val="FORM_A1_A2__Kebayoran4"/>
      <sheetName val="FORM_A1_A2__Kramatjati4"/>
      <sheetName val="FORM_A1_A2_KD4"/>
      <sheetName val="Basket_64"/>
      <sheetName val="Kuantitas_&amp;_Harga4"/>
      <sheetName val="scada_20014"/>
      <sheetName val="Jenis_Pelatihan4"/>
      <sheetName val="DGGKIT+_Derating4"/>
      <sheetName val="WORKPLAN_GROWS_R_KARANGNUNGGAL4"/>
      <sheetName val="FLI_-_Sec_14"/>
      <sheetName val="TUL_III-093"/>
      <sheetName val="Harga_BBM_Indonesia3"/>
      <sheetName val="Inv_KITLUR_SUMBAGUT3"/>
      <sheetName val="Inv_KITLUR_SUMBAGSEL3"/>
      <sheetName val="Electrical_3"/>
      <sheetName val="SCADA_ENG3"/>
      <sheetName val="Supervisory_Control_System3"/>
      <sheetName val="DATA-BASE_SUTT3"/>
      <sheetName val="analhps_Pasng3"/>
      <sheetName val="TAHAP_53"/>
      <sheetName val="Beltra__(7)3"/>
      <sheetName val="Basic_Price3"/>
      <sheetName val="Master_Edit3"/>
      <sheetName val="Assumptions_(2)2"/>
      <sheetName val="Peralatan_(2)3"/>
      <sheetName val="TONG_HOP_VL-NC2"/>
      <sheetName val="TONGKE3p_2"/>
      <sheetName val="TH_VL,_NC,_DDHT_Thanhphuoc2"/>
      <sheetName val="DON_GIA2"/>
      <sheetName val="CHITIET_VL-NC2"/>
      <sheetName val="UPAH_DAN_BAHAN2"/>
      <sheetName val="dongia_(2)2"/>
      <sheetName val="THPDMoi__(2)2"/>
      <sheetName val="t-h_HA_THE2"/>
      <sheetName val="CHITIET_VL-NC-TT_-1p2"/>
      <sheetName val="TONG_HOP_VL-NC_TT2"/>
      <sheetName val="TH_XL2"/>
      <sheetName val="CHITIET_VL-NC-TT-3p2"/>
      <sheetName val="KPVC-BD_2"/>
      <sheetName val="rekmodiPtk_(MAP)3"/>
      <sheetName val="RATE_TENAGA_KERJA3"/>
      <sheetName val="A1_pri1232"/>
      <sheetName val="A1_PRY2"/>
      <sheetName val="Daftar_Harga2"/>
      <sheetName val="Prog_Desc3"/>
      <sheetName val="Grafik_Wil2"/>
      <sheetName val="Perm__Test2"/>
      <sheetName val="4_2-BPP2"/>
      <sheetName val="4_3-HargaJual2"/>
      <sheetName val="master_rab2"/>
      <sheetName val="TRIP_TRAFO_APR2"/>
      <sheetName val="HAR_APR2"/>
      <sheetName val="Calc_Inst2"/>
      <sheetName val="A_Div102"/>
      <sheetName val="A_Div32"/>
      <sheetName val="A_Div_22"/>
      <sheetName val="A_Div_42"/>
      <sheetName val="A_Div52"/>
      <sheetName val="A_Div72"/>
      <sheetName val="matr_aux2"/>
      <sheetName val="matr_engine2"/>
      <sheetName val="jasa_rehab2"/>
      <sheetName val="jasa_pondasi2"/>
      <sheetName val="jasa_rekon_material2"/>
      <sheetName val="Balance_Sheet2"/>
      <sheetName val="Income_Statement2"/>
      <sheetName val="FORM_BQ_TL_PRATU_4cct2"/>
      <sheetName val="RAB_GI2"/>
      <sheetName val="H_MAT2"/>
      <sheetName val="Analisa_6002"/>
      <sheetName val="4-Basic_Price2"/>
      <sheetName val="LABA_RUGI2"/>
      <sheetName val="REKAP_KINERJA2"/>
      <sheetName val="hal_14b2"/>
      <sheetName val="Vendor_UJH2"/>
      <sheetName val="form_KD2"/>
      <sheetName val="VM_OKT2"/>
      <sheetName val="SPK_GABUNG2"/>
      <sheetName val="JASA_AI2"/>
      <sheetName val="JASA_AO2"/>
      <sheetName val="BARANG_AI2"/>
      <sheetName val="BARANG_AO2"/>
      <sheetName val="SPB_BELUM_KEMBALI2"/>
      <sheetName val="SISA_KUOTA_KHS_JASA2"/>
      <sheetName val="Ref_Additional_Payment2"/>
      <sheetName val="12_REFERENSI2"/>
      <sheetName val="A_u_g2"/>
      <sheetName val="O_c_t2"/>
      <sheetName val="A_p_r2"/>
      <sheetName val="M_a_y2"/>
      <sheetName val="S_e_p2"/>
      <sheetName val="00_received_in_012"/>
      <sheetName val="F_e_b2"/>
      <sheetName val="Per_GL_J_a_n2"/>
      <sheetName val="J_u_n2"/>
      <sheetName val="M_a_r2"/>
      <sheetName val="J_u_l2"/>
      <sheetName val="KONS_BID_P&amp;N2"/>
      <sheetName val="UP_II_DUMAI2"/>
      <sheetName val="KP_DIT_HULU2"/>
      <sheetName val="UP_VI_BALONGAN2"/>
      <sheetName val="UP_1_BRANDAN2"/>
      <sheetName val="UP_V_BALIKPAPAN2"/>
      <sheetName val="DIT_HILIR2"/>
      <sheetName val="UP_IV_CILACAP2"/>
      <sheetName val="UP_III_PLAJU2"/>
      <sheetName val="KONS_DIT_HULU2"/>
      <sheetName val="KR_AMPEL2"/>
      <sheetName val="UP_VII_KASIM2"/>
      <sheetName val="KONS_BID_P2"/>
      <sheetName val="FJ_per_BLN2"/>
      <sheetName val="DC_REAL_PER_TW2"/>
      <sheetName val="Construction_Period_Costs2"/>
      <sheetName val="Plant_Characteristics2"/>
      <sheetName val="GGN_PENY_FEB2009_&gt;_52"/>
      <sheetName val="Gab_Cab2"/>
      <sheetName val="laporan_pemakaian_blangko2"/>
      <sheetName val="H_BAHAN2"/>
      <sheetName val="APP_CAWANG2"/>
      <sheetName val="Agregat_Halus_&amp;_Kasar2"/>
      <sheetName val="DATA_ACUAN2"/>
      <sheetName val="Dasar_Pemadaman2"/>
      <sheetName val="Currency_Rate2"/>
      <sheetName val="DFTR_GARDIST2"/>
      <sheetName val="Hg_Sat2"/>
      <sheetName val="TITIK_KOORDINAT_12"/>
      <sheetName val="TRAFO_22"/>
      <sheetName val="FJ_KSKT2"/>
      <sheetName val="FJ_KSKT_EMIN2"/>
      <sheetName val="FJ_per_BLN_EMIN2"/>
      <sheetName val="ASSET_SE-0602"/>
      <sheetName val="DATA_LF2"/>
      <sheetName val="KWH_E_MIN2"/>
      <sheetName val="HITUNG_LF_TR,TRFO,SR2"/>
      <sheetName val="Jenis_Pemeliharaan2"/>
      <sheetName val="Kode_User2"/>
      <sheetName val="Project_Data2"/>
      <sheetName val="Confidential_PAS_HMI2"/>
      <sheetName val="H_Dasar2"/>
      <sheetName val="List_of_Inventory2"/>
      <sheetName val="JARAK_TEMPUH_PERGESERAN_TRAFO2"/>
      <sheetName val="JARAK_PEMBONGKARAN_&amp;_RELOKASI_2"/>
      <sheetName val="DAFTAR_PEKERJAAN_PONDASI_&amp;_PEM2"/>
      <sheetName val="DAFTAR_PENGADAAN_PEMASANGAN_NC2"/>
      <sheetName val="Section_2_MastlisteRev022"/>
      <sheetName val="new_kinerja2"/>
      <sheetName val="Data_Kit2"/>
      <sheetName val="Data_Kit_Kaltim2"/>
      <sheetName val="IKK_20182"/>
      <sheetName val="INKINDO_20182"/>
      <sheetName val="IKK_20172"/>
      <sheetName val="Upah_Bahan2"/>
      <sheetName val="VALIDASI_PRK2"/>
      <sheetName val="I_5_ADDITION2"/>
      <sheetName val="SALDO_PERSEDIAAN2"/>
      <sheetName val="JURNAL_JAN'982"/>
      <sheetName val="grafi_kesiapan_versi_p3b_dan_p2"/>
      <sheetName val="Daftar_Peserta2"/>
      <sheetName val="Simulasi_SPPD2"/>
      <sheetName val="Data_asli2"/>
      <sheetName val="Database_SPPD_ke_JKT2"/>
      <sheetName val="DKM_Jasa2"/>
      <sheetName val="RAB_Jasa2"/>
      <sheetName val="DKM_Konsumabel2"/>
      <sheetName val="RAB_Mat_Konsumabel2"/>
      <sheetName val="RAB_Mat_Utama2"/>
      <sheetName val="DKM_Mat__Utama2"/>
      <sheetName val="Analisa_Material_Utama2"/>
      <sheetName val="HPE_Jasa2"/>
      <sheetName val="Tentative_2"/>
      <sheetName val="SPEK_TEKNIS_(2)2"/>
      <sheetName val="Rekap_rutin_psb2"/>
      <sheetName val="DAF-_PEG2"/>
      <sheetName val="IkhtisarBiop(12_0)2"/>
      <sheetName val="LabaRugi_Fungsi2"/>
      <sheetName val="LabaRugi_Fungsi2004(21B)2"/>
      <sheetName val="LabaRugi_Lainnya_2005(20)2"/>
      <sheetName val="LabaRugi_Unsur2004(21A)2"/>
      <sheetName val="Rekap_per_Jenis2"/>
      <sheetName val="01_A2"/>
      <sheetName val="Galian_12"/>
      <sheetName val="DATA_PENGUSAHAAN2"/>
      <sheetName val="TUL_III-09_UNIT2"/>
      <sheetName val="DExp_Lmb2"/>
      <sheetName val="WBS_22"/>
      <sheetName val="PDPT_-_BL2"/>
      <sheetName val="AHS_2"/>
      <sheetName val="AKTIVA_TETAP2"/>
      <sheetName val="For_Report-Akum2"/>
      <sheetName val="Pengalaman_Per2"/>
      <sheetName val="Energi_Disalurkan2"/>
      <sheetName val="URA_E4502"/>
      <sheetName val="Daftar_Tabel2"/>
      <sheetName val="Data_Penyulang2"/>
      <sheetName val="Detil_Timeline_(Week)2"/>
      <sheetName val="Program_VS_Position2"/>
      <sheetName val="RAB_Total2"/>
      <sheetName val="SMD_2"/>
      <sheetName val="ICT_2"/>
      <sheetName val="OJT_2"/>
      <sheetName val="INTRS_2"/>
      <sheetName val="PRESENT_PA2"/>
      <sheetName val="SER_DJK2"/>
      <sheetName val="SER_DAMKAR_D2"/>
      <sheetName val="REFRESH_2"/>
      <sheetName val="Kebutuhan_Sertifikasi2"/>
      <sheetName val="Matriks_SKTTK_Har2"/>
      <sheetName val="Matriks_SKTTK_Op2"/>
      <sheetName val="KODE_OP_KORP_&amp;_UNIT2"/>
      <sheetName val="KWH_12BL_(2)2"/>
      <sheetName val="On_Time2"/>
      <sheetName val="NERACA_SESUAI_PROGRAM_GL_MAGIC2"/>
      <sheetName val="Data_Realisasi2"/>
      <sheetName val="Curah_Hujan_Bulanan2"/>
      <sheetName val="Pola_Beban_(2)2"/>
      <sheetName val="Permanent_info2"/>
      <sheetName val="LabaRugi_Fungsi_th_(t-1)(21B)2"/>
      <sheetName val="LabaRugi_Lainnya(20)2"/>
      <sheetName val="LabaRugi_Unsur_th(t-1)(21A)2"/>
      <sheetName val="mob_(2)2"/>
      <sheetName val="Land_Clearing-pnw2"/>
      <sheetName val="K_6DEPOSIT2"/>
      <sheetName val="Contract_&amp;_Assumptions2"/>
      <sheetName val="Grf_Pedp_Lain22"/>
      <sheetName val="Resource_Plan_(2)3"/>
      <sheetName val="Rekap_2002_mod2"/>
      <sheetName val="PS&amp;Susut_TL2"/>
      <sheetName val="neraca_1999-20002"/>
      <sheetName val="Test_Accrue2"/>
      <sheetName val="R_A_B2"/>
      <sheetName val="sch_1_22"/>
      <sheetName val="FORM_A32"/>
      <sheetName val="TUK_BPJS_KES_okt2"/>
      <sheetName val="D2_BOQ_LE_TWR2"/>
      <sheetName val="Ea__ANA_POND2"/>
      <sheetName val="Analisa_Mrg12"/>
      <sheetName val="HB_2"/>
      <sheetName val="struktur_tdk_dipakai2"/>
      <sheetName val="anal-drainase,tanah&amp;ps_batu2"/>
      <sheetName val="Laba_Rugi_Smt_I2"/>
      <sheetName val="INVESTIGASI_JTR2"/>
      <sheetName val="Analisa_Harga2"/>
      <sheetName val="AA_1_1_BNI2"/>
      <sheetName val="TB_Juni2011Gabungan2"/>
      <sheetName val="DISC_Profile2"/>
      <sheetName val="A_4_32"/>
      <sheetName val="Hua_Yang_Quarterly2"/>
      <sheetName val="Operating_Cycle2"/>
      <sheetName val="A12A_350_SSD2"/>
      <sheetName val="FA_Movement2"/>
      <sheetName val="FA_sd_APRIL_072"/>
      <sheetName val="Sumber_Asset2"/>
      <sheetName val="Rekap_Piutang2"/>
      <sheetName val="PL_(MONTHLY)2"/>
      <sheetName val="PBR110_2"/>
      <sheetName val="Table1_MASTER2"/>
      <sheetName val="Table2_MASTER2"/>
      <sheetName val="Table5_Master2"/>
      <sheetName val="Tabel-Tk_Komp2"/>
      <sheetName val="DAFTAR_ISI2"/>
      <sheetName val="H_Satuan2"/>
      <sheetName val="Harsat_Bahan2"/>
      <sheetName val="Harsat_Upah2"/>
      <sheetName val="ap_lt_angung2"/>
      <sheetName val="NERACA_DAYA6"/>
      <sheetName val="DJBB_PNYL6"/>
      <sheetName val="Chart_gang_BOGOR6"/>
      <sheetName val="B_P-C_P_20066"/>
      <sheetName val="HARGA_SATUAN5"/>
      <sheetName val="FORM_REN_RUTIN_KIT5"/>
      <sheetName val="Submission_Form5"/>
      <sheetName val="Prod_Harian5"/>
      <sheetName val="Sudah_Berjalan5"/>
      <sheetName val="tabel_JHT5"/>
      <sheetName val="Listrik_Mati_055"/>
      <sheetName val="Listrik_Mati_065"/>
      <sheetName val="Tabel_Kode5"/>
      <sheetName val="INLAND_FACTOR_DISTANCE5"/>
      <sheetName val="Da_AN_BRAT_TWR5"/>
      <sheetName val="L-PENGUS-24_005"/>
      <sheetName val="Eval_bln_Okt'155"/>
      <sheetName val="ROH_PBS5"/>
      <sheetName val="ROH_JAM_07-145"/>
      <sheetName val="ROH_JAM_15-215"/>
      <sheetName val="ROH_JAM_00-065"/>
      <sheetName val="Input_T&amp;R_Prod5"/>
      <sheetName val="GABLUARJAWA1_(2)6"/>
      <sheetName val="Twr_(15)5"/>
      <sheetName val="FORM_A1_A2__Tangerang5"/>
      <sheetName val="FORM_A1_A2__Gambir5"/>
      <sheetName val="FORM_A1_A2__Kebayoran5"/>
      <sheetName val="FORM_A1_A2__Kramatjati5"/>
      <sheetName val="FORM_A1_A2_KD5"/>
      <sheetName val="Basket_65"/>
      <sheetName val="Kuantitas_&amp;_Harga5"/>
      <sheetName val="scada_20015"/>
      <sheetName val="Jenis_Pelatihan5"/>
      <sheetName val="DGGKIT+_Derating5"/>
      <sheetName val="WORKPLAN_GROWS_R_KARANGNUNGGAL5"/>
      <sheetName val="FLI_-_Sec_15"/>
      <sheetName val="TUL_III-094"/>
      <sheetName val="Harga_BBM_Indonesia4"/>
      <sheetName val="Inv_KITLUR_SUMBAGUT4"/>
      <sheetName val="Inv_KITLUR_SUMBAGSEL4"/>
      <sheetName val="Electrical_4"/>
      <sheetName val="SCADA_ENG4"/>
      <sheetName val="Supervisory_Control_System4"/>
      <sheetName val="DATA-BASE_SUTT4"/>
      <sheetName val="analhps_Pasng4"/>
      <sheetName val="TAHAP_54"/>
      <sheetName val="Beltra__(7)4"/>
      <sheetName val="Basic_Price4"/>
      <sheetName val="Master_Edit4"/>
      <sheetName val="Assumptions_(2)3"/>
      <sheetName val="Peralatan_(2)4"/>
      <sheetName val="TONG_HOP_VL-NC3"/>
      <sheetName val="TONGKE3p_3"/>
      <sheetName val="TH_VL,_NC,_DDHT_Thanhphuoc3"/>
      <sheetName val="DON_GIA3"/>
      <sheetName val="CHITIET_VL-NC3"/>
      <sheetName val="UPAH_DAN_BAHAN3"/>
      <sheetName val="dongia_(2)3"/>
      <sheetName val="THPDMoi__(2)3"/>
      <sheetName val="t-h_HA_THE3"/>
      <sheetName val="CHITIET_VL-NC-TT_-1p3"/>
      <sheetName val="TONG_HOP_VL-NC_TT3"/>
      <sheetName val="TH_XL3"/>
      <sheetName val="CHITIET_VL-NC-TT-3p3"/>
      <sheetName val="KPVC-BD_3"/>
      <sheetName val="rekmodiPtk_(MAP)4"/>
      <sheetName val="RATE_TENAGA_KERJA4"/>
      <sheetName val="A1_pri1233"/>
      <sheetName val="A1_PRY3"/>
      <sheetName val="Daftar_Harga3"/>
      <sheetName val="Prog_Desc4"/>
      <sheetName val="Grafik_Wil3"/>
      <sheetName val="Perm__Test3"/>
      <sheetName val="4_2-BPP3"/>
      <sheetName val="4_3-HargaJual3"/>
      <sheetName val="master_rab3"/>
      <sheetName val="TRIP_TRAFO_APR3"/>
      <sheetName val="HAR_APR3"/>
      <sheetName val="Calc_Inst3"/>
      <sheetName val="A_Div103"/>
      <sheetName val="A_Div33"/>
      <sheetName val="A_Div_23"/>
      <sheetName val="A_Div_43"/>
      <sheetName val="A_Div53"/>
      <sheetName val="A_Div73"/>
      <sheetName val="matr_aux3"/>
      <sheetName val="matr_engine3"/>
      <sheetName val="jasa_rehab3"/>
      <sheetName val="jasa_pondasi3"/>
      <sheetName val="jasa_rekon_material3"/>
      <sheetName val="Balance_Sheet3"/>
      <sheetName val="Income_Statement3"/>
      <sheetName val="FORM_BQ_TL_PRATU_4cct3"/>
      <sheetName val="RAB_GI3"/>
      <sheetName val="H_MAT3"/>
      <sheetName val="Analisa_6003"/>
      <sheetName val="4-Basic_Price3"/>
      <sheetName val="LABA_RUGI3"/>
      <sheetName val="REKAP_KINERJA3"/>
      <sheetName val="hal_14b3"/>
      <sheetName val="Vendor_UJH3"/>
      <sheetName val="form_KD3"/>
      <sheetName val="VM_OKT3"/>
      <sheetName val="SPK_GABUNG3"/>
      <sheetName val="JASA_AI3"/>
      <sheetName val="JASA_AO3"/>
      <sheetName val="BARANG_AI3"/>
      <sheetName val="BARANG_AO3"/>
      <sheetName val="SPB_BELUM_KEMBALI3"/>
      <sheetName val="SISA_KUOTA_KHS_JASA3"/>
      <sheetName val="Ref_Additional_Payment3"/>
      <sheetName val="12_REFERENSI3"/>
      <sheetName val="A_u_g3"/>
      <sheetName val="O_c_t3"/>
      <sheetName val="A_p_r3"/>
      <sheetName val="M_a_y3"/>
      <sheetName val="S_e_p3"/>
      <sheetName val="00_received_in_013"/>
      <sheetName val="F_e_b3"/>
      <sheetName val="Per_GL_J_a_n3"/>
      <sheetName val="J_u_n3"/>
      <sheetName val="M_a_r3"/>
      <sheetName val="J_u_l3"/>
      <sheetName val="KONS_BID_P&amp;N3"/>
      <sheetName val="UP_II_DUMAI3"/>
      <sheetName val="KP_DIT_HULU3"/>
      <sheetName val="UP_VI_BALONGAN3"/>
      <sheetName val="UP_1_BRANDAN3"/>
      <sheetName val="UP_V_BALIKPAPAN3"/>
      <sheetName val="DIT_HILIR3"/>
      <sheetName val="UP_IV_CILACAP3"/>
      <sheetName val="UP_III_PLAJU3"/>
      <sheetName val="KONS_DIT_HULU3"/>
      <sheetName val="KR_AMPEL3"/>
      <sheetName val="UP_VII_KASIM3"/>
      <sheetName val="KONS_BID_P3"/>
      <sheetName val="FJ_per_BLN3"/>
      <sheetName val="DC_REAL_PER_TW3"/>
      <sheetName val="Construction_Period_Costs3"/>
      <sheetName val="Plant_Characteristics3"/>
      <sheetName val="GGN_PENY_FEB2009_&gt;_53"/>
      <sheetName val="Gab_Cab3"/>
      <sheetName val="laporan_pemakaian_blangko3"/>
      <sheetName val="H_BAHAN3"/>
      <sheetName val="APP_CAWANG3"/>
      <sheetName val="Agregat_Halus_&amp;_Kasar3"/>
      <sheetName val="DATA_ACUAN3"/>
      <sheetName val="Dasar_Pemadaman3"/>
      <sheetName val="Currency_Rate3"/>
      <sheetName val="DFTR_GARDIST3"/>
      <sheetName val="Hg_Sat3"/>
      <sheetName val="TITIK_KOORDINAT_13"/>
      <sheetName val="TRAFO_23"/>
      <sheetName val="FJ_KSKT3"/>
      <sheetName val="FJ_KSKT_EMIN3"/>
      <sheetName val="FJ_per_BLN_EMIN3"/>
      <sheetName val="ASSET_SE-0603"/>
      <sheetName val="DATA_LF3"/>
      <sheetName val="KWH_E_MIN3"/>
      <sheetName val="HITUNG_LF_TR,TRFO,SR3"/>
      <sheetName val="Jenis_Pemeliharaan3"/>
      <sheetName val="Kode_User3"/>
      <sheetName val="Project_Data3"/>
      <sheetName val="Confidential_PAS_HMI3"/>
      <sheetName val="H_Dasar3"/>
      <sheetName val="List_of_Inventory3"/>
      <sheetName val="JARAK_TEMPUH_PERGESERAN_TRAFO3"/>
      <sheetName val="JARAK_PEMBONGKARAN_&amp;_RELOKASI_3"/>
      <sheetName val="DAFTAR_PEKERJAAN_PONDASI_&amp;_PEM3"/>
      <sheetName val="DAFTAR_PENGADAAN_PEMASANGAN_NC3"/>
      <sheetName val="Section_2_MastlisteRev023"/>
      <sheetName val="new_kinerja3"/>
      <sheetName val="Data_Kit3"/>
      <sheetName val="Data_Kit_Kaltim3"/>
      <sheetName val="IKK_20183"/>
      <sheetName val="INKINDO_20183"/>
      <sheetName val="IKK_20173"/>
      <sheetName val="Upah_Bahan3"/>
      <sheetName val="VALIDASI_PRK3"/>
      <sheetName val="I_5_ADDITION3"/>
      <sheetName val="SALDO_PERSEDIAAN3"/>
      <sheetName val="JURNAL_JAN'983"/>
      <sheetName val="grafi_kesiapan_versi_p3b_dan_p3"/>
      <sheetName val="Daftar_Peserta3"/>
      <sheetName val="Simulasi_SPPD3"/>
      <sheetName val="Data_asli3"/>
      <sheetName val="Database_SPPD_ke_JKT3"/>
      <sheetName val="DKM_Jasa3"/>
      <sheetName val="RAB_Jasa3"/>
      <sheetName val="DKM_Konsumabel3"/>
      <sheetName val="RAB_Mat_Konsumabel3"/>
      <sheetName val="RAB_Mat_Utama3"/>
      <sheetName val="DKM_Mat__Utama3"/>
      <sheetName val="Analisa_Material_Utama3"/>
      <sheetName val="HPE_Jasa3"/>
      <sheetName val="Tentative_3"/>
      <sheetName val="SPEK_TEKNIS_(2)3"/>
      <sheetName val="Rekap_rutin_psb3"/>
      <sheetName val="DAF-_PEG3"/>
      <sheetName val="IkhtisarBiop(12_0)3"/>
      <sheetName val="LabaRugi_Fungsi3"/>
      <sheetName val="LabaRugi_Fungsi2004(21B)3"/>
      <sheetName val="LabaRugi_Lainnya_2005(20)3"/>
      <sheetName val="LabaRugi_Unsur2004(21A)3"/>
      <sheetName val="Rekap_per_Jenis3"/>
      <sheetName val="01_A3"/>
      <sheetName val="Galian_13"/>
      <sheetName val="DATA_PENGUSAHAAN3"/>
      <sheetName val="TUL_III-09_UNIT3"/>
      <sheetName val="DExp_Lmb3"/>
      <sheetName val="WBS_23"/>
      <sheetName val="PDPT_-_BL3"/>
      <sheetName val="AHS_3"/>
      <sheetName val="AKTIVA_TETAP3"/>
      <sheetName val="For_Report-Akum3"/>
      <sheetName val="Pengalaman_Per3"/>
      <sheetName val="Energi_Disalurkan3"/>
      <sheetName val="URA_E4503"/>
      <sheetName val="Daftar_Tabel3"/>
      <sheetName val="Data_Penyulang3"/>
      <sheetName val="Detil_Timeline_(Week)3"/>
      <sheetName val="Program_VS_Position3"/>
      <sheetName val="RAB_Total3"/>
      <sheetName val="SMD_3"/>
      <sheetName val="ICT_3"/>
      <sheetName val="OJT_3"/>
      <sheetName val="INTRS_3"/>
      <sheetName val="PRESENT_PA3"/>
      <sheetName val="SER_DJK3"/>
      <sheetName val="SER_DAMKAR_D3"/>
      <sheetName val="REFRESH_3"/>
      <sheetName val="Kebutuhan_Sertifikasi3"/>
      <sheetName val="Matriks_SKTTK_Har3"/>
      <sheetName val="Matriks_SKTTK_Op3"/>
      <sheetName val="KODE_OP_KORP_&amp;_UNIT3"/>
      <sheetName val="KWH_12BL_(2)3"/>
      <sheetName val="On_Time3"/>
      <sheetName val="NERACA_SESUAI_PROGRAM_GL_MAGIC3"/>
      <sheetName val="Data_Realisasi3"/>
      <sheetName val="Curah_Hujan_Bulanan3"/>
      <sheetName val="Pola_Beban_(2)3"/>
      <sheetName val="Permanent_info3"/>
      <sheetName val="LabaRugi_Fungsi_th_(t-1)(21B)3"/>
      <sheetName val="LabaRugi_Lainnya(20)3"/>
      <sheetName val="LabaRugi_Unsur_th(t-1)(21A)3"/>
      <sheetName val="mob_(2)3"/>
      <sheetName val="Land_Clearing-pnw3"/>
      <sheetName val="K_6DEPOSIT3"/>
      <sheetName val="Contract_&amp;_Assumptions3"/>
      <sheetName val="Grf_Pedp_Lain23"/>
      <sheetName val="Resource_Plan_(2)4"/>
      <sheetName val="Rekap_2002_mod3"/>
      <sheetName val="PS&amp;Susut_TL3"/>
      <sheetName val="neraca_1999-20003"/>
      <sheetName val="Test_Accrue3"/>
      <sheetName val="R_A_B3"/>
      <sheetName val="sch_1_23"/>
      <sheetName val="FORM_A33"/>
      <sheetName val="TUK_BPJS_KES_okt3"/>
      <sheetName val="AA_1_1_BNI3"/>
      <sheetName val="D2_BOQ_LE_TWR3"/>
      <sheetName val="Ea__ANA_POND3"/>
      <sheetName val="Analisa_Mrg13"/>
      <sheetName val="HB_3"/>
      <sheetName val="struktur_tdk_dipakai3"/>
      <sheetName val="anal-drainase,tanah&amp;ps_batu3"/>
      <sheetName val="Laba_Rugi_Smt_I3"/>
      <sheetName val="INVESTIGASI_JTR3"/>
      <sheetName val="Analisa_Harga3"/>
      <sheetName val="TB_Juni2011Gabungan3"/>
      <sheetName val="DISC_Profile3"/>
      <sheetName val="A_4_33"/>
      <sheetName val="Hua_Yang_Quarterly3"/>
      <sheetName val="Operating_Cycle3"/>
      <sheetName val="A12A_350_SSD3"/>
      <sheetName val="FA_Movement3"/>
      <sheetName val="FA_sd_APRIL_073"/>
      <sheetName val="Sumber_Asset3"/>
      <sheetName val="Rekap_Piutang3"/>
      <sheetName val="PL_(MONTHLY)3"/>
      <sheetName val="PBR110_3"/>
      <sheetName val="Table1_MASTER3"/>
      <sheetName val="Table2_MASTER3"/>
      <sheetName val="Table5_Master3"/>
      <sheetName val="Tabel-Tk_Komp3"/>
      <sheetName val="DAFTAR_ISI3"/>
      <sheetName val="H_Satuan3"/>
      <sheetName val="Harsat_Bahan3"/>
      <sheetName val="Harsat_Upah3"/>
      <sheetName val="ap_lt_angung3"/>
      <sheetName val="NERACA_DAYA7"/>
      <sheetName val="DJBB_PNYL7"/>
      <sheetName val="Chart_gang_BOGOR7"/>
      <sheetName val="B_P-C_P_20067"/>
      <sheetName val="HARGA_SATUAN6"/>
      <sheetName val="FORM_REN_RUTIN_KIT6"/>
      <sheetName val="Submission_Form6"/>
      <sheetName val="Prod_Harian6"/>
      <sheetName val="Sudah_Berjalan6"/>
      <sheetName val="tabel_JHT6"/>
      <sheetName val="Listrik_Mati_056"/>
      <sheetName val="Listrik_Mati_066"/>
      <sheetName val="Tabel_Kode6"/>
      <sheetName val="INLAND_FACTOR_DISTANCE6"/>
      <sheetName val="Da_AN_BRAT_TWR6"/>
      <sheetName val="L-PENGUS-24_006"/>
      <sheetName val="Eval_bln_Okt'156"/>
      <sheetName val="ROH_PBS6"/>
      <sheetName val="ROH_JAM_07-146"/>
      <sheetName val="ROH_JAM_15-216"/>
      <sheetName val="ROH_JAM_00-066"/>
      <sheetName val="Input_T&amp;R_Prod6"/>
      <sheetName val="GABLUARJAWA1_(2)7"/>
      <sheetName val="Twr_(15)6"/>
      <sheetName val="FORM_A1_A2__Tangerang6"/>
      <sheetName val="FORM_A1_A2__Gambir6"/>
      <sheetName val="FORM_A1_A2__Kebayoran6"/>
      <sheetName val="FORM_A1_A2__Kramatjati6"/>
      <sheetName val="FORM_A1_A2_KD6"/>
      <sheetName val="Basket_66"/>
      <sheetName val="Kuantitas_&amp;_Harga6"/>
      <sheetName val="scada_20016"/>
      <sheetName val="Jenis_Pelatihan6"/>
      <sheetName val="DGGKIT+_Derating6"/>
      <sheetName val="WORKPLAN_GROWS_R_KARANGNUNGGAL6"/>
      <sheetName val="FLI_-_Sec_16"/>
      <sheetName val="TUL_III-095"/>
      <sheetName val="Harga_BBM_Indonesia5"/>
      <sheetName val="Inv_KITLUR_SUMBAGUT5"/>
      <sheetName val="Inv_KITLUR_SUMBAGSEL5"/>
      <sheetName val="Electrical_5"/>
      <sheetName val="SCADA_ENG5"/>
      <sheetName val="Supervisory_Control_System5"/>
      <sheetName val="DATA-BASE_SUTT5"/>
      <sheetName val="analhps_Pasng5"/>
      <sheetName val="TAHAP_55"/>
      <sheetName val="Beltra__(7)5"/>
      <sheetName val="Basic_Price5"/>
      <sheetName val="Master_Edit5"/>
      <sheetName val="Assumptions_(2)4"/>
      <sheetName val="Peralatan_(2)5"/>
      <sheetName val="TONG_HOP_VL-NC4"/>
      <sheetName val="TONGKE3p_4"/>
      <sheetName val="TH_VL,_NC,_DDHT_Thanhphuoc4"/>
      <sheetName val="DON_GIA4"/>
      <sheetName val="CHITIET_VL-NC4"/>
      <sheetName val="UPAH_DAN_BAHAN4"/>
      <sheetName val="dongia_(2)4"/>
      <sheetName val="THPDMoi__(2)4"/>
      <sheetName val="t-h_HA_THE4"/>
      <sheetName val="CHITIET_VL-NC-TT_-1p4"/>
      <sheetName val="TONG_HOP_VL-NC_TT4"/>
      <sheetName val="TH_XL4"/>
      <sheetName val="CHITIET_VL-NC-TT-3p4"/>
      <sheetName val="KPVC-BD_4"/>
      <sheetName val="rekmodiPtk_(MAP)5"/>
      <sheetName val="RATE_TENAGA_KERJA5"/>
      <sheetName val="A1_pri1234"/>
      <sheetName val="A1_PRY4"/>
      <sheetName val="Daftar_Harga4"/>
      <sheetName val="Prog_Desc5"/>
      <sheetName val="Grafik_Wil4"/>
      <sheetName val="Perm__Test4"/>
      <sheetName val="4_2-BPP4"/>
      <sheetName val="4_3-HargaJual4"/>
      <sheetName val="master_rab4"/>
      <sheetName val="TRIP_TRAFO_APR4"/>
      <sheetName val="HAR_APR4"/>
      <sheetName val="Calc_Inst4"/>
      <sheetName val="A_Div104"/>
      <sheetName val="A_Div34"/>
      <sheetName val="A_Div_24"/>
      <sheetName val="A_Div_44"/>
      <sheetName val="A_Div54"/>
      <sheetName val="A_Div74"/>
      <sheetName val="matr_aux4"/>
      <sheetName val="matr_engine4"/>
      <sheetName val="jasa_rehab4"/>
      <sheetName val="jasa_pondasi4"/>
      <sheetName val="jasa_rekon_material4"/>
      <sheetName val="Balance_Sheet4"/>
      <sheetName val="Income_Statement4"/>
      <sheetName val="FORM_BQ_TL_PRATU_4cct4"/>
      <sheetName val="RAB_GI4"/>
      <sheetName val="H_MAT4"/>
      <sheetName val="Analisa_6004"/>
      <sheetName val="4-Basic_Price4"/>
      <sheetName val="LABA_RUGI4"/>
      <sheetName val="REKAP_KINERJA4"/>
      <sheetName val="hal_14b4"/>
      <sheetName val="Vendor_UJH4"/>
      <sheetName val="form_KD4"/>
      <sheetName val="VM_OKT4"/>
      <sheetName val="SPK_GABUNG4"/>
      <sheetName val="JASA_AI4"/>
      <sheetName val="JASA_AO4"/>
      <sheetName val="BARANG_AI4"/>
      <sheetName val="BARANG_AO4"/>
      <sheetName val="SPB_BELUM_KEMBALI4"/>
      <sheetName val="SISA_KUOTA_KHS_JASA4"/>
      <sheetName val="Ref_Additional_Payment4"/>
      <sheetName val="12_REFERENSI4"/>
      <sheetName val="A_u_g4"/>
      <sheetName val="O_c_t4"/>
      <sheetName val="A_p_r4"/>
      <sheetName val="M_a_y4"/>
      <sheetName val="S_e_p4"/>
      <sheetName val="00_received_in_014"/>
      <sheetName val="F_e_b4"/>
      <sheetName val="Per_GL_J_a_n4"/>
      <sheetName val="J_u_n4"/>
      <sheetName val="M_a_r4"/>
      <sheetName val="J_u_l4"/>
      <sheetName val="KONS_BID_P&amp;N4"/>
      <sheetName val="UP_II_DUMAI4"/>
      <sheetName val="KP_DIT_HULU4"/>
      <sheetName val="UP_VI_BALONGAN4"/>
      <sheetName val="UP_1_BRANDAN4"/>
      <sheetName val="UP_V_BALIKPAPAN4"/>
      <sheetName val="DIT_HILIR4"/>
      <sheetName val="UP_IV_CILACAP4"/>
      <sheetName val="UP_III_PLAJU4"/>
      <sheetName val="KONS_DIT_HULU4"/>
      <sheetName val="KR_AMPEL4"/>
      <sheetName val="UP_VII_KASIM4"/>
      <sheetName val="KONS_BID_P4"/>
      <sheetName val="FJ_per_BLN4"/>
      <sheetName val="DC_REAL_PER_TW4"/>
      <sheetName val="Construction_Period_Costs4"/>
      <sheetName val="Plant_Characteristics4"/>
      <sheetName val="GGN_PENY_FEB2009_&gt;_54"/>
      <sheetName val="Gab_Cab4"/>
      <sheetName val="laporan_pemakaian_blangko4"/>
      <sheetName val="H_BAHAN4"/>
      <sheetName val="APP_CAWANG4"/>
      <sheetName val="Agregat_Halus_&amp;_Kasar4"/>
      <sheetName val="DATA_ACUAN4"/>
      <sheetName val="Dasar_Pemadaman4"/>
      <sheetName val="Currency_Rate4"/>
      <sheetName val="DFTR_GARDIST4"/>
      <sheetName val="Hg_Sat4"/>
      <sheetName val="TITIK_KOORDINAT_14"/>
      <sheetName val="TRAFO_24"/>
      <sheetName val="FJ_KSKT4"/>
      <sheetName val="FJ_KSKT_EMIN4"/>
      <sheetName val="FJ_per_BLN_EMIN4"/>
      <sheetName val="ASSET_SE-0604"/>
      <sheetName val="DATA_LF4"/>
      <sheetName val="KWH_E_MIN4"/>
      <sheetName val="HITUNG_LF_TR,TRFO,SR4"/>
      <sheetName val="Jenis_Pemeliharaan4"/>
      <sheetName val="Kode_User4"/>
      <sheetName val="Project_Data4"/>
      <sheetName val="Confidential_PAS_HMI4"/>
      <sheetName val="H_Dasar4"/>
      <sheetName val="List_of_Inventory4"/>
      <sheetName val="JARAK_TEMPUH_PERGESERAN_TRAFO4"/>
      <sheetName val="JARAK_PEMBONGKARAN_&amp;_RELOKASI_4"/>
      <sheetName val="DAFTAR_PEKERJAAN_PONDASI_&amp;_PEM4"/>
      <sheetName val="DAFTAR_PENGADAAN_PEMASANGAN_NC4"/>
      <sheetName val="Section_2_MastlisteRev024"/>
      <sheetName val="new_kinerja4"/>
      <sheetName val="Data_Kit4"/>
      <sheetName val="Data_Kit_Kaltim4"/>
      <sheetName val="IKK_20184"/>
      <sheetName val="INKINDO_20184"/>
      <sheetName val="IKK_20174"/>
      <sheetName val="Upah_Bahan4"/>
      <sheetName val="VALIDASI_PRK4"/>
      <sheetName val="I_5_ADDITION4"/>
      <sheetName val="SALDO_PERSEDIAAN4"/>
      <sheetName val="JURNAL_JAN'984"/>
      <sheetName val="grafi_kesiapan_versi_p3b_dan_p4"/>
      <sheetName val="Daftar_Peserta4"/>
      <sheetName val="Simulasi_SPPD4"/>
      <sheetName val="Data_asli4"/>
      <sheetName val="Database_SPPD_ke_JKT4"/>
      <sheetName val="DKM_Jasa4"/>
      <sheetName val="RAB_Jasa4"/>
      <sheetName val="DKM_Konsumabel4"/>
      <sheetName val="RAB_Mat_Konsumabel4"/>
      <sheetName val="RAB_Mat_Utama4"/>
      <sheetName val="DKM_Mat__Utama4"/>
      <sheetName val="Analisa_Material_Utama4"/>
      <sheetName val="HPE_Jasa4"/>
      <sheetName val="Tentative_4"/>
      <sheetName val="SPEK_TEKNIS_(2)4"/>
      <sheetName val="Rekap_rutin_psb4"/>
      <sheetName val="DAF-_PEG4"/>
      <sheetName val="IkhtisarBiop(12_0)4"/>
      <sheetName val="LabaRugi_Fungsi4"/>
      <sheetName val="LabaRugi_Fungsi2004(21B)4"/>
      <sheetName val="LabaRugi_Lainnya_2005(20)4"/>
      <sheetName val="LabaRugi_Unsur2004(21A)4"/>
      <sheetName val="Rekap_per_Jenis4"/>
      <sheetName val="01_A4"/>
      <sheetName val="Galian_14"/>
      <sheetName val="DATA_PENGUSAHAAN4"/>
      <sheetName val="TUL_III-09_UNIT4"/>
      <sheetName val="DExp_Lmb4"/>
      <sheetName val="WBS_24"/>
      <sheetName val="PDPT_-_BL4"/>
      <sheetName val="AHS_4"/>
      <sheetName val="AKTIVA_TETAP4"/>
      <sheetName val="For_Report-Akum4"/>
      <sheetName val="Pengalaman_Per4"/>
      <sheetName val="Energi_Disalurkan4"/>
      <sheetName val="URA_E4504"/>
      <sheetName val="Daftar_Tabel4"/>
      <sheetName val="Data_Penyulang4"/>
      <sheetName val="Detil_Timeline_(Week)4"/>
      <sheetName val="Program_VS_Position4"/>
      <sheetName val="RAB_Total4"/>
      <sheetName val="SMD_4"/>
      <sheetName val="ICT_4"/>
      <sheetName val="OJT_4"/>
      <sheetName val="INTRS_4"/>
      <sheetName val="PRESENT_PA4"/>
      <sheetName val="SER_DJK4"/>
      <sheetName val="SER_DAMKAR_D4"/>
      <sheetName val="REFRESH_4"/>
      <sheetName val="Kebutuhan_Sertifikasi4"/>
      <sheetName val="Matriks_SKTTK_Har4"/>
      <sheetName val="Matriks_SKTTK_Op4"/>
      <sheetName val="KODE_OP_KORP_&amp;_UNIT4"/>
      <sheetName val="KWH_12BL_(2)4"/>
      <sheetName val="On_Time4"/>
      <sheetName val="NERACA_SESUAI_PROGRAM_GL_MAGIC4"/>
      <sheetName val="Data_Realisasi4"/>
      <sheetName val="Curah_Hujan_Bulanan4"/>
      <sheetName val="Pola_Beban_(2)4"/>
      <sheetName val="Permanent_info4"/>
      <sheetName val="LabaRugi_Fungsi_th_(t-1)(21B)4"/>
      <sheetName val="LabaRugi_Lainnya(20)4"/>
      <sheetName val="LabaRugi_Unsur_th(t-1)(21A)4"/>
      <sheetName val="mob_(2)4"/>
      <sheetName val="Land_Clearing-pnw4"/>
      <sheetName val="K_6DEPOSIT4"/>
      <sheetName val="Contract_&amp;_Assumptions4"/>
      <sheetName val="Grf_Pedp_Lain24"/>
      <sheetName val="Resource_Plan_(2)5"/>
      <sheetName val="Rekap_2002_mod4"/>
      <sheetName val="PS&amp;Susut_TL4"/>
      <sheetName val="neraca_1999-20004"/>
      <sheetName val="Test_Accrue4"/>
      <sheetName val="R_A_B4"/>
      <sheetName val="sch_1_24"/>
      <sheetName val="FORM_A34"/>
      <sheetName val="TUK_BPJS_KES_okt4"/>
      <sheetName val="D2_BOQ_LE_TWR4"/>
      <sheetName val="Ea__ANA_POND4"/>
      <sheetName val="Analisa_Mrg14"/>
      <sheetName val="HB_4"/>
      <sheetName val="struktur_tdk_dipakai4"/>
      <sheetName val="anal-drainase,tanah&amp;ps_batu4"/>
      <sheetName val="Laba_Rugi_Smt_I4"/>
      <sheetName val="INVESTIGASI_JTR4"/>
      <sheetName val="Analisa_Harga4"/>
      <sheetName val="AA_1_1_BNI4"/>
      <sheetName val="TB_Juni2011Gabungan4"/>
      <sheetName val="DISC_Profile4"/>
      <sheetName val="A_4_34"/>
      <sheetName val="Hua_Yang_Quarterly4"/>
      <sheetName val="Operating_Cycle4"/>
      <sheetName val="A12A_350_SSD4"/>
      <sheetName val="FA_Movement4"/>
      <sheetName val="FA_sd_APRIL_074"/>
      <sheetName val="Sumber_Asset4"/>
      <sheetName val="Rekap_Piutang4"/>
      <sheetName val="PL_(MONTHLY)4"/>
      <sheetName val="PBR110_4"/>
      <sheetName val="Table1_MASTER4"/>
      <sheetName val="Table2_MASTER4"/>
      <sheetName val="Table5_Master4"/>
      <sheetName val="Tabel-Tk_Komp4"/>
      <sheetName val="DAFTAR_ISI4"/>
      <sheetName val="H_Satuan4"/>
      <sheetName val="Harsat_Bahan4"/>
      <sheetName val="Harsat_Upah4"/>
      <sheetName val="ap_lt_angung4"/>
      <sheetName val="OP_PNYL"/>
      <sheetName val="-"/>
      <sheetName val="AFE"/>
      <sheetName val="13.REFERENSI"/>
      <sheetName val="dengan pembangkitan"/>
      <sheetName val="ANL 2004"/>
      <sheetName val="HarJabor(12C2)"/>
      <sheetName val="ARS G4"/>
      <sheetName val="ARS G6"/>
      <sheetName val="ARS G5"/>
      <sheetName val="DINDING DLM G3"/>
      <sheetName val="DINDING DLM G4"/>
      <sheetName val="DINDING DLM G5"/>
      <sheetName val="DINDING DLM G6"/>
      <sheetName val="G4"/>
      <sheetName val="G5"/>
      <sheetName val="G6"/>
      <sheetName val="FINISHING SELASAR"/>
      <sheetName val="FINISHING SELASAR 2-3"/>
      <sheetName val="STRUKTUR G4"/>
      <sheetName val="STRUKTUR G5"/>
      <sheetName val="STRUKTUR G6"/>
      <sheetName val="Analisa Harga Satuan"/>
      <sheetName val="UnitRate22"/>
      <sheetName val="3"/>
      <sheetName val="Form1-TEL alat"/>
      <sheetName val="Form1-TEL ged"/>
      <sheetName val="RAB PS33"/>
      <sheetName val="Form1-TEL inst"/>
      <sheetName val="RAB radio link"/>
      <sheetName val="RAB PABX"/>
      <sheetName val="RAB wireless"/>
      <sheetName val="NO"/>
      <sheetName val="Neraca seAPJ"/>
      <sheetName val="DENPASAR"/>
      <sheetName val="COVER A1_A3"/>
      <sheetName val="Salary"/>
      <sheetName val="TJ1Q47"/>
      <sheetName val="流量計器"/>
      <sheetName val="工事･ IO表"/>
      <sheetName val="設計条件"/>
      <sheetName val="計器表"/>
      <sheetName val="調節弁"/>
      <sheetName val="Man Power"/>
      <sheetName val="HSE"/>
      <sheetName val="DWTables"/>
      <sheetName val="해외 연수비용 계산-삭제"/>
      <sheetName val="카메라"/>
      <sheetName val="해외 기술훈련비 (합계)"/>
      <sheetName val="DAFTAR PABRIKAN"/>
      <sheetName val="RKA 2011"/>
      <sheetName val="001 Mulyadi + Topik"/>
      <sheetName val="002 Hendra IP"/>
      <sheetName val="003 Ali IP"/>
      <sheetName val="004 Daus"/>
      <sheetName val="005 Hendra"/>
      <sheetName val="006 Muji"/>
      <sheetName val="007 Ermina IP (2)"/>
      <sheetName val="008 Muji # Hadi FIX"/>
      <sheetName val="009 Muji"/>
      <sheetName val="010 Muji"/>
      <sheetName val="011 Muji"/>
      <sheetName val="012 Indra"/>
      <sheetName val="013 Indra"/>
      <sheetName val="014 H. Mulyadi"/>
      <sheetName val="015 Hendra"/>
      <sheetName val="016 Hendra"/>
      <sheetName val="017 Muji # Hadi FIX"/>
      <sheetName val="018 Muji"/>
      <sheetName val="019 Muji"/>
      <sheetName val="020 Muji"/>
      <sheetName val="021 Hendra"/>
      <sheetName val="022 Hendra"/>
      <sheetName val="023 Hendra"/>
      <sheetName val="024 Tegu"/>
      <sheetName val="025 Tegu"/>
      <sheetName val="026 Daus"/>
      <sheetName val="027 Ahmad"/>
      <sheetName val=" 028 Zaen Enginee"/>
      <sheetName val="029 Pak Handono"/>
      <sheetName val="030 Pak Handono"/>
      <sheetName val="031 Pak Handono"/>
      <sheetName val="032 Pak Handono"/>
      <sheetName val="033 Aris"/>
      <sheetName val="034 Pak Handono"/>
      <sheetName val="035 Tegu Amanto"/>
      <sheetName val="036 Budi &amp; Teguh"/>
      <sheetName val="037 Mulyadi"/>
      <sheetName val="038 Daus "/>
      <sheetName val="039 Fitriadi"/>
      <sheetName val="040 Pak Handono"/>
      <sheetName val="041 Haikal"/>
      <sheetName val="042 Aris"/>
      <sheetName val="043 Nurul"/>
      <sheetName val="044 Aris"/>
      <sheetName val="045 Aris"/>
      <sheetName val="046 Arif Sarifudin"/>
      <sheetName val="047 Rahma"/>
      <sheetName val="048 Nursidik"/>
      <sheetName val="049 Rahma"/>
      <sheetName val="050 haikal"/>
      <sheetName val="051 Aris"/>
      <sheetName val="052 Ahmad"/>
      <sheetName val="053 Rahma"/>
      <sheetName val="054 Pak Hecal"/>
      <sheetName val="sampah intake"/>
      <sheetName val="coating h2"/>
      <sheetName val="jws300-24"/>
      <sheetName val="056 Penggalian Lobang "/>
      <sheetName val="058 Pengadaan Laptop lenovo "/>
      <sheetName val="059 Panasonic Ex Blower"/>
      <sheetName val="060 Battery Recharge"/>
      <sheetName val="061 Stock Kotak Penyimpanan"/>
      <sheetName val="pemasangan kandang burung"/>
      <sheetName val="water spray"/>
      <sheetName val="063 filter co clening"/>
      <sheetName val="Sheet19"/>
      <sheetName val="064 kabel reel gantry"/>
      <sheetName val="065 Plang Konservasi"/>
      <sheetName val="Sheet11"/>
      <sheetName val="Sheet12"/>
      <sheetName val="Sheet13"/>
      <sheetName val="Sheet14"/>
      <sheetName val="066 Power Supply Komputer"/>
      <sheetName val="067 Rencana Sewa LAptop"/>
      <sheetName val="068 Material Part Komputer A"/>
      <sheetName val="069 Material Part komputer B"/>
      <sheetName val="070 Pemeliharaan pipa korosif"/>
      <sheetName val="071 PIPA KARBON STEEL"/>
      <sheetName val="072 pengadaan Alat Komunikasi"/>
      <sheetName val="073 Each Tank "/>
      <sheetName val="074 Telephone Cable Chino"/>
      <sheetName val="075 Wireless Acces Point "/>
      <sheetName val="076 pakaian olahraga pegawai"/>
      <sheetName val="077 Sewa Laptop Dell Inspiron "/>
      <sheetName val="079 Perbaikan Setting Komputer"/>
      <sheetName val="078 Pemeliharaan Elevator "/>
      <sheetName val="086 Schneider LV SWGR"/>
      <sheetName val="086 Scheiner LV SWGR"/>
      <sheetName val="088 FLIR"/>
      <sheetName val="087 Jasa Helper TI GI dan Miror"/>
      <sheetName val="Sheet23"/>
      <sheetName val="089. musicool"/>
      <sheetName val="088 Jasa "/>
      <sheetName val="090. ahu DUPONT"/>
      <sheetName val="091. AP BOOTS"/>
      <sheetName val="092. SELENOID VALVE "/>
      <sheetName val="093. Rewinding Motor Pencacah "/>
      <sheetName val="094. Kisi-kisi turbin"/>
      <sheetName val="095. Jasa Pembersihan Turbin"/>
      <sheetName val="095. Jasa Pembersihan Area Turb"/>
      <sheetName val="095. Jasa Pembersihan Turbin "/>
      <sheetName val="096. pengadaan valve WWTP"/>
      <sheetName val="097. PC DIASYS"/>
      <sheetName val="098. PC OPS,CPFM , DESAL "/>
      <sheetName val="099. PC EMS dan PMS Server "/>
      <sheetName val="101. TMS Switch Box"/>
      <sheetName val="102. Comsumable Workshop"/>
      <sheetName val="103. Usulan Buku ISBN"/>
      <sheetName val="105. Overhaoul Chlorint Plant"/>
      <sheetName val="Sheet15"/>
      <sheetName val="106. LOTO"/>
      <sheetName val="107. Peralatan Kimia "/>
      <sheetName val="108. "/>
      <sheetName val="109"/>
      <sheetName val="152. Rev Employ GAtDua "/>
      <sheetName val="111. Paving Blok"/>
      <sheetName val="098. Sparepart Sayuti"/>
      <sheetName val="120. Logam Mulia "/>
      <sheetName val="120. Update Logam mulia "/>
      <sheetName val="121. comsumable HAR "/>
      <sheetName val="122. Refill Apar "/>
      <sheetName val="123. Akses Jalan Gasena "/>
      <sheetName val="124. Design Layout Buku ISBN"/>
      <sheetName val="125. Design DRKPL Proper"/>
      <sheetName val="126. Servis Motor Viar"/>
      <sheetName val="127. TBS dan Chemical Injection"/>
      <sheetName val="129 ."/>
      <sheetName val="`128. p saluran air di ST1"/>
      <sheetName val="Sheet10"/>
      <sheetName val="128. "/>
      <sheetName val="130 Fuse limit switch"/>
      <sheetName val="131 Pergant AC GT Package 1"/>
      <sheetName val="132. Parkiran Sepeda Ring 1"/>
      <sheetName val="`128. Parkiran Sepeda dari Agus"/>
      <sheetName val="133. Conblok Let T"/>
      <sheetName val="134. Pallet box"/>
      <sheetName val="135. Pagar H2 Plant"/>
      <sheetName val="136. Jas Ujan "/>
      <sheetName val="139. Kunci Inggris dll"/>
      <sheetName val="Sheet9"/>
      <sheetName val="revisi harga pak miki"/>
      <sheetName val="142. Inhouse Training"/>
      <sheetName val="148. Training P3K Rev 1"/>
      <sheetName val="149. Training P3K Rev 2"/>
      <sheetName val="Sheet20"/>
      <sheetName val="141. Plang Lokasi Pembuangan "/>
      <sheetName val="143. Perlengkapan APAR dan Hydr"/>
      <sheetName val="144. Box Pelampung"/>
      <sheetName val="145. Battery SKB"/>
      <sheetName val="128. Parkiran Sepeda CCR"/>
      <sheetName val="147. Pallt Plastik "/>
      <sheetName val="150. Rappit"/>
      <sheetName val="154. Batery 200Ah "/>
      <sheetName val="155. Pengecatan Gedung Admin"/>
      <sheetName val="156 . Pagar H2 Plant"/>
      <sheetName val="157. Conblok area intake "/>
      <sheetName val="Sheet17"/>
      <sheetName val="158. Safety  Shoes OJT"/>
      <sheetName val="160. Revisi Warepack OJT"/>
      <sheetName val="161. Sapu Ijuk "/>
      <sheetName val="162. MCB 40 A"/>
      <sheetName val="163. Tabung CO2"/>
      <sheetName val="164. Proyektor Admin ke Gasena "/>
      <sheetName val="165. Denny UPP "/>
      <sheetName val="Gasket Alfa Laval "/>
      <sheetName val="166. Revisi PH Warepack dan Sft"/>
      <sheetName val="167. Ban Dalam "/>
      <sheetName val="169. Tabung CO2"/>
      <sheetName val="175. Head HP officejet"/>
      <sheetName val="176. Bearing 6212 C3"/>
      <sheetName val="177. Sewa Truck "/>
      <sheetName val="Sheet16"/>
      <sheetName val="Sheet18"/>
      <sheetName val="180. support trash rake "/>
      <sheetName val="181. FAmgath KOP "/>
      <sheetName val="182. Doorprise Famgath"/>
      <sheetName val="183. CPU ZTE"/>
      <sheetName val="184. Doorprize RAT "/>
      <sheetName val="186. jws 300"/>
      <sheetName val="Sheet21"/>
      <sheetName val="187. Co2  GT2"/>
      <sheetName val="188. BELT "/>
      <sheetName val="189. WO 2"/>
      <sheetName val="Sheet25"/>
      <sheetName val="190. Crane "/>
      <sheetName val="191. 5S Ruang PPBJ"/>
      <sheetName val="192. Mobil OP "/>
      <sheetName val="193. Summersible pump 4 pompa"/>
      <sheetName val="194. comsumable majun "/>
      <sheetName val="195. comsumable bearing"/>
      <sheetName val="196. electric fire pump"/>
      <sheetName val="197. pagar seng "/>
      <sheetName val="198. Cartridge Co Cleaning"/>
      <sheetName val="199. loundry carpet"/>
      <sheetName val="200. Maintance Oil"/>
      <sheetName val="201. lptop envy"/>
      <sheetName val="201.rvs AB048Tu"/>
      <sheetName val="air inlet filter 17"/>
      <sheetName val="air inlet filter jan 17 "/>
      <sheetName val="204. tangki penampuangan solar "/>
      <sheetName val="205. rubber coupling"/>
      <sheetName val="206. material cat "/>
      <sheetName val="207. bahan kimia "/>
      <sheetName val="208. Grease "/>
      <sheetName val="208. Cathering Jasindo "/>
      <sheetName val="209. Sound Level Meter "/>
      <sheetName val="210. Tangki dan rapp it"/>
      <sheetName val="214. Stok P3K "/>
      <sheetName val="213. Dioda "/>
      <sheetName val="215. Workshop HAR"/>
      <sheetName val="217. Rotari Blower "/>
      <sheetName val="218. Lampu LED "/>
      <sheetName val="219. oli catcher dan plang "/>
      <sheetName val="220. Jasa Helper"/>
      <sheetName val="221. Jasa Coating "/>
      <sheetName val="222. Bore Gage "/>
      <sheetName val="223. Lampu LED Revisi "/>
      <sheetName val="224. Material Cat Jotun "/>
      <sheetName val="Sheet28"/>
      <sheetName val="225. Comsumable HAR "/>
      <sheetName val="PO Pak Kabul2 "/>
      <sheetName val="PO Bearing SLS "/>
      <sheetName val="226. comsumable k3"/>
      <sheetName val="227. comsumable K3L "/>
      <sheetName val="228. consumable HAR "/>
      <sheetName val="230. temperatur controll"/>
      <sheetName val="Sheet26"/>
      <sheetName val="231.  Source Area oli catcher "/>
      <sheetName val="PO Pak Kabul "/>
      <sheetName val="TB Mutaiara Indah "/>
      <sheetName val="232. Preheater Pump "/>
      <sheetName val="233. Comsumable mekanik "/>
      <sheetName val="PO Kawan lama "/>
      <sheetName val="PO Glodok "/>
      <sheetName val="PO kawan lama 1 item "/>
      <sheetName val="po sarana teknik"/>
      <sheetName val="234. Jasa Helper Banjir "/>
      <sheetName val="238. Tray Filter "/>
      <sheetName val="239. Grease "/>
      <sheetName val="PO Grease Shell "/>
      <sheetName val="PO Grease Mobil "/>
      <sheetName val="PO Grease Idemitsu "/>
      <sheetName val="240. display HAR Elektrik "/>
      <sheetName val="241. oil hydraulic HPU"/>
      <sheetName val="242. Elektrik "/>
      <sheetName val="243. mas ibnu "/>
      <sheetName val="Sewa Kendaraan Transportasi "/>
      <sheetName val="PO Nitrile Rubber "/>
      <sheetName val="244. PH Cat Jotun Decorative  "/>
      <sheetName val="Sheet27"/>
      <sheetName val="Sheet29"/>
      <sheetName val="Sheet30"/>
      <sheetName val="Sheet31"/>
      <sheetName val="337. Revisipengecatan handrill "/>
      <sheetName val="Sheet60"/>
      <sheetName val="248. Voltage transducer "/>
      <sheetName val="PO Voltage Cahaya Tritunggal"/>
      <sheetName val="249. Jasa modifikasi sistem pen"/>
      <sheetName val="250. K3 apar p3k"/>
      <sheetName val="251. War Room "/>
      <sheetName val="261. Coat Lap Futsal "/>
      <sheetName val="263. Peng Kran dan Pompa"/>
      <sheetName val="264. coat workshop chlorint pln"/>
      <sheetName val="265. PH Rubber Coupling "/>
      <sheetName val="266. PH K3 Apar dan P3K"/>
      <sheetName val="267. Jasa Tray Filter "/>
      <sheetName val="268. support trashrake"/>
      <sheetName val="281. Refill Nitrogen "/>
      <sheetName val="282. Coating Waterproof"/>
      <sheetName val="hUTANG YANG BELUM DIBAYAR "/>
      <sheetName val="283. PH Jasa Pengantian Kran "/>
      <sheetName val="285. PH Oring HAR Control Oil "/>
      <sheetName val="PO O-Ring "/>
      <sheetName val="286. Material Cat"/>
      <sheetName val="288. Penggantin TL dan LED"/>
      <sheetName val="PO Lampu TL to LED "/>
      <sheetName val="289. Battery 200Ah "/>
      <sheetName val="Sheet34"/>
      <sheetName val="290. Perbaikan jasa mesin bubut"/>
      <sheetName val="293. Telemecanique "/>
      <sheetName val="294. Pemeliharaan Lampu"/>
      <sheetName val="295. pEMELIHARAAN LAMPU "/>
      <sheetName val="296. Jasa Pemasangan Antivirus "/>
      <sheetName val="Sheet38"/>
      <sheetName val="361. Jasa Pengadaan Per PM"/>
      <sheetName val="298. Pengadaan Oli G"/>
      <sheetName val="299. Mesin Bubut "/>
      <sheetName val="300. ind telemeqanicue"/>
      <sheetName val="Sheet22"/>
      <sheetName val="301. kunci gembok "/>
      <sheetName val="Sheet37"/>
      <sheetName val="312. Penataan Ulang Plang "/>
      <sheetName val="Moda Plang Rambu K3"/>
      <sheetName val="303. Comsu HAR BOP "/>
      <sheetName val="304. Shinpo Logistik "/>
      <sheetName val="305. retrofit AC R1"/>
      <sheetName val="Sheet41"/>
      <sheetName val="Sheet44"/>
      <sheetName val="306. Coating ST1 dan Elctrical "/>
      <sheetName val="Sheet35"/>
      <sheetName val="Sheet36"/>
      <sheetName val="Sheet33"/>
      <sheetName val="363. PH Refill CO2"/>
      <sheetName val="309. PH APD"/>
      <sheetName val="PH. Comsumable "/>
      <sheetName val="Sheet88"/>
      <sheetName val="313. PH Jasa Plang dan Kran ant"/>
      <sheetName val="314. Aptek hidup dan hewan "/>
      <sheetName val="315. REwinding Motor Stator"/>
      <sheetName val="316. Vaccum Cleaner Krisbow "/>
      <sheetName val="317. Tenaga Administrasi "/>
      <sheetName val="362. Pemeliharan IC "/>
      <sheetName val="318. Stiker Air "/>
      <sheetName val="gambar stiker"/>
      <sheetName val="Sheet32"/>
      <sheetName val="Sheet39"/>
      <sheetName val="327. "/>
      <sheetName val="328. Perbaikan AC Packeg"/>
      <sheetName val="Sheet43"/>
      <sheetName val="330. Handrill vs Pak Hadi "/>
      <sheetName val="Sheet48"/>
      <sheetName val="Sheet56"/>
      <sheetName val="375. Kabel NYYHY"/>
      <sheetName val="Sheet45"/>
      <sheetName val="Sheet46"/>
      <sheetName val="Sheet47"/>
      <sheetName val="Sheet51"/>
      <sheetName val="333. PH Plang Zona "/>
      <sheetName val="Sheet49"/>
      <sheetName val="Sheet40"/>
      <sheetName val="Sheet24"/>
      <sheetName val="Sheet50"/>
      <sheetName val="Sheet52"/>
      <sheetName val="Sheet53"/>
      <sheetName val="SIMULASI TANGGAP DARURAT "/>
      <sheetName val="394. Peng Bulan K3 Nas"/>
      <sheetName val="397. Refill CO2"/>
      <sheetName val="396. Imple Vis man  Fraza "/>
      <sheetName val="Sheet58"/>
      <sheetName val="403. Jasa Sewa Lapt"/>
      <sheetName val="404. Area Jalan Raya "/>
      <sheetName val="405. Renov Area Samping Guna Nu"/>
      <sheetName val="406. Renovasi Area Saung "/>
      <sheetName val="USER K3 DAN OPS"/>
      <sheetName val="USER HAR"/>
      <sheetName val="USER ENJINEERING "/>
      <sheetName val="Sheet66"/>
      <sheetName val="CEK OPS PNGADAAN SEPT 2017"/>
      <sheetName val="Sheet68"/>
      <sheetName val="Sheet69"/>
      <sheetName val="Sheet70"/>
      <sheetName val="Sheet71"/>
      <sheetName val="Sheet59"/>
      <sheetName val="Sheet72"/>
      <sheetName val="Sheet73"/>
      <sheetName val="Sheet74"/>
      <sheetName val="Sheet55"/>
      <sheetName val="Sheet54"/>
      <sheetName val="Sheet57"/>
      <sheetName val="PO Glandpacking "/>
      <sheetName val="Sheet61"/>
      <sheetName val="Sheet62"/>
      <sheetName val="421. Co2 pak edu "/>
      <sheetName val="Sheet64"/>
      <sheetName val="Sheet65"/>
      <sheetName val="Sheet67"/>
      <sheetName val="Sheet75"/>
      <sheetName val="Sheet76"/>
      <sheetName val="Sheet77"/>
      <sheetName val="apotek hidup 2018"/>
      <sheetName val="tenaga bantu 2018 "/>
      <sheetName val="Sheet79"/>
      <sheetName val="Sheet80"/>
      <sheetName val="Sheet81"/>
      <sheetName val="Sheet82"/>
      <sheetName val="Sheet83"/>
      <sheetName val="Sheet84"/>
      <sheetName val="Sheet63"/>
      <sheetName val="Sheet85"/>
      <sheetName val="Sheet86"/>
      <sheetName val="Laptop GM "/>
      <sheetName val="Sheet90"/>
      <sheetName val="Sewa Tanaman Indoor "/>
      <sheetName val="Sheet89"/>
      <sheetName val="Sheet91"/>
      <sheetName val="Sheet92"/>
      <sheetName val="Sheet93"/>
      <sheetName val="489. PH Pak A"/>
      <sheetName val="Sheet113"/>
      <sheetName val="Sheet94"/>
      <sheetName val="Sheet96"/>
      <sheetName val="RENCANA PEMBAYARAN HUTANG "/>
      <sheetName val="Lampu TL Pak Gunawan "/>
      <sheetName val="Sheet109"/>
      <sheetName val="Sheet99"/>
      <sheetName val="Sheet100"/>
      <sheetName val="Sheet101"/>
      <sheetName val="Sheet102"/>
      <sheetName val="Sheet103"/>
      <sheetName val="Sheet104"/>
      <sheetName val="Sheet78"/>
      <sheetName val="Sheet87"/>
      <sheetName val="Apotek Hidup"/>
      <sheetName val="Sheet97"/>
      <sheetName val="Sheet106"/>
      <sheetName val="Sheet95"/>
      <sheetName val="Sheet98"/>
      <sheetName val="KLEENTEK "/>
      <sheetName val="Sheet107"/>
      <sheetName val="Sheet108"/>
      <sheetName val="Sheet110"/>
      <sheetName val="Sheet111"/>
      <sheetName val="Sheet112"/>
      <sheetName val="Sheet114"/>
      <sheetName val="518. Elektrik pak gunawan "/>
      <sheetName val="Sheet115"/>
      <sheetName val="Sheet116"/>
      <sheetName val="Sheet117"/>
      <sheetName val="Sheet118"/>
      <sheetName val="Sheet105"/>
      <sheetName val="Sheet119"/>
      <sheetName val="Sheet120"/>
      <sheetName val="Sheet121"/>
      <sheetName val="Sheet122"/>
      <sheetName val="Taman Ring Seltan "/>
      <sheetName val="Taman Ring II"/>
      <sheetName val="Tanaman Indoor"/>
      <sheetName val="csr 2018 "/>
      <sheetName val="bearing "/>
      <sheetName val="Rotor Stand "/>
      <sheetName val="Sheet125"/>
      <sheetName val="Sheet126"/>
      <sheetName val="Sheet127"/>
      <sheetName val="Sheet128"/>
      <sheetName val="Sheet129"/>
      <sheetName val="PENGADAAN MATERIAL CS "/>
      <sheetName val="Sheet134"/>
      <sheetName val="Sheet135"/>
      <sheetName val="rUMAH eKSEKUITF "/>
      <sheetName val="Sheet132"/>
      <sheetName val="Ekltrk RKA 2018"/>
      <sheetName val="cek peng + ops"/>
      <sheetName val="Sheet136"/>
      <sheetName val="Sheet123"/>
      <sheetName val="PO Bearing "/>
      <sheetName val="Sheet124"/>
      <sheetName val="refill apar 2018"/>
      <sheetName val="k3 2018"/>
      <sheetName val="Sheet130"/>
      <sheetName val="Sheet131"/>
      <sheetName val="Sheet133"/>
      <sheetName val="OH UJH CI2GT "/>
      <sheetName val="Sheet138"/>
      <sheetName val="Sheet139"/>
      <sheetName val="DAF Sergm, spatu dan "/>
      <sheetName val="JOTUN FEB 2018"/>
      <sheetName val="Sheet140"/>
      <sheetName val="Sheet137"/>
      <sheetName val="Sheet141"/>
      <sheetName val="Sheet142"/>
      <sheetName val="Sheet143"/>
      <sheetName val="Sheet144"/>
      <sheetName val="Sheet145"/>
      <sheetName val="Sheet146"/>
      <sheetName val="Sheet147"/>
      <sheetName val="Sheet148"/>
      <sheetName val="Sheet149"/>
      <sheetName val="Sheet150"/>
      <sheetName val="Sheet151"/>
      <sheetName val="Sheet152"/>
      <sheetName val="Sheet153"/>
      <sheetName val="Sheet155"/>
      <sheetName val="Sheet156"/>
      <sheetName val="Sheet157"/>
      <sheetName val="Sheet154"/>
      <sheetName val="Sheet158"/>
      <sheetName val="Sheet159"/>
      <sheetName val="Sheet160"/>
      <sheetName val="Sheet161"/>
      <sheetName val="Sheet162"/>
      <sheetName val="Sheet163"/>
      <sheetName val="Helper MI"/>
      <sheetName val="Sheet165"/>
      <sheetName val="Sheet166"/>
      <sheetName val="Sheet167"/>
      <sheetName val="Sheet168"/>
      <sheetName val="Sheet169"/>
      <sheetName val="Sheet170"/>
      <sheetName val="Sheet171"/>
      <sheetName val="Sheet172"/>
      <sheetName val="Sheet173"/>
      <sheetName val="Jasa Fabrikasi Chemney"/>
      <sheetName val="Sheet175"/>
      <sheetName val="Sheet176"/>
      <sheetName val="Sheet174"/>
      <sheetName val="Sheet178"/>
      <sheetName val="Sheet177"/>
      <sheetName val="Preventive Comsu"/>
      <sheetName val="Oil Absorbent"/>
      <sheetName val="Sheet181"/>
      <sheetName val="Sheet182"/>
      <sheetName val="Sheet179"/>
      <sheetName val="Sheet180"/>
      <sheetName val="Sheet183"/>
      <sheetName val="Sheet184"/>
      <sheetName val="Sheet185"/>
      <sheetName val="pak gunawan "/>
      <sheetName val="Sheet186"/>
      <sheetName val="Sheet187"/>
      <sheetName val="Sheet188"/>
      <sheetName val="Sheet164"/>
      <sheetName val="Sheet189"/>
      <sheetName val="Sheet190"/>
      <sheetName val="Sheet191"/>
      <sheetName val="Sheet192"/>
      <sheetName val="Peneg perimetri "/>
      <sheetName val="Sheet194"/>
      <sheetName val="Sheet193"/>
      <sheetName val="Sheet195"/>
      <sheetName val="Sheet196"/>
      <sheetName val="Sheet197"/>
      <sheetName val="Sheet198"/>
      <sheetName val="Sheet199"/>
      <sheetName val="Sheet200"/>
      <sheetName val="Sheet201"/>
      <sheetName val="Sheet210"/>
      <sheetName val="Sheet208"/>
      <sheetName val="Sheet209"/>
      <sheetName val="Sheet207"/>
      <sheetName val="Sheet202"/>
      <sheetName val="Sheet203"/>
      <sheetName val="Sheet204"/>
      <sheetName val="Sheet205"/>
      <sheetName val="Sheet206"/>
      <sheetName val="Sheet211"/>
      <sheetName val="Sheet212"/>
      <sheetName val="Sheet213"/>
      <sheetName val="Sheet214"/>
      <sheetName val="Sheet215"/>
      <sheetName val="Sheet216"/>
      <sheetName val="Sheet217"/>
      <sheetName val="Sheet218"/>
      <sheetName val="Sheet219"/>
      <sheetName val="Sheet220"/>
      <sheetName val="Sheet221"/>
      <sheetName val="Sheet222"/>
      <sheetName val="Sheet223"/>
      <sheetName val="Sheet224"/>
      <sheetName val="Sheet225"/>
      <sheetName val="Sheet226"/>
      <sheetName val="Sheet227"/>
      <sheetName val="Sheet230"/>
      <sheetName val="Sheet228"/>
      <sheetName val="Sheet229"/>
      <sheetName val="Sheet231"/>
      <sheetName val="Sheet232"/>
      <sheetName val="Sheet233"/>
      <sheetName val="Sheet234"/>
      <sheetName val="Sheet235"/>
      <sheetName val="Sheet236"/>
      <sheetName val="Sheet245"/>
      <sheetName val="Sheet237"/>
      <sheetName val="Sheet238"/>
      <sheetName val="Sheet239"/>
      <sheetName val="Sheet240"/>
      <sheetName val="Sheet241"/>
      <sheetName val="Sheet242"/>
      <sheetName val="Sheet243"/>
      <sheetName val="Sheet244"/>
      <sheetName val="Sheet246"/>
      <sheetName val="Sheet247"/>
      <sheetName val="Sheet248"/>
      <sheetName val="Sheet249"/>
      <sheetName val="Sheet250"/>
      <sheetName val="Sheet251"/>
      <sheetName val="Sheet252"/>
      <sheetName val="Sheet253"/>
      <sheetName val="Sheet254"/>
      <sheetName val="Sheet255"/>
      <sheetName val="Sheet256"/>
      <sheetName val="Sheet257"/>
      <sheetName val="Sheet258"/>
      <sheetName val="Sheet259"/>
      <sheetName val="Sheet260"/>
      <sheetName val="Sheet261"/>
      <sheetName val="Sheet262"/>
      <sheetName val="Sheet263"/>
      <sheetName val="Sheet264"/>
      <sheetName val="Sheet265"/>
      <sheetName val="Sheet266"/>
      <sheetName val="Sheet267"/>
      <sheetName val="Sheet268"/>
      <sheetName val="Sheet269"/>
      <sheetName val="Sheet270"/>
      <sheetName val="Sheet271"/>
      <sheetName val="Sheet272"/>
      <sheetName val="Sheet273"/>
      <sheetName val="Sheet274"/>
      <sheetName val="Sheet275"/>
      <sheetName val="Sheet276"/>
      <sheetName val="Sheet277"/>
      <sheetName val="Sheet278"/>
      <sheetName val="Sheet279"/>
      <sheetName val="Sheet280"/>
      <sheetName val="Sheet281"/>
      <sheetName val="Sheet282"/>
      <sheetName val="Sheet283"/>
      <sheetName val="Sheet284"/>
      <sheetName val="Sheet285"/>
      <sheetName val="Sheet286"/>
      <sheetName val="Sheet287"/>
      <sheetName val="PH  pGANTIAN kRAN wUDU "/>
      <sheetName val="PH Pbaikan dinding triplek Fire"/>
      <sheetName val="PH Pmasangan Pipa gd CCR"/>
      <sheetName val="PH Perbaikan GD CCR"/>
      <sheetName val="SWG HP IP Drum"/>
      <sheetName val="p'ambilan Cek "/>
      <sheetName val="PH Informa"/>
      <sheetName val="Amano JWM"/>
      <sheetName val="pengambilan Cek "/>
      <sheetName val="Britanica Global "/>
      <sheetName val="Pintu Kantin "/>
      <sheetName val="Penetran Spotcheck"/>
      <sheetName val="BULAN K3 NASIONAL "/>
      <sheetName val="ambil cek "/>
      <sheetName val="AC DAIKIN "/>
      <sheetName val="Sheet303"/>
      <sheetName val="Sheet306"/>
      <sheetName val="House keeping 2019"/>
      <sheetName val="filter danfoss"/>
      <sheetName val="Sheet307"/>
      <sheetName val="cek 2210"/>
      <sheetName val="Sheet290"/>
      <sheetName val="coms "/>
      <sheetName val="Sheet293"/>
      <sheetName val="Sprinkler "/>
      <sheetName val="rotor stand"/>
      <sheetName val="Sheet288"/>
      <sheetName val="Sheet289"/>
      <sheetName val="Sheet291"/>
      <sheetName val="Sheet292"/>
      <sheetName val="strotraeg "/>
      <sheetName val="Sheet295"/>
      <sheetName val="Sheet296"/>
      <sheetName val="Sheet318"/>
      <sheetName val="Sheet297"/>
      <sheetName val="Sheet298"/>
      <sheetName val="Sheet294"/>
      <sheetName val="Sheet299"/>
      <sheetName val="Sheet300"/>
      <sheetName val="Sheet301"/>
      <sheetName val="Sheet302"/>
      <sheetName val="Sheet305"/>
      <sheetName val="Sheet308"/>
      <sheetName val="Sheet309"/>
      <sheetName val="Sheet310"/>
      <sheetName val="Sheet311"/>
      <sheetName val="Sheet312"/>
      <sheetName val="Sheet313"/>
      <sheetName val="Sheet314"/>
      <sheetName val="Sheet315"/>
      <sheetName val="Sheet316"/>
      <sheetName val="Sheet304"/>
      <sheetName val="Sheet317"/>
      <sheetName val="Sheet319"/>
      <sheetName val="Sheet320"/>
      <sheetName val="Sheet321"/>
      <sheetName val="Sheet322"/>
      <sheetName val="Sheet323"/>
      <sheetName val="Sheet324"/>
      <sheetName val="Sheet325"/>
      <sheetName val="Sheet326"/>
      <sheetName val="Sheet327"/>
      <sheetName val="Sheet328"/>
      <sheetName val="Sheet329"/>
      <sheetName val="Sheet330"/>
      <sheetName val="Sheet331"/>
      <sheetName val="Sheet332"/>
      <sheetName val="Sheet333"/>
      <sheetName val="Sheet334"/>
      <sheetName val="Sheet335"/>
      <sheetName val="Sheet336"/>
      <sheetName val="Sheet337"/>
      <sheetName val="Sheet338"/>
      <sheetName val="Sheet339"/>
      <sheetName val="Sheet340"/>
      <sheetName val="Sheet341"/>
      <sheetName val="Sheet342"/>
      <sheetName val="Sheet343"/>
      <sheetName val="Sheet344"/>
      <sheetName val="Sheet345"/>
      <sheetName val="Sheet346"/>
      <sheetName val="Sheet347"/>
      <sheetName val="Sheet351"/>
      <sheetName val="Sheet348"/>
      <sheetName val="Sheet349"/>
      <sheetName val="Sheet350"/>
      <sheetName val="Sheet352"/>
      <sheetName val="Sheet353"/>
      <sheetName val="Sheet354"/>
      <sheetName val="Sheet355"/>
      <sheetName val="Sheet356"/>
      <sheetName val="Sheet357"/>
      <sheetName val="Sheet358"/>
      <sheetName val="Sheet359"/>
      <sheetName val="Sheet360"/>
      <sheetName val="Sheet361"/>
      <sheetName val="Sheet362"/>
      <sheetName val="Sheet363"/>
      <sheetName val="Sheet364"/>
      <sheetName val="Sheet365"/>
      <sheetName val="Sheet366"/>
      <sheetName val="Sheet367"/>
      <sheetName val="Sheet368"/>
      <sheetName val="Sheet369"/>
      <sheetName val="Sheet370"/>
      <sheetName val="Sheet371"/>
      <sheetName val="Sheet372"/>
      <sheetName val="Sheet373"/>
      <sheetName val="Sheet374"/>
      <sheetName val="Sheet375"/>
      <sheetName val="Sheet376"/>
      <sheetName val="Sheet377"/>
      <sheetName val="Sheet378"/>
      <sheetName val="Sheet379"/>
      <sheetName val="Sheet380"/>
      <sheetName val="Sheet381"/>
      <sheetName val="Sheet382"/>
      <sheetName val="Sheet383"/>
      <sheetName val="Sheet384"/>
      <sheetName val="Sheet385"/>
      <sheetName val="Sheet386"/>
      <sheetName val="Sheet387"/>
      <sheetName val="Sheet388"/>
      <sheetName val="Sheet389"/>
      <sheetName val="Sheet390"/>
      <sheetName val="Sheet391"/>
      <sheetName val="Sheet392"/>
      <sheetName val="Sheet393"/>
      <sheetName val="Sheet394"/>
      <sheetName val="Sheet395"/>
      <sheetName val="Sheet396"/>
      <sheetName val="Sheet397"/>
      <sheetName val="Sheet398"/>
      <sheetName val="Sheet423"/>
      <sheetName val="Sheet399"/>
      <sheetName val="Sheet400"/>
      <sheetName val="Sheet401"/>
      <sheetName val="Sheet402"/>
      <sheetName val="Sheet403"/>
      <sheetName val="Sheet404"/>
      <sheetName val="Sheet406"/>
      <sheetName val="Sheet405"/>
      <sheetName val="Sheet407"/>
      <sheetName val="Sheet408"/>
      <sheetName val="Sheet409"/>
      <sheetName val="Sheet424"/>
      <sheetName val="Sheet410"/>
      <sheetName val="Sheet411"/>
      <sheetName val="Sheet412"/>
      <sheetName val="Sheet413"/>
      <sheetName val="Sheet414"/>
      <sheetName val="Sheet415"/>
      <sheetName val="Sheet416"/>
      <sheetName val="Sheet417"/>
      <sheetName val="Sheet418"/>
      <sheetName val="Sheet419"/>
      <sheetName val="Sheet420"/>
      <sheetName val="Sheet421"/>
      <sheetName val="Sheet422"/>
      <sheetName val="Sheet425"/>
      <sheetName val="Sheet426"/>
      <sheetName val="pembuatan scafolding flatform "/>
      <sheetName val="Sheet428"/>
      <sheetName val="Sheet429"/>
      <sheetName val="Sheet430"/>
      <sheetName val="Sheet431"/>
      <sheetName val="Sheet432"/>
      <sheetName val="Sheet433"/>
      <sheetName val="Sheet427"/>
      <sheetName val="Sheet434"/>
      <sheetName val="Sheet435"/>
      <sheetName val="Sheet436"/>
      <sheetName val="Sheet437"/>
      <sheetName val="Sheet438"/>
      <sheetName val="Sheet439"/>
      <sheetName val="Sheet440"/>
      <sheetName val="Sheet441"/>
      <sheetName val="Sheet442"/>
      <sheetName val="Sheet443"/>
      <sheetName val="Sheet444"/>
      <sheetName val="Sheet445"/>
      <sheetName val="Sheet446"/>
      <sheetName val="Sheet447"/>
      <sheetName val="Sheet448"/>
      <sheetName val="Sheet449"/>
      <sheetName val="Sheet450"/>
      <sheetName val="Sheet451"/>
      <sheetName val="Sheet452"/>
      <sheetName val="Sheet453"/>
      <sheetName val="Sheet454"/>
      <sheetName val="Sheet455"/>
      <sheetName val="Sheet456"/>
      <sheetName val="Sheet457"/>
      <sheetName val="Sheet458"/>
      <sheetName val="Sheet459"/>
      <sheetName val="Sheet460"/>
      <sheetName val="Sheet461"/>
      <sheetName val="Sheet462"/>
      <sheetName val="Sheet463"/>
      <sheetName val="Sheet464"/>
      <sheetName val="Sheet465"/>
      <sheetName val="Sheet485"/>
      <sheetName val="Sheet466"/>
      <sheetName val="Sheet467"/>
      <sheetName val="Sheet468"/>
      <sheetName val="Sheet469"/>
      <sheetName val="Sheet470"/>
      <sheetName val="Sheet471"/>
      <sheetName val="Sheet472"/>
      <sheetName val="Sheet473"/>
      <sheetName val="Sheet474"/>
      <sheetName val="Sheet475"/>
      <sheetName val="Sheet476"/>
      <sheetName val="Sheet477"/>
      <sheetName val="Sheet478"/>
      <sheetName val="Sheet479"/>
      <sheetName val="Sheet480"/>
      <sheetName val="Sheet481"/>
      <sheetName val="Sheet482"/>
      <sheetName val="Sheet483"/>
      <sheetName val="Sheet484"/>
      <sheetName val="Sheet486"/>
      <sheetName val="Sheet487"/>
      <sheetName val="Sheet488"/>
      <sheetName val="Sheet489"/>
      <sheetName val="Sheet490"/>
      <sheetName val="Sheet491"/>
      <sheetName val="Sheet492"/>
      <sheetName val="Sheet493"/>
      <sheetName val="Sheet494"/>
      <sheetName val="Sheet495"/>
      <sheetName val="Sheet496"/>
      <sheetName val="Sheet497"/>
      <sheetName val="Sheet498"/>
      <sheetName val="Sheet499"/>
      <sheetName val="Sheet500"/>
      <sheetName val="Sheet501"/>
      <sheetName val="Sheet502"/>
      <sheetName val="Sheet503"/>
      <sheetName val="Sheet504"/>
      <sheetName val="Sheet505"/>
      <sheetName val="Sheet509"/>
      <sheetName val="Sheet506"/>
      <sheetName val="Sheet507"/>
      <sheetName val="Sheet508"/>
      <sheetName val="Sheet510"/>
      <sheetName val="Sheet511"/>
      <sheetName val="Sheet512"/>
      <sheetName val="Sheet513"/>
      <sheetName val="dapeg lama"/>
      <sheetName val="P1-o3"/>
      <sheetName val="i3"/>
      <sheetName val="TBKonsol_2015"/>
      <sheetName val="PekejaanPintu"/>
      <sheetName val="GKP"/>
      <sheetName val="Buis beton"/>
      <sheetName val="Risk Categories"/>
      <sheetName val="Persed"/>
      <sheetName val="HPP_20_"/>
      <sheetName val="Analisa Upah &amp; Bahan Plum"/>
      <sheetName val="trf 7 jht"/>
      <sheetName val="HRG BHN"/>
      <sheetName val="Source HP"/>
      <sheetName val="Source HPI"/>
      <sheetName val="hslkj_fab"/>
      <sheetName val="Family"/>
      <sheetName val="DPKlah"/>
      <sheetName val="R-1"/>
      <sheetName val="DAF_2"/>
      <sheetName val="TOWN"/>
      <sheetName val="HSU"/>
      <sheetName val="HS PRPBJ"/>
      <sheetName val="JANUARI"/>
      <sheetName val="MARET"/>
      <sheetName val="UBAH"/>
      <sheetName val="Calendar"/>
      <sheetName val="Prof"/>
      <sheetName val="TB2013Januari"/>
      <sheetName val="TB2014"/>
      <sheetName val="PAL"/>
      <sheetName val="PPJ"/>
      <sheetName val="PPN"/>
      <sheetName val="TAGSUS"/>
      <sheetName val="MATERAI"/>
      <sheetName val="BAK"/>
      <sheetName val="SMS"/>
      <sheetName val="UMTL"/>
      <sheetName val="COVERUSRP"/>
      <sheetName val="BQUSRP"/>
      <sheetName val="USK-11 (2)"/>
      <sheetName val="Prod-kWh"/>
      <sheetName val="Tabel PTKP"/>
      <sheetName val="RESUM-MON"/>
      <sheetName val="BQMPALOC"/>
      <sheetName val="rincian"/>
      <sheetName val="tgl-1"/>
      <sheetName val="CALC"/>
      <sheetName val="Amortization Table"/>
      <sheetName val="Kantor"/>
      <sheetName val="Perintah"/>
      <sheetName val="MEMO"/>
      <sheetName val="rekap impor"/>
      <sheetName val="Fixset"/>
      <sheetName val="IRR sponsor"/>
      <sheetName val="RefG"/>
      <sheetName val="FKT_PJK"/>
      <sheetName val="SUM_Steel-Strc"/>
      <sheetName val="KesejahteraanKary&amp;Sumb"/>
      <sheetName val="dayin"/>
      <sheetName val="ALL"/>
      <sheetName val="DivIV"/>
      <sheetName val="DivV"/>
      <sheetName val="DivVIII"/>
      <sheetName val="DivIII"/>
      <sheetName val="mobilisation"/>
      <sheetName val="rekI"/>
      <sheetName val=" BEP-1999"/>
      <sheetName val="civil Riau"/>
      <sheetName val="Hopf"/>
      <sheetName val="WBS"/>
      <sheetName val="KH-Q1,Q2,01"/>
      <sheetName val="BLC 2016"/>
      <sheetName val="grafik-010B"/>
      <sheetName val="EPC"/>
      <sheetName val="MS"/>
      <sheetName val="PR"/>
      <sheetName val="HW"/>
      <sheetName val="lab"/>
      <sheetName val="Dedi"/>
      <sheetName val="Div4"/>
      <sheetName val="Premi Iuran"/>
      <sheetName val="LLEGADA"/>
      <sheetName val="BQ-E20-02(Rp)"/>
      <sheetName val="MASTER_VENDOR"/>
      <sheetName val="Daftar Pegawai BTS"/>
      <sheetName val="112-885"/>
      <sheetName val="Anl.+"/>
      <sheetName val="AHSP"/>
      <sheetName val="HB"/>
      <sheetName val="HSA"/>
      <sheetName val="Mat"/>
      <sheetName val="Quary"/>
      <sheetName val="Div.2"/>
      <sheetName val="Div.3"/>
      <sheetName val="Div.6"/>
      <sheetName val="Div.8"/>
      <sheetName val="Div.5"/>
      <sheetName val="SISTEM SUMBAGSEL"/>
      <sheetName val="A+Supl."/>
      <sheetName val="7"/>
      <sheetName val="D.78"/>
      <sheetName val="D.79"/>
      <sheetName val="D.80"/>
      <sheetName val="D.81"/>
      <sheetName val="D.82"/>
      <sheetName val="D.83"/>
      <sheetName val="D.84"/>
      <sheetName val="D.85"/>
      <sheetName val="D.86"/>
      <sheetName val="D.87"/>
      <sheetName val="D.88"/>
      <sheetName val="D.89"/>
      <sheetName val="D.91"/>
      <sheetName val="D.92"/>
      <sheetName val="D.93"/>
      <sheetName val="D.94"/>
      <sheetName val="D.95"/>
      <sheetName val="D.96"/>
      <sheetName val="PESUT TW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/>
      <sheetData sheetId="166" refreshError="1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/>
      <sheetData sheetId="648" refreshError="1"/>
      <sheetData sheetId="649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/>
      <sheetData sheetId="673"/>
      <sheetData sheetId="674"/>
      <sheetData sheetId="675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/>
      <sheetData sheetId="802"/>
      <sheetData sheetId="803"/>
      <sheetData sheetId="804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/>
      <sheetData sheetId="85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 refreshError="1"/>
      <sheetData sheetId="1031" refreshError="1"/>
      <sheetData sheetId="1032" refreshError="1"/>
      <sheetData sheetId="1033" refreshError="1"/>
      <sheetData sheetId="1034" refreshError="1"/>
      <sheetData sheetId="1035" refreshError="1"/>
      <sheetData sheetId="1036" refreshError="1"/>
      <sheetData sheetId="1037" refreshError="1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 refreshError="1"/>
      <sheetData sheetId="1059" refreshError="1"/>
      <sheetData sheetId="1060" refreshError="1"/>
      <sheetData sheetId="1061" refreshError="1"/>
      <sheetData sheetId="1062" refreshError="1"/>
      <sheetData sheetId="1063" refreshError="1"/>
      <sheetData sheetId="1064" refreshError="1"/>
      <sheetData sheetId="1065" refreshError="1"/>
      <sheetData sheetId="1066" refreshError="1"/>
      <sheetData sheetId="1067" refreshError="1"/>
      <sheetData sheetId="1068" refreshError="1"/>
      <sheetData sheetId="1069" refreshError="1"/>
      <sheetData sheetId="1070" refreshError="1"/>
      <sheetData sheetId="1071" refreshError="1"/>
      <sheetData sheetId="1072" refreshError="1"/>
      <sheetData sheetId="1073" refreshError="1"/>
      <sheetData sheetId="1074" refreshError="1"/>
      <sheetData sheetId="1075" refreshError="1"/>
      <sheetData sheetId="1076" refreshError="1"/>
      <sheetData sheetId="1077" refreshError="1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/>
      <sheetData sheetId="1132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/>
      <sheetData sheetId="1145"/>
      <sheetData sheetId="1146"/>
      <sheetData sheetId="1147"/>
      <sheetData sheetId="1148"/>
      <sheetData sheetId="1149"/>
      <sheetData sheetId="1150"/>
      <sheetData sheetId="1151"/>
      <sheetData sheetId="1152"/>
      <sheetData sheetId="1153"/>
      <sheetData sheetId="1154"/>
      <sheetData sheetId="1155"/>
      <sheetData sheetId="1156"/>
      <sheetData sheetId="1157"/>
      <sheetData sheetId="1158"/>
      <sheetData sheetId="1159"/>
      <sheetData sheetId="1160"/>
      <sheetData sheetId="1161"/>
      <sheetData sheetId="1162"/>
      <sheetData sheetId="1163"/>
      <sheetData sheetId="1164"/>
      <sheetData sheetId="1165"/>
      <sheetData sheetId="1166"/>
      <sheetData sheetId="1167"/>
      <sheetData sheetId="1168"/>
      <sheetData sheetId="1169"/>
      <sheetData sheetId="1170"/>
      <sheetData sheetId="1171"/>
      <sheetData sheetId="1172"/>
      <sheetData sheetId="1173"/>
      <sheetData sheetId="1174"/>
      <sheetData sheetId="1175"/>
      <sheetData sheetId="1176"/>
      <sheetData sheetId="1177"/>
      <sheetData sheetId="1178"/>
      <sheetData sheetId="1179"/>
      <sheetData sheetId="1180"/>
      <sheetData sheetId="1181"/>
      <sheetData sheetId="1182"/>
      <sheetData sheetId="1183"/>
      <sheetData sheetId="1184"/>
      <sheetData sheetId="1185"/>
      <sheetData sheetId="1186"/>
      <sheetData sheetId="1187"/>
      <sheetData sheetId="1188"/>
      <sheetData sheetId="1189"/>
      <sheetData sheetId="1190"/>
      <sheetData sheetId="1191"/>
      <sheetData sheetId="1192"/>
      <sheetData sheetId="1193"/>
      <sheetData sheetId="1194"/>
      <sheetData sheetId="1195"/>
      <sheetData sheetId="1196"/>
      <sheetData sheetId="1197"/>
      <sheetData sheetId="1198"/>
      <sheetData sheetId="1199"/>
      <sheetData sheetId="1200"/>
      <sheetData sheetId="1201"/>
      <sheetData sheetId="1202"/>
      <sheetData sheetId="1203"/>
      <sheetData sheetId="1204"/>
      <sheetData sheetId="1205"/>
      <sheetData sheetId="1206"/>
      <sheetData sheetId="1207"/>
      <sheetData sheetId="1208"/>
      <sheetData sheetId="1209"/>
      <sheetData sheetId="1210"/>
      <sheetData sheetId="1211"/>
      <sheetData sheetId="1212"/>
      <sheetData sheetId="1213"/>
      <sheetData sheetId="1214"/>
      <sheetData sheetId="1215"/>
      <sheetData sheetId="1216"/>
      <sheetData sheetId="1217"/>
      <sheetData sheetId="1218"/>
      <sheetData sheetId="1219"/>
      <sheetData sheetId="1220"/>
      <sheetData sheetId="1221"/>
      <sheetData sheetId="1222"/>
      <sheetData sheetId="1223"/>
      <sheetData sheetId="1224"/>
      <sheetData sheetId="1225"/>
      <sheetData sheetId="1226"/>
      <sheetData sheetId="1227"/>
      <sheetData sheetId="1228"/>
      <sheetData sheetId="1229"/>
      <sheetData sheetId="1230"/>
      <sheetData sheetId="1231"/>
      <sheetData sheetId="1232"/>
      <sheetData sheetId="1233"/>
      <sheetData sheetId="1234"/>
      <sheetData sheetId="1235"/>
      <sheetData sheetId="1236"/>
      <sheetData sheetId="1237"/>
      <sheetData sheetId="1238"/>
      <sheetData sheetId="1239"/>
      <sheetData sheetId="1240"/>
      <sheetData sheetId="1241"/>
      <sheetData sheetId="1242"/>
      <sheetData sheetId="1243"/>
      <sheetData sheetId="1244"/>
      <sheetData sheetId="1245"/>
      <sheetData sheetId="1246"/>
      <sheetData sheetId="1247"/>
      <sheetData sheetId="1248"/>
      <sheetData sheetId="1249"/>
      <sheetData sheetId="1250"/>
      <sheetData sheetId="1251"/>
      <sheetData sheetId="1252"/>
      <sheetData sheetId="1253"/>
      <sheetData sheetId="1254"/>
      <sheetData sheetId="1255"/>
      <sheetData sheetId="1256"/>
      <sheetData sheetId="1257"/>
      <sheetData sheetId="1258"/>
      <sheetData sheetId="1259"/>
      <sheetData sheetId="1260"/>
      <sheetData sheetId="1261"/>
      <sheetData sheetId="1262"/>
      <sheetData sheetId="1263"/>
      <sheetData sheetId="1264"/>
      <sheetData sheetId="1265"/>
      <sheetData sheetId="1266"/>
      <sheetData sheetId="1267"/>
      <sheetData sheetId="1268"/>
      <sheetData sheetId="1269"/>
      <sheetData sheetId="1270"/>
      <sheetData sheetId="1271"/>
      <sheetData sheetId="1272"/>
      <sheetData sheetId="1273"/>
      <sheetData sheetId="1274"/>
      <sheetData sheetId="1275"/>
      <sheetData sheetId="1276"/>
      <sheetData sheetId="1277"/>
      <sheetData sheetId="1278"/>
      <sheetData sheetId="1279"/>
      <sheetData sheetId="1280"/>
      <sheetData sheetId="1281"/>
      <sheetData sheetId="1282"/>
      <sheetData sheetId="1283"/>
      <sheetData sheetId="1284"/>
      <sheetData sheetId="1285"/>
      <sheetData sheetId="1286"/>
      <sheetData sheetId="1287"/>
      <sheetData sheetId="1288"/>
      <sheetData sheetId="1289"/>
      <sheetData sheetId="1290"/>
      <sheetData sheetId="1291"/>
      <sheetData sheetId="1292"/>
      <sheetData sheetId="1293"/>
      <sheetData sheetId="1294"/>
      <sheetData sheetId="1295"/>
      <sheetData sheetId="1296"/>
      <sheetData sheetId="1297"/>
      <sheetData sheetId="1298"/>
      <sheetData sheetId="1299"/>
      <sheetData sheetId="1300"/>
      <sheetData sheetId="1301"/>
      <sheetData sheetId="1302"/>
      <sheetData sheetId="1303"/>
      <sheetData sheetId="1304"/>
      <sheetData sheetId="1305"/>
      <sheetData sheetId="1306"/>
      <sheetData sheetId="1307"/>
      <sheetData sheetId="1308"/>
      <sheetData sheetId="1309"/>
      <sheetData sheetId="1310"/>
      <sheetData sheetId="1311"/>
      <sheetData sheetId="1312"/>
      <sheetData sheetId="1313"/>
      <sheetData sheetId="1314"/>
      <sheetData sheetId="1315"/>
      <sheetData sheetId="1316"/>
      <sheetData sheetId="1317"/>
      <sheetData sheetId="1318"/>
      <sheetData sheetId="1319"/>
      <sheetData sheetId="1320"/>
      <sheetData sheetId="1321"/>
      <sheetData sheetId="1322"/>
      <sheetData sheetId="1323"/>
      <sheetData sheetId="1324"/>
      <sheetData sheetId="1325"/>
      <sheetData sheetId="1326"/>
      <sheetData sheetId="1327"/>
      <sheetData sheetId="1328"/>
      <sheetData sheetId="1329"/>
      <sheetData sheetId="1330"/>
      <sheetData sheetId="1331"/>
      <sheetData sheetId="1332"/>
      <sheetData sheetId="1333"/>
      <sheetData sheetId="1334"/>
      <sheetData sheetId="1335"/>
      <sheetData sheetId="1336"/>
      <sheetData sheetId="1337"/>
      <sheetData sheetId="1338"/>
      <sheetData sheetId="1339"/>
      <sheetData sheetId="1340"/>
      <sheetData sheetId="1341"/>
      <sheetData sheetId="1342"/>
      <sheetData sheetId="1343"/>
      <sheetData sheetId="1344"/>
      <sheetData sheetId="1345"/>
      <sheetData sheetId="1346"/>
      <sheetData sheetId="1347"/>
      <sheetData sheetId="1348"/>
      <sheetData sheetId="1349"/>
      <sheetData sheetId="1350"/>
      <sheetData sheetId="1351"/>
      <sheetData sheetId="1352"/>
      <sheetData sheetId="1353"/>
      <sheetData sheetId="1354"/>
      <sheetData sheetId="1355"/>
      <sheetData sheetId="1356"/>
      <sheetData sheetId="1357"/>
      <sheetData sheetId="1358"/>
      <sheetData sheetId="1359"/>
      <sheetData sheetId="1360"/>
      <sheetData sheetId="1361"/>
      <sheetData sheetId="1362"/>
      <sheetData sheetId="1363"/>
      <sheetData sheetId="1364"/>
      <sheetData sheetId="1365"/>
      <sheetData sheetId="1366"/>
      <sheetData sheetId="1367"/>
      <sheetData sheetId="1368"/>
      <sheetData sheetId="1369"/>
      <sheetData sheetId="1370"/>
      <sheetData sheetId="1371"/>
      <sheetData sheetId="1372"/>
      <sheetData sheetId="1373"/>
      <sheetData sheetId="1374"/>
      <sheetData sheetId="1375"/>
      <sheetData sheetId="1376"/>
      <sheetData sheetId="1377"/>
      <sheetData sheetId="1378"/>
      <sheetData sheetId="1379"/>
      <sheetData sheetId="1380"/>
      <sheetData sheetId="1381"/>
      <sheetData sheetId="1382"/>
      <sheetData sheetId="1383"/>
      <sheetData sheetId="1384"/>
      <sheetData sheetId="1385"/>
      <sheetData sheetId="1386"/>
      <sheetData sheetId="1387"/>
      <sheetData sheetId="1388"/>
      <sheetData sheetId="1389"/>
      <sheetData sheetId="1390"/>
      <sheetData sheetId="1391"/>
      <sheetData sheetId="1392"/>
      <sheetData sheetId="1393"/>
      <sheetData sheetId="1394"/>
      <sheetData sheetId="1395"/>
      <sheetData sheetId="1396"/>
      <sheetData sheetId="1397"/>
      <sheetData sheetId="1398"/>
      <sheetData sheetId="1399"/>
      <sheetData sheetId="1400"/>
      <sheetData sheetId="1401"/>
      <sheetData sheetId="1402"/>
      <sheetData sheetId="1403"/>
      <sheetData sheetId="1404"/>
      <sheetData sheetId="1405"/>
      <sheetData sheetId="1406"/>
      <sheetData sheetId="1407"/>
      <sheetData sheetId="1408"/>
      <sheetData sheetId="1409"/>
      <sheetData sheetId="1410"/>
      <sheetData sheetId="1411"/>
      <sheetData sheetId="1412"/>
      <sheetData sheetId="1413"/>
      <sheetData sheetId="1414"/>
      <sheetData sheetId="1415"/>
      <sheetData sheetId="1416"/>
      <sheetData sheetId="1417"/>
      <sheetData sheetId="1418"/>
      <sheetData sheetId="1419"/>
      <sheetData sheetId="1420"/>
      <sheetData sheetId="1421"/>
      <sheetData sheetId="1422"/>
      <sheetData sheetId="1423"/>
      <sheetData sheetId="1424"/>
      <sheetData sheetId="1425"/>
      <sheetData sheetId="1426"/>
      <sheetData sheetId="1427"/>
      <sheetData sheetId="1428"/>
      <sheetData sheetId="1429"/>
      <sheetData sheetId="1430"/>
      <sheetData sheetId="1431"/>
      <sheetData sheetId="1432"/>
      <sheetData sheetId="1433"/>
      <sheetData sheetId="1434"/>
      <sheetData sheetId="1435"/>
      <sheetData sheetId="1436"/>
      <sheetData sheetId="1437"/>
      <sheetData sheetId="1438"/>
      <sheetData sheetId="1439"/>
      <sheetData sheetId="1440"/>
      <sheetData sheetId="1441"/>
      <sheetData sheetId="1442"/>
      <sheetData sheetId="1443"/>
      <sheetData sheetId="1444"/>
      <sheetData sheetId="1445"/>
      <sheetData sheetId="1446"/>
      <sheetData sheetId="1447"/>
      <sheetData sheetId="1448"/>
      <sheetData sheetId="1449"/>
      <sheetData sheetId="1450"/>
      <sheetData sheetId="1451"/>
      <sheetData sheetId="1452"/>
      <sheetData sheetId="1453"/>
      <sheetData sheetId="1454"/>
      <sheetData sheetId="1455"/>
      <sheetData sheetId="1456"/>
      <sheetData sheetId="1457"/>
      <sheetData sheetId="1458"/>
      <sheetData sheetId="1459"/>
      <sheetData sheetId="1460"/>
      <sheetData sheetId="1461"/>
      <sheetData sheetId="1462"/>
      <sheetData sheetId="1463"/>
      <sheetData sheetId="1464"/>
      <sheetData sheetId="1465"/>
      <sheetData sheetId="1466"/>
      <sheetData sheetId="1467"/>
      <sheetData sheetId="1468"/>
      <sheetData sheetId="1469"/>
      <sheetData sheetId="1470"/>
      <sheetData sheetId="1471"/>
      <sheetData sheetId="1472"/>
      <sheetData sheetId="1473"/>
      <sheetData sheetId="1474"/>
      <sheetData sheetId="1475"/>
      <sheetData sheetId="1476"/>
      <sheetData sheetId="1477"/>
      <sheetData sheetId="1478"/>
      <sheetData sheetId="1479"/>
      <sheetData sheetId="1480"/>
      <sheetData sheetId="1481"/>
      <sheetData sheetId="1482"/>
      <sheetData sheetId="1483"/>
      <sheetData sheetId="1484"/>
      <sheetData sheetId="1485"/>
      <sheetData sheetId="1486"/>
      <sheetData sheetId="1487"/>
      <sheetData sheetId="1488"/>
      <sheetData sheetId="1489"/>
      <sheetData sheetId="1490"/>
      <sheetData sheetId="1491"/>
      <sheetData sheetId="1492"/>
      <sheetData sheetId="1493"/>
      <sheetData sheetId="1494"/>
      <sheetData sheetId="1495"/>
      <sheetData sheetId="1496"/>
      <sheetData sheetId="1497"/>
      <sheetData sheetId="1498"/>
      <sheetData sheetId="1499"/>
      <sheetData sheetId="1500"/>
      <sheetData sheetId="1501"/>
      <sheetData sheetId="1502"/>
      <sheetData sheetId="1503"/>
      <sheetData sheetId="1504"/>
      <sheetData sheetId="1505"/>
      <sheetData sheetId="1506"/>
      <sheetData sheetId="1507"/>
      <sheetData sheetId="1508"/>
      <sheetData sheetId="1509"/>
      <sheetData sheetId="1510"/>
      <sheetData sheetId="1511"/>
      <sheetData sheetId="1512"/>
      <sheetData sheetId="1513"/>
      <sheetData sheetId="1514"/>
      <sheetData sheetId="1515"/>
      <sheetData sheetId="1516"/>
      <sheetData sheetId="1517"/>
      <sheetData sheetId="1518"/>
      <sheetData sheetId="1519"/>
      <sheetData sheetId="1520"/>
      <sheetData sheetId="1521"/>
      <sheetData sheetId="1522"/>
      <sheetData sheetId="1523"/>
      <sheetData sheetId="1524"/>
      <sheetData sheetId="1525"/>
      <sheetData sheetId="1526"/>
      <sheetData sheetId="1527"/>
      <sheetData sheetId="1528"/>
      <sheetData sheetId="1529"/>
      <sheetData sheetId="1530"/>
      <sheetData sheetId="1531"/>
      <sheetData sheetId="1532"/>
      <sheetData sheetId="1533"/>
      <sheetData sheetId="1534"/>
      <sheetData sheetId="1535"/>
      <sheetData sheetId="1536"/>
      <sheetData sheetId="1537"/>
      <sheetData sheetId="1538"/>
      <sheetData sheetId="1539"/>
      <sheetData sheetId="1540"/>
      <sheetData sheetId="1541"/>
      <sheetData sheetId="1542"/>
      <sheetData sheetId="1543"/>
      <sheetData sheetId="1544"/>
      <sheetData sheetId="1545"/>
      <sheetData sheetId="1546"/>
      <sheetData sheetId="1547"/>
      <sheetData sheetId="1548"/>
      <sheetData sheetId="1549"/>
      <sheetData sheetId="1550"/>
      <sheetData sheetId="1551"/>
      <sheetData sheetId="1552"/>
      <sheetData sheetId="1553"/>
      <sheetData sheetId="1554"/>
      <sheetData sheetId="1555"/>
      <sheetData sheetId="1556"/>
      <sheetData sheetId="1557"/>
      <sheetData sheetId="1558"/>
      <sheetData sheetId="1559"/>
      <sheetData sheetId="1560"/>
      <sheetData sheetId="1561"/>
      <sheetData sheetId="1562"/>
      <sheetData sheetId="1563"/>
      <sheetData sheetId="1564"/>
      <sheetData sheetId="1565"/>
      <sheetData sheetId="1566"/>
      <sheetData sheetId="1567"/>
      <sheetData sheetId="1568"/>
      <sheetData sheetId="1569"/>
      <sheetData sheetId="1570"/>
      <sheetData sheetId="1571"/>
      <sheetData sheetId="1572"/>
      <sheetData sheetId="1573"/>
      <sheetData sheetId="1574"/>
      <sheetData sheetId="1575"/>
      <sheetData sheetId="1576"/>
      <sheetData sheetId="1577"/>
      <sheetData sheetId="1578"/>
      <sheetData sheetId="1579"/>
      <sheetData sheetId="1580"/>
      <sheetData sheetId="1581"/>
      <sheetData sheetId="1582"/>
      <sheetData sheetId="1583"/>
      <sheetData sheetId="1584"/>
      <sheetData sheetId="1585"/>
      <sheetData sheetId="1586"/>
      <sheetData sheetId="1587" refreshError="1"/>
      <sheetData sheetId="1588" refreshError="1"/>
      <sheetData sheetId="1589" refreshError="1"/>
      <sheetData sheetId="1590" refreshError="1"/>
      <sheetData sheetId="1591" refreshError="1"/>
      <sheetData sheetId="1592" refreshError="1"/>
      <sheetData sheetId="1593" refreshError="1"/>
      <sheetData sheetId="1594" refreshError="1"/>
      <sheetData sheetId="1595" refreshError="1"/>
      <sheetData sheetId="1596" refreshError="1"/>
      <sheetData sheetId="1597" refreshError="1"/>
      <sheetData sheetId="1598" refreshError="1"/>
      <sheetData sheetId="1599" refreshError="1"/>
      <sheetData sheetId="1600"/>
      <sheetData sheetId="1601"/>
      <sheetData sheetId="1602"/>
      <sheetData sheetId="1603"/>
      <sheetData sheetId="1604"/>
      <sheetData sheetId="1605"/>
      <sheetData sheetId="1606"/>
      <sheetData sheetId="1607"/>
      <sheetData sheetId="1608"/>
      <sheetData sheetId="1609"/>
      <sheetData sheetId="1610"/>
      <sheetData sheetId="1611"/>
      <sheetData sheetId="1612"/>
      <sheetData sheetId="1613"/>
      <sheetData sheetId="1614"/>
      <sheetData sheetId="1615"/>
      <sheetData sheetId="1616"/>
      <sheetData sheetId="1617"/>
      <sheetData sheetId="1618"/>
      <sheetData sheetId="1619"/>
      <sheetData sheetId="1620"/>
      <sheetData sheetId="1621"/>
      <sheetData sheetId="1622"/>
      <sheetData sheetId="1623"/>
      <sheetData sheetId="1624"/>
      <sheetData sheetId="1625"/>
      <sheetData sheetId="1626"/>
      <sheetData sheetId="1627"/>
      <sheetData sheetId="1628"/>
      <sheetData sheetId="1629"/>
      <sheetData sheetId="1630"/>
      <sheetData sheetId="1631"/>
      <sheetData sheetId="1632"/>
      <sheetData sheetId="1633"/>
      <sheetData sheetId="1634"/>
      <sheetData sheetId="1635"/>
      <sheetData sheetId="1636"/>
      <sheetData sheetId="1637"/>
      <sheetData sheetId="1638"/>
      <sheetData sheetId="1639"/>
      <sheetData sheetId="1640"/>
      <sheetData sheetId="1641"/>
      <sheetData sheetId="1642"/>
      <sheetData sheetId="1643"/>
      <sheetData sheetId="1644"/>
      <sheetData sheetId="1645"/>
      <sheetData sheetId="1646"/>
      <sheetData sheetId="1647"/>
      <sheetData sheetId="1648"/>
      <sheetData sheetId="1649"/>
      <sheetData sheetId="1650"/>
      <sheetData sheetId="1651"/>
      <sheetData sheetId="1652"/>
      <sheetData sheetId="1653"/>
      <sheetData sheetId="1654"/>
      <sheetData sheetId="1655"/>
      <sheetData sheetId="1656"/>
      <sheetData sheetId="1657"/>
      <sheetData sheetId="1658"/>
      <sheetData sheetId="1659"/>
      <sheetData sheetId="1660"/>
      <sheetData sheetId="1661"/>
      <sheetData sheetId="1662"/>
      <sheetData sheetId="1663"/>
      <sheetData sheetId="1664"/>
      <sheetData sheetId="1665"/>
      <sheetData sheetId="1666"/>
      <sheetData sheetId="1667"/>
      <sheetData sheetId="1668"/>
      <sheetData sheetId="1669"/>
      <sheetData sheetId="1670"/>
      <sheetData sheetId="1671"/>
      <sheetData sheetId="1672"/>
      <sheetData sheetId="1673"/>
      <sheetData sheetId="1674"/>
      <sheetData sheetId="1675"/>
      <sheetData sheetId="1676"/>
      <sheetData sheetId="1677"/>
      <sheetData sheetId="1678"/>
      <sheetData sheetId="1679"/>
      <sheetData sheetId="1680"/>
      <sheetData sheetId="1681"/>
      <sheetData sheetId="1682"/>
      <sheetData sheetId="1683"/>
      <sheetData sheetId="1684"/>
      <sheetData sheetId="1685"/>
      <sheetData sheetId="1686"/>
      <sheetData sheetId="1687"/>
      <sheetData sheetId="1688"/>
      <sheetData sheetId="1689"/>
      <sheetData sheetId="1690"/>
      <sheetData sheetId="1691"/>
      <sheetData sheetId="1692"/>
      <sheetData sheetId="1693"/>
      <sheetData sheetId="1694"/>
      <sheetData sheetId="1695"/>
      <sheetData sheetId="1696"/>
      <sheetData sheetId="1697"/>
      <sheetData sheetId="1698"/>
      <sheetData sheetId="1699"/>
      <sheetData sheetId="1700"/>
      <sheetData sheetId="1701"/>
      <sheetData sheetId="1702"/>
      <sheetData sheetId="1703"/>
      <sheetData sheetId="1704"/>
      <sheetData sheetId="1705"/>
      <sheetData sheetId="1706"/>
      <sheetData sheetId="1707"/>
      <sheetData sheetId="1708"/>
      <sheetData sheetId="1709"/>
      <sheetData sheetId="1710"/>
      <sheetData sheetId="1711"/>
      <sheetData sheetId="1712"/>
      <sheetData sheetId="1713"/>
      <sheetData sheetId="1714"/>
      <sheetData sheetId="1715"/>
      <sheetData sheetId="1716"/>
      <sheetData sheetId="1717"/>
      <sheetData sheetId="1718"/>
      <sheetData sheetId="1719"/>
      <sheetData sheetId="1720"/>
      <sheetData sheetId="1721"/>
      <sheetData sheetId="1722"/>
      <sheetData sheetId="1723"/>
      <sheetData sheetId="1724"/>
      <sheetData sheetId="1725"/>
      <sheetData sheetId="1726"/>
      <sheetData sheetId="1727"/>
      <sheetData sheetId="1728"/>
      <sheetData sheetId="1729"/>
      <sheetData sheetId="1730"/>
      <sheetData sheetId="1731"/>
      <sheetData sheetId="1732"/>
      <sheetData sheetId="1733"/>
      <sheetData sheetId="1734"/>
      <sheetData sheetId="1735"/>
      <sheetData sheetId="1736"/>
      <sheetData sheetId="1737"/>
      <sheetData sheetId="1738"/>
      <sheetData sheetId="1739"/>
      <sheetData sheetId="1740"/>
      <sheetData sheetId="1741"/>
      <sheetData sheetId="1742"/>
      <sheetData sheetId="1743"/>
      <sheetData sheetId="1744"/>
      <sheetData sheetId="1745"/>
      <sheetData sheetId="1746"/>
      <sheetData sheetId="1747"/>
      <sheetData sheetId="1748"/>
      <sheetData sheetId="1749"/>
      <sheetData sheetId="1750"/>
      <sheetData sheetId="1751"/>
      <sheetData sheetId="1752"/>
      <sheetData sheetId="1753"/>
      <sheetData sheetId="1754"/>
      <sheetData sheetId="1755"/>
      <sheetData sheetId="1756"/>
      <sheetData sheetId="1757"/>
      <sheetData sheetId="1758"/>
      <sheetData sheetId="1759"/>
      <sheetData sheetId="1760"/>
      <sheetData sheetId="1761"/>
      <sheetData sheetId="1762"/>
      <sheetData sheetId="1763"/>
      <sheetData sheetId="1764"/>
      <sheetData sheetId="1765"/>
      <sheetData sheetId="1766"/>
      <sheetData sheetId="1767"/>
      <sheetData sheetId="1768"/>
      <sheetData sheetId="1769"/>
      <sheetData sheetId="1770"/>
      <sheetData sheetId="1771"/>
      <sheetData sheetId="1772"/>
      <sheetData sheetId="1773"/>
      <sheetData sheetId="1774"/>
      <sheetData sheetId="1775"/>
      <sheetData sheetId="1776"/>
      <sheetData sheetId="1777"/>
      <sheetData sheetId="1778"/>
      <sheetData sheetId="1779"/>
      <sheetData sheetId="1780"/>
      <sheetData sheetId="1781"/>
      <sheetData sheetId="1782"/>
      <sheetData sheetId="1783"/>
      <sheetData sheetId="1784"/>
      <sheetData sheetId="1785"/>
      <sheetData sheetId="1786"/>
      <sheetData sheetId="1787"/>
      <sheetData sheetId="1788"/>
      <sheetData sheetId="1789"/>
      <sheetData sheetId="1790"/>
      <sheetData sheetId="1791"/>
      <sheetData sheetId="1792"/>
      <sheetData sheetId="1793"/>
      <sheetData sheetId="1794"/>
      <sheetData sheetId="1795"/>
      <sheetData sheetId="1796"/>
      <sheetData sheetId="1797"/>
      <sheetData sheetId="1798"/>
      <sheetData sheetId="1799"/>
      <sheetData sheetId="1800"/>
      <sheetData sheetId="1801"/>
      <sheetData sheetId="1802"/>
      <sheetData sheetId="1803"/>
      <sheetData sheetId="1804"/>
      <sheetData sheetId="1805"/>
      <sheetData sheetId="1806"/>
      <sheetData sheetId="1807"/>
      <sheetData sheetId="1808"/>
      <sheetData sheetId="1809"/>
      <sheetData sheetId="1810"/>
      <sheetData sheetId="1811"/>
      <sheetData sheetId="1812"/>
      <sheetData sheetId="1813"/>
      <sheetData sheetId="1814"/>
      <sheetData sheetId="1815"/>
      <sheetData sheetId="1816"/>
      <sheetData sheetId="1817"/>
      <sheetData sheetId="1818"/>
      <sheetData sheetId="1819"/>
      <sheetData sheetId="1820"/>
      <sheetData sheetId="1821"/>
      <sheetData sheetId="1822"/>
      <sheetData sheetId="1823"/>
      <sheetData sheetId="1824"/>
      <sheetData sheetId="1825"/>
      <sheetData sheetId="1826"/>
      <sheetData sheetId="1827"/>
      <sheetData sheetId="1828"/>
      <sheetData sheetId="1829"/>
      <sheetData sheetId="1830"/>
      <sheetData sheetId="1831"/>
      <sheetData sheetId="1832"/>
      <sheetData sheetId="1833"/>
      <sheetData sheetId="1834"/>
      <sheetData sheetId="1835"/>
      <sheetData sheetId="1836"/>
      <sheetData sheetId="1837"/>
      <sheetData sheetId="1838"/>
      <sheetData sheetId="1839"/>
      <sheetData sheetId="1840"/>
      <sheetData sheetId="1841"/>
      <sheetData sheetId="1842"/>
      <sheetData sheetId="1843"/>
      <sheetData sheetId="1844"/>
      <sheetData sheetId="1845"/>
      <sheetData sheetId="1846"/>
      <sheetData sheetId="1847"/>
      <sheetData sheetId="1848"/>
      <sheetData sheetId="1849"/>
      <sheetData sheetId="1850"/>
      <sheetData sheetId="1851"/>
      <sheetData sheetId="1852"/>
      <sheetData sheetId="1853"/>
      <sheetData sheetId="1854"/>
      <sheetData sheetId="1855"/>
      <sheetData sheetId="1856"/>
      <sheetData sheetId="1857"/>
      <sheetData sheetId="1858"/>
      <sheetData sheetId="1859"/>
      <sheetData sheetId="1860"/>
      <sheetData sheetId="1861"/>
      <sheetData sheetId="1862"/>
      <sheetData sheetId="1863"/>
      <sheetData sheetId="1864"/>
      <sheetData sheetId="1865"/>
      <sheetData sheetId="1866"/>
      <sheetData sheetId="1867"/>
      <sheetData sheetId="1868"/>
      <sheetData sheetId="1869"/>
      <sheetData sheetId="1870"/>
      <sheetData sheetId="1871"/>
      <sheetData sheetId="1872"/>
      <sheetData sheetId="1873"/>
      <sheetData sheetId="1874"/>
      <sheetData sheetId="1875"/>
      <sheetData sheetId="1876"/>
      <sheetData sheetId="1877"/>
      <sheetData sheetId="1878"/>
      <sheetData sheetId="1879"/>
      <sheetData sheetId="1880"/>
      <sheetData sheetId="1881"/>
      <sheetData sheetId="1882"/>
      <sheetData sheetId="1883"/>
      <sheetData sheetId="1884"/>
      <sheetData sheetId="1885"/>
      <sheetData sheetId="1886"/>
      <sheetData sheetId="1887"/>
      <sheetData sheetId="1888"/>
      <sheetData sheetId="1889"/>
      <sheetData sheetId="1890"/>
      <sheetData sheetId="1891"/>
      <sheetData sheetId="1892"/>
      <sheetData sheetId="1893"/>
      <sheetData sheetId="1894"/>
      <sheetData sheetId="1895"/>
      <sheetData sheetId="1896"/>
      <sheetData sheetId="1897"/>
      <sheetData sheetId="1898"/>
      <sheetData sheetId="1899"/>
      <sheetData sheetId="1900"/>
      <sheetData sheetId="1901"/>
      <sheetData sheetId="1902"/>
      <sheetData sheetId="1903"/>
      <sheetData sheetId="1904"/>
      <sheetData sheetId="1905"/>
      <sheetData sheetId="1906"/>
      <sheetData sheetId="1907"/>
      <sheetData sheetId="1908"/>
      <sheetData sheetId="1909"/>
      <sheetData sheetId="1910"/>
      <sheetData sheetId="1911"/>
      <sheetData sheetId="1912"/>
      <sheetData sheetId="1913"/>
      <sheetData sheetId="1914"/>
      <sheetData sheetId="1915"/>
      <sheetData sheetId="1916"/>
      <sheetData sheetId="1917"/>
      <sheetData sheetId="1918"/>
      <sheetData sheetId="1919"/>
      <sheetData sheetId="1920"/>
      <sheetData sheetId="1921"/>
      <sheetData sheetId="1922"/>
      <sheetData sheetId="1923"/>
      <sheetData sheetId="1924"/>
      <sheetData sheetId="1925"/>
      <sheetData sheetId="1926"/>
      <sheetData sheetId="1927"/>
      <sheetData sheetId="1928"/>
      <sheetData sheetId="1929"/>
      <sheetData sheetId="1930"/>
      <sheetData sheetId="1931"/>
      <sheetData sheetId="1932"/>
      <sheetData sheetId="1933"/>
      <sheetData sheetId="1934"/>
      <sheetData sheetId="1935"/>
      <sheetData sheetId="1936"/>
      <sheetData sheetId="1937"/>
      <sheetData sheetId="1938"/>
      <sheetData sheetId="1939"/>
      <sheetData sheetId="1940"/>
      <sheetData sheetId="1941"/>
      <sheetData sheetId="1942"/>
      <sheetData sheetId="1943"/>
      <sheetData sheetId="1944"/>
      <sheetData sheetId="1945"/>
      <sheetData sheetId="1946"/>
      <sheetData sheetId="1947"/>
      <sheetData sheetId="1948"/>
      <sheetData sheetId="1949"/>
      <sheetData sheetId="1950"/>
      <sheetData sheetId="1951"/>
      <sheetData sheetId="1952"/>
      <sheetData sheetId="1953"/>
      <sheetData sheetId="1954"/>
      <sheetData sheetId="1955"/>
      <sheetData sheetId="1956"/>
      <sheetData sheetId="1957"/>
      <sheetData sheetId="1958"/>
      <sheetData sheetId="1959"/>
      <sheetData sheetId="1960"/>
      <sheetData sheetId="1961"/>
      <sheetData sheetId="1962"/>
      <sheetData sheetId="1963"/>
      <sheetData sheetId="1964"/>
      <sheetData sheetId="1965"/>
      <sheetData sheetId="1966"/>
      <sheetData sheetId="1967"/>
      <sheetData sheetId="1968"/>
      <sheetData sheetId="1969"/>
      <sheetData sheetId="1970"/>
      <sheetData sheetId="1971"/>
      <sheetData sheetId="1972"/>
      <sheetData sheetId="1973"/>
      <sheetData sheetId="1974"/>
      <sheetData sheetId="1975"/>
      <sheetData sheetId="1976"/>
      <sheetData sheetId="1977"/>
      <sheetData sheetId="1978"/>
      <sheetData sheetId="1979"/>
      <sheetData sheetId="1980"/>
      <sheetData sheetId="1981"/>
      <sheetData sheetId="1982"/>
      <sheetData sheetId="1983"/>
      <sheetData sheetId="1984"/>
      <sheetData sheetId="1985"/>
      <sheetData sheetId="1986"/>
      <sheetData sheetId="1987"/>
      <sheetData sheetId="1988"/>
      <sheetData sheetId="1989"/>
      <sheetData sheetId="1990"/>
      <sheetData sheetId="1991"/>
      <sheetData sheetId="1992"/>
      <sheetData sheetId="1993"/>
      <sheetData sheetId="1994"/>
      <sheetData sheetId="1995"/>
      <sheetData sheetId="1996"/>
      <sheetData sheetId="1997"/>
      <sheetData sheetId="1998"/>
      <sheetData sheetId="1999"/>
      <sheetData sheetId="2000"/>
      <sheetData sheetId="2001"/>
      <sheetData sheetId="2002"/>
      <sheetData sheetId="2003"/>
      <sheetData sheetId="2004"/>
      <sheetData sheetId="2005"/>
      <sheetData sheetId="2006"/>
      <sheetData sheetId="2007"/>
      <sheetData sheetId="2008"/>
      <sheetData sheetId="2009"/>
      <sheetData sheetId="2010"/>
      <sheetData sheetId="2011"/>
      <sheetData sheetId="2012"/>
      <sheetData sheetId="2013"/>
      <sheetData sheetId="2014"/>
      <sheetData sheetId="2015"/>
      <sheetData sheetId="2016"/>
      <sheetData sheetId="2017"/>
      <sheetData sheetId="2018"/>
      <sheetData sheetId="2019"/>
      <sheetData sheetId="2020"/>
      <sheetData sheetId="2021"/>
      <sheetData sheetId="2022"/>
      <sheetData sheetId="2023"/>
      <sheetData sheetId="2024"/>
      <sheetData sheetId="2025"/>
      <sheetData sheetId="2026"/>
      <sheetData sheetId="2027"/>
      <sheetData sheetId="2028"/>
      <sheetData sheetId="2029"/>
      <sheetData sheetId="2030"/>
      <sheetData sheetId="2031"/>
      <sheetData sheetId="2032"/>
      <sheetData sheetId="2033"/>
      <sheetData sheetId="2034"/>
      <sheetData sheetId="2035"/>
      <sheetData sheetId="2036"/>
      <sheetData sheetId="2037"/>
      <sheetData sheetId="2038"/>
      <sheetData sheetId="2039"/>
      <sheetData sheetId="2040"/>
      <sheetData sheetId="2041"/>
      <sheetData sheetId="2042"/>
      <sheetData sheetId="2043"/>
      <sheetData sheetId="2044"/>
      <sheetData sheetId="2045"/>
      <sheetData sheetId="2046"/>
      <sheetData sheetId="2047"/>
      <sheetData sheetId="2048"/>
      <sheetData sheetId="2049"/>
      <sheetData sheetId="2050"/>
      <sheetData sheetId="2051"/>
      <sheetData sheetId="2052"/>
      <sheetData sheetId="2053"/>
      <sheetData sheetId="2054"/>
      <sheetData sheetId="2055"/>
      <sheetData sheetId="2056"/>
      <sheetData sheetId="2057"/>
      <sheetData sheetId="2058"/>
      <sheetData sheetId="2059"/>
      <sheetData sheetId="2060"/>
      <sheetData sheetId="2061"/>
      <sheetData sheetId="2062"/>
      <sheetData sheetId="2063"/>
      <sheetData sheetId="2064"/>
      <sheetData sheetId="2065"/>
      <sheetData sheetId="2066"/>
      <sheetData sheetId="2067"/>
      <sheetData sheetId="2068"/>
      <sheetData sheetId="2069"/>
      <sheetData sheetId="2070"/>
      <sheetData sheetId="2071"/>
      <sheetData sheetId="2072"/>
      <sheetData sheetId="2073"/>
      <sheetData sheetId="2074"/>
      <sheetData sheetId="2075"/>
      <sheetData sheetId="2076"/>
      <sheetData sheetId="2077"/>
      <sheetData sheetId="2078"/>
      <sheetData sheetId="2079"/>
      <sheetData sheetId="2080"/>
      <sheetData sheetId="2081"/>
      <sheetData sheetId="2082"/>
      <sheetData sheetId="2083"/>
      <sheetData sheetId="2084"/>
      <sheetData sheetId="2085"/>
      <sheetData sheetId="2086"/>
      <sheetData sheetId="2087"/>
      <sheetData sheetId="2088"/>
      <sheetData sheetId="2089"/>
      <sheetData sheetId="2090"/>
      <sheetData sheetId="2091"/>
      <sheetData sheetId="2092"/>
      <sheetData sheetId="2093"/>
      <sheetData sheetId="2094"/>
      <sheetData sheetId="2095"/>
      <sheetData sheetId="2096"/>
      <sheetData sheetId="2097"/>
      <sheetData sheetId="2098"/>
      <sheetData sheetId="2099"/>
      <sheetData sheetId="2100"/>
      <sheetData sheetId="2101"/>
      <sheetData sheetId="2102"/>
      <sheetData sheetId="2103"/>
      <sheetData sheetId="2104"/>
      <sheetData sheetId="2105"/>
      <sheetData sheetId="2106"/>
      <sheetData sheetId="2107"/>
      <sheetData sheetId="2108"/>
      <sheetData sheetId="2109"/>
      <sheetData sheetId="2110"/>
      <sheetData sheetId="2111"/>
      <sheetData sheetId="2112"/>
      <sheetData sheetId="2113"/>
      <sheetData sheetId="2114"/>
      <sheetData sheetId="2115"/>
      <sheetData sheetId="2116"/>
      <sheetData sheetId="2117"/>
      <sheetData sheetId="2118"/>
      <sheetData sheetId="2119"/>
      <sheetData sheetId="2120"/>
      <sheetData sheetId="2121"/>
      <sheetData sheetId="2122"/>
      <sheetData sheetId="2123"/>
      <sheetData sheetId="2124"/>
      <sheetData sheetId="2125"/>
      <sheetData sheetId="2126"/>
      <sheetData sheetId="2127"/>
      <sheetData sheetId="2128"/>
      <sheetData sheetId="2129"/>
      <sheetData sheetId="2130"/>
      <sheetData sheetId="2131"/>
      <sheetData sheetId="2132"/>
      <sheetData sheetId="2133"/>
      <sheetData sheetId="2134"/>
      <sheetData sheetId="2135"/>
      <sheetData sheetId="2136"/>
      <sheetData sheetId="2137"/>
      <sheetData sheetId="2138"/>
      <sheetData sheetId="2139"/>
      <sheetData sheetId="2140"/>
      <sheetData sheetId="2141"/>
      <sheetData sheetId="2142"/>
      <sheetData sheetId="2143"/>
      <sheetData sheetId="2144"/>
      <sheetData sheetId="2145"/>
      <sheetData sheetId="2146"/>
      <sheetData sheetId="2147"/>
      <sheetData sheetId="2148"/>
      <sheetData sheetId="2149"/>
      <sheetData sheetId="2150"/>
      <sheetData sheetId="2151"/>
      <sheetData sheetId="2152"/>
      <sheetData sheetId="2153"/>
      <sheetData sheetId="2154"/>
      <sheetData sheetId="2155"/>
      <sheetData sheetId="2156"/>
      <sheetData sheetId="2157"/>
      <sheetData sheetId="2158"/>
      <sheetData sheetId="2159"/>
      <sheetData sheetId="2160"/>
      <sheetData sheetId="2161"/>
      <sheetData sheetId="2162"/>
      <sheetData sheetId="2163"/>
      <sheetData sheetId="2164"/>
      <sheetData sheetId="2165"/>
      <sheetData sheetId="2166"/>
      <sheetData sheetId="2167"/>
      <sheetData sheetId="2168"/>
      <sheetData sheetId="2169"/>
      <sheetData sheetId="2170"/>
      <sheetData sheetId="2171"/>
      <sheetData sheetId="2172"/>
      <sheetData sheetId="2173"/>
      <sheetData sheetId="2174"/>
      <sheetData sheetId="2175"/>
      <sheetData sheetId="2176"/>
      <sheetData sheetId="2177"/>
      <sheetData sheetId="2178"/>
      <sheetData sheetId="2179"/>
      <sheetData sheetId="2180"/>
      <sheetData sheetId="2181"/>
      <sheetData sheetId="2182"/>
      <sheetData sheetId="2183"/>
      <sheetData sheetId="2184"/>
      <sheetData sheetId="2185"/>
      <sheetData sheetId="2186"/>
      <sheetData sheetId="2187"/>
      <sheetData sheetId="2188"/>
      <sheetData sheetId="2189"/>
      <sheetData sheetId="2190"/>
      <sheetData sheetId="2191"/>
      <sheetData sheetId="2192"/>
      <sheetData sheetId="2193"/>
      <sheetData sheetId="2194"/>
      <sheetData sheetId="2195"/>
      <sheetData sheetId="2196"/>
      <sheetData sheetId="2197"/>
      <sheetData sheetId="2198"/>
      <sheetData sheetId="2199"/>
      <sheetData sheetId="2200"/>
      <sheetData sheetId="2201"/>
      <sheetData sheetId="2202"/>
      <sheetData sheetId="2203"/>
      <sheetData sheetId="2204"/>
      <sheetData sheetId="2205"/>
      <sheetData sheetId="2206"/>
      <sheetData sheetId="2207"/>
      <sheetData sheetId="2208"/>
      <sheetData sheetId="2209"/>
      <sheetData sheetId="2210"/>
      <sheetData sheetId="2211"/>
      <sheetData sheetId="2212"/>
      <sheetData sheetId="2213"/>
      <sheetData sheetId="2214"/>
      <sheetData sheetId="2215"/>
      <sheetData sheetId="2216"/>
      <sheetData sheetId="2217"/>
      <sheetData sheetId="2218"/>
      <sheetData sheetId="2219"/>
      <sheetData sheetId="2220"/>
      <sheetData sheetId="2221"/>
      <sheetData sheetId="2222"/>
      <sheetData sheetId="2223"/>
      <sheetData sheetId="2224"/>
      <sheetData sheetId="2225"/>
      <sheetData sheetId="2226"/>
      <sheetData sheetId="2227"/>
      <sheetData sheetId="2228"/>
      <sheetData sheetId="2229"/>
      <sheetData sheetId="2230"/>
      <sheetData sheetId="2231"/>
      <sheetData sheetId="2232"/>
      <sheetData sheetId="2233"/>
      <sheetData sheetId="2234"/>
      <sheetData sheetId="2235"/>
      <sheetData sheetId="2236"/>
      <sheetData sheetId="2237"/>
      <sheetData sheetId="2238"/>
      <sheetData sheetId="2239"/>
      <sheetData sheetId="2240"/>
      <sheetData sheetId="2241"/>
      <sheetData sheetId="2242"/>
      <sheetData sheetId="2243"/>
      <sheetData sheetId="2244"/>
      <sheetData sheetId="2245"/>
      <sheetData sheetId="2246"/>
      <sheetData sheetId="2247"/>
      <sheetData sheetId="2248"/>
      <sheetData sheetId="2249"/>
      <sheetData sheetId="2250"/>
      <sheetData sheetId="2251"/>
      <sheetData sheetId="2252"/>
      <sheetData sheetId="2253"/>
      <sheetData sheetId="2254"/>
      <sheetData sheetId="2255"/>
      <sheetData sheetId="2256"/>
      <sheetData sheetId="2257"/>
      <sheetData sheetId="2258"/>
      <sheetData sheetId="2259"/>
      <sheetData sheetId="2260"/>
      <sheetData sheetId="2261"/>
      <sheetData sheetId="2262"/>
      <sheetData sheetId="2263"/>
      <sheetData sheetId="2264"/>
      <sheetData sheetId="2265"/>
      <sheetData sheetId="2266"/>
      <sheetData sheetId="2267"/>
      <sheetData sheetId="2268"/>
      <sheetData sheetId="2269"/>
      <sheetData sheetId="2270"/>
      <sheetData sheetId="2271"/>
      <sheetData sheetId="2272"/>
      <sheetData sheetId="2273"/>
      <sheetData sheetId="2274"/>
      <sheetData sheetId="2275"/>
      <sheetData sheetId="2276"/>
      <sheetData sheetId="2277"/>
      <sheetData sheetId="2278"/>
      <sheetData sheetId="2279"/>
      <sheetData sheetId="2280"/>
      <sheetData sheetId="2281"/>
      <sheetData sheetId="2282"/>
      <sheetData sheetId="2283"/>
      <sheetData sheetId="2284"/>
      <sheetData sheetId="2285"/>
      <sheetData sheetId="2286"/>
      <sheetData sheetId="2287"/>
      <sheetData sheetId="2288"/>
      <sheetData sheetId="2289"/>
      <sheetData sheetId="2290"/>
      <sheetData sheetId="2291"/>
      <sheetData sheetId="2292"/>
      <sheetData sheetId="2293"/>
      <sheetData sheetId="2294"/>
      <sheetData sheetId="2295"/>
      <sheetData sheetId="2296"/>
      <sheetData sheetId="2297"/>
      <sheetData sheetId="2298"/>
      <sheetData sheetId="2299"/>
      <sheetData sheetId="2300"/>
      <sheetData sheetId="2301"/>
      <sheetData sheetId="2302"/>
      <sheetData sheetId="2303"/>
      <sheetData sheetId="2304"/>
      <sheetData sheetId="2305"/>
      <sheetData sheetId="2306"/>
      <sheetData sheetId="2307"/>
      <sheetData sheetId="2308"/>
      <sheetData sheetId="2309"/>
      <sheetData sheetId="2310"/>
      <sheetData sheetId="2311"/>
      <sheetData sheetId="2312"/>
      <sheetData sheetId="2313"/>
      <sheetData sheetId="2314"/>
      <sheetData sheetId="2315"/>
      <sheetData sheetId="2316"/>
      <sheetData sheetId="2317"/>
      <sheetData sheetId="2318"/>
      <sheetData sheetId="2319"/>
      <sheetData sheetId="2320"/>
      <sheetData sheetId="2321"/>
      <sheetData sheetId="2322"/>
      <sheetData sheetId="2323"/>
      <sheetData sheetId="2324"/>
      <sheetData sheetId="2325"/>
      <sheetData sheetId="2326"/>
      <sheetData sheetId="2327"/>
      <sheetData sheetId="2328"/>
      <sheetData sheetId="2329"/>
      <sheetData sheetId="2330"/>
      <sheetData sheetId="2331"/>
      <sheetData sheetId="2332"/>
      <sheetData sheetId="2333"/>
      <sheetData sheetId="2334"/>
      <sheetData sheetId="2335"/>
      <sheetData sheetId="2336"/>
      <sheetData sheetId="2337"/>
      <sheetData sheetId="2338"/>
      <sheetData sheetId="2339"/>
      <sheetData sheetId="2340"/>
      <sheetData sheetId="2341"/>
      <sheetData sheetId="2342"/>
      <sheetData sheetId="2343"/>
      <sheetData sheetId="2344"/>
      <sheetData sheetId="2345"/>
      <sheetData sheetId="2346"/>
      <sheetData sheetId="2347"/>
      <sheetData sheetId="2348"/>
      <sheetData sheetId="2349"/>
      <sheetData sheetId="2350"/>
      <sheetData sheetId="2351"/>
      <sheetData sheetId="2352"/>
      <sheetData sheetId="2353"/>
      <sheetData sheetId="2354"/>
      <sheetData sheetId="2355"/>
      <sheetData sheetId="2356"/>
      <sheetData sheetId="2357"/>
      <sheetData sheetId="2358"/>
      <sheetData sheetId="2359"/>
      <sheetData sheetId="2360"/>
      <sheetData sheetId="2361"/>
      <sheetData sheetId="2362"/>
      <sheetData sheetId="2363"/>
      <sheetData sheetId="2364"/>
      <sheetData sheetId="2365"/>
      <sheetData sheetId="2366"/>
      <sheetData sheetId="2367"/>
      <sheetData sheetId="2368"/>
      <sheetData sheetId="2369"/>
      <sheetData sheetId="2370"/>
      <sheetData sheetId="2371"/>
      <sheetData sheetId="2372"/>
      <sheetData sheetId="2373"/>
      <sheetData sheetId="2374"/>
      <sheetData sheetId="2375"/>
      <sheetData sheetId="2376"/>
      <sheetData sheetId="2377"/>
      <sheetData sheetId="2378"/>
      <sheetData sheetId="2379"/>
      <sheetData sheetId="2380"/>
      <sheetData sheetId="2381"/>
      <sheetData sheetId="2382"/>
      <sheetData sheetId="2383"/>
      <sheetData sheetId="2384"/>
      <sheetData sheetId="2385"/>
      <sheetData sheetId="2386"/>
      <sheetData sheetId="2387"/>
      <sheetData sheetId="2388"/>
      <sheetData sheetId="2389"/>
      <sheetData sheetId="2390"/>
      <sheetData sheetId="2391"/>
      <sheetData sheetId="2392"/>
      <sheetData sheetId="2393"/>
      <sheetData sheetId="2394"/>
      <sheetData sheetId="2395"/>
      <sheetData sheetId="2396"/>
      <sheetData sheetId="2397"/>
      <sheetData sheetId="2398"/>
      <sheetData sheetId="2399"/>
      <sheetData sheetId="2400"/>
      <sheetData sheetId="2401"/>
      <sheetData sheetId="2402"/>
      <sheetData sheetId="2403"/>
      <sheetData sheetId="2404"/>
      <sheetData sheetId="2405"/>
      <sheetData sheetId="2406"/>
      <sheetData sheetId="2407"/>
      <sheetData sheetId="2408"/>
      <sheetData sheetId="2409"/>
      <sheetData sheetId="2410"/>
      <sheetData sheetId="2411"/>
      <sheetData sheetId="2412"/>
      <sheetData sheetId="2413"/>
      <sheetData sheetId="2414"/>
      <sheetData sheetId="2415"/>
      <sheetData sheetId="2416"/>
      <sheetData sheetId="2417"/>
      <sheetData sheetId="2418"/>
      <sheetData sheetId="2419"/>
      <sheetData sheetId="2420"/>
      <sheetData sheetId="2421"/>
      <sheetData sheetId="2422"/>
      <sheetData sheetId="2423"/>
      <sheetData sheetId="2424"/>
      <sheetData sheetId="2425"/>
      <sheetData sheetId="2426"/>
      <sheetData sheetId="2427"/>
      <sheetData sheetId="2428"/>
      <sheetData sheetId="2429"/>
      <sheetData sheetId="2430"/>
      <sheetData sheetId="2431"/>
      <sheetData sheetId="2432"/>
      <sheetData sheetId="2433"/>
      <sheetData sheetId="2434"/>
      <sheetData sheetId="2435"/>
      <sheetData sheetId="2436"/>
      <sheetData sheetId="2437"/>
      <sheetData sheetId="2438"/>
      <sheetData sheetId="2439"/>
      <sheetData sheetId="2440"/>
      <sheetData sheetId="2441"/>
      <sheetData sheetId="2442"/>
      <sheetData sheetId="2443"/>
      <sheetData sheetId="2444"/>
      <sheetData sheetId="2445"/>
      <sheetData sheetId="2446"/>
      <sheetData sheetId="2447"/>
      <sheetData sheetId="2448"/>
      <sheetData sheetId="2449"/>
      <sheetData sheetId="2450"/>
      <sheetData sheetId="2451"/>
      <sheetData sheetId="2452"/>
      <sheetData sheetId="2453"/>
      <sheetData sheetId="2454"/>
      <sheetData sheetId="2455"/>
      <sheetData sheetId="2456"/>
      <sheetData sheetId="2457"/>
      <sheetData sheetId="2458"/>
      <sheetData sheetId="2459"/>
      <sheetData sheetId="2460"/>
      <sheetData sheetId="2461"/>
      <sheetData sheetId="2462"/>
      <sheetData sheetId="2463"/>
      <sheetData sheetId="2464"/>
      <sheetData sheetId="2465"/>
      <sheetData sheetId="2466"/>
      <sheetData sheetId="2467"/>
      <sheetData sheetId="2468"/>
      <sheetData sheetId="2469"/>
      <sheetData sheetId="2470"/>
      <sheetData sheetId="2471"/>
      <sheetData sheetId="2472"/>
      <sheetData sheetId="2473"/>
      <sheetData sheetId="2474"/>
      <sheetData sheetId="2475"/>
      <sheetData sheetId="2476"/>
      <sheetData sheetId="2477"/>
      <sheetData sheetId="2478"/>
      <sheetData sheetId="2479"/>
      <sheetData sheetId="2480"/>
      <sheetData sheetId="2481"/>
      <sheetData sheetId="2482"/>
      <sheetData sheetId="2483"/>
      <sheetData sheetId="2484"/>
      <sheetData sheetId="2485"/>
      <sheetData sheetId="2486"/>
      <sheetData sheetId="2487"/>
      <sheetData sheetId="2488"/>
      <sheetData sheetId="2489"/>
      <sheetData sheetId="2490"/>
      <sheetData sheetId="2491"/>
      <sheetData sheetId="2492"/>
      <sheetData sheetId="2493"/>
      <sheetData sheetId="2494"/>
      <sheetData sheetId="2495"/>
      <sheetData sheetId="2496"/>
      <sheetData sheetId="2497"/>
      <sheetData sheetId="2498"/>
      <sheetData sheetId="2499"/>
      <sheetData sheetId="2500"/>
      <sheetData sheetId="2501"/>
      <sheetData sheetId="2502"/>
      <sheetData sheetId="2503"/>
      <sheetData sheetId="2504"/>
      <sheetData sheetId="2505"/>
      <sheetData sheetId="2506"/>
      <sheetData sheetId="2507"/>
      <sheetData sheetId="2508"/>
      <sheetData sheetId="2509"/>
      <sheetData sheetId="2510"/>
      <sheetData sheetId="2511"/>
      <sheetData sheetId="2512"/>
      <sheetData sheetId="2513"/>
      <sheetData sheetId="2514"/>
      <sheetData sheetId="2515"/>
      <sheetData sheetId="2516"/>
      <sheetData sheetId="2517"/>
      <sheetData sheetId="2518"/>
      <sheetData sheetId="2519"/>
      <sheetData sheetId="2520"/>
      <sheetData sheetId="2521"/>
      <sheetData sheetId="2522"/>
      <sheetData sheetId="2523"/>
      <sheetData sheetId="2524"/>
      <sheetData sheetId="2525"/>
      <sheetData sheetId="2526"/>
      <sheetData sheetId="2527"/>
      <sheetData sheetId="2528"/>
      <sheetData sheetId="2529"/>
      <sheetData sheetId="2530"/>
      <sheetData sheetId="2531"/>
      <sheetData sheetId="2532"/>
      <sheetData sheetId="2533"/>
      <sheetData sheetId="2534"/>
      <sheetData sheetId="2535"/>
      <sheetData sheetId="2536"/>
      <sheetData sheetId="2537"/>
      <sheetData sheetId="2538"/>
      <sheetData sheetId="2539"/>
      <sheetData sheetId="2540"/>
      <sheetData sheetId="2541"/>
      <sheetData sheetId="2542"/>
      <sheetData sheetId="2543"/>
      <sheetData sheetId="2544"/>
      <sheetData sheetId="2545"/>
      <sheetData sheetId="2546"/>
      <sheetData sheetId="2547"/>
      <sheetData sheetId="2548"/>
      <sheetData sheetId="2549"/>
      <sheetData sheetId="2550"/>
      <sheetData sheetId="2551"/>
      <sheetData sheetId="2552"/>
      <sheetData sheetId="2553"/>
      <sheetData sheetId="2554"/>
      <sheetData sheetId="2555"/>
      <sheetData sheetId="2556"/>
      <sheetData sheetId="2557"/>
      <sheetData sheetId="2558"/>
      <sheetData sheetId="2559"/>
      <sheetData sheetId="2560"/>
      <sheetData sheetId="2561"/>
      <sheetData sheetId="2562"/>
      <sheetData sheetId="2563"/>
      <sheetData sheetId="2564"/>
      <sheetData sheetId="2565"/>
      <sheetData sheetId="2566"/>
      <sheetData sheetId="2567"/>
      <sheetData sheetId="2568"/>
      <sheetData sheetId="2569"/>
      <sheetData sheetId="2570"/>
      <sheetData sheetId="2571"/>
      <sheetData sheetId="2572"/>
      <sheetData sheetId="2573"/>
      <sheetData sheetId="2574"/>
      <sheetData sheetId="2575"/>
      <sheetData sheetId="2576"/>
      <sheetData sheetId="2577"/>
      <sheetData sheetId="2578"/>
      <sheetData sheetId="2579"/>
      <sheetData sheetId="2580"/>
      <sheetData sheetId="2581"/>
      <sheetData sheetId="2582"/>
      <sheetData sheetId="2583"/>
      <sheetData sheetId="2584"/>
      <sheetData sheetId="2585"/>
      <sheetData sheetId="2586"/>
      <sheetData sheetId="2587"/>
      <sheetData sheetId="2588"/>
      <sheetData sheetId="2589"/>
      <sheetData sheetId="2590"/>
      <sheetData sheetId="2591"/>
      <sheetData sheetId="2592"/>
      <sheetData sheetId="2593"/>
      <sheetData sheetId="2594"/>
      <sheetData sheetId="2595"/>
      <sheetData sheetId="2596"/>
      <sheetData sheetId="2597"/>
      <sheetData sheetId="2598"/>
      <sheetData sheetId="2599"/>
      <sheetData sheetId="2600"/>
      <sheetData sheetId="2601"/>
      <sheetData sheetId="2602"/>
      <sheetData sheetId="2603"/>
      <sheetData sheetId="2604"/>
      <sheetData sheetId="2605"/>
      <sheetData sheetId="2606"/>
      <sheetData sheetId="2607"/>
      <sheetData sheetId="2608"/>
      <sheetData sheetId="2609"/>
      <sheetData sheetId="2610"/>
      <sheetData sheetId="2611"/>
      <sheetData sheetId="2612"/>
      <sheetData sheetId="2613"/>
      <sheetData sheetId="2614"/>
      <sheetData sheetId="2615"/>
      <sheetData sheetId="2616"/>
      <sheetData sheetId="2617"/>
      <sheetData sheetId="2618"/>
      <sheetData sheetId="2619"/>
      <sheetData sheetId="2620"/>
      <sheetData sheetId="2621"/>
      <sheetData sheetId="2622"/>
      <sheetData sheetId="2623"/>
      <sheetData sheetId="2624"/>
      <sheetData sheetId="2625"/>
      <sheetData sheetId="2626"/>
      <sheetData sheetId="2627"/>
      <sheetData sheetId="2628"/>
      <sheetData sheetId="2629"/>
      <sheetData sheetId="2630"/>
      <sheetData sheetId="2631"/>
      <sheetData sheetId="2632"/>
      <sheetData sheetId="2633"/>
      <sheetData sheetId="2634"/>
      <sheetData sheetId="2635"/>
      <sheetData sheetId="2636"/>
      <sheetData sheetId="2637"/>
      <sheetData sheetId="2638"/>
      <sheetData sheetId="2639"/>
      <sheetData sheetId="2640"/>
      <sheetData sheetId="2641"/>
      <sheetData sheetId="2642"/>
      <sheetData sheetId="2643"/>
      <sheetData sheetId="2644"/>
      <sheetData sheetId="2645"/>
      <sheetData sheetId="2646"/>
      <sheetData sheetId="2647"/>
      <sheetData sheetId="2648"/>
      <sheetData sheetId="2649"/>
      <sheetData sheetId="2650"/>
      <sheetData sheetId="2651"/>
      <sheetData sheetId="2652"/>
      <sheetData sheetId="2653"/>
      <sheetData sheetId="2654"/>
      <sheetData sheetId="2655"/>
      <sheetData sheetId="2656"/>
      <sheetData sheetId="2657"/>
      <sheetData sheetId="2658"/>
      <sheetData sheetId="2659"/>
      <sheetData sheetId="2660"/>
      <sheetData sheetId="2661"/>
      <sheetData sheetId="2662"/>
      <sheetData sheetId="2663"/>
      <sheetData sheetId="2664"/>
      <sheetData sheetId="2665"/>
      <sheetData sheetId="2666"/>
      <sheetData sheetId="2667"/>
      <sheetData sheetId="2668"/>
      <sheetData sheetId="2669"/>
      <sheetData sheetId="2670"/>
      <sheetData sheetId="2671"/>
      <sheetData sheetId="2672"/>
      <sheetData sheetId="2673"/>
      <sheetData sheetId="2674"/>
      <sheetData sheetId="2675"/>
      <sheetData sheetId="2676"/>
      <sheetData sheetId="2677"/>
      <sheetData sheetId="2678"/>
      <sheetData sheetId="2679"/>
      <sheetData sheetId="2680"/>
      <sheetData sheetId="2681"/>
      <sheetData sheetId="2682"/>
      <sheetData sheetId="2683"/>
      <sheetData sheetId="2684"/>
      <sheetData sheetId="2685"/>
      <sheetData sheetId="2686"/>
      <sheetData sheetId="2687"/>
      <sheetData sheetId="2688"/>
      <sheetData sheetId="2689"/>
      <sheetData sheetId="2690"/>
      <sheetData sheetId="2691"/>
      <sheetData sheetId="2692"/>
      <sheetData sheetId="2693"/>
      <sheetData sheetId="2694"/>
      <sheetData sheetId="2695"/>
      <sheetData sheetId="2696"/>
      <sheetData sheetId="2697"/>
      <sheetData sheetId="2698"/>
      <sheetData sheetId="2699"/>
      <sheetData sheetId="2700"/>
      <sheetData sheetId="2701"/>
      <sheetData sheetId="2702"/>
      <sheetData sheetId="2703"/>
      <sheetData sheetId="2704"/>
      <sheetData sheetId="2705"/>
      <sheetData sheetId="2706"/>
      <sheetData sheetId="2707"/>
      <sheetData sheetId="2708"/>
      <sheetData sheetId="2709"/>
      <sheetData sheetId="2710"/>
      <sheetData sheetId="2711"/>
      <sheetData sheetId="2712"/>
      <sheetData sheetId="2713"/>
      <sheetData sheetId="2714"/>
      <sheetData sheetId="2715"/>
      <sheetData sheetId="2716"/>
      <sheetData sheetId="2717"/>
      <sheetData sheetId="2718"/>
      <sheetData sheetId="2719"/>
      <sheetData sheetId="2720"/>
      <sheetData sheetId="2721"/>
      <sheetData sheetId="2722"/>
      <sheetData sheetId="2723"/>
      <sheetData sheetId="2724"/>
      <sheetData sheetId="2725"/>
      <sheetData sheetId="2726"/>
      <sheetData sheetId="2727"/>
      <sheetData sheetId="2728"/>
      <sheetData sheetId="2729"/>
      <sheetData sheetId="2730"/>
      <sheetData sheetId="2731"/>
      <sheetData sheetId="2732"/>
      <sheetData sheetId="2733"/>
      <sheetData sheetId="2734"/>
      <sheetData sheetId="2735"/>
      <sheetData sheetId="2736"/>
      <sheetData sheetId="2737"/>
      <sheetData sheetId="2738"/>
      <sheetData sheetId="2739"/>
      <sheetData sheetId="2740"/>
      <sheetData sheetId="2741"/>
      <sheetData sheetId="2742"/>
      <sheetData sheetId="2743"/>
      <sheetData sheetId="2744"/>
      <sheetData sheetId="2745"/>
      <sheetData sheetId="2746"/>
      <sheetData sheetId="2747"/>
      <sheetData sheetId="2748"/>
      <sheetData sheetId="2749"/>
      <sheetData sheetId="2750"/>
      <sheetData sheetId="2751"/>
      <sheetData sheetId="2752"/>
      <sheetData sheetId="2753"/>
      <sheetData sheetId="2754"/>
      <sheetData sheetId="2755"/>
      <sheetData sheetId="2756"/>
      <sheetData sheetId="2757"/>
      <sheetData sheetId="2758"/>
      <sheetData sheetId="2759"/>
      <sheetData sheetId="2760"/>
      <sheetData sheetId="2761"/>
      <sheetData sheetId="2762"/>
      <sheetData sheetId="2763"/>
      <sheetData sheetId="2764"/>
      <sheetData sheetId="2765"/>
      <sheetData sheetId="2766"/>
      <sheetData sheetId="2767"/>
      <sheetData sheetId="2768"/>
      <sheetData sheetId="2769"/>
      <sheetData sheetId="2770"/>
      <sheetData sheetId="2771"/>
      <sheetData sheetId="2772"/>
      <sheetData sheetId="2773"/>
      <sheetData sheetId="2774"/>
      <sheetData sheetId="2775"/>
      <sheetData sheetId="2776"/>
      <sheetData sheetId="2777"/>
      <sheetData sheetId="2778"/>
      <sheetData sheetId="2779"/>
      <sheetData sheetId="2780"/>
      <sheetData sheetId="2781"/>
      <sheetData sheetId="2782"/>
      <sheetData sheetId="2783"/>
      <sheetData sheetId="2784"/>
      <sheetData sheetId="2785"/>
      <sheetData sheetId="2786"/>
      <sheetData sheetId="2787"/>
      <sheetData sheetId="2788"/>
      <sheetData sheetId="2789"/>
      <sheetData sheetId="2790"/>
      <sheetData sheetId="2791"/>
      <sheetData sheetId="2792"/>
      <sheetData sheetId="2793"/>
      <sheetData sheetId="2794"/>
      <sheetData sheetId="2795"/>
      <sheetData sheetId="2796"/>
      <sheetData sheetId="2797"/>
      <sheetData sheetId="2798"/>
      <sheetData sheetId="2799"/>
      <sheetData sheetId="2800"/>
      <sheetData sheetId="2801"/>
      <sheetData sheetId="2802"/>
      <sheetData sheetId="2803"/>
      <sheetData sheetId="2804"/>
      <sheetData sheetId="2805"/>
      <sheetData sheetId="2806"/>
      <sheetData sheetId="2807"/>
      <sheetData sheetId="2808"/>
      <sheetData sheetId="2809"/>
      <sheetData sheetId="2810"/>
      <sheetData sheetId="2811"/>
      <sheetData sheetId="2812"/>
      <sheetData sheetId="2813"/>
      <sheetData sheetId="2814"/>
      <sheetData sheetId="2815"/>
      <sheetData sheetId="2816"/>
      <sheetData sheetId="2817"/>
      <sheetData sheetId="2818"/>
      <sheetData sheetId="2819"/>
      <sheetData sheetId="2820"/>
      <sheetData sheetId="2821"/>
      <sheetData sheetId="2822"/>
      <sheetData sheetId="2823"/>
      <sheetData sheetId="2824"/>
      <sheetData sheetId="2825"/>
      <sheetData sheetId="2826"/>
      <sheetData sheetId="2827"/>
      <sheetData sheetId="2828"/>
      <sheetData sheetId="2829"/>
      <sheetData sheetId="2830"/>
      <sheetData sheetId="2831"/>
      <sheetData sheetId="2832" refreshError="1"/>
      <sheetData sheetId="2833" refreshError="1"/>
      <sheetData sheetId="2834" refreshError="1"/>
      <sheetData sheetId="2835" refreshError="1"/>
      <sheetData sheetId="2836" refreshError="1"/>
      <sheetData sheetId="2837" refreshError="1"/>
      <sheetData sheetId="2838" refreshError="1"/>
      <sheetData sheetId="2839" refreshError="1"/>
      <sheetData sheetId="2840" refreshError="1"/>
      <sheetData sheetId="2841" refreshError="1"/>
      <sheetData sheetId="2842" refreshError="1"/>
      <sheetData sheetId="2843" refreshError="1"/>
      <sheetData sheetId="2844" refreshError="1"/>
      <sheetData sheetId="2845" refreshError="1"/>
      <sheetData sheetId="2846" refreshError="1"/>
      <sheetData sheetId="2847" refreshError="1"/>
      <sheetData sheetId="2848" refreshError="1"/>
      <sheetData sheetId="2849" refreshError="1"/>
      <sheetData sheetId="2850" refreshError="1"/>
      <sheetData sheetId="2851" refreshError="1"/>
      <sheetData sheetId="2852" refreshError="1"/>
      <sheetData sheetId="2853" refreshError="1"/>
      <sheetData sheetId="2854" refreshError="1"/>
      <sheetData sheetId="2855" refreshError="1"/>
      <sheetData sheetId="2856" refreshError="1"/>
      <sheetData sheetId="2857" refreshError="1"/>
      <sheetData sheetId="2858" refreshError="1"/>
      <sheetData sheetId="2859" refreshError="1"/>
      <sheetData sheetId="2860" refreshError="1"/>
      <sheetData sheetId="2861" refreshError="1"/>
      <sheetData sheetId="2862" refreshError="1"/>
      <sheetData sheetId="2863" refreshError="1"/>
      <sheetData sheetId="2864" refreshError="1"/>
      <sheetData sheetId="2865" refreshError="1"/>
      <sheetData sheetId="2866" refreshError="1"/>
      <sheetData sheetId="2867" refreshError="1"/>
      <sheetData sheetId="2868" refreshError="1"/>
      <sheetData sheetId="2869" refreshError="1"/>
      <sheetData sheetId="2870" refreshError="1"/>
      <sheetData sheetId="2871" refreshError="1"/>
      <sheetData sheetId="2872" refreshError="1"/>
      <sheetData sheetId="2873" refreshError="1"/>
      <sheetData sheetId="2874" refreshError="1"/>
      <sheetData sheetId="2875" refreshError="1"/>
      <sheetData sheetId="2876" refreshError="1"/>
      <sheetData sheetId="2877" refreshError="1"/>
      <sheetData sheetId="2878" refreshError="1"/>
      <sheetData sheetId="2879" refreshError="1"/>
      <sheetData sheetId="2880" refreshError="1"/>
      <sheetData sheetId="2881" refreshError="1"/>
      <sheetData sheetId="2882"/>
      <sheetData sheetId="2883"/>
      <sheetData sheetId="2884"/>
      <sheetData sheetId="2885"/>
      <sheetData sheetId="2886"/>
      <sheetData sheetId="2887"/>
      <sheetData sheetId="2888"/>
      <sheetData sheetId="2889"/>
      <sheetData sheetId="2890"/>
      <sheetData sheetId="2891"/>
      <sheetData sheetId="2892"/>
      <sheetData sheetId="2893"/>
      <sheetData sheetId="2894"/>
      <sheetData sheetId="2895"/>
      <sheetData sheetId="2896"/>
      <sheetData sheetId="2897"/>
      <sheetData sheetId="2898"/>
      <sheetData sheetId="2899"/>
      <sheetData sheetId="2900"/>
      <sheetData sheetId="2901"/>
      <sheetData sheetId="2902"/>
      <sheetData sheetId="2903"/>
      <sheetData sheetId="2904"/>
      <sheetData sheetId="2905"/>
      <sheetData sheetId="2906"/>
      <sheetData sheetId="2907"/>
      <sheetData sheetId="2908"/>
      <sheetData sheetId="2909"/>
      <sheetData sheetId="2910"/>
      <sheetData sheetId="2911"/>
      <sheetData sheetId="2912"/>
      <sheetData sheetId="2913"/>
      <sheetData sheetId="2914"/>
      <sheetData sheetId="2915"/>
      <sheetData sheetId="2916"/>
      <sheetData sheetId="2917"/>
      <sheetData sheetId="2918"/>
      <sheetData sheetId="2919"/>
      <sheetData sheetId="2920"/>
      <sheetData sheetId="2921"/>
      <sheetData sheetId="2922"/>
      <sheetData sheetId="2923"/>
      <sheetData sheetId="2924"/>
      <sheetData sheetId="2925"/>
      <sheetData sheetId="2926"/>
      <sheetData sheetId="2927"/>
      <sheetData sheetId="2928"/>
      <sheetData sheetId="2929"/>
      <sheetData sheetId="2930"/>
      <sheetData sheetId="2931"/>
      <sheetData sheetId="2932"/>
      <sheetData sheetId="2933"/>
      <sheetData sheetId="2934"/>
      <sheetData sheetId="2935"/>
      <sheetData sheetId="2936"/>
      <sheetData sheetId="2937"/>
      <sheetData sheetId="2938"/>
      <sheetData sheetId="2939"/>
      <sheetData sheetId="2940"/>
      <sheetData sheetId="2941"/>
      <sheetData sheetId="2942"/>
      <sheetData sheetId="2943"/>
      <sheetData sheetId="2944"/>
      <sheetData sheetId="2945"/>
      <sheetData sheetId="2946"/>
      <sheetData sheetId="2947"/>
      <sheetData sheetId="2948"/>
      <sheetData sheetId="2949"/>
      <sheetData sheetId="2950"/>
      <sheetData sheetId="2951"/>
      <sheetData sheetId="2952"/>
      <sheetData sheetId="2953"/>
      <sheetData sheetId="2954"/>
      <sheetData sheetId="2955"/>
      <sheetData sheetId="2956"/>
      <sheetData sheetId="2957"/>
      <sheetData sheetId="2958"/>
      <sheetData sheetId="2959"/>
      <sheetData sheetId="2960"/>
      <sheetData sheetId="2961"/>
      <sheetData sheetId="2962"/>
      <sheetData sheetId="2963"/>
      <sheetData sheetId="2964"/>
      <sheetData sheetId="2965"/>
      <sheetData sheetId="2966"/>
      <sheetData sheetId="2967"/>
      <sheetData sheetId="2968"/>
      <sheetData sheetId="2969"/>
      <sheetData sheetId="2970"/>
      <sheetData sheetId="2971"/>
      <sheetData sheetId="2972"/>
      <sheetData sheetId="2973"/>
      <sheetData sheetId="2974"/>
      <sheetData sheetId="2975"/>
      <sheetData sheetId="2976"/>
      <sheetData sheetId="2977"/>
      <sheetData sheetId="2978"/>
      <sheetData sheetId="2979"/>
      <sheetData sheetId="2980"/>
      <sheetData sheetId="2981"/>
      <sheetData sheetId="2982"/>
      <sheetData sheetId="2983"/>
      <sheetData sheetId="2984"/>
      <sheetData sheetId="2985"/>
      <sheetData sheetId="2986"/>
      <sheetData sheetId="2987"/>
      <sheetData sheetId="2988"/>
      <sheetData sheetId="2989"/>
      <sheetData sheetId="2990"/>
      <sheetData sheetId="2991"/>
      <sheetData sheetId="2992"/>
      <sheetData sheetId="2993"/>
      <sheetData sheetId="2994"/>
      <sheetData sheetId="2995"/>
      <sheetData sheetId="2996"/>
      <sheetData sheetId="2997"/>
      <sheetData sheetId="2998"/>
      <sheetData sheetId="2999"/>
      <sheetData sheetId="3000"/>
      <sheetData sheetId="3001"/>
      <sheetData sheetId="3002"/>
      <sheetData sheetId="3003"/>
      <sheetData sheetId="3004"/>
      <sheetData sheetId="3005"/>
      <sheetData sheetId="3006"/>
      <sheetData sheetId="3007"/>
      <sheetData sheetId="3008"/>
      <sheetData sheetId="3009"/>
      <sheetData sheetId="3010"/>
      <sheetData sheetId="3011"/>
      <sheetData sheetId="3012"/>
      <sheetData sheetId="3013"/>
      <sheetData sheetId="3014"/>
      <sheetData sheetId="3015"/>
      <sheetData sheetId="3016"/>
      <sheetData sheetId="3017"/>
      <sheetData sheetId="3018"/>
      <sheetData sheetId="3019"/>
      <sheetData sheetId="3020"/>
      <sheetData sheetId="3021"/>
      <sheetData sheetId="3022"/>
      <sheetData sheetId="3023"/>
      <sheetData sheetId="3024"/>
      <sheetData sheetId="3025"/>
      <sheetData sheetId="3026"/>
      <sheetData sheetId="3027"/>
      <sheetData sheetId="3028"/>
      <sheetData sheetId="3029"/>
      <sheetData sheetId="3030"/>
      <sheetData sheetId="3031"/>
      <sheetData sheetId="3032"/>
      <sheetData sheetId="3033"/>
      <sheetData sheetId="3034"/>
      <sheetData sheetId="3035"/>
      <sheetData sheetId="3036"/>
      <sheetData sheetId="3037"/>
      <sheetData sheetId="3038"/>
      <sheetData sheetId="3039"/>
      <sheetData sheetId="3040"/>
      <sheetData sheetId="3041"/>
      <sheetData sheetId="3042"/>
      <sheetData sheetId="3043"/>
      <sheetData sheetId="3044"/>
      <sheetData sheetId="3045"/>
      <sheetData sheetId="3046"/>
      <sheetData sheetId="3047"/>
      <sheetData sheetId="3048"/>
      <sheetData sheetId="3049"/>
      <sheetData sheetId="3050"/>
      <sheetData sheetId="3051"/>
      <sheetData sheetId="3052"/>
      <sheetData sheetId="3053"/>
      <sheetData sheetId="3054"/>
      <sheetData sheetId="3055"/>
      <sheetData sheetId="3056"/>
      <sheetData sheetId="3057"/>
      <sheetData sheetId="3058"/>
      <sheetData sheetId="3059"/>
      <sheetData sheetId="3060"/>
      <sheetData sheetId="3061"/>
      <sheetData sheetId="3062"/>
      <sheetData sheetId="3063"/>
      <sheetData sheetId="3064"/>
      <sheetData sheetId="3065"/>
      <sheetData sheetId="3066"/>
      <sheetData sheetId="3067"/>
      <sheetData sheetId="3068"/>
      <sheetData sheetId="3069"/>
      <sheetData sheetId="3070"/>
      <sheetData sheetId="3071"/>
      <sheetData sheetId="3072"/>
      <sheetData sheetId="3073"/>
      <sheetData sheetId="3074"/>
      <sheetData sheetId="3075"/>
      <sheetData sheetId="3076"/>
      <sheetData sheetId="3077"/>
      <sheetData sheetId="3078"/>
      <sheetData sheetId="3079"/>
      <sheetData sheetId="3080"/>
      <sheetData sheetId="3081"/>
      <sheetData sheetId="3082"/>
      <sheetData sheetId="3083"/>
      <sheetData sheetId="3084"/>
      <sheetData sheetId="3085"/>
      <sheetData sheetId="3086"/>
      <sheetData sheetId="3087"/>
      <sheetData sheetId="3088"/>
      <sheetData sheetId="3089"/>
      <sheetData sheetId="3090"/>
      <sheetData sheetId="3091"/>
      <sheetData sheetId="3092"/>
      <sheetData sheetId="3093"/>
      <sheetData sheetId="3094"/>
      <sheetData sheetId="3095"/>
      <sheetData sheetId="3096"/>
      <sheetData sheetId="3097"/>
      <sheetData sheetId="3098"/>
      <sheetData sheetId="3099"/>
      <sheetData sheetId="3100"/>
      <sheetData sheetId="3101"/>
      <sheetData sheetId="3102"/>
      <sheetData sheetId="3103"/>
      <sheetData sheetId="3104"/>
      <sheetData sheetId="3105"/>
      <sheetData sheetId="3106"/>
      <sheetData sheetId="3107"/>
      <sheetData sheetId="3108"/>
      <sheetData sheetId="3109"/>
      <sheetData sheetId="3110"/>
      <sheetData sheetId="3111"/>
      <sheetData sheetId="3112"/>
      <sheetData sheetId="3113"/>
      <sheetData sheetId="3114"/>
      <sheetData sheetId="3115"/>
      <sheetData sheetId="3116"/>
      <sheetData sheetId="3117"/>
      <sheetData sheetId="3118"/>
      <sheetData sheetId="3119"/>
      <sheetData sheetId="3120"/>
      <sheetData sheetId="3121"/>
      <sheetData sheetId="3122"/>
      <sheetData sheetId="3123"/>
      <sheetData sheetId="3124"/>
      <sheetData sheetId="3125"/>
      <sheetData sheetId="3126"/>
      <sheetData sheetId="3127"/>
      <sheetData sheetId="3128"/>
      <sheetData sheetId="3129"/>
      <sheetData sheetId="3130"/>
      <sheetData sheetId="3131"/>
      <sheetData sheetId="3132"/>
      <sheetData sheetId="3133"/>
      <sheetData sheetId="3134"/>
      <sheetData sheetId="3135"/>
      <sheetData sheetId="3136"/>
      <sheetData sheetId="3137"/>
      <sheetData sheetId="3138"/>
      <sheetData sheetId="3139"/>
      <sheetData sheetId="3140"/>
      <sheetData sheetId="3141"/>
      <sheetData sheetId="3142"/>
      <sheetData sheetId="3143"/>
      <sheetData sheetId="3144"/>
      <sheetData sheetId="3145"/>
      <sheetData sheetId="3146"/>
      <sheetData sheetId="3147"/>
      <sheetData sheetId="3148"/>
      <sheetData sheetId="3149"/>
      <sheetData sheetId="3150"/>
      <sheetData sheetId="3151"/>
      <sheetData sheetId="3152"/>
      <sheetData sheetId="3153"/>
      <sheetData sheetId="3154"/>
      <sheetData sheetId="3155"/>
      <sheetData sheetId="3156"/>
      <sheetData sheetId="3157"/>
      <sheetData sheetId="3158"/>
      <sheetData sheetId="3159"/>
      <sheetData sheetId="3160"/>
      <sheetData sheetId="3161"/>
      <sheetData sheetId="3162"/>
      <sheetData sheetId="3163"/>
      <sheetData sheetId="3164"/>
      <sheetData sheetId="3165"/>
      <sheetData sheetId="3166"/>
      <sheetData sheetId="3167"/>
      <sheetData sheetId="3168"/>
      <sheetData sheetId="3169"/>
      <sheetData sheetId="3170"/>
      <sheetData sheetId="3171"/>
      <sheetData sheetId="3172"/>
      <sheetData sheetId="3173"/>
      <sheetData sheetId="3174"/>
      <sheetData sheetId="3175"/>
      <sheetData sheetId="3176"/>
      <sheetData sheetId="3177"/>
      <sheetData sheetId="3178"/>
      <sheetData sheetId="3179"/>
      <sheetData sheetId="3180"/>
      <sheetData sheetId="3181"/>
      <sheetData sheetId="3182"/>
      <sheetData sheetId="3183"/>
      <sheetData sheetId="3184"/>
      <sheetData sheetId="3185"/>
      <sheetData sheetId="3186"/>
      <sheetData sheetId="3187"/>
      <sheetData sheetId="3188"/>
      <sheetData sheetId="3189"/>
      <sheetData sheetId="3190"/>
      <sheetData sheetId="3191"/>
      <sheetData sheetId="3192"/>
      <sheetData sheetId="3193"/>
      <sheetData sheetId="3194"/>
      <sheetData sheetId="3195"/>
      <sheetData sheetId="3196"/>
      <sheetData sheetId="3197"/>
      <sheetData sheetId="3198"/>
      <sheetData sheetId="3199"/>
      <sheetData sheetId="3200"/>
      <sheetData sheetId="3201"/>
      <sheetData sheetId="3202"/>
      <sheetData sheetId="3203"/>
      <sheetData sheetId="3204"/>
      <sheetData sheetId="3205"/>
      <sheetData sheetId="3206"/>
      <sheetData sheetId="3207"/>
      <sheetData sheetId="3208"/>
      <sheetData sheetId="3209"/>
      <sheetData sheetId="3210"/>
      <sheetData sheetId="3211"/>
      <sheetData sheetId="3212"/>
      <sheetData sheetId="3213"/>
      <sheetData sheetId="3214"/>
      <sheetData sheetId="3215"/>
      <sheetData sheetId="3216"/>
      <sheetData sheetId="3217"/>
      <sheetData sheetId="3218"/>
      <sheetData sheetId="3219"/>
      <sheetData sheetId="3220"/>
      <sheetData sheetId="3221"/>
      <sheetData sheetId="3222"/>
      <sheetData sheetId="3223"/>
      <sheetData sheetId="3224"/>
      <sheetData sheetId="3225"/>
      <sheetData sheetId="3226"/>
      <sheetData sheetId="3227"/>
      <sheetData sheetId="3228"/>
      <sheetData sheetId="3229"/>
      <sheetData sheetId="3230"/>
      <sheetData sheetId="3231"/>
      <sheetData sheetId="3232"/>
      <sheetData sheetId="3233"/>
      <sheetData sheetId="3234"/>
      <sheetData sheetId="3235"/>
      <sheetData sheetId="3236"/>
      <sheetData sheetId="3237"/>
      <sheetData sheetId="3238"/>
      <sheetData sheetId="3239"/>
      <sheetData sheetId="3240"/>
      <sheetData sheetId="3241"/>
      <sheetData sheetId="3242"/>
      <sheetData sheetId="3243"/>
      <sheetData sheetId="3244"/>
      <sheetData sheetId="3245"/>
      <sheetData sheetId="3246"/>
      <sheetData sheetId="3247"/>
      <sheetData sheetId="3248"/>
      <sheetData sheetId="3249"/>
      <sheetData sheetId="3250"/>
      <sheetData sheetId="3251"/>
      <sheetData sheetId="3252"/>
      <sheetData sheetId="3253"/>
      <sheetData sheetId="3254"/>
      <sheetData sheetId="3255"/>
      <sheetData sheetId="3256"/>
      <sheetData sheetId="3257"/>
      <sheetData sheetId="3258"/>
      <sheetData sheetId="3259"/>
      <sheetData sheetId="3260"/>
      <sheetData sheetId="3261"/>
      <sheetData sheetId="3262"/>
      <sheetData sheetId="3263"/>
      <sheetData sheetId="3264"/>
      <sheetData sheetId="3265"/>
      <sheetData sheetId="3266"/>
      <sheetData sheetId="3267"/>
      <sheetData sheetId="3268"/>
      <sheetData sheetId="3269"/>
      <sheetData sheetId="3270"/>
      <sheetData sheetId="3271"/>
      <sheetData sheetId="3272"/>
      <sheetData sheetId="3273"/>
      <sheetData sheetId="3274"/>
      <sheetData sheetId="3275"/>
      <sheetData sheetId="3276"/>
      <sheetData sheetId="3277"/>
      <sheetData sheetId="3278"/>
      <sheetData sheetId="3279"/>
      <sheetData sheetId="3280"/>
      <sheetData sheetId="3281"/>
      <sheetData sheetId="3282"/>
      <sheetData sheetId="3283"/>
      <sheetData sheetId="3284"/>
      <sheetData sheetId="3285"/>
      <sheetData sheetId="3286"/>
      <sheetData sheetId="3287"/>
      <sheetData sheetId="3288"/>
      <sheetData sheetId="3289"/>
      <sheetData sheetId="3290"/>
      <sheetData sheetId="3291"/>
      <sheetData sheetId="3292"/>
      <sheetData sheetId="3293"/>
      <sheetData sheetId="3294"/>
      <sheetData sheetId="3295"/>
      <sheetData sheetId="3296"/>
      <sheetData sheetId="3297"/>
      <sheetData sheetId="3298"/>
      <sheetData sheetId="3299"/>
      <sheetData sheetId="3300"/>
      <sheetData sheetId="3301"/>
      <sheetData sheetId="3302"/>
      <sheetData sheetId="3303"/>
      <sheetData sheetId="3304"/>
      <sheetData sheetId="3305"/>
      <sheetData sheetId="3306"/>
      <sheetData sheetId="3307"/>
      <sheetData sheetId="3308"/>
      <sheetData sheetId="3309"/>
      <sheetData sheetId="3310"/>
      <sheetData sheetId="3311"/>
      <sheetData sheetId="3312"/>
      <sheetData sheetId="3313"/>
      <sheetData sheetId="3314"/>
      <sheetData sheetId="3315"/>
      <sheetData sheetId="3316"/>
      <sheetData sheetId="3317"/>
      <sheetData sheetId="3318"/>
      <sheetData sheetId="3319"/>
      <sheetData sheetId="3320"/>
      <sheetData sheetId="3321"/>
      <sheetData sheetId="3322"/>
      <sheetData sheetId="3323"/>
      <sheetData sheetId="3324"/>
      <sheetData sheetId="3325"/>
      <sheetData sheetId="3326"/>
      <sheetData sheetId="3327"/>
      <sheetData sheetId="3328"/>
      <sheetData sheetId="3329"/>
      <sheetData sheetId="3330"/>
      <sheetData sheetId="3331"/>
      <sheetData sheetId="3332"/>
      <sheetData sheetId="3333"/>
      <sheetData sheetId="3334"/>
      <sheetData sheetId="3335"/>
      <sheetData sheetId="3336"/>
      <sheetData sheetId="3337"/>
      <sheetData sheetId="3338"/>
      <sheetData sheetId="3339"/>
      <sheetData sheetId="3340"/>
      <sheetData sheetId="3341"/>
      <sheetData sheetId="3342"/>
      <sheetData sheetId="3343"/>
      <sheetData sheetId="3344"/>
      <sheetData sheetId="3345"/>
      <sheetData sheetId="3346"/>
      <sheetData sheetId="3347"/>
      <sheetData sheetId="3348"/>
      <sheetData sheetId="3349"/>
      <sheetData sheetId="3350"/>
      <sheetData sheetId="3351"/>
      <sheetData sheetId="3352"/>
      <sheetData sheetId="3353"/>
      <sheetData sheetId="3354"/>
      <sheetData sheetId="3355"/>
      <sheetData sheetId="3356"/>
      <sheetData sheetId="3357"/>
      <sheetData sheetId="3358"/>
      <sheetData sheetId="3359"/>
      <sheetData sheetId="3360"/>
      <sheetData sheetId="3361"/>
      <sheetData sheetId="3362"/>
      <sheetData sheetId="3363"/>
      <sheetData sheetId="3364"/>
      <sheetData sheetId="3365"/>
      <sheetData sheetId="3366"/>
      <sheetData sheetId="3367"/>
      <sheetData sheetId="3368"/>
      <sheetData sheetId="3369"/>
      <sheetData sheetId="3370"/>
      <sheetData sheetId="3371"/>
      <sheetData sheetId="3372"/>
      <sheetData sheetId="3373"/>
      <sheetData sheetId="3374"/>
      <sheetData sheetId="3375"/>
      <sheetData sheetId="3376"/>
      <sheetData sheetId="3377"/>
      <sheetData sheetId="3378"/>
      <sheetData sheetId="3379"/>
      <sheetData sheetId="3380"/>
      <sheetData sheetId="3381"/>
      <sheetData sheetId="3382"/>
      <sheetData sheetId="3383"/>
      <sheetData sheetId="3384"/>
      <sheetData sheetId="3385"/>
      <sheetData sheetId="3386"/>
      <sheetData sheetId="3387"/>
      <sheetData sheetId="3388"/>
      <sheetData sheetId="3389"/>
      <sheetData sheetId="3390"/>
      <sheetData sheetId="3391"/>
      <sheetData sheetId="3392"/>
      <sheetData sheetId="3393"/>
      <sheetData sheetId="3394"/>
      <sheetData sheetId="3395"/>
      <sheetData sheetId="3396"/>
      <sheetData sheetId="3397"/>
      <sheetData sheetId="3398"/>
      <sheetData sheetId="3399"/>
      <sheetData sheetId="3400"/>
      <sheetData sheetId="3401"/>
      <sheetData sheetId="3402"/>
      <sheetData sheetId="3403"/>
      <sheetData sheetId="3404"/>
      <sheetData sheetId="3405"/>
      <sheetData sheetId="3406"/>
      <sheetData sheetId="3407"/>
      <sheetData sheetId="3408"/>
      <sheetData sheetId="3409"/>
      <sheetData sheetId="3410"/>
      <sheetData sheetId="3411"/>
      <sheetData sheetId="3412"/>
      <sheetData sheetId="3413"/>
      <sheetData sheetId="3414"/>
      <sheetData sheetId="3415"/>
      <sheetData sheetId="3416"/>
      <sheetData sheetId="3417"/>
      <sheetData sheetId="3418"/>
      <sheetData sheetId="3419"/>
      <sheetData sheetId="3420"/>
      <sheetData sheetId="3421"/>
      <sheetData sheetId="3422"/>
      <sheetData sheetId="3423"/>
      <sheetData sheetId="3424"/>
      <sheetData sheetId="3425"/>
      <sheetData sheetId="3426"/>
      <sheetData sheetId="3427"/>
      <sheetData sheetId="3428"/>
      <sheetData sheetId="3429"/>
      <sheetData sheetId="3430"/>
      <sheetData sheetId="3431"/>
      <sheetData sheetId="3432"/>
      <sheetData sheetId="3433"/>
      <sheetData sheetId="3434"/>
      <sheetData sheetId="3435"/>
      <sheetData sheetId="3436"/>
      <sheetData sheetId="3437"/>
      <sheetData sheetId="3438"/>
      <sheetData sheetId="3439"/>
      <sheetData sheetId="3440"/>
      <sheetData sheetId="3441"/>
      <sheetData sheetId="3442"/>
      <sheetData sheetId="3443"/>
      <sheetData sheetId="3444"/>
      <sheetData sheetId="3445"/>
      <sheetData sheetId="3446"/>
      <sheetData sheetId="3447"/>
      <sheetData sheetId="3448"/>
      <sheetData sheetId="3449"/>
      <sheetData sheetId="3450"/>
      <sheetData sheetId="3451"/>
      <sheetData sheetId="3452"/>
      <sheetData sheetId="3453"/>
      <sheetData sheetId="3454"/>
      <sheetData sheetId="3455"/>
      <sheetData sheetId="3456"/>
      <sheetData sheetId="3457"/>
      <sheetData sheetId="3458"/>
      <sheetData sheetId="3459"/>
      <sheetData sheetId="3460"/>
      <sheetData sheetId="3461"/>
      <sheetData sheetId="3462"/>
      <sheetData sheetId="3463"/>
      <sheetData sheetId="3464"/>
      <sheetData sheetId="3465"/>
      <sheetData sheetId="3466"/>
      <sheetData sheetId="3467"/>
      <sheetData sheetId="3468"/>
      <sheetData sheetId="3469"/>
      <sheetData sheetId="3470"/>
      <sheetData sheetId="3471"/>
      <sheetData sheetId="3472"/>
      <sheetData sheetId="3473"/>
      <sheetData sheetId="3474"/>
      <sheetData sheetId="3475"/>
      <sheetData sheetId="3476"/>
      <sheetData sheetId="3477"/>
      <sheetData sheetId="3478"/>
      <sheetData sheetId="3479"/>
      <sheetData sheetId="3480"/>
      <sheetData sheetId="3481"/>
      <sheetData sheetId="3482"/>
      <sheetData sheetId="3483"/>
      <sheetData sheetId="3484"/>
      <sheetData sheetId="3485"/>
      <sheetData sheetId="3486"/>
      <sheetData sheetId="3487"/>
      <sheetData sheetId="3488"/>
      <sheetData sheetId="3489"/>
      <sheetData sheetId="3490"/>
      <sheetData sheetId="3491"/>
      <sheetData sheetId="3492"/>
      <sheetData sheetId="3493"/>
      <sheetData sheetId="3494"/>
      <sheetData sheetId="3495"/>
      <sheetData sheetId="3496"/>
      <sheetData sheetId="3497"/>
      <sheetData sheetId="3498"/>
      <sheetData sheetId="3499"/>
      <sheetData sheetId="3500"/>
      <sheetData sheetId="3501"/>
      <sheetData sheetId="3502"/>
      <sheetData sheetId="3503"/>
      <sheetData sheetId="3504"/>
      <sheetData sheetId="3505"/>
      <sheetData sheetId="3506"/>
      <sheetData sheetId="3507"/>
      <sheetData sheetId="3508"/>
      <sheetData sheetId="3509"/>
      <sheetData sheetId="3510"/>
      <sheetData sheetId="3511"/>
      <sheetData sheetId="3512"/>
      <sheetData sheetId="3513"/>
      <sheetData sheetId="3514"/>
      <sheetData sheetId="3515"/>
      <sheetData sheetId="3516"/>
      <sheetData sheetId="3517"/>
      <sheetData sheetId="3518"/>
      <sheetData sheetId="3519"/>
      <sheetData sheetId="3520"/>
      <sheetData sheetId="3521"/>
      <sheetData sheetId="3522"/>
      <sheetData sheetId="3523"/>
      <sheetData sheetId="3524"/>
      <sheetData sheetId="3525"/>
      <sheetData sheetId="3526"/>
      <sheetData sheetId="3527"/>
      <sheetData sheetId="3528"/>
      <sheetData sheetId="3529"/>
      <sheetData sheetId="3530"/>
      <sheetData sheetId="3531"/>
      <sheetData sheetId="3532"/>
      <sheetData sheetId="3533"/>
      <sheetData sheetId="3534"/>
      <sheetData sheetId="3535"/>
      <sheetData sheetId="3536"/>
      <sheetData sheetId="3537"/>
      <sheetData sheetId="3538"/>
      <sheetData sheetId="3539"/>
      <sheetData sheetId="3540"/>
      <sheetData sheetId="3541"/>
      <sheetData sheetId="3542"/>
      <sheetData sheetId="3543"/>
      <sheetData sheetId="3544"/>
      <sheetData sheetId="3545"/>
      <sheetData sheetId="3546"/>
      <sheetData sheetId="3547"/>
      <sheetData sheetId="3548"/>
      <sheetData sheetId="3549"/>
      <sheetData sheetId="3550"/>
      <sheetData sheetId="3551"/>
      <sheetData sheetId="3552"/>
      <sheetData sheetId="3553"/>
      <sheetData sheetId="3554"/>
      <sheetData sheetId="3555"/>
      <sheetData sheetId="3556"/>
      <sheetData sheetId="3557"/>
      <sheetData sheetId="3558"/>
      <sheetData sheetId="3559"/>
      <sheetData sheetId="3560"/>
      <sheetData sheetId="3561"/>
      <sheetData sheetId="3562"/>
      <sheetData sheetId="3563"/>
      <sheetData sheetId="3564"/>
      <sheetData sheetId="3565"/>
      <sheetData sheetId="3566"/>
      <sheetData sheetId="3567"/>
      <sheetData sheetId="3568"/>
      <sheetData sheetId="3569"/>
      <sheetData sheetId="3570"/>
      <sheetData sheetId="3571"/>
      <sheetData sheetId="3572"/>
      <sheetData sheetId="3573"/>
      <sheetData sheetId="3574"/>
      <sheetData sheetId="3575"/>
      <sheetData sheetId="3576"/>
      <sheetData sheetId="3577"/>
      <sheetData sheetId="3578"/>
      <sheetData sheetId="3579"/>
      <sheetData sheetId="3580"/>
      <sheetData sheetId="3581"/>
      <sheetData sheetId="3582"/>
      <sheetData sheetId="3583"/>
      <sheetData sheetId="3584"/>
      <sheetData sheetId="3585"/>
      <sheetData sheetId="3586"/>
      <sheetData sheetId="3587"/>
      <sheetData sheetId="3588"/>
      <sheetData sheetId="3589"/>
      <sheetData sheetId="3590"/>
      <sheetData sheetId="3591"/>
      <sheetData sheetId="3592"/>
      <sheetData sheetId="3593"/>
      <sheetData sheetId="3594"/>
      <sheetData sheetId="3595"/>
      <sheetData sheetId="3596"/>
      <sheetData sheetId="3597"/>
      <sheetData sheetId="3598"/>
      <sheetData sheetId="3599"/>
      <sheetData sheetId="3600"/>
      <sheetData sheetId="3601"/>
      <sheetData sheetId="3602"/>
      <sheetData sheetId="3603"/>
      <sheetData sheetId="3604"/>
      <sheetData sheetId="3605"/>
      <sheetData sheetId="3606"/>
      <sheetData sheetId="3607"/>
      <sheetData sheetId="3608"/>
      <sheetData sheetId="3609"/>
      <sheetData sheetId="3610"/>
      <sheetData sheetId="3611"/>
      <sheetData sheetId="3612"/>
      <sheetData sheetId="3613"/>
      <sheetData sheetId="3614"/>
      <sheetData sheetId="3615"/>
      <sheetData sheetId="3616"/>
      <sheetData sheetId="3617"/>
      <sheetData sheetId="3618"/>
      <sheetData sheetId="3619"/>
      <sheetData sheetId="3620"/>
      <sheetData sheetId="3621"/>
      <sheetData sheetId="3622"/>
      <sheetData sheetId="3623"/>
      <sheetData sheetId="3624"/>
      <sheetData sheetId="3625"/>
      <sheetData sheetId="3626"/>
      <sheetData sheetId="3627"/>
      <sheetData sheetId="3628"/>
      <sheetData sheetId="3629"/>
      <sheetData sheetId="3630"/>
      <sheetData sheetId="3631"/>
      <sheetData sheetId="3632"/>
      <sheetData sheetId="3633"/>
      <sheetData sheetId="3634"/>
      <sheetData sheetId="3635"/>
      <sheetData sheetId="3636"/>
      <sheetData sheetId="3637"/>
      <sheetData sheetId="3638"/>
      <sheetData sheetId="3639"/>
      <sheetData sheetId="3640"/>
      <sheetData sheetId="3641"/>
      <sheetData sheetId="3642"/>
      <sheetData sheetId="3643"/>
      <sheetData sheetId="3644"/>
      <sheetData sheetId="3645"/>
      <sheetData sheetId="3646"/>
      <sheetData sheetId="3647"/>
      <sheetData sheetId="3648"/>
      <sheetData sheetId="3649"/>
      <sheetData sheetId="3650"/>
      <sheetData sheetId="3651"/>
      <sheetData sheetId="3652"/>
      <sheetData sheetId="3653"/>
      <sheetData sheetId="3654"/>
      <sheetData sheetId="3655"/>
      <sheetData sheetId="3656"/>
      <sheetData sheetId="3657"/>
      <sheetData sheetId="3658"/>
      <sheetData sheetId="3659"/>
      <sheetData sheetId="3660"/>
      <sheetData sheetId="3661"/>
      <sheetData sheetId="3662"/>
      <sheetData sheetId="3663"/>
      <sheetData sheetId="3664"/>
      <sheetData sheetId="3665"/>
      <sheetData sheetId="3666"/>
      <sheetData sheetId="3667"/>
      <sheetData sheetId="3668"/>
      <sheetData sheetId="3669"/>
      <sheetData sheetId="3670"/>
      <sheetData sheetId="3671"/>
      <sheetData sheetId="3672"/>
      <sheetData sheetId="3673"/>
      <sheetData sheetId="3674"/>
      <sheetData sheetId="3675"/>
      <sheetData sheetId="3676"/>
      <sheetData sheetId="3677"/>
      <sheetData sheetId="3678"/>
      <sheetData sheetId="3679"/>
      <sheetData sheetId="3680"/>
      <sheetData sheetId="3681"/>
      <sheetData sheetId="3682"/>
      <sheetData sheetId="3683"/>
      <sheetData sheetId="3684"/>
      <sheetData sheetId="3685"/>
      <sheetData sheetId="3686"/>
      <sheetData sheetId="3687"/>
      <sheetData sheetId="3688"/>
      <sheetData sheetId="3689"/>
      <sheetData sheetId="3690"/>
      <sheetData sheetId="3691"/>
      <sheetData sheetId="3692"/>
      <sheetData sheetId="3693"/>
      <sheetData sheetId="3694"/>
      <sheetData sheetId="3695"/>
      <sheetData sheetId="3696"/>
      <sheetData sheetId="3697"/>
      <sheetData sheetId="3698"/>
      <sheetData sheetId="3699"/>
      <sheetData sheetId="3700"/>
      <sheetData sheetId="3701"/>
      <sheetData sheetId="3702"/>
      <sheetData sheetId="3703"/>
      <sheetData sheetId="3704"/>
      <sheetData sheetId="3705"/>
      <sheetData sheetId="3706"/>
      <sheetData sheetId="3707"/>
      <sheetData sheetId="3708"/>
      <sheetData sheetId="3709"/>
      <sheetData sheetId="3710"/>
      <sheetData sheetId="3711"/>
      <sheetData sheetId="3712"/>
      <sheetData sheetId="3713"/>
      <sheetData sheetId="3714"/>
      <sheetData sheetId="3715"/>
      <sheetData sheetId="3716"/>
      <sheetData sheetId="3717"/>
      <sheetData sheetId="3718"/>
      <sheetData sheetId="3719"/>
      <sheetData sheetId="3720"/>
      <sheetData sheetId="3721"/>
      <sheetData sheetId="3722"/>
      <sheetData sheetId="3723"/>
      <sheetData sheetId="3724"/>
      <sheetData sheetId="3725"/>
      <sheetData sheetId="3726"/>
      <sheetData sheetId="3727"/>
      <sheetData sheetId="3728"/>
      <sheetData sheetId="3729"/>
      <sheetData sheetId="3730"/>
      <sheetData sheetId="3731"/>
      <sheetData sheetId="3732"/>
      <sheetData sheetId="3733"/>
      <sheetData sheetId="3734"/>
      <sheetData sheetId="3735"/>
      <sheetData sheetId="3736"/>
      <sheetData sheetId="3737"/>
      <sheetData sheetId="3738"/>
      <sheetData sheetId="3739"/>
      <sheetData sheetId="3740"/>
      <sheetData sheetId="3741"/>
      <sheetData sheetId="3742" refreshError="1"/>
      <sheetData sheetId="3743" refreshError="1"/>
      <sheetData sheetId="3744" refreshError="1"/>
      <sheetData sheetId="3745" refreshError="1"/>
      <sheetData sheetId="3746" refreshError="1"/>
      <sheetData sheetId="3747" refreshError="1"/>
      <sheetData sheetId="3748" refreshError="1"/>
      <sheetData sheetId="3749" refreshError="1"/>
      <sheetData sheetId="3750" refreshError="1"/>
      <sheetData sheetId="3751" refreshError="1"/>
      <sheetData sheetId="3752" refreshError="1"/>
      <sheetData sheetId="3753" refreshError="1"/>
      <sheetData sheetId="3754" refreshError="1"/>
      <sheetData sheetId="3755" refreshError="1"/>
      <sheetData sheetId="3756" refreshError="1"/>
      <sheetData sheetId="3757" refreshError="1"/>
      <sheetData sheetId="3758" refreshError="1"/>
      <sheetData sheetId="3759" refreshError="1"/>
      <sheetData sheetId="3760" refreshError="1"/>
      <sheetData sheetId="3761" refreshError="1"/>
      <sheetData sheetId="3762" refreshError="1"/>
      <sheetData sheetId="3763" refreshError="1"/>
      <sheetData sheetId="3764" refreshError="1"/>
      <sheetData sheetId="3765" refreshError="1"/>
      <sheetData sheetId="3766" refreshError="1"/>
      <sheetData sheetId="3767" refreshError="1"/>
      <sheetData sheetId="3768" refreshError="1"/>
      <sheetData sheetId="3769" refreshError="1"/>
      <sheetData sheetId="3770" refreshError="1"/>
      <sheetData sheetId="3771" refreshError="1"/>
      <sheetData sheetId="3772" refreshError="1"/>
      <sheetData sheetId="3773" refreshError="1"/>
      <sheetData sheetId="3774" refreshError="1"/>
      <sheetData sheetId="3775" refreshError="1"/>
      <sheetData sheetId="3776" refreshError="1"/>
      <sheetData sheetId="3777" refreshError="1"/>
      <sheetData sheetId="3778" refreshError="1"/>
      <sheetData sheetId="3779" refreshError="1"/>
      <sheetData sheetId="3780" refreshError="1"/>
      <sheetData sheetId="3781" refreshError="1"/>
      <sheetData sheetId="3782" refreshError="1"/>
      <sheetData sheetId="3783" refreshError="1"/>
      <sheetData sheetId="3784" refreshError="1"/>
      <sheetData sheetId="3785" refreshError="1"/>
      <sheetData sheetId="3786" refreshError="1"/>
      <sheetData sheetId="3787" refreshError="1"/>
      <sheetData sheetId="3788" refreshError="1"/>
      <sheetData sheetId="3789" refreshError="1"/>
      <sheetData sheetId="3790" refreshError="1"/>
      <sheetData sheetId="3791" refreshError="1"/>
      <sheetData sheetId="3792" refreshError="1"/>
      <sheetData sheetId="3793" refreshError="1"/>
      <sheetData sheetId="3794" refreshError="1"/>
      <sheetData sheetId="3795" refreshError="1"/>
      <sheetData sheetId="3796" refreshError="1"/>
      <sheetData sheetId="3797" refreshError="1"/>
      <sheetData sheetId="3798" refreshError="1"/>
      <sheetData sheetId="3799" refreshError="1"/>
      <sheetData sheetId="3800" refreshError="1"/>
      <sheetData sheetId="3801" refreshError="1"/>
      <sheetData sheetId="3802" refreshError="1"/>
      <sheetData sheetId="3803" refreshError="1"/>
      <sheetData sheetId="3804" refreshError="1"/>
      <sheetData sheetId="3805" refreshError="1"/>
      <sheetData sheetId="3806" refreshError="1"/>
      <sheetData sheetId="3807" refreshError="1"/>
      <sheetData sheetId="3808" refreshError="1"/>
      <sheetData sheetId="3809" refreshError="1"/>
      <sheetData sheetId="3810" refreshError="1"/>
      <sheetData sheetId="3811" refreshError="1"/>
      <sheetData sheetId="3812" refreshError="1"/>
      <sheetData sheetId="3813" refreshError="1"/>
      <sheetData sheetId="3814" refreshError="1"/>
      <sheetData sheetId="3815" refreshError="1"/>
      <sheetData sheetId="3816" refreshError="1"/>
      <sheetData sheetId="3817" refreshError="1"/>
      <sheetData sheetId="3818" refreshError="1"/>
      <sheetData sheetId="3819" refreshError="1"/>
      <sheetData sheetId="3820" refreshError="1"/>
      <sheetData sheetId="3821" refreshError="1"/>
      <sheetData sheetId="3822" refreshError="1"/>
      <sheetData sheetId="3823" refreshError="1"/>
      <sheetData sheetId="3824" refreshError="1"/>
      <sheetData sheetId="3825" refreshError="1"/>
      <sheetData sheetId="3826" refreshError="1"/>
      <sheetData sheetId="3827" refreshError="1"/>
      <sheetData sheetId="3828" refreshError="1"/>
      <sheetData sheetId="3829" refreshError="1"/>
      <sheetData sheetId="3830" refreshError="1"/>
      <sheetData sheetId="3831" refreshError="1"/>
      <sheetData sheetId="3832" refreshError="1"/>
      <sheetData sheetId="3833" refreshError="1"/>
      <sheetData sheetId="3834" refreshError="1"/>
      <sheetData sheetId="3835" refreshError="1"/>
      <sheetData sheetId="3836" refreshError="1"/>
      <sheetData sheetId="3837" refreshError="1"/>
      <sheetData sheetId="3838" refreshError="1"/>
      <sheetData sheetId="3839" refreshError="1"/>
      <sheetData sheetId="3840" refreshError="1"/>
      <sheetData sheetId="3841" refreshError="1"/>
      <sheetData sheetId="3842" refreshError="1"/>
      <sheetData sheetId="3843" refreshError="1"/>
      <sheetData sheetId="3844" refreshError="1"/>
      <sheetData sheetId="3845" refreshError="1"/>
      <sheetData sheetId="3846" refreshError="1"/>
      <sheetData sheetId="3847" refreshError="1"/>
      <sheetData sheetId="3848" refreshError="1"/>
      <sheetData sheetId="3849" refreshError="1"/>
      <sheetData sheetId="3850" refreshError="1"/>
      <sheetData sheetId="3851" refreshError="1"/>
      <sheetData sheetId="3852" refreshError="1"/>
      <sheetData sheetId="3853" refreshError="1"/>
      <sheetData sheetId="3854" refreshError="1"/>
      <sheetData sheetId="3855" refreshError="1"/>
      <sheetData sheetId="3856" refreshError="1"/>
      <sheetData sheetId="3857" refreshError="1"/>
      <sheetData sheetId="3858" refreshError="1"/>
      <sheetData sheetId="3859" refreshError="1"/>
      <sheetData sheetId="3860" refreshError="1"/>
      <sheetData sheetId="3861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-SM-KIN-PRO-JAWAB (2)"/>
      <sheetName val="R-SM-KIN-PRO-JAWAB"/>
      <sheetName val="forcat-KIN-th"/>
      <sheetName val="forcast-jam-tt "/>
      <sheetName val="forcest th"/>
      <sheetName val="sm-2"/>
      <sheetName val="SM-1"/>
      <sheetName val="JUNI"/>
      <sheetName val="MEI "/>
      <sheetName val="jan-april "/>
      <sheetName val="APR "/>
      <sheetName val=" (TW-1) "/>
      <sheetName val="MAR"/>
      <sheetName val="PEB "/>
      <sheetName val="JAN "/>
      <sheetName val="R-SM-BB "/>
      <sheetName val="R-SM-JAM"/>
      <sheetName val="R-SM-KIN"/>
      <sheetName val="R-SM-KIN-PRO"/>
      <sheetName val="R-SM-JAM-PRO"/>
      <sheetName val="PR-TH"/>
      <sheetName val="KIN-TH"/>
      <sheetName val="pro"/>
      <sheetName val="Kinerja"/>
      <sheetName val="GrafikProd"/>
      <sheetName val="Rtn-09"/>
      <sheetName val="Rek-1"/>
      <sheetName val="Sheet3"/>
      <sheetName val="UshDeb00"/>
      <sheetName val="L_23"/>
      <sheetName val="PREDIKSI PRODUKSI"/>
      <sheetName val="Rekap Kinerja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PRK-09"/>
      <sheetName val="HarJabor(12C2)"/>
      <sheetName val="R_SM_KIN"/>
      <sheetName val="IkhtisarBiop(12.0)"/>
      <sheetName val="JualGTarif(11A)"/>
      <sheetName val="LabaRugi Fungsi th (t-1)(21B)"/>
      <sheetName val="LabaRugi Lainnya(20)"/>
      <sheetName val="LabaRugi Unsur th(t-1)(21A)"/>
      <sheetName val="PembelianTL(12A1)"/>
      <sheetName val="PendaLuOp(13)"/>
      <sheetName val="PendOpLain(11B)"/>
      <sheetName val="ProduksiTL(12B2)"/>
      <sheetName val="SewaPemb(12A2)"/>
      <sheetName val="Harian"/>
      <sheetName val="KMS-DIS5"/>
      <sheetName val="Assumptions (2)"/>
      <sheetName val="NRCPTK01"/>
      <sheetName val="Copy"/>
      <sheetName val="UP"/>
      <sheetName val="SK62"/>
      <sheetName val="JULI"/>
      <sheetName val="L20Keu"/>
      <sheetName val="2008-rev1"/>
      <sheetName val="Kamus"/>
      <sheetName val="Uraian"/>
      <sheetName val="W-NAD"/>
      <sheetName val="LK2004"/>
      <sheetName val="rkap2008"/>
      <sheetName val="List"/>
      <sheetName val="Rekap rutin psb"/>
      <sheetName val="E7"/>
      <sheetName val="RKA 2010"/>
      <sheetName val="Layout-UNIT1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esume"/>
      <sheetName val="Harga BBM Indonesia"/>
      <sheetName val="Sheet1"/>
      <sheetName val="jgn dihapus"/>
      <sheetName val="DONT EDIT!"/>
      <sheetName val="A"/>
      <sheetName val="CAL"/>
      <sheetName val="LabaRugi"/>
      <sheetName val="LOGRESUME"/>
      <sheetName val="Keterangan"/>
      <sheetName val="B"/>
      <sheetName val="PEMBUKA"/>
      <sheetName val="01. Asumsi"/>
      <sheetName val="02. Neraca"/>
      <sheetName val="02. Neraca (2)"/>
      <sheetName val="03. LR (2)"/>
      <sheetName val="03. LR"/>
      <sheetName val="04. Outage"/>
      <sheetName val="05. Derating"/>
      <sheetName val="06. Lag Indicator"/>
      <sheetName val="07. Biaya Usaha"/>
      <sheetName val="SATU EDIT"/>
      <sheetName val="NON RUTIN HAR"/>
      <sheetName val="RUTIN HAR"/>
      <sheetName val="08. BBM&amp;Pelumas"/>
      <sheetName val="09. Har-Rutin"/>
      <sheetName val="10. Har-RC"/>
      <sheetName val="11. Har-RPv"/>
      <sheetName val="12. Har-RPd"/>
      <sheetName val="13. Har-RS"/>
      <sheetName val="14. Har-RK2LH"/>
      <sheetName val="15. Har-ROM"/>
      <sheetName val="16. Har-NonRutin"/>
      <sheetName val="17. Har-NRO"/>
      <sheetName val="17. Har-NRO2"/>
      <sheetName val="18. Har-NRP"/>
      <sheetName val="18. Har-Investasi"/>
      <sheetName val="LKAI"/>
      <sheetName val="19. Stockiest"/>
      <sheetName val="19.1 Stockiest"/>
      <sheetName val="20. Pegawai"/>
      <sheetName val="20. Detail_B_Peg"/>
      <sheetName val="21. Administrasi"/>
      <sheetName val="21. Detail_B_Adm"/>
      <sheetName val="21. Detail_B_ADM_TRIWULAN"/>
      <sheetName val="22. Penyusutan &amp; Bunga"/>
      <sheetName val="23. Derating"/>
      <sheetName val="24. Input"/>
      <sheetName val="25. Pelumas, kimia, air"/>
      <sheetName val="26. Jadwal OH"/>
      <sheetName val="27. PIC"/>
      <sheetName val="NerSubsis"/>
      <sheetName val="W1"/>
      <sheetName val="Location"/>
      <sheetName val="jabatan-07"/>
      <sheetName val="sk17-76-78"/>
      <sheetName val="SM2-04"/>
      <sheetName val="sm1-05"/>
      <sheetName val="trenprod2001"/>
      <sheetName val="Kin1TH"/>
      <sheetName val="Res142001"/>
      <sheetName val="Kin3BLN"/>
      <sheetName val="Kin1BLN"/>
      <sheetName val="Kin2TH"/>
      <sheetName val="Kin2BLN"/>
      <sheetName val="DataDes-SLA"/>
      <sheetName val="KH-TITLE"/>
      <sheetName val="kinerja-dengan perhitungan SCF,"/>
      <sheetName val="Usia"/>
      <sheetName val="PERIODIK"/>
      <sheetName val="pddk"/>
      <sheetName val="SMII-03"/>
      <sheetName val="SMI-04"/>
      <sheetName val="Posisi"/>
      <sheetName val="SISTEM SUMBAGSEL"/>
      <sheetName val="M-PEG"/>
      <sheetName val="TB_SKL"/>
      <sheetName val="Wil-2"/>
      <sheetName val="DATA_NOV04"/>
      <sheetName val="SK13-GD"/>
      <sheetName val="SK-GD baru (5%)"/>
      <sheetName val="2008"/>
      <sheetName val="tabel"/>
      <sheetName val="tabel-JHT"/>
      <sheetName val="tabel JHT"/>
      <sheetName val="SK13"/>
      <sheetName val="Data TG-SLA"/>
      <sheetName val="NAIK_GRADE"/>
      <sheetName val="TGUBH"/>
      <sheetName val="Submission Form"/>
      <sheetName val="BRUT0-1"/>
      <sheetName val="H02"/>
      <sheetName val="KIN&amp;PROD"/>
      <sheetName val="JSO"/>
      <sheetName val="MATERIAL"/>
      <sheetName val="ca"/>
      <sheetName val="TRANS"/>
      <sheetName val="Prod.Harian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China"/>
      <sheetName val="SUSUt 9%"/>
      <sheetName val="Dashboard PLN"/>
      <sheetName val="Analisa"/>
      <sheetName val="Jenis Pelatihan"/>
      <sheetName val="Summary"/>
      <sheetName val="ACUAN"/>
      <sheetName val="Twr (15)"/>
      <sheetName val="sept"/>
      <sheetName val="DATA-BASE SUTT"/>
      <sheetName val="TRNS-C1"/>
      <sheetName val="PkRp"/>
      <sheetName val="Inv_MALUKU"/>
      <sheetName val="PENGUJIAN"/>
      <sheetName val="RAB"/>
      <sheetName val="Daftar Peserta"/>
      <sheetName val="Simulasi SPPD"/>
      <sheetName val="Data asli"/>
      <sheetName val="Database SPPD ke JKT"/>
      <sheetName val="As"/>
      <sheetName val="GD"/>
      <sheetName val="MPP"/>
      <sheetName val="STO SI 1 Sla Rev."/>
      <sheetName val="STO SI 1 Sla "/>
      <sheetName val="STO SI Blt"/>
      <sheetName val="STO SI SLA 6"/>
      <sheetName val="Blok 1"/>
      <sheetName val="IP___TUKG7_Daftar_Sisa_Materia_"/>
      <sheetName val="FNDWRR"/>
      <sheetName val="Program Strategis"/>
      <sheetName val="LR Mesin YTD"/>
      <sheetName val="General Parameter"/>
      <sheetName val="tunj"/>
      <sheetName val="Standart KKS (2)"/>
      <sheetName val="tabel tarip grade"/>
      <sheetName val="SATPAM"/>
      <sheetName val="Tabel-Tk Komp"/>
      <sheetName val="03"/>
      <sheetName val="2"/>
      <sheetName val="RPP"/>
      <sheetName val="REVISI-10"/>
      <sheetName val="18"/>
      <sheetName val="01"/>
      <sheetName val="17"/>
      <sheetName val="22"/>
      <sheetName val="REVISI-16"/>
      <sheetName val="15"/>
      <sheetName val="08"/>
      <sheetName val="20"/>
      <sheetName val="REVISI-25"/>
      <sheetName val="02"/>
      <sheetName val="66"/>
      <sheetName val="06"/>
      <sheetName val="05"/>
      <sheetName val="10"/>
      <sheetName val="Vendor UJH"/>
      <sheetName val="Table1 MASTER"/>
      <sheetName val="Table4"/>
      <sheetName val="Table2 MASTER"/>
      <sheetName val="Table5 Master"/>
      <sheetName val="reference"/>
      <sheetName val="R_ccode"/>
      <sheetName val="StU"/>
      <sheetName val="DIRKOM"/>
      <sheetName val="Prioritas"/>
      <sheetName val="APO"/>
      <sheetName val="RUTIN"/>
      <sheetName val="prmt"/>
      <sheetName val="LK"/>
      <sheetName val="JSiar"/>
      <sheetName val="PB(B)"/>
      <sheetName val="JAM10"/>
      <sheetName val="RECORD PER JAM"/>
      <sheetName val="Macro"/>
      <sheetName val="Sheet4"/>
      <sheetName val="CashFlow"/>
      <sheetName val="Input"/>
      <sheetName val="DVD Data"/>
      <sheetName val="SCH 20"/>
      <sheetName val="Work Notes DONE"/>
      <sheetName val="GEN INPUT DONE"/>
      <sheetName val="DTC Data DONE"/>
      <sheetName val="B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/>
      <sheetData sheetId="212"/>
      <sheetData sheetId="213"/>
      <sheetData sheetId="214"/>
      <sheetData sheetId="215"/>
      <sheetData sheetId="216" refreshError="1"/>
      <sheetData sheetId="217" refreshError="1"/>
      <sheetData sheetId="218" refreshError="1"/>
      <sheetData sheetId="219"/>
      <sheetData sheetId="220"/>
      <sheetData sheetId="221"/>
      <sheetData sheetId="222"/>
      <sheetData sheetId="223"/>
      <sheetData sheetId="224"/>
      <sheetData sheetId="225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/>
      <sheetData sheetId="266"/>
      <sheetData sheetId="267"/>
      <sheetData sheetId="268"/>
      <sheetData sheetId="269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OD1TH"/>
      <sheetName val="Kin3TH (2)"/>
      <sheetName val="Kinerja17"/>
      <sheetName val="trenprod2001"/>
      <sheetName val="Res142001"/>
      <sheetName val="Efisiensi"/>
      <sheetName val="Prod842001"/>
      <sheetName val="Kin1BLN"/>
      <sheetName val="Kin1TH"/>
      <sheetName val="Kin2BLN"/>
      <sheetName val="Kin2TH"/>
      <sheetName val="Kin3BLN"/>
      <sheetName val="Kin3TH"/>
      <sheetName val="gangguan57"/>
      <sheetName val="MO14"/>
      <sheetName val="MO57"/>
      <sheetName val="PO17"/>
      <sheetName val="SB14"/>
      <sheetName val="SB57"/>
      <sheetName val="Derated14"/>
      <sheetName val="jadualOH17"/>
      <sheetName val="GrafikProd"/>
      <sheetName val="BiayaProd17"/>
      <sheetName val="Ikhtisar5th"/>
      <sheetName val="tisarBulanan200"/>
      <sheetName val="PemakaianMat"/>
      <sheetName val="AJ"/>
      <sheetName val="AK"/>
      <sheetName val="LOGRESUME"/>
      <sheetName val="Sheet3"/>
      <sheetName val="UshDeb00"/>
      <sheetName val="RESUME TAHUNAN"/>
      <sheetName val="Usia"/>
      <sheetName val="ca"/>
      <sheetName val="PERIODIK"/>
      <sheetName val="pddk"/>
      <sheetName val="TRANS"/>
      <sheetName val="tabel JHT"/>
      <sheetName val="W-NAD"/>
      <sheetName val="M-PEG"/>
      <sheetName val="Sudah Berjalan"/>
      <sheetName val="Wil-2"/>
      <sheetName val="2008"/>
      <sheetName val="tabel-JHT"/>
      <sheetName val="01 A"/>
      <sheetName val="R-SM-KIN"/>
      <sheetName val="Submission Form"/>
      <sheetName val="RKA 2010"/>
      <sheetName val="grafi kesiapan versi p3b dan pe"/>
      <sheetName val="W1"/>
      <sheetName val="CAL"/>
      <sheetName val="LabaRugi"/>
      <sheetName val="Location"/>
      <sheetName val="jabatan-07"/>
      <sheetName val="NRCPTK01"/>
      <sheetName val="PkRp"/>
      <sheetName val="AkumAT"/>
      <sheetName val="KMS-DIS5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Asumsi"/>
      <sheetName val="L-PENGUS-24.00"/>
      <sheetName val="Twr (15)"/>
      <sheetName val="A"/>
      <sheetName val="B"/>
      <sheetName val="ROH,DMA, PROD"/>
      <sheetName val="ROH PBS"/>
      <sheetName val="ROH JAM 00-06"/>
      <sheetName val="MEK"/>
      <sheetName val="DATABASE"/>
      <sheetName val="L_23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WAN"/>
      <sheetName val="summary-1"/>
      <sheetName val="List Unit &amp; AP"/>
      <sheetName val="Rekap Start UP"/>
      <sheetName val="D"/>
      <sheetName val="C"/>
      <sheetName val="Sheet2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Kamus"/>
      <sheetName val="PUNCAK-89"/>
      <sheetName val="Sheet6"/>
      <sheetName val="DFTR GARDIST"/>
      <sheetName val="FORM-B"/>
      <sheetName val="graf2"/>
      <sheetName val="Harga BBM Indonesia"/>
      <sheetName val="TABEL"/>
      <sheetName val="FAS"/>
      <sheetName val="Catalog"/>
      <sheetName val="GABLUARJAWA1 (2)"/>
      <sheetName val="BRUT0-1"/>
      <sheetName val="Sheet4"/>
      <sheetName val="DivVII"/>
      <sheetName val="TRNS-C1"/>
      <sheetName val="RKS"/>
      <sheetName val="M"/>
      <sheetName val="Inv_MALUKU"/>
      <sheetName val="Indikator215"/>
      <sheetName val="MJREV"/>
      <sheetName val="Assumptions (2)"/>
      <sheetName val="sept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REF"/>
      <sheetName val="RAB"/>
      <sheetName val="Daftar Peserta"/>
      <sheetName val="Simulasi SPPD"/>
      <sheetName val="Data asli"/>
      <sheetName val="Database SPPD ke JKT"/>
      <sheetName val="BD prix PDR"/>
      <sheetName val="Scope"/>
      <sheetName val="HARGA SATUAN"/>
      <sheetName val="GGN PER UNIT"/>
      <sheetName val="INPUT"/>
      <sheetName val="SAIDI"/>
      <sheetName val="P1-o3"/>
      <sheetName val="o3"/>
      <sheetName val="P2-o1a"/>
      <sheetName val="o1a"/>
      <sheetName val="P2-i3"/>
      <sheetName val="i3"/>
      <sheetName val="M-01-PJB"/>
      <sheetName val="KIN&amp;PROD"/>
      <sheetName val="E7"/>
      <sheetName val="PENGUJIAN"/>
      <sheetName val="L27 Data"/>
      <sheetName val="BBMJenis(12B1)"/>
      <sheetName val="BiLuOp(14)"/>
      <sheetName val="Bipeg-U(12D2)"/>
      <sheetName val="BiPinjaman(15)"/>
      <sheetName val="BPeg-F(12D1)"/>
      <sheetName val="HarJabor(12C2)"/>
      <sheetName val="TUG W49"/>
      <sheetName val="IkhtisarBiop(12.0)"/>
      <sheetName val="List of Inventory W49"/>
      <sheetName val="TUG W50"/>
      <sheetName val="List of Inventory W51"/>
      <sheetName val="JualGTarif(11A)"/>
      <sheetName val="LabaRugi Fungsi th (t-1)(21B)"/>
      <sheetName val="LabaRugi Lainnya(20)"/>
      <sheetName val="LabaRugi Unsur th(t-1)(21A)"/>
      <sheetName val="TUG W51"/>
      <sheetName val="PembelianTL(12A1)"/>
      <sheetName val="PendaLuOp(13)"/>
      <sheetName val="PendOpLain(11B)"/>
      <sheetName val="ProduksiTL(12B2)"/>
      <sheetName val="SewaPemb(12A2)"/>
      <sheetName val="List of Inventory W50"/>
      <sheetName val="IP___TUKG7_Daftar_Sisa_Materia_"/>
      <sheetName val="ringkasan penilaian (2)"/>
      <sheetName val="Sheet7"/>
      <sheetName val="PREDIKSI PRODUKSI"/>
      <sheetName val="02"/>
      <sheetName val="03"/>
      <sheetName val="06"/>
      <sheetName val="Vendor"/>
      <sheetName val="Detil Timeline (Week)"/>
      <sheetName val="Program VS Position"/>
      <sheetName val="RAB Total"/>
      <sheetName val="REK"/>
      <sheetName val="SMD "/>
      <sheetName val="ICT "/>
      <sheetName val="OJT "/>
      <sheetName val="INTRS "/>
      <sheetName val="PRESENT PA"/>
      <sheetName val="SER DJK"/>
      <sheetName val="SER DAMKAR D"/>
      <sheetName val="REFRESH "/>
      <sheetName val="TA"/>
      <sheetName val="Kebutuhan Sertifikasi"/>
      <sheetName val="Matriks SKTTK Har"/>
      <sheetName val="Matriks SKTTK Op"/>
      <sheetName val="KODE OP KORP &amp; UNIT"/>
      <sheetName val="JULI"/>
      <sheetName val="FNDWRR"/>
      <sheetName val="03 UAT DAN PS"/>
      <sheetName val="refrence"/>
      <sheetName val="2008-rev1"/>
      <sheetName val="Macro"/>
      <sheetName val="Invoice"/>
      <sheetName val="FORM (isian)"/>
      <sheetName val="GD"/>
      <sheetName val="KKJ (2)"/>
      <sheetName val="DK-BIDANG"/>
      <sheetName val="Monitoring AI OH SI 2019"/>
      <sheetName val="APO-HAR"/>
      <sheetName val="Uraian"/>
      <sheetName val="Catatan"/>
      <sheetName val="Assumptions"/>
      <sheetName val="Construction Period Costs"/>
      <sheetName val="Plant Characteristics"/>
      <sheetName val="61007"/>
      <sheetName val="MAP"/>
      <sheetName val="H.Dasar"/>
      <sheetName val="PROTECTION "/>
      <sheetName val="Noodles (assumptions)"/>
      <sheetName val="FLI - Sec.1"/>
      <sheetName val="Currency Rate"/>
      <sheetName val="Perm. Test"/>
      <sheetName val="prod03"/>
      <sheetName val="Sheet1"/>
      <sheetName val="Links"/>
      <sheetName val="Lead"/>
      <sheetName val="Input GENERATION-DATA"/>
      <sheetName val="L20Keu"/>
      <sheetName val="INLAND FACTOR DISTANCE"/>
      <sheetName val="dataTRF"/>
      <sheetName val="dataPDH_Pasok"/>
      <sheetName val="Grf Pedp Lain2"/>
      <sheetName val="BQ Gardu Induk"/>
      <sheetName val="BQ Training"/>
      <sheetName val="CALC"/>
      <sheetName val="L-R"/>
      <sheetName val="16"/>
      <sheetName val="2"/>
      <sheetName val="REVISI-10"/>
      <sheetName val="18"/>
      <sheetName val="01"/>
      <sheetName val="17"/>
      <sheetName val="22"/>
      <sheetName val="REVISI-16"/>
      <sheetName val="15"/>
      <sheetName val="08"/>
      <sheetName val="20"/>
      <sheetName val="REVISI-25"/>
      <sheetName val="REVISI-29"/>
      <sheetName val="05"/>
      <sheetName val="10"/>
      <sheetName val="BukuBesar"/>
      <sheetName val="CiMaPlbSt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/>
      <sheetData sheetId="159"/>
      <sheetData sheetId="160"/>
      <sheetData sheetId="161"/>
      <sheetData sheetId="162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 refreshError="1"/>
      <sheetData sheetId="203" refreshError="1"/>
      <sheetData sheetId="204"/>
      <sheetData sheetId="205"/>
      <sheetData sheetId="206"/>
      <sheetData sheetId="207"/>
      <sheetData sheetId="208"/>
      <sheetData sheetId="209"/>
      <sheetData sheetId="210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/>
      <sheetData sheetId="243"/>
      <sheetData sheetId="244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</sheetNames>
    <sheetDataSet>
      <sheetData sheetId="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0"/>
      <sheetName val="UshDeb03001"/>
      <sheetName val="GABUNGAN"/>
      <sheetName val="Sheet1"/>
      <sheetName val="Sheet2"/>
      <sheetName val="Sheet3"/>
      <sheetName val="CFLK2 01"/>
      <sheetName val="L_23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CashFlow012001Anggaran"/>
      <sheetName val="DENPASAR"/>
      <sheetName val="Asumsi"/>
      <sheetName val="Ref"/>
      <sheetName val="ca"/>
      <sheetName val="Resume"/>
      <sheetName val="Sheet5"/>
      <sheetName val="Submission Form"/>
      <sheetName val="Data_Gang_U1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SL3"/>
      <sheetName val="ENERGI MIX 2005-2010-OK-rev2"/>
      <sheetName val="Bln2.1"/>
      <sheetName val="NERACA DAYA"/>
      <sheetName val="Rtn-09"/>
      <sheetName val="Rek-1"/>
      <sheetName val="PRK-09"/>
      <sheetName val="PRK"/>
      <sheetName val="PkRp"/>
      <sheetName val="SBS-SBT"/>
      <sheetName val="SKTM-SD JAN (24)"/>
      <sheetName val="Harga BBM Indonesia"/>
      <sheetName val="L20Keu"/>
      <sheetName val="Sheet1 (2)"/>
      <sheetName val="ProdSendiri"/>
      <sheetName val="PS&amp;Susut TL"/>
      <sheetName val="SewaBeli"/>
      <sheetName val="Transfer"/>
      <sheetName val="Listing"/>
      <sheetName val="prod03"/>
      <sheetName val="THN-7"/>
      <sheetName val="A"/>
      <sheetName val="HON-KT"/>
      <sheetName val="Meter merek Ganz"/>
      <sheetName val="NerSubsis"/>
      <sheetName val="SortSheet"/>
      <sheetName val="JAN09"/>
      <sheetName val="Resource Plan (2)"/>
      <sheetName val="JML MDU"/>
      <sheetName val="WAN"/>
      <sheetName val="Mar 2004"/>
      <sheetName val="list"/>
      <sheetName val="Menu"/>
      <sheetName val="NRCPTK01"/>
      <sheetName val="Source1"/>
      <sheetName val="Source2"/>
      <sheetName val="Sheet6"/>
      <sheetName val="sept"/>
      <sheetName val="MyTugas"/>
      <sheetName val="B.3.a.3"/>
      <sheetName val="LOAD"/>
      <sheetName val="Inv_NAD"/>
      <sheetName val="Inv_RIAU"/>
      <sheetName val="Inv_MALUKU"/>
      <sheetName val="Inv_SUMUT"/>
      <sheetName val="Rekap rutin psb"/>
      <sheetName val="Kontrol"/>
      <sheetName val="L-R"/>
      <sheetName val="assumption"/>
      <sheetName val="Proyeksi Produksi"/>
      <sheetName val="Bipeg-U(12D2)"/>
      <sheetName val="DATA"/>
      <sheetName val="PESUT TW2"/>
      <sheetName val="Hg.Sat"/>
      <sheetName val="FORM BQ TL PRATU 4cct"/>
      <sheetName val="REKAP"/>
      <sheetName val="Penyulang Padam"/>
      <sheetName val="LabaRugi"/>
      <sheetName val="neraca 1999-2000"/>
      <sheetName val="TRANS"/>
      <sheetName val="FAS"/>
      <sheetName val="TRNS-C1"/>
      <sheetName val="Preventif"/>
      <sheetName val="Data I"/>
      <sheetName val="GenlistHI"/>
      <sheetName val="Kuantitas &amp; Harga"/>
      <sheetName val="GrafikProd"/>
      <sheetName val="the list"/>
      <sheetName val="matr aux"/>
      <sheetName val="matr engine"/>
      <sheetName val="jasa rehab"/>
      <sheetName val="jasa pondasi"/>
      <sheetName val="jasa rekon material"/>
      <sheetName val="Mat&amp;PDP YAD"/>
      <sheetName val="aruskas"/>
      <sheetName val="bakup1"/>
      <sheetName val="ExchangeRate"/>
      <sheetName val=""/>
      <sheetName val="Program Strategis"/>
      <sheetName val="Premi Iuran"/>
      <sheetName val="61005"/>
      <sheetName val="61007"/>
      <sheetName val="MAP"/>
      <sheetName val="H.Dasar"/>
      <sheetName val="PREDIKSI PRODUKSI"/>
      <sheetName val="W-NAD"/>
      <sheetName val="RAB GI"/>
      <sheetName val="Uraian"/>
      <sheetName val="INLAND FACTOR DISTANCE"/>
      <sheetName val="8.b Lamp B-1 BAHP Evaluasi SPH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HARGA SATUAN"/>
      <sheetName val="Calc Inst"/>
      <sheetName val="ENBB"/>
      <sheetName val="FORM.A3"/>
      <sheetName val="Rekap 2011"/>
      <sheetName val="pddk"/>
      <sheetName val="tabel JHT"/>
      <sheetName val="Usia"/>
      <sheetName val="Twr (15)"/>
      <sheetName val="rkap2008"/>
      <sheetName val="KMS-DIS5"/>
      <sheetName val="CFLK2_01"/>
      <sheetName val="NRC_ENERGI"/>
      <sheetName val="BiInves-Ikhtisar_CJI3"/>
      <sheetName val="Persd-Mat_APDP"/>
      <sheetName val="Persd-Mat_KTP"/>
      <sheetName val="Persd-Mat_skp"/>
      <sheetName val="Persd-Mat_ptk"/>
      <sheetName val="Persd-Mat_skw"/>
      <sheetName val="Persd-Mat_kwl"/>
      <sheetName val="Persd-Mat_SGU"/>
      <sheetName val="Submission_Form"/>
      <sheetName val="A1_pri123"/>
      <sheetName val="ENERGI_MIX_2005-2010-OK-rev2"/>
      <sheetName val="Bln2_1"/>
      <sheetName val="NERACA_DAYA"/>
      <sheetName val="Meter_merek_Ganz"/>
      <sheetName val="Resource_Plan_(2)"/>
      <sheetName val="SKTM-SD_JAN_(24)"/>
      <sheetName val="Harga_BBM_Indonesia"/>
      <sheetName val="Sheet1_(2)"/>
      <sheetName val="PS&amp;Susut_TL"/>
      <sheetName val="JML_MDU"/>
      <sheetName val="Mar_2004"/>
      <sheetName val="B_3_a_3"/>
      <sheetName val="neraca_1999-2000"/>
      <sheetName val="Data_I"/>
      <sheetName val="Kuantitas_&amp;_Harga"/>
      <sheetName val="the_list"/>
      <sheetName val="Mat&amp;PDP_YAD"/>
      <sheetName val="Proyeksi_Produksi"/>
      <sheetName val="PESUT_TW2"/>
      <sheetName val="Hg_Sat"/>
      <sheetName val="FORM_BQ_TL_PRATU_4cct"/>
      <sheetName val="Penyulang_Padam"/>
      <sheetName val="matr_aux"/>
      <sheetName val="matr_engine"/>
      <sheetName val="jasa_rehab"/>
      <sheetName val="jasa_pondasi"/>
      <sheetName val="jasa_rekon_material"/>
      <sheetName val="Premi_Iuran"/>
      <sheetName val="H_Dasar"/>
      <sheetName val="PREDIKSI_PRODUKSI"/>
      <sheetName val="RAB_GI"/>
      <sheetName val="INLAND_FACTOR_DISTANCE"/>
      <sheetName val="CALC"/>
      <sheetName val="BOQ-Indonesia"/>
      <sheetName val="Macro"/>
      <sheetName val="Transver kWh"/>
      <sheetName val="DbGab"/>
      <sheetName val="Grafik Wil"/>
      <sheetName val="Assumptions (2)"/>
      <sheetName val="W1"/>
      <sheetName val="Balance Sheet"/>
      <sheetName val="Income Statement"/>
      <sheetName val="prev-i"/>
      <sheetName val="D"/>
      <sheetName val="C"/>
      <sheetName val="E"/>
      <sheetName val="PERHITUNGAN 2009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Pk"/>
      <sheetName val="Cover"/>
      <sheetName val="Kamus"/>
      <sheetName val="RPBL"/>
      <sheetName val="M"/>
      <sheetName val="CashFlow"/>
      <sheetName val="Model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XREF"/>
      <sheetName val="AkumAT"/>
      <sheetName val="QlocSgl"/>
      <sheetName val="COVER A1_A3"/>
      <sheetName val="SATPAM"/>
      <sheetName val="Breakfast"/>
      <sheetName val="Lunch"/>
      <sheetName val="mainDishes"/>
      <sheetName val="sideDishes"/>
      <sheetName val="Snacks"/>
      <sheetName val="REFERENSI"/>
      <sheetName val="DAF- PEG"/>
      <sheetName val="KONTRAK"/>
      <sheetName val="FailureMode_PLTU"/>
      <sheetName val="FailureMode_PLTG"/>
      <sheetName val="Analisa"/>
      <sheetName val="Sub"/>
      <sheetName val="RAB"/>
      <sheetName val="Factor"/>
      <sheetName val="TAP"/>
      <sheetName val="LK2004"/>
      <sheetName val="Kontrak vs Realisasi Gas"/>
      <sheetName val="RAP"/>
      <sheetName val="BBM-03"/>
      <sheetName val="dengan pembangkitan"/>
      <sheetName val="Yearly_acc"/>
      <sheetName val="DSCR"/>
      <sheetName val="REAL"/>
      <sheetName val="1.2 SAIDI"/>
      <sheetName val="4.1 BPP"/>
      <sheetName val="Kurs"/>
      <sheetName val="DIV2"/>
      <sheetName val="DIV5"/>
      <sheetName val="Hal-1"/>
      <sheetName val="LOGRESUME"/>
      <sheetName val="Sudah Berjalan"/>
      <sheetName val="AKTIVA"/>
      <sheetName val="Scope"/>
      <sheetName val="Prdk 2000 (2)"/>
      <sheetName val="Laba Rugi"/>
      <sheetName val="Form-B-R1"/>
      <sheetName val="Valuation"/>
      <sheetName val="huruf"/>
      <sheetName val="harga"/>
      <sheetName val="CiMaPlbStd"/>
      <sheetName val="TOP"/>
      <sheetName val="QSS"/>
      <sheetName val="Database"/>
      <sheetName val="E7"/>
      <sheetName val="Grf Pedp Lain2"/>
      <sheetName val="PRK-SUTT"/>
      <sheetName val="06b"/>
      <sheetName val="grafik-010B"/>
      <sheetName val="Template-WBS APP"/>
      <sheetName val="HPSI-Portion"/>
      <sheetName val="Parameter"/>
      <sheetName val="Wil-2"/>
      <sheetName val="Material Distribusi"/>
      <sheetName val="TB"/>
      <sheetName val="Rek.Analisa"/>
      <sheetName val="BIAYA TIDAK LANGSUNG"/>
      <sheetName val="GABLUARJAWA1 (2)"/>
      <sheetName val="HARKIT"/>
      <sheetName val="Akun"/>
      <sheetName val="AHS-JTR"/>
      <sheetName val="SAA"/>
      <sheetName val="Dasar Pemadaman"/>
      <sheetName val="hal 14b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LOAN"/>
      <sheetName val="CAL"/>
      <sheetName val="Tabel Kode"/>
      <sheetName val="PUNCAK-89"/>
      <sheetName val="Rekap 2002 mod"/>
      <sheetName val="Tabel Istilah"/>
      <sheetName val="GAB"/>
      <sheetName val="WIL"/>
      <sheetName val="form"/>
      <sheetName val="PAL"/>
      <sheetName val="PPJ"/>
      <sheetName val="PPN"/>
      <sheetName val="TAGSUS"/>
      <sheetName val="MATERAI"/>
      <sheetName val="BAK"/>
      <sheetName val="SMS"/>
      <sheetName val="UMTL"/>
      <sheetName val="Rekap HAR"/>
      <sheetName val="Ref Unggulan"/>
      <sheetName val="Sheet4"/>
      <sheetName val="Project Data"/>
      <sheetName val="Basic Price"/>
      <sheetName val="BOM"/>
      <sheetName val="Breakdown"/>
      <sheetName val="Selling Price"/>
      <sheetName val="FORM-B"/>
      <sheetName val="SCH2"/>
      <sheetName val="Instalasi"/>
      <sheetName val="data_val"/>
      <sheetName val="data_ee_&lt;nra(1)"/>
      <sheetName val="data_ee_&lt;nra(2)"/>
      <sheetName val="table"/>
      <sheetName val="PGT 2.2"/>
      <sheetName val="R-SM-KIN"/>
      <sheetName val="HS"/>
      <sheetName val="FORM A12 BJI"/>
      <sheetName val="FORM A12MED"/>
      <sheetName val="FORM A12PKM"/>
      <sheetName val="FORM A12PMS 2011"/>
      <sheetName val="FORM A12PSP"/>
      <sheetName val="FORM A12 SBG"/>
      <sheetName val="BAG-2"/>
      <sheetName val="Cover1"/>
      <sheetName val="mu"/>
      <sheetName val="DAF-1"/>
      <sheetName val="Pt"/>
      <sheetName val="Download_Data"/>
      <sheetName val="Hitung_Energi"/>
      <sheetName val="Kerusakan Trafo"/>
      <sheetName val="KLP"/>
      <sheetName val="KSN"/>
      <sheetName val="RYN"/>
      <sheetName val="TLK"/>
      <sheetName val="CFLK2_011"/>
      <sheetName val="NRC_ENERGI1"/>
      <sheetName val="BiInves-Ikhtisar_CJI31"/>
      <sheetName val="Persd-Mat_APDP1"/>
      <sheetName val="Persd-Mat_KTP1"/>
      <sheetName val="Persd-Mat_skp1"/>
      <sheetName val="Persd-Mat_ptk1"/>
      <sheetName val="Persd-Mat_skw1"/>
      <sheetName val="Persd-Mat_kwl1"/>
      <sheetName val="Persd-Mat_SGU1"/>
      <sheetName val="Submission_Form1"/>
      <sheetName val="A1_pri1231"/>
      <sheetName val="ENERGI_MIX_2005-2010-OK-rev21"/>
      <sheetName val="Bln2_11"/>
      <sheetName val="NERACA_DAYA1"/>
      <sheetName val="SKTM-SD_JAN_(24)1"/>
      <sheetName val="Harga_BBM_Indonesia1"/>
      <sheetName val="Sheet1_(2)1"/>
      <sheetName val="PS&amp;Susut_TL1"/>
      <sheetName val="Meter_merek_Ganz1"/>
      <sheetName val="Resource_Plan_(2)1"/>
      <sheetName val="JML_MDU1"/>
      <sheetName val="Mar_20041"/>
      <sheetName val="neraca_1999-20001"/>
      <sheetName val="Mat&amp;PDP_YAD1"/>
      <sheetName val="Data_I1"/>
      <sheetName val="B_3_a_31"/>
      <sheetName val="Kuantitas_&amp;_Harga1"/>
      <sheetName val="the_list1"/>
      <sheetName val="Proyeksi_Produksi1"/>
      <sheetName val="PESUT_TW21"/>
      <sheetName val="Hg_Sat1"/>
      <sheetName val="FORM_BQ_TL_PRATU_4cct1"/>
      <sheetName val="Penyulang_Padam1"/>
      <sheetName val="matr_aux1"/>
      <sheetName val="matr_engine1"/>
      <sheetName val="jasa_rehab1"/>
      <sheetName val="jasa_pondasi1"/>
      <sheetName val="jasa_rekon_material1"/>
      <sheetName val="Premi_Iuran1"/>
      <sheetName val="H_Dasar1"/>
      <sheetName val="PREDIKSI_PRODUKSI1"/>
      <sheetName val="RAB_GI1"/>
      <sheetName val="INLAND_FACTOR_DISTANCE1"/>
      <sheetName val="8_b_Lamp_B-1_BAHP_Evaluasi_SPH"/>
      <sheetName val="FORM_A3"/>
      <sheetName val="Rekap_2011"/>
      <sheetName val="tabel_JHT"/>
      <sheetName val="dongia_(2)"/>
      <sheetName val="THPDMoi_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HARGA_SATUAN"/>
      <sheetName val="Rekap_rutin_psb"/>
      <sheetName val="Program_Strategis"/>
      <sheetName val="Twr_(15)"/>
      <sheetName val="Calc_Inst"/>
      <sheetName val="Gab_Cab"/>
      <sheetName val="Assumptions_(2)"/>
      <sheetName val="Transver_kWh"/>
      <sheetName val="Grafik_Wil"/>
      <sheetName val="COVER_A1_A3"/>
      <sheetName val="PERHITUNGAN_2009"/>
      <sheetName val="I-Rutin_Switchgear"/>
      <sheetName val="I-Rutin_SUTT"/>
      <sheetName val="I-Rutin_Banghal"/>
      <sheetName val="I-R_Kendaraan"/>
      <sheetName val="I-R_Perlengkapan_Um"/>
      <sheetName val="V-Rutin_Banghal"/>
      <sheetName val="V-R_Kendaraan"/>
      <sheetName val="V-R_Perlengkapan_Umum"/>
      <sheetName val="V-NR_Banghal"/>
      <sheetName val="I-Rutin_Transformator"/>
      <sheetName val="Balance_Sheet"/>
      <sheetName val="Income_Statement"/>
      <sheetName val="DAF-_PEG"/>
      <sheetName val="Kontrak_vs_Realisasi_Gas"/>
      <sheetName val="dengan_pembangkitan"/>
      <sheetName val="Prdk_2000_(2)"/>
      <sheetName val="1_2_SAIDI"/>
      <sheetName val="4_1_BPP"/>
      <sheetName val="Sudah_Berjalan"/>
      <sheetName val="Laba_Rugi"/>
      <sheetName val="APP CAWANG"/>
      <sheetName val="BAHAN BAKAR(19-21)"/>
      <sheetName val="Bln1.3"/>
      <sheetName val="R"/>
      <sheetName val="AHSP PAKAI"/>
      <sheetName val="LIST HARGA"/>
      <sheetName val="4SM00369 &amp; 4SM00370 "/>
      <sheetName val="HRG BHN"/>
      <sheetName val="AKTIVA TETAP"/>
      <sheetName val="Daftar Tabel"/>
      <sheetName val="HRG BAHAN &amp; UPAH okk"/>
      <sheetName val="Analis Kusen okk"/>
      <sheetName val="salary"/>
      <sheetName val="bahan"/>
      <sheetName val="sch 1.2"/>
      <sheetName val="R_ccode"/>
      <sheetName val="StU"/>
      <sheetName val="FE-1770-I"/>
      <sheetName val="FE-1770.P1"/>
      <sheetName val="FE-1770-II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LR"/>
      <sheetName val="Isian Biodata"/>
      <sheetName val="Budget Import"/>
      <sheetName val="Budget Jasa"/>
      <sheetName val="anal"/>
      <sheetName val="uba"/>
      <sheetName val="Rekap Biaya"/>
      <sheetName val="BOQ GI BELAWAN"/>
      <sheetName val="H.Satuan"/>
      <sheetName val="Sch-5"/>
      <sheetName val="PERIODIK"/>
      <sheetName val="DATA-BASE SUTT"/>
      <sheetName val="Bln3_4"/>
      <sheetName val="Summary"/>
      <sheetName val="FORM A1_A2 APD"/>
      <sheetName val="USAHA"/>
      <sheetName val="LK-1"/>
      <sheetName val="Config"/>
      <sheetName val="SCRAP"/>
      <sheetName val="ATTB-AKTV"/>
      <sheetName val="AN-MAJOR"/>
      <sheetName val="Daftar Kegiatan"/>
      <sheetName val="Input GENERATION-DATA"/>
      <sheetName val="A1 PRY"/>
      <sheetName val="chemcal"/>
      <sheetName val="EXPERTISE ALL_Ceritified"/>
      <sheetName val="WBS 2"/>
      <sheetName val="DB"/>
      <sheetName val="PROG"/>
      <sheetName val="Land Clearing-pnw"/>
      <sheetName val="Periode"/>
      <sheetName val="Mobilisasi"/>
      <sheetName val="4-Basic Price"/>
      <sheetName val="D7(1)"/>
      <sheetName val="tabel1"/>
      <sheetName val="A.W. TIGER"/>
      <sheetName val="A.W. VANAMEI"/>
      <sheetName val="HARGA SWAL+SKT"/>
      <sheetName val="grafi kesiapan versi p3b dan pe"/>
      <sheetName val="2008_rev1"/>
      <sheetName val="R_SM_KIN"/>
      <sheetName val="Assumptions"/>
      <sheetName val="Construction Period Costs"/>
      <sheetName val="Plant Characteristics"/>
      <sheetName val="Answer"/>
      <sheetName val="Productivity"/>
      <sheetName val="name"/>
      <sheetName val="DynamicChart"/>
      <sheetName val="DataTable"/>
      <sheetName val="2013"/>
      <sheetName val="|PRIVATE|Datasheets"/>
      <sheetName val="|PRIVATE|Template"/>
      <sheetName val="For Report-Akum"/>
      <sheetName val="tabel-JHT"/>
      <sheetName val="01 A"/>
      <sheetName val="RKA 2010"/>
      <sheetName val="DivVII"/>
      <sheetName val="FORM A12BJI"/>
      <sheetName val="FORM A12NIA"/>
      <sheetName val="FORM A12RAP"/>
      <sheetName val="FORM A12PMS"/>
      <sheetName val="FORM A12SBG"/>
      <sheetName val="2008-rev1"/>
      <sheetName val="Upah"/>
      <sheetName val="Inv_SULSELRA"/>
      <sheetName val="Inv_NTB"/>
      <sheetName val="136.01(piutang belum faktur)"/>
      <sheetName val="Sheet7"/>
      <sheetName val="F-JKM"/>
      <sheetName val="rekmodiPtk (MAP)"/>
      <sheetName val="ACUAN"/>
      <sheetName val="ACUANBARU"/>
      <sheetName val="laporan pemakaian blangko"/>
      <sheetName val="Anal HPS"/>
      <sheetName val="PDPT - BL"/>
      <sheetName val="AHS "/>
      <sheetName val="pricing"/>
      <sheetName val="B"/>
      <sheetName val="FLI - Sec.1"/>
      <sheetName val="analis"/>
      <sheetName val="F-1"/>
      <sheetName val="data-1"/>
      <sheetName val="lpb"/>
      <sheetName val="APBN"/>
      <sheetName val="Vendor UJH"/>
      <sheetName val="1721-A1"/>
      <sheetName val="1770S "/>
      <sheetName val="simulasi tb 5"/>
      <sheetName val="Markup"/>
      <sheetName val="GRP"/>
      <sheetName val="GLVA"/>
      <sheetName val="GKWH"/>
      <sheetName val="kemphis"/>
      <sheetName val="DivVI"/>
      <sheetName val="REK-PEG"/>
      <sheetName val="BLC 2016"/>
      <sheetName val="Hopf"/>
      <sheetName val="LAMPUNG"/>
      <sheetName val="scada 2001"/>
      <sheetName val="RKAP 2016"/>
      <sheetName val="SISTEM SUMBAGSEL"/>
      <sheetName val="trenprod2001"/>
      <sheetName val="Kin1TH"/>
      <sheetName val="Res142001"/>
      <sheetName val="Kin3BLN"/>
      <sheetName val="Kin1BLN"/>
      <sheetName val="Kin2TH"/>
      <sheetName val="Kin2BLN"/>
      <sheetName val="Ex-Rate"/>
      <sheetName val="F1771-2"/>
      <sheetName val="summary-1"/>
      <sheetName val="VALUE"/>
      <sheetName val="10 Trafo"/>
      <sheetName val="8LT 12"/>
      <sheetName val="GABIP07"/>
      <sheetName val="Marshal"/>
      <sheetName val="Non-Statistical Sampling Master"/>
      <sheetName val="Two Step Revenue Testing Master"/>
      <sheetName val="Global Data"/>
      <sheetName val="Asli"/>
      <sheetName val="Final"/>
      <sheetName val="CMK"/>
      <sheetName val="Aug-06"/>
      <sheetName val="DATA AKHIR"/>
      <sheetName val="buku"/>
      <sheetName val="RekapKinerja2005"/>
      <sheetName val="RekapSusut2005"/>
      <sheetName val="Peralatan-ok jgn dirubah lagi"/>
      <sheetName val="Ref-Trx"/>
      <sheetName val="Smg"/>
      <sheetName val="GMTN 201710Y"/>
      <sheetName val="GMTN 201730Y"/>
      <sheetName val="Dashboard"/>
      <sheetName val="M-01-PJB"/>
      <sheetName val="Har R.Corr &amp; NR OH"/>
      <sheetName val="DISC Profile"/>
      <sheetName val="Taksonomi Risiko"/>
      <sheetName val="LOADDAT"/>
      <sheetName val="UshDeb0"/>
      <sheetName val="KH-Q1,Q2,01"/>
      <sheetName val="REKAP PER SPK"/>
      <sheetName val="NOTES "/>
      <sheetName val="WORKING"/>
      <sheetName val="OLDMAP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Piutang Normal Psrt"/>
      <sheetName val="Equity"/>
      <sheetName val="HOME"/>
      <sheetName val="Data Input"/>
      <sheetName val="Gangguan"/>
      <sheetName val="BP"/>
      <sheetName val="FG"/>
      <sheetName val="Data Validasi"/>
      <sheetName val="P2-i3"/>
      <sheetName val="Sensitivitas"/>
      <sheetName val="Catatan"/>
      <sheetName val="Beli"/>
      <sheetName val="BBkr"/>
      <sheetName val="Jual"/>
      <sheetName val="Prod2"/>
      <sheetName val="RKAP"/>
      <sheetName val="kCal"/>
      <sheetName val="MATERIAL"/>
      <sheetName val="Dana"/>
      <sheetName val="DrDown"/>
      <sheetName val="RkpDrDown"/>
      <sheetName val="bayar_04_fak"/>
      <sheetName val="BA1"/>
      <sheetName val="K.6DEPOSIT"/>
      <sheetName val="I.5 ADDITION"/>
      <sheetName val="PLTD Bitung"/>
      <sheetName val="GeneralInfo"/>
      <sheetName val="LAIN2"/>
      <sheetName val="Tabel PTKP"/>
      <sheetName val="25"/>
      <sheetName val="sr, jtr &amp; trafo"/>
      <sheetName val="jtm"/>
      <sheetName val="Detail_313"/>
      <sheetName val="P&amp;L98"/>
      <sheetName val="Rumus"/>
      <sheetName val="Data_Mutation"/>
      <sheetName val="Harga BBM"/>
      <sheetName val="Data_Opname"/>
      <sheetName val="Kuit"/>
      <sheetName val="DataReferensi"/>
      <sheetName val="divI"/>
      <sheetName val="divII"/>
      <sheetName val="Ana"/>
      <sheetName val="CRITERIA3"/>
      <sheetName val="11b"/>
      <sheetName val="TBM"/>
      <sheetName val="MOTOSO"/>
      <sheetName val="CATALOG"/>
      <sheetName val="RINCIAN HARGA MATERIAL"/>
      <sheetName val="DIL"/>
      <sheetName val="Detil Timeline (Week)"/>
      <sheetName val="Program VS Position"/>
      <sheetName val="RAB Total"/>
      <sheetName val="REK"/>
      <sheetName val="SMD "/>
      <sheetName val="ICT "/>
      <sheetName val="OJT "/>
      <sheetName val="INTRS "/>
      <sheetName val="PRESENT PA"/>
      <sheetName val="SER DJK"/>
      <sheetName val="SER DAMKAR D"/>
      <sheetName val="REFRESH "/>
      <sheetName val="TA"/>
      <sheetName val="Kebutuhan Sertifikasi"/>
      <sheetName val="Matriks SKTTK Har"/>
      <sheetName val="Matriks SKTTK Op"/>
      <sheetName val="KODE OP KORP &amp; UNIT"/>
      <sheetName val="RAB &amp; RCO OWNER VERS."/>
      <sheetName val="Links"/>
      <sheetName val="Lead"/>
      <sheetName val="Detail_311.01"/>
      <sheetName val="Detail_311.02"/>
      <sheetName val="Detail_312"/>
      <sheetName val="SUMMARY_NOV09"/>
      <sheetName val="Permanent info"/>
      <sheetName val="BQ Gardu Induk"/>
      <sheetName val="BQ Training"/>
      <sheetName val="WH21"/>
      <sheetName val="WH23"/>
      <sheetName val="Rekap Kinerja"/>
      <sheetName val="tunj"/>
      <sheetName val="tabel tarip grade"/>
      <sheetName val="P&amp;L"/>
      <sheetName val="Pola Beban (2)"/>
      <sheetName val="9"/>
      <sheetName val="Pendapatan IPTL 2008 23"/>
      <sheetName val="Electrical "/>
      <sheetName val="SCADA ENG"/>
      <sheetName val="Supervisory Control System"/>
      <sheetName val="Pemeliharaan"/>
      <sheetName val="TB_Dec09"/>
      <sheetName val="TB_Dec08"/>
      <sheetName val="i3"/>
      <sheetName val="o3"/>
      <sheetName val="SAP"/>
      <sheetName val="KINERJA UNIT"/>
      <sheetName val="entry kpj"/>
      <sheetName val="NPWP"/>
      <sheetName val="Contract"/>
      <sheetName val="DDA"/>
      <sheetName val="GAAP"/>
      <sheetName val="BegBal"/>
      <sheetName val="Input"/>
      <sheetName val="PSC"/>
      <sheetName val="Share"/>
      <sheetName val="Rekap Piutang"/>
      <sheetName val="BOQ"/>
      <sheetName val="ESCON"/>
      <sheetName val="23 switchgear 20 kv rev"/>
      <sheetName val="Inflasi 2019"/>
      <sheetName val="Rapi_grace"/>
      <sheetName val="KONTROL&amp;PROTEKSI new"/>
      <sheetName val="Rapi_farid"/>
      <sheetName val="perhitungan inflasi"/>
      <sheetName val="LAB&amp;Minyak2"/>
      <sheetName val="DSS"/>
      <sheetName val="Bill of Qty MEP"/>
      <sheetName val="PSP Master JEIA "/>
      <sheetName val="Usulan"/>
      <sheetName val="BQ-E20-02(Rp)"/>
      <sheetName val="se006t"/>
      <sheetName val="2.Basic Price"/>
      <sheetName val="5-ALAT(1)"/>
      <sheetName val="D2"/>
      <sheetName val="DKH"/>
      <sheetName val="Agregat Halus &amp; Kasar"/>
      <sheetName val="INPUT HARGA"/>
      <sheetName val="HPE"/>
      <sheetName val="Du_lieu"/>
      <sheetName val="JASA"/>
      <sheetName val="www.Kelasexcel.web.id"/>
      <sheetName val="GD"/>
      <sheetName val="Debt-Tariff"/>
      <sheetName val="Dep-tariff"/>
      <sheetName val="total"/>
      <sheetName val="manpower"/>
      <sheetName val="tools"/>
      <sheetName val="EfB-HL"/>
      <sheetName val="part"/>
      <sheetName val="KINERJA OPERASI"/>
      <sheetName val="46"/>
      <sheetName val="minggu (2)"/>
      <sheetName val="galian saluran"/>
      <sheetName val="Nov"/>
      <sheetName val="KK"/>
      <sheetName val="HARDIBLD"/>
      <sheetName val="Rekap AI 2022_BK"/>
      <sheetName val="BPP 3"/>
      <sheetName val="M-GOWA"/>
      <sheetName val="CRA-Detail"/>
      <sheetName val="U2.5 RM From Purhase"/>
      <sheetName val="NP"/>
      <sheetName val="AU 01"/>
      <sheetName val="CH"/>
      <sheetName val="BALT"/>
      <sheetName val="DeVIASI"/>
      <sheetName val="KoMposisi"/>
      <sheetName val="P1-o3"/>
      <sheetName val="JSO"/>
      <sheetName val="data OCR"/>
      <sheetName val="DataBase Har"/>
      <sheetName val="DBase"/>
      <sheetName val="JURNAL"/>
      <sheetName val="Price"/>
      <sheetName val="OTA"/>
      <sheetName val="HARVEST02"/>
      <sheetName val="N o v"/>
      <sheetName val="J a n"/>
      <sheetName val="JOURNAL"/>
      <sheetName val="JOURNAL2"/>
      <sheetName val="JURNAL JAN'98"/>
      <sheetName val="KEBUTUHAN MATERIAL UP3 FBB"/>
      <sheetName val="KEBUTUHAN MATERIAL UP3 FBT"/>
      <sheetName val="KEBUTUHAN MATERIAL UP3 KUPANG"/>
      <sheetName val="KEBUTUHAN MATERIAL UP3 SUMBA"/>
      <sheetName val="HSBU"/>
      <sheetName val="Galian 1"/>
      <sheetName val="H MAT"/>
      <sheetName val="Source"/>
      <sheetName val="MRT-03 "/>
      <sheetName val="SCH"/>
      <sheetName val="Div3"/>
      <sheetName val="Div4"/>
      <sheetName val="Div6"/>
      <sheetName val="Div7"/>
      <sheetName val="Div8"/>
      <sheetName val="graf2"/>
      <sheetName val="RINCIAN"/>
      <sheetName val="Efficiency English"/>
      <sheetName val="HGPI Duri"/>
      <sheetName val="BA-1"/>
      <sheetName val="200212ac"/>
      <sheetName val="RESUM-MON"/>
      <sheetName val="ANALISA GRS TENGAH"/>
      <sheetName val="KOMPENSASI OKT 09"/>
      <sheetName val="rencana"/>
      <sheetName val="TARGET-RKAP"/>
      <sheetName val="Analisa BOW 08 NP"/>
      <sheetName val="MPADC"/>
      <sheetName val="anaUTama"/>
      <sheetName val="Daftar Harga"/>
      <sheetName val="Analisa Upah &amp; Bahan Plum"/>
      <sheetName val="saldo"/>
      <sheetName val="RumusTB 1 bln"/>
      <sheetName val="131 (Piutang PJB)"/>
      <sheetName val="132 (Piutang PLN)"/>
      <sheetName val="133 pihak ke3"/>
      <sheetName val="General Parameter"/>
      <sheetName val="dumtk"/>
      <sheetName val="Grouping"/>
      <sheetName val="R.A.B"/>
      <sheetName val="DAS"/>
      <sheetName val="PL-2"/>
      <sheetName val="CFLK2_012"/>
      <sheetName val="NRC_ENERGI2"/>
      <sheetName val="BiInves-Ikhtisar_CJI32"/>
      <sheetName val="Persd-Mat_APDP2"/>
      <sheetName val="Persd-Mat_KTP2"/>
      <sheetName val="Persd-Mat_skp2"/>
      <sheetName val="Persd-Mat_ptk2"/>
      <sheetName val="Persd-Mat_skw2"/>
      <sheetName val="Persd-Mat_kwl2"/>
      <sheetName val="Persd-Mat_SGU2"/>
      <sheetName val="Submission_Form2"/>
      <sheetName val="A1_pri1232"/>
      <sheetName val="ENERGI_MIX_2005-2010-OK-rev22"/>
      <sheetName val="Bln2_12"/>
      <sheetName val="NERACA_DAYA2"/>
      <sheetName val="SKTM-SD_JAN_(24)2"/>
      <sheetName val="Harga_BBM_Indonesia2"/>
      <sheetName val="Sheet1_(2)2"/>
      <sheetName val="PS&amp;Susut_TL2"/>
      <sheetName val="Meter_merek_Ganz2"/>
      <sheetName val="Resource_Plan_(2)2"/>
      <sheetName val="JML_MDU2"/>
      <sheetName val="Mar_20042"/>
      <sheetName val="neraca_1999-20002"/>
      <sheetName val="Data_I2"/>
      <sheetName val="B_3_a_32"/>
      <sheetName val="Kuantitas_&amp;_Harga2"/>
      <sheetName val="Mat&amp;PDP_YAD2"/>
      <sheetName val="the_list2"/>
      <sheetName val="Proyeksi_Produksi2"/>
      <sheetName val="PESUT_TW22"/>
      <sheetName val="Hg_Sat2"/>
      <sheetName val="FORM_BQ_TL_PRATU_4cct2"/>
      <sheetName val="Penyulang_Padam2"/>
      <sheetName val="matr_aux2"/>
      <sheetName val="matr_engine2"/>
      <sheetName val="jasa_rehab2"/>
      <sheetName val="jasa_pondasi2"/>
      <sheetName val="jasa_rekon_material2"/>
      <sheetName val="Premi_Iuran2"/>
      <sheetName val="H_Dasar2"/>
      <sheetName val="PREDIKSI_PRODUKSI2"/>
      <sheetName val="RAB_GI2"/>
      <sheetName val="INLAND_FACTOR_DISTANCE2"/>
      <sheetName val="8_b_Lamp_B-1_BAHP_Evaluasi_SPH1"/>
      <sheetName val="dongia_(2)1"/>
      <sheetName val="THPDMoi__(2)1"/>
      <sheetName val="TONG_HOP_VL-NC1"/>
      <sheetName val="TONGKE3p_1"/>
      <sheetName val="TH_VL,_NC,_DDHT_Thanhphuoc1"/>
      <sheetName val="DON_GIA1"/>
      <sheetName val="t-h_HA_THE1"/>
      <sheetName val="CHITIET_VL-NC-TT_-1p1"/>
      <sheetName val="TONG_HOP_VL-NC_TT1"/>
      <sheetName val="TH_XL1"/>
      <sheetName val="CHITIET_VL-NC1"/>
      <sheetName val="CHITIET_VL-NC-TT-3p1"/>
      <sheetName val="KPVC-BD_1"/>
      <sheetName val="HARGA_SATUAN1"/>
      <sheetName val="Rekap_rutin_psb1"/>
      <sheetName val="Program_Strategis1"/>
      <sheetName val="FORM_A31"/>
      <sheetName val="Rekap_20111"/>
      <sheetName val="tabel_JHT1"/>
      <sheetName val="Twr_(15)1"/>
      <sheetName val="Calc_Inst1"/>
      <sheetName val="Assumptions_(2)1"/>
      <sheetName val="Transver_kWh1"/>
      <sheetName val="Grafik_Wil1"/>
      <sheetName val="Gab_Cab1"/>
      <sheetName val="COVER_A1_A31"/>
      <sheetName val="Balance_Sheet1"/>
      <sheetName val="Income_Statement1"/>
      <sheetName val="PERHITUNGAN_20091"/>
      <sheetName val="I-Rutin_Switchgear1"/>
      <sheetName val="I-Rutin_SUTT1"/>
      <sheetName val="I-Rutin_Banghal1"/>
      <sheetName val="I-R_Kendaraan1"/>
      <sheetName val="I-R_Perlengkapan_Um1"/>
      <sheetName val="V-Rutin_Banghal1"/>
      <sheetName val="V-R_Kendaraan1"/>
      <sheetName val="V-R_Perlengkapan_Umum1"/>
      <sheetName val="V-NR_Banghal1"/>
      <sheetName val="I-Rutin_Transformator1"/>
      <sheetName val="DAF-_PEG1"/>
      <sheetName val="Kontrak_vs_Realisasi_Gas1"/>
      <sheetName val="dengan_pembangkitan1"/>
      <sheetName val="1_2_SAIDI1"/>
      <sheetName val="4_1_BPP1"/>
      <sheetName val="Sudah_Berjalan1"/>
      <sheetName val="Prdk_2000_(2)1"/>
      <sheetName val="Laba_Rugi1"/>
      <sheetName val="Grf_Pedp_Lain2"/>
      <sheetName val="Template-WBS_APP"/>
      <sheetName val="Rek_Analisa"/>
      <sheetName val="BIAYA_TIDAK_LANGSUNG"/>
      <sheetName val="GABLUARJAWA1_(2)"/>
      <sheetName val="KONS_BID_P&amp;N"/>
      <sheetName val="UP_II_DUMAI"/>
      <sheetName val="KP_DIT_HULU"/>
      <sheetName val="UP_VI_BALONGAN"/>
      <sheetName val="UP_1_BRANDAN"/>
      <sheetName val="UP_V_BALIKPAPAN"/>
      <sheetName val="DIT_HILIR"/>
      <sheetName val="UP_IV_CILACAP"/>
      <sheetName val="UP_III_PLAJU"/>
      <sheetName val="KONS_DIT_HULU"/>
      <sheetName val="KR_AMPEL"/>
      <sheetName val="UP_VII_KASIM"/>
      <sheetName val="KONS_BID_P"/>
      <sheetName val="Dasar_Pemadaman"/>
      <sheetName val="hal_14b"/>
      <sheetName val="NERACA_SESUAI_PROGRAM_GL_MAGIC"/>
      <sheetName val="Material_Distribusi"/>
      <sheetName val="Tabel_Kode"/>
      <sheetName val="Rekap_2002_mod"/>
      <sheetName val="Tabel_Istilah"/>
      <sheetName val="Ref_Unggulan"/>
      <sheetName val="Project_Data"/>
      <sheetName val="Basic_Price"/>
      <sheetName val="Selling_Price"/>
      <sheetName val="Rekap_HAR"/>
      <sheetName val="Kerusakan_Trafo"/>
      <sheetName val="APP_CAWANG"/>
      <sheetName val="FORM_A12_BJI"/>
      <sheetName val="FORM_A12MED"/>
      <sheetName val="FORM_A12PKM"/>
      <sheetName val="FORM_A12PMS_2011"/>
      <sheetName val="FORM_A12PSP"/>
      <sheetName val="FORM_A12_SBG"/>
      <sheetName val="PGT_2_2"/>
      <sheetName val="BAHAN_BAKAR(19-21)"/>
      <sheetName val="Bln1_3"/>
      <sheetName val="HRG_BAHAN_&amp;_UPAH_okk"/>
      <sheetName val="Analis_Kusen_okk"/>
      <sheetName val="sch_1_2"/>
      <sheetName val="FE-1770_P1"/>
      <sheetName val="Inv_KITLUR_SUMBAGUT"/>
      <sheetName val="Inv_KITLUR_SUMBAGSEL"/>
      <sheetName val="AHSP_PAKAI"/>
      <sheetName val="LIST_HARGA"/>
      <sheetName val="4SM00369_&amp;_4SM00370_"/>
      <sheetName val="HRG_BHN"/>
      <sheetName val="AKTIVA_TETAP"/>
      <sheetName val="Daftar_Tabel"/>
      <sheetName val="Isian_Biodata"/>
      <sheetName val="DATA-BASE_SUTT"/>
      <sheetName val="Land_Clearing-pnw"/>
      <sheetName val="Budget_Import"/>
      <sheetName val="Budget_Jasa"/>
      <sheetName val="Rekap_Biaya"/>
      <sheetName val="BOQ_GI_BELAWAN"/>
      <sheetName val="H_Satuan"/>
      <sheetName val="Daftar_Kegiatan"/>
      <sheetName val="Input_GENERATION-DATA"/>
      <sheetName val="A1_PRY"/>
      <sheetName val="WBS_2"/>
      <sheetName val="FORM_A1_A2_APD"/>
      <sheetName val="4-Basic_Price"/>
      <sheetName val="FORM_A12BJI"/>
      <sheetName val="FORM_A12NIA"/>
      <sheetName val="FORM_A12RAP"/>
      <sheetName val="FORM_A12PMS"/>
      <sheetName val="FORM_A12SBG"/>
      <sheetName val="136_01(piutang_belum_faktur)"/>
      <sheetName val="For_Report-Akum"/>
      <sheetName val="rekmodiPtk_(MAP)"/>
      <sheetName val="laporan_pemakaian_blangko"/>
      <sheetName val="Anal_HPS"/>
      <sheetName val="PDPT_-_BL"/>
      <sheetName val="AHS_"/>
      <sheetName val="FLI_-_Sec_1"/>
      <sheetName val="01_A"/>
      <sheetName val="PLTD_Bitung"/>
      <sheetName val="10_Trafo"/>
      <sheetName val="8LT_12"/>
      <sheetName val="Non-Statistical_Sampling_Master"/>
      <sheetName val="Two_Step_Revenue_Testing_Master"/>
      <sheetName val="Global_Data"/>
      <sheetName val="DATA_AKHIR"/>
      <sheetName val="BLC_2016"/>
      <sheetName val="scada_2001"/>
      <sheetName val="EXPERTISE_ALL_Ceritified"/>
      <sheetName val="RKA_2010"/>
      <sheetName val="Vendor_UJH"/>
      <sheetName val="1770S_"/>
      <sheetName val="Har_R_Corr_&amp;_NR_OH"/>
      <sheetName val="DISC_Profile"/>
      <sheetName val="simulasi_tb_5"/>
      <sheetName val="A_W__TIGER"/>
      <sheetName val="A_W__VANAMEI"/>
      <sheetName val="HARGA_SWAL+SKT"/>
      <sheetName val="grafi_kesiapan_versi_p3b_dan_pe"/>
      <sheetName val="Construction_Period_Costs"/>
      <sheetName val="Plant_Characteristics"/>
      <sheetName val="GMTN_201710Y"/>
      <sheetName val="GMTN_201730Y"/>
      <sheetName val="Peralatan-ok_jgn_dirubah_lagi"/>
      <sheetName val="REKAP_PER_SPK"/>
      <sheetName val="RKAP_2016"/>
      <sheetName val="SISTEM_SUMBAGSEL"/>
      <sheetName val="NOTES_"/>
      <sheetName val="A_u_g"/>
      <sheetName val="J_u_l"/>
      <sheetName val="O_c_t"/>
      <sheetName val="A_p_r"/>
      <sheetName val="M_a_y"/>
      <sheetName val="S_e_p"/>
      <sheetName val="00_received_in_01"/>
      <sheetName val="F_e_b"/>
      <sheetName val="Per_GL_J_a_n"/>
      <sheetName val="J_u_n"/>
      <sheetName val="M_a_r"/>
      <sheetName val="Piutang_Normal_Psrt"/>
      <sheetName val="Data_Input"/>
      <sheetName val="Taksonomi_Risiko"/>
      <sheetName val="Data_Validasi"/>
      <sheetName val="K_6DEPOSIT"/>
      <sheetName val="I_5_ADDITION"/>
      <sheetName val="Harga_BBM"/>
      <sheetName val="tabel_tarip_grade"/>
      <sheetName val="RINCIAN_HARGA_MATERIAL"/>
      <sheetName val="Detil_Timeline_(Week)"/>
      <sheetName val="Program_VS_Position"/>
      <sheetName val="RAB_Total"/>
      <sheetName val="SMD_"/>
      <sheetName val="ICT_"/>
      <sheetName val="OJT_"/>
      <sheetName val="INTRS_"/>
      <sheetName val="PRESENT_PA"/>
      <sheetName val="SER_DJK"/>
      <sheetName val="SER_DAMKAR_D"/>
      <sheetName val="REFRESH_"/>
      <sheetName val="Kebutuhan_Sertifikasi"/>
      <sheetName val="Matriks_SKTTK_Har"/>
      <sheetName val="Matriks_SKTTK_Op"/>
      <sheetName val="KODE_OP_KORP_&amp;_UNIT"/>
      <sheetName val="RAB_&amp;_RCO_OWNER_VERS_"/>
      <sheetName val="Tabel_PTKP"/>
      <sheetName val="sr,_jtr_&amp;_trafo"/>
      <sheetName val="Detail_311_01"/>
      <sheetName val="Detail_311_02"/>
      <sheetName val="Permanent_info"/>
      <sheetName val="BQ_Gardu_Induk"/>
      <sheetName val="BQ_Training"/>
      <sheetName val="Pola_Beban_(2)"/>
      <sheetName val="Pendapatan_IPTL_2008_23"/>
      <sheetName val="Rekap_Kinerja"/>
      <sheetName val="entry_kpj"/>
      <sheetName val="Electrical_"/>
      <sheetName val="SCADA_ENG"/>
      <sheetName val="Supervisory_Control_System"/>
      <sheetName val="23_switchgear_20_kv_rev"/>
      <sheetName val="Inflasi_2019"/>
      <sheetName val="KONTROL&amp;PROTEKSI_new"/>
      <sheetName val="perhitungan_inflasi"/>
      <sheetName val="Bill_of_Qty_MEP"/>
      <sheetName val="PSP_Master_JEIA_"/>
      <sheetName val="KINERJA_UNIT"/>
      <sheetName val="Rekap_Piutang"/>
      <sheetName val="2_Basic_Price"/>
      <sheetName val="Agregat_Halus_&amp;_Kasar"/>
      <sheetName val="INPUT_HARGA"/>
      <sheetName val="Tataudara"/>
      <sheetName val="Worksheet-03"/>
      <sheetName val="dataTRF"/>
      <sheetName val="dataPDH_Pasok"/>
      <sheetName val="Perm. Test"/>
      <sheetName val="Master Edit"/>
      <sheetName val="AnTek"/>
      <sheetName val="AT"/>
      <sheetName val="Analisa Quarry"/>
      <sheetName val="3-DIV3"/>
      <sheetName val="MAPDC"/>
      <sheetName val="ALAT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KEBALAT"/>
      <sheetName val="gvl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analhps"/>
      <sheetName val="3-DIV5"/>
      <sheetName val="FDR"/>
      <sheetName val="WBS"/>
      <sheetName val="FEB"/>
      <sheetName val="JAN"/>
      <sheetName val="MAR"/>
      <sheetName val="DPKlah"/>
      <sheetName val="EAS"/>
      <sheetName val="BOQ Rekap"/>
      <sheetName val="D-Bahan &amp; Upah"/>
      <sheetName val="div-6"/>
      <sheetName val="div-7"/>
      <sheetName val="anal Lamp 4a"/>
      <sheetName val="Manpower-Cost"/>
      <sheetName val="Sheet8"/>
      <sheetName val="2-asi-00"/>
      <sheetName val="Test Accrue"/>
      <sheetName val="TABEL"/>
      <sheetName val="Trading Statement"/>
      <sheetName val="TB Juni2011Gabungan"/>
      <sheetName val="Based Data_wacc"/>
      <sheetName val="MON. SKKO"/>
      <sheetName val="MASTER"/>
      <sheetName val="HARGA MATERIAL"/>
      <sheetName val="JAD-PEL"/>
      <sheetName val="M.Pekerjaan"/>
      <sheetName val="Invoice"/>
      <sheetName val="eks me sd 31 MAR 07 "/>
      <sheetName val="eks me sd 28 fEB 07 "/>
      <sheetName val="eks me sd 31 Jan 07"/>
      <sheetName val="eks me sd 31 Des 06"/>
      <sheetName val="eks me sd 31 JULI 07 "/>
      <sheetName val="eks me sd 31 MEI 07  "/>
      <sheetName val="eks me sd 30 APRIL 07 "/>
      <sheetName val="PDPKonstruksi"/>
      <sheetName val="hrg uph+bhn"/>
      <sheetName val="TARIF"/>
      <sheetName val="BASIC"/>
      <sheetName val="Foundation"/>
      <sheetName val="kwhpakai_all"/>
      <sheetName val="kirim"/>
      <sheetName val="PS GI"/>
      <sheetName val="terima"/>
      <sheetName val="stand&amp;faktor kali"/>
      <sheetName val="HarJabor(12C2)"/>
      <sheetName val="Perintah"/>
      <sheetName val="Formulas"/>
      <sheetName val="ME2N"/>
      <sheetName val="EPC"/>
      <sheetName val="BiLuOp(14)"/>
      <sheetName val="BiPinjamin(15)"/>
      <sheetName val="BPeg-F(12D1)"/>
      <sheetName val="IkhtisarBiop(12.0)"/>
      <sheetName val="JualGTarif(11A)"/>
      <sheetName val="PendaLuOp(13)"/>
      <sheetName val="PendOpLain(11B)"/>
      <sheetName val="ProduksiTL(12B2)"/>
      <sheetName val="SewaPemb(12A2)"/>
      <sheetName val="ANALISA SNI'07(Bangli)"/>
      <sheetName val="ANALISA SNI"/>
      <sheetName val="RAB 1"/>
      <sheetName val="RAB 10"/>
      <sheetName val="RAB 11"/>
      <sheetName val="RAB 4"/>
      <sheetName val="RAB 6"/>
      <sheetName val="RAB 7"/>
      <sheetName val="RJBR"/>
      <sheetName val="BOQ EM"/>
      <sheetName val="gi"/>
      <sheetName val="AHSP SNI"/>
      <sheetName val="DUTCH CONE"/>
      <sheetName val="REKAP_AN"/>
      <sheetName val="UBAS"/>
      <sheetName val="D4"/>
      <sheetName val="D6"/>
      <sheetName val="D7"/>
      <sheetName val="D8"/>
      <sheetName val="Lstsub"/>
      <sheetName val="ReInKit"/>
      <sheetName val="ReInTran"/>
      <sheetName val="ReInDis"/>
      <sheetName val="ReInTUL&amp;Lain"/>
      <sheetName val="bbtest2"/>
      <sheetName val="LEMBAR4"/>
      <sheetName val="Table1 MASTER"/>
      <sheetName val="Table4"/>
      <sheetName val="DEVNOTES"/>
      <sheetName val="Lists"/>
      <sheetName val="Table2 MASTER"/>
      <sheetName val="Table3 MASTER"/>
      <sheetName val="ProjectDB"/>
      <sheetName val="Table5 Master"/>
      <sheetName val="ANLS 2"/>
      <sheetName val="TGP"/>
      <sheetName val="listusia"/>
      <sheetName val="o1a"/>
      <sheetName val="P2-o1a"/>
      <sheetName val="SMII-03"/>
      <sheetName val="SMI-04"/>
      <sheetName val="As"/>
      <sheetName val="BQMPALOC"/>
      <sheetName val="SK62"/>
      <sheetName val="Job"/>
      <sheetName val="SD"/>
      <sheetName val="Harian"/>
      <sheetName val="Biaya"/>
      <sheetName val="CD&amp;Stok"/>
      <sheetName val="Neraca"/>
      <sheetName val="EXTERNAL WORK"/>
      <sheetName val="MS"/>
      <sheetName val="O &amp; M"/>
      <sheetName val="input-cost"/>
      <sheetName val="BLK-KWH"/>
      <sheetName val="KVA"/>
      <sheetName val="KWH"/>
      <sheetName val="Rp.Penj."/>
      <sheetName val="41_niaga"/>
      <sheetName val="Pareto_SKR#3"/>
      <sheetName val="Pareto_SKR#4"/>
      <sheetName val="D985"/>
      <sheetName val="OP PNYL"/>
      <sheetName val="trend"/>
      <sheetName val="pnyl"/>
      <sheetName val="Peralatan"/>
      <sheetName val="Daftar upah"/>
      <sheetName val="ELEKTRONIK"/>
      <sheetName val="ELEKTRIKAL"/>
      <sheetName val="MEKANIKAL"/>
      <sheetName val="REKAP BAHAN"/>
      <sheetName val="bio01"/>
      <sheetName val="hps"/>
      <sheetName val="TANJUNG-CONV"/>
      <sheetName val="CONS."/>
      <sheetName val="GM not used"/>
      <sheetName val="HYPOTHESES"/>
      <sheetName val="Currency Rate"/>
      <sheetName val="PROTECTION "/>
      <sheetName val="RISK REGISTER"/>
      <sheetName val="주주명부&lt;끝&gt;"/>
      <sheetName val="kriteria"/>
      <sheetName val="hslkj_fab"/>
      <sheetName val="20A.Sum"/>
      <sheetName val="Depr."/>
      <sheetName val="ACCOUNT"/>
      <sheetName val="P1"/>
      <sheetName val="data_benefit(2)"/>
      <sheetName val="data_benefit(1)"/>
      <sheetName val="JER_ELIM"/>
      <sheetName val="Altman Z Score"/>
      <sheetName val="Trial Balance - Detail"/>
      <sheetName val="IS"/>
      <sheetName val="Hyp"/>
      <sheetName val="BS-RTI"/>
      <sheetName val="trf ns_04"/>
      <sheetName val="tarippasif_wanto"/>
      <sheetName val="Tunda56=1_dodo"/>
      <sheetName val="icvan1"/>
      <sheetName val="0"/>
      <sheetName val="Reconcil.bal.sheet(out)"/>
      <sheetName val="Assets"/>
      <sheetName val="1A"/>
      <sheetName val="std.wt."/>
      <sheetName val="AN_Input"/>
      <sheetName val="PL (MONTHLY)"/>
      <sheetName val="Bonus"/>
      <sheetName val="Donat"/>
      <sheetName val="Fuel"/>
      <sheetName val="Meals"/>
      <sheetName val="Medical"/>
      <sheetName val="Overtime"/>
      <sheetName val="Pention"/>
      <sheetName val="COSTSALES"/>
      <sheetName val="Scoping"/>
      <sheetName val="Drop down"/>
      <sheetName val="Family"/>
      <sheetName val="NP (4)"/>
      <sheetName val="tarip"/>
      <sheetName val="co_data"/>
      <sheetName val="tunj."/>
      <sheetName val="trf-d-w"/>
      <sheetName val="trf d-i"/>
      <sheetName val="trf"/>
      <sheetName val="Fungsi"/>
      <sheetName val="Sumber Asset"/>
      <sheetName val="trf 7 jht"/>
      <sheetName val="DATABASE FMC TSEL"/>
      <sheetName val="Validasi"/>
      <sheetName val="Cover-01"/>
      <sheetName val="Prod-CS"/>
      <sheetName val="BS01"/>
      <sheetName val="PL"/>
      <sheetName val="MCOST1"/>
      <sheetName val="Shareholders' Equity"/>
      <sheetName val="NEGARA"/>
      <sheetName val="Hua Yang Quarterly"/>
      <sheetName val="Labor"/>
      <sheetName val="DESEMBER"/>
      <sheetName val="Notes"/>
      <sheetName val="랙_기능별 물자"/>
      <sheetName val="HPP_19_"/>
      <sheetName val="NAMES"/>
      <sheetName val="List AT-Dedy"/>
      <sheetName val="reg"/>
      <sheetName val="Lamp-14(Manajemen)"/>
      <sheetName val="tabel nilai"/>
      <sheetName val="quarry"/>
      <sheetName val="Table 1"/>
      <sheetName val="C1 NOV"/>
      <sheetName val="abk 1-14"/>
      <sheetName val="Library Procedures"/>
      <sheetName val="FORM (isian)"/>
      <sheetName val="Standart KKS (2)"/>
      <sheetName val="KKJ (2)"/>
      <sheetName val="DK-BIDANG"/>
      <sheetName val="RKA 2011"/>
      <sheetName val="66"/>
      <sheetName val="02"/>
      <sheetName val="06"/>
      <sheetName val="RPP"/>
      <sheetName val="03"/>
      <sheetName val="05"/>
      <sheetName val="1195 B1"/>
      <sheetName val="IPO BoQ"/>
      <sheetName val="JENIS PDP"/>
      <sheetName val="NAMA DEPT"/>
      <sheetName val="Manajemen Fee"/>
      <sheetName val="COST-SUM"/>
      <sheetName val="CPC"/>
      <sheetName val="Posisi Okt' 2001"/>
      <sheetName val="BBMJenis(12B1)"/>
      <sheetName val="BiPinjaman(15)"/>
      <sheetName val="LabaRugi Fungsi th (t-1)(21B)"/>
      <sheetName val="LabaRugi Lainnya(20)"/>
      <sheetName val="LabaRugi Unsur th(t-1)(21A)"/>
      <sheetName val="PembelianTL(12A1)"/>
      <sheetName val="DTU"/>
      <sheetName val="REAL-LR"/>
      <sheetName val="form ren rutin kit"/>
      <sheetName val="JADWAL"/>
      <sheetName val="KEB Mat"/>
      <sheetName val="05.NEGOSIASI"/>
      <sheetName val="06.persetujuan"/>
      <sheetName val="01.UND"/>
      <sheetName val="03. BA-EVA"/>
      <sheetName val="02.BA PENJ"/>
      <sheetName val="04. BA NEGO"/>
      <sheetName val="SP"/>
      <sheetName val="07.SPK1"/>
      <sheetName val="SPK1 (2)"/>
      <sheetName val="SP (2)"/>
      <sheetName val="Lampiran SPK"/>
      <sheetName val="SPK"/>
      <sheetName val="Buis beton"/>
      <sheetName val="DFTR GARDIST"/>
      <sheetName val="reference"/>
      <sheetName val="Customer"/>
      <sheetName val="Data Validation"/>
      <sheetName val="High"/>
      <sheetName val="Low"/>
      <sheetName val="Medium"/>
      <sheetName val="shareholders"/>
      <sheetName val="Lampiran"/>
      <sheetName val="R-16.1"/>
      <sheetName val="R-16.2"/>
      <sheetName val="FP_JUAL_"/>
      <sheetName val="prmt"/>
      <sheetName val="datakit"/>
      <sheetName val="SHORT LIST SATKER"/>
      <sheetName val="PkJt"/>
      <sheetName val="By"/>
      <sheetName val="ByDkp"/>
      <sheetName val="ByDkpJt"/>
      <sheetName val="PkV"/>
      <sheetName val="PkJTV"/>
      <sheetName val="ByV"/>
      <sheetName val="ByDkpV"/>
      <sheetName val="ByDkpJtV"/>
      <sheetName val="TR1LUNAS"/>
      <sheetName val="TR2lunasAgt15"/>
      <sheetName val="TR3"/>
      <sheetName val="TR4"/>
      <sheetName val="TR5"/>
      <sheetName val="TR6"/>
      <sheetName val="TR7"/>
      <sheetName val="TR8"/>
      <sheetName val="TR9"/>
      <sheetName val="TR10"/>
      <sheetName val="TR11"/>
      <sheetName val="TR12"/>
      <sheetName val="TR13"/>
      <sheetName val="TR14"/>
      <sheetName val="Tr15"/>
      <sheetName val="Bln3.9"/>
      <sheetName val="R-1"/>
      <sheetName val="R-14.OIL"/>
      <sheetName val="tr-28202"/>
      <sheetName val="Detail-PARENT"/>
      <sheetName val="kepmenaker150"/>
      <sheetName val="TRF 150"/>
      <sheetName val="Individual Gross Profit J - Aug"/>
      <sheetName val="dapeg lama"/>
      <sheetName val="FS"/>
      <sheetName val="Danamon LK"/>
      <sheetName val="PPT"/>
      <sheetName val="TSR"/>
      <sheetName val="UNIT3"/>
      <sheetName val="UNIT4"/>
      <sheetName val="NB UNIT1"/>
      <sheetName val="NB AE"/>
      <sheetName val="NB TSR"/>
      <sheetName val="NB UNIT3"/>
      <sheetName val="NB UNIT4"/>
      <sheetName val="NB TELE"/>
      <sheetName val="UNIT1"/>
      <sheetName val="AE"/>
      <sheetName val="UNIT2"/>
      <sheetName val="NB UNIT2"/>
      <sheetName val="Scenario"/>
      <sheetName val="Scenario (CN)"/>
      <sheetName val="N"/>
      <sheetName val="Fak_aktif"/>
      <sheetName val="InformasiUmumConfig"/>
      <sheetName val="LabaRugi Lainnya 2005(20)"/>
      <sheetName val="LabaRugi Unsur2004(21A)"/>
      <sheetName val="MvNonPilot"/>
      <sheetName val="NPK"/>
      <sheetName val="JVFORM"/>
      <sheetName val="DHSD"/>
      <sheetName val="div 8"/>
      <sheetName val="div 2"/>
      <sheetName val="div 3"/>
      <sheetName val="div 4"/>
      <sheetName val="div 5"/>
      <sheetName val="div 6"/>
      <sheetName val="div 7"/>
      <sheetName val="div 9"/>
      <sheetName val="Tran0104"/>
      <sheetName val="CRITERIA2"/>
      <sheetName val="General Info."/>
      <sheetName val="CODE"/>
      <sheetName val="TRBP"/>
      <sheetName val="Tariptunda"/>
      <sheetName val="Start"/>
      <sheetName val="Texte"/>
      <sheetName val="EE &amp; COA"/>
      <sheetName val="Sensititivy"/>
      <sheetName val="VAT out"/>
      <sheetName val="1crb"/>
      <sheetName val="Visa"/>
      <sheetName val="Lampiran 5A final (ALT1)"/>
      <sheetName val="final (2)"/>
      <sheetName val="F1771-II"/>
      <sheetName val="F1771-III"/>
      <sheetName val="Inputs"/>
      <sheetName val="Source HPI"/>
      <sheetName val="Source HP"/>
      <sheetName val="IPL_SCHEDULE"/>
      <sheetName val="AA.1.1 BNI"/>
      <sheetName val="SLS-TGT-FEED (FDM)"/>
      <sheetName val="C&amp;E"/>
      <sheetName val="SheetGMP"/>
      <sheetName val="SheetGMT"/>
      <sheetName val="Project"/>
      <sheetName val="BOY"/>
      <sheetName val="ISI"/>
      <sheetName val="NB BOY"/>
      <sheetName val="NB ISI"/>
      <sheetName val="Parameters"/>
      <sheetName val="Div 10"/>
      <sheetName val="Informasi"/>
      <sheetName val="CAPEX"/>
      <sheetName val="SUD Iron Curtain Method"/>
      <sheetName val="PP"/>
      <sheetName val="DATA PENGUSAHAAN"/>
      <sheetName val="rekap impor"/>
      <sheetName val="Equity Movement"/>
      <sheetName val="hitung"/>
      <sheetName val="Alat dan Perabot"/>
      <sheetName val="Act"/>
      <sheetName val="KOPINSA "/>
      <sheetName val="KOPINBA  "/>
      <sheetName val="MEDIA PRIMA   "/>
      <sheetName val="bill qty"/>
      <sheetName val="AN_EL(16.0)"/>
      <sheetName val="FA1999"/>
      <sheetName val="SUPPEXT"/>
      <sheetName val="BASIC ASSUMPTION"/>
      <sheetName val="Schedul Har OTG 2017"/>
      <sheetName val="12.REFERENSI"/>
      <sheetName val="DAT-BUL"/>
      <sheetName val="EMSTOT1"/>
      <sheetName val="Kode GL "/>
      <sheetName val="kali-2001"/>
      <sheetName val="OPEX Non-Fuel"/>
      <sheetName val="Kalk"/>
      <sheetName val="HR"/>
      <sheetName val="ME BAY"/>
      <sheetName val="Trhan_Outdoor_Combined wo MK"/>
      <sheetName val="Mat.Group vs Val.Class"/>
      <sheetName val="eQUIPMENT COST"/>
      <sheetName val="Data Tower"/>
      <sheetName val="5-Peralatan"/>
      <sheetName val="FCM"/>
      <sheetName val="D-2"/>
      <sheetName val="Contoh Template Rekap Payroll"/>
      <sheetName val="ASSUM-COMB-Prop"/>
      <sheetName val="dayin"/>
      <sheetName val="BS Audited"/>
      <sheetName val="4.1.1"/>
      <sheetName val="PENGUKURAN"/>
      <sheetName val="H-SAT-"/>
      <sheetName val="SAT-JADI"/>
      <sheetName val="ANAL-"/>
      <sheetName val="CCO"/>
      <sheetName val="BAP"/>
      <sheetName val="BA-AJ"/>
      <sheetName val="Bend II"/>
      <sheetName val="SKO"/>
      <sheetName val="BA BAYAR"/>
      <sheetName val="EQUIPMENT"/>
      <sheetName val="Hrg"/>
      <sheetName val="Status"/>
      <sheetName val="PB(B)"/>
      <sheetName val="HARGA SATUAN MDU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DJBB PNYL"/>
      <sheetName val="Chart gang BOGOR"/>
      <sheetName val="MESIN_KIT"/>
      <sheetName val="B.P-C.P 2006"/>
      <sheetName val="Kode"/>
      <sheetName val="DJBB_PNYL"/>
      <sheetName val="Chart_gang_BOGOR"/>
      <sheetName val="B_P-C_P_2006"/>
      <sheetName val="Layout-UNIT1"/>
      <sheetName val="Location"/>
      <sheetName val="Produksi"/>
      <sheetName val="BRUT0-1"/>
      <sheetName val="Lk200312-02-03-04"/>
      <sheetName val="Prod.Harian"/>
      <sheetName val="M-PEG"/>
      <sheetName val="L-rok"/>
      <sheetName val="sk17-76-78"/>
      <sheetName val="Listrik Mati 05"/>
      <sheetName val="Listrik Mati 06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HN-6"/>
      <sheetName val="Pareto_SKR#2"/>
      <sheetName val="KUMULATIP"/>
      <sheetName val="Jenis Pelatihan"/>
      <sheetName val="DGGKIT+ Derating"/>
      <sheetName val="WORKPLAN GROWS R KARANGNUNGGAL"/>
      <sheetName val="PTG"/>
      <sheetName val="Daftar"/>
      <sheetName val="MST"/>
      <sheetName val="DJBB_PNYL1"/>
      <sheetName val="Chart_gang_BOGOR1"/>
      <sheetName val="B_P-C_P_20061"/>
      <sheetName val="FORM_REN_RUTIN_KIT"/>
      <sheetName val="Prod_Harian"/>
      <sheetName val="Listrik_Mati_05"/>
      <sheetName val="Listrik_Mati_06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GABLUARJAWA1_(2)1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Jenis_Pelatihan"/>
      <sheetName val="TUL III-09"/>
      <sheetName val="analhps Pasng"/>
      <sheetName val="TAHAP 5"/>
      <sheetName val="Beltra  (7)"/>
      <sheetName val="NP-7"/>
      <sheetName val="HSLAIN-LAIN"/>
      <sheetName val="AC"/>
      <sheetName val="DAFGED"/>
      <sheetName val="Peralatan (2)"/>
      <sheetName val="UPAH DAN BAHAN"/>
      <sheetName val="2008"/>
      <sheetName val="RATE TENAGA KERJA"/>
      <sheetName val="beban"/>
      <sheetName val="Kuantitas"/>
      <sheetName val="PANDUAN"/>
      <sheetName val="HIDE"/>
      <sheetName val="Prog Desc"/>
      <sheetName val="bayar_per_02082018"/>
      <sheetName val="4.2-BPP"/>
      <sheetName val="4.3-HargaJual"/>
      <sheetName val="2"/>
      <sheetName val="master rab"/>
      <sheetName val="TRIP TRAFO APR"/>
      <sheetName val="METER"/>
      <sheetName val="HAR APR"/>
      <sheetName val="GRAFIK"/>
      <sheetName val="AGREGAT"/>
      <sheetName val="A.Div10"/>
      <sheetName val="A.Div3"/>
      <sheetName val="A.Div 2"/>
      <sheetName val="A.Div 4"/>
      <sheetName val="A.Div5"/>
      <sheetName val="A.Div7"/>
      <sheetName val="Sect-1a"/>
      <sheetName val="Cover_sheet"/>
      <sheetName val="DGGKIT+_Derating"/>
      <sheetName val="WORKPLAN_GROWS_R_KARANGNUNGGAL"/>
      <sheetName val="TUL_III-09"/>
      <sheetName val="MC_Qty"/>
      <sheetName val="vendor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SPB BELUM KEMBALI"/>
      <sheetName val="SISA KUOTA KHS JASA"/>
      <sheetName val="Ref Additional Payment"/>
      <sheetName val="PENYEBAB"/>
      <sheetName val="K_TAM_SPK032"/>
      <sheetName val="Keterangan"/>
      <sheetName val="FJ per BLN"/>
      <sheetName val="DC REAL PER TW"/>
      <sheetName val="10"/>
      <sheetName val="GGN_PENY_FEB2009 &gt; 5"/>
      <sheetName val="DJBB_PNYL2"/>
      <sheetName val="Chart_gang_BOGOR2"/>
      <sheetName val="B_P-C_P_20062"/>
      <sheetName val="FORM_REN_RUTIN_KIT1"/>
      <sheetName val="Prod_Harian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GABLUARJAWA1_(2)2"/>
      <sheetName val="WORKPLAN_GROWS_R_KARANGNUNGGAL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scada_20011"/>
      <sheetName val="Jenis_Pelatihan1"/>
      <sheetName val="DGGKIT+_Derating1"/>
      <sheetName val="FLI_-_Sec_11"/>
      <sheetName val="BIODATA"/>
      <sheetName val="KARYAWAN"/>
      <sheetName val="masteradm"/>
      <sheetName val="master_fln"/>
      <sheetName val="master_opt"/>
      <sheetName val="master_pgd"/>
      <sheetName val="master_pmd"/>
      <sheetName val="master_pmd_new"/>
      <sheetName val="Analisa 600"/>
      <sheetName val="terbilang"/>
      <sheetName val="H.BAHAN"/>
      <sheetName val="DATA ACUAN"/>
      <sheetName val="kumpulan"/>
      <sheetName val="STRUKTUR"/>
      <sheetName val="COP"/>
      <sheetName val="HPP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BA_Rapen"/>
      <sheetName val="LOAD2010"/>
      <sheetName val="BHN"/>
      <sheetName val="Jenis Pemeliharaan"/>
      <sheetName val="Kode User"/>
      <sheetName val="RekapLEP"/>
      <sheetName val="Confidential PAS HMI"/>
      <sheetName val="P-SA"/>
      <sheetName val="SATUAN"/>
      <sheetName val="LISDES"/>
      <sheetName val="SEX"/>
      <sheetName val="List of Inventory"/>
      <sheetName val="ATRIBUT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SAPITO"/>
      <sheetName val="SALDO PERSEDIAAN"/>
      <sheetName val="Daftar Peserta"/>
      <sheetName val="Simulasi SPPD"/>
      <sheetName val="Data asli"/>
      <sheetName val="Database SPPD ke JKT"/>
      <sheetName val="Section 2 MastlisteRev02"/>
      <sheetName val="Overview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CPI"/>
      <sheetName val="IKK 2018"/>
      <sheetName val="INKINDO 2018"/>
      <sheetName val="IKK 2017"/>
      <sheetName val="new kinerja"/>
      <sheetName val="Data Kit"/>
      <sheetName val="Data Kit Kaltim"/>
      <sheetName val="Upah Bahan"/>
      <sheetName val="WP"/>
      <sheetName val="RKS"/>
      <sheetName val="VALIDASI PRK"/>
      <sheetName val="KATALOG"/>
      <sheetName val="Rekap per Jenis"/>
      <sheetName val="Formula"/>
      <sheetName val="BBaku(12C3)"/>
      <sheetName val="BOLain(12E2)"/>
      <sheetName val="LabaRugi Fungsi"/>
      <sheetName val="LabaRugi Fungsi2004(21B)"/>
      <sheetName val="PembelianiTL(12A1"/>
      <sheetName val="Adj"/>
      <sheetName val="TUL III-09 UNIT"/>
      <sheetName val="Posisi"/>
      <sheetName val="000000"/>
      <sheetName val="dataPHT"/>
      <sheetName val="dataIBT"/>
      <sheetName val="Sheet42"/>
      <sheetName val="Sentra"/>
      <sheetName val="POWER"/>
      <sheetName val="DExp.Lmb"/>
      <sheetName val="Konstruksi"/>
      <sheetName val="Pengalaman Per"/>
      <sheetName val="SITE-E"/>
      <sheetName val="KH"/>
      <sheetName val="Umum"/>
      <sheetName val="Amr"/>
      <sheetName val="Energi Disalurkan"/>
      <sheetName val="KWH_RPJual"/>
      <sheetName val="Data Penyulang"/>
      <sheetName val="URA E450"/>
      <sheetName val="2-JTW"/>
      <sheetName val="Progress"/>
      <sheetName val="Mobilisasi-pnw"/>
      <sheetName val="TAHAP_5"/>
      <sheetName val="analhps_Pasng"/>
      <sheetName val="Beltra__(7)"/>
      <sheetName val="Master_Edit"/>
      <sheetName val="RATE_TENAGA_KERJA"/>
      <sheetName val="Peralatan_(2)"/>
      <sheetName val="Prog_Desc"/>
      <sheetName val="GAJI"/>
      <sheetName val="MAIN"/>
      <sheetName val="PESANTREN"/>
      <sheetName val="G"/>
      <sheetName val="Curup"/>
      <sheetName val="Prabu"/>
      <sheetName val="On Time"/>
      <sheetName val="BQ"/>
      <sheetName val="mob (2)"/>
      <sheetName val="Contract &amp; Assumptions"/>
      <sheetName val="MENU1"/>
      <sheetName val="Data Realisasi"/>
      <sheetName val="Curah Hujan Bulanan"/>
      <sheetName val="KWH 12BL (2)"/>
      <sheetName val="Note"/>
      <sheetName val="TDL2001"/>
      <sheetName val="D_ANALISA"/>
      <sheetName val="TUK BPJS KES okt"/>
      <sheetName val="spta"/>
      <sheetName val="Laba Rugi Smt I"/>
      <sheetName val="INVESTIGASI JTR"/>
      <sheetName val="HPE-Non-Person"/>
      <sheetName val="HPS-Person"/>
      <sheetName val="Analisa Harga"/>
      <sheetName val="D2 BOQ LE TWR"/>
      <sheetName val="Ea. ANA POND"/>
      <sheetName val="UK110301"/>
      <sheetName val="drawing"/>
      <sheetName val="Sag1"/>
      <sheetName val="SWENG_Risk"/>
      <sheetName val="TRA_TS"/>
      <sheetName val="Price_List"/>
      <sheetName val="Analisa Mrg1"/>
      <sheetName val="Pipe"/>
      <sheetName val="HB "/>
      <sheetName val="villa"/>
      <sheetName val="struktur tdk dipakai"/>
      <sheetName val="anal-drainase,tanah&amp;ps batu"/>
      <sheetName val="anal-beton"/>
      <sheetName val="Gangg_PL"/>
      <sheetName val="Sche-Harvest-Monodon"/>
      <sheetName val="Query2"/>
      <sheetName val="Prod~Alt"/>
      <sheetName val="Shedule"/>
      <sheetName val="Real Lunas"/>
      <sheetName val="Monitoring Juli"/>
      <sheetName val="Scoreboard"/>
      <sheetName val="GET ULP"/>
      <sheetName val="Tw I,II,III,IV"/>
      <sheetName val="PELUNASAN P2TL"/>
      <sheetName val="P2TL KWH&amp;RP GET WIL"/>
      <sheetName val="P2TL KWH&amp;RP GET WIL (2)"/>
      <sheetName val="TARGET WILSU VS PPJ"/>
      <sheetName val="Monitoring Feb"/>
      <sheetName val="Monitoring Mar"/>
      <sheetName val="Monitoring April"/>
      <sheetName val="Monitoring Mei"/>
      <sheetName val="Monitoring Juni"/>
      <sheetName val="Hrg.Dasar"/>
      <sheetName val="Mob."/>
      <sheetName val="AHS - Personel"/>
      <sheetName val="AHS - Non Personel"/>
      <sheetName val="Analisa Struktur Data"/>
      <sheetName val="갑지"/>
      <sheetName val="BAG-III"/>
      <sheetName val="Noodles (assumptions)"/>
      <sheetName val="SUMMARY TOTAL"/>
      <sheetName val="pegawai"/>
      <sheetName val="DINI"/>
      <sheetName val="MPP"/>
      <sheetName val="HARGA BAHAN"/>
      <sheetName val="HBA Base"/>
      <sheetName val="DBF"/>
      <sheetName val="DBF Mode"/>
      <sheetName val="2. Volume Pasokan 2017"/>
      <sheetName val="TSS"/>
      <sheetName val="references"/>
      <sheetName val="F1-Construction Cost Breakdown"/>
      <sheetName val="Bill of Quantity"/>
      <sheetName val="Rekapitulasi"/>
      <sheetName val="indeks"/>
      <sheetName val="Breakdown-CommSvc"/>
      <sheetName val="Breakdown-ConstrSvc"/>
      <sheetName val="Breakdown-EngSvc"/>
      <sheetName val="Engineering"/>
      <sheetName val="Owner Jkt Office"/>
      <sheetName val="Owner Site Office"/>
      <sheetName val="Breakdown-ProjMgtServ"/>
      <sheetName val="Breakdown-ProcSvc"/>
      <sheetName val="Form-04B"/>
      <sheetName val="Cost_BD_Steel"/>
      <sheetName val="SCH_GG &amp; SAS"/>
      <sheetName val="Cara"/>
      <sheetName val="CUTI TH"/>
      <sheetName val="CUTI BESAR"/>
      <sheetName val="WINDUAN 2"/>
      <sheetName val="WINDUAN 3"/>
      <sheetName val="WINDUAN 4"/>
      <sheetName val="PENSIUN"/>
      <sheetName val="Pens. Normal "/>
      <sheetName val="Data THR"/>
      <sheetName val="Data Peg. per 1 Jan-2006"/>
      <sheetName val="Gaji Dasar"/>
      <sheetName val="Tunj. Jabatan"/>
      <sheetName val="Tj. Daerah"/>
      <sheetName val="Tj. Dasar"/>
      <sheetName val="Ct Th "/>
      <sheetName val="Ct.Bsr "/>
      <sheetName val="2 Windu"/>
      <sheetName val="3 Windu"/>
      <sheetName val="4 Windu"/>
      <sheetName val="THR"/>
      <sheetName val="Iur Pemb Kerja"/>
      <sheetName val="Pajak "/>
      <sheetName val="Pakaian Dinas"/>
      <sheetName val="Rupa-rupa"/>
      <sheetName val="Uang Makan Lembur"/>
      <sheetName val="Biaya Diklat"/>
      <sheetName val="Final - 1 Tahun"/>
      <sheetName val="Final - Triwulanan"/>
      <sheetName val="Final - Bulanan"/>
      <sheetName val="DivIII"/>
      <sheetName val="DivIV"/>
      <sheetName val="DivV"/>
      <sheetName val="DivVIII"/>
      <sheetName val="divIX"/>
      <sheetName val="DivX"/>
      <sheetName val="REKTOT"/>
      <sheetName val="rekI"/>
      <sheetName val="bqI"/>
      <sheetName val="rek2"/>
      <sheetName val="bq2"/>
      <sheetName val="rek3"/>
      <sheetName val="bq3"/>
      <sheetName val="rek4"/>
      <sheetName val="bq4"/>
      <sheetName val="metoda"/>
      <sheetName val="alat (2)"/>
      <sheetName val="upah (2)"/>
      <sheetName val="BS-Rupiah"/>
      <sheetName val="BS-USD"/>
      <sheetName val="PL-IDR"/>
      <sheetName val="PL-USD"/>
      <sheetName val="Cash &amp; cash equivalent"/>
      <sheetName val="Trade Receivable"/>
      <sheetName val="Other Receivable"/>
      <sheetName val="Inventories"/>
      <sheetName val="Tax Recoverable"/>
      <sheetName val="Deffered Expenditure"/>
      <sheetName val="Plasma Investment"/>
      <sheetName val="koreksi plasma"/>
      <sheetName val="Developmen Cost of Plt."/>
      <sheetName val="Fixed Asset"/>
      <sheetName val="Construction In Progress"/>
      <sheetName val="Creditors"/>
      <sheetName val="Acrual "/>
      <sheetName val="Advances from customers"/>
      <sheetName val="Borrowing"/>
      <sheetName val="Tax Payable"/>
      <sheetName val="Bank Loan &amp; Other Loan"/>
      <sheetName val="Capital"/>
      <sheetName val="Forex"/>
      <sheetName val="Other Forex"/>
      <sheetName val="Interest"/>
      <sheetName val="Finance exp."/>
      <sheetName val="loan wilmar 1"/>
      <sheetName val="loan wilmar 2"/>
      <sheetName val="loan u sap 1"/>
      <sheetName val="loan u sap 2"/>
      <sheetName val="loan wilmar"/>
      <sheetName val="loan u sap"/>
      <sheetName val="Tes Bs"/>
      <sheetName val="Tes Pl"/>
      <sheetName val="Idr This Month"/>
      <sheetName val="Idr Todate"/>
      <sheetName val="Usd This Month"/>
      <sheetName val="Usd Todate"/>
      <sheetName val="Forex 1"/>
      <sheetName val="ITEM-BALANCE"/>
      <sheetName val="NMI-Tax Recoverable &amp; Payable"/>
      <sheetName val="NMI-Acrual"/>
      <sheetName val="Other Asset"/>
      <sheetName val="Stock Movement"/>
      <sheetName val="NMI-Tax Recoverable&amp;Payable"/>
      <sheetName val="NMI-Acrual "/>
      <sheetName val="NMI-Developmen Cost of Plt."/>
      <sheetName val="NMI-Plasma Investment"/>
      <sheetName val="NMI-Def exp, Bank&amp;Other Loan"/>
      <sheetName val="Monetery Item- Related"/>
      <sheetName val="Monetery Item-Non Related"/>
      <sheetName val="Monetery Item"/>
      <sheetName val="MASTER FILE"/>
      <sheetName val="3"/>
      <sheetName val="4"/>
      <sheetName val="usd 2002 stl adj"/>
      <sheetName val="Agenda"/>
      <sheetName val="Menutama"/>
      <sheetName val="DL"/>
      <sheetName val="Cinta Manis1"/>
      <sheetName val="Cinta Manis2"/>
      <sheetName val="Bengkunat1"/>
      <sheetName val="Bengkunat2"/>
      <sheetName val="Pwsari1"/>
      <sheetName val="Pwsari2"/>
      <sheetName val="MSiau1"/>
      <sheetName val="MSiau2"/>
      <sheetName val="PDagang1"/>
      <sheetName val="PDagang2"/>
      <sheetName val="SLokan1"/>
      <sheetName val="SLokan2"/>
      <sheetName val="TKelumpang1"/>
      <sheetName val="TKelumpang2"/>
      <sheetName val="H"/>
      <sheetName val="S"/>
      <sheetName val="T"/>
      <sheetName val="6"/>
      <sheetName val="7"/>
      <sheetName val="8"/>
      <sheetName val="11"/>
      <sheetName val="Revisi"/>
      <sheetName val="Cover_Kontrak"/>
      <sheetName val="Daftar Isi"/>
      <sheetName val="RekapKon"/>
      <sheetName val="CiMaPlbTmb"/>
      <sheetName val="BeKu1Tgk"/>
      <sheetName val="BeKu2Tgk"/>
      <sheetName val="PuWoJmbStd"/>
      <sheetName val="PuWoJmbTmb"/>
      <sheetName val="MuSiJmbStd"/>
      <sheetName val="MuSiJmbTmb"/>
      <sheetName val="PeDaJmbStd"/>
      <sheetName val="PeDaJmbTmb"/>
      <sheetName val="SeLoJmbStd"/>
      <sheetName val="SeLoJmbTmb"/>
      <sheetName val="TaKeTjpStd"/>
      <sheetName val="TaKeTjpTmb"/>
      <sheetName val="ADMINISTRASI"/>
      <sheetName val="16.P.W.T"/>
      <sheetName val="13.FLARE SYSTEM"/>
      <sheetName val="5.C.H.U"/>
      <sheetName val="4.G.S.U AREA"/>
      <sheetName val="3.INLET MANIFOLD"/>
      <sheetName val="2.CPP station"/>
      <sheetName val="1.Flow line"/>
      <sheetName val="Bentuk-28"/>
      <sheetName val="Bentuk-10"/>
      <sheetName val="Bentuk-11 "/>
      <sheetName val="Form 04B-2"/>
      <sheetName val="AG Pipe Qty Analysis"/>
      <sheetName val="inter"/>
      <sheetName val="BA Transaction"/>
      <sheetName val="Download_Cover"/>
      <sheetName val="AHS STR ARS"/>
      <sheetName val="AHS ME"/>
      <sheetName val="HSD ARS+STR"/>
      <sheetName val="HSD ME"/>
      <sheetName val="KMS-DISHIGH "/>
      <sheetName val="SE.11-BASKET"/>
      <sheetName val="TRANS (GAB)"/>
      <sheetName val="Resume RKAP"/>
      <sheetName val="RESUM-BASKET"/>
      <sheetName val="RESUM  DISBURSE"/>
      <sheetName val="Resum Prioritas"/>
      <sheetName val="RESUM "/>
      <sheetName val="DISBURSE"/>
      <sheetName val="TID"/>
      <sheetName val="TI"/>
      <sheetName val="urgensi-basket 1"/>
      <sheetName val="urgensi-basket 2"/>
      <sheetName val="urgensi-basket 3"/>
      <sheetName val="urgensi-basket 4"/>
      <sheetName val="urgensi-basket 5"/>
      <sheetName val="urgensi-basket 6"/>
      <sheetName val="RESUME-UAI"/>
      <sheetName val="UAI 2009- RJBR-Rev Jun 2008"/>
      <sheetName val="DAFT_HARG_SAT_PEK."/>
      <sheetName val="DAFT_ALAT,UPAH &amp; MAT"/>
      <sheetName val="RKAP_06_UAI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KP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PROFIT"/>
      <sheetName val="P-L"/>
      <sheetName val="BUDg"/>
      <sheetName val="예산"/>
      <sheetName val="FCST"/>
      <sheetName val="M_H"/>
      <sheetName val="F_MONY"/>
      <sheetName val="환보고"/>
      <sheetName val="환자료"/>
      <sheetName val="노무비(MM)"/>
      <sheetName val="노무비(비용)"/>
      <sheetName val="공사비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Module1"/>
      <sheetName val="Module2"/>
      <sheetName val="Module3"/>
      <sheetName val="COA-17"/>
      <sheetName val="C-18"/>
      <sheetName val="별총"/>
      <sheetName val="총괄표"/>
      <sheetName val="h-013211-2"/>
      <sheetName val="Plan"/>
      <sheetName val="일위대가"/>
      <sheetName val="SG"/>
      <sheetName val="SHL"/>
      <sheetName val="도"/>
      <sheetName val="산근"/>
      <sheetName val="CAT_5"/>
      <sheetName val="INSTR"/>
      <sheetName val="LinerWt"/>
      <sheetName val="TTL"/>
      <sheetName val="기계내역서"/>
      <sheetName val="DESIGN"/>
      <sheetName val="OCT.FDN"/>
      <sheetName val="12CGOU"/>
      <sheetName val="Summary Sheets"/>
      <sheetName val="Activity"/>
      <sheetName val="Crew"/>
      <sheetName val="Piping"/>
      <sheetName val="Pipe Supports"/>
      <sheetName val="VXXXXX"/>
      <sheetName val="인원계획"/>
      <sheetName val="공조위생"/>
      <sheetName val="EQUIP LIST"/>
      <sheetName val="CST_STAT"/>
      <sheetName val="Process Piping"/>
      <sheetName val="FILTER"/>
      <sheetName val="노임9월"/>
      <sheetName val="Cash2"/>
      <sheetName val="Z"/>
      <sheetName val="기준"/>
      <sheetName val="WORK-VOL"/>
      <sheetName val="EQT-ESTN"/>
      <sheetName val="당진1,2호기전선관설치및접지4차공사내역서-을지"/>
      <sheetName val="3. GROUNDING SYSTEM"/>
      <sheetName val="Material and Manpower data"/>
      <sheetName val="Pricing Summary"/>
      <sheetName val="일위대가표"/>
      <sheetName val="집계표"/>
      <sheetName val="대비표"/>
      <sheetName val="Project-A"/>
      <sheetName val="Chart"/>
      <sheetName val="EQUIP"/>
      <sheetName val="견"/>
      <sheetName val="보온자재단가표"/>
      <sheetName val="작성기준"/>
      <sheetName val="Alum."/>
      <sheetName val="LEGEND"/>
      <sheetName val="look-up"/>
      <sheetName val="AILC004"/>
      <sheetName val="Fax"/>
      <sheetName val="단가"/>
      <sheetName val="실행내역"/>
      <sheetName val="rate"/>
      <sheetName val="9_Material Rates"/>
      <sheetName val="1_References"/>
      <sheetName val="갑지1"/>
      <sheetName val="P-HOT.XLS"/>
      <sheetName val="현장지지물물량"/>
      <sheetName val="내역서"/>
      <sheetName val="Bid Summary"/>
      <sheetName val="SKETCH"/>
      <sheetName val="2.2 STAFF Scedule"/>
      <sheetName val="PROCURE"/>
      <sheetName val="조명시설"/>
      <sheetName val="CALCULATION"/>
      <sheetName val="PRO_DCI"/>
      <sheetName val="INST_DCI"/>
      <sheetName val="HVAC_DCI"/>
      <sheetName val="PIPE_DCI"/>
      <sheetName val="환율"/>
      <sheetName val="CONTENTS"/>
      <sheetName val="금액내역서"/>
      <sheetName val="steam table"/>
      <sheetName val="WORK"/>
      <sheetName val="HORI. VESSEL"/>
      <sheetName val="@PRICE1"/>
      <sheetName val="최종단가"/>
      <sheetName val="장비"/>
      <sheetName val="노무"/>
      <sheetName val="자재"/>
      <sheetName val="산근1"/>
      <sheetName val="토목품셈"/>
      <sheetName val="입출재고현황 (2)"/>
      <sheetName val="AREA"/>
      <sheetName val="바닥판"/>
      <sheetName val="TYPE1"/>
      <sheetName val="철근량"/>
      <sheetName val="토목주소"/>
      <sheetName val="프랜트면허"/>
      <sheetName val="역T형"/>
      <sheetName val="PILE"/>
      <sheetName val="Quantity"/>
      <sheetName val="견적"/>
      <sheetName val="Engg-Exec-2"/>
      <sheetName val="Site-Precom-2"/>
      <sheetName val="Collab"/>
      <sheetName val="Transport"/>
      <sheetName val="Civil 1"/>
      <sheetName val="Civil 2"/>
      <sheetName val="Civil 3"/>
      <sheetName val="Site 1"/>
      <sheetName val="Site 2"/>
      <sheetName val="Site 3"/>
      <sheetName val="Site Faci"/>
      <sheetName val="Cont"/>
      <sheetName val="Engg-Exec-1"/>
      <sheetName val="Site-Precom-1"/>
      <sheetName val="Site-Precom-Vendor"/>
      <sheetName val="Risk-Anal"/>
      <sheetName val="Ranges"/>
      <sheetName val="User"/>
      <sheetName val="Rate Analysis"/>
      <sheetName val="insulation"/>
      <sheetName val="97 사업추정(WEKI)"/>
      <sheetName val="찍기"/>
      <sheetName val="95삼성급(본사)"/>
      <sheetName val="Man Hole"/>
      <sheetName val="대로근거"/>
      <sheetName val="중로근거"/>
      <sheetName val="조건표"/>
      <sheetName val="내역표지"/>
      <sheetName val="산출2-기기동력"/>
      <sheetName val="40총괄"/>
      <sheetName val="40집계"/>
      <sheetName val="30신설일위대가"/>
      <sheetName val="30집계표"/>
      <sheetName val="NSCP견적물량"/>
      <sheetName val="Inst Matl Table"/>
      <sheetName val="Inst_Type"/>
      <sheetName val="Loop Type"/>
      <sheetName val="Tracing"/>
      <sheetName val="Hookup"/>
      <sheetName val="1. 설계조건 2.단면가정 3. 하중계산"/>
      <sheetName val="DATA 입력란"/>
      <sheetName val="내역"/>
      <sheetName val="초기화면"/>
      <sheetName val="경비"/>
      <sheetName val="GROUNDING SYSTEM"/>
      <sheetName val="El(Increased)"/>
      <sheetName val="Civil"/>
      <sheetName val="DB@Acess"/>
      <sheetName val="재료비"/>
      <sheetName val="GiaVL"/>
      <sheetName val="Code_Magics"/>
      <sheetName val="MP MOB"/>
      <sheetName val="공사비예산서(토목분)"/>
      <sheetName val="가격조사서"/>
      <sheetName val="연돌일위집계"/>
      <sheetName val="HANDHOLE(2)"/>
      <sheetName val="PAD TR보호대기초"/>
      <sheetName val="가로등기초"/>
      <sheetName val="TABLES"/>
      <sheetName val="공사내역"/>
      <sheetName val="D-3109"/>
      <sheetName val="당초"/>
      <sheetName val="Master_Data"/>
      <sheetName val="집계표(OPTION)"/>
      <sheetName val="배명(단가)"/>
      <sheetName val="TANK"/>
      <sheetName val="Car park lease"/>
      <sheetName val="단면가정"/>
      <sheetName val="설계조건"/>
      <sheetName val="LTR-2"/>
      <sheetName val="sum1 (2)"/>
      <sheetName val="대비"/>
      <sheetName val="C1"/>
      <sheetName val="General Data"/>
      <sheetName val="DRUM"/>
      <sheetName val="노임단가"/>
      <sheetName val="8.PILE  (돌출)"/>
      <sheetName val="CTEMCOST"/>
      <sheetName val="계수시트"/>
      <sheetName val="철근단위중량"/>
      <sheetName val="SCHEDULE"/>
      <sheetName val="bldg list"/>
      <sheetName val="소화실적"/>
      <sheetName val="Utility and Fire flange"/>
      <sheetName val="SILICATE"/>
      <sheetName val="L V Separator"/>
      <sheetName val="PI"/>
      <sheetName val="Eq. Mobilization"/>
      <sheetName val="실행철강하도"/>
      <sheetName val="IBASE"/>
      <sheetName val="부하(성남)"/>
      <sheetName val="전기"/>
      <sheetName val="ABB"/>
      <sheetName val="DATE"/>
      <sheetName val="C-301E~305E"/>
      <sheetName val="Default"/>
      <sheetName val="MTO REV.2(ARMOR)"/>
      <sheetName val="Steel-Main Work"/>
      <sheetName val="parts-V2"/>
      <sheetName val="MK2-1"/>
      <sheetName val="Proj Cost Sumry"/>
      <sheetName val="Wt of Mod."/>
      <sheetName val="BM"/>
      <sheetName val="terdistribusi"/>
      <sheetName val="M3산출"/>
      <sheetName val="SM1-09"/>
      <sheetName val="SM2-09"/>
      <sheetName val="BAND(200)"/>
      <sheetName val="BD-09"/>
      <sheetName val="EL 표면적"/>
      <sheetName val="MT-09"/>
      <sheetName val="980731"/>
      <sheetName val="jobhist"/>
      <sheetName val="초임연봉"/>
      <sheetName val="시가지우회도로공내역서"/>
      <sheetName val="영업소실적"/>
      <sheetName val="D2old"/>
      <sheetName val="D1.1"/>
      <sheetName val="Library"/>
      <sheetName val="D1X"/>
      <sheetName val="D2X"/>
      <sheetName val="D2.1"/>
      <sheetName val="Checklist"/>
      <sheetName val="eq_data"/>
      <sheetName val="Administrative Prices"/>
      <sheetName val="토공정보"/>
      <sheetName val="두앙"/>
      <sheetName val="날개벽(좌,우=60도-4개)"/>
      <sheetName val="15100"/>
      <sheetName val="장비검사 사진"/>
      <sheetName val="2000년1차"/>
      <sheetName val="Summary_Sheets"/>
      <sheetName val="OCT_FDN"/>
      <sheetName val="Pipe_Supports"/>
      <sheetName val="Process_Piping"/>
      <sheetName val="EQUIP_LIST"/>
      <sheetName val="9_Material_Rates"/>
      <sheetName val="3__GROUNDING_SYSTEM"/>
      <sheetName val="Material_and_Manpower_data"/>
      <sheetName val="Pricing_Summary"/>
      <sheetName val="Alum_"/>
      <sheetName val="P-HOT_XLS"/>
      <sheetName val="steam_table"/>
      <sheetName val="2_2_STAFF_Scedule"/>
      <sheetName val="Civil_1"/>
      <sheetName val="Civil_2"/>
      <sheetName val="Civil_3"/>
      <sheetName val="Site_1"/>
      <sheetName val="Site_2"/>
      <sheetName val="Site_3"/>
      <sheetName val="Site_Faci"/>
      <sheetName val="Rate_Analysis"/>
      <sheetName val="HORI__VESSEL"/>
      <sheetName val="입출재고현황_(2)"/>
      <sheetName val="Man_Hole"/>
      <sheetName val="MP_MOB"/>
      <sheetName val="GROUNDING_SYSTEM"/>
      <sheetName val="97_사업추정(WEKI)"/>
      <sheetName val="Inst_Matl_Table"/>
      <sheetName val="Loop_Type"/>
      <sheetName val="PAD_TR보호대기초"/>
      <sheetName val="1__설계조건_2_단면가정_3__하중계산"/>
      <sheetName val="DATA_입력란"/>
      <sheetName val="General_Data"/>
      <sheetName val="Car_park_lease"/>
      <sheetName val="Utility_and_Fire_flange"/>
      <sheetName val="sum1_(2)"/>
      <sheetName val="L_V_Separator"/>
      <sheetName val="Eq__Mobilization"/>
      <sheetName val="8_PILE__(돌출)"/>
      <sheetName val="bldg_list"/>
      <sheetName val="IN"/>
      <sheetName val="MEXICO-C"/>
      <sheetName val="골조시행"/>
      <sheetName val="SPEC"/>
      <sheetName val="PriceSummary"/>
      <sheetName val="dc1"/>
      <sheetName val="Air Cooler-E"/>
      <sheetName val="CASH"/>
      <sheetName val="HX"/>
      <sheetName val="백분율"/>
      <sheetName val="DHEQSUPT"/>
      <sheetName val="2-Conc"/>
      <sheetName val="수입"/>
      <sheetName val="static.cal"/>
      <sheetName val="⑤항목별2"/>
      <sheetName val="SOS_PLC &amp; Panel"/>
      <sheetName val="95D"/>
      <sheetName val="94D"/>
      <sheetName val="p2-1"/>
      <sheetName val="#1유량조정조"/>
      <sheetName val="중간재 재공"/>
      <sheetName val="UTCA"/>
      <sheetName val="업무분장"/>
      <sheetName val="기성내역"/>
      <sheetName val="CAUDIT"/>
      <sheetName val="본문"/>
      <sheetName val="EXT.CHECK"/>
      <sheetName val="Process_Piping1"/>
      <sheetName val="OCT_FDN1"/>
      <sheetName val="Summary_Sheets1"/>
      <sheetName val="Pipe_Supports1"/>
      <sheetName val="EQUIP_LIST1"/>
      <sheetName val="9_Material_Rates1"/>
      <sheetName val="3__GROUNDING_SYSTEM1"/>
      <sheetName val="P-HOT_XLS1"/>
      <sheetName val="Material_and_Manpower_data1"/>
      <sheetName val="Pricing_Summary1"/>
      <sheetName val="Alum_1"/>
      <sheetName val="steam_table1"/>
      <sheetName val="2_2_STAFF_Scedule1"/>
      <sheetName val="HORI__VESSEL1"/>
      <sheetName val="입출재고현황_(2)1"/>
      <sheetName val="Man_Hole1"/>
      <sheetName val="MP_MOB1"/>
      <sheetName val="Civil_11"/>
      <sheetName val="Civil_21"/>
      <sheetName val="Civil_31"/>
      <sheetName val="Site_11"/>
      <sheetName val="Site_21"/>
      <sheetName val="Site_31"/>
      <sheetName val="Site_Faci1"/>
      <sheetName val="Rate_Analysis1"/>
      <sheetName val="97_사업추정(WEKI)1"/>
      <sheetName val="Inst_Matl_Table1"/>
      <sheetName val="Loop_Type1"/>
      <sheetName val="1__설계조건_2_단면가정_3__하중계산1"/>
      <sheetName val="DATA_입력란1"/>
      <sheetName val="GROUNDING_SYSTEM1"/>
      <sheetName val="General_Data1"/>
      <sheetName val="PAD_TR보호대기초1"/>
      <sheetName val="Car_park_lease1"/>
      <sheetName val="Utility_and_Fire_flange1"/>
      <sheetName val="sum1_(2)1"/>
      <sheetName val="L_V_Separator1"/>
      <sheetName val="Eq__Mobilization1"/>
      <sheetName val="8_PILE__(돌출)1"/>
      <sheetName val="bldg_list1"/>
      <sheetName val="MTO_REV_2(ARMOR)"/>
      <sheetName val="Steel-Main_Work"/>
      <sheetName val="Proj_Cost_Sumry"/>
      <sheetName val="Administrative_Prices"/>
      <sheetName val="Wt_of_Mod_"/>
      <sheetName val="D1_1"/>
      <sheetName val="D2_1"/>
      <sheetName val="1.설계조건"/>
      <sheetName val="Summary_Sheets2"/>
      <sheetName val="OCT_FDN2"/>
      <sheetName val="Pipe_Supports2"/>
      <sheetName val="Process_Piping2"/>
      <sheetName val="EQUIP_LIST2"/>
      <sheetName val="9_Material_Rates2"/>
      <sheetName val="3__GROUNDING_SYSTEM2"/>
      <sheetName val="Material_and_Manpower_data2"/>
      <sheetName val="Pricing_Summary2"/>
      <sheetName val="P-HOT_XLS2"/>
      <sheetName val="Alum_2"/>
      <sheetName val="steam_table2"/>
      <sheetName val="2_2_STAFF_Scedule2"/>
      <sheetName val="Civil_12"/>
      <sheetName val="Civil_22"/>
      <sheetName val="Civil_32"/>
      <sheetName val="Site_12"/>
      <sheetName val="Site_22"/>
      <sheetName val="Site_32"/>
      <sheetName val="Site_Faci2"/>
      <sheetName val="Rate_Analysis2"/>
      <sheetName val="HORI__VESSEL2"/>
      <sheetName val="입출재고현황_(2)2"/>
      <sheetName val="Man_Hole2"/>
      <sheetName val="Inst_Matl_Table2"/>
      <sheetName val="Loop_Type2"/>
      <sheetName val="MP_MOB2"/>
      <sheetName val="1__설계조건_2_단면가정_3__하중계산2"/>
      <sheetName val="DATA_입력란2"/>
      <sheetName val="GROUNDING_SYSTEM2"/>
      <sheetName val="General_Data2"/>
      <sheetName val="97_사업추정(WEKI)2"/>
      <sheetName val="Car_park_lease2"/>
      <sheetName val="sum1_(2)2"/>
      <sheetName val="PAD_TR보호대기초2"/>
      <sheetName val="Utility_and_Fire_flange2"/>
      <sheetName val="Summary_Sheets4"/>
      <sheetName val="OCT_FDN4"/>
      <sheetName val="Pipe_Supports4"/>
      <sheetName val="Process_Piping4"/>
      <sheetName val="EQUIP_LIST4"/>
      <sheetName val="9_Material_Rates4"/>
      <sheetName val="3__GROUNDING_SYSTEM4"/>
      <sheetName val="Material_and_Manpower_data4"/>
      <sheetName val="Pricing_Summary4"/>
      <sheetName val="P-HOT_XLS4"/>
      <sheetName val="Alum_4"/>
      <sheetName val="steam_table4"/>
      <sheetName val="2_2_STAFF_Scedule4"/>
      <sheetName val="Civil_14"/>
      <sheetName val="Civil_24"/>
      <sheetName val="Civil_34"/>
      <sheetName val="Site_14"/>
      <sheetName val="Site_24"/>
      <sheetName val="Site_34"/>
      <sheetName val="Site_Faci4"/>
      <sheetName val="Rate_Analysis4"/>
      <sheetName val="HORI__VESSEL4"/>
      <sheetName val="입출재고현황_(2)4"/>
      <sheetName val="Man_Hole4"/>
      <sheetName val="Inst_Matl_Table4"/>
      <sheetName val="Loop_Type4"/>
      <sheetName val="MP_MOB4"/>
      <sheetName val="1__설계조건_2_단면가정_3__하중계산4"/>
      <sheetName val="DATA_입력란4"/>
      <sheetName val="GROUNDING_SYSTEM4"/>
      <sheetName val="General_Data4"/>
      <sheetName val="97_사업추정(WEKI)4"/>
      <sheetName val="Car_park_lease4"/>
      <sheetName val="sum1_(2)4"/>
      <sheetName val="PAD_TR보호대기초4"/>
      <sheetName val="Utility_and_Fire_flange4"/>
      <sheetName val="8_PILE__(돌출)2"/>
      <sheetName val="Summary_Sheets3"/>
      <sheetName val="OCT_FDN3"/>
      <sheetName val="Pipe_Supports3"/>
      <sheetName val="Process_Piping3"/>
      <sheetName val="EQUIP_LIST3"/>
      <sheetName val="9_Material_Rates3"/>
      <sheetName val="3__GROUNDING_SYSTEM3"/>
      <sheetName val="Material_and_Manpower_data3"/>
      <sheetName val="Pricing_Summary3"/>
      <sheetName val="P-HOT_XLS3"/>
      <sheetName val="Alum_3"/>
      <sheetName val="steam_table3"/>
      <sheetName val="2_2_STAFF_Scedule3"/>
      <sheetName val="Civil_13"/>
      <sheetName val="Civil_23"/>
      <sheetName val="Civil_33"/>
      <sheetName val="Site_13"/>
      <sheetName val="Site_23"/>
      <sheetName val="Site_33"/>
      <sheetName val="Site_Faci3"/>
      <sheetName val="Rate_Analysis3"/>
      <sheetName val="HORI__VESSEL3"/>
      <sheetName val="입출재고현황_(2)3"/>
      <sheetName val="Man_Hole3"/>
      <sheetName val="Inst_Matl_Table3"/>
      <sheetName val="Loop_Type3"/>
      <sheetName val="MP_MOB3"/>
      <sheetName val="1__설계조건_2_단면가정_3__하중계산3"/>
      <sheetName val="DATA_입력란3"/>
      <sheetName val="GROUNDING_SYSTEM3"/>
      <sheetName val="General_Data3"/>
      <sheetName val="97_사업추정(WEKI)3"/>
      <sheetName val="Car_park_lease3"/>
      <sheetName val="sum1_(2)3"/>
      <sheetName val="PAD_TR보호대기초3"/>
      <sheetName val="Utility_and_Fire_flange3"/>
      <sheetName val="Insts"/>
      <sheetName val="118.세금과공과"/>
      <sheetName val="108.수선비"/>
      <sheetName val="Benchmark"/>
      <sheetName val="영동(D)"/>
      <sheetName val="KUNGDEVI"/>
      <sheetName val="부대공Ⅱ"/>
      <sheetName val="12월 수선비 사용실적"/>
      <sheetName val="일위(PN)"/>
      <sheetName val="PIPE(UG)내역"/>
      <sheetName val="CRITERIA"/>
      <sheetName val="M 11"/>
      <sheetName val="nde_request"/>
      <sheetName val="공문"/>
      <sheetName val="PKG &quot;A&quot; Detail - 정풍"/>
      <sheetName val="sum3"/>
      <sheetName val="Memb Schd"/>
      <sheetName val="2004"/>
      <sheetName val="Graf_th2004"/>
      <sheetName val="Graf_7th_04"/>
      <sheetName val="2003"/>
      <sheetName val="2002"/>
      <sheetName val="2001"/>
      <sheetName val="2000"/>
      <sheetName val="1999"/>
      <sheetName val="1998"/>
      <sheetName val="1997"/>
      <sheetName val="1996"/>
      <sheetName val="TU"/>
      <sheetName val="MO"/>
      <sheetName val="Vibro_Roller"/>
      <sheetName val="Indikator215"/>
      <sheetName val="lkai-2006-r3-sep"/>
      <sheetName val="Harga Satuan Upah &amp; Bahan"/>
      <sheetName val="BARU-3"/>
      <sheetName val="BARU-4 "/>
      <sheetName val="1c"/>
      <sheetName val="Rincian Iuran"/>
      <sheetName val="Data Rekon"/>
      <sheetName val="bleqoq"/>
      <sheetName val="Inter. 1(1)&amp;2(0)"/>
      <sheetName val="Inter. 1(1)&amp;2(1)"/>
      <sheetName val="Inds &amp; For"/>
      <sheetName val="Mob-Site-3"/>
      <sheetName val="BREKDOWN5"/>
      <sheetName val="Analisa-1"/>
      <sheetName val="K&amp;ACC (UNCE) 1-5 ME"/>
      <sheetName val="RAB INST 1-5 ME"/>
      <sheetName val="RAB 1-5"/>
      <sheetName val="RKP 1-5"/>
      <sheetName val="MAP-1"/>
      <sheetName val="MAP-2"/>
      <sheetName val="MAP-3"/>
      <sheetName val="MAP-4"/>
      <sheetName val="MAP-5"/>
      <sheetName val="ANALISA-DC"/>
      <sheetName val="61004"/>
      <sheetName val="61006-1"/>
      <sheetName val="61006"/>
      <sheetName val="61008"/>
      <sheetName val="Form-05A Bare Cost"/>
      <sheetName val="Form-05B Calculation Cost"/>
      <sheetName val="Form-05C Major Item"/>
      <sheetName val="Summary FO"/>
      <sheetName val="BoQ FO"/>
      <sheetName val="BoQ FO Bare"/>
      <sheetName val="LC"/>
      <sheetName val="Labor Rate"/>
      <sheetName val="HE Rate"/>
      <sheetName val="TDC COA Sumry"/>
      <sheetName val="TDC Item Dets"/>
      <sheetName val="TDC Item Sumry"/>
      <sheetName val="TDC Key Qty Sumry"/>
      <sheetName val="List - Components"/>
      <sheetName val="List - Equipment"/>
      <sheetName val="COA Sumry - Std Imp"/>
      <sheetName val="Contr TDC - Std Imp"/>
      <sheetName val="Item Sumry - Std Imp"/>
      <sheetName val="Unit Costs - Std Imp"/>
      <sheetName val="Unit MH - Std Imp"/>
      <sheetName val="Proj TIC - Std Imp"/>
      <sheetName val="KKN"/>
      <sheetName val="NBL"/>
      <sheetName val="PLB"/>
      <sheetName val="DAFISI"/>
      <sheetName val="Jelas"/>
      <sheetName val="LR_F"/>
      <sheetName val="Arus_Kas"/>
      <sheetName val="RE"/>
      <sheetName val="Cat"/>
      <sheetName val="L1_1"/>
      <sheetName val="L1_2"/>
      <sheetName val="L1_3"/>
      <sheetName val="L1_4"/>
      <sheetName val="L1_5"/>
      <sheetName val="L1_6"/>
      <sheetName val="L1_7"/>
      <sheetName val="L1_8"/>
      <sheetName val="L1_9"/>
      <sheetName val="L2_1"/>
      <sheetName val="L2_2"/>
      <sheetName val="L2_3"/>
      <sheetName val="L2_4"/>
      <sheetName val="L_2_4b"/>
      <sheetName val="L2_5"/>
      <sheetName val="L2_6"/>
      <sheetName val="L3_1"/>
      <sheetName val="L3_2"/>
      <sheetName val="L3_3"/>
      <sheetName val="L3_4"/>
      <sheetName val="L3_5"/>
      <sheetName val="L_4"/>
      <sheetName val="L_4_1"/>
      <sheetName val="L_5"/>
      <sheetName val="L_6"/>
      <sheetName val="L_7"/>
      <sheetName val="L_8a"/>
      <sheetName val="L_8b"/>
      <sheetName val="L_9"/>
      <sheetName val="L_10"/>
      <sheetName val="L_11"/>
      <sheetName val="L_12"/>
      <sheetName val="L_13"/>
      <sheetName val="L_14"/>
      <sheetName val="L_14b"/>
      <sheetName val="L_15"/>
      <sheetName val="L_16"/>
      <sheetName val="L_17"/>
      <sheetName val="L_18"/>
      <sheetName val="L_19"/>
      <sheetName val="L_20_1"/>
      <sheetName val="L_20_2"/>
      <sheetName val="L_21"/>
      <sheetName val="L_22"/>
      <sheetName val="L_24"/>
      <sheetName val="L_25"/>
      <sheetName val="L_26"/>
      <sheetName val="L_27"/>
      <sheetName val="L_27_1"/>
      <sheetName val="L_27_2"/>
      <sheetName val="L_28a"/>
      <sheetName val="L_28b"/>
      <sheetName val="L_28c"/>
      <sheetName val="L_29"/>
      <sheetName val="DaftarIsi (2)"/>
      <sheetName val="DaftarIsi"/>
      <sheetName val="Perubahan"/>
      <sheetName val="Penjelas"/>
      <sheetName val="Penyert-anak"/>
      <sheetName val="Penyert lainnya"/>
      <sheetName val="BiDitghkan"/>
      <sheetName val="PIUT-JP"/>
      <sheetName val="BDD&amp;UMLain"/>
      <sheetName val="DpsK3bln"/>
      <sheetName val="Dep3-12bln"/>
      <sheetName val="PiutLL"/>
      <sheetName val="Piut-Unsur"/>
      <sheetName val="HapusPiut"/>
      <sheetName val="PiutMacam"/>
      <sheetName val="MatHar"/>
      <sheetName val="BantuanLN"/>
      <sheetName val="AkunPenutup"/>
      <sheetName val="AkunPenutup AP"/>
      <sheetName val="UtPiut-Anak"/>
      <sheetName val="PendBP"/>
      <sheetName val="DaftarBP"/>
      <sheetName val="HutBank-3"/>
      <sheetName val="UtBiProy"/>
      <sheetName val="UtangUsh"/>
      <sheetName val="UmurUtang"/>
      <sheetName val="UtangValas"/>
      <sheetName val="IPS-IPK"/>
      <sheetName val="ManfPs"/>
      <sheetName val="UT-Pajak"/>
      <sheetName val="HutLain"/>
      <sheetName val="UtangBiaya"/>
      <sheetName val="JualGTarif"/>
      <sheetName val="JualGLangg"/>
      <sheetName val="PendOpLain"/>
      <sheetName val="IkhtisarBiop"/>
      <sheetName val="PembelianiTL"/>
      <sheetName val="SewaDis"/>
      <sheetName val="BBMJenis"/>
      <sheetName val="ProduksiTL"/>
      <sheetName val="HarMat"/>
      <sheetName val="HarJabor"/>
      <sheetName val="BPeg-F"/>
      <sheetName val="Bipeg-U"/>
      <sheetName val="BOLain"/>
      <sheetName val="PendaLuOp"/>
      <sheetName val="BiLuOp"/>
      <sheetName val="BiPinjaman"/>
      <sheetName val="SelisihKurs"/>
      <sheetName val="KursNota "/>
      <sheetName val="KursSend"/>
      <sheetName val="NRC-Unit"/>
      <sheetName val="LRU-Unit"/>
      <sheetName val="NrcKWh"/>
      <sheetName val="KOR-PAJAK"/>
      <sheetName val="Pot-Jual"/>
      <sheetName val="Extra1"/>
      <sheetName val="Extra2"/>
      <sheetName val="[LKSEM2001PJB.xlsUL_28b"/>
      <sheetName val="ROB AGUST'06"/>
      <sheetName val="_LKSEM2001PJB.xlsUL_28b"/>
      <sheetName val="LKSEM2001PJB"/>
      <sheetName val="TARGET 10.20 - 2005"/>
      <sheetName val="LK"/>
      <sheetName val="CBOX"/>
      <sheetName val="chooser"/>
      <sheetName val="DaftarIsi_(2)"/>
      <sheetName val="Penyert_lainnya"/>
      <sheetName val="AkunPenutup_AP"/>
      <sheetName val="KursNota_"/>
      <sheetName val="[LKSEM2001PJB_xlsUL_28b"/>
      <sheetName val="ROB_AGUST'06"/>
      <sheetName val="_LKSEM2001PJB_xlsUL_28b"/>
      <sheetName val="TARGET_10_20_-_2005"/>
      <sheetName val="An. Alat"/>
      <sheetName val="Pareto Per Bay Trafo"/>
      <sheetName val="kroscek BBM"/>
      <sheetName val="simulasi droping"/>
      <sheetName val="Bill_Qua"/>
      <sheetName val="Tabel ND(Tb8)"/>
      <sheetName val="dft-harga"/>
      <sheetName val="Tabels"/>
      <sheetName val="LR_LAIN2"/>
      <sheetName val="KOMULATIF"/>
      <sheetName val="Harga Upah"/>
      <sheetName val="343"/>
      <sheetName val="243"/>
      <sheetName val="78"/>
      <sheetName val="PROFIL"/>
      <sheetName val="DaftarIsi_(2)1"/>
      <sheetName val="Penyert_lainnya1"/>
      <sheetName val="AkunPenutup_AP1"/>
      <sheetName val="KursNota_1"/>
      <sheetName val="[LKSEM2001PJB_xlsUL_28b1"/>
      <sheetName val="ROB_AGUST'061"/>
      <sheetName val="_LKSEM2001PJB_xlsUL_28b1"/>
      <sheetName val="TARGET_10_20_-_20051"/>
      <sheetName val="IkhtisarBiop(12_0)"/>
      <sheetName val="LabaRugi_Fungsi2004(21B)"/>
      <sheetName val="LabaRugi_Lainnya_2005(20)"/>
      <sheetName val="LabaRugi_Unsur2004(21A)"/>
      <sheetName val="An__Alat"/>
      <sheetName val="Pareto_Per_Bay_Trafo"/>
      <sheetName val="IPP_3"/>
      <sheetName val="D1-R (Prelim)"/>
      <sheetName val="PA1"/>
      <sheetName val="RAB SPK PB 41.500 VA"/>
      <sheetName val="RAB INV PB 41.500 VA"/>
      <sheetName val="GAMBAR"/>
      <sheetName val="BUKTI BAYAR"/>
      <sheetName val="PERSEDIAAN MATERIAL"/>
      <sheetName val="List of Eqp"/>
      <sheetName val="UPA"/>
      <sheetName val="DebtH12012"/>
      <sheetName val="SEKTOR"/>
      <sheetName val="Laba (Rugi) Per Unsur"/>
      <sheetName val="Fixset"/>
      <sheetName val="16"/>
      <sheetName val="REVISI-10"/>
      <sheetName val="18"/>
      <sheetName val="01"/>
      <sheetName val="17"/>
      <sheetName val="22"/>
      <sheetName val="REVISI-16"/>
      <sheetName val="15"/>
      <sheetName val="08"/>
      <sheetName val="20"/>
      <sheetName val="REVISI-25"/>
      <sheetName val="TB_SKL"/>
      <sheetName val="spp mesin sn 1428 (Electric)"/>
      <sheetName val="biaya jasa borongan 1428"/>
      <sheetName val="AWAL"/>
      <sheetName val="UP2B"/>
      <sheetName val="UP3B KSKT"/>
      <sheetName val="UP3B KALBAR"/>
      <sheetName val="UP3B KALTIM"/>
      <sheetName val="UPT KSKT"/>
      <sheetName val="UPT KALTIMRA"/>
      <sheetName val="Table 2"/>
      <sheetName val="1.KONTEKS"/>
      <sheetName val="25.GABUNGAN JASA 2014-2016"/>
      <sheetName val="Tabel ND"/>
      <sheetName val="All"/>
      <sheetName val="Unit - Indramayu"/>
      <sheetName val="Bubes"/>
      <sheetName val="10. ND-Lampung"/>
      <sheetName val="PenjTL(18)"/>
      <sheetName val="bybungafix"/>
      <sheetName val="Rinci sekt 13-14"/>
      <sheetName val="JULI"/>
      <sheetName val="APO"/>
      <sheetName val="RUTIN"/>
      <sheetName val="JTR&amp;SR'07"/>
      <sheetName val="PORTAL'07"/>
      <sheetName val="1. IMPASSING"/>
      <sheetName val="ANALISA  (BARU)"/>
      <sheetName val="Analisa SNI 2009"/>
      <sheetName val="Inflasi $"/>
      <sheetName val="Dolar dalam Rp"/>
      <sheetName val="compare"/>
      <sheetName val="Rekap WP"/>
      <sheetName val="REKAPAN RFM 687"/>
      <sheetName val="Kalimantan"/>
      <sheetName val="KB"/>
      <sheetName val="F-2"/>
      <sheetName val="NOPAT_VDF"/>
      <sheetName val="Invested capital_VDF"/>
      <sheetName val="DCF_VDF"/>
      <sheetName val="WACC_VDF"/>
      <sheetName val="Summary Page_VDF"/>
      <sheetName val="PV of Op Leases_VDF"/>
      <sheetName val="Income Statement_VDF"/>
      <sheetName val="Isolasi Luar Dalam"/>
      <sheetName val="Isolasi Luar"/>
      <sheetName val="BP1_23"/>
      <sheetName val="Identitas"/>
      <sheetName val="RISK_table"/>
      <sheetName val="FA Movement"/>
      <sheetName val="Steel-Twr"/>
      <sheetName val="OVERALL V2"/>
      <sheetName val="Inditect non Markup"/>
      <sheetName val="Detail  INDirect Cost"/>
      <sheetName val="Form-05A"/>
      <sheetName val="MP1-ProjMgtSvc"/>
      <sheetName val="Personel Detail-ProjMgtSvc"/>
      <sheetName val="Personel Bulanan-ProjMgtSvc"/>
      <sheetName val="Fasilitas&amp;Tunjangan-ProjMgtSvc"/>
      <sheetName val="Travelling-ProjMgtSvc"/>
      <sheetName val="Insentif-ProjMgtSvc"/>
      <sheetName val="Insentif Mngt"/>
      <sheetName val="MP2-EngSvc"/>
      <sheetName val="Personel Detail-EngSvc"/>
      <sheetName val="Personel Bulanan-EngSvc"/>
      <sheetName val="Fasilitas&amp;Tunjangan-EngSvc"/>
      <sheetName val="TravellingEngSvc"/>
      <sheetName val="Insentif-EngSvc"/>
      <sheetName val="MP3-ProcSvc"/>
      <sheetName val="Personel Detail-ProcSvc"/>
      <sheetName val="Personel Bulanan-ProcSvc"/>
      <sheetName val="Fasilitas&amp;Tunjangan-ProcSvc"/>
      <sheetName val="Travelling-ProcSvc"/>
      <sheetName val="Insentif-ProcSvc"/>
      <sheetName val="MP4_ConstrSvc"/>
      <sheetName val="Personel Detail-ConstrSvc"/>
      <sheetName val="Personel Bulanan-ConstrSvc"/>
      <sheetName val="Fasilitas&amp;Tunjangan-ConstrSvc"/>
      <sheetName val="Mob-Demob-ConstrSvc"/>
      <sheetName val="Travelling-ConstrSvc"/>
      <sheetName val="QC"/>
      <sheetName val="HSE"/>
      <sheetName val="Facilities for PTM"/>
      <sheetName val="Migas"/>
      <sheetName val="ICT Jkt"/>
      <sheetName val="ICT Balongan"/>
      <sheetName val="Training &amp; Others"/>
      <sheetName val="FAT"/>
      <sheetName val="MPS"/>
      <sheetName val="LOCAL"/>
      <sheetName val="quick account rate"/>
      <sheetName val="quick account rate2"/>
      <sheetName val="Sewa Ruang Meeting"/>
      <sheetName val="MT2-EngSvc"/>
      <sheetName val="Definition"/>
      <sheetName val="Dummy"/>
      <sheetName val="SR"/>
      <sheetName val="FLIb on COD"/>
      <sheetName val="FLIb for Phase One except COD"/>
      <sheetName val="FLIb for Phase Two"/>
      <sheetName val="FLI after COD"/>
      <sheetName val="FLI before COD"/>
      <sheetName val="FLI _ Sec_1"/>
      <sheetName val="pldt"/>
      <sheetName val="Pendukung"/>
      <sheetName val="Metode"/>
      <sheetName val="XXXX"/>
      <sheetName val="Equip COA Sumry"/>
      <sheetName val="Pipe COA Sumry"/>
      <sheetName val="Civil COA Sumry"/>
      <sheetName val="Steel COA Sumry"/>
      <sheetName val="Inst COA Sumry"/>
      <sheetName val="Elec COA Sumry"/>
      <sheetName val="Insul COA Sumry"/>
      <sheetName val="Paint COA Sumry"/>
      <sheetName val="Pipe Item Sumry"/>
      <sheetName val="Civil Item Sumry"/>
      <sheetName val="Steel Item Sumry"/>
      <sheetName val="Inst Item Sumry"/>
      <sheetName val="Elec Item Sumry"/>
      <sheetName val="Insul Item Sumry"/>
      <sheetName val="Paint Item Sumry"/>
      <sheetName val="Equip Item Dets"/>
      <sheetName val="Pipe Item Dets"/>
      <sheetName val="Civil Item Dets"/>
      <sheetName val="Steel Item Dets"/>
      <sheetName val="Inst Item Dets"/>
      <sheetName val="Elec Item Dets"/>
      <sheetName val="Insul Item Dets"/>
      <sheetName val="Paint Item Dets"/>
      <sheetName val="Design - All Equip"/>
      <sheetName val="Design - Comprsr"/>
      <sheetName val="Design - Exchangers"/>
      <sheetName val="Design - Pumps"/>
      <sheetName val="Design - Towers"/>
      <sheetName val="Design - Utility Svc"/>
      <sheetName val="Design - Vessels"/>
      <sheetName val="List - Motors"/>
      <sheetName val="Project Metrics"/>
      <sheetName val="Pipe Line List"/>
      <sheetName val="srt"/>
      <sheetName val="maker"/>
      <sheetName val="PRO"/>
      <sheetName val="SUMPRO"/>
      <sheetName val="dbp-0601"/>
      <sheetName val="General"/>
      <sheetName val="Neraca Changes"/>
      <sheetName val="Laba Rugi Changes"/>
      <sheetName val="Investasi Changes"/>
      <sheetName val="PTKU"/>
      <sheetName val="LabaRugi Unsur"/>
      <sheetName val="HarMat(12C1)"/>
      <sheetName val="BOLain(12E1)"/>
      <sheetName val="L"/>
      <sheetName val="FAKTORMWHJUAL (2)"/>
      <sheetName val="FAKTORMWHJUAL"/>
      <sheetName val="Feuil2"/>
      <sheetName val="XL4Test5"/>
      <sheetName val="ANALISABBM"/>
      <sheetName val="NR"/>
      <sheetName val="CF"/>
      <sheetName val="PSO2005"/>
      <sheetName val="PENJ2005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ONK"/>
      <sheetName val="PembelianL"/>
      <sheetName val="SewaDL"/>
      <sheetName val="PENDAPATAN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DATAVARIABEL"/>
      <sheetName val="SPDN"/>
      <sheetName val="PEREQ"/>
      <sheetName val="PPem"/>
      <sheetName val="LRANG"/>
      <sheetName val="NRANG"/>
      <sheetName val="ROE"/>
      <sheetName val="PenTL"/>
      <sheetName val="PenGol"/>
      <sheetName val="SalesUnit"/>
      <sheetName val="KVAGOL"/>
      <sheetName val="Ongkos Angkut"/>
      <sheetName val="OIL"/>
      <sheetName val="AOHAR"/>
      <sheetName val="POLain"/>
      <sheetName val="CFBulanan"/>
      <sheetName val="Inv-SD"/>
      <sheetName val="INVES-F"/>
      <sheetName val="NRCunit2004"/>
      <sheetName val="LRUnit2004"/>
      <sheetName val="BiAdm"/>
      <sheetName val="adm_dat"/>
      <sheetName val="SewaD"/>
      <sheetName val="DEPRES"/>
      <sheetName val="Revaldll"/>
      <sheetName val="BAB Lainnya"/>
      <sheetName val="LISWAS4"/>
      <sheetName val="CashBudget"/>
      <sheetName val="DataLR"/>
      <sheetName val="DataNRC"/>
      <sheetName val="F-KIT"/>
      <sheetName val="F-DIST"/>
      <sheetName val="pelanggan"/>
      <sheetName val="investasi"/>
      <sheetName val="sfc&amp;hrgbbm"/>
      <sheetName val="biayabbm"/>
      <sheetName val="penjualantl"/>
      <sheetName val="ekuitas"/>
      <sheetName val="neracatlub"/>
      <sheetName val="neracatl"/>
      <sheetName val="lkbiayabbm"/>
      <sheetName val="pinjaman"/>
      <sheetName val="00000000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Cair Subs"/>
      <sheetName val="000001"/>
      <sheetName val="W2"/>
      <sheetName val="W3"/>
      <sheetName val="W4"/>
      <sheetName val="W5"/>
      <sheetName val="W6"/>
      <sheetName val="W7"/>
      <sheetName val="W8"/>
      <sheetName val="W9"/>
      <sheetName val="W10"/>
      <sheetName val="w11"/>
      <sheetName val="batam"/>
      <sheetName val="kitut"/>
      <sheetName val="kitsel"/>
      <sheetName val="GABWIL"/>
      <sheetName val="JATIM"/>
      <sheetName val="JATENG"/>
      <sheetName val="JABAR"/>
      <sheetName val="dki"/>
      <sheetName val="P3B"/>
      <sheetName val="BENGKEL"/>
      <sheetName val="GABDIS"/>
      <sheetName val="DKP"/>
      <sheetName val="LMK"/>
      <sheetName val="JASDIK"/>
      <sheetName val="PPE"/>
      <sheetName val="pusat"/>
      <sheetName val="PENGUS"/>
      <sheetName val="DAK"/>
      <sheetName val="HOLDING"/>
      <sheetName val="PJB1"/>
      <sheetName val="PJB2"/>
      <sheetName val="ANAK"/>
      <sheetName val="KONSOLIDASI"/>
      <sheetName val="OPSISDIS"/>
      <sheetName val="PJBS"/>
      <sheetName val=" Biaya Hsd&amp;Oli"/>
      <sheetName val="&lt;&lt;Bridge&gt;&gt;"/>
      <sheetName val="FungsiEP"/>
      <sheetName val="PROD1TH"/>
      <sheetName val="Kin3TH (2)"/>
      <sheetName val="Kinerja17"/>
      <sheetName val="Efisiensi"/>
      <sheetName val="Prod842001"/>
      <sheetName val="Kin3TH"/>
      <sheetName val="gangguan57"/>
      <sheetName val="MO14"/>
      <sheetName val="MO57"/>
      <sheetName val="PO17"/>
      <sheetName val="SB14"/>
      <sheetName val="SB57"/>
      <sheetName val="Derated14"/>
      <sheetName val="jadualOH17"/>
      <sheetName val="BiayaProd17"/>
      <sheetName val="Ikhtisar5th"/>
      <sheetName val="tisarBulanan200"/>
      <sheetName val="PemakaianMat"/>
      <sheetName val="AJ"/>
      <sheetName val="AK"/>
      <sheetName val="RESUME TAHUNAN"/>
      <sheetName val="jabatan-07"/>
      <sheetName val="ROH,DMA, PROD"/>
      <sheetName val="MEK"/>
      <sheetName val="List Unit &amp; AP"/>
      <sheetName val="Rekap Start UP"/>
      <sheetName val="MJREV"/>
      <sheetName val="BD prix PDR"/>
      <sheetName val="GGN PER UNIT"/>
      <sheetName val="SAIDI"/>
      <sheetName val="L27 Data"/>
      <sheetName val="ringkasan penilaian (2)"/>
      <sheetName val="KIN&amp;PROD"/>
      <sheetName val="PENGUJIAN"/>
      <sheetName val="TUG W49"/>
      <sheetName val="List of Inventory W49"/>
      <sheetName val="TUG W50"/>
      <sheetName val="List of Inventory W51"/>
      <sheetName val="TUG W51"/>
      <sheetName val="List of Inventory W50"/>
      <sheetName val="IP___TUKG7_Daftar_Sisa_Materia_"/>
      <sheetName val="refrence"/>
      <sheetName val="FNDWRR"/>
      <sheetName val="03 UAT DAN PS"/>
      <sheetName val="Monitoring AI OH SI 2019"/>
      <sheetName val="APO-HAR"/>
      <sheetName val="Bahan "/>
      <sheetName val="Pekerjaan "/>
      <sheetName val="REVISI-29"/>
      <sheetName val="TW1"/>
      <sheetName val="XXXXXX"/>
      <sheetName val="KUWATI(Total) "/>
      <sheetName val="GC-01"/>
      <sheetName val="GC-02"/>
      <sheetName val="GC-03"/>
      <sheetName val="GC-04"/>
      <sheetName val="GC-07"/>
      <sheetName val="GC-08"/>
      <sheetName val="GC-09"/>
      <sheetName val="GC-10"/>
      <sheetName val="GC-19"/>
      <sheetName val="GC-21"/>
      <sheetName val="GC-22"/>
      <sheetName val="견적조건"/>
      <sheetName val="집계표 (TOTAL)"/>
      <sheetName val="집계표 (CIVIL-23)"/>
      <sheetName val="집계표 (FGRU)"/>
      <sheetName val="집계표 (25,26)"/>
      <sheetName val="집계표 (MEROX)"/>
      <sheetName val="집계표 (NITROGEN)"/>
      <sheetName val="집계표 (M4)"/>
      <sheetName val="집계표 (CIVIL4)"/>
      <sheetName val="집계표 (CIVIL6)"/>
      <sheetName val="집계표 (CIVIL7)"/>
      <sheetName val="내역서(DEMO TOTAL)"/>
      <sheetName val="내역서 (CIVIL-23)"/>
      <sheetName val="내역서 (fgru)"/>
      <sheetName val="내역서 (25&amp;26)"/>
      <sheetName val="내역서 (MEROX)"/>
      <sheetName val="내역서 (NITROGEN)"/>
      <sheetName val="내역서 (M4)"/>
      <sheetName val="내역서 (CIVIL-4)"/>
      <sheetName val="내역서 (CIVIL-6)"/>
      <sheetName val="내역서 (CIVIL-7)"/>
      <sheetName val="OPTION 2"/>
      <sheetName val="OPTION 3"/>
      <sheetName val="2002년 현장공사비 국내 실적"/>
      <sheetName val="2003년국내현장공사비 실적"/>
      <sheetName val="_REF"/>
      <sheetName val="집계표_OPTION_"/>
      <sheetName val="단가(자재)"/>
      <sheetName val="단가(노임)"/>
      <sheetName val="기초목록"/>
      <sheetName val="???"/>
      <sheetName val="VC2 10.99"/>
      <sheetName val="KP1590_E"/>
      <sheetName val="영업2"/>
      <sheetName val="1월"/>
      <sheetName val="영업3"/>
      <sheetName val="??"/>
      <sheetName val="ERECIN"/>
      <sheetName val="INPUT DATA"/>
      <sheetName val="집계표 (25,26ဩ"/>
      <sheetName val="경영혁신본부"/>
      <sheetName val="BQ_Utl_Off"/>
      <sheetName val="BD集計用"/>
      <sheetName val="»ê±Ù"/>
      <sheetName val="___"/>
      <sheetName val="KUWATI(Total)_"/>
      <sheetName val="OPTION_2"/>
      <sheetName val="OPTION_3"/>
      <sheetName val="집계표_(TOTAL)"/>
      <sheetName val="집계표_(CIVIL-23)"/>
      <sheetName val="집계표_(FGRU)"/>
      <sheetName val="집계표_(25,26)"/>
      <sheetName val="집계표_(MEROX)"/>
      <sheetName val="집계표_(NITROGEN)"/>
      <sheetName val="집계표_(M4)"/>
      <sheetName val="집계표_(CIVIL4)"/>
      <sheetName val="집계표_(CIVIL6)"/>
      <sheetName val="집계표_(CIVIL7)"/>
      <sheetName val="내역서(DEMO_TOTAL)"/>
      <sheetName val="내역서_(CIVIL-23)"/>
      <sheetName val="내역서_(fgru)"/>
      <sheetName val="내역서_(25&amp;26)"/>
      <sheetName val="내역서_(MEROX)"/>
      <sheetName val="내역서_(NITROGEN)"/>
      <sheetName val="내역서_(M4)"/>
      <sheetName val="내역서_(CIVIL-4)"/>
      <sheetName val="내역서_(CIVIL-6)"/>
      <sheetName val="내역서_(CIVIL-7)"/>
      <sheetName val="2002년_현장공사비_국내_실적"/>
      <sheetName val="2003년국내현장공사비_실적"/>
      <sheetName val="VC2_10_99"/>
      <sheetName val="뜃맟뭁돽띿맟?-BLDG"/>
      <sheetName val="DESCRIPTION"/>
      <sheetName val="SANDAN"/>
      <sheetName val="Final(1)summary"/>
      <sheetName val="Form 0"/>
      <sheetName val="Form D-1"/>
      <sheetName val="Form B-1"/>
      <sheetName val="Form F-1"/>
      <sheetName val="Assist(B-1)"/>
      <sheetName val="Form A"/>
      <sheetName val="세금자료"/>
      <sheetName val="__"/>
      <sheetName val="LABOR &amp; 자재"/>
      <sheetName val="제작도"/>
      <sheetName val="SALA-002"/>
      <sheetName val="뜃맟뭁돽띿맟_-BLDG"/>
      <sheetName val="내역서 耰&quot;"/>
      <sheetName val="_x0008_"/>
      <sheetName val="CB"/>
      <sheetName val="M-EQPT-Z"/>
      <sheetName val="Price Schedule"/>
      <sheetName val="간접비내역-1"/>
      <sheetName val="Lup2"/>
      <sheetName val="간접비 총괄"/>
      <sheetName val="노임단가표"/>
      <sheetName val="INPUT_DATA"/>
      <sheetName val="집계표_(25,26ဩ"/>
      <sheetName val="Form_0"/>
      <sheetName val="6PILE  (돌출)"/>
      <sheetName val="당초내역서"/>
      <sheetName val="3.공통공사대비"/>
      <sheetName val="주간기성"/>
      <sheetName val="???(OPTION)"/>
      <sheetName val="내역ࠜĀ"/>
      <sheetName val="비교검토"/>
      <sheetName val="BOROUGE2"/>
      <sheetName val="PRICES"/>
      <sheetName val="合成単価作成表-BLDG"/>
      <sheetName val="????¢ç¢®¡¿????"/>
      <sheetName val="??????????¢ç??????"/>
      <sheetName val="???¡§????"/>
      <sheetName val="???????¢ç¢®¢¯????"/>
      <sheetName val="CAL."/>
      <sheetName val="???????®¡¿????"/>
      <sheetName val="??????????????????"/>
      <sheetName val="Q&amp;pl-V"/>
      <sheetName val="표지"/>
      <sheetName val="F4-F7"/>
      <sheetName val="내역서 耰&quot;??"/>
      <sheetName val="24V"/>
      <sheetName val="물량"/>
      <sheetName val="WEIGHT LIST"/>
      <sheetName val="산#2-1 (2)"/>
      <sheetName val="POL6차-PIPING"/>
      <sheetName val="산#3-1"/>
      <sheetName val="BEND LOSS"/>
      <sheetName val="WE'T"/>
      <sheetName val="EQUIPMENT -2"/>
      <sheetName val="실행"/>
      <sheetName val="공사비 내역 (가)"/>
      <sheetName val="Static Equip"/>
      <sheetName val="단면 (2)"/>
      <sheetName val="Form A "/>
      <sheetName val="내역ࠜĀ_x005f_x0000_M4)"/>
      <sheetName val="내역서 耰&quot;_x005f_x0000__x005f_x0000_"/>
      <sheetName val="_x005f_x0008_"/>
      <sheetName val="___(OPTION)"/>
      <sheetName val="내역ࠜĀ_x005f_x005f_x005f_x0000_M4)"/>
      <sheetName val="국내"/>
      <sheetName val="°ßÀûÁ¶°Ç"/>
      <sheetName val="´ëºñÇ¥"/>
      <sheetName val="Áý°èÇ¥ (TOTAL)"/>
      <sheetName val="Áý°èÇ¥ (CIVIL-23)"/>
      <sheetName val="Áý°èÇ¥ (FGRU)"/>
      <sheetName val="Áý°èÇ¥ (25,26)"/>
      <sheetName val="Áý°èÇ¥ (MEROX)"/>
      <sheetName val="Áý°èÇ¥ (NITROGEN)"/>
      <sheetName val="Áý°èÇ¥ (M4)"/>
      <sheetName val="Áý°èÇ¥ (CIVIL4)"/>
      <sheetName val="Áý°èÇ¥ (CIVIL6)"/>
      <sheetName val="Áý°èÇ¥ (CIVIL7)"/>
      <sheetName val="³»¿ª¼­(DEMO TOTAL)"/>
      <sheetName val="³»¿ª¼­ (CIVIL-23)"/>
      <sheetName val="³»¿ª¼­ (fgru)"/>
      <sheetName val="³»¿ª¼­ (25&amp;26)"/>
      <sheetName val="³»¿ª¼­ (MEROX)"/>
      <sheetName val="³»¿ª¼­ (NITROGEN)"/>
      <sheetName val="³»¿ª¼­ (M4)"/>
      <sheetName val="³»¿ª¼­ (CIVIL-4)"/>
      <sheetName val="³»¿ª¼­ (CIVIL-6)"/>
      <sheetName val="³»¿ª¼­ (CIVIL-7)"/>
      <sheetName val="Áý°èÇ¥(OPTION)"/>
      <sheetName val="2002³â ÇöÀå°ø»çºñ ±¹³» ½ÇÀû"/>
      <sheetName val="2003³â±¹³»ÇöÀå°ø»çºñ ½ÇÀû"/>
      <sheetName val="electrical"/>
      <sheetName val="[SANDAN.XLS??"/>
      <sheetName val="3.Breakdown Direct Paint"/>
      <sheetName val="Spl"/>
      <sheetName val="BID"/>
      <sheetName val="OPTION_21"/>
      <sheetName val="OPTION_31"/>
      <sheetName val="KUWATI(Total)_1"/>
      <sheetName val="집계표_(TOTAL)1"/>
      <sheetName val="집계표_(CIVIL-23)1"/>
      <sheetName val="집계표_(FGRU)1"/>
      <sheetName val="집계표_(25,26)1"/>
      <sheetName val="집계표_(MEROX)1"/>
      <sheetName val="집계표_(NITROGEN)1"/>
      <sheetName val="집계표_(M4)1"/>
      <sheetName val="집계표_(CIVIL4)1"/>
      <sheetName val="집계표_(CIVIL6)1"/>
      <sheetName val="집계표_(CIVIL7)1"/>
      <sheetName val="내역서(DEMO_TOTAL)1"/>
      <sheetName val="내역서_(CIVIL-23)1"/>
      <sheetName val="내역서_(fgru)1"/>
      <sheetName val="내역서_(25&amp;26)1"/>
      <sheetName val="내역서_(MEROX)1"/>
      <sheetName val="내역서_(NITROGEN)1"/>
      <sheetName val="내역서_(M4)1"/>
      <sheetName val="내역서_(CIVIL-4)1"/>
      <sheetName val="내역서_(CIVIL-6)1"/>
      <sheetName val="내역서_(CIVIL-7)1"/>
      <sheetName val="2002년_현장공사비_국내_실적1"/>
      <sheetName val="2003년국내현장공사비_실적1"/>
      <sheetName val="VC2_10_991"/>
      <sheetName val="INPUT_DATA1"/>
      <sheetName val="집계표_(25,26ဩ1"/>
      <sheetName val="Form_D-1"/>
      <sheetName val="Form_B-1"/>
      <sheetName val="Form_F-1"/>
      <sheetName val="Form_A"/>
      <sheetName val="Form_01"/>
      <sheetName val="LABOR_&amp;_자재"/>
      <sheetName val="간접비_총괄"/>
      <sheetName val="Price_Schedule"/>
      <sheetName val="3_공통공사대비"/>
      <sheetName val="내역서_耰&quot;"/>
      <sheetName val="EQUIPMENT_-2"/>
      <sheetName val="CAL_"/>
      <sheetName val="내역서_耰&quot;??"/>
      <sheetName val="내역ࠜĀ?M4)"/>
      <sheetName val="경영혁신본뷀"/>
      <sheetName val="Cash Flow bulanan"/>
      <sheetName val="9906"/>
      <sheetName val="인부신상자료"/>
      <sheetName val="___¡§____"/>
      <sheetName val="____¢ç¢®¡¿____"/>
      <sheetName val="__________¢ç______"/>
      <sheetName val="_______¢ç¢®¢¯____"/>
      <sheetName val="_______®¡¿____"/>
      <sheetName val="__________________"/>
      <sheetName val="갑지(추정)"/>
      <sheetName val="ELEC_DCI"/>
      <sheetName val="내역서 耰&quot;__"/>
      <sheetName val="7. 월별투입내역서"/>
      <sheetName val="BM DATA SHEET"/>
      <sheetName val="입찰품의서"/>
      <sheetName val="계측 내역서"/>
      <sheetName val="고압수량(철거)"/>
      <sheetName val="내역서 耰&quot;_x005f_x005f_x005f_x0000__x005f_x005f_x0000"/>
      <sheetName val="_x005f_x005f_x005f_x0008_"/>
      <sheetName val="내역ࠜĀ_M4)"/>
      <sheetName val="float&amp;bear"/>
      <sheetName val="Kfracture"/>
      <sheetName val="ERECT"/>
      <sheetName val="PROSUM"/>
      <sheetName val="EQUIPOS"/>
      <sheetName val="입력시트"/>
      <sheetName val="수로보호공"/>
      <sheetName val="데이타"/>
      <sheetName val="식재인부"/>
      <sheetName val="변경집계표"/>
      <sheetName val="Z- GENERAL PRICE SUMMARY"/>
      <sheetName val=" Estimate  "/>
      <sheetName val="SummaryC"/>
      <sheetName val="Detail"/>
      <sheetName val="Q-7100-001"/>
      <sheetName val="WBS 44"/>
      <sheetName val="WBS 41"/>
      <sheetName val="Precios por Administración"/>
      <sheetName val="Resumen"/>
      <sheetName val="Precios Unitarios"/>
      <sheetName val="Subcon A"/>
      <sheetName val="내역서_耰&quot;__"/>
      <sheetName val="내역ࠜĀ_x005f_x005f_x005f_x005f_x005f_x005f_x005f_x0000_M4"/>
      <sheetName val="내역서 耰&quot;_x005f_x005f_x005f_x005f_x005f_x005f_x005f_x0000_"/>
      <sheetName val="_x005f_x005f_x005f_x005f_x005f_x005f_x005f_x0008_"/>
      <sheetName val="직재"/>
      <sheetName val="I一般比"/>
      <sheetName val="cable-data"/>
      <sheetName val="T 3"/>
      <sheetName val="cable"/>
      <sheetName val="배관내역"/>
      <sheetName val="수주추정"/>
      <sheetName val="Vind - BtB"/>
      <sheetName val="LV induction motors"/>
      <sheetName val="BSD (2)"/>
      <sheetName val="Direct"/>
      <sheetName val="FORM-12"/>
      <sheetName val="내역ࠜĀM4)"/>
      <sheetName val="D-623D"/>
      <sheetName val="SCHEDD TAMBAHAN"/>
      <sheetName val="I-KAMAR"/>
      <sheetName val="schalt"/>
      <sheetName val="schtng"/>
      <sheetName val="schbhn"/>
      <sheetName val="I_KAMAR"/>
      <sheetName val="_SANDAN.XLS__"/>
      <sheetName val="Particular Sch"/>
      <sheetName val="TJ1Q47"/>
      <sheetName val="입찰내역 발주처 양식"/>
      <sheetName val="RAB AR&amp;STR"/>
      <sheetName val="Unit Price "/>
      <sheetName val="Form B"/>
      <sheetName val="trf(36%)"/>
      <sheetName val="M_DB"/>
      <sheetName val="BCPAB"/>
      <sheetName val="_x0002_"/>
      <sheetName val="Material Selections"/>
      <sheetName val="Monthly Load"/>
      <sheetName val="Weekly Load"/>
      <sheetName val="All_2"/>
      <sheetName val="수량집계"/>
      <sheetName val="총괄집계표"/>
      <sheetName val="내역서 (∮ἀ嘆ɶ"/>
      <sheetName val="당초_xd8b4_∸ἀ"/>
      <sheetName val="내역ࠜĀ_x005f_x005f_x005f_x005f_x005f_x005f_x005f_x005f_x0"/>
      <sheetName val="내역서 耰&quot;_x005f_x005f_x005f_x005f_x005f_x005f_x005f_x005f_"/>
      <sheetName val="_x005f_x005f_x005f_x005f_x005f_x005f_x005f_x005f_x005f_x005f_"/>
      <sheetName val="BATCH"/>
      <sheetName val="sum"/>
      <sheetName val="Hot"/>
      <sheetName val="Data List"/>
      <sheetName val="Man Power &amp; Comp"/>
      <sheetName val="MP-PLAN"/>
      <sheetName val="L-TIGA"/>
      <sheetName val="MP_PLAN"/>
      <sheetName val="PNT"/>
      <sheetName val="AHS"/>
      <sheetName val="Evaluasi Penw"/>
      <sheetName val="{}"/>
      <sheetName val="LISTRIK"/>
      <sheetName val="F ALARM"/>
      <sheetName val="UP MINOR"/>
      <sheetName val="Piping BQ for one turbine"/>
      <sheetName val="금융"/>
      <sheetName val="Piping_물량_정리_"/>
      <sheetName val="KUWATI(Total)_2"/>
      <sheetName val="집계표_(TOTAL)2"/>
      <sheetName val="집계표_(CIVIL-23)2"/>
      <sheetName val="집계표_(FGRU)2"/>
      <sheetName val="집계표_(25,26)2"/>
      <sheetName val="집계표_(MEROX)2"/>
      <sheetName val="집계표_(NITROGEN)2"/>
      <sheetName val="집계표_(M4)2"/>
      <sheetName val="집계표_(CIVIL4)2"/>
      <sheetName val="집계표_(CIVIL6)2"/>
      <sheetName val="집계표_(CIVIL7)2"/>
      <sheetName val="내역서(DEMO_TOTAL)2"/>
      <sheetName val="내역서_(CIVIL-23)2"/>
      <sheetName val="내역서_(fgru)2"/>
      <sheetName val="내역서_(25&amp;26)2"/>
      <sheetName val="내역서_(MEROX)2"/>
      <sheetName val="내역서_(NITROGEN)2"/>
      <sheetName val="내역서_(M4)2"/>
      <sheetName val="내역서_(CIVIL-4)2"/>
      <sheetName val="내역서_(CIVIL-6)2"/>
      <sheetName val="내역서_(CIVIL-7)2"/>
      <sheetName val="OPTION_22"/>
      <sheetName val="OPTION_32"/>
      <sheetName val="2002년_현장공사비_국내_실적2"/>
      <sheetName val="2003년국내현장공사비_실적2"/>
      <sheetName val="VC2_10_992"/>
      <sheetName val="KUWATI(Total)_3"/>
      <sheetName val="집계표_(TOTAL)3"/>
      <sheetName val="집계표_(CIVIL-23)3"/>
      <sheetName val="집계표_(FGRU)3"/>
      <sheetName val="집계표_(25,26)3"/>
      <sheetName val="집계표_(MEROX)3"/>
      <sheetName val="집계표_(NITROGEN)3"/>
      <sheetName val="집계표_(M4)3"/>
      <sheetName val="집계표_(CIVIL4)3"/>
      <sheetName val="집계표_(CIVIL6)3"/>
      <sheetName val="집계표_(CIVIL7)3"/>
      <sheetName val="내역서(DEMO_TOTAL)3"/>
      <sheetName val="내역서_(CIVIL-23)3"/>
      <sheetName val="내역서_(fgru)3"/>
      <sheetName val="내역서_(25&amp;26)3"/>
      <sheetName val="내역서_(MEROX)3"/>
      <sheetName val="내역서_(NITROGEN)3"/>
      <sheetName val="내역서_(M4)3"/>
      <sheetName val="내역서_(CIVIL-4)3"/>
      <sheetName val="내역서_(CIVIL-6)3"/>
      <sheetName val="내역서_(CIVIL-7)3"/>
      <sheetName val="OPTION_23"/>
      <sheetName val="OPTION_33"/>
      <sheetName val="2002년_현장공사비_국내_실적3"/>
      <sheetName val="2003년국내현장공사비_실적3"/>
      <sheetName val="VC2_10_993"/>
      <sheetName val="실행집계"/>
      <sheetName val="breakdown of wage rate"/>
      <sheetName val="Indirect Cost"/>
      <sheetName val="Unit"/>
      <sheetName val="Basic_Rate"/>
      <sheetName val="appendix_2_5_final_accounts"/>
      <sheetName val="Format"/>
      <sheetName val="Labour"/>
      <sheetName val="INPUT_DATA2"/>
      <sheetName val="집계표_(25,26ဩ2"/>
      <sheetName val="Form_02"/>
      <sheetName val="Form_D-11"/>
      <sheetName val="Form_B-11"/>
      <sheetName val="Form_F-11"/>
      <sheetName val="Form_A1"/>
      <sheetName val="LABOR_&amp;_자재1"/>
      <sheetName val="간접비_총괄1"/>
      <sheetName val="Price_Schedule1"/>
      <sheetName val="3_공통공사대비1"/>
      <sheetName val="내역서_耰&quot;??1"/>
      <sheetName val="CAL_1"/>
      <sheetName val="EQUIPMENT_-21"/>
      <sheetName val="Static_Equip"/>
      <sheetName val="3_Breakdown_Direct_Paint"/>
      <sheetName val="WEIGHT_LIST"/>
      <sheetName val="산#2-1_(2)"/>
      <sheetName val="BEND_LOSS"/>
      <sheetName val="공사비_내역_(가)"/>
      <sheetName val="단면_(2)"/>
      <sheetName val="내역서_耰&quot;_x005f_x0000__x005f_x0000_"/>
      <sheetName val="6PILE__(돌출)"/>
      <sheetName val="Form_A_"/>
      <sheetName val="내역서_耰&quot;__1"/>
      <sheetName val="DCS"/>
      <sheetName val="FWBS7000,8000"/>
      <sheetName val="ANALYSER"/>
      <sheetName val="출금실적"/>
      <sheetName val="경영현황"/>
      <sheetName val="_x0002_?뻘N??_x0001_ࠀ역서"/>
      <sheetName val="Resource table"/>
      <sheetName val="일일총괄"/>
      <sheetName val="RFP002"/>
      <sheetName val="Menus"/>
      <sheetName val="DK-KH"/>
      <sheetName val="_x0004_"/>
      <sheetName val="_x000a_"/>
      <sheetName val="BREAKDOWN(철거설치)"/>
      <sheetName val="BREAKDOWN(신규설치)"/>
      <sheetName val="자바라1"/>
      <sheetName val="Curves"/>
      <sheetName val="data_dci"/>
      <sheetName val="Heads"/>
      <sheetName val="BASE"/>
      <sheetName val="data_mci"/>
      <sheetName val="BLDG_DCI"/>
      <sheetName val="BLDG_MCI"/>
      <sheetName val="PRO_A"/>
      <sheetName val="Page_2"/>
      <sheetName val="behind"/>
      <sheetName val="costing_CV"/>
      <sheetName val="ITB_COST"/>
      <sheetName val="costing_ESDV"/>
      <sheetName val="costing_FE"/>
      <sheetName val="정부노임단가"/>
      <sheetName val="Jobcost"/>
      <sheetName val="Default_Magics"/>
      <sheetName val="BM_DATA_SHEET"/>
      <sheetName val="Graph_(LGEN)"/>
      <sheetName val="PumpSpec"/>
      <sheetName val="costing_MOV"/>
      <sheetName val="out_prog"/>
      <sheetName val="costing_Press"/>
      <sheetName val="96_121"/>
      <sheetName val="선적schedule_(2)"/>
      <sheetName val="System구분"/>
      <sheetName val="견적기준"/>
      <sheetName val="b_balju-단가단가단가"/>
      <sheetName val="10현장조직"/>
      <sheetName val="할증표"/>
      <sheetName val="choose"/>
      <sheetName val="7422CW00"/>
      <sheetName val="FWBS 1530"/>
      <sheetName val="Preliminaries"/>
      <sheetName val="Mech"/>
      <sheetName val="Fire Protection"/>
      <sheetName val="Buildings"/>
      <sheetName val="Instrument"/>
      <sheetName val="중기"/>
      <sheetName val="목표세부명세"/>
      <sheetName val="중기일위대가"/>
      <sheetName val="단가 (2)"/>
      <sheetName val="4-3LEVEL-5 epic.4"/>
      <sheetName val="HP-Steamdrum"/>
      <sheetName val="부대비율"/>
      <sheetName val="COVER-P"/>
      <sheetName val="w't table"/>
      <sheetName val="실행예산 MM"/>
      <sheetName val="SS2"/>
      <sheetName val="품셈"/>
      <sheetName val="결과조달"/>
      <sheetName val="1350-A"/>
      <sheetName val="Heavy Equipments"/>
      <sheetName val="원가"/>
      <sheetName val="BM-Elec"/>
      <sheetName val="BM-Inst"/>
      <sheetName val="97"/>
      <sheetName val="MANP"/>
      <sheetName val="Equipment List"/>
      <sheetName val="info"/>
      <sheetName val="TP"/>
      <sheetName val="Form1.SQP"/>
      <sheetName val="Resource"/>
      <sheetName val="공정계획(내부계획25%,내부w.f)"/>
      <sheetName val="breakdown_of_wage_rate"/>
      <sheetName val="Indirect_Cost"/>
      <sheetName val="생산계획"/>
      <sheetName val="상반기손익차2총괄"/>
      <sheetName val="VLOOKUP"/>
      <sheetName val="cal-foamglass"/>
      <sheetName val="연습"/>
      <sheetName val="운반"/>
      <sheetName val="CHANNEL"/>
      <sheetName val="사급자재집계표"/>
      <sheetName val="HVAC(사급자재)"/>
      <sheetName val="U-W"/>
      <sheetName val="SFN ORIG"/>
      <sheetName val="SFN"/>
      <sheetName val="R2564AHDTS"/>
      <sheetName val="CPS"/>
      <sheetName val="plan&amp;section of foundation"/>
      <sheetName val="working load at the btm ft."/>
      <sheetName val="stability check"/>
      <sheetName val="design criteria"/>
      <sheetName val="design load"/>
      <sheetName val="mto-rev0B"/>
      <sheetName val="한강운반비"/>
      <sheetName val="BOQ-B.DOWN"/>
      <sheetName val="LOB"/>
      <sheetName val="Dir Manpower Other Exp."/>
      <sheetName val="수량산출서"/>
      <sheetName val="Proposal"/>
      <sheetName val="VIZ4"/>
      <sheetName val="VIZ7"/>
      <sheetName val="UZ"/>
      <sheetName val="K_SURFACES"/>
      <sheetName val="WBS_44"/>
      <sheetName val="WBS_41"/>
      <sheetName val="Precios_por_Administración"/>
      <sheetName val="Precios_Unitarios"/>
      <sheetName val="Subcon_A"/>
      <sheetName val="ITB COST"/>
      <sheetName val="MODULE CONFIRM"/>
      <sheetName val="분전반계산서(석관)"/>
      <sheetName val="이자율"/>
      <sheetName val="WIND"/>
      <sheetName val="강재"/>
      <sheetName val="견적대비표"/>
      <sheetName val="KUWATI(Total)_4"/>
      <sheetName val="OPTION_24"/>
      <sheetName val="OPTION_34"/>
      <sheetName val="집계표_(TOTAL)4"/>
      <sheetName val="집계표_(CIVIL-23)4"/>
      <sheetName val="집계표_(FGRU)4"/>
      <sheetName val="집계표_(25,26)4"/>
      <sheetName val="집계표_(MEROX)4"/>
      <sheetName val="집계표_(NITROGEN)4"/>
      <sheetName val="집계표_(M4)4"/>
      <sheetName val="집계표_(CIVIL4)4"/>
      <sheetName val="집계표_(CIVIL6)4"/>
      <sheetName val="집계표_(CIVIL7)4"/>
      <sheetName val="내역서(DEMO_TOTAL)4"/>
      <sheetName val="내역서_(CIVIL-23)4"/>
      <sheetName val="내역서_(fgru)4"/>
      <sheetName val="내역서_(25&amp;26)4"/>
      <sheetName val="내역서_(MEROX)4"/>
      <sheetName val="내역서_(NITROGEN)4"/>
      <sheetName val="내역서_(M4)4"/>
      <sheetName val="내역서_(CIVIL-4)4"/>
      <sheetName val="내역서_(CIVIL-6)4"/>
      <sheetName val="내역서_(CIVIL-7)4"/>
      <sheetName val="2002년_현장공사비_국내_실적4"/>
      <sheetName val="2003년국내현장공사비_실적4"/>
      <sheetName val="VC2_10_994"/>
      <sheetName val="INPUT_DATA3"/>
      <sheetName val="집계표_(25,26ဩ3"/>
      <sheetName val="Form_D-12"/>
      <sheetName val="Form_B-12"/>
      <sheetName val="Form_F-12"/>
      <sheetName val="Form_A2"/>
      <sheetName val="Form_03"/>
      <sheetName val="LABOR_&amp;_자재2"/>
      <sheetName val="Price_Schedule2"/>
      <sheetName val="간접비_총괄2"/>
      <sheetName val="3_공통공사대비2"/>
      <sheetName val="EQUIPMENT_-22"/>
      <sheetName val="CAL_2"/>
      <sheetName val="내역서_耰&quot;_x005f_x0000__x005f_x0000_1"/>
      <sheetName val="Static_Equip1"/>
      <sheetName val="WEIGHT_LIST1"/>
      <sheetName val="산#2-1_(2)1"/>
      <sheetName val="BEND_LOSS1"/>
      <sheetName val="공사비_내역_(가)1"/>
      <sheetName val="6PILE__(돌출)1"/>
      <sheetName val="내역서_耰&quot;??2"/>
      <sheetName val="단면_(2)1"/>
      <sheetName val="Form_A_1"/>
      <sheetName val="3_Breakdown_Direct_Paint1"/>
      <sheetName val="Áý°èÇ¥_(TOTAL)"/>
      <sheetName val="Áý°èÇ¥_(CIVIL-23)"/>
      <sheetName val="Áý°èÇ¥_(FGRU)"/>
      <sheetName val="Áý°èÇ¥_(25,26)"/>
      <sheetName val="Áý°èÇ¥_(MEROX)"/>
      <sheetName val="Áý°èÇ¥_(NITROGEN)"/>
      <sheetName val="Áý°èÇ¥_(M4)"/>
      <sheetName val="Áý°èÇ¥_(CIVIL4)"/>
      <sheetName val="Áý°èÇ¥_(CIVIL6)"/>
      <sheetName val="Áý°èÇ¥_(CIVIL7)"/>
      <sheetName val="³»¿ª¼­(DEMO_TOTAL)"/>
      <sheetName val="³»¿ª¼­_(CIVIL-23)"/>
      <sheetName val="³»¿ª¼­_(fgru)"/>
      <sheetName val="³»¿ª¼­_(25&amp;26)"/>
      <sheetName val="³»¿ª¼­_(MEROX)"/>
      <sheetName val="³»¿ª¼­_(NITROGEN)"/>
      <sheetName val="³»¿ª¼­_(M4)"/>
      <sheetName val="³»¿ª¼­_(CIVIL-4)"/>
      <sheetName val="³»¿ª¼­_(CIVIL-6)"/>
      <sheetName val="³»¿ª¼­_(CIVIL-7)"/>
      <sheetName val="2002³â_ÇöÀå°ø»çºñ_±¹³»_½ÇÀû"/>
      <sheetName val="2003³â±¹³»ÇöÀå°ø»çºñ_½ÇÀû"/>
      <sheetName val="내역서_耰&quot;__2"/>
      <sheetName val="내역서_耰&quot;_x005f_x005f_x005f_x0000__x005f_x005f_x0000"/>
      <sheetName val="계측_내역서"/>
      <sheetName val="7__월별투입내역서"/>
      <sheetName val="내역서_耰&quot;_x005f_x005f_x005f_x005f_x005f_x005f_x005f_x0000_"/>
      <sheetName val="Z-_GENERAL_PRICE_SUMMARY"/>
      <sheetName val="_Estimate__"/>
      <sheetName val="T_3"/>
      <sheetName val="내역서_耰&quot;_x005f_x005f_x005f_x005f_x005f_x005f_x005f_x005f_"/>
      <sheetName val="Vind_-_BtB"/>
      <sheetName val="LV_induction_motors"/>
      <sheetName val="BSD_(2)"/>
      <sheetName val="Form_B"/>
      <sheetName val="Monthly_Load"/>
      <sheetName val="Weekly_Load"/>
      <sheetName val="Material_Selections"/>
      <sheetName val="내역서_(∮ἀ嘆ɶ᠀㬁"/>
      <sheetName val="[SANDAN_XLS??"/>
      <sheetName val="Piping_BQ_for_one_turbine"/>
      <sheetName val="Heavy_Equipments"/>
      <sheetName val="AG_Pipe_Qty_Analysis"/>
      <sheetName val="Costo-MO"/>
      <sheetName val="BM_DATA_SHEET1"/>
      <sheetName val="내역서_耰&quot;1"/>
      <sheetName val="_x000a__x000a_"/>
      <sheetName val="Resource_table"/>
      <sheetName val="SFN_ORIG"/>
      <sheetName val="?뻘N??ࠀ역서"/>
      <sheetName val="_SANDAN_XLS__"/>
      <sheetName val="Equipment_List"/>
      <sheetName val="Form1_SQP"/>
      <sheetName val="공정계획(내부계획25%,내부w_f)"/>
      <sheetName val="배수내역"/>
      <sheetName val="판가반영"/>
      <sheetName val="OD5000"/>
      <sheetName val="일위대가(계측기설치)"/>
      <sheetName val="EP0618"/>
      <sheetName val="FWBS"/>
      <sheetName val="설계명세1-1"/>
      <sheetName val="Cash In-Cash Out Actual"/>
      <sheetName val="CIBATU5OO"/>
      <sheetName val="실행(ALT1)"/>
      <sheetName val="내역서1999.8최종"/>
      <sheetName val="REDUCER"/>
      <sheetName val="w't_table"/>
      <sheetName val="breakdown_of_wage_rate1"/>
      <sheetName val="Indirect_Cost1"/>
      <sheetName val="SCHEDD_TAMBAHAN"/>
      <sheetName val="Fire_Protection"/>
      <sheetName val="입찰내역_발주처_양식"/>
      <sheetName val="MODULE_CONFIRM"/>
      <sheetName val="실행예산_MM"/>
      <sheetName val="plan&amp;section_of_foundation"/>
      <sheetName val="working_load_at_the_btm_ft_"/>
      <sheetName val="stability_check"/>
      <sheetName val="design_criteria"/>
      <sheetName val="design_load"/>
      <sheetName val="단가_(2)"/>
      <sheetName val="4-3LEVEL-5_epic_4"/>
      <sheetName val="BOQ-B_DOWN"/>
      <sheetName val="Dir_Manpower_Other_Exp_"/>
      <sheetName val="FWBS_1530"/>
      <sheetName val="PROJECT BRIEF"/>
      <sheetName val="tggwan(mac)"/>
      <sheetName val="첨부1-집행내역(요약)"/>
      <sheetName val="5"/>
      <sheetName val="Overall"/>
      <sheetName val=" "/>
      <sheetName val="할증 "/>
      <sheetName val="CÓDIGOS"/>
      <sheetName val="MTP"/>
      <sheetName val="BILL"/>
      <sheetName val="Personnel"/>
      <sheetName val="PROJEC䁔"/>
      <sheetName val="Jobcos䁴"/>
      <sheetName val="Sy䁳tem구분"/>
      <sheetName val="BM䀭Elec"/>
      <sheetName val="AN䁁LIS䁁"/>
      <sheetName val="BO䁑-B.䁄OWN"/>
      <sheetName val="HV䁁C(사자재)"/>
      <sheetName val="R2䀵64A䁈DTS"/>
      <sheetName val="mto-re䁶0B"/>
      <sheetName val="내역脜_(M䀴)4"/>
      <sheetName val="3_공통공사비2"/>
      <sheetName val="BEND_L䁏SS1"/>
      <sheetName val="Fo䁲m_A_1"/>
      <sheetName val="Ci䁶il_11"/>
      <sheetName val="Ci䁶il_䀳1"/>
      <sheetName val="Si䁴e_2䀱"/>
      <sheetName val="Si䁴e_F䁡ci1"/>
      <sheetName val="EQ䁕IP_䁌IST"/>
      <sheetName val="Su䁢con_A"/>
      <sheetName val="BS䁄_(2)"/>
      <sheetName val="FWBS_1䀵30"/>
      <sheetName val="MTO"/>
      <sheetName val="Elect_BOM"/>
      <sheetName val="Elect"/>
      <sheetName val="aa_piping"/>
      <sheetName val="CABLE_DATA"/>
      <sheetName val="CIVIL_UP"/>
      <sheetName val="ETUDE_de_Prix__(2)"/>
      <sheetName val="選單"/>
      <sheetName val="99. FWBS(Ref)"/>
      <sheetName val="99. Change Rate"/>
      <sheetName val="CUADRO DE PRECIOS"/>
      <sheetName val="Checklist-Parameters"/>
      <sheetName val="Fillermetal"/>
      <sheetName val="Updating Form-Oct 2011"/>
      <sheetName val="Weld Consumable"/>
      <sheetName val="WQT"/>
      <sheetName val="NDE Cost-Summary"/>
      <sheetName val="9July Above Ground Pipe"/>
      <sheetName val="Process Data 1"/>
      <sheetName val="35"/>
      <sheetName val="37"/>
      <sheetName val="64.4"/>
      <sheetName val="64.5"/>
      <sheetName val="36.2"/>
      <sheetName val="36.1"/>
      <sheetName val="Sum (Case-3)"/>
      <sheetName val="예산-내부"/>
      <sheetName val="Closeout Control"/>
      <sheetName val="Hoja2"/>
      <sheetName val="Site Findings Status Sheet"/>
      <sheetName val="경제지표"/>
      <sheetName val="1100-1200-1300-1910-2140-LEV 2"/>
      <sheetName val="내역ࠜĀ_x005f_x005f_x005f_x0000_M4"/>
      <sheetName val="내역서 耰&quot;_x005f_x005f_x005f_x0000_"/>
      <sheetName val="내역ࠜĀ_x005f_x005f_x005f_x005f_x0"/>
      <sheetName val="내역서 耰&quot;_x005f_x005f_x005f_x005f_"/>
      <sheetName val="내역서 耰&quot;_x005f_x0000__x0000"/>
      <sheetName val="_x005f_x005f_x005f_x005f_"/>
      <sheetName val="Material Price"/>
      <sheetName val="KUWATI(Total)_5"/>
      <sheetName val="OPTION_25"/>
      <sheetName val="OPTION_35"/>
      <sheetName val="집계표_(TOTAL)5"/>
      <sheetName val="집계표_(CIVIL-23)5"/>
      <sheetName val="집계표_(FGRU)5"/>
      <sheetName val="집계표_(25,26)5"/>
      <sheetName val="집계표_(MEROX)5"/>
      <sheetName val="집계표_(NITROGEN)5"/>
      <sheetName val="집계표_(M4)5"/>
      <sheetName val="집계표_(CIVIL4)5"/>
      <sheetName val="집계표_(CIVIL6)5"/>
      <sheetName val="집계표_(CIVIL7)5"/>
      <sheetName val="내역서(DEMO_TOTAL)5"/>
      <sheetName val="내역서_(CIVIL-23)5"/>
      <sheetName val="내역서_(fgru)5"/>
      <sheetName val="내역서_(25&amp;26)5"/>
      <sheetName val="내역서_(MEROX)5"/>
      <sheetName val="내역서_(NITROGEN)5"/>
      <sheetName val="내역서_(M4)5"/>
      <sheetName val="내역서_(CIVIL-4)5"/>
      <sheetName val="내역서_(CIVIL-6)5"/>
      <sheetName val="내역서_(CIVIL-7)5"/>
      <sheetName val="2002년_현장공사비_국내_실적5"/>
      <sheetName val="2003년국내현장공사비_실적5"/>
      <sheetName val="VC2_10_995"/>
      <sheetName val="집계표_(25,26ဩ4"/>
      <sheetName val="INPUT_DATA4"/>
      <sheetName val="Form_04"/>
      <sheetName val="Form_D-13"/>
      <sheetName val="Form_B-13"/>
      <sheetName val="Form_F-13"/>
      <sheetName val="LABOR_&amp;_자재3"/>
      <sheetName val="간접비_총괄3"/>
      <sheetName val="Price_Schedule3"/>
      <sheetName val="3_공통공사대비3"/>
      <sheetName val="CAL_3"/>
      <sheetName val="EQUIPMENT_-23"/>
      <sheetName val="내역서_耰&quot;??3"/>
      <sheetName val="WEIGHT_LIST2"/>
      <sheetName val="산#2-1_(2)2"/>
      <sheetName val="BEND_LOSS2"/>
      <sheetName val="공사비_내역_(가)2"/>
      <sheetName val="단면_(2)2"/>
      <sheetName val="내역서_耰&quot;_x005f_x0000__x005f_x0000_2"/>
      <sheetName val="6PILE__(돌출)2"/>
      <sheetName val="Form_A_2"/>
      <sheetName val="3_Breakdown_Direct_Paint2"/>
      <sheetName val="Static_Equip2"/>
      <sheetName val="Áý°èÇ¥_(TOTAL)1"/>
      <sheetName val="Áý°èÇ¥_(CIVIL-23)1"/>
      <sheetName val="Áý°èÇ¥_(FGRU)1"/>
      <sheetName val="Áý°èÇ¥_(25,26)1"/>
      <sheetName val="Áý°èÇ¥_(MEROX)1"/>
      <sheetName val="Áý°èÇ¥_(NITROGEN)1"/>
      <sheetName val="Áý°èÇ¥_(M4)1"/>
      <sheetName val="Áý°èÇ¥_(CIVIL4)1"/>
      <sheetName val="Áý°èÇ¥_(CIVIL6)1"/>
      <sheetName val="Áý°èÇ¥_(CIVIL7)1"/>
      <sheetName val="³»¿ª¼­(DEMO_TOTAL)1"/>
      <sheetName val="³»¿ª¼­_(CIVIL-23)1"/>
      <sheetName val="³»¿ª¼­_(fgru)1"/>
      <sheetName val="³»¿ª¼­_(25&amp;26)1"/>
      <sheetName val="³»¿ª¼­_(MEROX)1"/>
      <sheetName val="³»¿ª¼­_(NITROGEN)1"/>
      <sheetName val="³»¿ª¼­_(M4)1"/>
      <sheetName val="³»¿ª¼­_(CIVIL-4)1"/>
      <sheetName val="³»¿ª¼­_(CIVIL-6)1"/>
      <sheetName val="³»¿ª¼­_(CIVIL-7)1"/>
      <sheetName val="2002³â_ÇöÀå°ø»çºñ_±¹³»_½ÇÀû1"/>
      <sheetName val="2003³â±¹³»ÇöÀå°ø»çºñ_½ÇÀû1"/>
      <sheetName val="내역서_耰&quot;__3"/>
      <sheetName val="내역서_耰&quot;2"/>
      <sheetName val="7__월별투입내역서1"/>
      <sheetName val="내역서_耰&quot;_x005f_x005f_x005f_x0000__x005f_x005f_x0001"/>
      <sheetName val="계측_내역서1"/>
      <sheetName val="내역서_耰&quot;_x005f_x005f_x005f_x005f_x005f_x005f_x00001"/>
      <sheetName val="Z-_GENERAL_PRICE_SUMMARY1"/>
      <sheetName val="_Estimate__1"/>
      <sheetName val="T_31"/>
      <sheetName val="Precios_Unitarios1"/>
      <sheetName val="Form_B1"/>
      <sheetName val="Administrative_Prices1"/>
      <sheetName val="WBS_441"/>
      <sheetName val="WBS_411"/>
      <sheetName val="Precios_por_Administración1"/>
      <sheetName val="Subcon_A1"/>
      <sheetName val="Vind_-_BtB1"/>
      <sheetName val="LV_induction_motors1"/>
      <sheetName val="BSD_(2)1"/>
      <sheetName val="BM_DATA_SHEET2"/>
      <sheetName val="내역서_耰&quot;_x005f_x005f_x005f_x005f_x005f_x005f_x005f1"/>
      <sheetName val="Monthly_Load1"/>
      <sheetName val="Weekly_Load1"/>
      <sheetName val="[SANDAN_XLS??1"/>
      <sheetName val="Piping_BQ_for_one_turbine1"/>
      <sheetName val="Material_Selections1"/>
      <sheetName val="_SANDAN_XLS__1"/>
      <sheetName val="Resource_table1"/>
      <sheetName val="KUWATI(Total)_6"/>
      <sheetName val="집계표_(TOTAL)6"/>
      <sheetName val="집계표_(CIVIL-23)6"/>
      <sheetName val="집계표_(FGRU)6"/>
      <sheetName val="집계표_(25,26)6"/>
      <sheetName val="집계표_(MEROX)6"/>
      <sheetName val="집계표_(NITROGEN)6"/>
      <sheetName val="집계표_(M4)6"/>
      <sheetName val="집계표_(CIVIL4)6"/>
      <sheetName val="집계표_(CIVIL6)6"/>
      <sheetName val="집계표_(CIVIL7)6"/>
      <sheetName val="내역서(DEMO_TOTAL)6"/>
      <sheetName val="내역서_(CIVIL-23)6"/>
      <sheetName val="내역서_(fgru)6"/>
      <sheetName val="내역서_(25&amp;26)6"/>
      <sheetName val="내역서_(MEROX)6"/>
      <sheetName val="내역서_(NITROGEN)6"/>
      <sheetName val="내역서_(M4)6"/>
      <sheetName val="내역서_(CIVIL-4)6"/>
      <sheetName val="내역서_(CIVIL-6)6"/>
      <sheetName val="내역서_(CIVIL-7)6"/>
      <sheetName val="OPTION_26"/>
      <sheetName val="OPTION_36"/>
      <sheetName val="2002년_현장공사비_국내_실적6"/>
      <sheetName val="2003년국내현장공사비_실적6"/>
      <sheetName val="VC2_10_996"/>
      <sheetName val="집계표_(25,26ဩ5"/>
      <sheetName val="INPUT_DATA5"/>
      <sheetName val="Form_05"/>
      <sheetName val="Form_D-14"/>
      <sheetName val="Form_B-14"/>
      <sheetName val="Form_F-14"/>
      <sheetName val="Form_A4"/>
      <sheetName val="General_Data5"/>
      <sheetName val="LABOR_&amp;_자재4"/>
      <sheetName val="간접비_총괄4"/>
      <sheetName val="Price_Schedule4"/>
      <sheetName val="3_공통공사대비4"/>
      <sheetName val="CAL_4"/>
      <sheetName val="내역서_耰&quot;??4"/>
      <sheetName val="EQUIPMENT_-24"/>
      <sheetName val="6PILE__(돌출)3"/>
      <sheetName val="WEIGHT_LIST3"/>
      <sheetName val="산#2-1_(2)3"/>
      <sheetName val="BEND_LOSS3"/>
      <sheetName val="공사비_내역_(가)3"/>
      <sheetName val="3_Breakdown_Direct_Paint3"/>
      <sheetName val="Static_Equip3"/>
      <sheetName val="단면_(2)3"/>
      <sheetName val="Form_A_3"/>
      <sheetName val="내역서_耰&quot;_x005f_x0000__x005f_x0000_3"/>
      <sheetName val="내역서_耰&quot;__4"/>
      <sheetName val="Áý°èÇ¥_(TOTAL)2"/>
      <sheetName val="Áý°èÇ¥_(CIVIL-23)2"/>
      <sheetName val="Áý°èÇ¥_(FGRU)2"/>
      <sheetName val="Áý°èÇ¥_(25,26)2"/>
      <sheetName val="Áý°èÇ¥_(MEROX)2"/>
      <sheetName val="Áý°èÇ¥_(NITROGEN)2"/>
      <sheetName val="Áý°èÇ¥_(M4)2"/>
      <sheetName val="Áý°èÇ¥_(CIVIL4)2"/>
      <sheetName val="Áý°èÇ¥_(CIVIL6)2"/>
      <sheetName val="Áý°èÇ¥_(CIVIL7)2"/>
      <sheetName val="³»¿ª¼­(DEMO_TOTAL)2"/>
      <sheetName val="³»¿ª¼­_(CIVIL-23)2"/>
      <sheetName val="³»¿ª¼­_(fgru)2"/>
      <sheetName val="³»¿ª¼­_(25&amp;26)2"/>
      <sheetName val="³»¿ª¼­_(MEROX)2"/>
      <sheetName val="³»¿ª¼­_(NITROGEN)2"/>
      <sheetName val="³»¿ª¼­_(M4)2"/>
      <sheetName val="³»¿ª¼­_(CIVIL-4)2"/>
      <sheetName val="³»¿ª¼­_(CIVIL-6)2"/>
      <sheetName val="³»¿ª¼­_(CIVIL-7)2"/>
      <sheetName val="2002³â_ÇöÀå°ø»çºñ_±¹³»_½ÇÀû2"/>
      <sheetName val="2003³â±¹³»ÇöÀå°ø»çºñ_½ÇÀû2"/>
      <sheetName val="BM_DATA_SHEET3"/>
      <sheetName val="내역서_耰&quot;_x005f_x005f_x005f_x0000__x005f_x005f_x0002"/>
      <sheetName val="7__월별투입내역서2"/>
      <sheetName val="계측_내역서2"/>
      <sheetName val="내역서_耰&quot;_x005f_x005f_x005f_x005f_x005f_x005f_x00002"/>
      <sheetName val="Vind_-_BtB2"/>
      <sheetName val="LV_induction_motors2"/>
      <sheetName val="BSD_(2)2"/>
      <sheetName val="Sheet1_(2)3"/>
      <sheetName val="Z-_GENERAL_PRICE_SUMMARY2"/>
      <sheetName val="_Estimate__2"/>
      <sheetName val="T_32"/>
      <sheetName val="Precios_Unitarios2"/>
      <sheetName val="Administrative_Prices2"/>
      <sheetName val="WBS_442"/>
      <sheetName val="WBS_412"/>
      <sheetName val="Precios_por_Administración2"/>
      <sheetName val="Subcon_A2"/>
      <sheetName val="내역서_耰&quot;_x005f_x005f_x005f_x005f_x005f_x005f_x005f2"/>
      <sheetName val="Form_B2"/>
      <sheetName val="내역서_耰&quot;3"/>
      <sheetName val="[SANDAN_XLS??2"/>
      <sheetName val="Piping_BQ_for_one_turbine2"/>
      <sheetName val="Monthly_Load2"/>
      <sheetName val="Weekly_Load2"/>
      <sheetName val="Material_Selections2"/>
      <sheetName val="_SANDAN_XLS__2"/>
      <sheetName val="Eq__Mobilization2"/>
      <sheetName val="breakdown_of_wage_rate2"/>
      <sheetName val="Indirect_Cost2"/>
      <sheetName val="Resource_table2"/>
      <sheetName val="Datos"/>
      <sheetName val="Weekl_x0004_"/>
      <sheetName val="예가표"/>
      <sheetName val="노임이"/>
      <sheetName val="ANX3A11"/>
      <sheetName val="5.) Time Delays"/>
      <sheetName val="KP_List"/>
      <sheetName val="내역서_(N _x000e__x000e__x000e_  _x0012__x0010__x000a_"/>
      <sheetName val="ഀࠀကЀЀԀЀԀ̀ᤀഀ؀Ѐༀ"/>
      <sheetName val="경상"/>
      <sheetName val="Discounted Cash Flow"/>
      <sheetName val="Ocean Transporation Charge"/>
      <sheetName val="HVAC"/>
      <sheetName val="내역서_耰&quot;_x005f_x0000__x0000"/>
      <sheetName val="??-BLDG"/>
      <sheetName val="SUMMARY (0A)"/>
      <sheetName val="SUMMARY (1A)"/>
      <sheetName val="SUMMARY (1B)"/>
      <sheetName val="SUMMARY (03)"/>
      <sheetName val="F1"/>
      <sheetName val="F2"/>
      <sheetName val="F1(Cable Rack)"/>
      <sheetName val="F2(Cable Rack)"/>
      <sheetName val="F3(Cable Rack)"/>
      <sheetName val="F1 (POLYMER)"/>
      <sheetName val="F2 (POLYMER)"/>
      <sheetName val="F3 (POLYMER)"/>
      <sheetName val="F4 (POLYMER)"/>
      <sheetName val="F5( Polymerization )"/>
      <sheetName val="F6 ( Polymerization )"/>
      <sheetName val="B1 (Grid A-7, -6)"/>
      <sheetName val="B1 (Grid A, B)"/>
      <sheetName val="B1 (Grid C-7, -6)"/>
      <sheetName val="B2 (Grid -7 B, C) (1)"/>
      <sheetName val="B2 (Grid -7 B, C) (2)"/>
      <sheetName val="B2 (Grid -6 B, C) (1)"/>
      <sheetName val="B2 (Grid -6 B, C) (2)"/>
      <sheetName val="F1 (MONOMER)"/>
      <sheetName val="F2 (MONOMER)"/>
      <sheetName val="F3 (MONOMER)"/>
      <sheetName val="90K060C (MONOMER)"/>
      <sheetName val="F1 (EXTRUSION)"/>
      <sheetName val="F2 (EXTRUSION)"/>
      <sheetName val="F3 (EXTRUSION)"/>
      <sheetName val="F4 (EXTRUSION)"/>
      <sheetName val="F5 (EXTRUSION)"/>
      <sheetName val="F6A (EXTRUSION)"/>
      <sheetName val="F6D (EXTRUSION)"/>
      <sheetName val="F7 (EXTRUSION)"/>
      <sheetName val="F8 (EXTRUSION)"/>
      <sheetName val="F9 (EXTRUSION)"/>
      <sheetName val="F10 (EXTRUSION)"/>
      <sheetName val="F11 (EXTRUSION)"/>
      <sheetName val="B1 (Grid F-5`, 4`)"/>
      <sheetName val="B2 (Grid F,E-4`)"/>
      <sheetName val="B2 (Grid F,E-5`)"/>
      <sheetName val="B3 (Grid C,B-4`)"/>
      <sheetName val="B4 (Grid B,A-4`)"/>
      <sheetName val="B5 (Grid E-5`) &amp; (Grid D-5`)"/>
      <sheetName val="B6 (Grid E,D-5')"/>
      <sheetName val="B7 (Grid E,D-5')"/>
      <sheetName val="95D040, A506"/>
      <sheetName val="95P040AB, A507"/>
      <sheetName val="95X020-U08, A602"/>
      <sheetName val="95X020-U07, A606"/>
      <sheetName val="95E040, A509"/>
      <sheetName val="95D024;025, A615"/>
      <sheetName val="95X020-U05, A601"/>
      <sheetName val="95X020-U02, A204"/>
      <sheetName val="Extruder FDN"/>
      <sheetName val="PF1a"/>
      <sheetName val="PF4"/>
      <sheetName val="PF4a"/>
      <sheetName val="PF5"/>
      <sheetName val="BOG COMP. FDN"/>
      <sheetName val="SOG COMP. FDN"/>
      <sheetName val="1G1 (Ground Beam)"/>
      <sheetName val="1G2-1(Ground Beam)"/>
      <sheetName val="1G2-2(Ground Beam)"/>
      <sheetName val="P2"/>
      <sheetName val="P3"/>
      <sheetName val="P4"/>
      <sheetName val="P5"/>
      <sheetName val="P6"/>
      <sheetName val="P7"/>
      <sheetName val="P8"/>
      <sheetName val="P9"/>
      <sheetName val="P10"/>
      <sheetName val="P11"/>
      <sheetName val="P12"/>
      <sheetName val="P13"/>
      <sheetName val="P14"/>
      <sheetName val="P15, 16"/>
      <sheetName val="LO CONSOLE FDN"/>
      <sheetName val="OIL COOLER FDN"/>
      <sheetName val="CW CONSOLE FDN (SOG)"/>
      <sheetName val="PD3"/>
      <sheetName val="SF1"/>
      <sheetName val="PD1"/>
      <sheetName val="PD2"/>
      <sheetName val="PD3 (SOG)"/>
      <sheetName val="SF1 (SOG)"/>
      <sheetName val="SF2 (SOG)"/>
      <sheetName val="SLAB (1S1-1)"/>
      <sheetName val="SLAB (1S1-2)"/>
      <sheetName val="SLAB (1S1-3)"/>
      <sheetName val="COLUMN (+5500)"/>
      <sheetName val="COLUMN (+12500)"/>
      <sheetName val="COLUMN (+15500)"/>
      <sheetName val="ETC."/>
      <sheetName val="Engineering&amp;Management"/>
      <sheetName val="Tools &amp; Settings"/>
      <sheetName val="Data Summary"/>
      <sheetName val="Resources"/>
      <sheetName val="FFA"/>
      <sheetName val="Currencies"/>
      <sheetName val="Crew Costs"/>
      <sheetName val="Spread Costs"/>
      <sheetName val="Unique List_Misc"/>
      <sheetName val="In-House Summary"/>
      <sheetName val="EE-PROP"/>
      <sheetName val="DATA MENTAH"/>
      <sheetName val="Pengesahan "/>
      <sheetName val="Bill rekap"/>
      <sheetName val="7422CW_x0013_"/>
      <sheetName val="KUWATI(Total)_8"/>
      <sheetName val="집계표_(TOTAL)8"/>
      <sheetName val="집계표_(CIVIL-23)8"/>
      <sheetName val="집계표_(FGRU)8"/>
      <sheetName val="집계표_(25,26)8"/>
      <sheetName val="집계표_(MEROX)8"/>
      <sheetName val="집계표_(NITROGEN)8"/>
      <sheetName val="집계표_(M4)8"/>
      <sheetName val="집계표_(CIVIL4)8"/>
      <sheetName val="집계표_(CIVIL6)8"/>
      <sheetName val="집계표_(CIVIL7)8"/>
      <sheetName val="내역서(DEMO_TOTAL)8"/>
      <sheetName val="내역서_(CIVIL-23)8"/>
      <sheetName val="내역서_(fgru)8"/>
      <sheetName val="내역서_(25&amp;26)8"/>
      <sheetName val="내역서_(MEROX)8"/>
      <sheetName val="내역서_(NITROGEN)8"/>
      <sheetName val="내역서_(M4)8"/>
      <sheetName val="내역서_(CIVIL-4)8"/>
      <sheetName val="내역서_(CIVIL-6)8"/>
      <sheetName val="내역서_(CIVIL-7)8"/>
      <sheetName val="OPTION_28"/>
      <sheetName val="OPTION_38"/>
      <sheetName val="2002년_현장공사비_국내_실적8"/>
      <sheetName val="2003년국내현장공사비_실적8"/>
      <sheetName val="VC2_10_998"/>
      <sheetName val="집계표_(25,26ဩ7"/>
      <sheetName val="INPUT_DATA7"/>
      <sheetName val="Form_07"/>
      <sheetName val="Form_D-16"/>
      <sheetName val="Form_B-16"/>
      <sheetName val="Form_F-16"/>
      <sheetName val="Form_A6"/>
      <sheetName val="입출재고현황_(2)6"/>
      <sheetName val="General_Data7"/>
      <sheetName val="LABOR_&amp;_자재6"/>
      <sheetName val="간접비_총괄6"/>
      <sheetName val="Price_Schedule6"/>
      <sheetName val="3_공통공사대비6"/>
      <sheetName val="CAL_6"/>
      <sheetName val="Rate_Analysis6"/>
      <sheetName val="내역서_耰&quot;??6"/>
      <sheetName val="EQUIPMENT_-26"/>
      <sheetName val="6PILE__(돌출)5"/>
      <sheetName val="WEIGHT_LIST5"/>
      <sheetName val="산#2-1_(2)5"/>
      <sheetName val="BEND_LOSS5"/>
      <sheetName val="공사비_내역_(가)5"/>
      <sheetName val="3_Breakdown_Direct_Paint5"/>
      <sheetName val="Static_Equip5"/>
      <sheetName val="단면_(2)5"/>
      <sheetName val="Form_A_5"/>
      <sheetName val="내역서_耰&quot;_x005f_x0000__x005f_x0000_5"/>
      <sheetName val="내역서_耰&quot;__6"/>
      <sheetName val="Summary_Sheets5"/>
      <sheetName val="Civil_15"/>
      <sheetName val="Civil_25"/>
      <sheetName val="Civil_35"/>
      <sheetName val="Site_15"/>
      <sheetName val="Site_25"/>
      <sheetName val="Site_35"/>
      <sheetName val="Site_Faci5"/>
      <sheetName val="Áý°èÇ¥_(TOTAL)4"/>
      <sheetName val="Áý°èÇ¥_(CIVIL-23)4"/>
      <sheetName val="Áý°èÇ¥_(FGRU)4"/>
      <sheetName val="Áý°èÇ¥_(25,26)4"/>
      <sheetName val="Áý°èÇ¥_(MEROX)4"/>
      <sheetName val="Áý°èÇ¥_(NITROGEN)4"/>
      <sheetName val="Áý°èÇ¥_(M4)4"/>
      <sheetName val="Áý°èÇ¥_(CIVIL4)4"/>
      <sheetName val="Áý°èÇ¥_(CIVIL6)4"/>
      <sheetName val="Áý°èÇ¥_(CIVIL7)4"/>
      <sheetName val="³»¿ª¼­(DEMO_TOTAL)4"/>
      <sheetName val="³»¿ª¼­_(CIVIL-23)4"/>
      <sheetName val="³»¿ª¼­_(fgru)4"/>
      <sheetName val="³»¿ª¼­_(25&amp;26)4"/>
      <sheetName val="³»¿ª¼­_(MEROX)4"/>
      <sheetName val="³»¿ª¼­_(NITROGEN)4"/>
      <sheetName val="³»¿ª¼­_(M4)4"/>
      <sheetName val="³»¿ª¼­_(CIVIL-4)4"/>
      <sheetName val="³»¿ª¼­_(CIVIL-6)4"/>
      <sheetName val="³»¿ª¼­_(CIVIL-7)4"/>
      <sheetName val="2002³â_ÇöÀå°ø»çºñ_±¹³»_½ÇÀû4"/>
      <sheetName val="2003³â±¹³»ÇöÀå°ø»çºñ_½ÇÀû4"/>
      <sheetName val="BM_DATA_SHEET5"/>
      <sheetName val="내역서_耰&quot;_x005f_x005f_x005f_x0000__x005f_x005f_x0004"/>
      <sheetName val="7__월별투입내역서4"/>
      <sheetName val="계측_내역서4"/>
      <sheetName val="내역서_耰&quot;_x005f_x005f_x005f_x005f_x005f_x005f_x00004"/>
      <sheetName val="Vind_-_BtB4"/>
      <sheetName val="LV_induction_motors4"/>
      <sheetName val="BSD_(2)4"/>
      <sheetName val="Sheet1_(2)5"/>
      <sheetName val="Z-_GENERAL_PRICE_SUMMARY4"/>
      <sheetName val="_Estimate__4"/>
      <sheetName val="T_34"/>
      <sheetName val="Precios_Unitarios4"/>
      <sheetName val="Administrative_Prices4"/>
      <sheetName val="WBS_444"/>
      <sheetName val="WBS_414"/>
      <sheetName val="Precios_por_Administración4"/>
      <sheetName val="Subcon_A4"/>
      <sheetName val="내역서_耰&quot;_x005f_x005f_x005f_x005f_x005f_x005f_x005f4"/>
      <sheetName val="Form_B4"/>
      <sheetName val="내역서_耰&quot;5"/>
      <sheetName val="[SANDAN_XLS??4"/>
      <sheetName val="Piping_BQ_for_one_turbine4"/>
      <sheetName val="Monthly_Load4"/>
      <sheetName val="Weekly_Load4"/>
      <sheetName val="Material_Selections4"/>
      <sheetName val="_SANDAN_XLS__4"/>
      <sheetName val="Eq__Mobilization4"/>
      <sheetName val="breakdown_of_wage_rate4"/>
      <sheetName val="Indirect_Cost4"/>
      <sheetName val="Resource_table4"/>
      <sheetName val="Heavy_Equipments2"/>
      <sheetName val="AG_Pipe_Qty_Analysis2"/>
      <sheetName val="입찰내역_발주처_양식1"/>
      <sheetName val="Equipment_List2"/>
      <sheetName val="Form1_SQP2"/>
      <sheetName val="공정계획(내부계획25%,내부w_f)2"/>
      <sheetName val="FWBS_15301"/>
      <sheetName val="Fire_Protection1"/>
      <sheetName val="SFN_ORIG2"/>
      <sheetName val="내역서_(∮ἀ嘆ɶ1"/>
      <sheetName val="Dir_Manpower_Other_Exp_1"/>
      <sheetName val="SCHEDD_TAMBAHAN1"/>
      <sheetName val="w't_table1"/>
      <sheetName val="실행예산_MM1"/>
      <sheetName val="BOQ-B_DOWN1"/>
      <sheetName val="단가_(2)1"/>
      <sheetName val="4-3LEVEL-5_epic_41"/>
      <sheetName val="ITB_COST2"/>
      <sheetName val="KUWATI(Total)_7"/>
      <sheetName val="집계표_(TOTAL)7"/>
      <sheetName val="집계표_(CIVIL-23)7"/>
      <sheetName val="집계표_(FGRU)7"/>
      <sheetName val="집계표_(25,26)7"/>
      <sheetName val="집계표_(MEROX)7"/>
      <sheetName val="집계표_(NITROGEN)7"/>
      <sheetName val="집계표_(M4)7"/>
      <sheetName val="집계표_(CIVIL4)7"/>
      <sheetName val="집계표_(CIVIL6)7"/>
      <sheetName val="집계표_(CIVIL7)7"/>
      <sheetName val="내역서(DEMO_TOTAL)7"/>
      <sheetName val="내역서_(CIVIL-23)7"/>
      <sheetName val="내역서_(fgru)7"/>
      <sheetName val="내역서_(25&amp;26)7"/>
      <sheetName val="내역서_(MEROX)7"/>
      <sheetName val="내역서_(NITROGEN)7"/>
      <sheetName val="내역서_(M4)7"/>
      <sheetName val="내역서_(CIVIL-4)7"/>
      <sheetName val="내역서_(CIVIL-6)7"/>
      <sheetName val="내역서_(CIVIL-7)7"/>
      <sheetName val="OPTION_27"/>
      <sheetName val="OPTION_37"/>
      <sheetName val="2002년_현장공사비_국내_실적7"/>
      <sheetName val="2003년국내현장공사비_실적7"/>
      <sheetName val="VC2_10_997"/>
      <sheetName val="집계표_(25,26ဩ6"/>
      <sheetName val="INPUT_DATA6"/>
      <sheetName val="Form_06"/>
      <sheetName val="Form_D-15"/>
      <sheetName val="Form_B-15"/>
      <sheetName val="Form_F-15"/>
      <sheetName val="Form_A5"/>
      <sheetName val="입출재고현황_(2)5"/>
      <sheetName val="General_Data6"/>
      <sheetName val="LABOR_&amp;_자재5"/>
      <sheetName val="간접비_총괄5"/>
      <sheetName val="Price_Schedule5"/>
      <sheetName val="3_공통공사대비5"/>
      <sheetName val="CAL_5"/>
      <sheetName val="Rate_Analysis5"/>
      <sheetName val="내역서_耰&quot;??5"/>
      <sheetName val="EQUIPMENT_-25"/>
      <sheetName val="6PILE__(돌출)4"/>
      <sheetName val="WEIGHT_LIST4"/>
      <sheetName val="산#2-1_(2)4"/>
      <sheetName val="BEND_LOSS4"/>
      <sheetName val="공사비_내역_(가)4"/>
      <sheetName val="3_Breakdown_Direct_Paint4"/>
      <sheetName val="Static_Equip4"/>
      <sheetName val="단면_(2)4"/>
      <sheetName val="Form_A_4"/>
      <sheetName val="내역서_耰&quot;_x005f_x0000__x005f_x0000_4"/>
      <sheetName val="내역서_耰&quot;__5"/>
      <sheetName val="Áý°èÇ¥_(TOTAL)3"/>
      <sheetName val="Áý°èÇ¥_(CIVIL-23)3"/>
      <sheetName val="Áý°èÇ¥_(FGRU)3"/>
      <sheetName val="Áý°èÇ¥_(25,26)3"/>
      <sheetName val="Áý°èÇ¥_(MEROX)3"/>
      <sheetName val="Áý°èÇ¥_(NITROGEN)3"/>
      <sheetName val="Áý°èÇ¥_(M4)3"/>
      <sheetName val="Áý°èÇ¥_(CIVIL4)3"/>
      <sheetName val="Áý°èÇ¥_(CIVIL6)3"/>
      <sheetName val="Áý°èÇ¥_(CIVIL7)3"/>
      <sheetName val="³»¿ª¼­(DEMO_TOTAL)3"/>
      <sheetName val="³»¿ª¼­_(CIVIL-23)3"/>
      <sheetName val="³»¿ª¼­_(fgru)3"/>
      <sheetName val="³»¿ª¼­_(25&amp;26)3"/>
      <sheetName val="³»¿ª¼­_(MEROX)3"/>
      <sheetName val="³»¿ª¼­_(NITROGEN)3"/>
      <sheetName val="³»¿ª¼­_(M4)3"/>
      <sheetName val="³»¿ª¼­_(CIVIL-4)3"/>
      <sheetName val="³»¿ª¼­_(CIVIL-6)3"/>
      <sheetName val="³»¿ª¼­_(CIVIL-7)3"/>
      <sheetName val="2002³â_ÇöÀå°ø»çºñ_±¹³»_½ÇÀû3"/>
      <sheetName val="2003³â±¹³»ÇöÀå°ø»çºñ_½ÇÀû3"/>
      <sheetName val="BM_DATA_SHEET4"/>
      <sheetName val="내역서_耰&quot;_x005f_x005f_x005f_x0000__x005f_x005f_x0003"/>
      <sheetName val="7__월별투입내역서3"/>
      <sheetName val="계측_내역서3"/>
      <sheetName val="내역서_耰&quot;_x005f_x005f_x005f_x005f_x005f_x005f_x00003"/>
      <sheetName val="Vind_-_BtB3"/>
      <sheetName val="LV_induction_motors3"/>
      <sheetName val="BSD_(2)3"/>
      <sheetName val="Sheet1_(2)4"/>
      <sheetName val="Z-_GENERAL_PRICE_SUMMARY3"/>
      <sheetName val="_Estimate__3"/>
      <sheetName val="T_33"/>
      <sheetName val="Precios_Unitarios3"/>
      <sheetName val="Administrative_Prices3"/>
      <sheetName val="WBS_443"/>
      <sheetName val="WBS_413"/>
      <sheetName val="Precios_por_Administración3"/>
      <sheetName val="Subcon_A3"/>
      <sheetName val="내역서_耰&quot;_x005f_x005f_x005f_x005f_x005f_x005f_x005f3"/>
      <sheetName val="Form_B3"/>
      <sheetName val="내역서_耰&quot;4"/>
      <sheetName val="[SANDAN_XLS??3"/>
      <sheetName val="Piping_BQ_for_one_turbine3"/>
      <sheetName val="Monthly_Load3"/>
      <sheetName val="Weekly_Load3"/>
      <sheetName val="Material_Selections3"/>
      <sheetName val="_SANDAN_XLS__3"/>
      <sheetName val="Eq__Mobilization3"/>
      <sheetName val="breakdown_of_wage_rate3"/>
      <sheetName val="Indirect_Cost3"/>
      <sheetName val="Resource_table3"/>
      <sheetName val="Heavy_Equipments1"/>
      <sheetName val="AG_Pipe_Qty_Analysis1"/>
      <sheetName val="Equipment_List1"/>
      <sheetName val="Form1_SQP1"/>
      <sheetName val="공정계획(내부계획25%,내부w_f)1"/>
      <sheetName val="SFN_ORIG1"/>
      <sheetName val="내역서_(∮ἀ嘆ɶ"/>
      <sheetName val="ITB_COST1"/>
      <sheetName val="검측서"/>
      <sheetName val="Equip Rental Summary by Contr"/>
      <sheetName val="Project Equip Rental Summary"/>
      <sheetName val="Contractor Indirect Sumry"/>
      <sheetName val="Project Indirect Sumry"/>
      <sheetName val="COA Sumry by Area"/>
      <sheetName val="COA Sumry by Contr"/>
      <sheetName val="COA Sumry by RG"/>
      <sheetName val="TDC COA Grp Sumry"/>
      <sheetName val="TDC COA Grp Sumry by Area"/>
      <sheetName val="TDC COA Grp Sumry by RG"/>
      <sheetName val="Equipment Sumry"/>
      <sheetName val="TDC Item Dets-Full"/>
      <sheetName val="TDC Item Dets-IPM-Full"/>
      <sheetName val="TDC Item Sumry by Area"/>
      <sheetName val="TDC Item Sumry by RG"/>
      <sheetName val="TDC Key Qty Sumry by RG"/>
      <sheetName val="List - Equipment by Area"/>
      <sheetName val="List - Equipment by Contr"/>
      <sheetName val="Equipment - Unit Costs by Mat"/>
      <sheetName val="List - Equipment by Rep Grp"/>
      <sheetName val="Craft Summary by Contr"/>
      <sheetName val="Project Craft Summary"/>
      <sheetName val="Item code"/>
      <sheetName val="업체코드"/>
      <sheetName val="Unt rate"/>
      <sheetName val="2. 현장 자금투입 집계표"/>
      <sheetName val="_도면 및 도서 제출목록 및 일정_170202.xlsx"/>
      <sheetName val="Direct PMS"/>
      <sheetName val="경비실"/>
      <sheetName val="OPT_x0012_"/>
      <sheetName val="AUX"/>
      <sheetName val="Aux."/>
      <sheetName val="Codes.Pers"/>
      <sheetName val="_x0002__뻘N___x0001_ࠀ역서"/>
      <sheetName val="배수공"/>
      <sheetName val="Rates &amp; Legend"/>
      <sheetName val="Exchange Rate"/>
      <sheetName val="TYPE"/>
      <sheetName val="수량산출"/>
      <sheetName val="General Notes"/>
      <sheetName val="CAL1"/>
      <sheetName val="BQ_IMPORT"/>
      <sheetName val="00-Summary Information-ABB"/>
      <sheetName val="물량표"/>
      <sheetName val="PABS,Site info"/>
      <sheetName val="0. Resource　Code"/>
      <sheetName val="Process Data (2)"/>
      <sheetName val="장산"/>
      <sheetName val="Material code"/>
      <sheetName val="예산실적전체당월"/>
      <sheetName val="시행분석"/>
      <sheetName val="PROTECTION_"/>
      <sheetName val="CUADRO_DE_PRECIOS"/>
      <sheetName val="Cash_In-Cash_Out_Actual"/>
      <sheetName val="w't_table2"/>
      <sheetName val="SCHEDD_TAMBAHAN2"/>
      <sheetName val="Fire_Protection2"/>
      <sheetName val="입찰내역_발주처_양식2"/>
      <sheetName val="Dir_Manpower_Other_Exp_2"/>
      <sheetName val="MODULE_CONFIRM1"/>
      <sheetName val="PROTECTION_1"/>
      <sheetName val="CUADRO_DE_PRECIOS1"/>
      <sheetName val="Cash_In-Cash_Out_Actual1"/>
      <sheetName val="Equipment_List3"/>
      <sheetName val="Form1_SQP3"/>
      <sheetName val="공정계획(내부계획25%,내부w_f)3"/>
      <sheetName val="Heavy_Equipments3"/>
      <sheetName val="AG_Pipe_Qty_Analysis3"/>
      <sheetName val="SFN_ORIG3"/>
      <sheetName val="w't_table3"/>
      <sheetName val="SCHEDD_TAMBAHAN3"/>
      <sheetName val="Fire_Protection3"/>
      <sheetName val="입찰내역_발주처_양식3"/>
      <sheetName val="Dir_Manpower_Other_Exp_3"/>
      <sheetName val="FWBS_15302"/>
      <sheetName val="내역서_(∮ἀ嘆ɶ2"/>
      <sheetName val="4-3LEVEL-5_epic_42"/>
      <sheetName val="단가_(2)2"/>
      <sheetName val="실행예산_MM2"/>
      <sheetName val="MODULE_CONFIRM2"/>
      <sheetName val="PROTECTION_2"/>
      <sheetName val="BOQ-B_DOWN2"/>
      <sheetName val="ITB_COST3"/>
      <sheetName val="CUADRO_DE_PRECIOS2"/>
      <sheetName val="Cash_In-Cash_Out_Actual2"/>
      <sheetName val="Equipment_List4"/>
      <sheetName val="Form1_SQP4"/>
      <sheetName val="공정계획(내부계획25%,내부w_f)4"/>
      <sheetName val="Heavy_Equipments4"/>
      <sheetName val="AG_Pipe_Qty_Analysis4"/>
      <sheetName val="SFN_ORIG4"/>
      <sheetName val="w't_table4"/>
      <sheetName val="SCHEDD_TAMBAHAN4"/>
      <sheetName val="Fire_Protection4"/>
      <sheetName val="입찰내역_발주처_양식4"/>
      <sheetName val="Dir_Manpower_Other_Exp_4"/>
      <sheetName val="FWBS_15303"/>
      <sheetName val="내역서_(∮ἀ嘆ɶ3"/>
      <sheetName val="4-3LEVEL-5_epic_43"/>
      <sheetName val="단가_(2)3"/>
      <sheetName val="실행예산_MM3"/>
      <sheetName val="MODULE_CONFIRM3"/>
      <sheetName val="PROTECTION_3"/>
      <sheetName val="BOQ-B_DOWN3"/>
      <sheetName val="ITB_COST4"/>
      <sheetName val="CUADRO_DE_PRECIOS3"/>
      <sheetName val="Cash_In-Cash_Out_Actual3"/>
      <sheetName val="KUWATI(Total)_9"/>
      <sheetName val="집계표_(TOTAL)9"/>
      <sheetName val="집계표_(CIVIL-23)9"/>
      <sheetName val="집계표_(FGRU)9"/>
      <sheetName val="집계표_(25,26)9"/>
      <sheetName val="집계표_(MEROX)9"/>
      <sheetName val="집계표_(NITROGEN)9"/>
      <sheetName val="집계표_(M4)9"/>
      <sheetName val="집계표_(CIVIL4)9"/>
      <sheetName val="집계표_(CIVIL6)9"/>
      <sheetName val="집계표_(CIVIL7)9"/>
      <sheetName val="내역서(DEMO_TOTAL)9"/>
      <sheetName val="내역서_(CIVIL-23)9"/>
      <sheetName val="내역서_(fgru)9"/>
      <sheetName val="내역서_(25&amp;26)9"/>
      <sheetName val="내역서_(MEROX)9"/>
      <sheetName val="내역서_(NITROGEN)9"/>
      <sheetName val="내역서_(M4)9"/>
      <sheetName val="내역서_(CIVIL-4)9"/>
      <sheetName val="내역서_(CIVIL-6)9"/>
      <sheetName val="내역서_(CIVIL-7)9"/>
      <sheetName val="OPTION_29"/>
      <sheetName val="OPTION_39"/>
      <sheetName val="2002년_현장공사비_국내_실적9"/>
      <sheetName val="2003년국내현장공사비_실적9"/>
      <sheetName val="VC2_10_999"/>
      <sheetName val="집계표_(25,26ဩ8"/>
      <sheetName val="INPUT_DATA8"/>
      <sheetName val="입출재고현황_(2)7"/>
      <sheetName val="Form_08"/>
      <sheetName val="Form_D-17"/>
      <sheetName val="Form_B-17"/>
      <sheetName val="Form_F-17"/>
      <sheetName val="Form_A7"/>
      <sheetName val="General_Data8"/>
      <sheetName val="LABOR_&amp;_자재7"/>
      <sheetName val="Price_Schedule7"/>
      <sheetName val="간접비_총괄7"/>
      <sheetName val="3_공통공사대비7"/>
      <sheetName val="Rate_Analysis7"/>
      <sheetName val="CAL_7"/>
      <sheetName val="WEIGHT_LIST6"/>
      <sheetName val="산#2-1_(2)6"/>
      <sheetName val="BEND_LOSS6"/>
      <sheetName val="공사비_내역_(가)6"/>
      <sheetName val="내역서_耰&quot;??7"/>
      <sheetName val="EQUIPMENT_-27"/>
      <sheetName val="6PILE__(돌출)6"/>
      <sheetName val="Static_Equip6"/>
      <sheetName val="단면_(2)6"/>
      <sheetName val="Form_A_6"/>
      <sheetName val="내역서_耰&quot;_x005f_x0000__x005f_x0000_6"/>
      <sheetName val="3_Breakdown_Direct_Paint6"/>
      <sheetName val="내역서_耰&quot;__7"/>
      <sheetName val="Summary_Sheets6"/>
      <sheetName val="Civil_16"/>
      <sheetName val="Civil_26"/>
      <sheetName val="Civil_36"/>
      <sheetName val="Site_16"/>
      <sheetName val="Site_26"/>
      <sheetName val="Site_36"/>
      <sheetName val="Site_Faci6"/>
      <sheetName val="Administrative_Prices5"/>
      <sheetName val="WBS_445"/>
      <sheetName val="WBS_415"/>
      <sheetName val="Precios_por_Administración5"/>
      <sheetName val="Precios_Unitarios5"/>
      <sheetName val="Subcon_A5"/>
      <sheetName val="BM_DATA_SHEET6"/>
      <sheetName val="Áý°èÇ¥_(TOTAL)5"/>
      <sheetName val="Áý°èÇ¥_(CIVIL-23)5"/>
      <sheetName val="Áý°èÇ¥_(FGRU)5"/>
      <sheetName val="Áý°èÇ¥_(25,26)5"/>
      <sheetName val="Áý°èÇ¥_(MEROX)5"/>
      <sheetName val="Áý°èÇ¥_(NITROGEN)5"/>
      <sheetName val="Áý°èÇ¥_(M4)5"/>
      <sheetName val="Áý°èÇ¥_(CIVIL4)5"/>
      <sheetName val="Áý°èÇ¥_(CIVIL6)5"/>
      <sheetName val="Áý°èÇ¥_(CIVIL7)5"/>
      <sheetName val="³»¿ª¼­(DEMO_TOTAL)5"/>
      <sheetName val="³»¿ª¼­_(CIVIL-23)5"/>
      <sheetName val="³»¿ª¼­_(fgru)5"/>
      <sheetName val="³»¿ª¼­_(25&amp;26)5"/>
      <sheetName val="³»¿ª¼­_(MEROX)5"/>
      <sheetName val="³»¿ª¼­_(NITROGEN)5"/>
      <sheetName val="³»¿ª¼­_(M4)5"/>
      <sheetName val="³»¿ª¼­_(CIVIL-4)5"/>
      <sheetName val="³»¿ª¼­_(CIVIL-6)5"/>
      <sheetName val="³»¿ª¼­_(CIVIL-7)5"/>
      <sheetName val="2002³â_ÇöÀå°ø»çºñ_±¹³»_½ÇÀû5"/>
      <sheetName val="2003³â±¹³»ÇöÀå°ø»çºñ_½ÇÀû5"/>
      <sheetName val="EQUIP_LIST5"/>
      <sheetName val="Z-_GENERAL_PRICE_SUMMARY5"/>
      <sheetName val="_Estimate__5"/>
      <sheetName val="2_2_STAFF_Scedule5"/>
      <sheetName val="내역서_耰&quot;_x005f_x005f_x005f_x0000__x005f_x005f_x0005"/>
      <sheetName val="계측_내역서5"/>
      <sheetName val="Man_Hole5"/>
      <sheetName val="Sheet1_(2)6"/>
      <sheetName val="내역서_耰&quot;_x005f_x005f_x005f_x005f_x005f_x005f_x00005"/>
      <sheetName val="7__월별투입내역서5"/>
      <sheetName val="T_35"/>
      <sheetName val="HORI__VESSEL5"/>
      <sheetName val="Vind_-_BtB5"/>
      <sheetName val="LV_induction_motors5"/>
      <sheetName val="BSD_(2)5"/>
      <sheetName val="Monthly_Load5"/>
      <sheetName val="Weekly_Load5"/>
      <sheetName val="MP_MOB5"/>
      <sheetName val="Form_B5"/>
      <sheetName val="Material_Selections5"/>
      <sheetName val="내역서_耰&quot;_x005f_x005f_x005f_x005f_x005f_x005f_x005f5"/>
      <sheetName val="97_사업추정(WEKI)5"/>
      <sheetName val="breakdown_of_wage_rate5"/>
      <sheetName val="Indirect_Cost5"/>
      <sheetName val="[SANDAN_XLS??5"/>
      <sheetName val="Eq__Mobilization5"/>
      <sheetName val="Resource_table5"/>
      <sheetName val="Piping_BQ_for_one_turbine5"/>
      <sheetName val="Utility_and_Fire_flange5"/>
      <sheetName val="Equipment_List5"/>
      <sheetName val="Form1_SQP5"/>
      <sheetName val="공정계획(내부계획25%,내부w_f)5"/>
      <sheetName val="Heavy_Equipments5"/>
      <sheetName val="AG_Pipe_Qty_Analysis5"/>
      <sheetName val="_SANDAN_XLS__5"/>
      <sheetName val="SFN_ORIG5"/>
      <sheetName val="w't_table5"/>
      <sheetName val="SCHEDD_TAMBAHAN5"/>
      <sheetName val="Fire_Protection5"/>
      <sheetName val="입찰내역_발주처_양식5"/>
      <sheetName val="Dir_Manpower_Other_Exp_5"/>
      <sheetName val="FWBS_15304"/>
      <sheetName val="내역서_(∮ἀ嘆ɶ4"/>
      <sheetName val="4-3LEVEL-5_epic_44"/>
      <sheetName val="단가_(2)4"/>
      <sheetName val="실행예산_MM4"/>
      <sheetName val="MODULE_CONFIRM4"/>
      <sheetName val="PROTECTION_4"/>
      <sheetName val="BOQ-B_DOWN4"/>
      <sheetName val="ITB_COST5"/>
      <sheetName val="CUADRO_DE_PRECIOS4"/>
      <sheetName val="Cash_In-Cash_Out_Actual4"/>
      <sheetName val="2.Overall Summary "/>
      <sheetName val="  "/>
      <sheetName val="breakdown of wage ra`f"/>
      <sheetName val="breakdown of wage ra"/>
      <sheetName val="breakdown of wage rað-"/>
      <sheetName val="Chart_Cable"/>
      <sheetName val="BD"/>
      <sheetName val="breakdown of wage rap"/>
      <sheetName val="내역서_耰&quot;_x005f_x005f_x005f_x0000_"/>
      <sheetName val="내역서_耰&quot;_x005f_x005f_x005f_x005f_"/>
      <sheetName val="내역ࠜĀ_x005f_x0000_M4"/>
      <sheetName val="내역서 耰&quot;_x005f_x0000_"/>
      <sheetName val="내역ࠜĀ_x005f_x005f_x0"/>
      <sheetName val="내역서 耰&quot;_x005f_x005f_"/>
      <sheetName val="_x005f_x005f_"/>
      <sheetName val="내역서_耰&quot;_x005f_x0000__x0001"/>
      <sheetName val="내역서_耰&quot;_x005f_x005f_x00001"/>
      <sheetName val="내역서_耰&quot;_x005f_x005f_x005f1"/>
      <sheetName val="내역서_耰&quot;_x005f_x0000__x0002"/>
      <sheetName val="내역서_耰&quot;_x005f_x005f_x00002"/>
      <sheetName val="내역서_耰&quot;_x005f_x005f_x005f2"/>
      <sheetName val="HO_Site Rates-2011"/>
      <sheetName val="Updating_Form-Oct_2011"/>
      <sheetName val="Weld_Consumable"/>
      <sheetName val="NDE_Cost-Summary"/>
      <sheetName val="9July_Above_Ground_Pipe"/>
      <sheetName val="Tools_&amp;_Settings"/>
      <sheetName val="Data_Summary"/>
      <sheetName val="Crew_Costs"/>
      <sheetName val="Spread_Costs"/>
      <sheetName val="Unique_List_Misc"/>
      <sheetName val="M_11"/>
      <sheetName val="Process_Data_(2)"/>
      <sheetName val="실행집_x0005_"/>
      <sheetName val="실행집聈"/>
      <sheetName val="plan&amp;section_of_foundation1"/>
      <sheetName val="Unit_Price_"/>
      <sheetName val="내역서1999_8최종"/>
      <sheetName val="working_load_at_the_btm_ft_1"/>
      <sheetName val="stability_check1"/>
      <sheetName val="design_load1"/>
      <sheetName val="1100-1200-1300-1910-2140-LEV_2"/>
      <sheetName val="Process_Data_1"/>
      <sheetName val="TDC_COA_Sumry"/>
      <sheetName val="TDC_Item_Dets"/>
      <sheetName val="TDC_Item_Sumry"/>
      <sheetName val="TDC_Key_Qty_Sumry"/>
      <sheetName val="List_-_Components"/>
      <sheetName val="List_-_Equipment"/>
      <sheetName val="COA_Sumry_-_Std_Imp"/>
      <sheetName val="Contr_TDC_-_Std_Imp"/>
      <sheetName val="Item_Sumry_-_Std_Imp"/>
      <sheetName val="Unit_Costs_-_Std_Imp"/>
      <sheetName val="Unit_MH_-_Std_Imp"/>
      <sheetName val="Proj_TIC_-_Std_Imp"/>
      <sheetName val="Closeout_Control"/>
      <sheetName val="Site_Findings_Status_Sheet"/>
      <sheetName val="Currency_Rate"/>
      <sheetName val="Evaluasi_Penw"/>
      <sheetName val="Man_Power_&amp;_Comp"/>
      <sheetName val="Data_List"/>
      <sheetName val="Material_Price"/>
      <sheetName val="Codes_Pers"/>
      <sheetName val="Sum_(Case-3)"/>
      <sheetName val="PROJECT_BRIEF"/>
      <sheetName val="In-House_Summary"/>
      <sheetName val="7422CW"/>
      <sheetName val="차트 (2)"/>
      <sheetName val="Direct_PMS"/>
      <sheetName val="5_)_Time_Delays"/>
      <sheetName val="OPT_x000a_"/>
      <sheetName val="Weekl_x000a_"/>
      <sheetName val="Aux_"/>
      <sheetName val="PWA"/>
      <sheetName val="9_1차이내역"/>
      <sheetName val="pipeline-1"/>
      <sheetName val="대운산출"/>
      <sheetName val="LEGENDA"/>
      <sheetName val="Pipe-Hot"/>
      <sheetName val="손익차9월2"/>
      <sheetName val="design_criteria1"/>
      <sheetName val="Raw data"/>
      <sheetName val="내역서_耰&quot;6"/>
      <sheetName val="BO䁑-B_䁄OWN"/>
      <sheetName val="UP_MINOR"/>
      <sheetName val="RAB_AR&amp;STR"/>
      <sheetName val="Cash_Flow_bulanan"/>
      <sheetName val="Bill_rekap"/>
      <sheetName val="99__FWBS(Ref)"/>
      <sheetName val="99__Change_Rate"/>
      <sheetName val="F_ALARM"/>
      <sheetName val="내역서_耰&quot;_x005f_x0000__x00001"/>
      <sheetName val="할증_"/>
      <sheetName val="내역서_(N____x000a_"/>
      <sheetName val="내역서_(N   _x000a_"/>
      <sheetName val="Discounted_Cash_Flow"/>
      <sheetName val="Ocean_Transporation_Charge"/>
      <sheetName val="차트_(2)"/>
      <sheetName val="Pengesahan_"/>
      <sheetName val="Exchange_Rate"/>
      <sheetName val="_x000a__x0"/>
      <sheetName val="Unt_rate"/>
      <sheetName val="Equip_Rental_Summary_by_Contr"/>
      <sheetName val="Project_Equip_Rental_Summary"/>
      <sheetName val="Contractor_Indirect_Sumry"/>
      <sheetName val="Project_Indirect_Sumry"/>
      <sheetName val="COA_Sumry_by_Area"/>
      <sheetName val="COA_Sumry_by_Contr"/>
      <sheetName val="COA_Sumry_by_RG"/>
      <sheetName val="TDC_COA_Grp_Sumry"/>
      <sheetName val="TDC_COA_Grp_Sumry_by_Area"/>
      <sheetName val="TDC_COA_Grp_Sumry_by_RG"/>
      <sheetName val="Equipment_Sumry"/>
      <sheetName val="TDC_Item_Dets-Full"/>
      <sheetName val="TDC_Item_Dets-IPM-Full"/>
      <sheetName val="TDC_Item_Sumry_by_Area"/>
      <sheetName val="TDC_Item_Sumry_by_RG"/>
      <sheetName val="TDC_Key_Qty_Sumry_by_RG"/>
      <sheetName val="List_-_Equipment_by_Area"/>
      <sheetName val="List_-_Equipment_by_Contr"/>
      <sheetName val="Equipment_-_Unit_Costs_by_Mat"/>
      <sheetName val="List_-_Equipment_by_Rep_Grp"/>
      <sheetName val="Craft_Summary_by_Contr"/>
      <sheetName val="Project_Craft_Summary"/>
      <sheetName val="Project_Metrics"/>
      <sheetName val="Item_code"/>
      <sheetName val="SUMMARY_(0A)"/>
      <sheetName val="SUMMARY_(1A)"/>
      <sheetName val="SUMMARY_(1B)"/>
      <sheetName val="SUMMARY_(03)"/>
      <sheetName val="F1(Cable_Rack)"/>
      <sheetName val="F2(Cable_Rack)"/>
      <sheetName val="F3(Cable_Rack)"/>
      <sheetName val="F1_(POLYMER)"/>
      <sheetName val="F2_(POLYMER)"/>
      <sheetName val="F3_(POLYMER)"/>
      <sheetName val="F4_(POLYMER)"/>
      <sheetName val="F5(_Polymerization_)"/>
      <sheetName val="F6_(_Polymerization_)"/>
      <sheetName val="B1_(Grid_A-7,_-6)"/>
      <sheetName val="B1_(Grid_A,_B)"/>
      <sheetName val="B1_(Grid_C-7,_-6)"/>
      <sheetName val="B2_(Grid_-7_B,_C)_(1)"/>
      <sheetName val="B2_(Grid_-7_B,_C)_(2)"/>
      <sheetName val="B2_(Grid_-6_B,_C)_(1)"/>
      <sheetName val="B2_(Grid_-6_B,_C)_(2)"/>
      <sheetName val="F1_(MONOMER)"/>
      <sheetName val="F2_(MONOMER)"/>
      <sheetName val="F3_(MONOMER)"/>
      <sheetName val="90K060C_(MONOMER)"/>
      <sheetName val="F1_(EXTRUSION)"/>
      <sheetName val="F2_(EXTRUSION)"/>
      <sheetName val="F3_(EXTRUSION)"/>
      <sheetName val="F4_(EXTRUSION)"/>
      <sheetName val="F5_(EXTRUSION)"/>
      <sheetName val="F6A_(EXTRUSION)"/>
      <sheetName val="F6D_(EXTRUSION)"/>
      <sheetName val="F7_(EXTRUSION)"/>
      <sheetName val="F8_(EXTRUSION)"/>
      <sheetName val="F9_(EXTRUSION)"/>
      <sheetName val="F10_(EXTRUSION)"/>
      <sheetName val="F11_(EXTRUSION)"/>
      <sheetName val="B1_(Grid_F-5`,_4`)"/>
      <sheetName val="B2_(Grid_F,E-4`)"/>
      <sheetName val="B2_(Grid_F,E-5`)"/>
      <sheetName val="B3_(Grid_C,B-4`)"/>
      <sheetName val="B4_(Grid_B,A-4`)"/>
      <sheetName val="B5_(Grid_E-5`)_&amp;_(Grid_D-5`)"/>
      <sheetName val="B6_(Grid_E,D-5')"/>
      <sheetName val="B7_(Grid_E,D-5')"/>
      <sheetName val="95D040,_A506"/>
      <sheetName val="95P040AB,_A507"/>
      <sheetName val="95X020-U08,_A602"/>
      <sheetName val="95X020-U07,_A606"/>
      <sheetName val="95E040,_A509"/>
      <sheetName val="95D024;025,_A615"/>
      <sheetName val="95X020-U05,_A601"/>
      <sheetName val="95X020-U02,_A204"/>
      <sheetName val="Extruder_FDN"/>
      <sheetName val="BOG_COMP__FDN"/>
      <sheetName val="SOG_COMP__FDN"/>
      <sheetName val="1G1_(Ground_Beam)"/>
      <sheetName val="1G2-1(Ground_Beam)"/>
      <sheetName val="1G2-2(Ground_Beam)"/>
      <sheetName val="P15,_16"/>
      <sheetName val="LO_CONSOLE_FDN"/>
      <sheetName val="OIL_COOLER_FDN"/>
      <sheetName val="CW_CONSOLE_FDN_(SOG)"/>
      <sheetName val="PD3_(SOG)"/>
      <sheetName val="SF1_(SOG)"/>
      <sheetName val="SF2_(SOG)"/>
      <sheetName val="SLAB_(1S1-1)"/>
      <sheetName val="SLAB_(1S1-2)"/>
      <sheetName val="SLAB_(1S1-3)"/>
      <sheetName val="COLUMN_(+5500)"/>
      <sheetName val="COLUMN_(+12500)"/>
      <sheetName val="COLUMN_(+15500)"/>
      <sheetName val="ETC_"/>
      <sheetName val="2__현장_자금투입_집계표"/>
      <sheetName val="_도면_및_도서_제출목록_및_일정_170202_xlsx"/>
      <sheetName val="_뻘N__ࠀ역서"/>
      <sheetName val="Rates_&amp;_Legend"/>
      <sheetName val="General_Notes"/>
      <sheetName val="Statprod gab"/>
      <sheetName val="Normalisasi"/>
      <sheetName val="L 1"/>
      <sheetName val="Analisa-Harga"/>
      <sheetName val="Analisa Lump sum"/>
      <sheetName val="data-pendukung"/>
      <sheetName val="CH-RANC"/>
      <sheetName val="351BQMCN"/>
      <sheetName val="2003상반기노임기준"/>
      <sheetName val="유림골조"/>
      <sheetName val="TQ Format"/>
      <sheetName val="도면자료제출일정"/>
      <sheetName val="Action Item"/>
      <sheetName val="Rating"/>
      <sheetName val="BQMP"/>
      <sheetName val="Header"/>
      <sheetName val="ID.CD"/>
      <sheetName val="개시대사 (2)"/>
      <sheetName val="용접품"/>
      <sheetName val="절단품"/>
      <sheetName val="Equipment Spec List"/>
      <sheetName val="SPEC LIST(EQUP, SYS)"/>
      <sheetName val="drg"/>
      <sheetName val="Distribution Table"/>
      <sheetName val="BA1047集約"/>
      <sheetName val="Sec I ML"/>
      <sheetName val="GRAND REKAP"/>
      <sheetName val="HARSAT"/>
      <sheetName val="analisa (2)"/>
      <sheetName val="HargaDasar"/>
      <sheetName val="D-4-Struktur"/>
      <sheetName val="Analisa 2"/>
      <sheetName val="CUACA"/>
      <sheetName val="ANALISA-S"/>
      <sheetName val="hrgsat"/>
      <sheetName val="Analisa Fave"/>
      <sheetName val="Bank"/>
      <sheetName val="BUA"/>
      <sheetName val="Harsat Bahan"/>
      <sheetName val="Harsat Subkon"/>
      <sheetName val="Harsat Upah"/>
      <sheetName val="Master 1.0"/>
      <sheetName val="Estimate"/>
      <sheetName val="DIV_5"/>
      <sheetName val="DIV_7A"/>
      <sheetName val="DIV_2"/>
      <sheetName val="DIV_4"/>
      <sheetName val="DIV_6"/>
      <sheetName val="DIV_8"/>
      <sheetName val="MT_an"/>
      <sheetName val="dasar"/>
      <sheetName val="Harga Sat_APP"/>
      <sheetName val="AMP"/>
      <sheetName val="6-AGREGAT"/>
      <sheetName val="STAF"/>
      <sheetName val="jpr"/>
      <sheetName val="Up &amp; bhn"/>
      <sheetName val="Str"/>
      <sheetName val="34"/>
      <sheetName val="_"/>
      <sheetName val="Analysis"/>
      <sheetName val="EVA-004-MEC"/>
      <sheetName val="USDKRW"/>
      <sheetName val="Inquiry"/>
      <sheetName val="품셈TABLE"/>
      <sheetName val="DISCIPLINE"/>
      <sheetName val="당초?∸ἀ"/>
      <sheetName val="손익차총괄2"/>
      <sheetName val="Up"/>
      <sheetName val="tblg denda"/>
      <sheetName val="tblg_denda"/>
      <sheetName val="LRK "/>
      <sheetName val="내역서_(N _x000e__x000e__x000e_  _x0012__x0010_ "/>
      <sheetName val="208"/>
      <sheetName val="기기리스트"/>
      <sheetName val="광통신 견적내역서1"/>
      <sheetName val="내역서_耰&quot;_x005f_x0000__x0003"/>
      <sheetName val="내역서_耰&quot;_x005f_x005f_x00003"/>
      <sheetName val="내역서_耰&quot;_x005f_x005f_x005f3"/>
      <sheetName val="내역서_耰&quot;_x005f_x0000__x0004"/>
      <sheetName val="내역서_耰&quot;_x005f_x005f_x00004"/>
      <sheetName val="내역서_耰&quot;_x005f_x005f_x005f4"/>
      <sheetName val="내역서_耰&quot;_x005f_x0000__x0005"/>
      <sheetName val="내역서_耰&quot;_x005f_x005f_x00005"/>
      <sheetName val="내역서_耰&quot;_x005f_x005f_x005f5"/>
      <sheetName val="내역서_耰&quot;_x005f_x0000_"/>
      <sheetName val="내역서_耰&quot;_x005f_x005f_"/>
      <sheetName val="내역ࠜĀ_x0"/>
      <sheetName val="내역서 耰&quot;_"/>
      <sheetName val="내역서_耰&quot;_x00001"/>
      <sheetName val="내역서_耰&quot;_x005f1"/>
      <sheetName val="내역서_耰&quot;_x00002"/>
      <sheetName val="내역서_耰&quot;_x005f2"/>
      <sheetName val="Others"/>
      <sheetName val="Risk"/>
      <sheetName val="리스크 분류체계"/>
      <sheetName val="SUM "/>
      <sheetName val="Multi-currency"/>
      <sheetName val="定额"/>
      <sheetName val="Linelist LNGC Process"/>
      <sheetName val="Al Taweelah"/>
      <sheetName val="breakdown of wage raÐ¾"/>
      <sheetName val="Additional data"/>
      <sheetName val="MD"/>
      <sheetName val="Values"/>
      <sheetName val="내역서 ᢐ_x001f_"/>
      <sheetName val="EQUIPMENT_-"/>
      <sheetName val="공사비집계"/>
      <sheetName val="热力"/>
      <sheetName val="PHSB"/>
      <sheetName val="AN"/>
      <sheetName val="구분"/>
      <sheetName val="11.자재단가"/>
      <sheetName val="Attach 4-18"/>
      <sheetName val="날개벽"/>
      <sheetName val="공사비SUM"/>
      <sheetName val="33628-Rev. A"/>
      <sheetName val="내역(한신APT)"/>
      <sheetName val="2_Overall_Summary_"/>
      <sheetName val="Données"/>
      <sheetName val="GraphData"/>
      <sheetName val="BHANDUP"/>
      <sheetName val="Register"/>
      <sheetName val="INPUT DATA OF SCHEDULE"/>
      <sheetName val="Codes"/>
      <sheetName val="Analisa (ok punya)"/>
      <sheetName val="SAT-DAS"/>
      <sheetName val="Har_mat"/>
      <sheetName val="sdm"/>
      <sheetName val="RAB-NEGO"/>
      <sheetName val="DAF-2"/>
      <sheetName val="Anl"/>
      <sheetName val="뻘Nࠀ역서"/>
      <sheetName val="breakdown of wage ra"/>
      <sheetName val="뻘N_"/>
      <sheetName val="List _ Equipment"/>
      <sheetName val="List _ Components"/>
      <sheetName val="Proj TIC _ Std Imp"/>
      <sheetName val="Contr TDC _ Std Imp"/>
      <sheetName val="COA Sumry _ Std Imp"/>
      <sheetName val="Item Sumry _ Std Imp"/>
      <sheetName val="Unit Costs _ Std Imp"/>
      <sheetName val="Unit MH _ Std Imp"/>
      <sheetName val="Form-Summary"/>
      <sheetName val="detail direct cost"/>
      <sheetName val="DC Detail"/>
      <sheetName val="summ"/>
      <sheetName val="Comm"/>
      <sheetName val="Consumable"/>
      <sheetName val="OSBL Equipment List"/>
      <sheetName val="FireProof"/>
      <sheetName val="Platform &amp; ladder est weight"/>
      <sheetName val="Surface"/>
      <sheetName val="FO Sum"/>
      <sheetName val="Rate MP insentif 6x"/>
      <sheetName val="Rate MP insentif 2x"/>
      <sheetName val="Format biaya MP"/>
      <sheetName val="Format biaya SPJ"/>
      <sheetName val="Tools&amp;Consum"/>
      <sheetName val="Equip. Sch"/>
      <sheetName val="RFP003D"/>
      <sheetName val="Eng_Hrs (HO)"/>
      <sheetName val="Form-05A Services"/>
      <sheetName val="MP5_CommSvc"/>
      <sheetName val="Form-05B Other Cost"/>
      <sheetName val="Other Cost"/>
      <sheetName val="ICT HO"/>
      <sheetName val="ICT FO"/>
      <sheetName val="Insurance"/>
      <sheetName val="Transportation Cost"/>
      <sheetName val="Pre-comm Material"/>
      <sheetName val="Vendor Serviceman"/>
      <sheetName val="Training"/>
      <sheetName val="Pre-comm Matl"/>
      <sheetName val="QC Tools"/>
      <sheetName val="QC Certificate &amp; NDT"/>
      <sheetName val="QC Migas Cost"/>
      <sheetName val="MHI Facilities"/>
      <sheetName val="Breakdown-WarantyPrd"/>
      <sheetName val="Khs-09 "/>
      <sheetName val="2009 04FEB09JDWL "/>
      <sheetName val="2009 04FEB09 _rekap_"/>
      <sheetName val="KOMPONEN 04FEB2009 "/>
      <sheetName val="K.TambahAC"/>
      <sheetName val="FH"/>
      <sheetName val="K.TambahFH"/>
      <sheetName val="valve"/>
      <sheetName val="valve 16k"/>
      <sheetName val="ASS-PL"/>
      <sheetName val="Fitting"/>
      <sheetName val="Ana duct"/>
      <sheetName val="Hsd Duct"/>
      <sheetName val="Grille"/>
      <sheetName val="DM"/>
      <sheetName val="Manning Cluster"/>
      <sheetName val="Model-EBIT"/>
      <sheetName val="PropSum"/>
      <sheetName val="Eng_Hrs (SO)"/>
      <sheetName val="Add Eng Allow (HO)"/>
      <sheetName val="Con_Hrs"/>
      <sheetName val="Software"/>
      <sheetName val="Disb_HO"/>
      <sheetName val="Disb_CM"/>
      <sheetName val="OrgRates2000"/>
      <sheetName val="OrgRates1999"/>
      <sheetName val="BillingRATES"/>
      <sheetName val="Eng_Exp"/>
      <sheetName val="MHRS"/>
      <sheetName val="CPR"/>
      <sheetName val="CWP"/>
      <sheetName val="CKD"/>
      <sheetName val="CPG"/>
      <sheetName val="CPL"/>
      <sheetName val="CBK"/>
      <sheetName val="CBB"/>
      <sheetName val="Rekap Cetak"/>
      <sheetName val="SUSUt 9%"/>
      <sheetName val="INDEX"/>
      <sheetName val="AREAS"/>
      <sheetName val="L Januari"/>
      <sheetName val="Foundation DA 7 charging system"/>
      <sheetName val="SAT-BHN"/>
      <sheetName val="BEFORE ALLOCATION"/>
      <sheetName val="pro ra op"/>
      <sheetName val="I"/>
      <sheetName val="RL-BPP"/>
      <sheetName val="Asumsi "/>
      <sheetName val="BPP"/>
      <sheetName val="SubLis-07"/>
      <sheetName val="Rekap Sublis"/>
      <sheetName val="Rekap BPP"/>
      <sheetName val="F"/>
      <sheetName val="J"/>
      <sheetName val="K"/>
      <sheetName val="By Non BPP-06"/>
      <sheetName val="LRAnak"/>
      <sheetName val="KWHJUAL"/>
      <sheetName val="Indk"/>
      <sheetName val="Debcap"/>
      <sheetName val="asumsi-org"/>
      <sheetName val="PERHITUNGAN"/>
      <sheetName val="ESTIMASI SUBSIDI 2007 DEPKEU 17"/>
      <sheetName val="Target Produksi"/>
      <sheetName val="REKAP PROD"/>
      <sheetName val="Lap"/>
      <sheetName val="realisasi Prod"/>
      <sheetName val="AGENDA MEETING "/>
      <sheetName val="Asumsi_"/>
      <sheetName val="Rekap_Sublis"/>
      <sheetName val="Rekap_BPP"/>
      <sheetName val="By_Non_BPP-06"/>
      <sheetName val="Eng Services"/>
      <sheetName val="Manpower Plan"/>
      <sheetName val="Personel Detail"/>
      <sheetName val="Personel Bulanan"/>
      <sheetName val="Fasilitas&amp;Tunjangan"/>
      <sheetName val="Travelling"/>
      <sheetName val="Insentif ES"/>
      <sheetName val="REKAP1"/>
      <sheetName val="REKAP2"/>
      <sheetName val="TRANS-A"/>
      <sheetName val="TRANS-C2"/>
      <sheetName val="TRANS-C3"/>
      <sheetName val="TRANS-C4"/>
      <sheetName val="TEL"/>
      <sheetName val="FORM-B ( Uai Per BL ) (1)"/>
      <sheetName val="FORM-B ( Uai Per BL ) (2)"/>
      <sheetName val="Losses (2)"/>
      <sheetName val="REKAP-MEI"/>
      <sheetName val="⼅킴`଀　ମ"/>
      <sheetName val="TRNS_C1"/>
      <sheetName val="⼅킴`଀　ମ?ᰳ蠀ᰫ관킱쁠壢耄䢿਀_x0002_＀_xffff_ヿ଱ꠀᰳ耀ଘ਀_x0002_"/>
      <sheetName val="FORM-B_(_Uai_Per_BL_)_(1)"/>
      <sheetName val="FORM-B_(_Uai_Per_BL_)_(2)"/>
      <sheetName val="⼅킴`଀　ମ_ᰳ蠀ᰫ관킱쁠壢耄䢿਀_x0002_＀_xffff_ヿ଱ꠀᰳ耀ଘ਀_x0002_"/>
      <sheetName val="石炭性状"/>
      <sheetName val="RPP 12 SEPT"/>
      <sheetName val="Testing"/>
      <sheetName val="ME-KDS"/>
      <sheetName val="ME-BANTL"/>
      <sheetName val="ME-BTNG"/>
      <sheetName val="basic-price"/>
      <sheetName val="⼅킴`଀　ମ_x005f_x0000_ᰳ蠀ᰫ관킱쁠壢耄䢿਀_x005f_x0002_＀"/>
      <sheetName val="⼅킴`଀　ମ?ᰳ蠀ᰫ관킱쁠壢耄䢿਀_x005f_x0002_＀_xffff"/>
      <sheetName val="⼅킴`଀　ମ_ᰳ蠀ᰫ관킱쁠壢耄䢿਀_x005f_x0002_＀_xffff"/>
      <sheetName val="⼅킴`଀　ମ_ᰳ蠀ᰫ관킱쁠壢耄䢿਀_x0002_＀_xffff"/>
      <sheetName val="UAI-2000"/>
      <sheetName val="⼅킴`଀　ମ_x005f_x005f_x005f_x0000_ᰳ蠀ᰫ관킱쁠壢耄䢿਀_x"/>
      <sheetName val="⼅킴`଀　ମ_ᰳ蠀ᰫ관킱쁠壢耄䢿਀_x005f_x005f_x005f_x0002_＀"/>
      <sheetName val="⼅킴`଀　ମ?ᰳ蠀ᰫ관킱쁠壢耄䢿਀_x005f_x005f_x005f_x0002_＀"/>
      <sheetName val="SUTT"/>
      <sheetName val="⼅킴`଀　ମ_x005f_x005f_x005f_x005f_x005f_x005f_x005f_x0000_"/>
      <sheetName val="⼅킴`଀　ମ_ᰳ蠀ᰫ관킱쁠壢耄䢿਀_x005f_x005f_x005f_x005f_x"/>
      <sheetName val="⼅킴`଀　ମ?ᰳ蠀ᰫ관킱쁠壢耄䢿਀_x005f_x005f_x005f_x005f_x"/>
      <sheetName val="13.REFERENSI"/>
      <sheetName val="⼅킴`଀　ମ_x005f_x0000_ᰳ蠀ᰫ관킱쁠壢耄䢿਀_x"/>
      <sheetName val="⼅킴`଀　ମ_ᰳ蠀ᰫ관킱쁠壢耄䢿਀_x005f_x0002_＀"/>
      <sheetName val="⼅킴`଀　ମ_x005f_x005f_x005f_x0000_"/>
      <sheetName val="⼅킴`଀　ମ_ᰳ蠀ᰫ관킱쁠壢耄䢿਀_x005f_x005f_x"/>
      <sheetName val="AO 2017"/>
      <sheetName val="app madiun"/>
      <sheetName val="app bali"/>
      <sheetName val="⼅킴`଀　ମ_x005f_x005f_x005f_x005f_"/>
      <sheetName val="⼅킴`଀　ମ_ᰳ蠀ᰫ관킱쁠壢耄䢿਀_x0002_＀"/>
      <sheetName val="⼅킴`଀　ମ_x005f_x0000_"/>
      <sheetName val="⼅킴`଀　ମ_x005f_x005f_"/>
      <sheetName val="⼅킴`଀　ମ_ᰳ蠀ᰫ관킱쁠壢耄䢿਀_x"/>
      <sheetName val="PRK-PAKET"/>
      <sheetName val="Pilihan"/>
      <sheetName val="REGION"/>
      <sheetName val="OFFGRID"/>
      <sheetName val="⼅킴`଀　ମ?ᰳ蠀ᰫ관킱쁠壢耄䢿਀_x0002_＀"/>
      <sheetName val="⼅킴`଀　ମ_x005f_x005f_x005f_x005f_x005f_x005f_x005f_x005f_"/>
      <sheetName val="REKAP Prbndingn"/>
      <sheetName val="A.Alat"/>
      <sheetName val="LK 2006"/>
      <sheetName val="DES2003"/>
      <sheetName val="Preisbildungsblatt"/>
      <sheetName val="Des"/>
      <sheetName val="Jakban"/>
      <sheetName val="MS scc"/>
      <sheetName val="JSiar"/>
      <sheetName val="PNT-QUOT-#3"/>
      <sheetName val="COAT&amp;WRAP-QIOT-#3"/>
      <sheetName val="⼅킴`଀　ମ_"/>
      <sheetName val="FORM 12-RB"/>
      <sheetName val="⼅킴`଀　ମ?ᰳ蠀ᰫ관킱쁠壢耄䢿਀_x"/>
      <sheetName val="Auditor"/>
      <sheetName val="Isian PKA"/>
      <sheetName val="FailureMode"/>
      <sheetName val="Analisa (Okey)"/>
      <sheetName val="FORM-B_(_Uai_Per_BL_)_(1)1"/>
      <sheetName val="FORM-B_(_Uai_Per_BL_)_(2)1"/>
      <sheetName val="Losses_(2)"/>
      <sheetName val="⼅킴`଀　ମᰳ蠀ᰫ관킱쁠壢耄䢿਀＀ヿ଱ꠀᰳ耀ଘ਀"/>
      <sheetName val="⼅킴`଀　ମ?ᰳ蠀ᰫ관킱쁠壢耄䢿਀＀ヿ଱ꠀᰳ耀ଘ਀"/>
      <sheetName val="⼅킴`଀　ମ_ᰳ蠀ᰫ관킱쁠壢耄䢿਀＀ヿ଱ꠀᰳ耀ଘ਀"/>
      <sheetName val="RPP_12_SEPT"/>
      <sheetName val="Target_Produksi"/>
      <sheetName val="REKAP_PROD"/>
      <sheetName val="⼅킴`଀　ମᰳ蠀ᰫ관킱쁠壢耄䢿਀＀"/>
      <sheetName val="⼅킴`଀　ମ_ᰳ蠀ᰫ관킱쁠壢耄䢿਀＀_xffff"/>
      <sheetName val="AO_2017"/>
      <sheetName val="13_REFERENSI"/>
      <sheetName val="app_madiun"/>
      <sheetName val="app_bali"/>
      <sheetName val="⼅킴`଀　ମ_ᰳ蠀ᰫ관킱쁠壢耄䢿਀＀"/>
      <sheetName val="R SD-REKAP1"/>
      <sheetName val="Mobilisasi div-1"/>
      <sheetName val="⼅킴`଀　ମ?ᰳ蠀ᰫ관킱쁠壢耄䢿਀_x005f_x0002_＀"/>
      <sheetName val="BASIC DATA SHEET"/>
      <sheetName val="LEGEND AND NAME DATA SHEET"/>
      <sheetName val="뜃맟뭁돽띿맟__BLDG"/>
      <sheetName val="KLASIFIKASI"/>
      <sheetName val="⼅킴`଀　ମ?ᰳ蠀ᰫ관킱쁠壢耄䢿਀_x0002_＀_xffff"/>
      <sheetName val="⼅킴`଀　ମ?ᰳ蠀ᰫ관킱쁠壢耄䢿਀_x005f_x005f_x"/>
      <sheetName val="BD3"/>
      <sheetName val="BQ-Arun"/>
      <sheetName val="OPTION"/>
      <sheetName val="L-4a,b"/>
      <sheetName val="anls by sewa"/>
      <sheetName val="terbilang HPE"/>
      <sheetName val="Hari libur"/>
      <sheetName val="Monitoring"/>
      <sheetName val="0.Scedule"/>
      <sheetName val="Smp 5S-2019"/>
      <sheetName val="Calder"/>
      <sheetName val="0.Scedule (Plan)"/>
      <sheetName val="1. Jadwal"/>
      <sheetName val="ND Pj_DIK"/>
      <sheetName val="4. Bukti "/>
      <sheetName val="5. Ceklist ( Potrait )"/>
      <sheetName val="5a. Ceklist"/>
      <sheetName val="5b. Ceklist"/>
      <sheetName val="6a. Periksa"/>
      <sheetName val="6b. Periksa"/>
      <sheetName val="7. BA PPTUP"/>
      <sheetName val="16. Pakta Intgs"/>
      <sheetName val="12. PEM- B ACARA"/>
      <sheetName val="HARGA BAHAN BAKU"/>
      <sheetName val="struktur_tdk_dipakai"/>
      <sheetName val="REKAP_Prbndingn"/>
      <sheetName val="⼅킴`଀　ମ?ᰳ蠀ᰫ관킱쁠壢耄䢿਀＀"/>
      <sheetName val="TP_DATABASE"/>
      <sheetName val="MM.PAGE-2.X"/>
      <sheetName val="⼅킴`଀　ମ_ᰳ蠀ᰫ관킱쁠壢耄䢿਀_x005f_x0002_＀ヿ଱ꠀᰳ耀ଘ"/>
      <sheetName val="⼅킴`଀　ମ_ᰳ蠀ᰫ관킱쁠壢耄䢿਀_x0002_＀ヿ଱ꠀᰳ耀ଘ"/>
      <sheetName val="Quote"/>
      <sheetName val="SK"/>
      <sheetName val="Tunduk Panitia"/>
      <sheetName val="SWJJR"/>
      <sheetName val="JDPN"/>
      <sheetName val="KLYT"/>
      <sheetName val="BNL"/>
      <sheetName val="SGS"/>
      <sheetName val="PDWG"/>
      <sheetName val="BMYU"/>
      <sheetName val="HW"/>
      <sheetName val="HU 2017"/>
      <sheetName val="AO"/>
      <sheetName val="Tabel (AO)"/>
      <sheetName val="Luncuran 2017"/>
      <sheetName val="AI"/>
      <sheetName val="REVISI SKKI"/>
      <sheetName val="Tabel (AI)"/>
      <sheetName val="Surat Pengembalian AI"/>
      <sheetName val="Rincian AI 5 Tahun_BK"/>
      <sheetName val="HARGA ALAT"/>
      <sheetName val="Isian"/>
      <sheetName val="terbilang PP"/>
      <sheetName val="indek PP"/>
      <sheetName val="ND PP"/>
      <sheetName val="12. ND bMS"/>
      <sheetName val="13. SPPBJ"/>
      <sheetName val="15. Srt. Konfirm. BG"/>
      <sheetName val="Vol."/>
      <sheetName val="MAT&amp;LABOR"/>
      <sheetName val="Rkp1"/>
      <sheetName val="BL"/>
      <sheetName val="DAPRO"/>
      <sheetName val="Pdemin"/>
      <sheetName val="PR"/>
      <sheetName val="BQ25"/>
      <sheetName val="Analisa BOW"/>
      <sheetName val="Rinci H Borong"/>
      <sheetName val="Prof"/>
      <sheetName val="ttd"/>
      <sheetName val="CYLB31.8"/>
      <sheetName val="AnaSat"/>
      <sheetName val="C2 HARGA MAT CFIA"/>
      <sheetName val="TOT RKP CFIA"/>
      <sheetName val="A1 RAB SVEY1"/>
      <sheetName val="A RKP SVEY"/>
      <sheetName val="Overall S Curve-Total "/>
      <sheetName val="KURVA S"/>
      <sheetName val="ANALISA SNI'13 "/>
      <sheetName val="Cek Extend Material"/>
      <sheetName val="BRONZE BANDAR NELAYAN"/>
      <sheetName val="Kode PRK"/>
      <sheetName val="_______x005f_x0000____________x005f_x0002_2"/>
      <sheetName val="__________________x005f_x0002___xff_2"/>
      <sheetName val="__________________x005f_x0002___xff_3"/>
      <sheetName val="_______x005f_x005f_x005f_x0000____________2"/>
      <sheetName val="__________________x005f_x005f_x005f_x0002_2"/>
      <sheetName val="__________________x005f_x005f_x005f_x0002_3"/>
      <sheetName val="_______x005f_x005f_x005f_x005f_x005f_x005f_x000_2"/>
      <sheetName val="__________________x005f_x005f_x005f_x005f_2"/>
      <sheetName val="__________________x005f_x005f_x005f_x005f_3"/>
      <sheetName val="_______x005f_x005f_x005f_x005f_x005f_x005f_x005_2"/>
      <sheetName val="__________________x005f_x005f_x005f_x005f_4"/>
      <sheetName val="__________________x005f_x005f_x005f_x005f_5"/>
      <sheetName val="_______x005f_x005f_x005f_x005f_x005f_x005f_x005_3"/>
      <sheetName val="______"/>
      <sheetName val="__________________x0002___xff_2"/>
      <sheetName val="__________________x0002___xff_3"/>
      <sheetName val="_______x005f_x0000____________2"/>
      <sheetName val="__________________x005f_x0002_2"/>
      <sheetName val="__________________x005f_x0002_3"/>
      <sheetName val="_______x005f_x005f_x000_2"/>
      <sheetName val="__________________x005f_x005f_2"/>
      <sheetName val="__________________x005f_x005f_3"/>
      <sheetName val="_______x005f_x005f_x005_2"/>
      <sheetName val="__________________x005f_x005f_4"/>
      <sheetName val="__________________x005f_x005f_5"/>
      <sheetName val="_______x005f_x005f_x005_3"/>
      <sheetName val="GRD"/>
      <sheetName val="KATALOG HS NON-ICON"/>
      <sheetName val="I-PPh"/>
      <sheetName val="Macro "/>
      <sheetName val="tuong"/>
      <sheetName val="PaintBreak"/>
      <sheetName val="INSSUBCON"/>
      <sheetName val="BW"/>
      <sheetName val="A+Supl."/>
      <sheetName val="daf-3(OK)"/>
      <sheetName val="daf-7(OK)"/>
      <sheetName val="Analisa "/>
      <sheetName val="Har Sat"/>
      <sheetName val="mc adam"/>
      <sheetName val="ps batu&amp;brjg"/>
      <sheetName val="G_SUMMARY"/>
      <sheetName val="DIVISI 3"/>
      <sheetName val="Div.6"/>
      <sheetName val="Analis Kusen 1 ESKALASI"/>
      <sheetName val="Koefisien"/>
      <sheetName val="DIV.1"/>
      <sheetName val="Perhitungan RAB"/>
      <sheetName val="MH Detail Engineering"/>
      <sheetName val="Manning Engineering HO"/>
      <sheetName val="Manning Procurement HO"/>
      <sheetName val="NRCKTP01"/>
      <sheetName val="NRCPTS01"/>
      <sheetName val="NRCSKW01"/>
      <sheetName val="NRCSGU01"/>
      <sheetName val="NRC-STG"/>
      <sheetName val="NRCSBS01"/>
      <sheetName val="Indeks Sell"/>
      <sheetName val="UU_PR-4&amp;5"/>
      <sheetName val="BBS (UU_PR-4)"/>
      <sheetName val="BBS (UU_PR-5)"/>
      <sheetName val="Breakdown Instrument"/>
      <sheetName val="Sch.6"/>
      <sheetName val="Detail by Cat"/>
      <sheetName val="NM"/>
      <sheetName val="Prod"/>
      <sheetName val="man_PEP"/>
      <sheetName val="FORM X COST"/>
      <sheetName val="RINC FIN T4  _3_"/>
      <sheetName val="RINC FIN T4  _2_"/>
      <sheetName val="Form-7"/>
      <sheetName val="Proc_REK_1"/>
      <sheetName val="COST SUMM"/>
      <sheetName val="INDIRECT COST-PART l"/>
      <sheetName val="notifier"/>
      <sheetName val="AHSbj"/>
      <sheetName val="MK"/>
      <sheetName val="UU_PR-4&amp;5.xls"/>
      <sheetName val="PR(S-Curve) (Future Cost)"/>
      <sheetName val="PR(S-Curve)"/>
      <sheetName val="bhn "/>
      <sheetName val="Base_Data"/>
      <sheetName val="Keb. Bhn, alt, tenaga"/>
      <sheetName val="4-MVAC"/>
      <sheetName val="EK"/>
      <sheetName val="Anls"/>
      <sheetName val="dia-in"/>
      <sheetName val="Appendix 2(SatDas)"/>
      <sheetName val="SELL-SUMM-COST"/>
      <sheetName val="APP-9"/>
      <sheetName val="WT-LIST"/>
      <sheetName val="unit rate analysis"/>
      <sheetName val="Man Power"/>
      <sheetName val="REQDELTA"/>
      <sheetName val="DHS AC"/>
      <sheetName val="Analisa Baja"/>
      <sheetName val="jadw"/>
      <sheetName val="Waktu"/>
      <sheetName val="BQ ARS"/>
      <sheetName val="MARK-UP_CALC"/>
      <sheetName val="CM Services"/>
      <sheetName val="Mob-Demob"/>
      <sheetName val="PersEqpt"/>
      <sheetName val="Breakdown-FabSvc"/>
      <sheetName val="MP5_FabSvc"/>
      <sheetName val="Personel Detail-FabSvc"/>
      <sheetName val="Personel Bulanan-FabSvc"/>
      <sheetName val="Fasilitas&amp;Tunjangan-FabSvc"/>
      <sheetName val="Mob-Demob-FabSvc"/>
      <sheetName val="Travelling-FabSvc"/>
      <sheetName val="penyulang"/>
      <sheetName val="har 70"/>
      <sheetName val="har 150"/>
      <sheetName val="GGN TRANS 150"/>
      <sheetName val="GGN TRANS 70"/>
      <sheetName val="GGN-PENYULANG"/>
      <sheetName val="GGN-TRANSMISI-07"/>
      <sheetName val="GGN-KIT-07"/>
      <sheetName val="KINERJA KIT"/>
      <sheetName val="GGN TRANS"/>
      <sheetName val="TRF-07"/>
      <sheetName val="ubay"/>
      <sheetName val="sept 01-07"/>
      <sheetName val="1.b Pola Operasi"/>
      <sheetName val="REN-DMA-09"/>
      <sheetName val="2015-0"/>
      <sheetName val="(L1.3) CFLOW Print"/>
      <sheetName val="Microsoft Package"/>
      <sheetName val="Rkp"/>
      <sheetName val="Kabel C&amp;S"/>
      <sheetName val="BBT HARDU"/>
      <sheetName val="BBT HARJAR"/>
      <sheetName val="BOBOT + VMAN"/>
      <sheetName val="biak"/>
      <sheetName val="timika"/>
      <sheetName val="jayapura"/>
      <sheetName val="manokwari"/>
      <sheetName val="merauke"/>
      <sheetName val="wilayah"/>
      <sheetName val="Prod-kWh"/>
      <sheetName val="RL2006"/>
      <sheetName val="usd"/>
      <sheetName val="CAB"/>
      <sheetName val="LINEAR_A_LOCATION"/>
      <sheetName val="LINEAR_B_MVCELLGI"/>
      <sheetName val="LINEAR_C_MVCABLE"/>
      <sheetName val="LINEAR_D_HANTARANJTM"/>
      <sheetName val="LINEAR_E_JTM"/>
      <sheetName val="LINEAR_F_JOINTING"/>
      <sheetName val="LINEAR_G_TERMINASI"/>
      <sheetName val="LINEAR_H_TIANG"/>
      <sheetName val="LINEAR_I_GARDU"/>
      <sheetName val="LINEAR_J_MVCELLGD"/>
      <sheetName val="LINEAR_K_CT"/>
      <sheetName val="LINEAR_L_PT"/>
      <sheetName val="LINEAR_N_ARRESTER"/>
      <sheetName val="LINEAR_O_KOTAKAPP"/>
      <sheetName val="LINEAR_P_KWHGD"/>
      <sheetName val="LINEAR_Q_FCO"/>
      <sheetName val="LINEAR_R_LBS"/>
      <sheetName val="LINEAR_S_RECLOSER"/>
      <sheetName val="LINEAR_T_SECTIONALIZER"/>
      <sheetName val="LINEAR_V_PHBTR"/>
      <sheetName val="LINEAR_W_LVCABLE"/>
      <sheetName val="LINEAR_ZA_DATAPOHON"/>
      <sheetName val="gab-TRANS"/>
      <sheetName val="resum-ai"/>
      <sheetName val="DIVLUR"/>
      <sheetName val="STET"/>
      <sheetName val="SJKT"/>
      <sheetName val="SPGD"/>
      <sheetName val="SBGR"/>
      <sheetName val="SPRN"/>
      <sheetName val="SCRB"/>
      <sheetName val="SKTG"/>
      <sheetName val="STTG"/>
      <sheetName val="SMDN"/>
      <sheetName val="SBYA"/>
      <sheetName val="SMLG"/>
      <sheetName val="SDPS"/>
      <sheetName val="FORM-A"/>
      <sheetName val="JUSTIFIKASI"/>
      <sheetName val="HARGA_SATUAN2"/>
      <sheetName val="sch_1_21"/>
      <sheetName val="JKM 03 "/>
      <sheetName val="100000"/>
      <sheetName val="UJ.UPJ KECIL"/>
      <sheetName val="PS_GI"/>
      <sheetName val="stand&amp;faktor_kali"/>
      <sheetName val="har-AO"/>
      <sheetName val="PS_GI1"/>
      <sheetName val="stand&amp;faktor_kali1"/>
      <sheetName val="HARGA_SATUAN3"/>
      <sheetName val="sch_1_22"/>
      <sheetName val="Twr_(15)2"/>
      <sheetName val="PS_GI2"/>
      <sheetName val="stand&amp;faktor_kali2"/>
      <sheetName val="HARGA_SATUAN7"/>
      <sheetName val="sch_1_26"/>
      <sheetName val="Twr_(15)6"/>
      <sheetName val="INLAND_FACTOR_DISTANCE6"/>
      <sheetName val="Submission_Form6"/>
      <sheetName val="PS_GI6"/>
      <sheetName val="stand&amp;faktor_kali6"/>
      <sheetName val="HARGA_SATUAN4"/>
      <sheetName val="sch_1_23"/>
      <sheetName val="Twr_(15)3"/>
      <sheetName val="INLAND_FACTOR_DISTANCE3"/>
      <sheetName val="Submission_Form3"/>
      <sheetName val="PS_GI3"/>
      <sheetName val="stand&amp;faktor_kali3"/>
      <sheetName val="HARGA_SATUAN5"/>
      <sheetName val="sch_1_24"/>
      <sheetName val="Twr_(15)4"/>
      <sheetName val="INLAND_FACTOR_DISTANCE4"/>
      <sheetName val="Submission_Form4"/>
      <sheetName val="PS_GI4"/>
      <sheetName val="stand&amp;faktor_kali4"/>
      <sheetName val="HARGA_SATUAN6"/>
      <sheetName val="sch_1_25"/>
      <sheetName val="Twr_(15)5"/>
      <sheetName val="INLAND_FACTOR_DISTANCE5"/>
      <sheetName val="Submission_Form5"/>
      <sheetName val="PS_GI5"/>
      <sheetName val="stand&amp;faktor_kali5"/>
      <sheetName val="HARGA_SATUAN8"/>
      <sheetName val="sch_1_27"/>
      <sheetName val="Twr_(15)7"/>
      <sheetName val="INLAND_FACTOR_DISTANCE7"/>
      <sheetName val="Submission_Form7"/>
      <sheetName val="PS_GI7"/>
      <sheetName val="stand&amp;faktor_kali7"/>
      <sheetName val="HARGA_SATUAN9"/>
      <sheetName val="sch_1_28"/>
      <sheetName val="Twr_(15)8"/>
      <sheetName val="INLAND_FACTOR_DISTANCE8"/>
      <sheetName val="Submission_Form8"/>
      <sheetName val="PS_GI8"/>
      <sheetName val="stand&amp;faktor_kali8"/>
      <sheetName val="HARGA_SATUAN10"/>
      <sheetName val="sch_1_29"/>
      <sheetName val="Twr_(15)9"/>
      <sheetName val="INLAND_FACTOR_DISTANCE9"/>
      <sheetName val="Submission_Form9"/>
      <sheetName val="PS_GI9"/>
      <sheetName val="stand&amp;faktor_kali9"/>
      <sheetName val="HARGA_SATUAN11"/>
      <sheetName val="sch_1_210"/>
      <sheetName val="Twr_(15)10"/>
      <sheetName val="INLAND_FACTOR_DISTANCE10"/>
      <sheetName val="Submission_Form10"/>
      <sheetName val="PS_GI10"/>
      <sheetName val="stand&amp;faktor_kali10"/>
      <sheetName val="HARGA_SATUAN12"/>
      <sheetName val="sch_1_211"/>
      <sheetName val="Twr_(15)11"/>
      <sheetName val="INLAND_FACTOR_DISTANCE11"/>
      <sheetName val="Submission_Form11"/>
      <sheetName val="PS_GI11"/>
      <sheetName val="stand&amp;faktor_kali11"/>
      <sheetName val="HARGA_SATUAN13"/>
      <sheetName val="sch_1_212"/>
      <sheetName val="Twr_(15)12"/>
      <sheetName val="INLAND_FACTOR_DISTANCE12"/>
      <sheetName val="Submission_Form12"/>
      <sheetName val="PS_GI12"/>
      <sheetName val="stand&amp;faktor_kali12"/>
      <sheetName val="Faktor"/>
      <sheetName val="D-2 (E)"/>
      <sheetName val="D-5"/>
      <sheetName val="H_S_BAHAN"/>
      <sheetName val="HARGA_SATUAN14"/>
      <sheetName val="sch_1_213"/>
      <sheetName val="Twr_(15)13"/>
      <sheetName val="INLAND_FACTOR_DISTANCE13"/>
      <sheetName val="Submission_Form13"/>
      <sheetName val="PS_GI13"/>
      <sheetName val="stand&amp;faktor_kali13"/>
      <sheetName val="HARGA_SATUAN17"/>
      <sheetName val="sch_1_216"/>
      <sheetName val="Twr_(15)16"/>
      <sheetName val="INLAND_FACTOR_DISTANCE16"/>
      <sheetName val="Submission_Form16"/>
      <sheetName val="PS_GI16"/>
      <sheetName val="stand&amp;faktor_kali16"/>
      <sheetName val="JKM_03_"/>
      <sheetName val="HARGA_SATUAN15"/>
      <sheetName val="sch_1_214"/>
      <sheetName val="Twr_(15)14"/>
      <sheetName val="INLAND_FACTOR_DISTANCE14"/>
      <sheetName val="Submission_Form14"/>
      <sheetName val="PS_GI14"/>
      <sheetName val="stand&amp;faktor_kali14"/>
      <sheetName val="HARGA_SATUAN16"/>
      <sheetName val="sch_1_215"/>
      <sheetName val="Twr_(15)15"/>
      <sheetName val="INLAND_FACTOR_DISTANCE15"/>
      <sheetName val="Submission_Form15"/>
      <sheetName val="PS_GI15"/>
      <sheetName val="stand&amp;faktor_kali15"/>
      <sheetName val="HARGA_SATUAN19"/>
      <sheetName val="sch_1_218"/>
      <sheetName val="Twr_(15)18"/>
      <sheetName val="INLAND_FACTOR_DISTANCE18"/>
      <sheetName val="Submission_Form18"/>
      <sheetName val="PS_GI18"/>
      <sheetName val="stand&amp;faktor_kali18"/>
      <sheetName val="JKM_03_1"/>
      <sheetName val="HARGA_SATUAN18"/>
      <sheetName val="sch_1_217"/>
      <sheetName val="Twr_(15)17"/>
      <sheetName val="INLAND_FACTOR_DISTANCE17"/>
      <sheetName val="Submission_Form17"/>
      <sheetName val="PS_GI17"/>
      <sheetName val="stand&amp;faktor_kali17"/>
      <sheetName val="Search"/>
      <sheetName val="Exchange"/>
      <sheetName val="KEBTH"/>
      <sheetName val="BrkDwn Disc Insulator"/>
      <sheetName val="BQ PRICE"/>
      <sheetName val="S CURVE"/>
      <sheetName val="GBR 3"/>
      <sheetName val="Data LM 2019"/>
      <sheetName val="SFC TJ.BATU"/>
      <sheetName val="JENIS_PDP"/>
      <sheetName val="UJ_UPJ_KECIL"/>
      <sheetName val="LabaRugi_Fungsi_th_(t-1)(21B)"/>
      <sheetName val="LabaRugi_Lainnya(20)"/>
      <sheetName val="LabaRugi_Unsur_th(t-1)(21A)"/>
      <sheetName val="Harga_Satuan_Upah_&amp;_Bahan"/>
      <sheetName val="Mobilisasi_div-1"/>
      <sheetName val="BOQ_Rekap"/>
      <sheetName val="D-Bahan_&amp;_Upah"/>
      <sheetName val="Harga_Alat"/>
      <sheetName val="Daftar tunggu"/>
      <sheetName val="Monitor"/>
      <sheetName val="SKKI dalam Proses"/>
      <sheetName val="Usulan Baru"/>
      <sheetName val="Usulan Potensial"/>
      <sheetName val="Param"/>
      <sheetName val="Amortization Table"/>
      <sheetName val="MS Est"/>
      <sheetName val="PS"/>
      <sheetName val="SUN"/>
      <sheetName val="Penawaran"/>
      <sheetName val="sun indo"/>
      <sheetName val="MISC"/>
      <sheetName val="Ritt"/>
      <sheetName val="Cabinets"/>
      <sheetName val="Mimic"/>
      <sheetName val="SCADA"/>
      <sheetName val="Server"/>
      <sheetName val="VGA Ext"/>
      <sheetName val="UI"/>
      <sheetName val="PTSI"/>
      <sheetName val="HP PC"/>
      <sheetName val="Cisco"/>
      <sheetName val="Sun Misc"/>
      <sheetName val="Printers"/>
      <sheetName val="PC"/>
      <sheetName val="ASE"/>
      <sheetName val="PC Srv"/>
      <sheetName val="GPS"/>
      <sheetName val="Exceed"/>
      <sheetName val="Compilers"/>
      <sheetName val="Clearcase"/>
      <sheetName val="NA_TS"/>
      <sheetName val="PA_TS"/>
      <sheetName val="PM_TS"/>
      <sheetName val="REKAP-REV"/>
      <sheetName val="RAB-REV"/>
      <sheetName val="JLN"/>
      <sheetName val="REKAP-BQ"/>
      <sheetName val="BQMem"/>
      <sheetName val="HSatuan"/>
      <sheetName val="Psiapan(1)"/>
      <sheetName val="Tanah(2)"/>
      <sheetName val="RESUME1"/>
      <sheetName val="Pond(3)"/>
      <sheetName val="Dinding(4)"/>
      <sheetName val="Plester(5)"/>
      <sheetName val="Kayu(6)"/>
      <sheetName val="Beton(7)"/>
      <sheetName val="Atap(8)"/>
      <sheetName val="Langit2(9)"/>
      <sheetName val="Stasi(10)"/>
      <sheetName val="Besi-All(11)"/>
      <sheetName val="Kunci-kaca(12)"/>
      <sheetName val="Keramik(13)"/>
      <sheetName val="Cat (14)"/>
      <sheetName val="BIAYA BP"/>
      <sheetName val="DATA_NOV04"/>
      <sheetName val="Tabel-Tk Komp"/>
      <sheetName val="URAIAN "/>
      <sheetName val="LS-Rutin"/>
      <sheetName val="ALAT-1"/>
      <sheetName val="Dialog"/>
      <sheetName val="Container"/>
      <sheetName val="Genlist RPTL DES'03"/>
      <sheetName val="GenlistLO"/>
      <sheetName val="Genlist RPTL SEP'03"/>
      <sheetName val="Inv_BABEL"/>
      <sheetName val="Summary SUMATRA"/>
      <sheetName val="Summary KALIMANTAN"/>
      <sheetName val="Summary SULAWESI"/>
      <sheetName val="Inv_NTT"/>
      <sheetName val="Module5"/>
      <sheetName val="Inv_PAPUA"/>
      <sheetName val="Inv_OUTSIDE JAVA"/>
      <sheetName val="Summary LUAR JAWA"/>
      <sheetName val="Analis. E-gak dipakai"/>
      <sheetName val="scd"/>
      <sheetName val="BREKDOWN"/>
      <sheetName val="Persiapan"/>
      <sheetName val="Tanah(B)"/>
      <sheetName val="pondasi(C)"/>
      <sheetName val="Beton(G)"/>
      <sheetName val="Tower "/>
      <sheetName val="KOND &amp; ACC (UNBALANCE)"/>
      <sheetName val="RAB INST"/>
      <sheetName val="bang sederhana"/>
      <sheetName val="bang tdk"/>
      <sheetName val="bang sd"/>
      <sheetName val="bang kantor"/>
      <sheetName val="bangun wc"/>
      <sheetName val="analisa hrg sat-gak dipakai"/>
      <sheetName val="analisa hrg sat (2)"/>
      <sheetName val="upah&amp;material-gak dipakai"/>
      <sheetName val="analisa E-blm diprint"/>
      <sheetName val="analisa bahan-gak dipakai"/>
      <sheetName val="rekap E"/>
      <sheetName val="rekap alat"/>
      <sheetName val="alat -1-udah"/>
      <sheetName val="alat - 2-UDAH"/>
      <sheetName val="alat - 4-diprint"/>
      <sheetName val="REKAP K"/>
      <sheetName val="K.Pvb"/>
      <sheetName val="K.PvbB"/>
      <sheetName val="k.spl"/>
      <sheetName val="K.035"/>
      <sheetName val="K.040"/>
      <sheetName val="K 110"/>
      <sheetName val="K 111"/>
      <sheetName val="K.210"/>
      <sheetName val="K 211"/>
      <sheetName val="K.224"/>
      <sheetName val="K.310"/>
      <sheetName val="K.310.SPL"/>
      <sheetName val="K.311"/>
      <sheetName val="K.321"/>
      <sheetName val="K.321.SPL.A"/>
      <sheetName val="K.321.SPL.B"/>
      <sheetName val="k 422"/>
      <sheetName val="K510"/>
      <sheetName val="k 510 spl"/>
      <sheetName val="K.516"/>
      <sheetName val="K520"/>
      <sheetName val="K.618"/>
      <sheetName val="K  636"/>
      <sheetName val="K  641"/>
      <sheetName val="K  705"/>
      <sheetName val="K  710"/>
      <sheetName val="K  715"/>
      <sheetName val="K  719"/>
      <sheetName val="K  720"/>
      <sheetName val="K  721"/>
      <sheetName val="K  722"/>
      <sheetName val="K 726"/>
      <sheetName val="K  730"/>
      <sheetName val="K 815 SPL"/>
      <sheetName val="SUMMARY OF SELLING BENCHMARK"/>
      <sheetName val="SUMMARY BENCH"/>
      <sheetName val="RESSEC.1.Bench"/>
      <sheetName val="SEC.1.Bench"/>
      <sheetName val="RESSEC.2.Bench"/>
      <sheetName val="SEC.2.Bench"/>
      <sheetName val="RESSEC.3.Bench"/>
      <sheetName val="SEC.3.Bench"/>
      <sheetName val="CONDITION"/>
      <sheetName val="Tower Input 2 of TWINK"/>
      <sheetName val="FLIb_on_COD"/>
      <sheetName val="FLIb_for_Phase_One_except_COD"/>
      <sheetName val="FLIb_for_Phase_Two"/>
      <sheetName val="FLI_after_COD"/>
      <sheetName val="FLI_before_COD"/>
      <sheetName val="FLI___Sec_1"/>
      <sheetName val="acc"/>
      <sheetName val="least"/>
      <sheetName val="urgen"/>
      <sheetName val="CM BAG TIMUR"/>
      <sheetName val="バルブ材質選定データ"/>
      <sheetName val="MONITORING 307"/>
      <sheetName val="CM_BAG_TIMUR"/>
      <sheetName val="koef"/>
      <sheetName val="ANALISA MEKANIKAL"/>
      <sheetName val="POMPA"/>
      <sheetName val="PANEL"/>
      <sheetName val="LAMPU"/>
      <sheetName val="AN LISTRIK"/>
      <sheetName val="KABEL "/>
      <sheetName val="Cover Daf-2"/>
      <sheetName val="COVER (2)"/>
      <sheetName val="COVER (3)"/>
      <sheetName val="COVER (6)"/>
      <sheetName val="p. adm. &amp;teknis"/>
      <sheetName val="tunduk perpres"/>
      <sheetName val="PNSPOLRi"/>
      <sheetName val="subkontrak"/>
      <sheetName val="kebenaran dok."/>
      <sheetName val="form isian (2)"/>
      <sheetName val="DATA ADMINISTRASI (3)"/>
      <sheetName val="Neraca btl (4)"/>
      <sheetName val="personalia (2)"/>
      <sheetName val="PERALATAN "/>
      <sheetName val="pengalaman (4)"/>
      <sheetName val="pengalaman (5)"/>
      <sheetName val="DUK BANK (2)"/>
      <sheetName val="DUK BANK (3)"/>
      <sheetName val="KD SKP"/>
      <sheetName val="minat (4)"/>
      <sheetName val="pakta"/>
      <sheetName val="pakta (2)"/>
      <sheetName val="pailit"/>
      <sheetName val="d. hitam"/>
      <sheetName val="ganti rugi"/>
      <sheetName val="COVER (5)"/>
      <sheetName val="garansi 1 th"/>
      <sheetName val="Jdwal pelaksanaan (2)"/>
      <sheetName val="mETODE pELkSn (2)"/>
      <sheetName val="BAGN ORGANISASI"/>
      <sheetName val="PERALATAN  (2)"/>
      <sheetName val="pengurus"/>
      <sheetName val="COVER (4)"/>
      <sheetName val="SURAT PENAWARAN"/>
      <sheetName val="JTR"/>
      <sheetName val="UPAH "/>
      <sheetName val="TKDN"/>
      <sheetName val="HEA"/>
      <sheetName val="konsorsium"/>
      <sheetName val="HARGA  SATUAN"/>
      <sheetName val="ANAL-UPAH"/>
      <sheetName val="REK-UPAH+BAHAN"/>
      <sheetName val="ANALISA- BAHAN"/>
      <sheetName val="VOLUME"/>
      <sheetName val="dp-001"/>
      <sheetName val="Steel"/>
      <sheetName val="CVR (2)"/>
      <sheetName val="CVR"/>
      <sheetName val="U&amp;B"/>
      <sheetName val="HSP"/>
      <sheetName val="RKLS &amp; LBR DSR"/>
      <sheetName val="REKAP "/>
      <sheetName val="ACHECK"/>
      <sheetName val="time 1 "/>
      <sheetName val="BESI"/>
      <sheetName val="SW-ALAT"/>
      <sheetName val="U-HAR"/>
      <sheetName val="DASBOR"/>
      <sheetName val="H-BHN"/>
      <sheetName val="ANLISA"/>
      <sheetName val="ANLS-ALT"/>
      <sheetName val="A-BANTU"/>
      <sheetName val="U-PEK"/>
      <sheetName val="M-BANTU"/>
      <sheetName val="H-SAT"/>
      <sheetName val="BEGISTING"/>
      <sheetName val="BETON-K225"/>
      <sheetName val="BRONJONG"/>
      <sheetName val="BURAS"/>
      <sheetName val="h-tenaga"/>
      <sheetName val="cat-besi"/>
      <sheetName val="h-alat"/>
      <sheetName val="DAMIJA"/>
      <sheetName val="s-jadi (2)"/>
      <sheetName val="GALIAN"/>
      <sheetName val="GAL.KONST"/>
      <sheetName val="K-017"/>
      <sheetName val="K-012"/>
      <sheetName val="K-016"/>
      <sheetName val="K-013"/>
      <sheetName val="lti-gelagar kayu"/>
      <sheetName val="lapen-3"/>
      <sheetName val="lapen-5"/>
      <sheetName val="lapen-krl"/>
      <sheetName val="LPA KLAS A"/>
      <sheetName val="LPA-KLAS B"/>
      <sheetName val="LPB KLAS C"/>
      <sheetName val="PACTHING"/>
      <sheetName val="PADAT-GRG"/>
      <sheetName val="PARIT-A"/>
      <sheetName val="PARIT-samping"/>
      <sheetName val="PAS.BATU"/>
      <sheetName val="PAS-B-Parit"/>
      <sheetName val="PENGECETAN"/>
      <sheetName val="PERANCAH"/>
      <sheetName val="PLESTERAN"/>
      <sheetName val="K-018"/>
      <sheetName val="PARIT GAL.TNH"/>
      <sheetName val="Rawat-JBT"/>
      <sheetName val="SAND SHEET"/>
      <sheetName val="SIARAN"/>
      <sheetName val="SUB-GRADE"/>
      <sheetName val="TIANG PENGAMAN"/>
      <sheetName val="tmbrisan"/>
      <sheetName val="TIMBUNAN"/>
      <sheetName val="TULANGAN"/>
      <sheetName val="urg-pasir"/>
      <sheetName val="analisa sirtu"/>
      <sheetName val="AN HARGA (2)"/>
      <sheetName val="AN HARGA"/>
      <sheetName val="bahan print"/>
      <sheetName val="UPAH  PRINT"/>
      <sheetName val="ANALISA PRINT"/>
      <sheetName val="PU WIL I"/>
      <sheetName val="Pertambangan"/>
      <sheetName val="Alat Listrik"/>
      <sheetName val="Perhubungan"/>
      <sheetName val="PDAM"/>
      <sheetName val="AN HARGA  baru"/>
      <sheetName val="harga "/>
      <sheetName val="H_BHN"/>
      <sheetName val="A_BANTU"/>
      <sheetName val="Hsatbahan"/>
      <sheetName val="Budg.Cost"/>
      <sheetName val="PRic3List"/>
      <sheetName val="OH by F"/>
      <sheetName val="CM_BAG_TIMUR1"/>
      <sheetName val="MONITORING_307"/>
      <sheetName val="Cover_Daf-2"/>
      <sheetName val="ANALISA_MEKANIKAL"/>
      <sheetName val="AN_LISTRIK"/>
      <sheetName val="KABEL_"/>
      <sheetName val="Upah_Bahan"/>
      <sheetName val="LabaRugi_Fungsi"/>
      <sheetName val="COVER_(2)"/>
      <sheetName val="COVER_(3)"/>
      <sheetName val="COVER_(6)"/>
      <sheetName val="p__adm__&amp;teknis"/>
      <sheetName val="tunduk_perpres"/>
      <sheetName val="kebenaran_dok_"/>
      <sheetName val="form_isian_(2)"/>
      <sheetName val="DATA_ADMINISTRASI_(3)"/>
      <sheetName val="Neraca_btl_(4)"/>
      <sheetName val="personalia_(2)"/>
      <sheetName val="PERALATAN_"/>
      <sheetName val="pengalaman_(4)"/>
      <sheetName val="pengalaman_(5)"/>
      <sheetName val="DUK_BANK_(2)"/>
      <sheetName val="DUK_BANK_(3)"/>
      <sheetName val="KD_SKP"/>
      <sheetName val="minat_(4)"/>
      <sheetName val="pakta_(2)"/>
      <sheetName val="d__hitam"/>
      <sheetName val="ganti_rugi"/>
      <sheetName val="COVER_(5)"/>
      <sheetName val="garansi_1_th"/>
      <sheetName val="Jdwal_pelaksanaan_(2)"/>
      <sheetName val="mETODE_pELkSn_(2)"/>
      <sheetName val="BAGN_ORGANISASI"/>
      <sheetName val="PERALATAN__(2)"/>
      <sheetName val="COVER_(4)"/>
      <sheetName val="SURAT_PENAWARAN"/>
      <sheetName val="UPAH_"/>
      <sheetName val="HARGA__SATUAN"/>
      <sheetName val="ANALISA-_BAHAN"/>
      <sheetName val="CVR_(2)"/>
      <sheetName val="RKLS_&amp;_LBR_DSR"/>
      <sheetName val="REKAP_"/>
      <sheetName val="time_1_"/>
      <sheetName val="harga_"/>
      <sheetName val="harga 2008"/>
      <sheetName val="BasicPrice"/>
      <sheetName val="NEnergi"/>
      <sheetName val="DATA-MASUKAN"/>
      <sheetName val="BOW"/>
      <sheetName val="ANALIS-E"/>
      <sheetName val="ANALIS-K"/>
      <sheetName val="analisa_sirtu"/>
      <sheetName val="AN_HARGA_(2)"/>
      <sheetName val="AN_HARGA"/>
      <sheetName val="bahan_print"/>
      <sheetName val="UPAH__PRINT"/>
      <sheetName val="ANALISA_PRINT"/>
      <sheetName val="PU_WIL_I"/>
      <sheetName val="Alat_Listrik"/>
      <sheetName val="AN_HARGA__baru"/>
      <sheetName val="DAFTAR_ISI"/>
      <sheetName val="harga_2008"/>
      <sheetName val="Omega Man Power"/>
      <sheetName val="D-base"/>
      <sheetName val="Fabric &amp; Erection"/>
      <sheetName val="Harga mat's"/>
      <sheetName val="mat elect"/>
      <sheetName val="analisa civil"/>
      <sheetName val="UNTUK PAK AHYAK"/>
      <sheetName val="x"/>
      <sheetName val="PRK vs GGN 2007-2009"/>
      <sheetName val="Satpek"/>
      <sheetName val="analisa Str"/>
      <sheetName val="An.Ars"/>
      <sheetName val="Ana Beton"/>
      <sheetName val="Ana Sanitair"/>
      <sheetName val="lab bahasa"/>
      <sheetName val="ceklis"/>
      <sheetName val="Validation"/>
      <sheetName val="D2. ANALISA BIAYA INSP"/>
      <sheetName val="E3. ANALISA BIAYA HAR TEK SUTM"/>
      <sheetName val="E6. ANALISA HARGA HAR NON RUTIN"/>
      <sheetName val="US indoor vs macro outdoor"/>
      <sheetName val="VR-Rev"/>
      <sheetName val="US_indoor_vs_macro_outdoor"/>
      <sheetName val="Factors"/>
      <sheetName val="US_indoor_vs_macro_outdoor1"/>
      <sheetName val="DAF-5"/>
      <sheetName val="SCEDULE"/>
      <sheetName val="rekap harga satuan pek"/>
      <sheetName val="tanah"/>
      <sheetName val="PENGADAAN PANCANG "/>
      <sheetName val="PEMANCANGAN"/>
      <sheetName val="pasangan"/>
      <sheetName val="pembesian"/>
      <sheetName val="baja"/>
      <sheetName val="beton"/>
      <sheetName val="bekesting"/>
      <sheetName val="atap"/>
      <sheetName val="instalasi air bersih"/>
      <sheetName val="instalasi air kotor_bekas"/>
      <sheetName val="paving"/>
      <sheetName val="Cansteen"/>
      <sheetName val="PIPA"/>
      <sheetName val="Mat. List'10"/>
      <sheetName val="EK-JAN-2010"/>
      <sheetName val="lk-TRANS-2001-(8R)-rev-1"/>
      <sheetName val="plumbing"/>
      <sheetName val="HARGA_SATUAN20"/>
      <sheetName val="sch_1_219"/>
      <sheetName val="Twr_(15)19"/>
      <sheetName val="INLAND_FACTOR_DISTANCE19"/>
      <sheetName val="IkhtisarBiop(12_0)1"/>
      <sheetName val="LabaRugi_Fungsi_th_(t-1)(21B)1"/>
      <sheetName val="LabaRugi_Lainnya(20)1"/>
      <sheetName val="LabaRugi_Unsur_th(t-1)(21A)1"/>
      <sheetName val="Submission_Form19"/>
      <sheetName val="PS_GI19"/>
      <sheetName val="stand&amp;faktor_kali19"/>
      <sheetName val="JKM_03_2"/>
      <sheetName val="JENIS_PDP1"/>
      <sheetName val="UJ_UPJ_KECIL1"/>
      <sheetName val="Tunduk_Panitia"/>
      <sheetName val="Mobilisasi_div-11"/>
      <sheetName val="BOQ_Rekap1"/>
      <sheetName val="D-Bahan_&amp;_Upah1"/>
      <sheetName val="A_Alat"/>
      <sheetName val="anls_by_sewa"/>
      <sheetName val="Harga_Alat1"/>
      <sheetName val="Harga_Satuan_Upah_&amp;_Bahan1"/>
      <sheetName val="A_Div10"/>
      <sheetName val="A_Div3"/>
      <sheetName val="A_Div_2"/>
      <sheetName val="A_Div_4"/>
      <sheetName val="A_Div5"/>
      <sheetName val="A_Div7"/>
      <sheetName val="SUSUt_9%"/>
      <sheetName val="DExp_Lmb"/>
      <sheetName val="GBR_3"/>
      <sheetName val="BrkDwn_Disc_Insulator"/>
      <sheetName val="D-2_(E)"/>
      <sheetName val="LK_2006"/>
      <sheetName val="BQ_PRICE"/>
      <sheetName val="S_CURVE"/>
      <sheetName val="Data_LM_2019"/>
      <sheetName val="SFC_TJ_BATU"/>
      <sheetName val="FJ_per_BLN"/>
      <sheetName val="Mat__List'10"/>
      <sheetName val="HU_2017"/>
      <sheetName val="Tabel_(AO)"/>
      <sheetName val="Luncuran_2017"/>
      <sheetName val="REVISI_SKKI"/>
      <sheetName val="Tabel_(AI)"/>
      <sheetName val="Surat_Pengembalian_AI"/>
      <sheetName val="UPAH_DAN_BAHAN"/>
      <sheetName val="TB_Juni2011Gabungan"/>
      <sheetName val="Curah_Hujan_Bulanan"/>
      <sheetName val="Data_Realisasi"/>
      <sheetName val="Calendar"/>
      <sheetName val="civil-work"/>
      <sheetName val="Concrete"/>
      <sheetName val="non feeder-kc"/>
      <sheetName val="BQ MC-0"/>
      <sheetName val="TERBIL2"/>
      <sheetName val="DI-ESTI"/>
      <sheetName val="rab kj rev0"/>
      <sheetName val="PLANT"/>
      <sheetName val="L4c"/>
      <sheetName val="ISOLATOR"/>
      <sheetName val="pasca"/>
      <sheetName val="DATA-BASE_SUTT1"/>
      <sheetName val="Tunduk_Panitia1"/>
      <sheetName val="Tabel_Istilah1"/>
      <sheetName val="A_Alat1"/>
      <sheetName val="Mahakam_Ry"/>
      <sheetName val="Worksheet"/>
      <sheetName val="REKAPITULASI ANALISA"/>
      <sheetName val="Daftar Kuantitas dan Harga"/>
      <sheetName val="JAMALI APBN 2021"/>
      <sheetName val="ANALISA PONDASI"/>
      <sheetName val="HS PONDASI"/>
      <sheetName val="HARGA_SATUAN21"/>
      <sheetName val="sch_1_220"/>
      <sheetName val="Twr_(15)20"/>
      <sheetName val="INLAND_FACTOR_DISTANCE20"/>
      <sheetName val="JKM_03_3"/>
      <sheetName val="Submission_Form20"/>
      <sheetName val="PS_GI20"/>
      <sheetName val="stand&amp;faktor_kali20"/>
      <sheetName val="anls_by_sewa1"/>
      <sheetName val="Taksonomi_Risiko1"/>
      <sheetName val="Construction_Period_Costs1"/>
      <sheetName val="Plant_Characteristics1"/>
      <sheetName val="rekmodiPtk_(MAP)1"/>
      <sheetName val="Inv_KITLUR_SUMBAGUT1"/>
      <sheetName val="Inv_KITLUR_SUMBAGSEL1"/>
      <sheetName val="A_Div101"/>
      <sheetName val="A_Div31"/>
      <sheetName val="A_Div_21"/>
      <sheetName val="A_Div_41"/>
      <sheetName val="A_Div51"/>
      <sheetName val="A_Div71"/>
      <sheetName val="GBR_31"/>
      <sheetName val="DExp_Lmb1"/>
      <sheetName val="BrkDwn_Disc_Insulator1"/>
      <sheetName val="SUSUt_9%1"/>
      <sheetName val="LK_20061"/>
      <sheetName val="D-2_(E)1"/>
      <sheetName val="BQ_PRICE1"/>
      <sheetName val="Beltra__(7)1"/>
      <sheetName val="S_CURVE1"/>
      <sheetName val="Data_LM_20191"/>
      <sheetName val="Electrical_1"/>
      <sheetName val="SCADA_ENG1"/>
      <sheetName val="SFC_TJ_BATU1"/>
      <sheetName val="Mat__List'101"/>
      <sheetName val="Anl. Peralatan"/>
      <sheetName val="Jadwal (2)"/>
      <sheetName val="mobilisation"/>
      <sheetName val="Twr _15_"/>
      <sheetName val="JAN 2011"/>
      <sheetName val="indir"/>
      <sheetName val="cvlRKYS"/>
      <sheetName val="Bare Summary"/>
      <sheetName val="Cov_bid"/>
      <sheetName val="THREE PASS"/>
      <sheetName val="vessel weight"/>
      <sheetName val="civil-yin"/>
      <sheetName val="Scheme Mob."/>
      <sheetName val="Conn. Lib"/>
      <sheetName val="AN_KSN"/>
      <sheetName val="Kantor"/>
      <sheetName val="LOADING2"/>
      <sheetName val="PPC"/>
      <sheetName val="Matrl"/>
      <sheetName val="Mob"/>
      <sheetName val="tifico"/>
      <sheetName val="REF.ONLY"/>
      <sheetName val="COST"/>
      <sheetName val="RAB.SEKRETARIAT (1)"/>
      <sheetName val="Work Volume Elec"/>
      <sheetName val="Cover Daf_2"/>
      <sheetName val="GSMTOWER"/>
      <sheetName val="01A- RAB"/>
      <sheetName val="DATA HARGA"/>
      <sheetName val="BQ STP 35 M3 A&amp;B"/>
      <sheetName val="DETAIL RAP"/>
      <sheetName val="Week9-Feb    "/>
      <sheetName val="I-ME"/>
      <sheetName val="rab - persiapan &amp; lantai-1"/>
      <sheetName val="MASTER R1"/>
      <sheetName val="valve-20k"/>
      <sheetName val="Dafmat"/>
      <sheetName val="Bunga"/>
      <sheetName val="Rekap Addendum"/>
      <sheetName val="BAG_2"/>
      <sheetName val="CBD"/>
      <sheetName val="PConsCS"/>
      <sheetName val="TOTAL  "/>
      <sheetName val="TOWN"/>
      <sheetName val="DAF_2"/>
      <sheetName val="Bare_Summary"/>
      <sheetName val="Memb_Schd"/>
      <sheetName val="Conn__Lib"/>
      <sheetName val="Mark Up"/>
      <sheetName val="arab"/>
      <sheetName val="RAB (OK)"/>
      <sheetName val=" schedule AMD-2 Rev III"/>
      <sheetName val="DRAFTREVISI090605"/>
      <sheetName val="13"/>
      <sheetName val="Feb04"/>
      <sheetName val="Harga Upah &amp; Bahan"/>
      <sheetName val="NERACA TAHAP PERTAMA"/>
      <sheetName val="BA Exsport Trafo IP"/>
      <sheetName val="Pemakaian BBakar"/>
      <sheetName val="BB STAT PTD OKT 11"/>
      <sheetName val="BB PP PTD OKT 11"/>
      <sheetName val="bb stat ptd sept 11"/>
      <sheetName val="BB per sept 11 PTD"/>
      <sheetName val="Rupiah BB permesin"/>
      <sheetName val="PS(bruto10-neto10) adjust"/>
      <sheetName val="eval-jual"/>
      <sheetName val="S.D."/>
      <sheetName val="Eff Thermal"/>
      <sheetName val="EVAL SEWA "/>
      <sheetName val="RKA PER MESIN"/>
      <sheetName val="data-final"/>
      <sheetName val="Data-PebKP"/>
      <sheetName val="data-PGT"/>
      <sheetName val="dbgd"/>
      <sheetName val="tabel phs"/>
      <sheetName val="KANTORPST"/>
      <sheetName val="dpa-mrc"/>
      <sheetName val="dbpdksplit"/>
      <sheetName val="data PK II-03"/>
      <sheetName val="dpa-smg"/>
      <sheetName val="dp-tgp"/>
      <sheetName val="FORM REN BUL LUR"/>
      <sheetName val="Juni"/>
      <sheetName val="PAJAK"/>
      <sheetName val="Januari"/>
      <sheetName val="Februari"/>
      <sheetName val="Maret"/>
      <sheetName val="APRIL"/>
      <sheetName val="MEI"/>
      <sheetName val="AGUSTUS"/>
      <sheetName val="Kum"/>
      <sheetName val="P3BS"/>
      <sheetName val="Sub Sistem SBST"/>
      <sheetName val="2019"/>
      <sheetName val="2018"/>
      <sheetName val="Master 2008"/>
      <sheetName val="Asrigita"/>
      <sheetName val="Meppo-gen"/>
      <sheetName val="Asahan"/>
      <sheetName val="Simp Belimbing"/>
      <sheetName val="Inalum"/>
      <sheetName val="Banjarsari"/>
      <sheetName val="Keban Agung"/>
      <sheetName val="sumsel 5"/>
      <sheetName val="WAMPU"/>
      <sheetName val="Semangka"/>
      <sheetName val="PLTP ULUBELU"/>
      <sheetName val="PLTP Sarula"/>
      <sheetName val="LMVPP BELAWAN"/>
      <sheetName val="rkap2010_latihan"/>
      <sheetName val="Amandemen-2004"/>
      <sheetName val="Selisih Prod"/>
      <sheetName val="TM1Beli"/>
      <sheetName val="Tap2006"/>
      <sheetName val="NEKons"/>
      <sheetName val="Penjualan08"/>
      <sheetName val="Penjualan09"/>
      <sheetName val="Penjualan10"/>
      <sheetName val="Sale10vAGA"/>
      <sheetName val="Gab 2010-2011 Ver1"/>
      <sheetName val="Visi Dis 2012"/>
      <sheetName val="Banding"/>
      <sheetName val="rkap2010"/>
      <sheetName val="Prod01"/>
      <sheetName val="TaraKalor"/>
      <sheetName val="KSU"/>
      <sheetName val="KSS"/>
      <sheetName val="Sampul"/>
      <sheetName val="Chek"/>
      <sheetName val="HitBln"/>
      <sheetName val="Compatibility Report"/>
      <sheetName val="20100119 RKAP 2010 - All Region"/>
      <sheetName val="13-KWH_pertrf"/>
      <sheetName val="KONSOL (FIX)"/>
      <sheetName val="3-DIV4"/>
      <sheetName val="Strategic Inisiative"/>
      <sheetName val="draft"/>
      <sheetName val="urai"/>
      <sheetName val="Scd_rev"/>
      <sheetName val="Project_P"/>
      <sheetName val="ocean voyage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TE TS FA LAN MATV"/>
      <sheetName val="REKAP PER UNIT"/>
      <sheetName val="Ratio TGK"/>
      <sheetName val="GJ09"/>
      <sheetName val="JAN07"/>
      <sheetName val="AR"/>
      <sheetName val="INSP.ANALISA"/>
      <sheetName val="SUTM.SUTR.ANALISA"/>
      <sheetName val="HARDU.ANALISA"/>
      <sheetName val="Formulasi HM"/>
      <sheetName val="Refference"/>
      <sheetName val="6.3 ANALISA HARJAR"/>
      <sheetName val="HAR.SUTM.BIAYA"/>
      <sheetName val="C. SARANA"/>
      <sheetName val="MASTER (2)"/>
      <sheetName val="analisa_jasa"/>
      <sheetName val="6.3.1 BIAYA HARJAR"/>
      <sheetName val="4.1 RINCIAN SARANA"/>
      <sheetName val="7. Over Time"/>
      <sheetName val="4.2 Short List SARKER"/>
      <sheetName val="7.1 Rincian biaya SPPD"/>
      <sheetName val="D2. ANALISA HS INSP"/>
      <sheetName val="E3. ANALISA HS HAR TEK SUTM"/>
      <sheetName val="E6. ANALISA HS HAR"/>
      <sheetName val="JASA 15"/>
      <sheetName val="Pay for Position"/>
      <sheetName val="dataupd"/>
      <sheetName val="Data Customer"/>
      <sheetName val="inst.pemrintah"/>
      <sheetName val="SULSEL"/>
      <sheetName val="SULBAR"/>
      <sheetName val="Eksport (Main)"/>
      <sheetName val="RekapBOQ"/>
      <sheetName val="AnaAlat"/>
      <sheetName val="Analisa &amp; Upah"/>
      <sheetName val="INTERLOC"/>
      <sheetName val="CFLK2_013"/>
      <sheetName val="NRC_ENERGI3"/>
      <sheetName val="BiInves-Ikhtisar_CJI33"/>
      <sheetName val="Persd-Mat_APDP3"/>
      <sheetName val="Persd-Mat_KTP3"/>
      <sheetName val="Persd-Mat_skp3"/>
      <sheetName val="Persd-Mat_ptk3"/>
      <sheetName val="Persd-Mat_skw3"/>
      <sheetName val="Persd-Mat_kwl3"/>
      <sheetName val="Persd-Mat_SGU3"/>
      <sheetName val="A1_pri1233"/>
      <sheetName val="ENERGI_MIX_2005-2010-OK-rev23"/>
      <sheetName val="Bln2_13"/>
      <sheetName val="NERACA_DAYA3"/>
      <sheetName val="SKTM-SD_JAN_(24)3"/>
      <sheetName val="Harga_BBM_Indonesia3"/>
      <sheetName val="PS&amp;Susut_TL3"/>
      <sheetName val="Meter_merek_Ganz3"/>
      <sheetName val="Resource_Plan_(2)3"/>
      <sheetName val="JML_MDU3"/>
      <sheetName val="Mar_20043"/>
      <sheetName val="neraca_1999-20003"/>
      <sheetName val="B_3_a_33"/>
      <sheetName val="Data_I3"/>
      <sheetName val="Kuantitas_&amp;_Harga3"/>
      <sheetName val="the_list3"/>
      <sheetName val="Mat&amp;PDP_YAD3"/>
      <sheetName val="Proyeksi_Produksi3"/>
      <sheetName val="PESUT_TW23"/>
      <sheetName val="Hg_Sat3"/>
      <sheetName val="FORM_BQ_TL_PRATU_4cct3"/>
      <sheetName val="Penyulang_Padam3"/>
      <sheetName val="matr_aux3"/>
      <sheetName val="matr_engine3"/>
      <sheetName val="jasa_rehab3"/>
      <sheetName val="jasa_pondasi3"/>
      <sheetName val="jasa_rekon_material3"/>
      <sheetName val="Premi_Iuran3"/>
      <sheetName val="H_Dasar3"/>
      <sheetName val="PREDIKSI_PRODUKSI3"/>
      <sheetName val="RAB_GI3"/>
      <sheetName val="8_b_Lamp_B-1_BAHP_Evaluasi_SPH2"/>
      <sheetName val="dongia_(2)2"/>
      <sheetName val="THPDMoi__(2)2"/>
      <sheetName val="TONG_HOP_VL-NC2"/>
      <sheetName val="TONGKE3p_2"/>
      <sheetName val="TH_VL,_NC,_DDHT_Thanhphuoc2"/>
      <sheetName val="DON_GIA2"/>
      <sheetName val="t-h_HA_THE2"/>
      <sheetName val="CHITIET_VL-NC-TT_-1p2"/>
      <sheetName val="TONG_HOP_VL-NC_TT2"/>
      <sheetName val="TH_XL2"/>
      <sheetName val="CHITIET_VL-NC2"/>
      <sheetName val="CHITIET_VL-NC-TT-3p2"/>
      <sheetName val="KPVC-BD_2"/>
      <sheetName val="Rekap_rutin_psb2"/>
      <sheetName val="Program_Strategis2"/>
      <sheetName val="FORM_A32"/>
      <sheetName val="Rekap_20112"/>
      <sheetName val="tabel_JHT2"/>
      <sheetName val="Calc_Inst2"/>
      <sheetName val="Assumptions_(2)2"/>
      <sheetName val="Transver_kWh2"/>
      <sheetName val="Grafik_Wil2"/>
      <sheetName val="Gab_Cab2"/>
      <sheetName val="Balance_Sheet2"/>
      <sheetName val="Income_Statement2"/>
      <sheetName val="PERHITUNGAN_20092"/>
      <sheetName val="I-Rutin_Switchgear2"/>
      <sheetName val="I-Rutin_SUTT2"/>
      <sheetName val="I-Rutin_Banghal2"/>
      <sheetName val="I-R_Kendaraan2"/>
      <sheetName val="I-R_Perlengkapan_Um2"/>
      <sheetName val="V-Rutin_Banghal2"/>
      <sheetName val="V-R_Kendaraan2"/>
      <sheetName val="V-R_Perlengkapan_Umum2"/>
      <sheetName val="V-NR_Banghal2"/>
      <sheetName val="I-Rutin_Transformator2"/>
      <sheetName val="COVER_A1_A32"/>
      <sheetName val="DAF-_PEG2"/>
      <sheetName val="Kontrak_vs_Realisasi_Gas2"/>
      <sheetName val="dengan_pembangkitan2"/>
      <sheetName val="1_2_SAIDI2"/>
      <sheetName val="4_1_BPP2"/>
      <sheetName val="Sudah_Berjalan2"/>
      <sheetName val="Prdk_2000_(2)2"/>
      <sheetName val="Laba_Rugi2"/>
      <sheetName val="Grf_Pedp_Lain21"/>
      <sheetName val="Template-WBS_APP1"/>
      <sheetName val="Rek_Analisa1"/>
      <sheetName val="BIAYA_TIDAK_LANGSUNG1"/>
      <sheetName val="Material_Distribusi1"/>
      <sheetName val="Dasar_Pemadaman1"/>
      <sheetName val="hal_14b1"/>
      <sheetName val="Rekap_2002_mod1"/>
      <sheetName val="KONS_BID_P&amp;N1"/>
      <sheetName val="UP_II_DUMAI1"/>
      <sheetName val="KP_DIT_HULU1"/>
      <sheetName val="UP_VI_BALONGAN1"/>
      <sheetName val="UP_1_BRANDAN1"/>
      <sheetName val="UP_V_BALIKPAPAN1"/>
      <sheetName val="DIT_HILIR1"/>
      <sheetName val="UP_IV_CILACAP1"/>
      <sheetName val="UP_III_PLAJU1"/>
      <sheetName val="KONS_DIT_HULU1"/>
      <sheetName val="KR_AMPEL1"/>
      <sheetName val="UP_VII_KASIM1"/>
      <sheetName val="KONS_BID_P1"/>
      <sheetName val="NERACA_SESUAI_PROGRAM_GL_MAGIC1"/>
      <sheetName val="Rekap_HAR1"/>
      <sheetName val="Ref_Unggulan1"/>
      <sheetName val="Project_Data1"/>
      <sheetName val="Basic_Price1"/>
      <sheetName val="Selling_Price1"/>
      <sheetName val="FORM_A12_BJI1"/>
      <sheetName val="FORM_A12MED1"/>
      <sheetName val="FORM_A12PKM1"/>
      <sheetName val="FORM_A12PMS_20111"/>
      <sheetName val="FORM_A12PSP1"/>
      <sheetName val="FORM_A12_SBG1"/>
      <sheetName val="Kerusakan_Trafo1"/>
      <sheetName val="APP_CAWANG1"/>
      <sheetName val="BAHAN_BAKAR(19-21)1"/>
      <sheetName val="PGT_2_21"/>
      <sheetName val="Bln1_31"/>
      <sheetName val="AHSP_PAKAI1"/>
      <sheetName val="LIST_HARGA1"/>
      <sheetName val="4SM00369_&amp;_4SM00370_1"/>
      <sheetName val="HRG_BHN1"/>
      <sheetName val="AKTIVA_TETAP1"/>
      <sheetName val="Daftar_Tabel1"/>
      <sheetName val="HRG_BAHAN_&amp;_UPAH_okk1"/>
      <sheetName val="Analis_Kusen_okk1"/>
      <sheetName val="FE-1770_P11"/>
      <sheetName val="Budget_Import1"/>
      <sheetName val="Budget_Jasa1"/>
      <sheetName val="Rekap_Biaya1"/>
      <sheetName val="BOQ_GI_BELAWAN1"/>
      <sheetName val="H_Satuan1"/>
      <sheetName val="FORM_A1_A2_APD1"/>
      <sheetName val="Daftar_Kegiatan1"/>
      <sheetName val="Input_GENERATION-DATA1"/>
      <sheetName val="A1_PRY1"/>
      <sheetName val="Isian_Biodata1"/>
      <sheetName val="WBS_21"/>
      <sheetName val="Land_Clearing-pnw1"/>
      <sheetName val="4-Basic_Price1"/>
      <sheetName val="laporan_pemakaian_blangko1"/>
      <sheetName val="Anal_HPS1"/>
      <sheetName val="PDPT_-_BL1"/>
      <sheetName val="AHS_1"/>
      <sheetName val="BLC_20161"/>
      <sheetName val="FORM_A12BJI1"/>
      <sheetName val="FORM_A12NIA1"/>
      <sheetName val="FORM_A12RAP1"/>
      <sheetName val="FORM_A12PMS1"/>
      <sheetName val="FORM_A12SBG1"/>
      <sheetName val="10_Trafo1"/>
      <sheetName val="136_01(piutang_belum_faktur)1"/>
      <sheetName val="8LT_121"/>
      <sheetName val="For_Report-Akum1"/>
      <sheetName val="01_A1"/>
      <sheetName val="Non-Statistical_Sampling_Maste1"/>
      <sheetName val="Two_Step_Revenue_Testing_Maste1"/>
      <sheetName val="Global_Data1"/>
      <sheetName val="EXPERTISE_ALL_Ceritified1"/>
      <sheetName val="A_W__TIGER1"/>
      <sheetName val="A_W__VANAMEI1"/>
      <sheetName val="HARGA_SWAL+SKT1"/>
      <sheetName val="grafi_kesiapan_versi_p3b_dan_p1"/>
      <sheetName val="RKA_20101"/>
      <sheetName val="DATA_AKHIR1"/>
      <sheetName val="Vendor_UJH1"/>
      <sheetName val="1770S_1"/>
      <sheetName val="simulasi_tb_51"/>
      <sheetName val="Peralatan-ok_jgn_dirubah_lagi1"/>
      <sheetName val="GMTN_201710Y1"/>
      <sheetName val="GMTN_201730Y1"/>
      <sheetName val="REKAP_PER_SPK1"/>
      <sheetName val="RKAP_20161"/>
      <sheetName val="SISTEM_SUMBAGSEL1"/>
      <sheetName val="NOTES_1"/>
      <sheetName val="A_u_g1"/>
      <sheetName val="J_u_l1"/>
      <sheetName val="O_c_t1"/>
      <sheetName val="A_p_r1"/>
      <sheetName val="M_a_y1"/>
      <sheetName val="S_e_p1"/>
      <sheetName val="00_received_in_011"/>
      <sheetName val="F_e_b1"/>
      <sheetName val="Per_GL_J_a_n1"/>
      <sheetName val="J_u_n1"/>
      <sheetName val="M_a_r1"/>
      <sheetName val="Piutang_Normal_Psrt1"/>
      <sheetName val="Data_Input1"/>
      <sheetName val="Data_Validasi1"/>
      <sheetName val="Har_R_Corr_&amp;_NR_OH1"/>
      <sheetName val="DISC_Profile1"/>
      <sheetName val="K_6DEPOSIT1"/>
      <sheetName val="I_5_ADDITION1"/>
      <sheetName val="PLTD_Bitung1"/>
      <sheetName val="sr,_jtr_&amp;_trafo1"/>
      <sheetName val="Harga_BBM1"/>
      <sheetName val="RINCIAN_HARGA_MATERIAL1"/>
      <sheetName val="Detil_Timeline_(Week)1"/>
      <sheetName val="Program_VS_Position1"/>
      <sheetName val="RAB_Total1"/>
      <sheetName val="SMD_1"/>
      <sheetName val="ICT_1"/>
      <sheetName val="OJT_1"/>
      <sheetName val="INTRS_1"/>
      <sheetName val="PRESENT_PA1"/>
      <sheetName val="SER_DJK1"/>
      <sheetName val="SER_DAMKAR_D1"/>
      <sheetName val="REFRESH_1"/>
      <sheetName val="Kebutuhan_Sertifikasi1"/>
      <sheetName val="Matriks_SKTTK_Har1"/>
      <sheetName val="Matriks_SKTTK_Op1"/>
      <sheetName val="KODE_OP_KORP_&amp;_UNIT1"/>
      <sheetName val="RAB_&amp;_RCO_OWNER_VERS_1"/>
      <sheetName val="Detail_311_011"/>
      <sheetName val="Detail_311_021"/>
      <sheetName val="Permanent_info1"/>
      <sheetName val="BQ_Gardu_Induk1"/>
      <sheetName val="BQ_Training1"/>
      <sheetName val="Pola_Beban_(2)1"/>
      <sheetName val="PSP_Master_JEIA_1"/>
      <sheetName val="tabel_tarip_grade1"/>
      <sheetName val="Tabel_PTKP1"/>
      <sheetName val="Pendapatan_IPTL_2008_231"/>
      <sheetName val="Rekap_Kinerja1"/>
      <sheetName val="Agregat_Halus_&amp;_Kasar1"/>
      <sheetName val="Galian_1"/>
      <sheetName val="H_MAT"/>
      <sheetName val="MRT-03_"/>
      <sheetName val="entry_kpj1"/>
      <sheetName val="Supervisory_Control_System1"/>
      <sheetName val="23_switchgear_20_kv_rev1"/>
      <sheetName val="Inflasi_20191"/>
      <sheetName val="KONTROL&amp;PROTEKSI_new1"/>
      <sheetName val="perhitungan_inflasi1"/>
      <sheetName val="Bill_of_Qty_MEP1"/>
      <sheetName val="2_Basic_Price1"/>
      <sheetName val="INPUT_HARGA1"/>
      <sheetName val="Rekap_AI_2022_BK"/>
      <sheetName val="KINERJA_OPERASI"/>
      <sheetName val="www_Kelasexcel_web_id"/>
      <sheetName val="General_Parameter"/>
      <sheetName val="R_A_B"/>
      <sheetName val="KINERJA_UNIT1"/>
      <sheetName val="Rekap_Piutang1"/>
      <sheetName val="minggu_(2)"/>
      <sheetName val="galian_saluran"/>
      <sheetName val="BPP_3"/>
      <sheetName val="U2_5_RM_From_Purhase"/>
      <sheetName val="AU_01"/>
      <sheetName val="data_OCR"/>
      <sheetName val="DataBase_Har"/>
      <sheetName val="N_o_v"/>
      <sheetName val="J_a_n"/>
      <sheetName val="JURNAL_JAN'98"/>
      <sheetName val="Efficiency_English"/>
      <sheetName val="HGPI_Duri"/>
      <sheetName val="KEBUTUHAN_MATERIAL_UP3_FBB"/>
      <sheetName val="KEBUTUHAN_MATERIAL_UP3_FBT"/>
      <sheetName val="KEBUTUHAN_MATERIAL_UP3_KUPANG"/>
      <sheetName val="KEBUTUHAN_MATERIAL_UP3_SUMBA"/>
      <sheetName val="ANALISA_GRS_TENGAH"/>
      <sheetName val="Analisa_BOW_08_NP"/>
      <sheetName val="Daftar_Harga"/>
      <sheetName val="Analisa_Upah_&amp;_Bahan_Plum"/>
      <sheetName val="KOMPENSASI_OKT_09"/>
      <sheetName val="RumusTB_1_bln"/>
      <sheetName val="131_(Piutang_PJB)"/>
      <sheetName val="132_(Piutang_PLN)"/>
      <sheetName val="133_pihak_ke3"/>
      <sheetName val="MON__SKKO"/>
      <sheetName val="CFLK2_018"/>
      <sheetName val="NRC_ENERGI8"/>
      <sheetName val="BiInves-Ikhtisar_CJI38"/>
      <sheetName val="Persd-Mat_APDP8"/>
      <sheetName val="Persd-Mat_KTP8"/>
      <sheetName val="Persd-Mat_skp8"/>
      <sheetName val="Persd-Mat_ptk8"/>
      <sheetName val="Persd-Mat_skw8"/>
      <sheetName val="Persd-Mat_kwl8"/>
      <sheetName val="Persd-Mat_SGU8"/>
      <sheetName val="A1_pri1238"/>
      <sheetName val="ENERGI_MIX_2005-2010-OK-rev28"/>
      <sheetName val="Bln2_18"/>
      <sheetName val="NERACA_DAYA8"/>
      <sheetName val="SKTM-SD_JAN_(24)8"/>
      <sheetName val="Harga_BBM_Indonesia8"/>
      <sheetName val="Sheet1_(2)8"/>
      <sheetName val="PS&amp;Susut_TL8"/>
      <sheetName val="Meter_merek_Ganz8"/>
      <sheetName val="Resource_Plan_(2)8"/>
      <sheetName val="JML_MDU8"/>
      <sheetName val="Mar_20048"/>
      <sheetName val="neraca_1999-20008"/>
      <sheetName val="B_3_a_38"/>
      <sheetName val="Data_I8"/>
      <sheetName val="Kuantitas_&amp;_Harga8"/>
      <sheetName val="the_list8"/>
      <sheetName val="Mat&amp;PDP_YAD8"/>
      <sheetName val="Proyeksi_Produksi8"/>
      <sheetName val="PESUT_TW28"/>
      <sheetName val="Hg_Sat8"/>
      <sheetName val="FORM_BQ_TL_PRATU_4cct8"/>
      <sheetName val="Penyulang_Padam8"/>
      <sheetName val="matr_aux8"/>
      <sheetName val="matr_engine8"/>
      <sheetName val="jasa_rehab8"/>
      <sheetName val="jasa_pondasi8"/>
      <sheetName val="jasa_rekon_material8"/>
      <sheetName val="Premi_Iuran8"/>
      <sheetName val="H_Dasar8"/>
      <sheetName val="PREDIKSI_PRODUKSI8"/>
      <sheetName val="RAB_GI8"/>
      <sheetName val="8_b_Lamp_B-1_BAHP_Evaluasi_SPH7"/>
      <sheetName val="dongia_(2)7"/>
      <sheetName val="THPDMoi__(2)7"/>
      <sheetName val="TONG_HOP_VL-NC7"/>
      <sheetName val="TONGKE3p_7"/>
      <sheetName val="TH_VL,_NC,_DDHT_Thanhphuoc7"/>
      <sheetName val="DON_GIA7"/>
      <sheetName val="t-h_HA_THE7"/>
      <sheetName val="CHITIET_VL-NC-TT_-1p7"/>
      <sheetName val="TONG_HOP_VL-NC_TT7"/>
      <sheetName val="TH_XL7"/>
      <sheetName val="CHITIET_VL-NC7"/>
      <sheetName val="CHITIET_VL-NC-TT-3p7"/>
      <sheetName val="KPVC-BD_7"/>
      <sheetName val="Rekap_rutin_psb7"/>
      <sheetName val="Program_Strategis7"/>
      <sheetName val="FORM_A37"/>
      <sheetName val="Rekap_20117"/>
      <sheetName val="tabel_JHT7"/>
      <sheetName val="Calc_Inst7"/>
      <sheetName val="Assumptions_(2)7"/>
      <sheetName val="Transver_kWh7"/>
      <sheetName val="Grafik_Wil7"/>
      <sheetName val="Gab_Cab7"/>
      <sheetName val="Balance_Sheet7"/>
      <sheetName val="Income_Statement7"/>
      <sheetName val="PERHITUNGAN_20097"/>
      <sheetName val="I-Rutin_Switchgear7"/>
      <sheetName val="I-Rutin_SUTT7"/>
      <sheetName val="I-Rutin_Banghal7"/>
      <sheetName val="I-R_Kendaraan7"/>
      <sheetName val="I-R_Perlengkapan_Um7"/>
      <sheetName val="V-Rutin_Banghal7"/>
      <sheetName val="V-R_Kendaraan7"/>
      <sheetName val="V-R_Perlengkapan_Umum7"/>
      <sheetName val="V-NR_Banghal7"/>
      <sheetName val="I-Rutin_Transformator7"/>
      <sheetName val="COVER_A1_A37"/>
      <sheetName val="DAF-_PEG7"/>
      <sheetName val="Kontrak_vs_Realisasi_Gas7"/>
      <sheetName val="dengan_pembangkitan7"/>
      <sheetName val="1_2_SAIDI7"/>
      <sheetName val="4_1_BPP7"/>
      <sheetName val="Sudah_Berjalan7"/>
      <sheetName val="Prdk_2000_(2)7"/>
      <sheetName val="Laba_Rugi7"/>
      <sheetName val="Grf_Pedp_Lain26"/>
      <sheetName val="Template-WBS_APP6"/>
      <sheetName val="Rek_Analisa6"/>
      <sheetName val="BIAYA_TIDAK_LANGSUNG6"/>
      <sheetName val="GABLUARJAWA1_(2)6"/>
      <sheetName val="Material_Distribusi6"/>
      <sheetName val="Tabel_Kode6"/>
      <sheetName val="Dasar_Pemadaman6"/>
      <sheetName val="hal_14b6"/>
      <sheetName val="Rekap_2002_mod6"/>
      <sheetName val="Tabel_Istilah6"/>
      <sheetName val="KONS_BID_P&amp;N6"/>
      <sheetName val="UP_II_DUMAI6"/>
      <sheetName val="KP_DIT_HULU6"/>
      <sheetName val="UP_VI_BALONGAN6"/>
      <sheetName val="UP_1_BRANDAN6"/>
      <sheetName val="UP_V_BALIKPAPAN6"/>
      <sheetName val="DIT_HILIR6"/>
      <sheetName val="UP_IV_CILACAP6"/>
      <sheetName val="UP_III_PLAJU6"/>
      <sheetName val="KONS_DIT_HULU6"/>
      <sheetName val="KR_AMPEL6"/>
      <sheetName val="UP_VII_KASIM6"/>
      <sheetName val="KONS_BID_P6"/>
      <sheetName val="NERACA_SESUAI_PROGRAM_GL_MAGIC6"/>
      <sheetName val="Rekap_HAR6"/>
      <sheetName val="Ref_Unggulan6"/>
      <sheetName val="Project_Data6"/>
      <sheetName val="Basic_Price6"/>
      <sheetName val="Selling_Price6"/>
      <sheetName val="FORM_A12_BJI6"/>
      <sheetName val="FORM_A12MED6"/>
      <sheetName val="FORM_A12PKM6"/>
      <sheetName val="FORM_A12PMS_20116"/>
      <sheetName val="FORM_A12PSP6"/>
      <sheetName val="FORM_A12_SBG6"/>
      <sheetName val="Kerusakan_Trafo6"/>
      <sheetName val="APP_CAWANG6"/>
      <sheetName val="BAHAN_BAKAR(19-21)6"/>
      <sheetName val="PGT_2_26"/>
      <sheetName val="Bln1_36"/>
      <sheetName val="AHSP_PAKAI6"/>
      <sheetName val="LIST_HARGA6"/>
      <sheetName val="4SM00369_&amp;_4SM00370_6"/>
      <sheetName val="HRG_BHN6"/>
      <sheetName val="AKTIVA_TETAP6"/>
      <sheetName val="Daftar_Tabel6"/>
      <sheetName val="HRG_BAHAN_&amp;_UPAH_okk6"/>
      <sheetName val="Analis_Kusen_okk6"/>
      <sheetName val="FE-1770_P16"/>
      <sheetName val="Budget_Import6"/>
      <sheetName val="Budget_Jasa6"/>
      <sheetName val="Rekap_Biaya6"/>
      <sheetName val="BOQ_GI_BELAWAN6"/>
      <sheetName val="H_Satuan6"/>
      <sheetName val="FORM_A1_A2_APD6"/>
      <sheetName val="DATA-BASE_SUTT6"/>
      <sheetName val="Daftar_Kegiatan6"/>
      <sheetName val="Input_GENERATION-DATA6"/>
      <sheetName val="A1_PRY6"/>
      <sheetName val="Isian_Biodata6"/>
      <sheetName val="Inv_KITLUR_SUMBAGUT6"/>
      <sheetName val="Inv_KITLUR_SUMBAGSEL6"/>
      <sheetName val="WBS_26"/>
      <sheetName val="Land_Clearing-pnw6"/>
      <sheetName val="4-Basic_Price6"/>
      <sheetName val="laporan_pemakaian_blangko6"/>
      <sheetName val="Anal_HPS6"/>
      <sheetName val="PDPT_-_BL6"/>
      <sheetName val="AHS_6"/>
      <sheetName val="FLI_-_Sec_16"/>
      <sheetName val="BLC_20166"/>
      <sheetName val="FORM_A12BJI6"/>
      <sheetName val="FORM_A12NIA6"/>
      <sheetName val="FORM_A12RAP6"/>
      <sheetName val="FORM_A12PMS6"/>
      <sheetName val="FORM_A12SBG6"/>
      <sheetName val="10_Trafo6"/>
      <sheetName val="136_01(piutang_belum_faktur)6"/>
      <sheetName val="8LT_126"/>
      <sheetName val="For_Report-Akum6"/>
      <sheetName val="rekmodiPtk_(MAP)6"/>
      <sheetName val="01_A6"/>
      <sheetName val="Non-Statistical_Sampling_Maste6"/>
      <sheetName val="Two_Step_Revenue_Testing_Maste6"/>
      <sheetName val="Global_Data6"/>
      <sheetName val="EXPERTISE_ALL_Ceritified6"/>
      <sheetName val="A_W__TIGER6"/>
      <sheetName val="A_W__VANAMEI6"/>
      <sheetName val="HARGA_SWAL+SKT6"/>
      <sheetName val="grafi_kesiapan_versi_p3b_dan_p6"/>
      <sheetName val="Construction_Period_Costs6"/>
      <sheetName val="Plant_Characteristics6"/>
      <sheetName val="RKA_20106"/>
      <sheetName val="DATA_AKHIR6"/>
      <sheetName val="scada_20016"/>
      <sheetName val="Vendor_UJH6"/>
      <sheetName val="1770S_6"/>
      <sheetName val="simulasi_tb_56"/>
      <sheetName val="Peralatan-ok_jgn_dirubah_lagi6"/>
      <sheetName val="GMTN_201710Y6"/>
      <sheetName val="GMTN_201730Y6"/>
      <sheetName val="REKAP_PER_SPK6"/>
      <sheetName val="RKAP_20166"/>
      <sheetName val="SISTEM_SUMBAGSEL6"/>
      <sheetName val="NOTES_6"/>
      <sheetName val="A_u_g6"/>
      <sheetName val="J_u_l6"/>
      <sheetName val="O_c_t6"/>
      <sheetName val="A_p_r6"/>
      <sheetName val="M_a_y6"/>
      <sheetName val="S_e_p6"/>
      <sheetName val="00_received_in_016"/>
      <sheetName val="F_e_b6"/>
      <sheetName val="Per_GL_J_a_n6"/>
      <sheetName val="J_u_n6"/>
      <sheetName val="M_a_r6"/>
      <sheetName val="Piutang_Normal_Psrt6"/>
      <sheetName val="Data_Input6"/>
      <sheetName val="Data_Validasi6"/>
      <sheetName val="Har_R_Corr_&amp;_NR_OH6"/>
      <sheetName val="DISC_Profile6"/>
      <sheetName val="Taksonomi_Risiko6"/>
      <sheetName val="K_6DEPOSIT6"/>
      <sheetName val="I_5_ADDITION6"/>
      <sheetName val="PLTD_Bitung6"/>
      <sheetName val="sr,_jtr_&amp;_trafo6"/>
      <sheetName val="Harga_BBM6"/>
      <sheetName val="RINCIAN_HARGA_MATERIAL6"/>
      <sheetName val="Detil_Timeline_(Week)6"/>
      <sheetName val="Program_VS_Position6"/>
      <sheetName val="RAB_Total6"/>
      <sheetName val="SMD_6"/>
      <sheetName val="ICT_6"/>
      <sheetName val="OJT_6"/>
      <sheetName val="INTRS_6"/>
      <sheetName val="PRESENT_PA6"/>
      <sheetName val="SER_DJK6"/>
      <sheetName val="SER_DAMKAR_D6"/>
      <sheetName val="REFRESH_6"/>
      <sheetName val="Kebutuhan_Sertifikasi6"/>
      <sheetName val="Matriks_SKTTK_Har6"/>
      <sheetName val="Matriks_SKTTK_Op6"/>
      <sheetName val="KODE_OP_KORP_&amp;_UNIT6"/>
      <sheetName val="RAB_&amp;_RCO_OWNER_VERS_6"/>
      <sheetName val="Detail_311_016"/>
      <sheetName val="Detail_311_026"/>
      <sheetName val="Permanent_info6"/>
      <sheetName val="BQ_Gardu_Induk6"/>
      <sheetName val="BQ_Training6"/>
      <sheetName val="Pola_Beban_(2)6"/>
      <sheetName val="PSP_Master_JEIA_6"/>
      <sheetName val="tabel_tarip_grade6"/>
      <sheetName val="Tabel_PTKP6"/>
      <sheetName val="Pendapatan_IPTL_2008_236"/>
      <sheetName val="Rekap_Kinerja6"/>
      <sheetName val="Agregat_Halus_&amp;_Kasar6"/>
      <sheetName val="Galian_15"/>
      <sheetName val="H_MAT5"/>
      <sheetName val="MRT-03_5"/>
      <sheetName val="entry_kpj6"/>
      <sheetName val="Electrical_6"/>
      <sheetName val="SCADA_ENG6"/>
      <sheetName val="Supervisory_Control_System6"/>
      <sheetName val="23_switchgear_20_kv_rev6"/>
      <sheetName val="Inflasi_20196"/>
      <sheetName val="KONTROL&amp;PROTEKSI_new6"/>
      <sheetName val="perhitungan_inflasi6"/>
      <sheetName val="Bill_of_Qty_MEP6"/>
      <sheetName val="Rekap_AI_2022_BK5"/>
      <sheetName val="2_Basic_Price6"/>
      <sheetName val="INPUT_HARGA6"/>
      <sheetName val="KINERJA_OPERASI5"/>
      <sheetName val="www_Kelasexcel_web_id5"/>
      <sheetName val="General_Parameter5"/>
      <sheetName val="R_A_B5"/>
      <sheetName val="KINERJA_UNIT6"/>
      <sheetName val="Rekap_Piutang6"/>
      <sheetName val="minggu_(2)5"/>
      <sheetName val="galian_saluran5"/>
      <sheetName val="BPP_35"/>
      <sheetName val="U2_5_RM_From_Purhase5"/>
      <sheetName val="AU_015"/>
      <sheetName val="data_OCR5"/>
      <sheetName val="DataBase_Har5"/>
      <sheetName val="N_o_v5"/>
      <sheetName val="J_a_n5"/>
      <sheetName val="JURNAL_JAN'985"/>
      <sheetName val="Efficiency_English5"/>
      <sheetName val="HGPI_Duri5"/>
      <sheetName val="KEBUTUHAN_MATERIAL_UP3_FBB5"/>
      <sheetName val="KEBUTUHAN_MATERIAL_UP3_FBT5"/>
      <sheetName val="KEBUTUHAN_MATERIAL_UP3_KUPANG5"/>
      <sheetName val="KEBUTUHAN_MATERIAL_UP3_SUMBA5"/>
      <sheetName val="ANALISA_GRS_TENGAH5"/>
      <sheetName val="Analisa_BOW_08_NP5"/>
      <sheetName val="Daftar_Harga5"/>
      <sheetName val="Analisa_Upah_&amp;_Bahan_Plum5"/>
      <sheetName val="KOMPENSASI_OKT_095"/>
      <sheetName val="RumusTB_1_bln5"/>
      <sheetName val="131_(Piutang_PJB)5"/>
      <sheetName val="132_(Piutang_PLN)5"/>
      <sheetName val="133_pihak_ke35"/>
      <sheetName val="MON__SKKO5"/>
      <sheetName val="CFLK2_014"/>
      <sheetName val="NRC_ENERGI4"/>
      <sheetName val="BiInves-Ikhtisar_CJI34"/>
      <sheetName val="Persd-Mat_APDP4"/>
      <sheetName val="Persd-Mat_KTP4"/>
      <sheetName val="Persd-Mat_skp4"/>
      <sheetName val="Persd-Mat_ptk4"/>
      <sheetName val="Persd-Mat_skw4"/>
      <sheetName val="Persd-Mat_kwl4"/>
      <sheetName val="Persd-Mat_SGU4"/>
      <sheetName val="A1_pri1234"/>
      <sheetName val="ENERGI_MIX_2005-2010-OK-rev24"/>
      <sheetName val="Bln2_14"/>
      <sheetName val="NERACA_DAYA4"/>
      <sheetName val="SKTM-SD_JAN_(24)4"/>
      <sheetName val="Harga_BBM_Indonesia4"/>
      <sheetName val="PS&amp;Susut_TL4"/>
      <sheetName val="Meter_merek_Ganz4"/>
      <sheetName val="Resource_Plan_(2)4"/>
      <sheetName val="JML_MDU4"/>
      <sheetName val="Mar_20044"/>
      <sheetName val="neraca_1999-20004"/>
      <sheetName val="B_3_a_34"/>
      <sheetName val="Data_I4"/>
      <sheetName val="Kuantitas_&amp;_Harga4"/>
      <sheetName val="the_list4"/>
      <sheetName val="Mat&amp;PDP_YAD4"/>
      <sheetName val="Proyeksi_Produksi4"/>
      <sheetName val="PESUT_TW24"/>
      <sheetName val="Hg_Sat4"/>
      <sheetName val="FORM_BQ_TL_PRATU_4cct4"/>
      <sheetName val="Penyulang_Padam4"/>
      <sheetName val="matr_aux4"/>
      <sheetName val="matr_engine4"/>
      <sheetName val="jasa_rehab4"/>
      <sheetName val="jasa_pondasi4"/>
      <sheetName val="jasa_rekon_material4"/>
      <sheetName val="Premi_Iuran4"/>
      <sheetName val="H_Dasar4"/>
      <sheetName val="PREDIKSI_PRODUKSI4"/>
      <sheetName val="RAB_GI4"/>
      <sheetName val="8_b_Lamp_B-1_BAHP_Evaluasi_SPH3"/>
      <sheetName val="dongia_(2)3"/>
      <sheetName val="THPDMoi__(2)3"/>
      <sheetName val="TONG_HOP_VL-NC3"/>
      <sheetName val="TONGKE3p_3"/>
      <sheetName val="TH_VL,_NC,_DDHT_Thanhphuoc3"/>
      <sheetName val="DON_GIA3"/>
      <sheetName val="t-h_HA_THE3"/>
      <sheetName val="CHITIET_VL-NC-TT_-1p3"/>
      <sheetName val="TONG_HOP_VL-NC_TT3"/>
      <sheetName val="TH_XL3"/>
      <sheetName val="CHITIET_VL-NC3"/>
      <sheetName val="CHITIET_VL-NC-TT-3p3"/>
      <sheetName val="KPVC-BD_3"/>
      <sheetName val="Rekap_rutin_psb3"/>
      <sheetName val="Program_Strategis3"/>
      <sheetName val="FORM_A33"/>
      <sheetName val="Rekap_20113"/>
      <sheetName val="tabel_JHT3"/>
      <sheetName val="Calc_Inst3"/>
      <sheetName val="Assumptions_(2)3"/>
      <sheetName val="Transver_kWh3"/>
      <sheetName val="Grafik_Wil3"/>
      <sheetName val="Gab_Cab3"/>
      <sheetName val="Balance_Sheet3"/>
      <sheetName val="Income_Statement3"/>
      <sheetName val="PERHITUNGAN_20093"/>
      <sheetName val="I-Rutin_Switchgear3"/>
      <sheetName val="I-Rutin_SUTT3"/>
      <sheetName val="I-Rutin_Banghal3"/>
      <sheetName val="I-R_Kendaraan3"/>
      <sheetName val="I-R_Perlengkapan_Um3"/>
      <sheetName val="V-Rutin_Banghal3"/>
      <sheetName val="V-R_Kendaraan3"/>
      <sheetName val="V-R_Perlengkapan_Umum3"/>
      <sheetName val="V-NR_Banghal3"/>
      <sheetName val="I-Rutin_Transformator3"/>
      <sheetName val="COVER_A1_A33"/>
      <sheetName val="DAF-_PEG3"/>
      <sheetName val="Kontrak_vs_Realisasi_Gas3"/>
      <sheetName val="dengan_pembangkitan3"/>
      <sheetName val="1_2_SAIDI3"/>
      <sheetName val="4_1_BPP3"/>
      <sheetName val="Sudah_Berjalan3"/>
      <sheetName val="Prdk_2000_(2)3"/>
      <sheetName val="Laba_Rugi3"/>
      <sheetName val="Grf_Pedp_Lain22"/>
      <sheetName val="Template-WBS_APP2"/>
      <sheetName val="Rek_Analisa2"/>
      <sheetName val="BIAYA_TIDAK_LANGSUNG2"/>
      <sheetName val="Material_Distribusi2"/>
      <sheetName val="Tabel_Kode2"/>
      <sheetName val="Dasar_Pemadaman2"/>
      <sheetName val="hal_14b2"/>
      <sheetName val="Rekap_2002_mod2"/>
      <sheetName val="Tabel_Istilah2"/>
      <sheetName val="KONS_BID_P&amp;N2"/>
      <sheetName val="UP_II_DUMAI2"/>
      <sheetName val="KP_DIT_HULU2"/>
      <sheetName val="UP_VI_BALONGAN2"/>
      <sheetName val="UP_1_BRANDAN2"/>
      <sheetName val="UP_V_BALIKPAPAN2"/>
      <sheetName val="DIT_HILIR2"/>
      <sheetName val="UP_IV_CILACAP2"/>
      <sheetName val="UP_III_PLAJU2"/>
      <sheetName val="KONS_DIT_HULU2"/>
      <sheetName val="KR_AMPEL2"/>
      <sheetName val="UP_VII_KASIM2"/>
      <sheetName val="KONS_BID_P2"/>
      <sheetName val="NERACA_SESUAI_PROGRAM_GL_MAGIC2"/>
      <sheetName val="Rekap_HAR2"/>
      <sheetName val="Ref_Unggulan2"/>
      <sheetName val="Project_Data2"/>
      <sheetName val="Basic_Price2"/>
      <sheetName val="Selling_Price2"/>
      <sheetName val="FORM_A12_BJI2"/>
      <sheetName val="FORM_A12MED2"/>
      <sheetName val="FORM_A12PKM2"/>
      <sheetName val="FORM_A12PMS_20112"/>
      <sheetName val="FORM_A12PSP2"/>
      <sheetName val="FORM_A12_SBG2"/>
      <sheetName val="Kerusakan_Trafo2"/>
      <sheetName val="APP_CAWANG2"/>
      <sheetName val="BAHAN_BAKAR(19-21)2"/>
      <sheetName val="PGT_2_22"/>
      <sheetName val="Bln1_32"/>
      <sheetName val="AHSP_PAKAI2"/>
      <sheetName val="LIST_HARGA2"/>
      <sheetName val="4SM00369_&amp;_4SM00370_2"/>
      <sheetName val="HRG_BHN2"/>
      <sheetName val="AKTIVA_TETAP2"/>
      <sheetName val="Daftar_Tabel2"/>
      <sheetName val="HRG_BAHAN_&amp;_UPAH_okk2"/>
      <sheetName val="Analis_Kusen_okk2"/>
      <sheetName val="FE-1770_P12"/>
      <sheetName val="Budget_Import2"/>
      <sheetName val="Budget_Jasa2"/>
      <sheetName val="Rekap_Biaya2"/>
      <sheetName val="BOQ_GI_BELAWAN2"/>
      <sheetName val="H_Satuan2"/>
      <sheetName val="FORM_A1_A2_APD2"/>
      <sheetName val="DATA-BASE_SUTT2"/>
      <sheetName val="Daftar_Kegiatan2"/>
      <sheetName val="Input_GENERATION-DATA2"/>
      <sheetName val="A1_PRY2"/>
      <sheetName val="Isian_Biodata2"/>
      <sheetName val="Inv_KITLUR_SUMBAGUT2"/>
      <sheetName val="Inv_KITLUR_SUMBAGSEL2"/>
      <sheetName val="WBS_22"/>
      <sheetName val="Land_Clearing-pnw2"/>
      <sheetName val="4-Basic_Price2"/>
      <sheetName val="laporan_pemakaian_blangko2"/>
      <sheetName val="Anal_HPS2"/>
      <sheetName val="PDPT_-_BL2"/>
      <sheetName val="AHS_2"/>
      <sheetName val="FLI_-_Sec_12"/>
      <sheetName val="BLC_20162"/>
      <sheetName val="FORM_A12BJI2"/>
      <sheetName val="FORM_A12NIA2"/>
      <sheetName val="FORM_A12RAP2"/>
      <sheetName val="FORM_A12PMS2"/>
      <sheetName val="FORM_A12SBG2"/>
      <sheetName val="10_Trafo2"/>
      <sheetName val="136_01(piutang_belum_faktur)2"/>
      <sheetName val="8LT_122"/>
      <sheetName val="For_Report-Akum2"/>
      <sheetName val="rekmodiPtk_(MAP)2"/>
      <sheetName val="01_A2"/>
      <sheetName val="Non-Statistical_Sampling_Maste2"/>
      <sheetName val="Two_Step_Revenue_Testing_Maste2"/>
      <sheetName val="Global_Data2"/>
      <sheetName val="EXPERTISE_ALL_Ceritified2"/>
      <sheetName val="A_W__TIGER2"/>
      <sheetName val="A_W__VANAMEI2"/>
      <sheetName val="HARGA_SWAL+SKT2"/>
      <sheetName val="grafi_kesiapan_versi_p3b_dan_p2"/>
      <sheetName val="Construction_Period_Costs2"/>
      <sheetName val="Plant_Characteristics2"/>
      <sheetName val="RKA_20102"/>
      <sheetName val="DATA_AKHIR2"/>
      <sheetName val="scada_20012"/>
      <sheetName val="Vendor_UJH2"/>
      <sheetName val="1770S_2"/>
      <sheetName val="simulasi_tb_52"/>
      <sheetName val="Peralatan-ok_jgn_dirubah_lagi2"/>
      <sheetName val="GMTN_201710Y2"/>
      <sheetName val="GMTN_201730Y2"/>
      <sheetName val="REKAP_PER_SPK2"/>
      <sheetName val="RKAP_20162"/>
      <sheetName val="SISTEM_SUMBAGSEL2"/>
      <sheetName val="NOTES_2"/>
      <sheetName val="A_u_g2"/>
      <sheetName val="J_u_l2"/>
      <sheetName val="O_c_t2"/>
      <sheetName val="A_p_r2"/>
      <sheetName val="M_a_y2"/>
      <sheetName val="S_e_p2"/>
      <sheetName val="00_received_in_012"/>
      <sheetName val="F_e_b2"/>
      <sheetName val="Per_GL_J_a_n2"/>
      <sheetName val="J_u_n2"/>
      <sheetName val="M_a_r2"/>
      <sheetName val="Piutang_Normal_Psrt2"/>
      <sheetName val="Data_Input2"/>
      <sheetName val="Data_Validasi2"/>
      <sheetName val="Har_R_Corr_&amp;_NR_OH2"/>
      <sheetName val="DISC_Profile2"/>
      <sheetName val="Taksonomi_Risiko2"/>
      <sheetName val="K_6DEPOSIT2"/>
      <sheetName val="I_5_ADDITION2"/>
      <sheetName val="PLTD_Bitung2"/>
      <sheetName val="sr,_jtr_&amp;_trafo2"/>
      <sheetName val="Harga_BBM2"/>
      <sheetName val="RINCIAN_HARGA_MATERIAL2"/>
      <sheetName val="Detil_Timeline_(Week)2"/>
      <sheetName val="Program_VS_Position2"/>
      <sheetName val="RAB_Total2"/>
      <sheetName val="SMD_2"/>
      <sheetName val="ICT_2"/>
      <sheetName val="OJT_2"/>
      <sheetName val="INTRS_2"/>
      <sheetName val="PRESENT_PA2"/>
      <sheetName val="SER_DJK2"/>
      <sheetName val="SER_DAMKAR_D2"/>
      <sheetName val="REFRESH_2"/>
      <sheetName val="Kebutuhan_Sertifikasi2"/>
      <sheetName val="Matriks_SKTTK_Har2"/>
      <sheetName val="Matriks_SKTTK_Op2"/>
      <sheetName val="KODE_OP_KORP_&amp;_UNIT2"/>
      <sheetName val="RAB_&amp;_RCO_OWNER_VERS_2"/>
      <sheetName val="Detail_311_012"/>
      <sheetName val="Detail_311_022"/>
      <sheetName val="Permanent_info2"/>
      <sheetName val="BQ_Gardu_Induk2"/>
      <sheetName val="BQ_Training2"/>
      <sheetName val="Pola_Beban_(2)2"/>
      <sheetName val="PSP_Master_JEIA_2"/>
      <sheetName val="tabel_tarip_grade2"/>
      <sheetName val="Tabel_PTKP2"/>
      <sheetName val="Pendapatan_IPTL_2008_232"/>
      <sheetName val="Rekap_Kinerja2"/>
      <sheetName val="Agregat_Halus_&amp;_Kasar2"/>
      <sheetName val="Galian_11"/>
      <sheetName val="H_MAT1"/>
      <sheetName val="MRT-03_1"/>
      <sheetName val="entry_kpj2"/>
      <sheetName val="Electrical_2"/>
      <sheetName val="SCADA_ENG2"/>
      <sheetName val="Supervisory_Control_System2"/>
      <sheetName val="23_switchgear_20_kv_rev2"/>
      <sheetName val="Inflasi_20192"/>
      <sheetName val="KONTROL&amp;PROTEKSI_new2"/>
      <sheetName val="perhitungan_inflasi2"/>
      <sheetName val="Bill_of_Qty_MEP2"/>
      <sheetName val="Rekap_AI_2022_BK1"/>
      <sheetName val="2_Basic_Price2"/>
      <sheetName val="INPUT_HARGA2"/>
      <sheetName val="KINERJA_OPERASI1"/>
      <sheetName val="www_Kelasexcel_web_id1"/>
      <sheetName val="General_Parameter1"/>
      <sheetName val="R_A_B1"/>
      <sheetName val="KINERJA_UNIT2"/>
      <sheetName val="Rekap_Piutang2"/>
      <sheetName val="minggu_(2)1"/>
      <sheetName val="galian_saluran1"/>
      <sheetName val="BPP_31"/>
      <sheetName val="U2_5_RM_From_Purhase1"/>
      <sheetName val="AU_011"/>
      <sheetName val="data_OCR1"/>
      <sheetName val="DataBase_Har1"/>
      <sheetName val="N_o_v1"/>
      <sheetName val="J_a_n1"/>
      <sheetName val="JURNAL_JAN'981"/>
      <sheetName val="Efficiency_English1"/>
      <sheetName val="HGPI_Duri1"/>
      <sheetName val="KEBUTUHAN_MATERIAL_UP3_FBB1"/>
      <sheetName val="KEBUTUHAN_MATERIAL_UP3_FBT1"/>
      <sheetName val="KEBUTUHAN_MATERIAL_UP3_KUPANG1"/>
      <sheetName val="KEBUTUHAN_MATERIAL_UP3_SUMBA1"/>
      <sheetName val="ANALISA_GRS_TENGAH1"/>
      <sheetName val="Analisa_BOW_08_NP1"/>
      <sheetName val="Daftar_Harga1"/>
      <sheetName val="Analisa_Upah_&amp;_Bahan_Plum1"/>
      <sheetName val="KOMPENSASI_OKT_091"/>
      <sheetName val="RumusTB_1_bln1"/>
      <sheetName val="131_(Piutang_PJB)1"/>
      <sheetName val="132_(Piutang_PLN)1"/>
      <sheetName val="133_pihak_ke31"/>
      <sheetName val="MON__SKKO1"/>
      <sheetName val="CFLK2_015"/>
      <sheetName val="NRC_ENERGI5"/>
      <sheetName val="BiInves-Ikhtisar_CJI35"/>
      <sheetName val="Persd-Mat_APDP5"/>
      <sheetName val="Persd-Mat_KTP5"/>
      <sheetName val="Persd-Mat_skp5"/>
      <sheetName val="Persd-Mat_ptk5"/>
      <sheetName val="Persd-Mat_skw5"/>
      <sheetName val="Persd-Mat_kwl5"/>
      <sheetName val="Persd-Mat_SGU5"/>
      <sheetName val="A1_pri1235"/>
      <sheetName val="ENERGI_MIX_2005-2010-OK-rev25"/>
      <sheetName val="Bln2_15"/>
      <sheetName val="NERACA_DAYA5"/>
      <sheetName val="SKTM-SD_JAN_(24)5"/>
      <sheetName val="Harga_BBM_Indonesia5"/>
      <sheetName val="PS&amp;Susut_TL5"/>
      <sheetName val="Meter_merek_Ganz5"/>
      <sheetName val="Resource_Plan_(2)5"/>
      <sheetName val="JML_MDU5"/>
      <sheetName val="Mar_20045"/>
      <sheetName val="neraca_1999-20005"/>
      <sheetName val="B_3_a_35"/>
      <sheetName val="Data_I5"/>
      <sheetName val="Kuantitas_&amp;_Harga5"/>
      <sheetName val="the_list5"/>
      <sheetName val="Mat&amp;PDP_YAD5"/>
      <sheetName val="Proyeksi_Produksi5"/>
      <sheetName val="PESUT_TW25"/>
      <sheetName val="Hg_Sat5"/>
      <sheetName val="FORM_BQ_TL_PRATU_4cct5"/>
      <sheetName val="Penyulang_Padam5"/>
      <sheetName val="matr_aux5"/>
      <sheetName val="matr_engine5"/>
      <sheetName val="jasa_rehab5"/>
      <sheetName val="jasa_pondasi5"/>
      <sheetName val="jasa_rekon_material5"/>
      <sheetName val="Premi_Iuran5"/>
      <sheetName val="H_Dasar5"/>
      <sheetName val="PREDIKSI_PRODUKSI5"/>
      <sheetName val="RAB_GI5"/>
      <sheetName val="8_b_Lamp_B-1_BAHP_Evaluasi_SPH4"/>
      <sheetName val="dongia_(2)4"/>
      <sheetName val="THPDMoi__(2)4"/>
      <sheetName val="TONG_HOP_VL-NC4"/>
      <sheetName val="TONGKE3p_4"/>
      <sheetName val="TH_VL,_NC,_DDHT_Thanhphuoc4"/>
      <sheetName val="DON_GIA4"/>
      <sheetName val="t-h_HA_THE4"/>
      <sheetName val="CHITIET_VL-NC-TT_-1p4"/>
      <sheetName val="TONG_HOP_VL-NC_TT4"/>
      <sheetName val="TH_XL4"/>
      <sheetName val="CHITIET_VL-NC4"/>
      <sheetName val="CHITIET_VL-NC-TT-3p4"/>
      <sheetName val="KPVC-BD_4"/>
      <sheetName val="Rekap_rutin_psb4"/>
      <sheetName val="Program_Strategis4"/>
      <sheetName val="FORM_A34"/>
      <sheetName val="Rekap_20114"/>
      <sheetName val="tabel_JHT4"/>
      <sheetName val="Calc_Inst4"/>
      <sheetName val="Assumptions_(2)4"/>
      <sheetName val="Transver_kWh4"/>
      <sheetName val="Grafik_Wil4"/>
      <sheetName val="Gab_Cab4"/>
      <sheetName val="Balance_Sheet4"/>
      <sheetName val="Income_Statement4"/>
      <sheetName val="PERHITUNGAN_20094"/>
      <sheetName val="I-Rutin_Switchgear4"/>
      <sheetName val="I-Rutin_SUTT4"/>
      <sheetName val="I-Rutin_Banghal4"/>
      <sheetName val="I-R_Kendaraan4"/>
      <sheetName val="I-R_Perlengkapan_Um4"/>
      <sheetName val="V-Rutin_Banghal4"/>
      <sheetName val="V-R_Kendaraan4"/>
      <sheetName val="V-R_Perlengkapan_Umum4"/>
      <sheetName val="V-NR_Banghal4"/>
      <sheetName val="I-Rutin_Transformator4"/>
      <sheetName val="COVER_A1_A34"/>
      <sheetName val="DAF-_PEG4"/>
      <sheetName val="Kontrak_vs_Realisasi_Gas4"/>
      <sheetName val="dengan_pembangkitan4"/>
      <sheetName val="1_2_SAIDI4"/>
      <sheetName val="4_1_BPP4"/>
      <sheetName val="Sudah_Berjalan4"/>
      <sheetName val="Prdk_2000_(2)4"/>
      <sheetName val="Laba_Rugi4"/>
      <sheetName val="Grf_Pedp_Lain23"/>
      <sheetName val="Template-WBS_APP3"/>
      <sheetName val="Rek_Analisa3"/>
      <sheetName val="BIAYA_TIDAK_LANGSUNG3"/>
      <sheetName val="GABLUARJAWA1_(2)3"/>
      <sheetName val="Material_Distribusi3"/>
      <sheetName val="Tabel_Kode3"/>
      <sheetName val="Dasar_Pemadaman3"/>
      <sheetName val="hal_14b3"/>
      <sheetName val="Rekap_2002_mod3"/>
      <sheetName val="Tabel_Istilah3"/>
      <sheetName val="KONS_BID_P&amp;N3"/>
      <sheetName val="UP_II_DUMAI3"/>
      <sheetName val="KP_DIT_HULU3"/>
      <sheetName val="UP_VI_BALONGAN3"/>
      <sheetName val="UP_1_BRANDAN3"/>
      <sheetName val="UP_V_BALIKPAPAN3"/>
      <sheetName val="DIT_HILIR3"/>
      <sheetName val="UP_IV_CILACAP3"/>
      <sheetName val="UP_III_PLAJU3"/>
      <sheetName val="KONS_DIT_HULU3"/>
      <sheetName val="KR_AMPEL3"/>
      <sheetName val="UP_VII_KASIM3"/>
      <sheetName val="KONS_BID_P3"/>
      <sheetName val="NERACA_SESUAI_PROGRAM_GL_MAGIC3"/>
      <sheetName val="Rekap_HAR3"/>
      <sheetName val="Ref_Unggulan3"/>
      <sheetName val="Project_Data3"/>
      <sheetName val="Basic_Price3"/>
      <sheetName val="Selling_Price3"/>
      <sheetName val="FORM_A12_BJI3"/>
      <sheetName val="FORM_A12MED3"/>
      <sheetName val="FORM_A12PKM3"/>
      <sheetName val="FORM_A12PMS_20113"/>
      <sheetName val="FORM_A12PSP3"/>
      <sheetName val="FORM_A12_SBG3"/>
      <sheetName val="Kerusakan_Trafo3"/>
      <sheetName val="APP_CAWANG3"/>
      <sheetName val="BAHAN_BAKAR(19-21)3"/>
      <sheetName val="PGT_2_23"/>
      <sheetName val="Bln1_33"/>
      <sheetName val="AHSP_PAKAI3"/>
      <sheetName val="LIST_HARGA3"/>
      <sheetName val="4SM00369_&amp;_4SM00370_3"/>
      <sheetName val="HRG_BHN3"/>
      <sheetName val="AKTIVA_TETAP3"/>
      <sheetName val="Daftar_Tabel3"/>
      <sheetName val="HRG_BAHAN_&amp;_UPAH_okk3"/>
      <sheetName val="Analis_Kusen_okk3"/>
      <sheetName val="FE-1770_P13"/>
      <sheetName val="Budget_Import3"/>
      <sheetName val="Budget_Jasa3"/>
      <sheetName val="Rekap_Biaya3"/>
      <sheetName val="BOQ_GI_BELAWAN3"/>
      <sheetName val="H_Satuan3"/>
      <sheetName val="FORM_A1_A2_APD3"/>
      <sheetName val="DATA-BASE_SUTT3"/>
      <sheetName val="Daftar_Kegiatan3"/>
      <sheetName val="Input_GENERATION-DATA3"/>
      <sheetName val="A1_PRY3"/>
      <sheetName val="Isian_Biodata3"/>
      <sheetName val="Inv_KITLUR_SUMBAGUT3"/>
      <sheetName val="Inv_KITLUR_SUMBAGSEL3"/>
      <sheetName val="WBS_23"/>
      <sheetName val="Land_Clearing-pnw3"/>
      <sheetName val="4-Basic_Price3"/>
      <sheetName val="laporan_pemakaian_blangko3"/>
      <sheetName val="Anal_HPS3"/>
      <sheetName val="PDPT_-_BL3"/>
      <sheetName val="AHS_3"/>
      <sheetName val="FLI_-_Sec_13"/>
      <sheetName val="BLC_20163"/>
      <sheetName val="FORM_A12BJI3"/>
      <sheetName val="FORM_A12NIA3"/>
      <sheetName val="FORM_A12RAP3"/>
      <sheetName val="FORM_A12PMS3"/>
      <sheetName val="FORM_A12SBG3"/>
      <sheetName val="10_Trafo3"/>
      <sheetName val="136_01(piutang_belum_faktur)3"/>
      <sheetName val="8LT_123"/>
      <sheetName val="For_Report-Akum3"/>
      <sheetName val="rekmodiPtk_(MAP)3"/>
      <sheetName val="01_A3"/>
      <sheetName val="Non-Statistical_Sampling_Maste3"/>
      <sheetName val="Two_Step_Revenue_Testing_Maste3"/>
      <sheetName val="Global_Data3"/>
      <sheetName val="EXPERTISE_ALL_Ceritified3"/>
      <sheetName val="A_W__TIGER3"/>
      <sheetName val="A_W__VANAMEI3"/>
      <sheetName val="HARGA_SWAL+SKT3"/>
      <sheetName val="grafi_kesiapan_versi_p3b_dan_p3"/>
      <sheetName val="Construction_Period_Costs3"/>
      <sheetName val="Plant_Characteristics3"/>
      <sheetName val="RKA_20103"/>
      <sheetName val="DATA_AKHIR3"/>
      <sheetName val="scada_20013"/>
      <sheetName val="Vendor_UJH3"/>
      <sheetName val="1770S_3"/>
      <sheetName val="simulasi_tb_53"/>
      <sheetName val="Peralatan-ok_jgn_dirubah_lagi3"/>
      <sheetName val="GMTN_201710Y3"/>
      <sheetName val="GMTN_201730Y3"/>
      <sheetName val="REKAP_PER_SPK3"/>
      <sheetName val="RKAP_20163"/>
      <sheetName val="SISTEM_SUMBAGSEL3"/>
      <sheetName val="NOTES_3"/>
      <sheetName val="A_u_g3"/>
      <sheetName val="J_u_l3"/>
      <sheetName val="O_c_t3"/>
      <sheetName val="A_p_r3"/>
      <sheetName val="M_a_y3"/>
      <sheetName val="S_e_p3"/>
      <sheetName val="00_received_in_013"/>
      <sheetName val="F_e_b3"/>
      <sheetName val="Per_GL_J_a_n3"/>
      <sheetName val="J_u_n3"/>
      <sheetName val="M_a_r3"/>
      <sheetName val="Piutang_Normal_Psrt3"/>
      <sheetName val="Data_Input3"/>
      <sheetName val="Data_Validasi3"/>
      <sheetName val="Har_R_Corr_&amp;_NR_OH3"/>
      <sheetName val="DISC_Profile3"/>
      <sheetName val="Taksonomi_Risiko3"/>
      <sheetName val="K_6DEPOSIT3"/>
      <sheetName val="I_5_ADDITION3"/>
      <sheetName val="PLTD_Bitung3"/>
      <sheetName val="sr,_jtr_&amp;_trafo3"/>
      <sheetName val="Harga_BBM3"/>
      <sheetName val="RINCIAN_HARGA_MATERIAL3"/>
      <sheetName val="Detil_Timeline_(Week)3"/>
      <sheetName val="Program_VS_Position3"/>
      <sheetName val="RAB_Total3"/>
      <sheetName val="SMD_3"/>
      <sheetName val="ICT_3"/>
      <sheetName val="OJT_3"/>
      <sheetName val="INTRS_3"/>
      <sheetName val="PRESENT_PA3"/>
      <sheetName val="SER_DJK3"/>
      <sheetName val="SER_DAMKAR_D3"/>
      <sheetName val="REFRESH_3"/>
      <sheetName val="Kebutuhan_Sertifikasi3"/>
      <sheetName val="Matriks_SKTTK_Har3"/>
      <sheetName val="Matriks_SKTTK_Op3"/>
      <sheetName val="KODE_OP_KORP_&amp;_UNIT3"/>
      <sheetName val="RAB_&amp;_RCO_OWNER_VERS_3"/>
      <sheetName val="Detail_311_013"/>
      <sheetName val="Detail_311_023"/>
      <sheetName val="Permanent_info3"/>
      <sheetName val="BQ_Gardu_Induk3"/>
      <sheetName val="BQ_Training3"/>
      <sheetName val="Pola_Beban_(2)3"/>
      <sheetName val="PSP_Master_JEIA_3"/>
      <sheetName val="tabel_tarip_grade3"/>
      <sheetName val="Tabel_PTKP3"/>
      <sheetName val="Pendapatan_IPTL_2008_233"/>
      <sheetName val="Rekap_Kinerja3"/>
      <sheetName val="Agregat_Halus_&amp;_Kasar3"/>
      <sheetName val="Galian_12"/>
      <sheetName val="H_MAT2"/>
      <sheetName val="MRT-03_2"/>
      <sheetName val="entry_kpj3"/>
      <sheetName val="Electrical_3"/>
      <sheetName val="SCADA_ENG3"/>
      <sheetName val="Supervisory_Control_System3"/>
      <sheetName val="23_switchgear_20_kv_rev3"/>
      <sheetName val="Inflasi_20193"/>
      <sheetName val="KONTROL&amp;PROTEKSI_new3"/>
      <sheetName val="perhitungan_inflasi3"/>
      <sheetName val="Bill_of_Qty_MEP3"/>
      <sheetName val="Rekap_AI_2022_BK2"/>
      <sheetName val="2_Basic_Price3"/>
      <sheetName val="INPUT_HARGA3"/>
      <sheetName val="KINERJA_OPERASI2"/>
      <sheetName val="www_Kelasexcel_web_id2"/>
      <sheetName val="General_Parameter2"/>
      <sheetName val="R_A_B2"/>
      <sheetName val="KINERJA_UNIT3"/>
      <sheetName val="Rekap_Piutang3"/>
      <sheetName val="minggu_(2)2"/>
      <sheetName val="galian_saluran2"/>
      <sheetName val="BPP_32"/>
      <sheetName val="U2_5_RM_From_Purhase2"/>
      <sheetName val="AU_012"/>
      <sheetName val="data_OCR2"/>
      <sheetName val="DataBase_Har2"/>
      <sheetName val="N_o_v2"/>
      <sheetName val="J_a_n2"/>
      <sheetName val="JURNAL_JAN'982"/>
      <sheetName val="Efficiency_English2"/>
      <sheetName val="HGPI_Duri2"/>
      <sheetName val="KEBUTUHAN_MATERIAL_UP3_FBB2"/>
      <sheetName val="KEBUTUHAN_MATERIAL_UP3_FBT2"/>
      <sheetName val="KEBUTUHAN_MATERIAL_UP3_KUPANG2"/>
      <sheetName val="KEBUTUHAN_MATERIAL_UP3_SUMBA2"/>
      <sheetName val="ANALISA_GRS_TENGAH2"/>
      <sheetName val="Analisa_BOW_08_NP2"/>
      <sheetName val="Daftar_Harga2"/>
      <sheetName val="Analisa_Upah_&amp;_Bahan_Plum2"/>
      <sheetName val="KOMPENSASI_OKT_092"/>
      <sheetName val="RumusTB_1_bln2"/>
      <sheetName val="131_(Piutang_PJB)2"/>
      <sheetName val="132_(Piutang_PLN)2"/>
      <sheetName val="133_pihak_ke32"/>
      <sheetName val="MON__SKKO2"/>
      <sheetName val="CFLK2_016"/>
      <sheetName val="NRC_ENERGI6"/>
      <sheetName val="BiInves-Ikhtisar_CJI36"/>
      <sheetName val="Persd-Mat_APDP6"/>
      <sheetName val="Persd-Mat_KTP6"/>
      <sheetName val="Persd-Mat_skp6"/>
      <sheetName val="Persd-Mat_ptk6"/>
      <sheetName val="Persd-Mat_skw6"/>
      <sheetName val="Persd-Mat_kwl6"/>
      <sheetName val="Persd-Mat_SGU6"/>
      <sheetName val="A1_pri1236"/>
      <sheetName val="ENERGI_MIX_2005-2010-OK-rev26"/>
      <sheetName val="Bln2_16"/>
      <sheetName val="NERACA_DAYA6"/>
      <sheetName val="SKTM-SD_JAN_(24)6"/>
      <sheetName val="Harga_BBM_Indonesia6"/>
      <sheetName val="PS&amp;Susut_TL6"/>
      <sheetName val="Meter_merek_Ganz6"/>
      <sheetName val="Resource_Plan_(2)6"/>
      <sheetName val="JML_MDU6"/>
      <sheetName val="Mar_20046"/>
      <sheetName val="neraca_1999-20006"/>
      <sheetName val="B_3_a_36"/>
      <sheetName val="Data_I6"/>
      <sheetName val="Kuantitas_&amp;_Harga6"/>
      <sheetName val="the_list6"/>
      <sheetName val="Mat&amp;PDP_YAD6"/>
      <sheetName val="Proyeksi_Produksi6"/>
      <sheetName val="PESUT_TW26"/>
      <sheetName val="Hg_Sat6"/>
      <sheetName val="FORM_BQ_TL_PRATU_4cct6"/>
      <sheetName val="Penyulang_Padam6"/>
      <sheetName val="matr_aux6"/>
      <sheetName val="matr_engine6"/>
      <sheetName val="jasa_rehab6"/>
      <sheetName val="jasa_pondasi6"/>
      <sheetName val="jasa_rekon_material6"/>
      <sheetName val="Premi_Iuran6"/>
      <sheetName val="H_Dasar6"/>
      <sheetName val="PREDIKSI_PRODUKSI6"/>
      <sheetName val="RAB_GI6"/>
      <sheetName val="8_b_Lamp_B-1_BAHP_Evaluasi_SPH5"/>
      <sheetName val="dongia_(2)5"/>
      <sheetName val="THPDMoi__(2)5"/>
      <sheetName val="TONG_HOP_VL-NC5"/>
      <sheetName val="TONGKE3p_5"/>
      <sheetName val="TH_VL,_NC,_DDHT_Thanhphuoc5"/>
      <sheetName val="DON_GIA5"/>
      <sheetName val="t-h_HA_THE5"/>
      <sheetName val="CHITIET_VL-NC-TT_-1p5"/>
      <sheetName val="TONG_HOP_VL-NC_TT5"/>
      <sheetName val="TH_XL5"/>
      <sheetName val="CHITIET_VL-NC5"/>
      <sheetName val="CHITIET_VL-NC-TT-3p5"/>
      <sheetName val="KPVC-BD_5"/>
      <sheetName val="Rekap_rutin_psb5"/>
      <sheetName val="Program_Strategis5"/>
      <sheetName val="FORM_A35"/>
      <sheetName val="Rekap_20115"/>
      <sheetName val="tabel_JHT5"/>
      <sheetName val="Calc_Inst5"/>
      <sheetName val="Assumptions_(2)5"/>
      <sheetName val="Transver_kWh5"/>
      <sheetName val="Grafik_Wil5"/>
      <sheetName val="Gab_Cab5"/>
      <sheetName val="Balance_Sheet5"/>
      <sheetName val="Income_Statement5"/>
      <sheetName val="PERHITUNGAN_20095"/>
      <sheetName val="I-Rutin_Switchgear5"/>
      <sheetName val="I-Rutin_SUTT5"/>
      <sheetName val="I-Rutin_Banghal5"/>
      <sheetName val="I-R_Kendaraan5"/>
      <sheetName val="I-R_Perlengkapan_Um5"/>
      <sheetName val="V-Rutin_Banghal5"/>
      <sheetName val="V-R_Kendaraan5"/>
      <sheetName val="V-R_Perlengkapan_Umum5"/>
      <sheetName val="V-NR_Banghal5"/>
      <sheetName val="I-Rutin_Transformator5"/>
      <sheetName val="COVER_A1_A35"/>
      <sheetName val="DAF-_PEG5"/>
      <sheetName val="Kontrak_vs_Realisasi_Gas5"/>
      <sheetName val="dengan_pembangkitan5"/>
      <sheetName val="1_2_SAIDI5"/>
      <sheetName val="4_1_BPP5"/>
      <sheetName val="Sudah_Berjalan5"/>
      <sheetName val="Prdk_2000_(2)5"/>
      <sheetName val="Laba_Rugi5"/>
      <sheetName val="Grf_Pedp_Lain24"/>
      <sheetName val="Template-WBS_APP4"/>
      <sheetName val="Rek_Analisa4"/>
      <sheetName val="BIAYA_TIDAK_LANGSUNG4"/>
      <sheetName val="GABLUARJAWA1_(2)4"/>
      <sheetName val="Material_Distribusi4"/>
      <sheetName val="Tabel_Kode4"/>
      <sheetName val="Dasar_Pemadaman4"/>
      <sheetName val="hal_14b4"/>
      <sheetName val="Rekap_2002_mod4"/>
      <sheetName val="Tabel_Istilah4"/>
      <sheetName val="KONS_BID_P&amp;N4"/>
      <sheetName val="UP_II_DUMAI4"/>
      <sheetName val="KP_DIT_HULU4"/>
      <sheetName val="UP_VI_BALONGAN4"/>
      <sheetName val="UP_1_BRANDAN4"/>
      <sheetName val="UP_V_BALIKPAPAN4"/>
      <sheetName val="DIT_HILIR4"/>
      <sheetName val="UP_IV_CILACAP4"/>
      <sheetName val="UP_III_PLAJU4"/>
      <sheetName val="KONS_DIT_HULU4"/>
      <sheetName val="KR_AMPEL4"/>
      <sheetName val="UP_VII_KASIM4"/>
      <sheetName val="KONS_BID_P4"/>
      <sheetName val="NERACA_SESUAI_PROGRAM_GL_MAGIC4"/>
      <sheetName val="Rekap_HAR4"/>
      <sheetName val="Ref_Unggulan4"/>
      <sheetName val="Project_Data4"/>
      <sheetName val="Basic_Price4"/>
      <sheetName val="Selling_Price4"/>
      <sheetName val="FORM_A12_BJI4"/>
      <sheetName val="FORM_A12MED4"/>
      <sheetName val="FORM_A12PKM4"/>
      <sheetName val="FORM_A12PMS_20114"/>
      <sheetName val="FORM_A12PSP4"/>
      <sheetName val="FORM_A12_SBG4"/>
      <sheetName val="Kerusakan_Trafo4"/>
      <sheetName val="APP_CAWANG4"/>
      <sheetName val="BAHAN_BAKAR(19-21)4"/>
      <sheetName val="PGT_2_24"/>
      <sheetName val="Bln1_34"/>
      <sheetName val="AHSP_PAKAI4"/>
      <sheetName val="LIST_HARGA4"/>
      <sheetName val="4SM00369_&amp;_4SM00370_4"/>
      <sheetName val="HRG_BHN4"/>
      <sheetName val="AKTIVA_TETAP4"/>
      <sheetName val="Daftar_Tabel4"/>
      <sheetName val="HRG_BAHAN_&amp;_UPAH_okk4"/>
      <sheetName val="Analis_Kusen_okk4"/>
      <sheetName val="FE-1770_P14"/>
      <sheetName val="Budget_Import4"/>
      <sheetName val="Budget_Jasa4"/>
      <sheetName val="Rekap_Biaya4"/>
      <sheetName val="BOQ_GI_BELAWAN4"/>
      <sheetName val="H_Satuan4"/>
      <sheetName val="FORM_A1_A2_APD4"/>
      <sheetName val="DATA-BASE_SUTT4"/>
      <sheetName val="Daftar_Kegiatan4"/>
      <sheetName val="Input_GENERATION-DATA4"/>
      <sheetName val="A1_PRY4"/>
      <sheetName val="Isian_Biodata4"/>
      <sheetName val="Inv_KITLUR_SUMBAGUT4"/>
      <sheetName val="Inv_KITLUR_SUMBAGSEL4"/>
      <sheetName val="WBS_24"/>
      <sheetName val="Land_Clearing-pnw4"/>
      <sheetName val="4-Basic_Price4"/>
      <sheetName val="laporan_pemakaian_blangko4"/>
      <sheetName val="Anal_HPS4"/>
      <sheetName val="PDPT_-_BL4"/>
      <sheetName val="AHS_4"/>
      <sheetName val="FLI_-_Sec_14"/>
      <sheetName val="BLC_20164"/>
      <sheetName val="FORM_A12BJI4"/>
      <sheetName val="FORM_A12NIA4"/>
      <sheetName val="FORM_A12RAP4"/>
      <sheetName val="FORM_A12PMS4"/>
      <sheetName val="FORM_A12SBG4"/>
      <sheetName val="10_Trafo4"/>
      <sheetName val="136_01(piutang_belum_faktur)4"/>
      <sheetName val="8LT_124"/>
      <sheetName val="For_Report-Akum4"/>
      <sheetName val="rekmodiPtk_(MAP)4"/>
      <sheetName val="01_A4"/>
      <sheetName val="Non-Statistical_Sampling_Maste4"/>
      <sheetName val="Two_Step_Revenue_Testing_Maste4"/>
      <sheetName val="Global_Data4"/>
      <sheetName val="EXPERTISE_ALL_Ceritified4"/>
      <sheetName val="A_W__TIGER4"/>
      <sheetName val="A_W__VANAMEI4"/>
      <sheetName val="HARGA_SWAL+SKT4"/>
      <sheetName val="grafi_kesiapan_versi_p3b_dan_p4"/>
      <sheetName val="Construction_Period_Costs4"/>
      <sheetName val="Plant_Characteristics4"/>
      <sheetName val="RKA_20104"/>
      <sheetName val="DATA_AKHIR4"/>
      <sheetName val="scada_20014"/>
      <sheetName val="Vendor_UJH4"/>
      <sheetName val="1770S_4"/>
      <sheetName val="simulasi_tb_54"/>
      <sheetName val="Peralatan-ok_jgn_dirubah_lagi4"/>
      <sheetName val="GMTN_201710Y4"/>
      <sheetName val="GMTN_201730Y4"/>
      <sheetName val="REKAP_PER_SPK4"/>
      <sheetName val="RKAP_20164"/>
      <sheetName val="SISTEM_SUMBAGSEL4"/>
      <sheetName val="NOTES_4"/>
      <sheetName val="A_u_g4"/>
      <sheetName val="J_u_l4"/>
      <sheetName val="O_c_t4"/>
      <sheetName val="A_p_r4"/>
      <sheetName val="M_a_y4"/>
      <sheetName val="S_e_p4"/>
      <sheetName val="00_received_in_014"/>
      <sheetName val="F_e_b4"/>
      <sheetName val="Per_GL_J_a_n4"/>
      <sheetName val="J_u_n4"/>
      <sheetName val="M_a_r4"/>
      <sheetName val="Piutang_Normal_Psrt4"/>
      <sheetName val="Data_Input4"/>
      <sheetName val="Data_Validasi4"/>
      <sheetName val="Har_R_Corr_&amp;_NR_OH4"/>
      <sheetName val="DISC_Profile4"/>
      <sheetName val="Taksonomi_Risiko4"/>
      <sheetName val="K_6DEPOSIT4"/>
      <sheetName val="I_5_ADDITION4"/>
      <sheetName val="PLTD_Bitung4"/>
      <sheetName val="sr,_jtr_&amp;_trafo4"/>
      <sheetName val="Harga_BBM4"/>
      <sheetName val="RINCIAN_HARGA_MATERIAL4"/>
      <sheetName val="Detil_Timeline_(Week)4"/>
      <sheetName val="Program_VS_Position4"/>
      <sheetName val="RAB_Total4"/>
      <sheetName val="SMD_4"/>
      <sheetName val="ICT_4"/>
      <sheetName val="OJT_4"/>
      <sheetName val="INTRS_4"/>
      <sheetName val="PRESENT_PA4"/>
      <sheetName val="SER_DJK4"/>
      <sheetName val="SER_DAMKAR_D4"/>
      <sheetName val="REFRESH_4"/>
      <sheetName val="Kebutuhan_Sertifikasi4"/>
      <sheetName val="Matriks_SKTTK_Har4"/>
      <sheetName val="Matriks_SKTTK_Op4"/>
      <sheetName val="KODE_OP_KORP_&amp;_UNIT4"/>
      <sheetName val="RAB_&amp;_RCO_OWNER_VERS_4"/>
      <sheetName val="Detail_311_014"/>
      <sheetName val="Detail_311_024"/>
      <sheetName val="Permanent_info4"/>
      <sheetName val="BQ_Gardu_Induk4"/>
      <sheetName val="BQ_Training4"/>
      <sheetName val="Pola_Beban_(2)4"/>
      <sheetName val="PSP_Master_JEIA_4"/>
      <sheetName val="tabel_tarip_grade4"/>
      <sheetName val="Tabel_PTKP4"/>
      <sheetName val="Pendapatan_IPTL_2008_234"/>
      <sheetName val="Rekap_Kinerja4"/>
      <sheetName val="Agregat_Halus_&amp;_Kasar4"/>
      <sheetName val="Galian_13"/>
      <sheetName val="H_MAT3"/>
      <sheetName val="MRT-03_3"/>
      <sheetName val="entry_kpj4"/>
      <sheetName val="Electrical_4"/>
      <sheetName val="SCADA_ENG4"/>
      <sheetName val="Supervisory_Control_System4"/>
      <sheetName val="23_switchgear_20_kv_rev4"/>
      <sheetName val="Inflasi_20194"/>
      <sheetName val="KONTROL&amp;PROTEKSI_new4"/>
      <sheetName val="perhitungan_inflasi4"/>
      <sheetName val="Bill_of_Qty_MEP4"/>
      <sheetName val="2_Basic_Price4"/>
      <sheetName val="INPUT_HARGA4"/>
      <sheetName val="Rekap_AI_2022_BK3"/>
      <sheetName val="KINERJA_OPERASI3"/>
      <sheetName val="www_Kelasexcel_web_id3"/>
      <sheetName val="General_Parameter3"/>
      <sheetName val="R_A_B3"/>
      <sheetName val="KINERJA_UNIT4"/>
      <sheetName val="Rekap_Piutang4"/>
      <sheetName val="minggu_(2)3"/>
      <sheetName val="galian_saluran3"/>
      <sheetName val="BPP_33"/>
      <sheetName val="U2_5_RM_From_Purhase3"/>
      <sheetName val="AU_013"/>
      <sheetName val="data_OCR3"/>
      <sheetName val="DataBase_Har3"/>
      <sheetName val="N_o_v3"/>
      <sheetName val="J_a_n3"/>
      <sheetName val="JURNAL_JAN'983"/>
      <sheetName val="Efficiency_English3"/>
      <sheetName val="HGPI_Duri3"/>
      <sheetName val="KEBUTUHAN_MATERIAL_UP3_FBB3"/>
      <sheetName val="KEBUTUHAN_MATERIAL_UP3_FBT3"/>
      <sheetName val="KEBUTUHAN_MATERIAL_UP3_KUPANG3"/>
      <sheetName val="KEBUTUHAN_MATERIAL_UP3_SUMBA3"/>
      <sheetName val="ANALISA_GRS_TENGAH3"/>
      <sheetName val="Analisa_BOW_08_NP3"/>
      <sheetName val="Daftar_Harga3"/>
      <sheetName val="Analisa_Upah_&amp;_Bahan_Plum3"/>
      <sheetName val="KOMPENSASI_OKT_093"/>
      <sheetName val="RumusTB_1_bln3"/>
      <sheetName val="131_(Piutang_PJB)3"/>
      <sheetName val="132_(Piutang_PLN)3"/>
      <sheetName val="133_pihak_ke33"/>
      <sheetName val="MON__SKKO3"/>
      <sheetName val="CFLK2_017"/>
      <sheetName val="NRC_ENERGI7"/>
      <sheetName val="BiInves-Ikhtisar_CJI37"/>
      <sheetName val="Persd-Mat_APDP7"/>
      <sheetName val="Persd-Mat_KTP7"/>
      <sheetName val="Persd-Mat_skp7"/>
      <sheetName val="Persd-Mat_ptk7"/>
      <sheetName val="Persd-Mat_skw7"/>
      <sheetName val="Persd-Mat_kwl7"/>
      <sheetName val="Persd-Mat_SGU7"/>
      <sheetName val="A1_pri1237"/>
      <sheetName val="ENERGI_MIX_2005-2010-OK-rev27"/>
      <sheetName val="Bln2_17"/>
      <sheetName val="NERACA_DAYA7"/>
      <sheetName val="SKTM-SD_JAN_(24)7"/>
      <sheetName val="Harga_BBM_Indonesia7"/>
      <sheetName val="Sheet1_(2)7"/>
      <sheetName val="PS&amp;Susut_TL7"/>
      <sheetName val="Meter_merek_Ganz7"/>
      <sheetName val="Resource_Plan_(2)7"/>
      <sheetName val="JML_MDU7"/>
      <sheetName val="Mar_20047"/>
      <sheetName val="neraca_1999-20007"/>
      <sheetName val="B_3_a_37"/>
      <sheetName val="Data_I7"/>
      <sheetName val="Kuantitas_&amp;_Harga7"/>
      <sheetName val="the_list7"/>
      <sheetName val="Mat&amp;PDP_YAD7"/>
      <sheetName val="Proyeksi_Produksi7"/>
      <sheetName val="PESUT_TW27"/>
      <sheetName val="Hg_Sat7"/>
      <sheetName val="FORM_BQ_TL_PRATU_4cct7"/>
      <sheetName val="Penyulang_Padam7"/>
      <sheetName val="matr_aux7"/>
      <sheetName val="matr_engine7"/>
      <sheetName val="jasa_rehab7"/>
      <sheetName val="jasa_pondasi7"/>
      <sheetName val="jasa_rekon_material7"/>
      <sheetName val="Premi_Iuran7"/>
      <sheetName val="H_Dasar7"/>
      <sheetName val="PREDIKSI_PRODUKSI7"/>
      <sheetName val="RAB_GI7"/>
      <sheetName val="8_b_Lamp_B-1_BAHP_Evaluasi_SPH6"/>
      <sheetName val="dongia_(2)6"/>
      <sheetName val="THPDMoi__(2)6"/>
      <sheetName val="TONG_HOP_VL-NC6"/>
      <sheetName val="TONGKE3p_6"/>
      <sheetName val="TH_VL,_NC,_DDHT_Thanhphuoc6"/>
      <sheetName val="DON_GIA6"/>
      <sheetName val="t-h_HA_THE6"/>
      <sheetName val="CHITIET_VL-NC-TT_-1p6"/>
      <sheetName val="TONG_HOP_VL-NC_TT6"/>
      <sheetName val="TH_XL6"/>
      <sheetName val="CHITIET_VL-NC6"/>
      <sheetName val="CHITIET_VL-NC-TT-3p6"/>
      <sheetName val="KPVC-BD_6"/>
      <sheetName val="Rekap_rutin_psb6"/>
      <sheetName val="Program_Strategis6"/>
      <sheetName val="FORM_A36"/>
      <sheetName val="Rekap_20116"/>
      <sheetName val="tabel_JHT6"/>
      <sheetName val="Calc_Inst6"/>
      <sheetName val="Assumptions_(2)6"/>
      <sheetName val="Transver_kWh6"/>
      <sheetName val="Grafik_Wil6"/>
      <sheetName val="Gab_Cab6"/>
      <sheetName val="Balance_Sheet6"/>
      <sheetName val="Income_Statement6"/>
      <sheetName val="PERHITUNGAN_20096"/>
      <sheetName val="I-Rutin_Switchgear6"/>
      <sheetName val="I-Rutin_SUTT6"/>
      <sheetName val="I-Rutin_Banghal6"/>
      <sheetName val="I-R_Kendaraan6"/>
      <sheetName val="I-R_Perlengkapan_Um6"/>
      <sheetName val="V-Rutin_Banghal6"/>
      <sheetName val="V-R_Kendaraan6"/>
      <sheetName val="V-R_Perlengkapan_Umum6"/>
      <sheetName val="V-NR_Banghal6"/>
      <sheetName val="I-Rutin_Transformator6"/>
      <sheetName val="COVER_A1_A36"/>
      <sheetName val="DAF-_PEG6"/>
      <sheetName val="Kontrak_vs_Realisasi_Gas6"/>
      <sheetName val="dengan_pembangkitan6"/>
      <sheetName val="1_2_SAIDI6"/>
      <sheetName val="4_1_BPP6"/>
      <sheetName val="Sudah_Berjalan6"/>
      <sheetName val="Prdk_2000_(2)6"/>
      <sheetName val="Laba_Rugi6"/>
      <sheetName val="Grf_Pedp_Lain25"/>
      <sheetName val="Template-WBS_APP5"/>
      <sheetName val="Rek_Analisa5"/>
      <sheetName val="BIAYA_TIDAK_LANGSUNG5"/>
      <sheetName val="GABLUARJAWA1_(2)5"/>
      <sheetName val="Material_Distribusi5"/>
      <sheetName val="Tabel_Kode5"/>
      <sheetName val="Dasar_Pemadaman5"/>
      <sheetName val="hal_14b5"/>
      <sheetName val="Rekap_2002_mod5"/>
      <sheetName val="Tabel_Istilah5"/>
      <sheetName val="KONS_BID_P&amp;N5"/>
      <sheetName val="UP_II_DUMAI5"/>
      <sheetName val="KP_DIT_HULU5"/>
      <sheetName val="UP_VI_BALONGAN5"/>
      <sheetName val="UP_1_BRANDAN5"/>
      <sheetName val="UP_V_BALIKPAPAN5"/>
      <sheetName val="DIT_HILIR5"/>
      <sheetName val="UP_IV_CILACAP5"/>
      <sheetName val="UP_III_PLAJU5"/>
      <sheetName val="KONS_DIT_HULU5"/>
      <sheetName val="KR_AMPEL5"/>
      <sheetName val="UP_VII_KASIM5"/>
      <sheetName val="KONS_BID_P5"/>
      <sheetName val="NERACA_SESUAI_PROGRAM_GL_MAGIC5"/>
      <sheetName val="Rekap_HAR5"/>
      <sheetName val="Ref_Unggulan5"/>
      <sheetName val="Project_Data5"/>
      <sheetName val="Basic_Price5"/>
      <sheetName val="Selling_Price5"/>
      <sheetName val="FORM_A12_BJI5"/>
      <sheetName val="FORM_A12MED5"/>
      <sheetName val="FORM_A12PKM5"/>
      <sheetName val="FORM_A12PMS_20115"/>
      <sheetName val="FORM_A12PSP5"/>
      <sheetName val="FORM_A12_SBG5"/>
      <sheetName val="Kerusakan_Trafo5"/>
      <sheetName val="APP_CAWANG5"/>
      <sheetName val="BAHAN_BAKAR(19-21)5"/>
      <sheetName val="PGT_2_25"/>
      <sheetName val="Bln1_35"/>
      <sheetName val="AHSP_PAKAI5"/>
      <sheetName val="LIST_HARGA5"/>
      <sheetName val="4SM00369_&amp;_4SM00370_5"/>
      <sheetName val="HRG_BHN5"/>
      <sheetName val="AKTIVA_TETAP5"/>
      <sheetName val="Daftar_Tabel5"/>
      <sheetName val="HRG_BAHAN_&amp;_UPAH_okk5"/>
      <sheetName val="Analis_Kusen_okk5"/>
      <sheetName val="FE-1770_P15"/>
      <sheetName val="Budget_Import5"/>
      <sheetName val="Budget_Jasa5"/>
      <sheetName val="Rekap_Biaya5"/>
      <sheetName val="BOQ_GI_BELAWAN5"/>
      <sheetName val="H_Satuan5"/>
      <sheetName val="FORM_A1_A2_APD5"/>
      <sheetName val="DATA-BASE_SUTT5"/>
      <sheetName val="Daftar_Kegiatan5"/>
      <sheetName val="Input_GENERATION-DATA5"/>
      <sheetName val="A1_PRY5"/>
      <sheetName val="Isian_Biodata5"/>
      <sheetName val="Inv_KITLUR_SUMBAGUT5"/>
      <sheetName val="Inv_KITLUR_SUMBAGSEL5"/>
      <sheetName val="WBS_25"/>
      <sheetName val="Land_Clearing-pnw5"/>
      <sheetName val="4-Basic_Price5"/>
      <sheetName val="laporan_pemakaian_blangko5"/>
      <sheetName val="Anal_HPS5"/>
      <sheetName val="PDPT_-_BL5"/>
      <sheetName val="AHS_5"/>
      <sheetName val="FLI_-_Sec_15"/>
      <sheetName val="BLC_20165"/>
      <sheetName val="FORM_A12BJI5"/>
      <sheetName val="FORM_A12NIA5"/>
      <sheetName val="FORM_A12RAP5"/>
      <sheetName val="FORM_A12PMS5"/>
      <sheetName val="FORM_A12SBG5"/>
      <sheetName val="10_Trafo5"/>
      <sheetName val="136_01(piutang_belum_faktur)5"/>
      <sheetName val="8LT_125"/>
      <sheetName val="For_Report-Akum5"/>
      <sheetName val="rekmodiPtk_(MAP)5"/>
      <sheetName val="01_A5"/>
      <sheetName val="Non-Statistical_Sampling_Maste5"/>
      <sheetName val="Two_Step_Revenue_Testing_Maste5"/>
      <sheetName val="Global_Data5"/>
      <sheetName val="EXPERTISE_ALL_Ceritified5"/>
      <sheetName val="A_W__TIGER5"/>
      <sheetName val="A_W__VANAMEI5"/>
      <sheetName val="HARGA_SWAL+SKT5"/>
      <sheetName val="grafi_kesiapan_versi_p3b_dan_p5"/>
      <sheetName val="Construction_Period_Costs5"/>
      <sheetName val="Plant_Characteristics5"/>
      <sheetName val="RKA_20105"/>
      <sheetName val="DATA_AKHIR5"/>
      <sheetName val="scada_20015"/>
      <sheetName val="Vendor_UJH5"/>
      <sheetName val="1770S_5"/>
      <sheetName val="simulasi_tb_55"/>
      <sheetName val="Peralatan-ok_jgn_dirubah_lagi5"/>
      <sheetName val="GMTN_201710Y5"/>
      <sheetName val="GMTN_201730Y5"/>
      <sheetName val="REKAP_PER_SPK5"/>
      <sheetName val="RKAP_20165"/>
      <sheetName val="SISTEM_SUMBAGSEL5"/>
      <sheetName val="NOTES_5"/>
      <sheetName val="A_u_g5"/>
      <sheetName val="J_u_l5"/>
      <sheetName val="O_c_t5"/>
      <sheetName val="A_p_r5"/>
      <sheetName val="M_a_y5"/>
      <sheetName val="S_e_p5"/>
      <sheetName val="00_received_in_015"/>
      <sheetName val="F_e_b5"/>
      <sheetName val="Per_GL_J_a_n5"/>
      <sheetName val="J_u_n5"/>
      <sheetName val="M_a_r5"/>
      <sheetName val="Piutang_Normal_Psrt5"/>
      <sheetName val="Data_Input5"/>
      <sheetName val="Data_Validasi5"/>
      <sheetName val="Har_R_Corr_&amp;_NR_OH5"/>
      <sheetName val="DISC_Profile5"/>
      <sheetName val="Taksonomi_Risiko5"/>
      <sheetName val="K_6DEPOSIT5"/>
      <sheetName val="I_5_ADDITION5"/>
      <sheetName val="PLTD_Bitung5"/>
      <sheetName val="sr,_jtr_&amp;_trafo5"/>
      <sheetName val="Harga_BBM5"/>
      <sheetName val="RINCIAN_HARGA_MATERIAL5"/>
      <sheetName val="Detil_Timeline_(Week)5"/>
      <sheetName val="Program_VS_Position5"/>
      <sheetName val="RAB_Total5"/>
      <sheetName val="SMD_5"/>
      <sheetName val="ICT_5"/>
      <sheetName val="OJT_5"/>
      <sheetName val="INTRS_5"/>
      <sheetName val="PRESENT_PA5"/>
      <sheetName val="SER_DJK5"/>
      <sheetName val="SER_DAMKAR_D5"/>
      <sheetName val="REFRESH_5"/>
      <sheetName val="Kebutuhan_Sertifikasi5"/>
      <sheetName val="Matriks_SKTTK_Har5"/>
      <sheetName val="Matriks_SKTTK_Op5"/>
      <sheetName val="KODE_OP_KORP_&amp;_UNIT5"/>
      <sheetName val="RAB_&amp;_RCO_OWNER_VERS_5"/>
      <sheetName val="Detail_311_015"/>
      <sheetName val="Detail_311_025"/>
      <sheetName val="Permanent_info5"/>
      <sheetName val="BQ_Gardu_Induk5"/>
      <sheetName val="BQ_Training5"/>
      <sheetName val="Pola_Beban_(2)5"/>
      <sheetName val="PSP_Master_JEIA_5"/>
      <sheetName val="tabel_tarip_grade5"/>
      <sheetName val="Tabel_PTKP5"/>
      <sheetName val="Pendapatan_IPTL_2008_235"/>
      <sheetName val="Rekap_Kinerja5"/>
      <sheetName val="Agregat_Halus_&amp;_Kasar5"/>
      <sheetName val="Galian_14"/>
      <sheetName val="H_MAT4"/>
      <sheetName val="MRT-03_4"/>
      <sheetName val="entry_kpj5"/>
      <sheetName val="Electrical_5"/>
      <sheetName val="SCADA_ENG5"/>
      <sheetName val="Supervisory_Control_System5"/>
      <sheetName val="23_switchgear_20_kv_rev5"/>
      <sheetName val="Inflasi_20195"/>
      <sheetName val="KONTROL&amp;PROTEKSI_new5"/>
      <sheetName val="perhitungan_inflasi5"/>
      <sheetName val="Bill_of_Qty_MEP5"/>
      <sheetName val="Rekap_AI_2022_BK4"/>
      <sheetName val="2_Basic_Price5"/>
      <sheetName val="INPUT_HARGA5"/>
      <sheetName val="KINERJA_OPERASI4"/>
      <sheetName val="www_Kelasexcel_web_id4"/>
      <sheetName val="General_Parameter4"/>
      <sheetName val="R_A_B4"/>
      <sheetName val="KINERJA_UNIT5"/>
      <sheetName val="Rekap_Piutang5"/>
      <sheetName val="minggu_(2)4"/>
      <sheetName val="galian_saluran4"/>
      <sheetName val="BPP_34"/>
      <sheetName val="U2_5_RM_From_Purhase4"/>
      <sheetName val="AU_014"/>
      <sheetName val="data_OCR4"/>
      <sheetName val="DataBase_Har4"/>
      <sheetName val="N_o_v4"/>
      <sheetName val="J_a_n4"/>
      <sheetName val="JURNAL_JAN'984"/>
      <sheetName val="Efficiency_English4"/>
      <sheetName val="HGPI_Duri4"/>
      <sheetName val="KEBUTUHAN_MATERIAL_UP3_FBB4"/>
      <sheetName val="KEBUTUHAN_MATERIAL_UP3_FBT4"/>
      <sheetName val="KEBUTUHAN_MATERIAL_UP3_KUPANG4"/>
      <sheetName val="KEBUTUHAN_MATERIAL_UP3_SUMBA4"/>
      <sheetName val="ANALISA_GRS_TENGAH4"/>
      <sheetName val="Analisa_BOW_08_NP4"/>
      <sheetName val="Daftar_Harga4"/>
      <sheetName val="Analisa_Upah_&amp;_Bahan_Plum4"/>
      <sheetName val="KOMPENSASI_OKT_094"/>
      <sheetName val="RumusTB_1_bln4"/>
      <sheetName val="131_(Piutang_PJB)4"/>
      <sheetName val="132_(Piutang_PLN)4"/>
      <sheetName val="133_pihak_ke34"/>
      <sheetName val="MON__SKKO4"/>
      <sheetName val="KodeGangguan"/>
      <sheetName val="biaya administrasi"/>
      <sheetName val="biaya workshop"/>
      <sheetName val="biaya jasa borongan"/>
      <sheetName val="daftar spp rehab"/>
      <sheetName val="Peny. KomersiaL-FiskaL"/>
      <sheetName val="KesejahteraanKary&amp;Sumb"/>
      <sheetName val="Breakevn"/>
      <sheetName val="Tickmarks"/>
      <sheetName val="TPHDP"/>
      <sheetName val="ttrans"/>
      <sheetName val="AI (IS1)"/>
      <sheetName val="AI (IS2)(1)"/>
      <sheetName val="AI (IS2) (2)"/>
      <sheetName val="REK TRW (IS3)"/>
      <sheetName val="REK TRW (IS4)"/>
      <sheetName val="3-Tanah"/>
      <sheetName val="8-Struktur"/>
      <sheetName val="1-Umum"/>
      <sheetName val="Analisa Struktur"/>
      <sheetName val="Daftar Harga Upah"/>
      <sheetName val="DIR DIST"/>
      <sheetName val="ODJ"/>
      <sheetName val="Operasi"/>
      <sheetName val="Casc RSD"/>
      <sheetName val="UID (Distribusi)"/>
      <sheetName val="kwh pakai"/>
      <sheetName val="An.BOW"/>
      <sheetName val="Table APJ"/>
      <sheetName val="trf multiple"/>
      <sheetName val="trfakt sgl"/>
      <sheetName val="2102"/>
      <sheetName val="K2-FA"/>
      <sheetName val="Rp_Penj_"/>
      <sheetName val="form_ren_rutin_kit5"/>
      <sheetName val="Rp_Penj_5"/>
      <sheetName val="Rp_Penj_1"/>
      <sheetName val="form_ren_rutin_kit2"/>
      <sheetName val="Rp_Penj_2"/>
      <sheetName val="form_ren_rutin_kit3"/>
      <sheetName val="Rp_Penj_3"/>
      <sheetName val="form_ren_rutin_kit4"/>
      <sheetName val="Rp_Penj_4"/>
      <sheetName val="lb-lkao"/>
      <sheetName val="DFTR_GARDIST"/>
      <sheetName val="DFTR_GARDIST3"/>
      <sheetName val="DFTR_GARDIST1"/>
      <sheetName val="DFTR_GARDIST2"/>
      <sheetName val="-"/>
      <sheetName val="Asumsi_1"/>
      <sheetName val="SAP DATA"/>
      <sheetName val="Sheet 1"/>
      <sheetName val="HARGA_BAHAN"/>
      <sheetName val="HARGA_BAHAN3"/>
      <sheetName val="HARGA_BAHAN1"/>
      <sheetName val="HARGA_BAHAN2"/>
      <sheetName val="HSBU ANA"/>
      <sheetName val="PE task sheets"/>
      <sheetName val="Base task sheets"/>
      <sheetName val="Labor Rates"/>
      <sheetName val="KALK_GES"/>
      <sheetName val="TABEL SFC"/>
      <sheetName val="Gedung Kantor"/>
      <sheetName val=" DATA 2"/>
      <sheetName val="Skor"/>
      <sheetName val="10. FUEL MIX"/>
      <sheetName val="3. EAF"/>
      <sheetName val="13.SAIDI"/>
      <sheetName val="12.SAIFI"/>
      <sheetName val="4. EFOR"/>
      <sheetName val="7. SOF"/>
      <sheetName val="11. Co-Firing"/>
      <sheetName val="9.SFC"/>
      <sheetName val="8. PS"/>
      <sheetName val="5. GCF"/>
      <sheetName val="Tabel Sentral KIT"/>
      <sheetName val="sht1"/>
      <sheetName val="Pajak Penghasilan"/>
      <sheetName val="TB KONS PIT 2019"/>
      <sheetName val="HARGA SAT"/>
      <sheetName val="_____________0_______8___j____2"/>
      <sheetName val="Operating Cycle"/>
      <sheetName val="Sources &amp; Uses"/>
      <sheetName val="BPP ALCO"/>
      <sheetName val="#1"/>
      <sheetName val="rekab Peralatan"/>
      <sheetName val="EL-2"/>
      <sheetName val="DV 3"/>
      <sheetName val="DV 5"/>
      <sheetName val="DV 6"/>
      <sheetName val="DV 7"/>
      <sheetName val="DV 10"/>
      <sheetName val="DV 8"/>
      <sheetName val="DV 9"/>
      <sheetName val="upahbahan"/>
      <sheetName val="rab1"/>
      <sheetName val="OUTPUT"/>
      <sheetName val="Daf Kuantitas &amp; Harga"/>
      <sheetName val="Rekap a"/>
      <sheetName val="Factor Alat Berat"/>
      <sheetName val="Land Clearing"/>
      <sheetName val="MDU"/>
      <sheetName val="GKP"/>
      <sheetName val="UBAH"/>
      <sheetName val="Daftar Harga Bahan"/>
      <sheetName val="SCHDUL"/>
      <sheetName val="PLG"/>
      <sheetName val="Rensar"/>
      <sheetName val="Lamp_1"/>
      <sheetName val="Lamp_5"/>
      <sheetName val="Lamp_7"/>
      <sheetName val="FJ UID"/>
      <sheetName val="CFLK2_019"/>
      <sheetName val="NRC_ENERGI9"/>
      <sheetName val="BiInves-Ikhtisar_CJI39"/>
      <sheetName val="Persd-Mat_APDP9"/>
      <sheetName val="Persd-Mat_KTP9"/>
      <sheetName val="Persd-Mat_skp9"/>
      <sheetName val="Persd-Mat_ptk9"/>
      <sheetName val="Persd-Mat_skw9"/>
      <sheetName val="Persd-Mat_kwl9"/>
      <sheetName val="Persd-Mat_SGU9"/>
      <sheetName val="A1_pri1239"/>
      <sheetName val="ENERGI_MIX_2005-2010-OK-rev29"/>
      <sheetName val="Bln2_19"/>
      <sheetName val="NERACA_DAYA9"/>
      <sheetName val="SKTM-SD_JAN_(24)9"/>
      <sheetName val="Harga_BBM_Indonesia9"/>
      <sheetName val="Sheet1_(2)9"/>
      <sheetName val="PS&amp;Susut_TL9"/>
      <sheetName val="Meter_merek_Ganz9"/>
      <sheetName val="Resource_Plan_(2)9"/>
      <sheetName val="JML_MDU9"/>
      <sheetName val="Mar_20049"/>
      <sheetName val="neraca_1999-20009"/>
      <sheetName val="Data_I9"/>
      <sheetName val="B_3_a_39"/>
      <sheetName val="Kuantitas_&amp;_Harga9"/>
      <sheetName val="Mat&amp;PDP_YAD9"/>
      <sheetName val="the_list9"/>
      <sheetName val="Proyeksi_Produksi9"/>
      <sheetName val="PESUT_TW29"/>
      <sheetName val="Hg_Sat9"/>
      <sheetName val="FORM_BQ_TL_PRATU_4cct9"/>
      <sheetName val="Penyulang_Padam9"/>
      <sheetName val="matr_aux9"/>
      <sheetName val="matr_engine9"/>
      <sheetName val="jasa_rehab9"/>
      <sheetName val="jasa_pondasi9"/>
      <sheetName val="jasa_rekon_material9"/>
      <sheetName val="Premi_Iuran9"/>
      <sheetName val="H_Dasar9"/>
      <sheetName val="PREDIKSI_PRODUKSI9"/>
      <sheetName val="RAB_GI9"/>
      <sheetName val="8_b_Lamp_B-1_BAHP_Evaluasi_SPH8"/>
      <sheetName val="dongia_(2)8"/>
      <sheetName val="THPDMoi__(2)8"/>
      <sheetName val="TONG_HOP_VL-NC8"/>
      <sheetName val="TONGKE3p_8"/>
      <sheetName val="TH_VL,_NC,_DDHT_Thanhphuoc8"/>
      <sheetName val="DON_GIA8"/>
      <sheetName val="t-h_HA_THE8"/>
      <sheetName val="CHITIET_VL-NC-TT_-1p8"/>
      <sheetName val="TONG_HOP_VL-NC_TT8"/>
      <sheetName val="TH_XL8"/>
      <sheetName val="CHITIET_VL-NC8"/>
      <sheetName val="CHITIET_VL-NC-TT-3p8"/>
      <sheetName val="KPVC-BD_8"/>
      <sheetName val="Rekap_rutin_psb8"/>
      <sheetName val="Program_Strategis8"/>
      <sheetName val="FORM_A38"/>
      <sheetName val="Rekap_20118"/>
      <sheetName val="tabel_JHT8"/>
      <sheetName val="Calc_Inst8"/>
      <sheetName val="Transver_kWh8"/>
      <sheetName val="Grafik_Wil8"/>
      <sheetName val="Assumptions_(2)8"/>
      <sheetName val="Balance_Sheet8"/>
      <sheetName val="Income_Statement8"/>
      <sheetName val="PERHITUNGAN_20098"/>
      <sheetName val="I-Rutin_Switchgear8"/>
      <sheetName val="I-Rutin_SUTT8"/>
      <sheetName val="I-Rutin_Banghal8"/>
      <sheetName val="I-R_Kendaraan8"/>
      <sheetName val="I-R_Perlengkapan_Um8"/>
      <sheetName val="V-Rutin_Banghal8"/>
      <sheetName val="V-R_Kendaraan8"/>
      <sheetName val="V-R_Perlengkapan_Umum8"/>
      <sheetName val="V-NR_Banghal8"/>
      <sheetName val="I-Rutin_Transformator8"/>
      <sheetName val="Gab_Cab8"/>
      <sheetName val="COVER_A1_A38"/>
      <sheetName val="DAF-_PEG8"/>
      <sheetName val="Kontrak_vs_Realisasi_Gas8"/>
      <sheetName val="dengan_pembangkitan8"/>
      <sheetName val="1_2_SAIDI8"/>
      <sheetName val="4_1_BPP8"/>
      <sheetName val="Sudah_Berjalan8"/>
      <sheetName val="Prdk_2000_(2)8"/>
      <sheetName val="Laba_Rugi8"/>
      <sheetName val="Grf_Pedp_Lain27"/>
      <sheetName val="Template-WBS_APP7"/>
      <sheetName val="Rek_Analisa7"/>
      <sheetName val="BIAYA_TIDAK_LANGSUNG7"/>
      <sheetName val="GABLUARJAWA1_(2)7"/>
      <sheetName val="KONS_BID_P&amp;N7"/>
      <sheetName val="UP_II_DUMAI7"/>
      <sheetName val="KP_DIT_HULU7"/>
      <sheetName val="UP_VI_BALONGAN7"/>
      <sheetName val="UP_1_BRANDAN7"/>
      <sheetName val="UP_V_BALIKPAPAN7"/>
      <sheetName val="DIT_HILIR7"/>
      <sheetName val="UP_IV_CILACAP7"/>
      <sheetName val="UP_III_PLAJU7"/>
      <sheetName val="KONS_DIT_HULU7"/>
      <sheetName val="KR_AMPEL7"/>
      <sheetName val="UP_VII_KASIM7"/>
      <sheetName val="KONS_BID_P7"/>
      <sheetName val="Dasar_Pemadaman7"/>
      <sheetName val="hal_14b7"/>
      <sheetName val="NERACA_SESUAI_PROGRAM_GL_MAGIC7"/>
      <sheetName val="Material_Distribusi7"/>
      <sheetName val="Tabel_Kode7"/>
      <sheetName val="Rekap_2002_mod7"/>
      <sheetName val="Tabel_Istilah7"/>
      <sheetName val="Ref_Unggulan7"/>
      <sheetName val="Project_Data7"/>
      <sheetName val="Basic_Price7"/>
      <sheetName val="Selling_Price7"/>
      <sheetName val="Rekap_HAR7"/>
      <sheetName val="PGT_2_27"/>
      <sheetName val="FORM_A12_BJI7"/>
      <sheetName val="FORM_A12MED7"/>
      <sheetName val="FORM_A12PKM7"/>
      <sheetName val="FORM_A12PMS_20117"/>
      <sheetName val="FORM_A12PSP7"/>
      <sheetName val="FORM_A12_SBG7"/>
      <sheetName val="Kerusakan_Trafo7"/>
      <sheetName val="APP_CAWANG7"/>
      <sheetName val="BAHAN_BAKAR(19-21)7"/>
      <sheetName val="Bln1_37"/>
      <sheetName val="Isian_Biodata7"/>
      <sheetName val="HRG_BAHAN_&amp;_UPAH_okk7"/>
      <sheetName val="Analis_Kusen_okk7"/>
      <sheetName val="FE-1770_P17"/>
      <sheetName val="Inv_KITLUR_SUMBAGUT7"/>
      <sheetName val="Inv_KITLUR_SUMBAGSEL7"/>
      <sheetName val="DATA-BASE_SUTT7"/>
      <sheetName val="4SM00369_&amp;_4SM00370_7"/>
      <sheetName val="HRG_BHN7"/>
      <sheetName val="AKTIVA_TETAP7"/>
      <sheetName val="Daftar_Tabel7"/>
      <sheetName val="Budget_Import7"/>
      <sheetName val="Budget_Jasa7"/>
      <sheetName val="Rekap_Biaya7"/>
      <sheetName val="BOQ_GI_BELAWAN7"/>
      <sheetName val="H_Satuan7"/>
      <sheetName val="AHSP_PAKAI7"/>
      <sheetName val="LIST_HARGA7"/>
      <sheetName val="WBS_27"/>
      <sheetName val="Land_Clearing-pnw7"/>
      <sheetName val="Daftar_Kegiatan7"/>
      <sheetName val="Input_GENERATION-DATA7"/>
      <sheetName val="A1_PRY7"/>
      <sheetName val="4-Basic_Price7"/>
      <sheetName val="FORM_A1_A2_APD7"/>
      <sheetName val="10_Trafo7"/>
      <sheetName val="FORM_A12BJI7"/>
      <sheetName val="FORM_A12NIA7"/>
      <sheetName val="FORM_A12RAP7"/>
      <sheetName val="FORM_A12PMS7"/>
      <sheetName val="FORM_A12SBG7"/>
      <sheetName val="136_01(piutang_belum_faktur)7"/>
      <sheetName val="FLI_-_Sec_17"/>
      <sheetName val="8LT_127"/>
      <sheetName val="For_Report-Akum7"/>
      <sheetName val="rekmodiPtk_(MAP)7"/>
      <sheetName val="laporan_pemakaian_blangko7"/>
      <sheetName val="Anal_HPS7"/>
      <sheetName val="PDPT_-_BL7"/>
      <sheetName val="AHS_7"/>
      <sheetName val="01_A7"/>
      <sheetName val="Non-Statistical_Sampling_Maste7"/>
      <sheetName val="Two_Step_Revenue_Testing_Maste7"/>
      <sheetName val="Global_Data7"/>
      <sheetName val="EXPERTISE_ALL_Ceritified7"/>
      <sheetName val="A_W__TIGER7"/>
      <sheetName val="A_W__VANAMEI7"/>
      <sheetName val="HARGA_SWAL+SKT7"/>
      <sheetName val="grafi_kesiapan_versi_p3b_dan_p7"/>
      <sheetName val="Construction_Period_Costs7"/>
      <sheetName val="Plant_Characteristics7"/>
      <sheetName val="DATA_AKHIR7"/>
      <sheetName val="BLC_20167"/>
      <sheetName val="scada_20017"/>
      <sheetName val="RKA_20107"/>
      <sheetName val="Vendor_UJH7"/>
      <sheetName val="1770S_7"/>
      <sheetName val="simulasi_tb_57"/>
      <sheetName val="Peralatan-ok_jgn_dirubah_lagi7"/>
      <sheetName val="GMTN_201710Y7"/>
      <sheetName val="GMTN_201730Y7"/>
      <sheetName val="REKAP_PER_SPK7"/>
      <sheetName val="RKAP_20167"/>
      <sheetName val="SISTEM_SUMBAGSEL7"/>
      <sheetName val="NOTES_7"/>
      <sheetName val="A_u_g7"/>
      <sheetName val="J_u_l7"/>
      <sheetName val="O_c_t7"/>
      <sheetName val="A_p_r7"/>
      <sheetName val="M_a_y7"/>
      <sheetName val="S_e_p7"/>
      <sheetName val="00_received_in_017"/>
      <sheetName val="F_e_b7"/>
      <sheetName val="Per_GL_J_a_n7"/>
      <sheetName val="J_u_n7"/>
      <sheetName val="M_a_r7"/>
      <sheetName val="Data_Input7"/>
      <sheetName val="Piutang_Normal_Psrt7"/>
      <sheetName val="Har_R_Corr_&amp;_NR_OH7"/>
      <sheetName val="DISC_Profile7"/>
      <sheetName val="Data_Validasi7"/>
      <sheetName val="Taksonomi_Risiko7"/>
      <sheetName val="K_6DEPOSIT7"/>
      <sheetName val="I_5_ADDITION7"/>
      <sheetName val="PLTD_Bitung7"/>
      <sheetName val="RINCIAN_HARGA_MATERIAL7"/>
      <sheetName val="Detil_Timeline_(Week)7"/>
      <sheetName val="Program_VS_Position7"/>
      <sheetName val="RAB_Total7"/>
      <sheetName val="SMD_7"/>
      <sheetName val="ICT_7"/>
      <sheetName val="OJT_7"/>
      <sheetName val="INTRS_7"/>
      <sheetName val="PRESENT_PA7"/>
      <sheetName val="SER_DJK7"/>
      <sheetName val="SER_DAMKAR_D7"/>
      <sheetName val="REFRESH_7"/>
      <sheetName val="Kebutuhan_Sertifikasi7"/>
      <sheetName val="Matriks_SKTTK_Har7"/>
      <sheetName val="Matriks_SKTTK_Op7"/>
      <sheetName val="KODE_OP_KORP_&amp;_UNIT7"/>
      <sheetName val="RAB_&amp;_RCO_OWNER_VERS_7"/>
      <sheetName val="Tabel_PTKP7"/>
      <sheetName val="Harga_BBM7"/>
      <sheetName val="sr,_jtr_&amp;_trafo7"/>
      <sheetName val="Detail_311_017"/>
      <sheetName val="Detail_311_027"/>
      <sheetName val="Permanent_info7"/>
      <sheetName val="BQ_Gardu_Induk7"/>
      <sheetName val="BQ_Training7"/>
      <sheetName val="tabel_tarip_grade7"/>
      <sheetName val="Pola_Beban_(2)7"/>
      <sheetName val="Rekap_Kinerja7"/>
      <sheetName val="Pendapatan_IPTL_2008_237"/>
      <sheetName val="PSP_Master_JEIA_7"/>
      <sheetName val="Agregat_Halus_&amp;_Kasar7"/>
      <sheetName val="Galian_16"/>
      <sheetName val="H_MAT6"/>
      <sheetName val="MRT-03_6"/>
      <sheetName val="Electrical_7"/>
      <sheetName val="SCADA_ENG7"/>
      <sheetName val="Supervisory_Control_System7"/>
      <sheetName val="23_switchgear_20_kv_rev7"/>
      <sheetName val="Inflasi_20197"/>
      <sheetName val="KONTROL&amp;PROTEKSI_new7"/>
      <sheetName val="perhitungan_inflasi7"/>
      <sheetName val="Bill_of_Qty_MEP7"/>
      <sheetName val="2_Basic_Price7"/>
      <sheetName val="INPUT_HARGA7"/>
      <sheetName val="entry_kpj7"/>
      <sheetName val="Rekap_AI_2022_BK6"/>
      <sheetName val="KINERJA_OPERASI6"/>
      <sheetName val="www_Kelasexcel_web_id6"/>
      <sheetName val="General_Parameter6"/>
      <sheetName val="R_A_B6"/>
      <sheetName val="Efficiency_English6"/>
      <sheetName val="minggu_(2)6"/>
      <sheetName val="galian_saluran6"/>
      <sheetName val="KINERJA_UNIT7"/>
      <sheetName val="Rekap_Piutang7"/>
      <sheetName val="BPP_36"/>
      <sheetName val="U2_5_RM_From_Purhase6"/>
      <sheetName val="AU_016"/>
      <sheetName val="data_OCR6"/>
      <sheetName val="DataBase_Har6"/>
      <sheetName val="N_o_v6"/>
      <sheetName val="J_a_n6"/>
      <sheetName val="JURNAL_JAN'986"/>
      <sheetName val="HGPI_Duri6"/>
      <sheetName val="KEBUTUHAN_MATERIAL_UP3_FBB6"/>
      <sheetName val="KEBUTUHAN_MATERIAL_UP3_FBT6"/>
      <sheetName val="KEBUTUHAN_MATERIAL_UP3_KUPANG6"/>
      <sheetName val="KEBUTUHAN_MATERIAL_UP3_SUMBA6"/>
      <sheetName val="KOMPENSASI_OKT_096"/>
      <sheetName val="ANALISA_GRS_TENGAH6"/>
      <sheetName val="Analisa_BOW_08_NP6"/>
      <sheetName val="Daftar_Harga6"/>
      <sheetName val="Analisa_Upah_&amp;_Bahan_Plum6"/>
      <sheetName val="RumusTB_1_bln6"/>
      <sheetName val="131_(Piutang_PJB)6"/>
      <sheetName val="132_(Piutang_PLN)6"/>
      <sheetName val="133_pihak_ke36"/>
      <sheetName val="Perm__Test"/>
      <sheetName val="Master_Edit1"/>
      <sheetName val="Analisa_Quarry"/>
      <sheetName val="FORM_A1_A2__Gambir2"/>
      <sheetName val="FORM_A1_A2__Kebayoran2"/>
      <sheetName val="FORM_A1_A2__Kramatjati2"/>
      <sheetName val="FORM_A1_A2__Tangerang2"/>
      <sheetName val="FORM_A1_A2_KD2"/>
      <sheetName val="Basket_62"/>
      <sheetName val="anal_Lamp_4a"/>
      <sheetName val="Test_Accrue"/>
      <sheetName val="Trading_Statement"/>
      <sheetName val="Based_Data_wacc"/>
      <sheetName val="HARGA_MATERIAL"/>
      <sheetName val="M_Pekerjaan"/>
      <sheetName val="MON__SKKO6"/>
      <sheetName val="eks_me_sd_31_MAR_07_"/>
      <sheetName val="eks_me_sd_28_fEB_07_"/>
      <sheetName val="eks_me_sd_31_Jan_07"/>
      <sheetName val="eks_me_sd_31_Des_06"/>
      <sheetName val="eks_me_sd_31_JULI_07_"/>
      <sheetName val="eks_me_sd_31_MEI_07__"/>
      <sheetName val="eks_me_sd_30_APRIL_07_"/>
      <sheetName val="hrg_uph+bhn"/>
      <sheetName val="ANALISA_SNI'07(Bangli)"/>
      <sheetName val="ANALISA_SNI"/>
      <sheetName val="RAB_1"/>
      <sheetName val="RAB_10"/>
      <sheetName val="RAB_11"/>
      <sheetName val="RAB_4"/>
      <sheetName val="RAB_6"/>
      <sheetName val="RAB_7"/>
      <sheetName val="BOQ_EM"/>
      <sheetName val="AHSP_SNI"/>
      <sheetName val="DUTCH_CONE"/>
      <sheetName val="Table1_MASTER"/>
      <sheetName val="Table2_MASTER"/>
      <sheetName val="Table3_MASTER"/>
      <sheetName val="Table5_Master"/>
      <sheetName val="ANLS_2"/>
      <sheetName val="OP_PNYL"/>
      <sheetName val="EXTERNAL_WORK"/>
      <sheetName val="O_&amp;_M"/>
      <sheetName val="Daftar_upah"/>
      <sheetName val="REKAP_BAHAN"/>
      <sheetName val="CONS_"/>
      <sheetName val="GM_not_used"/>
      <sheetName val="RISK_REGISTER"/>
      <sheetName val="20A_Sum"/>
      <sheetName val="Depr_"/>
      <sheetName val="Altman_Z_Score"/>
      <sheetName val="Trial_Balance_-_Detail"/>
      <sheetName val="trf_ns_04"/>
      <sheetName val="Reconcil_bal_sheet(out)"/>
      <sheetName val="std_wt_"/>
      <sheetName val="PL_(MONTHLY)"/>
      <sheetName val="Drop_down"/>
      <sheetName val="NP_(4)"/>
      <sheetName val="tunj_"/>
      <sheetName val="trf_d-i"/>
      <sheetName val="Sumber_Asset"/>
      <sheetName val="trf_7_jht"/>
      <sheetName val="DATABASE_FMC_TSEL"/>
      <sheetName val="Shareholders'_Equity"/>
      <sheetName val="Hua_Yang_Quarterly"/>
      <sheetName val="랙_기능별_물자"/>
      <sheetName val="List_AT-Dedy"/>
      <sheetName val="tabel_nilai"/>
      <sheetName val="Table_1"/>
      <sheetName val="C1_NOV"/>
      <sheetName val="abk_1-14"/>
      <sheetName val="Library_Procedures"/>
      <sheetName val="SHORT_LIST_SATKER"/>
      <sheetName val="Bln3_9"/>
      <sheetName val="R-14_OIL"/>
      <sheetName val="TRF_150"/>
      <sheetName val="1195_B1"/>
      <sheetName val="Individual_Gross_Profit_J_-_Aug"/>
      <sheetName val="dapeg_lama"/>
      <sheetName val="Danamon_LK"/>
      <sheetName val="NB_UNIT1"/>
      <sheetName val="NB_AE"/>
      <sheetName val="NB_TSR"/>
      <sheetName val="NB_UNIT3"/>
      <sheetName val="NB_UNIT4"/>
      <sheetName val="NB_TELE"/>
      <sheetName val="NB_UNIT2"/>
      <sheetName val="Scenario_(CN)"/>
      <sheetName val="FORM_(isian)"/>
      <sheetName val="Standart_KKS_(2)"/>
      <sheetName val="KKJ_(2)"/>
      <sheetName val="RKA_2011"/>
      <sheetName val="IPO_BoQ"/>
      <sheetName val="div_3"/>
      <sheetName val="div_7"/>
      <sheetName val="div_9"/>
      <sheetName val="NAMA_DEPT"/>
      <sheetName val="Manajemen_Fee"/>
      <sheetName val="General_Info_"/>
      <sheetName val="EE_&amp;_COA"/>
      <sheetName val="VAT_out"/>
      <sheetName val="Lampiran_5A_final_(ALT1)"/>
      <sheetName val="final_(2)"/>
      <sheetName val="ocean_voyage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AN_EL(16_0)"/>
      <sheetName val="DATA_PENGUSAHAAN"/>
      <sheetName val="BASIC_ASSUMPTION"/>
      <sheetName val="Kode_GL_"/>
      <sheetName val="Posisi_Okt'_2001"/>
      <sheetName val="KEB_Mat"/>
      <sheetName val="05_NEGOSIASI"/>
      <sheetName val="06_persetujuan"/>
      <sheetName val="01_UND"/>
      <sheetName val="03__BA-EVA"/>
      <sheetName val="02_BA_PENJ"/>
      <sheetName val="04__BA_NEGO"/>
      <sheetName val="07_SPK1"/>
      <sheetName val="SPK1_(2)"/>
      <sheetName val="SP_(2)"/>
      <sheetName val="Lampiran_SPK"/>
      <sheetName val="Buis_beton"/>
      <sheetName val="Data_Validation"/>
      <sheetName val="R-16_1"/>
      <sheetName val="R-16_2"/>
      <sheetName val="KOPINSA_"/>
      <sheetName val="KOPINBA__"/>
      <sheetName val="MEDIA_PRIMA___"/>
      <sheetName val="bill_qty"/>
      <sheetName val="Source_HPI"/>
      <sheetName val="Source_HP"/>
      <sheetName val="AA_1_1_BNI"/>
      <sheetName val="SLS-TGT-FEED_(FDM)"/>
      <sheetName val="NB_BOY"/>
      <sheetName val="NB_ISI"/>
      <sheetName val="Div_10"/>
      <sheetName val="SUD_Iron_Curtain_Method"/>
      <sheetName val="rekap_impor"/>
      <sheetName val="Equity_Movement"/>
      <sheetName val="Alat_dan_Perabot"/>
      <sheetName val="Schedul_Har_OTG_2017"/>
      <sheetName val="12_REFERENSI"/>
      <sheetName val="OPEX_Non-Fuel"/>
      <sheetName val="ME_BAY"/>
      <sheetName val="Trhan_Outdoor_Combined_wo_MK"/>
      <sheetName val="Mat_Group_vs_Val_Class"/>
      <sheetName val="eQUIPMENT_COST"/>
      <sheetName val="Data_Tower"/>
      <sheetName val="HARGA_SATUAN_MDU"/>
      <sheetName val="HBA_Base"/>
      <sheetName val="DBF_Mode"/>
      <sheetName val="2__Volume_Pasokan_2017"/>
      <sheetName val="TE_TS_FA_LAN_MATV"/>
      <sheetName val="REKAP_PER_UNIT"/>
      <sheetName val="Ratio_TGK"/>
      <sheetName val="DJBB_PNYL3"/>
      <sheetName val="Chart_gang_BOGOR3"/>
      <sheetName val="B_P-C_P_20063"/>
      <sheetName val="Prod_Harian2"/>
      <sheetName val="Listrik_Mati_052"/>
      <sheetName val="Listrik_Mati_062"/>
      <sheetName val="L-PENGUS-24_002"/>
      <sheetName val="Eval_bln_Okt'152"/>
      <sheetName val="ROH_PBS2"/>
      <sheetName val="ROH_JAM_07-142"/>
      <sheetName val="ROH_JAM_15-212"/>
      <sheetName val="ROH_JAM_00-062"/>
      <sheetName val="Input_T&amp;R_Prod2"/>
      <sheetName val="Da_AN_BRAT_TWR2"/>
      <sheetName val="Jenis_Pelatihan2"/>
      <sheetName val="DGGKIT+_Derating2"/>
      <sheetName val="WORKPLAN_GROWS_R_KARANGNUNGGAL2"/>
      <sheetName val="TUL_III-091"/>
      <sheetName val="analhps_Pasng1"/>
      <sheetName val="TAHAP_51"/>
      <sheetName val="Peralatan_(2)1"/>
      <sheetName val="RATE_TENAGA_KERJA1"/>
      <sheetName val="Prog_Desc1"/>
      <sheetName val="4_2-BPP"/>
      <sheetName val="4_3-HargaJual"/>
      <sheetName val="master_rab"/>
      <sheetName val="TRIP_TRAFO_APR"/>
      <sheetName val="HAR_APR"/>
      <sheetName val="form_KD"/>
      <sheetName val="VM_OKT"/>
      <sheetName val="SPK_GABUNG"/>
      <sheetName val="JASA_AI"/>
      <sheetName val="JASA_AO"/>
      <sheetName val="BARANG_AI"/>
      <sheetName val="BARANG_AO"/>
      <sheetName val="SPB_BELUM_KEMBALI"/>
      <sheetName val="SISA_KUOTA_KHS_JASA"/>
      <sheetName val="Ref_Additional_Payment"/>
      <sheetName val="DC_REAL_PER_TW"/>
      <sheetName val="GGN_PENY_FEB2009_&gt;_5"/>
      <sheetName val="Analisa_600"/>
      <sheetName val="H_BAHAN"/>
      <sheetName val="DATA_ACUAN"/>
      <sheetName val="TITIK_KOORDINAT_1"/>
      <sheetName val="TRAFO_2"/>
      <sheetName val="FJ_KSKT"/>
      <sheetName val="FJ_KSKT_EMIN"/>
      <sheetName val="FJ_per_BLN_EMIN"/>
      <sheetName val="ASSET_SE-060"/>
      <sheetName val="DATA_LF"/>
      <sheetName val="KWH_E_MIN"/>
      <sheetName val="HITUNG_LF_TR,TRFO,SR"/>
      <sheetName val="Jenis_Pemeliharaan"/>
      <sheetName val="Kode_User"/>
      <sheetName val="Confidential_PAS_HMI"/>
      <sheetName val="List_of_Inventory"/>
      <sheetName val="JARAK_TEMPUH_PERGESERAN_TRAFO"/>
      <sheetName val="JARAK_PEMBONGKARAN_&amp;_RELOKASI_N"/>
      <sheetName val="DAFTAR_PEKERJAAN_PONDASI_&amp;_PEMA"/>
      <sheetName val="DAFTAR_PENGADAAN_PEMASANGAN_NCT"/>
      <sheetName val="SALDO_PERSEDIAAN"/>
      <sheetName val="Daftar_Peserta"/>
      <sheetName val="Simulasi_SPPD"/>
      <sheetName val="Data_asli"/>
      <sheetName val="Database_SPPD_ke_JKT"/>
      <sheetName val="Section_2_MastlisteRev02"/>
      <sheetName val="DKM_Jasa"/>
      <sheetName val="RAB_Jasa"/>
      <sheetName val="DKM_Konsumabel"/>
      <sheetName val="RAB_Mat_Konsumabel"/>
      <sheetName val="RAB_Mat_Utama"/>
      <sheetName val="DKM_Mat__Utama"/>
      <sheetName val="Analisa_Material_Utama"/>
      <sheetName val="HPE_Jasa"/>
      <sheetName val="Tentative_"/>
      <sheetName val="SPEK_TEKNIS_(2)"/>
      <sheetName val="IKK_2018"/>
      <sheetName val="INKINDO_2018"/>
      <sheetName val="IKK_2017"/>
      <sheetName val="new_kinerja"/>
      <sheetName val="Data_Kit"/>
      <sheetName val="Data_Kit_Kaltim"/>
      <sheetName val="VALIDASI_PRK"/>
      <sheetName val="Rekap_per_Jenis"/>
      <sheetName val="TUL_III-09_UNIT"/>
      <sheetName val="Pengalaman_Per"/>
      <sheetName val="Energi_Disalurkan"/>
      <sheetName val="Data_Penyulang"/>
      <sheetName val="URA_E450"/>
      <sheetName val="On_Time"/>
      <sheetName val="mob_(2)"/>
      <sheetName val="Contract_&amp;_Assumptions"/>
      <sheetName val="KWH_12BL_(2)"/>
      <sheetName val="TUK_BPJS_KES_okt"/>
      <sheetName val="Laba_Rugi_Smt_I"/>
      <sheetName val="INVESTIGASI_JTR"/>
      <sheetName val="Analisa_Harga"/>
      <sheetName val="D2_BOQ_LE_TWR"/>
      <sheetName val="Ea__ANA_POND"/>
      <sheetName val="Analisa_Mrg1"/>
      <sheetName val="HB_"/>
      <sheetName val="anal-drainase,tanah&amp;ps_batu"/>
      <sheetName val="Real_Lunas"/>
      <sheetName val="Monitoring_Juli"/>
      <sheetName val="GET_ULP"/>
      <sheetName val="Tw_I,II,III,IV"/>
      <sheetName val="PELUNASAN_P2TL"/>
      <sheetName val="P2TL_KWH&amp;RP_GET_WIL"/>
      <sheetName val="P2TL_KWH&amp;RP_GET_WIL_(2)"/>
      <sheetName val="TARGET_WILSU_VS_PPJ"/>
      <sheetName val="Monitoring_Feb"/>
      <sheetName val="Monitoring_Mar"/>
      <sheetName val="Monitoring_April"/>
      <sheetName val="Monitoring_Mei"/>
      <sheetName val="Monitoring_Juni"/>
      <sheetName val="Hrg_Dasar"/>
      <sheetName val="Mob_"/>
      <sheetName val="AHS_-_Personel"/>
      <sheetName val="AHS_-_Non_Personel"/>
      <sheetName val="Analisa_Struktur_Data"/>
      <sheetName val="INSP_ANALISA"/>
      <sheetName val="SUTM_SUTR_ANALISA"/>
      <sheetName val="HARDU_ANALISA"/>
      <sheetName val="Formulasi_HM"/>
      <sheetName val="6_3_ANALISA_HARJAR"/>
      <sheetName val="HAR_SUTM_BIAYA"/>
      <sheetName val="C__SARANA"/>
      <sheetName val="MASTER_(2)"/>
      <sheetName val="6_3_1_BIAYA_HARJAR"/>
      <sheetName val="4_1_RINCIAN_SARANA"/>
      <sheetName val="7__Over_Time"/>
      <sheetName val="4_2_Short_List_SARKER"/>
      <sheetName val="7_1_Rincian_biaya_SPPD"/>
      <sheetName val="D2__ANALISA_HS_INSP"/>
      <sheetName val="E3__ANALISA_HS_HAR_TEK_SUTM"/>
      <sheetName val="E6__ANALISA_HS_HAR"/>
      <sheetName val="JASA_15"/>
      <sheetName val="Pay_for_Position"/>
      <sheetName val="Data_Customer"/>
      <sheetName val="Contoh_Template_Rekap_Payroll"/>
      <sheetName val="BS_Audited"/>
      <sheetName val="4_1_1"/>
      <sheetName val="Bend_II"/>
      <sheetName val="BA_BAYAR"/>
      <sheetName val="inst_pemrintah"/>
      <sheetName val="Eksport_(Main)"/>
      <sheetName val="Analisa_&amp;_Upah"/>
      <sheetName val="Operating_Cycle"/>
      <sheetName val="Sources_&amp;_Uses"/>
      <sheetName val="CFLK2_0110"/>
      <sheetName val="NRC_ENERGI10"/>
      <sheetName val="BiInves-Ikhtisar_CJI310"/>
      <sheetName val="Persd-Mat_APDP10"/>
      <sheetName val="Persd-Mat_KTP10"/>
      <sheetName val="Persd-Mat_skp10"/>
      <sheetName val="Persd-Mat_ptk10"/>
      <sheetName val="Persd-Mat_skw10"/>
      <sheetName val="Persd-Mat_kwl10"/>
      <sheetName val="Persd-Mat_SGU10"/>
      <sheetName val="A1_pri12310"/>
      <sheetName val="ENERGI_MIX_2005-2010-OK-rev210"/>
      <sheetName val="Bln2_110"/>
      <sheetName val="NERACA_DAYA10"/>
      <sheetName val="SKTM-SD_JAN_(24)10"/>
      <sheetName val="Harga_BBM_Indonesia10"/>
      <sheetName val="Sheet1_(2)10"/>
      <sheetName val="PS&amp;Susut_TL10"/>
      <sheetName val="Meter_merek_Ganz10"/>
      <sheetName val="Resource_Plan_(2)10"/>
      <sheetName val="JML_MDU10"/>
      <sheetName val="Mar_200410"/>
      <sheetName val="neraca_1999-200010"/>
      <sheetName val="Data_I10"/>
      <sheetName val="B_3_a_310"/>
      <sheetName val="Kuantitas_&amp;_Harga10"/>
      <sheetName val="Mat&amp;PDP_YAD10"/>
      <sheetName val="the_list10"/>
      <sheetName val="Proyeksi_Produksi10"/>
      <sheetName val="PESUT_TW210"/>
      <sheetName val="Hg_Sat10"/>
      <sheetName val="FORM_BQ_TL_PRATU_4cct10"/>
      <sheetName val="Penyulang_Padam10"/>
      <sheetName val="matr_aux10"/>
      <sheetName val="matr_engine10"/>
      <sheetName val="jasa_rehab10"/>
      <sheetName val="jasa_pondasi10"/>
      <sheetName val="jasa_rekon_material10"/>
      <sheetName val="Premi_Iuran10"/>
      <sheetName val="H_Dasar10"/>
      <sheetName val="PREDIKSI_PRODUKSI10"/>
      <sheetName val="RAB_GI10"/>
      <sheetName val="8_b_Lamp_B-1_BAHP_Evaluasi_SPH9"/>
      <sheetName val="dongia_(2)9"/>
      <sheetName val="THPDMoi__(2)9"/>
      <sheetName val="TONG_HOP_VL-NC9"/>
      <sheetName val="TONGKE3p_9"/>
      <sheetName val="TH_VL,_NC,_DDHT_Thanhphuoc9"/>
      <sheetName val="DON_GIA9"/>
      <sheetName val="t-h_HA_THE9"/>
      <sheetName val="CHITIET_VL-NC-TT_-1p9"/>
      <sheetName val="TONG_HOP_VL-NC_TT9"/>
      <sheetName val="TH_XL9"/>
      <sheetName val="CHITIET_VL-NC9"/>
      <sheetName val="CHITIET_VL-NC-TT-3p9"/>
      <sheetName val="KPVC-BD_9"/>
      <sheetName val="Rekap_rutin_psb9"/>
      <sheetName val="Program_Strategis9"/>
      <sheetName val="FORM_A39"/>
      <sheetName val="Rekap_20119"/>
      <sheetName val="tabel_JHT9"/>
      <sheetName val="Calc_Inst9"/>
      <sheetName val="Transver_kWh9"/>
      <sheetName val="Grafik_Wil9"/>
      <sheetName val="Assumptions_(2)9"/>
      <sheetName val="Balance_Sheet9"/>
      <sheetName val="Income_Statement9"/>
      <sheetName val="PERHITUNGAN_20099"/>
      <sheetName val="I-Rutin_Switchgear9"/>
      <sheetName val="I-Rutin_SUTT9"/>
      <sheetName val="I-Rutin_Banghal9"/>
      <sheetName val="I-R_Kendaraan9"/>
      <sheetName val="I-R_Perlengkapan_Um9"/>
      <sheetName val="V-Rutin_Banghal9"/>
      <sheetName val="V-R_Kendaraan9"/>
      <sheetName val="V-R_Perlengkapan_Umum9"/>
      <sheetName val="V-NR_Banghal9"/>
      <sheetName val="I-Rutin_Transformator9"/>
      <sheetName val="Gab_Cab9"/>
      <sheetName val="COVER_A1_A39"/>
      <sheetName val="DAF-_PEG9"/>
      <sheetName val="Kontrak_vs_Realisasi_Gas9"/>
      <sheetName val="dengan_pembangkitan9"/>
      <sheetName val="1_2_SAIDI9"/>
      <sheetName val="4_1_BPP9"/>
      <sheetName val="Sudah_Berjalan9"/>
      <sheetName val="Prdk_2000_(2)9"/>
      <sheetName val="Laba_Rugi9"/>
      <sheetName val="Grf_Pedp_Lain28"/>
      <sheetName val="Template-WBS_APP8"/>
      <sheetName val="Rek_Analisa8"/>
      <sheetName val="BIAYA_TIDAK_LANGSUNG8"/>
      <sheetName val="GABLUARJAWA1_(2)8"/>
      <sheetName val="KONS_BID_P&amp;N8"/>
      <sheetName val="UP_II_DUMAI8"/>
      <sheetName val="KP_DIT_HULU8"/>
      <sheetName val="UP_VI_BALONGAN8"/>
      <sheetName val="UP_1_BRANDAN8"/>
      <sheetName val="UP_V_BALIKPAPAN8"/>
      <sheetName val="DIT_HILIR8"/>
      <sheetName val="UP_IV_CILACAP8"/>
      <sheetName val="UP_III_PLAJU8"/>
      <sheetName val="KONS_DIT_HULU8"/>
      <sheetName val="KR_AMPEL8"/>
      <sheetName val="UP_VII_KASIM8"/>
      <sheetName val="KONS_BID_P8"/>
      <sheetName val="Dasar_Pemadaman8"/>
      <sheetName val="hal_14b8"/>
      <sheetName val="NERACA_SESUAI_PROGRAM_GL_MAGIC8"/>
      <sheetName val="Material_Distribusi8"/>
      <sheetName val="Tabel_Kode8"/>
      <sheetName val="Rekap_2002_mod8"/>
      <sheetName val="Tabel_Istilah8"/>
      <sheetName val="Ref_Unggulan8"/>
      <sheetName val="Project_Data8"/>
      <sheetName val="Basic_Price8"/>
      <sheetName val="Selling_Price8"/>
      <sheetName val="Rekap_HAR8"/>
      <sheetName val="PGT_2_28"/>
      <sheetName val="FORM_A12_BJI8"/>
      <sheetName val="FORM_A12MED8"/>
      <sheetName val="FORM_A12PKM8"/>
      <sheetName val="FORM_A12PMS_20118"/>
      <sheetName val="FORM_A12PSP8"/>
      <sheetName val="FORM_A12_SBG8"/>
      <sheetName val="Kerusakan_Trafo8"/>
      <sheetName val="APP_CAWANG8"/>
      <sheetName val="BAHAN_BAKAR(19-21)8"/>
      <sheetName val="Bln1_38"/>
      <sheetName val="Isian_Biodata8"/>
      <sheetName val="HRG_BAHAN_&amp;_UPAH_okk8"/>
      <sheetName val="Analis_Kusen_okk8"/>
      <sheetName val="FE-1770_P18"/>
      <sheetName val="Inv_KITLUR_SUMBAGUT8"/>
      <sheetName val="Inv_KITLUR_SUMBAGSEL8"/>
      <sheetName val="DATA-BASE_SUTT8"/>
      <sheetName val="4SM00369_&amp;_4SM00370_8"/>
      <sheetName val="HRG_BHN8"/>
      <sheetName val="AKTIVA_TETAP8"/>
      <sheetName val="Daftar_Tabel8"/>
      <sheetName val="Budget_Import8"/>
      <sheetName val="Budget_Jasa8"/>
      <sheetName val="Rekap_Biaya8"/>
      <sheetName val="BOQ_GI_BELAWAN8"/>
      <sheetName val="H_Satuan8"/>
      <sheetName val="AHSP_PAKAI8"/>
      <sheetName val="LIST_HARGA8"/>
      <sheetName val="WBS_28"/>
      <sheetName val="Land_Clearing-pnw8"/>
      <sheetName val="Daftar_Kegiatan8"/>
      <sheetName val="Input_GENERATION-DATA8"/>
      <sheetName val="A1_PRY8"/>
      <sheetName val="4-Basic_Price8"/>
      <sheetName val="FORM_A1_A2_APD8"/>
      <sheetName val="10_Trafo8"/>
      <sheetName val="FORM_A12BJI8"/>
      <sheetName val="FORM_A12NIA8"/>
      <sheetName val="FORM_A12RAP8"/>
      <sheetName val="FORM_A12PMS8"/>
      <sheetName val="FORM_A12SBG8"/>
      <sheetName val="136_01(piutang_belum_faktur)8"/>
      <sheetName val="FLI_-_Sec_18"/>
      <sheetName val="8LT_128"/>
      <sheetName val="For_Report-Akum8"/>
      <sheetName val="rekmodiPtk_(MAP)8"/>
      <sheetName val="laporan_pemakaian_blangko8"/>
      <sheetName val="Anal_HPS8"/>
      <sheetName val="PDPT_-_BL8"/>
      <sheetName val="AHS_8"/>
      <sheetName val="01_A8"/>
      <sheetName val="Non-Statistical_Sampling_Maste8"/>
      <sheetName val="Two_Step_Revenue_Testing_Maste8"/>
      <sheetName val="Global_Data8"/>
      <sheetName val="EXPERTISE_ALL_Ceritified8"/>
      <sheetName val="A_W__TIGER8"/>
      <sheetName val="A_W__VANAMEI8"/>
      <sheetName val="HARGA_SWAL+SKT8"/>
      <sheetName val="grafi_kesiapan_versi_p3b_dan_p8"/>
      <sheetName val="Construction_Period_Costs8"/>
      <sheetName val="Plant_Characteristics8"/>
      <sheetName val="DATA_AKHIR8"/>
      <sheetName val="BLC_20168"/>
      <sheetName val="scada_20018"/>
      <sheetName val="RKA_20108"/>
      <sheetName val="Vendor_UJH8"/>
      <sheetName val="1770S_8"/>
      <sheetName val="simulasi_tb_58"/>
      <sheetName val="Peralatan-ok_jgn_dirubah_lagi8"/>
      <sheetName val="GMTN_201710Y8"/>
      <sheetName val="GMTN_201730Y8"/>
      <sheetName val="REKAP_PER_SPK8"/>
      <sheetName val="RKAP_20168"/>
      <sheetName val="SISTEM_SUMBAGSEL8"/>
      <sheetName val="NOTES_8"/>
      <sheetName val="A_u_g8"/>
      <sheetName val="J_u_l8"/>
      <sheetName val="O_c_t8"/>
      <sheetName val="A_p_r8"/>
      <sheetName val="M_a_y8"/>
      <sheetName val="S_e_p8"/>
      <sheetName val="00_received_in_018"/>
      <sheetName val="F_e_b8"/>
      <sheetName val="Per_GL_J_a_n8"/>
      <sheetName val="J_u_n8"/>
      <sheetName val="M_a_r8"/>
      <sheetName val="Data_Input8"/>
      <sheetName val="Piutang_Normal_Psrt8"/>
      <sheetName val="Har_R_Corr_&amp;_NR_OH8"/>
      <sheetName val="DISC_Profile8"/>
      <sheetName val="Data_Validasi8"/>
      <sheetName val="Taksonomi_Risiko8"/>
      <sheetName val="K_6DEPOSIT8"/>
      <sheetName val="I_5_ADDITION8"/>
      <sheetName val="PLTD_Bitung8"/>
      <sheetName val="RINCIAN_HARGA_MATERIAL8"/>
      <sheetName val="Detil_Timeline_(Week)8"/>
      <sheetName val="Program_VS_Position8"/>
      <sheetName val="RAB_Total8"/>
      <sheetName val="SMD_8"/>
      <sheetName val="ICT_8"/>
      <sheetName val="OJT_8"/>
      <sheetName val="INTRS_8"/>
      <sheetName val="PRESENT_PA8"/>
      <sheetName val="SER_DJK8"/>
      <sheetName val="SER_DAMKAR_D8"/>
      <sheetName val="REFRESH_8"/>
      <sheetName val="Kebutuhan_Sertifikasi8"/>
      <sheetName val="Matriks_SKTTK_Har8"/>
      <sheetName val="Matriks_SKTTK_Op8"/>
      <sheetName val="KODE_OP_KORP_&amp;_UNIT8"/>
      <sheetName val="RAB_&amp;_RCO_OWNER_VERS_8"/>
      <sheetName val="Tabel_PTKP8"/>
      <sheetName val="Harga_BBM8"/>
      <sheetName val="sr,_jtr_&amp;_trafo8"/>
      <sheetName val="Detail_311_018"/>
      <sheetName val="Detail_311_028"/>
      <sheetName val="Permanent_info8"/>
      <sheetName val="BQ_Gardu_Induk8"/>
      <sheetName val="BQ_Training8"/>
      <sheetName val="tabel_tarip_grade8"/>
      <sheetName val="Pola_Beban_(2)8"/>
      <sheetName val="Rekap_Kinerja8"/>
      <sheetName val="Pendapatan_IPTL_2008_238"/>
      <sheetName val="PSP_Master_JEIA_8"/>
      <sheetName val="Agregat_Halus_&amp;_Kasar8"/>
      <sheetName val="Galian_17"/>
      <sheetName val="H_MAT7"/>
      <sheetName val="MRT-03_7"/>
      <sheetName val="Electrical_8"/>
      <sheetName val="SCADA_ENG8"/>
      <sheetName val="Supervisory_Control_System8"/>
      <sheetName val="23_switchgear_20_kv_rev8"/>
      <sheetName val="Inflasi_20198"/>
      <sheetName val="KONTROL&amp;PROTEKSI_new8"/>
      <sheetName val="perhitungan_inflasi8"/>
      <sheetName val="Bill_of_Qty_MEP8"/>
      <sheetName val="2_Basic_Price8"/>
      <sheetName val="INPUT_HARGA8"/>
      <sheetName val="entry_kpj8"/>
      <sheetName val="Rekap_AI_2022_BK7"/>
      <sheetName val="KINERJA_OPERASI7"/>
      <sheetName val="www_Kelasexcel_web_id7"/>
      <sheetName val="General_Parameter7"/>
      <sheetName val="R_A_B7"/>
      <sheetName val="Efficiency_English7"/>
      <sheetName val="minggu_(2)7"/>
      <sheetName val="galian_saluran7"/>
      <sheetName val="KINERJA_UNIT8"/>
      <sheetName val="Rekap_Piutang8"/>
      <sheetName val="BPP_37"/>
      <sheetName val="U2_5_RM_From_Purhase7"/>
      <sheetName val="AU_017"/>
      <sheetName val="data_OCR7"/>
      <sheetName val="DataBase_Har7"/>
      <sheetName val="N_o_v7"/>
      <sheetName val="J_a_n7"/>
      <sheetName val="JURNAL_JAN'987"/>
      <sheetName val="HGPI_Duri7"/>
      <sheetName val="KEBUTUHAN_MATERIAL_UP3_FBB7"/>
      <sheetName val="KEBUTUHAN_MATERIAL_UP3_FBT7"/>
      <sheetName val="KEBUTUHAN_MATERIAL_UP3_KUPANG7"/>
      <sheetName val="KEBUTUHAN_MATERIAL_UP3_SUMBA7"/>
      <sheetName val="KOMPENSASI_OKT_097"/>
      <sheetName val="ANALISA_GRS_TENGAH7"/>
      <sheetName val="Analisa_BOW_08_NP7"/>
      <sheetName val="Daftar_Harga7"/>
      <sheetName val="Analisa_Upah_&amp;_Bahan_Plum7"/>
      <sheetName val="RumusTB_1_bln7"/>
      <sheetName val="131_(Piutang_PJB)7"/>
      <sheetName val="132_(Piutang_PLN)7"/>
      <sheetName val="133_pihak_ke37"/>
      <sheetName val="Perm__Test1"/>
      <sheetName val="Master_Edit2"/>
      <sheetName val="Analisa_Quarry1"/>
      <sheetName val="FORM_A1_A2__Gambir3"/>
      <sheetName val="FORM_A1_A2__Kebayoran3"/>
      <sheetName val="FORM_A1_A2__Kramatjati3"/>
      <sheetName val="FORM_A1_A2__Tangerang3"/>
      <sheetName val="FORM_A1_A2_KD3"/>
      <sheetName val="Basket_63"/>
      <sheetName val="anal_Lamp_4a1"/>
      <sheetName val="Test_Accrue1"/>
      <sheetName val="Trading_Statement1"/>
      <sheetName val="TB_Juni2011Gabungan1"/>
      <sheetName val="Based_Data_wacc1"/>
      <sheetName val="HARGA_MATERIAL1"/>
      <sheetName val="M_Pekerjaan1"/>
      <sheetName val="MON__SKKO7"/>
      <sheetName val="eks_me_sd_31_MAR_07_1"/>
      <sheetName val="eks_me_sd_28_fEB_07_1"/>
      <sheetName val="eks_me_sd_31_Jan_071"/>
      <sheetName val="eks_me_sd_31_Des_061"/>
      <sheetName val="eks_me_sd_31_JULI_07_1"/>
      <sheetName val="eks_me_sd_31_MEI_07__1"/>
      <sheetName val="eks_me_sd_30_APRIL_07_1"/>
      <sheetName val="hrg_uph+bhn1"/>
      <sheetName val="ANALISA_SNI'07(Bangli)1"/>
      <sheetName val="ANALISA_SNI1"/>
      <sheetName val="RAB_12"/>
      <sheetName val="RAB_101"/>
      <sheetName val="RAB_111"/>
      <sheetName val="RAB_41"/>
      <sheetName val="RAB_61"/>
      <sheetName val="RAB_71"/>
      <sheetName val="BOQ_EM1"/>
      <sheetName val="AHSP_SNI1"/>
      <sheetName val="DUTCH_CONE1"/>
      <sheetName val="Table1_MASTER1"/>
      <sheetName val="Table2_MASTER1"/>
      <sheetName val="Table3_MASTER1"/>
      <sheetName val="Table5_Master1"/>
      <sheetName val="ANLS_21"/>
      <sheetName val="OP_PNYL1"/>
      <sheetName val="EXTERNAL_WORK1"/>
      <sheetName val="O_&amp;_M1"/>
      <sheetName val="Daftar_upah1"/>
      <sheetName val="REKAP_BAHAN1"/>
      <sheetName val="CONS_1"/>
      <sheetName val="GM_not_used1"/>
      <sheetName val="Currency_Rate1"/>
      <sheetName val="RISK_REGISTER1"/>
      <sheetName val="20A_Sum1"/>
      <sheetName val="Depr_1"/>
      <sheetName val="Altman_Z_Score1"/>
      <sheetName val="Trial_Balance_-_Detail1"/>
      <sheetName val="trf_ns_041"/>
      <sheetName val="Reconcil_bal_sheet(out)1"/>
      <sheetName val="std_wt_1"/>
      <sheetName val="PL_(MONTHLY)1"/>
      <sheetName val="Drop_down1"/>
      <sheetName val="NP_(4)1"/>
      <sheetName val="tunj_1"/>
      <sheetName val="trf_d-i1"/>
      <sheetName val="Sumber_Asset1"/>
      <sheetName val="trf_7_jht1"/>
      <sheetName val="DATABASE_FMC_TSEL1"/>
      <sheetName val="Shareholders'_Equity1"/>
      <sheetName val="Hua_Yang_Quarterly1"/>
      <sheetName val="랙_기능별_물자1"/>
      <sheetName val="List_AT-Dedy1"/>
      <sheetName val="tabel_nilai1"/>
      <sheetName val="Table_11"/>
      <sheetName val="C1_NOV1"/>
      <sheetName val="abk_1-141"/>
      <sheetName val="Library_Procedures1"/>
      <sheetName val="SHORT_LIST_SATKER1"/>
      <sheetName val="Bln3_91"/>
      <sheetName val="R-14_OIL1"/>
      <sheetName val="TRF_1501"/>
      <sheetName val="1195_B11"/>
      <sheetName val="Individual_Gross_Profit_J_-_Au1"/>
      <sheetName val="dapeg_lama1"/>
      <sheetName val="Danamon_LK1"/>
      <sheetName val="NB_UNIT11"/>
      <sheetName val="NB_AE1"/>
      <sheetName val="NB_TSR1"/>
      <sheetName val="NB_UNIT31"/>
      <sheetName val="NB_UNIT41"/>
      <sheetName val="NB_TELE1"/>
      <sheetName val="NB_UNIT21"/>
      <sheetName val="Scenario_(CN)1"/>
      <sheetName val="FORM_(isian)1"/>
      <sheetName val="Standart_KKS_(2)1"/>
      <sheetName val="KKJ_(2)1"/>
      <sheetName val="RKA_20111"/>
      <sheetName val="IPO_BoQ1"/>
      <sheetName val="div_81"/>
      <sheetName val="div_21"/>
      <sheetName val="div_31"/>
      <sheetName val="div_41"/>
      <sheetName val="div_51"/>
      <sheetName val="div_61"/>
      <sheetName val="div_71"/>
      <sheetName val="div_91"/>
      <sheetName val="NAMA_DEPT1"/>
      <sheetName val="Manajemen_Fee1"/>
      <sheetName val="LabaRugi_Lainnya_2005(20)1"/>
      <sheetName val="LabaRugi_Unsur2004(21A)1"/>
      <sheetName val="General_Info_1"/>
      <sheetName val="EE_&amp;_COA1"/>
      <sheetName val="VAT_out1"/>
      <sheetName val="Lampiran_5A_final_(ALT1)1"/>
      <sheetName val="final_(2)1"/>
      <sheetName val="ocean_voyage1"/>
      <sheetName val="Non_Rutin_Baai1"/>
      <sheetName val="Non_Rutin_SKM1"/>
      <sheetName val="Priodik_Mirrless2B_SKM_(2)1"/>
      <sheetName val="Priodik_Mirrless2_SKM1"/>
      <sheetName val="Pri_Mir_3_TO1"/>
      <sheetName val="Priodik_Sulzer_2_Baai1"/>
      <sheetName val="Priodik_Sulzer_2B_Baai1"/>
      <sheetName val="Priodik_SWD_BAAI1"/>
      <sheetName val="Rutin_Baai_1"/>
      <sheetName val="Rutin_SKM1"/>
      <sheetName val="AN_EL(16_0)1"/>
      <sheetName val="DATA_PENGUSAHAAN1"/>
      <sheetName val="BASIC_ASSUMPTION1"/>
      <sheetName val="Kode_GL_1"/>
      <sheetName val="Posisi_Okt'_20011"/>
      <sheetName val="KEB_Mat1"/>
      <sheetName val="05_NEGOSIASI1"/>
      <sheetName val="06_persetujuan1"/>
      <sheetName val="01_UND1"/>
      <sheetName val="03__BA-EVA1"/>
      <sheetName val="02_BA_PENJ1"/>
      <sheetName val="04__BA_NEGO1"/>
      <sheetName val="07_SPK11"/>
      <sheetName val="SPK1_(2)1"/>
      <sheetName val="SP_(2)1"/>
      <sheetName val="Lampiran_SPK1"/>
      <sheetName val="Buis_beton1"/>
      <sheetName val="Data_Validation1"/>
      <sheetName val="R-16_11"/>
      <sheetName val="R-16_21"/>
      <sheetName val="KOPINSA_1"/>
      <sheetName val="KOPINBA__1"/>
      <sheetName val="MEDIA_PRIMA___1"/>
      <sheetName val="bill_qty1"/>
      <sheetName val="Source_HPI1"/>
      <sheetName val="Source_HP1"/>
      <sheetName val="AA_1_1_BNI1"/>
      <sheetName val="SLS-TGT-FEED_(FDM)1"/>
      <sheetName val="NB_BOY1"/>
      <sheetName val="NB_ISI1"/>
      <sheetName val="Div_101"/>
      <sheetName val="SUD_Iron_Curtain_Method1"/>
      <sheetName val="rekap_impor1"/>
      <sheetName val="Equity_Movement1"/>
      <sheetName val="Alat_dan_Perabot1"/>
      <sheetName val="Schedul_Har_OTG_20171"/>
      <sheetName val="12_REFERENSI1"/>
      <sheetName val="OPEX_Non-Fuel1"/>
      <sheetName val="ME_BAY1"/>
      <sheetName val="Trhan_Outdoor_Combined_wo_MK1"/>
      <sheetName val="Mat_Group_vs_Val_Class1"/>
      <sheetName val="eQUIPMENT_COST1"/>
      <sheetName val="Data_Tower1"/>
      <sheetName val="HARGA_SATUAN_MDU1"/>
      <sheetName val="HBA_Base1"/>
      <sheetName val="DBF_Mode1"/>
      <sheetName val="2__Volume_Pasokan_20171"/>
      <sheetName val="TE_TS_FA_LAN_MATV1"/>
      <sheetName val="REKAP_PER_UNIT1"/>
      <sheetName val="Ratio_TGK1"/>
      <sheetName val="DJBB_PNYL4"/>
      <sheetName val="Chart_gang_BOGOR4"/>
      <sheetName val="B_P-C_P_20064"/>
      <sheetName val="Prod_Harian3"/>
      <sheetName val="Listrik_Mati_053"/>
      <sheetName val="Listrik_Mati_063"/>
      <sheetName val="L-PENGUS-24_003"/>
      <sheetName val="Eval_bln_Okt'153"/>
      <sheetName val="ROH_PBS3"/>
      <sheetName val="ROH_JAM_07-143"/>
      <sheetName val="ROH_JAM_15-213"/>
      <sheetName val="ROH_JAM_00-063"/>
      <sheetName val="Input_T&amp;R_Prod3"/>
      <sheetName val="Da_AN_BRAT_TWR3"/>
      <sheetName val="Jenis_Pelatihan3"/>
      <sheetName val="DGGKIT+_Derating3"/>
      <sheetName val="WORKPLAN_GROWS_R_KARANGNUNGGAL3"/>
      <sheetName val="TUL_III-092"/>
      <sheetName val="analhps_Pasng2"/>
      <sheetName val="TAHAP_52"/>
      <sheetName val="Beltra__(7)2"/>
      <sheetName val="Peralatan_(2)2"/>
      <sheetName val="UPAH_DAN_BAHAN1"/>
      <sheetName val="RATE_TENAGA_KERJA2"/>
      <sheetName val="Prog_Desc2"/>
      <sheetName val="4_2-BPP1"/>
      <sheetName val="4_3-HargaJual1"/>
      <sheetName val="master_rab1"/>
      <sheetName val="TRIP_TRAFO_APR1"/>
      <sheetName val="HAR_APR1"/>
      <sheetName val="form_KD1"/>
      <sheetName val="VM_OKT1"/>
      <sheetName val="SPK_GABUNG1"/>
      <sheetName val="JASA_AI1"/>
      <sheetName val="JASA_AO1"/>
      <sheetName val="BARANG_AI1"/>
      <sheetName val="BARANG_AO1"/>
      <sheetName val="SPB_BELUM_KEMBALI1"/>
      <sheetName val="SISA_KUOTA_KHS_JASA1"/>
      <sheetName val="Ref_Additional_Payment1"/>
      <sheetName val="FJ_per_BLN1"/>
      <sheetName val="DC_REAL_PER_TW1"/>
      <sheetName val="GGN_PENY_FEB2009_&gt;_51"/>
      <sheetName val="Analisa_6001"/>
      <sheetName val="H_BAHAN1"/>
      <sheetName val="DATA_ACUAN1"/>
      <sheetName val="TITIK_KOORDINAT_11"/>
      <sheetName val="TRAFO_21"/>
      <sheetName val="FJ_KSKT1"/>
      <sheetName val="FJ_KSKT_EMIN1"/>
      <sheetName val="FJ_per_BLN_EMIN1"/>
      <sheetName val="ASSET_SE-0601"/>
      <sheetName val="DATA_LF1"/>
      <sheetName val="KWH_E_MIN1"/>
      <sheetName val="HITUNG_LF_TR,TRFO,SR1"/>
      <sheetName val="Jenis_Pemeliharaan1"/>
      <sheetName val="Kode_User1"/>
      <sheetName val="Confidential_PAS_HMI1"/>
      <sheetName val="List_of_Inventory1"/>
      <sheetName val="JARAK_TEMPUH_PERGESERAN_TRAFO1"/>
      <sheetName val="JARAK_PEMBONGKARAN_&amp;_RELOKASI_1"/>
      <sheetName val="DAFTAR_PEKERJAAN_PONDASI_&amp;_PEM1"/>
      <sheetName val="DAFTAR_PENGADAAN_PEMASANGAN_NC1"/>
      <sheetName val="SALDO_PERSEDIAAN1"/>
      <sheetName val="Daftar_Peserta1"/>
      <sheetName val="Simulasi_SPPD1"/>
      <sheetName val="Data_asli1"/>
      <sheetName val="Database_SPPD_ke_JKT1"/>
      <sheetName val="Section_2_MastlisteRev021"/>
      <sheetName val="DKM_Jasa1"/>
      <sheetName val="RAB_Jasa1"/>
      <sheetName val="DKM_Konsumabel1"/>
      <sheetName val="RAB_Mat_Konsumabel1"/>
      <sheetName val="RAB_Mat_Utama1"/>
      <sheetName val="DKM_Mat__Utama1"/>
      <sheetName val="Analisa_Material_Utama1"/>
      <sheetName val="HPE_Jasa1"/>
      <sheetName val="Tentative_1"/>
      <sheetName val="SPEK_TEKNIS_(2)1"/>
      <sheetName val="IKK_20181"/>
      <sheetName val="INKINDO_20181"/>
      <sheetName val="IKK_20171"/>
      <sheetName val="new_kinerja1"/>
      <sheetName val="Data_Kit1"/>
      <sheetName val="Data_Kit_Kaltim1"/>
      <sheetName val="Upah_Bahan1"/>
      <sheetName val="VALIDASI_PRK1"/>
      <sheetName val="Rekap_per_Jenis1"/>
      <sheetName val="LabaRugi_Fungsi1"/>
      <sheetName val="LabaRugi_Fungsi2004(21B)1"/>
      <sheetName val="TUL_III-09_UNIT1"/>
      <sheetName val="Pengalaman_Per1"/>
      <sheetName val="Energi_Disalurkan1"/>
      <sheetName val="Data_Penyulang1"/>
      <sheetName val="URA_E4501"/>
      <sheetName val="On_Time1"/>
      <sheetName val="mob_(2)1"/>
      <sheetName val="Contract_&amp;_Assumptions1"/>
      <sheetName val="Data_Realisasi1"/>
      <sheetName val="Curah_Hujan_Bulanan1"/>
      <sheetName val="KWH_12BL_(2)1"/>
      <sheetName val="TUK_BPJS_KES_okt1"/>
      <sheetName val="Laba_Rugi_Smt_I1"/>
      <sheetName val="INVESTIGASI_JTR1"/>
      <sheetName val="Analisa_Harga1"/>
      <sheetName val="D2_BOQ_LE_TWR1"/>
      <sheetName val="Ea__ANA_POND1"/>
      <sheetName val="Analisa_Mrg11"/>
      <sheetName val="HB_1"/>
      <sheetName val="struktur_tdk_dipakai1"/>
      <sheetName val="anal-drainase,tanah&amp;ps_batu1"/>
      <sheetName val="Real_Lunas1"/>
      <sheetName val="Monitoring_Juli1"/>
      <sheetName val="GET_ULP1"/>
      <sheetName val="Tw_I,II,III,IV1"/>
      <sheetName val="PELUNASAN_P2TL1"/>
      <sheetName val="P2TL_KWH&amp;RP_GET_WIL1"/>
      <sheetName val="P2TL_KWH&amp;RP_GET_WIL_(2)1"/>
      <sheetName val="TARGET_WILSU_VS_PPJ1"/>
      <sheetName val="Monitoring_Feb1"/>
      <sheetName val="Monitoring_Mar1"/>
      <sheetName val="Monitoring_April1"/>
      <sheetName val="Monitoring_Mei1"/>
      <sheetName val="Monitoring_Juni1"/>
      <sheetName val="Hrg_Dasar1"/>
      <sheetName val="Mob_1"/>
      <sheetName val="AHS_-_Personel1"/>
      <sheetName val="AHS_-_Non_Personel1"/>
      <sheetName val="Analisa_Struktur_Data1"/>
      <sheetName val="INSP_ANALISA1"/>
      <sheetName val="SUTM_SUTR_ANALISA1"/>
      <sheetName val="HARDU_ANALISA1"/>
      <sheetName val="Formulasi_HM1"/>
      <sheetName val="6_3_ANALISA_HARJAR1"/>
      <sheetName val="HAR_SUTM_BIAYA1"/>
      <sheetName val="C__SARANA1"/>
      <sheetName val="MASTER_(2)1"/>
      <sheetName val="6_3_1_BIAYA_HARJAR1"/>
      <sheetName val="4_1_RINCIAN_SARANA1"/>
      <sheetName val="7__Over_Time1"/>
      <sheetName val="4_2_Short_List_SARKER1"/>
      <sheetName val="7_1_Rincian_biaya_SPPD1"/>
      <sheetName val="D2__ANALISA_HS_INSP1"/>
      <sheetName val="E3__ANALISA_HS_HAR_TEK_SUTM1"/>
      <sheetName val="E6__ANALISA_HS_HAR1"/>
      <sheetName val="JASA_151"/>
      <sheetName val="Pay_for_Position1"/>
      <sheetName val="Data_Customer1"/>
      <sheetName val="Contoh_Template_Rekap_Payroll1"/>
      <sheetName val="BS_Audited1"/>
      <sheetName val="4_1_11"/>
      <sheetName val="Bend_II1"/>
      <sheetName val="BA_BAYAR1"/>
      <sheetName val="inst_pemrintah1"/>
      <sheetName val="Eksport_(Main)1"/>
      <sheetName val="SPI"/>
      <sheetName val="GJ (5)"/>
      <sheetName val="hitungan cut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 refreshError="1"/>
      <sheetData sheetId="1057" refreshError="1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/>
      <sheetData sheetId="1132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/>
      <sheetData sheetId="1145"/>
      <sheetData sheetId="1146"/>
      <sheetData sheetId="1147"/>
      <sheetData sheetId="1148"/>
      <sheetData sheetId="1149"/>
      <sheetData sheetId="1150"/>
      <sheetData sheetId="1151"/>
      <sheetData sheetId="1152"/>
      <sheetData sheetId="1153"/>
      <sheetData sheetId="1154"/>
      <sheetData sheetId="1155"/>
      <sheetData sheetId="1156"/>
      <sheetData sheetId="1157"/>
      <sheetData sheetId="1158"/>
      <sheetData sheetId="1159"/>
      <sheetData sheetId="1160"/>
      <sheetData sheetId="1161"/>
      <sheetData sheetId="1162"/>
      <sheetData sheetId="1163"/>
      <sheetData sheetId="1164"/>
      <sheetData sheetId="1165"/>
      <sheetData sheetId="1166"/>
      <sheetData sheetId="1167"/>
      <sheetData sheetId="1168"/>
      <sheetData sheetId="1169"/>
      <sheetData sheetId="1170"/>
      <sheetData sheetId="1171" refreshError="1"/>
      <sheetData sheetId="1172" refreshError="1"/>
      <sheetData sheetId="1173" refreshError="1"/>
      <sheetData sheetId="1174" refreshError="1"/>
      <sheetData sheetId="1175" refreshError="1"/>
      <sheetData sheetId="1176" refreshError="1"/>
      <sheetData sheetId="1177" refreshError="1"/>
      <sheetData sheetId="1178" refreshError="1"/>
      <sheetData sheetId="1179" refreshError="1"/>
      <sheetData sheetId="1180" refreshError="1"/>
      <sheetData sheetId="1181" refreshError="1"/>
      <sheetData sheetId="1182" refreshError="1"/>
      <sheetData sheetId="1183" refreshError="1"/>
      <sheetData sheetId="1184" refreshError="1"/>
      <sheetData sheetId="1185" refreshError="1"/>
      <sheetData sheetId="1186" refreshError="1"/>
      <sheetData sheetId="1187" refreshError="1"/>
      <sheetData sheetId="1188" refreshError="1"/>
      <sheetData sheetId="1189" refreshError="1"/>
      <sheetData sheetId="1190" refreshError="1"/>
      <sheetData sheetId="1191" refreshError="1"/>
      <sheetData sheetId="1192" refreshError="1"/>
      <sheetData sheetId="1193" refreshError="1"/>
      <sheetData sheetId="1194" refreshError="1"/>
      <sheetData sheetId="1195" refreshError="1"/>
      <sheetData sheetId="1196" refreshError="1"/>
      <sheetData sheetId="1197" refreshError="1"/>
      <sheetData sheetId="1198" refreshError="1"/>
      <sheetData sheetId="1199" refreshError="1"/>
      <sheetData sheetId="1200" refreshError="1"/>
      <sheetData sheetId="1201" refreshError="1"/>
      <sheetData sheetId="1202" refreshError="1"/>
      <sheetData sheetId="1203" refreshError="1"/>
      <sheetData sheetId="1204" refreshError="1"/>
      <sheetData sheetId="1205" refreshError="1"/>
      <sheetData sheetId="1206" refreshError="1"/>
      <sheetData sheetId="1207" refreshError="1"/>
      <sheetData sheetId="1208" refreshError="1"/>
      <sheetData sheetId="1209" refreshError="1"/>
      <sheetData sheetId="1210" refreshError="1"/>
      <sheetData sheetId="1211" refreshError="1"/>
      <sheetData sheetId="1212" refreshError="1"/>
      <sheetData sheetId="1213" refreshError="1"/>
      <sheetData sheetId="1214" refreshError="1"/>
      <sheetData sheetId="1215" refreshError="1"/>
      <sheetData sheetId="1216" refreshError="1"/>
      <sheetData sheetId="1217" refreshError="1"/>
      <sheetData sheetId="1218" refreshError="1"/>
      <sheetData sheetId="1219" refreshError="1"/>
      <sheetData sheetId="1220" refreshError="1"/>
      <sheetData sheetId="1221" refreshError="1"/>
      <sheetData sheetId="1222" refreshError="1"/>
      <sheetData sheetId="1223" refreshError="1"/>
      <sheetData sheetId="1224" refreshError="1"/>
      <sheetData sheetId="1225" refreshError="1"/>
      <sheetData sheetId="1226" refreshError="1"/>
      <sheetData sheetId="1227" refreshError="1"/>
      <sheetData sheetId="1228" refreshError="1"/>
      <sheetData sheetId="1229" refreshError="1"/>
      <sheetData sheetId="1230" refreshError="1"/>
      <sheetData sheetId="1231" refreshError="1"/>
      <sheetData sheetId="1232" refreshError="1"/>
      <sheetData sheetId="1233" refreshError="1"/>
      <sheetData sheetId="1234" refreshError="1"/>
      <sheetData sheetId="1235" refreshError="1"/>
      <sheetData sheetId="1236" refreshError="1"/>
      <sheetData sheetId="1237" refreshError="1"/>
      <sheetData sheetId="1238" refreshError="1"/>
      <sheetData sheetId="1239" refreshError="1"/>
      <sheetData sheetId="1240" refreshError="1"/>
      <sheetData sheetId="1241" refreshError="1"/>
      <sheetData sheetId="1242" refreshError="1"/>
      <sheetData sheetId="1243" refreshError="1"/>
      <sheetData sheetId="1244" refreshError="1"/>
      <sheetData sheetId="1245" refreshError="1"/>
      <sheetData sheetId="1246" refreshError="1"/>
      <sheetData sheetId="1247" refreshError="1"/>
      <sheetData sheetId="1248" refreshError="1"/>
      <sheetData sheetId="1249" refreshError="1"/>
      <sheetData sheetId="1250" refreshError="1"/>
      <sheetData sheetId="1251" refreshError="1"/>
      <sheetData sheetId="1252" refreshError="1"/>
      <sheetData sheetId="1253" refreshError="1"/>
      <sheetData sheetId="1254" refreshError="1"/>
      <sheetData sheetId="1255" refreshError="1"/>
      <sheetData sheetId="1256" refreshError="1"/>
      <sheetData sheetId="1257" refreshError="1"/>
      <sheetData sheetId="1258" refreshError="1"/>
      <sheetData sheetId="1259" refreshError="1"/>
      <sheetData sheetId="1260" refreshError="1"/>
      <sheetData sheetId="1261" refreshError="1"/>
      <sheetData sheetId="1262" refreshError="1"/>
      <sheetData sheetId="1263" refreshError="1"/>
      <sheetData sheetId="1264" refreshError="1"/>
      <sheetData sheetId="1265" refreshError="1"/>
      <sheetData sheetId="1266" refreshError="1"/>
      <sheetData sheetId="1267" refreshError="1"/>
      <sheetData sheetId="1268" refreshError="1"/>
      <sheetData sheetId="1269" refreshError="1"/>
      <sheetData sheetId="1270" refreshError="1"/>
      <sheetData sheetId="1271" refreshError="1"/>
      <sheetData sheetId="1272" refreshError="1"/>
      <sheetData sheetId="1273" refreshError="1"/>
      <sheetData sheetId="1274" refreshError="1"/>
      <sheetData sheetId="1275" refreshError="1"/>
      <sheetData sheetId="1276" refreshError="1"/>
      <sheetData sheetId="1277" refreshError="1"/>
      <sheetData sheetId="1278" refreshError="1"/>
      <sheetData sheetId="1279" refreshError="1"/>
      <sheetData sheetId="1280" refreshError="1"/>
      <sheetData sheetId="1281" refreshError="1"/>
      <sheetData sheetId="1282" refreshError="1"/>
      <sheetData sheetId="1283" refreshError="1"/>
      <sheetData sheetId="1284" refreshError="1"/>
      <sheetData sheetId="1285" refreshError="1"/>
      <sheetData sheetId="1286" refreshError="1"/>
      <sheetData sheetId="1287" refreshError="1"/>
      <sheetData sheetId="1288" refreshError="1"/>
      <sheetData sheetId="1289" refreshError="1"/>
      <sheetData sheetId="1290" refreshError="1"/>
      <sheetData sheetId="1291" refreshError="1"/>
      <sheetData sheetId="1292" refreshError="1"/>
      <sheetData sheetId="1293" refreshError="1"/>
      <sheetData sheetId="1294" refreshError="1"/>
      <sheetData sheetId="1295" refreshError="1"/>
      <sheetData sheetId="1296" refreshError="1"/>
      <sheetData sheetId="1297" refreshError="1"/>
      <sheetData sheetId="1298" refreshError="1"/>
      <sheetData sheetId="1299" refreshError="1"/>
      <sheetData sheetId="1300" refreshError="1"/>
      <sheetData sheetId="1301" refreshError="1"/>
      <sheetData sheetId="1302" refreshError="1"/>
      <sheetData sheetId="1303" refreshError="1"/>
      <sheetData sheetId="1304" refreshError="1"/>
      <sheetData sheetId="1305" refreshError="1"/>
      <sheetData sheetId="1306" refreshError="1"/>
      <sheetData sheetId="1307" refreshError="1"/>
      <sheetData sheetId="1308" refreshError="1"/>
      <sheetData sheetId="1309" refreshError="1"/>
      <sheetData sheetId="1310" refreshError="1"/>
      <sheetData sheetId="1311" refreshError="1"/>
      <sheetData sheetId="1312" refreshError="1"/>
      <sheetData sheetId="1313" refreshError="1"/>
      <sheetData sheetId="1314" refreshError="1"/>
      <sheetData sheetId="1315" refreshError="1"/>
      <sheetData sheetId="1316" refreshError="1"/>
      <sheetData sheetId="1317" refreshError="1"/>
      <sheetData sheetId="1318" refreshError="1"/>
      <sheetData sheetId="1319" refreshError="1"/>
      <sheetData sheetId="1320" refreshError="1"/>
      <sheetData sheetId="1321" refreshError="1"/>
      <sheetData sheetId="1322" refreshError="1"/>
      <sheetData sheetId="1323" refreshError="1"/>
      <sheetData sheetId="1324" refreshError="1"/>
      <sheetData sheetId="1325" refreshError="1"/>
      <sheetData sheetId="1326" refreshError="1"/>
      <sheetData sheetId="1327" refreshError="1"/>
      <sheetData sheetId="1328" refreshError="1"/>
      <sheetData sheetId="1329" refreshError="1"/>
      <sheetData sheetId="1330" refreshError="1"/>
      <sheetData sheetId="1331" refreshError="1"/>
      <sheetData sheetId="1332" refreshError="1"/>
      <sheetData sheetId="1333" refreshError="1"/>
      <sheetData sheetId="1334" refreshError="1"/>
      <sheetData sheetId="1335" refreshError="1"/>
      <sheetData sheetId="1336" refreshError="1"/>
      <sheetData sheetId="1337" refreshError="1"/>
      <sheetData sheetId="1338" refreshError="1"/>
      <sheetData sheetId="1339" refreshError="1"/>
      <sheetData sheetId="1340" refreshError="1"/>
      <sheetData sheetId="1341" refreshError="1"/>
      <sheetData sheetId="1342" refreshError="1"/>
      <sheetData sheetId="1343" refreshError="1"/>
      <sheetData sheetId="1344" refreshError="1"/>
      <sheetData sheetId="1345" refreshError="1"/>
      <sheetData sheetId="1346" refreshError="1"/>
      <sheetData sheetId="1347" refreshError="1"/>
      <sheetData sheetId="1348" refreshError="1"/>
      <sheetData sheetId="1349" refreshError="1"/>
      <sheetData sheetId="1350" refreshError="1"/>
      <sheetData sheetId="1351" refreshError="1"/>
      <sheetData sheetId="1352" refreshError="1"/>
      <sheetData sheetId="1353" refreshError="1"/>
      <sheetData sheetId="1354" refreshError="1"/>
      <sheetData sheetId="1355" refreshError="1"/>
      <sheetData sheetId="1356" refreshError="1"/>
      <sheetData sheetId="1357" refreshError="1"/>
      <sheetData sheetId="1358" refreshError="1"/>
      <sheetData sheetId="1359" refreshError="1"/>
      <sheetData sheetId="1360" refreshError="1"/>
      <sheetData sheetId="1361" refreshError="1"/>
      <sheetData sheetId="1362" refreshError="1"/>
      <sheetData sheetId="1363" refreshError="1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 refreshError="1"/>
      <sheetData sheetId="1370" refreshError="1"/>
      <sheetData sheetId="1371" refreshError="1"/>
      <sheetData sheetId="1372" refreshError="1"/>
      <sheetData sheetId="1373" refreshError="1"/>
      <sheetData sheetId="1374" refreshError="1"/>
      <sheetData sheetId="1375" refreshError="1"/>
      <sheetData sheetId="1376" refreshError="1"/>
      <sheetData sheetId="1377" refreshError="1"/>
      <sheetData sheetId="1378" refreshError="1"/>
      <sheetData sheetId="1379" refreshError="1"/>
      <sheetData sheetId="1380" refreshError="1"/>
      <sheetData sheetId="1381" refreshError="1"/>
      <sheetData sheetId="1382" refreshError="1"/>
      <sheetData sheetId="1383" refreshError="1"/>
      <sheetData sheetId="1384" refreshError="1"/>
      <sheetData sheetId="1385" refreshError="1"/>
      <sheetData sheetId="1386" refreshError="1"/>
      <sheetData sheetId="1387" refreshError="1"/>
      <sheetData sheetId="1388" refreshError="1"/>
      <sheetData sheetId="1389" refreshError="1"/>
      <sheetData sheetId="1390" refreshError="1"/>
      <sheetData sheetId="1391" refreshError="1"/>
      <sheetData sheetId="1392" refreshError="1"/>
      <sheetData sheetId="1393" refreshError="1"/>
      <sheetData sheetId="1394" refreshError="1"/>
      <sheetData sheetId="1395" refreshError="1"/>
      <sheetData sheetId="1396" refreshError="1"/>
      <sheetData sheetId="1397" refreshError="1"/>
      <sheetData sheetId="1398" refreshError="1"/>
      <sheetData sheetId="1399" refreshError="1"/>
      <sheetData sheetId="1400" refreshError="1"/>
      <sheetData sheetId="1401" refreshError="1"/>
      <sheetData sheetId="1402" refreshError="1"/>
      <sheetData sheetId="1403" refreshError="1"/>
      <sheetData sheetId="1404" refreshError="1"/>
      <sheetData sheetId="1405" refreshError="1"/>
      <sheetData sheetId="1406" refreshError="1"/>
      <sheetData sheetId="1407" refreshError="1"/>
      <sheetData sheetId="1408" refreshError="1"/>
      <sheetData sheetId="1409" refreshError="1"/>
      <sheetData sheetId="1410" refreshError="1"/>
      <sheetData sheetId="1411" refreshError="1"/>
      <sheetData sheetId="1412" refreshError="1"/>
      <sheetData sheetId="1413" refreshError="1"/>
      <sheetData sheetId="1414" refreshError="1"/>
      <sheetData sheetId="1415" refreshError="1"/>
      <sheetData sheetId="1416" refreshError="1"/>
      <sheetData sheetId="1417" refreshError="1"/>
      <sheetData sheetId="1418" refreshError="1"/>
      <sheetData sheetId="1419" refreshError="1"/>
      <sheetData sheetId="1420" refreshError="1"/>
      <sheetData sheetId="1421" refreshError="1"/>
      <sheetData sheetId="1422" refreshError="1"/>
      <sheetData sheetId="1423" refreshError="1"/>
      <sheetData sheetId="1424" refreshError="1"/>
      <sheetData sheetId="1425" refreshError="1"/>
      <sheetData sheetId="1426" refreshError="1"/>
      <sheetData sheetId="1427" refreshError="1"/>
      <sheetData sheetId="1428" refreshError="1"/>
      <sheetData sheetId="1429" refreshError="1"/>
      <sheetData sheetId="1430" refreshError="1"/>
      <sheetData sheetId="1431" refreshError="1"/>
      <sheetData sheetId="1432" refreshError="1"/>
      <sheetData sheetId="1433" refreshError="1"/>
      <sheetData sheetId="1434" refreshError="1"/>
      <sheetData sheetId="1435" refreshError="1"/>
      <sheetData sheetId="1436" refreshError="1"/>
      <sheetData sheetId="1437" refreshError="1"/>
      <sheetData sheetId="1438" refreshError="1"/>
      <sheetData sheetId="1439" refreshError="1"/>
      <sheetData sheetId="1440" refreshError="1"/>
      <sheetData sheetId="1441" refreshError="1"/>
      <sheetData sheetId="1442" refreshError="1"/>
      <sheetData sheetId="1443" refreshError="1"/>
      <sheetData sheetId="1444" refreshError="1"/>
      <sheetData sheetId="1445" refreshError="1"/>
      <sheetData sheetId="1446" refreshError="1"/>
      <sheetData sheetId="1447" refreshError="1"/>
      <sheetData sheetId="1448" refreshError="1"/>
      <sheetData sheetId="1449" refreshError="1"/>
      <sheetData sheetId="1450" refreshError="1"/>
      <sheetData sheetId="1451" refreshError="1"/>
      <sheetData sheetId="1452" refreshError="1"/>
      <sheetData sheetId="1453" refreshError="1"/>
      <sheetData sheetId="1454" refreshError="1"/>
      <sheetData sheetId="1455" refreshError="1"/>
      <sheetData sheetId="1456" refreshError="1"/>
      <sheetData sheetId="1457" refreshError="1"/>
      <sheetData sheetId="1458" refreshError="1"/>
      <sheetData sheetId="1459" refreshError="1"/>
      <sheetData sheetId="1460" refreshError="1"/>
      <sheetData sheetId="1461" refreshError="1"/>
      <sheetData sheetId="1462" refreshError="1"/>
      <sheetData sheetId="1463" refreshError="1"/>
      <sheetData sheetId="1464" refreshError="1"/>
      <sheetData sheetId="1465" refreshError="1"/>
      <sheetData sheetId="1466" refreshError="1"/>
      <sheetData sheetId="1467" refreshError="1"/>
      <sheetData sheetId="1468" refreshError="1"/>
      <sheetData sheetId="1469" refreshError="1"/>
      <sheetData sheetId="1470" refreshError="1"/>
      <sheetData sheetId="1471" refreshError="1"/>
      <sheetData sheetId="1472" refreshError="1"/>
      <sheetData sheetId="1473" refreshError="1"/>
      <sheetData sheetId="1474" refreshError="1"/>
      <sheetData sheetId="1475" refreshError="1"/>
      <sheetData sheetId="1476" refreshError="1"/>
      <sheetData sheetId="1477" refreshError="1"/>
      <sheetData sheetId="1478" refreshError="1"/>
      <sheetData sheetId="1479" refreshError="1"/>
      <sheetData sheetId="1480" refreshError="1"/>
      <sheetData sheetId="1481" refreshError="1"/>
      <sheetData sheetId="1482" refreshError="1"/>
      <sheetData sheetId="1483" refreshError="1"/>
      <sheetData sheetId="1484" refreshError="1"/>
      <sheetData sheetId="1485" refreshError="1"/>
      <sheetData sheetId="1486" refreshError="1"/>
      <sheetData sheetId="1487" refreshError="1"/>
      <sheetData sheetId="1488" refreshError="1"/>
      <sheetData sheetId="1489" refreshError="1"/>
      <sheetData sheetId="1490" refreshError="1"/>
      <sheetData sheetId="1491" refreshError="1"/>
      <sheetData sheetId="1492" refreshError="1"/>
      <sheetData sheetId="1493" refreshError="1"/>
      <sheetData sheetId="1494" refreshError="1"/>
      <sheetData sheetId="1495" refreshError="1"/>
      <sheetData sheetId="1496" refreshError="1"/>
      <sheetData sheetId="1497" refreshError="1"/>
      <sheetData sheetId="1498" refreshError="1"/>
      <sheetData sheetId="1499" refreshError="1"/>
      <sheetData sheetId="1500" refreshError="1"/>
      <sheetData sheetId="1501" refreshError="1"/>
      <sheetData sheetId="1502" refreshError="1"/>
      <sheetData sheetId="1503" refreshError="1"/>
      <sheetData sheetId="1504" refreshError="1"/>
      <sheetData sheetId="1505" refreshError="1"/>
      <sheetData sheetId="1506" refreshError="1"/>
      <sheetData sheetId="1507" refreshError="1"/>
      <sheetData sheetId="1508" refreshError="1"/>
      <sheetData sheetId="1509" refreshError="1"/>
      <sheetData sheetId="1510" refreshError="1"/>
      <sheetData sheetId="1511" refreshError="1"/>
      <sheetData sheetId="1512" refreshError="1"/>
      <sheetData sheetId="1513" refreshError="1"/>
      <sheetData sheetId="1514" refreshError="1"/>
      <sheetData sheetId="1515" refreshError="1"/>
      <sheetData sheetId="1516" refreshError="1"/>
      <sheetData sheetId="1517" refreshError="1"/>
      <sheetData sheetId="1518" refreshError="1"/>
      <sheetData sheetId="1519" refreshError="1"/>
      <sheetData sheetId="1520" refreshError="1"/>
      <sheetData sheetId="1521" refreshError="1"/>
      <sheetData sheetId="1522" refreshError="1"/>
      <sheetData sheetId="1523" refreshError="1"/>
      <sheetData sheetId="1524" refreshError="1"/>
      <sheetData sheetId="1525" refreshError="1"/>
      <sheetData sheetId="1526" refreshError="1"/>
      <sheetData sheetId="1527" refreshError="1"/>
      <sheetData sheetId="1528" refreshError="1"/>
      <sheetData sheetId="1529" refreshError="1"/>
      <sheetData sheetId="1530" refreshError="1"/>
      <sheetData sheetId="1531" refreshError="1"/>
      <sheetData sheetId="1532" refreshError="1"/>
      <sheetData sheetId="1533" refreshError="1"/>
      <sheetData sheetId="1534" refreshError="1"/>
      <sheetData sheetId="1535" refreshError="1"/>
      <sheetData sheetId="1536" refreshError="1"/>
      <sheetData sheetId="1537" refreshError="1"/>
      <sheetData sheetId="1538" refreshError="1"/>
      <sheetData sheetId="1539" refreshError="1"/>
      <sheetData sheetId="1540" refreshError="1"/>
      <sheetData sheetId="1541" refreshError="1"/>
      <sheetData sheetId="1542" refreshError="1"/>
      <sheetData sheetId="1543" refreshError="1"/>
      <sheetData sheetId="1544" refreshError="1"/>
      <sheetData sheetId="1545" refreshError="1"/>
      <sheetData sheetId="1546" refreshError="1"/>
      <sheetData sheetId="1547" refreshError="1"/>
      <sheetData sheetId="1548" refreshError="1"/>
      <sheetData sheetId="1549" refreshError="1"/>
      <sheetData sheetId="1550" refreshError="1"/>
      <sheetData sheetId="1551" refreshError="1"/>
      <sheetData sheetId="1552" refreshError="1"/>
      <sheetData sheetId="1553" refreshError="1"/>
      <sheetData sheetId="1554" refreshError="1"/>
      <sheetData sheetId="1555" refreshError="1"/>
      <sheetData sheetId="1556" refreshError="1"/>
      <sheetData sheetId="1557" refreshError="1"/>
      <sheetData sheetId="1558" refreshError="1"/>
      <sheetData sheetId="1559" refreshError="1"/>
      <sheetData sheetId="1560" refreshError="1"/>
      <sheetData sheetId="1561" refreshError="1"/>
      <sheetData sheetId="1562" refreshError="1"/>
      <sheetData sheetId="1563" refreshError="1"/>
      <sheetData sheetId="1564" refreshError="1"/>
      <sheetData sheetId="1565" refreshError="1"/>
      <sheetData sheetId="1566" refreshError="1"/>
      <sheetData sheetId="1567" refreshError="1"/>
      <sheetData sheetId="1568" refreshError="1"/>
      <sheetData sheetId="1569" refreshError="1"/>
      <sheetData sheetId="1570" refreshError="1"/>
      <sheetData sheetId="1571" refreshError="1"/>
      <sheetData sheetId="1572" refreshError="1"/>
      <sheetData sheetId="1573" refreshError="1"/>
      <sheetData sheetId="1574" refreshError="1"/>
      <sheetData sheetId="1575" refreshError="1"/>
      <sheetData sheetId="1576" refreshError="1"/>
      <sheetData sheetId="1577" refreshError="1"/>
      <sheetData sheetId="1578" refreshError="1"/>
      <sheetData sheetId="1579" refreshError="1"/>
      <sheetData sheetId="1580" refreshError="1"/>
      <sheetData sheetId="1581" refreshError="1"/>
      <sheetData sheetId="1582" refreshError="1"/>
      <sheetData sheetId="1583" refreshError="1"/>
      <sheetData sheetId="1584" refreshError="1"/>
      <sheetData sheetId="1585" refreshError="1"/>
      <sheetData sheetId="1586" refreshError="1"/>
      <sheetData sheetId="1587" refreshError="1"/>
      <sheetData sheetId="1588" refreshError="1"/>
      <sheetData sheetId="1589" refreshError="1"/>
      <sheetData sheetId="1590" refreshError="1"/>
      <sheetData sheetId="1591" refreshError="1"/>
      <sheetData sheetId="1592" refreshError="1"/>
      <sheetData sheetId="1593" refreshError="1"/>
      <sheetData sheetId="1594" refreshError="1"/>
      <sheetData sheetId="1595" refreshError="1"/>
      <sheetData sheetId="1596" refreshError="1"/>
      <sheetData sheetId="1597" refreshError="1"/>
      <sheetData sheetId="1598" refreshError="1"/>
      <sheetData sheetId="1599" refreshError="1"/>
      <sheetData sheetId="1600" refreshError="1"/>
      <sheetData sheetId="1601" refreshError="1"/>
      <sheetData sheetId="1602" refreshError="1"/>
      <sheetData sheetId="1603" refreshError="1"/>
      <sheetData sheetId="1604" refreshError="1"/>
      <sheetData sheetId="1605" refreshError="1"/>
      <sheetData sheetId="1606" refreshError="1"/>
      <sheetData sheetId="1607" refreshError="1"/>
      <sheetData sheetId="1608" refreshError="1"/>
      <sheetData sheetId="1609" refreshError="1"/>
      <sheetData sheetId="1610" refreshError="1"/>
      <sheetData sheetId="1611" refreshError="1"/>
      <sheetData sheetId="1612" refreshError="1"/>
      <sheetData sheetId="1613" refreshError="1"/>
      <sheetData sheetId="1614" refreshError="1"/>
      <sheetData sheetId="1615" refreshError="1"/>
      <sheetData sheetId="1616" refreshError="1"/>
      <sheetData sheetId="1617" refreshError="1"/>
      <sheetData sheetId="1618" refreshError="1"/>
      <sheetData sheetId="1619" refreshError="1"/>
      <sheetData sheetId="1620" refreshError="1"/>
      <sheetData sheetId="1621" refreshError="1"/>
      <sheetData sheetId="1622" refreshError="1"/>
      <sheetData sheetId="1623" refreshError="1"/>
      <sheetData sheetId="1624" refreshError="1"/>
      <sheetData sheetId="1625" refreshError="1"/>
      <sheetData sheetId="1626" refreshError="1"/>
      <sheetData sheetId="1627" refreshError="1"/>
      <sheetData sheetId="1628" refreshError="1"/>
      <sheetData sheetId="1629" refreshError="1"/>
      <sheetData sheetId="1630" refreshError="1"/>
      <sheetData sheetId="1631" refreshError="1"/>
      <sheetData sheetId="1632" refreshError="1"/>
      <sheetData sheetId="1633" refreshError="1"/>
      <sheetData sheetId="1634" refreshError="1"/>
      <sheetData sheetId="1635" refreshError="1"/>
      <sheetData sheetId="1636" refreshError="1"/>
      <sheetData sheetId="1637" refreshError="1"/>
      <sheetData sheetId="1638" refreshError="1"/>
      <sheetData sheetId="1639" refreshError="1"/>
      <sheetData sheetId="1640" refreshError="1"/>
      <sheetData sheetId="1641"/>
      <sheetData sheetId="1642"/>
      <sheetData sheetId="1643"/>
      <sheetData sheetId="1644" refreshError="1"/>
      <sheetData sheetId="1645" refreshError="1"/>
      <sheetData sheetId="1646" refreshError="1"/>
      <sheetData sheetId="1647" refreshError="1"/>
      <sheetData sheetId="1648" refreshError="1"/>
      <sheetData sheetId="1649" refreshError="1"/>
      <sheetData sheetId="1650" refreshError="1"/>
      <sheetData sheetId="1651" refreshError="1"/>
      <sheetData sheetId="1652" refreshError="1"/>
      <sheetData sheetId="1653" refreshError="1"/>
      <sheetData sheetId="1654" refreshError="1"/>
      <sheetData sheetId="1655" refreshError="1"/>
      <sheetData sheetId="1656" refreshError="1"/>
      <sheetData sheetId="1657" refreshError="1"/>
      <sheetData sheetId="1658" refreshError="1"/>
      <sheetData sheetId="1659" refreshError="1"/>
      <sheetData sheetId="1660" refreshError="1"/>
      <sheetData sheetId="1661" refreshError="1"/>
      <sheetData sheetId="1662" refreshError="1"/>
      <sheetData sheetId="1663" refreshError="1"/>
      <sheetData sheetId="1664" refreshError="1"/>
      <sheetData sheetId="1665" refreshError="1"/>
      <sheetData sheetId="1666" refreshError="1"/>
      <sheetData sheetId="1667" refreshError="1"/>
      <sheetData sheetId="1668" refreshError="1"/>
      <sheetData sheetId="1669" refreshError="1"/>
      <sheetData sheetId="1670" refreshError="1"/>
      <sheetData sheetId="1671" refreshError="1"/>
      <sheetData sheetId="1672" refreshError="1"/>
      <sheetData sheetId="1673" refreshError="1"/>
      <sheetData sheetId="1674" refreshError="1"/>
      <sheetData sheetId="1675" refreshError="1"/>
      <sheetData sheetId="1676" refreshError="1"/>
      <sheetData sheetId="1677" refreshError="1"/>
      <sheetData sheetId="1678" refreshError="1"/>
      <sheetData sheetId="1679" refreshError="1"/>
      <sheetData sheetId="1680" refreshError="1"/>
      <sheetData sheetId="1681" refreshError="1"/>
      <sheetData sheetId="1682" refreshError="1"/>
      <sheetData sheetId="1683" refreshError="1"/>
      <sheetData sheetId="1684" refreshError="1"/>
      <sheetData sheetId="1685"/>
      <sheetData sheetId="1686"/>
      <sheetData sheetId="1687"/>
      <sheetData sheetId="1688" refreshError="1"/>
      <sheetData sheetId="1689"/>
      <sheetData sheetId="1690" refreshError="1"/>
      <sheetData sheetId="1691" refreshError="1"/>
      <sheetData sheetId="1692" refreshError="1"/>
      <sheetData sheetId="1693" refreshError="1"/>
      <sheetData sheetId="1694" refreshError="1"/>
      <sheetData sheetId="1695" refreshError="1"/>
      <sheetData sheetId="1696" refreshError="1"/>
      <sheetData sheetId="1697" refreshError="1"/>
      <sheetData sheetId="1698" refreshError="1"/>
      <sheetData sheetId="1699" refreshError="1"/>
      <sheetData sheetId="1700" refreshError="1"/>
      <sheetData sheetId="1701" refreshError="1"/>
      <sheetData sheetId="1702" refreshError="1"/>
      <sheetData sheetId="1703" refreshError="1"/>
      <sheetData sheetId="1704" refreshError="1"/>
      <sheetData sheetId="1705" refreshError="1"/>
      <sheetData sheetId="1706" refreshError="1"/>
      <sheetData sheetId="1707" refreshError="1"/>
      <sheetData sheetId="1708" refreshError="1"/>
      <sheetData sheetId="1709" refreshError="1"/>
      <sheetData sheetId="1710" refreshError="1"/>
      <sheetData sheetId="1711" refreshError="1"/>
      <sheetData sheetId="1712" refreshError="1"/>
      <sheetData sheetId="1713" refreshError="1"/>
      <sheetData sheetId="1714" refreshError="1"/>
      <sheetData sheetId="1715" refreshError="1"/>
      <sheetData sheetId="1716" refreshError="1"/>
      <sheetData sheetId="1717" refreshError="1"/>
      <sheetData sheetId="1718" refreshError="1"/>
      <sheetData sheetId="1719" refreshError="1"/>
      <sheetData sheetId="1720" refreshError="1"/>
      <sheetData sheetId="1721" refreshError="1"/>
      <sheetData sheetId="1722" refreshError="1"/>
      <sheetData sheetId="1723" refreshError="1"/>
      <sheetData sheetId="1724" refreshError="1"/>
      <sheetData sheetId="1725" refreshError="1"/>
      <sheetData sheetId="1726" refreshError="1"/>
      <sheetData sheetId="1727" refreshError="1"/>
      <sheetData sheetId="1728" refreshError="1"/>
      <sheetData sheetId="1729" refreshError="1"/>
      <sheetData sheetId="1730" refreshError="1"/>
      <sheetData sheetId="1731" refreshError="1"/>
      <sheetData sheetId="1732" refreshError="1"/>
      <sheetData sheetId="1733" refreshError="1"/>
      <sheetData sheetId="1734" refreshError="1"/>
      <sheetData sheetId="1735" refreshError="1"/>
      <sheetData sheetId="1736" refreshError="1"/>
      <sheetData sheetId="1737" refreshError="1"/>
      <sheetData sheetId="1738" refreshError="1"/>
      <sheetData sheetId="1739" refreshError="1"/>
      <sheetData sheetId="1740" refreshError="1"/>
      <sheetData sheetId="1741" refreshError="1"/>
      <sheetData sheetId="1742" refreshError="1"/>
      <sheetData sheetId="1743" refreshError="1"/>
      <sheetData sheetId="1744" refreshError="1"/>
      <sheetData sheetId="1745" refreshError="1"/>
      <sheetData sheetId="1746" refreshError="1"/>
      <sheetData sheetId="1747" refreshError="1"/>
      <sheetData sheetId="1748" refreshError="1"/>
      <sheetData sheetId="1749" refreshError="1"/>
      <sheetData sheetId="1750" refreshError="1"/>
      <sheetData sheetId="1751" refreshError="1"/>
      <sheetData sheetId="1752" refreshError="1"/>
      <sheetData sheetId="1753" refreshError="1"/>
      <sheetData sheetId="1754" refreshError="1"/>
      <sheetData sheetId="1755" refreshError="1"/>
      <sheetData sheetId="1756" refreshError="1"/>
      <sheetData sheetId="1757" refreshError="1"/>
      <sheetData sheetId="1758" refreshError="1"/>
      <sheetData sheetId="1759" refreshError="1"/>
      <sheetData sheetId="1760" refreshError="1"/>
      <sheetData sheetId="1761" refreshError="1"/>
      <sheetData sheetId="1762" refreshError="1"/>
      <sheetData sheetId="1763" refreshError="1"/>
      <sheetData sheetId="1764" refreshError="1"/>
      <sheetData sheetId="1765" refreshError="1"/>
      <sheetData sheetId="1766" refreshError="1"/>
      <sheetData sheetId="1767" refreshError="1"/>
      <sheetData sheetId="1768" refreshError="1"/>
      <sheetData sheetId="1769" refreshError="1"/>
      <sheetData sheetId="1770" refreshError="1"/>
      <sheetData sheetId="1771" refreshError="1"/>
      <sheetData sheetId="1772" refreshError="1"/>
      <sheetData sheetId="1773" refreshError="1"/>
      <sheetData sheetId="1774" refreshError="1"/>
      <sheetData sheetId="1775" refreshError="1"/>
      <sheetData sheetId="1776" refreshError="1"/>
      <sheetData sheetId="1777" refreshError="1"/>
      <sheetData sheetId="1778" refreshError="1"/>
      <sheetData sheetId="1779" refreshError="1"/>
      <sheetData sheetId="1780" refreshError="1"/>
      <sheetData sheetId="1781" refreshError="1"/>
      <sheetData sheetId="1782" refreshError="1"/>
      <sheetData sheetId="1783" refreshError="1"/>
      <sheetData sheetId="1784" refreshError="1"/>
      <sheetData sheetId="1785" refreshError="1"/>
      <sheetData sheetId="1786" refreshError="1"/>
      <sheetData sheetId="1787" refreshError="1"/>
      <sheetData sheetId="1788" refreshError="1"/>
      <sheetData sheetId="1789" refreshError="1"/>
      <sheetData sheetId="1790" refreshError="1"/>
      <sheetData sheetId="1791" refreshError="1"/>
      <sheetData sheetId="1792" refreshError="1"/>
      <sheetData sheetId="1793" refreshError="1"/>
      <sheetData sheetId="1794" refreshError="1"/>
      <sheetData sheetId="1795" refreshError="1"/>
      <sheetData sheetId="1796" refreshError="1"/>
      <sheetData sheetId="1797" refreshError="1"/>
      <sheetData sheetId="1798" refreshError="1"/>
      <sheetData sheetId="1799" refreshError="1"/>
      <sheetData sheetId="1800" refreshError="1"/>
      <sheetData sheetId="1801" refreshError="1"/>
      <sheetData sheetId="1802" refreshError="1"/>
      <sheetData sheetId="1803" refreshError="1"/>
      <sheetData sheetId="1804" refreshError="1"/>
      <sheetData sheetId="1805" refreshError="1"/>
      <sheetData sheetId="1806" refreshError="1"/>
      <sheetData sheetId="1807" refreshError="1"/>
      <sheetData sheetId="1808" refreshError="1"/>
      <sheetData sheetId="1809" refreshError="1"/>
      <sheetData sheetId="1810" refreshError="1"/>
      <sheetData sheetId="1811" refreshError="1"/>
      <sheetData sheetId="1812"/>
      <sheetData sheetId="1813"/>
      <sheetData sheetId="1814"/>
      <sheetData sheetId="1815"/>
      <sheetData sheetId="1816"/>
      <sheetData sheetId="1817"/>
      <sheetData sheetId="1818"/>
      <sheetData sheetId="1819"/>
      <sheetData sheetId="1820"/>
      <sheetData sheetId="1821"/>
      <sheetData sheetId="1822"/>
      <sheetData sheetId="1823"/>
      <sheetData sheetId="1824" refreshError="1"/>
      <sheetData sheetId="1825" refreshError="1"/>
      <sheetData sheetId="1826" refreshError="1"/>
      <sheetData sheetId="1827" refreshError="1"/>
      <sheetData sheetId="1828" refreshError="1"/>
      <sheetData sheetId="1829" refreshError="1"/>
      <sheetData sheetId="1830" refreshError="1"/>
      <sheetData sheetId="1831" refreshError="1"/>
      <sheetData sheetId="1832" refreshError="1"/>
      <sheetData sheetId="1833" refreshError="1"/>
      <sheetData sheetId="1834" refreshError="1"/>
      <sheetData sheetId="1835" refreshError="1"/>
      <sheetData sheetId="1836" refreshError="1"/>
      <sheetData sheetId="1837" refreshError="1"/>
      <sheetData sheetId="1838" refreshError="1"/>
      <sheetData sheetId="1839" refreshError="1"/>
      <sheetData sheetId="1840" refreshError="1"/>
      <sheetData sheetId="1841" refreshError="1"/>
      <sheetData sheetId="1842" refreshError="1"/>
      <sheetData sheetId="1843" refreshError="1"/>
      <sheetData sheetId="1844" refreshError="1"/>
      <sheetData sheetId="1845" refreshError="1"/>
      <sheetData sheetId="1846" refreshError="1"/>
      <sheetData sheetId="1847" refreshError="1"/>
      <sheetData sheetId="1848" refreshError="1"/>
      <sheetData sheetId="1849" refreshError="1"/>
      <sheetData sheetId="1850" refreshError="1"/>
      <sheetData sheetId="1851" refreshError="1"/>
      <sheetData sheetId="1852" refreshError="1"/>
      <sheetData sheetId="1853" refreshError="1"/>
      <sheetData sheetId="1854" refreshError="1"/>
      <sheetData sheetId="1855" refreshError="1"/>
      <sheetData sheetId="1856" refreshError="1"/>
      <sheetData sheetId="1857" refreshError="1"/>
      <sheetData sheetId="1858" refreshError="1"/>
      <sheetData sheetId="1859" refreshError="1"/>
      <sheetData sheetId="1860" refreshError="1"/>
      <sheetData sheetId="1861" refreshError="1"/>
      <sheetData sheetId="1862" refreshError="1"/>
      <sheetData sheetId="1863"/>
      <sheetData sheetId="1864" refreshError="1"/>
      <sheetData sheetId="1865" refreshError="1"/>
      <sheetData sheetId="1866" refreshError="1"/>
      <sheetData sheetId="1867" refreshError="1"/>
      <sheetData sheetId="1868" refreshError="1"/>
      <sheetData sheetId="1869" refreshError="1"/>
      <sheetData sheetId="1870" refreshError="1"/>
      <sheetData sheetId="1871" refreshError="1"/>
      <sheetData sheetId="1872" refreshError="1"/>
      <sheetData sheetId="1873" refreshError="1"/>
      <sheetData sheetId="1874" refreshError="1"/>
      <sheetData sheetId="1875" refreshError="1"/>
      <sheetData sheetId="1876" refreshError="1"/>
      <sheetData sheetId="1877" refreshError="1"/>
      <sheetData sheetId="1878" refreshError="1"/>
      <sheetData sheetId="1879" refreshError="1"/>
      <sheetData sheetId="1880" refreshError="1"/>
      <sheetData sheetId="1881" refreshError="1"/>
      <sheetData sheetId="1882" refreshError="1"/>
      <sheetData sheetId="1883" refreshError="1"/>
      <sheetData sheetId="1884" refreshError="1"/>
      <sheetData sheetId="1885" refreshError="1"/>
      <sheetData sheetId="1886" refreshError="1"/>
      <sheetData sheetId="1887" refreshError="1"/>
      <sheetData sheetId="1888" refreshError="1"/>
      <sheetData sheetId="1889" refreshError="1"/>
      <sheetData sheetId="1890" refreshError="1"/>
      <sheetData sheetId="1891" refreshError="1"/>
      <sheetData sheetId="1892" refreshError="1"/>
      <sheetData sheetId="1893" refreshError="1"/>
      <sheetData sheetId="1894" refreshError="1"/>
      <sheetData sheetId="1895" refreshError="1"/>
      <sheetData sheetId="1896"/>
      <sheetData sheetId="1897" refreshError="1"/>
      <sheetData sheetId="1898"/>
      <sheetData sheetId="1899" refreshError="1"/>
      <sheetData sheetId="1900" refreshError="1"/>
      <sheetData sheetId="1901" refreshError="1"/>
      <sheetData sheetId="1902" refreshError="1"/>
      <sheetData sheetId="1903" refreshError="1"/>
      <sheetData sheetId="1904"/>
      <sheetData sheetId="1905"/>
      <sheetData sheetId="1906" refreshError="1"/>
      <sheetData sheetId="1907"/>
      <sheetData sheetId="1908"/>
      <sheetData sheetId="1909"/>
      <sheetData sheetId="1910"/>
      <sheetData sheetId="1911" refreshError="1"/>
      <sheetData sheetId="1912" refreshError="1"/>
      <sheetData sheetId="1913" refreshError="1"/>
      <sheetData sheetId="1914" refreshError="1"/>
      <sheetData sheetId="1915" refreshError="1"/>
      <sheetData sheetId="1916" refreshError="1"/>
      <sheetData sheetId="1917" refreshError="1"/>
      <sheetData sheetId="1918" refreshError="1"/>
      <sheetData sheetId="1919" refreshError="1"/>
      <sheetData sheetId="1920" refreshError="1"/>
      <sheetData sheetId="1921" refreshError="1"/>
      <sheetData sheetId="1922" refreshError="1"/>
      <sheetData sheetId="1923" refreshError="1"/>
      <sheetData sheetId="1924" refreshError="1"/>
      <sheetData sheetId="1925" refreshError="1"/>
      <sheetData sheetId="1926" refreshError="1"/>
      <sheetData sheetId="1927" refreshError="1"/>
      <sheetData sheetId="1928" refreshError="1"/>
      <sheetData sheetId="1929" refreshError="1"/>
      <sheetData sheetId="1930" refreshError="1"/>
      <sheetData sheetId="1931" refreshError="1"/>
      <sheetData sheetId="1932" refreshError="1"/>
      <sheetData sheetId="1933" refreshError="1"/>
      <sheetData sheetId="1934" refreshError="1"/>
      <sheetData sheetId="1935" refreshError="1"/>
      <sheetData sheetId="1936" refreshError="1"/>
      <sheetData sheetId="1937" refreshError="1"/>
      <sheetData sheetId="1938" refreshError="1"/>
      <sheetData sheetId="1939" refreshError="1"/>
      <sheetData sheetId="1940" refreshError="1"/>
      <sheetData sheetId="1941" refreshError="1"/>
      <sheetData sheetId="1942" refreshError="1"/>
      <sheetData sheetId="1943" refreshError="1"/>
      <sheetData sheetId="1944" refreshError="1"/>
      <sheetData sheetId="1945" refreshError="1"/>
      <sheetData sheetId="1946" refreshError="1"/>
      <sheetData sheetId="1947" refreshError="1"/>
      <sheetData sheetId="1948" refreshError="1"/>
      <sheetData sheetId="1949" refreshError="1"/>
      <sheetData sheetId="1950" refreshError="1"/>
      <sheetData sheetId="1951" refreshError="1"/>
      <sheetData sheetId="1952" refreshError="1"/>
      <sheetData sheetId="1953" refreshError="1"/>
      <sheetData sheetId="1954" refreshError="1"/>
      <sheetData sheetId="1955" refreshError="1"/>
      <sheetData sheetId="1956" refreshError="1"/>
      <sheetData sheetId="1957" refreshError="1"/>
      <sheetData sheetId="1958" refreshError="1"/>
      <sheetData sheetId="1959" refreshError="1"/>
      <sheetData sheetId="1960" refreshError="1"/>
      <sheetData sheetId="1961" refreshError="1"/>
      <sheetData sheetId="1962" refreshError="1"/>
      <sheetData sheetId="1963" refreshError="1"/>
      <sheetData sheetId="1964" refreshError="1"/>
      <sheetData sheetId="1965" refreshError="1"/>
      <sheetData sheetId="1966" refreshError="1"/>
      <sheetData sheetId="1967" refreshError="1"/>
      <sheetData sheetId="1968" refreshError="1"/>
      <sheetData sheetId="1969" refreshError="1"/>
      <sheetData sheetId="1970" refreshError="1"/>
      <sheetData sheetId="1971" refreshError="1"/>
      <sheetData sheetId="1972" refreshError="1"/>
      <sheetData sheetId="1973" refreshError="1"/>
      <sheetData sheetId="1974" refreshError="1"/>
      <sheetData sheetId="1975" refreshError="1"/>
      <sheetData sheetId="1976" refreshError="1"/>
      <sheetData sheetId="1977" refreshError="1"/>
      <sheetData sheetId="1978" refreshError="1"/>
      <sheetData sheetId="1979" refreshError="1"/>
      <sheetData sheetId="1980" refreshError="1"/>
      <sheetData sheetId="1981" refreshError="1"/>
      <sheetData sheetId="1982" refreshError="1"/>
      <sheetData sheetId="1983" refreshError="1"/>
      <sheetData sheetId="1984" refreshError="1"/>
      <sheetData sheetId="1985" refreshError="1"/>
      <sheetData sheetId="1986" refreshError="1"/>
      <sheetData sheetId="1987" refreshError="1"/>
      <sheetData sheetId="1988" refreshError="1"/>
      <sheetData sheetId="1989" refreshError="1"/>
      <sheetData sheetId="1990" refreshError="1"/>
      <sheetData sheetId="1991" refreshError="1"/>
      <sheetData sheetId="1992" refreshError="1"/>
      <sheetData sheetId="1993" refreshError="1"/>
      <sheetData sheetId="1994" refreshError="1"/>
      <sheetData sheetId="1995" refreshError="1"/>
      <sheetData sheetId="1996" refreshError="1"/>
      <sheetData sheetId="1997" refreshError="1"/>
      <sheetData sheetId="1998" refreshError="1"/>
      <sheetData sheetId="1999" refreshError="1"/>
      <sheetData sheetId="2000" refreshError="1"/>
      <sheetData sheetId="2001" refreshError="1"/>
      <sheetData sheetId="2002" refreshError="1"/>
      <sheetData sheetId="2003" refreshError="1"/>
      <sheetData sheetId="2004" refreshError="1"/>
      <sheetData sheetId="2005" refreshError="1"/>
      <sheetData sheetId="2006" refreshError="1"/>
      <sheetData sheetId="2007" refreshError="1"/>
      <sheetData sheetId="2008" refreshError="1"/>
      <sheetData sheetId="2009" refreshError="1"/>
      <sheetData sheetId="2010" refreshError="1"/>
      <sheetData sheetId="2011" refreshError="1"/>
      <sheetData sheetId="2012" refreshError="1"/>
      <sheetData sheetId="2013" refreshError="1"/>
      <sheetData sheetId="2014" refreshError="1"/>
      <sheetData sheetId="2015" refreshError="1"/>
      <sheetData sheetId="2016" refreshError="1"/>
      <sheetData sheetId="2017" refreshError="1"/>
      <sheetData sheetId="2018" refreshError="1"/>
      <sheetData sheetId="2019" refreshError="1"/>
      <sheetData sheetId="2020" refreshError="1"/>
      <sheetData sheetId="2021" refreshError="1"/>
      <sheetData sheetId="2022" refreshError="1"/>
      <sheetData sheetId="2023" refreshError="1"/>
      <sheetData sheetId="2024" refreshError="1"/>
      <sheetData sheetId="2025" refreshError="1"/>
      <sheetData sheetId="2026" refreshError="1"/>
      <sheetData sheetId="2027" refreshError="1"/>
      <sheetData sheetId="2028" refreshError="1"/>
      <sheetData sheetId="2029" refreshError="1"/>
      <sheetData sheetId="2030" refreshError="1"/>
      <sheetData sheetId="2031" refreshError="1"/>
      <sheetData sheetId="2032" refreshError="1"/>
      <sheetData sheetId="2033" refreshError="1"/>
      <sheetData sheetId="2034" refreshError="1"/>
      <sheetData sheetId="2035" refreshError="1"/>
      <sheetData sheetId="2036" refreshError="1"/>
      <sheetData sheetId="2037" refreshError="1"/>
      <sheetData sheetId="2038" refreshError="1"/>
      <sheetData sheetId="2039" refreshError="1"/>
      <sheetData sheetId="2040" refreshError="1"/>
      <sheetData sheetId="2041" refreshError="1"/>
      <sheetData sheetId="2042" refreshError="1"/>
      <sheetData sheetId="2043" refreshError="1"/>
      <sheetData sheetId="2044" refreshError="1"/>
      <sheetData sheetId="2045" refreshError="1"/>
      <sheetData sheetId="2046" refreshError="1"/>
      <sheetData sheetId="2047" refreshError="1"/>
      <sheetData sheetId="2048" refreshError="1"/>
      <sheetData sheetId="2049" refreshError="1"/>
      <sheetData sheetId="2050" refreshError="1"/>
      <sheetData sheetId="2051" refreshError="1"/>
      <sheetData sheetId="2052" refreshError="1"/>
      <sheetData sheetId="2053" refreshError="1"/>
      <sheetData sheetId="2054" refreshError="1"/>
      <sheetData sheetId="2055" refreshError="1"/>
      <sheetData sheetId="2056" refreshError="1"/>
      <sheetData sheetId="2057" refreshError="1"/>
      <sheetData sheetId="2058" refreshError="1"/>
      <sheetData sheetId="2059" refreshError="1"/>
      <sheetData sheetId="2060" refreshError="1"/>
      <sheetData sheetId="2061" refreshError="1"/>
      <sheetData sheetId="2062" refreshError="1"/>
      <sheetData sheetId="2063" refreshError="1"/>
      <sheetData sheetId="2064" refreshError="1"/>
      <sheetData sheetId="2065" refreshError="1"/>
      <sheetData sheetId="2066" refreshError="1"/>
      <sheetData sheetId="2067" refreshError="1"/>
      <sheetData sheetId="2068" refreshError="1"/>
      <sheetData sheetId="2069" refreshError="1"/>
      <sheetData sheetId="2070" refreshError="1"/>
      <sheetData sheetId="2071" refreshError="1"/>
      <sheetData sheetId="2072" refreshError="1"/>
      <sheetData sheetId="2073" refreshError="1"/>
      <sheetData sheetId="2074" refreshError="1"/>
      <sheetData sheetId="2075" refreshError="1"/>
      <sheetData sheetId="2076" refreshError="1"/>
      <sheetData sheetId="2077" refreshError="1"/>
      <sheetData sheetId="2078" refreshError="1"/>
      <sheetData sheetId="2079" refreshError="1"/>
      <sheetData sheetId="2080" refreshError="1"/>
      <sheetData sheetId="2081" refreshError="1"/>
      <sheetData sheetId="2082" refreshError="1"/>
      <sheetData sheetId="2083" refreshError="1"/>
      <sheetData sheetId="2084" refreshError="1"/>
      <sheetData sheetId="2085" refreshError="1"/>
      <sheetData sheetId="2086" refreshError="1"/>
      <sheetData sheetId="2087" refreshError="1"/>
      <sheetData sheetId="2088" refreshError="1"/>
      <sheetData sheetId="2089" refreshError="1"/>
      <sheetData sheetId="2090" refreshError="1"/>
      <sheetData sheetId="2091" refreshError="1"/>
      <sheetData sheetId="2092" refreshError="1"/>
      <sheetData sheetId="2093" refreshError="1"/>
      <sheetData sheetId="2094" refreshError="1"/>
      <sheetData sheetId="2095" refreshError="1"/>
      <sheetData sheetId="2096" refreshError="1"/>
      <sheetData sheetId="2097" refreshError="1"/>
      <sheetData sheetId="2098" refreshError="1"/>
      <sheetData sheetId="2099" refreshError="1"/>
      <sheetData sheetId="2100" refreshError="1"/>
      <sheetData sheetId="2101" refreshError="1"/>
      <sheetData sheetId="2102" refreshError="1"/>
      <sheetData sheetId="2103" refreshError="1"/>
      <sheetData sheetId="2104" refreshError="1"/>
      <sheetData sheetId="2105" refreshError="1"/>
      <sheetData sheetId="2106" refreshError="1"/>
      <sheetData sheetId="2107" refreshError="1"/>
      <sheetData sheetId="2108" refreshError="1"/>
      <sheetData sheetId="2109" refreshError="1"/>
      <sheetData sheetId="2110" refreshError="1"/>
      <sheetData sheetId="2111" refreshError="1"/>
      <sheetData sheetId="2112" refreshError="1"/>
      <sheetData sheetId="2113" refreshError="1"/>
      <sheetData sheetId="2114" refreshError="1"/>
      <sheetData sheetId="2115" refreshError="1"/>
      <sheetData sheetId="2116" refreshError="1"/>
      <sheetData sheetId="2117" refreshError="1"/>
      <sheetData sheetId="2118" refreshError="1"/>
      <sheetData sheetId="2119" refreshError="1"/>
      <sheetData sheetId="2120" refreshError="1"/>
      <sheetData sheetId="2121" refreshError="1"/>
      <sheetData sheetId="2122" refreshError="1"/>
      <sheetData sheetId="2123" refreshError="1"/>
      <sheetData sheetId="2124" refreshError="1"/>
      <sheetData sheetId="2125" refreshError="1"/>
      <sheetData sheetId="2126" refreshError="1"/>
      <sheetData sheetId="2127" refreshError="1"/>
      <sheetData sheetId="2128" refreshError="1"/>
      <sheetData sheetId="2129" refreshError="1"/>
      <sheetData sheetId="2130" refreshError="1"/>
      <sheetData sheetId="2131" refreshError="1"/>
      <sheetData sheetId="2132" refreshError="1"/>
      <sheetData sheetId="2133" refreshError="1"/>
      <sheetData sheetId="2134" refreshError="1"/>
      <sheetData sheetId="2135" refreshError="1"/>
      <sheetData sheetId="2136" refreshError="1"/>
      <sheetData sheetId="2137" refreshError="1"/>
      <sheetData sheetId="2138" refreshError="1"/>
      <sheetData sheetId="2139" refreshError="1"/>
      <sheetData sheetId="2140" refreshError="1"/>
      <sheetData sheetId="2141" refreshError="1"/>
      <sheetData sheetId="2142" refreshError="1"/>
      <sheetData sheetId="2143" refreshError="1"/>
      <sheetData sheetId="2144" refreshError="1"/>
      <sheetData sheetId="2145" refreshError="1"/>
      <sheetData sheetId="2146" refreshError="1"/>
      <sheetData sheetId="2147" refreshError="1"/>
      <sheetData sheetId="2148" refreshError="1"/>
      <sheetData sheetId="2149" refreshError="1"/>
      <sheetData sheetId="2150" refreshError="1"/>
      <sheetData sheetId="2151" refreshError="1"/>
      <sheetData sheetId="2152" refreshError="1"/>
      <sheetData sheetId="2153" refreshError="1"/>
      <sheetData sheetId="2154" refreshError="1"/>
      <sheetData sheetId="2155" refreshError="1"/>
      <sheetData sheetId="2156" refreshError="1"/>
      <sheetData sheetId="2157" refreshError="1"/>
      <sheetData sheetId="2158" refreshError="1"/>
      <sheetData sheetId="2159" refreshError="1"/>
      <sheetData sheetId="2160" refreshError="1"/>
      <sheetData sheetId="2161" refreshError="1"/>
      <sheetData sheetId="2162" refreshError="1"/>
      <sheetData sheetId="2163" refreshError="1"/>
      <sheetData sheetId="2164" refreshError="1"/>
      <sheetData sheetId="2165" refreshError="1"/>
      <sheetData sheetId="2166" refreshError="1"/>
      <sheetData sheetId="2167" refreshError="1"/>
      <sheetData sheetId="2168" refreshError="1"/>
      <sheetData sheetId="2169" refreshError="1"/>
      <sheetData sheetId="2170" refreshError="1"/>
      <sheetData sheetId="2171" refreshError="1"/>
      <sheetData sheetId="2172" refreshError="1"/>
      <sheetData sheetId="2173" refreshError="1"/>
      <sheetData sheetId="2174" refreshError="1"/>
      <sheetData sheetId="2175" refreshError="1"/>
      <sheetData sheetId="2176" refreshError="1"/>
      <sheetData sheetId="2177" refreshError="1"/>
      <sheetData sheetId="2178" refreshError="1"/>
      <sheetData sheetId="2179" refreshError="1"/>
      <sheetData sheetId="2180" refreshError="1"/>
      <sheetData sheetId="2181" refreshError="1"/>
      <sheetData sheetId="2182" refreshError="1"/>
      <sheetData sheetId="2183" refreshError="1"/>
      <sheetData sheetId="2184" refreshError="1"/>
      <sheetData sheetId="2185" refreshError="1"/>
      <sheetData sheetId="2186" refreshError="1"/>
      <sheetData sheetId="2187" refreshError="1"/>
      <sheetData sheetId="2188" refreshError="1"/>
      <sheetData sheetId="2189" refreshError="1"/>
      <sheetData sheetId="2190" refreshError="1"/>
      <sheetData sheetId="2191" refreshError="1"/>
      <sheetData sheetId="2192" refreshError="1"/>
      <sheetData sheetId="2193" refreshError="1"/>
      <sheetData sheetId="2194" refreshError="1"/>
      <sheetData sheetId="2195" refreshError="1"/>
      <sheetData sheetId="2196" refreshError="1"/>
      <sheetData sheetId="2197" refreshError="1"/>
      <sheetData sheetId="2198" refreshError="1"/>
      <sheetData sheetId="2199" refreshError="1"/>
      <sheetData sheetId="2200" refreshError="1"/>
      <sheetData sheetId="2201" refreshError="1"/>
      <sheetData sheetId="2202" refreshError="1"/>
      <sheetData sheetId="2203" refreshError="1"/>
      <sheetData sheetId="2204" refreshError="1"/>
      <sheetData sheetId="2205" refreshError="1"/>
      <sheetData sheetId="2206" refreshError="1"/>
      <sheetData sheetId="2207" refreshError="1"/>
      <sheetData sheetId="2208" refreshError="1"/>
      <sheetData sheetId="2209" refreshError="1"/>
      <sheetData sheetId="2210" refreshError="1"/>
      <sheetData sheetId="2211" refreshError="1"/>
      <sheetData sheetId="2212" refreshError="1"/>
      <sheetData sheetId="2213" refreshError="1"/>
      <sheetData sheetId="2214" refreshError="1"/>
      <sheetData sheetId="2215" refreshError="1"/>
      <sheetData sheetId="2216" refreshError="1"/>
      <sheetData sheetId="2217" refreshError="1"/>
      <sheetData sheetId="2218" refreshError="1"/>
      <sheetData sheetId="2219" refreshError="1"/>
      <sheetData sheetId="2220" refreshError="1"/>
      <sheetData sheetId="2221" refreshError="1"/>
      <sheetData sheetId="2222" refreshError="1"/>
      <sheetData sheetId="2223" refreshError="1"/>
      <sheetData sheetId="2224" refreshError="1"/>
      <sheetData sheetId="2225" refreshError="1"/>
      <sheetData sheetId="2226" refreshError="1"/>
      <sheetData sheetId="2227" refreshError="1"/>
      <sheetData sheetId="2228" refreshError="1"/>
      <sheetData sheetId="2229" refreshError="1"/>
      <sheetData sheetId="2230" refreshError="1"/>
      <sheetData sheetId="2231" refreshError="1"/>
      <sheetData sheetId="2232" refreshError="1"/>
      <sheetData sheetId="2233" refreshError="1"/>
      <sheetData sheetId="2234" refreshError="1"/>
      <sheetData sheetId="2235" refreshError="1"/>
      <sheetData sheetId="2236" refreshError="1"/>
      <sheetData sheetId="2237" refreshError="1"/>
      <sheetData sheetId="2238" refreshError="1"/>
      <sheetData sheetId="2239" refreshError="1"/>
      <sheetData sheetId="2240" refreshError="1"/>
      <sheetData sheetId="2241" refreshError="1"/>
      <sheetData sheetId="2242" refreshError="1"/>
      <sheetData sheetId="2243" refreshError="1"/>
      <sheetData sheetId="2244" refreshError="1"/>
      <sheetData sheetId="2245" refreshError="1"/>
      <sheetData sheetId="2246" refreshError="1"/>
      <sheetData sheetId="2247" refreshError="1"/>
      <sheetData sheetId="2248" refreshError="1"/>
      <sheetData sheetId="2249" refreshError="1"/>
      <sheetData sheetId="2250" refreshError="1"/>
      <sheetData sheetId="2251" refreshError="1"/>
      <sheetData sheetId="2252" refreshError="1"/>
      <sheetData sheetId="2253" refreshError="1"/>
      <sheetData sheetId="2254" refreshError="1"/>
      <sheetData sheetId="2255" refreshError="1"/>
      <sheetData sheetId="2256" refreshError="1"/>
      <sheetData sheetId="2257" refreshError="1"/>
      <sheetData sheetId="2258" refreshError="1"/>
      <sheetData sheetId="2259" refreshError="1"/>
      <sheetData sheetId="2260" refreshError="1"/>
      <sheetData sheetId="2261" refreshError="1"/>
      <sheetData sheetId="2262" refreshError="1"/>
      <sheetData sheetId="2263" refreshError="1"/>
      <sheetData sheetId="2264" refreshError="1"/>
      <sheetData sheetId="2265" refreshError="1"/>
      <sheetData sheetId="2266" refreshError="1"/>
      <sheetData sheetId="2267" refreshError="1"/>
      <sheetData sheetId="2268" refreshError="1"/>
      <sheetData sheetId="2269" refreshError="1"/>
      <sheetData sheetId="2270" refreshError="1"/>
      <sheetData sheetId="2271" refreshError="1"/>
      <sheetData sheetId="2272" refreshError="1"/>
      <sheetData sheetId="2273" refreshError="1"/>
      <sheetData sheetId="2274" refreshError="1"/>
      <sheetData sheetId="2275" refreshError="1"/>
      <sheetData sheetId="2276" refreshError="1"/>
      <sheetData sheetId="2277" refreshError="1"/>
      <sheetData sheetId="2278" refreshError="1"/>
      <sheetData sheetId="2279" refreshError="1"/>
      <sheetData sheetId="2280" refreshError="1"/>
      <sheetData sheetId="2281" refreshError="1"/>
      <sheetData sheetId="2282" refreshError="1"/>
      <sheetData sheetId="2283" refreshError="1"/>
      <sheetData sheetId="2284" refreshError="1"/>
      <sheetData sheetId="2285" refreshError="1"/>
      <sheetData sheetId="2286" refreshError="1"/>
      <sheetData sheetId="2287" refreshError="1"/>
      <sheetData sheetId="2288" refreshError="1"/>
      <sheetData sheetId="2289" refreshError="1"/>
      <sheetData sheetId="2290" refreshError="1"/>
      <sheetData sheetId="2291" refreshError="1"/>
      <sheetData sheetId="2292" refreshError="1"/>
      <sheetData sheetId="2293" refreshError="1"/>
      <sheetData sheetId="2294" refreshError="1"/>
      <sheetData sheetId="2295" refreshError="1"/>
      <sheetData sheetId="2296" refreshError="1"/>
      <sheetData sheetId="2297" refreshError="1"/>
      <sheetData sheetId="2298" refreshError="1"/>
      <sheetData sheetId="2299" refreshError="1"/>
      <sheetData sheetId="2300" refreshError="1"/>
      <sheetData sheetId="2301" refreshError="1"/>
      <sheetData sheetId="2302" refreshError="1"/>
      <sheetData sheetId="2303" refreshError="1"/>
      <sheetData sheetId="2304" refreshError="1"/>
      <sheetData sheetId="2305" refreshError="1"/>
      <sheetData sheetId="2306" refreshError="1"/>
      <sheetData sheetId="2307" refreshError="1"/>
      <sheetData sheetId="2308" refreshError="1"/>
      <sheetData sheetId="2309" refreshError="1"/>
      <sheetData sheetId="2310" refreshError="1"/>
      <sheetData sheetId="2311" refreshError="1"/>
      <sheetData sheetId="2312" refreshError="1"/>
      <sheetData sheetId="2313" refreshError="1"/>
      <sheetData sheetId="2314" refreshError="1"/>
      <sheetData sheetId="2315" refreshError="1"/>
      <sheetData sheetId="2316" refreshError="1"/>
      <sheetData sheetId="2317" refreshError="1"/>
      <sheetData sheetId="2318" refreshError="1"/>
      <sheetData sheetId="2319" refreshError="1"/>
      <sheetData sheetId="2320" refreshError="1"/>
      <sheetData sheetId="2321" refreshError="1"/>
      <sheetData sheetId="2322" refreshError="1"/>
      <sheetData sheetId="2323" refreshError="1"/>
      <sheetData sheetId="2324" refreshError="1"/>
      <sheetData sheetId="2325" refreshError="1"/>
      <sheetData sheetId="2326" refreshError="1"/>
      <sheetData sheetId="2327" refreshError="1"/>
      <sheetData sheetId="2328" refreshError="1"/>
      <sheetData sheetId="2329" refreshError="1"/>
      <sheetData sheetId="2330" refreshError="1"/>
      <sheetData sheetId="2331" refreshError="1"/>
      <sheetData sheetId="2332" refreshError="1"/>
      <sheetData sheetId="2333" refreshError="1"/>
      <sheetData sheetId="2334" refreshError="1"/>
      <sheetData sheetId="2335" refreshError="1"/>
      <sheetData sheetId="2336" refreshError="1"/>
      <sheetData sheetId="2337" refreshError="1"/>
      <sheetData sheetId="2338" refreshError="1"/>
      <sheetData sheetId="2339" refreshError="1"/>
      <sheetData sheetId="2340" refreshError="1"/>
      <sheetData sheetId="2341" refreshError="1"/>
      <sheetData sheetId="2342" refreshError="1"/>
      <sheetData sheetId="2343" refreshError="1"/>
      <sheetData sheetId="2344" refreshError="1"/>
      <sheetData sheetId="2345" refreshError="1"/>
      <sheetData sheetId="2346" refreshError="1"/>
      <sheetData sheetId="2347" refreshError="1"/>
      <sheetData sheetId="2348" refreshError="1"/>
      <sheetData sheetId="2349" refreshError="1"/>
      <sheetData sheetId="2350" refreshError="1"/>
      <sheetData sheetId="2351" refreshError="1"/>
      <sheetData sheetId="2352" refreshError="1"/>
      <sheetData sheetId="2353" refreshError="1"/>
      <sheetData sheetId="2354" refreshError="1"/>
      <sheetData sheetId="2355" refreshError="1"/>
      <sheetData sheetId="2356" refreshError="1"/>
      <sheetData sheetId="2357" refreshError="1"/>
      <sheetData sheetId="2358" refreshError="1"/>
      <sheetData sheetId="2359" refreshError="1"/>
      <sheetData sheetId="2360" refreshError="1"/>
      <sheetData sheetId="2361" refreshError="1"/>
      <sheetData sheetId="2362" refreshError="1"/>
      <sheetData sheetId="2363" refreshError="1"/>
      <sheetData sheetId="2364" refreshError="1"/>
      <sheetData sheetId="2365" refreshError="1"/>
      <sheetData sheetId="2366" refreshError="1"/>
      <sheetData sheetId="2367" refreshError="1"/>
      <sheetData sheetId="2368" refreshError="1"/>
      <sheetData sheetId="2369" refreshError="1"/>
      <sheetData sheetId="2370" refreshError="1"/>
      <sheetData sheetId="2371" refreshError="1"/>
      <sheetData sheetId="2372" refreshError="1"/>
      <sheetData sheetId="2373" refreshError="1"/>
      <sheetData sheetId="2374" refreshError="1"/>
      <sheetData sheetId="2375" refreshError="1"/>
      <sheetData sheetId="2376" refreshError="1"/>
      <sheetData sheetId="2377" refreshError="1"/>
      <sheetData sheetId="2378" refreshError="1"/>
      <sheetData sheetId="2379" refreshError="1"/>
      <sheetData sheetId="2380" refreshError="1"/>
      <sheetData sheetId="2381" refreshError="1"/>
      <sheetData sheetId="2382" refreshError="1"/>
      <sheetData sheetId="2383" refreshError="1"/>
      <sheetData sheetId="2384" refreshError="1"/>
      <sheetData sheetId="2385" refreshError="1"/>
      <sheetData sheetId="2386" refreshError="1"/>
      <sheetData sheetId="2387" refreshError="1"/>
      <sheetData sheetId="2388" refreshError="1"/>
      <sheetData sheetId="2389" refreshError="1"/>
      <sheetData sheetId="2390" refreshError="1"/>
      <sheetData sheetId="2391" refreshError="1"/>
      <sheetData sheetId="2392" refreshError="1"/>
      <sheetData sheetId="2393" refreshError="1"/>
      <sheetData sheetId="2394" refreshError="1"/>
      <sheetData sheetId="2395" refreshError="1"/>
      <sheetData sheetId="2396" refreshError="1"/>
      <sheetData sheetId="2397" refreshError="1"/>
      <sheetData sheetId="2398" refreshError="1"/>
      <sheetData sheetId="2399" refreshError="1"/>
      <sheetData sheetId="2400" refreshError="1"/>
      <sheetData sheetId="2401" refreshError="1"/>
      <sheetData sheetId="2402" refreshError="1"/>
      <sheetData sheetId="2403" refreshError="1"/>
      <sheetData sheetId="2404" refreshError="1"/>
      <sheetData sheetId="2405" refreshError="1"/>
      <sheetData sheetId="2406" refreshError="1"/>
      <sheetData sheetId="2407" refreshError="1"/>
      <sheetData sheetId="2408" refreshError="1"/>
      <sheetData sheetId="2409" refreshError="1"/>
      <sheetData sheetId="2410" refreshError="1"/>
      <sheetData sheetId="2411" refreshError="1"/>
      <sheetData sheetId="2412" refreshError="1"/>
      <sheetData sheetId="2413" refreshError="1"/>
      <sheetData sheetId="2414" refreshError="1"/>
      <sheetData sheetId="2415" refreshError="1"/>
      <sheetData sheetId="2416" refreshError="1"/>
      <sheetData sheetId="2417" refreshError="1"/>
      <sheetData sheetId="2418" refreshError="1"/>
      <sheetData sheetId="2419" refreshError="1"/>
      <sheetData sheetId="2420" refreshError="1"/>
      <sheetData sheetId="2421" refreshError="1"/>
      <sheetData sheetId="2422" refreshError="1"/>
      <sheetData sheetId="2423" refreshError="1"/>
      <sheetData sheetId="2424" refreshError="1"/>
      <sheetData sheetId="2425" refreshError="1"/>
      <sheetData sheetId="2426" refreshError="1"/>
      <sheetData sheetId="2427" refreshError="1"/>
      <sheetData sheetId="2428" refreshError="1"/>
      <sheetData sheetId="2429" refreshError="1"/>
      <sheetData sheetId="2430" refreshError="1"/>
      <sheetData sheetId="2431" refreshError="1"/>
      <sheetData sheetId="2432" refreshError="1"/>
      <sheetData sheetId="2433" refreshError="1"/>
      <sheetData sheetId="2434" refreshError="1"/>
      <sheetData sheetId="2435" refreshError="1"/>
      <sheetData sheetId="2436" refreshError="1"/>
      <sheetData sheetId="2437" refreshError="1"/>
      <sheetData sheetId="2438" refreshError="1"/>
      <sheetData sheetId="2439" refreshError="1"/>
      <sheetData sheetId="2440" refreshError="1"/>
      <sheetData sheetId="2441" refreshError="1"/>
      <sheetData sheetId="2442" refreshError="1"/>
      <sheetData sheetId="2443" refreshError="1"/>
      <sheetData sheetId="2444" refreshError="1"/>
      <sheetData sheetId="2445" refreshError="1"/>
      <sheetData sheetId="2446" refreshError="1"/>
      <sheetData sheetId="2447" refreshError="1"/>
      <sheetData sheetId="2448" refreshError="1"/>
      <sheetData sheetId="2449" refreshError="1"/>
      <sheetData sheetId="2450" refreshError="1"/>
      <sheetData sheetId="2451" refreshError="1"/>
      <sheetData sheetId="2452" refreshError="1"/>
      <sheetData sheetId="2453" refreshError="1"/>
      <sheetData sheetId="2454" refreshError="1"/>
      <sheetData sheetId="2455" refreshError="1"/>
      <sheetData sheetId="2456" refreshError="1"/>
      <sheetData sheetId="2457" refreshError="1"/>
      <sheetData sheetId="2458" refreshError="1"/>
      <sheetData sheetId="2459" refreshError="1"/>
      <sheetData sheetId="2460" refreshError="1"/>
      <sheetData sheetId="2461" refreshError="1"/>
      <sheetData sheetId="2462" refreshError="1"/>
      <sheetData sheetId="2463" refreshError="1"/>
      <sheetData sheetId="2464" refreshError="1"/>
      <sheetData sheetId="2465" refreshError="1"/>
      <sheetData sheetId="2466" refreshError="1"/>
      <sheetData sheetId="2467" refreshError="1"/>
      <sheetData sheetId="2468" refreshError="1"/>
      <sheetData sheetId="2469" refreshError="1"/>
      <sheetData sheetId="2470" refreshError="1"/>
      <sheetData sheetId="2471" refreshError="1"/>
      <sheetData sheetId="2472" refreshError="1"/>
      <sheetData sheetId="2473" refreshError="1"/>
      <sheetData sheetId="2474" refreshError="1"/>
      <sheetData sheetId="2475" refreshError="1"/>
      <sheetData sheetId="2476" refreshError="1"/>
      <sheetData sheetId="2477" refreshError="1"/>
      <sheetData sheetId="2478" refreshError="1"/>
      <sheetData sheetId="2479" refreshError="1"/>
      <sheetData sheetId="2480" refreshError="1"/>
      <sheetData sheetId="2481" refreshError="1"/>
      <sheetData sheetId="2482" refreshError="1"/>
      <sheetData sheetId="2483" refreshError="1"/>
      <sheetData sheetId="2484" refreshError="1"/>
      <sheetData sheetId="2485" refreshError="1"/>
      <sheetData sheetId="2486" refreshError="1"/>
      <sheetData sheetId="2487" refreshError="1"/>
      <sheetData sheetId="2488" refreshError="1"/>
      <sheetData sheetId="2489" refreshError="1"/>
      <sheetData sheetId="2490" refreshError="1"/>
      <sheetData sheetId="2491" refreshError="1"/>
      <sheetData sheetId="2492" refreshError="1"/>
      <sheetData sheetId="2493" refreshError="1"/>
      <sheetData sheetId="2494" refreshError="1"/>
      <sheetData sheetId="2495" refreshError="1"/>
      <sheetData sheetId="2496" refreshError="1"/>
      <sheetData sheetId="2497" refreshError="1"/>
      <sheetData sheetId="2498" refreshError="1"/>
      <sheetData sheetId="2499" refreshError="1"/>
      <sheetData sheetId="2500" refreshError="1"/>
      <sheetData sheetId="2501" refreshError="1"/>
      <sheetData sheetId="2502" refreshError="1"/>
      <sheetData sheetId="2503" refreshError="1"/>
      <sheetData sheetId="2504" refreshError="1"/>
      <sheetData sheetId="2505" refreshError="1"/>
      <sheetData sheetId="2506" refreshError="1"/>
      <sheetData sheetId="2507" refreshError="1"/>
      <sheetData sheetId="2508" refreshError="1"/>
      <sheetData sheetId="2509" refreshError="1"/>
      <sheetData sheetId="2510" refreshError="1"/>
      <sheetData sheetId="2511" refreshError="1"/>
      <sheetData sheetId="2512" refreshError="1"/>
      <sheetData sheetId="2513" refreshError="1"/>
      <sheetData sheetId="2514" refreshError="1"/>
      <sheetData sheetId="2515" refreshError="1"/>
      <sheetData sheetId="2516" refreshError="1"/>
      <sheetData sheetId="2517" refreshError="1"/>
      <sheetData sheetId="2518" refreshError="1"/>
      <sheetData sheetId="2519" refreshError="1"/>
      <sheetData sheetId="2520" refreshError="1"/>
      <sheetData sheetId="2521" refreshError="1"/>
      <sheetData sheetId="2522" refreshError="1"/>
      <sheetData sheetId="2523" refreshError="1"/>
      <sheetData sheetId="2524" refreshError="1"/>
      <sheetData sheetId="2525" refreshError="1"/>
      <sheetData sheetId="2526" refreshError="1"/>
      <sheetData sheetId="2527" refreshError="1"/>
      <sheetData sheetId="2528" refreshError="1"/>
      <sheetData sheetId="2529" refreshError="1"/>
      <sheetData sheetId="2530" refreshError="1"/>
      <sheetData sheetId="2531" refreshError="1"/>
      <sheetData sheetId="2532" refreshError="1"/>
      <sheetData sheetId="2533" refreshError="1"/>
      <sheetData sheetId="2534" refreshError="1"/>
      <sheetData sheetId="2535" refreshError="1"/>
      <sheetData sheetId="2536" refreshError="1"/>
      <sheetData sheetId="2537" refreshError="1"/>
      <sheetData sheetId="2538" refreshError="1"/>
      <sheetData sheetId="2539" refreshError="1"/>
      <sheetData sheetId="2540" refreshError="1"/>
      <sheetData sheetId="2541" refreshError="1"/>
      <sheetData sheetId="2542" refreshError="1"/>
      <sheetData sheetId="2543" refreshError="1"/>
      <sheetData sheetId="2544" refreshError="1"/>
      <sheetData sheetId="2545" refreshError="1"/>
      <sheetData sheetId="2546" refreshError="1"/>
      <sheetData sheetId="2547" refreshError="1"/>
      <sheetData sheetId="2548" refreshError="1"/>
      <sheetData sheetId="2549" refreshError="1"/>
      <sheetData sheetId="2550" refreshError="1"/>
      <sheetData sheetId="2551" refreshError="1"/>
      <sheetData sheetId="2552" refreshError="1"/>
      <sheetData sheetId="2553" refreshError="1"/>
      <sheetData sheetId="2554" refreshError="1"/>
      <sheetData sheetId="2555" refreshError="1"/>
      <sheetData sheetId="2556" refreshError="1"/>
      <sheetData sheetId="2557" refreshError="1"/>
      <sheetData sheetId="2558" refreshError="1"/>
      <sheetData sheetId="2559" refreshError="1"/>
      <sheetData sheetId="2560" refreshError="1"/>
      <sheetData sheetId="2561" refreshError="1"/>
      <sheetData sheetId="2562" refreshError="1"/>
      <sheetData sheetId="2563" refreshError="1"/>
      <sheetData sheetId="2564" refreshError="1"/>
      <sheetData sheetId="2565" refreshError="1"/>
      <sheetData sheetId="2566" refreshError="1"/>
      <sheetData sheetId="2567" refreshError="1"/>
      <sheetData sheetId="2568" refreshError="1"/>
      <sheetData sheetId="2569" refreshError="1"/>
      <sheetData sheetId="2570" refreshError="1"/>
      <sheetData sheetId="2571" refreshError="1"/>
      <sheetData sheetId="2572" refreshError="1"/>
      <sheetData sheetId="2573" refreshError="1"/>
      <sheetData sheetId="2574" refreshError="1"/>
      <sheetData sheetId="2575" refreshError="1"/>
      <sheetData sheetId="2576" refreshError="1"/>
      <sheetData sheetId="2577" refreshError="1"/>
      <sheetData sheetId="2578" refreshError="1"/>
      <sheetData sheetId="2579" refreshError="1"/>
      <sheetData sheetId="2580" refreshError="1"/>
      <sheetData sheetId="2581" refreshError="1"/>
      <sheetData sheetId="2582" refreshError="1"/>
      <sheetData sheetId="2583" refreshError="1"/>
      <sheetData sheetId="2584" refreshError="1"/>
      <sheetData sheetId="2585" refreshError="1"/>
      <sheetData sheetId="2586" refreshError="1"/>
      <sheetData sheetId="2587" refreshError="1"/>
      <sheetData sheetId="2588" refreshError="1"/>
      <sheetData sheetId="2589" refreshError="1"/>
      <sheetData sheetId="2590" refreshError="1"/>
      <sheetData sheetId="2591" refreshError="1"/>
      <sheetData sheetId="2592" refreshError="1"/>
      <sheetData sheetId="2593" refreshError="1"/>
      <sheetData sheetId="2594" refreshError="1"/>
      <sheetData sheetId="2595" refreshError="1"/>
      <sheetData sheetId="2596" refreshError="1"/>
      <sheetData sheetId="2597" refreshError="1"/>
      <sheetData sheetId="2598" refreshError="1"/>
      <sheetData sheetId="2599" refreshError="1"/>
      <sheetData sheetId="2600" refreshError="1"/>
      <sheetData sheetId="2601" refreshError="1"/>
      <sheetData sheetId="2602" refreshError="1"/>
      <sheetData sheetId="2603" refreshError="1"/>
      <sheetData sheetId="2604" refreshError="1"/>
      <sheetData sheetId="2605" refreshError="1"/>
      <sheetData sheetId="2606" refreshError="1"/>
      <sheetData sheetId="2607" refreshError="1"/>
      <sheetData sheetId="2608" refreshError="1"/>
      <sheetData sheetId="2609" refreshError="1"/>
      <sheetData sheetId="2610" refreshError="1"/>
      <sheetData sheetId="2611" refreshError="1"/>
      <sheetData sheetId="2612" refreshError="1"/>
      <sheetData sheetId="2613" refreshError="1"/>
      <sheetData sheetId="2614" refreshError="1"/>
      <sheetData sheetId="2615" refreshError="1"/>
      <sheetData sheetId="2616" refreshError="1"/>
      <sheetData sheetId="2617" refreshError="1"/>
      <sheetData sheetId="2618" refreshError="1"/>
      <sheetData sheetId="2619" refreshError="1"/>
      <sheetData sheetId="2620" refreshError="1"/>
      <sheetData sheetId="2621" refreshError="1"/>
      <sheetData sheetId="2622" refreshError="1"/>
      <sheetData sheetId="2623" refreshError="1"/>
      <sheetData sheetId="2624" refreshError="1"/>
      <sheetData sheetId="2625" refreshError="1"/>
      <sheetData sheetId="2626" refreshError="1"/>
      <sheetData sheetId="2627" refreshError="1"/>
      <sheetData sheetId="2628" refreshError="1"/>
      <sheetData sheetId="2629" refreshError="1"/>
      <sheetData sheetId="2630" refreshError="1"/>
      <sheetData sheetId="2631" refreshError="1"/>
      <sheetData sheetId="2632" refreshError="1"/>
      <sheetData sheetId="2633" refreshError="1"/>
      <sheetData sheetId="2634" refreshError="1"/>
      <sheetData sheetId="2635" refreshError="1"/>
      <sheetData sheetId="2636" refreshError="1"/>
      <sheetData sheetId="2637" refreshError="1"/>
      <sheetData sheetId="2638" refreshError="1"/>
      <sheetData sheetId="2639" refreshError="1"/>
      <sheetData sheetId="2640" refreshError="1"/>
      <sheetData sheetId="2641" refreshError="1"/>
      <sheetData sheetId="2642" refreshError="1"/>
      <sheetData sheetId="2643" refreshError="1"/>
      <sheetData sheetId="2644" refreshError="1"/>
      <sheetData sheetId="2645" refreshError="1"/>
      <sheetData sheetId="2646" refreshError="1"/>
      <sheetData sheetId="2647" refreshError="1"/>
      <sheetData sheetId="2648" refreshError="1"/>
      <sheetData sheetId="2649" refreshError="1"/>
      <sheetData sheetId="2650" refreshError="1"/>
      <sheetData sheetId="2651" refreshError="1"/>
      <sheetData sheetId="2652" refreshError="1"/>
      <sheetData sheetId="2653" refreshError="1"/>
      <sheetData sheetId="2654" refreshError="1"/>
      <sheetData sheetId="2655" refreshError="1"/>
      <sheetData sheetId="2656" refreshError="1"/>
      <sheetData sheetId="2657" refreshError="1"/>
      <sheetData sheetId="2658" refreshError="1"/>
      <sheetData sheetId="2659" refreshError="1"/>
      <sheetData sheetId="2660" refreshError="1"/>
      <sheetData sheetId="2661" refreshError="1"/>
      <sheetData sheetId="2662" refreshError="1"/>
      <sheetData sheetId="2663" refreshError="1"/>
      <sheetData sheetId="2664" refreshError="1"/>
      <sheetData sheetId="2665" refreshError="1"/>
      <sheetData sheetId="2666" refreshError="1"/>
      <sheetData sheetId="2667" refreshError="1"/>
      <sheetData sheetId="2668" refreshError="1"/>
      <sheetData sheetId="2669" refreshError="1"/>
      <sheetData sheetId="2670" refreshError="1"/>
      <sheetData sheetId="2671" refreshError="1"/>
      <sheetData sheetId="2672" refreshError="1"/>
      <sheetData sheetId="2673" refreshError="1"/>
      <sheetData sheetId="2674" refreshError="1"/>
      <sheetData sheetId="2675" refreshError="1"/>
      <sheetData sheetId="2676" refreshError="1"/>
      <sheetData sheetId="2677" refreshError="1"/>
      <sheetData sheetId="2678" refreshError="1"/>
      <sheetData sheetId="2679" refreshError="1"/>
      <sheetData sheetId="2680" refreshError="1"/>
      <sheetData sheetId="2681" refreshError="1"/>
      <sheetData sheetId="2682" refreshError="1"/>
      <sheetData sheetId="2683" refreshError="1"/>
      <sheetData sheetId="2684" refreshError="1"/>
      <sheetData sheetId="2685" refreshError="1"/>
      <sheetData sheetId="2686" refreshError="1"/>
      <sheetData sheetId="2687" refreshError="1"/>
      <sheetData sheetId="2688" refreshError="1"/>
      <sheetData sheetId="2689" refreshError="1"/>
      <sheetData sheetId="2690" refreshError="1"/>
      <sheetData sheetId="2691" refreshError="1"/>
      <sheetData sheetId="2692" refreshError="1"/>
      <sheetData sheetId="2693" refreshError="1"/>
      <sheetData sheetId="2694" refreshError="1"/>
      <sheetData sheetId="2695" refreshError="1"/>
      <sheetData sheetId="2696" refreshError="1"/>
      <sheetData sheetId="2697" refreshError="1"/>
      <sheetData sheetId="2698" refreshError="1"/>
      <sheetData sheetId="2699" refreshError="1"/>
      <sheetData sheetId="2700" refreshError="1"/>
      <sheetData sheetId="2701" refreshError="1"/>
      <sheetData sheetId="2702" refreshError="1"/>
      <sheetData sheetId="2703" refreshError="1"/>
      <sheetData sheetId="2704" refreshError="1"/>
      <sheetData sheetId="2705" refreshError="1"/>
      <sheetData sheetId="2706" refreshError="1"/>
      <sheetData sheetId="2707" refreshError="1"/>
      <sheetData sheetId="2708" refreshError="1"/>
      <sheetData sheetId="2709" refreshError="1"/>
      <sheetData sheetId="2710" refreshError="1"/>
      <sheetData sheetId="2711" refreshError="1"/>
      <sheetData sheetId="2712" refreshError="1"/>
      <sheetData sheetId="2713" refreshError="1"/>
      <sheetData sheetId="2714" refreshError="1"/>
      <sheetData sheetId="2715" refreshError="1"/>
      <sheetData sheetId="2716" refreshError="1"/>
      <sheetData sheetId="2717" refreshError="1"/>
      <sheetData sheetId="2718" refreshError="1"/>
      <sheetData sheetId="2719" refreshError="1"/>
      <sheetData sheetId="2720" refreshError="1"/>
      <sheetData sheetId="2721" refreshError="1"/>
      <sheetData sheetId="2722" refreshError="1"/>
      <sheetData sheetId="2723" refreshError="1"/>
      <sheetData sheetId="2724" refreshError="1"/>
      <sheetData sheetId="2725" refreshError="1"/>
      <sheetData sheetId="2726" refreshError="1"/>
      <sheetData sheetId="2727" refreshError="1"/>
      <sheetData sheetId="2728" refreshError="1"/>
      <sheetData sheetId="2729" refreshError="1"/>
      <sheetData sheetId="2730" refreshError="1"/>
      <sheetData sheetId="2731" refreshError="1"/>
      <sheetData sheetId="2732" refreshError="1"/>
      <sheetData sheetId="2733" refreshError="1"/>
      <sheetData sheetId="2734" refreshError="1"/>
      <sheetData sheetId="2735" refreshError="1"/>
      <sheetData sheetId="2736" refreshError="1"/>
      <sheetData sheetId="2737" refreshError="1"/>
      <sheetData sheetId="2738" refreshError="1"/>
      <sheetData sheetId="2739" refreshError="1"/>
      <sheetData sheetId="2740" refreshError="1"/>
      <sheetData sheetId="2741" refreshError="1"/>
      <sheetData sheetId="2742" refreshError="1"/>
      <sheetData sheetId="2743" refreshError="1"/>
      <sheetData sheetId="2744" refreshError="1"/>
      <sheetData sheetId="2745" refreshError="1"/>
      <sheetData sheetId="2746" refreshError="1"/>
      <sheetData sheetId="2747" refreshError="1"/>
      <sheetData sheetId="2748" refreshError="1"/>
      <sheetData sheetId="2749" refreshError="1"/>
      <sheetData sheetId="2750" refreshError="1"/>
      <sheetData sheetId="2751" refreshError="1"/>
      <sheetData sheetId="2752" refreshError="1"/>
      <sheetData sheetId="2753" refreshError="1"/>
      <sheetData sheetId="2754" refreshError="1"/>
      <sheetData sheetId="2755" refreshError="1"/>
      <sheetData sheetId="2756" refreshError="1"/>
      <sheetData sheetId="2757" refreshError="1"/>
      <sheetData sheetId="2758" refreshError="1"/>
      <sheetData sheetId="2759" refreshError="1"/>
      <sheetData sheetId="2760" refreshError="1"/>
      <sheetData sheetId="2761" refreshError="1"/>
      <sheetData sheetId="2762" refreshError="1"/>
      <sheetData sheetId="2763" refreshError="1"/>
      <sheetData sheetId="2764" refreshError="1"/>
      <sheetData sheetId="2765" refreshError="1"/>
      <sheetData sheetId="2766" refreshError="1"/>
      <sheetData sheetId="2767" refreshError="1"/>
      <sheetData sheetId="2768" refreshError="1"/>
      <sheetData sheetId="2769" refreshError="1"/>
      <sheetData sheetId="2770" refreshError="1"/>
      <sheetData sheetId="2771" refreshError="1"/>
      <sheetData sheetId="2772" refreshError="1"/>
      <sheetData sheetId="2773" refreshError="1"/>
      <sheetData sheetId="2774" refreshError="1"/>
      <sheetData sheetId="2775" refreshError="1"/>
      <sheetData sheetId="2776" refreshError="1"/>
      <sheetData sheetId="2777" refreshError="1"/>
      <sheetData sheetId="2778" refreshError="1"/>
      <sheetData sheetId="2779" refreshError="1"/>
      <sheetData sheetId="2780" refreshError="1"/>
      <sheetData sheetId="2781" refreshError="1"/>
      <sheetData sheetId="2782" refreshError="1"/>
      <sheetData sheetId="2783" refreshError="1"/>
      <sheetData sheetId="2784" refreshError="1"/>
      <sheetData sheetId="2785" refreshError="1"/>
      <sheetData sheetId="2786" refreshError="1"/>
      <sheetData sheetId="2787" refreshError="1"/>
      <sheetData sheetId="2788" refreshError="1"/>
      <sheetData sheetId="2789" refreshError="1"/>
      <sheetData sheetId="2790" refreshError="1"/>
      <sheetData sheetId="2791" refreshError="1"/>
      <sheetData sheetId="2792" refreshError="1"/>
      <sheetData sheetId="2793" refreshError="1"/>
      <sheetData sheetId="2794" refreshError="1"/>
      <sheetData sheetId="2795" refreshError="1"/>
      <sheetData sheetId="2796" refreshError="1"/>
      <sheetData sheetId="2797" refreshError="1"/>
      <sheetData sheetId="2798" refreshError="1"/>
      <sheetData sheetId="2799" refreshError="1"/>
      <sheetData sheetId="2800" refreshError="1"/>
      <sheetData sheetId="2801" refreshError="1"/>
      <sheetData sheetId="2802" refreshError="1"/>
      <sheetData sheetId="2803" refreshError="1"/>
      <sheetData sheetId="2804" refreshError="1"/>
      <sheetData sheetId="2805" refreshError="1"/>
      <sheetData sheetId="2806" refreshError="1"/>
      <sheetData sheetId="2807" refreshError="1"/>
      <sheetData sheetId="2808" refreshError="1"/>
      <sheetData sheetId="2809" refreshError="1"/>
      <sheetData sheetId="2810" refreshError="1"/>
      <sheetData sheetId="2811" refreshError="1"/>
      <sheetData sheetId="2812" refreshError="1"/>
      <sheetData sheetId="2813" refreshError="1"/>
      <sheetData sheetId="2814" refreshError="1"/>
      <sheetData sheetId="2815" refreshError="1"/>
      <sheetData sheetId="2816" refreshError="1"/>
      <sheetData sheetId="2817" refreshError="1"/>
      <sheetData sheetId="2818" refreshError="1"/>
      <sheetData sheetId="2819" refreshError="1"/>
      <sheetData sheetId="2820" refreshError="1"/>
      <sheetData sheetId="2821" refreshError="1"/>
      <sheetData sheetId="2822" refreshError="1"/>
      <sheetData sheetId="2823" refreshError="1"/>
      <sheetData sheetId="2824" refreshError="1"/>
      <sheetData sheetId="2825" refreshError="1"/>
      <sheetData sheetId="2826" refreshError="1"/>
      <sheetData sheetId="2827" refreshError="1"/>
      <sheetData sheetId="2828" refreshError="1"/>
      <sheetData sheetId="2829" refreshError="1"/>
      <sheetData sheetId="2830" refreshError="1"/>
      <sheetData sheetId="2831" refreshError="1"/>
      <sheetData sheetId="2832" refreshError="1"/>
      <sheetData sheetId="2833" refreshError="1"/>
      <sheetData sheetId="2834" refreshError="1"/>
      <sheetData sheetId="2835" refreshError="1"/>
      <sheetData sheetId="2836" refreshError="1"/>
      <sheetData sheetId="2837" refreshError="1"/>
      <sheetData sheetId="2838" refreshError="1"/>
      <sheetData sheetId="2839" refreshError="1"/>
      <sheetData sheetId="2840" refreshError="1"/>
      <sheetData sheetId="2841" refreshError="1"/>
      <sheetData sheetId="2842" refreshError="1"/>
      <sheetData sheetId="2843" refreshError="1"/>
      <sheetData sheetId="2844" refreshError="1"/>
      <sheetData sheetId="2845" refreshError="1"/>
      <sheetData sheetId="2846" refreshError="1"/>
      <sheetData sheetId="2847" refreshError="1"/>
      <sheetData sheetId="2848" refreshError="1"/>
      <sheetData sheetId="2849" refreshError="1"/>
      <sheetData sheetId="2850" refreshError="1"/>
      <sheetData sheetId="2851" refreshError="1"/>
      <sheetData sheetId="2852" refreshError="1"/>
      <sheetData sheetId="2853" refreshError="1"/>
      <sheetData sheetId="2854" refreshError="1"/>
      <sheetData sheetId="2855" refreshError="1"/>
      <sheetData sheetId="2856" refreshError="1"/>
      <sheetData sheetId="2857" refreshError="1"/>
      <sheetData sheetId="2858" refreshError="1"/>
      <sheetData sheetId="2859" refreshError="1"/>
      <sheetData sheetId="2860" refreshError="1"/>
      <sheetData sheetId="2861" refreshError="1"/>
      <sheetData sheetId="2862" refreshError="1"/>
      <sheetData sheetId="2863" refreshError="1"/>
      <sheetData sheetId="2864" refreshError="1"/>
      <sheetData sheetId="2865" refreshError="1"/>
      <sheetData sheetId="2866" refreshError="1"/>
      <sheetData sheetId="2867" refreshError="1"/>
      <sheetData sheetId="2868" refreshError="1"/>
      <sheetData sheetId="2869" refreshError="1"/>
      <sheetData sheetId="2870" refreshError="1"/>
      <sheetData sheetId="2871" refreshError="1"/>
      <sheetData sheetId="2872" refreshError="1"/>
      <sheetData sheetId="2873" refreshError="1"/>
      <sheetData sheetId="2874" refreshError="1"/>
      <sheetData sheetId="2875" refreshError="1"/>
      <sheetData sheetId="2876" refreshError="1"/>
      <sheetData sheetId="2877" refreshError="1"/>
      <sheetData sheetId="2878" refreshError="1"/>
      <sheetData sheetId="2879" refreshError="1"/>
      <sheetData sheetId="2880" refreshError="1"/>
      <sheetData sheetId="2881" refreshError="1"/>
      <sheetData sheetId="2882" refreshError="1"/>
      <sheetData sheetId="2883" refreshError="1"/>
      <sheetData sheetId="2884" refreshError="1"/>
      <sheetData sheetId="2885" refreshError="1"/>
      <sheetData sheetId="2886" refreshError="1"/>
      <sheetData sheetId="2887" refreshError="1"/>
      <sheetData sheetId="2888" refreshError="1"/>
      <sheetData sheetId="2889" refreshError="1"/>
      <sheetData sheetId="2890" refreshError="1"/>
      <sheetData sheetId="2891" refreshError="1"/>
      <sheetData sheetId="2892" refreshError="1"/>
      <sheetData sheetId="2893" refreshError="1"/>
      <sheetData sheetId="2894" refreshError="1"/>
      <sheetData sheetId="2895" refreshError="1"/>
      <sheetData sheetId="2896" refreshError="1"/>
      <sheetData sheetId="2897" refreshError="1"/>
      <sheetData sheetId="2898" refreshError="1"/>
      <sheetData sheetId="2899" refreshError="1"/>
      <sheetData sheetId="2900" refreshError="1"/>
      <sheetData sheetId="2901" refreshError="1"/>
      <sheetData sheetId="2902" refreshError="1"/>
      <sheetData sheetId="2903" refreshError="1"/>
      <sheetData sheetId="2904" refreshError="1"/>
      <sheetData sheetId="2905" refreshError="1"/>
      <sheetData sheetId="2906" refreshError="1"/>
      <sheetData sheetId="2907" refreshError="1"/>
      <sheetData sheetId="2908" refreshError="1"/>
      <sheetData sheetId="2909" refreshError="1"/>
      <sheetData sheetId="2910" refreshError="1"/>
      <sheetData sheetId="2911" refreshError="1"/>
      <sheetData sheetId="2912" refreshError="1"/>
      <sheetData sheetId="2913" refreshError="1"/>
      <sheetData sheetId="2914" refreshError="1"/>
      <sheetData sheetId="2915" refreshError="1"/>
      <sheetData sheetId="2916" refreshError="1"/>
      <sheetData sheetId="2917" refreshError="1"/>
      <sheetData sheetId="2918" refreshError="1"/>
      <sheetData sheetId="2919" refreshError="1"/>
      <sheetData sheetId="2920" refreshError="1"/>
      <sheetData sheetId="2921" refreshError="1"/>
      <sheetData sheetId="2922" refreshError="1"/>
      <sheetData sheetId="2923" refreshError="1"/>
      <sheetData sheetId="2924" refreshError="1"/>
      <sheetData sheetId="2925" refreshError="1"/>
      <sheetData sheetId="2926" refreshError="1"/>
      <sheetData sheetId="2927" refreshError="1"/>
      <sheetData sheetId="2928" refreshError="1"/>
      <sheetData sheetId="2929" refreshError="1"/>
      <sheetData sheetId="2930" refreshError="1"/>
      <sheetData sheetId="2931" refreshError="1"/>
      <sheetData sheetId="2932" refreshError="1"/>
      <sheetData sheetId="2933" refreshError="1"/>
      <sheetData sheetId="2934" refreshError="1"/>
      <sheetData sheetId="2935" refreshError="1"/>
      <sheetData sheetId="2936" refreshError="1"/>
      <sheetData sheetId="2937" refreshError="1"/>
      <sheetData sheetId="2938" refreshError="1"/>
      <sheetData sheetId="2939" refreshError="1"/>
      <sheetData sheetId="2940" refreshError="1"/>
      <sheetData sheetId="2941" refreshError="1"/>
      <sheetData sheetId="2942" refreshError="1"/>
      <sheetData sheetId="2943" refreshError="1"/>
      <sheetData sheetId="2944" refreshError="1"/>
      <sheetData sheetId="2945" refreshError="1"/>
      <sheetData sheetId="2946" refreshError="1"/>
      <sheetData sheetId="2947" refreshError="1"/>
      <sheetData sheetId="2948" refreshError="1"/>
      <sheetData sheetId="2949" refreshError="1"/>
      <sheetData sheetId="2950" refreshError="1"/>
      <sheetData sheetId="2951" refreshError="1"/>
      <sheetData sheetId="2952" refreshError="1"/>
      <sheetData sheetId="2953" refreshError="1"/>
      <sheetData sheetId="2954" refreshError="1"/>
      <sheetData sheetId="2955" refreshError="1"/>
      <sheetData sheetId="2956" refreshError="1"/>
      <sheetData sheetId="2957" refreshError="1"/>
      <sheetData sheetId="2958" refreshError="1"/>
      <sheetData sheetId="2959" refreshError="1"/>
      <sheetData sheetId="2960" refreshError="1"/>
      <sheetData sheetId="2961" refreshError="1"/>
      <sheetData sheetId="2962" refreshError="1"/>
      <sheetData sheetId="2963" refreshError="1"/>
      <sheetData sheetId="2964" refreshError="1"/>
      <sheetData sheetId="2965" refreshError="1"/>
      <sheetData sheetId="2966" refreshError="1"/>
      <sheetData sheetId="2967" refreshError="1"/>
      <sheetData sheetId="2968" refreshError="1"/>
      <sheetData sheetId="2969" refreshError="1"/>
      <sheetData sheetId="2970" refreshError="1"/>
      <sheetData sheetId="2971" refreshError="1"/>
      <sheetData sheetId="2972" refreshError="1"/>
      <sheetData sheetId="2973" refreshError="1"/>
      <sheetData sheetId="2974" refreshError="1"/>
      <sheetData sheetId="2975" refreshError="1"/>
      <sheetData sheetId="2976" refreshError="1"/>
      <sheetData sheetId="2977" refreshError="1"/>
      <sheetData sheetId="2978" refreshError="1"/>
      <sheetData sheetId="2979" refreshError="1"/>
      <sheetData sheetId="2980" refreshError="1"/>
      <sheetData sheetId="2981" refreshError="1"/>
      <sheetData sheetId="2982" refreshError="1"/>
      <sheetData sheetId="2983" refreshError="1"/>
      <sheetData sheetId="2984" refreshError="1"/>
      <sheetData sheetId="2985" refreshError="1"/>
      <sheetData sheetId="2986" refreshError="1"/>
      <sheetData sheetId="2987" refreshError="1"/>
      <sheetData sheetId="2988" refreshError="1"/>
      <sheetData sheetId="2989" refreshError="1"/>
      <sheetData sheetId="2990" refreshError="1"/>
      <sheetData sheetId="2991" refreshError="1"/>
      <sheetData sheetId="2992" refreshError="1"/>
      <sheetData sheetId="2993" refreshError="1"/>
      <sheetData sheetId="2994" refreshError="1"/>
      <sheetData sheetId="2995" refreshError="1"/>
      <sheetData sheetId="2996" refreshError="1"/>
      <sheetData sheetId="2997" refreshError="1"/>
      <sheetData sheetId="2998" refreshError="1"/>
      <sheetData sheetId="2999" refreshError="1"/>
      <sheetData sheetId="3000" refreshError="1"/>
      <sheetData sheetId="3001" refreshError="1"/>
      <sheetData sheetId="3002" refreshError="1"/>
      <sheetData sheetId="3003" refreshError="1"/>
      <sheetData sheetId="3004" refreshError="1"/>
      <sheetData sheetId="3005" refreshError="1"/>
      <sheetData sheetId="3006" refreshError="1"/>
      <sheetData sheetId="3007" refreshError="1"/>
      <sheetData sheetId="3008" refreshError="1"/>
      <sheetData sheetId="3009" refreshError="1"/>
      <sheetData sheetId="3010" refreshError="1"/>
      <sheetData sheetId="3011" refreshError="1"/>
      <sheetData sheetId="3012" refreshError="1"/>
      <sheetData sheetId="3013" refreshError="1"/>
      <sheetData sheetId="3014" refreshError="1"/>
      <sheetData sheetId="3015" refreshError="1"/>
      <sheetData sheetId="3016" refreshError="1"/>
      <sheetData sheetId="3017" refreshError="1"/>
      <sheetData sheetId="3018" refreshError="1"/>
      <sheetData sheetId="3019" refreshError="1"/>
      <sheetData sheetId="3020" refreshError="1"/>
      <sheetData sheetId="3021" refreshError="1"/>
      <sheetData sheetId="3022" refreshError="1"/>
      <sheetData sheetId="3023" refreshError="1"/>
      <sheetData sheetId="3024" refreshError="1"/>
      <sheetData sheetId="3025" refreshError="1"/>
      <sheetData sheetId="3026" refreshError="1"/>
      <sheetData sheetId="3027" refreshError="1"/>
      <sheetData sheetId="3028" refreshError="1"/>
      <sheetData sheetId="3029" refreshError="1"/>
      <sheetData sheetId="3030" refreshError="1"/>
      <sheetData sheetId="3031" refreshError="1"/>
      <sheetData sheetId="3032" refreshError="1"/>
      <sheetData sheetId="3033" refreshError="1"/>
      <sheetData sheetId="3034" refreshError="1"/>
      <sheetData sheetId="3035" refreshError="1"/>
      <sheetData sheetId="3036" refreshError="1"/>
      <sheetData sheetId="3037" refreshError="1"/>
      <sheetData sheetId="3038" refreshError="1"/>
      <sheetData sheetId="3039" refreshError="1"/>
      <sheetData sheetId="3040" refreshError="1"/>
      <sheetData sheetId="3041" refreshError="1"/>
      <sheetData sheetId="3042" refreshError="1"/>
      <sheetData sheetId="3043" refreshError="1"/>
      <sheetData sheetId="3044" refreshError="1"/>
      <sheetData sheetId="3045" refreshError="1"/>
      <sheetData sheetId="3046" refreshError="1"/>
      <sheetData sheetId="3047" refreshError="1"/>
      <sheetData sheetId="3048" refreshError="1"/>
      <sheetData sheetId="3049" refreshError="1"/>
      <sheetData sheetId="3050" refreshError="1"/>
      <sheetData sheetId="3051" refreshError="1"/>
      <sheetData sheetId="3052" refreshError="1"/>
      <sheetData sheetId="3053" refreshError="1"/>
      <sheetData sheetId="3054" refreshError="1"/>
      <sheetData sheetId="3055" refreshError="1"/>
      <sheetData sheetId="3056" refreshError="1"/>
      <sheetData sheetId="3057" refreshError="1"/>
      <sheetData sheetId="3058" refreshError="1"/>
      <sheetData sheetId="3059" refreshError="1"/>
      <sheetData sheetId="3060" refreshError="1"/>
      <sheetData sheetId="3061" refreshError="1"/>
      <sheetData sheetId="3062" refreshError="1"/>
      <sheetData sheetId="3063" refreshError="1"/>
      <sheetData sheetId="3064" refreshError="1"/>
      <sheetData sheetId="3065" refreshError="1"/>
      <sheetData sheetId="3066" refreshError="1"/>
      <sheetData sheetId="3067" refreshError="1"/>
      <sheetData sheetId="3068" refreshError="1"/>
      <sheetData sheetId="3069" refreshError="1"/>
      <sheetData sheetId="3070" refreshError="1"/>
      <sheetData sheetId="3071" refreshError="1"/>
      <sheetData sheetId="3072" refreshError="1"/>
      <sheetData sheetId="3073" refreshError="1"/>
      <sheetData sheetId="3074" refreshError="1"/>
      <sheetData sheetId="3075" refreshError="1"/>
      <sheetData sheetId="3076" refreshError="1"/>
      <sheetData sheetId="3077" refreshError="1"/>
      <sheetData sheetId="3078" refreshError="1"/>
      <sheetData sheetId="3079" refreshError="1"/>
      <sheetData sheetId="3080" refreshError="1"/>
      <sheetData sheetId="3081" refreshError="1"/>
      <sheetData sheetId="3082" refreshError="1"/>
      <sheetData sheetId="3083" refreshError="1"/>
      <sheetData sheetId="3084" refreshError="1"/>
      <sheetData sheetId="3085" refreshError="1"/>
      <sheetData sheetId="3086" refreshError="1"/>
      <sheetData sheetId="3087" refreshError="1"/>
      <sheetData sheetId="3088" refreshError="1"/>
      <sheetData sheetId="3089" refreshError="1"/>
      <sheetData sheetId="3090" refreshError="1"/>
      <sheetData sheetId="3091" refreshError="1"/>
      <sheetData sheetId="3092" refreshError="1"/>
      <sheetData sheetId="3093" refreshError="1"/>
      <sheetData sheetId="3094" refreshError="1"/>
      <sheetData sheetId="3095" refreshError="1"/>
      <sheetData sheetId="3096" refreshError="1"/>
      <sheetData sheetId="3097" refreshError="1"/>
      <sheetData sheetId="3098" refreshError="1"/>
      <sheetData sheetId="3099" refreshError="1"/>
      <sheetData sheetId="3100" refreshError="1"/>
      <sheetData sheetId="3101" refreshError="1"/>
      <sheetData sheetId="3102" refreshError="1"/>
      <sheetData sheetId="3103" refreshError="1"/>
      <sheetData sheetId="3104" refreshError="1"/>
      <sheetData sheetId="3105" refreshError="1"/>
      <sheetData sheetId="3106" refreshError="1"/>
      <sheetData sheetId="3107" refreshError="1"/>
      <sheetData sheetId="3108" refreshError="1"/>
      <sheetData sheetId="3109" refreshError="1"/>
      <sheetData sheetId="3110" refreshError="1"/>
      <sheetData sheetId="3111" refreshError="1"/>
      <sheetData sheetId="3112" refreshError="1"/>
      <sheetData sheetId="3113" refreshError="1"/>
      <sheetData sheetId="3114" refreshError="1"/>
      <sheetData sheetId="3115" refreshError="1"/>
      <sheetData sheetId="3116" refreshError="1"/>
      <sheetData sheetId="3117" refreshError="1"/>
      <sheetData sheetId="3118" refreshError="1"/>
      <sheetData sheetId="3119" refreshError="1"/>
      <sheetData sheetId="3120" refreshError="1"/>
      <sheetData sheetId="3121" refreshError="1"/>
      <sheetData sheetId="3122" refreshError="1"/>
      <sheetData sheetId="3123" refreshError="1"/>
      <sheetData sheetId="3124" refreshError="1"/>
      <sheetData sheetId="3125" refreshError="1"/>
      <sheetData sheetId="3126" refreshError="1"/>
      <sheetData sheetId="3127" refreshError="1"/>
      <sheetData sheetId="3128" refreshError="1"/>
      <sheetData sheetId="3129" refreshError="1"/>
      <sheetData sheetId="3130" refreshError="1"/>
      <sheetData sheetId="3131" refreshError="1"/>
      <sheetData sheetId="3132" refreshError="1"/>
      <sheetData sheetId="3133" refreshError="1"/>
      <sheetData sheetId="3134" refreshError="1"/>
      <sheetData sheetId="3135" refreshError="1"/>
      <sheetData sheetId="3136" refreshError="1"/>
      <sheetData sheetId="3137" refreshError="1"/>
      <sheetData sheetId="3138" refreshError="1"/>
      <sheetData sheetId="3139" refreshError="1"/>
      <sheetData sheetId="3140" refreshError="1"/>
      <sheetData sheetId="3141" refreshError="1"/>
      <sheetData sheetId="3142" refreshError="1"/>
      <sheetData sheetId="3143" refreshError="1"/>
      <sheetData sheetId="3144" refreshError="1"/>
      <sheetData sheetId="3145" refreshError="1"/>
      <sheetData sheetId="3146" refreshError="1"/>
      <sheetData sheetId="3147" refreshError="1"/>
      <sheetData sheetId="3148" refreshError="1"/>
      <sheetData sheetId="3149" refreshError="1"/>
      <sheetData sheetId="3150" refreshError="1"/>
      <sheetData sheetId="3151" refreshError="1"/>
      <sheetData sheetId="3152" refreshError="1"/>
      <sheetData sheetId="3153" refreshError="1"/>
      <sheetData sheetId="3154" refreshError="1"/>
      <sheetData sheetId="3155" refreshError="1"/>
      <sheetData sheetId="3156" refreshError="1"/>
      <sheetData sheetId="3157" refreshError="1"/>
      <sheetData sheetId="3158" refreshError="1"/>
      <sheetData sheetId="3159" refreshError="1"/>
      <sheetData sheetId="3160" refreshError="1"/>
      <sheetData sheetId="3161" refreshError="1"/>
      <sheetData sheetId="3162" refreshError="1"/>
      <sheetData sheetId="3163" refreshError="1"/>
      <sheetData sheetId="3164" refreshError="1"/>
      <sheetData sheetId="3165" refreshError="1"/>
      <sheetData sheetId="3166" refreshError="1"/>
      <sheetData sheetId="3167" refreshError="1"/>
      <sheetData sheetId="3168" refreshError="1"/>
      <sheetData sheetId="3169" refreshError="1"/>
      <sheetData sheetId="3170" refreshError="1"/>
      <sheetData sheetId="3171" refreshError="1"/>
      <sheetData sheetId="3172" refreshError="1"/>
      <sheetData sheetId="3173" refreshError="1"/>
      <sheetData sheetId="3174" refreshError="1"/>
      <sheetData sheetId="3175" refreshError="1"/>
      <sheetData sheetId="3176" refreshError="1"/>
      <sheetData sheetId="3177" refreshError="1"/>
      <sheetData sheetId="3178" refreshError="1"/>
      <sheetData sheetId="3179" refreshError="1"/>
      <sheetData sheetId="3180" refreshError="1"/>
      <sheetData sheetId="3181" refreshError="1"/>
      <sheetData sheetId="3182" refreshError="1"/>
      <sheetData sheetId="3183" refreshError="1"/>
      <sheetData sheetId="3184" refreshError="1"/>
      <sheetData sheetId="3185" refreshError="1"/>
      <sheetData sheetId="3186" refreshError="1"/>
      <sheetData sheetId="3187" refreshError="1"/>
      <sheetData sheetId="3188" refreshError="1"/>
      <sheetData sheetId="3189" refreshError="1"/>
      <sheetData sheetId="3190" refreshError="1"/>
      <sheetData sheetId="3191" refreshError="1"/>
      <sheetData sheetId="3192" refreshError="1"/>
      <sheetData sheetId="3193" refreshError="1"/>
      <sheetData sheetId="3194" refreshError="1"/>
      <sheetData sheetId="3195" refreshError="1"/>
      <sheetData sheetId="3196" refreshError="1"/>
      <sheetData sheetId="3197" refreshError="1"/>
      <sheetData sheetId="3198" refreshError="1"/>
      <sheetData sheetId="3199" refreshError="1"/>
      <sheetData sheetId="3200" refreshError="1"/>
      <sheetData sheetId="3201" refreshError="1"/>
      <sheetData sheetId="3202" refreshError="1"/>
      <sheetData sheetId="3203" refreshError="1"/>
      <sheetData sheetId="3204" refreshError="1"/>
      <sheetData sheetId="3205" refreshError="1"/>
      <sheetData sheetId="3206" refreshError="1"/>
      <sheetData sheetId="3207" refreshError="1"/>
      <sheetData sheetId="3208" refreshError="1"/>
      <sheetData sheetId="3209" refreshError="1"/>
      <sheetData sheetId="3210" refreshError="1"/>
      <sheetData sheetId="3211" refreshError="1"/>
      <sheetData sheetId="3212" refreshError="1"/>
      <sheetData sheetId="3213" refreshError="1"/>
      <sheetData sheetId="3214" refreshError="1"/>
      <sheetData sheetId="3215" refreshError="1"/>
      <sheetData sheetId="3216" refreshError="1"/>
      <sheetData sheetId="3217" refreshError="1"/>
      <sheetData sheetId="3218" refreshError="1"/>
      <sheetData sheetId="3219" refreshError="1"/>
      <sheetData sheetId="3220" refreshError="1"/>
      <sheetData sheetId="3221" refreshError="1"/>
      <sheetData sheetId="3222" refreshError="1"/>
      <sheetData sheetId="3223" refreshError="1"/>
      <sheetData sheetId="3224" refreshError="1"/>
      <sheetData sheetId="3225" refreshError="1"/>
      <sheetData sheetId="3226" refreshError="1"/>
      <sheetData sheetId="3227" refreshError="1"/>
      <sheetData sheetId="3228" refreshError="1"/>
      <sheetData sheetId="3229" refreshError="1"/>
      <sheetData sheetId="3230" refreshError="1"/>
      <sheetData sheetId="3231" refreshError="1"/>
      <sheetData sheetId="3232" refreshError="1"/>
      <sheetData sheetId="3233" refreshError="1"/>
      <sheetData sheetId="3234" refreshError="1"/>
      <sheetData sheetId="3235" refreshError="1"/>
      <sheetData sheetId="3236" refreshError="1"/>
      <sheetData sheetId="3237" refreshError="1"/>
      <sheetData sheetId="3238" refreshError="1"/>
      <sheetData sheetId="3239" refreshError="1"/>
      <sheetData sheetId="3240" refreshError="1"/>
      <sheetData sheetId="3241" refreshError="1"/>
      <sheetData sheetId="3242" refreshError="1"/>
      <sheetData sheetId="3243" refreshError="1"/>
      <sheetData sheetId="3244" refreshError="1"/>
      <sheetData sheetId="3245" refreshError="1"/>
      <sheetData sheetId="3246" refreshError="1"/>
      <sheetData sheetId="3247" refreshError="1"/>
      <sheetData sheetId="3248" refreshError="1"/>
      <sheetData sheetId="3249" refreshError="1"/>
      <sheetData sheetId="3250" refreshError="1"/>
      <sheetData sheetId="3251" refreshError="1"/>
      <sheetData sheetId="3252" refreshError="1"/>
      <sheetData sheetId="3253" refreshError="1"/>
      <sheetData sheetId="3254" refreshError="1"/>
      <sheetData sheetId="3255" refreshError="1"/>
      <sheetData sheetId="3256" refreshError="1"/>
      <sheetData sheetId="3257" refreshError="1"/>
      <sheetData sheetId="3258" refreshError="1"/>
      <sheetData sheetId="3259" refreshError="1"/>
      <sheetData sheetId="3260" refreshError="1"/>
      <sheetData sheetId="3261" refreshError="1"/>
      <sheetData sheetId="3262" refreshError="1"/>
      <sheetData sheetId="3263" refreshError="1"/>
      <sheetData sheetId="3264" refreshError="1"/>
      <sheetData sheetId="3265" refreshError="1"/>
      <sheetData sheetId="3266" refreshError="1"/>
      <sheetData sheetId="3267" refreshError="1"/>
      <sheetData sheetId="3268" refreshError="1"/>
      <sheetData sheetId="3269" refreshError="1"/>
      <sheetData sheetId="3270" refreshError="1"/>
      <sheetData sheetId="3271" refreshError="1"/>
      <sheetData sheetId="3272" refreshError="1"/>
      <sheetData sheetId="3273" refreshError="1"/>
      <sheetData sheetId="3274" refreshError="1"/>
      <sheetData sheetId="3275" refreshError="1"/>
      <sheetData sheetId="3276" refreshError="1"/>
      <sheetData sheetId="3277" refreshError="1"/>
      <sheetData sheetId="3278" refreshError="1"/>
      <sheetData sheetId="3279" refreshError="1"/>
      <sheetData sheetId="3280" refreshError="1"/>
      <sheetData sheetId="3281" refreshError="1"/>
      <sheetData sheetId="3282" refreshError="1"/>
      <sheetData sheetId="3283" refreshError="1"/>
      <sheetData sheetId="3284" refreshError="1"/>
      <sheetData sheetId="3285" refreshError="1"/>
      <sheetData sheetId="3286" refreshError="1"/>
      <sheetData sheetId="3287" refreshError="1"/>
      <sheetData sheetId="3288" refreshError="1"/>
      <sheetData sheetId="3289" refreshError="1"/>
      <sheetData sheetId="3290" refreshError="1"/>
      <sheetData sheetId="3291" refreshError="1"/>
      <sheetData sheetId="3292" refreshError="1"/>
      <sheetData sheetId="3293" refreshError="1"/>
      <sheetData sheetId="3294" refreshError="1"/>
      <sheetData sheetId="3295" refreshError="1"/>
      <sheetData sheetId="3296" refreshError="1"/>
      <sheetData sheetId="3297" refreshError="1"/>
      <sheetData sheetId="3298" refreshError="1"/>
      <sheetData sheetId="3299" refreshError="1"/>
      <sheetData sheetId="3300" refreshError="1"/>
      <sheetData sheetId="3301" refreshError="1"/>
      <sheetData sheetId="3302" refreshError="1"/>
      <sheetData sheetId="3303" refreshError="1"/>
      <sheetData sheetId="3304" refreshError="1"/>
      <sheetData sheetId="3305" refreshError="1"/>
      <sheetData sheetId="3306" refreshError="1"/>
      <sheetData sheetId="3307" refreshError="1"/>
      <sheetData sheetId="3308" refreshError="1"/>
      <sheetData sheetId="3309" refreshError="1"/>
      <sheetData sheetId="3310" refreshError="1"/>
      <sheetData sheetId="3311" refreshError="1"/>
      <sheetData sheetId="3312" refreshError="1"/>
      <sheetData sheetId="3313" refreshError="1"/>
      <sheetData sheetId="3314" refreshError="1"/>
      <sheetData sheetId="3315" refreshError="1"/>
      <sheetData sheetId="3316" refreshError="1"/>
      <sheetData sheetId="3317" refreshError="1"/>
      <sheetData sheetId="3318" refreshError="1"/>
      <sheetData sheetId="3319" refreshError="1"/>
      <sheetData sheetId="3320" refreshError="1"/>
      <sheetData sheetId="3321" refreshError="1"/>
      <sheetData sheetId="3322" refreshError="1"/>
      <sheetData sheetId="3323" refreshError="1"/>
      <sheetData sheetId="3324" refreshError="1"/>
      <sheetData sheetId="3325" refreshError="1"/>
      <sheetData sheetId="3326" refreshError="1"/>
      <sheetData sheetId="3327" refreshError="1"/>
      <sheetData sheetId="3328" refreshError="1"/>
      <sheetData sheetId="3329" refreshError="1"/>
      <sheetData sheetId="3330" refreshError="1"/>
      <sheetData sheetId="3331" refreshError="1"/>
      <sheetData sheetId="3332" refreshError="1"/>
      <sheetData sheetId="3333" refreshError="1"/>
      <sheetData sheetId="3334" refreshError="1"/>
      <sheetData sheetId="3335" refreshError="1"/>
      <sheetData sheetId="3336" refreshError="1"/>
      <sheetData sheetId="3337" refreshError="1"/>
      <sheetData sheetId="3338" refreshError="1"/>
      <sheetData sheetId="3339" refreshError="1"/>
      <sheetData sheetId="3340" refreshError="1"/>
      <sheetData sheetId="3341" refreshError="1"/>
      <sheetData sheetId="3342" refreshError="1"/>
      <sheetData sheetId="3343" refreshError="1"/>
      <sheetData sheetId="3344" refreshError="1"/>
      <sheetData sheetId="3345" refreshError="1"/>
      <sheetData sheetId="3346" refreshError="1"/>
      <sheetData sheetId="3347" refreshError="1"/>
      <sheetData sheetId="3348" refreshError="1"/>
      <sheetData sheetId="3349" refreshError="1"/>
      <sheetData sheetId="3350" refreshError="1"/>
      <sheetData sheetId="3351" refreshError="1"/>
      <sheetData sheetId="3352" refreshError="1"/>
      <sheetData sheetId="3353" refreshError="1"/>
      <sheetData sheetId="3354" refreshError="1"/>
      <sheetData sheetId="3355" refreshError="1"/>
      <sheetData sheetId="3356" refreshError="1"/>
      <sheetData sheetId="3357" refreshError="1"/>
      <sheetData sheetId="3358" refreshError="1"/>
      <sheetData sheetId="3359" refreshError="1"/>
      <sheetData sheetId="3360" refreshError="1"/>
      <sheetData sheetId="3361" refreshError="1"/>
      <sheetData sheetId="3362" refreshError="1"/>
      <sheetData sheetId="3363" refreshError="1"/>
      <sheetData sheetId="3364" refreshError="1"/>
      <sheetData sheetId="3365" refreshError="1"/>
      <sheetData sheetId="3366" refreshError="1"/>
      <sheetData sheetId="3367" refreshError="1"/>
      <sheetData sheetId="3368" refreshError="1"/>
      <sheetData sheetId="3369" refreshError="1"/>
      <sheetData sheetId="3370" refreshError="1"/>
      <sheetData sheetId="3371" refreshError="1"/>
      <sheetData sheetId="3372" refreshError="1"/>
      <sheetData sheetId="3373" refreshError="1"/>
      <sheetData sheetId="3374" refreshError="1"/>
      <sheetData sheetId="3375" refreshError="1"/>
      <sheetData sheetId="3376" refreshError="1"/>
      <sheetData sheetId="3377" refreshError="1"/>
      <sheetData sheetId="3378" refreshError="1"/>
      <sheetData sheetId="3379" refreshError="1"/>
      <sheetData sheetId="3380" refreshError="1"/>
      <sheetData sheetId="3381" refreshError="1"/>
      <sheetData sheetId="3382" refreshError="1"/>
      <sheetData sheetId="3383" refreshError="1"/>
      <sheetData sheetId="3384" refreshError="1"/>
      <sheetData sheetId="3385" refreshError="1"/>
      <sheetData sheetId="3386" refreshError="1"/>
      <sheetData sheetId="3387" refreshError="1"/>
      <sheetData sheetId="3388" refreshError="1"/>
      <sheetData sheetId="3389" refreshError="1"/>
      <sheetData sheetId="3390" refreshError="1"/>
      <sheetData sheetId="3391" refreshError="1"/>
      <sheetData sheetId="3392" refreshError="1"/>
      <sheetData sheetId="3393" refreshError="1"/>
      <sheetData sheetId="3394" refreshError="1"/>
      <sheetData sheetId="3395" refreshError="1"/>
      <sheetData sheetId="3396" refreshError="1"/>
      <sheetData sheetId="3397" refreshError="1"/>
      <sheetData sheetId="3398" refreshError="1"/>
      <sheetData sheetId="3399" refreshError="1"/>
      <sheetData sheetId="3400" refreshError="1"/>
      <sheetData sheetId="3401" refreshError="1"/>
      <sheetData sheetId="3402" refreshError="1"/>
      <sheetData sheetId="3403" refreshError="1"/>
      <sheetData sheetId="3404" refreshError="1"/>
      <sheetData sheetId="3405" refreshError="1"/>
      <sheetData sheetId="3406" refreshError="1"/>
      <sheetData sheetId="3407" refreshError="1"/>
      <sheetData sheetId="3408" refreshError="1"/>
      <sheetData sheetId="3409" refreshError="1"/>
      <sheetData sheetId="3410" refreshError="1"/>
      <sheetData sheetId="3411" refreshError="1"/>
      <sheetData sheetId="3412" refreshError="1"/>
      <sheetData sheetId="3413" refreshError="1"/>
      <sheetData sheetId="3414" refreshError="1"/>
      <sheetData sheetId="3415" refreshError="1"/>
      <sheetData sheetId="3416" refreshError="1"/>
      <sheetData sheetId="3417" refreshError="1"/>
      <sheetData sheetId="3418" refreshError="1"/>
      <sheetData sheetId="3419" refreshError="1"/>
      <sheetData sheetId="3420" refreshError="1"/>
      <sheetData sheetId="3421" refreshError="1"/>
      <sheetData sheetId="3422" refreshError="1"/>
      <sheetData sheetId="3423" refreshError="1"/>
      <sheetData sheetId="3424" refreshError="1"/>
      <sheetData sheetId="3425" refreshError="1"/>
      <sheetData sheetId="3426" refreshError="1"/>
      <sheetData sheetId="3427" refreshError="1"/>
      <sheetData sheetId="3428" refreshError="1"/>
      <sheetData sheetId="3429" refreshError="1"/>
      <sheetData sheetId="3430" refreshError="1"/>
      <sheetData sheetId="3431" refreshError="1"/>
      <sheetData sheetId="3432" refreshError="1"/>
      <sheetData sheetId="3433" refreshError="1"/>
      <sheetData sheetId="3434" refreshError="1"/>
      <sheetData sheetId="3435" refreshError="1"/>
      <sheetData sheetId="3436" refreshError="1"/>
      <sheetData sheetId="3437" refreshError="1"/>
      <sheetData sheetId="3438" refreshError="1"/>
      <sheetData sheetId="3439" refreshError="1"/>
      <sheetData sheetId="3440" refreshError="1"/>
      <sheetData sheetId="3441" refreshError="1"/>
      <sheetData sheetId="3442" refreshError="1"/>
      <sheetData sheetId="3443" refreshError="1"/>
      <sheetData sheetId="3444" refreshError="1"/>
      <sheetData sheetId="3445" refreshError="1"/>
      <sheetData sheetId="3446" refreshError="1"/>
      <sheetData sheetId="3447" refreshError="1"/>
      <sheetData sheetId="3448" refreshError="1"/>
      <sheetData sheetId="3449" refreshError="1"/>
      <sheetData sheetId="3450" refreshError="1"/>
      <sheetData sheetId="3451" refreshError="1"/>
      <sheetData sheetId="3452" refreshError="1"/>
      <sheetData sheetId="3453" refreshError="1"/>
      <sheetData sheetId="3454" refreshError="1"/>
      <sheetData sheetId="3455" refreshError="1"/>
      <sheetData sheetId="3456" refreshError="1"/>
      <sheetData sheetId="3457" refreshError="1"/>
      <sheetData sheetId="3458" refreshError="1"/>
      <sheetData sheetId="3459" refreshError="1"/>
      <sheetData sheetId="3460" refreshError="1"/>
      <sheetData sheetId="3461" refreshError="1"/>
      <sheetData sheetId="3462" refreshError="1"/>
      <sheetData sheetId="3463" refreshError="1"/>
      <sheetData sheetId="3464" refreshError="1"/>
      <sheetData sheetId="3465" refreshError="1"/>
      <sheetData sheetId="3466" refreshError="1"/>
      <sheetData sheetId="3467" refreshError="1"/>
      <sheetData sheetId="3468" refreshError="1"/>
      <sheetData sheetId="3469" refreshError="1"/>
      <sheetData sheetId="3470" refreshError="1"/>
      <sheetData sheetId="3471" refreshError="1"/>
      <sheetData sheetId="3472" refreshError="1"/>
      <sheetData sheetId="3473" refreshError="1"/>
      <sheetData sheetId="3474" refreshError="1"/>
      <sheetData sheetId="3475" refreshError="1"/>
      <sheetData sheetId="3476" refreshError="1"/>
      <sheetData sheetId="3477" refreshError="1"/>
      <sheetData sheetId="3478" refreshError="1"/>
      <sheetData sheetId="3479" refreshError="1"/>
      <sheetData sheetId="3480" refreshError="1"/>
      <sheetData sheetId="3481" refreshError="1"/>
      <sheetData sheetId="3482" refreshError="1"/>
      <sheetData sheetId="3483" refreshError="1"/>
      <sheetData sheetId="3484" refreshError="1"/>
      <sheetData sheetId="3485" refreshError="1"/>
      <sheetData sheetId="3486" refreshError="1"/>
      <sheetData sheetId="3487" refreshError="1"/>
      <sheetData sheetId="3488" refreshError="1"/>
      <sheetData sheetId="3489" refreshError="1"/>
      <sheetData sheetId="3490" refreshError="1"/>
      <sheetData sheetId="3491" refreshError="1"/>
      <sheetData sheetId="3492" refreshError="1"/>
      <sheetData sheetId="3493" refreshError="1"/>
      <sheetData sheetId="3494" refreshError="1"/>
      <sheetData sheetId="3495" refreshError="1"/>
      <sheetData sheetId="3496" refreshError="1"/>
      <sheetData sheetId="3497" refreshError="1"/>
      <sheetData sheetId="3498" refreshError="1"/>
      <sheetData sheetId="3499" refreshError="1"/>
      <sheetData sheetId="3500" refreshError="1"/>
      <sheetData sheetId="3501" refreshError="1"/>
      <sheetData sheetId="3502" refreshError="1"/>
      <sheetData sheetId="3503" refreshError="1"/>
      <sheetData sheetId="3504" refreshError="1"/>
      <sheetData sheetId="3505" refreshError="1"/>
      <sheetData sheetId="3506" refreshError="1"/>
      <sheetData sheetId="3507" refreshError="1"/>
      <sheetData sheetId="3508" refreshError="1"/>
      <sheetData sheetId="3509" refreshError="1"/>
      <sheetData sheetId="3510" refreshError="1"/>
      <sheetData sheetId="3511" refreshError="1"/>
      <sheetData sheetId="3512" refreshError="1"/>
      <sheetData sheetId="3513" refreshError="1"/>
      <sheetData sheetId="3514" refreshError="1"/>
      <sheetData sheetId="3515" refreshError="1"/>
      <sheetData sheetId="3516" refreshError="1"/>
      <sheetData sheetId="3517" refreshError="1"/>
      <sheetData sheetId="3518" refreshError="1"/>
      <sheetData sheetId="3519" refreshError="1"/>
      <sheetData sheetId="3520" refreshError="1"/>
      <sheetData sheetId="3521" refreshError="1"/>
      <sheetData sheetId="3522" refreshError="1"/>
      <sheetData sheetId="3523" refreshError="1"/>
      <sheetData sheetId="3524" refreshError="1"/>
      <sheetData sheetId="3525" refreshError="1"/>
      <sheetData sheetId="3526" refreshError="1"/>
      <sheetData sheetId="3527" refreshError="1"/>
      <sheetData sheetId="3528" refreshError="1"/>
      <sheetData sheetId="3529" refreshError="1"/>
      <sheetData sheetId="3530" refreshError="1"/>
      <sheetData sheetId="3531" refreshError="1"/>
      <sheetData sheetId="3532" refreshError="1"/>
      <sheetData sheetId="3533" refreshError="1"/>
      <sheetData sheetId="3534" refreshError="1"/>
      <sheetData sheetId="3535" refreshError="1"/>
      <sheetData sheetId="3536" refreshError="1"/>
      <sheetData sheetId="3537" refreshError="1"/>
      <sheetData sheetId="3538" refreshError="1"/>
      <sheetData sheetId="3539" refreshError="1"/>
      <sheetData sheetId="3540" refreshError="1"/>
      <sheetData sheetId="3541" refreshError="1"/>
      <sheetData sheetId="3542" refreshError="1"/>
      <sheetData sheetId="3543" refreshError="1"/>
      <sheetData sheetId="3544" refreshError="1"/>
      <sheetData sheetId="3545" refreshError="1"/>
      <sheetData sheetId="3546" refreshError="1"/>
      <sheetData sheetId="3547" refreshError="1"/>
      <sheetData sheetId="3548" refreshError="1"/>
      <sheetData sheetId="3549" refreshError="1"/>
      <sheetData sheetId="3550" refreshError="1"/>
      <sheetData sheetId="3551" refreshError="1"/>
      <sheetData sheetId="3552" refreshError="1"/>
      <sheetData sheetId="3553" refreshError="1"/>
      <sheetData sheetId="3554" refreshError="1"/>
      <sheetData sheetId="3555" refreshError="1"/>
      <sheetData sheetId="3556" refreshError="1"/>
      <sheetData sheetId="3557" refreshError="1"/>
      <sheetData sheetId="3558" refreshError="1"/>
      <sheetData sheetId="3559" refreshError="1"/>
      <sheetData sheetId="3560" refreshError="1"/>
      <sheetData sheetId="3561" refreshError="1"/>
      <sheetData sheetId="3562" refreshError="1"/>
      <sheetData sheetId="3563" refreshError="1"/>
      <sheetData sheetId="3564" refreshError="1"/>
      <sheetData sheetId="3565" refreshError="1"/>
      <sheetData sheetId="3566" refreshError="1"/>
      <sheetData sheetId="3567" refreshError="1"/>
      <sheetData sheetId="3568" refreshError="1"/>
      <sheetData sheetId="3569" refreshError="1"/>
      <sheetData sheetId="3570" refreshError="1"/>
      <sheetData sheetId="3571" refreshError="1"/>
      <sheetData sheetId="3572" refreshError="1"/>
      <sheetData sheetId="3573" refreshError="1"/>
      <sheetData sheetId="3574" refreshError="1"/>
      <sheetData sheetId="3575" refreshError="1"/>
      <sheetData sheetId="3576" refreshError="1"/>
      <sheetData sheetId="3577" refreshError="1"/>
      <sheetData sheetId="3578" refreshError="1"/>
      <sheetData sheetId="3579" refreshError="1"/>
      <sheetData sheetId="3580" refreshError="1"/>
      <sheetData sheetId="3581" refreshError="1"/>
      <sheetData sheetId="3582" refreshError="1"/>
      <sheetData sheetId="3583" refreshError="1"/>
      <sheetData sheetId="3584" refreshError="1"/>
      <sheetData sheetId="3585" refreshError="1"/>
      <sheetData sheetId="3586" refreshError="1"/>
      <sheetData sheetId="3587" refreshError="1"/>
      <sheetData sheetId="3588" refreshError="1"/>
      <sheetData sheetId="3589" refreshError="1"/>
      <sheetData sheetId="3590" refreshError="1"/>
      <sheetData sheetId="3591" refreshError="1"/>
      <sheetData sheetId="3592" refreshError="1"/>
      <sheetData sheetId="3593" refreshError="1"/>
      <sheetData sheetId="3594" refreshError="1"/>
      <sheetData sheetId="3595" refreshError="1"/>
      <sheetData sheetId="3596" refreshError="1"/>
      <sheetData sheetId="3597" refreshError="1"/>
      <sheetData sheetId="3598" refreshError="1"/>
      <sheetData sheetId="3599" refreshError="1"/>
      <sheetData sheetId="3600" refreshError="1"/>
      <sheetData sheetId="3601" refreshError="1"/>
      <sheetData sheetId="3602" refreshError="1"/>
      <sheetData sheetId="3603" refreshError="1"/>
      <sheetData sheetId="3604" refreshError="1"/>
      <sheetData sheetId="3605" refreshError="1"/>
      <sheetData sheetId="3606" refreshError="1"/>
      <sheetData sheetId="3607" refreshError="1"/>
      <sheetData sheetId="3608" refreshError="1"/>
      <sheetData sheetId="3609" refreshError="1"/>
      <sheetData sheetId="3610" refreshError="1"/>
      <sheetData sheetId="3611" refreshError="1"/>
      <sheetData sheetId="3612" refreshError="1"/>
      <sheetData sheetId="3613" refreshError="1"/>
      <sheetData sheetId="3614" refreshError="1"/>
      <sheetData sheetId="3615" refreshError="1"/>
      <sheetData sheetId="3616" refreshError="1"/>
      <sheetData sheetId="3617" refreshError="1"/>
      <sheetData sheetId="3618" refreshError="1"/>
      <sheetData sheetId="3619" refreshError="1"/>
      <sheetData sheetId="3620" refreshError="1"/>
      <sheetData sheetId="3621" refreshError="1"/>
      <sheetData sheetId="3622" refreshError="1"/>
      <sheetData sheetId="3623" refreshError="1"/>
      <sheetData sheetId="3624" refreshError="1"/>
      <sheetData sheetId="3625" refreshError="1"/>
      <sheetData sheetId="3626" refreshError="1"/>
      <sheetData sheetId="3627" refreshError="1"/>
      <sheetData sheetId="3628" refreshError="1"/>
      <sheetData sheetId="3629" refreshError="1"/>
      <sheetData sheetId="3630" refreshError="1"/>
      <sheetData sheetId="3631" refreshError="1"/>
      <sheetData sheetId="3632" refreshError="1"/>
      <sheetData sheetId="3633" refreshError="1"/>
      <sheetData sheetId="3634" refreshError="1"/>
      <sheetData sheetId="3635" refreshError="1"/>
      <sheetData sheetId="3636" refreshError="1"/>
      <sheetData sheetId="3637" refreshError="1"/>
      <sheetData sheetId="3638" refreshError="1"/>
      <sheetData sheetId="3639" refreshError="1"/>
      <sheetData sheetId="3640" refreshError="1"/>
      <sheetData sheetId="3641" refreshError="1"/>
      <sheetData sheetId="3642" refreshError="1"/>
      <sheetData sheetId="3643" refreshError="1"/>
      <sheetData sheetId="3644" refreshError="1"/>
      <sheetData sheetId="3645" refreshError="1"/>
      <sheetData sheetId="3646" refreshError="1"/>
      <sheetData sheetId="3647" refreshError="1"/>
      <sheetData sheetId="3648" refreshError="1"/>
      <sheetData sheetId="3649" refreshError="1"/>
      <sheetData sheetId="3650" refreshError="1"/>
      <sheetData sheetId="3651" refreshError="1"/>
      <sheetData sheetId="3652" refreshError="1"/>
      <sheetData sheetId="3653" refreshError="1"/>
      <sheetData sheetId="3654" refreshError="1"/>
      <sheetData sheetId="3655" refreshError="1"/>
      <sheetData sheetId="3656" refreshError="1"/>
      <sheetData sheetId="3657" refreshError="1"/>
      <sheetData sheetId="3658" refreshError="1"/>
      <sheetData sheetId="3659" refreshError="1"/>
      <sheetData sheetId="3660" refreshError="1"/>
      <sheetData sheetId="3661" refreshError="1"/>
      <sheetData sheetId="3662" refreshError="1"/>
      <sheetData sheetId="3663" refreshError="1"/>
      <sheetData sheetId="3664" refreshError="1"/>
      <sheetData sheetId="3665" refreshError="1"/>
      <sheetData sheetId="3666" refreshError="1"/>
      <sheetData sheetId="3667" refreshError="1"/>
      <sheetData sheetId="3668" refreshError="1"/>
      <sheetData sheetId="3669" refreshError="1"/>
      <sheetData sheetId="3670" refreshError="1"/>
      <sheetData sheetId="3671" refreshError="1"/>
      <sheetData sheetId="3672" refreshError="1"/>
      <sheetData sheetId="3673" refreshError="1"/>
      <sheetData sheetId="3674" refreshError="1"/>
      <sheetData sheetId="3675" refreshError="1"/>
      <sheetData sheetId="3676" refreshError="1"/>
      <sheetData sheetId="3677" refreshError="1"/>
      <sheetData sheetId="3678" refreshError="1"/>
      <sheetData sheetId="3679" refreshError="1"/>
      <sheetData sheetId="3680" refreshError="1"/>
      <sheetData sheetId="3681" refreshError="1"/>
      <sheetData sheetId="3682" refreshError="1"/>
      <sheetData sheetId="3683" refreshError="1"/>
      <sheetData sheetId="3684" refreshError="1"/>
      <sheetData sheetId="3685" refreshError="1"/>
      <sheetData sheetId="3686" refreshError="1"/>
      <sheetData sheetId="3687" refreshError="1"/>
      <sheetData sheetId="3688" refreshError="1"/>
      <sheetData sheetId="3689" refreshError="1"/>
      <sheetData sheetId="3690" refreshError="1"/>
      <sheetData sheetId="3691" refreshError="1"/>
      <sheetData sheetId="3692" refreshError="1"/>
      <sheetData sheetId="3693" refreshError="1"/>
      <sheetData sheetId="3694" refreshError="1"/>
      <sheetData sheetId="3695" refreshError="1"/>
      <sheetData sheetId="3696" refreshError="1"/>
      <sheetData sheetId="3697" refreshError="1"/>
      <sheetData sheetId="3698" refreshError="1"/>
      <sheetData sheetId="3699" refreshError="1"/>
      <sheetData sheetId="3700" refreshError="1"/>
      <sheetData sheetId="3701" refreshError="1"/>
      <sheetData sheetId="3702" refreshError="1"/>
      <sheetData sheetId="3703" refreshError="1"/>
      <sheetData sheetId="3704" refreshError="1"/>
      <sheetData sheetId="3705" refreshError="1"/>
      <sheetData sheetId="3706" refreshError="1"/>
      <sheetData sheetId="3707" refreshError="1"/>
      <sheetData sheetId="3708" refreshError="1"/>
      <sheetData sheetId="3709" refreshError="1"/>
      <sheetData sheetId="3710" refreshError="1"/>
      <sheetData sheetId="3711" refreshError="1"/>
      <sheetData sheetId="3712" refreshError="1"/>
      <sheetData sheetId="3713" refreshError="1"/>
      <sheetData sheetId="3714" refreshError="1"/>
      <sheetData sheetId="3715" refreshError="1"/>
      <sheetData sheetId="3716" refreshError="1"/>
      <sheetData sheetId="3717" refreshError="1"/>
      <sheetData sheetId="3718" refreshError="1"/>
      <sheetData sheetId="3719" refreshError="1"/>
      <sheetData sheetId="3720" refreshError="1"/>
      <sheetData sheetId="3721" refreshError="1"/>
      <sheetData sheetId="3722" refreshError="1"/>
      <sheetData sheetId="3723" refreshError="1"/>
      <sheetData sheetId="3724" refreshError="1"/>
      <sheetData sheetId="3725" refreshError="1"/>
      <sheetData sheetId="3726" refreshError="1"/>
      <sheetData sheetId="3727" refreshError="1"/>
      <sheetData sheetId="3728" refreshError="1"/>
      <sheetData sheetId="3729" refreshError="1"/>
      <sheetData sheetId="3730" refreshError="1"/>
      <sheetData sheetId="3731" refreshError="1"/>
      <sheetData sheetId="3732" refreshError="1"/>
      <sheetData sheetId="3733" refreshError="1"/>
      <sheetData sheetId="3734" refreshError="1"/>
      <sheetData sheetId="3735" refreshError="1"/>
      <sheetData sheetId="3736" refreshError="1"/>
      <sheetData sheetId="3737" refreshError="1"/>
      <sheetData sheetId="3738" refreshError="1"/>
      <sheetData sheetId="3739" refreshError="1"/>
      <sheetData sheetId="3740" refreshError="1"/>
      <sheetData sheetId="3741" refreshError="1"/>
      <sheetData sheetId="3742" refreshError="1"/>
      <sheetData sheetId="3743" refreshError="1"/>
      <sheetData sheetId="3744" refreshError="1"/>
      <sheetData sheetId="3745" refreshError="1"/>
      <sheetData sheetId="3746" refreshError="1"/>
      <sheetData sheetId="3747" refreshError="1"/>
      <sheetData sheetId="3748" refreshError="1"/>
      <sheetData sheetId="3749" refreshError="1"/>
      <sheetData sheetId="3750" refreshError="1"/>
      <sheetData sheetId="3751" refreshError="1"/>
      <sheetData sheetId="3752" refreshError="1"/>
      <sheetData sheetId="3753" refreshError="1"/>
      <sheetData sheetId="3754" refreshError="1"/>
      <sheetData sheetId="3755" refreshError="1"/>
      <sheetData sheetId="3756" refreshError="1"/>
      <sheetData sheetId="3757" refreshError="1"/>
      <sheetData sheetId="3758" refreshError="1"/>
      <sheetData sheetId="3759" refreshError="1"/>
      <sheetData sheetId="3760" refreshError="1"/>
      <sheetData sheetId="3761" refreshError="1"/>
      <sheetData sheetId="3762" refreshError="1"/>
      <sheetData sheetId="3763" refreshError="1"/>
      <sheetData sheetId="3764" refreshError="1"/>
      <sheetData sheetId="3765" refreshError="1"/>
      <sheetData sheetId="3766" refreshError="1"/>
      <sheetData sheetId="3767" refreshError="1"/>
      <sheetData sheetId="3768" refreshError="1"/>
      <sheetData sheetId="3769" refreshError="1"/>
      <sheetData sheetId="3770" refreshError="1"/>
      <sheetData sheetId="3771" refreshError="1"/>
      <sheetData sheetId="3772" refreshError="1"/>
      <sheetData sheetId="3773" refreshError="1"/>
      <sheetData sheetId="3774" refreshError="1"/>
      <sheetData sheetId="3775" refreshError="1"/>
      <sheetData sheetId="3776" refreshError="1"/>
      <sheetData sheetId="3777" refreshError="1"/>
      <sheetData sheetId="3778" refreshError="1"/>
      <sheetData sheetId="3779" refreshError="1"/>
      <sheetData sheetId="3780" refreshError="1"/>
      <sheetData sheetId="3781" refreshError="1"/>
      <sheetData sheetId="3782" refreshError="1"/>
      <sheetData sheetId="3783" refreshError="1"/>
      <sheetData sheetId="3784" refreshError="1"/>
      <sheetData sheetId="3785" refreshError="1"/>
      <sheetData sheetId="3786" refreshError="1"/>
      <sheetData sheetId="3787" refreshError="1"/>
      <sheetData sheetId="3788" refreshError="1"/>
      <sheetData sheetId="3789" refreshError="1"/>
      <sheetData sheetId="3790" refreshError="1"/>
      <sheetData sheetId="3791" refreshError="1"/>
      <sheetData sheetId="3792" refreshError="1"/>
      <sheetData sheetId="3793" refreshError="1"/>
      <sheetData sheetId="3794" refreshError="1"/>
      <sheetData sheetId="3795" refreshError="1"/>
      <sheetData sheetId="3796" refreshError="1"/>
      <sheetData sheetId="3797" refreshError="1"/>
      <sheetData sheetId="3798" refreshError="1"/>
      <sheetData sheetId="3799" refreshError="1"/>
      <sheetData sheetId="3800" refreshError="1"/>
      <sheetData sheetId="3801" refreshError="1"/>
      <sheetData sheetId="3802" refreshError="1"/>
      <sheetData sheetId="3803" refreshError="1"/>
      <sheetData sheetId="3804" refreshError="1"/>
      <sheetData sheetId="3805" refreshError="1"/>
      <sheetData sheetId="3806" refreshError="1"/>
      <sheetData sheetId="3807" refreshError="1"/>
      <sheetData sheetId="3808" refreshError="1"/>
      <sheetData sheetId="3809" refreshError="1"/>
      <sheetData sheetId="3810" refreshError="1"/>
      <sheetData sheetId="3811" refreshError="1"/>
      <sheetData sheetId="3812" refreshError="1"/>
      <sheetData sheetId="3813" refreshError="1"/>
      <sheetData sheetId="3814" refreshError="1"/>
      <sheetData sheetId="3815" refreshError="1"/>
      <sheetData sheetId="3816" refreshError="1"/>
      <sheetData sheetId="3817" refreshError="1"/>
      <sheetData sheetId="3818" refreshError="1"/>
      <sheetData sheetId="3819" refreshError="1"/>
      <sheetData sheetId="3820" refreshError="1"/>
      <sheetData sheetId="3821" refreshError="1"/>
      <sheetData sheetId="3822" refreshError="1"/>
      <sheetData sheetId="3823" refreshError="1"/>
      <sheetData sheetId="3824" refreshError="1"/>
      <sheetData sheetId="3825" refreshError="1"/>
      <sheetData sheetId="3826" refreshError="1"/>
      <sheetData sheetId="3827" refreshError="1"/>
      <sheetData sheetId="3828" refreshError="1"/>
      <sheetData sheetId="3829" refreshError="1"/>
      <sheetData sheetId="3830" refreshError="1"/>
      <sheetData sheetId="3831" refreshError="1"/>
      <sheetData sheetId="3832" refreshError="1"/>
      <sheetData sheetId="3833" refreshError="1"/>
      <sheetData sheetId="3834" refreshError="1"/>
      <sheetData sheetId="3835" refreshError="1"/>
      <sheetData sheetId="3836" refreshError="1"/>
      <sheetData sheetId="3837" refreshError="1"/>
      <sheetData sheetId="3838" refreshError="1"/>
      <sheetData sheetId="3839" refreshError="1"/>
      <sheetData sheetId="3840" refreshError="1"/>
      <sheetData sheetId="3841" refreshError="1"/>
      <sheetData sheetId="3842" refreshError="1"/>
      <sheetData sheetId="3843" refreshError="1"/>
      <sheetData sheetId="3844" refreshError="1"/>
      <sheetData sheetId="3845" refreshError="1"/>
      <sheetData sheetId="3846" refreshError="1"/>
      <sheetData sheetId="3847" refreshError="1"/>
      <sheetData sheetId="3848" refreshError="1"/>
      <sheetData sheetId="3849" refreshError="1"/>
      <sheetData sheetId="3850" refreshError="1"/>
      <sheetData sheetId="3851" refreshError="1"/>
      <sheetData sheetId="3852" refreshError="1"/>
      <sheetData sheetId="3853" refreshError="1"/>
      <sheetData sheetId="3854" refreshError="1"/>
      <sheetData sheetId="3855" refreshError="1"/>
      <sheetData sheetId="3856" refreshError="1"/>
      <sheetData sheetId="3857" refreshError="1"/>
      <sheetData sheetId="3858" refreshError="1"/>
      <sheetData sheetId="3859" refreshError="1"/>
      <sheetData sheetId="3860" refreshError="1"/>
      <sheetData sheetId="3861" refreshError="1"/>
      <sheetData sheetId="3862" refreshError="1"/>
      <sheetData sheetId="3863" refreshError="1"/>
      <sheetData sheetId="3864" refreshError="1"/>
      <sheetData sheetId="3865" refreshError="1"/>
      <sheetData sheetId="3866" refreshError="1"/>
      <sheetData sheetId="3867" refreshError="1"/>
      <sheetData sheetId="3868" refreshError="1"/>
      <sheetData sheetId="3869" refreshError="1"/>
      <sheetData sheetId="3870" refreshError="1"/>
      <sheetData sheetId="3871" refreshError="1"/>
      <sheetData sheetId="3872" refreshError="1"/>
      <sheetData sheetId="3873" refreshError="1"/>
      <sheetData sheetId="3874" refreshError="1"/>
      <sheetData sheetId="3875" refreshError="1"/>
      <sheetData sheetId="3876" refreshError="1"/>
      <sheetData sheetId="3877" refreshError="1"/>
      <sheetData sheetId="3878" refreshError="1"/>
      <sheetData sheetId="3879" refreshError="1"/>
      <sheetData sheetId="3880" refreshError="1"/>
      <sheetData sheetId="3881" refreshError="1"/>
      <sheetData sheetId="3882" refreshError="1"/>
      <sheetData sheetId="3883" refreshError="1"/>
      <sheetData sheetId="3884" refreshError="1"/>
      <sheetData sheetId="3885" refreshError="1"/>
      <sheetData sheetId="3886" refreshError="1"/>
      <sheetData sheetId="3887" refreshError="1"/>
      <sheetData sheetId="3888" refreshError="1"/>
      <sheetData sheetId="3889" refreshError="1"/>
      <sheetData sheetId="3890" refreshError="1"/>
      <sheetData sheetId="3891" refreshError="1"/>
      <sheetData sheetId="3892" refreshError="1"/>
      <sheetData sheetId="3893" refreshError="1"/>
      <sheetData sheetId="3894" refreshError="1"/>
      <sheetData sheetId="3895" refreshError="1"/>
      <sheetData sheetId="3896" refreshError="1"/>
      <sheetData sheetId="3897" refreshError="1"/>
      <sheetData sheetId="3898" refreshError="1"/>
      <sheetData sheetId="3899" refreshError="1"/>
      <sheetData sheetId="3900" refreshError="1"/>
      <sheetData sheetId="3901" refreshError="1"/>
      <sheetData sheetId="3902" refreshError="1"/>
      <sheetData sheetId="3903" refreshError="1"/>
      <sheetData sheetId="3904" refreshError="1"/>
      <sheetData sheetId="3905" refreshError="1"/>
      <sheetData sheetId="3906" refreshError="1"/>
      <sheetData sheetId="3907" refreshError="1"/>
      <sheetData sheetId="3908" refreshError="1"/>
      <sheetData sheetId="3909" refreshError="1"/>
      <sheetData sheetId="3910" refreshError="1"/>
      <sheetData sheetId="3911" refreshError="1"/>
      <sheetData sheetId="3912" refreshError="1"/>
      <sheetData sheetId="3913" refreshError="1"/>
      <sheetData sheetId="3914" refreshError="1"/>
      <sheetData sheetId="3915" refreshError="1"/>
      <sheetData sheetId="3916" refreshError="1"/>
      <sheetData sheetId="3917" refreshError="1"/>
      <sheetData sheetId="3918" refreshError="1"/>
      <sheetData sheetId="3919" refreshError="1"/>
      <sheetData sheetId="3920" refreshError="1"/>
      <sheetData sheetId="3921" refreshError="1"/>
      <sheetData sheetId="3922" refreshError="1"/>
      <sheetData sheetId="3923" refreshError="1"/>
      <sheetData sheetId="3924" refreshError="1"/>
      <sheetData sheetId="3925" refreshError="1"/>
      <sheetData sheetId="3926" refreshError="1"/>
      <sheetData sheetId="3927" refreshError="1"/>
      <sheetData sheetId="3928" refreshError="1"/>
      <sheetData sheetId="3929" refreshError="1"/>
      <sheetData sheetId="3930" refreshError="1"/>
      <sheetData sheetId="3931" refreshError="1"/>
      <sheetData sheetId="3932" refreshError="1"/>
      <sheetData sheetId="3933" refreshError="1"/>
      <sheetData sheetId="3934" refreshError="1"/>
      <sheetData sheetId="3935" refreshError="1"/>
      <sheetData sheetId="3936" refreshError="1"/>
      <sheetData sheetId="3937" refreshError="1"/>
      <sheetData sheetId="3938" refreshError="1"/>
      <sheetData sheetId="3939" refreshError="1"/>
      <sheetData sheetId="3940" refreshError="1"/>
      <sheetData sheetId="3941" refreshError="1"/>
      <sheetData sheetId="3942" refreshError="1"/>
      <sheetData sheetId="3943" refreshError="1"/>
      <sheetData sheetId="3944" refreshError="1"/>
      <sheetData sheetId="3945" refreshError="1"/>
      <sheetData sheetId="3946" refreshError="1"/>
      <sheetData sheetId="3947" refreshError="1"/>
      <sheetData sheetId="3948" refreshError="1"/>
      <sheetData sheetId="3949" refreshError="1"/>
      <sheetData sheetId="3950" refreshError="1"/>
      <sheetData sheetId="3951" refreshError="1"/>
      <sheetData sheetId="3952" refreshError="1"/>
      <sheetData sheetId="3953" refreshError="1"/>
      <sheetData sheetId="3954" refreshError="1"/>
      <sheetData sheetId="3955" refreshError="1"/>
      <sheetData sheetId="3956" refreshError="1"/>
      <sheetData sheetId="3957" refreshError="1"/>
      <sheetData sheetId="3958" refreshError="1"/>
      <sheetData sheetId="3959" refreshError="1"/>
      <sheetData sheetId="3960" refreshError="1"/>
      <sheetData sheetId="3961" refreshError="1"/>
      <sheetData sheetId="3962" refreshError="1"/>
      <sheetData sheetId="3963" refreshError="1"/>
      <sheetData sheetId="3964" refreshError="1"/>
      <sheetData sheetId="3965" refreshError="1"/>
      <sheetData sheetId="3966" refreshError="1"/>
      <sheetData sheetId="3967" refreshError="1"/>
      <sheetData sheetId="3968" refreshError="1"/>
      <sheetData sheetId="3969" refreshError="1"/>
      <sheetData sheetId="3970" refreshError="1"/>
      <sheetData sheetId="3971" refreshError="1"/>
      <sheetData sheetId="3972" refreshError="1"/>
      <sheetData sheetId="3973" refreshError="1"/>
      <sheetData sheetId="3974" refreshError="1"/>
      <sheetData sheetId="3975" refreshError="1"/>
      <sheetData sheetId="3976" refreshError="1"/>
      <sheetData sheetId="3977" refreshError="1"/>
      <sheetData sheetId="3978" refreshError="1"/>
      <sheetData sheetId="3979" refreshError="1"/>
      <sheetData sheetId="3980" refreshError="1"/>
      <sheetData sheetId="3981" refreshError="1"/>
      <sheetData sheetId="3982" refreshError="1"/>
      <sheetData sheetId="3983" refreshError="1"/>
      <sheetData sheetId="3984" refreshError="1"/>
      <sheetData sheetId="3985" refreshError="1"/>
      <sheetData sheetId="3986" refreshError="1"/>
      <sheetData sheetId="3987" refreshError="1"/>
      <sheetData sheetId="3988" refreshError="1"/>
      <sheetData sheetId="3989" refreshError="1"/>
      <sheetData sheetId="3990" refreshError="1"/>
      <sheetData sheetId="3991" refreshError="1"/>
      <sheetData sheetId="3992" refreshError="1"/>
      <sheetData sheetId="3993" refreshError="1"/>
      <sheetData sheetId="3994" refreshError="1"/>
      <sheetData sheetId="3995" refreshError="1"/>
      <sheetData sheetId="3996" refreshError="1"/>
      <sheetData sheetId="3997" refreshError="1"/>
      <sheetData sheetId="3998" refreshError="1"/>
      <sheetData sheetId="3999" refreshError="1"/>
      <sheetData sheetId="4000" refreshError="1"/>
      <sheetData sheetId="4001" refreshError="1"/>
      <sheetData sheetId="4002" refreshError="1"/>
      <sheetData sheetId="4003" refreshError="1"/>
      <sheetData sheetId="4004" refreshError="1"/>
      <sheetData sheetId="4005" refreshError="1"/>
      <sheetData sheetId="4006" refreshError="1"/>
      <sheetData sheetId="4007" refreshError="1"/>
      <sheetData sheetId="4008" refreshError="1"/>
      <sheetData sheetId="4009" refreshError="1"/>
      <sheetData sheetId="4010" refreshError="1"/>
      <sheetData sheetId="4011" refreshError="1"/>
      <sheetData sheetId="4012" refreshError="1"/>
      <sheetData sheetId="4013" refreshError="1"/>
      <sheetData sheetId="4014" refreshError="1"/>
      <sheetData sheetId="4015" refreshError="1"/>
      <sheetData sheetId="4016" refreshError="1"/>
      <sheetData sheetId="4017" refreshError="1"/>
      <sheetData sheetId="4018" refreshError="1"/>
      <sheetData sheetId="4019" refreshError="1"/>
      <sheetData sheetId="4020" refreshError="1"/>
      <sheetData sheetId="4021" refreshError="1"/>
      <sheetData sheetId="4022" refreshError="1"/>
      <sheetData sheetId="4023" refreshError="1"/>
      <sheetData sheetId="4024" refreshError="1"/>
      <sheetData sheetId="4025" refreshError="1"/>
      <sheetData sheetId="4026" refreshError="1"/>
      <sheetData sheetId="4027" refreshError="1"/>
      <sheetData sheetId="4028" refreshError="1"/>
      <sheetData sheetId="4029" refreshError="1"/>
      <sheetData sheetId="4030" refreshError="1"/>
      <sheetData sheetId="4031" refreshError="1"/>
      <sheetData sheetId="4032" refreshError="1"/>
      <sheetData sheetId="4033" refreshError="1"/>
      <sheetData sheetId="4034" refreshError="1"/>
      <sheetData sheetId="4035" refreshError="1"/>
      <sheetData sheetId="4036" refreshError="1"/>
      <sheetData sheetId="4037" refreshError="1"/>
      <sheetData sheetId="4038" refreshError="1"/>
      <sheetData sheetId="4039" refreshError="1"/>
      <sheetData sheetId="4040" refreshError="1"/>
      <sheetData sheetId="4041" refreshError="1"/>
      <sheetData sheetId="4042" refreshError="1"/>
      <sheetData sheetId="4043" refreshError="1"/>
      <sheetData sheetId="4044" refreshError="1"/>
      <sheetData sheetId="4045" refreshError="1"/>
      <sheetData sheetId="4046" refreshError="1"/>
      <sheetData sheetId="4047" refreshError="1"/>
      <sheetData sheetId="4048" refreshError="1"/>
      <sheetData sheetId="4049" refreshError="1"/>
      <sheetData sheetId="4050" refreshError="1"/>
      <sheetData sheetId="4051" refreshError="1"/>
      <sheetData sheetId="4052" refreshError="1"/>
      <sheetData sheetId="4053" refreshError="1"/>
      <sheetData sheetId="4054" refreshError="1"/>
      <sheetData sheetId="4055" refreshError="1"/>
      <sheetData sheetId="4056" refreshError="1"/>
      <sheetData sheetId="4057" refreshError="1"/>
      <sheetData sheetId="4058" refreshError="1"/>
      <sheetData sheetId="4059" refreshError="1"/>
      <sheetData sheetId="4060" refreshError="1"/>
      <sheetData sheetId="4061" refreshError="1"/>
      <sheetData sheetId="4062" refreshError="1"/>
      <sheetData sheetId="4063" refreshError="1"/>
      <sheetData sheetId="4064" refreshError="1"/>
      <sheetData sheetId="4065" refreshError="1"/>
      <sheetData sheetId="4066" refreshError="1"/>
      <sheetData sheetId="4067" refreshError="1"/>
      <sheetData sheetId="4068" refreshError="1"/>
      <sheetData sheetId="4069" refreshError="1"/>
      <sheetData sheetId="4070" refreshError="1"/>
      <sheetData sheetId="4071" refreshError="1"/>
      <sheetData sheetId="4072" refreshError="1"/>
      <sheetData sheetId="4073" refreshError="1"/>
      <sheetData sheetId="4074" refreshError="1"/>
      <sheetData sheetId="4075" refreshError="1"/>
      <sheetData sheetId="4076" refreshError="1"/>
      <sheetData sheetId="4077" refreshError="1"/>
      <sheetData sheetId="4078" refreshError="1"/>
      <sheetData sheetId="4079" refreshError="1"/>
      <sheetData sheetId="4080" refreshError="1"/>
      <sheetData sheetId="4081" refreshError="1"/>
      <sheetData sheetId="4082" refreshError="1"/>
      <sheetData sheetId="4083" refreshError="1"/>
      <sheetData sheetId="4084" refreshError="1"/>
      <sheetData sheetId="4085" refreshError="1"/>
      <sheetData sheetId="4086" refreshError="1"/>
      <sheetData sheetId="4087" refreshError="1"/>
      <sheetData sheetId="4088" refreshError="1"/>
      <sheetData sheetId="4089" refreshError="1"/>
      <sheetData sheetId="4090" refreshError="1"/>
      <sheetData sheetId="4091" refreshError="1"/>
      <sheetData sheetId="4092" refreshError="1"/>
      <sheetData sheetId="4093" refreshError="1"/>
      <sheetData sheetId="4094" refreshError="1"/>
      <sheetData sheetId="4095" refreshError="1"/>
      <sheetData sheetId="4096" refreshError="1"/>
      <sheetData sheetId="4097" refreshError="1"/>
      <sheetData sheetId="4098" refreshError="1"/>
      <sheetData sheetId="4099" refreshError="1"/>
      <sheetData sheetId="4100" refreshError="1"/>
      <sheetData sheetId="4101" refreshError="1"/>
      <sheetData sheetId="4102" refreshError="1"/>
      <sheetData sheetId="4103" refreshError="1"/>
      <sheetData sheetId="4104" refreshError="1"/>
      <sheetData sheetId="4105" refreshError="1"/>
      <sheetData sheetId="4106" refreshError="1"/>
      <sheetData sheetId="4107" refreshError="1"/>
      <sheetData sheetId="4108" refreshError="1"/>
      <sheetData sheetId="4109" refreshError="1"/>
      <sheetData sheetId="4110" refreshError="1"/>
      <sheetData sheetId="4111" refreshError="1"/>
      <sheetData sheetId="4112" refreshError="1"/>
      <sheetData sheetId="4113" refreshError="1"/>
      <sheetData sheetId="4114" refreshError="1"/>
      <sheetData sheetId="4115" refreshError="1"/>
      <sheetData sheetId="4116" refreshError="1"/>
      <sheetData sheetId="4117" refreshError="1"/>
      <sheetData sheetId="4118" refreshError="1"/>
      <sheetData sheetId="4119" refreshError="1"/>
      <sheetData sheetId="4120" refreshError="1"/>
      <sheetData sheetId="4121" refreshError="1"/>
      <sheetData sheetId="4122" refreshError="1"/>
      <sheetData sheetId="4123" refreshError="1"/>
      <sheetData sheetId="4124" refreshError="1"/>
      <sheetData sheetId="4125" refreshError="1"/>
      <sheetData sheetId="4126" refreshError="1"/>
      <sheetData sheetId="4127" refreshError="1"/>
      <sheetData sheetId="4128" refreshError="1"/>
      <sheetData sheetId="4129" refreshError="1"/>
      <sheetData sheetId="4130" refreshError="1"/>
      <sheetData sheetId="4131" refreshError="1"/>
      <sheetData sheetId="4132" refreshError="1"/>
      <sheetData sheetId="4133" refreshError="1"/>
      <sheetData sheetId="4134" refreshError="1"/>
      <sheetData sheetId="4135" refreshError="1"/>
      <sheetData sheetId="4136" refreshError="1"/>
      <sheetData sheetId="4137" refreshError="1"/>
      <sheetData sheetId="4138" refreshError="1"/>
      <sheetData sheetId="4139" refreshError="1"/>
      <sheetData sheetId="4140" refreshError="1"/>
      <sheetData sheetId="4141" refreshError="1"/>
      <sheetData sheetId="4142" refreshError="1"/>
      <sheetData sheetId="4143" refreshError="1"/>
      <sheetData sheetId="4144" refreshError="1"/>
      <sheetData sheetId="4145" refreshError="1"/>
      <sheetData sheetId="4146" refreshError="1"/>
      <sheetData sheetId="4147" refreshError="1"/>
      <sheetData sheetId="4148" refreshError="1"/>
      <sheetData sheetId="4149" refreshError="1"/>
      <sheetData sheetId="4150" refreshError="1"/>
      <sheetData sheetId="4151" refreshError="1"/>
      <sheetData sheetId="4152" refreshError="1"/>
      <sheetData sheetId="4153" refreshError="1"/>
      <sheetData sheetId="4154" refreshError="1"/>
      <sheetData sheetId="4155" refreshError="1"/>
      <sheetData sheetId="4156" refreshError="1"/>
      <sheetData sheetId="4157" refreshError="1"/>
      <sheetData sheetId="4158" refreshError="1"/>
      <sheetData sheetId="4159" refreshError="1"/>
      <sheetData sheetId="4160" refreshError="1"/>
      <sheetData sheetId="4161" refreshError="1"/>
      <sheetData sheetId="4162" refreshError="1"/>
      <sheetData sheetId="4163" refreshError="1"/>
      <sheetData sheetId="4164" refreshError="1"/>
      <sheetData sheetId="4165" refreshError="1"/>
      <sheetData sheetId="4166" refreshError="1"/>
      <sheetData sheetId="4167" refreshError="1"/>
      <sheetData sheetId="4168" refreshError="1"/>
      <sheetData sheetId="4169" refreshError="1"/>
      <sheetData sheetId="4170" refreshError="1"/>
      <sheetData sheetId="4171" refreshError="1"/>
      <sheetData sheetId="4172" refreshError="1"/>
      <sheetData sheetId="4173" refreshError="1"/>
      <sheetData sheetId="4174" refreshError="1"/>
      <sheetData sheetId="4175" refreshError="1"/>
      <sheetData sheetId="4176" refreshError="1"/>
      <sheetData sheetId="4177" refreshError="1"/>
      <sheetData sheetId="4178" refreshError="1"/>
      <sheetData sheetId="4179" refreshError="1"/>
      <sheetData sheetId="4180" refreshError="1"/>
      <sheetData sheetId="4181" refreshError="1"/>
      <sheetData sheetId="4182" refreshError="1"/>
      <sheetData sheetId="4183" refreshError="1"/>
      <sheetData sheetId="4184" refreshError="1"/>
      <sheetData sheetId="4185" refreshError="1"/>
      <sheetData sheetId="4186" refreshError="1"/>
      <sheetData sheetId="4187" refreshError="1"/>
      <sheetData sheetId="4188" refreshError="1"/>
      <sheetData sheetId="4189" refreshError="1"/>
      <sheetData sheetId="4190" refreshError="1"/>
      <sheetData sheetId="4191" refreshError="1"/>
      <sheetData sheetId="4192" refreshError="1"/>
      <sheetData sheetId="4193" refreshError="1"/>
      <sheetData sheetId="4194" refreshError="1"/>
      <sheetData sheetId="4195" refreshError="1"/>
      <sheetData sheetId="4196" refreshError="1"/>
      <sheetData sheetId="4197" refreshError="1"/>
      <sheetData sheetId="4198" refreshError="1"/>
      <sheetData sheetId="4199" refreshError="1"/>
      <sheetData sheetId="4200" refreshError="1"/>
      <sheetData sheetId="4201" refreshError="1"/>
      <sheetData sheetId="4202" refreshError="1"/>
      <sheetData sheetId="4203" refreshError="1"/>
      <sheetData sheetId="4204" refreshError="1"/>
      <sheetData sheetId="4205" refreshError="1"/>
      <sheetData sheetId="4206" refreshError="1"/>
      <sheetData sheetId="4207" refreshError="1"/>
      <sheetData sheetId="4208" refreshError="1"/>
      <sheetData sheetId="4209" refreshError="1"/>
      <sheetData sheetId="4210" refreshError="1"/>
      <sheetData sheetId="4211" refreshError="1"/>
      <sheetData sheetId="4212" refreshError="1"/>
      <sheetData sheetId="4213" refreshError="1"/>
      <sheetData sheetId="4214" refreshError="1"/>
      <sheetData sheetId="4215" refreshError="1"/>
      <sheetData sheetId="4216" refreshError="1"/>
      <sheetData sheetId="4217" refreshError="1"/>
      <sheetData sheetId="4218" refreshError="1"/>
      <sheetData sheetId="4219" refreshError="1"/>
      <sheetData sheetId="4220" refreshError="1"/>
      <sheetData sheetId="4221" refreshError="1"/>
      <sheetData sheetId="4222" refreshError="1"/>
      <sheetData sheetId="4223" refreshError="1"/>
      <sheetData sheetId="4224" refreshError="1"/>
      <sheetData sheetId="4225" refreshError="1"/>
      <sheetData sheetId="4226" refreshError="1"/>
      <sheetData sheetId="4227" refreshError="1"/>
      <sheetData sheetId="4228" refreshError="1"/>
      <sheetData sheetId="4229" refreshError="1"/>
      <sheetData sheetId="4230" refreshError="1"/>
      <sheetData sheetId="4231" refreshError="1"/>
      <sheetData sheetId="4232" refreshError="1"/>
      <sheetData sheetId="4233" refreshError="1"/>
      <sheetData sheetId="4234" refreshError="1"/>
      <sheetData sheetId="4235" refreshError="1"/>
      <sheetData sheetId="4236" refreshError="1"/>
      <sheetData sheetId="4237" refreshError="1"/>
      <sheetData sheetId="4238" refreshError="1"/>
      <sheetData sheetId="4239" refreshError="1"/>
      <sheetData sheetId="4240" refreshError="1"/>
      <sheetData sheetId="4241" refreshError="1"/>
      <sheetData sheetId="4242" refreshError="1"/>
      <sheetData sheetId="4243" refreshError="1"/>
      <sheetData sheetId="4244" refreshError="1"/>
      <sheetData sheetId="4245" refreshError="1"/>
      <sheetData sheetId="4246" refreshError="1"/>
      <sheetData sheetId="4247" refreshError="1"/>
      <sheetData sheetId="4248" refreshError="1"/>
      <sheetData sheetId="4249" refreshError="1"/>
      <sheetData sheetId="4250" refreshError="1"/>
      <sheetData sheetId="4251" refreshError="1"/>
      <sheetData sheetId="4252" refreshError="1"/>
      <sheetData sheetId="4253" refreshError="1"/>
      <sheetData sheetId="4254" refreshError="1"/>
      <sheetData sheetId="4255" refreshError="1"/>
      <sheetData sheetId="4256" refreshError="1"/>
      <sheetData sheetId="4257" refreshError="1"/>
      <sheetData sheetId="4258" refreshError="1"/>
      <sheetData sheetId="4259" refreshError="1"/>
      <sheetData sheetId="4260" refreshError="1"/>
      <sheetData sheetId="4261" refreshError="1"/>
      <sheetData sheetId="4262" refreshError="1"/>
      <sheetData sheetId="4263" refreshError="1"/>
      <sheetData sheetId="4264" refreshError="1"/>
      <sheetData sheetId="4265" refreshError="1"/>
      <sheetData sheetId="4266" refreshError="1"/>
      <sheetData sheetId="4267" refreshError="1"/>
      <sheetData sheetId="4268" refreshError="1"/>
      <sheetData sheetId="4269" refreshError="1"/>
      <sheetData sheetId="4270" refreshError="1"/>
      <sheetData sheetId="4271" refreshError="1"/>
      <sheetData sheetId="4272" refreshError="1"/>
      <sheetData sheetId="4273" refreshError="1"/>
      <sheetData sheetId="4274" refreshError="1"/>
      <sheetData sheetId="4275" refreshError="1"/>
      <sheetData sheetId="4276" refreshError="1"/>
      <sheetData sheetId="4277" refreshError="1"/>
      <sheetData sheetId="4278" refreshError="1"/>
      <sheetData sheetId="4279" refreshError="1"/>
      <sheetData sheetId="4280" refreshError="1"/>
      <sheetData sheetId="4281" refreshError="1"/>
      <sheetData sheetId="4282" refreshError="1"/>
      <sheetData sheetId="4283" refreshError="1"/>
      <sheetData sheetId="4284" refreshError="1"/>
      <sheetData sheetId="4285" refreshError="1"/>
      <sheetData sheetId="4286" refreshError="1"/>
      <sheetData sheetId="4287" refreshError="1"/>
      <sheetData sheetId="4288" refreshError="1"/>
      <sheetData sheetId="4289" refreshError="1"/>
      <sheetData sheetId="4290" refreshError="1"/>
      <sheetData sheetId="4291" refreshError="1"/>
      <sheetData sheetId="4292" refreshError="1"/>
      <sheetData sheetId="4293" refreshError="1"/>
      <sheetData sheetId="4294" refreshError="1"/>
      <sheetData sheetId="4295" refreshError="1"/>
      <sheetData sheetId="4296" refreshError="1"/>
      <sheetData sheetId="4297" refreshError="1"/>
      <sheetData sheetId="4298" refreshError="1"/>
      <sheetData sheetId="4299" refreshError="1"/>
      <sheetData sheetId="4300" refreshError="1"/>
      <sheetData sheetId="4301" refreshError="1"/>
      <sheetData sheetId="4302" refreshError="1"/>
      <sheetData sheetId="4303" refreshError="1"/>
      <sheetData sheetId="4304" refreshError="1"/>
      <sheetData sheetId="4305" refreshError="1"/>
      <sheetData sheetId="4306" refreshError="1"/>
      <sheetData sheetId="4307" refreshError="1"/>
      <sheetData sheetId="4308" refreshError="1"/>
      <sheetData sheetId="4309" refreshError="1"/>
      <sheetData sheetId="4310" refreshError="1"/>
      <sheetData sheetId="4311" refreshError="1"/>
      <sheetData sheetId="4312" refreshError="1"/>
      <sheetData sheetId="4313" refreshError="1"/>
      <sheetData sheetId="4314" refreshError="1"/>
      <sheetData sheetId="4315" refreshError="1"/>
      <sheetData sheetId="4316" refreshError="1"/>
      <sheetData sheetId="4317" refreshError="1"/>
      <sheetData sheetId="4318" refreshError="1"/>
      <sheetData sheetId="4319" refreshError="1"/>
      <sheetData sheetId="4320" refreshError="1"/>
      <sheetData sheetId="4321" refreshError="1"/>
      <sheetData sheetId="4322" refreshError="1"/>
      <sheetData sheetId="4323" refreshError="1"/>
      <sheetData sheetId="4324" refreshError="1"/>
      <sheetData sheetId="4325" refreshError="1"/>
      <sheetData sheetId="4326" refreshError="1"/>
      <sheetData sheetId="4327" refreshError="1"/>
      <sheetData sheetId="4328" refreshError="1"/>
      <sheetData sheetId="4329" refreshError="1"/>
      <sheetData sheetId="4330" refreshError="1"/>
      <sheetData sheetId="4331" refreshError="1"/>
      <sheetData sheetId="4332" refreshError="1"/>
      <sheetData sheetId="4333" refreshError="1"/>
      <sheetData sheetId="4334" refreshError="1"/>
      <sheetData sheetId="4335" refreshError="1"/>
      <sheetData sheetId="4336" refreshError="1"/>
      <sheetData sheetId="4337" refreshError="1"/>
      <sheetData sheetId="4338" refreshError="1"/>
      <sheetData sheetId="4339" refreshError="1"/>
      <sheetData sheetId="4340" refreshError="1"/>
      <sheetData sheetId="4341" refreshError="1"/>
      <sheetData sheetId="4342" refreshError="1"/>
      <sheetData sheetId="4343" refreshError="1"/>
      <sheetData sheetId="4344" refreshError="1"/>
      <sheetData sheetId="4345" refreshError="1"/>
      <sheetData sheetId="4346" refreshError="1"/>
      <sheetData sheetId="4347" refreshError="1"/>
      <sheetData sheetId="4348" refreshError="1"/>
      <sheetData sheetId="4349" refreshError="1"/>
      <sheetData sheetId="4350" refreshError="1"/>
      <sheetData sheetId="4351" refreshError="1"/>
      <sheetData sheetId="4352" refreshError="1"/>
      <sheetData sheetId="4353" refreshError="1"/>
      <sheetData sheetId="4354" refreshError="1"/>
      <sheetData sheetId="4355" refreshError="1"/>
      <sheetData sheetId="4356" refreshError="1"/>
      <sheetData sheetId="4357" refreshError="1"/>
      <sheetData sheetId="4358" refreshError="1"/>
      <sheetData sheetId="4359" refreshError="1"/>
      <sheetData sheetId="4360" refreshError="1"/>
      <sheetData sheetId="4361" refreshError="1"/>
      <sheetData sheetId="4362" refreshError="1"/>
      <sheetData sheetId="4363" refreshError="1"/>
      <sheetData sheetId="4364" refreshError="1"/>
      <sheetData sheetId="4365" refreshError="1"/>
      <sheetData sheetId="4366" refreshError="1"/>
      <sheetData sheetId="4367" refreshError="1"/>
      <sheetData sheetId="4368" refreshError="1"/>
      <sheetData sheetId="4369" refreshError="1"/>
      <sheetData sheetId="4370" refreshError="1"/>
      <sheetData sheetId="4371" refreshError="1"/>
      <sheetData sheetId="4372" refreshError="1"/>
      <sheetData sheetId="4373" refreshError="1"/>
      <sheetData sheetId="4374" refreshError="1"/>
      <sheetData sheetId="4375" refreshError="1"/>
      <sheetData sheetId="4376" refreshError="1"/>
      <sheetData sheetId="4377" refreshError="1"/>
      <sheetData sheetId="4378" refreshError="1"/>
      <sheetData sheetId="4379" refreshError="1"/>
      <sheetData sheetId="4380" refreshError="1"/>
      <sheetData sheetId="4381" refreshError="1"/>
      <sheetData sheetId="4382" refreshError="1"/>
      <sheetData sheetId="4383" refreshError="1"/>
      <sheetData sheetId="4384" refreshError="1"/>
      <sheetData sheetId="4385" refreshError="1"/>
      <sheetData sheetId="4386" refreshError="1"/>
      <sheetData sheetId="4387" refreshError="1"/>
      <sheetData sheetId="4388" refreshError="1"/>
      <sheetData sheetId="4389" refreshError="1"/>
      <sheetData sheetId="4390" refreshError="1"/>
      <sheetData sheetId="4391" refreshError="1"/>
      <sheetData sheetId="4392" refreshError="1"/>
      <sheetData sheetId="4393" refreshError="1"/>
      <sheetData sheetId="4394" refreshError="1"/>
      <sheetData sheetId="4395" refreshError="1"/>
      <sheetData sheetId="4396" refreshError="1"/>
      <sheetData sheetId="4397" refreshError="1"/>
      <sheetData sheetId="4398" refreshError="1"/>
      <sheetData sheetId="4399" refreshError="1"/>
      <sheetData sheetId="4400" refreshError="1"/>
      <sheetData sheetId="4401" refreshError="1"/>
      <sheetData sheetId="4402" refreshError="1"/>
      <sheetData sheetId="4403" refreshError="1"/>
      <sheetData sheetId="4404" refreshError="1"/>
      <sheetData sheetId="4405" refreshError="1"/>
      <sheetData sheetId="4406" refreshError="1"/>
      <sheetData sheetId="4407" refreshError="1"/>
      <sheetData sheetId="4408" refreshError="1"/>
      <sheetData sheetId="4409" refreshError="1"/>
      <sheetData sheetId="4410" refreshError="1"/>
      <sheetData sheetId="4411" refreshError="1"/>
      <sheetData sheetId="4412" refreshError="1"/>
      <sheetData sheetId="4413" refreshError="1"/>
      <sheetData sheetId="4414" refreshError="1"/>
      <sheetData sheetId="4415" refreshError="1"/>
      <sheetData sheetId="4416" refreshError="1"/>
      <sheetData sheetId="4417" refreshError="1"/>
      <sheetData sheetId="4418" refreshError="1"/>
      <sheetData sheetId="4419" refreshError="1"/>
      <sheetData sheetId="4420" refreshError="1"/>
      <sheetData sheetId="4421" refreshError="1"/>
      <sheetData sheetId="4422" refreshError="1"/>
      <sheetData sheetId="4423" refreshError="1"/>
      <sheetData sheetId="4424" refreshError="1"/>
      <sheetData sheetId="4425" refreshError="1"/>
      <sheetData sheetId="4426" refreshError="1"/>
      <sheetData sheetId="4427" refreshError="1"/>
      <sheetData sheetId="4428" refreshError="1"/>
      <sheetData sheetId="4429" refreshError="1"/>
      <sheetData sheetId="4430" refreshError="1"/>
      <sheetData sheetId="4431" refreshError="1"/>
      <sheetData sheetId="4432" refreshError="1"/>
      <sheetData sheetId="4433" refreshError="1"/>
      <sheetData sheetId="4434" refreshError="1"/>
      <sheetData sheetId="4435" refreshError="1"/>
      <sheetData sheetId="4436" refreshError="1"/>
      <sheetData sheetId="4437" refreshError="1"/>
      <sheetData sheetId="4438" refreshError="1"/>
      <sheetData sheetId="4439" refreshError="1"/>
      <sheetData sheetId="4440" refreshError="1"/>
      <sheetData sheetId="4441" refreshError="1"/>
      <sheetData sheetId="4442" refreshError="1"/>
      <sheetData sheetId="4443" refreshError="1"/>
      <sheetData sheetId="4444" refreshError="1"/>
      <sheetData sheetId="4445" refreshError="1"/>
      <sheetData sheetId="4446" refreshError="1"/>
      <sheetData sheetId="4447" refreshError="1"/>
      <sheetData sheetId="4448" refreshError="1"/>
      <sheetData sheetId="4449" refreshError="1"/>
      <sheetData sheetId="4450" refreshError="1"/>
      <sheetData sheetId="4451" refreshError="1"/>
      <sheetData sheetId="4452" refreshError="1"/>
      <sheetData sheetId="4453" refreshError="1"/>
      <sheetData sheetId="4454" refreshError="1"/>
      <sheetData sheetId="4455" refreshError="1"/>
      <sheetData sheetId="4456" refreshError="1"/>
      <sheetData sheetId="4457" refreshError="1"/>
      <sheetData sheetId="4458" refreshError="1"/>
      <sheetData sheetId="4459" refreshError="1"/>
      <sheetData sheetId="4460" refreshError="1"/>
      <sheetData sheetId="4461" refreshError="1"/>
      <sheetData sheetId="4462" refreshError="1"/>
      <sheetData sheetId="4463" refreshError="1"/>
      <sheetData sheetId="4464" refreshError="1"/>
      <sheetData sheetId="4465" refreshError="1"/>
      <sheetData sheetId="4466" refreshError="1"/>
      <sheetData sheetId="4467" refreshError="1"/>
      <sheetData sheetId="4468" refreshError="1"/>
      <sheetData sheetId="4469" refreshError="1"/>
      <sheetData sheetId="4470" refreshError="1"/>
      <sheetData sheetId="4471" refreshError="1"/>
      <sheetData sheetId="4472" refreshError="1"/>
      <sheetData sheetId="4473" refreshError="1"/>
      <sheetData sheetId="4474" refreshError="1"/>
      <sheetData sheetId="4475" refreshError="1"/>
      <sheetData sheetId="4476" refreshError="1"/>
      <sheetData sheetId="4477" refreshError="1"/>
      <sheetData sheetId="4478" refreshError="1"/>
      <sheetData sheetId="4479" refreshError="1"/>
      <sheetData sheetId="4480" refreshError="1"/>
      <sheetData sheetId="4481" refreshError="1"/>
      <sheetData sheetId="4482" refreshError="1"/>
      <sheetData sheetId="4483" refreshError="1"/>
      <sheetData sheetId="4484" refreshError="1"/>
      <sheetData sheetId="4485" refreshError="1"/>
      <sheetData sheetId="4486" refreshError="1"/>
      <sheetData sheetId="4487" refreshError="1"/>
      <sheetData sheetId="4488" refreshError="1"/>
      <sheetData sheetId="4489" refreshError="1"/>
      <sheetData sheetId="4490" refreshError="1"/>
      <sheetData sheetId="4491" refreshError="1"/>
      <sheetData sheetId="4492" refreshError="1"/>
      <sheetData sheetId="4493" refreshError="1"/>
      <sheetData sheetId="4494" refreshError="1"/>
      <sheetData sheetId="4495" refreshError="1"/>
      <sheetData sheetId="4496" refreshError="1"/>
      <sheetData sheetId="4497" refreshError="1"/>
      <sheetData sheetId="4498" refreshError="1"/>
      <sheetData sheetId="4499" refreshError="1"/>
      <sheetData sheetId="4500" refreshError="1"/>
      <sheetData sheetId="4501" refreshError="1"/>
      <sheetData sheetId="4502" refreshError="1"/>
      <sheetData sheetId="4503" refreshError="1"/>
      <sheetData sheetId="4504" refreshError="1"/>
      <sheetData sheetId="4505" refreshError="1"/>
      <sheetData sheetId="4506" refreshError="1"/>
      <sheetData sheetId="4507" refreshError="1"/>
      <sheetData sheetId="4508" refreshError="1"/>
      <sheetData sheetId="4509" refreshError="1"/>
      <sheetData sheetId="4510" refreshError="1"/>
      <sheetData sheetId="4511" refreshError="1"/>
      <sheetData sheetId="4512" refreshError="1"/>
      <sheetData sheetId="4513" refreshError="1"/>
      <sheetData sheetId="4514" refreshError="1"/>
      <sheetData sheetId="4515" refreshError="1"/>
      <sheetData sheetId="4516" refreshError="1"/>
      <sheetData sheetId="4517" refreshError="1"/>
      <sheetData sheetId="4518" refreshError="1"/>
      <sheetData sheetId="4519" refreshError="1"/>
      <sheetData sheetId="4520" refreshError="1"/>
      <sheetData sheetId="4521" refreshError="1"/>
      <sheetData sheetId="4522" refreshError="1"/>
      <sheetData sheetId="4523" refreshError="1"/>
      <sheetData sheetId="4524" refreshError="1"/>
      <sheetData sheetId="4525" refreshError="1"/>
      <sheetData sheetId="4526" refreshError="1"/>
      <sheetData sheetId="4527" refreshError="1"/>
      <sheetData sheetId="4528" refreshError="1"/>
      <sheetData sheetId="4529" refreshError="1"/>
      <sheetData sheetId="4530" refreshError="1"/>
      <sheetData sheetId="4531" refreshError="1"/>
      <sheetData sheetId="4532" refreshError="1"/>
      <sheetData sheetId="4533" refreshError="1"/>
      <sheetData sheetId="4534" refreshError="1"/>
      <sheetData sheetId="4535" refreshError="1"/>
      <sheetData sheetId="4536" refreshError="1"/>
      <sheetData sheetId="4537" refreshError="1"/>
      <sheetData sheetId="4538" refreshError="1"/>
      <sheetData sheetId="4539" refreshError="1"/>
      <sheetData sheetId="4540" refreshError="1"/>
      <sheetData sheetId="4541" refreshError="1"/>
      <sheetData sheetId="4542" refreshError="1"/>
      <sheetData sheetId="4543" refreshError="1"/>
      <sheetData sheetId="4544" refreshError="1"/>
      <sheetData sheetId="4545" refreshError="1"/>
      <sheetData sheetId="4546" refreshError="1"/>
      <sheetData sheetId="4547" refreshError="1"/>
      <sheetData sheetId="4548" refreshError="1"/>
      <sheetData sheetId="4549" refreshError="1"/>
      <sheetData sheetId="4550" refreshError="1"/>
      <sheetData sheetId="4551" refreshError="1"/>
      <sheetData sheetId="4552" refreshError="1"/>
      <sheetData sheetId="4553" refreshError="1"/>
      <sheetData sheetId="4554" refreshError="1"/>
      <sheetData sheetId="4555" refreshError="1"/>
      <sheetData sheetId="4556" refreshError="1"/>
      <sheetData sheetId="4557" refreshError="1"/>
      <sheetData sheetId="4558" refreshError="1"/>
      <sheetData sheetId="4559" refreshError="1"/>
      <sheetData sheetId="4560" refreshError="1"/>
      <sheetData sheetId="4561" refreshError="1"/>
      <sheetData sheetId="4562" refreshError="1"/>
      <sheetData sheetId="4563" refreshError="1"/>
      <sheetData sheetId="4564" refreshError="1"/>
      <sheetData sheetId="4565" refreshError="1"/>
      <sheetData sheetId="4566" refreshError="1"/>
      <sheetData sheetId="4567" refreshError="1"/>
      <sheetData sheetId="4568" refreshError="1"/>
      <sheetData sheetId="4569" refreshError="1"/>
      <sheetData sheetId="4570" refreshError="1"/>
      <sheetData sheetId="4571" refreshError="1"/>
      <sheetData sheetId="4572" refreshError="1"/>
      <sheetData sheetId="4573" refreshError="1"/>
      <sheetData sheetId="4574" refreshError="1"/>
      <sheetData sheetId="4575" refreshError="1"/>
      <sheetData sheetId="4576" refreshError="1"/>
      <sheetData sheetId="4577" refreshError="1"/>
      <sheetData sheetId="4578" refreshError="1"/>
      <sheetData sheetId="4579" refreshError="1"/>
      <sheetData sheetId="4580" refreshError="1"/>
      <sheetData sheetId="4581" refreshError="1"/>
      <sheetData sheetId="4582" refreshError="1"/>
      <sheetData sheetId="4583" refreshError="1"/>
      <sheetData sheetId="4584" refreshError="1"/>
      <sheetData sheetId="4585" refreshError="1"/>
      <sheetData sheetId="4586" refreshError="1"/>
      <sheetData sheetId="4587" refreshError="1"/>
      <sheetData sheetId="4588" refreshError="1"/>
      <sheetData sheetId="4589" refreshError="1"/>
      <sheetData sheetId="4590" refreshError="1"/>
      <sheetData sheetId="4591" refreshError="1"/>
      <sheetData sheetId="4592" refreshError="1"/>
      <sheetData sheetId="4593" refreshError="1"/>
      <sheetData sheetId="4594" refreshError="1"/>
      <sheetData sheetId="4595" refreshError="1"/>
      <sheetData sheetId="4596" refreshError="1"/>
      <sheetData sheetId="4597" refreshError="1"/>
      <sheetData sheetId="4598" refreshError="1"/>
      <sheetData sheetId="4599" refreshError="1"/>
      <sheetData sheetId="4600" refreshError="1"/>
      <sheetData sheetId="4601" refreshError="1"/>
      <sheetData sheetId="4602" refreshError="1"/>
      <sheetData sheetId="4603" refreshError="1"/>
      <sheetData sheetId="4604" refreshError="1"/>
      <sheetData sheetId="4605" refreshError="1"/>
      <sheetData sheetId="4606" refreshError="1"/>
      <sheetData sheetId="4607" refreshError="1"/>
      <sheetData sheetId="4608" refreshError="1"/>
      <sheetData sheetId="4609" refreshError="1"/>
      <sheetData sheetId="4610" refreshError="1"/>
      <sheetData sheetId="4611" refreshError="1"/>
      <sheetData sheetId="4612" refreshError="1"/>
      <sheetData sheetId="4613" refreshError="1"/>
      <sheetData sheetId="4614" refreshError="1"/>
      <sheetData sheetId="4615" refreshError="1"/>
      <sheetData sheetId="4616" refreshError="1"/>
      <sheetData sheetId="4617" refreshError="1"/>
      <sheetData sheetId="4618" refreshError="1"/>
      <sheetData sheetId="4619" refreshError="1"/>
      <sheetData sheetId="4620" refreshError="1"/>
      <sheetData sheetId="4621" refreshError="1"/>
      <sheetData sheetId="4622" refreshError="1"/>
      <sheetData sheetId="4623" refreshError="1"/>
      <sheetData sheetId="4624" refreshError="1"/>
      <sheetData sheetId="4625" refreshError="1"/>
      <sheetData sheetId="4626" refreshError="1"/>
      <sheetData sheetId="4627" refreshError="1"/>
      <sheetData sheetId="4628" refreshError="1"/>
      <sheetData sheetId="4629" refreshError="1"/>
      <sheetData sheetId="4630" refreshError="1"/>
      <sheetData sheetId="4631" refreshError="1"/>
      <sheetData sheetId="4632" refreshError="1"/>
      <sheetData sheetId="4633" refreshError="1"/>
      <sheetData sheetId="4634" refreshError="1"/>
      <sheetData sheetId="4635" refreshError="1"/>
      <sheetData sheetId="4636" refreshError="1"/>
      <sheetData sheetId="4637" refreshError="1"/>
      <sheetData sheetId="4638" refreshError="1"/>
      <sheetData sheetId="4639" refreshError="1"/>
      <sheetData sheetId="4640" refreshError="1"/>
      <sheetData sheetId="4641" refreshError="1"/>
      <sheetData sheetId="4642" refreshError="1"/>
      <sheetData sheetId="4643" refreshError="1"/>
      <sheetData sheetId="4644" refreshError="1"/>
      <sheetData sheetId="4645" refreshError="1"/>
      <sheetData sheetId="4646" refreshError="1"/>
      <sheetData sheetId="4647" refreshError="1"/>
      <sheetData sheetId="4648" refreshError="1"/>
      <sheetData sheetId="4649" refreshError="1"/>
      <sheetData sheetId="4650" refreshError="1"/>
      <sheetData sheetId="4651" refreshError="1"/>
      <sheetData sheetId="4652" refreshError="1"/>
      <sheetData sheetId="4653" refreshError="1"/>
      <sheetData sheetId="4654" refreshError="1"/>
      <sheetData sheetId="4655" refreshError="1"/>
      <sheetData sheetId="4656" refreshError="1"/>
      <sheetData sheetId="4657" refreshError="1"/>
      <sheetData sheetId="4658" refreshError="1"/>
      <sheetData sheetId="4659" refreshError="1"/>
      <sheetData sheetId="4660" refreshError="1"/>
      <sheetData sheetId="4661" refreshError="1"/>
      <sheetData sheetId="4662" refreshError="1"/>
      <sheetData sheetId="4663" refreshError="1"/>
      <sheetData sheetId="4664" refreshError="1"/>
      <sheetData sheetId="4665" refreshError="1"/>
      <sheetData sheetId="4666" refreshError="1"/>
      <sheetData sheetId="4667" refreshError="1"/>
      <sheetData sheetId="4668" refreshError="1"/>
      <sheetData sheetId="4669" refreshError="1"/>
      <sheetData sheetId="4670" refreshError="1"/>
      <sheetData sheetId="4671" refreshError="1"/>
      <sheetData sheetId="4672" refreshError="1"/>
      <sheetData sheetId="4673" refreshError="1"/>
      <sheetData sheetId="4674" refreshError="1"/>
      <sheetData sheetId="4675" refreshError="1"/>
      <sheetData sheetId="4676" refreshError="1"/>
      <sheetData sheetId="4677" refreshError="1"/>
      <sheetData sheetId="4678" refreshError="1"/>
      <sheetData sheetId="4679" refreshError="1"/>
      <sheetData sheetId="4680" refreshError="1"/>
      <sheetData sheetId="4681" refreshError="1"/>
      <sheetData sheetId="4682" refreshError="1"/>
      <sheetData sheetId="4683" refreshError="1"/>
      <sheetData sheetId="4684" refreshError="1"/>
      <sheetData sheetId="4685" refreshError="1"/>
      <sheetData sheetId="4686" refreshError="1"/>
      <sheetData sheetId="4687" refreshError="1"/>
      <sheetData sheetId="4688" refreshError="1"/>
      <sheetData sheetId="4689" refreshError="1"/>
      <sheetData sheetId="4690" refreshError="1"/>
      <sheetData sheetId="4691" refreshError="1"/>
      <sheetData sheetId="4692" refreshError="1"/>
      <sheetData sheetId="4693" refreshError="1"/>
      <sheetData sheetId="4694" refreshError="1"/>
      <sheetData sheetId="4695" refreshError="1"/>
      <sheetData sheetId="4696" refreshError="1"/>
      <sheetData sheetId="4697" refreshError="1"/>
      <sheetData sheetId="4698" refreshError="1"/>
      <sheetData sheetId="4699" refreshError="1"/>
      <sheetData sheetId="4700" refreshError="1"/>
      <sheetData sheetId="4701" refreshError="1"/>
      <sheetData sheetId="4702" refreshError="1"/>
      <sheetData sheetId="4703" refreshError="1"/>
      <sheetData sheetId="4704" refreshError="1"/>
      <sheetData sheetId="4705" refreshError="1"/>
      <sheetData sheetId="4706" refreshError="1"/>
      <sheetData sheetId="4707" refreshError="1"/>
      <sheetData sheetId="4708" refreshError="1"/>
      <sheetData sheetId="4709" refreshError="1"/>
      <sheetData sheetId="4710" refreshError="1"/>
      <sheetData sheetId="4711" refreshError="1"/>
      <sheetData sheetId="4712" refreshError="1"/>
      <sheetData sheetId="4713" refreshError="1"/>
      <sheetData sheetId="4714" refreshError="1"/>
      <sheetData sheetId="4715" refreshError="1"/>
      <sheetData sheetId="4716" refreshError="1"/>
      <sheetData sheetId="4717" refreshError="1"/>
      <sheetData sheetId="4718" refreshError="1"/>
      <sheetData sheetId="4719" refreshError="1"/>
      <sheetData sheetId="4720" refreshError="1"/>
      <sheetData sheetId="4721" refreshError="1"/>
      <sheetData sheetId="4722" refreshError="1"/>
      <sheetData sheetId="4723" refreshError="1"/>
      <sheetData sheetId="4724" refreshError="1"/>
      <sheetData sheetId="4725" refreshError="1"/>
      <sheetData sheetId="4726" refreshError="1"/>
      <sheetData sheetId="4727" refreshError="1"/>
      <sheetData sheetId="4728" refreshError="1"/>
      <sheetData sheetId="4729" refreshError="1"/>
      <sheetData sheetId="4730" refreshError="1"/>
      <sheetData sheetId="4731" refreshError="1"/>
      <sheetData sheetId="4732" refreshError="1"/>
      <sheetData sheetId="4733" refreshError="1"/>
      <sheetData sheetId="4734" refreshError="1"/>
      <sheetData sheetId="4735" refreshError="1"/>
      <sheetData sheetId="4736" refreshError="1"/>
      <sheetData sheetId="4737" refreshError="1"/>
      <sheetData sheetId="4738" refreshError="1"/>
      <sheetData sheetId="4739" refreshError="1"/>
      <sheetData sheetId="4740" refreshError="1"/>
      <sheetData sheetId="4741" refreshError="1"/>
      <sheetData sheetId="4742" refreshError="1"/>
      <sheetData sheetId="4743" refreshError="1"/>
      <sheetData sheetId="4744" refreshError="1"/>
      <sheetData sheetId="4745" refreshError="1"/>
      <sheetData sheetId="4746" refreshError="1"/>
      <sheetData sheetId="4747" refreshError="1"/>
      <sheetData sheetId="4748" refreshError="1"/>
      <sheetData sheetId="4749" refreshError="1"/>
      <sheetData sheetId="4750" refreshError="1"/>
      <sheetData sheetId="4751" refreshError="1"/>
      <sheetData sheetId="4752" refreshError="1"/>
      <sheetData sheetId="4753" refreshError="1"/>
      <sheetData sheetId="4754" refreshError="1"/>
      <sheetData sheetId="4755" refreshError="1"/>
      <sheetData sheetId="4756" refreshError="1"/>
      <sheetData sheetId="4757" refreshError="1"/>
      <sheetData sheetId="4758" refreshError="1"/>
      <sheetData sheetId="4759" refreshError="1"/>
      <sheetData sheetId="4760" refreshError="1"/>
      <sheetData sheetId="4761" refreshError="1"/>
      <sheetData sheetId="4762" refreshError="1"/>
      <sheetData sheetId="4763" refreshError="1"/>
      <sheetData sheetId="4764" refreshError="1"/>
      <sheetData sheetId="4765" refreshError="1"/>
      <sheetData sheetId="4766" refreshError="1"/>
      <sheetData sheetId="4767" refreshError="1"/>
      <sheetData sheetId="4768" refreshError="1"/>
      <sheetData sheetId="4769" refreshError="1"/>
      <sheetData sheetId="4770" refreshError="1"/>
      <sheetData sheetId="4771" refreshError="1"/>
      <sheetData sheetId="4772" refreshError="1"/>
      <sheetData sheetId="4773" refreshError="1"/>
      <sheetData sheetId="4774" refreshError="1"/>
      <sheetData sheetId="4775" refreshError="1"/>
      <sheetData sheetId="4776" refreshError="1"/>
      <sheetData sheetId="4777" refreshError="1"/>
      <sheetData sheetId="4778" refreshError="1"/>
      <sheetData sheetId="4779" refreshError="1"/>
      <sheetData sheetId="4780" refreshError="1"/>
      <sheetData sheetId="4781" refreshError="1"/>
      <sheetData sheetId="4782" refreshError="1"/>
      <sheetData sheetId="4783" refreshError="1"/>
      <sheetData sheetId="4784" refreshError="1"/>
      <sheetData sheetId="4785" refreshError="1"/>
      <sheetData sheetId="4786" refreshError="1"/>
      <sheetData sheetId="4787" refreshError="1"/>
      <sheetData sheetId="4788" refreshError="1"/>
      <sheetData sheetId="4789" refreshError="1"/>
      <sheetData sheetId="4790" refreshError="1"/>
      <sheetData sheetId="4791" refreshError="1"/>
      <sheetData sheetId="4792" refreshError="1"/>
      <sheetData sheetId="4793" refreshError="1"/>
      <sheetData sheetId="4794" refreshError="1"/>
      <sheetData sheetId="4795" refreshError="1"/>
      <sheetData sheetId="4796" refreshError="1"/>
      <sheetData sheetId="4797" refreshError="1"/>
      <sheetData sheetId="4798" refreshError="1"/>
      <sheetData sheetId="4799" refreshError="1"/>
      <sheetData sheetId="4800" refreshError="1"/>
      <sheetData sheetId="4801" refreshError="1"/>
      <sheetData sheetId="4802" refreshError="1"/>
      <sheetData sheetId="4803" refreshError="1"/>
      <sheetData sheetId="4804" refreshError="1"/>
      <sheetData sheetId="4805" refreshError="1"/>
      <sheetData sheetId="4806" refreshError="1"/>
      <sheetData sheetId="4807" refreshError="1"/>
      <sheetData sheetId="4808" refreshError="1"/>
      <sheetData sheetId="4809" refreshError="1"/>
      <sheetData sheetId="4810" refreshError="1"/>
      <sheetData sheetId="4811" refreshError="1"/>
      <sheetData sheetId="4812" refreshError="1"/>
      <sheetData sheetId="4813" refreshError="1"/>
      <sheetData sheetId="4814" refreshError="1"/>
      <sheetData sheetId="4815" refreshError="1"/>
      <sheetData sheetId="4816" refreshError="1"/>
      <sheetData sheetId="4817" refreshError="1"/>
      <sheetData sheetId="4818" refreshError="1"/>
      <sheetData sheetId="4819" refreshError="1"/>
      <sheetData sheetId="4820" refreshError="1"/>
      <sheetData sheetId="4821" refreshError="1"/>
      <sheetData sheetId="4822" refreshError="1"/>
      <sheetData sheetId="4823" refreshError="1"/>
      <sheetData sheetId="4824" refreshError="1"/>
      <sheetData sheetId="4825" refreshError="1"/>
      <sheetData sheetId="4826" refreshError="1"/>
      <sheetData sheetId="4827" refreshError="1"/>
      <sheetData sheetId="4828" refreshError="1"/>
      <sheetData sheetId="4829" refreshError="1"/>
      <sheetData sheetId="4830" refreshError="1"/>
      <sheetData sheetId="4831" refreshError="1"/>
      <sheetData sheetId="4832" refreshError="1"/>
      <sheetData sheetId="4833" refreshError="1"/>
      <sheetData sheetId="4834" refreshError="1"/>
      <sheetData sheetId="4835" refreshError="1"/>
      <sheetData sheetId="4836" refreshError="1"/>
      <sheetData sheetId="4837" refreshError="1"/>
      <sheetData sheetId="4838" refreshError="1"/>
      <sheetData sheetId="4839" refreshError="1"/>
      <sheetData sheetId="4840" refreshError="1"/>
      <sheetData sheetId="4841" refreshError="1"/>
      <sheetData sheetId="4842" refreshError="1"/>
      <sheetData sheetId="4843" refreshError="1"/>
      <sheetData sheetId="4844" refreshError="1"/>
      <sheetData sheetId="4845" refreshError="1"/>
      <sheetData sheetId="4846" refreshError="1"/>
      <sheetData sheetId="4847" refreshError="1"/>
      <sheetData sheetId="4848" refreshError="1"/>
      <sheetData sheetId="4849" refreshError="1"/>
      <sheetData sheetId="4850" refreshError="1"/>
      <sheetData sheetId="4851" refreshError="1"/>
      <sheetData sheetId="4852" refreshError="1"/>
      <sheetData sheetId="4853" refreshError="1"/>
      <sheetData sheetId="4854" refreshError="1"/>
      <sheetData sheetId="4855" refreshError="1"/>
      <sheetData sheetId="4856" refreshError="1"/>
      <sheetData sheetId="4857" refreshError="1"/>
      <sheetData sheetId="4858" refreshError="1"/>
      <sheetData sheetId="4859" refreshError="1"/>
      <sheetData sheetId="4860" refreshError="1"/>
      <sheetData sheetId="4861" refreshError="1"/>
      <sheetData sheetId="4862" refreshError="1"/>
      <sheetData sheetId="4863" refreshError="1"/>
      <sheetData sheetId="4864" refreshError="1"/>
      <sheetData sheetId="4865" refreshError="1"/>
      <sheetData sheetId="4866" refreshError="1"/>
      <sheetData sheetId="4867" refreshError="1"/>
      <sheetData sheetId="4868" refreshError="1"/>
      <sheetData sheetId="4869" refreshError="1"/>
      <sheetData sheetId="4870" refreshError="1"/>
      <sheetData sheetId="4871" refreshError="1"/>
      <sheetData sheetId="4872" refreshError="1"/>
      <sheetData sheetId="4873" refreshError="1"/>
      <sheetData sheetId="4874" refreshError="1"/>
      <sheetData sheetId="4875" refreshError="1"/>
      <sheetData sheetId="4876" refreshError="1"/>
      <sheetData sheetId="4877" refreshError="1"/>
      <sheetData sheetId="4878" refreshError="1"/>
      <sheetData sheetId="4879" refreshError="1"/>
      <sheetData sheetId="4880" refreshError="1"/>
      <sheetData sheetId="4881" refreshError="1"/>
      <sheetData sheetId="4882" refreshError="1"/>
      <sheetData sheetId="4883" refreshError="1"/>
      <sheetData sheetId="4884" refreshError="1"/>
      <sheetData sheetId="4885" refreshError="1"/>
      <sheetData sheetId="4886" refreshError="1"/>
      <sheetData sheetId="4887" refreshError="1"/>
      <sheetData sheetId="4888" refreshError="1"/>
      <sheetData sheetId="4889" refreshError="1"/>
      <sheetData sheetId="4890" refreshError="1"/>
      <sheetData sheetId="4891" refreshError="1"/>
      <sheetData sheetId="4892" refreshError="1"/>
      <sheetData sheetId="4893" refreshError="1"/>
      <sheetData sheetId="4894" refreshError="1"/>
      <sheetData sheetId="4895" refreshError="1"/>
      <sheetData sheetId="4896" refreshError="1"/>
      <sheetData sheetId="4897" refreshError="1"/>
      <sheetData sheetId="4898" refreshError="1"/>
      <sheetData sheetId="4899" refreshError="1"/>
      <sheetData sheetId="4900" refreshError="1"/>
      <sheetData sheetId="4901" refreshError="1"/>
      <sheetData sheetId="4902" refreshError="1"/>
      <sheetData sheetId="4903" refreshError="1"/>
      <sheetData sheetId="4904" refreshError="1"/>
      <sheetData sheetId="4905" refreshError="1"/>
      <sheetData sheetId="4906" refreshError="1"/>
      <sheetData sheetId="4907" refreshError="1"/>
      <sheetData sheetId="4908" refreshError="1"/>
      <sheetData sheetId="4909" refreshError="1"/>
      <sheetData sheetId="4910" refreshError="1"/>
      <sheetData sheetId="4911" refreshError="1"/>
      <sheetData sheetId="4912" refreshError="1"/>
      <sheetData sheetId="4913" refreshError="1"/>
      <sheetData sheetId="4914" refreshError="1"/>
      <sheetData sheetId="4915" refreshError="1"/>
      <sheetData sheetId="4916" refreshError="1"/>
      <sheetData sheetId="4917" refreshError="1"/>
      <sheetData sheetId="4918" refreshError="1"/>
      <sheetData sheetId="4919" refreshError="1"/>
      <sheetData sheetId="4920" refreshError="1"/>
      <sheetData sheetId="4921" refreshError="1"/>
      <sheetData sheetId="4922" refreshError="1"/>
      <sheetData sheetId="4923" refreshError="1"/>
      <sheetData sheetId="4924" refreshError="1"/>
      <sheetData sheetId="4925" refreshError="1"/>
      <sheetData sheetId="4926" refreshError="1"/>
      <sheetData sheetId="4927" refreshError="1"/>
      <sheetData sheetId="4928" refreshError="1"/>
      <sheetData sheetId="4929" refreshError="1"/>
      <sheetData sheetId="4930" refreshError="1"/>
      <sheetData sheetId="4931" refreshError="1"/>
      <sheetData sheetId="4932" refreshError="1"/>
      <sheetData sheetId="4933" refreshError="1"/>
      <sheetData sheetId="4934" refreshError="1"/>
      <sheetData sheetId="4935" refreshError="1"/>
      <sheetData sheetId="4936" refreshError="1"/>
      <sheetData sheetId="4937" refreshError="1"/>
      <sheetData sheetId="4938" refreshError="1"/>
      <sheetData sheetId="4939" refreshError="1"/>
      <sheetData sheetId="4940" refreshError="1"/>
      <sheetData sheetId="4941" refreshError="1"/>
      <sheetData sheetId="4942" refreshError="1"/>
      <sheetData sheetId="4943" refreshError="1"/>
      <sheetData sheetId="4944" refreshError="1"/>
      <sheetData sheetId="4945" refreshError="1"/>
      <sheetData sheetId="4946" refreshError="1"/>
      <sheetData sheetId="4947" refreshError="1"/>
      <sheetData sheetId="4948" refreshError="1"/>
      <sheetData sheetId="4949" refreshError="1"/>
      <sheetData sheetId="4950" refreshError="1"/>
      <sheetData sheetId="4951" refreshError="1"/>
      <sheetData sheetId="4952" refreshError="1"/>
      <sheetData sheetId="4953" refreshError="1"/>
      <sheetData sheetId="4954" refreshError="1"/>
      <sheetData sheetId="4955" refreshError="1"/>
      <sheetData sheetId="4956" refreshError="1"/>
      <sheetData sheetId="4957" refreshError="1"/>
      <sheetData sheetId="4958" refreshError="1"/>
      <sheetData sheetId="4959" refreshError="1"/>
      <sheetData sheetId="4960" refreshError="1"/>
      <sheetData sheetId="4961" refreshError="1"/>
      <sheetData sheetId="4962" refreshError="1"/>
      <sheetData sheetId="4963" refreshError="1"/>
      <sheetData sheetId="4964" refreshError="1"/>
      <sheetData sheetId="4965" refreshError="1"/>
      <sheetData sheetId="4966" refreshError="1"/>
      <sheetData sheetId="4967" refreshError="1"/>
      <sheetData sheetId="4968" refreshError="1"/>
      <sheetData sheetId="4969" refreshError="1"/>
      <sheetData sheetId="4970" refreshError="1"/>
      <sheetData sheetId="4971" refreshError="1"/>
      <sheetData sheetId="4972" refreshError="1"/>
      <sheetData sheetId="4973" refreshError="1"/>
      <sheetData sheetId="4974" refreshError="1"/>
      <sheetData sheetId="4975" refreshError="1"/>
      <sheetData sheetId="4976" refreshError="1"/>
      <sheetData sheetId="4977" refreshError="1"/>
      <sheetData sheetId="4978" refreshError="1"/>
      <sheetData sheetId="4979" refreshError="1"/>
      <sheetData sheetId="4980" refreshError="1"/>
      <sheetData sheetId="4981" refreshError="1"/>
      <sheetData sheetId="4982" refreshError="1"/>
      <sheetData sheetId="4983" refreshError="1"/>
      <sheetData sheetId="4984" refreshError="1"/>
      <sheetData sheetId="4985" refreshError="1"/>
      <sheetData sheetId="4986" refreshError="1"/>
      <sheetData sheetId="4987" refreshError="1"/>
      <sheetData sheetId="4988" refreshError="1"/>
      <sheetData sheetId="4989" refreshError="1"/>
      <sheetData sheetId="4990" refreshError="1"/>
      <sheetData sheetId="4991" refreshError="1"/>
      <sheetData sheetId="4992" refreshError="1"/>
      <sheetData sheetId="4993" refreshError="1"/>
      <sheetData sheetId="4994" refreshError="1"/>
      <sheetData sheetId="4995" refreshError="1"/>
      <sheetData sheetId="4996" refreshError="1"/>
      <sheetData sheetId="4997" refreshError="1"/>
      <sheetData sheetId="4998" refreshError="1"/>
      <sheetData sheetId="4999" refreshError="1"/>
      <sheetData sheetId="5000" refreshError="1"/>
      <sheetData sheetId="5001" refreshError="1"/>
      <sheetData sheetId="5002" refreshError="1"/>
      <sheetData sheetId="5003" refreshError="1"/>
      <sheetData sheetId="5004" refreshError="1"/>
      <sheetData sheetId="5005" refreshError="1"/>
      <sheetData sheetId="5006" refreshError="1"/>
      <sheetData sheetId="5007" refreshError="1"/>
      <sheetData sheetId="5008" refreshError="1"/>
      <sheetData sheetId="5009" refreshError="1"/>
      <sheetData sheetId="5010" refreshError="1"/>
      <sheetData sheetId="5011" refreshError="1"/>
      <sheetData sheetId="5012" refreshError="1"/>
      <sheetData sheetId="5013" refreshError="1"/>
      <sheetData sheetId="5014" refreshError="1"/>
      <sheetData sheetId="5015" refreshError="1"/>
      <sheetData sheetId="5016" refreshError="1"/>
      <sheetData sheetId="5017" refreshError="1"/>
      <sheetData sheetId="5018" refreshError="1"/>
      <sheetData sheetId="5019" refreshError="1"/>
      <sheetData sheetId="5020" refreshError="1"/>
      <sheetData sheetId="5021" refreshError="1"/>
      <sheetData sheetId="5022" refreshError="1"/>
      <sheetData sheetId="5023" refreshError="1"/>
      <sheetData sheetId="5024" refreshError="1"/>
      <sheetData sheetId="5025" refreshError="1"/>
      <sheetData sheetId="5026" refreshError="1"/>
      <sheetData sheetId="5027" refreshError="1"/>
      <sheetData sheetId="5028" refreshError="1"/>
      <sheetData sheetId="5029" refreshError="1"/>
      <sheetData sheetId="5030" refreshError="1"/>
      <sheetData sheetId="5031" refreshError="1"/>
      <sheetData sheetId="5032" refreshError="1"/>
      <sheetData sheetId="5033" refreshError="1"/>
      <sheetData sheetId="5034" refreshError="1"/>
      <sheetData sheetId="5035" refreshError="1"/>
      <sheetData sheetId="5036" refreshError="1"/>
      <sheetData sheetId="5037" refreshError="1"/>
      <sheetData sheetId="5038" refreshError="1"/>
      <sheetData sheetId="5039" refreshError="1"/>
      <sheetData sheetId="5040" refreshError="1"/>
      <sheetData sheetId="5041" refreshError="1"/>
      <sheetData sheetId="5042" refreshError="1"/>
      <sheetData sheetId="5043" refreshError="1"/>
      <sheetData sheetId="5044" refreshError="1"/>
      <sheetData sheetId="5045" refreshError="1"/>
      <sheetData sheetId="5046" refreshError="1"/>
      <sheetData sheetId="5047" refreshError="1"/>
      <sheetData sheetId="5048" refreshError="1"/>
      <sheetData sheetId="5049" refreshError="1"/>
      <sheetData sheetId="5050" refreshError="1"/>
      <sheetData sheetId="5051" refreshError="1"/>
      <sheetData sheetId="5052" refreshError="1"/>
      <sheetData sheetId="5053" refreshError="1"/>
      <sheetData sheetId="5054" refreshError="1"/>
      <sheetData sheetId="5055" refreshError="1"/>
      <sheetData sheetId="5056" refreshError="1"/>
      <sheetData sheetId="5057" refreshError="1"/>
      <sheetData sheetId="5058" refreshError="1"/>
      <sheetData sheetId="5059" refreshError="1"/>
      <sheetData sheetId="5060" refreshError="1"/>
      <sheetData sheetId="5061" refreshError="1"/>
      <sheetData sheetId="5062" refreshError="1"/>
      <sheetData sheetId="5063" refreshError="1"/>
      <sheetData sheetId="5064" refreshError="1"/>
      <sheetData sheetId="5065" refreshError="1"/>
      <sheetData sheetId="5066" refreshError="1"/>
      <sheetData sheetId="5067" refreshError="1"/>
      <sheetData sheetId="5068" refreshError="1"/>
      <sheetData sheetId="5069" refreshError="1"/>
      <sheetData sheetId="5070" refreshError="1"/>
      <sheetData sheetId="5071" refreshError="1"/>
      <sheetData sheetId="5072" refreshError="1"/>
      <sheetData sheetId="5073" refreshError="1"/>
      <sheetData sheetId="5074" refreshError="1"/>
      <sheetData sheetId="5075" refreshError="1"/>
      <sheetData sheetId="5076" refreshError="1"/>
      <sheetData sheetId="5077" refreshError="1"/>
      <sheetData sheetId="5078" refreshError="1"/>
      <sheetData sheetId="5079" refreshError="1"/>
      <sheetData sheetId="5080" refreshError="1"/>
      <sheetData sheetId="5081" refreshError="1"/>
      <sheetData sheetId="5082" refreshError="1"/>
      <sheetData sheetId="5083" refreshError="1"/>
      <sheetData sheetId="5084" refreshError="1"/>
      <sheetData sheetId="5085" refreshError="1"/>
      <sheetData sheetId="5086" refreshError="1"/>
      <sheetData sheetId="5087" refreshError="1"/>
      <sheetData sheetId="5088" refreshError="1"/>
      <sheetData sheetId="5089" refreshError="1"/>
      <sheetData sheetId="5090" refreshError="1"/>
      <sheetData sheetId="5091" refreshError="1"/>
      <sheetData sheetId="5092" refreshError="1"/>
      <sheetData sheetId="5093" refreshError="1"/>
      <sheetData sheetId="5094" refreshError="1"/>
      <sheetData sheetId="5095" refreshError="1"/>
      <sheetData sheetId="5096" refreshError="1"/>
      <sheetData sheetId="5097" refreshError="1"/>
      <sheetData sheetId="5098" refreshError="1"/>
      <sheetData sheetId="5099" refreshError="1"/>
      <sheetData sheetId="5100" refreshError="1"/>
      <sheetData sheetId="5101" refreshError="1"/>
      <sheetData sheetId="5102" refreshError="1"/>
      <sheetData sheetId="5103" refreshError="1"/>
      <sheetData sheetId="5104" refreshError="1"/>
      <sheetData sheetId="5105" refreshError="1"/>
      <sheetData sheetId="5106" refreshError="1"/>
      <sheetData sheetId="5107" refreshError="1"/>
      <sheetData sheetId="5108" refreshError="1"/>
      <sheetData sheetId="5109" refreshError="1"/>
      <sheetData sheetId="5110" refreshError="1"/>
      <sheetData sheetId="5111" refreshError="1"/>
      <sheetData sheetId="5112" refreshError="1"/>
      <sheetData sheetId="5113" refreshError="1"/>
      <sheetData sheetId="5114" refreshError="1"/>
      <sheetData sheetId="5115" refreshError="1"/>
      <sheetData sheetId="5116" refreshError="1"/>
      <sheetData sheetId="5117" refreshError="1"/>
      <sheetData sheetId="5118" refreshError="1"/>
      <sheetData sheetId="5119" refreshError="1"/>
      <sheetData sheetId="5120" refreshError="1"/>
      <sheetData sheetId="5121" refreshError="1"/>
      <sheetData sheetId="5122" refreshError="1"/>
      <sheetData sheetId="5123" refreshError="1"/>
      <sheetData sheetId="5124" refreshError="1"/>
      <sheetData sheetId="5125" refreshError="1"/>
      <sheetData sheetId="5126" refreshError="1"/>
      <sheetData sheetId="5127" refreshError="1"/>
      <sheetData sheetId="5128" refreshError="1"/>
      <sheetData sheetId="5129" refreshError="1"/>
      <sheetData sheetId="5130" refreshError="1"/>
      <sheetData sheetId="5131" refreshError="1"/>
      <sheetData sheetId="5132" refreshError="1"/>
      <sheetData sheetId="5133" refreshError="1"/>
      <sheetData sheetId="5134" refreshError="1"/>
      <sheetData sheetId="5135" refreshError="1"/>
      <sheetData sheetId="5136" refreshError="1"/>
      <sheetData sheetId="5137" refreshError="1"/>
      <sheetData sheetId="5138" refreshError="1"/>
      <sheetData sheetId="5139" refreshError="1"/>
      <sheetData sheetId="5140" refreshError="1"/>
      <sheetData sheetId="5141" refreshError="1"/>
      <sheetData sheetId="5142" refreshError="1"/>
      <sheetData sheetId="5143" refreshError="1"/>
      <sheetData sheetId="5144" refreshError="1"/>
      <sheetData sheetId="5145" refreshError="1"/>
      <sheetData sheetId="5146" refreshError="1"/>
      <sheetData sheetId="5147" refreshError="1"/>
      <sheetData sheetId="5148" refreshError="1"/>
      <sheetData sheetId="5149" refreshError="1"/>
      <sheetData sheetId="5150" refreshError="1"/>
      <sheetData sheetId="5151" refreshError="1"/>
      <sheetData sheetId="5152" refreshError="1"/>
      <sheetData sheetId="5153" refreshError="1"/>
      <sheetData sheetId="5154" refreshError="1"/>
      <sheetData sheetId="5155" refreshError="1"/>
      <sheetData sheetId="5156" refreshError="1"/>
      <sheetData sheetId="5157" refreshError="1"/>
      <sheetData sheetId="5158" refreshError="1"/>
      <sheetData sheetId="5159" refreshError="1"/>
      <sheetData sheetId="5160" refreshError="1"/>
      <sheetData sheetId="5161" refreshError="1"/>
      <sheetData sheetId="5162" refreshError="1"/>
      <sheetData sheetId="5163" refreshError="1"/>
      <sheetData sheetId="5164" refreshError="1"/>
      <sheetData sheetId="5165" refreshError="1"/>
      <sheetData sheetId="5166" refreshError="1"/>
      <sheetData sheetId="5167" refreshError="1"/>
      <sheetData sheetId="5168" refreshError="1"/>
      <sheetData sheetId="5169" refreshError="1"/>
      <sheetData sheetId="5170" refreshError="1"/>
      <sheetData sheetId="5171" refreshError="1"/>
      <sheetData sheetId="5172" refreshError="1"/>
      <sheetData sheetId="5173" refreshError="1"/>
      <sheetData sheetId="5174" refreshError="1"/>
      <sheetData sheetId="5175" refreshError="1"/>
      <sheetData sheetId="5176" refreshError="1"/>
      <sheetData sheetId="5177" refreshError="1"/>
      <sheetData sheetId="5178" refreshError="1"/>
      <sheetData sheetId="5179" refreshError="1"/>
      <sheetData sheetId="5180" refreshError="1"/>
      <sheetData sheetId="5181" refreshError="1"/>
      <sheetData sheetId="5182" refreshError="1"/>
      <sheetData sheetId="5183" refreshError="1"/>
      <sheetData sheetId="5184" refreshError="1"/>
      <sheetData sheetId="5185" refreshError="1"/>
      <sheetData sheetId="5186" refreshError="1"/>
      <sheetData sheetId="5187" refreshError="1"/>
      <sheetData sheetId="5188" refreshError="1"/>
      <sheetData sheetId="5189" refreshError="1"/>
      <sheetData sheetId="5190" refreshError="1"/>
      <sheetData sheetId="5191" refreshError="1"/>
      <sheetData sheetId="5192" refreshError="1"/>
      <sheetData sheetId="5193" refreshError="1"/>
      <sheetData sheetId="5194" refreshError="1"/>
      <sheetData sheetId="5195" refreshError="1"/>
      <sheetData sheetId="5196" refreshError="1"/>
      <sheetData sheetId="5197" refreshError="1"/>
      <sheetData sheetId="5198" refreshError="1"/>
      <sheetData sheetId="5199" refreshError="1"/>
      <sheetData sheetId="5200" refreshError="1"/>
      <sheetData sheetId="5201" refreshError="1"/>
      <sheetData sheetId="5202" refreshError="1"/>
      <sheetData sheetId="5203" refreshError="1"/>
      <sheetData sheetId="5204" refreshError="1"/>
      <sheetData sheetId="5205" refreshError="1"/>
      <sheetData sheetId="5206" refreshError="1"/>
      <sheetData sheetId="5207" refreshError="1"/>
      <sheetData sheetId="5208" refreshError="1"/>
      <sheetData sheetId="5209" refreshError="1"/>
      <sheetData sheetId="5210" refreshError="1"/>
      <sheetData sheetId="5211" refreshError="1"/>
      <sheetData sheetId="5212" refreshError="1"/>
      <sheetData sheetId="5213" refreshError="1"/>
      <sheetData sheetId="5214" refreshError="1"/>
      <sheetData sheetId="5215" refreshError="1"/>
      <sheetData sheetId="5216" refreshError="1"/>
      <sheetData sheetId="5217" refreshError="1"/>
      <sheetData sheetId="5218" refreshError="1"/>
      <sheetData sheetId="5219" refreshError="1"/>
      <sheetData sheetId="5220" refreshError="1"/>
      <sheetData sheetId="5221" refreshError="1"/>
      <sheetData sheetId="5222" refreshError="1"/>
      <sheetData sheetId="5223" refreshError="1"/>
      <sheetData sheetId="5224" refreshError="1"/>
      <sheetData sheetId="5225" refreshError="1"/>
      <sheetData sheetId="5226" refreshError="1"/>
      <sheetData sheetId="5227" refreshError="1"/>
      <sheetData sheetId="5228" refreshError="1"/>
      <sheetData sheetId="5229" refreshError="1"/>
      <sheetData sheetId="5230" refreshError="1"/>
      <sheetData sheetId="5231" refreshError="1"/>
      <sheetData sheetId="5232" refreshError="1"/>
      <sheetData sheetId="5233" refreshError="1"/>
      <sheetData sheetId="5234" refreshError="1"/>
      <sheetData sheetId="5235" refreshError="1"/>
      <sheetData sheetId="5236" refreshError="1"/>
      <sheetData sheetId="5237" refreshError="1"/>
      <sheetData sheetId="5238" refreshError="1"/>
      <sheetData sheetId="5239" refreshError="1"/>
      <sheetData sheetId="5240" refreshError="1"/>
      <sheetData sheetId="5241" refreshError="1"/>
      <sheetData sheetId="5242" refreshError="1"/>
      <sheetData sheetId="5243" refreshError="1"/>
      <sheetData sheetId="5244" refreshError="1"/>
      <sheetData sheetId="5245" refreshError="1"/>
      <sheetData sheetId="5246" refreshError="1"/>
      <sheetData sheetId="5247" refreshError="1"/>
      <sheetData sheetId="5248" refreshError="1"/>
      <sheetData sheetId="5249" refreshError="1"/>
      <sheetData sheetId="5250" refreshError="1"/>
      <sheetData sheetId="5251" refreshError="1"/>
      <sheetData sheetId="5252" refreshError="1"/>
      <sheetData sheetId="5253" refreshError="1"/>
      <sheetData sheetId="5254" refreshError="1"/>
      <sheetData sheetId="5255" refreshError="1"/>
      <sheetData sheetId="5256" refreshError="1"/>
      <sheetData sheetId="5257" refreshError="1"/>
      <sheetData sheetId="5258" refreshError="1"/>
      <sheetData sheetId="5259" refreshError="1"/>
      <sheetData sheetId="5260" refreshError="1"/>
      <sheetData sheetId="5261" refreshError="1"/>
      <sheetData sheetId="5262" refreshError="1"/>
      <sheetData sheetId="5263" refreshError="1"/>
      <sheetData sheetId="5264" refreshError="1"/>
      <sheetData sheetId="5265" refreshError="1"/>
      <sheetData sheetId="5266" refreshError="1"/>
      <sheetData sheetId="5267" refreshError="1"/>
      <sheetData sheetId="5268" refreshError="1"/>
      <sheetData sheetId="5269" refreshError="1"/>
      <sheetData sheetId="5270" refreshError="1"/>
      <sheetData sheetId="5271" refreshError="1"/>
      <sheetData sheetId="5272" refreshError="1"/>
      <sheetData sheetId="5273" refreshError="1"/>
      <sheetData sheetId="5274" refreshError="1"/>
      <sheetData sheetId="5275" refreshError="1"/>
      <sheetData sheetId="5276" refreshError="1"/>
      <sheetData sheetId="5277" refreshError="1"/>
      <sheetData sheetId="5278" refreshError="1"/>
      <sheetData sheetId="5279" refreshError="1"/>
      <sheetData sheetId="5280" refreshError="1"/>
      <sheetData sheetId="5281" refreshError="1"/>
      <sheetData sheetId="5282" refreshError="1"/>
      <sheetData sheetId="5283" refreshError="1"/>
      <sheetData sheetId="5284" refreshError="1"/>
      <sheetData sheetId="5285" refreshError="1"/>
      <sheetData sheetId="5286" refreshError="1"/>
      <sheetData sheetId="5287" refreshError="1"/>
      <sheetData sheetId="5288" refreshError="1"/>
      <sheetData sheetId="5289" refreshError="1"/>
      <sheetData sheetId="5290" refreshError="1"/>
      <sheetData sheetId="5291" refreshError="1"/>
      <sheetData sheetId="5292" refreshError="1"/>
      <sheetData sheetId="5293" refreshError="1"/>
      <sheetData sheetId="5294" refreshError="1"/>
      <sheetData sheetId="5295" refreshError="1"/>
      <sheetData sheetId="5296" refreshError="1"/>
      <sheetData sheetId="5297" refreshError="1"/>
      <sheetData sheetId="5298" refreshError="1"/>
      <sheetData sheetId="5299" refreshError="1"/>
      <sheetData sheetId="5300" refreshError="1"/>
      <sheetData sheetId="5301" refreshError="1"/>
      <sheetData sheetId="5302" refreshError="1"/>
      <sheetData sheetId="5303" refreshError="1"/>
      <sheetData sheetId="5304" refreshError="1"/>
      <sheetData sheetId="5305" refreshError="1"/>
      <sheetData sheetId="5306" refreshError="1"/>
      <sheetData sheetId="5307" refreshError="1"/>
      <sheetData sheetId="5308" refreshError="1"/>
      <sheetData sheetId="5309" refreshError="1"/>
      <sheetData sheetId="5310" refreshError="1"/>
      <sheetData sheetId="5311" refreshError="1"/>
      <sheetData sheetId="5312" refreshError="1"/>
      <sheetData sheetId="5313" refreshError="1"/>
      <sheetData sheetId="5314" refreshError="1"/>
      <sheetData sheetId="5315" refreshError="1"/>
      <sheetData sheetId="5316" refreshError="1"/>
      <sheetData sheetId="5317" refreshError="1"/>
      <sheetData sheetId="5318" refreshError="1"/>
      <sheetData sheetId="5319" refreshError="1"/>
      <sheetData sheetId="5320" refreshError="1"/>
      <sheetData sheetId="5321" refreshError="1"/>
      <sheetData sheetId="5322" refreshError="1"/>
      <sheetData sheetId="5323" refreshError="1"/>
      <sheetData sheetId="5324" refreshError="1"/>
      <sheetData sheetId="5325" refreshError="1"/>
      <sheetData sheetId="5326" refreshError="1"/>
      <sheetData sheetId="5327" refreshError="1"/>
      <sheetData sheetId="5328" refreshError="1"/>
      <sheetData sheetId="5329" refreshError="1"/>
      <sheetData sheetId="5330" refreshError="1"/>
      <sheetData sheetId="5331" refreshError="1"/>
      <sheetData sheetId="5332" refreshError="1"/>
      <sheetData sheetId="5333" refreshError="1"/>
      <sheetData sheetId="5334" refreshError="1"/>
      <sheetData sheetId="5335" refreshError="1"/>
      <sheetData sheetId="5336" refreshError="1"/>
      <sheetData sheetId="5337" refreshError="1"/>
      <sheetData sheetId="5338" refreshError="1"/>
      <sheetData sheetId="5339" refreshError="1"/>
      <sheetData sheetId="5340" refreshError="1"/>
      <sheetData sheetId="5341" refreshError="1"/>
      <sheetData sheetId="5342" refreshError="1"/>
      <sheetData sheetId="5343" refreshError="1"/>
      <sheetData sheetId="5344" refreshError="1"/>
      <sheetData sheetId="5345" refreshError="1"/>
      <sheetData sheetId="5346" refreshError="1"/>
      <sheetData sheetId="5347" refreshError="1"/>
      <sheetData sheetId="5348" refreshError="1"/>
      <sheetData sheetId="5349" refreshError="1"/>
      <sheetData sheetId="5350" refreshError="1"/>
      <sheetData sheetId="5351" refreshError="1"/>
      <sheetData sheetId="5352" refreshError="1"/>
      <sheetData sheetId="5353" refreshError="1"/>
      <sheetData sheetId="5354" refreshError="1"/>
      <sheetData sheetId="5355" refreshError="1"/>
      <sheetData sheetId="5356" refreshError="1"/>
      <sheetData sheetId="5357" refreshError="1"/>
      <sheetData sheetId="5358" refreshError="1"/>
      <sheetData sheetId="5359" refreshError="1"/>
      <sheetData sheetId="5360" refreshError="1"/>
      <sheetData sheetId="5361" refreshError="1"/>
      <sheetData sheetId="5362" refreshError="1"/>
      <sheetData sheetId="5363" refreshError="1"/>
      <sheetData sheetId="5364" refreshError="1"/>
      <sheetData sheetId="5365" refreshError="1"/>
      <sheetData sheetId="5366" refreshError="1"/>
      <sheetData sheetId="5367" refreshError="1"/>
      <sheetData sheetId="5368" refreshError="1"/>
      <sheetData sheetId="5369" refreshError="1"/>
      <sheetData sheetId="5370" refreshError="1"/>
      <sheetData sheetId="5371" refreshError="1"/>
      <sheetData sheetId="5372" refreshError="1"/>
      <sheetData sheetId="5373" refreshError="1"/>
      <sheetData sheetId="5374" refreshError="1"/>
      <sheetData sheetId="5375" refreshError="1"/>
      <sheetData sheetId="5376" refreshError="1"/>
      <sheetData sheetId="5377" refreshError="1"/>
      <sheetData sheetId="5378" refreshError="1"/>
      <sheetData sheetId="5379" refreshError="1"/>
      <sheetData sheetId="5380" refreshError="1"/>
      <sheetData sheetId="5381" refreshError="1"/>
      <sheetData sheetId="5382" refreshError="1"/>
      <sheetData sheetId="5383" refreshError="1"/>
      <sheetData sheetId="5384" refreshError="1"/>
      <sheetData sheetId="5385" refreshError="1"/>
      <sheetData sheetId="5386" refreshError="1"/>
      <sheetData sheetId="5387" refreshError="1"/>
      <sheetData sheetId="5388" refreshError="1"/>
      <sheetData sheetId="5389" refreshError="1"/>
      <sheetData sheetId="5390" refreshError="1"/>
      <sheetData sheetId="5391" refreshError="1"/>
      <sheetData sheetId="5392" refreshError="1"/>
      <sheetData sheetId="5393" refreshError="1"/>
      <sheetData sheetId="5394" refreshError="1"/>
      <sheetData sheetId="5395" refreshError="1"/>
      <sheetData sheetId="5396" refreshError="1"/>
      <sheetData sheetId="5397" refreshError="1"/>
      <sheetData sheetId="5398" refreshError="1"/>
      <sheetData sheetId="5399" refreshError="1"/>
      <sheetData sheetId="5400" refreshError="1"/>
      <sheetData sheetId="5401" refreshError="1"/>
      <sheetData sheetId="5402" refreshError="1"/>
      <sheetData sheetId="5403" refreshError="1"/>
      <sheetData sheetId="5404" refreshError="1"/>
      <sheetData sheetId="5405" refreshError="1"/>
      <sheetData sheetId="5406" refreshError="1"/>
      <sheetData sheetId="5407" refreshError="1"/>
      <sheetData sheetId="5408" refreshError="1"/>
      <sheetData sheetId="5409" refreshError="1"/>
      <sheetData sheetId="5410" refreshError="1"/>
      <sheetData sheetId="5411" refreshError="1"/>
      <sheetData sheetId="5412" refreshError="1"/>
      <sheetData sheetId="5413" refreshError="1"/>
      <sheetData sheetId="5414" refreshError="1"/>
      <sheetData sheetId="5415" refreshError="1"/>
      <sheetData sheetId="5416" refreshError="1"/>
      <sheetData sheetId="5417" refreshError="1"/>
      <sheetData sheetId="5418" refreshError="1"/>
      <sheetData sheetId="5419" refreshError="1"/>
      <sheetData sheetId="5420" refreshError="1"/>
      <sheetData sheetId="5421" refreshError="1"/>
      <sheetData sheetId="5422" refreshError="1"/>
      <sheetData sheetId="5423" refreshError="1"/>
      <sheetData sheetId="5424" refreshError="1"/>
      <sheetData sheetId="5425" refreshError="1"/>
      <sheetData sheetId="5426" refreshError="1"/>
      <sheetData sheetId="5427" refreshError="1"/>
      <sheetData sheetId="5428" refreshError="1"/>
      <sheetData sheetId="5429" refreshError="1"/>
      <sheetData sheetId="5430" refreshError="1"/>
      <sheetData sheetId="5431" refreshError="1"/>
      <sheetData sheetId="5432" refreshError="1"/>
      <sheetData sheetId="5433" refreshError="1"/>
      <sheetData sheetId="5434" refreshError="1"/>
      <sheetData sheetId="5435" refreshError="1"/>
      <sheetData sheetId="5436" refreshError="1"/>
      <sheetData sheetId="5437" refreshError="1"/>
      <sheetData sheetId="5438" refreshError="1"/>
      <sheetData sheetId="5439" refreshError="1"/>
      <sheetData sheetId="5440" refreshError="1"/>
      <sheetData sheetId="5441" refreshError="1"/>
      <sheetData sheetId="5442" refreshError="1"/>
      <sheetData sheetId="5443" refreshError="1"/>
      <sheetData sheetId="5444" refreshError="1"/>
      <sheetData sheetId="5445" refreshError="1"/>
      <sheetData sheetId="5446" refreshError="1"/>
      <sheetData sheetId="5447" refreshError="1"/>
      <sheetData sheetId="5448" refreshError="1"/>
      <sheetData sheetId="5449" refreshError="1"/>
      <sheetData sheetId="5450" refreshError="1"/>
      <sheetData sheetId="5451" refreshError="1"/>
      <sheetData sheetId="5452" refreshError="1"/>
      <sheetData sheetId="5453" refreshError="1"/>
      <sheetData sheetId="5454" refreshError="1"/>
      <sheetData sheetId="5455" refreshError="1"/>
      <sheetData sheetId="5456" refreshError="1"/>
      <sheetData sheetId="5457" refreshError="1"/>
      <sheetData sheetId="5458" refreshError="1"/>
      <sheetData sheetId="5459" refreshError="1"/>
      <sheetData sheetId="5460" refreshError="1"/>
      <sheetData sheetId="5461" refreshError="1"/>
      <sheetData sheetId="5462" refreshError="1"/>
      <sheetData sheetId="5463" refreshError="1"/>
      <sheetData sheetId="5464" refreshError="1"/>
      <sheetData sheetId="5465" refreshError="1"/>
      <sheetData sheetId="5466" refreshError="1"/>
      <sheetData sheetId="5467" refreshError="1"/>
      <sheetData sheetId="5468" refreshError="1"/>
      <sheetData sheetId="5469" refreshError="1"/>
      <sheetData sheetId="5470" refreshError="1"/>
      <sheetData sheetId="5471" refreshError="1"/>
      <sheetData sheetId="5472" refreshError="1"/>
      <sheetData sheetId="5473" refreshError="1"/>
      <sheetData sheetId="5474" refreshError="1"/>
      <sheetData sheetId="5475" refreshError="1"/>
      <sheetData sheetId="5476" refreshError="1"/>
      <sheetData sheetId="5477" refreshError="1"/>
      <sheetData sheetId="5478" refreshError="1"/>
      <sheetData sheetId="5479" refreshError="1"/>
      <sheetData sheetId="5480" refreshError="1"/>
      <sheetData sheetId="5481" refreshError="1"/>
      <sheetData sheetId="5482" refreshError="1"/>
      <sheetData sheetId="5483" refreshError="1"/>
      <sheetData sheetId="5484" refreshError="1"/>
      <sheetData sheetId="5485" refreshError="1"/>
      <sheetData sheetId="5486" refreshError="1"/>
      <sheetData sheetId="5487" refreshError="1"/>
      <sheetData sheetId="5488" refreshError="1"/>
      <sheetData sheetId="5489" refreshError="1"/>
      <sheetData sheetId="5490" refreshError="1"/>
      <sheetData sheetId="5491" refreshError="1"/>
      <sheetData sheetId="5492" refreshError="1"/>
      <sheetData sheetId="5493" refreshError="1"/>
      <sheetData sheetId="5494" refreshError="1"/>
      <sheetData sheetId="5495" refreshError="1"/>
      <sheetData sheetId="5496" refreshError="1"/>
      <sheetData sheetId="5497" refreshError="1"/>
      <sheetData sheetId="5498" refreshError="1"/>
      <sheetData sheetId="5499" refreshError="1"/>
      <sheetData sheetId="5500" refreshError="1"/>
      <sheetData sheetId="5501" refreshError="1"/>
      <sheetData sheetId="5502" refreshError="1"/>
      <sheetData sheetId="5503" refreshError="1"/>
      <sheetData sheetId="5504" refreshError="1"/>
      <sheetData sheetId="5505" refreshError="1"/>
      <sheetData sheetId="5506" refreshError="1"/>
      <sheetData sheetId="5507" refreshError="1"/>
      <sheetData sheetId="5508" refreshError="1"/>
      <sheetData sheetId="5509" refreshError="1"/>
      <sheetData sheetId="5510" refreshError="1"/>
      <sheetData sheetId="5511" refreshError="1"/>
      <sheetData sheetId="5512" refreshError="1"/>
      <sheetData sheetId="5513" refreshError="1"/>
      <sheetData sheetId="5514" refreshError="1"/>
      <sheetData sheetId="5515" refreshError="1"/>
      <sheetData sheetId="5516" refreshError="1"/>
      <sheetData sheetId="5517" refreshError="1"/>
      <sheetData sheetId="5518" refreshError="1"/>
      <sheetData sheetId="5519" refreshError="1"/>
      <sheetData sheetId="5520" refreshError="1"/>
      <sheetData sheetId="5521" refreshError="1"/>
      <sheetData sheetId="5522" refreshError="1"/>
      <sheetData sheetId="5523" refreshError="1"/>
      <sheetData sheetId="5524" refreshError="1"/>
      <sheetData sheetId="5525" refreshError="1"/>
      <sheetData sheetId="5526" refreshError="1"/>
      <sheetData sheetId="5527" refreshError="1"/>
      <sheetData sheetId="5528" refreshError="1"/>
      <sheetData sheetId="5529" refreshError="1"/>
      <sheetData sheetId="5530" refreshError="1"/>
      <sheetData sheetId="5531" refreshError="1"/>
      <sheetData sheetId="5532" refreshError="1"/>
      <sheetData sheetId="5533" refreshError="1"/>
      <sheetData sheetId="5534" refreshError="1"/>
      <sheetData sheetId="5535" refreshError="1"/>
      <sheetData sheetId="5536" refreshError="1"/>
      <sheetData sheetId="5537" refreshError="1"/>
      <sheetData sheetId="5538" refreshError="1"/>
      <sheetData sheetId="5539" refreshError="1"/>
      <sheetData sheetId="5540" refreshError="1"/>
      <sheetData sheetId="5541" refreshError="1"/>
      <sheetData sheetId="5542" refreshError="1"/>
      <sheetData sheetId="5543" refreshError="1"/>
      <sheetData sheetId="5544" refreshError="1"/>
      <sheetData sheetId="5545" refreshError="1"/>
      <sheetData sheetId="5546" refreshError="1"/>
      <sheetData sheetId="5547" refreshError="1"/>
      <sheetData sheetId="5548" refreshError="1"/>
      <sheetData sheetId="5549" refreshError="1"/>
      <sheetData sheetId="5550" refreshError="1"/>
      <sheetData sheetId="5551" refreshError="1"/>
      <sheetData sheetId="5552" refreshError="1"/>
      <sheetData sheetId="5553" refreshError="1"/>
      <sheetData sheetId="5554" refreshError="1"/>
      <sheetData sheetId="5555" refreshError="1"/>
      <sheetData sheetId="5556" refreshError="1"/>
      <sheetData sheetId="5557" refreshError="1"/>
      <sheetData sheetId="5558" refreshError="1"/>
      <sheetData sheetId="5559" refreshError="1"/>
      <sheetData sheetId="5560" refreshError="1"/>
      <sheetData sheetId="5561" refreshError="1"/>
      <sheetData sheetId="5562" refreshError="1"/>
      <sheetData sheetId="5563" refreshError="1"/>
      <sheetData sheetId="5564" refreshError="1"/>
      <sheetData sheetId="5565" refreshError="1"/>
      <sheetData sheetId="5566" refreshError="1"/>
      <sheetData sheetId="5567" refreshError="1"/>
      <sheetData sheetId="5568" refreshError="1"/>
      <sheetData sheetId="5569" refreshError="1"/>
      <sheetData sheetId="5570" refreshError="1"/>
      <sheetData sheetId="5571" refreshError="1"/>
      <sheetData sheetId="5572" refreshError="1"/>
      <sheetData sheetId="5573" refreshError="1"/>
      <sheetData sheetId="5574" refreshError="1"/>
      <sheetData sheetId="5575" refreshError="1"/>
      <sheetData sheetId="5576" refreshError="1"/>
      <sheetData sheetId="5577" refreshError="1"/>
      <sheetData sheetId="5578" refreshError="1"/>
      <sheetData sheetId="5579" refreshError="1"/>
      <sheetData sheetId="5580" refreshError="1"/>
      <sheetData sheetId="5581" refreshError="1"/>
      <sheetData sheetId="5582" refreshError="1"/>
      <sheetData sheetId="5583" refreshError="1"/>
      <sheetData sheetId="5584" refreshError="1"/>
      <sheetData sheetId="5585" refreshError="1"/>
      <sheetData sheetId="5586" refreshError="1"/>
      <sheetData sheetId="5587" refreshError="1"/>
      <sheetData sheetId="5588" refreshError="1"/>
      <sheetData sheetId="5589" refreshError="1"/>
      <sheetData sheetId="5590" refreshError="1"/>
      <sheetData sheetId="5591" refreshError="1"/>
      <sheetData sheetId="5592" refreshError="1"/>
      <sheetData sheetId="5593" refreshError="1"/>
      <sheetData sheetId="5594" refreshError="1"/>
      <sheetData sheetId="5595" refreshError="1"/>
      <sheetData sheetId="5596" refreshError="1"/>
      <sheetData sheetId="5597" refreshError="1"/>
      <sheetData sheetId="5598" refreshError="1"/>
      <sheetData sheetId="5599" refreshError="1"/>
      <sheetData sheetId="5600" refreshError="1"/>
      <sheetData sheetId="5601" refreshError="1"/>
      <sheetData sheetId="5602" refreshError="1"/>
      <sheetData sheetId="5603" refreshError="1"/>
      <sheetData sheetId="5604" refreshError="1"/>
      <sheetData sheetId="5605" refreshError="1"/>
      <sheetData sheetId="5606" refreshError="1"/>
      <sheetData sheetId="5607" refreshError="1"/>
      <sheetData sheetId="5608" refreshError="1"/>
      <sheetData sheetId="5609" refreshError="1"/>
      <sheetData sheetId="5610" refreshError="1"/>
      <sheetData sheetId="5611" refreshError="1"/>
      <sheetData sheetId="5612" refreshError="1"/>
      <sheetData sheetId="5613" refreshError="1"/>
      <sheetData sheetId="5614" refreshError="1"/>
      <sheetData sheetId="5615" refreshError="1"/>
      <sheetData sheetId="5616" refreshError="1"/>
      <sheetData sheetId="5617" refreshError="1"/>
      <sheetData sheetId="5618" refreshError="1"/>
      <sheetData sheetId="5619" refreshError="1"/>
      <sheetData sheetId="5620" refreshError="1"/>
      <sheetData sheetId="5621" refreshError="1"/>
      <sheetData sheetId="5622" refreshError="1"/>
      <sheetData sheetId="5623" refreshError="1"/>
      <sheetData sheetId="5624" refreshError="1"/>
      <sheetData sheetId="5625" refreshError="1"/>
      <sheetData sheetId="5626" refreshError="1"/>
      <sheetData sheetId="5627" refreshError="1"/>
      <sheetData sheetId="5628" refreshError="1"/>
      <sheetData sheetId="5629" refreshError="1"/>
      <sheetData sheetId="5630" refreshError="1"/>
      <sheetData sheetId="5631" refreshError="1"/>
      <sheetData sheetId="5632" refreshError="1"/>
      <sheetData sheetId="5633" refreshError="1"/>
      <sheetData sheetId="5634" refreshError="1"/>
      <sheetData sheetId="5635" refreshError="1"/>
      <sheetData sheetId="5636" refreshError="1"/>
      <sheetData sheetId="5637" refreshError="1"/>
      <sheetData sheetId="5638" refreshError="1"/>
      <sheetData sheetId="5639" refreshError="1"/>
      <sheetData sheetId="5640" refreshError="1"/>
      <sheetData sheetId="5641" refreshError="1"/>
      <sheetData sheetId="5642" refreshError="1"/>
      <sheetData sheetId="5643" refreshError="1"/>
      <sheetData sheetId="5644" refreshError="1"/>
      <sheetData sheetId="5645" refreshError="1"/>
      <sheetData sheetId="5646" refreshError="1"/>
      <sheetData sheetId="5647" refreshError="1"/>
      <sheetData sheetId="5648" refreshError="1"/>
      <sheetData sheetId="5649" refreshError="1"/>
      <sheetData sheetId="5650" refreshError="1"/>
      <sheetData sheetId="5651" refreshError="1"/>
      <sheetData sheetId="5652" refreshError="1"/>
      <sheetData sheetId="5653" refreshError="1"/>
      <sheetData sheetId="5654" refreshError="1"/>
      <sheetData sheetId="5655" refreshError="1"/>
      <sheetData sheetId="5656" refreshError="1"/>
      <sheetData sheetId="5657" refreshError="1"/>
      <sheetData sheetId="5658" refreshError="1"/>
      <sheetData sheetId="5659" refreshError="1"/>
      <sheetData sheetId="5660" refreshError="1"/>
      <sheetData sheetId="5661" refreshError="1"/>
      <sheetData sheetId="5662" refreshError="1"/>
      <sheetData sheetId="5663" refreshError="1"/>
      <sheetData sheetId="5664" refreshError="1"/>
      <sheetData sheetId="5665" refreshError="1"/>
      <sheetData sheetId="5666" refreshError="1"/>
      <sheetData sheetId="5667" refreshError="1"/>
      <sheetData sheetId="5668" refreshError="1"/>
      <sheetData sheetId="5669" refreshError="1"/>
      <sheetData sheetId="5670" refreshError="1"/>
      <sheetData sheetId="5671" refreshError="1"/>
      <sheetData sheetId="5672" refreshError="1"/>
      <sheetData sheetId="5673" refreshError="1"/>
      <sheetData sheetId="5674" refreshError="1"/>
      <sheetData sheetId="5675" refreshError="1"/>
      <sheetData sheetId="5676" refreshError="1"/>
      <sheetData sheetId="5677" refreshError="1"/>
      <sheetData sheetId="5678" refreshError="1"/>
      <sheetData sheetId="5679" refreshError="1"/>
      <sheetData sheetId="5680" refreshError="1"/>
      <sheetData sheetId="5681" refreshError="1"/>
      <sheetData sheetId="5682" refreshError="1"/>
      <sheetData sheetId="5683" refreshError="1"/>
      <sheetData sheetId="5684" refreshError="1"/>
      <sheetData sheetId="5685" refreshError="1"/>
      <sheetData sheetId="5686" refreshError="1"/>
      <sheetData sheetId="5687" refreshError="1"/>
      <sheetData sheetId="5688" refreshError="1"/>
      <sheetData sheetId="5689" refreshError="1"/>
      <sheetData sheetId="5690" refreshError="1"/>
      <sheetData sheetId="5691" refreshError="1"/>
      <sheetData sheetId="5692" refreshError="1"/>
      <sheetData sheetId="5693" refreshError="1"/>
      <sheetData sheetId="5694" refreshError="1"/>
      <sheetData sheetId="5695" refreshError="1"/>
      <sheetData sheetId="5696" refreshError="1"/>
      <sheetData sheetId="5697" refreshError="1"/>
      <sheetData sheetId="5698" refreshError="1"/>
      <sheetData sheetId="5699" refreshError="1"/>
      <sheetData sheetId="5700" refreshError="1"/>
      <sheetData sheetId="5701" refreshError="1"/>
      <sheetData sheetId="5702" refreshError="1"/>
      <sheetData sheetId="5703" refreshError="1"/>
      <sheetData sheetId="5704" refreshError="1"/>
      <sheetData sheetId="5705" refreshError="1"/>
      <sheetData sheetId="5706" refreshError="1"/>
      <sheetData sheetId="5707" refreshError="1"/>
      <sheetData sheetId="5708" refreshError="1"/>
      <sheetData sheetId="5709" refreshError="1"/>
      <sheetData sheetId="5710" refreshError="1"/>
      <sheetData sheetId="5711" refreshError="1"/>
      <sheetData sheetId="5712" refreshError="1"/>
      <sheetData sheetId="5713" refreshError="1"/>
      <sheetData sheetId="5714" refreshError="1"/>
      <sheetData sheetId="5715" refreshError="1"/>
      <sheetData sheetId="5716" refreshError="1"/>
      <sheetData sheetId="5717" refreshError="1"/>
      <sheetData sheetId="5718" refreshError="1"/>
      <sheetData sheetId="5719" refreshError="1"/>
      <sheetData sheetId="5720" refreshError="1"/>
      <sheetData sheetId="5721" refreshError="1"/>
      <sheetData sheetId="5722" refreshError="1"/>
      <sheetData sheetId="5723" refreshError="1"/>
      <sheetData sheetId="5724" refreshError="1"/>
      <sheetData sheetId="5725" refreshError="1"/>
      <sheetData sheetId="5726" refreshError="1"/>
      <sheetData sheetId="5727" refreshError="1"/>
      <sheetData sheetId="5728" refreshError="1"/>
      <sheetData sheetId="5729" refreshError="1"/>
      <sheetData sheetId="5730" refreshError="1"/>
      <sheetData sheetId="5731" refreshError="1"/>
      <sheetData sheetId="5732" refreshError="1"/>
      <sheetData sheetId="5733" refreshError="1"/>
      <sheetData sheetId="5734" refreshError="1"/>
      <sheetData sheetId="5735" refreshError="1"/>
      <sheetData sheetId="5736" refreshError="1"/>
      <sheetData sheetId="5737" refreshError="1"/>
      <sheetData sheetId="5738" refreshError="1"/>
      <sheetData sheetId="5739" refreshError="1"/>
      <sheetData sheetId="5740" refreshError="1"/>
      <sheetData sheetId="5741" refreshError="1"/>
      <sheetData sheetId="5742" refreshError="1"/>
      <sheetData sheetId="5743" refreshError="1"/>
      <sheetData sheetId="5744" refreshError="1"/>
      <sheetData sheetId="5745" refreshError="1"/>
      <sheetData sheetId="5746" refreshError="1"/>
      <sheetData sheetId="5747" refreshError="1"/>
      <sheetData sheetId="5748" refreshError="1"/>
      <sheetData sheetId="5749" refreshError="1"/>
      <sheetData sheetId="5750" refreshError="1"/>
      <sheetData sheetId="5751" refreshError="1"/>
      <sheetData sheetId="5752" refreshError="1"/>
      <sheetData sheetId="5753" refreshError="1"/>
      <sheetData sheetId="5754" refreshError="1"/>
      <sheetData sheetId="5755" refreshError="1"/>
      <sheetData sheetId="5756" refreshError="1"/>
      <sheetData sheetId="5757" refreshError="1"/>
      <sheetData sheetId="5758" refreshError="1"/>
      <sheetData sheetId="5759" refreshError="1"/>
      <sheetData sheetId="5760" refreshError="1"/>
      <sheetData sheetId="5761" refreshError="1"/>
      <sheetData sheetId="5762" refreshError="1"/>
      <sheetData sheetId="5763" refreshError="1"/>
      <sheetData sheetId="5764" refreshError="1"/>
      <sheetData sheetId="5765" refreshError="1"/>
      <sheetData sheetId="5766" refreshError="1"/>
      <sheetData sheetId="5767" refreshError="1"/>
      <sheetData sheetId="5768" refreshError="1"/>
      <sheetData sheetId="5769" refreshError="1"/>
      <sheetData sheetId="5770" refreshError="1"/>
      <sheetData sheetId="5771" refreshError="1"/>
      <sheetData sheetId="5772" refreshError="1"/>
      <sheetData sheetId="5773" refreshError="1"/>
      <sheetData sheetId="5774" refreshError="1"/>
      <sheetData sheetId="5775" refreshError="1"/>
      <sheetData sheetId="5776" refreshError="1"/>
      <sheetData sheetId="5777" refreshError="1"/>
      <sheetData sheetId="5778" refreshError="1"/>
      <sheetData sheetId="5779" refreshError="1"/>
      <sheetData sheetId="5780" refreshError="1"/>
      <sheetData sheetId="5781" refreshError="1"/>
      <sheetData sheetId="5782" refreshError="1"/>
      <sheetData sheetId="5783" refreshError="1"/>
      <sheetData sheetId="5784" refreshError="1"/>
      <sheetData sheetId="5785" refreshError="1"/>
      <sheetData sheetId="5786" refreshError="1"/>
      <sheetData sheetId="5787" refreshError="1"/>
      <sheetData sheetId="5788" refreshError="1"/>
      <sheetData sheetId="5789" refreshError="1"/>
      <sheetData sheetId="5790" refreshError="1"/>
      <sheetData sheetId="5791" refreshError="1"/>
      <sheetData sheetId="5792" refreshError="1"/>
      <sheetData sheetId="5793" refreshError="1"/>
      <sheetData sheetId="5794" refreshError="1"/>
      <sheetData sheetId="5795" refreshError="1"/>
      <sheetData sheetId="5796" refreshError="1"/>
      <sheetData sheetId="5797" refreshError="1"/>
      <sheetData sheetId="5798" refreshError="1"/>
      <sheetData sheetId="5799" refreshError="1"/>
      <sheetData sheetId="5800" refreshError="1"/>
      <sheetData sheetId="5801" refreshError="1"/>
      <sheetData sheetId="5802" refreshError="1"/>
      <sheetData sheetId="5803" refreshError="1"/>
      <sheetData sheetId="5804" refreshError="1"/>
      <sheetData sheetId="5805" refreshError="1"/>
      <sheetData sheetId="5806" refreshError="1"/>
      <sheetData sheetId="5807" refreshError="1"/>
      <sheetData sheetId="5808" refreshError="1"/>
      <sheetData sheetId="5809" refreshError="1"/>
      <sheetData sheetId="5810" refreshError="1"/>
      <sheetData sheetId="5811" refreshError="1"/>
      <sheetData sheetId="5812" refreshError="1"/>
      <sheetData sheetId="5813" refreshError="1"/>
      <sheetData sheetId="5814" refreshError="1"/>
      <sheetData sheetId="5815" refreshError="1"/>
      <sheetData sheetId="5816" refreshError="1"/>
      <sheetData sheetId="5817" refreshError="1"/>
      <sheetData sheetId="5818" refreshError="1"/>
      <sheetData sheetId="5819" refreshError="1"/>
      <sheetData sheetId="5820" refreshError="1"/>
      <sheetData sheetId="5821" refreshError="1"/>
      <sheetData sheetId="5822" refreshError="1"/>
      <sheetData sheetId="5823" refreshError="1"/>
      <sheetData sheetId="5824" refreshError="1"/>
      <sheetData sheetId="5825" refreshError="1"/>
      <sheetData sheetId="5826" refreshError="1"/>
      <sheetData sheetId="5827" refreshError="1"/>
      <sheetData sheetId="5828" refreshError="1"/>
      <sheetData sheetId="5829" refreshError="1"/>
      <sheetData sheetId="5830" refreshError="1"/>
      <sheetData sheetId="5831" refreshError="1"/>
      <sheetData sheetId="5832" refreshError="1"/>
      <sheetData sheetId="5833" refreshError="1"/>
      <sheetData sheetId="5834" refreshError="1"/>
      <sheetData sheetId="5835" refreshError="1"/>
      <sheetData sheetId="5836" refreshError="1"/>
      <sheetData sheetId="5837" refreshError="1"/>
      <sheetData sheetId="5838" refreshError="1"/>
      <sheetData sheetId="5839" refreshError="1"/>
      <sheetData sheetId="5840" refreshError="1"/>
      <sheetData sheetId="5841" refreshError="1"/>
      <sheetData sheetId="5842" refreshError="1"/>
      <sheetData sheetId="5843" refreshError="1"/>
      <sheetData sheetId="5844" refreshError="1"/>
      <sheetData sheetId="5845" refreshError="1"/>
      <sheetData sheetId="5846" refreshError="1"/>
      <sheetData sheetId="5847" refreshError="1"/>
      <sheetData sheetId="5848" refreshError="1"/>
      <sheetData sheetId="5849" refreshError="1"/>
      <sheetData sheetId="5850" refreshError="1"/>
      <sheetData sheetId="5851" refreshError="1"/>
      <sheetData sheetId="5852" refreshError="1"/>
      <sheetData sheetId="5853" refreshError="1"/>
      <sheetData sheetId="5854" refreshError="1"/>
      <sheetData sheetId="5855" refreshError="1"/>
      <sheetData sheetId="5856" refreshError="1"/>
      <sheetData sheetId="5857" refreshError="1"/>
      <sheetData sheetId="5858" refreshError="1"/>
      <sheetData sheetId="5859" refreshError="1"/>
      <sheetData sheetId="5860" refreshError="1"/>
      <sheetData sheetId="5861" refreshError="1"/>
      <sheetData sheetId="5862" refreshError="1"/>
      <sheetData sheetId="5863" refreshError="1"/>
      <sheetData sheetId="5864" refreshError="1"/>
      <sheetData sheetId="5865" refreshError="1"/>
      <sheetData sheetId="5866" refreshError="1"/>
      <sheetData sheetId="5867" refreshError="1"/>
      <sheetData sheetId="5868" refreshError="1"/>
      <sheetData sheetId="5869" refreshError="1"/>
      <sheetData sheetId="5870" refreshError="1"/>
      <sheetData sheetId="5871" refreshError="1"/>
      <sheetData sheetId="5872" refreshError="1"/>
      <sheetData sheetId="5873" refreshError="1"/>
      <sheetData sheetId="5874" refreshError="1"/>
      <sheetData sheetId="5875" refreshError="1"/>
      <sheetData sheetId="5876" refreshError="1"/>
      <sheetData sheetId="5877" refreshError="1"/>
      <sheetData sheetId="5878" refreshError="1"/>
      <sheetData sheetId="5879" refreshError="1"/>
      <sheetData sheetId="5880" refreshError="1"/>
      <sheetData sheetId="5881" refreshError="1"/>
      <sheetData sheetId="5882" refreshError="1"/>
      <sheetData sheetId="5883" refreshError="1"/>
      <sheetData sheetId="5884" refreshError="1"/>
      <sheetData sheetId="5885" refreshError="1"/>
      <sheetData sheetId="5886" refreshError="1"/>
      <sheetData sheetId="5887" refreshError="1"/>
      <sheetData sheetId="5888" refreshError="1"/>
      <sheetData sheetId="5889" refreshError="1"/>
      <sheetData sheetId="5890" refreshError="1"/>
      <sheetData sheetId="5891" refreshError="1"/>
      <sheetData sheetId="5892" refreshError="1"/>
      <sheetData sheetId="5893" refreshError="1"/>
      <sheetData sheetId="5894" refreshError="1"/>
      <sheetData sheetId="5895" refreshError="1"/>
      <sheetData sheetId="5896" refreshError="1"/>
      <sheetData sheetId="5897" refreshError="1"/>
      <sheetData sheetId="5898" refreshError="1"/>
      <sheetData sheetId="5899" refreshError="1"/>
      <sheetData sheetId="5900" refreshError="1"/>
      <sheetData sheetId="5901" refreshError="1"/>
      <sheetData sheetId="5902" refreshError="1"/>
      <sheetData sheetId="5903" refreshError="1"/>
      <sheetData sheetId="5904" refreshError="1"/>
      <sheetData sheetId="5905" refreshError="1"/>
      <sheetData sheetId="5906" refreshError="1"/>
      <sheetData sheetId="5907" refreshError="1"/>
      <sheetData sheetId="5908" refreshError="1"/>
      <sheetData sheetId="5909" refreshError="1"/>
      <sheetData sheetId="5910" refreshError="1"/>
      <sheetData sheetId="5911" refreshError="1"/>
      <sheetData sheetId="5912" refreshError="1"/>
      <sheetData sheetId="5913" refreshError="1"/>
      <sheetData sheetId="5914" refreshError="1"/>
      <sheetData sheetId="5915" refreshError="1"/>
      <sheetData sheetId="5916" refreshError="1"/>
      <sheetData sheetId="5917" refreshError="1"/>
      <sheetData sheetId="5918" refreshError="1"/>
      <sheetData sheetId="5919" refreshError="1"/>
      <sheetData sheetId="5920" refreshError="1"/>
      <sheetData sheetId="5921" refreshError="1"/>
      <sheetData sheetId="5922" refreshError="1"/>
      <sheetData sheetId="5923" refreshError="1"/>
      <sheetData sheetId="5924" refreshError="1"/>
      <sheetData sheetId="5925" refreshError="1"/>
      <sheetData sheetId="5926" refreshError="1"/>
      <sheetData sheetId="5927" refreshError="1"/>
      <sheetData sheetId="5928" refreshError="1"/>
      <sheetData sheetId="5929" refreshError="1"/>
      <sheetData sheetId="5930" refreshError="1"/>
      <sheetData sheetId="5931" refreshError="1"/>
      <sheetData sheetId="5932" refreshError="1"/>
      <sheetData sheetId="5933" refreshError="1"/>
      <sheetData sheetId="5934" refreshError="1"/>
      <sheetData sheetId="5935" refreshError="1"/>
      <sheetData sheetId="5936" refreshError="1"/>
      <sheetData sheetId="5937" refreshError="1"/>
      <sheetData sheetId="5938" refreshError="1"/>
      <sheetData sheetId="5939" refreshError="1"/>
      <sheetData sheetId="5940" refreshError="1"/>
      <sheetData sheetId="5941" refreshError="1"/>
      <sheetData sheetId="5942" refreshError="1"/>
      <sheetData sheetId="5943" refreshError="1"/>
      <sheetData sheetId="5944" refreshError="1"/>
      <sheetData sheetId="5945" refreshError="1"/>
      <sheetData sheetId="5946" refreshError="1"/>
      <sheetData sheetId="5947" refreshError="1"/>
      <sheetData sheetId="5948" refreshError="1"/>
      <sheetData sheetId="5949" refreshError="1"/>
      <sheetData sheetId="5950" refreshError="1"/>
      <sheetData sheetId="5951" refreshError="1"/>
      <sheetData sheetId="5952" refreshError="1"/>
      <sheetData sheetId="5953" refreshError="1"/>
      <sheetData sheetId="5954" refreshError="1"/>
      <sheetData sheetId="5955" refreshError="1"/>
      <sheetData sheetId="5956" refreshError="1"/>
      <sheetData sheetId="5957" refreshError="1"/>
      <sheetData sheetId="5958" refreshError="1"/>
      <sheetData sheetId="5959" refreshError="1"/>
      <sheetData sheetId="5960" refreshError="1"/>
      <sheetData sheetId="5961" refreshError="1"/>
      <sheetData sheetId="5962" refreshError="1"/>
      <sheetData sheetId="5963" refreshError="1"/>
      <sheetData sheetId="5964" refreshError="1"/>
      <sheetData sheetId="5965" refreshError="1"/>
      <sheetData sheetId="5966" refreshError="1"/>
      <sheetData sheetId="5967" refreshError="1"/>
      <sheetData sheetId="5968" refreshError="1"/>
      <sheetData sheetId="5969" refreshError="1"/>
      <sheetData sheetId="5970" refreshError="1"/>
      <sheetData sheetId="5971" refreshError="1"/>
      <sheetData sheetId="5972" refreshError="1"/>
      <sheetData sheetId="5973" refreshError="1"/>
      <sheetData sheetId="5974" refreshError="1"/>
      <sheetData sheetId="5975" refreshError="1"/>
      <sheetData sheetId="5976" refreshError="1"/>
      <sheetData sheetId="5977" refreshError="1"/>
      <sheetData sheetId="5978" refreshError="1"/>
      <sheetData sheetId="5979" refreshError="1"/>
      <sheetData sheetId="5980" refreshError="1"/>
      <sheetData sheetId="5981" refreshError="1"/>
      <sheetData sheetId="5982" refreshError="1"/>
      <sheetData sheetId="5983" refreshError="1"/>
      <sheetData sheetId="5984" refreshError="1"/>
      <sheetData sheetId="5985" refreshError="1"/>
      <sheetData sheetId="5986" refreshError="1"/>
      <sheetData sheetId="5987" refreshError="1"/>
      <sheetData sheetId="5988" refreshError="1"/>
      <sheetData sheetId="5989" refreshError="1"/>
      <sheetData sheetId="5990" refreshError="1"/>
      <sheetData sheetId="5991" refreshError="1"/>
      <sheetData sheetId="5992" refreshError="1"/>
      <sheetData sheetId="5993" refreshError="1"/>
      <sheetData sheetId="5994" refreshError="1"/>
      <sheetData sheetId="5995" refreshError="1"/>
      <sheetData sheetId="5996" refreshError="1"/>
      <sheetData sheetId="5997" refreshError="1"/>
      <sheetData sheetId="5998" refreshError="1"/>
      <sheetData sheetId="5999" refreshError="1"/>
      <sheetData sheetId="6000" refreshError="1"/>
      <sheetData sheetId="6001" refreshError="1"/>
      <sheetData sheetId="6002" refreshError="1"/>
      <sheetData sheetId="6003" refreshError="1"/>
      <sheetData sheetId="6004" refreshError="1"/>
      <sheetData sheetId="6005" refreshError="1"/>
      <sheetData sheetId="6006" refreshError="1"/>
      <sheetData sheetId="6007" refreshError="1"/>
      <sheetData sheetId="6008" refreshError="1"/>
      <sheetData sheetId="6009" refreshError="1"/>
      <sheetData sheetId="6010" refreshError="1"/>
      <sheetData sheetId="6011" refreshError="1"/>
      <sheetData sheetId="6012" refreshError="1"/>
      <sheetData sheetId="6013" refreshError="1"/>
      <sheetData sheetId="6014" refreshError="1"/>
      <sheetData sheetId="6015" refreshError="1"/>
      <sheetData sheetId="6016" refreshError="1"/>
      <sheetData sheetId="6017" refreshError="1"/>
      <sheetData sheetId="6018" refreshError="1"/>
      <sheetData sheetId="6019" refreshError="1"/>
      <sheetData sheetId="6020" refreshError="1"/>
      <sheetData sheetId="6021" refreshError="1"/>
      <sheetData sheetId="6022" refreshError="1"/>
      <sheetData sheetId="6023" refreshError="1"/>
      <sheetData sheetId="6024" refreshError="1"/>
      <sheetData sheetId="6025" refreshError="1"/>
      <sheetData sheetId="6026" refreshError="1"/>
      <sheetData sheetId="6027" refreshError="1"/>
      <sheetData sheetId="6028" refreshError="1"/>
      <sheetData sheetId="6029" refreshError="1"/>
      <sheetData sheetId="6030" refreshError="1"/>
      <sheetData sheetId="6031" refreshError="1"/>
      <sheetData sheetId="6032" refreshError="1"/>
      <sheetData sheetId="6033" refreshError="1"/>
      <sheetData sheetId="6034" refreshError="1"/>
      <sheetData sheetId="6035" refreshError="1"/>
      <sheetData sheetId="6036" refreshError="1"/>
      <sheetData sheetId="6037" refreshError="1"/>
      <sheetData sheetId="6038" refreshError="1"/>
      <sheetData sheetId="6039" refreshError="1"/>
      <sheetData sheetId="6040" refreshError="1"/>
      <sheetData sheetId="6041" refreshError="1"/>
      <sheetData sheetId="6042" refreshError="1"/>
      <sheetData sheetId="6043" refreshError="1"/>
      <sheetData sheetId="6044" refreshError="1"/>
      <sheetData sheetId="6045" refreshError="1"/>
      <sheetData sheetId="6046" refreshError="1"/>
      <sheetData sheetId="6047" refreshError="1"/>
      <sheetData sheetId="6048" refreshError="1"/>
      <sheetData sheetId="6049" refreshError="1"/>
      <sheetData sheetId="6050" refreshError="1"/>
      <sheetData sheetId="6051" refreshError="1"/>
      <sheetData sheetId="6052" refreshError="1"/>
      <sheetData sheetId="6053" refreshError="1"/>
      <sheetData sheetId="6054" refreshError="1"/>
      <sheetData sheetId="6055" refreshError="1"/>
      <sheetData sheetId="6056" refreshError="1"/>
      <sheetData sheetId="6057" refreshError="1"/>
      <sheetData sheetId="6058" refreshError="1"/>
      <sheetData sheetId="6059" refreshError="1"/>
      <sheetData sheetId="6060" refreshError="1"/>
      <sheetData sheetId="6061" refreshError="1"/>
      <sheetData sheetId="6062" refreshError="1"/>
      <sheetData sheetId="6063" refreshError="1"/>
      <sheetData sheetId="6064" refreshError="1"/>
      <sheetData sheetId="6065" refreshError="1"/>
      <sheetData sheetId="6066" refreshError="1"/>
      <sheetData sheetId="6067" refreshError="1"/>
      <sheetData sheetId="6068" refreshError="1"/>
      <sheetData sheetId="6069" refreshError="1"/>
      <sheetData sheetId="6070" refreshError="1"/>
      <sheetData sheetId="6071" refreshError="1"/>
      <sheetData sheetId="6072" refreshError="1"/>
      <sheetData sheetId="6073" refreshError="1"/>
      <sheetData sheetId="6074" refreshError="1"/>
      <sheetData sheetId="6075" refreshError="1"/>
      <sheetData sheetId="6076" refreshError="1"/>
      <sheetData sheetId="6077" refreshError="1"/>
      <sheetData sheetId="6078" refreshError="1"/>
      <sheetData sheetId="6079" refreshError="1"/>
      <sheetData sheetId="6080" refreshError="1"/>
      <sheetData sheetId="6081" refreshError="1"/>
      <sheetData sheetId="6082" refreshError="1"/>
      <sheetData sheetId="6083" refreshError="1"/>
      <sheetData sheetId="6084" refreshError="1"/>
      <sheetData sheetId="6085" refreshError="1"/>
      <sheetData sheetId="6086" refreshError="1"/>
      <sheetData sheetId="6087" refreshError="1"/>
      <sheetData sheetId="6088" refreshError="1"/>
      <sheetData sheetId="6089" refreshError="1"/>
      <sheetData sheetId="6090" refreshError="1"/>
      <sheetData sheetId="6091" refreshError="1"/>
      <sheetData sheetId="6092" refreshError="1"/>
      <sheetData sheetId="6093" refreshError="1"/>
      <sheetData sheetId="6094" refreshError="1"/>
      <sheetData sheetId="6095" refreshError="1"/>
      <sheetData sheetId="6096" refreshError="1"/>
      <sheetData sheetId="6097" refreshError="1"/>
      <sheetData sheetId="6098" refreshError="1"/>
      <sheetData sheetId="6099" refreshError="1"/>
      <sheetData sheetId="6100" refreshError="1"/>
      <sheetData sheetId="6101" refreshError="1"/>
      <sheetData sheetId="6102" refreshError="1"/>
      <sheetData sheetId="6103" refreshError="1"/>
      <sheetData sheetId="6104" refreshError="1"/>
      <sheetData sheetId="6105" refreshError="1"/>
      <sheetData sheetId="6106" refreshError="1"/>
      <sheetData sheetId="6107" refreshError="1"/>
      <sheetData sheetId="6108" refreshError="1"/>
      <sheetData sheetId="6109" refreshError="1"/>
      <sheetData sheetId="6110" refreshError="1"/>
      <sheetData sheetId="6111" refreshError="1"/>
      <sheetData sheetId="6112" refreshError="1"/>
      <sheetData sheetId="6113" refreshError="1"/>
      <sheetData sheetId="6114" refreshError="1"/>
      <sheetData sheetId="6115" refreshError="1"/>
      <sheetData sheetId="6116" refreshError="1"/>
      <sheetData sheetId="6117" refreshError="1"/>
      <sheetData sheetId="6118" refreshError="1"/>
      <sheetData sheetId="6119" refreshError="1"/>
      <sheetData sheetId="6120" refreshError="1"/>
      <sheetData sheetId="6121" refreshError="1"/>
      <sheetData sheetId="6122" refreshError="1"/>
      <sheetData sheetId="6123" refreshError="1"/>
      <sheetData sheetId="6124" refreshError="1"/>
      <sheetData sheetId="6125" refreshError="1"/>
      <sheetData sheetId="6126" refreshError="1"/>
      <sheetData sheetId="6127" refreshError="1"/>
      <sheetData sheetId="6128" refreshError="1"/>
      <sheetData sheetId="6129" refreshError="1"/>
      <sheetData sheetId="6130" refreshError="1"/>
      <sheetData sheetId="6131" refreshError="1"/>
      <sheetData sheetId="6132" refreshError="1"/>
      <sheetData sheetId="6133" refreshError="1"/>
      <sheetData sheetId="6134" refreshError="1"/>
      <sheetData sheetId="6135" refreshError="1"/>
      <sheetData sheetId="6136" refreshError="1"/>
      <sheetData sheetId="6137" refreshError="1"/>
      <sheetData sheetId="6138" refreshError="1"/>
      <sheetData sheetId="6139" refreshError="1"/>
      <sheetData sheetId="6140" refreshError="1"/>
      <sheetData sheetId="6141" refreshError="1"/>
      <sheetData sheetId="6142" refreshError="1"/>
      <sheetData sheetId="6143" refreshError="1"/>
      <sheetData sheetId="6144" refreshError="1"/>
      <sheetData sheetId="6145" refreshError="1"/>
      <sheetData sheetId="6146" refreshError="1"/>
      <sheetData sheetId="6147" refreshError="1"/>
      <sheetData sheetId="6148" refreshError="1"/>
      <sheetData sheetId="6149" refreshError="1"/>
      <sheetData sheetId="6150" refreshError="1"/>
      <sheetData sheetId="6151" refreshError="1"/>
      <sheetData sheetId="6152" refreshError="1"/>
      <sheetData sheetId="6153" refreshError="1"/>
      <sheetData sheetId="6154" refreshError="1"/>
      <sheetData sheetId="6155" refreshError="1"/>
      <sheetData sheetId="6156" refreshError="1"/>
      <sheetData sheetId="6157" refreshError="1"/>
      <sheetData sheetId="6158" refreshError="1"/>
      <sheetData sheetId="6159" refreshError="1"/>
      <sheetData sheetId="6160" refreshError="1"/>
      <sheetData sheetId="6161" refreshError="1"/>
      <sheetData sheetId="6162" refreshError="1"/>
      <sheetData sheetId="6163" refreshError="1"/>
      <sheetData sheetId="6164" refreshError="1"/>
      <sheetData sheetId="6165" refreshError="1"/>
      <sheetData sheetId="6166" refreshError="1"/>
      <sheetData sheetId="6167" refreshError="1"/>
      <sheetData sheetId="6168" refreshError="1"/>
      <sheetData sheetId="6169" refreshError="1"/>
      <sheetData sheetId="6170" refreshError="1"/>
      <sheetData sheetId="6171" refreshError="1"/>
      <sheetData sheetId="6172" refreshError="1"/>
      <sheetData sheetId="6173" refreshError="1"/>
      <sheetData sheetId="6174" refreshError="1"/>
      <sheetData sheetId="6175" refreshError="1"/>
      <sheetData sheetId="6176" refreshError="1"/>
      <sheetData sheetId="6177" refreshError="1"/>
      <sheetData sheetId="6178" refreshError="1"/>
      <sheetData sheetId="6179" refreshError="1"/>
      <sheetData sheetId="6180" refreshError="1"/>
      <sheetData sheetId="6181" refreshError="1"/>
      <sheetData sheetId="6182" refreshError="1"/>
      <sheetData sheetId="6183" refreshError="1"/>
      <sheetData sheetId="6184" refreshError="1"/>
      <sheetData sheetId="6185" refreshError="1"/>
      <sheetData sheetId="6186" refreshError="1"/>
      <sheetData sheetId="6187" refreshError="1"/>
      <sheetData sheetId="6188" refreshError="1"/>
      <sheetData sheetId="6189" refreshError="1"/>
      <sheetData sheetId="6190" refreshError="1"/>
      <sheetData sheetId="6191" refreshError="1"/>
      <sheetData sheetId="6192" refreshError="1"/>
      <sheetData sheetId="6193" refreshError="1"/>
      <sheetData sheetId="6194" refreshError="1"/>
      <sheetData sheetId="6195" refreshError="1"/>
      <sheetData sheetId="6196" refreshError="1"/>
      <sheetData sheetId="6197" refreshError="1"/>
      <sheetData sheetId="6198" refreshError="1"/>
      <sheetData sheetId="6199" refreshError="1"/>
      <sheetData sheetId="6200" refreshError="1"/>
      <sheetData sheetId="6201" refreshError="1"/>
      <sheetData sheetId="6202" refreshError="1"/>
      <sheetData sheetId="6203" refreshError="1"/>
      <sheetData sheetId="6204" refreshError="1"/>
      <sheetData sheetId="6205" refreshError="1"/>
      <sheetData sheetId="6206" refreshError="1"/>
      <sheetData sheetId="6207" refreshError="1"/>
      <sheetData sheetId="6208" refreshError="1"/>
      <sheetData sheetId="6209" refreshError="1"/>
      <sheetData sheetId="6210" refreshError="1"/>
      <sheetData sheetId="6211" refreshError="1"/>
      <sheetData sheetId="6212" refreshError="1"/>
      <sheetData sheetId="6213" refreshError="1"/>
      <sheetData sheetId="6214" refreshError="1"/>
      <sheetData sheetId="6215" refreshError="1"/>
      <sheetData sheetId="6216" refreshError="1"/>
      <sheetData sheetId="6217" refreshError="1"/>
      <sheetData sheetId="6218" refreshError="1"/>
      <sheetData sheetId="6219" refreshError="1"/>
      <sheetData sheetId="6220" refreshError="1"/>
      <sheetData sheetId="6221" refreshError="1"/>
      <sheetData sheetId="6222" refreshError="1"/>
      <sheetData sheetId="6223" refreshError="1"/>
      <sheetData sheetId="6224" refreshError="1"/>
      <sheetData sheetId="6225" refreshError="1"/>
      <sheetData sheetId="6226" refreshError="1"/>
      <sheetData sheetId="6227" refreshError="1"/>
      <sheetData sheetId="6228" refreshError="1"/>
      <sheetData sheetId="6229" refreshError="1"/>
      <sheetData sheetId="6230" refreshError="1"/>
      <sheetData sheetId="6231" refreshError="1"/>
      <sheetData sheetId="6232" refreshError="1"/>
      <sheetData sheetId="6233" refreshError="1"/>
      <sheetData sheetId="6234" refreshError="1"/>
      <sheetData sheetId="6235" refreshError="1"/>
      <sheetData sheetId="6236" refreshError="1"/>
      <sheetData sheetId="6237" refreshError="1"/>
      <sheetData sheetId="6238" refreshError="1"/>
      <sheetData sheetId="6239" refreshError="1"/>
      <sheetData sheetId="6240" refreshError="1"/>
      <sheetData sheetId="6241" refreshError="1"/>
      <sheetData sheetId="6242" refreshError="1"/>
      <sheetData sheetId="6243" refreshError="1"/>
      <sheetData sheetId="6244" refreshError="1"/>
      <sheetData sheetId="6245" refreshError="1"/>
      <sheetData sheetId="6246" refreshError="1"/>
      <sheetData sheetId="6247" refreshError="1"/>
      <sheetData sheetId="6248" refreshError="1"/>
      <sheetData sheetId="6249" refreshError="1"/>
      <sheetData sheetId="6250" refreshError="1"/>
      <sheetData sheetId="6251" refreshError="1"/>
      <sheetData sheetId="6252" refreshError="1"/>
      <sheetData sheetId="6253" refreshError="1"/>
      <sheetData sheetId="6254" refreshError="1"/>
      <sheetData sheetId="6255" refreshError="1"/>
      <sheetData sheetId="6256" refreshError="1"/>
      <sheetData sheetId="6257" refreshError="1"/>
      <sheetData sheetId="6258" refreshError="1"/>
      <sheetData sheetId="6259" refreshError="1"/>
      <sheetData sheetId="6260" refreshError="1"/>
      <sheetData sheetId="6261" refreshError="1"/>
      <sheetData sheetId="6262" refreshError="1"/>
      <sheetData sheetId="6263" refreshError="1"/>
      <sheetData sheetId="6264" refreshError="1"/>
      <sheetData sheetId="6265" refreshError="1"/>
      <sheetData sheetId="6266" refreshError="1"/>
      <sheetData sheetId="6267" refreshError="1"/>
      <sheetData sheetId="6268" refreshError="1"/>
      <sheetData sheetId="6269" refreshError="1"/>
      <sheetData sheetId="6270" refreshError="1"/>
      <sheetData sheetId="6271" refreshError="1"/>
      <sheetData sheetId="6272" refreshError="1"/>
      <sheetData sheetId="6273" refreshError="1"/>
      <sheetData sheetId="6274" refreshError="1"/>
      <sheetData sheetId="6275" refreshError="1"/>
      <sheetData sheetId="6276" refreshError="1"/>
      <sheetData sheetId="6277" refreshError="1"/>
      <sheetData sheetId="6278" refreshError="1"/>
      <sheetData sheetId="6279" refreshError="1"/>
      <sheetData sheetId="6280" refreshError="1"/>
      <sheetData sheetId="6281" refreshError="1"/>
      <sheetData sheetId="6282" refreshError="1"/>
      <sheetData sheetId="6283" refreshError="1"/>
      <sheetData sheetId="6284" refreshError="1"/>
      <sheetData sheetId="6285" refreshError="1"/>
      <sheetData sheetId="6286" refreshError="1"/>
      <sheetData sheetId="6287" refreshError="1"/>
      <sheetData sheetId="6288" refreshError="1"/>
      <sheetData sheetId="6289" refreshError="1"/>
      <sheetData sheetId="6290" refreshError="1"/>
      <sheetData sheetId="6291" refreshError="1"/>
      <sheetData sheetId="6292" refreshError="1"/>
      <sheetData sheetId="6293" refreshError="1"/>
      <sheetData sheetId="6294" refreshError="1"/>
      <sheetData sheetId="6295" refreshError="1"/>
      <sheetData sheetId="6296" refreshError="1"/>
      <sheetData sheetId="6297" refreshError="1"/>
      <sheetData sheetId="6298" refreshError="1"/>
      <sheetData sheetId="6299" refreshError="1"/>
      <sheetData sheetId="6300" refreshError="1"/>
      <sheetData sheetId="6301" refreshError="1"/>
      <sheetData sheetId="6302" refreshError="1"/>
      <sheetData sheetId="6303" refreshError="1"/>
      <sheetData sheetId="6304" refreshError="1"/>
      <sheetData sheetId="6305" refreshError="1"/>
      <sheetData sheetId="6306" refreshError="1"/>
      <sheetData sheetId="6307" refreshError="1"/>
      <sheetData sheetId="6308" refreshError="1"/>
      <sheetData sheetId="6309" refreshError="1"/>
      <sheetData sheetId="6310" refreshError="1"/>
      <sheetData sheetId="6311" refreshError="1"/>
      <sheetData sheetId="6312" refreshError="1"/>
      <sheetData sheetId="6313" refreshError="1"/>
      <sheetData sheetId="6314" refreshError="1"/>
      <sheetData sheetId="6315" refreshError="1"/>
      <sheetData sheetId="6316" refreshError="1"/>
      <sheetData sheetId="6317" refreshError="1"/>
      <sheetData sheetId="6318" refreshError="1"/>
      <sheetData sheetId="6319" refreshError="1"/>
      <sheetData sheetId="6320" refreshError="1"/>
      <sheetData sheetId="6321" refreshError="1"/>
      <sheetData sheetId="6322" refreshError="1"/>
      <sheetData sheetId="6323" refreshError="1"/>
      <sheetData sheetId="6324" refreshError="1"/>
      <sheetData sheetId="6325" refreshError="1"/>
      <sheetData sheetId="6326" refreshError="1"/>
      <sheetData sheetId="6327" refreshError="1"/>
      <sheetData sheetId="6328" refreshError="1"/>
      <sheetData sheetId="6329" refreshError="1"/>
      <sheetData sheetId="6330" refreshError="1"/>
      <sheetData sheetId="6331" refreshError="1"/>
      <sheetData sheetId="6332" refreshError="1"/>
      <sheetData sheetId="6333" refreshError="1"/>
      <sheetData sheetId="6334" refreshError="1"/>
      <sheetData sheetId="6335" refreshError="1"/>
      <sheetData sheetId="6336" refreshError="1"/>
      <sheetData sheetId="6337" refreshError="1"/>
      <sheetData sheetId="6338" refreshError="1"/>
      <sheetData sheetId="6339" refreshError="1"/>
      <sheetData sheetId="6340" refreshError="1"/>
      <sheetData sheetId="6341" refreshError="1"/>
      <sheetData sheetId="6342" refreshError="1"/>
      <sheetData sheetId="6343" refreshError="1"/>
      <sheetData sheetId="6344" refreshError="1"/>
      <sheetData sheetId="6345" refreshError="1"/>
      <sheetData sheetId="6346" refreshError="1"/>
      <sheetData sheetId="6347" refreshError="1"/>
      <sheetData sheetId="6348" refreshError="1"/>
      <sheetData sheetId="6349" refreshError="1"/>
      <sheetData sheetId="6350" refreshError="1"/>
      <sheetData sheetId="6351" refreshError="1"/>
      <sheetData sheetId="6352" refreshError="1"/>
      <sheetData sheetId="6353" refreshError="1"/>
      <sheetData sheetId="6354" refreshError="1"/>
      <sheetData sheetId="6355" refreshError="1"/>
      <sheetData sheetId="6356" refreshError="1"/>
      <sheetData sheetId="6357" refreshError="1"/>
      <sheetData sheetId="6358" refreshError="1"/>
      <sheetData sheetId="6359" refreshError="1"/>
      <sheetData sheetId="6360" refreshError="1"/>
      <sheetData sheetId="6361" refreshError="1"/>
      <sheetData sheetId="6362" refreshError="1"/>
      <sheetData sheetId="6363" refreshError="1"/>
      <sheetData sheetId="6364" refreshError="1"/>
      <sheetData sheetId="6365" refreshError="1"/>
      <sheetData sheetId="6366" refreshError="1"/>
      <sheetData sheetId="6367" refreshError="1"/>
      <sheetData sheetId="6368" refreshError="1"/>
      <sheetData sheetId="6369" refreshError="1"/>
      <sheetData sheetId="6370" refreshError="1"/>
      <sheetData sheetId="6371" refreshError="1"/>
      <sheetData sheetId="6372" refreshError="1"/>
      <sheetData sheetId="6373" refreshError="1"/>
      <sheetData sheetId="6374" refreshError="1"/>
      <sheetData sheetId="6375" refreshError="1"/>
      <sheetData sheetId="6376" refreshError="1"/>
      <sheetData sheetId="6377" refreshError="1"/>
      <sheetData sheetId="6378" refreshError="1"/>
      <sheetData sheetId="6379" refreshError="1"/>
      <sheetData sheetId="6380" refreshError="1"/>
      <sheetData sheetId="6381" refreshError="1"/>
      <sheetData sheetId="6382" refreshError="1"/>
      <sheetData sheetId="6383" refreshError="1"/>
      <sheetData sheetId="6384" refreshError="1"/>
      <sheetData sheetId="6385" refreshError="1"/>
      <sheetData sheetId="6386" refreshError="1"/>
      <sheetData sheetId="6387" refreshError="1"/>
      <sheetData sheetId="6388" refreshError="1"/>
      <sheetData sheetId="6389" refreshError="1"/>
      <sheetData sheetId="6390" refreshError="1"/>
      <sheetData sheetId="6391" refreshError="1"/>
      <sheetData sheetId="6392" refreshError="1"/>
      <sheetData sheetId="6393" refreshError="1"/>
      <sheetData sheetId="6394" refreshError="1"/>
      <sheetData sheetId="6395" refreshError="1"/>
      <sheetData sheetId="6396" refreshError="1"/>
      <sheetData sheetId="6397" refreshError="1"/>
      <sheetData sheetId="6398" refreshError="1"/>
      <sheetData sheetId="6399" refreshError="1"/>
      <sheetData sheetId="6400" refreshError="1"/>
      <sheetData sheetId="6401" refreshError="1"/>
      <sheetData sheetId="6402" refreshError="1"/>
      <sheetData sheetId="6403" refreshError="1"/>
      <sheetData sheetId="6404" refreshError="1"/>
      <sheetData sheetId="6405" refreshError="1"/>
      <sheetData sheetId="6406" refreshError="1"/>
      <sheetData sheetId="6407" refreshError="1"/>
      <sheetData sheetId="6408" refreshError="1"/>
      <sheetData sheetId="6409" refreshError="1"/>
      <sheetData sheetId="6410" refreshError="1"/>
      <sheetData sheetId="6411" refreshError="1"/>
      <sheetData sheetId="6412" refreshError="1"/>
      <sheetData sheetId="6413" refreshError="1"/>
      <sheetData sheetId="6414" refreshError="1"/>
      <sheetData sheetId="6415" refreshError="1"/>
      <sheetData sheetId="6416" refreshError="1"/>
      <sheetData sheetId="6417" refreshError="1"/>
      <sheetData sheetId="6418" refreshError="1"/>
      <sheetData sheetId="6419" refreshError="1"/>
      <sheetData sheetId="6420" refreshError="1"/>
      <sheetData sheetId="6421" refreshError="1"/>
      <sheetData sheetId="6422" refreshError="1"/>
      <sheetData sheetId="6423" refreshError="1"/>
      <sheetData sheetId="6424" refreshError="1"/>
      <sheetData sheetId="6425" refreshError="1"/>
      <sheetData sheetId="6426" refreshError="1"/>
      <sheetData sheetId="6427" refreshError="1"/>
      <sheetData sheetId="6428" refreshError="1"/>
      <sheetData sheetId="6429" refreshError="1"/>
      <sheetData sheetId="6430" refreshError="1"/>
      <sheetData sheetId="6431" refreshError="1"/>
      <sheetData sheetId="6432" refreshError="1"/>
      <sheetData sheetId="6433" refreshError="1"/>
      <sheetData sheetId="6434" refreshError="1"/>
      <sheetData sheetId="6435" refreshError="1"/>
      <sheetData sheetId="6436" refreshError="1"/>
      <sheetData sheetId="6437" refreshError="1"/>
      <sheetData sheetId="6438" refreshError="1"/>
      <sheetData sheetId="6439" refreshError="1"/>
      <sheetData sheetId="6440" refreshError="1"/>
      <sheetData sheetId="6441" refreshError="1"/>
      <sheetData sheetId="6442" refreshError="1"/>
      <sheetData sheetId="6443" refreshError="1"/>
      <sheetData sheetId="6444" refreshError="1"/>
      <sheetData sheetId="6445" refreshError="1"/>
      <sheetData sheetId="6446" refreshError="1"/>
      <sheetData sheetId="6447" refreshError="1"/>
      <sheetData sheetId="6448" refreshError="1"/>
      <sheetData sheetId="6449" refreshError="1"/>
      <sheetData sheetId="6450" refreshError="1"/>
      <sheetData sheetId="6451" refreshError="1"/>
      <sheetData sheetId="6452" refreshError="1"/>
      <sheetData sheetId="6453" refreshError="1"/>
      <sheetData sheetId="6454" refreshError="1"/>
      <sheetData sheetId="6455" refreshError="1"/>
      <sheetData sheetId="6456" refreshError="1"/>
      <sheetData sheetId="6457" refreshError="1"/>
      <sheetData sheetId="6458" refreshError="1"/>
      <sheetData sheetId="6459" refreshError="1"/>
      <sheetData sheetId="6460" refreshError="1"/>
      <sheetData sheetId="6461" refreshError="1"/>
      <sheetData sheetId="6462" refreshError="1"/>
      <sheetData sheetId="6463" refreshError="1"/>
      <sheetData sheetId="6464" refreshError="1"/>
      <sheetData sheetId="6465" refreshError="1"/>
      <sheetData sheetId="6466" refreshError="1"/>
      <sheetData sheetId="6467" refreshError="1"/>
      <sheetData sheetId="6468" refreshError="1"/>
      <sheetData sheetId="6469" refreshError="1"/>
      <sheetData sheetId="6470" refreshError="1"/>
      <sheetData sheetId="6471" refreshError="1"/>
      <sheetData sheetId="6472" refreshError="1"/>
      <sheetData sheetId="6473" refreshError="1"/>
      <sheetData sheetId="6474" refreshError="1"/>
      <sheetData sheetId="6475" refreshError="1"/>
      <sheetData sheetId="6476" refreshError="1"/>
      <sheetData sheetId="6477" refreshError="1"/>
      <sheetData sheetId="6478" refreshError="1"/>
      <sheetData sheetId="6479" refreshError="1"/>
      <sheetData sheetId="6480" refreshError="1"/>
      <sheetData sheetId="6481" refreshError="1"/>
      <sheetData sheetId="6482" refreshError="1"/>
      <sheetData sheetId="6483" refreshError="1"/>
      <sheetData sheetId="6484" refreshError="1"/>
      <sheetData sheetId="6485" refreshError="1"/>
      <sheetData sheetId="6486" refreshError="1"/>
      <sheetData sheetId="6487" refreshError="1"/>
      <sheetData sheetId="6488" refreshError="1"/>
      <sheetData sheetId="6489" refreshError="1"/>
      <sheetData sheetId="6490" refreshError="1"/>
      <sheetData sheetId="6491" refreshError="1"/>
      <sheetData sheetId="6492" refreshError="1"/>
      <sheetData sheetId="6493" refreshError="1"/>
      <sheetData sheetId="6494" refreshError="1"/>
      <sheetData sheetId="6495" refreshError="1"/>
      <sheetData sheetId="6496" refreshError="1"/>
      <sheetData sheetId="6497" refreshError="1"/>
      <sheetData sheetId="6498" refreshError="1"/>
      <sheetData sheetId="6499" refreshError="1"/>
      <sheetData sheetId="6500" refreshError="1"/>
      <sheetData sheetId="6501" refreshError="1"/>
      <sheetData sheetId="6502" refreshError="1"/>
      <sheetData sheetId="6503" refreshError="1"/>
      <sheetData sheetId="6504" refreshError="1"/>
      <sheetData sheetId="6505" refreshError="1"/>
      <sheetData sheetId="6506" refreshError="1"/>
      <sheetData sheetId="6507" refreshError="1"/>
      <sheetData sheetId="6508" refreshError="1"/>
      <sheetData sheetId="6509" refreshError="1"/>
      <sheetData sheetId="6510" refreshError="1"/>
      <sheetData sheetId="6511" refreshError="1"/>
      <sheetData sheetId="6512" refreshError="1"/>
      <sheetData sheetId="6513" refreshError="1"/>
      <sheetData sheetId="6514" refreshError="1"/>
      <sheetData sheetId="6515" refreshError="1"/>
      <sheetData sheetId="6516" refreshError="1"/>
      <sheetData sheetId="6517" refreshError="1"/>
      <sheetData sheetId="6518" refreshError="1"/>
      <sheetData sheetId="6519" refreshError="1"/>
      <sheetData sheetId="6520" refreshError="1"/>
      <sheetData sheetId="6521" refreshError="1"/>
      <sheetData sheetId="6522" refreshError="1"/>
      <sheetData sheetId="6523" refreshError="1"/>
      <sheetData sheetId="6524" refreshError="1"/>
      <sheetData sheetId="6525" refreshError="1"/>
      <sheetData sheetId="6526" refreshError="1"/>
      <sheetData sheetId="6527" refreshError="1"/>
      <sheetData sheetId="6528" refreshError="1"/>
      <sheetData sheetId="6529" refreshError="1"/>
      <sheetData sheetId="6530" refreshError="1"/>
      <sheetData sheetId="6531" refreshError="1"/>
      <sheetData sheetId="6532" refreshError="1"/>
      <sheetData sheetId="6533" refreshError="1"/>
      <sheetData sheetId="6534" refreshError="1"/>
      <sheetData sheetId="6535" refreshError="1"/>
      <sheetData sheetId="6536" refreshError="1"/>
      <sheetData sheetId="6537" refreshError="1"/>
      <sheetData sheetId="6538" refreshError="1"/>
      <sheetData sheetId="6539" refreshError="1"/>
      <sheetData sheetId="6540" refreshError="1"/>
      <sheetData sheetId="6541" refreshError="1"/>
      <sheetData sheetId="6542" refreshError="1"/>
      <sheetData sheetId="6543" refreshError="1"/>
      <sheetData sheetId="6544" refreshError="1"/>
      <sheetData sheetId="6545" refreshError="1"/>
      <sheetData sheetId="6546" refreshError="1"/>
      <sheetData sheetId="6547" refreshError="1"/>
      <sheetData sheetId="6548" refreshError="1"/>
      <sheetData sheetId="6549" refreshError="1"/>
      <sheetData sheetId="6550" refreshError="1"/>
      <sheetData sheetId="6551" refreshError="1"/>
      <sheetData sheetId="6552" refreshError="1"/>
      <sheetData sheetId="6553" refreshError="1"/>
      <sheetData sheetId="6554" refreshError="1"/>
      <sheetData sheetId="6555" refreshError="1"/>
      <sheetData sheetId="6556" refreshError="1"/>
      <sheetData sheetId="6557" refreshError="1"/>
      <sheetData sheetId="6558" refreshError="1"/>
      <sheetData sheetId="6559" refreshError="1"/>
      <sheetData sheetId="6560" refreshError="1"/>
      <sheetData sheetId="6561" refreshError="1"/>
      <sheetData sheetId="6562" refreshError="1"/>
      <sheetData sheetId="6563" refreshError="1"/>
      <sheetData sheetId="6564" refreshError="1"/>
      <sheetData sheetId="6565" refreshError="1"/>
      <sheetData sheetId="6566" refreshError="1"/>
      <sheetData sheetId="6567" refreshError="1"/>
      <sheetData sheetId="6568" refreshError="1"/>
      <sheetData sheetId="6569" refreshError="1"/>
      <sheetData sheetId="6570" refreshError="1"/>
      <sheetData sheetId="6571" refreshError="1"/>
      <sheetData sheetId="6572" refreshError="1"/>
      <sheetData sheetId="6573" refreshError="1"/>
      <sheetData sheetId="6574" refreshError="1"/>
      <sheetData sheetId="6575" refreshError="1"/>
      <sheetData sheetId="6576" refreshError="1"/>
      <sheetData sheetId="6577" refreshError="1"/>
      <sheetData sheetId="6578" refreshError="1"/>
      <sheetData sheetId="6579" refreshError="1"/>
      <sheetData sheetId="6580" refreshError="1"/>
      <sheetData sheetId="6581" refreshError="1"/>
      <sheetData sheetId="6582" refreshError="1"/>
      <sheetData sheetId="6583" refreshError="1"/>
      <sheetData sheetId="6584" refreshError="1"/>
      <sheetData sheetId="6585" refreshError="1"/>
      <sheetData sheetId="6586" refreshError="1"/>
      <sheetData sheetId="6587" refreshError="1"/>
      <sheetData sheetId="6588" refreshError="1"/>
      <sheetData sheetId="6589" refreshError="1"/>
      <sheetData sheetId="6590" refreshError="1"/>
      <sheetData sheetId="6591" refreshError="1"/>
      <sheetData sheetId="6592" refreshError="1"/>
      <sheetData sheetId="6593" refreshError="1"/>
      <sheetData sheetId="6594" refreshError="1"/>
      <sheetData sheetId="6595" refreshError="1"/>
      <sheetData sheetId="6596" refreshError="1"/>
      <sheetData sheetId="6597" refreshError="1"/>
      <sheetData sheetId="6598" refreshError="1"/>
      <sheetData sheetId="6599" refreshError="1"/>
      <sheetData sheetId="6600" refreshError="1"/>
      <sheetData sheetId="6601" refreshError="1"/>
      <sheetData sheetId="6602" refreshError="1"/>
      <sheetData sheetId="6603" refreshError="1"/>
      <sheetData sheetId="6604" refreshError="1"/>
      <sheetData sheetId="6605" refreshError="1"/>
      <sheetData sheetId="6606" refreshError="1"/>
      <sheetData sheetId="6607" refreshError="1"/>
      <sheetData sheetId="6608" refreshError="1"/>
      <sheetData sheetId="6609" refreshError="1"/>
      <sheetData sheetId="6610" refreshError="1"/>
      <sheetData sheetId="6611" refreshError="1"/>
      <sheetData sheetId="6612"/>
      <sheetData sheetId="6613"/>
      <sheetData sheetId="6614"/>
      <sheetData sheetId="6615"/>
      <sheetData sheetId="6616"/>
      <sheetData sheetId="6617"/>
      <sheetData sheetId="6618"/>
      <sheetData sheetId="6619"/>
      <sheetData sheetId="6620"/>
      <sheetData sheetId="6621"/>
      <sheetData sheetId="6622"/>
      <sheetData sheetId="6623"/>
      <sheetData sheetId="6624"/>
      <sheetData sheetId="6625"/>
      <sheetData sheetId="6626"/>
      <sheetData sheetId="6627"/>
      <sheetData sheetId="6628"/>
      <sheetData sheetId="6629"/>
      <sheetData sheetId="6630"/>
      <sheetData sheetId="6631"/>
      <sheetData sheetId="6632"/>
      <sheetData sheetId="6633"/>
      <sheetData sheetId="6634"/>
      <sheetData sheetId="6635"/>
      <sheetData sheetId="6636"/>
      <sheetData sheetId="6637"/>
      <sheetData sheetId="6638"/>
      <sheetData sheetId="6639"/>
      <sheetData sheetId="6640"/>
      <sheetData sheetId="6641"/>
      <sheetData sheetId="6642"/>
      <sheetData sheetId="6643"/>
      <sheetData sheetId="6644"/>
      <sheetData sheetId="6645"/>
      <sheetData sheetId="6646"/>
      <sheetData sheetId="6647"/>
      <sheetData sheetId="6648"/>
      <sheetData sheetId="6649"/>
      <sheetData sheetId="6650"/>
      <sheetData sheetId="6651"/>
      <sheetData sheetId="6652"/>
      <sheetData sheetId="6653"/>
      <sheetData sheetId="6654"/>
      <sheetData sheetId="6655"/>
      <sheetData sheetId="6656"/>
      <sheetData sheetId="6657"/>
      <sheetData sheetId="6658"/>
      <sheetData sheetId="6659"/>
      <sheetData sheetId="6660"/>
      <sheetData sheetId="6661"/>
      <sheetData sheetId="6662"/>
      <sheetData sheetId="6663"/>
      <sheetData sheetId="6664"/>
      <sheetData sheetId="6665"/>
      <sheetData sheetId="6666"/>
      <sheetData sheetId="6667"/>
      <sheetData sheetId="6668"/>
      <sheetData sheetId="6669"/>
      <sheetData sheetId="6670"/>
      <sheetData sheetId="6671"/>
      <sheetData sheetId="6672"/>
      <sheetData sheetId="6673"/>
      <sheetData sheetId="6674"/>
      <sheetData sheetId="6675"/>
      <sheetData sheetId="6676"/>
      <sheetData sheetId="6677"/>
      <sheetData sheetId="6678"/>
      <sheetData sheetId="6679"/>
      <sheetData sheetId="6680"/>
      <sheetData sheetId="6681"/>
      <sheetData sheetId="6682"/>
      <sheetData sheetId="6683"/>
      <sheetData sheetId="6684"/>
      <sheetData sheetId="6685"/>
      <sheetData sheetId="6686"/>
      <sheetData sheetId="6687"/>
      <sheetData sheetId="6688"/>
      <sheetData sheetId="6689"/>
      <sheetData sheetId="6690"/>
      <sheetData sheetId="6691"/>
      <sheetData sheetId="6692"/>
      <sheetData sheetId="6693"/>
      <sheetData sheetId="6694"/>
      <sheetData sheetId="6695"/>
      <sheetData sheetId="6696"/>
      <sheetData sheetId="6697"/>
      <sheetData sheetId="6698"/>
      <sheetData sheetId="6699"/>
      <sheetData sheetId="6700"/>
      <sheetData sheetId="6701"/>
      <sheetData sheetId="6702"/>
      <sheetData sheetId="6703"/>
      <sheetData sheetId="6704"/>
      <sheetData sheetId="6705"/>
      <sheetData sheetId="6706"/>
      <sheetData sheetId="6707"/>
      <sheetData sheetId="6708"/>
      <sheetData sheetId="6709"/>
      <sheetData sheetId="6710"/>
      <sheetData sheetId="6711"/>
      <sheetData sheetId="6712"/>
      <sheetData sheetId="6713"/>
      <sheetData sheetId="6714"/>
      <sheetData sheetId="6715"/>
      <sheetData sheetId="6716"/>
      <sheetData sheetId="6717"/>
      <sheetData sheetId="6718"/>
      <sheetData sheetId="6719"/>
      <sheetData sheetId="6720"/>
      <sheetData sheetId="6721"/>
      <sheetData sheetId="6722"/>
      <sheetData sheetId="6723"/>
      <sheetData sheetId="6724"/>
      <sheetData sheetId="6725"/>
      <sheetData sheetId="6726"/>
      <sheetData sheetId="6727"/>
      <sheetData sheetId="6728"/>
      <sheetData sheetId="6729"/>
      <sheetData sheetId="6730"/>
      <sheetData sheetId="6731"/>
      <sheetData sheetId="6732"/>
      <sheetData sheetId="6733"/>
      <sheetData sheetId="6734"/>
      <sheetData sheetId="6735"/>
      <sheetData sheetId="6736"/>
      <sheetData sheetId="6737"/>
      <sheetData sheetId="6738"/>
      <sheetData sheetId="6739"/>
      <sheetData sheetId="6740"/>
      <sheetData sheetId="6741"/>
      <sheetData sheetId="6742"/>
      <sheetData sheetId="6743"/>
      <sheetData sheetId="6744"/>
      <sheetData sheetId="6745"/>
      <sheetData sheetId="6746"/>
      <sheetData sheetId="6747"/>
      <sheetData sheetId="6748"/>
      <sheetData sheetId="6749"/>
      <sheetData sheetId="6750"/>
      <sheetData sheetId="6751"/>
      <sheetData sheetId="6752"/>
      <sheetData sheetId="6753"/>
      <sheetData sheetId="6754"/>
      <sheetData sheetId="6755"/>
      <sheetData sheetId="6756"/>
      <sheetData sheetId="6757"/>
      <sheetData sheetId="6758"/>
      <sheetData sheetId="6759"/>
      <sheetData sheetId="6760"/>
      <sheetData sheetId="6761"/>
      <sheetData sheetId="6762"/>
      <sheetData sheetId="6763"/>
      <sheetData sheetId="6764"/>
      <sheetData sheetId="6765"/>
      <sheetData sheetId="6766"/>
      <sheetData sheetId="6767"/>
      <sheetData sheetId="6768"/>
      <sheetData sheetId="6769"/>
      <sheetData sheetId="6770"/>
      <sheetData sheetId="6771"/>
      <sheetData sheetId="6772"/>
      <sheetData sheetId="6773"/>
      <sheetData sheetId="6774"/>
      <sheetData sheetId="6775"/>
      <sheetData sheetId="6776"/>
      <sheetData sheetId="6777"/>
      <sheetData sheetId="6778"/>
      <sheetData sheetId="6779"/>
      <sheetData sheetId="6780"/>
      <sheetData sheetId="6781"/>
      <sheetData sheetId="6782"/>
      <sheetData sheetId="6783"/>
      <sheetData sheetId="6784"/>
      <sheetData sheetId="6785"/>
      <sheetData sheetId="6786"/>
      <sheetData sheetId="6787"/>
      <sheetData sheetId="6788"/>
      <sheetData sheetId="6789"/>
      <sheetData sheetId="6790"/>
      <sheetData sheetId="6791"/>
      <sheetData sheetId="6792"/>
      <sheetData sheetId="6793"/>
      <sheetData sheetId="6794"/>
      <sheetData sheetId="6795"/>
      <sheetData sheetId="6796"/>
      <sheetData sheetId="6797"/>
      <sheetData sheetId="6798"/>
      <sheetData sheetId="6799"/>
      <sheetData sheetId="6800"/>
      <sheetData sheetId="6801"/>
      <sheetData sheetId="6802"/>
      <sheetData sheetId="6803"/>
      <sheetData sheetId="6804"/>
      <sheetData sheetId="6805"/>
      <sheetData sheetId="6806"/>
      <sheetData sheetId="6807"/>
      <sheetData sheetId="6808"/>
      <sheetData sheetId="6809"/>
      <sheetData sheetId="6810"/>
      <sheetData sheetId="6811"/>
      <sheetData sheetId="6812"/>
      <sheetData sheetId="6813"/>
      <sheetData sheetId="6814"/>
      <sheetData sheetId="6815"/>
      <sheetData sheetId="6816"/>
      <sheetData sheetId="6817"/>
      <sheetData sheetId="6818"/>
      <sheetData sheetId="6819"/>
      <sheetData sheetId="6820"/>
      <sheetData sheetId="6821"/>
      <sheetData sheetId="6822"/>
      <sheetData sheetId="6823"/>
      <sheetData sheetId="6824"/>
      <sheetData sheetId="6825"/>
      <sheetData sheetId="6826"/>
      <sheetData sheetId="6827"/>
      <sheetData sheetId="6828"/>
      <sheetData sheetId="6829"/>
      <sheetData sheetId="6830"/>
      <sheetData sheetId="6831"/>
      <sheetData sheetId="6832"/>
      <sheetData sheetId="6833"/>
      <sheetData sheetId="6834"/>
      <sheetData sheetId="6835"/>
      <sheetData sheetId="6836"/>
      <sheetData sheetId="6837"/>
      <sheetData sheetId="6838"/>
      <sheetData sheetId="6839"/>
      <sheetData sheetId="6840"/>
      <sheetData sheetId="6841"/>
      <sheetData sheetId="6842"/>
      <sheetData sheetId="6843"/>
      <sheetData sheetId="6844"/>
      <sheetData sheetId="6845"/>
      <sheetData sheetId="6846"/>
      <sheetData sheetId="6847"/>
      <sheetData sheetId="6848"/>
      <sheetData sheetId="6849"/>
      <sheetData sheetId="6850"/>
      <sheetData sheetId="6851"/>
      <sheetData sheetId="6852"/>
      <sheetData sheetId="6853"/>
      <sheetData sheetId="6854"/>
      <sheetData sheetId="6855"/>
      <sheetData sheetId="6856"/>
      <sheetData sheetId="6857"/>
      <sheetData sheetId="6858"/>
      <sheetData sheetId="6859"/>
      <sheetData sheetId="6860"/>
      <sheetData sheetId="6861"/>
      <sheetData sheetId="6862"/>
      <sheetData sheetId="6863"/>
      <sheetData sheetId="6864"/>
      <sheetData sheetId="6865"/>
      <sheetData sheetId="6866"/>
      <sheetData sheetId="6867"/>
      <sheetData sheetId="6868"/>
      <sheetData sheetId="6869"/>
      <sheetData sheetId="6870"/>
      <sheetData sheetId="6871"/>
      <sheetData sheetId="6872"/>
      <sheetData sheetId="6873"/>
      <sheetData sheetId="6874"/>
      <sheetData sheetId="6875"/>
      <sheetData sheetId="6876"/>
      <sheetData sheetId="6877"/>
      <sheetData sheetId="6878"/>
      <sheetData sheetId="6879"/>
      <sheetData sheetId="6880"/>
      <sheetData sheetId="6881"/>
      <sheetData sheetId="6882"/>
      <sheetData sheetId="6883"/>
      <sheetData sheetId="6884"/>
      <sheetData sheetId="6885"/>
      <sheetData sheetId="6886"/>
      <sheetData sheetId="6887"/>
      <sheetData sheetId="6888"/>
      <sheetData sheetId="6889"/>
      <sheetData sheetId="6890"/>
      <sheetData sheetId="6891"/>
      <sheetData sheetId="6892"/>
      <sheetData sheetId="6893"/>
      <sheetData sheetId="6894"/>
      <sheetData sheetId="6895"/>
      <sheetData sheetId="6896"/>
      <sheetData sheetId="6897"/>
      <sheetData sheetId="6898"/>
      <sheetData sheetId="6899"/>
      <sheetData sheetId="6900"/>
      <sheetData sheetId="6901"/>
      <sheetData sheetId="6902"/>
      <sheetData sheetId="6903"/>
      <sheetData sheetId="6904"/>
      <sheetData sheetId="6905"/>
      <sheetData sheetId="6906"/>
      <sheetData sheetId="6907"/>
      <sheetData sheetId="6908"/>
      <sheetData sheetId="6909"/>
      <sheetData sheetId="6910"/>
      <sheetData sheetId="6911"/>
      <sheetData sheetId="6912"/>
      <sheetData sheetId="6913"/>
      <sheetData sheetId="6914"/>
      <sheetData sheetId="6915"/>
      <sheetData sheetId="6916"/>
      <sheetData sheetId="6917"/>
      <sheetData sheetId="6918"/>
      <sheetData sheetId="6919"/>
      <sheetData sheetId="6920"/>
      <sheetData sheetId="6921"/>
      <sheetData sheetId="6922"/>
      <sheetData sheetId="6923"/>
      <sheetData sheetId="6924"/>
      <sheetData sheetId="6925"/>
      <sheetData sheetId="6926"/>
      <sheetData sheetId="6927"/>
      <sheetData sheetId="6928"/>
      <sheetData sheetId="6929"/>
      <sheetData sheetId="6930"/>
      <sheetData sheetId="6931"/>
      <sheetData sheetId="6932"/>
      <sheetData sheetId="6933"/>
      <sheetData sheetId="6934"/>
      <sheetData sheetId="6935"/>
      <sheetData sheetId="6936"/>
      <sheetData sheetId="6937"/>
      <sheetData sheetId="6938"/>
      <sheetData sheetId="6939"/>
      <sheetData sheetId="6940"/>
      <sheetData sheetId="6941"/>
      <sheetData sheetId="6942"/>
      <sheetData sheetId="6943"/>
      <sheetData sheetId="6944"/>
      <sheetData sheetId="6945"/>
      <sheetData sheetId="6946"/>
      <sheetData sheetId="6947"/>
      <sheetData sheetId="6948"/>
      <sheetData sheetId="6949"/>
      <sheetData sheetId="6950"/>
      <sheetData sheetId="6951"/>
      <sheetData sheetId="6952"/>
      <sheetData sheetId="6953"/>
      <sheetData sheetId="6954"/>
      <sheetData sheetId="6955"/>
      <sheetData sheetId="6956"/>
      <sheetData sheetId="6957"/>
      <sheetData sheetId="6958"/>
      <sheetData sheetId="6959"/>
      <sheetData sheetId="6960"/>
      <sheetData sheetId="6961"/>
      <sheetData sheetId="6962"/>
      <sheetData sheetId="6963"/>
      <sheetData sheetId="6964"/>
      <sheetData sheetId="6965"/>
      <sheetData sheetId="6966"/>
      <sheetData sheetId="6967"/>
      <sheetData sheetId="6968"/>
      <sheetData sheetId="6969"/>
      <sheetData sheetId="6970"/>
      <sheetData sheetId="6971"/>
      <sheetData sheetId="6972"/>
      <sheetData sheetId="6973"/>
      <sheetData sheetId="6974"/>
      <sheetData sheetId="6975"/>
      <sheetData sheetId="6976"/>
      <sheetData sheetId="6977"/>
      <sheetData sheetId="6978"/>
      <sheetData sheetId="6979"/>
      <sheetData sheetId="6980"/>
      <sheetData sheetId="6981"/>
      <sheetData sheetId="6982"/>
      <sheetData sheetId="6983"/>
      <sheetData sheetId="6984"/>
      <sheetData sheetId="6985"/>
      <sheetData sheetId="6986"/>
      <sheetData sheetId="6987"/>
      <sheetData sheetId="6988"/>
      <sheetData sheetId="6989"/>
      <sheetData sheetId="6990"/>
      <sheetData sheetId="6991"/>
      <sheetData sheetId="6992"/>
      <sheetData sheetId="6993"/>
      <sheetData sheetId="6994"/>
      <sheetData sheetId="6995"/>
      <sheetData sheetId="6996"/>
      <sheetData sheetId="6997"/>
      <sheetData sheetId="6998"/>
      <sheetData sheetId="6999"/>
      <sheetData sheetId="7000"/>
      <sheetData sheetId="7001"/>
      <sheetData sheetId="7002"/>
      <sheetData sheetId="7003"/>
      <sheetData sheetId="7004"/>
      <sheetData sheetId="7005"/>
      <sheetData sheetId="7006"/>
      <sheetData sheetId="7007"/>
      <sheetData sheetId="7008"/>
      <sheetData sheetId="7009"/>
      <sheetData sheetId="7010"/>
      <sheetData sheetId="7011"/>
      <sheetData sheetId="7012"/>
      <sheetData sheetId="7013"/>
      <sheetData sheetId="7014"/>
      <sheetData sheetId="7015"/>
      <sheetData sheetId="7016"/>
      <sheetData sheetId="7017"/>
      <sheetData sheetId="7018"/>
      <sheetData sheetId="7019"/>
      <sheetData sheetId="7020"/>
      <sheetData sheetId="7021"/>
      <sheetData sheetId="7022"/>
      <sheetData sheetId="7023"/>
      <sheetData sheetId="7024"/>
      <sheetData sheetId="7025"/>
      <sheetData sheetId="7026"/>
      <sheetData sheetId="7027"/>
      <sheetData sheetId="7028"/>
      <sheetData sheetId="7029"/>
      <sheetData sheetId="7030"/>
      <sheetData sheetId="7031"/>
      <sheetData sheetId="7032"/>
      <sheetData sheetId="7033"/>
      <sheetData sheetId="7034"/>
      <sheetData sheetId="7035"/>
      <sheetData sheetId="7036"/>
      <sheetData sheetId="7037"/>
      <sheetData sheetId="7038"/>
      <sheetData sheetId="7039"/>
      <sheetData sheetId="7040"/>
      <sheetData sheetId="7041"/>
      <sheetData sheetId="7042"/>
      <sheetData sheetId="7043"/>
      <sheetData sheetId="7044"/>
      <sheetData sheetId="7045"/>
      <sheetData sheetId="7046"/>
      <sheetData sheetId="7047"/>
      <sheetData sheetId="7048"/>
      <sheetData sheetId="7049"/>
      <sheetData sheetId="7050"/>
      <sheetData sheetId="7051"/>
      <sheetData sheetId="7052"/>
      <sheetData sheetId="7053"/>
      <sheetData sheetId="7054"/>
      <sheetData sheetId="7055"/>
      <sheetData sheetId="7056"/>
      <sheetData sheetId="7057"/>
      <sheetData sheetId="7058"/>
      <sheetData sheetId="7059"/>
      <sheetData sheetId="7060"/>
      <sheetData sheetId="7061"/>
      <sheetData sheetId="7062"/>
      <sheetData sheetId="7063"/>
      <sheetData sheetId="7064"/>
      <sheetData sheetId="7065"/>
      <sheetData sheetId="7066"/>
      <sheetData sheetId="7067"/>
      <sheetData sheetId="7068"/>
      <sheetData sheetId="7069"/>
      <sheetData sheetId="7070"/>
      <sheetData sheetId="7071"/>
      <sheetData sheetId="7072"/>
      <sheetData sheetId="7073"/>
      <sheetData sheetId="7074"/>
      <sheetData sheetId="7075"/>
      <sheetData sheetId="7076"/>
      <sheetData sheetId="7077"/>
      <sheetData sheetId="7078"/>
      <sheetData sheetId="7079"/>
      <sheetData sheetId="7080"/>
      <sheetData sheetId="7081"/>
      <sheetData sheetId="7082"/>
      <sheetData sheetId="7083"/>
      <sheetData sheetId="7084"/>
      <sheetData sheetId="7085"/>
      <sheetData sheetId="7086"/>
      <sheetData sheetId="7087"/>
      <sheetData sheetId="7088"/>
      <sheetData sheetId="7089"/>
      <sheetData sheetId="7090"/>
      <sheetData sheetId="7091"/>
      <sheetData sheetId="7092"/>
      <sheetData sheetId="7093"/>
      <sheetData sheetId="7094"/>
      <sheetData sheetId="7095"/>
      <sheetData sheetId="7096"/>
      <sheetData sheetId="7097"/>
      <sheetData sheetId="7098"/>
      <sheetData sheetId="7099"/>
      <sheetData sheetId="7100"/>
      <sheetData sheetId="7101"/>
      <sheetData sheetId="7102"/>
      <sheetData sheetId="7103"/>
      <sheetData sheetId="7104"/>
      <sheetData sheetId="7105"/>
      <sheetData sheetId="7106"/>
      <sheetData sheetId="7107"/>
      <sheetData sheetId="7108"/>
      <sheetData sheetId="7109"/>
      <sheetData sheetId="7110"/>
      <sheetData sheetId="7111"/>
      <sheetData sheetId="7112"/>
      <sheetData sheetId="7113"/>
      <sheetData sheetId="7114"/>
      <sheetData sheetId="7115"/>
      <sheetData sheetId="7116"/>
      <sheetData sheetId="7117"/>
      <sheetData sheetId="7118"/>
      <sheetData sheetId="7119"/>
      <sheetData sheetId="7120"/>
      <sheetData sheetId="7121"/>
      <sheetData sheetId="7122"/>
      <sheetData sheetId="7123"/>
      <sheetData sheetId="7124"/>
      <sheetData sheetId="7125"/>
      <sheetData sheetId="7126"/>
      <sheetData sheetId="7127"/>
      <sheetData sheetId="7128"/>
      <sheetData sheetId="7129"/>
      <sheetData sheetId="7130"/>
      <sheetData sheetId="7131"/>
      <sheetData sheetId="7132"/>
      <sheetData sheetId="7133"/>
      <sheetData sheetId="7134"/>
      <sheetData sheetId="7135"/>
      <sheetData sheetId="7136"/>
      <sheetData sheetId="7137"/>
      <sheetData sheetId="7138"/>
      <sheetData sheetId="7139"/>
      <sheetData sheetId="7140"/>
      <sheetData sheetId="7141"/>
      <sheetData sheetId="7142"/>
      <sheetData sheetId="7143"/>
      <sheetData sheetId="7144"/>
      <sheetData sheetId="7145"/>
      <sheetData sheetId="7146"/>
      <sheetData sheetId="7147"/>
      <sheetData sheetId="7148"/>
      <sheetData sheetId="7149"/>
      <sheetData sheetId="7150"/>
      <sheetData sheetId="7151"/>
      <sheetData sheetId="7152"/>
      <sheetData sheetId="7153"/>
      <sheetData sheetId="7154"/>
      <sheetData sheetId="7155"/>
      <sheetData sheetId="7156"/>
      <sheetData sheetId="7157"/>
      <sheetData sheetId="7158"/>
      <sheetData sheetId="7159"/>
      <sheetData sheetId="7160"/>
      <sheetData sheetId="7161"/>
      <sheetData sheetId="7162"/>
      <sheetData sheetId="7163"/>
      <sheetData sheetId="7164"/>
      <sheetData sheetId="7165"/>
      <sheetData sheetId="7166"/>
      <sheetData sheetId="7167"/>
      <sheetData sheetId="7168"/>
      <sheetData sheetId="7169"/>
      <sheetData sheetId="7170"/>
      <sheetData sheetId="7171"/>
      <sheetData sheetId="7172"/>
      <sheetData sheetId="7173"/>
      <sheetData sheetId="7174"/>
      <sheetData sheetId="7175"/>
      <sheetData sheetId="7176"/>
      <sheetData sheetId="7177"/>
      <sheetData sheetId="7178"/>
      <sheetData sheetId="7179"/>
      <sheetData sheetId="7180"/>
      <sheetData sheetId="7181"/>
      <sheetData sheetId="7182"/>
      <sheetData sheetId="7183"/>
      <sheetData sheetId="7184"/>
      <sheetData sheetId="7185"/>
      <sheetData sheetId="7186"/>
      <sheetData sheetId="7187"/>
      <sheetData sheetId="7188"/>
      <sheetData sheetId="7189"/>
      <sheetData sheetId="7190"/>
      <sheetData sheetId="7191"/>
      <sheetData sheetId="7192"/>
      <sheetData sheetId="7193"/>
      <sheetData sheetId="7194"/>
      <sheetData sheetId="7195"/>
      <sheetData sheetId="7196"/>
      <sheetData sheetId="7197"/>
      <sheetData sheetId="7198"/>
      <sheetData sheetId="7199"/>
      <sheetData sheetId="7200"/>
      <sheetData sheetId="7201"/>
      <sheetData sheetId="7202"/>
      <sheetData sheetId="7203"/>
      <sheetData sheetId="7204"/>
      <sheetData sheetId="7205"/>
      <sheetData sheetId="7206"/>
      <sheetData sheetId="7207"/>
      <sheetData sheetId="7208"/>
      <sheetData sheetId="7209"/>
      <sheetData sheetId="7210"/>
      <sheetData sheetId="7211"/>
      <sheetData sheetId="7212"/>
      <sheetData sheetId="7213"/>
      <sheetData sheetId="7214"/>
      <sheetData sheetId="7215"/>
      <sheetData sheetId="7216"/>
      <sheetData sheetId="7217"/>
      <sheetData sheetId="7218"/>
      <sheetData sheetId="7219"/>
      <sheetData sheetId="7220"/>
      <sheetData sheetId="7221"/>
      <sheetData sheetId="7222"/>
      <sheetData sheetId="7223"/>
      <sheetData sheetId="7224"/>
      <sheetData sheetId="7225"/>
      <sheetData sheetId="7226"/>
      <sheetData sheetId="7227"/>
      <sheetData sheetId="7228"/>
      <sheetData sheetId="7229"/>
      <sheetData sheetId="7230"/>
      <sheetData sheetId="7231"/>
      <sheetData sheetId="7232"/>
      <sheetData sheetId="7233"/>
      <sheetData sheetId="7234"/>
      <sheetData sheetId="7235"/>
      <sheetData sheetId="7236"/>
      <sheetData sheetId="7237"/>
      <sheetData sheetId="7238"/>
      <sheetData sheetId="7239"/>
      <sheetData sheetId="7240"/>
      <sheetData sheetId="7241"/>
      <sheetData sheetId="7242"/>
      <sheetData sheetId="7243"/>
      <sheetData sheetId="7244"/>
      <sheetData sheetId="7245"/>
      <sheetData sheetId="7246"/>
      <sheetData sheetId="7247"/>
      <sheetData sheetId="7248"/>
      <sheetData sheetId="7249"/>
      <sheetData sheetId="7250"/>
      <sheetData sheetId="7251"/>
      <sheetData sheetId="7252"/>
      <sheetData sheetId="7253"/>
      <sheetData sheetId="7254"/>
      <sheetData sheetId="7255"/>
      <sheetData sheetId="7256"/>
      <sheetData sheetId="7257"/>
      <sheetData sheetId="7258"/>
      <sheetData sheetId="7259"/>
      <sheetData sheetId="7260"/>
      <sheetData sheetId="7261"/>
      <sheetData sheetId="7262"/>
      <sheetData sheetId="7263"/>
      <sheetData sheetId="7264"/>
      <sheetData sheetId="7265"/>
      <sheetData sheetId="7266"/>
      <sheetData sheetId="7267"/>
      <sheetData sheetId="7268"/>
      <sheetData sheetId="7269"/>
      <sheetData sheetId="7270"/>
      <sheetData sheetId="7271"/>
      <sheetData sheetId="7272"/>
      <sheetData sheetId="7273"/>
      <sheetData sheetId="7274"/>
      <sheetData sheetId="7275"/>
      <sheetData sheetId="7276"/>
      <sheetData sheetId="7277"/>
      <sheetData sheetId="7278"/>
      <sheetData sheetId="7279"/>
      <sheetData sheetId="7280"/>
      <sheetData sheetId="7281"/>
      <sheetData sheetId="7282"/>
      <sheetData sheetId="7283"/>
      <sheetData sheetId="7284"/>
      <sheetData sheetId="7285"/>
      <sheetData sheetId="7286"/>
      <sheetData sheetId="7287"/>
      <sheetData sheetId="7288"/>
      <sheetData sheetId="7289"/>
      <sheetData sheetId="7290"/>
      <sheetData sheetId="7291"/>
      <sheetData sheetId="7292"/>
      <sheetData sheetId="7293"/>
      <sheetData sheetId="7294"/>
      <sheetData sheetId="7295"/>
      <sheetData sheetId="7296"/>
      <sheetData sheetId="7297"/>
      <sheetData sheetId="7298"/>
      <sheetData sheetId="7299"/>
      <sheetData sheetId="7300"/>
      <sheetData sheetId="7301"/>
      <sheetData sheetId="7302"/>
      <sheetData sheetId="7303"/>
      <sheetData sheetId="7304"/>
      <sheetData sheetId="7305"/>
      <sheetData sheetId="7306"/>
      <sheetData sheetId="7307"/>
      <sheetData sheetId="7308"/>
      <sheetData sheetId="7309"/>
      <sheetData sheetId="7310"/>
      <sheetData sheetId="7311"/>
      <sheetData sheetId="7312"/>
      <sheetData sheetId="7313"/>
      <sheetData sheetId="7314"/>
      <sheetData sheetId="7315"/>
      <sheetData sheetId="7316"/>
      <sheetData sheetId="7317"/>
      <sheetData sheetId="7318"/>
      <sheetData sheetId="7319"/>
      <sheetData sheetId="7320"/>
      <sheetData sheetId="7321"/>
      <sheetData sheetId="7322"/>
      <sheetData sheetId="7323"/>
      <sheetData sheetId="7324"/>
      <sheetData sheetId="7325"/>
      <sheetData sheetId="7326"/>
      <sheetData sheetId="7327"/>
      <sheetData sheetId="7328"/>
      <sheetData sheetId="7329"/>
      <sheetData sheetId="7330"/>
      <sheetData sheetId="7331"/>
      <sheetData sheetId="7332"/>
      <sheetData sheetId="7333"/>
      <sheetData sheetId="7334"/>
      <sheetData sheetId="7335"/>
      <sheetData sheetId="7336"/>
      <sheetData sheetId="7337"/>
      <sheetData sheetId="7338"/>
      <sheetData sheetId="7339"/>
      <sheetData sheetId="7340"/>
      <sheetData sheetId="7341"/>
      <sheetData sheetId="7342"/>
      <sheetData sheetId="7343"/>
      <sheetData sheetId="7344"/>
      <sheetData sheetId="7345"/>
      <sheetData sheetId="7346"/>
      <sheetData sheetId="7347"/>
      <sheetData sheetId="7348"/>
      <sheetData sheetId="7349"/>
      <sheetData sheetId="7350"/>
      <sheetData sheetId="7351"/>
      <sheetData sheetId="7352"/>
      <sheetData sheetId="7353"/>
      <sheetData sheetId="7354"/>
      <sheetData sheetId="7355"/>
      <sheetData sheetId="7356"/>
      <sheetData sheetId="7357"/>
      <sheetData sheetId="7358"/>
      <sheetData sheetId="7359"/>
      <sheetData sheetId="7360"/>
      <sheetData sheetId="7361"/>
      <sheetData sheetId="7362"/>
      <sheetData sheetId="7363"/>
      <sheetData sheetId="7364"/>
      <sheetData sheetId="7365"/>
      <sheetData sheetId="7366"/>
      <sheetData sheetId="7367"/>
      <sheetData sheetId="7368"/>
      <sheetData sheetId="7369"/>
      <sheetData sheetId="7370"/>
      <sheetData sheetId="7371"/>
      <sheetData sheetId="7372"/>
      <sheetData sheetId="7373"/>
      <sheetData sheetId="7374"/>
      <sheetData sheetId="7375"/>
      <sheetData sheetId="7376"/>
      <sheetData sheetId="7377"/>
      <sheetData sheetId="7378"/>
      <sheetData sheetId="7379"/>
      <sheetData sheetId="7380"/>
      <sheetData sheetId="7381"/>
      <sheetData sheetId="7382"/>
      <sheetData sheetId="7383"/>
      <sheetData sheetId="7384"/>
      <sheetData sheetId="7385"/>
      <sheetData sheetId="7386"/>
      <sheetData sheetId="7387"/>
      <sheetData sheetId="7388"/>
      <sheetData sheetId="7389"/>
      <sheetData sheetId="7390"/>
      <sheetData sheetId="7391"/>
      <sheetData sheetId="7392"/>
      <sheetData sheetId="7393"/>
      <sheetData sheetId="7394"/>
      <sheetData sheetId="7395"/>
      <sheetData sheetId="7396"/>
      <sheetData sheetId="7397"/>
      <sheetData sheetId="7398"/>
      <sheetData sheetId="7399"/>
      <sheetData sheetId="7400"/>
      <sheetData sheetId="7401"/>
      <sheetData sheetId="7402"/>
      <sheetData sheetId="7403"/>
      <sheetData sheetId="7404"/>
      <sheetData sheetId="7405"/>
      <sheetData sheetId="7406"/>
      <sheetData sheetId="7407"/>
      <sheetData sheetId="7408"/>
      <sheetData sheetId="7409"/>
      <sheetData sheetId="7410"/>
      <sheetData sheetId="7411"/>
      <sheetData sheetId="7412"/>
      <sheetData sheetId="7413"/>
      <sheetData sheetId="7414"/>
      <sheetData sheetId="7415"/>
      <sheetData sheetId="7416"/>
      <sheetData sheetId="7417"/>
      <sheetData sheetId="7418"/>
      <sheetData sheetId="7419"/>
      <sheetData sheetId="7420"/>
      <sheetData sheetId="7421"/>
      <sheetData sheetId="7422"/>
      <sheetData sheetId="7423"/>
      <sheetData sheetId="7424"/>
      <sheetData sheetId="7425"/>
      <sheetData sheetId="7426"/>
      <sheetData sheetId="7427"/>
      <sheetData sheetId="7428"/>
      <sheetData sheetId="7429"/>
      <sheetData sheetId="7430"/>
      <sheetData sheetId="7431"/>
      <sheetData sheetId="7432"/>
      <sheetData sheetId="7433"/>
      <sheetData sheetId="7434"/>
      <sheetData sheetId="7435"/>
      <sheetData sheetId="7436"/>
      <sheetData sheetId="7437"/>
      <sheetData sheetId="7438"/>
      <sheetData sheetId="7439"/>
      <sheetData sheetId="7440"/>
      <sheetData sheetId="7441"/>
      <sheetData sheetId="7442"/>
      <sheetData sheetId="7443"/>
      <sheetData sheetId="7444"/>
      <sheetData sheetId="7445"/>
      <sheetData sheetId="7446"/>
      <sheetData sheetId="7447"/>
      <sheetData sheetId="7448"/>
      <sheetData sheetId="7449"/>
      <sheetData sheetId="7450"/>
      <sheetData sheetId="7451"/>
      <sheetData sheetId="7452"/>
      <sheetData sheetId="7453"/>
      <sheetData sheetId="7454"/>
      <sheetData sheetId="7455"/>
      <sheetData sheetId="7456"/>
      <sheetData sheetId="7457"/>
      <sheetData sheetId="7458"/>
      <sheetData sheetId="7459"/>
      <sheetData sheetId="7460"/>
      <sheetData sheetId="7461"/>
      <sheetData sheetId="7462"/>
      <sheetData sheetId="7463"/>
      <sheetData sheetId="7464"/>
      <sheetData sheetId="7465"/>
      <sheetData sheetId="7466"/>
      <sheetData sheetId="7467"/>
      <sheetData sheetId="7468"/>
      <sheetData sheetId="7469"/>
      <sheetData sheetId="7470"/>
      <sheetData sheetId="7471"/>
      <sheetData sheetId="7472"/>
      <sheetData sheetId="7473"/>
      <sheetData sheetId="7474"/>
      <sheetData sheetId="7475"/>
      <sheetData sheetId="7476"/>
      <sheetData sheetId="7477"/>
      <sheetData sheetId="7478"/>
      <sheetData sheetId="7479"/>
      <sheetData sheetId="7480"/>
      <sheetData sheetId="7481"/>
      <sheetData sheetId="7482"/>
      <sheetData sheetId="7483"/>
      <sheetData sheetId="7484"/>
      <sheetData sheetId="7485"/>
      <sheetData sheetId="7486"/>
      <sheetData sheetId="7487"/>
      <sheetData sheetId="7488"/>
      <sheetData sheetId="7489"/>
      <sheetData sheetId="7490"/>
      <sheetData sheetId="7491"/>
      <sheetData sheetId="7492"/>
      <sheetData sheetId="7493"/>
      <sheetData sheetId="7494"/>
      <sheetData sheetId="7495"/>
      <sheetData sheetId="7496"/>
      <sheetData sheetId="7497"/>
      <sheetData sheetId="7498"/>
      <sheetData sheetId="7499"/>
      <sheetData sheetId="7500"/>
      <sheetData sheetId="7501"/>
      <sheetData sheetId="7502"/>
      <sheetData sheetId="7503"/>
      <sheetData sheetId="7504"/>
      <sheetData sheetId="7505"/>
      <sheetData sheetId="7506"/>
      <sheetData sheetId="7507"/>
      <sheetData sheetId="7508"/>
      <sheetData sheetId="7509"/>
      <sheetData sheetId="7510"/>
      <sheetData sheetId="7511"/>
      <sheetData sheetId="7512"/>
      <sheetData sheetId="7513"/>
      <sheetData sheetId="7514"/>
      <sheetData sheetId="7515"/>
      <sheetData sheetId="7516"/>
      <sheetData sheetId="7517"/>
      <sheetData sheetId="7518"/>
      <sheetData sheetId="7519"/>
      <sheetData sheetId="7520"/>
      <sheetData sheetId="7521"/>
      <sheetData sheetId="7522"/>
      <sheetData sheetId="7523"/>
      <sheetData sheetId="7524"/>
      <sheetData sheetId="7525"/>
      <sheetData sheetId="7526"/>
      <sheetData sheetId="7527"/>
      <sheetData sheetId="7528"/>
      <sheetData sheetId="7529"/>
      <sheetData sheetId="7530"/>
      <sheetData sheetId="7531"/>
      <sheetData sheetId="7532"/>
      <sheetData sheetId="7533"/>
      <sheetData sheetId="7534"/>
      <sheetData sheetId="7535"/>
      <sheetData sheetId="7536"/>
      <sheetData sheetId="7537"/>
      <sheetData sheetId="7538"/>
      <sheetData sheetId="7539"/>
      <sheetData sheetId="7540"/>
      <sheetData sheetId="7541"/>
      <sheetData sheetId="7542"/>
      <sheetData sheetId="7543"/>
      <sheetData sheetId="7544"/>
      <sheetData sheetId="7545"/>
      <sheetData sheetId="7546"/>
      <sheetData sheetId="7547"/>
      <sheetData sheetId="7548"/>
      <sheetData sheetId="7549"/>
      <sheetData sheetId="7550"/>
      <sheetData sheetId="7551"/>
      <sheetData sheetId="7552"/>
      <sheetData sheetId="7553"/>
      <sheetData sheetId="7554"/>
      <sheetData sheetId="7555"/>
      <sheetData sheetId="7556"/>
      <sheetData sheetId="7557"/>
      <sheetData sheetId="7558"/>
      <sheetData sheetId="7559"/>
      <sheetData sheetId="7560"/>
      <sheetData sheetId="7561"/>
      <sheetData sheetId="7562"/>
      <sheetData sheetId="7563"/>
      <sheetData sheetId="7564"/>
      <sheetData sheetId="7565"/>
      <sheetData sheetId="7566"/>
      <sheetData sheetId="7567"/>
      <sheetData sheetId="7568"/>
      <sheetData sheetId="7569"/>
      <sheetData sheetId="7570"/>
      <sheetData sheetId="7571"/>
      <sheetData sheetId="7572"/>
      <sheetData sheetId="7573"/>
      <sheetData sheetId="7574"/>
      <sheetData sheetId="7575"/>
      <sheetData sheetId="7576"/>
      <sheetData sheetId="7577"/>
      <sheetData sheetId="7578"/>
      <sheetData sheetId="7579"/>
      <sheetData sheetId="7580"/>
      <sheetData sheetId="7581"/>
      <sheetData sheetId="7582"/>
      <sheetData sheetId="7583"/>
      <sheetData sheetId="7584"/>
      <sheetData sheetId="7585"/>
      <sheetData sheetId="7586"/>
      <sheetData sheetId="7587"/>
      <sheetData sheetId="7588"/>
      <sheetData sheetId="7589"/>
      <sheetData sheetId="7590"/>
      <sheetData sheetId="7591"/>
      <sheetData sheetId="7592"/>
      <sheetData sheetId="7593"/>
      <sheetData sheetId="7594"/>
      <sheetData sheetId="7595"/>
      <sheetData sheetId="7596"/>
      <sheetData sheetId="7597"/>
      <sheetData sheetId="7598"/>
      <sheetData sheetId="7599"/>
      <sheetData sheetId="7600"/>
      <sheetData sheetId="7601"/>
      <sheetData sheetId="7602"/>
      <sheetData sheetId="7603"/>
      <sheetData sheetId="7604"/>
      <sheetData sheetId="7605"/>
      <sheetData sheetId="7606"/>
      <sheetData sheetId="7607"/>
      <sheetData sheetId="7608"/>
      <sheetData sheetId="7609"/>
      <sheetData sheetId="7610"/>
      <sheetData sheetId="7611"/>
      <sheetData sheetId="7612"/>
      <sheetData sheetId="7613"/>
      <sheetData sheetId="7614"/>
      <sheetData sheetId="7615"/>
      <sheetData sheetId="7616"/>
      <sheetData sheetId="7617"/>
      <sheetData sheetId="7618"/>
      <sheetData sheetId="7619"/>
      <sheetData sheetId="7620"/>
      <sheetData sheetId="7621"/>
      <sheetData sheetId="7622"/>
      <sheetData sheetId="7623"/>
      <sheetData sheetId="7624"/>
      <sheetData sheetId="7625"/>
      <sheetData sheetId="7626"/>
      <sheetData sheetId="7627"/>
      <sheetData sheetId="7628"/>
      <sheetData sheetId="7629"/>
      <sheetData sheetId="7630"/>
      <sheetData sheetId="7631"/>
      <sheetData sheetId="7632"/>
      <sheetData sheetId="7633"/>
      <sheetData sheetId="7634"/>
      <sheetData sheetId="7635"/>
      <sheetData sheetId="7636"/>
      <sheetData sheetId="7637"/>
      <sheetData sheetId="7638"/>
      <sheetData sheetId="7639"/>
      <sheetData sheetId="7640"/>
      <sheetData sheetId="7641"/>
      <sheetData sheetId="7642"/>
      <sheetData sheetId="7643"/>
      <sheetData sheetId="7644"/>
      <sheetData sheetId="7645"/>
      <sheetData sheetId="7646"/>
      <sheetData sheetId="7647"/>
      <sheetData sheetId="7648"/>
      <sheetData sheetId="7649"/>
      <sheetData sheetId="7650"/>
      <sheetData sheetId="7651"/>
      <sheetData sheetId="7652"/>
      <sheetData sheetId="7653"/>
      <sheetData sheetId="7654"/>
      <sheetData sheetId="7655"/>
      <sheetData sheetId="7656"/>
      <sheetData sheetId="7657"/>
      <sheetData sheetId="7658"/>
      <sheetData sheetId="7659"/>
      <sheetData sheetId="7660"/>
      <sheetData sheetId="7661"/>
      <sheetData sheetId="7662"/>
      <sheetData sheetId="7663"/>
      <sheetData sheetId="7664"/>
      <sheetData sheetId="7665"/>
      <sheetData sheetId="7666"/>
      <sheetData sheetId="7667"/>
      <sheetData sheetId="7668"/>
      <sheetData sheetId="7669"/>
      <sheetData sheetId="7670"/>
      <sheetData sheetId="7671"/>
      <sheetData sheetId="7672"/>
      <sheetData sheetId="7673"/>
      <sheetData sheetId="7674"/>
      <sheetData sheetId="7675"/>
      <sheetData sheetId="7676"/>
      <sheetData sheetId="7677"/>
      <sheetData sheetId="7678"/>
      <sheetData sheetId="7679"/>
      <sheetData sheetId="7680"/>
      <sheetData sheetId="7681"/>
      <sheetData sheetId="7682"/>
      <sheetData sheetId="7683"/>
      <sheetData sheetId="7684"/>
      <sheetData sheetId="7685"/>
      <sheetData sheetId="7686"/>
      <sheetData sheetId="7687"/>
      <sheetData sheetId="7688"/>
      <sheetData sheetId="7689"/>
      <sheetData sheetId="7690"/>
      <sheetData sheetId="7691"/>
      <sheetData sheetId="7692"/>
      <sheetData sheetId="7693"/>
      <sheetData sheetId="7694"/>
      <sheetData sheetId="7695"/>
      <sheetData sheetId="7696"/>
      <sheetData sheetId="7697"/>
      <sheetData sheetId="7698"/>
      <sheetData sheetId="7699"/>
      <sheetData sheetId="7700"/>
      <sheetData sheetId="7701"/>
      <sheetData sheetId="7702"/>
      <sheetData sheetId="7703"/>
      <sheetData sheetId="7704"/>
      <sheetData sheetId="7705"/>
      <sheetData sheetId="7706"/>
      <sheetData sheetId="7707"/>
      <sheetData sheetId="7708"/>
      <sheetData sheetId="7709"/>
      <sheetData sheetId="7710"/>
      <sheetData sheetId="7711"/>
      <sheetData sheetId="7712"/>
      <sheetData sheetId="7713"/>
      <sheetData sheetId="7714"/>
      <sheetData sheetId="7715"/>
      <sheetData sheetId="7716"/>
      <sheetData sheetId="7717"/>
      <sheetData sheetId="7718"/>
      <sheetData sheetId="7719"/>
      <sheetData sheetId="7720"/>
      <sheetData sheetId="7721"/>
      <sheetData sheetId="7722"/>
      <sheetData sheetId="7723"/>
      <sheetData sheetId="7724"/>
      <sheetData sheetId="7725"/>
      <sheetData sheetId="7726"/>
      <sheetData sheetId="7727"/>
      <sheetData sheetId="7728"/>
      <sheetData sheetId="7729"/>
      <sheetData sheetId="7730"/>
      <sheetData sheetId="7731"/>
      <sheetData sheetId="7732"/>
      <sheetData sheetId="7733"/>
      <sheetData sheetId="7734"/>
      <sheetData sheetId="7735"/>
      <sheetData sheetId="7736"/>
      <sheetData sheetId="7737"/>
      <sheetData sheetId="7738"/>
      <sheetData sheetId="7739"/>
      <sheetData sheetId="7740"/>
      <sheetData sheetId="7741"/>
      <sheetData sheetId="7742"/>
      <sheetData sheetId="7743"/>
      <sheetData sheetId="7744"/>
      <sheetData sheetId="7745"/>
      <sheetData sheetId="7746"/>
      <sheetData sheetId="7747"/>
      <sheetData sheetId="7748"/>
      <sheetData sheetId="7749"/>
      <sheetData sheetId="7750"/>
      <sheetData sheetId="7751"/>
      <sheetData sheetId="7752"/>
      <sheetData sheetId="7753"/>
      <sheetData sheetId="7754"/>
      <sheetData sheetId="7755"/>
      <sheetData sheetId="7756"/>
      <sheetData sheetId="7757"/>
      <sheetData sheetId="7758"/>
      <sheetData sheetId="7759"/>
      <sheetData sheetId="7760"/>
      <sheetData sheetId="7761"/>
      <sheetData sheetId="7762"/>
      <sheetData sheetId="7763"/>
      <sheetData sheetId="7764"/>
      <sheetData sheetId="7765"/>
      <sheetData sheetId="7766"/>
      <sheetData sheetId="7767"/>
      <sheetData sheetId="7768"/>
      <sheetData sheetId="7769"/>
      <sheetData sheetId="7770"/>
      <sheetData sheetId="7771"/>
      <sheetData sheetId="7772"/>
      <sheetData sheetId="7773"/>
      <sheetData sheetId="7774"/>
      <sheetData sheetId="7775"/>
      <sheetData sheetId="7776"/>
      <sheetData sheetId="7777"/>
      <sheetData sheetId="7778"/>
      <sheetData sheetId="7779"/>
      <sheetData sheetId="7780"/>
      <sheetData sheetId="7781"/>
      <sheetData sheetId="7782"/>
      <sheetData sheetId="7783"/>
      <sheetData sheetId="7784"/>
      <sheetData sheetId="7785"/>
      <sheetData sheetId="7786"/>
      <sheetData sheetId="7787"/>
      <sheetData sheetId="7788"/>
      <sheetData sheetId="7789"/>
      <sheetData sheetId="7790"/>
      <sheetData sheetId="7791"/>
      <sheetData sheetId="7792"/>
      <sheetData sheetId="7793"/>
      <sheetData sheetId="7794"/>
      <sheetData sheetId="7795"/>
      <sheetData sheetId="7796"/>
      <sheetData sheetId="7797"/>
      <sheetData sheetId="7798"/>
      <sheetData sheetId="7799"/>
      <sheetData sheetId="7800"/>
      <sheetData sheetId="7801"/>
      <sheetData sheetId="7802"/>
      <sheetData sheetId="7803"/>
      <sheetData sheetId="7804"/>
      <sheetData sheetId="7805"/>
      <sheetData sheetId="7806"/>
      <sheetData sheetId="7807"/>
      <sheetData sheetId="7808"/>
      <sheetData sheetId="7809"/>
      <sheetData sheetId="7810"/>
      <sheetData sheetId="7811"/>
      <sheetData sheetId="7812"/>
      <sheetData sheetId="7813"/>
      <sheetData sheetId="7814"/>
      <sheetData sheetId="7815"/>
      <sheetData sheetId="7816"/>
      <sheetData sheetId="7817"/>
      <sheetData sheetId="7818"/>
      <sheetData sheetId="7819"/>
      <sheetData sheetId="7820"/>
      <sheetData sheetId="7821"/>
      <sheetData sheetId="7822"/>
      <sheetData sheetId="7823"/>
      <sheetData sheetId="7824"/>
      <sheetData sheetId="7825"/>
      <sheetData sheetId="7826"/>
      <sheetData sheetId="7827"/>
      <sheetData sheetId="7828"/>
      <sheetData sheetId="7829"/>
      <sheetData sheetId="7830"/>
      <sheetData sheetId="7831"/>
      <sheetData sheetId="7832"/>
      <sheetData sheetId="7833"/>
      <sheetData sheetId="7834"/>
      <sheetData sheetId="7835"/>
      <sheetData sheetId="7836"/>
      <sheetData sheetId="7837"/>
      <sheetData sheetId="7838"/>
      <sheetData sheetId="7839"/>
      <sheetData sheetId="7840"/>
      <sheetData sheetId="7841"/>
      <sheetData sheetId="7842"/>
      <sheetData sheetId="7843"/>
      <sheetData sheetId="7844"/>
      <sheetData sheetId="7845"/>
      <sheetData sheetId="7846"/>
      <sheetData sheetId="7847"/>
      <sheetData sheetId="7848"/>
      <sheetData sheetId="7849"/>
      <sheetData sheetId="7850"/>
      <sheetData sheetId="7851"/>
      <sheetData sheetId="7852"/>
      <sheetData sheetId="7853"/>
      <sheetData sheetId="7854"/>
      <sheetData sheetId="7855"/>
      <sheetData sheetId="7856"/>
      <sheetData sheetId="7857"/>
      <sheetData sheetId="7858"/>
      <sheetData sheetId="7859"/>
      <sheetData sheetId="7860"/>
      <sheetData sheetId="7861"/>
      <sheetData sheetId="7862"/>
      <sheetData sheetId="7863"/>
      <sheetData sheetId="7864"/>
      <sheetData sheetId="7865"/>
      <sheetData sheetId="7866"/>
      <sheetData sheetId="7867"/>
      <sheetData sheetId="7868"/>
      <sheetData sheetId="7869"/>
      <sheetData sheetId="7870"/>
      <sheetData sheetId="7871"/>
      <sheetData sheetId="7872"/>
      <sheetData sheetId="7873"/>
      <sheetData sheetId="7874"/>
      <sheetData sheetId="7875"/>
      <sheetData sheetId="7876"/>
      <sheetData sheetId="7877"/>
      <sheetData sheetId="7878"/>
      <sheetData sheetId="7879"/>
      <sheetData sheetId="7880"/>
      <sheetData sheetId="7881"/>
      <sheetData sheetId="7882"/>
      <sheetData sheetId="7883"/>
      <sheetData sheetId="7884"/>
      <sheetData sheetId="7885"/>
      <sheetData sheetId="7886"/>
      <sheetData sheetId="7887"/>
      <sheetData sheetId="7888"/>
      <sheetData sheetId="7889"/>
      <sheetData sheetId="7890"/>
      <sheetData sheetId="7891"/>
      <sheetData sheetId="7892"/>
      <sheetData sheetId="7893"/>
      <sheetData sheetId="7894"/>
      <sheetData sheetId="7895"/>
      <sheetData sheetId="7896"/>
      <sheetData sheetId="7897"/>
      <sheetData sheetId="7898"/>
      <sheetData sheetId="7899"/>
      <sheetData sheetId="7900"/>
      <sheetData sheetId="7901"/>
      <sheetData sheetId="7902"/>
      <sheetData sheetId="7903"/>
      <sheetData sheetId="7904"/>
      <sheetData sheetId="7905"/>
      <sheetData sheetId="7906"/>
      <sheetData sheetId="7907"/>
      <sheetData sheetId="7908"/>
      <sheetData sheetId="7909"/>
      <sheetData sheetId="7910"/>
      <sheetData sheetId="7911"/>
      <sheetData sheetId="7912"/>
      <sheetData sheetId="7913"/>
      <sheetData sheetId="7914"/>
      <sheetData sheetId="7915"/>
      <sheetData sheetId="7916"/>
      <sheetData sheetId="7917"/>
      <sheetData sheetId="7918"/>
      <sheetData sheetId="7919"/>
      <sheetData sheetId="7920"/>
      <sheetData sheetId="7921"/>
      <sheetData sheetId="7922"/>
      <sheetData sheetId="7923"/>
      <sheetData sheetId="7924"/>
      <sheetData sheetId="7925"/>
      <sheetData sheetId="7926"/>
      <sheetData sheetId="7927"/>
      <sheetData sheetId="7928"/>
      <sheetData sheetId="7929"/>
      <sheetData sheetId="7930"/>
      <sheetData sheetId="7931"/>
      <sheetData sheetId="7932"/>
      <sheetData sheetId="7933"/>
      <sheetData sheetId="7934"/>
      <sheetData sheetId="7935"/>
      <sheetData sheetId="7936"/>
      <sheetData sheetId="7937"/>
      <sheetData sheetId="7938"/>
      <sheetData sheetId="7939"/>
      <sheetData sheetId="7940"/>
      <sheetData sheetId="7941"/>
      <sheetData sheetId="7942"/>
      <sheetData sheetId="7943"/>
      <sheetData sheetId="7944"/>
      <sheetData sheetId="7945"/>
      <sheetData sheetId="7946"/>
      <sheetData sheetId="7947"/>
      <sheetData sheetId="7948"/>
      <sheetData sheetId="7949"/>
      <sheetData sheetId="7950"/>
      <sheetData sheetId="7951"/>
      <sheetData sheetId="7952"/>
      <sheetData sheetId="7953"/>
      <sheetData sheetId="7954"/>
      <sheetData sheetId="7955"/>
      <sheetData sheetId="7956"/>
      <sheetData sheetId="7957"/>
      <sheetData sheetId="7958"/>
      <sheetData sheetId="7959"/>
      <sheetData sheetId="7960"/>
      <sheetData sheetId="7961"/>
      <sheetData sheetId="7962"/>
      <sheetData sheetId="7963"/>
      <sheetData sheetId="7964"/>
      <sheetData sheetId="7965"/>
      <sheetData sheetId="7966"/>
      <sheetData sheetId="7967"/>
      <sheetData sheetId="7968"/>
      <sheetData sheetId="7969"/>
      <sheetData sheetId="7970"/>
      <sheetData sheetId="7971"/>
      <sheetData sheetId="7972"/>
      <sheetData sheetId="7973"/>
      <sheetData sheetId="7974"/>
      <sheetData sheetId="7975"/>
      <sheetData sheetId="7976"/>
      <sheetData sheetId="7977"/>
      <sheetData sheetId="7978"/>
      <sheetData sheetId="7979"/>
      <sheetData sheetId="7980"/>
      <sheetData sheetId="7981"/>
      <sheetData sheetId="7982"/>
      <sheetData sheetId="7983"/>
      <sheetData sheetId="7984"/>
      <sheetData sheetId="7985"/>
      <sheetData sheetId="7986"/>
      <sheetData sheetId="7987"/>
      <sheetData sheetId="7988"/>
      <sheetData sheetId="7989"/>
      <sheetData sheetId="7990"/>
      <sheetData sheetId="7991"/>
      <sheetData sheetId="7992"/>
      <sheetData sheetId="7993"/>
      <sheetData sheetId="7994"/>
      <sheetData sheetId="7995"/>
      <sheetData sheetId="7996"/>
      <sheetData sheetId="7997"/>
      <sheetData sheetId="7998"/>
      <sheetData sheetId="7999"/>
      <sheetData sheetId="8000"/>
      <sheetData sheetId="8001"/>
      <sheetData sheetId="8002"/>
      <sheetData sheetId="8003"/>
      <sheetData sheetId="8004"/>
      <sheetData sheetId="8005"/>
      <sheetData sheetId="8006"/>
      <sheetData sheetId="8007"/>
      <sheetData sheetId="8008"/>
      <sheetData sheetId="8009"/>
      <sheetData sheetId="8010"/>
      <sheetData sheetId="8011"/>
      <sheetData sheetId="8012"/>
      <sheetData sheetId="8013"/>
      <sheetData sheetId="8014"/>
      <sheetData sheetId="8015"/>
      <sheetData sheetId="8016"/>
      <sheetData sheetId="8017"/>
      <sheetData sheetId="8018"/>
      <sheetData sheetId="8019"/>
      <sheetData sheetId="8020"/>
      <sheetData sheetId="8021"/>
      <sheetData sheetId="8022"/>
      <sheetData sheetId="8023"/>
      <sheetData sheetId="8024"/>
      <sheetData sheetId="8025"/>
      <sheetData sheetId="8026"/>
      <sheetData sheetId="8027"/>
      <sheetData sheetId="8028"/>
      <sheetData sheetId="8029"/>
      <sheetData sheetId="8030"/>
      <sheetData sheetId="8031"/>
      <sheetData sheetId="8032"/>
      <sheetData sheetId="8033"/>
      <sheetData sheetId="8034"/>
      <sheetData sheetId="8035"/>
      <sheetData sheetId="8036"/>
      <sheetData sheetId="8037"/>
      <sheetData sheetId="8038"/>
      <sheetData sheetId="8039"/>
      <sheetData sheetId="8040"/>
      <sheetData sheetId="8041"/>
      <sheetData sheetId="8042"/>
      <sheetData sheetId="8043"/>
      <sheetData sheetId="8044"/>
      <sheetData sheetId="8045"/>
      <sheetData sheetId="8046"/>
      <sheetData sheetId="8047"/>
      <sheetData sheetId="8048"/>
      <sheetData sheetId="8049"/>
      <sheetData sheetId="8050"/>
      <sheetData sheetId="8051"/>
      <sheetData sheetId="8052"/>
      <sheetData sheetId="8053"/>
      <sheetData sheetId="8054"/>
      <sheetData sheetId="8055"/>
      <sheetData sheetId="8056"/>
      <sheetData sheetId="8057"/>
      <sheetData sheetId="8058"/>
      <sheetData sheetId="8059"/>
      <sheetData sheetId="8060"/>
      <sheetData sheetId="8061"/>
      <sheetData sheetId="8062"/>
      <sheetData sheetId="8063"/>
      <sheetData sheetId="8064"/>
      <sheetData sheetId="8065"/>
      <sheetData sheetId="8066"/>
      <sheetData sheetId="8067"/>
      <sheetData sheetId="8068"/>
      <sheetData sheetId="8069"/>
      <sheetData sheetId="8070"/>
      <sheetData sheetId="8071"/>
      <sheetData sheetId="8072"/>
      <sheetData sheetId="8073"/>
      <sheetData sheetId="8074"/>
      <sheetData sheetId="8075"/>
      <sheetData sheetId="8076"/>
      <sheetData sheetId="8077"/>
      <sheetData sheetId="8078"/>
      <sheetData sheetId="8079"/>
      <sheetData sheetId="8080"/>
      <sheetData sheetId="8081"/>
      <sheetData sheetId="8082"/>
      <sheetData sheetId="8083"/>
      <sheetData sheetId="8084"/>
      <sheetData sheetId="8085"/>
      <sheetData sheetId="8086"/>
      <sheetData sheetId="8087"/>
      <sheetData sheetId="8088"/>
      <sheetData sheetId="8089"/>
      <sheetData sheetId="8090"/>
      <sheetData sheetId="8091"/>
      <sheetData sheetId="8092"/>
      <sheetData sheetId="8093"/>
      <sheetData sheetId="8094"/>
      <sheetData sheetId="8095"/>
      <sheetData sheetId="8096"/>
      <sheetData sheetId="8097"/>
      <sheetData sheetId="8098"/>
      <sheetData sheetId="8099"/>
      <sheetData sheetId="8100"/>
      <sheetData sheetId="8101"/>
      <sheetData sheetId="8102"/>
      <sheetData sheetId="8103"/>
      <sheetData sheetId="8104"/>
      <sheetData sheetId="8105"/>
      <sheetData sheetId="8106"/>
      <sheetData sheetId="8107"/>
      <sheetData sheetId="8108"/>
      <sheetData sheetId="8109"/>
      <sheetData sheetId="8110"/>
      <sheetData sheetId="8111"/>
      <sheetData sheetId="8112"/>
      <sheetData sheetId="8113"/>
      <sheetData sheetId="8114"/>
      <sheetData sheetId="8115"/>
      <sheetData sheetId="8116"/>
      <sheetData sheetId="8117"/>
      <sheetData sheetId="8118"/>
      <sheetData sheetId="8119"/>
      <sheetData sheetId="8120"/>
      <sheetData sheetId="8121"/>
      <sheetData sheetId="8122"/>
      <sheetData sheetId="8123"/>
      <sheetData sheetId="8124"/>
      <sheetData sheetId="8125"/>
      <sheetData sheetId="8126"/>
      <sheetData sheetId="8127"/>
      <sheetData sheetId="8128"/>
      <sheetData sheetId="8129"/>
      <sheetData sheetId="8130"/>
      <sheetData sheetId="8131"/>
      <sheetData sheetId="8132"/>
      <sheetData sheetId="8133"/>
      <sheetData sheetId="8134"/>
      <sheetData sheetId="8135"/>
      <sheetData sheetId="8136"/>
      <sheetData sheetId="8137"/>
      <sheetData sheetId="8138"/>
      <sheetData sheetId="8139"/>
      <sheetData sheetId="8140"/>
      <sheetData sheetId="8141"/>
      <sheetData sheetId="8142"/>
      <sheetData sheetId="8143"/>
      <sheetData sheetId="8144"/>
      <sheetData sheetId="8145"/>
      <sheetData sheetId="8146"/>
      <sheetData sheetId="8147"/>
      <sheetData sheetId="8148"/>
      <sheetData sheetId="8149"/>
      <sheetData sheetId="8150"/>
      <sheetData sheetId="8151"/>
      <sheetData sheetId="8152"/>
      <sheetData sheetId="8153"/>
      <sheetData sheetId="8154"/>
      <sheetData sheetId="8155"/>
      <sheetData sheetId="8156"/>
      <sheetData sheetId="8157"/>
      <sheetData sheetId="8158"/>
      <sheetData sheetId="8159"/>
      <sheetData sheetId="8160"/>
      <sheetData sheetId="8161"/>
      <sheetData sheetId="8162"/>
      <sheetData sheetId="8163"/>
      <sheetData sheetId="8164"/>
      <sheetData sheetId="8165"/>
      <sheetData sheetId="8166"/>
      <sheetData sheetId="8167"/>
      <sheetData sheetId="8168"/>
      <sheetData sheetId="8169"/>
      <sheetData sheetId="8170"/>
      <sheetData sheetId="8171"/>
      <sheetData sheetId="8172"/>
      <sheetData sheetId="8173"/>
      <sheetData sheetId="8174"/>
      <sheetData sheetId="8175"/>
      <sheetData sheetId="8176"/>
      <sheetData sheetId="8177"/>
      <sheetData sheetId="8178"/>
      <sheetData sheetId="8179"/>
      <sheetData sheetId="8180"/>
      <sheetData sheetId="8181"/>
      <sheetData sheetId="8182"/>
      <sheetData sheetId="8183"/>
      <sheetData sheetId="8184"/>
      <sheetData sheetId="8185"/>
      <sheetData sheetId="8186"/>
      <sheetData sheetId="8187"/>
      <sheetData sheetId="8188"/>
      <sheetData sheetId="8189"/>
      <sheetData sheetId="8190"/>
      <sheetData sheetId="8191"/>
      <sheetData sheetId="8192"/>
      <sheetData sheetId="8193"/>
      <sheetData sheetId="8194"/>
      <sheetData sheetId="8195"/>
      <sheetData sheetId="8196"/>
      <sheetData sheetId="8197"/>
      <sheetData sheetId="8198"/>
      <sheetData sheetId="8199"/>
      <sheetData sheetId="8200"/>
      <sheetData sheetId="8201"/>
      <sheetData sheetId="8202"/>
      <sheetData sheetId="8203"/>
      <sheetData sheetId="8204"/>
      <sheetData sheetId="8205"/>
      <sheetData sheetId="8206"/>
      <sheetData sheetId="8207"/>
      <sheetData sheetId="8208"/>
      <sheetData sheetId="8209"/>
      <sheetData sheetId="8210"/>
      <sheetData sheetId="8211"/>
      <sheetData sheetId="8212"/>
      <sheetData sheetId="8213"/>
      <sheetData sheetId="8214"/>
      <sheetData sheetId="8215"/>
      <sheetData sheetId="8216"/>
      <sheetData sheetId="8217"/>
      <sheetData sheetId="8218"/>
      <sheetData sheetId="8219"/>
      <sheetData sheetId="8220"/>
      <sheetData sheetId="8221"/>
      <sheetData sheetId="8222"/>
      <sheetData sheetId="8223"/>
      <sheetData sheetId="8224"/>
      <sheetData sheetId="8225"/>
      <sheetData sheetId="8226"/>
      <sheetData sheetId="8227"/>
      <sheetData sheetId="8228"/>
      <sheetData sheetId="8229"/>
      <sheetData sheetId="8230"/>
      <sheetData sheetId="8231"/>
      <sheetData sheetId="8232"/>
      <sheetData sheetId="8233"/>
      <sheetData sheetId="8234"/>
      <sheetData sheetId="8235"/>
      <sheetData sheetId="8236"/>
      <sheetData sheetId="8237"/>
      <sheetData sheetId="8238"/>
      <sheetData sheetId="8239"/>
      <sheetData sheetId="8240"/>
      <sheetData sheetId="8241"/>
      <sheetData sheetId="8242"/>
      <sheetData sheetId="8243"/>
      <sheetData sheetId="8244"/>
      <sheetData sheetId="8245"/>
      <sheetData sheetId="8246"/>
      <sheetData sheetId="8247"/>
      <sheetData sheetId="8248"/>
      <sheetData sheetId="8249"/>
      <sheetData sheetId="8250"/>
      <sheetData sheetId="8251"/>
      <sheetData sheetId="8252"/>
      <sheetData sheetId="8253"/>
      <sheetData sheetId="8254"/>
      <sheetData sheetId="8255"/>
      <sheetData sheetId="8256"/>
      <sheetData sheetId="8257"/>
      <sheetData sheetId="8258"/>
      <sheetData sheetId="8259"/>
      <sheetData sheetId="8260"/>
      <sheetData sheetId="8261"/>
      <sheetData sheetId="8262"/>
      <sheetData sheetId="8263"/>
      <sheetData sheetId="8264"/>
      <sheetData sheetId="8265"/>
      <sheetData sheetId="8266"/>
      <sheetData sheetId="8267"/>
      <sheetData sheetId="8268"/>
      <sheetData sheetId="8269"/>
      <sheetData sheetId="8270"/>
      <sheetData sheetId="8271"/>
      <sheetData sheetId="8272"/>
      <sheetData sheetId="8273"/>
      <sheetData sheetId="8274"/>
      <sheetData sheetId="8275"/>
      <sheetData sheetId="8276"/>
      <sheetData sheetId="8277"/>
      <sheetData sheetId="8278"/>
      <sheetData sheetId="8279"/>
      <sheetData sheetId="8280"/>
      <sheetData sheetId="8281"/>
      <sheetData sheetId="8282"/>
      <sheetData sheetId="8283"/>
      <sheetData sheetId="8284"/>
      <sheetData sheetId="8285"/>
      <sheetData sheetId="8286"/>
      <sheetData sheetId="8287"/>
      <sheetData sheetId="8288"/>
      <sheetData sheetId="8289"/>
      <sheetData sheetId="8290"/>
      <sheetData sheetId="8291"/>
      <sheetData sheetId="8292"/>
      <sheetData sheetId="8293"/>
      <sheetData sheetId="8294"/>
      <sheetData sheetId="8295"/>
      <sheetData sheetId="8296"/>
      <sheetData sheetId="8297"/>
      <sheetData sheetId="8298"/>
      <sheetData sheetId="8299"/>
      <sheetData sheetId="8300"/>
      <sheetData sheetId="8301"/>
      <sheetData sheetId="8302"/>
      <sheetData sheetId="8303"/>
      <sheetData sheetId="8304"/>
      <sheetData sheetId="8305"/>
      <sheetData sheetId="8306"/>
      <sheetData sheetId="8307"/>
      <sheetData sheetId="8308"/>
      <sheetData sheetId="8309"/>
      <sheetData sheetId="8310"/>
      <sheetData sheetId="8311"/>
      <sheetData sheetId="8312"/>
      <sheetData sheetId="8313"/>
      <sheetData sheetId="8314"/>
      <sheetData sheetId="8315"/>
      <sheetData sheetId="8316"/>
      <sheetData sheetId="8317"/>
      <sheetData sheetId="8318"/>
      <sheetData sheetId="8319"/>
      <sheetData sheetId="8320"/>
      <sheetData sheetId="8321"/>
      <sheetData sheetId="8322"/>
      <sheetData sheetId="8323"/>
      <sheetData sheetId="8324"/>
      <sheetData sheetId="8325"/>
      <sheetData sheetId="8326"/>
      <sheetData sheetId="8327"/>
      <sheetData sheetId="8328"/>
      <sheetData sheetId="8329"/>
      <sheetData sheetId="8330"/>
      <sheetData sheetId="8331"/>
      <sheetData sheetId="8332"/>
      <sheetData sheetId="8333"/>
      <sheetData sheetId="8334"/>
      <sheetData sheetId="8335"/>
      <sheetData sheetId="8336"/>
      <sheetData sheetId="8337"/>
      <sheetData sheetId="8338"/>
      <sheetData sheetId="8339"/>
      <sheetData sheetId="8340"/>
      <sheetData sheetId="8341"/>
      <sheetData sheetId="8342"/>
      <sheetData sheetId="8343"/>
      <sheetData sheetId="8344"/>
      <sheetData sheetId="8345" refreshError="1"/>
      <sheetData sheetId="8346" refreshError="1"/>
      <sheetData sheetId="8347" refreshError="1"/>
      <sheetData sheetId="8348" refreshError="1"/>
      <sheetData sheetId="8349" refreshError="1"/>
      <sheetData sheetId="8350" refreshError="1"/>
      <sheetData sheetId="8351" refreshError="1"/>
      <sheetData sheetId="8352" refreshError="1"/>
      <sheetData sheetId="8353" refreshError="1"/>
      <sheetData sheetId="8354" refreshError="1"/>
      <sheetData sheetId="8355" refreshError="1"/>
      <sheetData sheetId="8356" refreshError="1"/>
      <sheetData sheetId="8357" refreshError="1"/>
      <sheetData sheetId="8358" refreshError="1"/>
      <sheetData sheetId="8359" refreshError="1"/>
      <sheetData sheetId="8360" refreshError="1"/>
      <sheetData sheetId="8361" refreshError="1"/>
      <sheetData sheetId="8362" refreshError="1"/>
      <sheetData sheetId="8363" refreshError="1"/>
      <sheetData sheetId="8364" refreshError="1"/>
      <sheetData sheetId="8365" refreshError="1"/>
      <sheetData sheetId="8366" refreshError="1"/>
      <sheetData sheetId="8367" refreshError="1"/>
      <sheetData sheetId="8368" refreshError="1"/>
      <sheetData sheetId="8369" refreshError="1"/>
      <sheetData sheetId="8370" refreshError="1"/>
      <sheetData sheetId="8371" refreshError="1"/>
      <sheetData sheetId="8372" refreshError="1"/>
      <sheetData sheetId="8373" refreshError="1"/>
      <sheetData sheetId="8374" refreshError="1"/>
      <sheetData sheetId="8375" refreshError="1"/>
      <sheetData sheetId="8376" refreshError="1"/>
      <sheetData sheetId="8377" refreshError="1"/>
      <sheetData sheetId="8378" refreshError="1"/>
      <sheetData sheetId="8379" refreshError="1"/>
      <sheetData sheetId="8380" refreshError="1"/>
      <sheetData sheetId="8381" refreshError="1"/>
      <sheetData sheetId="8382" refreshError="1"/>
      <sheetData sheetId="8383" refreshError="1"/>
      <sheetData sheetId="8384" refreshError="1"/>
      <sheetData sheetId="8385" refreshError="1"/>
      <sheetData sheetId="8386" refreshError="1"/>
      <sheetData sheetId="8387" refreshError="1"/>
      <sheetData sheetId="8388" refreshError="1"/>
      <sheetData sheetId="8389"/>
      <sheetData sheetId="8390"/>
      <sheetData sheetId="8391"/>
      <sheetData sheetId="8392"/>
      <sheetData sheetId="8393" refreshError="1"/>
      <sheetData sheetId="8394" refreshError="1"/>
      <sheetData sheetId="8395" refreshError="1"/>
      <sheetData sheetId="8396" refreshError="1"/>
      <sheetData sheetId="8397" refreshError="1"/>
      <sheetData sheetId="8398" refreshError="1"/>
      <sheetData sheetId="8399" refreshError="1"/>
      <sheetData sheetId="8400" refreshError="1"/>
      <sheetData sheetId="8401" refreshError="1"/>
      <sheetData sheetId="8402" refreshError="1"/>
      <sheetData sheetId="8403" refreshError="1"/>
      <sheetData sheetId="8404" refreshError="1"/>
      <sheetData sheetId="8405" refreshError="1"/>
      <sheetData sheetId="8406" refreshError="1"/>
      <sheetData sheetId="8407" refreshError="1"/>
      <sheetData sheetId="8408" refreshError="1"/>
      <sheetData sheetId="8409" refreshError="1"/>
      <sheetData sheetId="8410" refreshError="1"/>
      <sheetData sheetId="8411" refreshError="1"/>
      <sheetData sheetId="8412" refreshError="1"/>
      <sheetData sheetId="8413" refreshError="1"/>
      <sheetData sheetId="8414" refreshError="1"/>
      <sheetData sheetId="8415" refreshError="1"/>
      <sheetData sheetId="8416" refreshError="1"/>
      <sheetData sheetId="8417" refreshError="1"/>
      <sheetData sheetId="8418" refreshError="1"/>
      <sheetData sheetId="8419" refreshError="1"/>
      <sheetData sheetId="8420" refreshError="1"/>
      <sheetData sheetId="8421" refreshError="1"/>
      <sheetData sheetId="8422" refreshError="1"/>
      <sheetData sheetId="8423" refreshError="1"/>
      <sheetData sheetId="8424" refreshError="1"/>
      <sheetData sheetId="8425" refreshError="1"/>
      <sheetData sheetId="8426" refreshError="1"/>
      <sheetData sheetId="8427" refreshError="1"/>
      <sheetData sheetId="8428" refreshError="1"/>
      <sheetData sheetId="8429" refreshError="1"/>
      <sheetData sheetId="8430" refreshError="1"/>
      <sheetData sheetId="8431" refreshError="1"/>
      <sheetData sheetId="8432" refreshError="1"/>
      <sheetData sheetId="8433" refreshError="1"/>
      <sheetData sheetId="8434" refreshError="1"/>
      <sheetData sheetId="8435" refreshError="1"/>
      <sheetData sheetId="8436" refreshError="1"/>
      <sheetData sheetId="8437" refreshError="1"/>
      <sheetData sheetId="8438" refreshError="1"/>
      <sheetData sheetId="8439" refreshError="1"/>
      <sheetData sheetId="8440" refreshError="1"/>
      <sheetData sheetId="8441" refreshError="1"/>
      <sheetData sheetId="8442" refreshError="1"/>
      <sheetData sheetId="8443" refreshError="1"/>
      <sheetData sheetId="8444" refreshError="1"/>
      <sheetData sheetId="8445" refreshError="1"/>
      <sheetData sheetId="8446"/>
      <sheetData sheetId="8447" refreshError="1"/>
      <sheetData sheetId="8448" refreshError="1"/>
      <sheetData sheetId="8449" refreshError="1"/>
      <sheetData sheetId="8450" refreshError="1"/>
      <sheetData sheetId="8451" refreshError="1"/>
      <sheetData sheetId="8452" refreshError="1"/>
      <sheetData sheetId="8453" refreshError="1"/>
      <sheetData sheetId="8454" refreshError="1"/>
      <sheetData sheetId="8455" refreshError="1"/>
      <sheetData sheetId="8456" refreshError="1"/>
      <sheetData sheetId="8457"/>
      <sheetData sheetId="8458"/>
      <sheetData sheetId="8459"/>
      <sheetData sheetId="8460"/>
      <sheetData sheetId="8461"/>
      <sheetData sheetId="8462"/>
      <sheetData sheetId="8463"/>
      <sheetData sheetId="8464"/>
      <sheetData sheetId="8465"/>
      <sheetData sheetId="8466"/>
      <sheetData sheetId="8467"/>
      <sheetData sheetId="8468"/>
      <sheetData sheetId="8469"/>
      <sheetData sheetId="8470"/>
      <sheetData sheetId="8471"/>
      <sheetData sheetId="8472"/>
      <sheetData sheetId="8473"/>
      <sheetData sheetId="8474"/>
      <sheetData sheetId="8475"/>
      <sheetData sheetId="8476"/>
      <sheetData sheetId="8477"/>
      <sheetData sheetId="8478"/>
      <sheetData sheetId="8479"/>
      <sheetData sheetId="8480"/>
      <sheetData sheetId="8481"/>
      <sheetData sheetId="8482"/>
      <sheetData sheetId="8483"/>
      <sheetData sheetId="8484"/>
      <sheetData sheetId="8485"/>
      <sheetData sheetId="8486"/>
      <sheetData sheetId="8487"/>
      <sheetData sheetId="8488"/>
      <sheetData sheetId="8489"/>
      <sheetData sheetId="8490"/>
      <sheetData sheetId="8491"/>
      <sheetData sheetId="8492"/>
      <sheetData sheetId="8493"/>
      <sheetData sheetId="8494"/>
      <sheetData sheetId="8495"/>
      <sheetData sheetId="8496"/>
      <sheetData sheetId="8497"/>
      <sheetData sheetId="8498"/>
      <sheetData sheetId="8499"/>
      <sheetData sheetId="8500"/>
      <sheetData sheetId="8501"/>
      <sheetData sheetId="8502"/>
      <sheetData sheetId="8503"/>
      <sheetData sheetId="8504"/>
      <sheetData sheetId="8505"/>
      <sheetData sheetId="8506"/>
      <sheetData sheetId="8507"/>
      <sheetData sheetId="8508"/>
      <sheetData sheetId="8509"/>
      <sheetData sheetId="8510"/>
      <sheetData sheetId="8511"/>
      <sheetData sheetId="8512"/>
      <sheetData sheetId="8513"/>
      <sheetData sheetId="8514"/>
      <sheetData sheetId="8515"/>
      <sheetData sheetId="8516"/>
      <sheetData sheetId="8517"/>
      <sheetData sheetId="8518"/>
      <sheetData sheetId="8519"/>
      <sheetData sheetId="8520"/>
      <sheetData sheetId="8521"/>
      <sheetData sheetId="8522"/>
      <sheetData sheetId="8523"/>
      <sheetData sheetId="8524"/>
      <sheetData sheetId="8525"/>
      <sheetData sheetId="8526"/>
      <sheetData sheetId="8527"/>
      <sheetData sheetId="8528"/>
      <sheetData sheetId="8529"/>
      <sheetData sheetId="8530"/>
      <sheetData sheetId="8531"/>
      <sheetData sheetId="8532"/>
      <sheetData sheetId="8533"/>
      <sheetData sheetId="8534"/>
      <sheetData sheetId="8535"/>
      <sheetData sheetId="8536"/>
      <sheetData sheetId="8537"/>
      <sheetData sheetId="8538"/>
      <sheetData sheetId="8539"/>
      <sheetData sheetId="8540"/>
      <sheetData sheetId="8541"/>
      <sheetData sheetId="8542"/>
      <sheetData sheetId="8543"/>
      <sheetData sheetId="8544"/>
      <sheetData sheetId="8545"/>
      <sheetData sheetId="8546"/>
      <sheetData sheetId="8547"/>
      <sheetData sheetId="8548"/>
      <sheetData sheetId="8549"/>
      <sheetData sheetId="8550"/>
      <sheetData sheetId="8551"/>
      <sheetData sheetId="8552"/>
      <sheetData sheetId="8553"/>
      <sheetData sheetId="8554"/>
      <sheetData sheetId="8555"/>
      <sheetData sheetId="8556"/>
      <sheetData sheetId="8557"/>
      <sheetData sheetId="8558"/>
      <sheetData sheetId="8559"/>
      <sheetData sheetId="8560"/>
      <sheetData sheetId="8561"/>
      <sheetData sheetId="8562"/>
      <sheetData sheetId="8563"/>
      <sheetData sheetId="8564"/>
      <sheetData sheetId="8565"/>
      <sheetData sheetId="8566"/>
      <sheetData sheetId="8567"/>
      <sheetData sheetId="8568"/>
      <sheetData sheetId="8569"/>
      <sheetData sheetId="8570"/>
      <sheetData sheetId="8571"/>
      <sheetData sheetId="8572"/>
      <sheetData sheetId="8573"/>
      <sheetData sheetId="8574"/>
      <sheetData sheetId="8575"/>
      <sheetData sheetId="8576"/>
      <sheetData sheetId="8577"/>
      <sheetData sheetId="8578"/>
      <sheetData sheetId="8579"/>
      <sheetData sheetId="8580"/>
      <sheetData sheetId="8581"/>
      <sheetData sheetId="8582"/>
      <sheetData sheetId="8583"/>
      <sheetData sheetId="8584"/>
      <sheetData sheetId="8585"/>
      <sheetData sheetId="8586"/>
      <sheetData sheetId="8587"/>
      <sheetData sheetId="8588"/>
      <sheetData sheetId="8589"/>
      <sheetData sheetId="8590"/>
      <sheetData sheetId="8591"/>
      <sheetData sheetId="8592"/>
      <sheetData sheetId="8593"/>
      <sheetData sheetId="8594"/>
      <sheetData sheetId="8595"/>
      <sheetData sheetId="8596"/>
      <sheetData sheetId="8597"/>
      <sheetData sheetId="8598"/>
      <sheetData sheetId="8599"/>
      <sheetData sheetId="8600"/>
      <sheetData sheetId="8601"/>
      <sheetData sheetId="8602"/>
      <sheetData sheetId="8603"/>
      <sheetData sheetId="8604"/>
      <sheetData sheetId="8605"/>
      <sheetData sheetId="8606"/>
      <sheetData sheetId="8607"/>
      <sheetData sheetId="8608"/>
      <sheetData sheetId="8609"/>
      <sheetData sheetId="8610"/>
      <sheetData sheetId="8611"/>
      <sheetData sheetId="8612"/>
      <sheetData sheetId="8613"/>
      <sheetData sheetId="8614"/>
      <sheetData sheetId="8615"/>
      <sheetData sheetId="8616"/>
      <sheetData sheetId="8617"/>
      <sheetData sheetId="8618"/>
      <sheetData sheetId="8619"/>
      <sheetData sheetId="8620"/>
      <sheetData sheetId="8621"/>
      <sheetData sheetId="8622"/>
      <sheetData sheetId="8623"/>
      <sheetData sheetId="8624"/>
      <sheetData sheetId="8625"/>
      <sheetData sheetId="8626"/>
      <sheetData sheetId="8627"/>
      <sheetData sheetId="8628"/>
      <sheetData sheetId="8629"/>
      <sheetData sheetId="8630"/>
      <sheetData sheetId="8631"/>
      <sheetData sheetId="8632"/>
      <sheetData sheetId="8633"/>
      <sheetData sheetId="8634"/>
      <sheetData sheetId="8635"/>
      <sheetData sheetId="8636"/>
      <sheetData sheetId="8637"/>
      <sheetData sheetId="8638"/>
      <sheetData sheetId="8639"/>
      <sheetData sheetId="8640"/>
      <sheetData sheetId="8641"/>
      <sheetData sheetId="8642"/>
      <sheetData sheetId="8643"/>
      <sheetData sheetId="8644"/>
      <sheetData sheetId="8645"/>
      <sheetData sheetId="8646"/>
      <sheetData sheetId="8647"/>
      <sheetData sheetId="8648"/>
      <sheetData sheetId="8649"/>
      <sheetData sheetId="8650"/>
      <sheetData sheetId="8651"/>
      <sheetData sheetId="8652"/>
      <sheetData sheetId="8653"/>
      <sheetData sheetId="8654"/>
      <sheetData sheetId="8655"/>
      <sheetData sheetId="8656"/>
      <sheetData sheetId="8657"/>
      <sheetData sheetId="8658"/>
      <sheetData sheetId="8659"/>
      <sheetData sheetId="8660"/>
      <sheetData sheetId="8661"/>
      <sheetData sheetId="8662"/>
      <sheetData sheetId="8663"/>
      <sheetData sheetId="8664"/>
      <sheetData sheetId="8665"/>
      <sheetData sheetId="8666"/>
      <sheetData sheetId="8667"/>
      <sheetData sheetId="8668"/>
      <sheetData sheetId="8669"/>
      <sheetData sheetId="8670"/>
      <sheetData sheetId="8671"/>
      <sheetData sheetId="8672"/>
      <sheetData sheetId="8673"/>
      <sheetData sheetId="8674"/>
      <sheetData sheetId="8675"/>
      <sheetData sheetId="8676"/>
      <sheetData sheetId="8677"/>
      <sheetData sheetId="8678"/>
      <sheetData sheetId="8679"/>
      <sheetData sheetId="8680"/>
      <sheetData sheetId="8681"/>
      <sheetData sheetId="8682"/>
      <sheetData sheetId="8683"/>
      <sheetData sheetId="8684"/>
      <sheetData sheetId="8685"/>
      <sheetData sheetId="8686"/>
      <sheetData sheetId="8687"/>
      <sheetData sheetId="8688"/>
      <sheetData sheetId="8689"/>
      <sheetData sheetId="8690"/>
      <sheetData sheetId="8691"/>
      <sheetData sheetId="8692"/>
      <sheetData sheetId="8693"/>
      <sheetData sheetId="8694"/>
      <sheetData sheetId="8695"/>
      <sheetData sheetId="8696"/>
      <sheetData sheetId="8697"/>
      <sheetData sheetId="8698"/>
      <sheetData sheetId="8699"/>
      <sheetData sheetId="8700"/>
      <sheetData sheetId="8701"/>
      <sheetData sheetId="8702"/>
      <sheetData sheetId="8703"/>
      <sheetData sheetId="8704"/>
      <sheetData sheetId="8705"/>
      <sheetData sheetId="8706"/>
      <sheetData sheetId="8707"/>
      <sheetData sheetId="8708"/>
      <sheetData sheetId="8709"/>
      <sheetData sheetId="8710"/>
      <sheetData sheetId="8711"/>
      <sheetData sheetId="8712"/>
      <sheetData sheetId="8713"/>
      <sheetData sheetId="8714"/>
      <sheetData sheetId="8715"/>
      <sheetData sheetId="8716"/>
      <sheetData sheetId="8717"/>
      <sheetData sheetId="8718"/>
      <sheetData sheetId="8719"/>
      <sheetData sheetId="8720"/>
      <sheetData sheetId="8721"/>
      <sheetData sheetId="8722"/>
      <sheetData sheetId="8723"/>
      <sheetData sheetId="8724"/>
      <sheetData sheetId="8725"/>
      <sheetData sheetId="8726"/>
      <sheetData sheetId="8727"/>
      <sheetData sheetId="8728"/>
      <sheetData sheetId="8729"/>
      <sheetData sheetId="8730"/>
      <sheetData sheetId="8731"/>
      <sheetData sheetId="8732"/>
      <sheetData sheetId="8733"/>
      <sheetData sheetId="8734"/>
      <sheetData sheetId="8735"/>
      <sheetData sheetId="8736"/>
      <sheetData sheetId="8737"/>
      <sheetData sheetId="8738"/>
      <sheetData sheetId="8739"/>
      <sheetData sheetId="8740"/>
      <sheetData sheetId="8741"/>
      <sheetData sheetId="8742"/>
      <sheetData sheetId="8743"/>
      <sheetData sheetId="8744"/>
      <sheetData sheetId="8745"/>
      <sheetData sheetId="8746"/>
      <sheetData sheetId="8747"/>
      <sheetData sheetId="8748"/>
      <sheetData sheetId="8749"/>
      <sheetData sheetId="8750"/>
      <sheetData sheetId="8751"/>
      <sheetData sheetId="8752"/>
      <sheetData sheetId="8753"/>
      <sheetData sheetId="8754"/>
      <sheetData sheetId="8755"/>
      <sheetData sheetId="8756"/>
      <sheetData sheetId="8757"/>
      <sheetData sheetId="8758"/>
      <sheetData sheetId="8759"/>
      <sheetData sheetId="8760"/>
      <sheetData sheetId="8761"/>
      <sheetData sheetId="8762"/>
      <sheetData sheetId="8763"/>
      <sheetData sheetId="8764"/>
      <sheetData sheetId="8765"/>
      <sheetData sheetId="8766"/>
      <sheetData sheetId="8767"/>
      <sheetData sheetId="8768"/>
      <sheetData sheetId="8769"/>
      <sheetData sheetId="8770"/>
      <sheetData sheetId="8771"/>
      <sheetData sheetId="8772"/>
      <sheetData sheetId="8773"/>
      <sheetData sheetId="8774"/>
      <sheetData sheetId="8775"/>
      <sheetData sheetId="8776"/>
      <sheetData sheetId="8777"/>
      <sheetData sheetId="8778"/>
      <sheetData sheetId="8779"/>
      <sheetData sheetId="8780"/>
      <sheetData sheetId="8781"/>
      <sheetData sheetId="8782"/>
      <sheetData sheetId="8783"/>
      <sheetData sheetId="8784"/>
      <sheetData sheetId="8785"/>
      <sheetData sheetId="8786"/>
      <sheetData sheetId="8787"/>
      <sheetData sheetId="8788"/>
      <sheetData sheetId="8789"/>
      <sheetData sheetId="8790"/>
      <sheetData sheetId="8791"/>
      <sheetData sheetId="8792"/>
      <sheetData sheetId="8793"/>
      <sheetData sheetId="8794"/>
      <sheetData sheetId="8795"/>
      <sheetData sheetId="8796"/>
      <sheetData sheetId="8797"/>
      <sheetData sheetId="8798"/>
      <sheetData sheetId="8799"/>
      <sheetData sheetId="8800"/>
      <sheetData sheetId="8801"/>
      <sheetData sheetId="8802"/>
      <sheetData sheetId="8803"/>
      <sheetData sheetId="8804"/>
      <sheetData sheetId="8805"/>
      <sheetData sheetId="8806"/>
      <sheetData sheetId="8807"/>
      <sheetData sheetId="8808"/>
      <sheetData sheetId="8809"/>
      <sheetData sheetId="8810"/>
      <sheetData sheetId="8811"/>
      <sheetData sheetId="8812"/>
      <sheetData sheetId="8813"/>
      <sheetData sheetId="8814"/>
      <sheetData sheetId="8815"/>
      <sheetData sheetId="8816"/>
      <sheetData sheetId="8817"/>
      <sheetData sheetId="8818"/>
      <sheetData sheetId="8819"/>
      <sheetData sheetId="8820"/>
      <sheetData sheetId="8821"/>
      <sheetData sheetId="8822"/>
      <sheetData sheetId="8823"/>
      <sheetData sheetId="8824"/>
      <sheetData sheetId="8825"/>
      <sheetData sheetId="8826"/>
      <sheetData sheetId="8827"/>
      <sheetData sheetId="8828"/>
      <sheetData sheetId="8829"/>
      <sheetData sheetId="8830"/>
      <sheetData sheetId="8831"/>
      <sheetData sheetId="8832"/>
      <sheetData sheetId="8833"/>
      <sheetData sheetId="8834"/>
      <sheetData sheetId="8835"/>
      <sheetData sheetId="8836"/>
      <sheetData sheetId="8837"/>
      <sheetData sheetId="8838"/>
      <sheetData sheetId="8839"/>
      <sheetData sheetId="8840"/>
      <sheetData sheetId="8841"/>
      <sheetData sheetId="8842"/>
      <sheetData sheetId="8843"/>
      <sheetData sheetId="8844"/>
      <sheetData sheetId="8845"/>
      <sheetData sheetId="8846"/>
      <sheetData sheetId="8847"/>
      <sheetData sheetId="8848"/>
      <sheetData sheetId="8849"/>
      <sheetData sheetId="8850"/>
      <sheetData sheetId="8851"/>
      <sheetData sheetId="8852"/>
      <sheetData sheetId="8853"/>
      <sheetData sheetId="8854"/>
      <sheetData sheetId="8855"/>
      <sheetData sheetId="8856"/>
      <sheetData sheetId="8857"/>
      <sheetData sheetId="8858"/>
      <sheetData sheetId="8859"/>
      <sheetData sheetId="8860"/>
      <sheetData sheetId="8861"/>
      <sheetData sheetId="8862"/>
      <sheetData sheetId="8863"/>
      <sheetData sheetId="8864"/>
      <sheetData sheetId="8865"/>
      <sheetData sheetId="8866"/>
      <sheetData sheetId="8867"/>
      <sheetData sheetId="8868"/>
      <sheetData sheetId="8869"/>
      <sheetData sheetId="8870"/>
      <sheetData sheetId="8871"/>
      <sheetData sheetId="8872"/>
      <sheetData sheetId="8873"/>
      <sheetData sheetId="8874"/>
      <sheetData sheetId="8875"/>
      <sheetData sheetId="8876"/>
      <sheetData sheetId="8877"/>
      <sheetData sheetId="8878"/>
      <sheetData sheetId="8879"/>
      <sheetData sheetId="8880"/>
      <sheetData sheetId="8881"/>
      <sheetData sheetId="8882"/>
      <sheetData sheetId="8883"/>
      <sheetData sheetId="8884"/>
      <sheetData sheetId="8885"/>
      <sheetData sheetId="8886"/>
      <sheetData sheetId="8887"/>
      <sheetData sheetId="8888"/>
      <sheetData sheetId="8889"/>
      <sheetData sheetId="8890"/>
      <sheetData sheetId="8891"/>
      <sheetData sheetId="8892"/>
      <sheetData sheetId="8893"/>
      <sheetData sheetId="8894"/>
      <sheetData sheetId="8895"/>
      <sheetData sheetId="8896"/>
      <sheetData sheetId="8897"/>
      <sheetData sheetId="8898"/>
      <sheetData sheetId="8899"/>
      <sheetData sheetId="8900"/>
      <sheetData sheetId="8901"/>
      <sheetData sheetId="8902"/>
      <sheetData sheetId="8903"/>
      <sheetData sheetId="8904"/>
      <sheetData sheetId="8905"/>
      <sheetData sheetId="8906"/>
      <sheetData sheetId="8907"/>
      <sheetData sheetId="8908"/>
      <sheetData sheetId="8909"/>
      <sheetData sheetId="8910"/>
      <sheetData sheetId="8911"/>
      <sheetData sheetId="8912"/>
      <sheetData sheetId="8913"/>
      <sheetData sheetId="8914"/>
      <sheetData sheetId="8915"/>
      <sheetData sheetId="8916"/>
      <sheetData sheetId="8917"/>
      <sheetData sheetId="8918"/>
      <sheetData sheetId="8919"/>
      <sheetData sheetId="8920"/>
      <sheetData sheetId="8921"/>
      <sheetData sheetId="8922"/>
      <sheetData sheetId="8923"/>
      <sheetData sheetId="8924"/>
      <sheetData sheetId="8925"/>
      <sheetData sheetId="8926"/>
      <sheetData sheetId="8927"/>
      <sheetData sheetId="8928"/>
      <sheetData sheetId="8929"/>
      <sheetData sheetId="8930"/>
      <sheetData sheetId="8931"/>
      <sheetData sheetId="8932"/>
      <sheetData sheetId="8933"/>
      <sheetData sheetId="8934"/>
      <sheetData sheetId="8935"/>
      <sheetData sheetId="8936"/>
      <sheetData sheetId="8937"/>
      <sheetData sheetId="8938"/>
      <sheetData sheetId="8939"/>
      <sheetData sheetId="8940"/>
      <sheetData sheetId="8941"/>
      <sheetData sheetId="8942"/>
      <sheetData sheetId="8943"/>
      <sheetData sheetId="8944"/>
      <sheetData sheetId="8945"/>
      <sheetData sheetId="8946"/>
      <sheetData sheetId="8947"/>
      <sheetData sheetId="8948"/>
      <sheetData sheetId="8949"/>
      <sheetData sheetId="8950"/>
      <sheetData sheetId="8951"/>
      <sheetData sheetId="8952"/>
      <sheetData sheetId="8953"/>
      <sheetData sheetId="8954"/>
      <sheetData sheetId="8955"/>
      <sheetData sheetId="8956"/>
      <sheetData sheetId="8957"/>
      <sheetData sheetId="8958"/>
      <sheetData sheetId="8959"/>
      <sheetData sheetId="8960"/>
      <sheetData sheetId="8961"/>
      <sheetData sheetId="8962"/>
      <sheetData sheetId="8963"/>
      <sheetData sheetId="8964"/>
      <sheetData sheetId="8965"/>
      <sheetData sheetId="8966"/>
      <sheetData sheetId="8967"/>
      <sheetData sheetId="8968"/>
      <sheetData sheetId="8969"/>
      <sheetData sheetId="8970"/>
      <sheetData sheetId="8971"/>
      <sheetData sheetId="8972"/>
      <sheetData sheetId="8973"/>
      <sheetData sheetId="8974"/>
      <sheetData sheetId="8975"/>
      <sheetData sheetId="8976"/>
      <sheetData sheetId="8977"/>
      <sheetData sheetId="8978"/>
      <sheetData sheetId="8979"/>
      <sheetData sheetId="8980"/>
      <sheetData sheetId="8981"/>
      <sheetData sheetId="8982"/>
      <sheetData sheetId="8983"/>
      <sheetData sheetId="8984"/>
      <sheetData sheetId="8985"/>
      <sheetData sheetId="8986"/>
      <sheetData sheetId="8987"/>
      <sheetData sheetId="8988"/>
      <sheetData sheetId="8989"/>
      <sheetData sheetId="8990"/>
      <sheetData sheetId="8991"/>
      <sheetData sheetId="8992"/>
      <sheetData sheetId="8993"/>
      <sheetData sheetId="8994"/>
      <sheetData sheetId="8995"/>
      <sheetData sheetId="8996"/>
      <sheetData sheetId="8997"/>
      <sheetData sheetId="8998"/>
      <sheetData sheetId="8999"/>
      <sheetData sheetId="9000"/>
      <sheetData sheetId="9001"/>
      <sheetData sheetId="9002"/>
      <sheetData sheetId="9003"/>
      <sheetData sheetId="9004"/>
      <sheetData sheetId="9005"/>
      <sheetData sheetId="9006"/>
      <sheetData sheetId="9007"/>
      <sheetData sheetId="9008"/>
      <sheetData sheetId="9009"/>
      <sheetData sheetId="9010"/>
      <sheetData sheetId="9011"/>
      <sheetData sheetId="9012"/>
      <sheetData sheetId="9013"/>
      <sheetData sheetId="9014"/>
      <sheetData sheetId="9015"/>
      <sheetData sheetId="9016"/>
      <sheetData sheetId="9017"/>
      <sheetData sheetId="9018"/>
      <sheetData sheetId="9019"/>
      <sheetData sheetId="9020"/>
      <sheetData sheetId="9021"/>
      <sheetData sheetId="9022"/>
      <sheetData sheetId="9023"/>
      <sheetData sheetId="9024"/>
      <sheetData sheetId="9025"/>
      <sheetData sheetId="9026"/>
      <sheetData sheetId="9027"/>
      <sheetData sheetId="9028"/>
      <sheetData sheetId="9029"/>
      <sheetData sheetId="9030"/>
      <sheetData sheetId="9031"/>
      <sheetData sheetId="9032"/>
      <sheetData sheetId="9033"/>
      <sheetData sheetId="9034"/>
      <sheetData sheetId="9035"/>
      <sheetData sheetId="9036"/>
      <sheetData sheetId="9037"/>
      <sheetData sheetId="9038"/>
      <sheetData sheetId="9039"/>
      <sheetData sheetId="9040"/>
      <sheetData sheetId="9041"/>
      <sheetData sheetId="9042"/>
      <sheetData sheetId="9043"/>
      <sheetData sheetId="9044"/>
      <sheetData sheetId="9045"/>
      <sheetData sheetId="9046"/>
      <sheetData sheetId="9047"/>
      <sheetData sheetId="9048"/>
      <sheetData sheetId="9049"/>
      <sheetData sheetId="9050"/>
      <sheetData sheetId="9051"/>
      <sheetData sheetId="9052"/>
      <sheetData sheetId="9053"/>
      <sheetData sheetId="9054"/>
      <sheetData sheetId="9055"/>
      <sheetData sheetId="9056"/>
      <sheetData sheetId="9057"/>
      <sheetData sheetId="9058"/>
      <sheetData sheetId="9059"/>
      <sheetData sheetId="9060"/>
      <sheetData sheetId="9061"/>
      <sheetData sheetId="9062"/>
      <sheetData sheetId="9063"/>
      <sheetData sheetId="9064"/>
      <sheetData sheetId="9065"/>
      <sheetData sheetId="9066"/>
      <sheetData sheetId="9067"/>
      <sheetData sheetId="9068"/>
      <sheetData sheetId="9069"/>
      <sheetData sheetId="9070"/>
      <sheetData sheetId="9071"/>
      <sheetData sheetId="9072"/>
      <sheetData sheetId="9073"/>
      <sheetData sheetId="9074"/>
      <sheetData sheetId="9075"/>
      <sheetData sheetId="9076"/>
      <sheetData sheetId="9077"/>
      <sheetData sheetId="9078"/>
      <sheetData sheetId="9079"/>
      <sheetData sheetId="9080"/>
      <sheetData sheetId="9081"/>
      <sheetData sheetId="9082"/>
      <sheetData sheetId="9083"/>
      <sheetData sheetId="9084"/>
      <sheetData sheetId="9085"/>
      <sheetData sheetId="9086"/>
      <sheetData sheetId="9087"/>
      <sheetData sheetId="9088"/>
      <sheetData sheetId="9089"/>
      <sheetData sheetId="9090"/>
      <sheetData sheetId="9091"/>
      <sheetData sheetId="9092"/>
      <sheetData sheetId="9093"/>
      <sheetData sheetId="9094"/>
      <sheetData sheetId="9095"/>
      <sheetData sheetId="9096"/>
      <sheetData sheetId="9097"/>
      <sheetData sheetId="9098"/>
      <sheetData sheetId="9099"/>
      <sheetData sheetId="9100"/>
      <sheetData sheetId="9101"/>
      <sheetData sheetId="9102"/>
      <sheetData sheetId="9103"/>
      <sheetData sheetId="9104"/>
      <sheetData sheetId="9105"/>
      <sheetData sheetId="9106"/>
      <sheetData sheetId="9107"/>
      <sheetData sheetId="9108"/>
      <sheetData sheetId="9109"/>
      <sheetData sheetId="9110"/>
      <sheetData sheetId="9111"/>
      <sheetData sheetId="9112"/>
      <sheetData sheetId="9113"/>
      <sheetData sheetId="9114"/>
      <sheetData sheetId="9115"/>
      <sheetData sheetId="9116"/>
      <sheetData sheetId="9117"/>
      <sheetData sheetId="9118"/>
      <sheetData sheetId="9119"/>
      <sheetData sheetId="9120"/>
      <sheetData sheetId="9121"/>
      <sheetData sheetId="9122"/>
      <sheetData sheetId="9123"/>
      <sheetData sheetId="9124"/>
      <sheetData sheetId="9125"/>
      <sheetData sheetId="9126"/>
      <sheetData sheetId="9127"/>
      <sheetData sheetId="9128"/>
      <sheetData sheetId="9129"/>
      <sheetData sheetId="9130"/>
      <sheetData sheetId="9131"/>
      <sheetData sheetId="9132"/>
      <sheetData sheetId="9133"/>
      <sheetData sheetId="9134"/>
      <sheetData sheetId="9135"/>
      <sheetData sheetId="9136"/>
      <sheetData sheetId="9137"/>
      <sheetData sheetId="9138"/>
      <sheetData sheetId="9139"/>
      <sheetData sheetId="9140"/>
      <sheetData sheetId="9141"/>
      <sheetData sheetId="9142"/>
      <sheetData sheetId="9143"/>
      <sheetData sheetId="9144"/>
      <sheetData sheetId="9145"/>
      <sheetData sheetId="9146"/>
      <sheetData sheetId="9147"/>
      <sheetData sheetId="9148"/>
      <sheetData sheetId="9149"/>
      <sheetData sheetId="9150"/>
      <sheetData sheetId="9151"/>
      <sheetData sheetId="9152"/>
      <sheetData sheetId="9153"/>
      <sheetData sheetId="9154"/>
      <sheetData sheetId="9155"/>
      <sheetData sheetId="9156"/>
      <sheetData sheetId="9157"/>
      <sheetData sheetId="9158"/>
      <sheetData sheetId="9159"/>
      <sheetData sheetId="9160"/>
      <sheetData sheetId="9161"/>
      <sheetData sheetId="9162"/>
      <sheetData sheetId="9163"/>
      <sheetData sheetId="9164"/>
      <sheetData sheetId="9165"/>
      <sheetData sheetId="9166"/>
      <sheetData sheetId="9167"/>
      <sheetData sheetId="9168"/>
      <sheetData sheetId="9169"/>
      <sheetData sheetId="9170"/>
      <sheetData sheetId="9171"/>
      <sheetData sheetId="9172"/>
      <sheetData sheetId="9173"/>
      <sheetData sheetId="9174"/>
      <sheetData sheetId="9175"/>
      <sheetData sheetId="9176"/>
      <sheetData sheetId="9177"/>
      <sheetData sheetId="9178"/>
      <sheetData sheetId="9179"/>
      <sheetData sheetId="9180"/>
      <sheetData sheetId="9181"/>
      <sheetData sheetId="9182"/>
      <sheetData sheetId="9183"/>
      <sheetData sheetId="9184"/>
      <sheetData sheetId="9185"/>
      <sheetData sheetId="9186"/>
      <sheetData sheetId="9187"/>
      <sheetData sheetId="9188"/>
      <sheetData sheetId="9189"/>
      <sheetData sheetId="9190"/>
      <sheetData sheetId="9191"/>
      <sheetData sheetId="9192"/>
      <sheetData sheetId="9193"/>
      <sheetData sheetId="9194"/>
      <sheetData sheetId="9195"/>
      <sheetData sheetId="9196"/>
      <sheetData sheetId="9197"/>
      <sheetData sheetId="9198"/>
      <sheetData sheetId="9199"/>
      <sheetData sheetId="9200"/>
      <sheetData sheetId="9201"/>
      <sheetData sheetId="9202"/>
      <sheetData sheetId="9203"/>
      <sheetData sheetId="9204"/>
      <sheetData sheetId="9205"/>
      <sheetData sheetId="9206"/>
      <sheetData sheetId="9207"/>
      <sheetData sheetId="9208"/>
      <sheetData sheetId="9209"/>
      <sheetData sheetId="9210"/>
      <sheetData sheetId="9211"/>
      <sheetData sheetId="9212"/>
      <sheetData sheetId="9213"/>
      <sheetData sheetId="9214"/>
      <sheetData sheetId="9215"/>
      <sheetData sheetId="9216"/>
      <sheetData sheetId="9217"/>
      <sheetData sheetId="9218"/>
      <sheetData sheetId="9219"/>
      <sheetData sheetId="9220"/>
      <sheetData sheetId="9221"/>
      <sheetData sheetId="9222"/>
      <sheetData sheetId="9223"/>
      <sheetData sheetId="9224"/>
      <sheetData sheetId="9225"/>
      <sheetData sheetId="9226"/>
      <sheetData sheetId="9227"/>
      <sheetData sheetId="9228"/>
      <sheetData sheetId="9229"/>
      <sheetData sheetId="9230"/>
      <sheetData sheetId="9231"/>
      <sheetData sheetId="9232"/>
      <sheetData sheetId="9233"/>
      <sheetData sheetId="9234"/>
      <sheetData sheetId="9235"/>
      <sheetData sheetId="9236"/>
      <sheetData sheetId="9237"/>
      <sheetData sheetId="9238"/>
      <sheetData sheetId="9239"/>
      <sheetData sheetId="9240"/>
      <sheetData sheetId="9241"/>
      <sheetData sheetId="9242"/>
      <sheetData sheetId="9243"/>
      <sheetData sheetId="9244"/>
      <sheetData sheetId="9245"/>
      <sheetData sheetId="9246"/>
      <sheetData sheetId="9247"/>
      <sheetData sheetId="9248"/>
      <sheetData sheetId="9249"/>
      <sheetData sheetId="9250"/>
      <sheetData sheetId="9251"/>
      <sheetData sheetId="9252"/>
      <sheetData sheetId="9253"/>
      <sheetData sheetId="9254"/>
      <sheetData sheetId="9255"/>
      <sheetData sheetId="9256"/>
      <sheetData sheetId="9257"/>
      <sheetData sheetId="9258"/>
      <sheetData sheetId="9259"/>
      <sheetData sheetId="9260"/>
      <sheetData sheetId="9261"/>
      <sheetData sheetId="9262"/>
      <sheetData sheetId="9263"/>
      <sheetData sheetId="9264"/>
      <sheetData sheetId="9265"/>
      <sheetData sheetId="9266"/>
      <sheetData sheetId="9267"/>
      <sheetData sheetId="9268"/>
      <sheetData sheetId="9269"/>
      <sheetData sheetId="9270"/>
      <sheetData sheetId="9271"/>
      <sheetData sheetId="9272"/>
      <sheetData sheetId="9273"/>
      <sheetData sheetId="9274"/>
      <sheetData sheetId="9275"/>
      <sheetData sheetId="9276"/>
      <sheetData sheetId="9277"/>
      <sheetData sheetId="9278"/>
      <sheetData sheetId="9279"/>
      <sheetData sheetId="9280"/>
      <sheetData sheetId="9281"/>
      <sheetData sheetId="9282"/>
      <sheetData sheetId="9283"/>
      <sheetData sheetId="9284"/>
      <sheetData sheetId="9285"/>
      <sheetData sheetId="9286"/>
      <sheetData sheetId="9287"/>
      <sheetData sheetId="9288"/>
      <sheetData sheetId="9289"/>
      <sheetData sheetId="9290"/>
      <sheetData sheetId="9291"/>
      <sheetData sheetId="9292"/>
      <sheetData sheetId="9293"/>
      <sheetData sheetId="9294"/>
      <sheetData sheetId="9295"/>
      <sheetData sheetId="9296"/>
      <sheetData sheetId="9297"/>
      <sheetData sheetId="9298"/>
      <sheetData sheetId="9299"/>
      <sheetData sheetId="9300"/>
      <sheetData sheetId="9301"/>
      <sheetData sheetId="9302"/>
      <sheetData sheetId="9303"/>
      <sheetData sheetId="9304"/>
      <sheetData sheetId="9305"/>
      <sheetData sheetId="9306"/>
      <sheetData sheetId="9307"/>
      <sheetData sheetId="9308"/>
      <sheetData sheetId="9309"/>
      <sheetData sheetId="9310"/>
      <sheetData sheetId="9311"/>
      <sheetData sheetId="9312"/>
      <sheetData sheetId="9313"/>
      <sheetData sheetId="9314"/>
      <sheetData sheetId="9315"/>
      <sheetData sheetId="9316"/>
      <sheetData sheetId="9317"/>
      <sheetData sheetId="9318"/>
      <sheetData sheetId="9319"/>
      <sheetData sheetId="9320"/>
      <sheetData sheetId="9321"/>
      <sheetData sheetId="9322"/>
      <sheetData sheetId="9323"/>
      <sheetData sheetId="9324"/>
      <sheetData sheetId="9325"/>
      <sheetData sheetId="9326"/>
      <sheetData sheetId="9327"/>
      <sheetData sheetId="9328"/>
      <sheetData sheetId="9329"/>
      <sheetData sheetId="9330"/>
      <sheetData sheetId="9331"/>
      <sheetData sheetId="9332"/>
      <sheetData sheetId="9333"/>
      <sheetData sheetId="9334"/>
      <sheetData sheetId="9335"/>
      <sheetData sheetId="9336"/>
      <sheetData sheetId="9337"/>
      <sheetData sheetId="9338"/>
      <sheetData sheetId="9339"/>
      <sheetData sheetId="9340"/>
      <sheetData sheetId="9341"/>
      <sheetData sheetId="9342"/>
      <sheetData sheetId="9343"/>
      <sheetData sheetId="9344"/>
      <sheetData sheetId="9345"/>
      <sheetData sheetId="9346"/>
      <sheetData sheetId="9347"/>
      <sheetData sheetId="9348"/>
      <sheetData sheetId="9349"/>
      <sheetData sheetId="9350"/>
      <sheetData sheetId="9351"/>
      <sheetData sheetId="9352"/>
      <sheetData sheetId="9353"/>
      <sheetData sheetId="9354"/>
      <sheetData sheetId="9355"/>
      <sheetData sheetId="9356"/>
      <sheetData sheetId="9357"/>
      <sheetData sheetId="9358"/>
      <sheetData sheetId="9359"/>
      <sheetData sheetId="9360"/>
      <sheetData sheetId="9361"/>
      <sheetData sheetId="9362"/>
      <sheetData sheetId="9363"/>
      <sheetData sheetId="9364"/>
      <sheetData sheetId="9365"/>
      <sheetData sheetId="9366"/>
      <sheetData sheetId="9367"/>
      <sheetData sheetId="9368"/>
      <sheetData sheetId="9369"/>
      <sheetData sheetId="9370"/>
      <sheetData sheetId="9371"/>
      <sheetData sheetId="9372"/>
      <sheetData sheetId="9373"/>
      <sheetData sheetId="9374"/>
      <sheetData sheetId="9375"/>
      <sheetData sheetId="9376"/>
      <sheetData sheetId="9377"/>
      <sheetData sheetId="9378"/>
      <sheetData sheetId="9379"/>
      <sheetData sheetId="9380"/>
      <sheetData sheetId="9381"/>
      <sheetData sheetId="9382"/>
      <sheetData sheetId="9383"/>
      <sheetData sheetId="9384"/>
      <sheetData sheetId="9385"/>
      <sheetData sheetId="9386"/>
      <sheetData sheetId="9387"/>
      <sheetData sheetId="9388"/>
      <sheetData sheetId="9389"/>
      <sheetData sheetId="9390"/>
      <sheetData sheetId="9391"/>
      <sheetData sheetId="9392"/>
      <sheetData sheetId="9393"/>
      <sheetData sheetId="9394"/>
      <sheetData sheetId="9395"/>
      <sheetData sheetId="9396"/>
      <sheetData sheetId="9397"/>
      <sheetData sheetId="9398"/>
      <sheetData sheetId="9399"/>
      <sheetData sheetId="9400"/>
      <sheetData sheetId="9401"/>
      <sheetData sheetId="9402"/>
      <sheetData sheetId="9403"/>
      <sheetData sheetId="9404"/>
      <sheetData sheetId="9405"/>
      <sheetData sheetId="9406"/>
      <sheetData sheetId="9407"/>
      <sheetData sheetId="9408"/>
      <sheetData sheetId="9409"/>
      <sheetData sheetId="9410"/>
      <sheetData sheetId="9411"/>
      <sheetData sheetId="9412"/>
      <sheetData sheetId="9413"/>
      <sheetData sheetId="9414"/>
      <sheetData sheetId="9415"/>
      <sheetData sheetId="9416"/>
      <sheetData sheetId="9417"/>
      <sheetData sheetId="9418"/>
      <sheetData sheetId="9419"/>
      <sheetData sheetId="9420"/>
      <sheetData sheetId="9421"/>
      <sheetData sheetId="9422"/>
      <sheetData sheetId="9423"/>
      <sheetData sheetId="9424"/>
      <sheetData sheetId="9425"/>
      <sheetData sheetId="9426"/>
      <sheetData sheetId="9427"/>
      <sheetData sheetId="9428"/>
      <sheetData sheetId="9429"/>
      <sheetData sheetId="9430"/>
      <sheetData sheetId="9431"/>
      <sheetData sheetId="9432"/>
      <sheetData sheetId="9433"/>
      <sheetData sheetId="9434"/>
      <sheetData sheetId="9435"/>
      <sheetData sheetId="9436"/>
      <sheetData sheetId="9437"/>
      <sheetData sheetId="9438"/>
      <sheetData sheetId="9439"/>
      <sheetData sheetId="9440"/>
      <sheetData sheetId="9441"/>
      <sheetData sheetId="9442"/>
      <sheetData sheetId="9443"/>
      <sheetData sheetId="9444"/>
      <sheetData sheetId="9445"/>
      <sheetData sheetId="9446"/>
      <sheetData sheetId="9447"/>
      <sheetData sheetId="9448"/>
      <sheetData sheetId="9449"/>
      <sheetData sheetId="9450"/>
      <sheetData sheetId="9451"/>
      <sheetData sheetId="9452"/>
      <sheetData sheetId="9453"/>
      <sheetData sheetId="9454"/>
      <sheetData sheetId="9455"/>
      <sheetData sheetId="9456"/>
      <sheetData sheetId="9457"/>
      <sheetData sheetId="9458"/>
      <sheetData sheetId="9459"/>
      <sheetData sheetId="9460"/>
      <sheetData sheetId="9461"/>
      <sheetData sheetId="9462"/>
      <sheetData sheetId="9463"/>
      <sheetData sheetId="9464"/>
      <sheetData sheetId="9465"/>
      <sheetData sheetId="9466"/>
      <sheetData sheetId="9467"/>
      <sheetData sheetId="9468"/>
      <sheetData sheetId="9469"/>
      <sheetData sheetId="9470"/>
      <sheetData sheetId="9471"/>
      <sheetData sheetId="9472"/>
      <sheetData sheetId="9473"/>
      <sheetData sheetId="9474"/>
      <sheetData sheetId="9475"/>
      <sheetData sheetId="9476"/>
      <sheetData sheetId="9477"/>
      <sheetData sheetId="9478"/>
      <sheetData sheetId="9479"/>
      <sheetData sheetId="9480" refreshError="1"/>
      <sheetData sheetId="9481" refreshError="1"/>
      <sheetData sheetId="9482" refreshError="1"/>
      <sheetData sheetId="9483" refreshError="1"/>
      <sheetData sheetId="9484" refreshError="1"/>
      <sheetData sheetId="9485" refreshError="1"/>
      <sheetData sheetId="9486" refreshError="1"/>
      <sheetData sheetId="9487" refreshError="1"/>
      <sheetData sheetId="9488" refreshError="1"/>
      <sheetData sheetId="9489" refreshError="1"/>
      <sheetData sheetId="9490" refreshError="1"/>
      <sheetData sheetId="9491" refreshError="1"/>
      <sheetData sheetId="9492" refreshError="1"/>
      <sheetData sheetId="9493" refreshError="1"/>
      <sheetData sheetId="9494" refreshError="1"/>
      <sheetData sheetId="9495" refreshError="1"/>
      <sheetData sheetId="9496" refreshError="1"/>
      <sheetData sheetId="9497" refreshError="1"/>
      <sheetData sheetId="9498" refreshError="1"/>
      <sheetData sheetId="9499" refreshError="1"/>
      <sheetData sheetId="9500" refreshError="1"/>
      <sheetData sheetId="9501" refreshError="1"/>
      <sheetData sheetId="9502" refreshError="1"/>
      <sheetData sheetId="9503" refreshError="1"/>
      <sheetData sheetId="9504" refreshError="1"/>
      <sheetData sheetId="9505" refreshError="1"/>
      <sheetData sheetId="9506" refreshError="1"/>
      <sheetData sheetId="9507" refreshError="1"/>
      <sheetData sheetId="9508" refreshError="1"/>
      <sheetData sheetId="9509" refreshError="1"/>
      <sheetData sheetId="9510" refreshError="1"/>
      <sheetData sheetId="9511" refreshError="1"/>
      <sheetData sheetId="9512" refreshError="1"/>
      <sheetData sheetId="9513" refreshError="1"/>
      <sheetData sheetId="9514" refreshError="1"/>
      <sheetData sheetId="9515" refreshError="1"/>
      <sheetData sheetId="9516" refreshError="1"/>
      <sheetData sheetId="9517" refreshError="1"/>
      <sheetData sheetId="9518" refreshError="1"/>
      <sheetData sheetId="9519" refreshError="1"/>
      <sheetData sheetId="9520" refreshError="1"/>
      <sheetData sheetId="9521" refreshError="1"/>
      <sheetData sheetId="9522" refreshError="1"/>
      <sheetData sheetId="9523" refreshError="1"/>
      <sheetData sheetId="9524" refreshError="1"/>
      <sheetData sheetId="9525" refreshError="1"/>
      <sheetData sheetId="9526" refreshError="1"/>
      <sheetData sheetId="9527" refreshError="1"/>
      <sheetData sheetId="9528" refreshError="1"/>
      <sheetData sheetId="9529" refreshError="1"/>
      <sheetData sheetId="9530" refreshError="1"/>
      <sheetData sheetId="9531" refreshError="1"/>
      <sheetData sheetId="9532" refreshError="1"/>
      <sheetData sheetId="9533" refreshError="1"/>
      <sheetData sheetId="9534" refreshError="1"/>
      <sheetData sheetId="9535" refreshError="1"/>
      <sheetData sheetId="9536" refreshError="1"/>
      <sheetData sheetId="9537" refreshError="1"/>
      <sheetData sheetId="9538" refreshError="1"/>
      <sheetData sheetId="9539" refreshError="1"/>
      <sheetData sheetId="9540" refreshError="1"/>
      <sheetData sheetId="9541" refreshError="1"/>
      <sheetData sheetId="9542" refreshError="1"/>
      <sheetData sheetId="9543" refreshError="1"/>
      <sheetData sheetId="9544" refreshError="1"/>
      <sheetData sheetId="9545" refreshError="1"/>
      <sheetData sheetId="9546" refreshError="1"/>
      <sheetData sheetId="9547" refreshError="1"/>
      <sheetData sheetId="9548" refreshError="1"/>
      <sheetData sheetId="9549" refreshError="1"/>
      <sheetData sheetId="9550" refreshError="1"/>
      <sheetData sheetId="9551" refreshError="1"/>
      <sheetData sheetId="9552" refreshError="1"/>
      <sheetData sheetId="9553" refreshError="1"/>
      <sheetData sheetId="9554" refreshError="1"/>
      <sheetData sheetId="9555" refreshError="1"/>
      <sheetData sheetId="9556" refreshError="1"/>
      <sheetData sheetId="9557" refreshError="1"/>
      <sheetData sheetId="9558" refreshError="1"/>
      <sheetData sheetId="9559" refreshError="1"/>
      <sheetData sheetId="9560" refreshError="1"/>
      <sheetData sheetId="9561" refreshError="1"/>
      <sheetData sheetId="9562" refreshError="1"/>
      <sheetData sheetId="9563" refreshError="1"/>
      <sheetData sheetId="9564" refreshError="1"/>
      <sheetData sheetId="9565" refreshError="1"/>
      <sheetData sheetId="9566" refreshError="1"/>
      <sheetData sheetId="9567" refreshError="1"/>
      <sheetData sheetId="9568" refreshError="1"/>
      <sheetData sheetId="9569" refreshError="1"/>
      <sheetData sheetId="9570" refreshError="1"/>
      <sheetData sheetId="9571" refreshError="1"/>
      <sheetData sheetId="9572" refreshError="1"/>
      <sheetData sheetId="9573" refreshError="1"/>
      <sheetData sheetId="9574" refreshError="1"/>
      <sheetData sheetId="9575" refreshError="1"/>
      <sheetData sheetId="9576" refreshError="1"/>
      <sheetData sheetId="9577" refreshError="1"/>
      <sheetData sheetId="9578" refreshError="1"/>
      <sheetData sheetId="9579" refreshError="1"/>
      <sheetData sheetId="9580" refreshError="1"/>
      <sheetData sheetId="9581" refreshError="1"/>
      <sheetData sheetId="9582" refreshError="1"/>
      <sheetData sheetId="9583" refreshError="1"/>
      <sheetData sheetId="9584" refreshError="1"/>
      <sheetData sheetId="9585" refreshError="1"/>
      <sheetData sheetId="9586" refreshError="1"/>
      <sheetData sheetId="9587" refreshError="1"/>
      <sheetData sheetId="9588" refreshError="1"/>
      <sheetData sheetId="9589" refreshError="1"/>
      <sheetData sheetId="9590" refreshError="1"/>
      <sheetData sheetId="9591" refreshError="1"/>
      <sheetData sheetId="9592" refreshError="1"/>
      <sheetData sheetId="9593" refreshError="1"/>
      <sheetData sheetId="9594" refreshError="1"/>
      <sheetData sheetId="9595" refreshError="1"/>
      <sheetData sheetId="9596" refreshError="1"/>
      <sheetData sheetId="9597" refreshError="1"/>
      <sheetData sheetId="9598" refreshError="1"/>
      <sheetData sheetId="9599" refreshError="1"/>
      <sheetData sheetId="9600" refreshError="1"/>
      <sheetData sheetId="9601" refreshError="1"/>
      <sheetData sheetId="9602" refreshError="1"/>
      <sheetData sheetId="9603" refreshError="1"/>
      <sheetData sheetId="9604" refreshError="1"/>
      <sheetData sheetId="9605" refreshError="1"/>
      <sheetData sheetId="9606" refreshError="1"/>
      <sheetData sheetId="9607" refreshError="1"/>
      <sheetData sheetId="9608" refreshError="1"/>
      <sheetData sheetId="9609" refreshError="1"/>
      <sheetData sheetId="9610" refreshError="1"/>
      <sheetData sheetId="9611" refreshError="1"/>
      <sheetData sheetId="9612" refreshError="1"/>
      <sheetData sheetId="9613" refreshError="1"/>
      <sheetData sheetId="9614" refreshError="1"/>
      <sheetData sheetId="9615" refreshError="1"/>
      <sheetData sheetId="9616" refreshError="1"/>
      <sheetData sheetId="9617" refreshError="1"/>
      <sheetData sheetId="9618" refreshError="1"/>
      <sheetData sheetId="9619" refreshError="1"/>
      <sheetData sheetId="9620" refreshError="1"/>
      <sheetData sheetId="9621" refreshError="1"/>
      <sheetData sheetId="9622" refreshError="1"/>
      <sheetData sheetId="9623" refreshError="1"/>
      <sheetData sheetId="9624" refreshError="1"/>
      <sheetData sheetId="9625" refreshError="1"/>
      <sheetData sheetId="9626" refreshError="1"/>
      <sheetData sheetId="9627" refreshError="1"/>
      <sheetData sheetId="9628" refreshError="1"/>
      <sheetData sheetId="9629" refreshError="1"/>
      <sheetData sheetId="9630" refreshError="1"/>
      <sheetData sheetId="9631" refreshError="1"/>
      <sheetData sheetId="9632" refreshError="1"/>
      <sheetData sheetId="9633" refreshError="1"/>
      <sheetData sheetId="9634" refreshError="1"/>
      <sheetData sheetId="9635" refreshError="1"/>
      <sheetData sheetId="9636" refreshError="1"/>
      <sheetData sheetId="9637" refreshError="1"/>
      <sheetData sheetId="9638" refreshError="1"/>
      <sheetData sheetId="9639" refreshError="1"/>
      <sheetData sheetId="9640" refreshError="1"/>
      <sheetData sheetId="9641" refreshError="1"/>
      <sheetData sheetId="9642" refreshError="1"/>
      <sheetData sheetId="9643" refreshError="1"/>
      <sheetData sheetId="9644" refreshError="1"/>
      <sheetData sheetId="9645" refreshError="1"/>
      <sheetData sheetId="9646" refreshError="1"/>
      <sheetData sheetId="9647" refreshError="1"/>
      <sheetData sheetId="9648" refreshError="1"/>
      <sheetData sheetId="9649" refreshError="1"/>
      <sheetData sheetId="9650" refreshError="1"/>
      <sheetData sheetId="9651" refreshError="1"/>
      <sheetData sheetId="9652" refreshError="1"/>
      <sheetData sheetId="9653" refreshError="1"/>
      <sheetData sheetId="9654" refreshError="1"/>
      <sheetData sheetId="9655" refreshError="1"/>
      <sheetData sheetId="9656" refreshError="1"/>
      <sheetData sheetId="9657" refreshError="1"/>
      <sheetData sheetId="9658" refreshError="1"/>
      <sheetData sheetId="9659" refreshError="1"/>
      <sheetData sheetId="9660" refreshError="1"/>
      <sheetData sheetId="9661" refreshError="1"/>
      <sheetData sheetId="9662" refreshError="1"/>
      <sheetData sheetId="9663" refreshError="1"/>
      <sheetData sheetId="9664" refreshError="1"/>
      <sheetData sheetId="9665" refreshError="1"/>
      <sheetData sheetId="9666" refreshError="1"/>
      <sheetData sheetId="9667" refreshError="1"/>
      <sheetData sheetId="9668" refreshError="1"/>
      <sheetData sheetId="9669" refreshError="1"/>
      <sheetData sheetId="9670" refreshError="1"/>
      <sheetData sheetId="9671" refreshError="1"/>
      <sheetData sheetId="9672" refreshError="1"/>
      <sheetData sheetId="9673" refreshError="1"/>
      <sheetData sheetId="9674" refreshError="1"/>
      <sheetData sheetId="9675" refreshError="1"/>
      <sheetData sheetId="9676" refreshError="1"/>
      <sheetData sheetId="9677" refreshError="1"/>
      <sheetData sheetId="9678" refreshError="1"/>
      <sheetData sheetId="9679" refreshError="1"/>
      <sheetData sheetId="9680" refreshError="1"/>
      <sheetData sheetId="9681" refreshError="1"/>
      <sheetData sheetId="968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-SM-KIN"/>
    </sheetNames>
    <sheetDataSet>
      <sheetData sheetId="0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DATA DIFF"/>
      <sheetName val="100000"/>
      <sheetName val="DATA OCR"/>
      <sheetName val="Recovered_Sheet1"/>
      <sheetName val="000000"/>
      <sheetName val="uji 0c"/>
      <sheetName val="uji 87"/>
      <sheetName val="DATA TRAFO"/>
      <sheetName val="BL-51-LINE"/>
      <sheetName val="BLANGKO-51-TRF"/>
      <sheetName val="SETTING"/>
      <sheetName val="HASIL"/>
      <sheetName val="Report"/>
      <sheetName val="Bay Prin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RCPTK01"/>
    </sheetNames>
    <sheetDataSet>
      <sheetData sheetId="0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04"/>
      <sheetName val="Graf_th2004"/>
      <sheetName val="GAB"/>
      <sheetName val="Graf_7th_04"/>
      <sheetName val="2003"/>
      <sheetName val="2002"/>
      <sheetName val="2001"/>
      <sheetName val="2000"/>
      <sheetName val="1999"/>
      <sheetName val="1998"/>
      <sheetName val="1997"/>
      <sheetName val="1996"/>
      <sheetName val="tabel-JHT"/>
      <sheetName val="DAF- PEG"/>
      <sheetName val="summary-1"/>
      <sheetName val="PkRp"/>
      <sheetName val="UshDeb00"/>
      <sheetName val="NRCPTK01"/>
      <sheetName val="Assumptions (2)"/>
      <sheetName val="bahan"/>
      <sheetName val="PUNCAK-89"/>
      <sheetName val="SCRAP"/>
      <sheetName val="ATTB-AKTV"/>
      <sheetName val="TOP"/>
      <sheetName val="M"/>
      <sheetName val="For Report-Akum"/>
      <sheetName val="CiMaPlbStd"/>
      <sheetName val="L_23"/>
      <sheetName val="aruskas"/>
      <sheetName val="Hal-1"/>
      <sheetName val="Penjualan"/>
      <sheetName val="ProdSendiri"/>
      <sheetName val="PS&amp;Susut TL"/>
      <sheetName val="SewaBeli"/>
      <sheetName val="Transfer"/>
      <sheetName val="Listing"/>
      <sheetName val="GrafikProd"/>
      <sheetName val="a"/>
      <sheetName val="prod03"/>
      <sheetName val="RKS"/>
      <sheetName val="Dasar Pemadaman"/>
      <sheetName val="DATA"/>
      <sheetName val="BD prix PDR"/>
      <sheetName val="Scope"/>
      <sheetName val="Param"/>
      <sheetName val="Marshal"/>
      <sheetName val="SK62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Form-B-R1"/>
      <sheetName val="TRANS"/>
      <sheetName val="Sheet6"/>
      <sheetName val="Premi Iuran"/>
      <sheetName val="Links"/>
      <sheetName val="Lead"/>
      <sheetName val="PREDIKSI PRODUKSI"/>
      <sheetName val="61005"/>
      <sheetName val="61007"/>
      <sheetName val="MAP"/>
      <sheetName val="H.Dasar"/>
      <sheetName val="WORKPLAN AI SUSUT 2018"/>
      <sheetName val="Sheet1"/>
      <sheetName val="ACTIONPLAN SGU"/>
      <sheetName val="Rekap"/>
      <sheetName val="Bulanan"/>
      <sheetName val="Timeline"/>
      <sheetName val="Kendala"/>
      <sheetName val="Lokasi"/>
      <sheetName val="KINERJA YANTEK WIL 1 2019"/>
      <sheetName val="KINERJA YANTEK WIL 2 2019"/>
      <sheetName val="L-R"/>
      <sheetName val="dataTRF"/>
      <sheetName val="Sheet3"/>
      <sheetName val="Summary"/>
      <sheetName val="Akun"/>
      <sheetName val="Cover"/>
      <sheetName val="1crb"/>
      <sheetName val="DKH"/>
      <sheetName val="AGREGAT"/>
      <sheetName val="A.Div3"/>
      <sheetName val="A.Div7"/>
      <sheetName val="Assumptions"/>
      <sheetName val="K.6DEPOSIT"/>
      <sheetName val="BBM-03"/>
      <sheetName val="Detail_311.01"/>
      <sheetName val="Detail_311.02"/>
      <sheetName val="Detail_312"/>
      <sheetName val="SUMMARY_NOV09"/>
      <sheetName val="Piutang Normal Psrt"/>
      <sheetName val="Pk"/>
      <sheetName val="131 (Piutang PJB)"/>
      <sheetName val="132 (Piutang PLN)"/>
      <sheetName val="133 pihak ke3"/>
      <sheetName val="136.01(piutang belum faktur)"/>
      <sheetName val="Catalog"/>
      <sheetName val="WAN"/>
      <sheetName val="Farmer-Pond-Monodon"/>
      <sheetName val="A.W. TIGER"/>
      <sheetName val="A.W. VANAMEI"/>
      <sheetName val="Price"/>
      <sheetName val="HARGA SWAL+SKT"/>
      <sheetName val="Based Data_wacc"/>
      <sheetName val="Rekap 2002 mod"/>
      <sheetName val="kali-2001"/>
      <sheetName val="bakup1"/>
      <sheetName val="XREF"/>
      <sheetName val="Kuantitas &amp; Harg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ek"/>
      <sheetName val="Recek PS"/>
      <sheetName val="Produksi"/>
      <sheetName val="Jam Pengusahaan"/>
      <sheetName val="Kin Operasi"/>
      <sheetName val="Kin Layan"/>
      <sheetName val="Kin Andal"/>
      <sheetName val="Kin Harian"/>
      <sheetName val="Rekap Kinerja"/>
      <sheetName val="Data"/>
      <sheetName val="Grafik"/>
      <sheetName val="Jul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BBMJenis(12B1)"/>
      <sheetName val="BiLuOp(14)"/>
      <sheetName val="Bipeg-U(12D2)"/>
      <sheetName val="BiPinjaman(15)"/>
      <sheetName val="BPeg-F(12D1)"/>
      <sheetName val="HarJabor(12C2)"/>
      <sheetName val="IkhtisarBiop(12.0)"/>
      <sheetName val="JualGTarif(11A)"/>
      <sheetName val="LabaRugi Fungsi th (t-1)(21B)"/>
      <sheetName val="LabaRugi Lainnya(20)"/>
      <sheetName val="LabaRugi Unsur th(t-1)(21A)"/>
      <sheetName val="PembelianTL(12A1)"/>
      <sheetName val="PendaLuOp(13)"/>
      <sheetName val="PendOpLain(11B)"/>
      <sheetName val="ProduksiTL(12B2)"/>
      <sheetName val="SewaPemb(12A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rafi kesiapan versi p3b dan pe"/>
    </sheetNames>
    <sheetDataSet>
      <sheetData sheetId="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"/>
      <sheetName val="Sheet1"/>
      <sheetName val="PLTG PSGR"/>
      <sheetName val="PLTG GLMNK"/>
      <sheetName val="PLTG PMRON"/>
      <sheetName val="PLTDG PGR"/>
      <sheetName val="REKAP BALI"/>
      <sheetName val="REKAP BALI SEWA"/>
      <sheetName val="PLTD B 50 MW PGR (CETAK)"/>
      <sheetName val="PLTD E 10 MW PGR (CETAK)"/>
      <sheetName val="PLTD NUSPEN"/>
    </sheetNames>
    <sheetDataSet>
      <sheetData sheetId="0">
        <row r="21">
          <cell r="F21" t="str">
            <v>JANUARI</v>
          </cell>
          <cell r="G21" t="str">
            <v>APP_JANUARI</v>
          </cell>
          <cell r="H21" t="str">
            <v>deviasi</v>
          </cell>
          <cell r="I21" t="str">
            <v>FEBRUARI</v>
          </cell>
          <cell r="J21" t="str">
            <v>APP_FEBRUARI</v>
          </cell>
          <cell r="L21" t="str">
            <v>MARET</v>
          </cell>
          <cell r="M21" t="str">
            <v>APP_MARET</v>
          </cell>
          <cell r="O21" t="str">
            <v>APRIL</v>
          </cell>
          <cell r="P21" t="str">
            <v>APP_APRIL</v>
          </cell>
          <cell r="R21" t="str">
            <v>MEI</v>
          </cell>
          <cell r="S21" t="str">
            <v>APP_MEI</v>
          </cell>
          <cell r="U21" t="str">
            <v>JUNI</v>
          </cell>
          <cell r="V21" t="str">
            <v>APP_JUNI</v>
          </cell>
          <cell r="X21" t="str">
            <v>JULI</v>
          </cell>
          <cell r="Y21" t="str">
            <v>APP_JULI</v>
          </cell>
          <cell r="AA21" t="str">
            <v>AGUSTUS</v>
          </cell>
          <cell r="AB21" t="str">
            <v>APP_AGUSTUS</v>
          </cell>
          <cell r="AD21" t="str">
            <v>SEPTEMBER</v>
          </cell>
          <cell r="AE21" t="str">
            <v>APP_SEPTEMBER</v>
          </cell>
          <cell r="AG21" t="str">
            <v>OKTOBER</v>
          </cell>
          <cell r="AH21" t="str">
            <v>APP_OKTOBER</v>
          </cell>
          <cell r="AJ21" t="str">
            <v>NOVEMBER</v>
          </cell>
          <cell r="AK21" t="str">
            <v>APP_NOVEMBER</v>
          </cell>
          <cell r="AM21" t="str">
            <v>DESEMBER</v>
          </cell>
          <cell r="AN21" t="str">
            <v>APP_DESEMBER</v>
          </cell>
        </row>
        <row r="23">
          <cell r="F23">
            <v>20625833</v>
          </cell>
          <cell r="G23">
            <v>20630512</v>
          </cell>
          <cell r="H23">
            <v>-2.2685144401198246E-2</v>
          </cell>
          <cell r="I23">
            <v>6844380</v>
          </cell>
          <cell r="J23">
            <v>6845837</v>
          </cell>
          <cell r="K23">
            <v>-2.1287538096949613E-2</v>
          </cell>
          <cell r="L23">
            <v>26383547</v>
          </cell>
          <cell r="M23">
            <v>26389776</v>
          </cell>
          <cell r="N23">
            <v>-2.3609410819553565E-2</v>
          </cell>
          <cell r="O23">
            <v>25255969</v>
          </cell>
          <cell r="P23">
            <v>25261286</v>
          </cell>
          <cell r="Q23">
            <v>-2.1052449027000313E-2</v>
          </cell>
          <cell r="R23">
            <v>15049869</v>
          </cell>
          <cell r="S23">
            <v>15053389</v>
          </cell>
          <cell r="T23">
            <v>-2.3388907903450856E-2</v>
          </cell>
          <cell r="U23">
            <v>12536595</v>
          </cell>
          <cell r="V23">
            <v>12539132</v>
          </cell>
          <cell r="W23">
            <v>-2.023675487642378E-2</v>
          </cell>
          <cell r="X23">
            <v>15213101</v>
          </cell>
          <cell r="Y23">
            <v>15216902</v>
          </cell>
          <cell r="Z23">
            <v>-2.4985044140573311E-2</v>
          </cell>
          <cell r="AC23">
            <v>0</v>
          </cell>
          <cell r="AF23">
            <v>0</v>
          </cell>
          <cell r="AI23">
            <v>0</v>
          </cell>
          <cell r="AL23">
            <v>0</v>
          </cell>
          <cell r="AO23">
            <v>0</v>
          </cell>
        </row>
        <row r="24">
          <cell r="F24">
            <v>58778</v>
          </cell>
          <cell r="G24">
            <v>58782</v>
          </cell>
          <cell r="H24">
            <v>-6.8052672768722997E-3</v>
          </cell>
          <cell r="I24">
            <v>216402</v>
          </cell>
          <cell r="J24">
            <v>216432</v>
          </cell>
          <cell r="K24">
            <v>-1.3863088141514403E-2</v>
          </cell>
          <cell r="L24">
            <v>45736</v>
          </cell>
          <cell r="M24">
            <v>45743</v>
          </cell>
          <cell r="N24">
            <v>-1.5305230015742521E-2</v>
          </cell>
          <cell r="O24">
            <v>47779</v>
          </cell>
          <cell r="P24">
            <v>47785</v>
          </cell>
          <cell r="Q24">
            <v>-1.2557818288369367E-2</v>
          </cell>
          <cell r="R24">
            <v>89212</v>
          </cell>
          <cell r="S24">
            <v>89223</v>
          </cell>
          <cell r="T24">
            <v>-1.233017979643994E-2</v>
          </cell>
          <cell r="U24">
            <v>144554</v>
          </cell>
          <cell r="V24">
            <v>144581</v>
          </cell>
          <cell r="W24">
            <v>-1.8678141040718348E-2</v>
          </cell>
          <cell r="X24">
            <v>119216</v>
          </cell>
          <cell r="Y24">
            <v>119217</v>
          </cell>
          <cell r="Z24">
            <v>-8.3881358206952094E-4</v>
          </cell>
          <cell r="AC24">
            <v>0</v>
          </cell>
          <cell r="AF24">
            <v>0</v>
          </cell>
          <cell r="AI24">
            <v>0</v>
          </cell>
          <cell r="AL24">
            <v>0</v>
          </cell>
          <cell r="AO24">
            <v>0</v>
          </cell>
        </row>
        <row r="25">
          <cell r="F25">
            <v>1980370</v>
          </cell>
          <cell r="G25">
            <v>1981016</v>
          </cell>
          <cell r="H25">
            <v>-3.2620166938501394E-2</v>
          </cell>
          <cell r="I25">
            <v>720778</v>
          </cell>
          <cell r="J25">
            <v>721077</v>
          </cell>
          <cell r="K25">
            <v>-4.1482953142299016E-2</v>
          </cell>
          <cell r="L25">
            <v>2112491</v>
          </cell>
          <cell r="M25">
            <v>2113272</v>
          </cell>
          <cell r="N25">
            <v>-3.6970571708944563E-2</v>
          </cell>
          <cell r="O25">
            <v>2167422</v>
          </cell>
          <cell r="P25">
            <v>2168050</v>
          </cell>
          <cell r="Q25">
            <v>-2.8974514423125725E-2</v>
          </cell>
          <cell r="R25">
            <v>1860098</v>
          </cell>
          <cell r="S25">
            <v>1860660</v>
          </cell>
          <cell r="T25">
            <v>-3.021346187136377E-2</v>
          </cell>
          <cell r="U25">
            <v>1244018</v>
          </cell>
          <cell r="V25">
            <v>1244380</v>
          </cell>
          <cell r="W25">
            <v>-2.9099257406243317E-2</v>
          </cell>
          <cell r="X25">
            <v>1579169</v>
          </cell>
          <cell r="Y25">
            <v>1579694</v>
          </cell>
          <cell r="Z25">
            <v>-3.3245333463359526E-2</v>
          </cell>
          <cell r="AC25">
            <v>0</v>
          </cell>
          <cell r="AF25">
            <v>0</v>
          </cell>
          <cell r="AI25">
            <v>0</v>
          </cell>
          <cell r="AL25">
            <v>0</v>
          </cell>
          <cell r="AO25">
            <v>0</v>
          </cell>
        </row>
        <row r="26">
          <cell r="F26">
            <v>12335</v>
          </cell>
          <cell r="G26">
            <v>12331</v>
          </cell>
          <cell r="H26">
            <v>3.2428050263477913E-2</v>
          </cell>
          <cell r="I26">
            <v>41158</v>
          </cell>
          <cell r="J26">
            <v>41139</v>
          </cell>
          <cell r="K26">
            <v>4.6163564799067011E-2</v>
          </cell>
          <cell r="L26">
            <v>13229</v>
          </cell>
          <cell r="M26">
            <v>13222</v>
          </cell>
          <cell r="N26">
            <v>5.2914052460503444E-2</v>
          </cell>
          <cell r="O26">
            <v>26596</v>
          </cell>
          <cell r="P26">
            <v>26589</v>
          </cell>
          <cell r="Q26">
            <v>2.6319747330425625E-2</v>
          </cell>
          <cell r="R26">
            <v>19589</v>
          </cell>
          <cell r="S26">
            <v>19582</v>
          </cell>
          <cell r="T26">
            <v>3.5734340701414055E-2</v>
          </cell>
          <cell r="U26">
            <v>31935</v>
          </cell>
          <cell r="V26">
            <v>31923</v>
          </cell>
          <cell r="W26">
            <v>3.7576326914044153E-2</v>
          </cell>
          <cell r="X26">
            <v>27144</v>
          </cell>
          <cell r="Y26">
            <v>27140</v>
          </cell>
          <cell r="Z26">
            <v>1.4736221632773355E-2</v>
          </cell>
          <cell r="AC26">
            <v>0</v>
          </cell>
          <cell r="AF26">
            <v>0</v>
          </cell>
          <cell r="AI26">
            <v>0</v>
          </cell>
          <cell r="AL26">
            <v>0</v>
          </cell>
          <cell r="AO26">
            <v>0</v>
          </cell>
        </row>
        <row r="27">
          <cell r="F27">
            <v>13987435</v>
          </cell>
          <cell r="G27">
            <v>13989842</v>
          </cell>
          <cell r="H27">
            <v>-1.7208301593537343E-2</v>
          </cell>
          <cell r="I27">
            <v>16230245</v>
          </cell>
          <cell r="J27">
            <v>16235946</v>
          </cell>
          <cell r="K27">
            <v>-3.5125779062484888E-2</v>
          </cell>
          <cell r="L27">
            <v>12913653</v>
          </cell>
          <cell r="M27">
            <v>12917120</v>
          </cell>
          <cell r="N27">
            <v>-2.6847554290021579E-2</v>
          </cell>
          <cell r="O27">
            <v>26564200</v>
          </cell>
          <cell r="P27">
            <v>26570625</v>
          </cell>
          <cell r="Q27">
            <v>-2.4186687346127493E-2</v>
          </cell>
          <cell r="R27">
            <v>15825943</v>
          </cell>
          <cell r="S27">
            <v>15830366</v>
          </cell>
          <cell r="T27">
            <v>-2.794778168984938E-2</v>
          </cell>
          <cell r="U27">
            <v>11784278</v>
          </cell>
          <cell r="V27">
            <v>11787924</v>
          </cell>
          <cell r="W27">
            <v>-3.0939528072912063E-2</v>
          </cell>
          <cell r="X27">
            <v>18732976</v>
          </cell>
          <cell r="Y27">
            <v>18736973</v>
          </cell>
          <cell r="Z27">
            <v>-2.1336705924355E-2</v>
          </cell>
          <cell r="AC27">
            <v>0</v>
          </cell>
          <cell r="AF27">
            <v>0</v>
          </cell>
          <cell r="AI27">
            <v>0</v>
          </cell>
          <cell r="AL27">
            <v>0</v>
          </cell>
          <cell r="AO27">
            <v>0</v>
          </cell>
        </row>
        <row r="28">
          <cell r="F28">
            <v>60598</v>
          </cell>
          <cell r="G28">
            <v>60576</v>
          </cell>
          <cell r="H28">
            <v>3.6304828542196112E-2</v>
          </cell>
          <cell r="I28">
            <v>40715</v>
          </cell>
          <cell r="J28">
            <v>40676</v>
          </cell>
          <cell r="K28">
            <v>9.5787793196610585E-2</v>
          </cell>
          <cell r="L28">
            <v>76635</v>
          </cell>
          <cell r="M28">
            <v>76587</v>
          </cell>
          <cell r="N28">
            <v>6.2634566451360354E-2</v>
          </cell>
          <cell r="O28">
            <v>17897</v>
          </cell>
          <cell r="P28">
            <v>17889</v>
          </cell>
          <cell r="Q28">
            <v>4.4700229088674083E-2</v>
          </cell>
          <cell r="R28">
            <v>46930</v>
          </cell>
          <cell r="S28">
            <v>46901</v>
          </cell>
          <cell r="T28">
            <v>6.1794161517153209E-2</v>
          </cell>
          <cell r="U28">
            <v>79907</v>
          </cell>
          <cell r="V28">
            <v>79855</v>
          </cell>
          <cell r="W28">
            <v>6.5075650443640734E-2</v>
          </cell>
          <cell r="X28">
            <v>36231</v>
          </cell>
          <cell r="Y28">
            <v>36220</v>
          </cell>
          <cell r="Z28">
            <v>3.036074080207557E-2</v>
          </cell>
          <cell r="AC28">
            <v>0</v>
          </cell>
          <cell r="AF28">
            <v>0</v>
          </cell>
          <cell r="AI28">
            <v>0</v>
          </cell>
          <cell r="AL28">
            <v>0</v>
          </cell>
          <cell r="AO28">
            <v>0</v>
          </cell>
        </row>
        <row r="29">
          <cell r="F29">
            <v>1458077</v>
          </cell>
          <cell r="G29">
            <v>1459607</v>
          </cell>
          <cell r="H29">
            <v>-0.10493272989012239</v>
          </cell>
          <cell r="I29">
            <v>1947748</v>
          </cell>
          <cell r="J29">
            <v>1949726</v>
          </cell>
          <cell r="K29">
            <v>-0.1015531783372387</v>
          </cell>
          <cell r="L29">
            <v>1101552</v>
          </cell>
          <cell r="M29">
            <v>1102945</v>
          </cell>
          <cell r="N29">
            <v>-0.12645794297500254</v>
          </cell>
          <cell r="O29">
            <v>2139027</v>
          </cell>
          <cell r="P29">
            <v>2141577</v>
          </cell>
          <cell r="Q29">
            <v>-0.11921308146180484</v>
          </cell>
          <cell r="R29">
            <v>1969751</v>
          </cell>
          <cell r="S29">
            <v>1971606</v>
          </cell>
          <cell r="T29">
            <v>-9.4174339802340495E-2</v>
          </cell>
          <cell r="U29">
            <v>1303074</v>
          </cell>
          <cell r="V29">
            <v>1304516</v>
          </cell>
          <cell r="W29">
            <v>-0.11066140526171191</v>
          </cell>
          <cell r="X29">
            <v>2115452</v>
          </cell>
          <cell r="Y29">
            <v>2117445</v>
          </cell>
          <cell r="Z29">
            <v>-9.4211544388622392E-2</v>
          </cell>
          <cell r="AC29">
            <v>0</v>
          </cell>
          <cell r="AF29">
            <v>0</v>
          </cell>
          <cell r="AI29">
            <v>0</v>
          </cell>
          <cell r="AL29">
            <v>0</v>
          </cell>
          <cell r="AO29">
            <v>0</v>
          </cell>
        </row>
        <row r="30">
          <cell r="F30">
            <v>24</v>
          </cell>
          <cell r="G30">
            <v>24</v>
          </cell>
          <cell r="H30">
            <v>0</v>
          </cell>
          <cell r="I30">
            <v>166</v>
          </cell>
          <cell r="J30">
            <v>166</v>
          </cell>
          <cell r="K30">
            <v>0</v>
          </cell>
          <cell r="L30">
            <v>1094</v>
          </cell>
          <cell r="M30">
            <v>1089</v>
          </cell>
          <cell r="N30">
            <v>0.45703839122486289</v>
          </cell>
          <cell r="O30">
            <v>5904</v>
          </cell>
          <cell r="P30">
            <v>5818</v>
          </cell>
          <cell r="Q30">
            <v>1.4566395663956639</v>
          </cell>
          <cell r="R30">
            <v>77</v>
          </cell>
          <cell r="S30">
            <v>77</v>
          </cell>
          <cell r="T30">
            <v>0</v>
          </cell>
          <cell r="U30">
            <v>392</v>
          </cell>
          <cell r="V30">
            <v>391</v>
          </cell>
          <cell r="W30">
            <v>0.25510204081632654</v>
          </cell>
          <cell r="X30">
            <v>1245</v>
          </cell>
          <cell r="Y30">
            <v>1231</v>
          </cell>
          <cell r="Z30">
            <v>1.1244979919678715</v>
          </cell>
          <cell r="AC30">
            <v>0</v>
          </cell>
          <cell r="AF30">
            <v>0</v>
          </cell>
          <cell r="AI30">
            <v>0</v>
          </cell>
          <cell r="AL30">
            <v>0</v>
          </cell>
          <cell r="AO30">
            <v>0</v>
          </cell>
        </row>
        <row r="31">
          <cell r="F31">
            <v>10686954</v>
          </cell>
          <cell r="G31">
            <v>10687980</v>
          </cell>
          <cell r="H31">
            <v>-9.6004904671621108E-3</v>
          </cell>
          <cell r="I31">
            <v>5533297</v>
          </cell>
          <cell r="J31">
            <v>5533969</v>
          </cell>
          <cell r="K31">
            <v>-1.2144658058296889E-2</v>
          </cell>
          <cell r="L31">
            <v>5132917</v>
          </cell>
          <cell r="M31">
            <v>5133354</v>
          </cell>
          <cell r="N31">
            <v>-8.5136775054028731E-3</v>
          </cell>
          <cell r="O31">
            <v>17891208</v>
          </cell>
          <cell r="P31">
            <v>17892478</v>
          </cell>
          <cell r="Q31">
            <v>-7.0984586395731351E-3</v>
          </cell>
          <cell r="R31">
            <v>14682541</v>
          </cell>
          <cell r="S31">
            <v>14683733</v>
          </cell>
          <cell r="T31">
            <v>-8.118485758016953E-3</v>
          </cell>
          <cell r="U31">
            <v>10059398</v>
          </cell>
          <cell r="V31">
            <v>10060193</v>
          </cell>
          <cell r="W31">
            <v>-7.9030574195394204E-3</v>
          </cell>
          <cell r="X31">
            <v>26818339</v>
          </cell>
          <cell r="Y31">
            <v>26820764</v>
          </cell>
          <cell r="Z31">
            <v>-9.0423198841658326E-3</v>
          </cell>
          <cell r="AC31">
            <v>0</v>
          </cell>
          <cell r="AF31">
            <v>0</v>
          </cell>
          <cell r="AI31">
            <v>0</v>
          </cell>
          <cell r="AL31">
            <v>0</v>
          </cell>
          <cell r="AO31">
            <v>0</v>
          </cell>
        </row>
        <row r="32">
          <cell r="F32">
            <v>62258</v>
          </cell>
          <cell r="G32">
            <v>62240</v>
          </cell>
          <cell r="H32">
            <v>2.8911947059012497E-2</v>
          </cell>
          <cell r="I32">
            <v>105663</v>
          </cell>
          <cell r="J32">
            <v>105612</v>
          </cell>
          <cell r="K32">
            <v>4.8266659095426025E-2</v>
          </cell>
          <cell r="L32">
            <v>133195</v>
          </cell>
          <cell r="M32">
            <v>133143</v>
          </cell>
          <cell r="N32">
            <v>3.904050452344307E-2</v>
          </cell>
          <cell r="O32">
            <v>56371</v>
          </cell>
          <cell r="P32">
            <v>56346</v>
          </cell>
          <cell r="Q32">
            <v>4.4349044721576698E-2</v>
          </cell>
          <cell r="R32">
            <v>68327</v>
          </cell>
          <cell r="S32">
            <v>68300</v>
          </cell>
          <cell r="T32">
            <v>3.9515857567286726E-2</v>
          </cell>
          <cell r="U32">
            <v>95766</v>
          </cell>
          <cell r="V32">
            <v>95729</v>
          </cell>
          <cell r="W32">
            <v>3.8635841530397008E-2</v>
          </cell>
          <cell r="X32">
            <v>7362</v>
          </cell>
          <cell r="Y32">
            <v>7360</v>
          </cell>
          <cell r="Z32">
            <v>2.7166530834012496E-2</v>
          </cell>
          <cell r="AC32">
            <v>0</v>
          </cell>
          <cell r="AF32">
            <v>0</v>
          </cell>
          <cell r="AI32">
            <v>0</v>
          </cell>
          <cell r="AL32">
            <v>0</v>
          </cell>
          <cell r="AO32">
            <v>0</v>
          </cell>
        </row>
        <row r="33">
          <cell r="F33">
            <v>1490976</v>
          </cell>
          <cell r="G33">
            <v>1491172</v>
          </cell>
          <cell r="H33">
            <v>-1.3145751507737214E-2</v>
          </cell>
          <cell r="I33">
            <v>725126</v>
          </cell>
          <cell r="J33">
            <v>725285</v>
          </cell>
          <cell r="K33">
            <v>-2.1927223682504833E-2</v>
          </cell>
          <cell r="L33">
            <v>485797</v>
          </cell>
          <cell r="M33">
            <v>485894</v>
          </cell>
          <cell r="N33">
            <v>-1.9967187940641874E-2</v>
          </cell>
          <cell r="O33">
            <v>1442582</v>
          </cell>
          <cell r="P33">
            <v>1442720</v>
          </cell>
          <cell r="Q33">
            <v>-9.5661806399913486E-3</v>
          </cell>
          <cell r="R33">
            <v>1744959</v>
          </cell>
          <cell r="S33">
            <v>1745174</v>
          </cell>
          <cell r="T33">
            <v>-1.2321206400838072E-2</v>
          </cell>
          <cell r="U33">
            <v>1259297</v>
          </cell>
          <cell r="V33">
            <v>1259477</v>
          </cell>
          <cell r="W33">
            <v>-1.4293689256783745E-2</v>
          </cell>
          <cell r="X33">
            <v>2948038</v>
          </cell>
          <cell r="Y33">
            <v>2948388</v>
          </cell>
          <cell r="Z33">
            <v>-1.1872302867195064E-2</v>
          </cell>
          <cell r="AC33">
            <v>0</v>
          </cell>
          <cell r="AF33">
            <v>0</v>
          </cell>
          <cell r="AI33">
            <v>0</v>
          </cell>
          <cell r="AL33">
            <v>0</v>
          </cell>
          <cell r="AO33">
            <v>0</v>
          </cell>
        </row>
        <row r="34">
          <cell r="F34">
            <v>133</v>
          </cell>
          <cell r="G34">
            <v>132</v>
          </cell>
          <cell r="H34">
            <v>0.75187969924812026</v>
          </cell>
          <cell r="I34">
            <v>123</v>
          </cell>
          <cell r="J34">
            <v>122</v>
          </cell>
          <cell r="K34">
            <v>0.81300813008130091</v>
          </cell>
          <cell r="L34">
            <v>732</v>
          </cell>
          <cell r="M34">
            <v>727</v>
          </cell>
          <cell r="N34">
            <v>0.68306010928961747</v>
          </cell>
          <cell r="O34">
            <v>1276</v>
          </cell>
          <cell r="P34">
            <v>1274</v>
          </cell>
          <cell r="Q34">
            <v>0.15673981191222569</v>
          </cell>
          <cell r="R34">
            <v>137</v>
          </cell>
          <cell r="S34">
            <v>136</v>
          </cell>
          <cell r="T34">
            <v>0.72992700729927007</v>
          </cell>
          <cell r="U34">
            <v>290</v>
          </cell>
          <cell r="V34">
            <v>288</v>
          </cell>
          <cell r="W34">
            <v>0.68965517241379315</v>
          </cell>
          <cell r="X34">
            <v>167</v>
          </cell>
          <cell r="Y34">
            <v>166</v>
          </cell>
          <cell r="Z34">
            <v>0.5988023952095809</v>
          </cell>
          <cell r="AC34">
            <v>0</v>
          </cell>
          <cell r="AF34">
            <v>0</v>
          </cell>
          <cell r="AI34">
            <v>0</v>
          </cell>
          <cell r="AL34">
            <v>0</v>
          </cell>
          <cell r="AO34">
            <v>0</v>
          </cell>
        </row>
        <row r="35">
          <cell r="F35">
            <v>20945408</v>
          </cell>
          <cell r="G35">
            <v>20948308</v>
          </cell>
          <cell r="H35">
            <v>-1.3845516878926397E-2</v>
          </cell>
          <cell r="I35">
            <v>4737770</v>
          </cell>
          <cell r="J35">
            <v>4738512</v>
          </cell>
          <cell r="K35">
            <v>-1.5661376554792657E-2</v>
          </cell>
          <cell r="L35">
            <v>7498940</v>
          </cell>
          <cell r="M35">
            <v>7499786</v>
          </cell>
          <cell r="N35">
            <v>-1.1281594465351102E-2</v>
          </cell>
          <cell r="O35">
            <v>17745448</v>
          </cell>
          <cell r="P35">
            <v>17747931</v>
          </cell>
          <cell r="Q35">
            <v>-1.3992320734872402E-2</v>
          </cell>
          <cell r="R35">
            <v>15288559</v>
          </cell>
          <cell r="S35">
            <v>15290524</v>
          </cell>
          <cell r="T35">
            <v>-1.2852748254429995E-2</v>
          </cell>
          <cell r="U35">
            <v>7979192</v>
          </cell>
          <cell r="V35">
            <v>7980532</v>
          </cell>
          <cell r="W35">
            <v>-1.6793680362623183E-2</v>
          </cell>
          <cell r="X35">
            <v>19134721</v>
          </cell>
          <cell r="Y35">
            <v>19136770</v>
          </cell>
          <cell r="Z35">
            <v>-1.0708282603127582E-2</v>
          </cell>
          <cell r="AC35">
            <v>0</v>
          </cell>
          <cell r="AF35">
            <v>0</v>
          </cell>
          <cell r="AI35">
            <v>0</v>
          </cell>
          <cell r="AL35">
            <v>0</v>
          </cell>
          <cell r="AO35">
            <v>0</v>
          </cell>
        </row>
        <row r="36">
          <cell r="F36">
            <v>38056</v>
          </cell>
          <cell r="G36">
            <v>38049</v>
          </cell>
          <cell r="H36">
            <v>1.8393945764137061E-2</v>
          </cell>
          <cell r="I36">
            <v>134131</v>
          </cell>
          <cell r="J36">
            <v>134102</v>
          </cell>
          <cell r="K36">
            <v>2.1620654434843546E-2</v>
          </cell>
          <cell r="L36">
            <v>101204</v>
          </cell>
          <cell r="M36">
            <v>101183</v>
          </cell>
          <cell r="N36">
            <v>2.0750167977550294E-2</v>
          </cell>
          <cell r="O36">
            <v>76035</v>
          </cell>
          <cell r="P36">
            <v>76017</v>
          </cell>
          <cell r="Q36">
            <v>2.3673308344841191E-2</v>
          </cell>
          <cell r="R36">
            <v>93022</v>
          </cell>
          <cell r="S36">
            <v>93008</v>
          </cell>
          <cell r="T36">
            <v>1.50502031777429E-2</v>
          </cell>
          <cell r="U36">
            <v>131884</v>
          </cell>
          <cell r="V36">
            <v>131858</v>
          </cell>
          <cell r="W36">
            <v>1.9714294379909618E-2</v>
          </cell>
          <cell r="X36">
            <v>52988</v>
          </cell>
          <cell r="Y36">
            <v>52977</v>
          </cell>
          <cell r="Z36">
            <v>2.0759417226541857E-2</v>
          </cell>
          <cell r="AC36">
            <v>0</v>
          </cell>
          <cell r="AF36">
            <v>0</v>
          </cell>
          <cell r="AI36">
            <v>0</v>
          </cell>
          <cell r="AL36">
            <v>0</v>
          </cell>
          <cell r="AO36">
            <v>0</v>
          </cell>
        </row>
        <row r="37">
          <cell r="F37">
            <v>2322166</v>
          </cell>
          <cell r="G37">
            <v>2325530</v>
          </cell>
          <cell r="H37">
            <v>-0.14486475127101162</v>
          </cell>
          <cell r="I37">
            <v>538386</v>
          </cell>
          <cell r="J37">
            <v>539122</v>
          </cell>
          <cell r="K37">
            <v>-0.13670489202913894</v>
          </cell>
          <cell r="L37">
            <v>1097242</v>
          </cell>
          <cell r="M37">
            <v>1098396</v>
          </cell>
          <cell r="N37">
            <v>-0.10517278777152168</v>
          </cell>
          <cell r="O37">
            <v>1406845</v>
          </cell>
          <cell r="P37">
            <v>1409584</v>
          </cell>
          <cell r="Q37">
            <v>-0.19469095742601353</v>
          </cell>
          <cell r="R37">
            <v>1573446</v>
          </cell>
          <cell r="S37">
            <v>1575887</v>
          </cell>
          <cell r="T37">
            <v>-0.15513719568386841</v>
          </cell>
          <cell r="U37">
            <v>883478</v>
          </cell>
          <cell r="V37">
            <v>884761</v>
          </cell>
          <cell r="W37">
            <v>-0.14522149957327743</v>
          </cell>
          <cell r="X37">
            <v>2060971</v>
          </cell>
          <cell r="Y37">
            <v>2064032</v>
          </cell>
          <cell r="Z37">
            <v>-0.14852222568876516</v>
          </cell>
          <cell r="AC37">
            <v>0</v>
          </cell>
          <cell r="AF37">
            <v>0</v>
          </cell>
          <cell r="AI37">
            <v>0</v>
          </cell>
          <cell r="AL37">
            <v>0</v>
          </cell>
          <cell r="AO37">
            <v>0</v>
          </cell>
        </row>
        <row r="38">
          <cell r="F38">
            <v>786</v>
          </cell>
          <cell r="G38">
            <v>793</v>
          </cell>
          <cell r="H38">
            <v>-0.89058524173027986</v>
          </cell>
          <cell r="I38">
            <v>2035</v>
          </cell>
          <cell r="J38">
            <v>2061</v>
          </cell>
          <cell r="K38">
            <v>-1.2776412776412778</v>
          </cell>
          <cell r="L38">
            <v>4154</v>
          </cell>
          <cell r="M38">
            <v>4154</v>
          </cell>
          <cell r="N38">
            <v>0</v>
          </cell>
          <cell r="O38">
            <v>18626</v>
          </cell>
          <cell r="P38">
            <v>18558</v>
          </cell>
          <cell r="Q38">
            <v>0.36508106947278002</v>
          </cell>
          <cell r="R38">
            <v>3253</v>
          </cell>
          <cell r="S38">
            <v>3280</v>
          </cell>
          <cell r="T38">
            <v>-0.83000307408545959</v>
          </cell>
          <cell r="U38">
            <v>5718</v>
          </cell>
          <cell r="V38">
            <v>5750</v>
          </cell>
          <cell r="W38">
            <v>-0.55963623644630989</v>
          </cell>
          <cell r="X38">
            <v>4422</v>
          </cell>
          <cell r="Y38">
            <v>4435</v>
          </cell>
          <cell r="Z38">
            <v>-0.29398462234283129</v>
          </cell>
          <cell r="AC38">
            <v>0</v>
          </cell>
          <cell r="AF38">
            <v>0</v>
          </cell>
          <cell r="AI38">
            <v>0</v>
          </cell>
          <cell r="AL38">
            <v>0</v>
          </cell>
          <cell r="AO38">
            <v>0</v>
          </cell>
        </row>
        <row r="39">
          <cell r="G39">
            <v>0</v>
          </cell>
          <cell r="H39">
            <v>0</v>
          </cell>
          <cell r="K39">
            <v>0</v>
          </cell>
          <cell r="N39">
            <v>0</v>
          </cell>
          <cell r="Q39">
            <v>0</v>
          </cell>
          <cell r="S39">
            <v>0</v>
          </cell>
          <cell r="T39">
            <v>0</v>
          </cell>
          <cell r="V39">
            <v>0</v>
          </cell>
          <cell r="W39">
            <v>0</v>
          </cell>
          <cell r="Y39">
            <v>0</v>
          </cell>
          <cell r="Z39">
            <v>0</v>
          </cell>
          <cell r="AC39">
            <v>0</v>
          </cell>
          <cell r="AF39">
            <v>0</v>
          </cell>
          <cell r="AI39">
            <v>0</v>
          </cell>
          <cell r="AL39">
            <v>0</v>
          </cell>
          <cell r="AO39">
            <v>0</v>
          </cell>
        </row>
        <row r="40">
          <cell r="G40">
            <v>0</v>
          </cell>
          <cell r="H40">
            <v>0</v>
          </cell>
          <cell r="K40">
            <v>0</v>
          </cell>
          <cell r="N40">
            <v>0</v>
          </cell>
          <cell r="Q40">
            <v>0</v>
          </cell>
          <cell r="S40">
            <v>0</v>
          </cell>
          <cell r="T40">
            <v>0</v>
          </cell>
          <cell r="V40">
            <v>0</v>
          </cell>
          <cell r="W40">
            <v>0</v>
          </cell>
          <cell r="Y40">
            <v>0</v>
          </cell>
          <cell r="Z40">
            <v>0</v>
          </cell>
          <cell r="AC40">
            <v>0</v>
          </cell>
          <cell r="AF40">
            <v>0</v>
          </cell>
          <cell r="AI40">
            <v>0</v>
          </cell>
          <cell r="AL40">
            <v>0</v>
          </cell>
          <cell r="AO40">
            <v>0</v>
          </cell>
        </row>
        <row r="41">
          <cell r="G41">
            <v>0</v>
          </cell>
          <cell r="H41">
            <v>0</v>
          </cell>
          <cell r="K41">
            <v>0</v>
          </cell>
          <cell r="N41">
            <v>0</v>
          </cell>
          <cell r="Q41">
            <v>0</v>
          </cell>
          <cell r="S41">
            <v>0</v>
          </cell>
          <cell r="T41">
            <v>0</v>
          </cell>
          <cell r="V41">
            <v>0</v>
          </cell>
          <cell r="W41">
            <v>0</v>
          </cell>
          <cell r="Y41">
            <v>0</v>
          </cell>
          <cell r="Z41">
            <v>0</v>
          </cell>
          <cell r="AC41">
            <v>0</v>
          </cell>
          <cell r="AF41">
            <v>0</v>
          </cell>
          <cell r="AI41">
            <v>0</v>
          </cell>
          <cell r="AL41">
            <v>0</v>
          </cell>
          <cell r="AO41">
            <v>0</v>
          </cell>
        </row>
        <row r="42">
          <cell r="G42">
            <v>0</v>
          </cell>
          <cell r="H42">
            <v>0</v>
          </cell>
          <cell r="K42">
            <v>0</v>
          </cell>
          <cell r="N42">
            <v>0</v>
          </cell>
          <cell r="Q42">
            <v>0</v>
          </cell>
          <cell r="S42">
            <v>0</v>
          </cell>
          <cell r="T42">
            <v>0</v>
          </cell>
          <cell r="V42">
            <v>0</v>
          </cell>
          <cell r="W42">
            <v>0</v>
          </cell>
          <cell r="Y42">
            <v>0</v>
          </cell>
          <cell r="Z42">
            <v>0</v>
          </cell>
          <cell r="AC42">
            <v>0</v>
          </cell>
          <cell r="AF42">
            <v>0</v>
          </cell>
          <cell r="AI42">
            <v>0</v>
          </cell>
          <cell r="AL42">
            <v>0</v>
          </cell>
          <cell r="AO42">
            <v>0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38594</v>
          </cell>
          <cell r="J43">
            <v>38577</v>
          </cell>
          <cell r="K43">
            <v>4.4048297662849151E-2</v>
          </cell>
          <cell r="L43">
            <v>237514</v>
          </cell>
          <cell r="M43">
            <v>237426</v>
          </cell>
          <cell r="N43">
            <v>3.705044755256532E-2</v>
          </cell>
          <cell r="O43">
            <v>2626131</v>
          </cell>
          <cell r="P43">
            <v>2625144</v>
          </cell>
          <cell r="Q43">
            <v>3.7583806748406688E-2</v>
          </cell>
          <cell r="R43">
            <v>1330525</v>
          </cell>
          <cell r="S43">
            <v>1330026</v>
          </cell>
          <cell r="T43">
            <v>3.7503992784802993E-2</v>
          </cell>
          <cell r="U43">
            <v>0</v>
          </cell>
          <cell r="V43">
            <v>0</v>
          </cell>
          <cell r="W43">
            <v>0</v>
          </cell>
          <cell r="X43">
            <v>302366</v>
          </cell>
          <cell r="Y43">
            <v>302243</v>
          </cell>
          <cell r="Z43">
            <v>4.0679176891581723E-2</v>
          </cell>
          <cell r="AC43">
            <v>0</v>
          </cell>
          <cell r="AF43">
            <v>0</v>
          </cell>
          <cell r="AI43">
            <v>0</v>
          </cell>
          <cell r="AL43">
            <v>0</v>
          </cell>
          <cell r="AO43">
            <v>0</v>
          </cell>
        </row>
        <row r="44">
          <cell r="F44">
            <v>32868</v>
          </cell>
          <cell r="G44">
            <v>32836</v>
          </cell>
          <cell r="H44">
            <v>9.7359133503711823E-2</v>
          </cell>
          <cell r="I44">
            <v>27434</v>
          </cell>
          <cell r="J44">
            <v>27406</v>
          </cell>
          <cell r="K44">
            <v>0.10206313333819349</v>
          </cell>
          <cell r="L44">
            <v>28658</v>
          </cell>
          <cell r="M44">
            <v>28628</v>
          </cell>
          <cell r="N44">
            <v>0.10468281108242028</v>
          </cell>
          <cell r="O44">
            <v>24246</v>
          </cell>
          <cell r="P44">
            <v>24223</v>
          </cell>
          <cell r="Q44">
            <v>9.4861008001319802E-2</v>
          </cell>
          <cell r="R44">
            <v>29049</v>
          </cell>
          <cell r="S44">
            <v>29022</v>
          </cell>
          <cell r="T44">
            <v>9.2946400908809249E-2</v>
          </cell>
          <cell r="U44">
            <v>32138</v>
          </cell>
          <cell r="V44">
            <v>32108</v>
          </cell>
          <cell r="W44">
            <v>9.3347439168585469E-2</v>
          </cell>
          <cell r="X44">
            <v>32197</v>
          </cell>
          <cell r="Y44">
            <v>32166</v>
          </cell>
          <cell r="Z44">
            <v>9.6282262322576639E-2</v>
          </cell>
          <cell r="AC44">
            <v>0</v>
          </cell>
          <cell r="AF44">
            <v>0</v>
          </cell>
          <cell r="AI44">
            <v>0</v>
          </cell>
          <cell r="AL44">
            <v>0</v>
          </cell>
          <cell r="AO44">
            <v>0</v>
          </cell>
        </row>
        <row r="45">
          <cell r="F45">
            <v>0</v>
          </cell>
          <cell r="G45">
            <v>0</v>
          </cell>
          <cell r="H45">
            <v>0</v>
          </cell>
          <cell r="I45">
            <v>9342</v>
          </cell>
          <cell r="J45">
            <v>9345</v>
          </cell>
          <cell r="K45">
            <v>-3.211303789338471E-2</v>
          </cell>
          <cell r="L45">
            <v>30796</v>
          </cell>
          <cell r="M45">
            <v>30823</v>
          </cell>
          <cell r="N45">
            <v>-8.7673723860241581E-2</v>
          </cell>
          <cell r="O45">
            <v>414920</v>
          </cell>
          <cell r="P45">
            <v>415188</v>
          </cell>
          <cell r="Q45">
            <v>-6.459076448471994E-2</v>
          </cell>
          <cell r="R45">
            <v>201169</v>
          </cell>
          <cell r="S45">
            <v>201307</v>
          </cell>
          <cell r="T45">
            <v>-6.8599038619270358E-2</v>
          </cell>
          <cell r="U45">
            <v>0</v>
          </cell>
          <cell r="V45">
            <v>0</v>
          </cell>
          <cell r="W45">
            <v>0</v>
          </cell>
          <cell r="X45">
            <v>72437</v>
          </cell>
          <cell r="Y45">
            <v>72457</v>
          </cell>
          <cell r="Z45">
            <v>-2.7610199207587286E-2</v>
          </cell>
          <cell r="AC45">
            <v>0</v>
          </cell>
          <cell r="AF45">
            <v>0</v>
          </cell>
          <cell r="AI45">
            <v>0</v>
          </cell>
          <cell r="AL45">
            <v>0</v>
          </cell>
          <cell r="AO45">
            <v>0</v>
          </cell>
        </row>
        <row r="46">
          <cell r="F46">
            <v>59505</v>
          </cell>
          <cell r="G46">
            <v>59492</v>
          </cell>
          <cell r="H46">
            <v>2.1846903621544407E-2</v>
          </cell>
          <cell r="I46">
            <v>51779</v>
          </cell>
          <cell r="J46">
            <v>51765</v>
          </cell>
          <cell r="K46">
            <v>2.7037988373665001E-2</v>
          </cell>
          <cell r="L46">
            <v>54392</v>
          </cell>
          <cell r="M46">
            <v>54376</v>
          </cell>
          <cell r="N46">
            <v>2.9416090601559051E-2</v>
          </cell>
          <cell r="O46">
            <v>43523</v>
          </cell>
          <cell r="P46">
            <v>43513</v>
          </cell>
          <cell r="Q46">
            <v>2.2976357328309171E-2</v>
          </cell>
          <cell r="R46">
            <v>53904</v>
          </cell>
          <cell r="S46">
            <v>53892</v>
          </cell>
          <cell r="T46">
            <v>2.2261798753339269E-2</v>
          </cell>
          <cell r="U46">
            <v>59086</v>
          </cell>
          <cell r="V46">
            <v>59074</v>
          </cell>
          <cell r="W46">
            <v>2.0309379548454794E-2</v>
          </cell>
          <cell r="X46">
            <v>58645</v>
          </cell>
          <cell r="Y46">
            <v>58631</v>
          </cell>
          <cell r="Z46">
            <v>2.3872452894534914E-2</v>
          </cell>
          <cell r="AC46">
            <v>0</v>
          </cell>
          <cell r="AF46">
            <v>0</v>
          </cell>
          <cell r="AI46">
            <v>0</v>
          </cell>
          <cell r="AL46">
            <v>0</v>
          </cell>
          <cell r="AO46">
            <v>0</v>
          </cell>
        </row>
        <row r="47"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237214</v>
          </cell>
          <cell r="M47">
            <v>237069</v>
          </cell>
          <cell r="N47">
            <v>6.112624044112068E-2</v>
          </cell>
          <cell r="O47">
            <v>2530548</v>
          </cell>
          <cell r="P47">
            <v>2529019</v>
          </cell>
          <cell r="Q47">
            <v>6.0421695221746438E-2</v>
          </cell>
          <cell r="R47">
            <v>1399009</v>
          </cell>
          <cell r="S47">
            <v>1398166</v>
          </cell>
          <cell r="T47">
            <v>6.0256939018976996E-2</v>
          </cell>
          <cell r="U47">
            <v>0</v>
          </cell>
          <cell r="V47">
            <v>0</v>
          </cell>
          <cell r="W47">
            <v>0</v>
          </cell>
          <cell r="X47">
            <v>313735</v>
          </cell>
          <cell r="Y47">
            <v>313538</v>
          </cell>
          <cell r="Z47">
            <v>6.2791846622149275E-2</v>
          </cell>
          <cell r="AC47">
            <v>0</v>
          </cell>
          <cell r="AF47">
            <v>0</v>
          </cell>
          <cell r="AI47">
            <v>0</v>
          </cell>
          <cell r="AL47">
            <v>0</v>
          </cell>
          <cell r="AO47">
            <v>0</v>
          </cell>
        </row>
        <row r="48">
          <cell r="F48">
            <v>43416</v>
          </cell>
          <cell r="G48">
            <v>43386</v>
          </cell>
          <cell r="H48">
            <v>6.9098949695964626E-2</v>
          </cell>
          <cell r="I48">
            <v>32254</v>
          </cell>
          <cell r="J48">
            <v>32234</v>
          </cell>
          <cell r="K48">
            <v>6.2007812984436035E-2</v>
          </cell>
          <cell r="L48">
            <v>39591</v>
          </cell>
          <cell r="M48">
            <v>39567</v>
          </cell>
          <cell r="N48">
            <v>6.0619837841933769E-2</v>
          </cell>
          <cell r="O48">
            <v>27294</v>
          </cell>
          <cell r="P48">
            <v>27275</v>
          </cell>
          <cell r="Q48">
            <v>6.9612369018831985E-2</v>
          </cell>
          <cell r="R48">
            <v>38729</v>
          </cell>
          <cell r="S48">
            <v>38705</v>
          </cell>
          <cell r="T48">
            <v>6.1969067107335588E-2</v>
          </cell>
          <cell r="U48">
            <v>41220</v>
          </cell>
          <cell r="V48">
            <v>41193</v>
          </cell>
          <cell r="W48">
            <v>6.5502183406113537E-2</v>
          </cell>
          <cell r="X48">
            <v>39601</v>
          </cell>
          <cell r="Y48">
            <v>39574</v>
          </cell>
          <cell r="Z48">
            <v>6.8180096462210543E-2</v>
          </cell>
          <cell r="AC48">
            <v>0</v>
          </cell>
          <cell r="AF48">
            <v>0</v>
          </cell>
          <cell r="AI48">
            <v>0</v>
          </cell>
          <cell r="AL48">
            <v>0</v>
          </cell>
          <cell r="AO48">
            <v>0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37253</v>
          </cell>
          <cell r="M49">
            <v>37245</v>
          </cell>
          <cell r="N49">
            <v>2.1474780554586209E-2</v>
          </cell>
          <cell r="O49">
            <v>359511</v>
          </cell>
          <cell r="P49">
            <v>359458</v>
          </cell>
          <cell r="Q49">
            <v>1.4742247107877087E-2</v>
          </cell>
          <cell r="R49">
            <v>199489</v>
          </cell>
          <cell r="S49">
            <v>199461</v>
          </cell>
          <cell r="T49">
            <v>1.4035861626455594E-2</v>
          </cell>
          <cell r="U49">
            <v>0</v>
          </cell>
          <cell r="V49">
            <v>0</v>
          </cell>
          <cell r="W49">
            <v>0</v>
          </cell>
          <cell r="X49">
            <v>67328</v>
          </cell>
          <cell r="Y49">
            <v>67307</v>
          </cell>
          <cell r="Z49">
            <v>3.1190589353612169E-2</v>
          </cell>
          <cell r="AC49">
            <v>0</v>
          </cell>
          <cell r="AF49">
            <v>0</v>
          </cell>
          <cell r="AI49">
            <v>0</v>
          </cell>
          <cell r="AL49">
            <v>0</v>
          </cell>
          <cell r="AO49">
            <v>0</v>
          </cell>
        </row>
        <row r="50">
          <cell r="F50">
            <v>47781</v>
          </cell>
          <cell r="G50">
            <v>47756</v>
          </cell>
          <cell r="H50">
            <v>5.2322052698771479E-2</v>
          </cell>
          <cell r="I50">
            <v>39215</v>
          </cell>
          <cell r="J50">
            <v>39197</v>
          </cell>
          <cell r="K50">
            <v>4.590080326405712E-2</v>
          </cell>
          <cell r="L50">
            <v>45185</v>
          </cell>
          <cell r="M50">
            <v>45166</v>
          </cell>
          <cell r="N50">
            <v>4.2049352661281396E-2</v>
          </cell>
          <cell r="O50">
            <v>31434</v>
          </cell>
          <cell r="P50">
            <v>31418</v>
          </cell>
          <cell r="Q50">
            <v>5.0900299039256858E-2</v>
          </cell>
          <cell r="R50">
            <v>42775</v>
          </cell>
          <cell r="S50">
            <v>42755</v>
          </cell>
          <cell r="T50">
            <v>4.6756282875511403E-2</v>
          </cell>
          <cell r="U50">
            <v>45834</v>
          </cell>
          <cell r="V50">
            <v>45813</v>
          </cell>
          <cell r="W50">
            <v>4.5817515381594447E-2</v>
          </cell>
          <cell r="X50">
            <v>44391</v>
          </cell>
          <cell r="Y50">
            <v>44368</v>
          </cell>
          <cell r="Z50">
            <v>5.1812304295915837E-2</v>
          </cell>
          <cell r="AC50">
            <v>0</v>
          </cell>
          <cell r="AF50">
            <v>0</v>
          </cell>
          <cell r="AI50">
            <v>0</v>
          </cell>
          <cell r="AL50">
            <v>0</v>
          </cell>
          <cell r="AO50">
            <v>0</v>
          </cell>
        </row>
        <row r="51">
          <cell r="F51">
            <v>167557</v>
          </cell>
          <cell r="G51">
            <v>167581</v>
          </cell>
          <cell r="H51">
            <v>-1.4323483948745799E-2</v>
          </cell>
          <cell r="I51">
            <v>374468</v>
          </cell>
          <cell r="J51">
            <v>374513</v>
          </cell>
          <cell r="K51">
            <v>-1.2017048185692771E-2</v>
          </cell>
          <cell r="L51">
            <v>1015606</v>
          </cell>
          <cell r="M51">
            <v>1015750</v>
          </cell>
          <cell r="N51">
            <v>-1.4178726789719636E-2</v>
          </cell>
          <cell r="O51">
            <v>6933437</v>
          </cell>
          <cell r="P51">
            <v>6934419</v>
          </cell>
          <cell r="Q51">
            <v>-1.4163249770640448E-2</v>
          </cell>
          <cell r="R51">
            <v>3292517</v>
          </cell>
          <cell r="S51">
            <v>3292995</v>
          </cell>
          <cell r="T51">
            <v>-1.4517768625036714E-2</v>
          </cell>
          <cell r="U51">
            <v>0</v>
          </cell>
          <cell r="V51">
            <v>0</v>
          </cell>
          <cell r="W51">
            <v>0</v>
          </cell>
          <cell r="X51">
            <v>849806</v>
          </cell>
          <cell r="Y51">
            <v>849957</v>
          </cell>
          <cell r="Z51">
            <v>-1.7768761340823672E-2</v>
          </cell>
          <cell r="AC51">
            <v>0</v>
          </cell>
          <cell r="AF51">
            <v>0</v>
          </cell>
          <cell r="AI51">
            <v>0</v>
          </cell>
          <cell r="AL51">
            <v>0</v>
          </cell>
          <cell r="AO51">
            <v>0</v>
          </cell>
        </row>
        <row r="52">
          <cell r="F52">
            <v>82560</v>
          </cell>
          <cell r="G52">
            <v>82558</v>
          </cell>
          <cell r="H52">
            <v>2.4224806201550387E-3</v>
          </cell>
          <cell r="I52">
            <v>62490</v>
          </cell>
          <cell r="J52">
            <v>62489</v>
          </cell>
          <cell r="K52">
            <v>1.6002560409665546E-3</v>
          </cell>
          <cell r="L52">
            <v>79047</v>
          </cell>
          <cell r="M52">
            <v>79052</v>
          </cell>
          <cell r="N52">
            <v>-6.3253507406985715E-3</v>
          </cell>
          <cell r="O52">
            <v>59887</v>
          </cell>
          <cell r="P52">
            <v>59893</v>
          </cell>
          <cell r="Q52">
            <v>-1.0018868869704611E-2</v>
          </cell>
          <cell r="R52">
            <v>40320</v>
          </cell>
          <cell r="S52">
            <v>40317</v>
          </cell>
          <cell r="T52">
            <v>7.4404761904761909E-3</v>
          </cell>
          <cell r="U52">
            <v>38013</v>
          </cell>
          <cell r="V52">
            <v>38008</v>
          </cell>
          <cell r="W52">
            <v>1.3153394891221424E-2</v>
          </cell>
          <cell r="X52">
            <v>70656</v>
          </cell>
          <cell r="Y52">
            <v>70659</v>
          </cell>
          <cell r="Z52">
            <v>-4.245923913043478E-3</v>
          </cell>
          <cell r="AC52">
            <v>0</v>
          </cell>
          <cell r="AF52">
            <v>0</v>
          </cell>
          <cell r="AI52">
            <v>0</v>
          </cell>
          <cell r="AL52">
            <v>0</v>
          </cell>
          <cell r="AO52">
            <v>0</v>
          </cell>
        </row>
        <row r="53">
          <cell r="F53">
            <v>5451</v>
          </cell>
          <cell r="G53">
            <v>5473</v>
          </cell>
          <cell r="H53">
            <v>-0.40359567051917083</v>
          </cell>
          <cell r="I53">
            <v>17802</v>
          </cell>
          <cell r="J53">
            <v>17838</v>
          </cell>
          <cell r="K53">
            <v>-0.20222446916076847</v>
          </cell>
          <cell r="L53">
            <v>3107</v>
          </cell>
          <cell r="M53">
            <v>3117</v>
          </cell>
          <cell r="N53">
            <v>-0.32185387833923396</v>
          </cell>
          <cell r="O53">
            <v>19739</v>
          </cell>
          <cell r="P53">
            <v>19834</v>
          </cell>
          <cell r="Q53">
            <v>-0.48128071330867828</v>
          </cell>
          <cell r="R53">
            <v>17292</v>
          </cell>
          <cell r="S53">
            <v>17374</v>
          </cell>
          <cell r="T53">
            <v>-0.47420772611612305</v>
          </cell>
          <cell r="U53">
            <v>0</v>
          </cell>
          <cell r="V53">
            <v>0</v>
          </cell>
          <cell r="W53">
            <v>0</v>
          </cell>
          <cell r="X53">
            <v>3575</v>
          </cell>
          <cell r="Y53">
            <v>3595</v>
          </cell>
          <cell r="Z53">
            <v>-0.55944055944055948</v>
          </cell>
          <cell r="AC53">
            <v>0</v>
          </cell>
          <cell r="AF53">
            <v>0</v>
          </cell>
          <cell r="AI53">
            <v>0</v>
          </cell>
          <cell r="AL53">
            <v>0</v>
          </cell>
          <cell r="AO53">
            <v>0</v>
          </cell>
        </row>
        <row r="54">
          <cell r="F54">
            <v>125302</v>
          </cell>
          <cell r="G54">
            <v>125341</v>
          </cell>
          <cell r="H54">
            <v>-3.1124802477215049E-2</v>
          </cell>
          <cell r="I54">
            <v>116737</v>
          </cell>
          <cell r="J54">
            <v>116727</v>
          </cell>
          <cell r="K54">
            <v>8.5662643377849342E-3</v>
          </cell>
          <cell r="L54">
            <v>210295</v>
          </cell>
          <cell r="M54">
            <v>210172</v>
          </cell>
          <cell r="N54">
            <v>5.8489265080006653E-2</v>
          </cell>
          <cell r="O54">
            <v>741608</v>
          </cell>
          <cell r="P54">
            <v>740617</v>
          </cell>
          <cell r="Q54">
            <v>0.1336285476963571</v>
          </cell>
          <cell r="R54">
            <v>331900</v>
          </cell>
          <cell r="S54">
            <v>331461</v>
          </cell>
          <cell r="T54">
            <v>0.13226875564929197</v>
          </cell>
          <cell r="U54">
            <v>81364</v>
          </cell>
          <cell r="V54">
            <v>81382</v>
          </cell>
          <cell r="W54">
            <v>-2.2122806155056289E-2</v>
          </cell>
          <cell r="X54">
            <v>194338</v>
          </cell>
          <cell r="Y54">
            <v>194246</v>
          </cell>
          <cell r="Z54">
            <v>4.7340201092941167E-2</v>
          </cell>
          <cell r="AC54">
            <v>0</v>
          </cell>
          <cell r="AF54">
            <v>0</v>
          </cell>
          <cell r="AI54">
            <v>0</v>
          </cell>
          <cell r="AL54">
            <v>0</v>
          </cell>
          <cell r="AO54">
            <v>0</v>
          </cell>
        </row>
        <row r="55">
          <cell r="F55">
            <v>238411</v>
          </cell>
          <cell r="G55">
            <v>238360</v>
          </cell>
          <cell r="H55">
            <v>2.1391630419737344E-2</v>
          </cell>
          <cell r="I55">
            <v>572573</v>
          </cell>
          <cell r="J55">
            <v>572604</v>
          </cell>
          <cell r="K55">
            <v>-5.4141567974738593E-3</v>
          </cell>
          <cell r="L55">
            <v>995540</v>
          </cell>
          <cell r="M55">
            <v>995749</v>
          </cell>
          <cell r="N55">
            <v>-2.0993631596922274E-2</v>
          </cell>
          <cell r="O55">
            <v>6166106</v>
          </cell>
          <cell r="P55">
            <v>6167396</v>
          </cell>
          <cell r="Q55">
            <v>-2.0920821017348712E-2</v>
          </cell>
          <cell r="R55">
            <v>3340345</v>
          </cell>
          <cell r="S55">
            <v>3341007</v>
          </cell>
          <cell r="T55">
            <v>-1.981831218032868E-2</v>
          </cell>
          <cell r="U55">
            <v>128054</v>
          </cell>
          <cell r="V55">
            <v>128077</v>
          </cell>
          <cell r="W55">
            <v>-1.7961172630296594E-2</v>
          </cell>
          <cell r="X55">
            <v>851846</v>
          </cell>
          <cell r="Y55">
            <v>852009</v>
          </cell>
          <cell r="Z55">
            <v>-1.9134914057235698E-2</v>
          </cell>
          <cell r="AC55">
            <v>0</v>
          </cell>
          <cell r="AF55">
            <v>0</v>
          </cell>
          <cell r="AI55">
            <v>0</v>
          </cell>
          <cell r="AL55">
            <v>0</v>
          </cell>
          <cell r="AO55">
            <v>0</v>
          </cell>
        </row>
        <row r="56">
          <cell r="F56">
            <v>144471</v>
          </cell>
          <cell r="G56">
            <v>144328</v>
          </cell>
          <cell r="H56">
            <v>9.8981802576295602E-2</v>
          </cell>
          <cell r="I56">
            <v>125893</v>
          </cell>
          <cell r="J56">
            <v>125978</v>
          </cell>
          <cell r="K56">
            <v>-6.7517653880676445E-2</v>
          </cell>
          <cell r="L56">
            <v>131855</v>
          </cell>
          <cell r="M56">
            <v>131843</v>
          </cell>
          <cell r="N56">
            <v>9.1009062985855683E-3</v>
          </cell>
          <cell r="O56">
            <v>101191</v>
          </cell>
          <cell r="P56">
            <v>101179</v>
          </cell>
          <cell r="Q56">
            <v>1.185876214287832E-2</v>
          </cell>
          <cell r="R56">
            <v>122776</v>
          </cell>
          <cell r="S56">
            <v>122761</v>
          </cell>
          <cell r="T56">
            <v>1.2217371473252102E-2</v>
          </cell>
          <cell r="U56">
            <v>127909</v>
          </cell>
          <cell r="V56">
            <v>127893</v>
          </cell>
          <cell r="W56">
            <v>1.2508893041146441E-2</v>
          </cell>
          <cell r="X56">
            <v>121925</v>
          </cell>
          <cell r="Y56">
            <v>121905</v>
          </cell>
          <cell r="Z56">
            <v>1.6403526758253024E-2</v>
          </cell>
          <cell r="AC56">
            <v>0</v>
          </cell>
          <cell r="AF56">
            <v>0</v>
          </cell>
          <cell r="AI56">
            <v>0</v>
          </cell>
          <cell r="AL56">
            <v>0</v>
          </cell>
          <cell r="AO56">
            <v>0</v>
          </cell>
        </row>
        <row r="57">
          <cell r="F57">
            <v>2789</v>
          </cell>
          <cell r="G57">
            <v>2792</v>
          </cell>
          <cell r="H57">
            <v>-0.10756543564001435</v>
          </cell>
          <cell r="I57">
            <v>13614</v>
          </cell>
          <cell r="J57">
            <v>13658</v>
          </cell>
          <cell r="K57">
            <v>-0.32319670926986926</v>
          </cell>
          <cell r="L57">
            <v>5442</v>
          </cell>
          <cell r="M57">
            <v>5470</v>
          </cell>
          <cell r="N57">
            <v>-0.51451672179345831</v>
          </cell>
          <cell r="O57">
            <v>27958</v>
          </cell>
          <cell r="P57">
            <v>28135</v>
          </cell>
          <cell r="Q57">
            <v>-0.63309249588668726</v>
          </cell>
          <cell r="R57">
            <v>33279</v>
          </cell>
          <cell r="S57">
            <v>33420</v>
          </cell>
          <cell r="T57">
            <v>-0.4236906157035969</v>
          </cell>
          <cell r="U57">
            <v>4764</v>
          </cell>
          <cell r="V57">
            <v>4775</v>
          </cell>
          <cell r="W57">
            <v>-0.23089840470193115</v>
          </cell>
          <cell r="X57">
            <v>4266</v>
          </cell>
          <cell r="Y57">
            <v>4292</v>
          </cell>
          <cell r="Z57">
            <v>-0.60947022972339426</v>
          </cell>
          <cell r="AC57">
            <v>0</v>
          </cell>
          <cell r="AF57">
            <v>0</v>
          </cell>
          <cell r="AI57">
            <v>0</v>
          </cell>
          <cell r="AL57">
            <v>0</v>
          </cell>
          <cell r="AO57">
            <v>0</v>
          </cell>
        </row>
        <row r="58">
          <cell r="F58">
            <v>172975</v>
          </cell>
          <cell r="G58">
            <v>172799</v>
          </cell>
          <cell r="H58">
            <v>0.10174880763116056</v>
          </cell>
          <cell r="I58">
            <v>166372</v>
          </cell>
          <cell r="J58">
            <v>166391</v>
          </cell>
          <cell r="K58">
            <v>-1.1420190897506791E-2</v>
          </cell>
          <cell r="L58">
            <v>222792</v>
          </cell>
          <cell r="M58">
            <v>222661</v>
          </cell>
          <cell r="N58">
            <v>5.8799238751840288E-2</v>
          </cell>
          <cell r="O58">
            <v>650353</v>
          </cell>
          <cell r="P58">
            <v>649288</v>
          </cell>
          <cell r="Q58">
            <v>0.16375722107839896</v>
          </cell>
          <cell r="R58">
            <v>392348</v>
          </cell>
          <cell r="S58">
            <v>391828</v>
          </cell>
          <cell r="T58">
            <v>0.13253540224494581</v>
          </cell>
          <cell r="U58">
            <v>157134</v>
          </cell>
          <cell r="V58">
            <v>157163</v>
          </cell>
          <cell r="W58">
            <v>-1.8455585678465513E-2</v>
          </cell>
          <cell r="X58">
            <v>205135</v>
          </cell>
          <cell r="Y58">
            <v>205026</v>
          </cell>
          <cell r="Z58">
            <v>5.3135739878616521E-2</v>
          </cell>
          <cell r="AC58">
            <v>0</v>
          </cell>
          <cell r="AF58">
            <v>0</v>
          </cell>
          <cell r="AI58">
            <v>0</v>
          </cell>
          <cell r="AL58">
            <v>0</v>
          </cell>
          <cell r="AO58">
            <v>0</v>
          </cell>
        </row>
        <row r="59">
          <cell r="F59">
            <v>0</v>
          </cell>
          <cell r="G59">
            <v>0</v>
          </cell>
          <cell r="H59">
            <v>0</v>
          </cell>
          <cell r="I59">
            <v>1641</v>
          </cell>
          <cell r="J59">
            <v>1640</v>
          </cell>
          <cell r="K59">
            <v>6.0938452163315053E-2</v>
          </cell>
          <cell r="L59">
            <v>5669638</v>
          </cell>
          <cell r="M59">
            <v>5668932</v>
          </cell>
          <cell r="N59">
            <v>1.2452294132359067E-2</v>
          </cell>
          <cell r="O59">
            <v>32792884</v>
          </cell>
          <cell r="P59">
            <v>32791202</v>
          </cell>
          <cell r="Q59">
            <v>5.1291615583429623E-3</v>
          </cell>
          <cell r="R59">
            <v>9403290</v>
          </cell>
          <cell r="S59">
            <v>9402623</v>
          </cell>
          <cell r="T59">
            <v>7.0932620391373656E-3</v>
          </cell>
          <cell r="U59">
            <v>0</v>
          </cell>
          <cell r="V59">
            <v>0</v>
          </cell>
          <cell r="W59">
            <v>0</v>
          </cell>
          <cell r="X59">
            <v>7792378</v>
          </cell>
          <cell r="Y59">
            <v>7791697</v>
          </cell>
          <cell r="Z59">
            <v>8.7393091043581304E-3</v>
          </cell>
          <cell r="AC59">
            <v>0</v>
          </cell>
          <cell r="AF59">
            <v>0</v>
          </cell>
          <cell r="AI59">
            <v>0</v>
          </cell>
          <cell r="AL59">
            <v>0</v>
          </cell>
          <cell r="AO59">
            <v>0</v>
          </cell>
        </row>
        <row r="60">
          <cell r="F60">
            <v>94813</v>
          </cell>
          <cell r="G60">
            <v>112856</v>
          </cell>
          <cell r="H60">
            <v>-19.030090810331917</v>
          </cell>
          <cell r="I60">
            <v>97498</v>
          </cell>
          <cell r="J60">
            <v>110666</v>
          </cell>
          <cell r="K60">
            <v>-13.505918070114259</v>
          </cell>
          <cell r="L60">
            <v>119112</v>
          </cell>
          <cell r="M60">
            <v>129918</v>
          </cell>
          <cell r="N60">
            <v>-9.0721337900463421</v>
          </cell>
          <cell r="O60">
            <v>99542</v>
          </cell>
          <cell r="P60">
            <v>103292</v>
          </cell>
          <cell r="Q60">
            <v>-3.7672540234272973</v>
          </cell>
          <cell r="R60">
            <v>122954</v>
          </cell>
          <cell r="S60">
            <v>127176</v>
          </cell>
          <cell r="T60">
            <v>-3.4338045122566161</v>
          </cell>
          <cell r="U60">
            <v>92468</v>
          </cell>
          <cell r="V60">
            <v>100711</v>
          </cell>
          <cell r="W60">
            <v>-8.9144352640913613</v>
          </cell>
          <cell r="X60">
            <v>109029</v>
          </cell>
          <cell r="Y60">
            <v>118121</v>
          </cell>
          <cell r="Z60">
            <v>-8.3390657531482439</v>
          </cell>
          <cell r="AC60">
            <v>0</v>
          </cell>
          <cell r="AF60">
            <v>0</v>
          </cell>
          <cell r="AI60">
            <v>0</v>
          </cell>
          <cell r="AL60">
            <v>0</v>
          </cell>
          <cell r="AO60">
            <v>0</v>
          </cell>
        </row>
        <row r="61">
          <cell r="F61">
            <v>0</v>
          </cell>
          <cell r="G61">
            <v>38</v>
          </cell>
          <cell r="H61">
            <v>0</v>
          </cell>
          <cell r="I61">
            <v>1297</v>
          </cell>
          <cell r="J61">
            <v>1312</v>
          </cell>
          <cell r="K61">
            <v>-1.1565150346954509</v>
          </cell>
          <cell r="L61">
            <v>562507</v>
          </cell>
          <cell r="M61">
            <v>563220</v>
          </cell>
          <cell r="N61">
            <v>-0.12675397817271608</v>
          </cell>
          <cell r="O61">
            <v>2872982</v>
          </cell>
          <cell r="P61">
            <v>2876503</v>
          </cell>
          <cell r="Q61">
            <v>-0.12255558858356927</v>
          </cell>
          <cell r="R61">
            <v>573998</v>
          </cell>
          <cell r="S61">
            <v>575036</v>
          </cell>
          <cell r="T61">
            <v>-0.18083686702741125</v>
          </cell>
          <cell r="U61">
            <v>10</v>
          </cell>
          <cell r="V61">
            <v>145</v>
          </cell>
          <cell r="W61">
            <v>-1350</v>
          </cell>
          <cell r="X61">
            <v>370310</v>
          </cell>
          <cell r="Y61">
            <v>370983</v>
          </cell>
          <cell r="Z61">
            <v>-0.18173962355864007</v>
          </cell>
          <cell r="AC61">
            <v>0</v>
          </cell>
          <cell r="AF61">
            <v>0</v>
          </cell>
          <cell r="AI61">
            <v>0</v>
          </cell>
          <cell r="AL61">
            <v>0</v>
          </cell>
          <cell r="AO61">
            <v>0</v>
          </cell>
        </row>
        <row r="62">
          <cell r="F62">
            <v>19892</v>
          </cell>
          <cell r="G62">
            <v>20243</v>
          </cell>
          <cell r="H62">
            <v>-1.7645284536497083</v>
          </cell>
          <cell r="I62">
            <v>25588</v>
          </cell>
          <cell r="J62">
            <v>24080</v>
          </cell>
          <cell r="K62">
            <v>5.8933875254025327</v>
          </cell>
          <cell r="L62">
            <v>75208</v>
          </cell>
          <cell r="M62">
            <v>70973</v>
          </cell>
          <cell r="N62">
            <v>5.6310498883097537</v>
          </cell>
          <cell r="O62">
            <v>253631</v>
          </cell>
          <cell r="P62">
            <v>250124</v>
          </cell>
          <cell r="Q62">
            <v>1.3827174123037012</v>
          </cell>
          <cell r="R62">
            <v>142342</v>
          </cell>
          <cell r="S62">
            <v>135137</v>
          </cell>
          <cell r="T62">
            <v>5.0617526801646742</v>
          </cell>
          <cell r="U62">
            <v>24285</v>
          </cell>
          <cell r="V62">
            <v>17378</v>
          </cell>
          <cell r="W62">
            <v>28.441424747786698</v>
          </cell>
          <cell r="X62">
            <v>179882</v>
          </cell>
          <cell r="Y62">
            <v>174366</v>
          </cell>
          <cell r="Z62">
            <v>3.0664546758430529</v>
          </cell>
          <cell r="AC62">
            <v>0</v>
          </cell>
          <cell r="AF62">
            <v>0</v>
          </cell>
          <cell r="AI62">
            <v>0</v>
          </cell>
          <cell r="AL62">
            <v>0</v>
          </cell>
          <cell r="AO62">
            <v>0</v>
          </cell>
        </row>
        <row r="63">
          <cell r="F63">
            <v>0</v>
          </cell>
          <cell r="G63">
            <v>0</v>
          </cell>
          <cell r="H63">
            <v>0</v>
          </cell>
          <cell r="I63">
            <v>46012</v>
          </cell>
          <cell r="J63">
            <v>46001</v>
          </cell>
          <cell r="K63">
            <v>2.390680691993393E-2</v>
          </cell>
          <cell r="L63">
            <v>0</v>
          </cell>
          <cell r="M63">
            <v>0</v>
          </cell>
          <cell r="N63">
            <v>0</v>
          </cell>
          <cell r="O63">
            <v>4137404</v>
          </cell>
          <cell r="P63">
            <v>4136375</v>
          </cell>
          <cell r="Q63">
            <v>2.4870667694041965E-2</v>
          </cell>
          <cell r="R63">
            <v>4840600</v>
          </cell>
          <cell r="S63">
            <v>4839459</v>
          </cell>
          <cell r="T63">
            <v>2.357145808370863E-2</v>
          </cell>
          <cell r="U63">
            <v>0</v>
          </cell>
          <cell r="V63">
            <v>0</v>
          </cell>
          <cell r="W63">
            <v>0</v>
          </cell>
          <cell r="X63">
            <v>1588350</v>
          </cell>
          <cell r="Y63">
            <v>1587967</v>
          </cell>
          <cell r="Z63">
            <v>2.4113073315075395E-2</v>
          </cell>
          <cell r="AC63">
            <v>0</v>
          </cell>
          <cell r="AF63">
            <v>0</v>
          </cell>
          <cell r="AI63">
            <v>0</v>
          </cell>
          <cell r="AL63">
            <v>0</v>
          </cell>
          <cell r="AO63">
            <v>0</v>
          </cell>
        </row>
        <row r="64">
          <cell r="F64">
            <v>136975</v>
          </cell>
          <cell r="G64">
            <v>136849</v>
          </cell>
          <cell r="H64">
            <v>9.1987588976090523E-2</v>
          </cell>
          <cell r="I64">
            <v>126459</v>
          </cell>
          <cell r="J64">
            <v>126329</v>
          </cell>
          <cell r="K64">
            <v>0.10280011703397939</v>
          </cell>
          <cell r="L64">
            <v>92781</v>
          </cell>
          <cell r="M64">
            <v>92664</v>
          </cell>
          <cell r="N64">
            <v>0.12610340479192939</v>
          </cell>
          <cell r="O64">
            <v>88315</v>
          </cell>
          <cell r="P64">
            <v>88231</v>
          </cell>
          <cell r="Q64">
            <v>9.5114080280813001E-2</v>
          </cell>
          <cell r="R64">
            <v>141490</v>
          </cell>
          <cell r="S64">
            <v>141386</v>
          </cell>
          <cell r="T64">
            <v>7.35034278040851E-2</v>
          </cell>
          <cell r="U64">
            <v>137296</v>
          </cell>
          <cell r="V64">
            <v>137092</v>
          </cell>
          <cell r="W64">
            <v>0.14858408110942781</v>
          </cell>
          <cell r="X64">
            <v>147053</v>
          </cell>
          <cell r="Y64">
            <v>146841</v>
          </cell>
          <cell r="Z64">
            <v>0.1441657089620749</v>
          </cell>
          <cell r="AC64">
            <v>0</v>
          </cell>
          <cell r="AF64">
            <v>0</v>
          </cell>
          <cell r="AI64">
            <v>0</v>
          </cell>
          <cell r="AL64">
            <v>0</v>
          </cell>
          <cell r="AO64">
            <v>0</v>
          </cell>
        </row>
        <row r="65">
          <cell r="F65">
            <v>0</v>
          </cell>
          <cell r="G65">
            <v>0</v>
          </cell>
          <cell r="H65">
            <v>0</v>
          </cell>
          <cell r="I65">
            <v>1493</v>
          </cell>
          <cell r="J65">
            <v>1500</v>
          </cell>
          <cell r="K65">
            <v>-0.46885465505693236</v>
          </cell>
          <cell r="L65">
            <v>0</v>
          </cell>
          <cell r="M65">
            <v>0</v>
          </cell>
          <cell r="N65">
            <v>0</v>
          </cell>
          <cell r="O65">
            <v>502295</v>
          </cell>
          <cell r="P65">
            <v>503016</v>
          </cell>
          <cell r="Q65">
            <v>-0.14354114613922098</v>
          </cell>
          <cell r="R65">
            <v>456636</v>
          </cell>
          <cell r="S65">
            <v>457521</v>
          </cell>
          <cell r="T65">
            <v>-0.19380863532441595</v>
          </cell>
          <cell r="U65">
            <v>0</v>
          </cell>
          <cell r="V65">
            <v>0</v>
          </cell>
          <cell r="W65">
            <v>0</v>
          </cell>
          <cell r="X65">
            <v>121997</v>
          </cell>
          <cell r="Y65">
            <v>122291</v>
          </cell>
          <cell r="Z65">
            <v>-0.24098953252948843</v>
          </cell>
          <cell r="AC65">
            <v>0</v>
          </cell>
          <cell r="AF65">
            <v>0</v>
          </cell>
          <cell r="AI65">
            <v>0</v>
          </cell>
          <cell r="AL65">
            <v>0</v>
          </cell>
          <cell r="AO65">
            <v>0</v>
          </cell>
        </row>
        <row r="66">
          <cell r="F66">
            <v>541980</v>
          </cell>
          <cell r="G66">
            <v>542052</v>
          </cell>
          <cell r="H66">
            <v>-1.328462304882099E-2</v>
          </cell>
          <cell r="I66">
            <v>486928</v>
          </cell>
          <cell r="J66">
            <v>486974</v>
          </cell>
          <cell r="K66">
            <v>-9.4469818946538303E-3</v>
          </cell>
          <cell r="L66">
            <v>368289</v>
          </cell>
          <cell r="M66">
            <v>368247</v>
          </cell>
          <cell r="N66">
            <v>1.1404087550809284E-2</v>
          </cell>
          <cell r="O66">
            <v>268266</v>
          </cell>
          <cell r="P66">
            <v>268244</v>
          </cell>
          <cell r="Q66">
            <v>8.2008156083886886E-3</v>
          </cell>
          <cell r="R66">
            <v>531119</v>
          </cell>
          <cell r="S66">
            <v>531241</v>
          </cell>
          <cell r="T66">
            <v>-2.2970370105381277E-2</v>
          </cell>
          <cell r="U66">
            <v>579437</v>
          </cell>
          <cell r="V66">
            <v>579322</v>
          </cell>
          <cell r="W66">
            <v>1.9846851340180209E-2</v>
          </cell>
          <cell r="X66">
            <v>618139</v>
          </cell>
          <cell r="Y66">
            <v>618082</v>
          </cell>
          <cell r="Z66">
            <v>9.2212269408660508E-3</v>
          </cell>
          <cell r="AC66">
            <v>0</v>
          </cell>
          <cell r="AF66">
            <v>0</v>
          </cell>
          <cell r="AI66">
            <v>0</v>
          </cell>
          <cell r="AL66">
            <v>0</v>
          </cell>
          <cell r="AO66">
            <v>0</v>
          </cell>
        </row>
        <row r="67">
          <cell r="G67">
            <v>0</v>
          </cell>
          <cell r="V67">
            <v>0</v>
          </cell>
          <cell r="Y67">
            <v>0</v>
          </cell>
        </row>
        <row r="68">
          <cell r="F68">
            <v>2305990</v>
          </cell>
          <cell r="G68">
            <v>2306567</v>
          </cell>
          <cell r="H68">
            <v>-2.5021791074549323E-2</v>
          </cell>
          <cell r="I68">
            <v>762574</v>
          </cell>
          <cell r="J68">
            <v>762801</v>
          </cell>
          <cell r="K68">
            <v>-2.9767602881818685E-2</v>
          </cell>
          <cell r="L68">
            <v>705434</v>
          </cell>
          <cell r="M68">
            <v>705625</v>
          </cell>
          <cell r="N68">
            <v>-2.707553080798487E-2</v>
          </cell>
          <cell r="O68">
            <v>7721150</v>
          </cell>
          <cell r="P68">
            <v>7723282</v>
          </cell>
          <cell r="Q68">
            <v>-2.7612467054778107E-2</v>
          </cell>
          <cell r="R68">
            <v>3916093</v>
          </cell>
          <cell r="S68">
            <v>3916625</v>
          </cell>
          <cell r="T68">
            <v>-1.3584968487724884E-2</v>
          </cell>
          <cell r="U68">
            <v>1199737</v>
          </cell>
          <cell r="V68">
            <v>1199920</v>
          </cell>
          <cell r="W68">
            <v>-1.525334302434617E-2</v>
          </cell>
          <cell r="X68">
            <v>0</v>
          </cell>
          <cell r="Y68">
            <v>0</v>
          </cell>
          <cell r="Z68">
            <v>0</v>
          </cell>
          <cell r="AC68">
            <v>0</v>
          </cell>
          <cell r="AF68">
            <v>0</v>
          </cell>
          <cell r="AI68">
            <v>0</v>
          </cell>
          <cell r="AL68">
            <v>0</v>
          </cell>
          <cell r="AO68">
            <v>0</v>
          </cell>
        </row>
        <row r="69">
          <cell r="F69">
            <v>93630</v>
          </cell>
          <cell r="G69">
            <v>93664</v>
          </cell>
          <cell r="H69">
            <v>-3.6313147495460857E-2</v>
          </cell>
          <cell r="I69">
            <v>93089</v>
          </cell>
          <cell r="J69">
            <v>93082</v>
          </cell>
          <cell r="K69">
            <v>7.5196854622995189E-3</v>
          </cell>
          <cell r="L69">
            <v>102643</v>
          </cell>
          <cell r="M69">
            <v>102689</v>
          </cell>
          <cell r="N69">
            <v>-4.4815525656888441E-2</v>
          </cell>
          <cell r="O69">
            <v>68260</v>
          </cell>
          <cell r="P69">
            <v>68286</v>
          </cell>
          <cell r="Q69">
            <v>-3.8089657193085262E-2</v>
          </cell>
          <cell r="R69">
            <v>91353</v>
          </cell>
          <cell r="S69">
            <v>91359</v>
          </cell>
          <cell r="T69">
            <v>-6.5679288036517682E-3</v>
          </cell>
          <cell r="U69">
            <v>101320</v>
          </cell>
          <cell r="V69">
            <v>101259</v>
          </cell>
          <cell r="W69">
            <v>6.0205290169759174E-2</v>
          </cell>
          <cell r="X69">
            <v>112438</v>
          </cell>
          <cell r="Y69">
            <v>112383</v>
          </cell>
          <cell r="Z69">
            <v>4.8915846955655561E-2</v>
          </cell>
          <cell r="AC69">
            <v>0</v>
          </cell>
          <cell r="AF69">
            <v>0</v>
          </cell>
          <cell r="AI69">
            <v>0</v>
          </cell>
          <cell r="AL69">
            <v>0</v>
          </cell>
          <cell r="AO69">
            <v>0</v>
          </cell>
        </row>
        <row r="70">
          <cell r="F70">
            <v>231965</v>
          </cell>
          <cell r="G70">
            <v>232031</v>
          </cell>
          <cell r="H70">
            <v>-2.8452568275386374E-2</v>
          </cell>
          <cell r="I70">
            <v>91565</v>
          </cell>
          <cell r="J70">
            <v>91580</v>
          </cell>
          <cell r="K70">
            <v>-1.6381805274941298E-2</v>
          </cell>
          <cell r="L70">
            <v>130535</v>
          </cell>
          <cell r="M70">
            <v>130579</v>
          </cell>
          <cell r="N70">
            <v>-3.3707434787604858E-2</v>
          </cell>
          <cell r="O70">
            <v>1245408</v>
          </cell>
          <cell r="P70">
            <v>1245694</v>
          </cell>
          <cell r="Q70">
            <v>-2.296436187980164E-2</v>
          </cell>
          <cell r="R70">
            <v>652398</v>
          </cell>
          <cell r="S70">
            <v>652508</v>
          </cell>
          <cell r="T70">
            <v>-1.6860873270610883E-2</v>
          </cell>
          <cell r="U70">
            <v>201954</v>
          </cell>
          <cell r="V70">
            <v>201972</v>
          </cell>
          <cell r="W70">
            <v>-8.9129207641344063E-3</v>
          </cell>
          <cell r="X70">
            <v>0</v>
          </cell>
          <cell r="Y70">
            <v>0</v>
          </cell>
          <cell r="Z70">
            <v>0</v>
          </cell>
          <cell r="AC70">
            <v>0</v>
          </cell>
          <cell r="AF70">
            <v>0</v>
          </cell>
          <cell r="AI70">
            <v>0</v>
          </cell>
          <cell r="AL70">
            <v>0</v>
          </cell>
          <cell r="AO70">
            <v>0</v>
          </cell>
        </row>
        <row r="71">
          <cell r="F71">
            <v>150867</v>
          </cell>
          <cell r="G71">
            <v>150587</v>
          </cell>
          <cell r="H71">
            <v>0.18559393372970895</v>
          </cell>
          <cell r="I71">
            <v>150117</v>
          </cell>
          <cell r="J71">
            <v>149907</v>
          </cell>
          <cell r="K71">
            <v>0.1398908851096145</v>
          </cell>
          <cell r="L71">
            <v>169788</v>
          </cell>
          <cell r="M71">
            <v>169541</v>
          </cell>
          <cell r="N71">
            <v>0.14547553419558509</v>
          </cell>
          <cell r="O71">
            <v>106828</v>
          </cell>
          <cell r="P71">
            <v>106612</v>
          </cell>
          <cell r="Q71">
            <v>0.20219418130078257</v>
          </cell>
          <cell r="R71">
            <v>143103</v>
          </cell>
          <cell r="S71">
            <v>142835</v>
          </cell>
          <cell r="T71">
            <v>0.18727769508675571</v>
          </cell>
          <cell r="U71">
            <v>160849</v>
          </cell>
          <cell r="V71">
            <v>160682</v>
          </cell>
          <cell r="W71">
            <v>0.10382408345715546</v>
          </cell>
          <cell r="X71">
            <v>174595</v>
          </cell>
          <cell r="Y71">
            <v>174254</v>
          </cell>
          <cell r="Z71">
            <v>0.19530914401901545</v>
          </cell>
          <cell r="AC71">
            <v>0</v>
          </cell>
          <cell r="AF71">
            <v>0</v>
          </cell>
          <cell r="AI71">
            <v>0</v>
          </cell>
          <cell r="AL71">
            <v>0</v>
          </cell>
          <cell r="AO71">
            <v>0</v>
          </cell>
        </row>
        <row r="72">
          <cell r="F72">
            <v>0</v>
          </cell>
          <cell r="G72">
            <v>0</v>
          </cell>
          <cell r="H72">
            <v>0</v>
          </cell>
          <cell r="I72">
            <v>61379</v>
          </cell>
          <cell r="J72">
            <v>61339</v>
          </cell>
          <cell r="K72">
            <v>6.5168868831359264E-2</v>
          </cell>
          <cell r="N72">
            <v>0</v>
          </cell>
          <cell r="Q72">
            <v>0</v>
          </cell>
          <cell r="T72">
            <v>0</v>
          </cell>
          <cell r="W72">
            <v>0</v>
          </cell>
          <cell r="Z72">
            <v>0</v>
          </cell>
          <cell r="AC72">
            <v>0</v>
          </cell>
          <cell r="AF72">
            <v>0</v>
          </cell>
          <cell r="AI72">
            <v>0</v>
          </cell>
          <cell r="AL72">
            <v>0</v>
          </cell>
          <cell r="AO72">
            <v>0</v>
          </cell>
        </row>
        <row r="73">
          <cell r="F73">
            <v>40756</v>
          </cell>
          <cell r="G73">
            <v>40827</v>
          </cell>
          <cell r="H73">
            <v>-0.17420747865344979</v>
          </cell>
          <cell r="I73">
            <v>9672</v>
          </cell>
          <cell r="J73">
            <v>9665</v>
          </cell>
          <cell r="K73">
            <v>7.2373862696443345E-2</v>
          </cell>
          <cell r="N73">
            <v>0</v>
          </cell>
          <cell r="Q73">
            <v>0</v>
          </cell>
          <cell r="T73">
            <v>0</v>
          </cell>
          <cell r="W73">
            <v>0</v>
          </cell>
          <cell r="Z73">
            <v>0</v>
          </cell>
          <cell r="AC73">
            <v>0</v>
          </cell>
          <cell r="AF73">
            <v>0</v>
          </cell>
          <cell r="AI73">
            <v>0</v>
          </cell>
          <cell r="AL73">
            <v>0</v>
          </cell>
          <cell r="AO73">
            <v>0</v>
          </cell>
        </row>
        <row r="74">
          <cell r="F74">
            <v>0</v>
          </cell>
          <cell r="G74">
            <v>0</v>
          </cell>
          <cell r="H74">
            <v>0</v>
          </cell>
          <cell r="I74">
            <v>6498</v>
          </cell>
          <cell r="J74">
            <v>6494</v>
          </cell>
          <cell r="K74">
            <v>6.1557402277623879E-2</v>
          </cell>
          <cell r="N74">
            <v>0</v>
          </cell>
          <cell r="Q74">
            <v>0</v>
          </cell>
          <cell r="T74">
            <v>0</v>
          </cell>
          <cell r="W74">
            <v>0</v>
          </cell>
          <cell r="Z74">
            <v>0</v>
          </cell>
          <cell r="AC74">
            <v>0</v>
          </cell>
          <cell r="AF74">
            <v>0</v>
          </cell>
          <cell r="AI74">
            <v>0</v>
          </cell>
          <cell r="AL74">
            <v>0</v>
          </cell>
          <cell r="AO74">
            <v>0</v>
          </cell>
        </row>
        <row r="75">
          <cell r="F75">
            <v>17007</v>
          </cell>
          <cell r="G75">
            <v>17017</v>
          </cell>
          <cell r="H75">
            <v>-5.8799317927912043E-2</v>
          </cell>
          <cell r="I75">
            <v>4164</v>
          </cell>
          <cell r="J75">
            <v>4160</v>
          </cell>
          <cell r="K75">
            <v>9.6061479346781942E-2</v>
          </cell>
          <cell r="N75">
            <v>0</v>
          </cell>
          <cell r="Q75">
            <v>0</v>
          </cell>
          <cell r="T75">
            <v>0</v>
          </cell>
          <cell r="W75">
            <v>0</v>
          </cell>
          <cell r="Z75">
            <v>0</v>
          </cell>
          <cell r="AC75">
            <v>0</v>
          </cell>
          <cell r="AF75">
            <v>0</v>
          </cell>
          <cell r="AI75">
            <v>0</v>
          </cell>
          <cell r="AL75">
            <v>0</v>
          </cell>
          <cell r="AO75">
            <v>0</v>
          </cell>
        </row>
        <row r="76">
          <cell r="F76">
            <v>3037459.7753000013</v>
          </cell>
          <cell r="H76">
            <v>100</v>
          </cell>
          <cell r="I76">
            <v>2913167</v>
          </cell>
          <cell r="K76">
            <v>100</v>
          </cell>
          <cell r="L76">
            <v>3338891</v>
          </cell>
          <cell r="N76">
            <v>100</v>
          </cell>
          <cell r="O76">
            <v>3716914</v>
          </cell>
          <cell r="Q76">
            <v>100</v>
          </cell>
          <cell r="R76">
            <v>3829003</v>
          </cell>
          <cell r="T76">
            <v>100</v>
          </cell>
          <cell r="U76">
            <v>3585543</v>
          </cell>
          <cell r="W76">
            <v>100</v>
          </cell>
          <cell r="X76">
            <v>3247148</v>
          </cell>
          <cell r="Z76">
            <v>100</v>
          </cell>
          <cell r="AC76">
            <v>0</v>
          </cell>
          <cell r="AF76">
            <v>0</v>
          </cell>
          <cell r="AI76">
            <v>0</v>
          </cell>
          <cell r="AL76">
            <v>0</v>
          </cell>
          <cell r="AO76">
            <v>0</v>
          </cell>
        </row>
        <row r="77">
          <cell r="F77">
            <v>0</v>
          </cell>
          <cell r="H77">
            <v>0</v>
          </cell>
          <cell r="I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Q77">
            <v>0</v>
          </cell>
          <cell r="R77">
            <v>0</v>
          </cell>
          <cell r="T77">
            <v>0</v>
          </cell>
          <cell r="U77">
            <v>0</v>
          </cell>
          <cell r="W77">
            <v>0</v>
          </cell>
          <cell r="X77">
            <v>15</v>
          </cell>
          <cell r="Z77">
            <v>100</v>
          </cell>
          <cell r="AC77">
            <v>0</v>
          </cell>
          <cell r="AF77">
            <v>0</v>
          </cell>
          <cell r="AI77">
            <v>0</v>
          </cell>
          <cell r="AL77">
            <v>0</v>
          </cell>
          <cell r="AO77">
            <v>0</v>
          </cell>
        </row>
        <row r="78">
          <cell r="F78">
            <v>618573.10132600088</v>
          </cell>
          <cell r="H78">
            <v>100</v>
          </cell>
          <cell r="I78">
            <v>602868</v>
          </cell>
          <cell r="K78">
            <v>100</v>
          </cell>
          <cell r="L78">
            <v>693583</v>
          </cell>
          <cell r="N78">
            <v>100</v>
          </cell>
          <cell r="O78">
            <v>774535</v>
          </cell>
          <cell r="Q78">
            <v>100</v>
          </cell>
          <cell r="R78">
            <v>781472</v>
          </cell>
          <cell r="T78">
            <v>100</v>
          </cell>
          <cell r="U78">
            <v>715108</v>
          </cell>
          <cell r="W78">
            <v>100</v>
          </cell>
          <cell r="X78">
            <v>675887</v>
          </cell>
          <cell r="Z78">
            <v>100</v>
          </cell>
          <cell r="AC78">
            <v>0</v>
          </cell>
          <cell r="AF78">
            <v>0</v>
          </cell>
          <cell r="AI78">
            <v>0</v>
          </cell>
          <cell r="AL78">
            <v>0</v>
          </cell>
          <cell r="AO78">
            <v>0</v>
          </cell>
        </row>
        <row r="79">
          <cell r="F79">
            <v>278.12902400000002</v>
          </cell>
          <cell r="H79">
            <v>100</v>
          </cell>
          <cell r="I79">
            <v>60</v>
          </cell>
          <cell r="K79">
            <v>100</v>
          </cell>
          <cell r="L79">
            <v>131</v>
          </cell>
          <cell r="N79">
            <v>100</v>
          </cell>
          <cell r="O79">
            <v>0</v>
          </cell>
          <cell r="Q79">
            <v>0</v>
          </cell>
          <cell r="R79">
            <v>32</v>
          </cell>
          <cell r="T79">
            <v>100</v>
          </cell>
          <cell r="U79">
            <v>0</v>
          </cell>
          <cell r="W79">
            <v>0</v>
          </cell>
          <cell r="X79">
            <v>63</v>
          </cell>
          <cell r="Z79">
            <v>100</v>
          </cell>
          <cell r="AC79">
            <v>0</v>
          </cell>
          <cell r="AF79">
            <v>0</v>
          </cell>
          <cell r="AI79">
            <v>0</v>
          </cell>
          <cell r="AL79">
            <v>0</v>
          </cell>
          <cell r="AO79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MS-DIS5"/>
    </sheetNames>
    <sheetDataSet>
      <sheetData sheetId="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enprod2001"/>
      <sheetName val="Kin1TH"/>
      <sheetName val="Res142001"/>
      <sheetName val="GrafikProd"/>
      <sheetName val="Kin3BLN"/>
      <sheetName val="Kin1BLN"/>
      <sheetName val="Kin2TH"/>
      <sheetName val="Kin2B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7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ATA"/>
      <sheetName val="PISIK"/>
      <sheetName val="HRN"/>
      <sheetName val="PISIK-2"/>
      <sheetName val="BA"/>
      <sheetName val="BARU"/>
      <sheetName val="Pemaron sept"/>
      <sheetName val="MFO Sept"/>
      <sheetName val="LAP"/>
      <sheetName val="SPI"/>
      <sheetName val="PS98"/>
      <sheetName val="PS99"/>
      <sheetName val="PS-01"/>
      <sheetName val="PS-00"/>
      <sheetName val="GL99"/>
      <sheetName val="GL98"/>
      <sheetName val="GL00-01"/>
      <sheetName val="PS-02"/>
      <sheetName val="GL-02"/>
      <sheetName val="Module3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</sheetNames>
    <sheetDataSet>
      <sheetData sheetId="0"/>
      <sheetData sheetId="1">
        <row r="6">
          <cell r="D6" t="str">
            <v>KAMIS</v>
          </cell>
          <cell r="F6">
            <v>40934</v>
          </cell>
        </row>
      </sheetData>
      <sheetData sheetId="2">
        <row r="6">
          <cell r="F6" t="str">
            <v>HASIL PENGUKURAN STOK BBM</v>
          </cell>
        </row>
        <row r="7">
          <cell r="G7" t="str">
            <v>HARI   :</v>
          </cell>
          <cell r="H7" t="str">
            <v>RABU</v>
          </cell>
          <cell r="I7" t="str">
            <v>10  SEPTEMBER  2003</v>
          </cell>
        </row>
        <row r="8">
          <cell r="F8" t="str">
            <v>PKL : 11.00 WITA</v>
          </cell>
        </row>
        <row r="10">
          <cell r="B10" t="str">
            <v>No.</v>
          </cell>
          <cell r="C10" t="str">
            <v>U R A I A N</v>
          </cell>
          <cell r="F10" t="str">
            <v>VOLUME PENUH</v>
          </cell>
          <cell r="H10" t="str">
            <v>PERHITUNGAN VOLUME SOLAR</v>
          </cell>
        </row>
        <row r="11">
          <cell r="C11" t="str">
            <v>TANGKI HARIAN MESIN</v>
          </cell>
          <cell r="F11" t="str">
            <v>Volume</v>
          </cell>
          <cell r="G11" t="str">
            <v>Satuan</v>
          </cell>
          <cell r="H11" t="str">
            <v xml:space="preserve">PERHITUNGAN </v>
          </cell>
          <cell r="J11" t="str">
            <v>Volume</v>
          </cell>
          <cell r="K11" t="str">
            <v>Satuan</v>
          </cell>
        </row>
        <row r="12">
          <cell r="B12">
            <v>1</v>
          </cell>
          <cell r="C12" t="str">
            <v xml:space="preserve"> MESIN 1 s.d. 4</v>
          </cell>
          <cell r="F12">
            <v>6795</v>
          </cell>
          <cell r="G12" t="str">
            <v>Liter</v>
          </cell>
          <cell r="H12" t="str">
            <v>(50 / 183) x 4</v>
          </cell>
          <cell r="J12">
            <v>7426</v>
          </cell>
          <cell r="K12" t="str">
            <v>Liter</v>
          </cell>
        </row>
        <row r="13">
          <cell r="B13">
            <v>2</v>
          </cell>
          <cell r="C13" t="str">
            <v xml:space="preserve"> MESIN 5</v>
          </cell>
          <cell r="F13">
            <v>4500</v>
          </cell>
          <cell r="G13" t="str">
            <v>Liter</v>
          </cell>
          <cell r="H13" t="str">
            <v>(50 / 183) x 1</v>
          </cell>
          <cell r="J13">
            <v>1230</v>
          </cell>
          <cell r="K13" t="str">
            <v>Liter</v>
          </cell>
        </row>
        <row r="14">
          <cell r="B14">
            <v>3</v>
          </cell>
          <cell r="C14" t="str">
            <v xml:space="preserve"> MESIN 6 &amp; 7</v>
          </cell>
          <cell r="F14">
            <v>6800</v>
          </cell>
          <cell r="G14" t="str">
            <v>Liter</v>
          </cell>
          <cell r="H14" t="str">
            <v>(50 / 183) x 2</v>
          </cell>
          <cell r="J14">
            <v>3716</v>
          </cell>
          <cell r="K14" t="str">
            <v>Liter</v>
          </cell>
        </row>
        <row r="15">
          <cell r="B15">
            <v>4</v>
          </cell>
          <cell r="C15" t="str">
            <v xml:space="preserve"> MESIN 8 &amp; 9</v>
          </cell>
          <cell r="F15">
            <v>8000</v>
          </cell>
          <cell r="G15" t="str">
            <v>Liter</v>
          </cell>
          <cell r="H15" t="str">
            <v>(50 / 183) x 2</v>
          </cell>
          <cell r="J15">
            <v>4372</v>
          </cell>
          <cell r="K15" t="str">
            <v>Liter</v>
          </cell>
        </row>
        <row r="16">
          <cell r="B16">
            <v>5</v>
          </cell>
          <cell r="C16" t="str">
            <v xml:space="preserve"> MESIN 10</v>
          </cell>
          <cell r="F16">
            <v>11600</v>
          </cell>
          <cell r="G16" t="str">
            <v>Liter</v>
          </cell>
          <cell r="H16" t="str">
            <v xml:space="preserve"> 90 % x 1</v>
          </cell>
          <cell r="J16">
            <v>10440</v>
          </cell>
          <cell r="K16" t="str">
            <v>Liter</v>
          </cell>
        </row>
        <row r="17">
          <cell r="B17">
            <v>6</v>
          </cell>
          <cell r="C17" t="str">
            <v xml:space="preserve"> MESIN 11</v>
          </cell>
          <cell r="F17">
            <v>11600</v>
          </cell>
          <cell r="G17" t="str">
            <v>Liter</v>
          </cell>
          <cell r="H17" t="str">
            <v xml:space="preserve"> 90 % x 1</v>
          </cell>
          <cell r="J17">
            <v>10440</v>
          </cell>
          <cell r="K17" t="str">
            <v>Liter</v>
          </cell>
        </row>
        <row r="18">
          <cell r="B18">
            <v>7</v>
          </cell>
          <cell r="C18" t="str">
            <v xml:space="preserve"> BALANCE 1.2 (B St)</v>
          </cell>
          <cell r="F18">
            <v>4050</v>
          </cell>
          <cell r="G18" t="str">
            <v>Liter</v>
          </cell>
          <cell r="H18" t="str">
            <v xml:space="preserve"> 80 % x 2</v>
          </cell>
          <cell r="J18">
            <v>6480</v>
          </cell>
          <cell r="K18" t="str">
            <v>Liter</v>
          </cell>
        </row>
        <row r="19">
          <cell r="B19">
            <v>8</v>
          </cell>
          <cell r="C19" t="str">
            <v xml:space="preserve"> SETLING MESIN 10</v>
          </cell>
          <cell r="F19">
            <v>11600</v>
          </cell>
          <cell r="G19" t="str">
            <v>Liter</v>
          </cell>
          <cell r="H19" t="str">
            <v xml:space="preserve"> 80 % x 1</v>
          </cell>
          <cell r="J19">
            <v>9280</v>
          </cell>
          <cell r="K19" t="str">
            <v>Liter</v>
          </cell>
        </row>
        <row r="20">
          <cell r="B20">
            <v>9</v>
          </cell>
          <cell r="C20" t="str">
            <v xml:space="preserve"> SETLING MESIN 11</v>
          </cell>
          <cell r="F20">
            <v>11600</v>
          </cell>
          <cell r="G20" t="str">
            <v>Liter</v>
          </cell>
          <cell r="H20" t="str">
            <v xml:space="preserve"> 80 % x 1</v>
          </cell>
          <cell r="J20">
            <v>9280</v>
          </cell>
          <cell r="K20" t="str">
            <v>Liter</v>
          </cell>
        </row>
        <row r="21">
          <cell r="B21">
            <v>10</v>
          </cell>
          <cell r="C21" t="str">
            <v>TOTAL VOLUME SOLAR PD TANGKI HARIAN</v>
          </cell>
          <cell r="J21">
            <v>62664</v>
          </cell>
          <cell r="K21" t="str">
            <v>Liter</v>
          </cell>
        </row>
        <row r="23">
          <cell r="C23" t="str">
            <v>TANGKI</v>
          </cell>
          <cell r="D23" t="str">
            <v>HASIL PENGUKURAN</v>
          </cell>
          <cell r="G23" t="str">
            <v>TOTAL TANGKI</v>
          </cell>
          <cell r="I23" t="str">
            <v>V O L U M E</v>
          </cell>
        </row>
        <row r="24">
          <cell r="C24" t="str">
            <v>INDUK</v>
          </cell>
          <cell r="D24" t="str">
            <v>CAIRAN</v>
          </cell>
          <cell r="E24" t="str">
            <v>M. UKUR</v>
          </cell>
          <cell r="F24" t="str">
            <v>AIR</v>
          </cell>
          <cell r="G24" t="str">
            <v>CAIRAN</v>
          </cell>
          <cell r="H24" t="str">
            <v>AIR</v>
          </cell>
          <cell r="I24" t="str">
            <v>TOTAL</v>
          </cell>
          <cell r="J24" t="str">
            <v>AIR</v>
          </cell>
          <cell r="K24" t="str">
            <v>S O L A R</v>
          </cell>
        </row>
        <row r="25">
          <cell r="C25" t="str">
            <v>No.</v>
          </cell>
          <cell r="D25" t="str">
            <v>(mm)</v>
          </cell>
          <cell r="E25" t="str">
            <v>(mm)</v>
          </cell>
          <cell r="F25" t="str">
            <v>(mm)</v>
          </cell>
          <cell r="G25" t="str">
            <v>(mm)</v>
          </cell>
          <cell r="H25" t="str">
            <v>(mm)</v>
          </cell>
          <cell r="I25" t="str">
            <v>(liter)</v>
          </cell>
          <cell r="J25" t="str">
            <v>(liter)</v>
          </cell>
          <cell r="K25" t="str">
            <v>(liter)</v>
          </cell>
        </row>
        <row r="26">
          <cell r="C26" t="str">
            <v>1</v>
          </cell>
          <cell r="D26">
            <v>2</v>
          </cell>
          <cell r="E26">
            <v>3</v>
          </cell>
          <cell r="F26">
            <v>4</v>
          </cell>
          <cell r="G26" t="str">
            <v>5=(2+3)</v>
          </cell>
          <cell r="H26">
            <v>6</v>
          </cell>
          <cell r="I26">
            <v>7</v>
          </cell>
          <cell r="J26">
            <v>8</v>
          </cell>
          <cell r="K26" t="str">
            <v>9=(7-8)</v>
          </cell>
        </row>
        <row r="27">
          <cell r="B27">
            <v>11</v>
          </cell>
          <cell r="C27">
            <v>1</v>
          </cell>
          <cell r="D27">
            <v>183</v>
          </cell>
          <cell r="E27">
            <v>163</v>
          </cell>
          <cell r="F27">
            <v>0</v>
          </cell>
          <cell r="G27">
            <v>346</v>
          </cell>
          <cell r="H27">
            <v>0</v>
          </cell>
          <cell r="I27">
            <v>71611</v>
          </cell>
          <cell r="J27">
            <v>0</v>
          </cell>
          <cell r="K27">
            <v>71611</v>
          </cell>
        </row>
        <row r="28">
          <cell r="B28">
            <v>12</v>
          </cell>
          <cell r="C28">
            <v>2</v>
          </cell>
          <cell r="D28">
            <v>989</v>
          </cell>
          <cell r="E28">
            <v>0</v>
          </cell>
          <cell r="F28">
            <v>0</v>
          </cell>
          <cell r="G28">
            <v>989</v>
          </cell>
          <cell r="H28">
            <v>0</v>
          </cell>
          <cell r="I28">
            <v>159507</v>
          </cell>
          <cell r="J28">
            <v>0</v>
          </cell>
          <cell r="K28">
            <v>159507</v>
          </cell>
        </row>
        <row r="29">
          <cell r="B29">
            <v>13</v>
          </cell>
          <cell r="C29">
            <v>3</v>
          </cell>
          <cell r="D29">
            <v>4260</v>
          </cell>
          <cell r="E29">
            <v>0</v>
          </cell>
          <cell r="F29">
            <v>0</v>
          </cell>
          <cell r="G29">
            <v>4260</v>
          </cell>
          <cell r="H29">
            <v>0</v>
          </cell>
          <cell r="I29">
            <v>748623</v>
          </cell>
          <cell r="J29">
            <v>0</v>
          </cell>
          <cell r="K29">
            <v>748623</v>
          </cell>
        </row>
        <row r="30">
          <cell r="B30">
            <v>14</v>
          </cell>
          <cell r="C30">
            <v>4</v>
          </cell>
          <cell r="D30">
            <v>7098</v>
          </cell>
          <cell r="E30">
            <v>112</v>
          </cell>
          <cell r="F30">
            <v>0</v>
          </cell>
          <cell r="G30">
            <v>7210</v>
          </cell>
          <cell r="H30">
            <v>0</v>
          </cell>
          <cell r="I30">
            <v>1249702</v>
          </cell>
          <cell r="J30">
            <v>0</v>
          </cell>
          <cell r="K30">
            <v>1249702</v>
          </cell>
        </row>
        <row r="31">
          <cell r="B31">
            <v>15</v>
          </cell>
          <cell r="C31">
            <v>5</v>
          </cell>
          <cell r="D31">
            <v>5248</v>
          </cell>
          <cell r="E31">
            <v>114</v>
          </cell>
          <cell r="F31">
            <v>0</v>
          </cell>
          <cell r="G31">
            <v>5362</v>
          </cell>
          <cell r="H31">
            <v>0</v>
          </cell>
          <cell r="I31">
            <v>929010</v>
          </cell>
          <cell r="J31">
            <v>0</v>
          </cell>
          <cell r="K31">
            <v>929010</v>
          </cell>
        </row>
        <row r="32">
          <cell r="B32">
            <v>16</v>
          </cell>
          <cell r="C32">
            <v>6</v>
          </cell>
          <cell r="D32">
            <v>2926</v>
          </cell>
          <cell r="E32">
            <v>125</v>
          </cell>
          <cell r="F32">
            <v>0</v>
          </cell>
          <cell r="G32">
            <v>3051</v>
          </cell>
          <cell r="H32">
            <v>0</v>
          </cell>
          <cell r="I32">
            <v>539054</v>
          </cell>
          <cell r="J32">
            <v>0</v>
          </cell>
          <cell r="K32">
            <v>539054</v>
          </cell>
        </row>
        <row r="33">
          <cell r="B33">
            <v>17</v>
          </cell>
          <cell r="C33">
            <v>7</v>
          </cell>
          <cell r="D33">
            <v>12915</v>
          </cell>
          <cell r="E33">
            <v>75</v>
          </cell>
          <cell r="F33">
            <v>0</v>
          </cell>
          <cell r="G33">
            <v>12990</v>
          </cell>
          <cell r="H33">
            <v>0</v>
          </cell>
          <cell r="I33">
            <v>4474895</v>
          </cell>
          <cell r="J33">
            <v>0</v>
          </cell>
          <cell r="K33">
            <v>4474895</v>
          </cell>
        </row>
        <row r="34">
          <cell r="B34">
            <v>18</v>
          </cell>
          <cell r="C34">
            <v>8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>
            <v>19</v>
          </cell>
          <cell r="C35" t="str">
            <v>TOTAL TANGKI INDUK</v>
          </cell>
          <cell r="K35">
            <v>8172402</v>
          </cell>
        </row>
        <row r="36">
          <cell r="B36">
            <v>20</v>
          </cell>
          <cell r="C36" t="str">
            <v>JUMLAH MINYAK YG ADA DALAM INSTALASI PIPA</v>
          </cell>
          <cell r="K36">
            <v>244624</v>
          </cell>
        </row>
        <row r="37">
          <cell r="B37">
            <v>21</v>
          </cell>
          <cell r="C37" t="str">
            <v>STOK HARI INI  ( 10 + 19 + 20 )</v>
          </cell>
          <cell r="K37">
            <v>8479690</v>
          </cell>
        </row>
        <row r="38">
          <cell r="B38">
            <v>22</v>
          </cell>
          <cell r="C38" t="str">
            <v xml:space="preserve"> CATATAN UNTUK OPERASI</v>
          </cell>
        </row>
        <row r="39">
          <cell r="C39" t="str">
            <v xml:space="preserve"> 22.1 TIDAK DAPAT DIPOMPA DARI TANGKI INDUK </v>
          </cell>
          <cell r="I39">
            <v>1026430</v>
          </cell>
          <cell r="J39" t="str">
            <v>Liter</v>
          </cell>
        </row>
        <row r="40">
          <cell r="C40" t="str">
            <v xml:space="preserve"> 22.2 JUMLAH YG ADA DIINSTALASI PIPA-PIPA</v>
          </cell>
          <cell r="I40">
            <v>244624</v>
          </cell>
          <cell r="J40" t="str">
            <v>Liter</v>
          </cell>
        </row>
        <row r="41">
          <cell r="C41" t="str">
            <v xml:space="preserve"> 22.3 STOK TETAP YG TIDAK SIAP PAKAI</v>
          </cell>
          <cell r="I41">
            <v>1271054</v>
          </cell>
          <cell r="J41" t="str">
            <v>Liter</v>
          </cell>
        </row>
        <row r="42">
          <cell r="C42" t="str">
            <v xml:space="preserve"> 22.4 JUMLAH STOK YG SIAP PAKAI ( 21-22.3 )</v>
          </cell>
          <cell r="I42">
            <v>7208636</v>
          </cell>
          <cell r="J42" t="str">
            <v>Liter</v>
          </cell>
        </row>
        <row r="44">
          <cell r="B44">
            <v>23</v>
          </cell>
          <cell r="C44" t="str">
            <v>PETUGAS STOCK OPNAME</v>
          </cell>
        </row>
        <row r="45">
          <cell r="I45" t="str">
            <v>Denpasar,</v>
          </cell>
          <cell r="J45" t="str">
            <v>10  SEPTEMBER  2003</v>
          </cell>
        </row>
        <row r="46">
          <cell r="C46" t="str">
            <v>1. I MADE ASTAWA</v>
          </cell>
        </row>
        <row r="47">
          <cell r="C47" t="str">
            <v>Pjs.BBM&amp;PELUMAS</v>
          </cell>
        </row>
        <row r="49">
          <cell r="C49" t="str">
            <v>2. WAYAN SUKARYA</v>
          </cell>
          <cell r="I49" t="str">
            <v xml:space="preserve"> MBOPN</v>
          </cell>
        </row>
        <row r="50">
          <cell r="C50" t="str">
            <v>Pjs.SPS.OP.PLTD/G A</v>
          </cell>
        </row>
        <row r="52">
          <cell r="B52">
            <v>24</v>
          </cell>
          <cell r="C52" t="str">
            <v>PETUGAS DARI GUDANG</v>
          </cell>
        </row>
        <row r="54">
          <cell r="C54" t="str">
            <v>I NYOMAN RAKA</v>
          </cell>
          <cell r="I54" t="str">
            <v>BASUKI SETIAWAN</v>
          </cell>
        </row>
        <row r="55">
          <cell r="C55" t="str">
            <v xml:space="preserve"> PjH. SP. GUDANG</v>
          </cell>
        </row>
        <row r="57">
          <cell r="B57" t="str">
            <v>Wilog99</v>
          </cell>
        </row>
      </sheetData>
      <sheetData sheetId="3"/>
      <sheetData sheetId="4"/>
      <sheetData sheetId="5">
        <row r="2">
          <cell r="D2" t="str">
            <v>PT.  INDONESIA POWER</v>
          </cell>
        </row>
        <row r="3">
          <cell r="C3" t="str">
            <v xml:space="preserve">          UNIT  PEMBANGKITAN  BALI</v>
          </cell>
          <cell r="D3" t="str">
            <v>UNIT BISNIS PEMBANGKITAN BALI</v>
          </cell>
        </row>
        <row r="5">
          <cell r="B5" t="str">
            <v>BERITA ACARA PENERIMAAN BBM MELALUI KAPAL</v>
          </cell>
        </row>
        <row r="7">
          <cell r="B7" t="str">
            <v>NOMOR : 45.BA/620/UBPBLI/ 2002</v>
          </cell>
        </row>
        <row r="9">
          <cell r="C9" t="str">
            <v>L O K A S I</v>
          </cell>
          <cell r="F9" t="str">
            <v>:</v>
          </cell>
          <cell r="G9" t="str">
            <v>PLTD/G PESANGGARAN</v>
          </cell>
          <cell r="L9" t="str">
            <v xml:space="preserve">   T I B A</v>
          </cell>
          <cell r="M9" t="str">
            <v>:</v>
          </cell>
          <cell r="N9" t="str">
            <v>04 SEPTEMBER  2002</v>
          </cell>
        </row>
        <row r="10">
          <cell r="C10" t="str">
            <v xml:space="preserve">NAMA KAPAL                 </v>
          </cell>
          <cell r="F10" t="str">
            <v>:</v>
          </cell>
          <cell r="G10" t="str">
            <v>TK.  GADING CUPU SEJATI</v>
          </cell>
          <cell r="L10" t="str">
            <v xml:space="preserve">   SANDAR</v>
          </cell>
          <cell r="M10" t="str">
            <v>:</v>
          </cell>
          <cell r="N10" t="str">
            <v>04 SEPTEMBER  2002</v>
          </cell>
        </row>
        <row r="11">
          <cell r="C11" t="str">
            <v xml:space="preserve">PELABUHAN MUAT    </v>
          </cell>
          <cell r="F11" t="str">
            <v>:</v>
          </cell>
          <cell r="G11" t="str">
            <v>PERTAMINA TT. MANGGIS</v>
          </cell>
          <cell r="L11" t="str">
            <v xml:space="preserve">   BONGKAR</v>
          </cell>
          <cell r="M11" t="str">
            <v>:</v>
          </cell>
          <cell r="N11" t="str">
            <v>04 SEPTEMBER  2002</v>
          </cell>
        </row>
        <row r="12">
          <cell r="C12" t="str">
            <v>WAKTU PEMOMPAAN</v>
          </cell>
          <cell r="F12" t="str">
            <v>:</v>
          </cell>
          <cell r="G12" t="str">
            <v>Pkl.  17.22  WITA - Pkl. 21.55  WITA</v>
          </cell>
          <cell r="L12" t="str">
            <v xml:space="preserve">   SELESAI</v>
          </cell>
          <cell r="M12" t="str">
            <v>:</v>
          </cell>
          <cell r="N12" t="str">
            <v>05 SEPTEMBER  2002</v>
          </cell>
        </row>
        <row r="14">
          <cell r="C14" t="str">
            <v>KONDISI TANGKI TIMBUN</v>
          </cell>
        </row>
        <row r="16">
          <cell r="C16" t="str">
            <v>No</v>
          </cell>
          <cell r="D16" t="str">
            <v xml:space="preserve">            DATA SEBELUM DIISI</v>
          </cell>
          <cell r="I16" t="str">
            <v xml:space="preserve">             DATA SESUDAH DIISI</v>
          </cell>
          <cell r="M16" t="str">
            <v>HASIL MASUK</v>
          </cell>
        </row>
        <row r="17">
          <cell r="C17" t="str">
            <v>Tangki</v>
          </cell>
          <cell r="D17" t="str">
            <v>TINGGI (mm)</v>
          </cell>
          <cell r="F17" t="str">
            <v>VOLUME (liter)</v>
          </cell>
          <cell r="I17" t="str">
            <v>TINGGI MM</v>
          </cell>
          <cell r="K17" t="str">
            <v>VOLUME (liter)</v>
          </cell>
          <cell r="M17" t="str">
            <v>OBS</v>
          </cell>
          <cell r="O17" t="str">
            <v xml:space="preserve"> 15°C</v>
          </cell>
        </row>
        <row r="18">
          <cell r="D18" t="str">
            <v>SOLAR</v>
          </cell>
          <cell r="E18" t="str">
            <v>AIR</v>
          </cell>
          <cell r="F18" t="str">
            <v>OBS</v>
          </cell>
          <cell r="H18" t="str">
            <v xml:space="preserve"> 15°C</v>
          </cell>
          <cell r="I18" t="str">
            <v>SOLAR</v>
          </cell>
          <cell r="J18" t="str">
            <v>AIR</v>
          </cell>
          <cell r="K18" t="str">
            <v>OBS</v>
          </cell>
          <cell r="L18" t="str">
            <v xml:space="preserve"> 15°C</v>
          </cell>
          <cell r="M18" t="str">
            <v>ltr</v>
          </cell>
          <cell r="O18" t="str">
            <v>ltr</v>
          </cell>
        </row>
        <row r="19">
          <cell r="C19">
            <v>1</v>
          </cell>
          <cell r="D19">
            <v>296</v>
          </cell>
          <cell r="E19">
            <v>0</v>
          </cell>
          <cell r="G19">
            <v>65070</v>
          </cell>
          <cell r="H19">
            <v>64226</v>
          </cell>
          <cell r="I19">
            <v>7035</v>
          </cell>
          <cell r="J19">
            <v>0</v>
          </cell>
          <cell r="K19">
            <v>989983</v>
          </cell>
          <cell r="L19">
            <v>978016</v>
          </cell>
          <cell r="N19">
            <v>924913</v>
          </cell>
          <cell r="O19">
            <v>913790</v>
          </cell>
        </row>
        <row r="20">
          <cell r="C20">
            <v>4</v>
          </cell>
          <cell r="D20">
            <v>487</v>
          </cell>
          <cell r="E20">
            <v>0</v>
          </cell>
          <cell r="G20">
            <v>83109</v>
          </cell>
          <cell r="H20">
            <v>82031</v>
          </cell>
          <cell r="I20">
            <v>6867</v>
          </cell>
          <cell r="J20">
            <v>0</v>
          </cell>
          <cell r="K20">
            <v>1168434</v>
          </cell>
          <cell r="L20">
            <v>1154310</v>
          </cell>
          <cell r="N20">
            <v>1085325</v>
          </cell>
          <cell r="O20">
            <v>1072279</v>
          </cell>
        </row>
        <row r="21">
          <cell r="C21">
            <v>6</v>
          </cell>
          <cell r="D21">
            <v>6005</v>
          </cell>
          <cell r="E21">
            <v>0</v>
          </cell>
          <cell r="G21">
            <v>1021626</v>
          </cell>
          <cell r="H21">
            <v>1008378</v>
          </cell>
          <cell r="I21">
            <v>6900</v>
          </cell>
          <cell r="J21">
            <v>0</v>
          </cell>
          <cell r="K21">
            <v>1172922</v>
          </cell>
          <cell r="L21">
            <v>1158744</v>
          </cell>
          <cell r="N21">
            <v>151296</v>
          </cell>
          <cell r="O21">
            <v>150366</v>
          </cell>
        </row>
        <row r="22">
          <cell r="C22">
            <v>8</v>
          </cell>
          <cell r="D22">
            <v>10955</v>
          </cell>
          <cell r="E22">
            <v>0</v>
          </cell>
          <cell r="G22">
            <v>3777799</v>
          </cell>
          <cell r="H22">
            <v>3728809</v>
          </cell>
          <cell r="I22">
            <v>14745</v>
          </cell>
          <cell r="J22">
            <v>0</v>
          </cell>
          <cell r="K22">
            <v>5083462</v>
          </cell>
          <cell r="L22">
            <v>5022013</v>
          </cell>
          <cell r="N22">
            <v>1305663</v>
          </cell>
          <cell r="O22">
            <v>1293204</v>
          </cell>
        </row>
        <row r="23">
          <cell r="N23">
            <v>0</v>
          </cell>
          <cell r="O23">
            <v>0</v>
          </cell>
        </row>
        <row r="24">
          <cell r="C24" t="str">
            <v xml:space="preserve"> J U M L A H</v>
          </cell>
          <cell r="G24">
            <v>4947604</v>
          </cell>
          <cell r="H24">
            <v>4883444</v>
          </cell>
          <cell r="K24">
            <v>8414801</v>
          </cell>
          <cell r="L24">
            <v>8313083</v>
          </cell>
          <cell r="N24">
            <v>3467197</v>
          </cell>
          <cell r="O24">
            <v>3429639</v>
          </cell>
        </row>
        <row r="26">
          <cell r="C26" t="str">
            <v xml:space="preserve"> A .1.</v>
          </cell>
          <cell r="D26" t="str">
            <v xml:space="preserve">Jumlah solar sebelum diisi dipelabuhan muat  </v>
          </cell>
          <cell r="I26" t="str">
            <v>(URBL)</v>
          </cell>
          <cell r="K26" t="str">
            <v>:</v>
          </cell>
          <cell r="L26">
            <v>0</v>
          </cell>
          <cell r="N26" t="str">
            <v>Liter</v>
          </cell>
        </row>
        <row r="27">
          <cell r="C27" t="str">
            <v xml:space="preserve">     2.</v>
          </cell>
          <cell r="D27" t="str">
            <v xml:space="preserve">Jumlah solar sebelum diisi dipelabuhan muat  </v>
          </cell>
          <cell r="I27" t="str">
            <v>(URBL) 15°C</v>
          </cell>
          <cell r="K27" t="str">
            <v>:</v>
          </cell>
          <cell r="L27">
            <v>0</v>
          </cell>
          <cell r="N27" t="str">
            <v>Liter</v>
          </cell>
        </row>
        <row r="29">
          <cell r="C29" t="str">
            <v xml:space="preserve"> B .1.</v>
          </cell>
          <cell r="D29" t="str">
            <v xml:space="preserve">Jumlah solar sesudah diisi dipelabuhan muat  </v>
          </cell>
          <cell r="I29" t="str">
            <v>(URAL)</v>
          </cell>
          <cell r="K29" t="str">
            <v>:</v>
          </cell>
          <cell r="L29">
            <v>3497066</v>
          </cell>
          <cell r="N29" t="str">
            <v>Liter</v>
          </cell>
        </row>
        <row r="30">
          <cell r="C30" t="str">
            <v xml:space="preserve">     2.</v>
          </cell>
          <cell r="D30" t="str">
            <v xml:space="preserve">Jumlah solar sesudah diisi dipelabuhan muat  </v>
          </cell>
          <cell r="I30" t="str">
            <v>(URAL) 15°C</v>
          </cell>
          <cell r="K30" t="str">
            <v>:</v>
          </cell>
          <cell r="L30">
            <v>3451716</v>
          </cell>
          <cell r="N30" t="str">
            <v>Liter</v>
          </cell>
        </row>
        <row r="32">
          <cell r="C32" t="str">
            <v xml:space="preserve"> C .1.</v>
          </cell>
          <cell r="D32" t="str">
            <v xml:space="preserve">Jumlah solar sesuai BL/DO no. PE  250464        ( Tgl. 04-09-02 ) </v>
          </cell>
          <cell r="K32" t="str">
            <v>:</v>
          </cell>
          <cell r="L32">
            <v>3499856</v>
          </cell>
          <cell r="N32" t="str">
            <v>Liter</v>
          </cell>
        </row>
        <row r="33">
          <cell r="C33" t="str">
            <v xml:space="preserve">     2.</v>
          </cell>
          <cell r="D33" t="str">
            <v>Jumlah solar sesuai BL/DO 15°C</v>
          </cell>
          <cell r="K33" t="str">
            <v>:</v>
          </cell>
          <cell r="L33">
            <v>3451823</v>
          </cell>
          <cell r="N33" t="str">
            <v>Liter</v>
          </cell>
        </row>
        <row r="35">
          <cell r="C35" t="str">
            <v xml:space="preserve"> D .1.</v>
          </cell>
          <cell r="D35" t="str">
            <v xml:space="preserve">Jumlah solar (volume Loading)                        </v>
          </cell>
          <cell r="I35" t="str">
            <v>(B1 - A1)</v>
          </cell>
          <cell r="K35" t="str">
            <v>:</v>
          </cell>
          <cell r="L35">
            <v>3497066</v>
          </cell>
          <cell r="N35" t="str">
            <v>Liter</v>
          </cell>
        </row>
        <row r="36">
          <cell r="C36" t="str">
            <v xml:space="preserve">     2.</v>
          </cell>
          <cell r="D36" t="str">
            <v xml:space="preserve">Jumlah solar (Volume Loading) 15°C               </v>
          </cell>
          <cell r="I36" t="str">
            <v>(B2 - A2)</v>
          </cell>
          <cell r="K36" t="str">
            <v>:</v>
          </cell>
          <cell r="L36">
            <v>3451716</v>
          </cell>
          <cell r="N36" t="str">
            <v>Liter</v>
          </cell>
        </row>
        <row r="37">
          <cell r="C37" t="str">
            <v xml:space="preserve">     3.</v>
          </cell>
          <cell r="D37" t="str">
            <v xml:space="preserve">Jumlah solar selisih muat                                </v>
          </cell>
          <cell r="I37" t="str">
            <v>(D1 - C1)</v>
          </cell>
          <cell r="K37" t="str">
            <v>:</v>
          </cell>
          <cell r="L37">
            <v>-2790</v>
          </cell>
          <cell r="N37" t="str">
            <v>Liter</v>
          </cell>
          <cell r="O37">
            <v>-7.9717565522695788E-4</v>
          </cell>
        </row>
        <row r="38">
          <cell r="C38" t="str">
            <v xml:space="preserve">     4.</v>
          </cell>
          <cell r="D38" t="str">
            <v xml:space="preserve">Jumlah solar selisih muat 15°C                        </v>
          </cell>
          <cell r="I38" t="str">
            <v>(B2 - C2)</v>
          </cell>
          <cell r="K38" t="str">
            <v>:</v>
          </cell>
          <cell r="L38">
            <v>-107</v>
          </cell>
          <cell r="N38" t="str">
            <v>Liter</v>
          </cell>
          <cell r="O38">
            <v>-3.0998113170924465E-5</v>
          </cell>
        </row>
        <row r="40">
          <cell r="C40" t="str">
            <v xml:space="preserve"> E .1.</v>
          </cell>
          <cell r="D40" t="str">
            <v xml:space="preserve">Jumlah solar dipelabuhan bongkar        </v>
          </cell>
          <cell r="I40" t="str">
            <v>(URBD)</v>
          </cell>
          <cell r="K40" t="str">
            <v>:</v>
          </cell>
          <cell r="L40">
            <v>3495732</v>
          </cell>
          <cell r="N40" t="str">
            <v>Liter</v>
          </cell>
        </row>
        <row r="41">
          <cell r="C41" t="str">
            <v xml:space="preserve">     2.</v>
          </cell>
          <cell r="D41" t="str">
            <v xml:space="preserve">Jumlah solar dipelabuhan bongkar        </v>
          </cell>
          <cell r="I41" t="str">
            <v>(URBD) 15°C</v>
          </cell>
          <cell r="K41" t="str">
            <v>:</v>
          </cell>
          <cell r="L41">
            <v>3451798</v>
          </cell>
          <cell r="N41" t="str">
            <v>Liter</v>
          </cell>
        </row>
        <row r="42">
          <cell r="C42" t="str">
            <v xml:space="preserve">     3.</v>
          </cell>
          <cell r="D42" t="str">
            <v xml:space="preserve">Jumlah solar selisih angkut                              </v>
          </cell>
          <cell r="I42" t="str">
            <v>(E1 - B1)</v>
          </cell>
          <cell r="K42" t="str">
            <v>:</v>
          </cell>
          <cell r="L42">
            <v>-1334</v>
          </cell>
          <cell r="N42" t="str">
            <v>Liter</v>
          </cell>
          <cell r="O42">
            <v>-3.8146263181764372E-4</v>
          </cell>
        </row>
        <row r="43">
          <cell r="C43" t="str">
            <v xml:space="preserve">     4.</v>
          </cell>
          <cell r="D43" t="str">
            <v xml:space="preserve">Jumlah solar selisih angkut 15°C                      </v>
          </cell>
          <cell r="I43" t="str">
            <v>(E2 - B2)</v>
          </cell>
          <cell r="K43" t="str">
            <v>:</v>
          </cell>
          <cell r="L43">
            <v>82</v>
          </cell>
          <cell r="N43" t="str">
            <v>Liter</v>
          </cell>
          <cell r="O43">
            <v>2.3756299765102343E-5</v>
          </cell>
        </row>
        <row r="45">
          <cell r="C45" t="str">
            <v xml:space="preserve"> F .1.</v>
          </cell>
          <cell r="D45" t="str">
            <v xml:space="preserve">Jumlah sisa solar sesudah pemompaan </v>
          </cell>
          <cell r="I45" t="str">
            <v>(URAD)</v>
          </cell>
          <cell r="K45" t="str">
            <v>:</v>
          </cell>
          <cell r="L45">
            <v>0</v>
          </cell>
          <cell r="N45" t="str">
            <v>Liter</v>
          </cell>
        </row>
        <row r="46">
          <cell r="C46" t="str">
            <v xml:space="preserve">     2.</v>
          </cell>
          <cell r="D46" t="str">
            <v xml:space="preserve">Jumlah sisa solar sesudah pemompaan </v>
          </cell>
          <cell r="I46" t="str">
            <v>(URAD) 15°C</v>
          </cell>
          <cell r="K46" t="str">
            <v>:</v>
          </cell>
          <cell r="L46">
            <v>0</v>
          </cell>
          <cell r="N46" t="str">
            <v>Liter</v>
          </cell>
        </row>
        <row r="48">
          <cell r="C48" t="str">
            <v xml:space="preserve"> G .1.</v>
          </cell>
          <cell r="D48" t="str">
            <v>Jumlah solar masuk tangki timbun</v>
          </cell>
          <cell r="K48" t="str">
            <v>:</v>
          </cell>
          <cell r="L48">
            <v>3467197</v>
          </cell>
          <cell r="N48" t="str">
            <v>Liter</v>
          </cell>
        </row>
        <row r="49">
          <cell r="C49" t="str">
            <v xml:space="preserve">     2.</v>
          </cell>
          <cell r="D49" t="str">
            <v>Jumlah solar masuk tangki timbun  15°C</v>
          </cell>
          <cell r="K49" t="str">
            <v>:</v>
          </cell>
          <cell r="L49">
            <v>3429639</v>
          </cell>
          <cell r="N49" t="str">
            <v>Liter</v>
          </cell>
        </row>
        <row r="50">
          <cell r="C50" t="str">
            <v xml:space="preserve">     3.</v>
          </cell>
          <cell r="D50" t="str">
            <v xml:space="preserve">Selisih penerimaan dalam liter OBS satu Voy                 </v>
          </cell>
          <cell r="I50" t="str">
            <v>(G1 - C1) + (A1-F1)</v>
          </cell>
          <cell r="K50" t="str">
            <v>:</v>
          </cell>
          <cell r="L50">
            <v>-32659</v>
          </cell>
          <cell r="N50" t="str">
            <v>Liter</v>
          </cell>
          <cell r="O50">
            <v>-9.3315267828162074E-3</v>
          </cell>
        </row>
        <row r="51">
          <cell r="C51" t="str">
            <v xml:space="preserve">     4.</v>
          </cell>
          <cell r="D51" t="str">
            <v xml:space="preserve">Selisih penerimaan dalam liter 15°C satu Voy           </v>
          </cell>
          <cell r="I51" t="str">
            <v>(G2 - C2) + (A2-F2)</v>
          </cell>
          <cell r="K51" t="str">
            <v>:</v>
          </cell>
          <cell r="L51">
            <v>-22184</v>
          </cell>
          <cell r="N51" t="str">
            <v>Liter</v>
          </cell>
          <cell r="O51">
            <v>-6.4267489961101713E-3</v>
          </cell>
        </row>
        <row r="52">
          <cell r="C52" t="str">
            <v xml:space="preserve">     5.</v>
          </cell>
          <cell r="D52" t="str">
            <v xml:space="preserve">Selisih penerimaan dengan DO dalam ltr. OBS          </v>
          </cell>
          <cell r="I52" t="str">
            <v>(G1-C1)</v>
          </cell>
          <cell r="L52">
            <v>-32659</v>
          </cell>
          <cell r="N52" t="str">
            <v>Liter</v>
          </cell>
        </row>
        <row r="54">
          <cell r="K54" t="str">
            <v>DENPASAR,   05 SEPTEMBER  2002</v>
          </cell>
        </row>
        <row r="55">
          <cell r="C55" t="str">
            <v>PETUGAS PELAKSANA PENERIMAAN</v>
          </cell>
        </row>
        <row r="57">
          <cell r="C57" t="str">
            <v>1.</v>
          </cell>
          <cell r="D57" t="str">
            <v>BASUKI SETIAWAN</v>
          </cell>
          <cell r="I57" t="str">
            <v>Pihak Pengangkut</v>
          </cell>
          <cell r="M57" t="str">
            <v>Independent / Surveyor</v>
          </cell>
        </row>
        <row r="58">
          <cell r="I58" t="str">
            <v>PT. DAYA NUSA GADING</v>
          </cell>
          <cell r="M58" t="str">
            <v>PT. TRIYASA PIRSA UTAMA</v>
          </cell>
        </row>
        <row r="60">
          <cell r="C60" t="str">
            <v>2.</v>
          </cell>
          <cell r="D60" t="str">
            <v>SURIPTO</v>
          </cell>
        </row>
        <row r="62">
          <cell r="I62" t="str">
            <v>A. SYAUKI</v>
          </cell>
          <cell r="M62" t="str">
            <v>NOFRY</v>
          </cell>
        </row>
        <row r="63">
          <cell r="C63" t="str">
            <v>3.</v>
          </cell>
          <cell r="D63" t="str">
            <v>I MADE ASTAWA</v>
          </cell>
        </row>
        <row r="64">
          <cell r="L64" t="str">
            <v>Mengetahui</v>
          </cell>
        </row>
        <row r="65">
          <cell r="K65" t="str">
            <v>GENERAL MANAGER</v>
          </cell>
        </row>
        <row r="69">
          <cell r="K69" t="str">
            <v>Ir. Drs. BARDAN KS, MM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raphingInfo 1"/>
      <sheetName val="Power Quality Summary"/>
      <sheetName val="|PRIVATE|Datasheets"/>
      <sheetName val="|PRIVATE|Custom"/>
      <sheetName val="|PRIVATE|Template"/>
      <sheetName val="|PRIVATE|Status"/>
      <sheetName val="|PRIVATE|SumSheetTemplate"/>
      <sheetName val="|PRIVATE|ViolationCurveDefn"/>
      <sheetName val="Nusa Dua Sag Swell 2"/>
      <sheetName val="Nusa Dua Transient 2"/>
      <sheetName val="Nusa Dua Waveforms 2"/>
      <sheetName val="Incident 1"/>
      <sheetName val="Incident 2"/>
      <sheetName val="Incident 3"/>
      <sheetName val="Incident 4"/>
      <sheetName val="Incident 5"/>
      <sheetName val="Incident 6"/>
      <sheetName val="Incident 7"/>
      <sheetName val="Incident 8"/>
      <sheetName val="Incident 9"/>
      <sheetName val="Incident 10"/>
      <sheetName val="Incident 11"/>
      <sheetName val="Incident 12"/>
      <sheetName val="Incident 13"/>
      <sheetName val="Incident 14"/>
      <sheetName val="Incident 15"/>
      <sheetName val="Incident 16"/>
      <sheetName val="Incident 17"/>
      <sheetName val="About"/>
      <sheetName val="|PRIVATE|Waveform"/>
      <sheetName val="Sheet1"/>
      <sheetName val="DATA"/>
      <sheetName val="MENU"/>
      <sheetName val="PARAMETER"/>
      <sheetName val="COVER A1_A3"/>
      <sheetName val="beban"/>
      <sheetName val="LK2004"/>
      <sheetName val="LK-1"/>
      <sheetName val="Pipe"/>
      <sheetName val="Calc Inst"/>
      <sheetName val="REAL-LR"/>
      <sheetName val="ACUAN"/>
      <sheetName val="BLK-KWH"/>
      <sheetName val="KVA"/>
      <sheetName val="KWH"/>
      <sheetName val="Rp.Penj."/>
      <sheetName val="Asumsi"/>
      <sheetName val="Uraian"/>
      <sheetName val="rkap2008"/>
      <sheetName val="List"/>
      <sheetName val="HON-KT"/>
      <sheetName val="Resume"/>
    </sheetNames>
    <sheetDataSet>
      <sheetData sheetId="0">
        <row r="3">
          <cell r="A3" t="str">
            <v>Nusa Dua Sag Swell 2</v>
          </cell>
        </row>
      </sheetData>
      <sheetData sheetId="1"/>
      <sheetData sheetId="2">
        <row r="3">
          <cell r="A3" t="str">
            <v>Nusa Dua Sag Swell 2</v>
          </cell>
          <cell r="B3" t="str">
            <v>&lt;SCADA2:NusaDua_Inc_2&gt;Sag/Swell Log</v>
          </cell>
        </row>
        <row r="4">
          <cell r="A4" t="str">
            <v>Nusa Dua Transient 2</v>
          </cell>
          <cell r="B4" t="str">
            <v>&lt;SCADA2:NusaDua_Inc_2&gt;Transient Log</v>
          </cell>
        </row>
        <row r="5">
          <cell r="A5" t="str">
            <v>Nusa Dua Waveforms 2</v>
          </cell>
          <cell r="B5" t="str">
            <v>&lt;SCADA2:NusaDua_Inc_2&gt;Waveforms</v>
          </cell>
        </row>
      </sheetData>
      <sheetData sheetId="3">
        <row r="2">
          <cell r="B2">
            <v>1</v>
          </cell>
        </row>
      </sheetData>
      <sheetData sheetId="4">
        <row r="2">
          <cell r="B2">
            <v>1</v>
          </cell>
        </row>
        <row r="3">
          <cell r="B3">
            <v>0</v>
          </cell>
        </row>
        <row r="4">
          <cell r="B4">
            <v>0</v>
          </cell>
        </row>
        <row r="5">
          <cell r="B5">
            <v>1</v>
          </cell>
          <cell r="C5" t="str">
            <v>\\KBTEK\HP LASERJET4</v>
          </cell>
        </row>
        <row r="6">
          <cell r="B6">
            <v>0</v>
          </cell>
        </row>
        <row r="7">
          <cell r="B7">
            <v>1</v>
          </cell>
        </row>
        <row r="8">
          <cell r="B8">
            <v>0</v>
          </cell>
        </row>
        <row r="9">
          <cell r="B9">
            <v>0</v>
          </cell>
        </row>
        <row r="10">
          <cell r="B10">
            <v>0</v>
          </cell>
        </row>
        <row r="11">
          <cell r="B11">
            <v>1</v>
          </cell>
          <cell r="C11" t="str">
            <v>CreatePQReport</v>
          </cell>
        </row>
        <row r="12">
          <cell r="B12">
            <v>0</v>
          </cell>
        </row>
        <row r="13">
          <cell r="B13">
            <v>1</v>
          </cell>
        </row>
        <row r="14">
          <cell r="C14">
            <v>2.02</v>
          </cell>
        </row>
        <row r="15">
          <cell r="C15">
            <v>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</sheetNames>
    <sheetDataSet>
      <sheetData sheetId="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|PRIVATE|Datasheets"/>
      <sheetName val="|PRIVATE|Template"/>
      <sheetName val="ACUAN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36678</v>
          </cell>
          <cell r="B6" t="str">
            <v>Sanur</v>
          </cell>
          <cell r="C6" t="str">
            <v>P_Sedap_Malam</v>
          </cell>
          <cell r="D6">
            <v>116</v>
          </cell>
          <cell r="E6" t="str">
            <v>EF</v>
          </cell>
          <cell r="F6">
            <v>0.1451388888888889</v>
          </cell>
          <cell r="G6">
            <v>0.14583333333333334</v>
          </cell>
          <cell r="M6">
            <v>6.9444444444444198E-4</v>
          </cell>
          <cell r="N6">
            <v>106</v>
          </cell>
          <cell r="O6">
            <v>112</v>
          </cell>
          <cell r="P6">
            <v>56.92506666666646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195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36678</v>
          </cell>
          <cell r="B7" t="str">
            <v>Sanur</v>
          </cell>
          <cell r="C7" t="str">
            <v>P_Nusa_Indah</v>
          </cell>
          <cell r="D7">
            <v>100</v>
          </cell>
          <cell r="E7" t="str">
            <v>EF</v>
          </cell>
          <cell r="F7">
            <v>0.16944444444444443</v>
          </cell>
          <cell r="G7">
            <v>0.17013888888888887</v>
          </cell>
          <cell r="M7">
            <v>6.9444444444444198E-4</v>
          </cell>
          <cell r="N7">
            <v>88</v>
          </cell>
          <cell r="O7">
            <v>95</v>
          </cell>
          <cell r="P7">
            <v>49.07333333333316</v>
          </cell>
          <cell r="Q7" t="str">
            <v>41e</v>
          </cell>
          <cell r="R7" t="str">
            <v>Rele bekerja tanpa penyebab yang jelas, PMT  masuk kembali</v>
          </cell>
          <cell r="T7">
            <v>6.9444444444444198E-4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6.9444444444444198E-4</v>
          </cell>
          <cell r="Z7">
            <v>193</v>
          </cell>
          <cell r="AA7" t="str">
            <v>R</v>
          </cell>
          <cell r="AB7">
            <v>0</v>
          </cell>
          <cell r="AC7">
            <v>0</v>
          </cell>
          <cell r="AD7">
            <v>1</v>
          </cell>
          <cell r="AE7">
            <v>1</v>
          </cell>
          <cell r="AF7">
            <v>0</v>
          </cell>
          <cell r="AG7">
            <v>0</v>
          </cell>
        </row>
        <row r="8">
          <cell r="A8">
            <v>36678</v>
          </cell>
          <cell r="B8" t="str">
            <v>Kapal</v>
          </cell>
          <cell r="C8" t="str">
            <v>P_Marga</v>
          </cell>
          <cell r="D8">
            <v>60</v>
          </cell>
          <cell r="E8" t="str">
            <v>EF</v>
          </cell>
          <cell r="F8">
            <v>0.19027777777777777</v>
          </cell>
          <cell r="G8">
            <v>0.19097222222222221</v>
          </cell>
          <cell r="M8">
            <v>6.9444444444444198E-4</v>
          </cell>
          <cell r="N8">
            <v>55</v>
          </cell>
          <cell r="O8">
            <v>60</v>
          </cell>
          <cell r="P8">
            <v>29.443999999999896</v>
          </cell>
          <cell r="Q8" t="str">
            <v>41e</v>
          </cell>
          <cell r="R8" t="str">
            <v>Rele bekerja tanpa penyebab yang jelas, PMT  masuk kembali</v>
          </cell>
          <cell r="T8">
            <v>6.9444444444444198E-4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6.9444444444444198E-4</v>
          </cell>
          <cell r="Z8">
            <v>110</v>
          </cell>
          <cell r="AA8" t="str">
            <v>R</v>
          </cell>
          <cell r="AB8">
            <v>0</v>
          </cell>
          <cell r="AC8">
            <v>0</v>
          </cell>
          <cell r="AD8">
            <v>1</v>
          </cell>
          <cell r="AE8">
            <v>1</v>
          </cell>
          <cell r="AF8">
            <v>0</v>
          </cell>
          <cell r="AG8">
            <v>0</v>
          </cell>
        </row>
        <row r="9">
          <cell r="A9">
            <v>36678</v>
          </cell>
          <cell r="B9" t="str">
            <v>Pesanggaran</v>
          </cell>
          <cell r="C9" t="str">
            <v>P_Bunisari</v>
          </cell>
          <cell r="D9">
            <v>100</v>
          </cell>
          <cell r="E9" t="str">
            <v>EF</v>
          </cell>
          <cell r="F9">
            <v>0.26666666666666666</v>
          </cell>
          <cell r="I9">
            <v>0.2673611111111111</v>
          </cell>
          <cell r="K9" t="str">
            <v>R</v>
          </cell>
          <cell r="M9">
            <v>6.9444444444444198E-4</v>
          </cell>
          <cell r="N9">
            <v>85</v>
          </cell>
          <cell r="O9">
            <v>95</v>
          </cell>
          <cell r="P9">
            <v>49.07333333333316</v>
          </cell>
          <cell r="Q9" t="str">
            <v>41e</v>
          </cell>
          <cell r="R9" t="str">
            <v>Rele bekerja tanpa penyebab yang jelas, PMT  masuk kembali</v>
          </cell>
          <cell r="T9">
            <v>0</v>
          </cell>
          <cell r="U9">
            <v>6.9444444444444198E-4</v>
          </cell>
          <cell r="V9">
            <v>0</v>
          </cell>
          <cell r="W9">
            <v>0</v>
          </cell>
          <cell r="X9">
            <v>0</v>
          </cell>
          <cell r="Y9">
            <v>6.9444444444444198E-4</v>
          </cell>
          <cell r="Z9">
            <v>158</v>
          </cell>
          <cell r="AA9" t="str">
            <v>R</v>
          </cell>
          <cell r="AB9">
            <v>1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1</v>
          </cell>
        </row>
        <row r="10">
          <cell r="A10">
            <v>36678</v>
          </cell>
          <cell r="B10" t="str">
            <v>Nusa Dua</v>
          </cell>
          <cell r="C10" t="str">
            <v>P_Amenity_Course</v>
          </cell>
          <cell r="D10">
            <v>114</v>
          </cell>
          <cell r="E10" t="str">
            <v>OC/M</v>
          </cell>
          <cell r="F10">
            <v>0.34513888888888888</v>
          </cell>
          <cell r="I10">
            <v>0.34583333333333338</v>
          </cell>
          <cell r="K10" t="str">
            <v>M</v>
          </cell>
          <cell r="M10">
            <v>6.9444444444449749E-4</v>
          </cell>
          <cell r="P10">
            <v>55.943600000004274</v>
          </cell>
          <cell r="Q10">
            <v>47</v>
          </cell>
          <cell r="R10" t="str">
            <v>Pole Top Switch rusak</v>
          </cell>
          <cell r="T10">
            <v>0</v>
          </cell>
          <cell r="U10">
            <v>6.9444444444449749E-4</v>
          </cell>
          <cell r="V10">
            <v>0</v>
          </cell>
          <cell r="W10">
            <v>0</v>
          </cell>
          <cell r="X10">
            <v>0</v>
          </cell>
          <cell r="Y10">
            <v>6.9444444444449749E-4</v>
          </cell>
          <cell r="Z10">
            <v>132</v>
          </cell>
          <cell r="AA10" t="str">
            <v>R</v>
          </cell>
          <cell r="AB10">
            <v>0</v>
          </cell>
          <cell r="AC10">
            <v>1</v>
          </cell>
          <cell r="AD10">
            <v>1</v>
          </cell>
          <cell r="AE10">
            <v>1</v>
          </cell>
          <cell r="AF10">
            <v>0</v>
          </cell>
          <cell r="AG10">
            <v>1</v>
          </cell>
        </row>
        <row r="11">
          <cell r="A11">
            <v>36678</v>
          </cell>
          <cell r="B11" t="str">
            <v>Nusa Dua</v>
          </cell>
          <cell r="C11" t="str">
            <v>P_Amenity_Course</v>
          </cell>
          <cell r="D11">
            <v>114</v>
          </cell>
          <cell r="E11" t="str">
            <v>OC</v>
          </cell>
          <cell r="F11">
            <v>0.34583333333333338</v>
          </cell>
          <cell r="I11">
            <v>0.3527777777777778</v>
          </cell>
          <cell r="K11" t="str">
            <v>M</v>
          </cell>
          <cell r="M11">
            <v>6.9444444444444198E-3</v>
          </cell>
          <cell r="N11">
            <v>110</v>
          </cell>
          <cell r="O11">
            <v>114</v>
          </cell>
          <cell r="P11">
            <v>559.43599999999799</v>
          </cell>
          <cell r="Q11">
            <v>47</v>
          </cell>
          <cell r="R11" t="str">
            <v>Pole Top Switch rusak</v>
          </cell>
          <cell r="S11" t="str">
            <v>Mess OCB arah Pelanggan H.Bali Sol terbakar.</v>
          </cell>
          <cell r="T11">
            <v>0</v>
          </cell>
          <cell r="U11">
            <v>6.9444444444444198E-3</v>
          </cell>
          <cell r="V11">
            <v>0</v>
          </cell>
          <cell r="W11">
            <v>0</v>
          </cell>
          <cell r="X11">
            <v>0</v>
          </cell>
          <cell r="Y11">
            <v>6.9444444444444198E-3</v>
          </cell>
          <cell r="Z11">
            <v>132</v>
          </cell>
          <cell r="AA11" t="str">
            <v>R</v>
          </cell>
          <cell r="AB11">
            <v>0</v>
          </cell>
          <cell r="AC11">
            <v>1</v>
          </cell>
          <cell r="AD11">
            <v>1</v>
          </cell>
          <cell r="AE11">
            <v>0</v>
          </cell>
          <cell r="AF11">
            <v>0</v>
          </cell>
          <cell r="AG11">
            <v>1</v>
          </cell>
        </row>
        <row r="12">
          <cell r="A12">
            <v>36678</v>
          </cell>
          <cell r="B12" t="str">
            <v>Kapal</v>
          </cell>
          <cell r="C12" t="str">
            <v>P_Monang_Maning</v>
          </cell>
          <cell r="D12">
            <v>152</v>
          </cell>
          <cell r="E12" t="str">
            <v>EF</v>
          </cell>
          <cell r="F12">
            <v>0.40208333333333335</v>
          </cell>
          <cell r="G12">
            <v>0.40277777777777773</v>
          </cell>
          <cell r="M12">
            <v>6.9444444444438647E-4</v>
          </cell>
          <cell r="N12">
            <v>150</v>
          </cell>
          <cell r="O12">
            <v>155</v>
          </cell>
          <cell r="P12">
            <v>74.591466666660423</v>
          </cell>
          <cell r="Q12" t="str">
            <v>41e</v>
          </cell>
          <cell r="R12" t="str">
            <v>Rele bekerja tanpa penyebab yang jelas, PMT  masuk kembali</v>
          </cell>
          <cell r="T12">
            <v>6.9444444444438647E-4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6.9444444444438647E-4</v>
          </cell>
          <cell r="Z12">
            <v>103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36678</v>
          </cell>
          <cell r="B13" t="str">
            <v>Gianyar</v>
          </cell>
          <cell r="C13" t="str">
            <v>P_Blahbatuh</v>
          </cell>
          <cell r="D13">
            <v>104</v>
          </cell>
          <cell r="E13" t="str">
            <v>EF</v>
          </cell>
          <cell r="F13">
            <v>0.52569444444444446</v>
          </cell>
          <cell r="G13">
            <v>0.52638888888888891</v>
          </cell>
          <cell r="M13">
            <v>6.9444444444444198E-4</v>
          </cell>
          <cell r="P13">
            <v>51.036266666666485</v>
          </cell>
          <cell r="Q13" t="str">
            <v>41e</v>
          </cell>
          <cell r="R13" t="str">
            <v>Rele bekerja tanpa penyebab yang jelas, PMT  masuk kembali</v>
          </cell>
          <cell r="T13">
            <v>6.9444444444444198E-4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6.9444444444444198E-4</v>
          </cell>
          <cell r="Z13">
            <v>66</v>
          </cell>
          <cell r="AA13" t="str">
            <v>R</v>
          </cell>
          <cell r="AB13">
            <v>0</v>
          </cell>
          <cell r="AC13">
            <v>0</v>
          </cell>
          <cell r="AD13">
            <v>1</v>
          </cell>
          <cell r="AE13">
            <v>1</v>
          </cell>
          <cell r="AF13">
            <v>0</v>
          </cell>
          <cell r="AG13">
            <v>0</v>
          </cell>
        </row>
        <row r="14">
          <cell r="A14">
            <v>36678</v>
          </cell>
          <cell r="B14" t="str">
            <v>Gianyar</v>
          </cell>
          <cell r="C14" t="str">
            <v>P_Blahbatuh</v>
          </cell>
          <cell r="D14">
            <v>100</v>
          </cell>
          <cell r="E14" t="str">
            <v>EF</v>
          </cell>
          <cell r="F14">
            <v>0.54027777777777775</v>
          </cell>
          <cell r="G14">
            <v>0.54097222222222219</v>
          </cell>
          <cell r="M14">
            <v>6.9444444444444198E-4</v>
          </cell>
          <cell r="P14">
            <v>49.07333333333316</v>
          </cell>
          <cell r="Q14" t="str">
            <v>41e</v>
          </cell>
          <cell r="R14" t="str">
            <v>Rele bekerja tanpa penyebab yang jelas, PMT  masuk kembali</v>
          </cell>
          <cell r="T14">
            <v>6.9444444444444198E-4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6.9444444444444198E-4</v>
          </cell>
          <cell r="Z14">
            <v>66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36678</v>
          </cell>
          <cell r="B15" t="str">
            <v>Gianyar</v>
          </cell>
          <cell r="C15" t="str">
            <v>P_Blahbatuh</v>
          </cell>
          <cell r="D15">
            <v>100</v>
          </cell>
          <cell r="E15" t="str">
            <v>EF</v>
          </cell>
          <cell r="F15">
            <v>0.54305555555555551</v>
          </cell>
          <cell r="I15">
            <v>0.56180555555555556</v>
          </cell>
          <cell r="K15" t="str">
            <v>R</v>
          </cell>
          <cell r="M15">
            <v>1.8750000000000044E-2</v>
          </cell>
          <cell r="P15">
            <v>1324.9800000000032</v>
          </cell>
          <cell r="Q15" t="str">
            <v>41a</v>
          </cell>
          <cell r="R15" t="str">
            <v>Pemutus tegangan menengah terbuka, pelebur tegangan menengah putus karena pohon / dahan / layang - layang</v>
          </cell>
          <cell r="S15" t="str">
            <v>F_Sukawati di manuver ke P Ubud</v>
          </cell>
          <cell r="T15">
            <v>0</v>
          </cell>
          <cell r="U15">
            <v>1.8750000000000044E-2</v>
          </cell>
          <cell r="V15">
            <v>0</v>
          </cell>
          <cell r="W15">
            <v>0</v>
          </cell>
          <cell r="X15">
            <v>0</v>
          </cell>
          <cell r="Y15">
            <v>1.8750000000000044E-2</v>
          </cell>
          <cell r="Z15">
            <v>66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36678</v>
          </cell>
          <cell r="B16" t="str">
            <v>GH_Sakah</v>
          </cell>
          <cell r="C16" t="str">
            <v>LBS1_P_Blahbatuh</v>
          </cell>
          <cell r="D16">
            <v>0</v>
          </cell>
          <cell r="H16">
            <v>0.54305555555555551</v>
          </cell>
          <cell r="I16">
            <v>0.69791666666666663</v>
          </cell>
          <cell r="K16" t="str">
            <v>RR</v>
          </cell>
          <cell r="M16">
            <v>0.15486111111111112</v>
          </cell>
          <cell r="P16">
            <v>0</v>
          </cell>
          <cell r="Q16">
            <v>49</v>
          </cell>
          <cell r="R16" t="str">
            <v>Lain - lain</v>
          </cell>
          <cell r="S16" t="str">
            <v>Lokalisir</v>
          </cell>
          <cell r="T16">
            <v>0</v>
          </cell>
          <cell r="U16">
            <v>0</v>
          </cell>
          <cell r="V16">
            <v>0</v>
          </cell>
          <cell r="W16">
            <v>0.15486111111111112</v>
          </cell>
          <cell r="X16">
            <v>0</v>
          </cell>
          <cell r="Y16">
            <v>0.15486111111111112</v>
          </cell>
          <cell r="Z16">
            <v>421</v>
          </cell>
          <cell r="AA16" t="str">
            <v>L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1</v>
          </cell>
          <cell r="AG16">
            <v>1</v>
          </cell>
        </row>
        <row r="17">
          <cell r="A17">
            <v>36678</v>
          </cell>
          <cell r="B17" t="str">
            <v>GH_Sakah</v>
          </cell>
          <cell r="C17" t="str">
            <v>LBS3_Kopel</v>
          </cell>
          <cell r="D17">
            <v>0</v>
          </cell>
          <cell r="H17">
            <v>0.69791666666666663</v>
          </cell>
          <cell r="I17">
            <v>0.54791666666666672</v>
          </cell>
          <cell r="K17" t="str">
            <v>RR</v>
          </cell>
          <cell r="M17">
            <v>0</v>
          </cell>
          <cell r="P17">
            <v>0</v>
          </cell>
          <cell r="Q17">
            <v>49</v>
          </cell>
          <cell r="R17" t="str">
            <v>Lain - lain</v>
          </cell>
          <cell r="S17" t="str">
            <v>Manuver P.Ubud ke P_Pelabuhan</v>
          </cell>
          <cell r="T17">
            <v>0</v>
          </cell>
          <cell r="U17">
            <v>0</v>
          </cell>
          <cell r="V17">
            <v>0</v>
          </cell>
          <cell r="W17">
            <v>-0.14999999999999991</v>
          </cell>
          <cell r="X17">
            <v>0</v>
          </cell>
          <cell r="Y17">
            <v>-0.14999999999999991</v>
          </cell>
          <cell r="Z17">
            <v>423</v>
          </cell>
          <cell r="AA17" t="str">
            <v>L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1</v>
          </cell>
          <cell r="AG17">
            <v>1</v>
          </cell>
        </row>
        <row r="18">
          <cell r="A18">
            <v>36678</v>
          </cell>
          <cell r="B18" t="str">
            <v>Gianyar</v>
          </cell>
          <cell r="C18" t="str">
            <v>P_Blahbatuh</v>
          </cell>
          <cell r="D18">
            <v>30</v>
          </cell>
          <cell r="E18" t="str">
            <v>EF</v>
          </cell>
          <cell r="F18">
            <v>0.56180555555555556</v>
          </cell>
          <cell r="I18">
            <v>0.66180555555555554</v>
          </cell>
          <cell r="K18" t="str">
            <v>R</v>
          </cell>
          <cell r="M18">
            <v>9.9999999999999978E-2</v>
          </cell>
          <cell r="N18">
            <v>16</v>
          </cell>
          <cell r="O18">
            <v>16</v>
          </cell>
          <cell r="P18">
            <v>2119.9679999999998</v>
          </cell>
          <cell r="Q18" t="str">
            <v>41c</v>
          </cell>
          <cell r="R18" t="str">
            <v>Pemutus tegangan menengah terbuka, pelebur tegangan menengah putus karena hujan / petir atau gangguan sementara (Intermittent fault yg lain)</v>
          </cell>
          <cell r="S18" t="str">
            <v>Dilokalisir Co( 5lokasi ) line utama dmasukan aman</v>
          </cell>
          <cell r="T18">
            <v>0</v>
          </cell>
          <cell r="U18">
            <v>9.9999999999999978E-2</v>
          </cell>
          <cell r="V18">
            <v>0</v>
          </cell>
          <cell r="W18">
            <v>0</v>
          </cell>
          <cell r="X18">
            <v>0</v>
          </cell>
          <cell r="Y18">
            <v>9.9999999999999978E-2</v>
          </cell>
          <cell r="Z18">
            <v>66</v>
          </cell>
          <cell r="AA18" t="str">
            <v>R</v>
          </cell>
          <cell r="AB18">
            <v>1</v>
          </cell>
          <cell r="AC18">
            <v>0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36678</v>
          </cell>
          <cell r="B19" t="str">
            <v>Gianyar</v>
          </cell>
          <cell r="C19" t="str">
            <v>P_Blahbatuh</v>
          </cell>
          <cell r="D19">
            <v>16</v>
          </cell>
          <cell r="E19" t="str">
            <v>OC</v>
          </cell>
          <cell r="F19">
            <v>0.6777777777777777</v>
          </cell>
          <cell r="I19">
            <v>0.68680555555555556</v>
          </cell>
          <cell r="K19" t="str">
            <v>R</v>
          </cell>
          <cell r="M19">
            <v>9.0277777777778567E-3</v>
          </cell>
          <cell r="N19">
            <v>20</v>
          </cell>
          <cell r="O19">
            <v>23</v>
          </cell>
          <cell r="P19">
            <v>102.07253333333422</v>
          </cell>
          <cell r="Q19" t="str">
            <v>41c</v>
          </cell>
          <cell r="R19" t="str">
            <v>Pemutus tegangan menengah terbuka, pelebur tegangan menengah putus karena hujan / petir atau gangguan sementara (Intermittent fault yg lain)</v>
          </cell>
          <cell r="S19" t="str">
            <v>Gangguan masih dilokalisir Gardu tidak ada yang padam</v>
          </cell>
          <cell r="T19">
            <v>0</v>
          </cell>
          <cell r="U19">
            <v>9.0277777777778567E-3</v>
          </cell>
          <cell r="V19">
            <v>0</v>
          </cell>
          <cell r="W19">
            <v>0</v>
          </cell>
          <cell r="X19">
            <v>0</v>
          </cell>
          <cell r="Y19">
            <v>9.0277777777778567E-3</v>
          </cell>
          <cell r="Z19">
            <v>66</v>
          </cell>
          <cell r="AA19" t="str">
            <v>R</v>
          </cell>
          <cell r="AB19">
            <v>1</v>
          </cell>
          <cell r="AC19">
            <v>0</v>
          </cell>
          <cell r="AD19">
            <v>1</v>
          </cell>
          <cell r="AE19">
            <v>0</v>
          </cell>
          <cell r="AF19">
            <v>0</v>
          </cell>
          <cell r="AG19">
            <v>1</v>
          </cell>
        </row>
        <row r="20">
          <cell r="A20">
            <v>36678</v>
          </cell>
          <cell r="B20" t="str">
            <v>Gianyar</v>
          </cell>
          <cell r="C20" t="str">
            <v>P_Blahbatuh</v>
          </cell>
          <cell r="D20">
            <v>16</v>
          </cell>
          <cell r="E20" t="str">
            <v>EF</v>
          </cell>
          <cell r="F20">
            <v>0.68402777777777779</v>
          </cell>
          <cell r="I20">
            <v>0.68680555555555556</v>
          </cell>
          <cell r="K20" t="str">
            <v>R</v>
          </cell>
          <cell r="M20">
            <v>2.7777777777777679E-3</v>
          </cell>
          <cell r="N20">
            <v>20</v>
          </cell>
          <cell r="O20">
            <v>236</v>
          </cell>
          <cell r="P20">
            <v>31.406933333333221</v>
          </cell>
          <cell r="Q20" t="str">
            <v>41c</v>
          </cell>
          <cell r="R20" t="str">
            <v>Pemutus tegangan menengah terbuka, pelebur tegangan menengah putus karena hujan / petir atau gangguan sementara (Intermittent fault yg lain)</v>
          </cell>
          <cell r="S20" t="str">
            <v>Trip saat mencoba PMT Blahbatuh dengan Co Pering Arah Blahbatuh sudah posisi masuk , arah gangguan ditemukan  PMTdan Co yang lainya di masukkan aman Sementara COPering arah Blahbatuh masih PADAM .</v>
          </cell>
          <cell r="T20">
            <v>0</v>
          </cell>
          <cell r="U20">
            <v>2.7777777777777679E-3</v>
          </cell>
          <cell r="V20">
            <v>0</v>
          </cell>
          <cell r="W20">
            <v>0</v>
          </cell>
          <cell r="X20">
            <v>0</v>
          </cell>
          <cell r="Y20">
            <v>2.7777777777777679E-3</v>
          </cell>
          <cell r="Z20">
            <v>66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1</v>
          </cell>
          <cell r="AF20">
            <v>0</v>
          </cell>
          <cell r="AG20">
            <v>1</v>
          </cell>
        </row>
        <row r="21">
          <cell r="A21">
            <v>36678</v>
          </cell>
          <cell r="B21" t="str">
            <v>GH_Monang_Maning</v>
          </cell>
          <cell r="C21" t="str">
            <v>LBS5_F_Gajah_Mada</v>
          </cell>
          <cell r="D21">
            <v>0</v>
          </cell>
          <cell r="H21">
            <v>0.71458333333333324</v>
          </cell>
          <cell r="I21">
            <v>0.72361111111111109</v>
          </cell>
          <cell r="K21" t="str">
            <v>RR</v>
          </cell>
          <cell r="M21">
            <v>9.0277777777778567E-3</v>
          </cell>
          <cell r="P21">
            <v>0</v>
          </cell>
          <cell r="Q21" t="str">
            <v>44b</v>
          </cell>
          <cell r="R21" t="str">
            <v>Jumper SUTM putus</v>
          </cell>
          <cell r="S21" t="str">
            <v xml:space="preserve">Jamper SUTM putus Phasa R&amp;T di nJl Wibisana </v>
          </cell>
          <cell r="T21">
            <v>0</v>
          </cell>
          <cell r="U21">
            <v>0</v>
          </cell>
          <cell r="V21">
            <v>0</v>
          </cell>
          <cell r="W21">
            <v>9.0277777777778567E-3</v>
          </cell>
          <cell r="X21">
            <v>0</v>
          </cell>
          <cell r="Y21">
            <v>9.0277777777778567E-3</v>
          </cell>
          <cell r="Z21">
            <v>365</v>
          </cell>
          <cell r="AA21" t="str">
            <v>L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1</v>
          </cell>
          <cell r="AG21">
            <v>1</v>
          </cell>
        </row>
        <row r="22">
          <cell r="A22">
            <v>36678</v>
          </cell>
          <cell r="B22" t="str">
            <v>Kapal</v>
          </cell>
          <cell r="C22" t="str">
            <v>P_Penebel</v>
          </cell>
          <cell r="D22">
            <v>40</v>
          </cell>
          <cell r="E22" t="str">
            <v>EF</v>
          </cell>
          <cell r="F22">
            <v>0.72777777777777775</v>
          </cell>
          <cell r="I22">
            <v>0.7284722222222223</v>
          </cell>
          <cell r="K22" t="str">
            <v>M</v>
          </cell>
          <cell r="M22">
            <v>6.94444444444553E-4</v>
          </cell>
          <cell r="N22">
            <v>40</v>
          </cell>
          <cell r="O22">
            <v>40</v>
          </cell>
          <cell r="P22">
            <v>19.629333333336401</v>
          </cell>
          <cell r="Q22" t="str">
            <v>41e</v>
          </cell>
          <cell r="R22" t="str">
            <v>Rele bekerja tanpa penyebab yang jelas, PMT  masuk kembali</v>
          </cell>
          <cell r="S22" t="str">
            <v xml:space="preserve">Cuaca mendung di Penebel </v>
          </cell>
          <cell r="T22">
            <v>0</v>
          </cell>
          <cell r="U22">
            <v>6.94444444444553E-4</v>
          </cell>
          <cell r="V22">
            <v>0</v>
          </cell>
          <cell r="W22">
            <v>0</v>
          </cell>
          <cell r="X22">
            <v>0</v>
          </cell>
          <cell r="Y22">
            <v>6.94444444444553E-4</v>
          </cell>
          <cell r="Z22">
            <v>101</v>
          </cell>
          <cell r="AA22" t="str">
            <v>R</v>
          </cell>
          <cell r="AB22">
            <v>0</v>
          </cell>
          <cell r="AC22">
            <v>1</v>
          </cell>
          <cell r="AD22">
            <v>1</v>
          </cell>
          <cell r="AE22">
            <v>1</v>
          </cell>
          <cell r="AF22">
            <v>0</v>
          </cell>
          <cell r="AG22">
            <v>1</v>
          </cell>
        </row>
        <row r="23">
          <cell r="A23">
            <v>36678</v>
          </cell>
          <cell r="B23" t="str">
            <v>GH_Monang_Maning</v>
          </cell>
          <cell r="C23" t="str">
            <v>LBS6_F_Perumnas</v>
          </cell>
          <cell r="D23">
            <v>60</v>
          </cell>
          <cell r="H23">
            <v>0.74375000000000002</v>
          </cell>
          <cell r="I23">
            <v>0.74930555555555556</v>
          </cell>
          <cell r="K23" t="str">
            <v>RR</v>
          </cell>
          <cell r="M23">
            <v>5.5555555555555358E-3</v>
          </cell>
          <cell r="P23">
            <v>235.55199999999917</v>
          </cell>
          <cell r="Q23">
            <v>24</v>
          </cell>
          <cell r="R23" t="str">
            <v>Transformator rusak</v>
          </cell>
          <cell r="S23" t="str">
            <v xml:space="preserve">Lepas jamper untuk penggantian trafo di Grd DB61 Perumnas </v>
          </cell>
          <cell r="T23">
            <v>0</v>
          </cell>
          <cell r="U23">
            <v>0</v>
          </cell>
          <cell r="V23">
            <v>0</v>
          </cell>
          <cell r="W23">
            <v>5.5555555555555358E-3</v>
          </cell>
          <cell r="X23">
            <v>0</v>
          </cell>
          <cell r="Y23">
            <v>5.5555555555555358E-3</v>
          </cell>
          <cell r="Z23">
            <v>366</v>
          </cell>
          <cell r="AA23" t="str">
            <v>L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1</v>
          </cell>
          <cell r="AG23">
            <v>1</v>
          </cell>
        </row>
        <row r="24">
          <cell r="A24">
            <v>36678</v>
          </cell>
          <cell r="B24" t="str">
            <v>Gianyar</v>
          </cell>
          <cell r="C24" t="str">
            <v>P_Tampak_Siring</v>
          </cell>
          <cell r="D24">
            <v>142</v>
          </cell>
          <cell r="H24">
            <v>0.79652777777777783</v>
          </cell>
          <cell r="I24">
            <v>0.8305555555555556</v>
          </cell>
          <cell r="K24" t="str">
            <v>RR</v>
          </cell>
          <cell r="M24">
            <v>3.4027777777777768E-2</v>
          </cell>
          <cell r="N24">
            <v>106</v>
          </cell>
          <cell r="O24">
            <v>142</v>
          </cell>
          <cell r="P24">
            <v>3414.5225333333324</v>
          </cell>
          <cell r="Q24" t="str">
            <v>44b</v>
          </cell>
          <cell r="R24" t="str">
            <v>Jumper SUTM putus</v>
          </cell>
          <cell r="S24" t="str">
            <v>Jamperan putus Phasa S&amp;TdiAntugan ( Line Utama T Siring )</v>
          </cell>
          <cell r="T24">
            <v>0</v>
          </cell>
          <cell r="U24">
            <v>0</v>
          </cell>
          <cell r="V24">
            <v>0</v>
          </cell>
          <cell r="W24">
            <v>3.4027777777777768E-2</v>
          </cell>
          <cell r="X24">
            <v>0</v>
          </cell>
          <cell r="Y24">
            <v>3.4027777777777768E-2</v>
          </cell>
          <cell r="Z24">
            <v>64</v>
          </cell>
          <cell r="AA24" t="str">
            <v>R</v>
          </cell>
          <cell r="AB24">
            <v>2</v>
          </cell>
          <cell r="AC24">
            <v>0</v>
          </cell>
          <cell r="AD24">
            <v>0</v>
          </cell>
          <cell r="AE24">
            <v>0</v>
          </cell>
          <cell r="AF24">
            <v>1</v>
          </cell>
          <cell r="AG24">
            <v>1</v>
          </cell>
        </row>
        <row r="25">
          <cell r="A25">
            <v>36678</v>
          </cell>
          <cell r="B25" t="str">
            <v>GH_Monang_Maning</v>
          </cell>
          <cell r="C25" t="str">
            <v>LBS6_F_Perumnas</v>
          </cell>
          <cell r="D25">
            <v>60</v>
          </cell>
          <cell r="H25">
            <v>0.81527777777777777</v>
          </cell>
          <cell r="I25">
            <v>0.82361111111111107</v>
          </cell>
          <cell r="K25" t="str">
            <v>RR</v>
          </cell>
          <cell r="M25">
            <v>8.3333333333333037E-3</v>
          </cell>
          <cell r="P25">
            <v>353.32799999999878</v>
          </cell>
          <cell r="Q25">
            <v>24</v>
          </cell>
          <cell r="R25" t="str">
            <v>Transformator rusak</v>
          </cell>
          <cell r="S25" t="str">
            <v xml:space="preserve"> Jamper kembali   trafo di Grd DB61 Perumnas </v>
          </cell>
          <cell r="T25">
            <v>0</v>
          </cell>
          <cell r="U25">
            <v>0</v>
          </cell>
          <cell r="V25">
            <v>0</v>
          </cell>
          <cell r="W25">
            <v>8.3333333333333037E-3</v>
          </cell>
          <cell r="X25">
            <v>0</v>
          </cell>
          <cell r="Y25">
            <v>8.3333333333333037E-3</v>
          </cell>
          <cell r="Z25">
            <v>366</v>
          </cell>
          <cell r="AA25" t="str">
            <v>L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1</v>
          </cell>
          <cell r="AG25">
            <v>1</v>
          </cell>
        </row>
        <row r="26">
          <cell r="A26">
            <v>36678</v>
          </cell>
          <cell r="B26" t="str">
            <v>Sanur</v>
          </cell>
          <cell r="C26" t="str">
            <v>P_Nusa_Indah</v>
          </cell>
          <cell r="D26">
            <v>144</v>
          </cell>
          <cell r="E26" t="str">
            <v>EF</v>
          </cell>
          <cell r="F26">
            <v>0.90347222222222223</v>
          </cell>
          <cell r="G26">
            <v>0.90416666666666667</v>
          </cell>
          <cell r="M26">
            <v>6.9444444444444198E-4</v>
          </cell>
          <cell r="N26">
            <v>130</v>
          </cell>
          <cell r="O26">
            <v>144</v>
          </cell>
          <cell r="P26">
            <v>70.665599999999742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193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36678</v>
          </cell>
          <cell r="B27" t="str">
            <v>GH_Klungkung</v>
          </cell>
          <cell r="C27" t="str">
            <v>LBS4_F_Dawan</v>
          </cell>
          <cell r="D27">
            <v>0</v>
          </cell>
          <cell r="F27">
            <v>0.94791666666666663</v>
          </cell>
          <cell r="I27">
            <v>0.94930555555555562</v>
          </cell>
          <cell r="K27" t="str">
            <v>R</v>
          </cell>
          <cell r="M27">
            <v>1.388888888888995E-3</v>
          </cell>
          <cell r="P27">
            <v>0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1.388888888888995E-3</v>
          </cell>
          <cell r="V27">
            <v>0</v>
          </cell>
          <cell r="W27">
            <v>0</v>
          </cell>
          <cell r="X27">
            <v>0</v>
          </cell>
          <cell r="Y27">
            <v>1.388888888888995E-3</v>
          </cell>
          <cell r="Z27">
            <v>394</v>
          </cell>
          <cell r="AA27" t="str">
            <v>L</v>
          </cell>
          <cell r="AB27">
            <v>0</v>
          </cell>
          <cell r="AC27">
            <v>0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36678</v>
          </cell>
          <cell r="B28" t="str">
            <v>GH_Klungkung</v>
          </cell>
          <cell r="C28" t="str">
            <v>LBS4_F_Dawan</v>
          </cell>
          <cell r="D28">
            <v>0</v>
          </cell>
          <cell r="F28">
            <v>0.9590277777777777</v>
          </cell>
          <cell r="I28">
            <v>0.96388888888888891</v>
          </cell>
          <cell r="K28" t="str">
            <v>R</v>
          </cell>
          <cell r="M28">
            <v>4.8611111111112049E-3</v>
          </cell>
          <cell r="P28">
            <v>0</v>
          </cell>
          <cell r="Q28" t="str">
            <v>41e</v>
          </cell>
          <cell r="R28" t="str">
            <v>Rele bekerja tanpa penyebab yang jelas, PMT  masuk kembali</v>
          </cell>
          <cell r="T28">
            <v>0</v>
          </cell>
          <cell r="U28">
            <v>4.8611111111112049E-3</v>
          </cell>
          <cell r="V28">
            <v>0</v>
          </cell>
          <cell r="W28">
            <v>0</v>
          </cell>
          <cell r="X28">
            <v>0</v>
          </cell>
          <cell r="Y28">
            <v>4.8611111111112049E-3</v>
          </cell>
          <cell r="Z28">
            <v>394</v>
          </cell>
          <cell r="AA28" t="str">
            <v>L</v>
          </cell>
          <cell r="AB28">
            <v>0</v>
          </cell>
          <cell r="AC28">
            <v>0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36679</v>
          </cell>
          <cell r="B29" t="str">
            <v>Kapal</v>
          </cell>
          <cell r="C29" t="str">
            <v>P_Penebel</v>
          </cell>
          <cell r="D29">
            <v>30</v>
          </cell>
          <cell r="E29" t="str">
            <v>EF</v>
          </cell>
          <cell r="F29">
            <v>0.3979166666666667</v>
          </cell>
          <cell r="I29">
            <v>0.39861111111111108</v>
          </cell>
          <cell r="K29" t="str">
            <v>M</v>
          </cell>
          <cell r="M29">
            <v>6.9444444444438647E-4</v>
          </cell>
          <cell r="N29">
            <v>30</v>
          </cell>
          <cell r="O29">
            <v>30</v>
          </cell>
          <cell r="P29">
            <v>14.721999999998772</v>
          </cell>
          <cell r="Q29" t="str">
            <v>41e</v>
          </cell>
          <cell r="R29" t="str">
            <v>Rele bekerja tanpa penyebab yang jelas, PMT  masuk kembali</v>
          </cell>
          <cell r="T29">
            <v>0</v>
          </cell>
          <cell r="U29">
            <v>6.9444444444438647E-4</v>
          </cell>
          <cell r="V29">
            <v>0</v>
          </cell>
          <cell r="W29">
            <v>0</v>
          </cell>
          <cell r="X29">
            <v>0</v>
          </cell>
          <cell r="Y29">
            <v>6.9444444444438647E-4</v>
          </cell>
          <cell r="Z29">
            <v>101</v>
          </cell>
          <cell r="AA29" t="str">
            <v>R</v>
          </cell>
          <cell r="AB29">
            <v>0</v>
          </cell>
          <cell r="AC29">
            <v>1</v>
          </cell>
          <cell r="AD29">
            <v>1</v>
          </cell>
          <cell r="AE29">
            <v>1</v>
          </cell>
          <cell r="AF29">
            <v>0</v>
          </cell>
          <cell r="AG29">
            <v>1</v>
          </cell>
        </row>
        <row r="30">
          <cell r="A30">
            <v>36679</v>
          </cell>
          <cell r="B30" t="str">
            <v>Gianyar</v>
          </cell>
          <cell r="C30" t="str">
            <v>P_Tampak_Siring</v>
          </cell>
          <cell r="D30">
            <v>130</v>
          </cell>
          <cell r="E30" t="str">
            <v>EF</v>
          </cell>
          <cell r="F30">
            <v>0.76944444444444438</v>
          </cell>
          <cell r="G30">
            <v>0.77013888888888893</v>
          </cell>
          <cell r="M30">
            <v>6.94444444444553E-4</v>
          </cell>
          <cell r="P30">
            <v>63.795333333343301</v>
          </cell>
          <cell r="Q30" t="str">
            <v>41e</v>
          </cell>
          <cell r="R30" t="str">
            <v>Rele bekerja tanpa penyebab yang jelas, PMT  masuk kembali</v>
          </cell>
          <cell r="T30">
            <v>6.94444444444553E-4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6.94444444444553E-4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36679</v>
          </cell>
          <cell r="B31" t="str">
            <v>Gianyar</v>
          </cell>
          <cell r="C31" t="str">
            <v>P_Blahbatuh</v>
          </cell>
          <cell r="D31">
            <v>228</v>
          </cell>
          <cell r="E31" t="str">
            <v>EF</v>
          </cell>
          <cell r="F31">
            <v>0.77847222222222223</v>
          </cell>
          <cell r="I31">
            <v>0.77916666666666667</v>
          </cell>
          <cell r="K31" t="str">
            <v>R</v>
          </cell>
          <cell r="M31">
            <v>6.9444444444444198E-4</v>
          </cell>
          <cell r="N31">
            <v>228</v>
          </cell>
          <cell r="O31">
            <v>228</v>
          </cell>
          <cell r="P31">
            <v>111.88719999999959</v>
          </cell>
          <cell r="Q31" t="str">
            <v>41e</v>
          </cell>
          <cell r="R31" t="str">
            <v>Rele bekerja tanpa penyebab yang jelas, PMT  masuk kembali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1</v>
          </cell>
          <cell r="AF31">
            <v>0</v>
          </cell>
          <cell r="AG31">
            <v>1</v>
          </cell>
        </row>
        <row r="32">
          <cell r="A32">
            <v>36679</v>
          </cell>
          <cell r="B32" t="str">
            <v>Kapal</v>
          </cell>
          <cell r="C32" t="str">
            <v>P_Monang_Maning</v>
          </cell>
          <cell r="D32">
            <v>240</v>
          </cell>
          <cell r="E32" t="str">
            <v>EF</v>
          </cell>
          <cell r="F32">
            <v>0.83958333333333324</v>
          </cell>
          <cell r="G32">
            <v>0.84027777777777779</v>
          </cell>
          <cell r="M32">
            <v>6.94444444444553E-4</v>
          </cell>
          <cell r="N32">
            <v>216</v>
          </cell>
          <cell r="O32">
            <v>230</v>
          </cell>
          <cell r="P32">
            <v>117.77600000001841</v>
          </cell>
          <cell r="Q32" t="str">
            <v>41e</v>
          </cell>
          <cell r="R32" t="str">
            <v>Rele bekerja tanpa penyebab yang jelas, PMT  masuk kembali</v>
          </cell>
          <cell r="T32">
            <v>6.94444444444553E-4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6.94444444444553E-4</v>
          </cell>
          <cell r="Z32">
            <v>103</v>
          </cell>
          <cell r="AA32" t="str">
            <v>R</v>
          </cell>
          <cell r="AB32">
            <v>0</v>
          </cell>
          <cell r="AC32">
            <v>0</v>
          </cell>
          <cell r="AD32">
            <v>1</v>
          </cell>
          <cell r="AE32">
            <v>1</v>
          </cell>
          <cell r="AF32">
            <v>0</v>
          </cell>
          <cell r="AG32">
            <v>0</v>
          </cell>
        </row>
        <row r="33">
          <cell r="A33">
            <v>36679</v>
          </cell>
          <cell r="B33" t="str">
            <v>Kapal</v>
          </cell>
          <cell r="C33" t="str">
            <v>P_Padangsari</v>
          </cell>
          <cell r="D33">
            <v>115</v>
          </cell>
          <cell r="E33" t="str">
            <v>EF</v>
          </cell>
          <cell r="F33">
            <v>0.24027777777777778</v>
          </cell>
          <cell r="G33">
            <v>0.24097222222222223</v>
          </cell>
          <cell r="M33">
            <v>6.9444444444444198E-4</v>
          </cell>
          <cell r="N33">
            <v>110</v>
          </cell>
          <cell r="O33">
            <v>110</v>
          </cell>
          <cell r="P33">
            <v>56.434333333333129</v>
          </cell>
          <cell r="Q33" t="str">
            <v>41e</v>
          </cell>
          <cell r="R33" t="str">
            <v>Rele bekerja tanpa penyebab yang jelas, PMT  masuk kembali</v>
          </cell>
          <cell r="T33">
            <v>6.9444444444444198E-4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95</v>
          </cell>
          <cell r="AA33" t="str">
            <v>R</v>
          </cell>
          <cell r="AB33">
            <v>0</v>
          </cell>
          <cell r="AC33">
            <v>0</v>
          </cell>
          <cell r="AD33">
            <v>1</v>
          </cell>
          <cell r="AE33">
            <v>1</v>
          </cell>
          <cell r="AF33">
            <v>0</v>
          </cell>
          <cell r="AG33">
            <v>0</v>
          </cell>
        </row>
        <row r="34">
          <cell r="A34">
            <v>36679</v>
          </cell>
          <cell r="B34" t="str">
            <v>Kapal</v>
          </cell>
          <cell r="C34" t="str">
            <v>P_Padangsari</v>
          </cell>
          <cell r="D34">
            <v>110</v>
          </cell>
          <cell r="E34" t="str">
            <v>EF</v>
          </cell>
          <cell r="F34">
            <v>0.24305555555555555</v>
          </cell>
          <cell r="I34">
            <v>0.2673611111111111</v>
          </cell>
          <cell r="K34" t="str">
            <v>M</v>
          </cell>
          <cell r="M34">
            <v>2.4305555555555552E-2</v>
          </cell>
          <cell r="N34">
            <v>115</v>
          </cell>
          <cell r="O34">
            <v>115</v>
          </cell>
          <cell r="P34">
            <v>1889.3233333333333</v>
          </cell>
          <cell r="Q34" t="str">
            <v>41a</v>
          </cell>
          <cell r="R34" t="str">
            <v>Pemutus tegangan menengah terbuka, pelebur tegangan menengah putus karena pohon / dahan / layang - layang</v>
          </cell>
          <cell r="S34" t="str">
            <v>SUTM Kena Layang - layang di Pasar Sempidi Ph.s</v>
          </cell>
          <cell r="T34">
            <v>0</v>
          </cell>
          <cell r="U34">
            <v>2.4305555555555552E-2</v>
          </cell>
          <cell r="V34">
            <v>0</v>
          </cell>
          <cell r="W34">
            <v>0</v>
          </cell>
          <cell r="X34">
            <v>0</v>
          </cell>
          <cell r="Y34">
            <v>2.4305555555555552E-2</v>
          </cell>
          <cell r="Z34">
            <v>95</v>
          </cell>
          <cell r="AA34" t="str">
            <v>R</v>
          </cell>
          <cell r="AB34">
            <v>0</v>
          </cell>
          <cell r="AC34">
            <v>1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36679</v>
          </cell>
          <cell r="B35" t="str">
            <v>Kapal</v>
          </cell>
          <cell r="C35" t="str">
            <v>P_Monang_Maning</v>
          </cell>
          <cell r="D35">
            <v>148</v>
          </cell>
          <cell r="E35" t="str">
            <v>EF</v>
          </cell>
          <cell r="F35">
            <v>0.29583333333333334</v>
          </cell>
          <cell r="I35">
            <v>0.29652777777777778</v>
          </cell>
          <cell r="K35" t="str">
            <v>M</v>
          </cell>
          <cell r="M35">
            <v>6.9444444444444198E-4</v>
          </cell>
          <cell r="N35">
            <v>148</v>
          </cell>
          <cell r="O35">
            <v>150</v>
          </cell>
          <cell r="P35">
            <v>72.628533333333081</v>
          </cell>
          <cell r="Q35" t="str">
            <v>41e</v>
          </cell>
          <cell r="R35" t="str">
            <v>Rele bekerja tanpa penyebab yang jelas, PMT  masuk kembali</v>
          </cell>
          <cell r="T35">
            <v>0</v>
          </cell>
          <cell r="U35">
            <v>6.9444444444444198E-4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103</v>
          </cell>
          <cell r="AA35" t="str">
            <v>R</v>
          </cell>
          <cell r="AB35">
            <v>0</v>
          </cell>
          <cell r="AC35">
            <v>1</v>
          </cell>
          <cell r="AD35">
            <v>1</v>
          </cell>
          <cell r="AE35">
            <v>1</v>
          </cell>
          <cell r="AF35">
            <v>0</v>
          </cell>
          <cell r="AG35">
            <v>1</v>
          </cell>
        </row>
        <row r="36">
          <cell r="A36">
            <v>36680</v>
          </cell>
          <cell r="B36" t="str">
            <v>Nusa Dua</v>
          </cell>
          <cell r="C36" t="str">
            <v>P_Bali_Resort</v>
          </cell>
          <cell r="D36">
            <v>62</v>
          </cell>
          <cell r="E36" t="str">
            <v>OC/M</v>
          </cell>
          <cell r="F36">
            <v>0.30902777777777779</v>
          </cell>
          <cell r="I36">
            <v>0.31111111111111112</v>
          </cell>
          <cell r="K36" t="str">
            <v>M</v>
          </cell>
          <cell r="M36">
            <v>2.0833333333333259E-3</v>
          </cell>
          <cell r="N36">
            <v>10</v>
          </cell>
          <cell r="O36">
            <v>35</v>
          </cell>
          <cell r="P36">
            <v>91.276399999999668</v>
          </cell>
          <cell r="Q36" t="str">
            <v>41e</v>
          </cell>
          <cell r="R36" t="str">
            <v>Rele bekerja tanpa penyebab yang jelas, PMT  masuk kembali</v>
          </cell>
          <cell r="T36">
            <v>0</v>
          </cell>
          <cell r="U36">
            <v>2.0833333333333259E-3</v>
          </cell>
          <cell r="V36">
            <v>0</v>
          </cell>
          <cell r="W36">
            <v>0</v>
          </cell>
          <cell r="X36">
            <v>0</v>
          </cell>
          <cell r="Y36">
            <v>2.0833333333333259E-3</v>
          </cell>
          <cell r="Z36">
            <v>131</v>
          </cell>
          <cell r="AA36" t="str">
            <v>R</v>
          </cell>
          <cell r="AB36">
            <v>0</v>
          </cell>
          <cell r="AC36">
            <v>1</v>
          </cell>
          <cell r="AD36">
            <v>1</v>
          </cell>
          <cell r="AE36">
            <v>1</v>
          </cell>
          <cell r="AF36">
            <v>0</v>
          </cell>
          <cell r="AG36">
            <v>1</v>
          </cell>
        </row>
        <row r="37">
          <cell r="A37">
            <v>36680</v>
          </cell>
          <cell r="B37" t="str">
            <v>Pesanggaran</v>
          </cell>
          <cell r="C37" t="str">
            <v>P_Pedungan</v>
          </cell>
          <cell r="D37">
            <v>148</v>
          </cell>
          <cell r="E37" t="str">
            <v>EF</v>
          </cell>
          <cell r="F37">
            <v>0.29583333333333334</v>
          </cell>
          <cell r="G37">
            <v>0.29652777777777778</v>
          </cell>
          <cell r="M37">
            <v>6.9444444444444198E-4</v>
          </cell>
          <cell r="N37">
            <v>130</v>
          </cell>
          <cell r="O37">
            <v>150</v>
          </cell>
          <cell r="P37">
            <v>72.628533333333081</v>
          </cell>
          <cell r="Q37" t="str">
            <v>41e</v>
          </cell>
          <cell r="R37" t="str">
            <v>Rele bekerja tanpa penyebab yang jelas, PMT  masuk kembali</v>
          </cell>
          <cell r="T37">
            <v>6.9444444444444198E-4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6.9444444444444198E-4</v>
          </cell>
          <cell r="Z37">
            <v>163</v>
          </cell>
          <cell r="AA37" t="str">
            <v>R</v>
          </cell>
          <cell r="AB37">
            <v>0</v>
          </cell>
          <cell r="AC37">
            <v>0</v>
          </cell>
          <cell r="AD37">
            <v>1</v>
          </cell>
          <cell r="AE37">
            <v>1</v>
          </cell>
          <cell r="AF37">
            <v>0</v>
          </cell>
          <cell r="AG37">
            <v>0</v>
          </cell>
        </row>
        <row r="38">
          <cell r="A38">
            <v>36680</v>
          </cell>
          <cell r="B38" t="str">
            <v>Pesanggaran</v>
          </cell>
          <cell r="C38" t="str">
            <v>P_Pedungan</v>
          </cell>
          <cell r="D38">
            <v>140</v>
          </cell>
          <cell r="E38" t="str">
            <v>EF</v>
          </cell>
          <cell r="F38">
            <v>0.3576388888888889</v>
          </cell>
          <cell r="G38">
            <v>0.35833333333333334</v>
          </cell>
          <cell r="M38">
            <v>6.9444444444444198E-4</v>
          </cell>
          <cell r="N38">
            <v>135</v>
          </cell>
          <cell r="O38">
            <v>138</v>
          </cell>
          <cell r="P38">
            <v>68.702666666666417</v>
          </cell>
          <cell r="Q38" t="str">
            <v>41e</v>
          </cell>
          <cell r="R38" t="str">
            <v>Rele bekerja tanpa penyebab yang jelas, PMT  masuk kembali</v>
          </cell>
          <cell r="T38">
            <v>6.9444444444444198E-4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6.9444444444444198E-4</v>
          </cell>
          <cell r="Z38">
            <v>163</v>
          </cell>
          <cell r="AA38" t="str">
            <v>R</v>
          </cell>
          <cell r="AB38">
            <v>0</v>
          </cell>
          <cell r="AC38">
            <v>0</v>
          </cell>
          <cell r="AD38">
            <v>1</v>
          </cell>
          <cell r="AE38">
            <v>1</v>
          </cell>
          <cell r="AF38">
            <v>0</v>
          </cell>
          <cell r="AG38">
            <v>0</v>
          </cell>
        </row>
        <row r="39">
          <cell r="A39">
            <v>36680</v>
          </cell>
          <cell r="B39" t="str">
            <v>Pesanggaran</v>
          </cell>
          <cell r="C39" t="str">
            <v>P_Pedungan</v>
          </cell>
          <cell r="D39">
            <v>130</v>
          </cell>
          <cell r="E39" t="str">
            <v>EF</v>
          </cell>
          <cell r="F39">
            <v>0.40972222222222227</v>
          </cell>
          <cell r="I39">
            <v>0.41111111111111115</v>
          </cell>
          <cell r="K39" t="str">
            <v>R</v>
          </cell>
          <cell r="M39">
            <v>1.388888888888884E-3</v>
          </cell>
          <cell r="N39">
            <v>160</v>
          </cell>
          <cell r="O39">
            <v>175</v>
          </cell>
          <cell r="P39">
            <v>127.59066666666621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1.388888888888884E-3</v>
          </cell>
          <cell r="V39">
            <v>0</v>
          </cell>
          <cell r="W39">
            <v>0</v>
          </cell>
          <cell r="X39">
            <v>0</v>
          </cell>
          <cell r="Y39">
            <v>1.388888888888884E-3</v>
          </cell>
          <cell r="Z39">
            <v>163</v>
          </cell>
          <cell r="AA39" t="str">
            <v>R</v>
          </cell>
          <cell r="AB39">
            <v>1</v>
          </cell>
          <cell r="AC39">
            <v>0</v>
          </cell>
          <cell r="AD39">
            <v>1</v>
          </cell>
          <cell r="AE39">
            <v>1</v>
          </cell>
          <cell r="AF39">
            <v>0</v>
          </cell>
          <cell r="AG39">
            <v>1</v>
          </cell>
        </row>
        <row r="40">
          <cell r="A40">
            <v>36680</v>
          </cell>
          <cell r="B40" t="str">
            <v>Kapal</v>
          </cell>
          <cell r="C40" t="str">
            <v>P_Tabanan</v>
          </cell>
          <cell r="D40">
            <v>80</v>
          </cell>
          <cell r="E40" t="str">
            <v>EF</v>
          </cell>
          <cell r="F40">
            <v>0.51666666666666672</v>
          </cell>
          <cell r="G40">
            <v>0.51736111111111105</v>
          </cell>
          <cell r="M40">
            <v>6.9444444444433095E-4</v>
          </cell>
          <cell r="N40">
            <v>60</v>
          </cell>
          <cell r="O40">
            <v>80</v>
          </cell>
          <cell r="P40">
            <v>39.258666666660254</v>
          </cell>
          <cell r="Q40" t="str">
            <v>41e</v>
          </cell>
          <cell r="R40" t="str">
            <v>Rele bekerja tanpa penyebab yang jelas, PMT  masuk kembali</v>
          </cell>
          <cell r="T40">
            <v>6.9444444444433095E-4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6.9444444444433095E-4</v>
          </cell>
          <cell r="Z40">
            <v>96</v>
          </cell>
          <cell r="AA40" t="str">
            <v>R</v>
          </cell>
          <cell r="AB40">
            <v>0</v>
          </cell>
          <cell r="AC40">
            <v>0</v>
          </cell>
          <cell r="AD40">
            <v>1</v>
          </cell>
          <cell r="AE40">
            <v>1</v>
          </cell>
          <cell r="AF40">
            <v>0</v>
          </cell>
          <cell r="AG40">
            <v>0</v>
          </cell>
        </row>
        <row r="41">
          <cell r="A41">
            <v>36680</v>
          </cell>
          <cell r="B41" t="str">
            <v>Antosari</v>
          </cell>
          <cell r="C41" t="str">
            <v>P_Surabrata</v>
          </cell>
          <cell r="D41">
            <v>8</v>
          </cell>
          <cell r="E41" t="str">
            <v>EF</v>
          </cell>
          <cell r="F41">
            <v>0.69930555555555562</v>
          </cell>
          <cell r="I41">
            <v>0.7</v>
          </cell>
          <cell r="K41" t="str">
            <v>R</v>
          </cell>
          <cell r="M41">
            <v>6.9444444444433095E-4</v>
          </cell>
          <cell r="N41">
            <v>8</v>
          </cell>
          <cell r="O41">
            <v>8</v>
          </cell>
          <cell r="P41">
            <v>3.9258666666660251</v>
          </cell>
          <cell r="Q41" t="str">
            <v>41e</v>
          </cell>
          <cell r="R41" t="str">
            <v>Rele bekerja tanpa penyebab yang jelas, PMT  masuk kembali</v>
          </cell>
          <cell r="T41">
            <v>0</v>
          </cell>
          <cell r="U41">
            <v>6.9444444444433095E-4</v>
          </cell>
          <cell r="V41">
            <v>0</v>
          </cell>
          <cell r="W41">
            <v>0</v>
          </cell>
          <cell r="X41">
            <v>0</v>
          </cell>
          <cell r="Y41">
            <v>6.9444444444433095E-4</v>
          </cell>
          <cell r="Z41">
            <v>5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1</v>
          </cell>
          <cell r="AF41">
            <v>0</v>
          </cell>
          <cell r="AG41">
            <v>1</v>
          </cell>
        </row>
        <row r="42">
          <cell r="A42">
            <v>36680</v>
          </cell>
          <cell r="B42" t="str">
            <v>Pesanggaran</v>
          </cell>
          <cell r="C42" t="str">
            <v>P_Pedungan</v>
          </cell>
          <cell r="D42">
            <v>200</v>
          </cell>
          <cell r="E42" t="str">
            <v>OC</v>
          </cell>
          <cell r="F42">
            <v>0.7597222222222223</v>
          </cell>
          <cell r="I42">
            <v>0.76041666666666663</v>
          </cell>
          <cell r="K42" t="str">
            <v>R</v>
          </cell>
          <cell r="M42">
            <v>6.9444444444433095E-4</v>
          </cell>
          <cell r="N42">
            <v>184</v>
          </cell>
          <cell r="O42">
            <v>200</v>
          </cell>
          <cell r="P42">
            <v>98.146666666650631</v>
          </cell>
          <cell r="Q42" t="str">
            <v>41e</v>
          </cell>
          <cell r="R42" t="str">
            <v>Rele bekerja tanpa penyebab yang jelas, PMT  masuk kembali</v>
          </cell>
          <cell r="T42">
            <v>0</v>
          </cell>
          <cell r="U42">
            <v>6.9444444444433095E-4</v>
          </cell>
          <cell r="V42">
            <v>0</v>
          </cell>
          <cell r="W42">
            <v>0</v>
          </cell>
          <cell r="X42">
            <v>0</v>
          </cell>
          <cell r="Y42">
            <v>6.9444444444433095E-4</v>
          </cell>
          <cell r="Z42">
            <v>163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1</v>
          </cell>
          <cell r="AF42">
            <v>0</v>
          </cell>
          <cell r="AG42">
            <v>1</v>
          </cell>
        </row>
        <row r="43">
          <cell r="A43">
            <v>36680</v>
          </cell>
          <cell r="B43" t="str">
            <v>Pesanggaran</v>
          </cell>
          <cell r="C43" t="str">
            <v>P_Pedungan</v>
          </cell>
          <cell r="D43">
            <v>118</v>
          </cell>
          <cell r="H43">
            <v>0.79722222222222217</v>
          </cell>
          <cell r="I43">
            <v>0.8041666666666667</v>
          </cell>
          <cell r="K43" t="str">
            <v>RR</v>
          </cell>
          <cell r="M43">
            <v>6.9444444444445308E-3</v>
          </cell>
          <cell r="N43">
            <v>180</v>
          </cell>
          <cell r="O43">
            <v>190</v>
          </cell>
          <cell r="P43">
            <v>579.0653333333405</v>
          </cell>
          <cell r="Q43" t="str">
            <v>44c</v>
          </cell>
          <cell r="R43" t="str">
            <v>SUTM lepas dari Isolator</v>
          </cell>
          <cell r="T43">
            <v>0</v>
          </cell>
          <cell r="U43">
            <v>0</v>
          </cell>
          <cell r="V43">
            <v>0</v>
          </cell>
          <cell r="W43">
            <v>6.9444444444445308E-3</v>
          </cell>
          <cell r="X43">
            <v>0</v>
          </cell>
          <cell r="Y43">
            <v>6.9444444444445308E-3</v>
          </cell>
          <cell r="Z43">
            <v>163</v>
          </cell>
          <cell r="AA43" t="str">
            <v>R</v>
          </cell>
          <cell r="AB43">
            <v>2</v>
          </cell>
          <cell r="AC43">
            <v>0</v>
          </cell>
          <cell r="AD43">
            <v>0</v>
          </cell>
          <cell r="AE43">
            <v>0</v>
          </cell>
          <cell r="AF43">
            <v>1</v>
          </cell>
          <cell r="AG43">
            <v>1</v>
          </cell>
        </row>
        <row r="44">
          <cell r="A44">
            <v>36680</v>
          </cell>
          <cell r="B44" t="str">
            <v>Antosari</v>
          </cell>
          <cell r="C44" t="str">
            <v>P_Surabrata</v>
          </cell>
          <cell r="D44">
            <v>16</v>
          </cell>
          <cell r="E44" t="str">
            <v>EF</v>
          </cell>
          <cell r="F44">
            <v>0.9506944444444444</v>
          </cell>
          <cell r="I44">
            <v>0.95138888888888884</v>
          </cell>
          <cell r="K44" t="str">
            <v>R</v>
          </cell>
          <cell r="M44">
            <v>6.9444444444444198E-4</v>
          </cell>
          <cell r="N44">
            <v>12</v>
          </cell>
          <cell r="O44">
            <v>15</v>
          </cell>
          <cell r="P44">
            <v>7.8517333333333053</v>
          </cell>
          <cell r="Q44" t="str">
            <v>41e</v>
          </cell>
          <cell r="R44" t="str">
            <v>Rele bekerja tanpa penyebab yang jelas, PMT  masuk kembali</v>
          </cell>
          <cell r="S44" t="str">
            <v xml:space="preserve">SUTM lepas dari isolator di Jl Teuku Umar </v>
          </cell>
          <cell r="T44">
            <v>0</v>
          </cell>
          <cell r="U44">
            <v>6.9444444444444198E-4</v>
          </cell>
          <cell r="V44">
            <v>0</v>
          </cell>
          <cell r="W44">
            <v>0</v>
          </cell>
          <cell r="X44">
            <v>0</v>
          </cell>
          <cell r="Y44">
            <v>6.9444444444444198E-4</v>
          </cell>
          <cell r="Z44">
            <v>5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1</v>
          </cell>
          <cell r="AF44">
            <v>0</v>
          </cell>
          <cell r="AG44">
            <v>1</v>
          </cell>
        </row>
        <row r="45">
          <cell r="A45">
            <v>36681</v>
          </cell>
          <cell r="B45" t="str">
            <v>Pesanggaran</v>
          </cell>
          <cell r="C45" t="str">
            <v>P_Pelasa</v>
          </cell>
          <cell r="D45">
            <v>88</v>
          </cell>
          <cell r="E45" t="str">
            <v>OC</v>
          </cell>
          <cell r="F45">
            <v>6.805555555555555E-2</v>
          </cell>
          <cell r="I45">
            <v>6.8750000000000006E-2</v>
          </cell>
          <cell r="K45" t="str">
            <v>R</v>
          </cell>
          <cell r="M45">
            <v>6.9444444444445586E-4</v>
          </cell>
          <cell r="N45">
            <v>55</v>
          </cell>
          <cell r="O45">
            <v>75</v>
          </cell>
          <cell r="P45">
            <v>43.184533333334045</v>
          </cell>
          <cell r="Q45" t="str">
            <v>41e</v>
          </cell>
          <cell r="R45" t="str">
            <v>Rele bekerja tanpa penyebab yang jelas, PMT  masuk kembali</v>
          </cell>
          <cell r="T45">
            <v>0</v>
          </cell>
          <cell r="U45">
            <v>6.9444444444445586E-4</v>
          </cell>
          <cell r="V45">
            <v>0</v>
          </cell>
          <cell r="W45">
            <v>0</v>
          </cell>
          <cell r="X45">
            <v>0</v>
          </cell>
          <cell r="Y45">
            <v>6.9444444444445586E-4</v>
          </cell>
          <cell r="Z45">
            <v>164</v>
          </cell>
          <cell r="AA45" t="str">
            <v>R</v>
          </cell>
          <cell r="AB45">
            <v>1</v>
          </cell>
          <cell r="AC45">
            <v>0</v>
          </cell>
          <cell r="AD45">
            <v>1</v>
          </cell>
          <cell r="AE45">
            <v>1</v>
          </cell>
          <cell r="AF45">
            <v>0</v>
          </cell>
          <cell r="AG45">
            <v>1</v>
          </cell>
        </row>
        <row r="46">
          <cell r="A46">
            <v>36681</v>
          </cell>
          <cell r="B46" t="str">
            <v>Pesanggaran</v>
          </cell>
          <cell r="C46" t="str">
            <v>P_Bakung_Sari</v>
          </cell>
          <cell r="D46">
            <v>100</v>
          </cell>
          <cell r="E46" t="str">
            <v>EF</v>
          </cell>
          <cell r="F46">
            <v>6.805555555555555E-2</v>
          </cell>
          <cell r="I46">
            <v>6.8750000000000006E-2</v>
          </cell>
          <cell r="K46" t="str">
            <v>R</v>
          </cell>
          <cell r="M46">
            <v>6.9444444444445586E-4</v>
          </cell>
          <cell r="N46">
            <v>65</v>
          </cell>
          <cell r="O46">
            <v>85</v>
          </cell>
          <cell r="P46">
            <v>49.073333333334141</v>
          </cell>
          <cell r="Q46" t="str">
            <v>41e</v>
          </cell>
          <cell r="R46" t="str">
            <v>Rele bekerja tanpa penyebab yang jelas, PMT  masuk kembali</v>
          </cell>
          <cell r="T46">
            <v>0</v>
          </cell>
          <cell r="U46">
            <v>6.9444444444445586E-4</v>
          </cell>
          <cell r="V46">
            <v>0</v>
          </cell>
          <cell r="W46">
            <v>0</v>
          </cell>
          <cell r="X46">
            <v>0</v>
          </cell>
          <cell r="Y46">
            <v>6.9444444444445586E-4</v>
          </cell>
          <cell r="Z46">
            <v>156</v>
          </cell>
          <cell r="AA46" t="str">
            <v>R</v>
          </cell>
          <cell r="AB46">
            <v>1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1</v>
          </cell>
        </row>
        <row r="47">
          <cell r="A47">
            <v>36681</v>
          </cell>
          <cell r="B47" t="str">
            <v>Pesanggaran</v>
          </cell>
          <cell r="C47" t="str">
            <v>P_Suwung</v>
          </cell>
          <cell r="D47">
            <v>80</v>
          </cell>
          <cell r="E47" t="str">
            <v>OC</v>
          </cell>
          <cell r="F47">
            <v>6.805555555555555E-2</v>
          </cell>
          <cell r="I47">
            <v>6.8750000000000006E-2</v>
          </cell>
          <cell r="K47" t="str">
            <v>R</v>
          </cell>
          <cell r="M47">
            <v>6.9444444444445586E-4</v>
          </cell>
          <cell r="N47">
            <v>48</v>
          </cell>
          <cell r="O47">
            <v>51</v>
          </cell>
          <cell r="P47">
            <v>39.25866666666731</v>
          </cell>
          <cell r="Q47" t="str">
            <v>41e</v>
          </cell>
          <cell r="R47" t="str">
            <v>Rele bekerja tanpa penyebab yang jelas, PMT  masuk kembali</v>
          </cell>
          <cell r="T47">
            <v>0</v>
          </cell>
          <cell r="U47">
            <v>6.9444444444445586E-4</v>
          </cell>
          <cell r="V47">
            <v>0</v>
          </cell>
          <cell r="W47">
            <v>0</v>
          </cell>
          <cell r="X47">
            <v>0</v>
          </cell>
          <cell r="Y47">
            <v>6.9444444444445586E-4</v>
          </cell>
          <cell r="Z47">
            <v>155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1</v>
          </cell>
          <cell r="AF47">
            <v>0</v>
          </cell>
          <cell r="AG47">
            <v>1</v>
          </cell>
        </row>
        <row r="48">
          <cell r="A48">
            <v>36681</v>
          </cell>
          <cell r="B48" t="str">
            <v>Pesanggaran</v>
          </cell>
          <cell r="C48" t="str">
            <v>P_Suwung</v>
          </cell>
          <cell r="D48">
            <v>51</v>
          </cell>
          <cell r="E48" t="str">
            <v>OC</v>
          </cell>
          <cell r="F48">
            <v>0.10972222222222222</v>
          </cell>
          <cell r="I48">
            <v>0.13263888888888889</v>
          </cell>
          <cell r="K48" t="str">
            <v>R</v>
          </cell>
          <cell r="M48">
            <v>2.2916666666666669E-2</v>
          </cell>
          <cell r="N48">
            <v>51</v>
          </cell>
          <cell r="O48">
            <v>51</v>
          </cell>
          <cell r="P48">
            <v>825.90419999999995</v>
          </cell>
          <cell r="Q48" t="str">
            <v>44b</v>
          </cell>
          <cell r="R48" t="str">
            <v>Jumper SUTM putus</v>
          </cell>
          <cell r="S48" t="str">
            <v>Jamper p utus di depan pura desa Seminyak Ph s</v>
          </cell>
          <cell r="T48">
            <v>0</v>
          </cell>
          <cell r="U48">
            <v>2.2916666666666669E-2</v>
          </cell>
          <cell r="V48">
            <v>0</v>
          </cell>
          <cell r="W48">
            <v>0</v>
          </cell>
          <cell r="X48">
            <v>0</v>
          </cell>
          <cell r="Y48">
            <v>2.2916666666666669E-2</v>
          </cell>
          <cell r="Z48">
            <v>155</v>
          </cell>
          <cell r="AA48" t="str">
            <v>R</v>
          </cell>
          <cell r="AB48">
            <v>1</v>
          </cell>
          <cell r="AC48">
            <v>0</v>
          </cell>
          <cell r="AD48">
            <v>1</v>
          </cell>
          <cell r="AE48">
            <v>0</v>
          </cell>
          <cell r="AF48">
            <v>0</v>
          </cell>
          <cell r="AG48">
            <v>1</v>
          </cell>
        </row>
        <row r="49">
          <cell r="A49">
            <v>36681</v>
          </cell>
          <cell r="B49" t="str">
            <v>Pesanggaran</v>
          </cell>
          <cell r="C49" t="str">
            <v>P_Pelasa</v>
          </cell>
          <cell r="D49">
            <v>58</v>
          </cell>
          <cell r="E49" t="str">
            <v>OC</v>
          </cell>
          <cell r="F49">
            <v>0.14097222222222222</v>
          </cell>
          <cell r="I49">
            <v>0.17986111111111111</v>
          </cell>
          <cell r="K49" t="str">
            <v>R</v>
          </cell>
          <cell r="M49">
            <v>3.888888888888889E-2</v>
          </cell>
          <cell r="N49">
            <v>45</v>
          </cell>
          <cell r="O49">
            <v>45</v>
          </cell>
          <cell r="P49">
            <v>1593.9018666666666</v>
          </cell>
          <cell r="Q49" t="str">
            <v>44b</v>
          </cell>
          <cell r="R49" t="str">
            <v>Jumper SUTM putus</v>
          </cell>
          <cell r="S49" t="str">
            <v>Jumper SUTM putus didepan POCO LOKO KUTA</v>
          </cell>
          <cell r="T49">
            <v>0</v>
          </cell>
          <cell r="U49">
            <v>3.888888888888889E-2</v>
          </cell>
          <cell r="V49">
            <v>0</v>
          </cell>
          <cell r="W49">
            <v>0</v>
          </cell>
          <cell r="X49">
            <v>0</v>
          </cell>
          <cell r="Y49">
            <v>3.888888888888889E-2</v>
          </cell>
          <cell r="Z49">
            <v>164</v>
          </cell>
          <cell r="AA49" t="str">
            <v>R</v>
          </cell>
          <cell r="AB49">
            <v>1</v>
          </cell>
          <cell r="AC49">
            <v>0</v>
          </cell>
          <cell r="AD49">
            <v>1</v>
          </cell>
          <cell r="AE49">
            <v>0</v>
          </cell>
          <cell r="AF49">
            <v>0</v>
          </cell>
          <cell r="AG49">
            <v>1</v>
          </cell>
        </row>
        <row r="50">
          <cell r="A50">
            <v>36681</v>
          </cell>
          <cell r="B50" t="str">
            <v>Kapal</v>
          </cell>
          <cell r="C50" t="str">
            <v>P_Tanah_Lot</v>
          </cell>
          <cell r="D50">
            <v>20</v>
          </cell>
          <cell r="E50" t="str">
            <v>EF</v>
          </cell>
          <cell r="F50">
            <v>0.49444444444444446</v>
          </cell>
          <cell r="I50">
            <v>0.49513888888888885</v>
          </cell>
          <cell r="K50" t="str">
            <v>M</v>
          </cell>
          <cell r="M50">
            <v>6.9444444444438647E-4</v>
          </cell>
          <cell r="N50">
            <v>18</v>
          </cell>
          <cell r="O50">
            <v>20</v>
          </cell>
          <cell r="P50">
            <v>9.8146666666658469</v>
          </cell>
          <cell r="Q50" t="str">
            <v>41e</v>
          </cell>
          <cell r="R50" t="str">
            <v>Rele bekerja tanpa penyebab yang jelas, PMT  masuk kembali</v>
          </cell>
          <cell r="T50">
            <v>0</v>
          </cell>
          <cell r="U50">
            <v>6.9444444444438647E-4</v>
          </cell>
          <cell r="V50">
            <v>0</v>
          </cell>
          <cell r="W50">
            <v>0</v>
          </cell>
          <cell r="X50">
            <v>0</v>
          </cell>
          <cell r="Y50">
            <v>6.9444444444438647E-4</v>
          </cell>
          <cell r="Z50">
            <v>99</v>
          </cell>
          <cell r="AA50" t="str">
            <v>R</v>
          </cell>
          <cell r="AB50">
            <v>0</v>
          </cell>
          <cell r="AC50">
            <v>1</v>
          </cell>
          <cell r="AD50">
            <v>1</v>
          </cell>
          <cell r="AE50">
            <v>1</v>
          </cell>
          <cell r="AF50">
            <v>0</v>
          </cell>
          <cell r="AG50">
            <v>1</v>
          </cell>
        </row>
        <row r="51">
          <cell r="A51">
            <v>36681</v>
          </cell>
          <cell r="B51" t="str">
            <v>Gianyar</v>
          </cell>
          <cell r="C51" t="str">
            <v>P_Tampak_Siring</v>
          </cell>
          <cell r="D51">
            <v>55</v>
          </cell>
          <cell r="E51" t="str">
            <v>EF</v>
          </cell>
          <cell r="F51">
            <v>0.49375000000000002</v>
          </cell>
          <cell r="I51">
            <v>0.49444444444444446</v>
          </cell>
          <cell r="K51" t="str">
            <v>R</v>
          </cell>
          <cell r="M51">
            <v>6.9444444444444198E-4</v>
          </cell>
          <cell r="P51">
            <v>26.99033333333324</v>
          </cell>
          <cell r="Q51" t="str">
            <v>41e</v>
          </cell>
          <cell r="R51" t="str">
            <v>Rele bekerja tanpa penyebab yang jelas, PMT  masuk kembali</v>
          </cell>
          <cell r="S51" t="str">
            <v>Dimasukan bertahap namun tidak ditemukan gangguan</v>
          </cell>
          <cell r="T51">
            <v>0</v>
          </cell>
          <cell r="U51">
            <v>6.9444444444444198E-4</v>
          </cell>
          <cell r="V51">
            <v>0</v>
          </cell>
          <cell r="W51">
            <v>0</v>
          </cell>
          <cell r="X51">
            <v>0</v>
          </cell>
          <cell r="Y51">
            <v>6.9444444444444198E-4</v>
          </cell>
          <cell r="Z51">
            <v>64</v>
          </cell>
          <cell r="AA51" t="str">
            <v>R</v>
          </cell>
          <cell r="AB51">
            <v>1</v>
          </cell>
          <cell r="AC51">
            <v>0</v>
          </cell>
          <cell r="AD51">
            <v>1</v>
          </cell>
          <cell r="AE51">
            <v>1</v>
          </cell>
          <cell r="AF51">
            <v>0</v>
          </cell>
          <cell r="AG51">
            <v>1</v>
          </cell>
        </row>
        <row r="52">
          <cell r="A52">
            <v>36681</v>
          </cell>
          <cell r="B52" t="str">
            <v>Gianyar</v>
          </cell>
          <cell r="C52" t="str">
            <v>P_Tampak_Siring</v>
          </cell>
          <cell r="D52">
            <v>55</v>
          </cell>
          <cell r="E52" t="str">
            <v>EF</v>
          </cell>
          <cell r="F52">
            <v>0.5756944444444444</v>
          </cell>
          <cell r="I52">
            <v>0.58472222222222225</v>
          </cell>
          <cell r="K52" t="str">
            <v>R</v>
          </cell>
          <cell r="M52">
            <v>9.0277777777778567E-3</v>
          </cell>
          <cell r="N52">
            <v>2</v>
          </cell>
          <cell r="O52">
            <v>6</v>
          </cell>
          <cell r="P52">
            <v>350.87433333333644</v>
          </cell>
          <cell r="Q52" t="str">
            <v>41e</v>
          </cell>
          <cell r="R52" t="str">
            <v>Rele bekerja tanpa penyebab yang jelas, PMT  masuk kembali</v>
          </cell>
          <cell r="S52" t="str">
            <v>Dimasukan bertahap namun tidak ditemukan gangguan</v>
          </cell>
          <cell r="T52">
            <v>0</v>
          </cell>
          <cell r="U52">
            <v>9.0277777777778567E-3</v>
          </cell>
          <cell r="V52">
            <v>0</v>
          </cell>
          <cell r="W52">
            <v>0</v>
          </cell>
          <cell r="X52">
            <v>0</v>
          </cell>
          <cell r="Y52">
            <v>9.0277777777778567E-3</v>
          </cell>
          <cell r="Z52">
            <v>64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36681</v>
          </cell>
          <cell r="B53" t="str">
            <v>Kapal</v>
          </cell>
          <cell r="C53" t="str">
            <v>P_Tabanan</v>
          </cell>
          <cell r="D53">
            <v>70</v>
          </cell>
          <cell r="E53" t="str">
            <v>EF</v>
          </cell>
          <cell r="F53">
            <v>0.72083333333333333</v>
          </cell>
          <cell r="G53">
            <v>0.72152777777777777</v>
          </cell>
          <cell r="M53">
            <v>6.9444444444444198E-4</v>
          </cell>
          <cell r="N53" t="str">
            <v xml:space="preserve"> -</v>
          </cell>
          <cell r="O53" t="str">
            <v xml:space="preserve"> -</v>
          </cell>
          <cell r="P53">
            <v>34.351333333333208</v>
          </cell>
          <cell r="Q53" t="str">
            <v>41f</v>
          </cell>
          <cell r="R53" t="str">
            <v>Reclose Gagal</v>
          </cell>
          <cell r="S53" t="str">
            <v>Reclose gagal. Jumper CO di depan Ktr Camat Kediri ( fs T ) putus</v>
          </cell>
          <cell r="T53">
            <v>6.9444444444444198E-4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96</v>
          </cell>
          <cell r="AA53" t="str">
            <v>R</v>
          </cell>
          <cell r="AB53">
            <v>0</v>
          </cell>
          <cell r="AC53">
            <v>0</v>
          </cell>
          <cell r="AD53">
            <v>1</v>
          </cell>
          <cell r="AE53">
            <v>1</v>
          </cell>
          <cell r="AF53">
            <v>0</v>
          </cell>
          <cell r="AG53">
            <v>0</v>
          </cell>
        </row>
        <row r="54">
          <cell r="A54">
            <v>36681</v>
          </cell>
          <cell r="B54" t="str">
            <v>Kapal</v>
          </cell>
          <cell r="C54" t="str">
            <v>P_Tabanan</v>
          </cell>
          <cell r="D54">
            <v>70</v>
          </cell>
          <cell r="E54" t="str">
            <v>EF</v>
          </cell>
          <cell r="F54">
            <v>0.72152777777777777</v>
          </cell>
          <cell r="I54">
            <v>0.73958333333333337</v>
          </cell>
          <cell r="J54">
            <v>0.74652777777777779</v>
          </cell>
          <cell r="K54" t="str">
            <v>M</v>
          </cell>
          <cell r="M54">
            <v>2.5000000000000022E-2</v>
          </cell>
          <cell r="N54" t="str">
            <v xml:space="preserve"> -</v>
          </cell>
          <cell r="O54" t="str">
            <v xml:space="preserve"> -</v>
          </cell>
          <cell r="P54">
            <v>1236.648000000001</v>
          </cell>
          <cell r="Q54" t="str">
            <v>41f</v>
          </cell>
          <cell r="R54" t="str">
            <v>Reclose Gagal</v>
          </cell>
          <cell r="S54" t="str">
            <v>Dilokalisir gagal. Beban Ekor P Tabanan di manuver ke P. Penebel / Jumper CO putus phs T di Ktr Camat Kediri</v>
          </cell>
          <cell r="T54">
            <v>0</v>
          </cell>
          <cell r="U54">
            <v>0</v>
          </cell>
          <cell r="V54">
            <v>2.5000000000000022E-2</v>
          </cell>
          <cell r="W54">
            <v>0</v>
          </cell>
          <cell r="X54">
            <v>0</v>
          </cell>
          <cell r="Y54">
            <v>2.5000000000000022E-2</v>
          </cell>
          <cell r="Z54">
            <v>96</v>
          </cell>
          <cell r="AA54" t="str">
            <v>R</v>
          </cell>
          <cell r="AB54">
            <v>0</v>
          </cell>
          <cell r="AC54">
            <v>1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36681</v>
          </cell>
          <cell r="B55" t="str">
            <v>Kapal</v>
          </cell>
          <cell r="C55" t="str">
            <v>P_Tabanan</v>
          </cell>
          <cell r="D55">
            <v>70</v>
          </cell>
          <cell r="E55" t="str">
            <v>EF</v>
          </cell>
          <cell r="F55">
            <v>0.73958333333333337</v>
          </cell>
          <cell r="I55">
            <v>0.78749999999999998</v>
          </cell>
          <cell r="K55" t="str">
            <v>M</v>
          </cell>
          <cell r="M55">
            <v>4.7916666666666607E-2</v>
          </cell>
          <cell r="N55">
            <v>35</v>
          </cell>
          <cell r="O55">
            <v>45</v>
          </cell>
          <cell r="P55">
            <v>2370.241999999997</v>
          </cell>
          <cell r="Q55" t="str">
            <v>44b</v>
          </cell>
          <cell r="R55" t="str">
            <v>Jumper SUTM putus</v>
          </cell>
          <cell r="S55" t="str">
            <v xml:space="preserve"> Jumper CO putus phs T di Ktr Camat Kediri</v>
          </cell>
          <cell r="T55">
            <v>0</v>
          </cell>
          <cell r="U55">
            <v>4.7916666666666607E-2</v>
          </cell>
          <cell r="V55">
            <v>0</v>
          </cell>
          <cell r="W55">
            <v>0</v>
          </cell>
          <cell r="X55">
            <v>0</v>
          </cell>
          <cell r="Y55">
            <v>4.7916666666666607E-2</v>
          </cell>
          <cell r="Z55">
            <v>96</v>
          </cell>
          <cell r="AA55" t="str">
            <v>R</v>
          </cell>
          <cell r="AB55">
            <v>0</v>
          </cell>
          <cell r="AC55">
            <v>1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36681</v>
          </cell>
          <cell r="B56" t="str">
            <v>Kapal</v>
          </cell>
          <cell r="C56" t="str">
            <v>P_Abian_Tuwung</v>
          </cell>
          <cell r="D56">
            <v>45</v>
          </cell>
          <cell r="H56">
            <v>0.75694444444444453</v>
          </cell>
          <cell r="I56">
            <v>0.78125</v>
          </cell>
          <cell r="K56" t="str">
            <v>MM</v>
          </cell>
          <cell r="M56">
            <v>2.4305555555555469E-2</v>
          </cell>
          <cell r="N56">
            <v>58</v>
          </cell>
          <cell r="O56">
            <v>60</v>
          </cell>
          <cell r="P56">
            <v>772.90499999999724</v>
          </cell>
          <cell r="Q56" t="str">
            <v>44b</v>
          </cell>
          <cell r="R56" t="str">
            <v>Jumper SUTM putus</v>
          </cell>
          <cell r="S56" t="str">
            <v>Uder Build dengan SUTM P. Tabanan</v>
          </cell>
          <cell r="T56">
            <v>0</v>
          </cell>
          <cell r="U56">
            <v>0</v>
          </cell>
          <cell r="V56">
            <v>0</v>
          </cell>
          <cell r="W56">
            <v>2.4305555555555469E-2</v>
          </cell>
          <cell r="X56">
            <v>0</v>
          </cell>
          <cell r="Y56">
            <v>2.4305555555555469E-2</v>
          </cell>
          <cell r="Z56">
            <v>102</v>
          </cell>
          <cell r="AA56" t="str">
            <v>R</v>
          </cell>
          <cell r="AB56">
            <v>0</v>
          </cell>
          <cell r="AC56">
            <v>2</v>
          </cell>
          <cell r="AD56">
            <v>0</v>
          </cell>
          <cell r="AE56">
            <v>0</v>
          </cell>
          <cell r="AF56">
            <v>1</v>
          </cell>
          <cell r="AG56">
            <v>1</v>
          </cell>
        </row>
        <row r="57">
          <cell r="A57">
            <v>36682</v>
          </cell>
          <cell r="B57" t="str">
            <v>Antosari</v>
          </cell>
          <cell r="C57" t="str">
            <v>P_Surabrata</v>
          </cell>
          <cell r="D57">
            <v>10</v>
          </cell>
          <cell r="E57" t="str">
            <v>OC</v>
          </cell>
          <cell r="F57">
            <v>0.20833333333333334</v>
          </cell>
          <cell r="I57">
            <v>0.20902777777777778</v>
          </cell>
          <cell r="K57" t="str">
            <v>R</v>
          </cell>
          <cell r="M57">
            <v>6.9444444444444198E-4</v>
          </cell>
          <cell r="N57">
            <v>9</v>
          </cell>
          <cell r="O57">
            <v>10</v>
          </cell>
          <cell r="P57">
            <v>4.907333333333316</v>
          </cell>
          <cell r="Q57" t="str">
            <v>41e</v>
          </cell>
          <cell r="R57" t="str">
            <v>Rele bekerja tanpa penyebab yang jelas, PMT  masuk kembali</v>
          </cell>
          <cell r="T57">
            <v>0</v>
          </cell>
          <cell r="U57">
            <v>6.9444444444444198E-4</v>
          </cell>
          <cell r="V57">
            <v>0</v>
          </cell>
          <cell r="W57">
            <v>0</v>
          </cell>
          <cell r="X57">
            <v>0</v>
          </cell>
          <cell r="Y57">
            <v>6.9444444444444198E-4</v>
          </cell>
          <cell r="Z57">
            <v>5</v>
          </cell>
          <cell r="AA57" t="str">
            <v>R</v>
          </cell>
          <cell r="AB57">
            <v>1</v>
          </cell>
          <cell r="AC57">
            <v>0</v>
          </cell>
          <cell r="AD57">
            <v>1</v>
          </cell>
          <cell r="AE57">
            <v>1</v>
          </cell>
          <cell r="AF57">
            <v>0</v>
          </cell>
          <cell r="AG57">
            <v>1</v>
          </cell>
        </row>
        <row r="58">
          <cell r="A58">
            <v>36682</v>
          </cell>
          <cell r="B58" t="str">
            <v>Antosari</v>
          </cell>
          <cell r="C58" t="str">
            <v>P_Surabrata</v>
          </cell>
          <cell r="D58">
            <v>7</v>
          </cell>
          <cell r="E58" t="str">
            <v>EF</v>
          </cell>
          <cell r="F58">
            <v>0.35694444444444445</v>
          </cell>
          <cell r="G58">
            <v>0.3576388888888889</v>
          </cell>
          <cell r="M58">
            <v>6.9444444444444198E-4</v>
          </cell>
          <cell r="N58">
            <v>7</v>
          </cell>
          <cell r="O58">
            <v>7</v>
          </cell>
          <cell r="P58">
            <v>3.4351333333333209</v>
          </cell>
          <cell r="Q58" t="str">
            <v>41e</v>
          </cell>
          <cell r="R58" t="str">
            <v>Rele bekerja tanpa penyebab yang jelas, PMT  masuk kembali</v>
          </cell>
          <cell r="T58">
            <v>6.9444444444444198E-4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5</v>
          </cell>
          <cell r="AA58" t="str">
            <v>R</v>
          </cell>
          <cell r="AB58">
            <v>0</v>
          </cell>
          <cell r="AC58">
            <v>0</v>
          </cell>
          <cell r="AD58">
            <v>1</v>
          </cell>
          <cell r="AE58">
            <v>1</v>
          </cell>
          <cell r="AF58">
            <v>0</v>
          </cell>
          <cell r="AG58">
            <v>0</v>
          </cell>
        </row>
        <row r="59">
          <cell r="A59">
            <v>36682</v>
          </cell>
          <cell r="B59" t="str">
            <v>Baturiti</v>
          </cell>
          <cell r="C59" t="str">
            <v>P_Taman_Tanda</v>
          </cell>
          <cell r="D59">
            <v>5</v>
          </cell>
          <cell r="H59">
            <v>0.60416666666666663</v>
          </cell>
          <cell r="I59">
            <v>0.61527777777777781</v>
          </cell>
          <cell r="M59">
            <v>1.1111111111111183E-2</v>
          </cell>
          <cell r="N59">
            <v>5</v>
          </cell>
          <cell r="O59">
            <v>5</v>
          </cell>
          <cell r="P59">
            <v>39.258666666666919</v>
          </cell>
          <cell r="Q59">
            <v>92</v>
          </cell>
          <cell r="R59" t="str">
            <v xml:space="preserve">Karena pemeliharaan </v>
          </cell>
          <cell r="S59" t="str">
            <v>Perabasan dahan kelapa di Br Talang Pati</v>
          </cell>
          <cell r="T59">
            <v>0</v>
          </cell>
          <cell r="U59">
            <v>0</v>
          </cell>
          <cell r="V59">
            <v>0</v>
          </cell>
          <cell r="W59">
            <v>1.1111111111111183E-2</v>
          </cell>
          <cell r="X59">
            <v>0</v>
          </cell>
          <cell r="Y59">
            <v>1.1111111111111183E-2</v>
          </cell>
          <cell r="Z59">
            <v>34</v>
          </cell>
          <cell r="AA59" t="str">
            <v>M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1</v>
          </cell>
          <cell r="AG59">
            <v>1</v>
          </cell>
        </row>
        <row r="60">
          <cell r="A60">
            <v>36682</v>
          </cell>
          <cell r="B60" t="str">
            <v>Kapal</v>
          </cell>
          <cell r="C60" t="str">
            <v>P_Tabanan</v>
          </cell>
          <cell r="D60">
            <v>20</v>
          </cell>
          <cell r="H60">
            <v>0.63611111111111118</v>
          </cell>
          <cell r="I60">
            <v>0.63958333333333328</v>
          </cell>
          <cell r="K60" t="str">
            <v>MM</v>
          </cell>
          <cell r="M60">
            <v>3.4722222222220989E-3</v>
          </cell>
          <cell r="N60">
            <v>60</v>
          </cell>
          <cell r="O60">
            <v>65</v>
          </cell>
          <cell r="P60">
            <v>49.07333333333159</v>
          </cell>
          <cell r="Q60">
            <v>49</v>
          </cell>
          <cell r="R60" t="str">
            <v>Lain - lain</v>
          </cell>
          <cell r="S60" t="str">
            <v>Penormalan beban P Tabanan / Masukkan LBS LLAJ</v>
          </cell>
          <cell r="T60">
            <v>0</v>
          </cell>
          <cell r="U60">
            <v>0</v>
          </cell>
          <cell r="V60">
            <v>0</v>
          </cell>
          <cell r="W60">
            <v>3.4722222222220989E-3</v>
          </cell>
          <cell r="X60">
            <v>0</v>
          </cell>
          <cell r="Y60">
            <v>3.4722222222220989E-3</v>
          </cell>
          <cell r="Z60">
            <v>96</v>
          </cell>
          <cell r="AA60" t="str">
            <v>R</v>
          </cell>
          <cell r="AB60">
            <v>0</v>
          </cell>
          <cell r="AC60">
            <v>2</v>
          </cell>
          <cell r="AD60">
            <v>0</v>
          </cell>
          <cell r="AE60">
            <v>0</v>
          </cell>
          <cell r="AF60">
            <v>1</v>
          </cell>
          <cell r="AG60">
            <v>1</v>
          </cell>
        </row>
        <row r="61">
          <cell r="A61">
            <v>36682</v>
          </cell>
          <cell r="B61" t="str">
            <v>Kapal</v>
          </cell>
          <cell r="C61" t="str">
            <v>P_Penebel</v>
          </cell>
          <cell r="D61">
            <v>95</v>
          </cell>
          <cell r="H61">
            <v>0.63611111111111118</v>
          </cell>
          <cell r="I61">
            <v>0.6381944444444444</v>
          </cell>
          <cell r="K61" t="str">
            <v>MM</v>
          </cell>
          <cell r="M61">
            <v>2.0833333333332149E-3</v>
          </cell>
          <cell r="N61">
            <v>35</v>
          </cell>
          <cell r="O61">
            <v>40</v>
          </cell>
          <cell r="P61">
            <v>139.85899999999205</v>
          </cell>
          <cell r="Q61">
            <v>49</v>
          </cell>
          <cell r="R61" t="str">
            <v>Lain - lain</v>
          </cell>
          <cell r="S61" t="str">
            <v>Penormalan beban P Tabanan / Melepas LBS Kamasan</v>
          </cell>
          <cell r="T61">
            <v>0</v>
          </cell>
          <cell r="U61">
            <v>0</v>
          </cell>
          <cell r="V61">
            <v>0</v>
          </cell>
          <cell r="W61">
            <v>2.0833333333332149E-3</v>
          </cell>
          <cell r="X61">
            <v>0</v>
          </cell>
          <cell r="Y61">
            <v>2.0833333333332149E-3</v>
          </cell>
          <cell r="Z61">
            <v>101</v>
          </cell>
          <cell r="AA61" t="str">
            <v>R</v>
          </cell>
          <cell r="AB61">
            <v>0</v>
          </cell>
          <cell r="AC61">
            <v>2</v>
          </cell>
          <cell r="AD61">
            <v>0</v>
          </cell>
          <cell r="AE61">
            <v>0</v>
          </cell>
          <cell r="AF61">
            <v>1</v>
          </cell>
          <cell r="AG61">
            <v>1</v>
          </cell>
        </row>
        <row r="62">
          <cell r="A62">
            <v>36682</v>
          </cell>
          <cell r="B62" t="str">
            <v>Gianyar</v>
          </cell>
          <cell r="C62" t="str">
            <v>P_Tampak_Siring</v>
          </cell>
          <cell r="D62">
            <v>156</v>
          </cell>
          <cell r="E62" t="str">
            <v>EF</v>
          </cell>
          <cell r="F62">
            <v>0.79791666666666661</v>
          </cell>
          <cell r="G62">
            <v>0.79861111111111116</v>
          </cell>
          <cell r="M62">
            <v>6.94444444444553E-4</v>
          </cell>
          <cell r="N62">
            <v>150</v>
          </cell>
          <cell r="O62">
            <v>145</v>
          </cell>
          <cell r="P62">
            <v>76.554400000011967</v>
          </cell>
          <cell r="Q62" t="str">
            <v>41e</v>
          </cell>
          <cell r="R62" t="str">
            <v>Rele bekerja tanpa penyebab yang jelas, PMT  masuk kembali</v>
          </cell>
          <cell r="S62" t="str">
            <v>Reclose sukses</v>
          </cell>
          <cell r="T62">
            <v>6.94444444444553E-4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6.94444444444553E-4</v>
          </cell>
          <cell r="Z62">
            <v>64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36683</v>
          </cell>
          <cell r="B63" t="str">
            <v>Gianyar</v>
          </cell>
          <cell r="C63" t="str">
            <v>P_Ubud</v>
          </cell>
          <cell r="D63">
            <v>87</v>
          </cell>
          <cell r="E63" t="str">
            <v>EF</v>
          </cell>
          <cell r="F63">
            <v>0.34375</v>
          </cell>
          <cell r="G63">
            <v>0.3444444444444445</v>
          </cell>
          <cell r="M63">
            <v>6.9444444444449749E-4</v>
          </cell>
          <cell r="N63">
            <v>70</v>
          </cell>
          <cell r="O63">
            <v>85</v>
          </cell>
          <cell r="P63">
            <v>42.693800000003257</v>
          </cell>
          <cell r="Q63" t="str">
            <v>41e</v>
          </cell>
          <cell r="R63" t="str">
            <v>Rele bekerja tanpa penyebab yang jelas, PMT  masuk kembali</v>
          </cell>
          <cell r="T63">
            <v>6.9444444444449749E-4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6.9444444444449749E-4</v>
          </cell>
          <cell r="Z63">
            <v>69</v>
          </cell>
          <cell r="AA63" t="str">
            <v>R</v>
          </cell>
          <cell r="AB63">
            <v>0</v>
          </cell>
          <cell r="AC63">
            <v>0</v>
          </cell>
          <cell r="AD63">
            <v>1</v>
          </cell>
          <cell r="AE63">
            <v>1</v>
          </cell>
          <cell r="AF63">
            <v>0</v>
          </cell>
          <cell r="AG63">
            <v>0</v>
          </cell>
        </row>
        <row r="64">
          <cell r="A64">
            <v>36683</v>
          </cell>
          <cell r="B64" t="str">
            <v>Kapal</v>
          </cell>
          <cell r="C64" t="str">
            <v>P_Tanah_Lot</v>
          </cell>
          <cell r="D64">
            <v>15</v>
          </cell>
          <cell r="H64">
            <v>0.3888888888888889</v>
          </cell>
          <cell r="I64">
            <v>0.40138888888888885</v>
          </cell>
          <cell r="K64" t="str">
            <v>MM</v>
          </cell>
          <cell r="M64">
            <v>1.2499999999999956E-2</v>
          </cell>
          <cell r="N64">
            <v>5</v>
          </cell>
          <cell r="O64">
            <v>5</v>
          </cell>
          <cell r="P64">
            <v>132.49799999999954</v>
          </cell>
          <cell r="Q64">
            <v>91</v>
          </cell>
          <cell r="R64" t="str">
            <v>Karena pembangunan</v>
          </cell>
          <cell r="S64" t="str">
            <v>Jumper SUTM di selatan LBS Pandak bandung ( Beban sebagian dipikul P. BNR )</v>
          </cell>
          <cell r="T64">
            <v>0</v>
          </cell>
          <cell r="U64">
            <v>0</v>
          </cell>
          <cell r="V64">
            <v>0</v>
          </cell>
          <cell r="W64">
            <v>1.2499999999999956E-2</v>
          </cell>
          <cell r="X64">
            <v>0</v>
          </cell>
          <cell r="Y64">
            <v>1.2499999999999956E-2</v>
          </cell>
          <cell r="Z64">
            <v>99</v>
          </cell>
          <cell r="AA64" t="str">
            <v>R</v>
          </cell>
          <cell r="AB64">
            <v>0</v>
          </cell>
          <cell r="AC64">
            <v>2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36683</v>
          </cell>
          <cell r="B65" t="str">
            <v>Kapal</v>
          </cell>
          <cell r="C65" t="str">
            <v>P_Abian_Tuwung</v>
          </cell>
          <cell r="D65">
            <v>35</v>
          </cell>
          <cell r="H65">
            <v>0.3923611111111111</v>
          </cell>
          <cell r="I65">
            <v>0.40138888888888885</v>
          </cell>
          <cell r="K65" t="str">
            <v>MM</v>
          </cell>
          <cell r="M65">
            <v>9.0277777777777457E-3</v>
          </cell>
          <cell r="N65">
            <v>30</v>
          </cell>
          <cell r="O65">
            <v>35</v>
          </cell>
          <cell r="P65">
            <v>223.28366666666585</v>
          </cell>
          <cell r="Q65">
            <v>92</v>
          </cell>
          <cell r="R65" t="str">
            <v xml:space="preserve">Karena pemeliharaan </v>
          </cell>
          <cell r="S65" t="str">
            <v>Rabas pohon di Nyuh Gading</v>
          </cell>
          <cell r="T65">
            <v>0</v>
          </cell>
          <cell r="U65">
            <v>0</v>
          </cell>
          <cell r="V65">
            <v>0</v>
          </cell>
          <cell r="W65">
            <v>9.0277777777777457E-3</v>
          </cell>
          <cell r="X65">
            <v>0</v>
          </cell>
          <cell r="Y65">
            <v>9.0277777777777457E-3</v>
          </cell>
          <cell r="Z65">
            <v>102</v>
          </cell>
          <cell r="AA65" t="str">
            <v>R</v>
          </cell>
          <cell r="AB65">
            <v>0</v>
          </cell>
          <cell r="AC65">
            <v>2</v>
          </cell>
          <cell r="AD65">
            <v>0</v>
          </cell>
          <cell r="AE65">
            <v>0</v>
          </cell>
          <cell r="AF65">
            <v>1</v>
          </cell>
          <cell r="AG65">
            <v>1</v>
          </cell>
        </row>
        <row r="66">
          <cell r="A66">
            <v>36683</v>
          </cell>
          <cell r="B66" t="str">
            <v>Nusa Dua</v>
          </cell>
          <cell r="C66" t="str">
            <v>P_Mumbul</v>
          </cell>
          <cell r="D66">
            <v>119</v>
          </cell>
          <cell r="E66" t="str">
            <v>EF</v>
          </cell>
          <cell r="F66">
            <v>0.48194444444444445</v>
          </cell>
          <cell r="I66">
            <v>0.4826388888888889</v>
          </cell>
          <cell r="K66" t="str">
            <v>M</v>
          </cell>
          <cell r="M66">
            <v>6.9444444444444198E-4</v>
          </cell>
          <cell r="N66">
            <v>90</v>
          </cell>
          <cell r="O66">
            <v>110</v>
          </cell>
          <cell r="P66">
            <v>58.397266666666454</v>
          </cell>
          <cell r="Q66" t="str">
            <v>41e</v>
          </cell>
          <cell r="R66" t="str">
            <v>Rele bekerja tanpa penyebab yang jelas, PMT  masuk kembali</v>
          </cell>
          <cell r="T66">
            <v>0</v>
          </cell>
          <cell r="U66">
            <v>6.9444444444444198E-4</v>
          </cell>
          <cell r="V66">
            <v>0</v>
          </cell>
          <cell r="W66">
            <v>0</v>
          </cell>
          <cell r="X66">
            <v>0</v>
          </cell>
          <cell r="Y66">
            <v>6.9444444444444198E-4</v>
          </cell>
          <cell r="Z66">
            <v>136</v>
          </cell>
          <cell r="AA66" t="str">
            <v>R</v>
          </cell>
          <cell r="AB66">
            <v>0</v>
          </cell>
          <cell r="AC66">
            <v>1</v>
          </cell>
          <cell r="AD66">
            <v>1</v>
          </cell>
          <cell r="AE66">
            <v>1</v>
          </cell>
          <cell r="AF66">
            <v>0</v>
          </cell>
          <cell r="AG66">
            <v>1</v>
          </cell>
        </row>
        <row r="67">
          <cell r="A67">
            <v>36683</v>
          </cell>
          <cell r="B67" t="str">
            <v>Gianyar</v>
          </cell>
          <cell r="C67" t="str">
            <v>P_Tampak_Siring</v>
          </cell>
          <cell r="D67">
            <v>48</v>
          </cell>
          <cell r="E67" t="str">
            <v>OC</v>
          </cell>
          <cell r="F67">
            <v>0.66805555555555562</v>
          </cell>
          <cell r="I67">
            <v>0.66874999999999996</v>
          </cell>
          <cell r="K67" t="str">
            <v>R</v>
          </cell>
          <cell r="M67">
            <v>6.9444444444433095E-4</v>
          </cell>
          <cell r="N67">
            <v>0</v>
          </cell>
          <cell r="O67">
            <v>0</v>
          </cell>
          <cell r="P67">
            <v>23.555199999996148</v>
          </cell>
          <cell r="Q67" t="str">
            <v>44b</v>
          </cell>
          <cell r="R67" t="str">
            <v>Jumper SUTM putus</v>
          </cell>
          <cell r="T67">
            <v>0</v>
          </cell>
          <cell r="U67">
            <v>6.9444444444433095E-4</v>
          </cell>
          <cell r="V67">
            <v>0</v>
          </cell>
          <cell r="W67">
            <v>0</v>
          </cell>
          <cell r="X67">
            <v>0</v>
          </cell>
          <cell r="Y67">
            <v>6.9444444444433095E-4</v>
          </cell>
          <cell r="Z67">
            <v>64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1</v>
          </cell>
          <cell r="AF67">
            <v>0</v>
          </cell>
          <cell r="AG67">
            <v>1</v>
          </cell>
        </row>
        <row r="68">
          <cell r="A68">
            <v>36683</v>
          </cell>
          <cell r="B68" t="str">
            <v>Gianyar</v>
          </cell>
          <cell r="C68" t="str">
            <v>P_Tampak_Siring</v>
          </cell>
          <cell r="D68">
            <v>48</v>
          </cell>
          <cell r="E68" t="str">
            <v>EF</v>
          </cell>
          <cell r="F68">
            <v>0.66874999999999996</v>
          </cell>
          <cell r="I68">
            <v>0.6743055555555556</v>
          </cell>
          <cell r="K68" t="str">
            <v>R</v>
          </cell>
          <cell r="M68">
            <v>5.5555555555556468E-3</v>
          </cell>
          <cell r="N68">
            <v>50</v>
          </cell>
          <cell r="O68">
            <v>50</v>
          </cell>
          <cell r="P68">
            <v>188.44160000000309</v>
          </cell>
          <cell r="Q68" t="str">
            <v>44b</v>
          </cell>
          <cell r="R68" t="str">
            <v>Jumper SUTM putus</v>
          </cell>
          <cell r="S68" t="str">
            <v>Jamp. SUTM phasa R putus di Wan Ayu</v>
          </cell>
          <cell r="T68">
            <v>0</v>
          </cell>
          <cell r="U68">
            <v>5.5555555555556468E-3</v>
          </cell>
          <cell r="V68">
            <v>0</v>
          </cell>
          <cell r="W68">
            <v>0</v>
          </cell>
          <cell r="X68">
            <v>0</v>
          </cell>
          <cell r="Y68">
            <v>5.5555555555556468E-3</v>
          </cell>
          <cell r="Z68">
            <v>64</v>
          </cell>
          <cell r="AA68" t="str">
            <v>R</v>
          </cell>
          <cell r="AB68">
            <v>1</v>
          </cell>
          <cell r="AC68">
            <v>0</v>
          </cell>
          <cell r="AD68">
            <v>1</v>
          </cell>
          <cell r="AE68">
            <v>0</v>
          </cell>
          <cell r="AF68">
            <v>0</v>
          </cell>
          <cell r="AG68">
            <v>1</v>
          </cell>
        </row>
        <row r="69">
          <cell r="A69">
            <v>36683</v>
          </cell>
          <cell r="B69" t="str">
            <v>Kapal</v>
          </cell>
          <cell r="C69" t="str">
            <v>P_Tanah_Lot</v>
          </cell>
          <cell r="D69">
            <v>5</v>
          </cell>
          <cell r="H69">
            <v>0.69097222222222221</v>
          </cell>
          <cell r="I69">
            <v>0.69930555555555562</v>
          </cell>
          <cell r="K69" t="str">
            <v>MM</v>
          </cell>
          <cell r="M69">
            <v>8.3333333333334147E-3</v>
          </cell>
          <cell r="N69">
            <v>10</v>
          </cell>
          <cell r="O69">
            <v>28</v>
          </cell>
          <cell r="P69">
            <v>29.444000000000287</v>
          </cell>
          <cell r="Q69">
            <v>95</v>
          </cell>
          <cell r="R69" t="str">
            <v>Karena pelaksanaan rehabilitasi.</v>
          </cell>
          <cell r="S69" t="str">
            <v>Jampar kembali ( penormalan )</v>
          </cell>
          <cell r="T69">
            <v>0</v>
          </cell>
          <cell r="U69">
            <v>0</v>
          </cell>
          <cell r="V69">
            <v>0</v>
          </cell>
          <cell r="W69">
            <v>8.3333333333334147E-3</v>
          </cell>
          <cell r="X69">
            <v>0</v>
          </cell>
          <cell r="Y69">
            <v>8.3333333333334147E-3</v>
          </cell>
          <cell r="Z69">
            <v>99</v>
          </cell>
          <cell r="AA69" t="str">
            <v>R</v>
          </cell>
          <cell r="AB69">
            <v>0</v>
          </cell>
          <cell r="AC69">
            <v>2</v>
          </cell>
          <cell r="AD69">
            <v>0</v>
          </cell>
          <cell r="AE69">
            <v>0</v>
          </cell>
          <cell r="AF69">
            <v>1</v>
          </cell>
          <cell r="AG69">
            <v>1</v>
          </cell>
        </row>
        <row r="70">
          <cell r="A70">
            <v>36683</v>
          </cell>
          <cell r="B70" t="str">
            <v>Gianyar</v>
          </cell>
          <cell r="C70" t="str">
            <v>P_Tampak_Siring</v>
          </cell>
          <cell r="D70">
            <v>142</v>
          </cell>
          <cell r="H70">
            <v>0.82708333333333339</v>
          </cell>
          <cell r="I70">
            <v>0.83750000000000002</v>
          </cell>
          <cell r="K70" t="str">
            <v>RR</v>
          </cell>
          <cell r="M70">
            <v>1.041666666666663E-2</v>
          </cell>
          <cell r="N70">
            <v>135</v>
          </cell>
          <cell r="O70">
            <v>140</v>
          </cell>
          <cell r="P70">
            <v>1045.2619999999963</v>
          </cell>
          <cell r="Q70" t="str">
            <v>41e</v>
          </cell>
          <cell r="R70" t="str">
            <v>Rele bekerja tanpa penyebab yang jelas, PMT  masuk kembali</v>
          </cell>
          <cell r="S70" t="str">
            <v>Perbaikan jamper putus phasa T    di Sanding</v>
          </cell>
          <cell r="T70">
            <v>0</v>
          </cell>
          <cell r="U70">
            <v>0</v>
          </cell>
          <cell r="V70">
            <v>0</v>
          </cell>
          <cell r="W70">
            <v>1.041666666666663E-2</v>
          </cell>
          <cell r="X70">
            <v>0</v>
          </cell>
          <cell r="Y70">
            <v>1.041666666666663E-2</v>
          </cell>
          <cell r="Z70">
            <v>64</v>
          </cell>
          <cell r="AA70" t="str">
            <v>R</v>
          </cell>
          <cell r="AB70">
            <v>2</v>
          </cell>
          <cell r="AC70">
            <v>0</v>
          </cell>
          <cell r="AD70">
            <v>0</v>
          </cell>
          <cell r="AE70">
            <v>0</v>
          </cell>
          <cell r="AF70">
            <v>1</v>
          </cell>
          <cell r="AG70">
            <v>1</v>
          </cell>
        </row>
        <row r="71">
          <cell r="A71">
            <v>36684</v>
          </cell>
          <cell r="B71" t="str">
            <v>Kapal</v>
          </cell>
          <cell r="C71" t="str">
            <v>P_Marga</v>
          </cell>
          <cell r="D71">
            <v>55</v>
          </cell>
          <cell r="E71" t="str">
            <v>EF</v>
          </cell>
          <cell r="F71">
            <v>8.3333333333333329E-2</v>
          </cell>
          <cell r="I71">
            <v>8.4027777777777771E-2</v>
          </cell>
          <cell r="K71" t="str">
            <v>M</v>
          </cell>
          <cell r="M71">
            <v>6.9444444444444198E-4</v>
          </cell>
          <cell r="N71">
            <v>55</v>
          </cell>
          <cell r="O71">
            <v>55</v>
          </cell>
          <cell r="P71">
            <v>26.99033333333324</v>
          </cell>
          <cell r="Q71" t="str">
            <v>41e</v>
          </cell>
          <cell r="R71" t="str">
            <v>Rele bekerja tanpa penyebab yang jelas, PMT  masuk kembali</v>
          </cell>
          <cell r="T71">
            <v>0</v>
          </cell>
          <cell r="U71">
            <v>6.9444444444444198E-4</v>
          </cell>
          <cell r="V71">
            <v>0</v>
          </cell>
          <cell r="W71">
            <v>0</v>
          </cell>
          <cell r="X71">
            <v>0</v>
          </cell>
          <cell r="Y71">
            <v>6.9444444444444198E-4</v>
          </cell>
          <cell r="Z71">
            <v>110</v>
          </cell>
          <cell r="AA71" t="str">
            <v>R</v>
          </cell>
          <cell r="AB71">
            <v>0</v>
          </cell>
          <cell r="AC71">
            <v>1</v>
          </cell>
          <cell r="AD71">
            <v>1</v>
          </cell>
          <cell r="AE71">
            <v>1</v>
          </cell>
          <cell r="AF71">
            <v>0</v>
          </cell>
          <cell r="AG71">
            <v>1</v>
          </cell>
        </row>
        <row r="72">
          <cell r="A72">
            <v>36684</v>
          </cell>
          <cell r="B72" t="str">
            <v>Kapal</v>
          </cell>
          <cell r="C72" t="str">
            <v>P_Marga</v>
          </cell>
          <cell r="D72">
            <v>55</v>
          </cell>
          <cell r="E72" t="str">
            <v>EF</v>
          </cell>
          <cell r="F72">
            <v>8.9583333333333334E-2</v>
          </cell>
          <cell r="I72">
            <v>0.11527777777777777</v>
          </cell>
          <cell r="K72" t="str">
            <v>M</v>
          </cell>
          <cell r="M72">
            <v>2.5694444444444436E-2</v>
          </cell>
          <cell r="N72">
            <v>35</v>
          </cell>
          <cell r="O72">
            <v>50</v>
          </cell>
          <cell r="P72">
            <v>998.64233333333311</v>
          </cell>
          <cell r="Q72" t="str">
            <v>41e</v>
          </cell>
          <cell r="R72" t="str">
            <v>Rele bekerja tanpa penyebab yang jelas, PMT  masuk kembali</v>
          </cell>
          <cell r="S72" t="str">
            <v>Dilokalisir tidak diketemukan gangguan</v>
          </cell>
          <cell r="T72">
            <v>0</v>
          </cell>
          <cell r="U72">
            <v>2.5694444444444436E-2</v>
          </cell>
          <cell r="V72">
            <v>0</v>
          </cell>
          <cell r="W72">
            <v>0</v>
          </cell>
          <cell r="X72">
            <v>0</v>
          </cell>
          <cell r="Y72">
            <v>2.5694444444444436E-2</v>
          </cell>
          <cell r="Z72">
            <v>110</v>
          </cell>
          <cell r="AA72" t="str">
            <v>R</v>
          </cell>
          <cell r="AB72">
            <v>0</v>
          </cell>
          <cell r="AC72">
            <v>1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36684</v>
          </cell>
          <cell r="B73" t="str">
            <v>Kapal</v>
          </cell>
          <cell r="C73" t="str">
            <v>P_Canggu</v>
          </cell>
          <cell r="D73">
            <v>132</v>
          </cell>
          <cell r="H73">
            <v>0.39444444444444443</v>
          </cell>
          <cell r="I73">
            <v>0.40347222222222223</v>
          </cell>
          <cell r="K73" t="str">
            <v>MM</v>
          </cell>
          <cell r="M73">
            <v>9.0277777777778012E-3</v>
          </cell>
          <cell r="N73">
            <v>120</v>
          </cell>
          <cell r="O73">
            <v>132</v>
          </cell>
          <cell r="P73">
            <v>842.09840000000213</v>
          </cell>
          <cell r="Q73">
            <v>92</v>
          </cell>
          <cell r="R73" t="str">
            <v xml:space="preserve">Karena pemeliharaan </v>
          </cell>
          <cell r="S73" t="str">
            <v>Perbaiki kedudukan Trafo miring di Berawa</v>
          </cell>
          <cell r="T73">
            <v>0</v>
          </cell>
          <cell r="U73">
            <v>0</v>
          </cell>
          <cell r="V73">
            <v>0</v>
          </cell>
          <cell r="W73">
            <v>9.0277777777778012E-3</v>
          </cell>
          <cell r="X73">
            <v>0</v>
          </cell>
          <cell r="Y73">
            <v>9.0277777777778012E-3</v>
          </cell>
          <cell r="Z73">
            <v>106</v>
          </cell>
          <cell r="AA73" t="str">
            <v>R</v>
          </cell>
          <cell r="AB73">
            <v>0</v>
          </cell>
          <cell r="AC73">
            <v>2</v>
          </cell>
          <cell r="AD73">
            <v>0</v>
          </cell>
          <cell r="AE73">
            <v>0</v>
          </cell>
          <cell r="AF73">
            <v>1</v>
          </cell>
          <cell r="AG73">
            <v>1</v>
          </cell>
        </row>
        <row r="74">
          <cell r="A74">
            <v>36684</v>
          </cell>
          <cell r="B74" t="str">
            <v>Kapal</v>
          </cell>
          <cell r="C74" t="str">
            <v>P_Penebel</v>
          </cell>
          <cell r="D74">
            <v>35</v>
          </cell>
          <cell r="H74">
            <v>0.44236111111111115</v>
          </cell>
          <cell r="I74">
            <v>0.53402777777777777</v>
          </cell>
          <cell r="K74" t="str">
            <v>MM</v>
          </cell>
          <cell r="M74">
            <v>9.1666666666666619E-2</v>
          </cell>
          <cell r="N74">
            <v>35</v>
          </cell>
          <cell r="O74">
            <v>35</v>
          </cell>
          <cell r="P74">
            <v>2267.1879999999987</v>
          </cell>
          <cell r="Q74">
            <v>92</v>
          </cell>
          <cell r="R74" t="str">
            <v xml:space="preserve">Karena pemeliharaan </v>
          </cell>
          <cell r="S74" t="str">
            <v>Har sesuai jadwal</v>
          </cell>
          <cell r="T74">
            <v>0</v>
          </cell>
          <cell r="U74">
            <v>0</v>
          </cell>
          <cell r="V74">
            <v>0</v>
          </cell>
          <cell r="W74">
            <v>9.1666666666666619E-2</v>
          </cell>
          <cell r="X74">
            <v>0</v>
          </cell>
          <cell r="Y74">
            <v>9.1666666666666619E-2</v>
          </cell>
          <cell r="Z74">
            <v>101</v>
          </cell>
          <cell r="AA74" t="str">
            <v>R</v>
          </cell>
          <cell r="AB74">
            <v>0</v>
          </cell>
          <cell r="AC74">
            <v>2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36684</v>
          </cell>
          <cell r="B75" t="str">
            <v>Sanur</v>
          </cell>
          <cell r="C75" t="str">
            <v>P_Nusa_Indah</v>
          </cell>
          <cell r="D75">
            <v>162</v>
          </cell>
          <cell r="E75" t="str">
            <v>EF</v>
          </cell>
          <cell r="F75">
            <v>0.44166666666666665</v>
          </cell>
          <cell r="G75">
            <v>0.44236111111111115</v>
          </cell>
          <cell r="M75">
            <v>6.9444444444449749E-4</v>
          </cell>
          <cell r="N75">
            <v>100</v>
          </cell>
          <cell r="O75">
            <v>110</v>
          </cell>
          <cell r="P75">
            <v>79.498800000006071</v>
          </cell>
          <cell r="Q75" t="str">
            <v>41e</v>
          </cell>
          <cell r="R75" t="str">
            <v>Rele bekerja tanpa penyebab yang jelas, PMT  masuk kembali</v>
          </cell>
          <cell r="T75">
            <v>6.9444444444449749E-4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6.9444444444449749E-4</v>
          </cell>
          <cell r="Z75">
            <v>193</v>
          </cell>
          <cell r="AA75" t="str">
            <v>R</v>
          </cell>
          <cell r="AB75">
            <v>0</v>
          </cell>
          <cell r="AC75">
            <v>0</v>
          </cell>
          <cell r="AD75">
            <v>1</v>
          </cell>
          <cell r="AE75">
            <v>1</v>
          </cell>
          <cell r="AF75">
            <v>0</v>
          </cell>
          <cell r="AG75">
            <v>0</v>
          </cell>
        </row>
        <row r="76">
          <cell r="A76">
            <v>36684</v>
          </cell>
          <cell r="B76" t="str">
            <v>Sanur</v>
          </cell>
          <cell r="C76" t="str">
            <v>P_Nusa_Indah</v>
          </cell>
          <cell r="D76">
            <v>110</v>
          </cell>
          <cell r="E76" t="str">
            <v>EF</v>
          </cell>
          <cell r="F76">
            <v>0.44444444444444442</v>
          </cell>
          <cell r="G76">
            <v>0.44513888888888892</v>
          </cell>
          <cell r="M76">
            <v>6.9444444444449749E-4</v>
          </cell>
          <cell r="N76">
            <v>110</v>
          </cell>
          <cell r="O76">
            <v>160</v>
          </cell>
          <cell r="P76">
            <v>53.980666666670793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6.9444444444449749E-4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6.9444444444449749E-4</v>
          </cell>
          <cell r="Z76">
            <v>193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36684</v>
          </cell>
          <cell r="B77" t="str">
            <v>Pesanggaran</v>
          </cell>
          <cell r="C77" t="str">
            <v>P_Pedungan</v>
          </cell>
          <cell r="D77">
            <v>180</v>
          </cell>
          <cell r="E77" t="str">
            <v>OC</v>
          </cell>
          <cell r="F77">
            <v>0.47569444444444442</v>
          </cell>
          <cell r="I77">
            <v>0.47638888888888892</v>
          </cell>
          <cell r="K77" t="str">
            <v>R</v>
          </cell>
          <cell r="M77">
            <v>6.9444444444449749E-4</v>
          </cell>
          <cell r="N77">
            <v>0</v>
          </cell>
          <cell r="O77">
            <v>0</v>
          </cell>
          <cell r="P77">
            <v>88.332000000006744</v>
          </cell>
          <cell r="Q77" t="str">
            <v>44b</v>
          </cell>
          <cell r="R77" t="str">
            <v>Jumper SUTM putus</v>
          </cell>
          <cell r="T77">
            <v>0</v>
          </cell>
          <cell r="U77">
            <v>6.9444444444449749E-4</v>
          </cell>
          <cell r="V77">
            <v>0</v>
          </cell>
          <cell r="W77">
            <v>0</v>
          </cell>
          <cell r="X77">
            <v>0</v>
          </cell>
          <cell r="Y77">
            <v>6.9444444444449749E-4</v>
          </cell>
          <cell r="Z77">
            <v>163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1</v>
          </cell>
          <cell r="AF77">
            <v>0</v>
          </cell>
          <cell r="AG77">
            <v>1</v>
          </cell>
        </row>
        <row r="78">
          <cell r="A78">
            <v>36684</v>
          </cell>
          <cell r="B78" t="str">
            <v>Pesanggaran</v>
          </cell>
          <cell r="C78" t="str">
            <v>P_Pedungan</v>
          </cell>
          <cell r="D78">
            <v>180</v>
          </cell>
          <cell r="E78" t="str">
            <v>EF</v>
          </cell>
          <cell r="F78">
            <v>0.47638888888888892</v>
          </cell>
          <cell r="I78">
            <v>0.52152777777777781</v>
          </cell>
          <cell r="K78" t="str">
            <v>R</v>
          </cell>
          <cell r="M78">
            <v>4.5138888888888895E-2</v>
          </cell>
          <cell r="N78">
            <v>138</v>
          </cell>
          <cell r="O78">
            <v>150</v>
          </cell>
          <cell r="P78">
            <v>5741.5800000000008</v>
          </cell>
          <cell r="Q78" t="str">
            <v>44b</v>
          </cell>
          <cell r="R78" t="str">
            <v>Jumper SUTM putus</v>
          </cell>
          <cell r="S78" t="str">
            <v>Jamper putus di DT 188 Jalan Teuku Umar</v>
          </cell>
          <cell r="T78">
            <v>0</v>
          </cell>
          <cell r="U78">
            <v>4.5138888888888895E-2</v>
          </cell>
          <cell r="V78">
            <v>0</v>
          </cell>
          <cell r="W78">
            <v>0</v>
          </cell>
          <cell r="X78">
            <v>0</v>
          </cell>
          <cell r="Y78">
            <v>4.5138888888888895E-2</v>
          </cell>
          <cell r="Z78">
            <v>163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36684</v>
          </cell>
          <cell r="B79" t="str">
            <v>Kapal</v>
          </cell>
          <cell r="C79" t="str">
            <v>P_Marga</v>
          </cell>
          <cell r="D79">
            <v>70</v>
          </cell>
          <cell r="H79">
            <v>0.52777777777777779</v>
          </cell>
          <cell r="I79">
            <v>0.53125</v>
          </cell>
          <cell r="K79" t="str">
            <v>MM</v>
          </cell>
          <cell r="M79">
            <v>3.4722222222222099E-3</v>
          </cell>
          <cell r="N79">
            <v>45</v>
          </cell>
          <cell r="O79">
            <v>50</v>
          </cell>
          <cell r="P79">
            <v>171.75666666666606</v>
          </cell>
          <cell r="Q79">
            <v>49</v>
          </cell>
          <cell r="R79" t="str">
            <v>Lain - lain</v>
          </cell>
          <cell r="S79" t="str">
            <v>Pengembalian beban P. Penebel</v>
          </cell>
          <cell r="T79">
            <v>0</v>
          </cell>
          <cell r="U79">
            <v>0</v>
          </cell>
          <cell r="V79">
            <v>0</v>
          </cell>
          <cell r="W79">
            <v>3.4722222222222099E-3</v>
          </cell>
          <cell r="X79">
            <v>0</v>
          </cell>
          <cell r="Y79">
            <v>3.4722222222222099E-3</v>
          </cell>
          <cell r="Z79">
            <v>110</v>
          </cell>
          <cell r="AA79" t="str">
            <v>R</v>
          </cell>
          <cell r="AB79">
            <v>0</v>
          </cell>
          <cell r="AC79">
            <v>2</v>
          </cell>
          <cell r="AD79">
            <v>0</v>
          </cell>
          <cell r="AE79">
            <v>0</v>
          </cell>
          <cell r="AF79">
            <v>1</v>
          </cell>
          <cell r="AG79">
            <v>1</v>
          </cell>
        </row>
        <row r="80">
          <cell r="A80">
            <v>36684</v>
          </cell>
          <cell r="B80" t="str">
            <v>Kapal</v>
          </cell>
          <cell r="C80" t="str">
            <v>P_Penebel</v>
          </cell>
          <cell r="D80">
            <v>30</v>
          </cell>
          <cell r="H80">
            <v>0.59027777777777779</v>
          </cell>
          <cell r="I80">
            <v>0.61805555555555558</v>
          </cell>
          <cell r="K80" t="str">
            <v>MM</v>
          </cell>
          <cell r="M80">
            <v>2.777777777777779E-2</v>
          </cell>
          <cell r="N80">
            <v>30</v>
          </cell>
          <cell r="O80">
            <v>30</v>
          </cell>
          <cell r="P80">
            <v>588.88000000000034</v>
          </cell>
          <cell r="Q80">
            <v>46</v>
          </cell>
          <cell r="R80" t="str">
            <v>Cut Out rusak</v>
          </cell>
          <cell r="S80" t="str">
            <v>Perbaikan Open disk di Celegu</v>
          </cell>
          <cell r="T80">
            <v>0</v>
          </cell>
          <cell r="U80">
            <v>0</v>
          </cell>
          <cell r="V80">
            <v>0</v>
          </cell>
          <cell r="W80">
            <v>2.777777777777779E-2</v>
          </cell>
          <cell r="X80">
            <v>0</v>
          </cell>
          <cell r="Y80">
            <v>2.777777777777779E-2</v>
          </cell>
          <cell r="Z80">
            <v>101</v>
          </cell>
          <cell r="AA80" t="str">
            <v>R</v>
          </cell>
          <cell r="AB80">
            <v>0</v>
          </cell>
          <cell r="AC80">
            <v>2</v>
          </cell>
          <cell r="AD80">
            <v>0</v>
          </cell>
          <cell r="AE80">
            <v>0</v>
          </cell>
          <cell r="AF80">
            <v>1</v>
          </cell>
          <cell r="AG80">
            <v>1</v>
          </cell>
        </row>
        <row r="81">
          <cell r="A81">
            <v>36685</v>
          </cell>
          <cell r="B81" t="str">
            <v>Gianyar</v>
          </cell>
          <cell r="C81" t="str">
            <v>P_Tampak_Siring</v>
          </cell>
          <cell r="D81">
            <v>70</v>
          </cell>
          <cell r="H81">
            <v>0.17291666666666669</v>
          </cell>
          <cell r="I81">
            <v>0.1763888888888889</v>
          </cell>
          <cell r="K81" t="str">
            <v>RR</v>
          </cell>
          <cell r="M81">
            <v>3.4722222222222099E-3</v>
          </cell>
          <cell r="N81">
            <v>65</v>
          </cell>
          <cell r="O81">
            <v>75</v>
          </cell>
          <cell r="P81">
            <v>171.75666666666606</v>
          </cell>
          <cell r="Q81" t="str">
            <v>41a</v>
          </cell>
          <cell r="R81" t="str">
            <v>Pemutus tegangan menengah terbuka, pelebur tegangan menengah putus karena pohon / dahan / layang - layang</v>
          </cell>
          <cell r="S81" t="str">
            <v>SUTM Kena pohon bambu di sanding</v>
          </cell>
          <cell r="T81">
            <v>0</v>
          </cell>
          <cell r="U81">
            <v>0</v>
          </cell>
          <cell r="V81">
            <v>0</v>
          </cell>
          <cell r="W81">
            <v>3.4722222222222099E-3</v>
          </cell>
          <cell r="X81">
            <v>0</v>
          </cell>
          <cell r="Y81">
            <v>3.4722222222222099E-3</v>
          </cell>
          <cell r="Z81">
            <v>64</v>
          </cell>
          <cell r="AA81" t="str">
            <v>R</v>
          </cell>
          <cell r="AB81">
            <v>2</v>
          </cell>
          <cell r="AC81">
            <v>0</v>
          </cell>
          <cell r="AD81">
            <v>0</v>
          </cell>
          <cell r="AE81">
            <v>0</v>
          </cell>
          <cell r="AF81">
            <v>1</v>
          </cell>
          <cell r="AG81">
            <v>1</v>
          </cell>
        </row>
        <row r="82">
          <cell r="A82">
            <v>36685</v>
          </cell>
          <cell r="B82" t="str">
            <v>Sanur</v>
          </cell>
          <cell r="C82" t="str">
            <v>P_Renon</v>
          </cell>
          <cell r="D82">
            <v>96</v>
          </cell>
          <cell r="H82">
            <v>0.4055555555555555</v>
          </cell>
          <cell r="I82">
            <v>0.59513888888888888</v>
          </cell>
          <cell r="K82" t="str">
            <v>RR</v>
          </cell>
          <cell r="M82">
            <v>0.18958333333333338</v>
          </cell>
          <cell r="N82">
            <v>96</v>
          </cell>
          <cell r="O82">
            <v>105</v>
          </cell>
          <cell r="P82">
            <v>12861.139200000001</v>
          </cell>
          <cell r="Q82">
            <v>92</v>
          </cell>
          <cell r="R82" t="str">
            <v xml:space="preserve">Karena pemeliharaan </v>
          </cell>
          <cell r="S82" t="str">
            <v xml:space="preserve">Har sesuai jadwal </v>
          </cell>
          <cell r="T82">
            <v>0</v>
          </cell>
          <cell r="U82">
            <v>0</v>
          </cell>
          <cell r="V82">
            <v>0</v>
          </cell>
          <cell r="W82">
            <v>0.18958333333333338</v>
          </cell>
          <cell r="X82">
            <v>0</v>
          </cell>
          <cell r="Y82">
            <v>0.18958333333333338</v>
          </cell>
          <cell r="Z82">
            <v>192</v>
          </cell>
          <cell r="AA82" t="str">
            <v>R</v>
          </cell>
          <cell r="AB82">
            <v>2</v>
          </cell>
          <cell r="AC82">
            <v>0</v>
          </cell>
          <cell r="AD82">
            <v>0</v>
          </cell>
          <cell r="AE82">
            <v>0</v>
          </cell>
          <cell r="AF82">
            <v>1</v>
          </cell>
          <cell r="AG82">
            <v>1</v>
          </cell>
        </row>
        <row r="83">
          <cell r="A83">
            <v>36685</v>
          </cell>
          <cell r="B83" t="str">
            <v>Kapal</v>
          </cell>
          <cell r="C83" t="str">
            <v>P_Padangsari</v>
          </cell>
          <cell r="D83">
            <v>120</v>
          </cell>
          <cell r="H83">
            <v>0.52777777777777779</v>
          </cell>
          <cell r="I83">
            <v>0.5395833333333333</v>
          </cell>
          <cell r="K83" t="str">
            <v>MM</v>
          </cell>
          <cell r="M83">
            <v>1.1805555555555514E-2</v>
          </cell>
          <cell r="N83">
            <v>110</v>
          </cell>
          <cell r="O83">
            <v>115</v>
          </cell>
          <cell r="P83">
            <v>1001.0959999999965</v>
          </cell>
          <cell r="Q83">
            <v>92</v>
          </cell>
          <cell r="R83" t="str">
            <v xml:space="preserve">Karena pemeliharaan </v>
          </cell>
          <cell r="S83" t="str">
            <v xml:space="preserve">Penyambungan JTM Hilang di Br Ume klungkung </v>
          </cell>
          <cell r="T83">
            <v>0</v>
          </cell>
          <cell r="U83">
            <v>0</v>
          </cell>
          <cell r="V83">
            <v>0</v>
          </cell>
          <cell r="W83">
            <v>1.1805555555555514E-2</v>
          </cell>
          <cell r="X83">
            <v>0</v>
          </cell>
          <cell r="Y83">
            <v>1.1805555555555514E-2</v>
          </cell>
          <cell r="Z83">
            <v>95</v>
          </cell>
          <cell r="AA83" t="str">
            <v>R</v>
          </cell>
          <cell r="AB83">
            <v>0</v>
          </cell>
          <cell r="AC83">
            <v>2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36685</v>
          </cell>
          <cell r="B84" t="str">
            <v>Kapal</v>
          </cell>
          <cell r="C84" t="str">
            <v>P_Padangsari</v>
          </cell>
          <cell r="D84">
            <v>120</v>
          </cell>
          <cell r="H84">
            <v>0.70416666666666661</v>
          </cell>
          <cell r="I84">
            <v>0.72291666666666676</v>
          </cell>
          <cell r="K84" t="str">
            <v>MM</v>
          </cell>
          <cell r="M84">
            <v>1.8750000000000155E-2</v>
          </cell>
          <cell r="N84">
            <v>80</v>
          </cell>
          <cell r="O84">
            <v>130</v>
          </cell>
          <cell r="P84">
            <v>1589.9760000000133</v>
          </cell>
          <cell r="Q84">
            <v>29</v>
          </cell>
          <cell r="R84" t="str">
            <v>Lain - lain</v>
          </cell>
          <cell r="S84" t="str">
            <v xml:space="preserve">Jamper kembali di Br Ume klungkung </v>
          </cell>
          <cell r="T84">
            <v>0</v>
          </cell>
          <cell r="U84">
            <v>0</v>
          </cell>
          <cell r="V84">
            <v>0</v>
          </cell>
          <cell r="W84">
            <v>1.8750000000000155E-2</v>
          </cell>
          <cell r="X84">
            <v>0</v>
          </cell>
          <cell r="Y84">
            <v>1.8750000000000155E-2</v>
          </cell>
          <cell r="Z84">
            <v>95</v>
          </cell>
          <cell r="AA84" t="str">
            <v>R</v>
          </cell>
          <cell r="AB84">
            <v>0</v>
          </cell>
          <cell r="AC84">
            <v>2</v>
          </cell>
          <cell r="AD84">
            <v>0</v>
          </cell>
          <cell r="AE84">
            <v>0</v>
          </cell>
          <cell r="AF84">
            <v>1</v>
          </cell>
          <cell r="AG84">
            <v>1</v>
          </cell>
        </row>
        <row r="85">
          <cell r="A85">
            <v>36685</v>
          </cell>
          <cell r="B85" t="str">
            <v>GH_Sakah</v>
          </cell>
          <cell r="C85" t="str">
            <v>LBS2_F_Sukawati</v>
          </cell>
          <cell r="D85">
            <v>0</v>
          </cell>
          <cell r="F85">
            <v>0.95416666666666661</v>
          </cell>
          <cell r="I85">
            <v>0.95486111111111116</v>
          </cell>
          <cell r="K85" t="str">
            <v>R</v>
          </cell>
          <cell r="M85">
            <v>6.94444444444553E-4</v>
          </cell>
          <cell r="N85">
            <v>0</v>
          </cell>
          <cell r="O85">
            <v>0</v>
          </cell>
          <cell r="P85">
            <v>0</v>
          </cell>
          <cell r="Q85" t="str">
            <v>41e</v>
          </cell>
          <cell r="R85" t="str">
            <v>Rele bekerja tanpa penyebab yang jelas, PMT  masuk kembali</v>
          </cell>
          <cell r="T85">
            <v>0</v>
          </cell>
          <cell r="U85">
            <v>6.94444444444553E-4</v>
          </cell>
          <cell r="V85">
            <v>0</v>
          </cell>
          <cell r="W85">
            <v>0</v>
          </cell>
          <cell r="X85">
            <v>0</v>
          </cell>
          <cell r="Y85">
            <v>6.94444444444553E-4</v>
          </cell>
          <cell r="Z85">
            <v>392</v>
          </cell>
          <cell r="AA85" t="str">
            <v>L</v>
          </cell>
          <cell r="AB85">
            <v>0</v>
          </cell>
          <cell r="AC85">
            <v>0</v>
          </cell>
          <cell r="AD85">
            <v>1</v>
          </cell>
          <cell r="AE85">
            <v>0</v>
          </cell>
          <cell r="AF85">
            <v>0</v>
          </cell>
          <cell r="AG85">
            <v>1</v>
          </cell>
        </row>
        <row r="86">
          <cell r="A86">
            <v>36686</v>
          </cell>
          <cell r="B86" t="str">
            <v>Gianyar</v>
          </cell>
          <cell r="C86" t="str">
            <v>P_Blahbatuh</v>
          </cell>
          <cell r="D86">
            <v>128</v>
          </cell>
          <cell r="E86" t="str">
            <v>EF</v>
          </cell>
          <cell r="F86">
            <v>1.0173611111111112</v>
          </cell>
          <cell r="I86">
            <v>1.01875</v>
          </cell>
          <cell r="K86" t="str">
            <v>M</v>
          </cell>
          <cell r="M86">
            <v>1.388888888888884E-3</v>
          </cell>
          <cell r="N86">
            <v>125</v>
          </cell>
          <cell r="O86">
            <v>127</v>
          </cell>
          <cell r="P86">
            <v>125.62773333333288</v>
          </cell>
          <cell r="Q86" t="str">
            <v>41e</v>
          </cell>
          <cell r="R86" t="str">
            <v>Rele bekerja tanpa penyebab yang jelas, PMT  masuk kembali</v>
          </cell>
          <cell r="T86">
            <v>0</v>
          </cell>
          <cell r="U86">
            <v>1.388888888888884E-3</v>
          </cell>
          <cell r="V86">
            <v>0</v>
          </cell>
          <cell r="W86">
            <v>0</v>
          </cell>
          <cell r="X86">
            <v>0</v>
          </cell>
          <cell r="Y86">
            <v>1.388888888888884E-3</v>
          </cell>
          <cell r="Z86">
            <v>66</v>
          </cell>
          <cell r="AA86" t="str">
            <v>R</v>
          </cell>
          <cell r="AB86">
            <v>0</v>
          </cell>
          <cell r="AC86">
            <v>1</v>
          </cell>
          <cell r="AD86">
            <v>1</v>
          </cell>
          <cell r="AE86">
            <v>1</v>
          </cell>
          <cell r="AF86">
            <v>0</v>
          </cell>
          <cell r="AG86">
            <v>1</v>
          </cell>
        </row>
        <row r="87">
          <cell r="A87">
            <v>36686</v>
          </cell>
          <cell r="B87" t="str">
            <v>Sanur</v>
          </cell>
          <cell r="C87" t="str">
            <v>P_HBB</v>
          </cell>
          <cell r="D87">
            <v>65</v>
          </cell>
          <cell r="H87">
            <v>0.33819444444444446</v>
          </cell>
          <cell r="I87">
            <v>0.59722222222222221</v>
          </cell>
          <cell r="J87">
            <v>0.33750000000000002</v>
          </cell>
          <cell r="K87" t="str">
            <v>RR</v>
          </cell>
          <cell r="M87">
            <v>0</v>
          </cell>
          <cell r="N87">
            <v>70</v>
          </cell>
          <cell r="O87">
            <v>70</v>
          </cell>
          <cell r="P87">
            <v>0</v>
          </cell>
          <cell r="Q87">
            <v>92</v>
          </cell>
          <cell r="R87" t="str">
            <v xml:space="preserve">Karena pemeliharaan </v>
          </cell>
          <cell r="S87" t="str">
            <v xml:space="preserve">Har 1/2 tahunan 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-6.9444444444444198E-4</v>
          </cell>
          <cell r="Y87">
            <v>-6.9444444444444198E-4</v>
          </cell>
          <cell r="Z87">
            <v>187</v>
          </cell>
          <cell r="AA87" t="str">
            <v>R</v>
          </cell>
          <cell r="AB87">
            <v>2</v>
          </cell>
          <cell r="AC87">
            <v>0</v>
          </cell>
          <cell r="AD87">
            <v>0</v>
          </cell>
          <cell r="AE87">
            <v>0</v>
          </cell>
          <cell r="AF87">
            <v>1</v>
          </cell>
          <cell r="AG87">
            <v>1</v>
          </cell>
        </row>
        <row r="88">
          <cell r="A88">
            <v>36686</v>
          </cell>
          <cell r="B88" t="str">
            <v>GH_Semawang</v>
          </cell>
          <cell r="C88" t="str">
            <v>LBS2_Surya_Beach</v>
          </cell>
          <cell r="D88">
            <v>0</v>
          </cell>
          <cell r="H88">
            <v>0.59444444444444444</v>
          </cell>
          <cell r="I88">
            <v>0.3444444444444445</v>
          </cell>
          <cell r="K88" t="str">
            <v>RR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92</v>
          </cell>
          <cell r="R88" t="str">
            <v xml:space="preserve">Karena pemeliharaan </v>
          </cell>
          <cell r="S88" t="str">
            <v>Manuver beban P. Tanjungsari</v>
          </cell>
          <cell r="T88">
            <v>0</v>
          </cell>
          <cell r="U88">
            <v>0</v>
          </cell>
          <cell r="V88">
            <v>0</v>
          </cell>
          <cell r="W88">
            <v>-0.24999999999999994</v>
          </cell>
          <cell r="X88">
            <v>0</v>
          </cell>
          <cell r="Y88">
            <v>-0.24999999999999994</v>
          </cell>
          <cell r="Z88">
            <v>242</v>
          </cell>
          <cell r="AA88" t="str">
            <v>L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1</v>
          </cell>
          <cell r="AG88">
            <v>1</v>
          </cell>
        </row>
        <row r="89">
          <cell r="A89">
            <v>36686</v>
          </cell>
          <cell r="B89" t="str">
            <v>Sanur</v>
          </cell>
          <cell r="C89" t="str">
            <v>P_Tanjung_Sari</v>
          </cell>
          <cell r="D89">
            <v>78</v>
          </cell>
          <cell r="H89">
            <v>0.34513888888888888</v>
          </cell>
          <cell r="I89">
            <v>0.59375</v>
          </cell>
          <cell r="J89">
            <v>0.3444444444444445</v>
          </cell>
          <cell r="K89" t="str">
            <v>RR</v>
          </cell>
          <cell r="M89">
            <v>0</v>
          </cell>
          <cell r="N89">
            <v>85</v>
          </cell>
          <cell r="P89">
            <v>0</v>
          </cell>
          <cell r="Q89">
            <v>92</v>
          </cell>
          <cell r="R89" t="str">
            <v xml:space="preserve">Karena pemeliharaan </v>
          </cell>
          <cell r="S89" t="str">
            <v xml:space="preserve">Har 1/2 tahunan 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-6.9444444444438647E-4</v>
          </cell>
          <cell r="Y89">
            <v>-6.9444444444438647E-4</v>
          </cell>
          <cell r="Z89">
            <v>191</v>
          </cell>
          <cell r="AA89" t="str">
            <v>R</v>
          </cell>
          <cell r="AB89">
            <v>2</v>
          </cell>
          <cell r="AC89">
            <v>0</v>
          </cell>
          <cell r="AD89">
            <v>0</v>
          </cell>
          <cell r="AE89">
            <v>0</v>
          </cell>
          <cell r="AF89">
            <v>1</v>
          </cell>
          <cell r="AG89">
            <v>1</v>
          </cell>
        </row>
        <row r="90">
          <cell r="A90">
            <v>36686</v>
          </cell>
          <cell r="B90" t="str">
            <v>GH_Tohpati</v>
          </cell>
          <cell r="C90" t="str">
            <v>LBS4_F_Patal_Tohpati</v>
          </cell>
          <cell r="D90">
            <v>0</v>
          </cell>
          <cell r="H90">
            <v>0.58263888888888882</v>
          </cell>
          <cell r="I90">
            <v>0.36805555555555558</v>
          </cell>
          <cell r="K90" t="str">
            <v>RR</v>
          </cell>
          <cell r="M90">
            <v>0</v>
          </cell>
          <cell r="P90">
            <v>0</v>
          </cell>
          <cell r="Q90">
            <v>92</v>
          </cell>
          <cell r="R90" t="str">
            <v xml:space="preserve">Karena pemeliharaan </v>
          </cell>
          <cell r="S90" t="str">
            <v xml:space="preserve">Manuver beban </v>
          </cell>
          <cell r="T90">
            <v>0</v>
          </cell>
          <cell r="U90">
            <v>0</v>
          </cell>
          <cell r="V90">
            <v>0</v>
          </cell>
          <cell r="W90">
            <v>-0.21458333333333324</v>
          </cell>
          <cell r="X90">
            <v>0</v>
          </cell>
          <cell r="Y90">
            <v>-0.21458333333333324</v>
          </cell>
          <cell r="Z90">
            <v>304</v>
          </cell>
          <cell r="AA90" t="str">
            <v>L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1</v>
          </cell>
          <cell r="AG90">
            <v>1</v>
          </cell>
        </row>
        <row r="91">
          <cell r="A91">
            <v>36686</v>
          </cell>
          <cell r="B91" t="str">
            <v>GH_Tohpati</v>
          </cell>
          <cell r="C91" t="str">
            <v>LBS6_P_Exp._Tohpati</v>
          </cell>
          <cell r="D91">
            <v>0</v>
          </cell>
          <cell r="H91">
            <v>0.36944444444444446</v>
          </cell>
          <cell r="I91">
            <v>0.58125000000000004</v>
          </cell>
          <cell r="K91" t="str">
            <v>RR</v>
          </cell>
          <cell r="M91">
            <v>0.21180555555555558</v>
          </cell>
          <cell r="N91">
            <v>0</v>
          </cell>
          <cell r="O91">
            <v>0</v>
          </cell>
          <cell r="P91">
            <v>0</v>
          </cell>
          <cell r="Q91">
            <v>92</v>
          </cell>
          <cell r="R91" t="str">
            <v xml:space="preserve">Karena pemeliharaan </v>
          </cell>
          <cell r="S91" t="str">
            <v xml:space="preserve">Manuver beban </v>
          </cell>
          <cell r="T91">
            <v>0</v>
          </cell>
          <cell r="U91">
            <v>0</v>
          </cell>
          <cell r="V91">
            <v>0</v>
          </cell>
          <cell r="W91">
            <v>0.21180555555555558</v>
          </cell>
          <cell r="X91">
            <v>0</v>
          </cell>
          <cell r="Y91">
            <v>0.21180555555555558</v>
          </cell>
          <cell r="Z91">
            <v>306</v>
          </cell>
          <cell r="AA91" t="str">
            <v>L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1</v>
          </cell>
          <cell r="AG91">
            <v>1</v>
          </cell>
        </row>
        <row r="92">
          <cell r="A92">
            <v>36686</v>
          </cell>
          <cell r="B92" t="str">
            <v>Sanur</v>
          </cell>
          <cell r="C92" t="str">
            <v>P_Exp._Tohpati</v>
          </cell>
          <cell r="D92">
            <v>0</v>
          </cell>
          <cell r="H92">
            <v>0.37013888888888885</v>
          </cell>
          <cell r="I92">
            <v>0.5805555555555556</v>
          </cell>
          <cell r="K92" t="str">
            <v>RR</v>
          </cell>
          <cell r="M92">
            <v>0.21041666666666675</v>
          </cell>
          <cell r="N92">
            <v>0</v>
          </cell>
          <cell r="O92">
            <v>0</v>
          </cell>
          <cell r="P92">
            <v>0</v>
          </cell>
          <cell r="Q92">
            <v>92</v>
          </cell>
          <cell r="R92" t="str">
            <v xml:space="preserve">Karena pemeliharaan </v>
          </cell>
          <cell r="S92" t="str">
            <v xml:space="preserve">Har 1/2 tahunan </v>
          </cell>
          <cell r="T92">
            <v>0</v>
          </cell>
          <cell r="U92">
            <v>0</v>
          </cell>
          <cell r="V92">
            <v>0</v>
          </cell>
          <cell r="W92">
            <v>0.21041666666666675</v>
          </cell>
          <cell r="X92">
            <v>0</v>
          </cell>
          <cell r="Y92">
            <v>0.21041666666666675</v>
          </cell>
          <cell r="Z92">
            <v>188</v>
          </cell>
          <cell r="AA92" t="str">
            <v>R</v>
          </cell>
          <cell r="AB92">
            <v>2</v>
          </cell>
          <cell r="AC92">
            <v>0</v>
          </cell>
          <cell r="AD92">
            <v>0</v>
          </cell>
          <cell r="AE92">
            <v>0</v>
          </cell>
          <cell r="AF92">
            <v>1</v>
          </cell>
          <cell r="AG92">
            <v>1</v>
          </cell>
        </row>
        <row r="93">
          <cell r="A93">
            <v>36686</v>
          </cell>
          <cell r="B93" t="str">
            <v>Sanur</v>
          </cell>
          <cell r="C93" t="str">
            <v>P_Sudirman</v>
          </cell>
          <cell r="D93">
            <v>150</v>
          </cell>
          <cell r="H93">
            <v>0.37986111111111115</v>
          </cell>
          <cell r="I93">
            <v>0.58611111111111114</v>
          </cell>
          <cell r="J93">
            <v>0.38472222222222219</v>
          </cell>
          <cell r="K93" t="str">
            <v>RR</v>
          </cell>
          <cell r="M93">
            <v>4.8611111111110383E-3</v>
          </cell>
          <cell r="N93">
            <v>85</v>
          </cell>
          <cell r="O93">
            <v>100</v>
          </cell>
          <cell r="P93">
            <v>515.26999999999225</v>
          </cell>
          <cell r="Q93">
            <v>92</v>
          </cell>
          <cell r="R93" t="str">
            <v xml:space="preserve">Karena pemeliharaan </v>
          </cell>
          <cell r="S93" t="str">
            <v xml:space="preserve">Har 1/2 tahunan 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4.8611111111110383E-3</v>
          </cell>
          <cell r="Y93">
            <v>4.8611111111110383E-3</v>
          </cell>
          <cell r="Z93">
            <v>189</v>
          </cell>
          <cell r="AA93" t="str">
            <v>R</v>
          </cell>
          <cell r="AB93">
            <v>2</v>
          </cell>
          <cell r="AC93">
            <v>0</v>
          </cell>
          <cell r="AD93">
            <v>0</v>
          </cell>
          <cell r="AE93">
            <v>0</v>
          </cell>
          <cell r="AF93">
            <v>1</v>
          </cell>
          <cell r="AG93">
            <v>1</v>
          </cell>
        </row>
        <row r="94">
          <cell r="A94">
            <v>36686</v>
          </cell>
          <cell r="B94" t="str">
            <v>GH_Unud</v>
          </cell>
          <cell r="C94" t="str">
            <v>LBS1_Kopel</v>
          </cell>
          <cell r="D94">
            <v>0</v>
          </cell>
          <cell r="H94">
            <v>0.38055555555555554</v>
          </cell>
          <cell r="I94">
            <v>0.61388888888888882</v>
          </cell>
          <cell r="K94" t="str">
            <v>M/M</v>
          </cell>
          <cell r="M94">
            <v>0.23333333333333328</v>
          </cell>
          <cell r="N94">
            <v>0</v>
          </cell>
          <cell r="O94">
            <v>0</v>
          </cell>
          <cell r="P94">
            <v>0</v>
          </cell>
          <cell r="Q94">
            <v>92</v>
          </cell>
          <cell r="R94" t="str">
            <v xml:space="preserve">Karena pemeliharaan </v>
          </cell>
          <cell r="S94" t="str">
            <v xml:space="preserve">Manuver beban </v>
          </cell>
          <cell r="T94">
            <v>0</v>
          </cell>
          <cell r="U94">
            <v>0</v>
          </cell>
          <cell r="V94">
            <v>0</v>
          </cell>
          <cell r="W94">
            <v>0.23333333333333328</v>
          </cell>
          <cell r="X94">
            <v>0</v>
          </cell>
          <cell r="Y94">
            <v>0.23333333333333328</v>
          </cell>
          <cell r="Z94">
            <v>331</v>
          </cell>
          <cell r="AA94" t="str">
            <v>L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1</v>
          </cell>
          <cell r="AG94">
            <v>1</v>
          </cell>
        </row>
        <row r="95">
          <cell r="A95">
            <v>36686</v>
          </cell>
          <cell r="B95" t="str">
            <v>GH_Unud</v>
          </cell>
          <cell r="C95" t="str">
            <v>LBS6_P_Pelabuhan</v>
          </cell>
          <cell r="D95">
            <v>0</v>
          </cell>
          <cell r="H95">
            <v>0.61458333333333337</v>
          </cell>
          <cell r="I95">
            <v>0.3833333333333333</v>
          </cell>
          <cell r="K95" t="str">
            <v>RR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92</v>
          </cell>
          <cell r="R95" t="str">
            <v xml:space="preserve">Karena pemeliharaan </v>
          </cell>
          <cell r="S95" t="str">
            <v xml:space="preserve">Manuver beban </v>
          </cell>
          <cell r="T95">
            <v>0</v>
          </cell>
          <cell r="U95">
            <v>0</v>
          </cell>
          <cell r="V95">
            <v>0</v>
          </cell>
          <cell r="W95">
            <v>-0.23125000000000007</v>
          </cell>
          <cell r="X95">
            <v>0</v>
          </cell>
          <cell r="Y95">
            <v>-0.23125000000000007</v>
          </cell>
          <cell r="Z95">
            <v>336</v>
          </cell>
          <cell r="AA95" t="str">
            <v>L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1</v>
          </cell>
          <cell r="AG95">
            <v>1</v>
          </cell>
        </row>
        <row r="96">
          <cell r="A96">
            <v>36686</v>
          </cell>
          <cell r="B96" t="str">
            <v>GH_Unud</v>
          </cell>
          <cell r="C96" t="str">
            <v>LBS7_F_Teuku_Umar</v>
          </cell>
          <cell r="D96">
            <v>0</v>
          </cell>
          <cell r="I96">
            <v>0.3840277777777778</v>
          </cell>
          <cell r="K96" t="str">
            <v>R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92</v>
          </cell>
          <cell r="R96" t="str">
            <v xml:space="preserve">Karena pemeliharaan </v>
          </cell>
          <cell r="S96" t="str">
            <v xml:space="preserve">Manuver beban 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337</v>
          </cell>
          <cell r="AA96" t="str">
            <v>L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1</v>
          </cell>
        </row>
        <row r="97">
          <cell r="A97">
            <v>36686</v>
          </cell>
          <cell r="B97" t="str">
            <v>GH_Unud</v>
          </cell>
          <cell r="C97" t="str">
            <v>LBS3_P_Sudirman</v>
          </cell>
          <cell r="D97">
            <v>0</v>
          </cell>
          <cell r="H97">
            <v>0.58611111111111114</v>
          </cell>
          <cell r="I97">
            <v>0.38472222222222219</v>
          </cell>
          <cell r="K97" t="str">
            <v>RR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92</v>
          </cell>
          <cell r="R97" t="str">
            <v xml:space="preserve">Karena pemeliharaan </v>
          </cell>
          <cell r="S97" t="str">
            <v xml:space="preserve">Manuver beban </v>
          </cell>
          <cell r="T97">
            <v>0</v>
          </cell>
          <cell r="U97">
            <v>0</v>
          </cell>
          <cell r="V97">
            <v>0</v>
          </cell>
          <cell r="W97">
            <v>-0.20138888888888895</v>
          </cell>
          <cell r="X97">
            <v>0</v>
          </cell>
          <cell r="Y97">
            <v>-0.20138888888888895</v>
          </cell>
          <cell r="Z97">
            <v>333</v>
          </cell>
          <cell r="AA97" t="str">
            <v>L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36686</v>
          </cell>
          <cell r="B98" t="str">
            <v>Sanur</v>
          </cell>
          <cell r="C98" t="str">
            <v>P_VIP_I</v>
          </cell>
          <cell r="D98">
            <v>20</v>
          </cell>
          <cell r="H98">
            <v>0.39166666666666666</v>
          </cell>
          <cell r="I98">
            <v>0.60347222222222219</v>
          </cell>
          <cell r="J98">
            <v>0.38958333333333334</v>
          </cell>
          <cell r="K98" t="str">
            <v>RR</v>
          </cell>
          <cell r="M98">
            <v>0</v>
          </cell>
          <cell r="N98">
            <v>125</v>
          </cell>
          <cell r="O98">
            <v>130</v>
          </cell>
          <cell r="P98">
            <v>0</v>
          </cell>
          <cell r="Q98">
            <v>92</v>
          </cell>
          <cell r="R98" t="str">
            <v xml:space="preserve">Karena pemeliharaan </v>
          </cell>
          <cell r="S98" t="str">
            <v xml:space="preserve">Har 1/2 tahunan 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-2.0833333333333259E-3</v>
          </cell>
          <cell r="Y98">
            <v>-2.0833333333333259E-3</v>
          </cell>
          <cell r="Z98">
            <v>190</v>
          </cell>
          <cell r="AA98" t="str">
            <v>R</v>
          </cell>
          <cell r="AB98">
            <v>2</v>
          </cell>
          <cell r="AC98">
            <v>0</v>
          </cell>
          <cell r="AD98">
            <v>0</v>
          </cell>
          <cell r="AE98">
            <v>0</v>
          </cell>
          <cell r="AF98">
            <v>1</v>
          </cell>
          <cell r="AG98">
            <v>1</v>
          </cell>
        </row>
        <row r="99">
          <cell r="A99">
            <v>36686</v>
          </cell>
          <cell r="B99" t="str">
            <v>GH_Unud</v>
          </cell>
          <cell r="C99" t="str">
            <v>LBS4_BKKBN</v>
          </cell>
          <cell r="D99">
            <v>0</v>
          </cell>
          <cell r="H99">
            <v>0.60416666666666663</v>
          </cell>
          <cell r="I99">
            <v>0.38472222222222219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92</v>
          </cell>
          <cell r="R99" t="str">
            <v xml:space="preserve">Karena pemeliharaan </v>
          </cell>
          <cell r="S99" t="str">
            <v xml:space="preserve">Manuver beban </v>
          </cell>
          <cell r="T99">
            <v>0</v>
          </cell>
          <cell r="U99">
            <v>0</v>
          </cell>
          <cell r="V99">
            <v>0</v>
          </cell>
          <cell r="W99">
            <v>-0.21944444444444444</v>
          </cell>
          <cell r="X99">
            <v>0</v>
          </cell>
          <cell r="Y99">
            <v>-0.21944444444444444</v>
          </cell>
          <cell r="Z99">
            <v>334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1</v>
          </cell>
          <cell r="AG99">
            <v>1</v>
          </cell>
        </row>
        <row r="100">
          <cell r="A100">
            <v>36686</v>
          </cell>
          <cell r="B100" t="str">
            <v>Gianyar</v>
          </cell>
          <cell r="C100" t="str">
            <v>P_Klungkung</v>
          </cell>
          <cell r="D100">
            <v>30</v>
          </cell>
          <cell r="E100" t="str">
            <v>EF</v>
          </cell>
          <cell r="F100">
            <v>0.58750000000000002</v>
          </cell>
          <cell r="I100">
            <v>0.58819444444444446</v>
          </cell>
          <cell r="K100" t="str">
            <v>R</v>
          </cell>
          <cell r="M100">
            <v>6.9444444444444198E-4</v>
          </cell>
          <cell r="N100">
            <v>25</v>
          </cell>
          <cell r="O100">
            <v>30</v>
          </cell>
          <cell r="P100">
            <v>14.721999999999948</v>
          </cell>
          <cell r="Q100" t="str">
            <v>41e</v>
          </cell>
          <cell r="R100" t="str">
            <v>Rele bekerja tanpa penyebab yang jelas, PMT  masuk kembali</v>
          </cell>
          <cell r="T100">
            <v>0</v>
          </cell>
          <cell r="U100">
            <v>6.9444444444444198E-4</v>
          </cell>
          <cell r="V100">
            <v>0</v>
          </cell>
          <cell r="W100">
            <v>0</v>
          </cell>
          <cell r="X100">
            <v>0</v>
          </cell>
          <cell r="Y100">
            <v>6.9444444444444198E-4</v>
          </cell>
          <cell r="Z100">
            <v>68</v>
          </cell>
          <cell r="AA100" t="str">
            <v>R</v>
          </cell>
          <cell r="AB100">
            <v>1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1</v>
          </cell>
        </row>
        <row r="101">
          <cell r="A101">
            <v>36686</v>
          </cell>
          <cell r="B101" t="str">
            <v>Pesanggaran</v>
          </cell>
          <cell r="C101" t="str">
            <v>P_Pelabuhan</v>
          </cell>
          <cell r="D101">
            <v>202</v>
          </cell>
          <cell r="E101" t="str">
            <v>OC</v>
          </cell>
          <cell r="F101">
            <v>0.61388888888888882</v>
          </cell>
          <cell r="I101">
            <v>0.61458333333333337</v>
          </cell>
          <cell r="K101" t="str">
            <v>R</v>
          </cell>
          <cell r="M101">
            <v>6.94444444444553E-4</v>
          </cell>
          <cell r="N101">
            <v>112</v>
          </cell>
          <cell r="O101">
            <v>112</v>
          </cell>
          <cell r="P101">
            <v>99.128133333348813</v>
          </cell>
          <cell r="Q101" t="str">
            <v>41e</v>
          </cell>
          <cell r="R101" t="str">
            <v>Rele bekerja tanpa penyebab yang jelas, PMT  masuk kembali</v>
          </cell>
          <cell r="S101" t="str">
            <v>Saat memasukkan PMT Koppel di GH Unud</v>
          </cell>
          <cell r="T101">
            <v>0</v>
          </cell>
          <cell r="U101">
            <v>6.94444444444553E-4</v>
          </cell>
          <cell r="V101">
            <v>0</v>
          </cell>
          <cell r="W101">
            <v>0</v>
          </cell>
          <cell r="X101">
            <v>0</v>
          </cell>
          <cell r="Y101">
            <v>6.94444444444553E-4</v>
          </cell>
          <cell r="Z101">
            <v>160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1</v>
          </cell>
          <cell r="AF101">
            <v>0</v>
          </cell>
          <cell r="AG101">
            <v>1</v>
          </cell>
        </row>
        <row r="102">
          <cell r="A102">
            <v>36686</v>
          </cell>
          <cell r="B102" t="str">
            <v>Sanur</v>
          </cell>
          <cell r="C102" t="str">
            <v>P_Exp._Unud</v>
          </cell>
          <cell r="D102">
            <v>80</v>
          </cell>
          <cell r="E102" t="str">
            <v>OC/M</v>
          </cell>
          <cell r="F102">
            <v>0.61388888888888882</v>
          </cell>
          <cell r="I102">
            <v>0.61527777777777781</v>
          </cell>
          <cell r="K102" t="str">
            <v>R</v>
          </cell>
          <cell r="M102">
            <v>1.388888888888995E-3</v>
          </cell>
          <cell r="N102">
            <v>70</v>
          </cell>
          <cell r="O102">
            <v>80</v>
          </cell>
          <cell r="P102">
            <v>78.517333333339323</v>
          </cell>
          <cell r="Q102">
            <v>92</v>
          </cell>
          <cell r="R102" t="str">
            <v xml:space="preserve">Karena pemeliharaan </v>
          </cell>
          <cell r="S102" t="str">
            <v>Saat memasukkan PMT Koppel di GH Unud</v>
          </cell>
          <cell r="T102">
            <v>0</v>
          </cell>
          <cell r="U102">
            <v>1.388888888888995E-3</v>
          </cell>
          <cell r="V102">
            <v>0</v>
          </cell>
          <cell r="W102">
            <v>0</v>
          </cell>
          <cell r="X102">
            <v>0</v>
          </cell>
          <cell r="Y102">
            <v>1.388888888888995E-3</v>
          </cell>
          <cell r="Z102">
            <v>185</v>
          </cell>
          <cell r="AA102" t="str">
            <v>R</v>
          </cell>
          <cell r="AB102">
            <v>1</v>
          </cell>
          <cell r="AC102">
            <v>0</v>
          </cell>
          <cell r="AD102">
            <v>1</v>
          </cell>
          <cell r="AE102">
            <v>1</v>
          </cell>
          <cell r="AF102">
            <v>0</v>
          </cell>
          <cell r="AG102">
            <v>1</v>
          </cell>
        </row>
        <row r="103">
          <cell r="A103">
            <v>36686</v>
          </cell>
          <cell r="B103" t="str">
            <v>Pesanggaran</v>
          </cell>
          <cell r="C103" t="str">
            <v>P_Pelabuhan</v>
          </cell>
          <cell r="D103">
            <v>112</v>
          </cell>
          <cell r="H103">
            <v>0.63124999999999998</v>
          </cell>
          <cell r="I103">
            <v>0.70416666666666661</v>
          </cell>
          <cell r="K103" t="str">
            <v>RR</v>
          </cell>
          <cell r="M103">
            <v>7.291666666666663E-2</v>
          </cell>
          <cell r="N103">
            <v>112</v>
          </cell>
          <cell r="O103">
            <v>116</v>
          </cell>
          <cell r="P103">
            <v>5771.0239999999967</v>
          </cell>
          <cell r="Q103" t="str">
            <v>44a</v>
          </cell>
          <cell r="R103" t="str">
            <v>SUTM putus</v>
          </cell>
          <cell r="S103" t="str">
            <v>SUTM Putus di Depan Kantor Polisi Benoa  phs S ( Kuning )</v>
          </cell>
          <cell r="T103">
            <v>0</v>
          </cell>
          <cell r="U103">
            <v>0</v>
          </cell>
          <cell r="V103">
            <v>0</v>
          </cell>
          <cell r="W103">
            <v>7.291666666666663E-2</v>
          </cell>
          <cell r="X103">
            <v>0</v>
          </cell>
          <cell r="Y103">
            <v>7.291666666666663E-2</v>
          </cell>
          <cell r="Z103">
            <v>160</v>
          </cell>
          <cell r="AA103" t="str">
            <v>R</v>
          </cell>
          <cell r="AB103">
            <v>2</v>
          </cell>
          <cell r="AC103">
            <v>0</v>
          </cell>
          <cell r="AD103">
            <v>0</v>
          </cell>
          <cell r="AE103">
            <v>0</v>
          </cell>
          <cell r="AF103">
            <v>1</v>
          </cell>
          <cell r="AG103">
            <v>1</v>
          </cell>
        </row>
        <row r="104">
          <cell r="A104">
            <v>36686</v>
          </cell>
          <cell r="B104" t="str">
            <v>Kapal</v>
          </cell>
          <cell r="C104" t="str">
            <v>P_Darmasaba</v>
          </cell>
          <cell r="D104">
            <v>110</v>
          </cell>
          <cell r="E104" t="str">
            <v>OC</v>
          </cell>
          <cell r="F104">
            <v>0.71805555555555556</v>
          </cell>
          <cell r="I104">
            <v>0.71875</v>
          </cell>
          <cell r="K104" t="str">
            <v>M</v>
          </cell>
          <cell r="M104">
            <v>6.9444444444444198E-4</v>
          </cell>
          <cell r="N104">
            <v>105</v>
          </cell>
          <cell r="O104">
            <v>120</v>
          </cell>
          <cell r="P104">
            <v>53.98066666666648</v>
          </cell>
          <cell r="Q104" t="str">
            <v>41e</v>
          </cell>
          <cell r="R104" t="str">
            <v>Rele bekerja tanpa penyebab yang jelas, PMT  masuk kembali</v>
          </cell>
          <cell r="T104">
            <v>0</v>
          </cell>
          <cell r="U104">
            <v>6.9444444444444198E-4</v>
          </cell>
          <cell r="V104">
            <v>0</v>
          </cell>
          <cell r="W104">
            <v>0</v>
          </cell>
          <cell r="X104">
            <v>0</v>
          </cell>
          <cell r="Y104">
            <v>6.9444444444444198E-4</v>
          </cell>
          <cell r="Z104">
            <v>104</v>
          </cell>
          <cell r="AA104" t="str">
            <v>R</v>
          </cell>
          <cell r="AB104">
            <v>0</v>
          </cell>
          <cell r="AC104">
            <v>1</v>
          </cell>
          <cell r="AD104">
            <v>1</v>
          </cell>
          <cell r="AE104">
            <v>1</v>
          </cell>
          <cell r="AF104">
            <v>0</v>
          </cell>
          <cell r="AG104">
            <v>1</v>
          </cell>
        </row>
        <row r="105">
          <cell r="A105">
            <v>36686</v>
          </cell>
          <cell r="B105" t="str">
            <v>Antosari</v>
          </cell>
          <cell r="C105" t="str">
            <v>P_Bajera</v>
          </cell>
          <cell r="D105">
            <v>16</v>
          </cell>
          <cell r="E105" t="str">
            <v>EF</v>
          </cell>
          <cell r="F105">
            <v>0.74722222222222223</v>
          </cell>
          <cell r="G105">
            <v>0.74791666666666667</v>
          </cell>
          <cell r="M105">
            <v>6.9444444444444198E-4</v>
          </cell>
          <cell r="N105">
            <v>16</v>
          </cell>
          <cell r="O105">
            <v>16</v>
          </cell>
          <cell r="P105">
            <v>7.8517333333333053</v>
          </cell>
          <cell r="Q105" t="str">
            <v>41e</v>
          </cell>
          <cell r="R105" t="str">
            <v>Rele bekerja tanpa penyebab yang jelas, PMT  masuk kembali</v>
          </cell>
          <cell r="S105" t="str">
            <v>Reclose sukses</v>
          </cell>
          <cell r="T105">
            <v>6.9444444444444198E-4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6.9444444444444198E-4</v>
          </cell>
          <cell r="Z105">
            <v>2</v>
          </cell>
          <cell r="AA105" t="str">
            <v>R</v>
          </cell>
          <cell r="AB105">
            <v>0</v>
          </cell>
          <cell r="AC105">
            <v>0</v>
          </cell>
          <cell r="AD105">
            <v>1</v>
          </cell>
          <cell r="AE105">
            <v>1</v>
          </cell>
          <cell r="AF105">
            <v>0</v>
          </cell>
          <cell r="AG105">
            <v>0</v>
          </cell>
        </row>
        <row r="106">
          <cell r="A106">
            <v>36686</v>
          </cell>
          <cell r="B106" t="str">
            <v>Baturiti</v>
          </cell>
          <cell r="C106" t="str">
            <v>P_Baturiti</v>
          </cell>
          <cell r="D106">
            <v>30</v>
          </cell>
          <cell r="H106">
            <v>0.94791666666666663</v>
          </cell>
          <cell r="I106">
            <v>0.95277777777777783</v>
          </cell>
          <cell r="M106">
            <v>4.8611111111112049E-3</v>
          </cell>
          <cell r="N106">
            <v>20</v>
          </cell>
          <cell r="O106">
            <v>20</v>
          </cell>
          <cell r="P106">
            <v>103.05400000000199</v>
          </cell>
          <cell r="Q106" t="str">
            <v>44B</v>
          </cell>
          <cell r="R106" t="str">
            <v>Jumper SUTM putus</v>
          </cell>
          <cell r="S106" t="str">
            <v>Perbk. Jamperan CO BT 55 phasa S</v>
          </cell>
          <cell r="T106">
            <v>0</v>
          </cell>
          <cell r="U106">
            <v>0</v>
          </cell>
          <cell r="V106">
            <v>0</v>
          </cell>
          <cell r="W106">
            <v>4.8611111111112049E-3</v>
          </cell>
          <cell r="X106">
            <v>0</v>
          </cell>
          <cell r="Y106">
            <v>4.8611111111112049E-3</v>
          </cell>
          <cell r="Z106">
            <v>32</v>
          </cell>
          <cell r="AA106" t="str">
            <v>M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36686</v>
          </cell>
          <cell r="B107" t="str">
            <v>Baturiti</v>
          </cell>
          <cell r="C107" t="str">
            <v>P_Baturiti</v>
          </cell>
          <cell r="D107">
            <v>20</v>
          </cell>
          <cell r="E107" t="str">
            <v>EF</v>
          </cell>
          <cell r="F107">
            <v>0.99791666666666667</v>
          </cell>
          <cell r="G107">
            <v>0.99861111111111101</v>
          </cell>
          <cell r="M107">
            <v>6.9444444444433095E-4</v>
          </cell>
          <cell r="N107">
            <v>20</v>
          </cell>
          <cell r="O107">
            <v>20</v>
          </cell>
          <cell r="P107">
            <v>9.8146666666650635</v>
          </cell>
          <cell r="Q107" t="str">
            <v>41e</v>
          </cell>
          <cell r="R107" t="str">
            <v>Rele bekerja tanpa penyebab yang jelas, PMT  masuk kembali</v>
          </cell>
          <cell r="S107" t="str">
            <v>Recloser sukses</v>
          </cell>
          <cell r="T107">
            <v>6.9444444444433095E-4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6.9444444444433095E-4</v>
          </cell>
          <cell r="Z107">
            <v>32</v>
          </cell>
          <cell r="AA107" t="str">
            <v>M</v>
          </cell>
          <cell r="AB107">
            <v>0</v>
          </cell>
          <cell r="AC107">
            <v>0</v>
          </cell>
          <cell r="AD107">
            <v>1</v>
          </cell>
          <cell r="AE107">
            <v>1</v>
          </cell>
          <cell r="AF107">
            <v>0</v>
          </cell>
          <cell r="AG107">
            <v>0</v>
          </cell>
        </row>
        <row r="108">
          <cell r="A108">
            <v>36687</v>
          </cell>
          <cell r="B108" t="str">
            <v>Baturiti</v>
          </cell>
          <cell r="C108" t="str">
            <v>P_Baturiti</v>
          </cell>
          <cell r="D108">
            <v>20</v>
          </cell>
          <cell r="E108" t="str">
            <v>EF</v>
          </cell>
          <cell r="F108">
            <v>6.9444444444444441E-3</v>
          </cell>
          <cell r="I108">
            <v>1.9444444444444445E-2</v>
          </cell>
          <cell r="M108">
            <v>1.2500000000000001E-2</v>
          </cell>
          <cell r="N108">
            <v>2</v>
          </cell>
          <cell r="O108">
            <v>2</v>
          </cell>
          <cell r="P108">
            <v>176.66400000000002</v>
          </cell>
          <cell r="Q108" t="str">
            <v>44a</v>
          </cell>
          <cell r="R108" t="str">
            <v>SUTM putus</v>
          </cell>
          <cell r="S108" t="str">
            <v>Dilokalisir sampai di CO Candi Kuning</v>
          </cell>
          <cell r="T108">
            <v>0</v>
          </cell>
          <cell r="U108">
            <v>1.2500000000000001E-2</v>
          </cell>
          <cell r="V108">
            <v>0</v>
          </cell>
          <cell r="W108">
            <v>0</v>
          </cell>
          <cell r="X108">
            <v>0</v>
          </cell>
          <cell r="Y108">
            <v>1.2500000000000001E-2</v>
          </cell>
          <cell r="Z108">
            <v>32</v>
          </cell>
          <cell r="AA108" t="str">
            <v>M</v>
          </cell>
          <cell r="AB108">
            <v>0</v>
          </cell>
          <cell r="AC108">
            <v>0</v>
          </cell>
          <cell r="AD108">
            <v>1</v>
          </cell>
          <cell r="AE108">
            <v>0</v>
          </cell>
          <cell r="AF108">
            <v>0</v>
          </cell>
          <cell r="AG108">
            <v>1</v>
          </cell>
        </row>
        <row r="109">
          <cell r="A109">
            <v>36687</v>
          </cell>
          <cell r="B109" t="str">
            <v>GH_Luwus</v>
          </cell>
          <cell r="C109" t="str">
            <v>LBS5_P_Taman_Tanda</v>
          </cell>
          <cell r="D109">
            <v>0</v>
          </cell>
          <cell r="I109">
            <v>5.2777777777777778E-2</v>
          </cell>
          <cell r="K109" t="str">
            <v>R</v>
          </cell>
          <cell r="M109">
            <v>0</v>
          </cell>
          <cell r="P109">
            <v>0</v>
          </cell>
          <cell r="Q109">
            <v>49</v>
          </cell>
          <cell r="R109" t="str">
            <v>Lain - lain</v>
          </cell>
          <cell r="S109" t="str">
            <v>Manuver beban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545</v>
          </cell>
          <cell r="AA109" t="str">
            <v>L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36687</v>
          </cell>
          <cell r="B110" t="str">
            <v>GH_Klungkung</v>
          </cell>
          <cell r="C110" t="str">
            <v>LBS3_F_Semarapura</v>
          </cell>
          <cell r="D110">
            <v>0</v>
          </cell>
          <cell r="F110">
            <v>0.14027777777777778</v>
          </cell>
          <cell r="I110">
            <v>0.14166666666666666</v>
          </cell>
          <cell r="K110" t="str">
            <v>R</v>
          </cell>
          <cell r="M110">
            <v>1.388888888888884E-3</v>
          </cell>
          <cell r="P110">
            <v>0</v>
          </cell>
          <cell r="Q110" t="str">
            <v>41e</v>
          </cell>
          <cell r="R110" t="str">
            <v>Rele bekerja tanpa penyebab yang jelas, PMT  masuk kembali</v>
          </cell>
          <cell r="T110">
            <v>0</v>
          </cell>
          <cell r="U110">
            <v>1.388888888888884E-3</v>
          </cell>
          <cell r="V110">
            <v>0</v>
          </cell>
          <cell r="W110">
            <v>0</v>
          </cell>
          <cell r="X110">
            <v>0</v>
          </cell>
          <cell r="Y110">
            <v>1.388888888888884E-3</v>
          </cell>
          <cell r="Z110">
            <v>393</v>
          </cell>
          <cell r="AA110" t="str">
            <v>L</v>
          </cell>
          <cell r="AB110">
            <v>0</v>
          </cell>
          <cell r="AC110">
            <v>0</v>
          </cell>
          <cell r="AD110">
            <v>1</v>
          </cell>
          <cell r="AE110">
            <v>0</v>
          </cell>
          <cell r="AF110">
            <v>0</v>
          </cell>
          <cell r="AG110">
            <v>1</v>
          </cell>
        </row>
        <row r="111">
          <cell r="A111">
            <v>36687</v>
          </cell>
          <cell r="B111" t="str">
            <v>Pesanggaran</v>
          </cell>
          <cell r="C111" t="str">
            <v>P_Diponegoro</v>
          </cell>
          <cell r="D111">
            <v>120</v>
          </cell>
          <cell r="E111" t="str">
            <v>OC</v>
          </cell>
          <cell r="F111">
            <v>0.38680555555555557</v>
          </cell>
          <cell r="I111">
            <v>0.38750000000000001</v>
          </cell>
          <cell r="K111" t="str">
            <v>R</v>
          </cell>
          <cell r="M111">
            <v>6.9444444444444198E-4</v>
          </cell>
          <cell r="N111">
            <v>90</v>
          </cell>
          <cell r="O111">
            <v>105</v>
          </cell>
          <cell r="P111">
            <v>58.887999999999792</v>
          </cell>
          <cell r="Q111" t="str">
            <v>41e</v>
          </cell>
          <cell r="R111" t="str">
            <v>Rele bekerja tanpa penyebab yang jelas, PMT  masuk kembali</v>
          </cell>
          <cell r="T111">
            <v>0</v>
          </cell>
          <cell r="U111">
            <v>6.9444444444444198E-4</v>
          </cell>
          <cell r="V111">
            <v>0</v>
          </cell>
          <cell r="W111">
            <v>0</v>
          </cell>
          <cell r="X111">
            <v>0</v>
          </cell>
          <cell r="Y111">
            <v>6.9444444444444198E-4</v>
          </cell>
          <cell r="Z111">
            <v>162</v>
          </cell>
          <cell r="AA111" t="str">
            <v>R</v>
          </cell>
          <cell r="AB111">
            <v>1</v>
          </cell>
          <cell r="AC111">
            <v>0</v>
          </cell>
          <cell r="AD111">
            <v>1</v>
          </cell>
          <cell r="AE111">
            <v>1</v>
          </cell>
          <cell r="AF111">
            <v>0</v>
          </cell>
          <cell r="AG111">
            <v>1</v>
          </cell>
        </row>
        <row r="112">
          <cell r="A112">
            <v>36687</v>
          </cell>
          <cell r="B112" t="str">
            <v>Gianyar</v>
          </cell>
          <cell r="C112" t="str">
            <v>P_Klungkung</v>
          </cell>
          <cell r="D112">
            <v>30</v>
          </cell>
          <cell r="E112" t="str">
            <v>EF</v>
          </cell>
          <cell r="F112">
            <v>0.50972222222222219</v>
          </cell>
          <cell r="G112">
            <v>0.51041666666666663</v>
          </cell>
          <cell r="M112">
            <v>6.9444444444444198E-4</v>
          </cell>
          <cell r="P112">
            <v>14.721999999999948</v>
          </cell>
          <cell r="Q112" t="str">
            <v>41e</v>
          </cell>
          <cell r="R112" t="str">
            <v>Rele bekerja tanpa penyebab yang jelas, PMT  masuk kembali</v>
          </cell>
          <cell r="T112">
            <v>6.9444444444444198E-4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6.9444444444444198E-4</v>
          </cell>
          <cell r="Z112">
            <v>68</v>
          </cell>
          <cell r="AA112" t="str">
            <v>R</v>
          </cell>
          <cell r="AB112">
            <v>0</v>
          </cell>
          <cell r="AC112">
            <v>0</v>
          </cell>
          <cell r="AD112">
            <v>1</v>
          </cell>
          <cell r="AE112">
            <v>1</v>
          </cell>
          <cell r="AF112">
            <v>0</v>
          </cell>
          <cell r="AG112">
            <v>0</v>
          </cell>
        </row>
        <row r="113">
          <cell r="A113">
            <v>36687</v>
          </cell>
          <cell r="B113" t="str">
            <v>Gianyar</v>
          </cell>
          <cell r="C113" t="str">
            <v>P_Susut</v>
          </cell>
          <cell r="D113">
            <v>28</v>
          </cell>
          <cell r="E113" t="str">
            <v>EF</v>
          </cell>
          <cell r="F113">
            <v>0.58680555555555558</v>
          </cell>
          <cell r="I113">
            <v>0.58750000000000002</v>
          </cell>
          <cell r="K113" t="str">
            <v>R</v>
          </cell>
          <cell r="M113">
            <v>6.9444444444444198E-4</v>
          </cell>
          <cell r="N113">
            <v>24</v>
          </cell>
          <cell r="O113">
            <v>28</v>
          </cell>
          <cell r="P113">
            <v>13.740533333333284</v>
          </cell>
          <cell r="Q113" t="str">
            <v>41e</v>
          </cell>
          <cell r="R113" t="str">
            <v>Rele bekerja tanpa penyebab yang jelas, PMT  masuk kembali</v>
          </cell>
          <cell r="T113">
            <v>0</v>
          </cell>
          <cell r="U113">
            <v>6.9444444444444198E-4</v>
          </cell>
          <cell r="V113">
            <v>0</v>
          </cell>
          <cell r="W113">
            <v>0</v>
          </cell>
          <cell r="X113">
            <v>0</v>
          </cell>
          <cell r="Y113">
            <v>6.9444444444444198E-4</v>
          </cell>
          <cell r="Z113">
            <v>67</v>
          </cell>
          <cell r="AA113" t="str">
            <v>R</v>
          </cell>
          <cell r="AB113">
            <v>1</v>
          </cell>
          <cell r="AC113">
            <v>0</v>
          </cell>
          <cell r="AD113">
            <v>1</v>
          </cell>
          <cell r="AE113">
            <v>1</v>
          </cell>
          <cell r="AF113">
            <v>0</v>
          </cell>
          <cell r="AG113">
            <v>1</v>
          </cell>
        </row>
        <row r="114">
          <cell r="A114">
            <v>36687</v>
          </cell>
          <cell r="B114" t="str">
            <v>Kapal</v>
          </cell>
          <cell r="C114" t="str">
            <v>P_Sakah_Lukluk</v>
          </cell>
          <cell r="D114">
            <v>90</v>
          </cell>
          <cell r="E114" t="str">
            <v>EF</v>
          </cell>
          <cell r="F114">
            <v>0.71388888888888891</v>
          </cell>
          <cell r="G114">
            <v>0.71458333333333324</v>
          </cell>
          <cell r="M114">
            <v>6.9444444444433095E-4</v>
          </cell>
          <cell r="N114">
            <v>60</v>
          </cell>
          <cell r="O114">
            <v>85</v>
          </cell>
          <cell r="P114">
            <v>44.165999999992785</v>
          </cell>
          <cell r="Q114" t="str">
            <v>41e</v>
          </cell>
          <cell r="R114" t="str">
            <v>Rele bekerja tanpa penyebab yang jelas, PMT  masuk kembali</v>
          </cell>
          <cell r="T114">
            <v>6.9444444444433095E-4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6.9444444444433095E-4</v>
          </cell>
          <cell r="Z114">
            <v>107</v>
          </cell>
          <cell r="AA114" t="str">
            <v>R</v>
          </cell>
          <cell r="AB114">
            <v>0</v>
          </cell>
          <cell r="AC114">
            <v>0</v>
          </cell>
          <cell r="AD114">
            <v>1</v>
          </cell>
          <cell r="AE114">
            <v>1</v>
          </cell>
          <cell r="AF114">
            <v>0</v>
          </cell>
          <cell r="AG114">
            <v>0</v>
          </cell>
        </row>
        <row r="115">
          <cell r="A115">
            <v>36687</v>
          </cell>
          <cell r="B115" t="str">
            <v>Sanur</v>
          </cell>
          <cell r="C115" t="str">
            <v>P_Renon</v>
          </cell>
          <cell r="D115">
            <v>120</v>
          </cell>
          <cell r="E115" t="str">
            <v>EF</v>
          </cell>
          <cell r="F115">
            <v>0.7909722222222223</v>
          </cell>
          <cell r="G115">
            <v>0.79166666666666663</v>
          </cell>
          <cell r="M115">
            <v>6.9444444444433095E-4</v>
          </cell>
          <cell r="N115">
            <v>100</v>
          </cell>
          <cell r="O115">
            <v>115</v>
          </cell>
          <cell r="P115">
            <v>58.887999999990377</v>
          </cell>
          <cell r="Q115" t="str">
            <v>41e</v>
          </cell>
          <cell r="R115" t="str">
            <v>Rele bekerja tanpa penyebab yang jelas, PMT  masuk kembali</v>
          </cell>
          <cell r="T115">
            <v>6.9444444444433095E-4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6.9444444444433095E-4</v>
          </cell>
          <cell r="Z115">
            <v>192</v>
          </cell>
          <cell r="AA115" t="str">
            <v>R</v>
          </cell>
          <cell r="AB115">
            <v>0</v>
          </cell>
          <cell r="AC115">
            <v>0</v>
          </cell>
          <cell r="AD115">
            <v>1</v>
          </cell>
          <cell r="AE115">
            <v>1</v>
          </cell>
          <cell r="AF115">
            <v>0</v>
          </cell>
          <cell r="AG115">
            <v>0</v>
          </cell>
        </row>
        <row r="116">
          <cell r="A116">
            <v>36687</v>
          </cell>
          <cell r="B116" t="str">
            <v>Pesanggaran</v>
          </cell>
          <cell r="C116" t="str">
            <v>P_Pelabuhan</v>
          </cell>
          <cell r="D116">
            <v>120</v>
          </cell>
          <cell r="E116" t="str">
            <v>OC</v>
          </cell>
          <cell r="F116">
            <v>0.9194444444444444</v>
          </cell>
          <cell r="I116">
            <v>0.92083333333333339</v>
          </cell>
          <cell r="K116" t="str">
            <v>R</v>
          </cell>
          <cell r="M116">
            <v>1.388888888888995E-3</v>
          </cell>
          <cell r="N116">
            <v>120</v>
          </cell>
          <cell r="O116">
            <v>120</v>
          </cell>
          <cell r="P116">
            <v>117.77600000000901</v>
          </cell>
          <cell r="Q116" t="str">
            <v>41e</v>
          </cell>
          <cell r="R116" t="str">
            <v>Rele bekerja tanpa penyebab yang jelas, PMT  masuk kembali</v>
          </cell>
          <cell r="T116">
            <v>0</v>
          </cell>
          <cell r="U116">
            <v>1.388888888888995E-3</v>
          </cell>
          <cell r="V116">
            <v>0</v>
          </cell>
          <cell r="W116">
            <v>0</v>
          </cell>
          <cell r="X116">
            <v>0</v>
          </cell>
          <cell r="Y116">
            <v>1.388888888888995E-3</v>
          </cell>
          <cell r="Z116">
            <v>160</v>
          </cell>
          <cell r="AA116" t="str">
            <v>R</v>
          </cell>
          <cell r="AB116">
            <v>1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1</v>
          </cell>
        </row>
        <row r="117">
          <cell r="A117">
            <v>36688</v>
          </cell>
          <cell r="B117" t="str">
            <v>GH_Klungkung</v>
          </cell>
          <cell r="C117" t="str">
            <v>LBS3_F_Semarapura</v>
          </cell>
          <cell r="D117">
            <v>0</v>
          </cell>
          <cell r="F117">
            <v>0.19513888888888889</v>
          </cell>
          <cell r="I117">
            <v>0.19652777777777777</v>
          </cell>
          <cell r="K117" t="str">
            <v>R</v>
          </cell>
          <cell r="M117">
            <v>1.388888888888884E-3</v>
          </cell>
          <cell r="P117">
            <v>0</v>
          </cell>
          <cell r="Q117" t="str">
            <v>41e</v>
          </cell>
          <cell r="R117" t="str">
            <v>Rele bekerja tanpa penyebab yang jelas, PMT  masuk kembali</v>
          </cell>
          <cell r="S117" t="str">
            <v>Dilokalisir sampai di LBS Akah</v>
          </cell>
          <cell r="T117">
            <v>0</v>
          </cell>
          <cell r="U117">
            <v>1.388888888888884E-3</v>
          </cell>
          <cell r="V117">
            <v>0</v>
          </cell>
          <cell r="W117">
            <v>0</v>
          </cell>
          <cell r="X117">
            <v>0</v>
          </cell>
          <cell r="Y117">
            <v>1.388888888888884E-3</v>
          </cell>
          <cell r="Z117">
            <v>393</v>
          </cell>
          <cell r="AA117" t="str">
            <v>L</v>
          </cell>
          <cell r="AB117">
            <v>0</v>
          </cell>
          <cell r="AC117">
            <v>0</v>
          </cell>
          <cell r="AD117">
            <v>1</v>
          </cell>
          <cell r="AE117">
            <v>0</v>
          </cell>
          <cell r="AF117">
            <v>0</v>
          </cell>
          <cell r="AG117">
            <v>1</v>
          </cell>
        </row>
        <row r="118">
          <cell r="A118">
            <v>36688</v>
          </cell>
          <cell r="B118" t="str">
            <v>GH_Klungkung</v>
          </cell>
          <cell r="C118" t="str">
            <v>LBS3_F_Semarapura</v>
          </cell>
          <cell r="D118">
            <v>0</v>
          </cell>
          <cell r="F118">
            <v>0.19652777777777777</v>
          </cell>
          <cell r="I118">
            <v>0.21527777777777779</v>
          </cell>
          <cell r="K118" t="str">
            <v>R</v>
          </cell>
          <cell r="M118">
            <v>1.8750000000000017E-2</v>
          </cell>
          <cell r="P118">
            <v>0</v>
          </cell>
          <cell r="Q118" t="str">
            <v>41e</v>
          </cell>
          <cell r="R118" t="str">
            <v>Rele bekerja tanpa penyebab yang jelas, PMT  masuk kembali</v>
          </cell>
          <cell r="T118">
            <v>0</v>
          </cell>
          <cell r="U118">
            <v>1.8750000000000017E-2</v>
          </cell>
          <cell r="V118">
            <v>0</v>
          </cell>
          <cell r="W118">
            <v>0</v>
          </cell>
          <cell r="X118">
            <v>0</v>
          </cell>
          <cell r="Y118">
            <v>1.8750000000000017E-2</v>
          </cell>
          <cell r="Z118">
            <v>393</v>
          </cell>
          <cell r="AA118" t="str">
            <v>L</v>
          </cell>
          <cell r="AB118">
            <v>0</v>
          </cell>
          <cell r="AC118">
            <v>0</v>
          </cell>
          <cell r="AD118">
            <v>1</v>
          </cell>
          <cell r="AE118">
            <v>0</v>
          </cell>
          <cell r="AF118">
            <v>0</v>
          </cell>
          <cell r="AG118">
            <v>1</v>
          </cell>
        </row>
        <row r="119">
          <cell r="A119">
            <v>36688</v>
          </cell>
          <cell r="B119" t="str">
            <v>GH_Klungkung</v>
          </cell>
          <cell r="C119" t="str">
            <v>LBS4_F_Dawan</v>
          </cell>
          <cell r="D119">
            <v>0</v>
          </cell>
          <cell r="F119">
            <v>0.19652777777777777</v>
          </cell>
          <cell r="I119">
            <v>0.19722222222222222</v>
          </cell>
          <cell r="K119" t="str">
            <v>R</v>
          </cell>
          <cell r="M119">
            <v>6.9444444444444198E-4</v>
          </cell>
          <cell r="P119">
            <v>0</v>
          </cell>
          <cell r="Q119" t="str">
            <v>41e</v>
          </cell>
          <cell r="R119" t="str">
            <v>Rele bekerja tanpa penyebab yang jelas, PMT  masuk kembali</v>
          </cell>
          <cell r="T119">
            <v>0</v>
          </cell>
          <cell r="U119">
            <v>6.9444444444444198E-4</v>
          </cell>
          <cell r="V119">
            <v>0</v>
          </cell>
          <cell r="W119">
            <v>0</v>
          </cell>
          <cell r="X119">
            <v>0</v>
          </cell>
          <cell r="Y119">
            <v>6.9444444444444198E-4</v>
          </cell>
          <cell r="Z119">
            <v>394</v>
          </cell>
          <cell r="AA119" t="str">
            <v>L</v>
          </cell>
          <cell r="AB119">
            <v>0</v>
          </cell>
          <cell r="AC119">
            <v>0</v>
          </cell>
          <cell r="AD119">
            <v>1</v>
          </cell>
          <cell r="AE119">
            <v>0</v>
          </cell>
          <cell r="AF119">
            <v>0</v>
          </cell>
          <cell r="AG119">
            <v>1</v>
          </cell>
        </row>
        <row r="120">
          <cell r="A120">
            <v>36688</v>
          </cell>
          <cell r="B120" t="str">
            <v>GH_Klungkung</v>
          </cell>
          <cell r="C120" t="str">
            <v>LBS3_F_Semarapura</v>
          </cell>
          <cell r="D120">
            <v>0</v>
          </cell>
          <cell r="F120">
            <v>0.21736111111111112</v>
          </cell>
          <cell r="I120">
            <v>0.23680555555555557</v>
          </cell>
          <cell r="K120" t="str">
            <v>R</v>
          </cell>
          <cell r="M120">
            <v>1.9444444444444459E-2</v>
          </cell>
          <cell r="P120">
            <v>0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1.9444444444444459E-2</v>
          </cell>
          <cell r="V120">
            <v>0</v>
          </cell>
          <cell r="W120">
            <v>0</v>
          </cell>
          <cell r="X120">
            <v>0</v>
          </cell>
          <cell r="Y120">
            <v>1.9444444444444459E-2</v>
          </cell>
          <cell r="Z120">
            <v>393</v>
          </cell>
          <cell r="AA120" t="str">
            <v>L</v>
          </cell>
          <cell r="AB120">
            <v>0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36688</v>
          </cell>
          <cell r="B121" t="str">
            <v>GH_Klungkung</v>
          </cell>
          <cell r="C121" t="str">
            <v>LBS4_F_Dawan</v>
          </cell>
          <cell r="D121">
            <v>0</v>
          </cell>
          <cell r="F121">
            <v>0.21736111111111112</v>
          </cell>
          <cell r="I121">
            <v>0.21805555555555556</v>
          </cell>
          <cell r="K121" t="str">
            <v>R</v>
          </cell>
          <cell r="M121">
            <v>6.9444444444444198E-4</v>
          </cell>
          <cell r="P121">
            <v>0</v>
          </cell>
          <cell r="Q121" t="str">
            <v>41e</v>
          </cell>
          <cell r="R121" t="str">
            <v>Rele bekerja tanpa penyebab yang jelas, PMT  masuk kembali</v>
          </cell>
          <cell r="T121">
            <v>0</v>
          </cell>
          <cell r="U121">
            <v>6.9444444444444198E-4</v>
          </cell>
          <cell r="V121">
            <v>0</v>
          </cell>
          <cell r="W121">
            <v>0</v>
          </cell>
          <cell r="X121">
            <v>0</v>
          </cell>
          <cell r="Y121">
            <v>6.9444444444444198E-4</v>
          </cell>
          <cell r="Z121">
            <v>394</v>
          </cell>
          <cell r="AA121" t="str">
            <v>L</v>
          </cell>
          <cell r="AB121">
            <v>0</v>
          </cell>
          <cell r="AC121">
            <v>0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36688</v>
          </cell>
          <cell r="B122" t="str">
            <v>GH_Klungkung</v>
          </cell>
          <cell r="C122" t="str">
            <v>LBS3_F_Semarapura</v>
          </cell>
          <cell r="D122">
            <v>0</v>
          </cell>
          <cell r="F122">
            <v>0.24652777777777779</v>
          </cell>
          <cell r="I122">
            <v>0.31874999999999998</v>
          </cell>
          <cell r="K122" t="str">
            <v>R</v>
          </cell>
          <cell r="M122">
            <v>7.2222222222222188E-2</v>
          </cell>
          <cell r="P122">
            <v>0</v>
          </cell>
          <cell r="Q122">
            <v>24</v>
          </cell>
          <cell r="R122" t="str">
            <v>Transformator rusak</v>
          </cell>
          <cell r="S122" t="str">
            <v>Trafo KL 11 Desa Akah meledak ( rusak )</v>
          </cell>
          <cell r="T122">
            <v>0</v>
          </cell>
          <cell r="U122">
            <v>7.2222222222222188E-2</v>
          </cell>
          <cell r="V122">
            <v>0</v>
          </cell>
          <cell r="W122">
            <v>0</v>
          </cell>
          <cell r="X122">
            <v>0</v>
          </cell>
          <cell r="Y122">
            <v>7.2222222222222188E-2</v>
          </cell>
          <cell r="Z122">
            <v>393</v>
          </cell>
          <cell r="AA122" t="str">
            <v>L</v>
          </cell>
          <cell r="AB122">
            <v>0</v>
          </cell>
          <cell r="AC122">
            <v>0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36688</v>
          </cell>
          <cell r="B123" t="str">
            <v>GH_Klungkung</v>
          </cell>
          <cell r="C123" t="str">
            <v>LBS4_F_Dawan</v>
          </cell>
          <cell r="D123">
            <v>0</v>
          </cell>
          <cell r="F123">
            <v>0.24652777777777779</v>
          </cell>
          <cell r="I123">
            <v>0.31944444444444448</v>
          </cell>
          <cell r="K123" t="str">
            <v>R</v>
          </cell>
          <cell r="M123">
            <v>7.2916666666666685E-2</v>
          </cell>
          <cell r="P123">
            <v>0</v>
          </cell>
          <cell r="Q123">
            <v>56</v>
          </cell>
          <cell r="R123" t="str">
            <v>Rele bekerja karena ikutan (sympthetic tripping).</v>
          </cell>
          <cell r="T123">
            <v>0</v>
          </cell>
          <cell r="U123">
            <v>7.2916666666666685E-2</v>
          </cell>
          <cell r="V123">
            <v>0</v>
          </cell>
          <cell r="W123">
            <v>0</v>
          </cell>
          <cell r="X123">
            <v>0</v>
          </cell>
          <cell r="Y123">
            <v>7.2916666666666685E-2</v>
          </cell>
          <cell r="Z123">
            <v>394</v>
          </cell>
          <cell r="AA123" t="str">
            <v>L</v>
          </cell>
          <cell r="AB123">
            <v>0</v>
          </cell>
          <cell r="AC123">
            <v>0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36688</v>
          </cell>
          <cell r="B124" t="str">
            <v>GH_Tohpati</v>
          </cell>
          <cell r="C124" t="str">
            <v>LBS4_F_Patal_Tohpati</v>
          </cell>
          <cell r="D124">
            <v>0</v>
          </cell>
          <cell r="H124">
            <v>0.55625000000000002</v>
          </cell>
          <cell r="I124">
            <v>0.38124999999999998</v>
          </cell>
          <cell r="K124" t="str">
            <v>RR</v>
          </cell>
          <cell r="M124">
            <v>0</v>
          </cell>
          <cell r="P124">
            <v>0</v>
          </cell>
          <cell r="Q124">
            <v>49</v>
          </cell>
          <cell r="R124" t="str">
            <v>Lain - lain</v>
          </cell>
          <cell r="S124" t="str">
            <v>Paralel P_TVRI dgn P_Exp_Tohpati (Jointing di Art Centre)</v>
          </cell>
          <cell r="T124">
            <v>0</v>
          </cell>
          <cell r="U124">
            <v>0</v>
          </cell>
          <cell r="V124">
            <v>0</v>
          </cell>
          <cell r="W124">
            <v>-0.17500000000000004</v>
          </cell>
          <cell r="X124">
            <v>0</v>
          </cell>
          <cell r="Y124">
            <v>-0.17500000000000004</v>
          </cell>
          <cell r="Z124">
            <v>304</v>
          </cell>
          <cell r="AA124" t="str">
            <v>L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1</v>
          </cell>
          <cell r="AG124">
            <v>1</v>
          </cell>
        </row>
        <row r="125">
          <cell r="A125">
            <v>36688</v>
          </cell>
          <cell r="B125" t="str">
            <v>Kapal</v>
          </cell>
          <cell r="C125" t="str">
            <v>P_Marga</v>
          </cell>
          <cell r="D125">
            <v>40</v>
          </cell>
          <cell r="E125" t="str">
            <v>EF</v>
          </cell>
          <cell r="F125">
            <v>0.42986111111111108</v>
          </cell>
          <cell r="G125">
            <v>0.43055555555555558</v>
          </cell>
          <cell r="M125">
            <v>6.9444444444449749E-4</v>
          </cell>
          <cell r="P125">
            <v>19.629333333334831</v>
          </cell>
          <cell r="Q125" t="str">
            <v>41e</v>
          </cell>
          <cell r="R125" t="str">
            <v>Rele bekerja tanpa penyebab yang jelas, PMT  masuk kembali</v>
          </cell>
          <cell r="T125">
            <v>6.9444444444449749E-4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6.9444444444449749E-4</v>
          </cell>
          <cell r="Z125">
            <v>110</v>
          </cell>
          <cell r="AA125" t="str">
            <v>R</v>
          </cell>
          <cell r="AB125">
            <v>0</v>
          </cell>
          <cell r="AC125">
            <v>0</v>
          </cell>
          <cell r="AD125">
            <v>1</v>
          </cell>
          <cell r="AE125">
            <v>1</v>
          </cell>
          <cell r="AF125">
            <v>0</v>
          </cell>
          <cell r="AG125">
            <v>0</v>
          </cell>
        </row>
        <row r="126">
          <cell r="A126">
            <v>36688</v>
          </cell>
          <cell r="B126" t="str">
            <v>Gianyar</v>
          </cell>
          <cell r="C126" t="str">
            <v>P_Susut</v>
          </cell>
          <cell r="D126">
            <v>12</v>
          </cell>
          <cell r="E126" t="str">
            <v>OC</v>
          </cell>
          <cell r="F126">
            <v>0.50624999999999998</v>
          </cell>
          <cell r="I126">
            <v>0.50694444444444442</v>
          </cell>
          <cell r="K126" t="str">
            <v>R</v>
          </cell>
          <cell r="M126">
            <v>6.9444444444444198E-4</v>
          </cell>
          <cell r="N126">
            <v>12</v>
          </cell>
          <cell r="O126">
            <v>12</v>
          </cell>
          <cell r="P126">
            <v>5.8887999999999785</v>
          </cell>
          <cell r="Q126" t="str">
            <v>41e</v>
          </cell>
          <cell r="R126" t="str">
            <v>Rele bekerja tanpa penyebab yang jelas, PMT  masuk kembali</v>
          </cell>
          <cell r="T126">
            <v>0</v>
          </cell>
          <cell r="U126">
            <v>6.9444444444444198E-4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67</v>
          </cell>
          <cell r="AA126" t="str">
            <v>R</v>
          </cell>
          <cell r="AB126">
            <v>1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1</v>
          </cell>
        </row>
        <row r="127">
          <cell r="A127">
            <v>36688</v>
          </cell>
          <cell r="B127" t="str">
            <v>Kapal</v>
          </cell>
          <cell r="C127" t="str">
            <v>P_Plaga</v>
          </cell>
          <cell r="D127">
            <v>36</v>
          </cell>
          <cell r="E127" t="str">
            <v>EF</v>
          </cell>
          <cell r="F127">
            <v>0.52777777777777779</v>
          </cell>
          <cell r="G127">
            <v>0.52847222222222223</v>
          </cell>
          <cell r="M127">
            <v>6.9444444444444198E-4</v>
          </cell>
          <cell r="N127">
            <v>2</v>
          </cell>
          <cell r="O127">
            <v>32</v>
          </cell>
          <cell r="P127">
            <v>17.666399999999935</v>
          </cell>
          <cell r="Q127" t="str">
            <v>41e</v>
          </cell>
          <cell r="R127" t="str">
            <v>Rele bekerja tanpa penyebab yang jelas, PMT  masuk kembali</v>
          </cell>
          <cell r="S127" t="str">
            <v>Reclose sukses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109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36688</v>
          </cell>
          <cell r="B128" t="str">
            <v>Gianyar</v>
          </cell>
          <cell r="C128" t="str">
            <v>P_Susut</v>
          </cell>
          <cell r="D128">
            <v>12</v>
          </cell>
          <cell r="E128" t="str">
            <v>EF</v>
          </cell>
          <cell r="F128">
            <v>0.71875</v>
          </cell>
          <cell r="G128">
            <v>0.71944444444444444</v>
          </cell>
          <cell r="M128">
            <v>6.9444444444444198E-4</v>
          </cell>
          <cell r="N128">
            <v>12</v>
          </cell>
          <cell r="O128">
            <v>12</v>
          </cell>
          <cell r="P128">
            <v>5.8887999999999785</v>
          </cell>
          <cell r="Q128" t="str">
            <v>41f</v>
          </cell>
          <cell r="R128" t="str">
            <v>Reclose Gagal</v>
          </cell>
          <cell r="S128" t="str">
            <v>Reclose gagal.</v>
          </cell>
          <cell r="T128">
            <v>6.9444444444444198E-4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6.9444444444444198E-4</v>
          </cell>
          <cell r="Z128">
            <v>67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36688</v>
          </cell>
          <cell r="B129" t="str">
            <v>Gianyar</v>
          </cell>
          <cell r="C129" t="str">
            <v>P_Susut</v>
          </cell>
          <cell r="D129">
            <v>12</v>
          </cell>
          <cell r="E129" t="str">
            <v>EF</v>
          </cell>
          <cell r="F129">
            <v>0.71944444444444444</v>
          </cell>
          <cell r="I129">
            <v>0.73541666666666661</v>
          </cell>
          <cell r="K129" t="str">
            <v>R</v>
          </cell>
          <cell r="M129">
            <v>1.5972222222222165E-2</v>
          </cell>
          <cell r="N129">
            <v>20</v>
          </cell>
          <cell r="O129">
            <v>40</v>
          </cell>
          <cell r="P129">
            <v>135.44239999999951</v>
          </cell>
          <cell r="Q129" t="str">
            <v>41a</v>
          </cell>
          <cell r="R129" t="str">
            <v>Pemutus tegangan menengah terbuka, pelebur tegangan menengah putus karena pohon / dahan / layang - layang</v>
          </cell>
          <cell r="S129" t="str">
            <v>SUTM ketimpa Layangan di Br.Saleh.</v>
          </cell>
          <cell r="T129">
            <v>0</v>
          </cell>
          <cell r="U129">
            <v>1.5972222222222165E-2</v>
          </cell>
          <cell r="V129">
            <v>0</v>
          </cell>
          <cell r="W129">
            <v>0</v>
          </cell>
          <cell r="X129">
            <v>0</v>
          </cell>
          <cell r="Y129">
            <v>1.5972222222222165E-2</v>
          </cell>
          <cell r="Z129">
            <v>67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36688</v>
          </cell>
          <cell r="B130" t="str">
            <v>Gianyar</v>
          </cell>
          <cell r="C130" t="str">
            <v>P_Klungkung</v>
          </cell>
          <cell r="D130">
            <v>50</v>
          </cell>
          <cell r="E130" t="str">
            <v>EF</v>
          </cell>
          <cell r="F130">
            <v>0.74236111111111114</v>
          </cell>
          <cell r="G130">
            <v>0.74305555555555547</v>
          </cell>
          <cell r="M130">
            <v>6.9444444444433095E-4</v>
          </cell>
          <cell r="N130">
            <v>102</v>
          </cell>
          <cell r="O130">
            <v>105</v>
          </cell>
          <cell r="P130">
            <v>24.536666666662658</v>
          </cell>
          <cell r="Q130" t="str">
            <v>41e</v>
          </cell>
          <cell r="R130" t="str">
            <v>Rele bekerja tanpa penyebab yang jelas, PMT  masuk kembali</v>
          </cell>
          <cell r="T130">
            <v>6.9444444444433095E-4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6.9444444444433095E-4</v>
          </cell>
          <cell r="Z130">
            <v>68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36688</v>
          </cell>
          <cell r="B131" t="str">
            <v>Antosari</v>
          </cell>
          <cell r="C131" t="str">
            <v>P_Belimbing</v>
          </cell>
          <cell r="D131">
            <v>22</v>
          </cell>
          <cell r="H131">
            <v>0.77222222222222225</v>
          </cell>
          <cell r="I131">
            <v>0.78819444444444453</v>
          </cell>
          <cell r="K131" t="str">
            <v>RR</v>
          </cell>
          <cell r="M131">
            <v>1.5972222222222276E-2</v>
          </cell>
          <cell r="N131">
            <v>4</v>
          </cell>
          <cell r="O131">
            <v>4</v>
          </cell>
          <cell r="P131">
            <v>248.31106666666753</v>
          </cell>
          <cell r="Q131">
            <v>46</v>
          </cell>
          <cell r="R131" t="str">
            <v>Cut Out rusak</v>
          </cell>
          <cell r="S131" t="str">
            <v>Beban tidak simetris R , S , T     18 , 0 , 20</v>
          </cell>
          <cell r="T131">
            <v>0</v>
          </cell>
          <cell r="U131">
            <v>0</v>
          </cell>
          <cell r="V131">
            <v>0</v>
          </cell>
          <cell r="W131">
            <v>1.5972222222222276E-2</v>
          </cell>
          <cell r="X131">
            <v>0</v>
          </cell>
          <cell r="Y131">
            <v>1.5972222222222276E-2</v>
          </cell>
          <cell r="Z131">
            <v>3</v>
          </cell>
          <cell r="AA131" t="str">
            <v>R</v>
          </cell>
          <cell r="AB131">
            <v>2</v>
          </cell>
          <cell r="AC131">
            <v>0</v>
          </cell>
          <cell r="AD131">
            <v>0</v>
          </cell>
          <cell r="AE131">
            <v>0</v>
          </cell>
          <cell r="AF131">
            <v>1</v>
          </cell>
          <cell r="AG131">
            <v>1</v>
          </cell>
        </row>
        <row r="132">
          <cell r="A132">
            <v>36688</v>
          </cell>
          <cell r="B132" t="str">
            <v>Gianyar</v>
          </cell>
          <cell r="C132" t="str">
            <v>P_Tampak_Siring</v>
          </cell>
          <cell r="D132">
            <v>155</v>
          </cell>
          <cell r="E132" t="str">
            <v>EF</v>
          </cell>
          <cell r="F132">
            <v>0.8027777777777777</v>
          </cell>
          <cell r="G132">
            <v>0.80347222222222225</v>
          </cell>
          <cell r="M132">
            <v>6.94444444444553E-4</v>
          </cell>
          <cell r="N132">
            <v>140</v>
          </cell>
          <cell r="O132">
            <v>155</v>
          </cell>
          <cell r="P132">
            <v>76.063666666678557</v>
          </cell>
          <cell r="Q132" t="str">
            <v>41e</v>
          </cell>
          <cell r="R132" t="str">
            <v>Rele bekerja tanpa penyebab yang jelas, PMT  masuk kembali</v>
          </cell>
          <cell r="T132">
            <v>6.94444444444553E-4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6.94444444444553E-4</v>
          </cell>
          <cell r="Z132">
            <v>64</v>
          </cell>
          <cell r="AA132" t="str">
            <v>R</v>
          </cell>
          <cell r="AB132">
            <v>0</v>
          </cell>
          <cell r="AC132">
            <v>0</v>
          </cell>
          <cell r="AD132">
            <v>1</v>
          </cell>
          <cell r="AE132">
            <v>1</v>
          </cell>
          <cell r="AF132">
            <v>0</v>
          </cell>
          <cell r="AG132">
            <v>0</v>
          </cell>
        </row>
        <row r="133">
          <cell r="A133">
            <v>36689</v>
          </cell>
          <cell r="B133" t="str">
            <v>Kapal</v>
          </cell>
          <cell r="C133" t="str">
            <v>P_Penebel</v>
          </cell>
          <cell r="D133">
            <v>58</v>
          </cell>
          <cell r="E133" t="str">
            <v>EF</v>
          </cell>
          <cell r="F133">
            <v>3.9583333333333331E-2</v>
          </cell>
          <cell r="I133">
            <v>4.027777777777778E-2</v>
          </cell>
          <cell r="K133" t="str">
            <v>M</v>
          </cell>
          <cell r="M133">
            <v>6.9444444444444892E-4</v>
          </cell>
          <cell r="N133">
            <v>55</v>
          </cell>
          <cell r="O133">
            <v>58</v>
          </cell>
          <cell r="P133">
            <v>28.462533333333514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6.9444444444444892E-4</v>
          </cell>
          <cell r="V133">
            <v>0</v>
          </cell>
          <cell r="W133">
            <v>0</v>
          </cell>
          <cell r="X133">
            <v>0</v>
          </cell>
          <cell r="Y133">
            <v>6.9444444444444892E-4</v>
          </cell>
          <cell r="Z133">
            <v>101</v>
          </cell>
          <cell r="AA133" t="str">
            <v>R</v>
          </cell>
          <cell r="AB133">
            <v>0</v>
          </cell>
          <cell r="AC133">
            <v>1</v>
          </cell>
          <cell r="AD133">
            <v>1</v>
          </cell>
          <cell r="AE133">
            <v>1</v>
          </cell>
          <cell r="AF133">
            <v>0</v>
          </cell>
          <cell r="AG133">
            <v>1</v>
          </cell>
        </row>
        <row r="134">
          <cell r="A134">
            <v>36689</v>
          </cell>
          <cell r="B134" t="str">
            <v>Kapal</v>
          </cell>
          <cell r="C134" t="str">
            <v>P_Marga</v>
          </cell>
          <cell r="D134">
            <v>50</v>
          </cell>
          <cell r="E134" t="str">
            <v>EF</v>
          </cell>
          <cell r="F134">
            <v>0.32708333333333334</v>
          </cell>
          <cell r="G134">
            <v>0.32777777777777778</v>
          </cell>
          <cell r="M134">
            <v>6.9444444444444198E-4</v>
          </cell>
          <cell r="N134">
            <v>40</v>
          </cell>
          <cell r="O134">
            <v>50</v>
          </cell>
          <cell r="P134">
            <v>24.53666666666658</v>
          </cell>
          <cell r="Q134" t="str">
            <v>41e</v>
          </cell>
          <cell r="R134" t="str">
            <v>Rele bekerja tanpa penyebab yang jelas, PMT  masuk kembali</v>
          </cell>
          <cell r="T134">
            <v>6.9444444444444198E-4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6.9444444444444198E-4</v>
          </cell>
          <cell r="Z134">
            <v>110</v>
          </cell>
          <cell r="AA134" t="str">
            <v>R</v>
          </cell>
          <cell r="AB134">
            <v>0</v>
          </cell>
          <cell r="AC134">
            <v>0</v>
          </cell>
          <cell r="AD134">
            <v>1</v>
          </cell>
          <cell r="AE134">
            <v>1</v>
          </cell>
          <cell r="AF134">
            <v>0</v>
          </cell>
          <cell r="AG134">
            <v>0</v>
          </cell>
        </row>
        <row r="135">
          <cell r="A135">
            <v>36689</v>
          </cell>
          <cell r="B135" t="str">
            <v>Kapal</v>
          </cell>
          <cell r="C135" t="str">
            <v>P_Tanah_Lot</v>
          </cell>
          <cell r="D135">
            <v>15</v>
          </cell>
          <cell r="E135" t="str">
            <v>OC</v>
          </cell>
          <cell r="F135">
            <v>0.33958333333333335</v>
          </cell>
          <cell r="I135">
            <v>0.34027777777777773</v>
          </cell>
          <cell r="K135" t="str">
            <v>M</v>
          </cell>
          <cell r="M135">
            <v>6.9444444444438647E-4</v>
          </cell>
          <cell r="N135">
            <v>10</v>
          </cell>
          <cell r="O135">
            <v>15</v>
          </cell>
          <cell r="P135">
            <v>7.360999999999386</v>
          </cell>
          <cell r="Q135" t="str">
            <v>41e</v>
          </cell>
          <cell r="R135" t="str">
            <v>Rele bekerja tanpa penyebab yang jelas, PMT  masuk kembali</v>
          </cell>
          <cell r="T135">
            <v>0</v>
          </cell>
          <cell r="U135">
            <v>6.9444444444438647E-4</v>
          </cell>
          <cell r="V135">
            <v>0</v>
          </cell>
          <cell r="W135">
            <v>0</v>
          </cell>
          <cell r="X135">
            <v>0</v>
          </cell>
          <cell r="Y135">
            <v>6.9444444444438647E-4</v>
          </cell>
          <cell r="Z135">
            <v>99</v>
          </cell>
          <cell r="AA135" t="str">
            <v>R</v>
          </cell>
          <cell r="AB135">
            <v>0</v>
          </cell>
          <cell r="AC135">
            <v>1</v>
          </cell>
          <cell r="AD135">
            <v>1</v>
          </cell>
          <cell r="AE135">
            <v>1</v>
          </cell>
          <cell r="AF135">
            <v>0</v>
          </cell>
          <cell r="AG135">
            <v>1</v>
          </cell>
        </row>
        <row r="136">
          <cell r="A136">
            <v>36689</v>
          </cell>
          <cell r="B136" t="str">
            <v>Sanur</v>
          </cell>
          <cell r="C136" t="str">
            <v>P_Bet_Ngandang</v>
          </cell>
          <cell r="D136">
            <v>92</v>
          </cell>
          <cell r="E136" t="str">
            <v>OC</v>
          </cell>
          <cell r="F136">
            <v>0.5756944444444444</v>
          </cell>
          <cell r="G136">
            <v>0.57638888888888895</v>
          </cell>
          <cell r="M136">
            <v>6.94444444444553E-4</v>
          </cell>
          <cell r="N136">
            <v>72</v>
          </cell>
          <cell r="O136">
            <v>85</v>
          </cell>
          <cell r="P136">
            <v>45.147466666673722</v>
          </cell>
          <cell r="Q136" t="str">
            <v>41e</v>
          </cell>
          <cell r="R136" t="str">
            <v>Rele bekerja tanpa penyebab yang jelas, PMT  masuk kembali</v>
          </cell>
          <cell r="T136">
            <v>6.94444444444553E-4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6.94444444444553E-4</v>
          </cell>
          <cell r="Z136">
            <v>186</v>
          </cell>
          <cell r="AA136" t="str">
            <v>R</v>
          </cell>
          <cell r="AB136">
            <v>0</v>
          </cell>
          <cell r="AC136">
            <v>0</v>
          </cell>
          <cell r="AD136">
            <v>1</v>
          </cell>
          <cell r="AE136">
            <v>1</v>
          </cell>
          <cell r="AF136">
            <v>0</v>
          </cell>
          <cell r="AG136">
            <v>0</v>
          </cell>
        </row>
        <row r="137">
          <cell r="A137">
            <v>36689</v>
          </cell>
          <cell r="B137" t="str">
            <v>GH_Klungkung</v>
          </cell>
          <cell r="C137" t="str">
            <v>LBS3_F_Semarapura</v>
          </cell>
          <cell r="D137">
            <v>0</v>
          </cell>
          <cell r="H137">
            <v>0.59791666666666665</v>
          </cell>
          <cell r="I137">
            <v>0.62291666666666667</v>
          </cell>
          <cell r="K137" t="str">
            <v>RR</v>
          </cell>
          <cell r="M137">
            <v>2.5000000000000022E-2</v>
          </cell>
          <cell r="P137">
            <v>0</v>
          </cell>
          <cell r="Q137">
            <v>49</v>
          </cell>
          <cell r="R137" t="str">
            <v>Lain - lain</v>
          </cell>
          <cell r="S137" t="str">
            <v>Perbaikan jamp.SUTM di Kerta Kusa</v>
          </cell>
          <cell r="T137">
            <v>0</v>
          </cell>
          <cell r="U137">
            <v>0</v>
          </cell>
          <cell r="V137">
            <v>0</v>
          </cell>
          <cell r="W137">
            <v>2.5000000000000022E-2</v>
          </cell>
          <cell r="X137">
            <v>0</v>
          </cell>
          <cell r="Y137">
            <v>2.5000000000000022E-2</v>
          </cell>
          <cell r="Z137">
            <v>393</v>
          </cell>
          <cell r="AA137" t="str">
            <v>L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1</v>
          </cell>
          <cell r="AG137">
            <v>1</v>
          </cell>
        </row>
        <row r="138">
          <cell r="A138">
            <v>36689</v>
          </cell>
          <cell r="B138" t="str">
            <v>Sanur</v>
          </cell>
          <cell r="C138" t="str">
            <v>P_Bet_Ngandang</v>
          </cell>
          <cell r="D138">
            <v>84</v>
          </cell>
          <cell r="E138" t="str">
            <v>OC</v>
          </cell>
          <cell r="F138">
            <v>0.6</v>
          </cell>
          <cell r="G138">
            <v>0.60069444444444442</v>
          </cell>
          <cell r="M138">
            <v>6.9444444444444198E-4</v>
          </cell>
          <cell r="N138">
            <v>70</v>
          </cell>
          <cell r="O138">
            <v>75</v>
          </cell>
          <cell r="P138">
            <v>41.221599999999853</v>
          </cell>
          <cell r="Q138" t="str">
            <v>41e</v>
          </cell>
          <cell r="R138" t="str">
            <v>Rele bekerja tanpa penyebab yang jelas, PMT  masuk kembali</v>
          </cell>
          <cell r="T138">
            <v>6.9444444444444198E-4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6.9444444444444198E-4</v>
          </cell>
          <cell r="Z138">
            <v>186</v>
          </cell>
          <cell r="AA138" t="str">
            <v>R</v>
          </cell>
          <cell r="AB138">
            <v>0</v>
          </cell>
          <cell r="AC138">
            <v>0</v>
          </cell>
          <cell r="AD138">
            <v>1</v>
          </cell>
          <cell r="AE138">
            <v>1</v>
          </cell>
          <cell r="AF138">
            <v>0</v>
          </cell>
          <cell r="AG138">
            <v>0</v>
          </cell>
        </row>
        <row r="139">
          <cell r="A139">
            <v>36689</v>
          </cell>
          <cell r="B139" t="str">
            <v>GH_Sakah</v>
          </cell>
          <cell r="C139" t="str">
            <v>LBS6_F_Peliatan</v>
          </cell>
          <cell r="D139">
            <v>0</v>
          </cell>
          <cell r="F139">
            <v>0.63402777777777775</v>
          </cell>
          <cell r="I139">
            <v>0.63541666666666663</v>
          </cell>
          <cell r="K139" t="str">
            <v>R</v>
          </cell>
          <cell r="M139">
            <v>1.388888888888884E-3</v>
          </cell>
          <cell r="P139">
            <v>0</v>
          </cell>
          <cell r="Q139" t="str">
            <v>41e</v>
          </cell>
          <cell r="R139" t="str">
            <v>Rele bekerja tanpa penyebab yang jelas, PMT  masuk kembali</v>
          </cell>
          <cell r="T139">
            <v>0</v>
          </cell>
          <cell r="U139">
            <v>1.388888888888884E-3</v>
          </cell>
          <cell r="V139">
            <v>0</v>
          </cell>
          <cell r="W139">
            <v>0</v>
          </cell>
          <cell r="X139">
            <v>0</v>
          </cell>
          <cell r="Y139">
            <v>1.388888888888884E-3</v>
          </cell>
          <cell r="Z139">
            <v>426</v>
          </cell>
          <cell r="AA139" t="str">
            <v>L</v>
          </cell>
          <cell r="AB139">
            <v>0</v>
          </cell>
          <cell r="AC139">
            <v>0</v>
          </cell>
          <cell r="AD139">
            <v>1</v>
          </cell>
          <cell r="AE139">
            <v>0</v>
          </cell>
          <cell r="AF139">
            <v>0</v>
          </cell>
          <cell r="AG139">
            <v>1</v>
          </cell>
        </row>
        <row r="140">
          <cell r="A140">
            <v>36690</v>
          </cell>
          <cell r="B140" t="str">
            <v>Kapal</v>
          </cell>
          <cell r="C140" t="str">
            <v>P_Marga</v>
          </cell>
          <cell r="D140">
            <v>55</v>
          </cell>
          <cell r="E140" t="str">
            <v>EF</v>
          </cell>
          <cell r="F140">
            <v>0.10694444444444444</v>
          </cell>
          <cell r="G140">
            <v>0.1076388888888889</v>
          </cell>
          <cell r="M140">
            <v>6.9444444444445586E-4</v>
          </cell>
          <cell r="N140">
            <v>50</v>
          </cell>
          <cell r="O140">
            <v>55</v>
          </cell>
          <cell r="P140">
            <v>26.990333333333776</v>
          </cell>
          <cell r="Q140" t="str">
            <v>41e</v>
          </cell>
          <cell r="R140" t="str">
            <v>Rele bekerja tanpa penyebab yang jelas, PMT  masuk kembali</v>
          </cell>
          <cell r="S140" t="str">
            <v>Reclose sukses</v>
          </cell>
          <cell r="T140">
            <v>6.9444444444445586E-4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6.9444444444445586E-4</v>
          </cell>
          <cell r="Z140">
            <v>110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36690</v>
          </cell>
          <cell r="B141" t="str">
            <v>Kapal</v>
          </cell>
          <cell r="C141" t="str">
            <v>P_Tanah_Lot</v>
          </cell>
          <cell r="D141">
            <v>15</v>
          </cell>
          <cell r="E141" t="str">
            <v>EF</v>
          </cell>
          <cell r="F141">
            <v>0.21111111111111111</v>
          </cell>
          <cell r="I141">
            <v>0.21180555555555555</v>
          </cell>
          <cell r="K141" t="str">
            <v>M</v>
          </cell>
          <cell r="M141">
            <v>6.9444444444444198E-4</v>
          </cell>
          <cell r="N141">
            <v>12</v>
          </cell>
          <cell r="O141">
            <v>15</v>
          </cell>
          <cell r="P141">
            <v>7.360999999999974</v>
          </cell>
          <cell r="Q141" t="str">
            <v>41e</v>
          </cell>
          <cell r="R141" t="str">
            <v>Rele bekerja tanpa penyebab yang jelas, PMT  masuk kembali</v>
          </cell>
          <cell r="T141">
            <v>0</v>
          </cell>
          <cell r="U141">
            <v>6.9444444444444198E-4</v>
          </cell>
          <cell r="V141">
            <v>0</v>
          </cell>
          <cell r="W141">
            <v>0</v>
          </cell>
          <cell r="X141">
            <v>0</v>
          </cell>
          <cell r="Y141">
            <v>6.9444444444444198E-4</v>
          </cell>
          <cell r="Z141">
            <v>99</v>
          </cell>
          <cell r="AA141" t="str">
            <v>R</v>
          </cell>
          <cell r="AB141">
            <v>0</v>
          </cell>
          <cell r="AC141">
            <v>1</v>
          </cell>
          <cell r="AD141">
            <v>1</v>
          </cell>
          <cell r="AE141">
            <v>1</v>
          </cell>
          <cell r="AF141">
            <v>0</v>
          </cell>
          <cell r="AG141">
            <v>1</v>
          </cell>
        </row>
        <row r="142">
          <cell r="A142">
            <v>36690</v>
          </cell>
          <cell r="B142" t="str">
            <v>Sanur</v>
          </cell>
          <cell r="C142" t="str">
            <v>P_Bet_Ngandang</v>
          </cell>
          <cell r="D142">
            <v>88</v>
          </cell>
          <cell r="H142">
            <v>0.39930555555555558</v>
          </cell>
          <cell r="I142">
            <v>0.40069444444444446</v>
          </cell>
          <cell r="K142" t="str">
            <v>RR</v>
          </cell>
          <cell r="M142">
            <v>1.388888888888884E-3</v>
          </cell>
          <cell r="N142">
            <v>40</v>
          </cell>
          <cell r="O142">
            <v>55</v>
          </cell>
          <cell r="P142">
            <v>86.36906666666637</v>
          </cell>
          <cell r="Q142">
            <v>49</v>
          </cell>
          <cell r="R142" t="str">
            <v>Lain - lain</v>
          </cell>
          <cell r="S142" t="str">
            <v>Lepas Lbs. Tohpati untuk lokalisir pemadaman.</v>
          </cell>
          <cell r="T142">
            <v>0</v>
          </cell>
          <cell r="U142">
            <v>0</v>
          </cell>
          <cell r="V142">
            <v>0</v>
          </cell>
          <cell r="W142">
            <v>1.388888888888884E-3</v>
          </cell>
          <cell r="X142">
            <v>0</v>
          </cell>
          <cell r="Y142">
            <v>1.388888888888884E-3</v>
          </cell>
          <cell r="Z142">
            <v>186</v>
          </cell>
          <cell r="AA142" t="str">
            <v>R</v>
          </cell>
          <cell r="AB142">
            <v>2</v>
          </cell>
          <cell r="AC142">
            <v>0</v>
          </cell>
          <cell r="AD142">
            <v>0</v>
          </cell>
          <cell r="AE142">
            <v>0</v>
          </cell>
          <cell r="AF142">
            <v>1</v>
          </cell>
          <cell r="AG142">
            <v>1</v>
          </cell>
        </row>
        <row r="143">
          <cell r="A143">
            <v>36690</v>
          </cell>
          <cell r="B143" t="str">
            <v>Kapal</v>
          </cell>
          <cell r="C143" t="str">
            <v>P_Darmasaba</v>
          </cell>
          <cell r="D143">
            <v>115</v>
          </cell>
          <cell r="H143">
            <v>0.40763888888888888</v>
          </cell>
          <cell r="I143">
            <v>0.65069444444444446</v>
          </cell>
          <cell r="K143" t="str">
            <v>MM</v>
          </cell>
          <cell r="M143">
            <v>0.24305555555555558</v>
          </cell>
          <cell r="N143">
            <v>123</v>
          </cell>
          <cell r="O143">
            <v>150</v>
          </cell>
          <cell r="P143">
            <v>19752.01666666667</v>
          </cell>
          <cell r="Q143">
            <v>92</v>
          </cell>
          <cell r="R143" t="str">
            <v xml:space="preserve">Karena pemeliharaan </v>
          </cell>
          <cell r="S143" t="str">
            <v>Har sesua jadwal</v>
          </cell>
          <cell r="T143">
            <v>0</v>
          </cell>
          <cell r="U143">
            <v>0</v>
          </cell>
          <cell r="V143">
            <v>0</v>
          </cell>
          <cell r="W143">
            <v>0.24305555555555558</v>
          </cell>
          <cell r="X143">
            <v>0</v>
          </cell>
          <cell r="Y143">
            <v>0.24305555555555558</v>
          </cell>
          <cell r="Z143">
            <v>104</v>
          </cell>
          <cell r="AA143" t="str">
            <v>R</v>
          </cell>
          <cell r="AB143">
            <v>0</v>
          </cell>
          <cell r="AC143">
            <v>2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36690</v>
          </cell>
          <cell r="B144" t="str">
            <v>Kapal</v>
          </cell>
          <cell r="C144" t="str">
            <v>P_Tanah_Lot</v>
          </cell>
          <cell r="D144">
            <v>10</v>
          </cell>
          <cell r="H144">
            <v>0.4381944444444445</v>
          </cell>
          <cell r="I144">
            <v>0.47569444444444442</v>
          </cell>
          <cell r="K144" t="str">
            <v>MM</v>
          </cell>
          <cell r="M144">
            <v>3.7499999999999922E-2</v>
          </cell>
          <cell r="N144">
            <v>10</v>
          </cell>
          <cell r="O144">
            <v>10</v>
          </cell>
          <cell r="P144">
            <v>264.99599999999947</v>
          </cell>
          <cell r="Q144" t="str">
            <v>41a</v>
          </cell>
          <cell r="R144" t="str">
            <v>Pemutus tegangan menengah terbuka, pelebur tegangan menengah putus karena pohon / dahan / layang - layang</v>
          </cell>
          <cell r="S144" t="str">
            <v>Potong pohon di Br. Pandak Panti.</v>
          </cell>
          <cell r="T144">
            <v>0</v>
          </cell>
          <cell r="U144">
            <v>0</v>
          </cell>
          <cell r="V144">
            <v>0</v>
          </cell>
          <cell r="W144">
            <v>3.7499999999999922E-2</v>
          </cell>
          <cell r="X144">
            <v>0</v>
          </cell>
          <cell r="Y144">
            <v>3.7499999999999922E-2</v>
          </cell>
          <cell r="Z144">
            <v>99</v>
          </cell>
          <cell r="AA144" t="str">
            <v>R</v>
          </cell>
          <cell r="AB144">
            <v>0</v>
          </cell>
          <cell r="AC144">
            <v>2</v>
          </cell>
          <cell r="AD144">
            <v>0</v>
          </cell>
          <cell r="AE144">
            <v>0</v>
          </cell>
          <cell r="AF144">
            <v>1</v>
          </cell>
          <cell r="AG144">
            <v>1</v>
          </cell>
        </row>
        <row r="145">
          <cell r="A145">
            <v>36690</v>
          </cell>
          <cell r="B145" t="str">
            <v>Antosari</v>
          </cell>
          <cell r="C145" t="str">
            <v>P_Kerambitan</v>
          </cell>
          <cell r="D145">
            <v>16</v>
          </cell>
          <cell r="H145">
            <v>0.48541666666666666</v>
          </cell>
          <cell r="I145">
            <v>0.50555555555555554</v>
          </cell>
          <cell r="K145" t="str">
            <v>RR</v>
          </cell>
          <cell r="M145">
            <v>2.0138888888888873E-2</v>
          </cell>
          <cell r="N145">
            <v>4</v>
          </cell>
          <cell r="O145">
            <v>4</v>
          </cell>
          <cell r="P145">
            <v>227.70026666666647</v>
          </cell>
          <cell r="Q145">
            <v>36</v>
          </cell>
          <cell r="R145" t="str">
            <v>Tiang listrik TM roboh karena tua</v>
          </cell>
          <cell r="S145" t="str">
            <v>Tiang roboh di Br. Tista dan sementara sebagian beban dimanuver ke P.Tabanan dan AbiannTuwung</v>
          </cell>
          <cell r="T145">
            <v>0</v>
          </cell>
          <cell r="U145">
            <v>0</v>
          </cell>
          <cell r="V145">
            <v>0</v>
          </cell>
          <cell r="W145">
            <v>2.0138888888888873E-2</v>
          </cell>
          <cell r="X145">
            <v>0</v>
          </cell>
          <cell r="Y145">
            <v>2.0138888888888873E-2</v>
          </cell>
          <cell r="Z145">
            <v>4</v>
          </cell>
          <cell r="AA145" t="str">
            <v>R</v>
          </cell>
          <cell r="AB145">
            <v>2</v>
          </cell>
          <cell r="AC145">
            <v>0</v>
          </cell>
          <cell r="AD145">
            <v>0</v>
          </cell>
          <cell r="AE145">
            <v>0</v>
          </cell>
          <cell r="AF145">
            <v>1</v>
          </cell>
          <cell r="AG145">
            <v>1</v>
          </cell>
        </row>
        <row r="146">
          <cell r="A146">
            <v>36691</v>
          </cell>
          <cell r="B146" t="str">
            <v>Kapal</v>
          </cell>
          <cell r="C146" t="str">
            <v>P_Plaga</v>
          </cell>
          <cell r="D146">
            <v>48</v>
          </cell>
          <cell r="E146" t="str">
            <v>EF</v>
          </cell>
          <cell r="F146">
            <v>0.19444444444444445</v>
          </cell>
          <cell r="G146">
            <v>0.19513888888888889</v>
          </cell>
          <cell r="M146">
            <v>6.9444444444444198E-4</v>
          </cell>
          <cell r="N146">
            <v>42</v>
          </cell>
          <cell r="O146">
            <v>48</v>
          </cell>
          <cell r="P146">
            <v>23.555199999999914</v>
          </cell>
          <cell r="Q146" t="str">
            <v>41e</v>
          </cell>
          <cell r="R146" t="str">
            <v>Rele bekerja tanpa penyebab yang jelas, PMT  masuk kembali</v>
          </cell>
          <cell r="T146">
            <v>6.9444444444444198E-4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6.9444444444444198E-4</v>
          </cell>
          <cell r="Z146">
            <v>109</v>
          </cell>
          <cell r="AA146" t="str">
            <v>R</v>
          </cell>
          <cell r="AB146">
            <v>0</v>
          </cell>
          <cell r="AC146">
            <v>0</v>
          </cell>
          <cell r="AD146">
            <v>1</v>
          </cell>
          <cell r="AE146">
            <v>1</v>
          </cell>
          <cell r="AF146">
            <v>0</v>
          </cell>
          <cell r="AG146">
            <v>0</v>
          </cell>
        </row>
        <row r="147">
          <cell r="A147">
            <v>36691</v>
          </cell>
          <cell r="B147" t="str">
            <v>Kapal</v>
          </cell>
          <cell r="C147" t="str">
            <v>P_Plaga</v>
          </cell>
          <cell r="D147">
            <v>34</v>
          </cell>
          <cell r="H147">
            <v>0.41875000000000001</v>
          </cell>
          <cell r="I147">
            <v>0.66319444444444442</v>
          </cell>
          <cell r="K147" t="str">
            <v>MM</v>
          </cell>
          <cell r="M147">
            <v>0.24444444444444441</v>
          </cell>
          <cell r="N147">
            <v>44</v>
          </cell>
          <cell r="O147">
            <v>52</v>
          </cell>
          <cell r="P147">
            <v>5873.0965333333324</v>
          </cell>
          <cell r="Q147">
            <v>92</v>
          </cell>
          <cell r="R147" t="str">
            <v xml:space="preserve">Karena pemeliharaan </v>
          </cell>
          <cell r="T147">
            <v>0</v>
          </cell>
          <cell r="U147">
            <v>0</v>
          </cell>
          <cell r="V147">
            <v>0</v>
          </cell>
          <cell r="W147">
            <v>0.24444444444444441</v>
          </cell>
          <cell r="X147">
            <v>0</v>
          </cell>
          <cell r="Y147">
            <v>0.24444444444444441</v>
          </cell>
          <cell r="Z147">
            <v>109</v>
          </cell>
          <cell r="AA147" t="str">
            <v>R</v>
          </cell>
          <cell r="AB147">
            <v>0</v>
          </cell>
          <cell r="AC147">
            <v>2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36691</v>
          </cell>
          <cell r="B148" t="str">
            <v>Pesanggaran</v>
          </cell>
          <cell r="C148" t="str">
            <v>P_Pedungan</v>
          </cell>
          <cell r="D148">
            <v>178</v>
          </cell>
          <cell r="H148">
            <v>0.42430555555555555</v>
          </cell>
          <cell r="I148">
            <v>0.42569444444444443</v>
          </cell>
          <cell r="K148" t="str">
            <v>RR</v>
          </cell>
          <cell r="M148">
            <v>1.388888888888884E-3</v>
          </cell>
          <cell r="N148">
            <v>20</v>
          </cell>
          <cell r="O148">
            <v>25</v>
          </cell>
          <cell r="P148">
            <v>174.70106666666604</v>
          </cell>
          <cell r="Q148">
            <v>92</v>
          </cell>
          <cell r="R148" t="str">
            <v xml:space="preserve">Karena pemeliharaan </v>
          </cell>
          <cell r="T148">
            <v>0</v>
          </cell>
          <cell r="U148">
            <v>0</v>
          </cell>
          <cell r="V148">
            <v>0</v>
          </cell>
          <cell r="W148">
            <v>1.388888888888884E-3</v>
          </cell>
          <cell r="X148">
            <v>0</v>
          </cell>
          <cell r="Y148">
            <v>1.388888888888884E-3</v>
          </cell>
          <cell r="Z148">
            <v>163</v>
          </cell>
          <cell r="AA148" t="str">
            <v>R</v>
          </cell>
          <cell r="AB148">
            <v>2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36691</v>
          </cell>
          <cell r="B149" t="str">
            <v>GH_Tohpati</v>
          </cell>
          <cell r="C149" t="str">
            <v>LBS4_F_Patal_Tohpati</v>
          </cell>
          <cell r="D149">
            <v>0</v>
          </cell>
          <cell r="H149">
            <v>0.51597222222222217</v>
          </cell>
          <cell r="I149">
            <v>0.4368055555555555</v>
          </cell>
          <cell r="K149" t="str">
            <v>RR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93</v>
          </cell>
          <cell r="R149" t="str">
            <v>Karena pelaksanaan perubahan tegangan menengah</v>
          </cell>
          <cell r="S149" t="str">
            <v>Manuver beban ke P. TVRI</v>
          </cell>
          <cell r="T149">
            <v>0</v>
          </cell>
          <cell r="U149">
            <v>0</v>
          </cell>
          <cell r="V149">
            <v>0</v>
          </cell>
          <cell r="W149">
            <v>-7.9166666666666663E-2</v>
          </cell>
          <cell r="X149">
            <v>0</v>
          </cell>
          <cell r="Y149">
            <v>-7.9166666666666663E-2</v>
          </cell>
          <cell r="Z149">
            <v>304</v>
          </cell>
          <cell r="AA149" t="str">
            <v>L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1</v>
          </cell>
          <cell r="AG149">
            <v>1</v>
          </cell>
        </row>
        <row r="150">
          <cell r="A150">
            <v>36691</v>
          </cell>
          <cell r="B150" t="str">
            <v>GH_Tohpati</v>
          </cell>
          <cell r="C150" t="str">
            <v>LBS6_P_Exp._Tohpati</v>
          </cell>
          <cell r="D150">
            <v>0</v>
          </cell>
          <cell r="H150">
            <v>0.4375</v>
          </cell>
          <cell r="I150">
            <v>0.51527777777777783</v>
          </cell>
          <cell r="K150" t="str">
            <v>RR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93</v>
          </cell>
          <cell r="R150" t="str">
            <v>Karena pelaksanaan perubahan tegangan menengah</v>
          </cell>
          <cell r="S150" t="str">
            <v>Idem</v>
          </cell>
          <cell r="T150">
            <v>0</v>
          </cell>
          <cell r="U150">
            <v>0</v>
          </cell>
          <cell r="V150">
            <v>0</v>
          </cell>
          <cell r="W150">
            <v>7.7777777777777835E-2</v>
          </cell>
          <cell r="X150">
            <v>0</v>
          </cell>
          <cell r="Y150">
            <v>7.7777777777777835E-2</v>
          </cell>
          <cell r="Z150">
            <v>306</v>
          </cell>
          <cell r="AA150" t="str">
            <v>L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1</v>
          </cell>
          <cell r="AG150">
            <v>1</v>
          </cell>
        </row>
        <row r="151">
          <cell r="A151">
            <v>36691</v>
          </cell>
          <cell r="B151" t="str">
            <v>Sanur</v>
          </cell>
          <cell r="C151" t="str">
            <v>P_Exp._Tohpati</v>
          </cell>
          <cell r="D151">
            <v>0</v>
          </cell>
          <cell r="H151">
            <v>0.4381944444444445</v>
          </cell>
          <cell r="I151">
            <v>0.51458333333333328</v>
          </cell>
          <cell r="K151" t="str">
            <v>RR</v>
          </cell>
          <cell r="M151">
            <v>7.6388888888888784E-2</v>
          </cell>
          <cell r="N151">
            <v>0</v>
          </cell>
          <cell r="O151">
            <v>0</v>
          </cell>
          <cell r="P151">
            <v>0</v>
          </cell>
          <cell r="Q151">
            <v>49</v>
          </cell>
          <cell r="R151" t="str">
            <v>Lain - lain</v>
          </cell>
          <cell r="S151" t="str">
            <v>Pengecekan Seting relay PMT di GI Sanur.</v>
          </cell>
          <cell r="T151">
            <v>0</v>
          </cell>
          <cell r="U151">
            <v>0</v>
          </cell>
          <cell r="V151">
            <v>0</v>
          </cell>
          <cell r="W151">
            <v>7.6388888888888784E-2</v>
          </cell>
          <cell r="X151">
            <v>0</v>
          </cell>
          <cell r="Y151">
            <v>7.6388888888888784E-2</v>
          </cell>
          <cell r="Z151">
            <v>188</v>
          </cell>
          <cell r="AA151" t="str">
            <v>R</v>
          </cell>
          <cell r="AB151">
            <v>2</v>
          </cell>
          <cell r="AC151">
            <v>0</v>
          </cell>
          <cell r="AD151">
            <v>0</v>
          </cell>
          <cell r="AE151">
            <v>0</v>
          </cell>
          <cell r="AF151">
            <v>1</v>
          </cell>
          <cell r="AG151">
            <v>1</v>
          </cell>
        </row>
        <row r="152">
          <cell r="A152">
            <v>36691</v>
          </cell>
          <cell r="B152" t="str">
            <v>Pesanggaran</v>
          </cell>
          <cell r="C152" t="str">
            <v>P_Pedungan</v>
          </cell>
          <cell r="D152">
            <v>20</v>
          </cell>
          <cell r="H152">
            <v>0.48402777777777778</v>
          </cell>
          <cell r="I152">
            <v>0.48472222222222222</v>
          </cell>
          <cell r="K152" t="str">
            <v>RR</v>
          </cell>
          <cell r="M152">
            <v>6.9444444444444198E-4</v>
          </cell>
          <cell r="N152">
            <v>150</v>
          </cell>
          <cell r="O152">
            <v>175</v>
          </cell>
          <cell r="P152">
            <v>9.814666666666632</v>
          </cell>
          <cell r="Q152">
            <v>49</v>
          </cell>
          <cell r="R152" t="str">
            <v>Lain - lain</v>
          </cell>
          <cell r="S152" t="str">
            <v>Memasukkan LBS Br.Pitik (Penormalan)</v>
          </cell>
          <cell r="T152">
            <v>0</v>
          </cell>
          <cell r="U152">
            <v>0</v>
          </cell>
          <cell r="V152">
            <v>0</v>
          </cell>
          <cell r="W152">
            <v>6.9444444444444198E-4</v>
          </cell>
          <cell r="X152">
            <v>0</v>
          </cell>
          <cell r="Y152">
            <v>6.9444444444444198E-4</v>
          </cell>
          <cell r="Z152">
            <v>163</v>
          </cell>
          <cell r="AA152" t="str">
            <v>R</v>
          </cell>
          <cell r="AB152">
            <v>2</v>
          </cell>
          <cell r="AC152">
            <v>0</v>
          </cell>
          <cell r="AD152">
            <v>0</v>
          </cell>
          <cell r="AE152">
            <v>0</v>
          </cell>
          <cell r="AF152">
            <v>1</v>
          </cell>
          <cell r="AG152">
            <v>1</v>
          </cell>
        </row>
        <row r="153">
          <cell r="A153">
            <v>36691</v>
          </cell>
          <cell r="B153" t="str">
            <v>Gianyar</v>
          </cell>
          <cell r="C153" t="str">
            <v>P_Tampak_Siring</v>
          </cell>
          <cell r="D153">
            <v>58</v>
          </cell>
          <cell r="E153" t="str">
            <v>OC</v>
          </cell>
          <cell r="F153">
            <v>0.50138888888888888</v>
          </cell>
          <cell r="I153">
            <v>0.50208333333333333</v>
          </cell>
          <cell r="K153" t="str">
            <v>R</v>
          </cell>
          <cell r="M153">
            <v>6.9444444444444198E-4</v>
          </cell>
          <cell r="N153">
            <v>55</v>
          </cell>
          <cell r="O153">
            <v>57</v>
          </cell>
          <cell r="P153">
            <v>28.46253333333323</v>
          </cell>
          <cell r="Q153" t="str">
            <v>41e</v>
          </cell>
          <cell r="R153" t="str">
            <v>Rele bekerja tanpa penyebab yang jelas, PMT  masuk kembali</v>
          </cell>
          <cell r="T153">
            <v>0</v>
          </cell>
          <cell r="U153">
            <v>6.9444444444444198E-4</v>
          </cell>
          <cell r="V153">
            <v>0</v>
          </cell>
          <cell r="W153">
            <v>0</v>
          </cell>
          <cell r="X153">
            <v>0</v>
          </cell>
          <cell r="Y153">
            <v>6.9444444444444198E-4</v>
          </cell>
          <cell r="Z153">
            <v>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1</v>
          </cell>
          <cell r="AF153">
            <v>0</v>
          </cell>
          <cell r="AG153">
            <v>1</v>
          </cell>
        </row>
        <row r="154">
          <cell r="A154">
            <v>36691</v>
          </cell>
          <cell r="B154" t="str">
            <v>Kapal</v>
          </cell>
          <cell r="C154" t="str">
            <v>P_Padangsari</v>
          </cell>
          <cell r="D154">
            <v>115</v>
          </cell>
          <cell r="E154" t="str">
            <v>OC</v>
          </cell>
          <cell r="F154">
            <v>0.50902777777777775</v>
          </cell>
          <cell r="I154">
            <v>0.50972222222222219</v>
          </cell>
          <cell r="K154" t="str">
            <v>M</v>
          </cell>
          <cell r="M154">
            <v>6.9444444444444198E-4</v>
          </cell>
          <cell r="N154">
            <v>95</v>
          </cell>
          <cell r="O154">
            <v>105</v>
          </cell>
          <cell r="P154">
            <v>56.434333333333129</v>
          </cell>
          <cell r="Q154" t="str">
            <v>41e</v>
          </cell>
          <cell r="R154" t="str">
            <v>Rele bekerja tanpa penyebab yang jelas, PMT  masuk kembali</v>
          </cell>
          <cell r="T154">
            <v>0</v>
          </cell>
          <cell r="U154">
            <v>6.9444444444444198E-4</v>
          </cell>
          <cell r="V154">
            <v>0</v>
          </cell>
          <cell r="W154">
            <v>0</v>
          </cell>
          <cell r="X154">
            <v>0</v>
          </cell>
          <cell r="Y154">
            <v>6.9444444444444198E-4</v>
          </cell>
          <cell r="Z154">
            <v>95</v>
          </cell>
          <cell r="AA154" t="str">
            <v>R</v>
          </cell>
          <cell r="AB154">
            <v>0</v>
          </cell>
          <cell r="AC154">
            <v>1</v>
          </cell>
          <cell r="AD154">
            <v>1</v>
          </cell>
          <cell r="AE154">
            <v>1</v>
          </cell>
          <cell r="AF154">
            <v>0</v>
          </cell>
          <cell r="AG154">
            <v>1</v>
          </cell>
        </row>
        <row r="155">
          <cell r="A155">
            <v>36691</v>
          </cell>
          <cell r="B155" t="str">
            <v>Gianyar</v>
          </cell>
          <cell r="C155" t="str">
            <v>P_Blahbatuh</v>
          </cell>
          <cell r="D155">
            <v>28</v>
          </cell>
          <cell r="H155">
            <v>0.65486111111111112</v>
          </cell>
          <cell r="I155">
            <v>0.65972222222222221</v>
          </cell>
          <cell r="K155" t="str">
            <v>RR</v>
          </cell>
          <cell r="M155">
            <v>4.8611111111110938E-3</v>
          </cell>
          <cell r="N155">
            <v>92</v>
          </cell>
          <cell r="P155">
            <v>96.183733333332981</v>
          </cell>
          <cell r="Q155" t="str">
            <v>44b</v>
          </cell>
          <cell r="R155" t="str">
            <v>Jumper SUTM putus</v>
          </cell>
          <cell r="S155" t="str">
            <v>Sebelum PMT dilepas beban F. Sukawati dimanuver ke P Ubud</v>
          </cell>
          <cell r="T155">
            <v>0</v>
          </cell>
          <cell r="U155">
            <v>0</v>
          </cell>
          <cell r="V155">
            <v>0</v>
          </cell>
          <cell r="W155">
            <v>4.8611111111110938E-3</v>
          </cell>
          <cell r="X155">
            <v>0</v>
          </cell>
          <cell r="Y155">
            <v>4.8611111111110938E-3</v>
          </cell>
          <cell r="Z155">
            <v>66</v>
          </cell>
          <cell r="AA155" t="str">
            <v>R</v>
          </cell>
          <cell r="AB155">
            <v>2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36691</v>
          </cell>
          <cell r="B156" t="str">
            <v>Antosari</v>
          </cell>
          <cell r="C156" t="str">
            <v>P_Kerambitan</v>
          </cell>
          <cell r="D156">
            <v>3</v>
          </cell>
          <cell r="H156">
            <v>0.72777777777777775</v>
          </cell>
          <cell r="I156">
            <v>0.76736111111111116</v>
          </cell>
          <cell r="K156" t="str">
            <v>RM</v>
          </cell>
          <cell r="M156">
            <v>3.9583333333333415E-2</v>
          </cell>
          <cell r="N156">
            <v>26</v>
          </cell>
          <cell r="O156">
            <v>33</v>
          </cell>
          <cell r="P156">
            <v>83.915400000000162</v>
          </cell>
          <cell r="Q156">
            <v>49</v>
          </cell>
          <cell r="R156" t="str">
            <v>Lain - lain</v>
          </cell>
          <cell r="S156" t="str">
            <v>Penjamperan kembali ( penormalan beban )</v>
          </cell>
          <cell r="T156">
            <v>0</v>
          </cell>
          <cell r="U156">
            <v>0</v>
          </cell>
          <cell r="V156">
            <v>0</v>
          </cell>
          <cell r="W156">
            <v>3.9583333333333415E-2</v>
          </cell>
          <cell r="X156">
            <v>0</v>
          </cell>
          <cell r="Y156">
            <v>3.9583333333333415E-2</v>
          </cell>
          <cell r="Z156">
            <v>4</v>
          </cell>
          <cell r="AA156" t="str">
            <v>R</v>
          </cell>
          <cell r="AB156">
            <v>1</v>
          </cell>
          <cell r="AC156">
            <v>1</v>
          </cell>
          <cell r="AD156">
            <v>0</v>
          </cell>
          <cell r="AE156">
            <v>0</v>
          </cell>
          <cell r="AF156">
            <v>1</v>
          </cell>
          <cell r="AG156">
            <v>1</v>
          </cell>
        </row>
        <row r="157">
          <cell r="A157">
            <v>36691</v>
          </cell>
          <cell r="B157" t="str">
            <v>Kapal</v>
          </cell>
          <cell r="C157" t="str">
            <v>P_Abian_Tuwung</v>
          </cell>
          <cell r="D157">
            <v>55</v>
          </cell>
          <cell r="E157" t="str">
            <v>EF</v>
          </cell>
          <cell r="F157">
            <v>0.75486111111111109</v>
          </cell>
          <cell r="I157">
            <v>0.7597222222222223</v>
          </cell>
          <cell r="K157" t="str">
            <v>M</v>
          </cell>
          <cell r="M157">
            <v>4.8611111111112049E-3</v>
          </cell>
          <cell r="N157">
            <v>45</v>
          </cell>
          <cell r="O157">
            <v>55</v>
          </cell>
          <cell r="P157">
            <v>188.932333333337</v>
          </cell>
          <cell r="Q157">
            <v>49</v>
          </cell>
          <cell r="R157" t="str">
            <v>Lain - lain</v>
          </cell>
          <cell r="S157" t="str">
            <v>Melepas CO Baturiti ( melenceng )</v>
          </cell>
          <cell r="T157">
            <v>0</v>
          </cell>
          <cell r="U157">
            <v>4.8611111111112049E-3</v>
          </cell>
          <cell r="V157">
            <v>0</v>
          </cell>
          <cell r="W157">
            <v>0</v>
          </cell>
          <cell r="X157">
            <v>0</v>
          </cell>
          <cell r="Y157">
            <v>4.8611111111112049E-3</v>
          </cell>
          <cell r="Z157">
            <v>102</v>
          </cell>
          <cell r="AA157" t="str">
            <v>R</v>
          </cell>
          <cell r="AB157">
            <v>0</v>
          </cell>
          <cell r="AC157">
            <v>1</v>
          </cell>
          <cell r="AD157">
            <v>1</v>
          </cell>
          <cell r="AE157">
            <v>0</v>
          </cell>
          <cell r="AF157">
            <v>0</v>
          </cell>
          <cell r="AG157">
            <v>1</v>
          </cell>
        </row>
        <row r="158">
          <cell r="A158">
            <v>36691</v>
          </cell>
          <cell r="B158" t="str">
            <v>Pesanggaran</v>
          </cell>
          <cell r="C158" t="str">
            <v>P_Pedungan</v>
          </cell>
          <cell r="D158">
            <v>230</v>
          </cell>
          <cell r="E158" t="str">
            <v>EF</v>
          </cell>
          <cell r="F158">
            <v>0.79305555555555562</v>
          </cell>
          <cell r="G158">
            <v>0.79374999999999996</v>
          </cell>
          <cell r="M158">
            <v>6.9444444444433095E-4</v>
          </cell>
          <cell r="N158">
            <v>210</v>
          </cell>
          <cell r="O158">
            <v>230</v>
          </cell>
          <cell r="P158">
            <v>112.86866666664822</v>
          </cell>
          <cell r="Q158" t="str">
            <v>41e</v>
          </cell>
          <cell r="R158" t="str">
            <v>Rele bekerja tanpa penyebab yang jelas, PMT  masuk kembali</v>
          </cell>
          <cell r="T158">
            <v>6.9444444444433095E-4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6.9444444444433095E-4</v>
          </cell>
          <cell r="Z158">
            <v>163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36691</v>
          </cell>
          <cell r="B159" t="str">
            <v>Antosari</v>
          </cell>
          <cell r="C159" t="str">
            <v>P_Surabrata</v>
          </cell>
          <cell r="D159">
            <v>21</v>
          </cell>
          <cell r="E159" t="str">
            <v>OC</v>
          </cell>
          <cell r="F159">
            <v>0.87847222222222221</v>
          </cell>
          <cell r="I159">
            <v>0.87916666666666676</v>
          </cell>
          <cell r="K159" t="str">
            <v>R</v>
          </cell>
          <cell r="M159">
            <v>6.94444444444553E-4</v>
          </cell>
          <cell r="N159">
            <v>15</v>
          </cell>
          <cell r="O159">
            <v>18</v>
          </cell>
          <cell r="P159">
            <v>10.30540000000161</v>
          </cell>
          <cell r="Q159" t="str">
            <v>41e</v>
          </cell>
          <cell r="R159" t="str">
            <v>Rele bekerja tanpa penyebab yang jelas, PMT  masuk kembali</v>
          </cell>
          <cell r="T159">
            <v>0</v>
          </cell>
          <cell r="U159">
            <v>6.94444444444553E-4</v>
          </cell>
          <cell r="V159">
            <v>0</v>
          </cell>
          <cell r="W159">
            <v>0</v>
          </cell>
          <cell r="X159">
            <v>0</v>
          </cell>
          <cell r="Y159">
            <v>6.94444444444553E-4</v>
          </cell>
          <cell r="Z159">
            <v>5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1</v>
          </cell>
          <cell r="AF159">
            <v>0</v>
          </cell>
          <cell r="AG159">
            <v>1</v>
          </cell>
        </row>
        <row r="160">
          <cell r="A160">
            <v>36692</v>
          </cell>
          <cell r="B160" t="str">
            <v>Kapal</v>
          </cell>
          <cell r="C160" t="str">
            <v>P_Penebel</v>
          </cell>
          <cell r="D160">
            <v>45</v>
          </cell>
          <cell r="E160" t="str">
            <v>EF</v>
          </cell>
          <cell r="F160">
            <v>7.6388888888888895E-2</v>
          </cell>
          <cell r="I160">
            <v>7.7083333333333337E-2</v>
          </cell>
          <cell r="K160" t="str">
            <v>M</v>
          </cell>
          <cell r="M160">
            <v>6.9444444444444198E-4</v>
          </cell>
          <cell r="N160">
            <v>45</v>
          </cell>
          <cell r="O160">
            <v>45</v>
          </cell>
          <cell r="P160">
            <v>22.08299999999992</v>
          </cell>
          <cell r="Q160" t="str">
            <v>41e</v>
          </cell>
          <cell r="R160" t="str">
            <v>Rele bekerja tanpa penyebab yang jelas, PMT  masuk kembali</v>
          </cell>
          <cell r="T160">
            <v>0</v>
          </cell>
          <cell r="U160">
            <v>6.9444444444444198E-4</v>
          </cell>
          <cell r="V160">
            <v>0</v>
          </cell>
          <cell r="W160">
            <v>0</v>
          </cell>
          <cell r="X160">
            <v>0</v>
          </cell>
          <cell r="Y160">
            <v>6.9444444444444198E-4</v>
          </cell>
          <cell r="Z160">
            <v>101</v>
          </cell>
          <cell r="AA160" t="str">
            <v>R</v>
          </cell>
          <cell r="AB160">
            <v>0</v>
          </cell>
          <cell r="AC160">
            <v>1</v>
          </cell>
          <cell r="AD160">
            <v>1</v>
          </cell>
          <cell r="AE160">
            <v>1</v>
          </cell>
          <cell r="AF160">
            <v>0</v>
          </cell>
          <cell r="AG160">
            <v>1</v>
          </cell>
        </row>
        <row r="161">
          <cell r="A161">
            <v>36692</v>
          </cell>
          <cell r="B161" t="str">
            <v>Kapal</v>
          </cell>
          <cell r="C161" t="str">
            <v>P_Canggu</v>
          </cell>
          <cell r="D161">
            <v>128</v>
          </cell>
          <cell r="E161" t="str">
            <v>EF</v>
          </cell>
          <cell r="F161">
            <v>0.16041666666666668</v>
          </cell>
          <cell r="G161">
            <v>0.16111111111111112</v>
          </cell>
          <cell r="M161">
            <v>6.9444444444444198E-4</v>
          </cell>
          <cell r="N161">
            <v>128</v>
          </cell>
          <cell r="O161">
            <v>128</v>
          </cell>
          <cell r="P161">
            <v>62.813866666666442</v>
          </cell>
          <cell r="Q161" t="str">
            <v>41e</v>
          </cell>
          <cell r="R161" t="str">
            <v>Rele bekerja tanpa penyebab yang jelas, PMT  masuk kembali</v>
          </cell>
          <cell r="T161">
            <v>6.9444444444444198E-4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6.9444444444444198E-4</v>
          </cell>
          <cell r="Z161">
            <v>106</v>
          </cell>
          <cell r="AA161" t="str">
            <v>R</v>
          </cell>
          <cell r="AB161">
            <v>0</v>
          </cell>
          <cell r="AC161">
            <v>0</v>
          </cell>
          <cell r="AD161">
            <v>1</v>
          </cell>
          <cell r="AE161">
            <v>1</v>
          </cell>
          <cell r="AF161">
            <v>0</v>
          </cell>
          <cell r="AG161">
            <v>0</v>
          </cell>
        </row>
        <row r="162">
          <cell r="A162">
            <v>36692</v>
          </cell>
          <cell r="B162" t="str">
            <v>Gianyar</v>
          </cell>
          <cell r="C162" t="str">
            <v>P_Bangli</v>
          </cell>
          <cell r="D162">
            <v>50</v>
          </cell>
          <cell r="E162" t="str">
            <v>EF</v>
          </cell>
          <cell r="F162">
            <v>0.38124999999999998</v>
          </cell>
          <cell r="G162">
            <v>0.38194444444444442</v>
          </cell>
          <cell r="M162">
            <v>6.9444444444444198E-4</v>
          </cell>
          <cell r="N162">
            <v>45</v>
          </cell>
          <cell r="O162">
            <v>50</v>
          </cell>
          <cell r="P162">
            <v>24.53666666666658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65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36692</v>
          </cell>
          <cell r="B163" t="str">
            <v>Kapal</v>
          </cell>
          <cell r="C163" t="str">
            <v>P_Padangsari</v>
          </cell>
          <cell r="D163">
            <v>110</v>
          </cell>
          <cell r="E163" t="str">
            <v>EF</v>
          </cell>
          <cell r="F163">
            <v>0.47569444444444442</v>
          </cell>
          <cell r="I163">
            <v>0.47916666666666669</v>
          </cell>
          <cell r="K163" t="str">
            <v>M</v>
          </cell>
          <cell r="M163">
            <v>3.4722222222222654E-3</v>
          </cell>
          <cell r="N163">
            <v>96</v>
          </cell>
          <cell r="O163">
            <v>109</v>
          </cell>
          <cell r="P163">
            <v>269.90333333333672</v>
          </cell>
          <cell r="Q163" t="str">
            <v>41e</v>
          </cell>
          <cell r="R163" t="str">
            <v>Rele bekerja tanpa penyebab yang jelas, PMT  masuk kembali</v>
          </cell>
          <cell r="S163" t="str">
            <v>Kesulitan komunikasi</v>
          </cell>
          <cell r="T163">
            <v>0</v>
          </cell>
          <cell r="U163">
            <v>3.4722222222222654E-3</v>
          </cell>
          <cell r="V163">
            <v>0</v>
          </cell>
          <cell r="W163">
            <v>0</v>
          </cell>
          <cell r="X163">
            <v>0</v>
          </cell>
          <cell r="Y163">
            <v>3.4722222222222654E-3</v>
          </cell>
          <cell r="Z163">
            <v>95</v>
          </cell>
          <cell r="AA163" t="str">
            <v>R</v>
          </cell>
          <cell r="AB163">
            <v>0</v>
          </cell>
          <cell r="AC163">
            <v>1</v>
          </cell>
          <cell r="AD163">
            <v>1</v>
          </cell>
          <cell r="AE163">
            <v>0</v>
          </cell>
          <cell r="AF163">
            <v>0</v>
          </cell>
          <cell r="AG163">
            <v>1</v>
          </cell>
        </row>
        <row r="164">
          <cell r="A164">
            <v>36692</v>
          </cell>
          <cell r="B164" t="str">
            <v>Pesanggaran</v>
          </cell>
          <cell r="C164" t="str">
            <v>P_Pelasa</v>
          </cell>
          <cell r="D164">
            <v>115</v>
          </cell>
          <cell r="E164" t="str">
            <v>OC/M</v>
          </cell>
          <cell r="F164">
            <v>0.50624999999999998</v>
          </cell>
          <cell r="I164">
            <v>0.50694444444444442</v>
          </cell>
          <cell r="K164" t="str">
            <v>R</v>
          </cell>
          <cell r="M164">
            <v>6.9444444444444198E-4</v>
          </cell>
          <cell r="N164">
            <v>55</v>
          </cell>
          <cell r="O164">
            <v>55</v>
          </cell>
          <cell r="P164">
            <v>56.434333333333129</v>
          </cell>
          <cell r="Q164" t="str">
            <v>41e</v>
          </cell>
          <cell r="R164" t="str">
            <v>Rele bekerja tanpa penyebab yang jelas, PMT  masuk kembali</v>
          </cell>
          <cell r="T164">
            <v>0</v>
          </cell>
          <cell r="U164">
            <v>6.9444444444444198E-4</v>
          </cell>
          <cell r="V164">
            <v>0</v>
          </cell>
          <cell r="W164">
            <v>0</v>
          </cell>
          <cell r="X164">
            <v>0</v>
          </cell>
          <cell r="Y164">
            <v>6.9444444444444198E-4</v>
          </cell>
          <cell r="Z164">
            <v>164</v>
          </cell>
          <cell r="AA164" t="str">
            <v>R</v>
          </cell>
          <cell r="AB164">
            <v>1</v>
          </cell>
          <cell r="AC164">
            <v>0</v>
          </cell>
          <cell r="AD164">
            <v>1</v>
          </cell>
          <cell r="AE164">
            <v>1</v>
          </cell>
          <cell r="AF164">
            <v>0</v>
          </cell>
          <cell r="AG164">
            <v>1</v>
          </cell>
        </row>
        <row r="165">
          <cell r="A165">
            <v>36692</v>
          </cell>
          <cell r="B165" t="str">
            <v>Pesanggaran</v>
          </cell>
          <cell r="C165" t="str">
            <v>P_Bakung_Sari</v>
          </cell>
          <cell r="D165">
            <v>120</v>
          </cell>
          <cell r="E165" t="str">
            <v>OC/M</v>
          </cell>
          <cell r="F165">
            <v>0.50624999999999998</v>
          </cell>
          <cell r="I165">
            <v>0.50694444444444442</v>
          </cell>
          <cell r="K165" t="str">
            <v>R</v>
          </cell>
          <cell r="M165">
            <v>6.9444444444444198E-4</v>
          </cell>
          <cell r="N165">
            <v>98</v>
          </cell>
          <cell r="O165">
            <v>105</v>
          </cell>
          <cell r="P165">
            <v>58.887999999999792</v>
          </cell>
          <cell r="Q165" t="str">
            <v>41e</v>
          </cell>
          <cell r="R165" t="str">
            <v>Rele bekerja tanpa penyebab yang jelas, PMT  masuk kembali</v>
          </cell>
          <cell r="T165">
            <v>0</v>
          </cell>
          <cell r="U165">
            <v>6.9444444444444198E-4</v>
          </cell>
          <cell r="V165">
            <v>0</v>
          </cell>
          <cell r="W165">
            <v>0</v>
          </cell>
          <cell r="X165">
            <v>0</v>
          </cell>
          <cell r="Y165">
            <v>6.9444444444444198E-4</v>
          </cell>
          <cell r="Z165">
            <v>156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1</v>
          </cell>
          <cell r="AF165">
            <v>0</v>
          </cell>
          <cell r="AG165">
            <v>1</v>
          </cell>
        </row>
        <row r="166">
          <cell r="A166">
            <v>36692</v>
          </cell>
          <cell r="B166" t="str">
            <v>Pesanggaran</v>
          </cell>
          <cell r="C166" t="str">
            <v>P_Pelasa</v>
          </cell>
          <cell r="D166">
            <v>60</v>
          </cell>
          <cell r="H166">
            <v>0.52916666666666667</v>
          </cell>
          <cell r="I166">
            <v>0.54305555555555551</v>
          </cell>
          <cell r="K166" t="str">
            <v>RR</v>
          </cell>
          <cell r="M166">
            <v>1.388888888888884E-2</v>
          </cell>
          <cell r="N166">
            <v>89</v>
          </cell>
          <cell r="O166">
            <v>102</v>
          </cell>
          <cell r="P166">
            <v>588.87999999999795</v>
          </cell>
          <cell r="Q166" t="str">
            <v>44b</v>
          </cell>
          <cell r="R166" t="str">
            <v>Jumper SUTM putus</v>
          </cell>
          <cell r="S166" t="str">
            <v>Jumper SZUTM putus (S) di JL Melati</v>
          </cell>
          <cell r="T166">
            <v>0</v>
          </cell>
          <cell r="U166">
            <v>0</v>
          </cell>
          <cell r="V166">
            <v>0</v>
          </cell>
          <cell r="W166">
            <v>1.388888888888884E-2</v>
          </cell>
          <cell r="X166">
            <v>0</v>
          </cell>
          <cell r="Y166">
            <v>1.388888888888884E-2</v>
          </cell>
          <cell r="Z166">
            <v>164</v>
          </cell>
          <cell r="AA166" t="str">
            <v>R</v>
          </cell>
          <cell r="AB166">
            <v>2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36692</v>
          </cell>
          <cell r="B167" t="str">
            <v>Kapal</v>
          </cell>
          <cell r="C167" t="str">
            <v>P_Penebel</v>
          </cell>
          <cell r="D167">
            <v>38</v>
          </cell>
          <cell r="H167">
            <v>0.65277777777777779</v>
          </cell>
          <cell r="I167">
            <v>0.66319444444444442</v>
          </cell>
          <cell r="K167" t="str">
            <v>M/M</v>
          </cell>
          <cell r="M167">
            <v>1.041666666666663E-2</v>
          </cell>
          <cell r="N167">
            <v>40</v>
          </cell>
          <cell r="O167">
            <v>40</v>
          </cell>
          <cell r="P167">
            <v>279.71799999999899</v>
          </cell>
          <cell r="Q167" t="str">
            <v>44b</v>
          </cell>
          <cell r="R167" t="str">
            <v>Jumper SUTM putus</v>
          </cell>
          <cell r="S167" t="str">
            <v xml:space="preserve">Jamper SUTM putus phasa S di Desa Tuak ilang </v>
          </cell>
          <cell r="T167">
            <v>0</v>
          </cell>
          <cell r="U167">
            <v>0</v>
          </cell>
          <cell r="V167">
            <v>0</v>
          </cell>
          <cell r="W167">
            <v>1.041666666666663E-2</v>
          </cell>
          <cell r="X167">
            <v>0</v>
          </cell>
          <cell r="Y167">
            <v>1.041666666666663E-2</v>
          </cell>
          <cell r="Z167">
            <v>101</v>
          </cell>
          <cell r="AA167" t="str">
            <v>R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36692</v>
          </cell>
          <cell r="B168" t="str">
            <v>GH_Sakah</v>
          </cell>
          <cell r="C168" t="str">
            <v>LBS6_F_Peliatan</v>
          </cell>
          <cell r="D168">
            <v>0</v>
          </cell>
          <cell r="H168">
            <v>0.66111111111111109</v>
          </cell>
          <cell r="I168">
            <v>0.66249999999999998</v>
          </cell>
          <cell r="K168" t="str">
            <v>RR</v>
          </cell>
          <cell r="M168">
            <v>1.388888888888884E-3</v>
          </cell>
          <cell r="P168">
            <v>0</v>
          </cell>
          <cell r="Q168" t="str">
            <v>41e</v>
          </cell>
          <cell r="R168" t="str">
            <v>Rele bekerja tanpa penyebab yang jelas, PMT  masuk kembali</v>
          </cell>
          <cell r="T168">
            <v>0</v>
          </cell>
          <cell r="U168">
            <v>0</v>
          </cell>
          <cell r="V168">
            <v>0</v>
          </cell>
          <cell r="W168">
            <v>1.388888888888884E-3</v>
          </cell>
          <cell r="X168">
            <v>0</v>
          </cell>
          <cell r="Y168">
            <v>1.388888888888884E-3</v>
          </cell>
          <cell r="Z168">
            <v>426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1</v>
          </cell>
          <cell r="AG168">
            <v>1</v>
          </cell>
        </row>
        <row r="169">
          <cell r="A169">
            <v>36692</v>
          </cell>
          <cell r="B169" t="str">
            <v>Kapal</v>
          </cell>
          <cell r="C169" t="str">
            <v>P_Penebel</v>
          </cell>
          <cell r="D169">
            <v>40</v>
          </cell>
          <cell r="E169" t="str">
            <v>EF</v>
          </cell>
          <cell r="F169">
            <v>0.70138888888888884</v>
          </cell>
          <cell r="I169">
            <v>0.70208333333333339</v>
          </cell>
          <cell r="K169" t="str">
            <v>M</v>
          </cell>
          <cell r="M169">
            <v>6.94444444444553E-4</v>
          </cell>
          <cell r="N169">
            <v>25</v>
          </cell>
          <cell r="O169">
            <v>35</v>
          </cell>
          <cell r="P169">
            <v>19.629333333336401</v>
          </cell>
          <cell r="Q169" t="str">
            <v>41e</v>
          </cell>
          <cell r="R169" t="str">
            <v>Rele bekerja tanpa penyebab yang jelas, PMT  masuk kembali</v>
          </cell>
          <cell r="T169">
            <v>0</v>
          </cell>
          <cell r="U169">
            <v>6.94444444444553E-4</v>
          </cell>
          <cell r="V169">
            <v>0</v>
          </cell>
          <cell r="W169">
            <v>0</v>
          </cell>
          <cell r="X169">
            <v>0</v>
          </cell>
          <cell r="Y169">
            <v>6.94444444444553E-4</v>
          </cell>
          <cell r="Z169">
            <v>101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1</v>
          </cell>
          <cell r="AF169">
            <v>0</v>
          </cell>
          <cell r="AG169">
            <v>1</v>
          </cell>
        </row>
        <row r="170">
          <cell r="A170">
            <v>36692</v>
          </cell>
          <cell r="B170" t="str">
            <v>Kapal</v>
          </cell>
          <cell r="C170" t="str">
            <v>P_Penebel</v>
          </cell>
          <cell r="D170">
            <v>40</v>
          </cell>
          <cell r="E170" t="str">
            <v>EF</v>
          </cell>
          <cell r="F170">
            <v>0.70208333333333339</v>
          </cell>
          <cell r="I170">
            <v>0.71944444444444444</v>
          </cell>
          <cell r="K170" t="str">
            <v>M</v>
          </cell>
          <cell r="M170">
            <v>1.7361111111111049E-2</v>
          </cell>
          <cell r="N170">
            <v>35</v>
          </cell>
          <cell r="O170">
            <v>100</v>
          </cell>
          <cell r="P170">
            <v>490.73333333333159</v>
          </cell>
          <cell r="Q170" t="str">
            <v>41e</v>
          </cell>
          <cell r="R170" t="str">
            <v>Rele bekerja tanpa penyebab yang jelas, PMT  masuk kembali</v>
          </cell>
          <cell r="S170" t="str">
            <v>Dilokalisir, tidak menemukan gangguan</v>
          </cell>
          <cell r="T170">
            <v>0</v>
          </cell>
          <cell r="U170">
            <v>1.7361111111111049E-2</v>
          </cell>
          <cell r="V170">
            <v>0</v>
          </cell>
          <cell r="W170">
            <v>0</v>
          </cell>
          <cell r="X170">
            <v>0</v>
          </cell>
          <cell r="Y170">
            <v>1.7361111111111049E-2</v>
          </cell>
          <cell r="Z170">
            <v>101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36692</v>
          </cell>
          <cell r="B171" t="str">
            <v>Kapal</v>
          </cell>
          <cell r="C171" t="str">
            <v>P_Sakah_Lukluk</v>
          </cell>
          <cell r="D171">
            <v>105</v>
          </cell>
          <cell r="E171" t="str">
            <v>OC</v>
          </cell>
          <cell r="F171">
            <v>0.73263888888888884</v>
          </cell>
          <cell r="I171">
            <v>0.73333333333333339</v>
          </cell>
          <cell r="K171" t="str">
            <v>M</v>
          </cell>
          <cell r="M171">
            <v>6.94444444444553E-4</v>
          </cell>
          <cell r="N171">
            <v>25</v>
          </cell>
          <cell r="O171">
            <v>80</v>
          </cell>
          <cell r="P171">
            <v>51.527000000008051</v>
          </cell>
          <cell r="Q171" t="str">
            <v>41a</v>
          </cell>
          <cell r="R171" t="str">
            <v>Pemutus tegangan menengah terbuka, pelebur tegangan menengah putus karena pohon / dahan / layang - layang</v>
          </cell>
          <cell r="S171" t="str">
            <v>JTM Ketimpa layang -layang diGr AS 24 B4 ( Mambal )</v>
          </cell>
          <cell r="T171">
            <v>0</v>
          </cell>
          <cell r="U171">
            <v>6.94444444444553E-4</v>
          </cell>
          <cell r="V171">
            <v>0</v>
          </cell>
          <cell r="W171">
            <v>0</v>
          </cell>
          <cell r="X171">
            <v>0</v>
          </cell>
          <cell r="Y171">
            <v>6.94444444444553E-4</v>
          </cell>
          <cell r="Z171">
            <v>107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1</v>
          </cell>
          <cell r="AF171">
            <v>0</v>
          </cell>
          <cell r="AG171">
            <v>1</v>
          </cell>
        </row>
        <row r="172">
          <cell r="A172">
            <v>36692</v>
          </cell>
          <cell r="B172" t="str">
            <v>Kapal</v>
          </cell>
          <cell r="C172" t="str">
            <v>P_Sakah_Lukluk</v>
          </cell>
          <cell r="D172">
            <v>105</v>
          </cell>
          <cell r="E172" t="str">
            <v>OC</v>
          </cell>
          <cell r="F172">
            <v>0.73333333333333339</v>
          </cell>
          <cell r="I172">
            <v>0.7715277777777777</v>
          </cell>
          <cell r="K172" t="str">
            <v>M</v>
          </cell>
          <cell r="M172">
            <v>3.8194444444444309E-2</v>
          </cell>
          <cell r="N172">
            <v>90</v>
          </cell>
          <cell r="O172">
            <v>120</v>
          </cell>
          <cell r="P172">
            <v>2833.9849999999897</v>
          </cell>
          <cell r="Q172" t="str">
            <v>41a</v>
          </cell>
          <cell r="R172" t="str">
            <v>Pemutus tegangan menengah terbuka, pelebur tegangan menengah putus karena pohon / dahan / layang - layang</v>
          </cell>
          <cell r="S172" t="str">
            <v>JTM Ketimpa layang -layang diGr AS 24 B4 ( Mambal )</v>
          </cell>
          <cell r="T172">
            <v>0</v>
          </cell>
          <cell r="U172">
            <v>3.8194444444444309E-2</v>
          </cell>
          <cell r="V172">
            <v>0</v>
          </cell>
          <cell r="W172">
            <v>0</v>
          </cell>
          <cell r="X172">
            <v>0</v>
          </cell>
          <cell r="Y172">
            <v>3.8194444444444309E-2</v>
          </cell>
          <cell r="Z172">
            <v>107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36692</v>
          </cell>
          <cell r="B173" t="str">
            <v>Pesanggaran</v>
          </cell>
          <cell r="C173" t="str">
            <v>P_Bakung_Sari</v>
          </cell>
          <cell r="D173">
            <v>138</v>
          </cell>
          <cell r="E173" t="str">
            <v>OC/M</v>
          </cell>
          <cell r="F173">
            <v>0.75694444444444453</v>
          </cell>
          <cell r="I173">
            <v>0.75763888888888886</v>
          </cell>
          <cell r="K173" t="str">
            <v>R</v>
          </cell>
          <cell r="M173">
            <v>6.9444444444433095E-4</v>
          </cell>
          <cell r="N173">
            <v>75</v>
          </cell>
          <cell r="O173">
            <v>90</v>
          </cell>
          <cell r="P173">
            <v>67.721199999988926</v>
          </cell>
          <cell r="Q173" t="str">
            <v>41e</v>
          </cell>
          <cell r="R173" t="str">
            <v>Rele bekerja tanpa penyebab yang jelas, PMT  masuk kembali</v>
          </cell>
          <cell r="T173">
            <v>0</v>
          </cell>
          <cell r="U173">
            <v>6.9444444444433095E-4</v>
          </cell>
          <cell r="V173">
            <v>0</v>
          </cell>
          <cell r="W173">
            <v>0</v>
          </cell>
          <cell r="X173">
            <v>0</v>
          </cell>
          <cell r="Y173">
            <v>6.9444444444433095E-4</v>
          </cell>
          <cell r="Z173">
            <v>156</v>
          </cell>
          <cell r="AA173" t="str">
            <v>R</v>
          </cell>
          <cell r="AB173">
            <v>1</v>
          </cell>
          <cell r="AC173">
            <v>0</v>
          </cell>
          <cell r="AD173">
            <v>1</v>
          </cell>
          <cell r="AE173">
            <v>1</v>
          </cell>
          <cell r="AF173">
            <v>0</v>
          </cell>
          <cell r="AG173">
            <v>1</v>
          </cell>
        </row>
        <row r="174">
          <cell r="A174">
            <v>36693</v>
          </cell>
          <cell r="B174" t="str">
            <v>Kapal</v>
          </cell>
          <cell r="C174" t="str">
            <v>P_Canggu</v>
          </cell>
          <cell r="D174">
            <v>140</v>
          </cell>
          <cell r="E174" t="str">
            <v>EF</v>
          </cell>
          <cell r="F174">
            <v>0.15138888888888888</v>
          </cell>
          <cell r="G174">
            <v>0.15208333333333332</v>
          </cell>
          <cell r="M174">
            <v>6.9444444444444198E-4</v>
          </cell>
          <cell r="N174">
            <v>140</v>
          </cell>
          <cell r="O174">
            <v>140</v>
          </cell>
          <cell r="P174">
            <v>68.702666666666417</v>
          </cell>
          <cell r="Q174" t="str">
            <v>41e</v>
          </cell>
          <cell r="R174" t="str">
            <v>Rele bekerja tanpa penyebab yang jelas, PMT  masuk kembali</v>
          </cell>
          <cell r="T174">
            <v>6.9444444444444198E-4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6.9444444444444198E-4</v>
          </cell>
          <cell r="Z174">
            <v>106</v>
          </cell>
          <cell r="AA174" t="str">
            <v>R</v>
          </cell>
          <cell r="AB174">
            <v>0</v>
          </cell>
          <cell r="AC174">
            <v>0</v>
          </cell>
          <cell r="AD174">
            <v>1</v>
          </cell>
          <cell r="AE174">
            <v>1</v>
          </cell>
          <cell r="AF174">
            <v>0</v>
          </cell>
          <cell r="AG174">
            <v>0</v>
          </cell>
        </row>
        <row r="175">
          <cell r="A175">
            <v>36693</v>
          </cell>
          <cell r="B175" t="str">
            <v>Sanur</v>
          </cell>
          <cell r="C175" t="str">
            <v>P_Sedap_Malam</v>
          </cell>
          <cell r="D175">
            <v>122</v>
          </cell>
          <cell r="E175" t="str">
            <v>EF</v>
          </cell>
          <cell r="F175">
            <v>0.28125</v>
          </cell>
          <cell r="G175">
            <v>0.28194444444444444</v>
          </cell>
          <cell r="M175">
            <v>6.9444444444444198E-4</v>
          </cell>
          <cell r="N175">
            <v>110</v>
          </cell>
          <cell r="O175">
            <v>110</v>
          </cell>
          <cell r="P175">
            <v>59.869466666666447</v>
          </cell>
          <cell r="Q175" t="str">
            <v>41f</v>
          </cell>
          <cell r="R175" t="str">
            <v>Reclose Gagal</v>
          </cell>
          <cell r="S175" t="str">
            <v>Di coba Gagal</v>
          </cell>
          <cell r="T175">
            <v>6.9444444444444198E-4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6.9444444444444198E-4</v>
          </cell>
          <cell r="Z175">
            <v>195</v>
          </cell>
          <cell r="AA175" t="str">
            <v>R</v>
          </cell>
          <cell r="AB175">
            <v>0</v>
          </cell>
          <cell r="AC175">
            <v>0</v>
          </cell>
          <cell r="AD175">
            <v>1</v>
          </cell>
          <cell r="AE175">
            <v>1</v>
          </cell>
          <cell r="AF175">
            <v>0</v>
          </cell>
          <cell r="AG175">
            <v>0</v>
          </cell>
        </row>
        <row r="176">
          <cell r="A176">
            <v>36693</v>
          </cell>
          <cell r="B176" t="str">
            <v>Sanur</v>
          </cell>
          <cell r="C176" t="str">
            <v>P_Sedap_Malam</v>
          </cell>
          <cell r="D176">
            <v>110</v>
          </cell>
          <cell r="E176" t="str">
            <v>EF</v>
          </cell>
          <cell r="F176">
            <v>0.28333333333333333</v>
          </cell>
          <cell r="I176">
            <v>0.30694444444444441</v>
          </cell>
          <cell r="K176" t="str">
            <v>M</v>
          </cell>
          <cell r="M176">
            <v>2.3611111111111083E-2</v>
          </cell>
          <cell r="N176">
            <v>80</v>
          </cell>
          <cell r="O176">
            <v>120</v>
          </cell>
          <cell r="P176">
            <v>1835.3426666666646</v>
          </cell>
          <cell r="Q176" t="str">
            <v>41e</v>
          </cell>
          <cell r="R176" t="str">
            <v>Rele bekerja tanpa penyebab yang jelas, PMT  masuk kembali</v>
          </cell>
          <cell r="S176" t="str">
            <v>SUTM ketimpa layangan di depan H.Darmawan Fhs.T</v>
          </cell>
          <cell r="T176">
            <v>0</v>
          </cell>
          <cell r="U176">
            <v>2.3611111111111083E-2</v>
          </cell>
          <cell r="V176">
            <v>0</v>
          </cell>
          <cell r="W176">
            <v>0</v>
          </cell>
          <cell r="X176">
            <v>0</v>
          </cell>
          <cell r="Y176">
            <v>2.3611111111111083E-2</v>
          </cell>
          <cell r="Z176">
            <v>195</v>
          </cell>
          <cell r="AA176" t="str">
            <v>R</v>
          </cell>
          <cell r="AB176">
            <v>0</v>
          </cell>
          <cell r="AC176">
            <v>1</v>
          </cell>
          <cell r="AD176">
            <v>1</v>
          </cell>
          <cell r="AE176">
            <v>0</v>
          </cell>
          <cell r="AF176">
            <v>0</v>
          </cell>
          <cell r="AG176">
            <v>1</v>
          </cell>
        </row>
        <row r="177">
          <cell r="A177">
            <v>36693</v>
          </cell>
          <cell r="B177" t="str">
            <v>Sanur</v>
          </cell>
          <cell r="C177" t="str">
            <v>P_Sedap_Malam</v>
          </cell>
          <cell r="D177">
            <v>36</v>
          </cell>
          <cell r="H177">
            <v>0.32777777777777778</v>
          </cell>
          <cell r="I177">
            <v>0.32916666666666666</v>
          </cell>
          <cell r="K177" t="str">
            <v>MM</v>
          </cell>
          <cell r="M177">
            <v>1.388888888888884E-3</v>
          </cell>
          <cell r="N177">
            <v>90</v>
          </cell>
          <cell r="O177">
            <v>95</v>
          </cell>
          <cell r="P177">
            <v>35.332799999999871</v>
          </cell>
          <cell r="Q177">
            <v>49</v>
          </cell>
          <cell r="R177" t="str">
            <v>Lain - lain</v>
          </cell>
          <cell r="S177" t="str">
            <v>Memasukkan LBS. Bank Summa</v>
          </cell>
          <cell r="T177">
            <v>0</v>
          </cell>
          <cell r="U177">
            <v>0</v>
          </cell>
          <cell r="V177">
            <v>0</v>
          </cell>
          <cell r="W177">
            <v>1.388888888888884E-3</v>
          </cell>
          <cell r="X177">
            <v>0</v>
          </cell>
          <cell r="Y177">
            <v>1.388888888888884E-3</v>
          </cell>
          <cell r="Z177">
            <v>195</v>
          </cell>
          <cell r="AA177" t="str">
            <v>R</v>
          </cell>
          <cell r="AB177">
            <v>0</v>
          </cell>
          <cell r="AC177">
            <v>2</v>
          </cell>
          <cell r="AD177">
            <v>0</v>
          </cell>
          <cell r="AE177">
            <v>0</v>
          </cell>
          <cell r="AF177">
            <v>1</v>
          </cell>
          <cell r="AG177">
            <v>1</v>
          </cell>
        </row>
        <row r="178">
          <cell r="A178">
            <v>36693</v>
          </cell>
          <cell r="B178" t="str">
            <v>GH_Klungkung</v>
          </cell>
          <cell r="C178" t="str">
            <v>LBS4_F_Dawan</v>
          </cell>
          <cell r="D178">
            <v>0</v>
          </cell>
          <cell r="F178">
            <v>0.49305555555555558</v>
          </cell>
          <cell r="I178">
            <v>0.49375000000000002</v>
          </cell>
          <cell r="K178" t="str">
            <v>R</v>
          </cell>
          <cell r="M178">
            <v>6.9444444444444198E-4</v>
          </cell>
          <cell r="P178">
            <v>0</v>
          </cell>
          <cell r="Q178" t="str">
            <v>41e</v>
          </cell>
          <cell r="R178" t="str">
            <v>Rele bekerja tanpa penyebab yang jelas, PMT  masuk kembali</v>
          </cell>
          <cell r="T178">
            <v>0</v>
          </cell>
          <cell r="U178">
            <v>6.9444444444444198E-4</v>
          </cell>
          <cell r="V178">
            <v>0</v>
          </cell>
          <cell r="W178">
            <v>0</v>
          </cell>
          <cell r="X178">
            <v>0</v>
          </cell>
          <cell r="Y178">
            <v>6.9444444444444198E-4</v>
          </cell>
          <cell r="Z178">
            <v>394</v>
          </cell>
          <cell r="AA178" t="str">
            <v>L</v>
          </cell>
          <cell r="AB178">
            <v>0</v>
          </cell>
          <cell r="AC178">
            <v>0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36693</v>
          </cell>
          <cell r="B179" t="str">
            <v>Antosari</v>
          </cell>
          <cell r="C179" t="str">
            <v>P_Kerambitan</v>
          </cell>
          <cell r="D179">
            <v>9</v>
          </cell>
          <cell r="E179" t="str">
            <v>EF</v>
          </cell>
          <cell r="F179">
            <v>0.57430555555555551</v>
          </cell>
          <cell r="G179">
            <v>0.57499999999999996</v>
          </cell>
          <cell r="M179">
            <v>6.9444444444444198E-4</v>
          </cell>
          <cell r="N179">
            <v>0</v>
          </cell>
          <cell r="O179">
            <v>0</v>
          </cell>
          <cell r="P179">
            <v>4.4165999999999839</v>
          </cell>
          <cell r="Q179" t="str">
            <v>41f</v>
          </cell>
          <cell r="R179" t="str">
            <v>Reclose Gagal</v>
          </cell>
          <cell r="S179" t="str">
            <v>Reclose Gagal</v>
          </cell>
          <cell r="T179">
            <v>6.9444444444444198E-4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6.9444444444444198E-4</v>
          </cell>
          <cell r="Z179">
            <v>4</v>
          </cell>
          <cell r="AA179" t="str">
            <v>R</v>
          </cell>
          <cell r="AB179">
            <v>0</v>
          </cell>
          <cell r="AC179">
            <v>0</v>
          </cell>
          <cell r="AD179">
            <v>1</v>
          </cell>
          <cell r="AE179">
            <v>1</v>
          </cell>
          <cell r="AF179">
            <v>0</v>
          </cell>
          <cell r="AG179">
            <v>0</v>
          </cell>
        </row>
        <row r="180">
          <cell r="A180">
            <v>36693</v>
          </cell>
          <cell r="B180" t="str">
            <v>Antosari</v>
          </cell>
          <cell r="C180" t="str">
            <v>P_Kerambitan</v>
          </cell>
          <cell r="D180">
            <v>9</v>
          </cell>
          <cell r="E180" t="str">
            <v>EF</v>
          </cell>
          <cell r="F180">
            <v>0.57499999999999996</v>
          </cell>
          <cell r="I180">
            <v>0.59583333333333333</v>
          </cell>
          <cell r="K180" t="str">
            <v>M</v>
          </cell>
          <cell r="M180">
            <v>2.083333333333337E-2</v>
          </cell>
          <cell r="P180">
            <v>132.49800000000022</v>
          </cell>
          <cell r="Q180" t="str">
            <v>41a</v>
          </cell>
          <cell r="R180" t="str">
            <v>Pemutus tegangan menengah terbuka, pelebur tegangan menengah putus karena pohon / dahan / layang - layang</v>
          </cell>
          <cell r="S180" t="str">
            <v>Dilokalisir di PTS Kedampal dan CO Kedampal PMT dicoba masuk aman</v>
          </cell>
          <cell r="T180">
            <v>0</v>
          </cell>
          <cell r="U180">
            <v>2.083333333333337E-2</v>
          </cell>
          <cell r="V180">
            <v>0</v>
          </cell>
          <cell r="W180">
            <v>0</v>
          </cell>
          <cell r="X180">
            <v>0</v>
          </cell>
          <cell r="Y180">
            <v>2.083333333333337E-2</v>
          </cell>
          <cell r="Z180">
            <v>4</v>
          </cell>
          <cell r="AA180" t="str">
            <v>R</v>
          </cell>
          <cell r="AB180">
            <v>0</v>
          </cell>
          <cell r="AC180">
            <v>1</v>
          </cell>
          <cell r="AD180">
            <v>1</v>
          </cell>
          <cell r="AE180">
            <v>0</v>
          </cell>
          <cell r="AF180">
            <v>0</v>
          </cell>
          <cell r="AG180">
            <v>1</v>
          </cell>
        </row>
        <row r="181">
          <cell r="A181">
            <v>36693</v>
          </cell>
          <cell r="B181" t="str">
            <v>Antosari</v>
          </cell>
          <cell r="C181" t="str">
            <v>P_Kerambitan</v>
          </cell>
          <cell r="D181">
            <v>2</v>
          </cell>
          <cell r="H181">
            <v>0.61736111111111114</v>
          </cell>
          <cell r="I181">
            <v>0.62222222222222223</v>
          </cell>
          <cell r="K181" t="str">
            <v>RM</v>
          </cell>
          <cell r="M181">
            <v>4.8611111111110938E-3</v>
          </cell>
          <cell r="N181">
            <v>7</v>
          </cell>
          <cell r="O181">
            <v>7</v>
          </cell>
          <cell r="P181">
            <v>6.8702666666666419</v>
          </cell>
          <cell r="Q181">
            <v>49</v>
          </cell>
          <cell r="R181" t="str">
            <v>Lain - lain</v>
          </cell>
          <cell r="S181" t="str">
            <v>Memasukan CO Kedampal karena cuaca hujan</v>
          </cell>
          <cell r="T181">
            <v>0</v>
          </cell>
          <cell r="U181">
            <v>0</v>
          </cell>
          <cell r="V181">
            <v>0</v>
          </cell>
          <cell r="W181">
            <v>4.8611111111110938E-3</v>
          </cell>
          <cell r="X181">
            <v>0</v>
          </cell>
          <cell r="Y181">
            <v>4.8611111111110938E-3</v>
          </cell>
          <cell r="Z181">
            <v>4</v>
          </cell>
          <cell r="AA181" t="str">
            <v>R</v>
          </cell>
          <cell r="AB181">
            <v>1</v>
          </cell>
          <cell r="AC181">
            <v>1</v>
          </cell>
          <cell r="AD181">
            <v>0</v>
          </cell>
          <cell r="AE181">
            <v>0</v>
          </cell>
          <cell r="AF181">
            <v>1</v>
          </cell>
          <cell r="AG181">
            <v>1</v>
          </cell>
        </row>
        <row r="182">
          <cell r="A182">
            <v>36693</v>
          </cell>
          <cell r="B182" t="str">
            <v>Kapal</v>
          </cell>
          <cell r="C182" t="str">
            <v>P_Penebel</v>
          </cell>
          <cell r="D182">
            <v>35</v>
          </cell>
          <cell r="E182" t="str">
            <v>EF</v>
          </cell>
          <cell r="F182">
            <v>0.62291666666666667</v>
          </cell>
          <cell r="I182">
            <v>0.62361111111111112</v>
          </cell>
          <cell r="K182" t="str">
            <v>M</v>
          </cell>
          <cell r="M182">
            <v>6.9444444444444198E-4</v>
          </cell>
          <cell r="N182">
            <v>40</v>
          </cell>
          <cell r="O182">
            <v>40</v>
          </cell>
          <cell r="P182">
            <v>17.175666666666604</v>
          </cell>
          <cell r="Q182" t="str">
            <v>41e</v>
          </cell>
          <cell r="R182" t="str">
            <v>Rele bekerja tanpa penyebab yang jelas, PMT  masuk kembali</v>
          </cell>
          <cell r="T182">
            <v>0</v>
          </cell>
          <cell r="U182">
            <v>6.9444444444444198E-4</v>
          </cell>
          <cell r="V182">
            <v>0</v>
          </cell>
          <cell r="W182">
            <v>0</v>
          </cell>
          <cell r="X182">
            <v>0</v>
          </cell>
          <cell r="Y182">
            <v>6.9444444444444198E-4</v>
          </cell>
          <cell r="Z182">
            <v>101</v>
          </cell>
          <cell r="AA182" t="str">
            <v>R</v>
          </cell>
          <cell r="AB182">
            <v>0</v>
          </cell>
          <cell r="AC182">
            <v>1</v>
          </cell>
          <cell r="AD182">
            <v>1</v>
          </cell>
          <cell r="AE182">
            <v>1</v>
          </cell>
          <cell r="AF182">
            <v>0</v>
          </cell>
          <cell r="AG182">
            <v>1</v>
          </cell>
        </row>
        <row r="183">
          <cell r="A183">
            <v>36693</v>
          </cell>
          <cell r="B183" t="str">
            <v>Kapal</v>
          </cell>
          <cell r="C183" t="str">
            <v>P_Penebel</v>
          </cell>
          <cell r="D183">
            <v>40</v>
          </cell>
          <cell r="E183" t="str">
            <v>EF</v>
          </cell>
          <cell r="F183">
            <v>0.63402777777777775</v>
          </cell>
          <cell r="I183">
            <v>0.65069444444444446</v>
          </cell>
          <cell r="K183" t="str">
            <v>M</v>
          </cell>
          <cell r="M183">
            <v>1.6666666666666718E-2</v>
          </cell>
          <cell r="N183">
            <v>40</v>
          </cell>
          <cell r="O183">
            <v>40</v>
          </cell>
          <cell r="P183">
            <v>471.10400000000146</v>
          </cell>
          <cell r="Q183">
            <v>49</v>
          </cell>
          <cell r="R183" t="str">
            <v>Lain - lain</v>
          </cell>
          <cell r="S183" t="str">
            <v>Lokalisr di LBS Sekartaji di coba gagal</v>
          </cell>
          <cell r="T183">
            <v>0</v>
          </cell>
          <cell r="U183">
            <v>1.6666666666666718E-2</v>
          </cell>
          <cell r="V183">
            <v>0</v>
          </cell>
          <cell r="W183">
            <v>0</v>
          </cell>
          <cell r="X183">
            <v>0</v>
          </cell>
          <cell r="Y183">
            <v>1.6666666666666718E-2</v>
          </cell>
          <cell r="Z183">
            <v>101</v>
          </cell>
          <cell r="AA183" t="str">
            <v>R</v>
          </cell>
          <cell r="AB183">
            <v>0</v>
          </cell>
          <cell r="AC183">
            <v>1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36693</v>
          </cell>
          <cell r="B184" t="str">
            <v>Kapal</v>
          </cell>
          <cell r="C184" t="str">
            <v>P_Penebel</v>
          </cell>
          <cell r="D184">
            <v>40</v>
          </cell>
          <cell r="E184" t="str">
            <v>EF</v>
          </cell>
          <cell r="F184">
            <v>0.65069444444444446</v>
          </cell>
          <cell r="I184">
            <v>0.6972222222222223</v>
          </cell>
          <cell r="K184" t="str">
            <v>M</v>
          </cell>
          <cell r="M184">
            <v>4.6527777777777835E-2</v>
          </cell>
          <cell r="N184">
            <v>4</v>
          </cell>
          <cell r="P184">
            <v>1315.165333333335</v>
          </cell>
          <cell r="Q184" t="str">
            <v>41a</v>
          </cell>
          <cell r="R184" t="str">
            <v>Pemutus tegangan menengah terbuka, pelebur tegangan menengah putus karena pohon / dahan / layang - layang</v>
          </cell>
          <cell r="S184" t="str">
            <v>Setelah ditelusuri ditemukan JTM ketimpa layangan kecil di Desa Abian tuwung phasa S</v>
          </cell>
          <cell r="T184">
            <v>0</v>
          </cell>
          <cell r="U184">
            <v>4.6527777777777835E-2</v>
          </cell>
          <cell r="V184">
            <v>0</v>
          </cell>
          <cell r="W184">
            <v>0</v>
          </cell>
          <cell r="X184">
            <v>0</v>
          </cell>
          <cell r="Y184">
            <v>4.6527777777777835E-2</v>
          </cell>
          <cell r="Z184">
            <v>101</v>
          </cell>
          <cell r="AA184" t="str">
            <v>R</v>
          </cell>
          <cell r="AB184">
            <v>0</v>
          </cell>
          <cell r="AC184">
            <v>1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36693</v>
          </cell>
          <cell r="B185" t="str">
            <v>Antosari</v>
          </cell>
          <cell r="C185" t="str">
            <v>P_Kerambitan</v>
          </cell>
          <cell r="D185">
            <v>7</v>
          </cell>
          <cell r="E185" t="str">
            <v>EF</v>
          </cell>
          <cell r="F185">
            <v>0.65625</v>
          </cell>
          <cell r="G185">
            <v>0.65694444444444444</v>
          </cell>
          <cell r="M185">
            <v>6.9444444444444198E-4</v>
          </cell>
          <cell r="N185">
            <v>0</v>
          </cell>
          <cell r="O185">
            <v>0</v>
          </cell>
          <cell r="P185">
            <v>3.4351333333333209</v>
          </cell>
          <cell r="Q185">
            <v>49</v>
          </cell>
          <cell r="R185" t="str">
            <v>Lain - lain</v>
          </cell>
          <cell r="S185" t="str">
            <v>Saat mencoba memasukan LBS Kedampal</v>
          </cell>
          <cell r="T185">
            <v>6.9444444444444198E-4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6.9444444444444198E-4</v>
          </cell>
          <cell r="Z185">
            <v>4</v>
          </cell>
          <cell r="AA185" t="str">
            <v>R</v>
          </cell>
          <cell r="AB185">
            <v>0</v>
          </cell>
          <cell r="AC185">
            <v>0</v>
          </cell>
          <cell r="AD185">
            <v>1</v>
          </cell>
          <cell r="AE185">
            <v>1</v>
          </cell>
          <cell r="AF185">
            <v>0</v>
          </cell>
          <cell r="AG185">
            <v>0</v>
          </cell>
        </row>
        <row r="186">
          <cell r="A186">
            <v>36693</v>
          </cell>
          <cell r="B186" t="str">
            <v>Antosari</v>
          </cell>
          <cell r="C186" t="str">
            <v>P_Kerambitan</v>
          </cell>
          <cell r="D186">
            <v>7</v>
          </cell>
          <cell r="E186" t="str">
            <v>EF</v>
          </cell>
          <cell r="F186">
            <v>0.65694444444444444</v>
          </cell>
          <cell r="I186">
            <v>0.65972222222222221</v>
          </cell>
          <cell r="K186" t="str">
            <v>M</v>
          </cell>
          <cell r="M186">
            <v>2.7777777777777679E-3</v>
          </cell>
          <cell r="N186">
            <v>12</v>
          </cell>
          <cell r="O186">
            <v>24</v>
          </cell>
          <cell r="P186">
            <v>13.740533333333284</v>
          </cell>
          <cell r="Q186" t="str">
            <v>41a</v>
          </cell>
          <cell r="R186" t="str">
            <v>Pemutus tegangan menengah terbuka, pelebur tegangan menengah putus karena pohon / dahan / layang - layang</v>
          </cell>
          <cell r="S186" t="str">
            <v xml:space="preserve">Setelah ditelusuri ditemukan JTM ketimpa layangan besar di SD Wanasara Tabanan </v>
          </cell>
          <cell r="T186">
            <v>0</v>
          </cell>
          <cell r="U186">
            <v>2.7777777777777679E-3</v>
          </cell>
          <cell r="V186">
            <v>0</v>
          </cell>
          <cell r="W186">
            <v>0</v>
          </cell>
          <cell r="X186">
            <v>0</v>
          </cell>
          <cell r="Y186">
            <v>2.7777777777777679E-3</v>
          </cell>
          <cell r="Z186">
            <v>4</v>
          </cell>
          <cell r="AA186" t="str">
            <v>R</v>
          </cell>
          <cell r="AB186">
            <v>0</v>
          </cell>
          <cell r="AC186">
            <v>1</v>
          </cell>
          <cell r="AD186">
            <v>1</v>
          </cell>
          <cell r="AE186">
            <v>1</v>
          </cell>
          <cell r="AF186">
            <v>0</v>
          </cell>
          <cell r="AG186">
            <v>1</v>
          </cell>
        </row>
        <row r="187">
          <cell r="A187">
            <v>36693</v>
          </cell>
          <cell r="B187" t="str">
            <v>Kapal</v>
          </cell>
          <cell r="C187" t="str">
            <v>P_Penebel</v>
          </cell>
          <cell r="D187">
            <v>4</v>
          </cell>
          <cell r="H187">
            <v>0.74722222222222223</v>
          </cell>
          <cell r="I187">
            <v>0.74930555555555556</v>
          </cell>
          <cell r="K187" t="str">
            <v>M</v>
          </cell>
          <cell r="M187">
            <v>2.0833333333333259E-3</v>
          </cell>
          <cell r="N187">
            <v>45</v>
          </cell>
          <cell r="O187">
            <v>55</v>
          </cell>
          <cell r="P187">
            <v>5.8887999999999785</v>
          </cell>
          <cell r="Q187">
            <v>49</v>
          </cell>
          <cell r="R187" t="str">
            <v>Lain - lain</v>
          </cell>
          <cell r="S187" t="str">
            <v xml:space="preserve">Memasukkan PTS Tapesan karena cuaca hujan </v>
          </cell>
          <cell r="T187">
            <v>0</v>
          </cell>
          <cell r="U187">
            <v>0</v>
          </cell>
          <cell r="V187">
            <v>0</v>
          </cell>
          <cell r="W187">
            <v>2.0833333333333259E-3</v>
          </cell>
          <cell r="X187">
            <v>0</v>
          </cell>
          <cell r="Y187">
            <v>2.0833333333333259E-3</v>
          </cell>
          <cell r="Z187">
            <v>101</v>
          </cell>
          <cell r="AA187" t="str">
            <v>R</v>
          </cell>
          <cell r="AB187">
            <v>0</v>
          </cell>
          <cell r="AC187">
            <v>1</v>
          </cell>
          <cell r="AD187">
            <v>0</v>
          </cell>
          <cell r="AE187">
            <v>0</v>
          </cell>
          <cell r="AF187">
            <v>1</v>
          </cell>
          <cell r="AG187">
            <v>1</v>
          </cell>
        </row>
        <row r="188">
          <cell r="A188">
            <v>36693</v>
          </cell>
          <cell r="B188" t="str">
            <v>Gianyar</v>
          </cell>
          <cell r="C188" t="str">
            <v>P_Blahbatuh</v>
          </cell>
          <cell r="D188">
            <v>236</v>
          </cell>
          <cell r="E188" t="str">
            <v>EF</v>
          </cell>
          <cell r="F188">
            <v>0.83194444444444438</v>
          </cell>
          <cell r="G188">
            <v>0.83263888888888893</v>
          </cell>
          <cell r="M188">
            <v>6.94444444444553E-4</v>
          </cell>
          <cell r="N188">
            <v>224</v>
          </cell>
          <cell r="O188">
            <v>228</v>
          </cell>
          <cell r="P188">
            <v>115.81306666668476</v>
          </cell>
          <cell r="Q188" t="str">
            <v>41e</v>
          </cell>
          <cell r="R188" t="str">
            <v>Rele bekerja tanpa penyebab yang jelas, PMT  masuk kembali</v>
          </cell>
          <cell r="S188" t="str">
            <v>Recloses sukses</v>
          </cell>
          <cell r="T188">
            <v>6.94444444444553E-4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6.94444444444553E-4</v>
          </cell>
          <cell r="Z188">
            <v>66</v>
          </cell>
          <cell r="AA188" t="str">
            <v>R</v>
          </cell>
          <cell r="AB188">
            <v>0</v>
          </cell>
          <cell r="AC188">
            <v>0</v>
          </cell>
          <cell r="AD188">
            <v>1</v>
          </cell>
          <cell r="AE188">
            <v>1</v>
          </cell>
          <cell r="AF188">
            <v>0</v>
          </cell>
          <cell r="AG188">
            <v>0</v>
          </cell>
        </row>
        <row r="189">
          <cell r="A189">
            <v>36693</v>
          </cell>
          <cell r="B189" t="str">
            <v>GH_Klungkung</v>
          </cell>
          <cell r="C189" t="str">
            <v>LBS4_F_Dawan</v>
          </cell>
          <cell r="D189">
            <v>0</v>
          </cell>
          <cell r="H189">
            <v>0.86319444444444438</v>
          </cell>
          <cell r="I189">
            <v>0.87013888888888891</v>
          </cell>
          <cell r="K189" t="str">
            <v>RR</v>
          </cell>
          <cell r="M189">
            <v>6.9444444444445308E-3</v>
          </cell>
          <cell r="N189">
            <v>0</v>
          </cell>
          <cell r="O189">
            <v>0</v>
          </cell>
          <cell r="P189">
            <v>0</v>
          </cell>
          <cell r="Q189" t="str">
            <v>44b</v>
          </cell>
          <cell r="R189" t="str">
            <v>Jumper SUTM putus</v>
          </cell>
          <cell r="S189" t="str">
            <v xml:space="preserve">Perbaikan Jamper putus Phasa R di Desa Pikat </v>
          </cell>
          <cell r="T189">
            <v>0</v>
          </cell>
          <cell r="U189">
            <v>0</v>
          </cell>
          <cell r="V189">
            <v>0</v>
          </cell>
          <cell r="W189">
            <v>6.9444444444445308E-3</v>
          </cell>
          <cell r="X189">
            <v>0</v>
          </cell>
          <cell r="Y189">
            <v>6.9444444444445308E-3</v>
          </cell>
          <cell r="Z189">
            <v>394</v>
          </cell>
          <cell r="AA189" t="str">
            <v>L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36693</v>
          </cell>
          <cell r="B190" t="str">
            <v>Gianyar</v>
          </cell>
          <cell r="C190" t="str">
            <v>P_Tampak_Siring</v>
          </cell>
          <cell r="D190">
            <v>100</v>
          </cell>
          <cell r="E190" t="str">
            <v>OC</v>
          </cell>
          <cell r="F190">
            <v>0.92500000000000004</v>
          </cell>
          <cell r="I190">
            <v>0.92569444444444438</v>
          </cell>
          <cell r="K190" t="str">
            <v>RR</v>
          </cell>
          <cell r="M190">
            <v>6.9444444444433095E-4</v>
          </cell>
          <cell r="N190">
            <v>80</v>
          </cell>
          <cell r="O190">
            <v>95</v>
          </cell>
          <cell r="P190">
            <v>49.073333333325316</v>
          </cell>
          <cell r="Q190" t="str">
            <v>41e</v>
          </cell>
          <cell r="R190" t="str">
            <v>Rele bekerja tanpa penyebab yang jelas, PMT  masuk kembali</v>
          </cell>
          <cell r="T190">
            <v>0</v>
          </cell>
          <cell r="U190">
            <v>6.9444444444433095E-4</v>
          </cell>
          <cell r="V190">
            <v>0</v>
          </cell>
          <cell r="W190">
            <v>0</v>
          </cell>
          <cell r="X190">
            <v>0</v>
          </cell>
          <cell r="Y190">
            <v>6.9444444444433095E-4</v>
          </cell>
          <cell r="Z190">
            <v>64</v>
          </cell>
          <cell r="AA190" t="str">
            <v>R</v>
          </cell>
          <cell r="AB190">
            <v>2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1</v>
          </cell>
        </row>
        <row r="191">
          <cell r="A191">
            <v>36693</v>
          </cell>
          <cell r="B191" t="str">
            <v>Sanur</v>
          </cell>
          <cell r="C191" t="str">
            <v>P_Sedap_Malam</v>
          </cell>
          <cell r="D191">
            <v>130</v>
          </cell>
          <cell r="E191" t="str">
            <v>EF</v>
          </cell>
          <cell r="F191">
            <v>0.97499999999999998</v>
          </cell>
          <cell r="I191">
            <v>0.97569444444444453</v>
          </cell>
          <cell r="K191" t="str">
            <v>M</v>
          </cell>
          <cell r="M191">
            <v>6.94444444444553E-4</v>
          </cell>
          <cell r="N191">
            <v>0</v>
          </cell>
          <cell r="O191">
            <v>0</v>
          </cell>
          <cell r="P191">
            <v>63.795333333343301</v>
          </cell>
          <cell r="Q191" t="str">
            <v>41e</v>
          </cell>
          <cell r="R191" t="str">
            <v>Rele bekerja tanpa penyebab yang jelas, PMT  masuk kembali</v>
          </cell>
          <cell r="T191">
            <v>0</v>
          </cell>
          <cell r="U191">
            <v>6.94444444444553E-4</v>
          </cell>
          <cell r="V191">
            <v>0</v>
          </cell>
          <cell r="W191">
            <v>0</v>
          </cell>
          <cell r="X191">
            <v>0</v>
          </cell>
          <cell r="Y191">
            <v>6.94444444444553E-4</v>
          </cell>
          <cell r="Z191">
            <v>195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1</v>
          </cell>
          <cell r="AF191">
            <v>0</v>
          </cell>
          <cell r="AG191">
            <v>1</v>
          </cell>
        </row>
        <row r="192">
          <cell r="A192">
            <v>36693</v>
          </cell>
          <cell r="B192" t="str">
            <v>Sanur</v>
          </cell>
          <cell r="C192" t="str">
            <v>P_Sedap_Malam</v>
          </cell>
          <cell r="D192">
            <v>130</v>
          </cell>
          <cell r="E192" t="str">
            <v>EF</v>
          </cell>
          <cell r="F192">
            <v>0.97569444444444453</v>
          </cell>
          <cell r="I192">
            <v>0.98611111111111116</v>
          </cell>
          <cell r="K192" t="str">
            <v>M</v>
          </cell>
          <cell r="M192">
            <v>1.041666666666663E-2</v>
          </cell>
          <cell r="N192">
            <v>95</v>
          </cell>
          <cell r="O192">
            <v>95</v>
          </cell>
          <cell r="P192">
            <v>956.92999999999654</v>
          </cell>
          <cell r="Q192" t="str">
            <v>41a</v>
          </cell>
          <cell r="R192" t="str">
            <v>Pemutus tegangan menengah terbuka, pelebur tegangan menengah putus karena pohon / dahan / layang - layang</v>
          </cell>
          <cell r="S192" t="str">
            <v>Lokalisir s/d LBS. PHB</v>
          </cell>
          <cell r="T192">
            <v>0</v>
          </cell>
          <cell r="U192">
            <v>1.041666666666663E-2</v>
          </cell>
          <cell r="V192">
            <v>0</v>
          </cell>
          <cell r="W192">
            <v>0</v>
          </cell>
          <cell r="X192">
            <v>0</v>
          </cell>
          <cell r="Y192">
            <v>1.041666666666663E-2</v>
          </cell>
          <cell r="Z192">
            <v>195</v>
          </cell>
          <cell r="AA192" t="str">
            <v>R</v>
          </cell>
          <cell r="AB192">
            <v>0</v>
          </cell>
          <cell r="AC192">
            <v>1</v>
          </cell>
          <cell r="AD192">
            <v>1</v>
          </cell>
          <cell r="AE192">
            <v>0</v>
          </cell>
          <cell r="AF192">
            <v>0</v>
          </cell>
          <cell r="AG192">
            <v>1</v>
          </cell>
        </row>
        <row r="193">
          <cell r="A193">
            <v>36693</v>
          </cell>
          <cell r="B193" t="str">
            <v>Pesanggaran</v>
          </cell>
          <cell r="C193" t="str">
            <v>P_Suwung</v>
          </cell>
          <cell r="D193">
            <v>100</v>
          </cell>
          <cell r="E193" t="str">
            <v>OC/M</v>
          </cell>
          <cell r="F193">
            <v>0.98888888888888893</v>
          </cell>
          <cell r="I193">
            <v>0.98958333333333337</v>
          </cell>
          <cell r="K193" t="str">
            <v>R</v>
          </cell>
          <cell r="M193">
            <v>6.9444444444444198E-4</v>
          </cell>
          <cell r="N193">
            <v>65</v>
          </cell>
          <cell r="O193">
            <v>80</v>
          </cell>
          <cell r="P193">
            <v>49.07333333333316</v>
          </cell>
          <cell r="Q193" t="str">
            <v>41e</v>
          </cell>
          <cell r="R193" t="str">
            <v>Rele bekerja tanpa penyebab yang jelas, PMT  masuk kembali</v>
          </cell>
          <cell r="T193">
            <v>0</v>
          </cell>
          <cell r="U193">
            <v>6.9444444444444198E-4</v>
          </cell>
          <cell r="V193">
            <v>0</v>
          </cell>
          <cell r="W193">
            <v>0</v>
          </cell>
          <cell r="X193">
            <v>0</v>
          </cell>
          <cell r="Y193">
            <v>6.9444444444444198E-4</v>
          </cell>
          <cell r="Z193">
            <v>155</v>
          </cell>
          <cell r="AA193" t="str">
            <v>R</v>
          </cell>
          <cell r="AB193">
            <v>1</v>
          </cell>
          <cell r="AC193">
            <v>0</v>
          </cell>
          <cell r="AD193">
            <v>1</v>
          </cell>
          <cell r="AE193">
            <v>1</v>
          </cell>
          <cell r="AF193">
            <v>0</v>
          </cell>
          <cell r="AG193">
            <v>1</v>
          </cell>
        </row>
        <row r="194">
          <cell r="A194">
            <v>36693</v>
          </cell>
          <cell r="B194" t="str">
            <v>Sanur</v>
          </cell>
          <cell r="C194" t="str">
            <v>P_Sedap_Malam</v>
          </cell>
          <cell r="D194">
            <v>95</v>
          </cell>
          <cell r="E194" t="str">
            <v>EF</v>
          </cell>
          <cell r="F194">
            <v>0.9916666666666667</v>
          </cell>
          <cell r="I194">
            <v>0.99305555555555547</v>
          </cell>
          <cell r="K194" t="str">
            <v>M</v>
          </cell>
          <cell r="M194">
            <v>1.3888888888887729E-3</v>
          </cell>
          <cell r="N194">
            <v>95</v>
          </cell>
          <cell r="O194">
            <v>100</v>
          </cell>
          <cell r="P194">
            <v>93.239333333325561</v>
          </cell>
          <cell r="Q194" t="str">
            <v>41a</v>
          </cell>
          <cell r="R194" t="str">
            <v>Pemutus tegangan menengah terbuka, pelebur tegangan menengah putus karena pohon / dahan / layang - layang</v>
          </cell>
          <cell r="S194" t="str">
            <v>SUTM tertimap layang-layang di Jl. Nakula dan Jl. Arjuna (Fhs.T)</v>
          </cell>
          <cell r="T194">
            <v>0</v>
          </cell>
          <cell r="U194">
            <v>1.3888888888887729E-3</v>
          </cell>
          <cell r="V194">
            <v>0</v>
          </cell>
          <cell r="W194">
            <v>0</v>
          </cell>
          <cell r="X194">
            <v>0</v>
          </cell>
          <cell r="Y194">
            <v>1.3888888888887729E-3</v>
          </cell>
          <cell r="Z194">
            <v>195</v>
          </cell>
          <cell r="AA194" t="str">
            <v>R</v>
          </cell>
          <cell r="AB194">
            <v>0</v>
          </cell>
          <cell r="AC194">
            <v>1</v>
          </cell>
          <cell r="AD194">
            <v>1</v>
          </cell>
          <cell r="AE194">
            <v>1</v>
          </cell>
          <cell r="AF194">
            <v>0</v>
          </cell>
          <cell r="AG194">
            <v>1</v>
          </cell>
        </row>
        <row r="195">
          <cell r="A195">
            <v>36694</v>
          </cell>
          <cell r="B195" t="str">
            <v>Kapal</v>
          </cell>
          <cell r="C195" t="str">
            <v>P_Canggu</v>
          </cell>
          <cell r="D195">
            <v>148</v>
          </cell>
          <cell r="E195" t="str">
            <v>EF</v>
          </cell>
          <cell r="F195">
            <v>1.0104166666666667</v>
          </cell>
          <cell r="G195">
            <v>1.0111111111111111</v>
          </cell>
          <cell r="M195">
            <v>6.9444444444433095E-4</v>
          </cell>
          <cell r="N195">
            <v>135</v>
          </cell>
          <cell r="O195">
            <v>142</v>
          </cell>
          <cell r="P195">
            <v>72.628533333321471</v>
          </cell>
          <cell r="Q195" t="str">
            <v>41e</v>
          </cell>
          <cell r="R195" t="str">
            <v>Rele bekerja tanpa penyebab yang jelas, PMT  masuk kembali</v>
          </cell>
          <cell r="T195">
            <v>6.9444444444433095E-4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6.9444444444433095E-4</v>
          </cell>
          <cell r="Z195">
            <v>106</v>
          </cell>
          <cell r="AA195" t="str">
            <v>R</v>
          </cell>
          <cell r="AB195">
            <v>0</v>
          </cell>
          <cell r="AC195">
            <v>0</v>
          </cell>
          <cell r="AD195">
            <v>1</v>
          </cell>
          <cell r="AE195">
            <v>1</v>
          </cell>
          <cell r="AF195">
            <v>0</v>
          </cell>
          <cell r="AG195">
            <v>0</v>
          </cell>
        </row>
        <row r="196">
          <cell r="A196">
            <v>36694</v>
          </cell>
          <cell r="B196" t="str">
            <v>Sanur</v>
          </cell>
          <cell r="C196" t="str">
            <v>P_Sedap_Malam</v>
          </cell>
          <cell r="D196">
            <v>110</v>
          </cell>
          <cell r="H196">
            <v>7.6388888888888895E-2</v>
          </cell>
          <cell r="I196">
            <v>7.7777777777777779E-2</v>
          </cell>
          <cell r="K196" t="str">
            <v>MM</v>
          </cell>
          <cell r="M196">
            <v>1.388888888888884E-3</v>
          </cell>
          <cell r="N196">
            <v>90</v>
          </cell>
          <cell r="O196">
            <v>90</v>
          </cell>
          <cell r="P196">
            <v>107.96133333333296</v>
          </cell>
          <cell r="Q196" t="str">
            <v>44b</v>
          </cell>
          <cell r="R196" t="str">
            <v>Jumper SUTM putus</v>
          </cell>
          <cell r="S196" t="str">
            <v>Jumper putus di Jl.Werkodara (Fhs.S)</v>
          </cell>
          <cell r="T196">
            <v>0</v>
          </cell>
          <cell r="U196">
            <v>0</v>
          </cell>
          <cell r="V196">
            <v>0</v>
          </cell>
          <cell r="W196">
            <v>1.388888888888884E-3</v>
          </cell>
          <cell r="X196">
            <v>0</v>
          </cell>
          <cell r="Y196">
            <v>1.388888888888884E-3</v>
          </cell>
          <cell r="Z196">
            <v>195</v>
          </cell>
          <cell r="AA196" t="str">
            <v>R</v>
          </cell>
          <cell r="AB196">
            <v>0</v>
          </cell>
          <cell r="AC196">
            <v>2</v>
          </cell>
          <cell r="AD196">
            <v>0</v>
          </cell>
          <cell r="AE196">
            <v>0</v>
          </cell>
          <cell r="AF196">
            <v>1</v>
          </cell>
          <cell r="AG196">
            <v>1</v>
          </cell>
        </row>
        <row r="197">
          <cell r="A197">
            <v>36694</v>
          </cell>
          <cell r="B197" t="str">
            <v>Sanur</v>
          </cell>
          <cell r="C197" t="str">
            <v>P_Sedap_Malam</v>
          </cell>
          <cell r="D197">
            <v>90</v>
          </cell>
          <cell r="H197">
            <v>8.6805555555555566E-2</v>
          </cell>
          <cell r="I197">
            <v>8.7499999999999994E-2</v>
          </cell>
          <cell r="K197" t="str">
            <v>MM</v>
          </cell>
          <cell r="M197">
            <v>6.944444444444281E-4</v>
          </cell>
          <cell r="N197">
            <v>100</v>
          </cell>
          <cell r="O197">
            <v>105</v>
          </cell>
          <cell r="P197">
            <v>44.165999999998959</v>
          </cell>
          <cell r="Q197" t="str">
            <v>44b</v>
          </cell>
          <cell r="R197" t="str">
            <v>Jumper SUTM putus</v>
          </cell>
          <cell r="S197" t="str">
            <v>Idem</v>
          </cell>
          <cell r="T197">
            <v>0</v>
          </cell>
          <cell r="U197">
            <v>0</v>
          </cell>
          <cell r="V197">
            <v>0</v>
          </cell>
          <cell r="W197">
            <v>6.944444444444281E-4</v>
          </cell>
          <cell r="X197">
            <v>0</v>
          </cell>
          <cell r="Y197">
            <v>6.944444444444281E-4</v>
          </cell>
          <cell r="Z197">
            <v>195</v>
          </cell>
          <cell r="AA197" t="str">
            <v>R</v>
          </cell>
          <cell r="AB197">
            <v>0</v>
          </cell>
          <cell r="AC197">
            <v>2</v>
          </cell>
          <cell r="AD197">
            <v>0</v>
          </cell>
          <cell r="AE197">
            <v>0</v>
          </cell>
          <cell r="AF197">
            <v>1</v>
          </cell>
          <cell r="AG197">
            <v>1</v>
          </cell>
        </row>
        <row r="198">
          <cell r="A198">
            <v>36694</v>
          </cell>
          <cell r="B198" t="str">
            <v>Sanur</v>
          </cell>
          <cell r="C198" t="str">
            <v>P_Bet_Ngandang</v>
          </cell>
          <cell r="D198">
            <v>80</v>
          </cell>
          <cell r="E198" t="str">
            <v>OC/M</v>
          </cell>
          <cell r="F198">
            <v>0.18472222222222223</v>
          </cell>
          <cell r="G198">
            <v>0.18541666666666667</v>
          </cell>
          <cell r="M198">
            <v>6.9444444444444198E-4</v>
          </cell>
          <cell r="N198">
            <v>70</v>
          </cell>
          <cell r="O198">
            <v>75</v>
          </cell>
          <cell r="P198">
            <v>39.258666666666528</v>
          </cell>
          <cell r="Q198" t="str">
            <v>41e</v>
          </cell>
          <cell r="R198" t="str">
            <v>Rele bekerja tanpa penyebab yang jelas, PMT  masuk kembali</v>
          </cell>
          <cell r="S198" t="str">
            <v>Cuaca Hujan</v>
          </cell>
          <cell r="T198">
            <v>6.9444444444444198E-4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6.9444444444444198E-4</v>
          </cell>
          <cell r="Z198">
            <v>186</v>
          </cell>
          <cell r="AA198" t="str">
            <v>R</v>
          </cell>
          <cell r="AB198">
            <v>0</v>
          </cell>
          <cell r="AC198">
            <v>0</v>
          </cell>
          <cell r="AD198">
            <v>1</v>
          </cell>
          <cell r="AE198">
            <v>1</v>
          </cell>
          <cell r="AF198">
            <v>0</v>
          </cell>
          <cell r="AG198">
            <v>0</v>
          </cell>
        </row>
        <row r="199">
          <cell r="A199">
            <v>36694</v>
          </cell>
          <cell r="B199" t="str">
            <v>Sanur</v>
          </cell>
          <cell r="C199" t="str">
            <v>P_Nusa_Indah</v>
          </cell>
          <cell r="D199">
            <v>120</v>
          </cell>
          <cell r="E199" t="str">
            <v>EF</v>
          </cell>
          <cell r="F199">
            <v>0.2902777777777778</v>
          </cell>
          <cell r="G199">
            <v>0.29097222222222224</v>
          </cell>
          <cell r="M199">
            <v>6.9444444444444198E-4</v>
          </cell>
          <cell r="N199">
            <v>110</v>
          </cell>
          <cell r="O199">
            <v>115</v>
          </cell>
          <cell r="P199">
            <v>58.887999999999792</v>
          </cell>
          <cell r="Q199" t="str">
            <v>41e</v>
          </cell>
          <cell r="R199" t="str">
            <v>Rele bekerja tanpa penyebab yang jelas, PMT  masuk kembali</v>
          </cell>
          <cell r="S199" t="str">
            <v>Idem</v>
          </cell>
          <cell r="T199">
            <v>6.9444444444444198E-4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6.9444444444444198E-4</v>
          </cell>
          <cell r="Z199">
            <v>193</v>
          </cell>
          <cell r="AA199" t="str">
            <v>R</v>
          </cell>
          <cell r="AB199">
            <v>0</v>
          </cell>
          <cell r="AC199">
            <v>0</v>
          </cell>
          <cell r="AD199">
            <v>1</v>
          </cell>
          <cell r="AE199">
            <v>1</v>
          </cell>
          <cell r="AF199">
            <v>0</v>
          </cell>
          <cell r="AG199">
            <v>0</v>
          </cell>
        </row>
        <row r="200">
          <cell r="A200">
            <v>36694</v>
          </cell>
          <cell r="B200" t="str">
            <v>Sanur</v>
          </cell>
          <cell r="C200" t="str">
            <v>Sanur_Trafo_1</v>
          </cell>
          <cell r="D200">
            <v>0</v>
          </cell>
          <cell r="E200" t="str">
            <v>OC/EF</v>
          </cell>
          <cell r="F200">
            <v>0.30208333333333331</v>
          </cell>
          <cell r="I200">
            <v>0.3034722222222222</v>
          </cell>
          <cell r="M200">
            <v>1.388888888888884E-3</v>
          </cell>
          <cell r="P200">
            <v>0</v>
          </cell>
          <cell r="Q200" t="str">
            <v>41e</v>
          </cell>
          <cell r="R200" t="str">
            <v>Rele bekerja tanpa penyebab yang jelas, PMT  masuk kembali</v>
          </cell>
          <cell r="T200">
            <v>0</v>
          </cell>
          <cell r="U200">
            <v>1.388888888888884E-3</v>
          </cell>
          <cell r="V200">
            <v>0</v>
          </cell>
          <cell r="W200">
            <v>0</v>
          </cell>
          <cell r="X200">
            <v>0</v>
          </cell>
          <cell r="Y200">
            <v>1.388888888888884E-3</v>
          </cell>
          <cell r="Z200">
            <v>181</v>
          </cell>
          <cell r="AA200" t="str">
            <v>M</v>
          </cell>
          <cell r="AB200">
            <v>0</v>
          </cell>
          <cell r="AC200">
            <v>0</v>
          </cell>
          <cell r="AD200">
            <v>1</v>
          </cell>
          <cell r="AE200">
            <v>1</v>
          </cell>
          <cell r="AF200">
            <v>0</v>
          </cell>
          <cell r="AG200">
            <v>1</v>
          </cell>
        </row>
        <row r="201">
          <cell r="A201">
            <v>36694</v>
          </cell>
          <cell r="B201" t="str">
            <v>Sanur</v>
          </cell>
          <cell r="C201" t="str">
            <v>P_TVRI</v>
          </cell>
          <cell r="D201">
            <v>23</v>
          </cell>
          <cell r="H201">
            <v>0.30277777777777776</v>
          </cell>
          <cell r="I201">
            <v>0.30416666666666664</v>
          </cell>
          <cell r="K201" t="str">
            <v>M</v>
          </cell>
          <cell r="M201">
            <v>1.388888888888884E-3</v>
          </cell>
          <cell r="N201">
            <v>15</v>
          </cell>
          <cell r="O201">
            <v>38</v>
          </cell>
          <cell r="P201">
            <v>22.573733333333251</v>
          </cell>
          <cell r="Q201" t="str">
            <v>41e</v>
          </cell>
          <cell r="R201" t="str">
            <v>Rele bekerja tanpa penyebab yang jelas, PMT  masuk kembali</v>
          </cell>
          <cell r="S201" t="str">
            <v>Dilepas karena Incoming I Trip</v>
          </cell>
          <cell r="T201">
            <v>0</v>
          </cell>
          <cell r="U201">
            <v>0</v>
          </cell>
          <cell r="V201">
            <v>0</v>
          </cell>
          <cell r="W201">
            <v>1.388888888888884E-3</v>
          </cell>
          <cell r="X201">
            <v>0</v>
          </cell>
          <cell r="Y201">
            <v>1.388888888888884E-3</v>
          </cell>
          <cell r="Z201">
            <v>184</v>
          </cell>
          <cell r="AA201" t="str">
            <v>R</v>
          </cell>
          <cell r="AB201">
            <v>0</v>
          </cell>
          <cell r="AC201">
            <v>1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36694</v>
          </cell>
          <cell r="B202" t="str">
            <v>Sanur</v>
          </cell>
          <cell r="C202" t="str">
            <v>P_Exp._Unud</v>
          </cell>
          <cell r="D202">
            <v>55</v>
          </cell>
          <cell r="H202">
            <v>0.30277777777777776</v>
          </cell>
          <cell r="I202">
            <v>0.30416666666666664</v>
          </cell>
          <cell r="K202" t="str">
            <v>M</v>
          </cell>
          <cell r="M202">
            <v>1.388888888888884E-3</v>
          </cell>
          <cell r="N202">
            <v>50</v>
          </cell>
          <cell r="O202">
            <v>70</v>
          </cell>
          <cell r="P202">
            <v>53.98066666666648</v>
          </cell>
          <cell r="Q202" t="str">
            <v>41e</v>
          </cell>
          <cell r="R202" t="str">
            <v>Rele bekerja tanpa penyebab yang jelas, PMT  masuk kembali</v>
          </cell>
          <cell r="S202" t="str">
            <v>Dilepas karena Incoming I Trip</v>
          </cell>
          <cell r="T202">
            <v>0</v>
          </cell>
          <cell r="U202">
            <v>0</v>
          </cell>
          <cell r="V202">
            <v>0</v>
          </cell>
          <cell r="W202">
            <v>1.388888888888884E-3</v>
          </cell>
          <cell r="X202">
            <v>0</v>
          </cell>
          <cell r="Y202">
            <v>1.388888888888884E-3</v>
          </cell>
          <cell r="Z202">
            <v>185</v>
          </cell>
          <cell r="AA202" t="str">
            <v>R</v>
          </cell>
          <cell r="AB202">
            <v>0</v>
          </cell>
          <cell r="AC202">
            <v>1</v>
          </cell>
          <cell r="AD202">
            <v>0</v>
          </cell>
          <cell r="AE202">
            <v>0</v>
          </cell>
          <cell r="AF202">
            <v>1</v>
          </cell>
          <cell r="AG202">
            <v>1</v>
          </cell>
        </row>
        <row r="203">
          <cell r="A203">
            <v>36694</v>
          </cell>
          <cell r="B203" t="str">
            <v>Sanur</v>
          </cell>
          <cell r="C203" t="str">
            <v>P_Bet_Ngandang</v>
          </cell>
          <cell r="D203">
            <v>80</v>
          </cell>
          <cell r="H203">
            <v>0.30277777777777776</v>
          </cell>
          <cell r="I203">
            <v>0.30416666666666664</v>
          </cell>
          <cell r="K203" t="str">
            <v>M</v>
          </cell>
          <cell r="M203">
            <v>1.388888888888884E-3</v>
          </cell>
          <cell r="N203">
            <v>80</v>
          </cell>
          <cell r="O203">
            <v>84</v>
          </cell>
          <cell r="P203">
            <v>78.517333333333056</v>
          </cell>
          <cell r="Q203" t="str">
            <v>41e</v>
          </cell>
          <cell r="R203" t="str">
            <v>Rele bekerja tanpa penyebab yang jelas, PMT  masuk kembali</v>
          </cell>
          <cell r="S203" t="str">
            <v>Dilepas karena Incoming I Trip</v>
          </cell>
          <cell r="T203">
            <v>0</v>
          </cell>
          <cell r="U203">
            <v>0</v>
          </cell>
          <cell r="V203">
            <v>0</v>
          </cell>
          <cell r="W203">
            <v>1.388888888888884E-3</v>
          </cell>
          <cell r="X203">
            <v>0</v>
          </cell>
          <cell r="Y203">
            <v>1.388888888888884E-3</v>
          </cell>
          <cell r="Z203">
            <v>186</v>
          </cell>
          <cell r="AA203" t="str">
            <v>R</v>
          </cell>
          <cell r="AB203">
            <v>0</v>
          </cell>
          <cell r="AC203">
            <v>1</v>
          </cell>
          <cell r="AD203">
            <v>0</v>
          </cell>
          <cell r="AE203">
            <v>0</v>
          </cell>
          <cell r="AF203">
            <v>1</v>
          </cell>
          <cell r="AG203">
            <v>1</v>
          </cell>
        </row>
        <row r="204">
          <cell r="A204">
            <v>36694</v>
          </cell>
          <cell r="B204" t="str">
            <v>Sanur</v>
          </cell>
          <cell r="C204" t="str">
            <v>P_Nusa_Indah</v>
          </cell>
          <cell r="D204">
            <v>115</v>
          </cell>
          <cell r="E204" t="str">
            <v>EF</v>
          </cell>
          <cell r="F204">
            <v>0.30763888888888891</v>
          </cell>
          <cell r="G204">
            <v>0.30833333333333335</v>
          </cell>
          <cell r="M204">
            <v>6.9444444444444198E-4</v>
          </cell>
          <cell r="N204">
            <v>115</v>
          </cell>
          <cell r="O204">
            <v>115</v>
          </cell>
          <cell r="P204">
            <v>56.434333333333129</v>
          </cell>
          <cell r="Q204" t="str">
            <v>41e</v>
          </cell>
          <cell r="R204" t="str">
            <v>Rele bekerja tanpa penyebab yang jelas, PMT  masuk kembali</v>
          </cell>
          <cell r="S204" t="str">
            <v>Recloser sukses</v>
          </cell>
          <cell r="T204">
            <v>6.9444444444444198E-4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6.9444444444444198E-4</v>
          </cell>
          <cell r="Z204">
            <v>193</v>
          </cell>
          <cell r="AA204" t="str">
            <v>R</v>
          </cell>
          <cell r="AB204">
            <v>0</v>
          </cell>
          <cell r="AC204">
            <v>0</v>
          </cell>
          <cell r="AD204">
            <v>1</v>
          </cell>
          <cell r="AE204">
            <v>1</v>
          </cell>
          <cell r="AF204">
            <v>0</v>
          </cell>
          <cell r="AG204">
            <v>0</v>
          </cell>
        </row>
        <row r="205">
          <cell r="A205">
            <v>36694</v>
          </cell>
          <cell r="B205" t="str">
            <v>Sanur</v>
          </cell>
          <cell r="C205" t="str">
            <v>P_Nusa_Indah</v>
          </cell>
          <cell r="D205">
            <v>115</v>
          </cell>
          <cell r="E205" t="str">
            <v>EF</v>
          </cell>
          <cell r="F205">
            <v>0.31805555555555554</v>
          </cell>
          <cell r="I205">
            <v>0.33124999999999999</v>
          </cell>
          <cell r="K205" t="str">
            <v>R</v>
          </cell>
          <cell r="M205">
            <v>1.3194444444444453E-2</v>
          </cell>
          <cell r="N205">
            <v>128</v>
          </cell>
          <cell r="O205">
            <v>112</v>
          </cell>
          <cell r="P205">
            <v>1072.252333333334</v>
          </cell>
          <cell r="Q205" t="str">
            <v>41e</v>
          </cell>
          <cell r="R205" t="str">
            <v>Rele bekerja tanpa penyebab yang jelas, PMT  masuk kembali</v>
          </cell>
          <cell r="S205" t="str">
            <v>Dilokalisir sampai di CO Tropong</v>
          </cell>
          <cell r="T205">
            <v>0</v>
          </cell>
          <cell r="U205">
            <v>1.3194444444444453E-2</v>
          </cell>
          <cell r="V205">
            <v>0</v>
          </cell>
          <cell r="W205">
            <v>0</v>
          </cell>
          <cell r="X205">
            <v>0</v>
          </cell>
          <cell r="Y205">
            <v>1.3194444444444453E-2</v>
          </cell>
          <cell r="Z205">
            <v>193</v>
          </cell>
          <cell r="AA205" t="str">
            <v>R</v>
          </cell>
          <cell r="AB205">
            <v>1</v>
          </cell>
          <cell r="AC205">
            <v>0</v>
          </cell>
          <cell r="AD205">
            <v>1</v>
          </cell>
          <cell r="AE205">
            <v>0</v>
          </cell>
          <cell r="AF205">
            <v>0</v>
          </cell>
          <cell r="AG205">
            <v>1</v>
          </cell>
        </row>
        <row r="206">
          <cell r="A206">
            <v>36694</v>
          </cell>
          <cell r="B206" t="str">
            <v>Gianyar</v>
          </cell>
          <cell r="C206" t="str">
            <v>P_Bangli</v>
          </cell>
          <cell r="D206">
            <v>62</v>
          </cell>
          <cell r="E206" t="str">
            <v>EF</v>
          </cell>
          <cell r="F206">
            <v>0.3263888888888889</v>
          </cell>
          <cell r="G206">
            <v>0.32708333333333334</v>
          </cell>
          <cell r="M206">
            <v>6.9444444444444198E-4</v>
          </cell>
          <cell r="N206">
            <v>45</v>
          </cell>
          <cell r="O206">
            <v>60</v>
          </cell>
          <cell r="P206">
            <v>30.425466666666555</v>
          </cell>
          <cell r="Q206" t="str">
            <v>41e</v>
          </cell>
          <cell r="R206" t="str">
            <v>Rele bekerja tanpa penyebab yang jelas, PMT  masuk kembali</v>
          </cell>
          <cell r="S206" t="str">
            <v>Recloser sukses</v>
          </cell>
          <cell r="T206">
            <v>6.9444444444444198E-4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65</v>
          </cell>
          <cell r="AA206" t="str">
            <v>R</v>
          </cell>
          <cell r="AB206">
            <v>0</v>
          </cell>
          <cell r="AC206">
            <v>0</v>
          </cell>
          <cell r="AD206">
            <v>1</v>
          </cell>
          <cell r="AE206">
            <v>1</v>
          </cell>
          <cell r="AF206">
            <v>0</v>
          </cell>
          <cell r="AG206">
            <v>0</v>
          </cell>
        </row>
        <row r="207">
          <cell r="A207">
            <v>36694</v>
          </cell>
          <cell r="B207" t="str">
            <v>Kapal</v>
          </cell>
          <cell r="C207" t="str">
            <v>P_Sakah_Lukluk</v>
          </cell>
          <cell r="D207">
            <v>85</v>
          </cell>
          <cell r="E207" t="str">
            <v>EF</v>
          </cell>
          <cell r="F207">
            <v>0.33055555555555555</v>
          </cell>
          <cell r="I207">
            <v>0.33124999999999999</v>
          </cell>
          <cell r="K207" t="str">
            <v>M</v>
          </cell>
          <cell r="M207">
            <v>6.9444444444444198E-4</v>
          </cell>
          <cell r="N207">
            <v>10</v>
          </cell>
          <cell r="O207">
            <v>40</v>
          </cell>
          <cell r="P207">
            <v>41.712333333333191</v>
          </cell>
          <cell r="Q207" t="str">
            <v>41f</v>
          </cell>
          <cell r="R207" t="str">
            <v>Reclose Gagal</v>
          </cell>
          <cell r="S207" t="str">
            <v xml:space="preserve">Di coba masukan gagal </v>
          </cell>
          <cell r="T207">
            <v>0</v>
          </cell>
          <cell r="U207">
            <v>6.9444444444444198E-4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107</v>
          </cell>
          <cell r="AA207" t="str">
            <v>R</v>
          </cell>
          <cell r="AB207">
            <v>0</v>
          </cell>
          <cell r="AC207">
            <v>1</v>
          </cell>
          <cell r="AD207">
            <v>1</v>
          </cell>
          <cell r="AE207">
            <v>1</v>
          </cell>
          <cell r="AF207">
            <v>0</v>
          </cell>
          <cell r="AG207">
            <v>1</v>
          </cell>
        </row>
        <row r="208">
          <cell r="A208">
            <v>36694</v>
          </cell>
          <cell r="B208" t="str">
            <v>Kapal</v>
          </cell>
          <cell r="C208" t="str">
            <v>P_Sakah_Lukluk</v>
          </cell>
          <cell r="D208">
            <v>85</v>
          </cell>
          <cell r="E208" t="str">
            <v>EF</v>
          </cell>
          <cell r="F208">
            <v>0.33124999999999999</v>
          </cell>
          <cell r="I208">
            <v>0.36388888888888887</v>
          </cell>
          <cell r="K208" t="str">
            <v>M</v>
          </cell>
          <cell r="M208">
            <v>3.2638888888888884E-2</v>
          </cell>
          <cell r="N208">
            <v>35</v>
          </cell>
          <cell r="O208">
            <v>60</v>
          </cell>
          <cell r="P208">
            <v>1960.4796666666666</v>
          </cell>
          <cell r="Q208" t="str">
            <v>41e</v>
          </cell>
          <cell r="R208" t="str">
            <v>Rele bekerja tanpa penyebab yang jelas, PMT  masuk kembali</v>
          </cell>
          <cell r="S208" t="str">
            <v>Setelah di lokalisir kemudian di masukkan aman ( Tidak di ketemukan Gangguan )</v>
          </cell>
          <cell r="T208">
            <v>0</v>
          </cell>
          <cell r="U208">
            <v>3.2638888888888884E-2</v>
          </cell>
          <cell r="V208">
            <v>0</v>
          </cell>
          <cell r="W208">
            <v>0</v>
          </cell>
          <cell r="X208">
            <v>0</v>
          </cell>
          <cell r="Y208">
            <v>3.2638888888888884E-2</v>
          </cell>
          <cell r="Z208">
            <v>107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36694</v>
          </cell>
          <cell r="B209" t="str">
            <v>Sanur</v>
          </cell>
          <cell r="C209" t="str">
            <v>P_Tanjung_Sari</v>
          </cell>
          <cell r="D209">
            <v>72</v>
          </cell>
          <cell r="E209" t="str">
            <v>OC/M</v>
          </cell>
          <cell r="F209">
            <v>0.33958333333333335</v>
          </cell>
          <cell r="G209">
            <v>0.34027777777777773</v>
          </cell>
          <cell r="M209">
            <v>6.9444444444438647E-4</v>
          </cell>
          <cell r="N209">
            <v>55</v>
          </cell>
          <cell r="O209">
            <v>80</v>
          </cell>
          <cell r="P209">
            <v>35.33279999999705</v>
          </cell>
          <cell r="Q209" t="str">
            <v>41e</v>
          </cell>
          <cell r="R209" t="str">
            <v>Rele bekerja tanpa penyebab yang jelas, PMT  masuk kembali</v>
          </cell>
          <cell r="S209" t="str">
            <v>Reclos sukses</v>
          </cell>
          <cell r="T209">
            <v>6.9444444444438647E-4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6.9444444444438647E-4</v>
          </cell>
          <cell r="Z209">
            <v>191</v>
          </cell>
          <cell r="AA209" t="str">
            <v>R</v>
          </cell>
          <cell r="AB209">
            <v>0</v>
          </cell>
          <cell r="AC209">
            <v>0</v>
          </cell>
          <cell r="AD209">
            <v>1</v>
          </cell>
          <cell r="AE209">
            <v>1</v>
          </cell>
          <cell r="AF209">
            <v>0</v>
          </cell>
          <cell r="AG209">
            <v>0</v>
          </cell>
        </row>
        <row r="210">
          <cell r="A210">
            <v>36694</v>
          </cell>
          <cell r="B210" t="str">
            <v>Sanur</v>
          </cell>
          <cell r="C210" t="str">
            <v>P_Nusa_Indah</v>
          </cell>
          <cell r="D210">
            <v>122</v>
          </cell>
          <cell r="E210" t="str">
            <v>OC</v>
          </cell>
          <cell r="F210">
            <v>0.34375</v>
          </cell>
          <cell r="I210">
            <v>0.3840277777777778</v>
          </cell>
          <cell r="K210" t="str">
            <v>R</v>
          </cell>
          <cell r="M210">
            <v>4.0277777777777801E-2</v>
          </cell>
          <cell r="N210">
            <v>85</v>
          </cell>
          <cell r="O210">
            <v>116</v>
          </cell>
          <cell r="P210">
            <v>3472.4290666666684</v>
          </cell>
          <cell r="Q210" t="str">
            <v>41a</v>
          </cell>
          <cell r="R210" t="str">
            <v>Pemutus tegangan menengah terbuka, pelebur tegangan menengah putus karena pohon / dahan / layang - layang</v>
          </cell>
          <cell r="S210" t="str">
            <v>JTM kena layangan di Jl Jaya giri &amp; Arrester tembus di Jl Tropong Tanjung Bungkak</v>
          </cell>
          <cell r="T210">
            <v>0</v>
          </cell>
          <cell r="U210">
            <v>4.0277777777777801E-2</v>
          </cell>
          <cell r="V210">
            <v>0</v>
          </cell>
          <cell r="W210">
            <v>0</v>
          </cell>
          <cell r="X210">
            <v>0</v>
          </cell>
          <cell r="Y210">
            <v>4.0277777777777801E-2</v>
          </cell>
          <cell r="Z210">
            <v>193</v>
          </cell>
          <cell r="AA210" t="str">
            <v>R</v>
          </cell>
          <cell r="AB210">
            <v>1</v>
          </cell>
          <cell r="AC210">
            <v>0</v>
          </cell>
          <cell r="AD210">
            <v>1</v>
          </cell>
          <cell r="AE210">
            <v>0</v>
          </cell>
          <cell r="AF210">
            <v>0</v>
          </cell>
          <cell r="AG210">
            <v>1</v>
          </cell>
        </row>
        <row r="211">
          <cell r="A211">
            <v>36694</v>
          </cell>
          <cell r="B211" t="str">
            <v>Antosari</v>
          </cell>
          <cell r="C211" t="str">
            <v>P_Belimbing</v>
          </cell>
          <cell r="D211">
            <v>12</v>
          </cell>
          <cell r="E211" t="str">
            <v>EF</v>
          </cell>
          <cell r="F211">
            <v>0.46875</v>
          </cell>
          <cell r="G211">
            <v>0.4694444444444445</v>
          </cell>
          <cell r="M211">
            <v>6.9444444444449749E-4</v>
          </cell>
          <cell r="N211">
            <v>10</v>
          </cell>
          <cell r="O211">
            <v>12</v>
          </cell>
          <cell r="P211">
            <v>5.8888000000004492</v>
          </cell>
          <cell r="Q211" t="str">
            <v>41e</v>
          </cell>
          <cell r="R211" t="str">
            <v>Rele bekerja tanpa penyebab yang jelas, PMT  masuk kembali</v>
          </cell>
          <cell r="S211" t="str">
            <v xml:space="preserve">Reclos sukses </v>
          </cell>
          <cell r="T211">
            <v>6.9444444444449749E-4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6.9444444444449749E-4</v>
          </cell>
          <cell r="Z211">
            <v>3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36694</v>
          </cell>
          <cell r="B212" t="str">
            <v>GH_Sakah</v>
          </cell>
          <cell r="C212" t="str">
            <v>LBS2_F_Sukawati</v>
          </cell>
          <cell r="D212">
            <v>0</v>
          </cell>
          <cell r="F212">
            <v>0.53541666666666665</v>
          </cell>
          <cell r="I212">
            <v>0.53611111111111109</v>
          </cell>
          <cell r="K212" t="str">
            <v>R</v>
          </cell>
          <cell r="M212">
            <v>6.9444444444444198E-4</v>
          </cell>
          <cell r="P212">
            <v>0</v>
          </cell>
          <cell r="Q212" t="str">
            <v>41e</v>
          </cell>
          <cell r="R212" t="str">
            <v>Rele bekerja tanpa penyebab yang jelas, PMT  masuk kembali</v>
          </cell>
          <cell r="S212" t="str">
            <v xml:space="preserve">F Sukawati trip di coba masuk aman </v>
          </cell>
          <cell r="T212">
            <v>0</v>
          </cell>
          <cell r="U212">
            <v>6.9444444444444198E-4</v>
          </cell>
          <cell r="V212">
            <v>0</v>
          </cell>
          <cell r="W212">
            <v>0</v>
          </cell>
          <cell r="X212">
            <v>0</v>
          </cell>
          <cell r="Y212">
            <v>6.9444444444444198E-4</v>
          </cell>
          <cell r="Z212">
            <v>392</v>
          </cell>
          <cell r="AA212" t="str">
            <v>L</v>
          </cell>
          <cell r="AB212">
            <v>0</v>
          </cell>
          <cell r="AC212">
            <v>0</v>
          </cell>
          <cell r="AD212">
            <v>1</v>
          </cell>
          <cell r="AE212">
            <v>0</v>
          </cell>
          <cell r="AF212">
            <v>0</v>
          </cell>
          <cell r="AG212">
            <v>1</v>
          </cell>
        </row>
        <row r="213">
          <cell r="A213">
            <v>36694</v>
          </cell>
          <cell r="B213" t="str">
            <v>Kapal</v>
          </cell>
          <cell r="C213" t="str">
            <v>P_Marga</v>
          </cell>
          <cell r="D213">
            <v>60</v>
          </cell>
          <cell r="E213" t="str">
            <v>EF</v>
          </cell>
          <cell r="F213">
            <v>0.65555555555555556</v>
          </cell>
          <cell r="G213">
            <v>0.65625</v>
          </cell>
          <cell r="M213">
            <v>6.9444444444444198E-4</v>
          </cell>
          <cell r="N213">
            <v>60</v>
          </cell>
          <cell r="O213">
            <v>60</v>
          </cell>
          <cell r="P213">
            <v>29.443999999999896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110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36694</v>
          </cell>
          <cell r="B214" t="str">
            <v>GH_Unud</v>
          </cell>
          <cell r="C214" t="str">
            <v>LBS7_F_Teuku_Umar</v>
          </cell>
          <cell r="D214">
            <v>0</v>
          </cell>
          <cell r="H214">
            <v>0.7416666666666667</v>
          </cell>
          <cell r="I214">
            <v>0.75694444444444453</v>
          </cell>
          <cell r="K214" t="str">
            <v>RM</v>
          </cell>
          <cell r="M214">
            <v>1.5277777777777835E-2</v>
          </cell>
          <cell r="P214">
            <v>0</v>
          </cell>
          <cell r="Q214" t="str">
            <v>44b</v>
          </cell>
          <cell r="R214" t="str">
            <v>Jumper SUTM putus</v>
          </cell>
          <cell r="S214" t="str">
            <v>Jamperan putus di DB.22 MA</v>
          </cell>
          <cell r="T214">
            <v>0</v>
          </cell>
          <cell r="U214">
            <v>0</v>
          </cell>
          <cell r="V214">
            <v>0</v>
          </cell>
          <cell r="W214">
            <v>1.5277777777777835E-2</v>
          </cell>
          <cell r="X214">
            <v>0</v>
          </cell>
          <cell r="Y214">
            <v>1.5277777777777835E-2</v>
          </cell>
          <cell r="Z214">
            <v>337</v>
          </cell>
          <cell r="AA214" t="str">
            <v>L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1</v>
          </cell>
          <cell r="AG214">
            <v>1</v>
          </cell>
        </row>
        <row r="215">
          <cell r="A215">
            <v>36694</v>
          </cell>
          <cell r="B215" t="str">
            <v>Kapal</v>
          </cell>
          <cell r="C215" t="str">
            <v>P_Basangkasa</v>
          </cell>
          <cell r="D215">
            <v>90</v>
          </cell>
          <cell r="E215" t="str">
            <v>EF</v>
          </cell>
          <cell r="F215">
            <v>0.76944444444444438</v>
          </cell>
          <cell r="I215">
            <v>0.77013888888888893</v>
          </cell>
          <cell r="K215" t="str">
            <v>M</v>
          </cell>
          <cell r="M215">
            <v>6.94444444444553E-4</v>
          </cell>
          <cell r="N215">
            <v>90</v>
          </cell>
          <cell r="O215">
            <v>90</v>
          </cell>
          <cell r="P215">
            <v>44.166000000006903</v>
          </cell>
          <cell r="Q215" t="str">
            <v>41e</v>
          </cell>
          <cell r="R215" t="str">
            <v>Rele bekerja tanpa penyebab yang jelas, PMT  masuk kembali</v>
          </cell>
          <cell r="S215" t="str">
            <v xml:space="preserve"> </v>
          </cell>
          <cell r="T215">
            <v>0</v>
          </cell>
          <cell r="U215">
            <v>6.94444444444553E-4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100</v>
          </cell>
          <cell r="AA215" t="str">
            <v>R</v>
          </cell>
          <cell r="AB215">
            <v>0</v>
          </cell>
          <cell r="AC215">
            <v>1</v>
          </cell>
          <cell r="AD215">
            <v>1</v>
          </cell>
          <cell r="AE215">
            <v>1</v>
          </cell>
          <cell r="AF215">
            <v>0</v>
          </cell>
          <cell r="AG215">
            <v>1</v>
          </cell>
        </row>
        <row r="216">
          <cell r="A216">
            <v>36694</v>
          </cell>
          <cell r="B216" t="str">
            <v>Pesanggaran</v>
          </cell>
          <cell r="C216" t="str">
            <v>P_Reagen</v>
          </cell>
          <cell r="D216">
            <v>200</v>
          </cell>
          <cell r="H216">
            <v>0.77500000000000002</v>
          </cell>
          <cell r="I216">
            <v>0.78125</v>
          </cell>
          <cell r="K216" t="str">
            <v>RM</v>
          </cell>
          <cell r="M216">
            <v>6.2499999999999778E-3</v>
          </cell>
          <cell r="N216">
            <v>205</v>
          </cell>
          <cell r="O216">
            <v>205</v>
          </cell>
          <cell r="P216">
            <v>883.31999999999687</v>
          </cell>
          <cell r="Q216" t="str">
            <v>44b</v>
          </cell>
          <cell r="R216" t="str">
            <v>Jumper SUTM putus</v>
          </cell>
          <cell r="S216" t="str">
            <v>Jamp. SUTM phasa S putus di Suwung Kauh</v>
          </cell>
          <cell r="T216">
            <v>0</v>
          </cell>
          <cell r="U216">
            <v>0</v>
          </cell>
          <cell r="V216">
            <v>0</v>
          </cell>
          <cell r="W216">
            <v>6.2499999999999778E-3</v>
          </cell>
          <cell r="X216">
            <v>0</v>
          </cell>
          <cell r="Y216">
            <v>6.2499999999999778E-3</v>
          </cell>
          <cell r="Z216">
            <v>159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36694</v>
          </cell>
          <cell r="B217" t="str">
            <v>Kapal</v>
          </cell>
          <cell r="C217" t="str">
            <v>P_Tanah_Lot</v>
          </cell>
          <cell r="D217">
            <v>45</v>
          </cell>
          <cell r="E217" t="str">
            <v>EF</v>
          </cell>
          <cell r="F217">
            <v>0.84236111111111101</v>
          </cell>
          <cell r="I217">
            <v>0.84305555555555556</v>
          </cell>
          <cell r="K217" t="str">
            <v>M</v>
          </cell>
          <cell r="M217">
            <v>6.94444444444553E-4</v>
          </cell>
          <cell r="N217">
            <v>40</v>
          </cell>
          <cell r="O217">
            <v>45</v>
          </cell>
          <cell r="P217">
            <v>22.083000000003452</v>
          </cell>
          <cell r="Q217" t="str">
            <v>41e</v>
          </cell>
          <cell r="R217" t="str">
            <v>Rele bekerja tanpa penyebab yang jelas, PMT  masuk kembali</v>
          </cell>
          <cell r="S217" t="str">
            <v xml:space="preserve"> </v>
          </cell>
          <cell r="T217">
            <v>0</v>
          </cell>
          <cell r="U217">
            <v>6.94444444444553E-4</v>
          </cell>
          <cell r="V217">
            <v>0</v>
          </cell>
          <cell r="W217">
            <v>0</v>
          </cell>
          <cell r="X217">
            <v>0</v>
          </cell>
          <cell r="Y217">
            <v>6.94444444444553E-4</v>
          </cell>
          <cell r="Z217">
            <v>99</v>
          </cell>
          <cell r="AA217" t="str">
            <v>R</v>
          </cell>
          <cell r="AB217">
            <v>0</v>
          </cell>
          <cell r="AC217">
            <v>1</v>
          </cell>
          <cell r="AD217">
            <v>1</v>
          </cell>
          <cell r="AE217">
            <v>1</v>
          </cell>
          <cell r="AF217">
            <v>0</v>
          </cell>
          <cell r="AG217">
            <v>1</v>
          </cell>
        </row>
        <row r="218">
          <cell r="A218">
            <v>36694</v>
          </cell>
          <cell r="B218" t="str">
            <v>Antosari</v>
          </cell>
          <cell r="C218" t="str">
            <v>P_Belimbing</v>
          </cell>
          <cell r="D218">
            <v>27</v>
          </cell>
          <cell r="E218" t="str">
            <v>EF</v>
          </cell>
          <cell r="F218">
            <v>0.90833333333333333</v>
          </cell>
          <cell r="G218">
            <v>0.90902777777777777</v>
          </cell>
          <cell r="M218">
            <v>6.9444444444444198E-4</v>
          </cell>
          <cell r="N218">
            <v>4</v>
          </cell>
          <cell r="O218">
            <v>22</v>
          </cell>
          <cell r="P218">
            <v>13.249799999999953</v>
          </cell>
          <cell r="Q218" t="str">
            <v>41e</v>
          </cell>
          <cell r="R218" t="str">
            <v>Rele bekerja tanpa penyebab yang jelas, PMT  masuk kembali</v>
          </cell>
          <cell r="S218" t="str">
            <v>Recloser sukses</v>
          </cell>
          <cell r="T218">
            <v>6.9444444444444198E-4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6.9444444444444198E-4</v>
          </cell>
          <cell r="Z218">
            <v>3</v>
          </cell>
          <cell r="AA218" t="str">
            <v>R</v>
          </cell>
          <cell r="AB218">
            <v>0</v>
          </cell>
          <cell r="AC218">
            <v>0</v>
          </cell>
          <cell r="AD218">
            <v>1</v>
          </cell>
          <cell r="AE218">
            <v>1</v>
          </cell>
          <cell r="AF218">
            <v>0</v>
          </cell>
          <cell r="AG218">
            <v>0</v>
          </cell>
        </row>
        <row r="219">
          <cell r="A219">
            <v>36694</v>
          </cell>
          <cell r="B219" t="str">
            <v>Sanur</v>
          </cell>
          <cell r="C219" t="str">
            <v>P_Bet_Ngandang</v>
          </cell>
          <cell r="D219">
            <v>115</v>
          </cell>
          <cell r="H219">
            <v>0.92569444444444438</v>
          </cell>
          <cell r="I219">
            <v>0.93055555555555547</v>
          </cell>
          <cell r="K219" t="str">
            <v>RR</v>
          </cell>
          <cell r="M219">
            <v>4.8611111111110938E-3</v>
          </cell>
          <cell r="N219">
            <v>115</v>
          </cell>
          <cell r="O219">
            <v>115</v>
          </cell>
          <cell r="P219">
            <v>395.04033333333194</v>
          </cell>
          <cell r="Q219">
            <v>46</v>
          </cell>
          <cell r="R219" t="str">
            <v>Cut Out rusak</v>
          </cell>
          <cell r="S219" t="str">
            <v>Perbk. Jamp. tabung CO penga  mbilan PDAM  terbakar phs T di  JlnTukad Bilok</v>
          </cell>
          <cell r="T219">
            <v>0</v>
          </cell>
          <cell r="U219">
            <v>0</v>
          </cell>
          <cell r="V219">
            <v>0</v>
          </cell>
          <cell r="W219">
            <v>4.8611111111110938E-3</v>
          </cell>
          <cell r="X219">
            <v>0</v>
          </cell>
          <cell r="Y219">
            <v>4.8611111111110938E-3</v>
          </cell>
          <cell r="Z219">
            <v>186</v>
          </cell>
          <cell r="AA219" t="str">
            <v>R</v>
          </cell>
          <cell r="AB219">
            <v>2</v>
          </cell>
          <cell r="AC219">
            <v>0</v>
          </cell>
          <cell r="AD219">
            <v>0</v>
          </cell>
          <cell r="AE219">
            <v>0</v>
          </cell>
          <cell r="AF219">
            <v>1</v>
          </cell>
          <cell r="AG219">
            <v>1</v>
          </cell>
        </row>
        <row r="220">
          <cell r="A220">
            <v>36695</v>
          </cell>
          <cell r="B220" t="str">
            <v>Nusa Dua</v>
          </cell>
          <cell r="C220" t="str">
            <v>P_Ungasan</v>
          </cell>
          <cell r="D220">
            <v>50</v>
          </cell>
          <cell r="E220" t="str">
            <v>EF</v>
          </cell>
          <cell r="F220">
            <v>0.14583333333333334</v>
          </cell>
          <cell r="I220">
            <v>0.14652777777777778</v>
          </cell>
          <cell r="K220" t="str">
            <v>M</v>
          </cell>
          <cell r="M220">
            <v>6.9444444444444198E-4</v>
          </cell>
          <cell r="N220">
            <v>35</v>
          </cell>
          <cell r="O220">
            <v>35</v>
          </cell>
          <cell r="P220">
            <v>24.53666666666658</v>
          </cell>
          <cell r="Q220" t="str">
            <v>41e</v>
          </cell>
          <cell r="R220" t="str">
            <v>Rele bekerja tanpa penyebab yang jelas, PMT  masuk kembali</v>
          </cell>
          <cell r="T220">
            <v>0</v>
          </cell>
          <cell r="U220">
            <v>6.9444444444444198E-4</v>
          </cell>
          <cell r="V220">
            <v>0</v>
          </cell>
          <cell r="W220">
            <v>0</v>
          </cell>
          <cell r="X220">
            <v>0</v>
          </cell>
          <cell r="Y220">
            <v>6.9444444444444198E-4</v>
          </cell>
          <cell r="Z220">
            <v>135</v>
          </cell>
          <cell r="AA220" t="str">
            <v>R</v>
          </cell>
          <cell r="AB220">
            <v>0</v>
          </cell>
          <cell r="AC220">
            <v>1</v>
          </cell>
          <cell r="AD220">
            <v>1</v>
          </cell>
          <cell r="AE220">
            <v>1</v>
          </cell>
          <cell r="AF220">
            <v>0</v>
          </cell>
          <cell r="AG220">
            <v>1</v>
          </cell>
        </row>
        <row r="221">
          <cell r="A221">
            <v>36695</v>
          </cell>
          <cell r="B221" t="str">
            <v>Kapal</v>
          </cell>
          <cell r="C221" t="str">
            <v>P_Canggu</v>
          </cell>
          <cell r="D221">
            <v>140</v>
          </cell>
          <cell r="E221" t="str">
            <v>OC</v>
          </cell>
          <cell r="F221">
            <v>0.35416666666666669</v>
          </cell>
          <cell r="G221">
            <v>0.35486111111111113</v>
          </cell>
          <cell r="M221">
            <v>6.9444444444444198E-4</v>
          </cell>
          <cell r="N221">
            <v>0</v>
          </cell>
          <cell r="O221">
            <v>0</v>
          </cell>
          <cell r="P221">
            <v>68.702666666666417</v>
          </cell>
          <cell r="Q221" t="str">
            <v>44b</v>
          </cell>
          <cell r="R221" t="str">
            <v>Recloser gagal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106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36695</v>
          </cell>
          <cell r="B222" t="str">
            <v>Kapal</v>
          </cell>
          <cell r="C222" t="str">
            <v>P_Canggu</v>
          </cell>
          <cell r="D222">
            <v>140</v>
          </cell>
          <cell r="E222" t="str">
            <v>OC</v>
          </cell>
          <cell r="F222">
            <v>0.35486111111111113</v>
          </cell>
          <cell r="I222">
            <v>0.36805555555555558</v>
          </cell>
          <cell r="K222" t="str">
            <v>M</v>
          </cell>
          <cell r="M222">
            <v>1.3194444444444453E-2</v>
          </cell>
          <cell r="N222">
            <v>140</v>
          </cell>
          <cell r="O222">
            <v>165</v>
          </cell>
          <cell r="P222">
            <v>1305.3506666666674</v>
          </cell>
          <cell r="Q222" t="str">
            <v>41a</v>
          </cell>
          <cell r="R222" t="str">
            <v>Pemutus tegangan menengah terbuka, pelebur tegangan menengah putus karena pohon / dahan / layang - layang</v>
          </cell>
          <cell r="S222" t="str">
            <v>SUTM ditimpa layangan di depan RD PLN Tegal Buah</v>
          </cell>
          <cell r="T222">
            <v>0</v>
          </cell>
          <cell r="U222">
            <v>1.3194444444444453E-2</v>
          </cell>
          <cell r="V222">
            <v>0</v>
          </cell>
          <cell r="W222">
            <v>0</v>
          </cell>
          <cell r="X222">
            <v>0</v>
          </cell>
          <cell r="Y222">
            <v>1.3194444444444453E-2</v>
          </cell>
          <cell r="Z222">
            <v>106</v>
          </cell>
          <cell r="AA222" t="str">
            <v>R</v>
          </cell>
          <cell r="AB222">
            <v>0</v>
          </cell>
          <cell r="AC222">
            <v>1</v>
          </cell>
          <cell r="AD222">
            <v>1</v>
          </cell>
          <cell r="AE222">
            <v>0</v>
          </cell>
          <cell r="AF222">
            <v>0</v>
          </cell>
          <cell r="AG222">
            <v>1</v>
          </cell>
        </row>
        <row r="223">
          <cell r="A223">
            <v>36695</v>
          </cell>
          <cell r="B223" t="str">
            <v>Nusa Dua</v>
          </cell>
          <cell r="C223" t="str">
            <v>P_Ungasan</v>
          </cell>
          <cell r="D223">
            <v>31</v>
          </cell>
          <cell r="H223">
            <v>0.40277777777777773</v>
          </cell>
          <cell r="I223">
            <v>0.42152777777777778</v>
          </cell>
          <cell r="K223" t="str">
            <v>MM</v>
          </cell>
          <cell r="M223">
            <v>1.8750000000000044E-2</v>
          </cell>
          <cell r="N223">
            <v>23</v>
          </cell>
          <cell r="O223">
            <v>39</v>
          </cell>
          <cell r="P223">
            <v>410.74380000000093</v>
          </cell>
          <cell r="Q223" t="str">
            <v>44b</v>
          </cell>
          <cell r="R223" t="str">
            <v>Jumper SUTM putus</v>
          </cell>
          <cell r="S223" t="str">
            <v>CO Pengambilan arah pecatu putus Phasa T</v>
          </cell>
          <cell r="T223">
            <v>0</v>
          </cell>
          <cell r="U223">
            <v>0</v>
          </cell>
          <cell r="V223">
            <v>0</v>
          </cell>
          <cell r="W223">
            <v>1.8750000000000044E-2</v>
          </cell>
          <cell r="X223">
            <v>0</v>
          </cell>
          <cell r="Y223">
            <v>1.8750000000000044E-2</v>
          </cell>
          <cell r="Z223">
            <v>135</v>
          </cell>
          <cell r="AA223" t="str">
            <v>R</v>
          </cell>
          <cell r="AB223">
            <v>0</v>
          </cell>
          <cell r="AC223">
            <v>2</v>
          </cell>
          <cell r="AD223">
            <v>0</v>
          </cell>
          <cell r="AE223">
            <v>0</v>
          </cell>
          <cell r="AF223">
            <v>1</v>
          </cell>
          <cell r="AG223">
            <v>1</v>
          </cell>
        </row>
        <row r="224">
          <cell r="A224">
            <v>36695</v>
          </cell>
          <cell r="B224" t="str">
            <v>Nusa Dua</v>
          </cell>
          <cell r="C224" t="str">
            <v>P_Tanjung_Benoa</v>
          </cell>
          <cell r="D224">
            <v>23</v>
          </cell>
          <cell r="H224">
            <v>0.4055555555555555</v>
          </cell>
          <cell r="I224">
            <v>0.45555555555555555</v>
          </cell>
          <cell r="K224" t="str">
            <v>MM</v>
          </cell>
          <cell r="M224">
            <v>5.0000000000000044E-2</v>
          </cell>
          <cell r="N224">
            <v>22</v>
          </cell>
          <cell r="O224">
            <v>24</v>
          </cell>
          <cell r="P224">
            <v>812.65440000000069</v>
          </cell>
          <cell r="Q224" t="str">
            <v>44b</v>
          </cell>
          <cell r="R224" t="str">
            <v>Jumper SUTM putus</v>
          </cell>
          <cell r="S224" t="str">
            <v>Jamper putus di Dpan Bale kulkul Br Anyar Tanjung Benoa</v>
          </cell>
          <cell r="T224">
            <v>0</v>
          </cell>
          <cell r="U224">
            <v>0</v>
          </cell>
          <cell r="V224">
            <v>0</v>
          </cell>
          <cell r="W224">
            <v>5.0000000000000044E-2</v>
          </cell>
          <cell r="X224">
            <v>0</v>
          </cell>
          <cell r="Y224">
            <v>5.0000000000000044E-2</v>
          </cell>
          <cell r="Z224">
            <v>134</v>
          </cell>
          <cell r="AA224" t="str">
            <v>R</v>
          </cell>
          <cell r="AB224">
            <v>0</v>
          </cell>
          <cell r="AC224">
            <v>2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36695</v>
          </cell>
          <cell r="B225" t="str">
            <v>Kapal</v>
          </cell>
          <cell r="C225" t="str">
            <v>P_Sakah_Lukluk</v>
          </cell>
          <cell r="D225">
            <v>85</v>
          </cell>
          <cell r="E225" t="str">
            <v>EF</v>
          </cell>
          <cell r="F225">
            <v>0.52916666666666667</v>
          </cell>
          <cell r="G225">
            <v>0.52986111111111112</v>
          </cell>
          <cell r="M225">
            <v>6.9444444444444198E-4</v>
          </cell>
          <cell r="N225">
            <v>55</v>
          </cell>
          <cell r="O225">
            <v>60</v>
          </cell>
          <cell r="P225">
            <v>41.712333333333191</v>
          </cell>
          <cell r="Q225" t="str">
            <v>41E</v>
          </cell>
          <cell r="R225" t="str">
            <v>Rele bekerja tanpa penyebab yang jelas, PMT  masuk kembali</v>
          </cell>
          <cell r="S225" t="str">
            <v>Reclos sukses</v>
          </cell>
          <cell r="T225">
            <v>6.9444444444444198E-4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6.9444444444444198E-4</v>
          </cell>
          <cell r="Z225">
            <v>107</v>
          </cell>
          <cell r="AA225" t="str">
            <v>R</v>
          </cell>
          <cell r="AB225">
            <v>0</v>
          </cell>
          <cell r="AC225">
            <v>0</v>
          </cell>
          <cell r="AD225">
            <v>1</v>
          </cell>
          <cell r="AE225">
            <v>1</v>
          </cell>
          <cell r="AF225">
            <v>0</v>
          </cell>
          <cell r="AG225">
            <v>0</v>
          </cell>
        </row>
        <row r="226">
          <cell r="A226">
            <v>36695</v>
          </cell>
          <cell r="B226" t="str">
            <v>Gianyar</v>
          </cell>
          <cell r="C226" t="str">
            <v>P_Kesatrian</v>
          </cell>
          <cell r="D226">
            <v>50</v>
          </cell>
          <cell r="E226" t="str">
            <v>OC</v>
          </cell>
          <cell r="F226">
            <v>0.57708333333333328</v>
          </cell>
          <cell r="I226">
            <v>0.57847222222222217</v>
          </cell>
          <cell r="K226" t="str">
            <v>M</v>
          </cell>
          <cell r="M226">
            <v>1.388888888888884E-3</v>
          </cell>
          <cell r="N226">
            <v>0</v>
          </cell>
          <cell r="O226">
            <v>0</v>
          </cell>
          <cell r="P226">
            <v>49.07333333333316</v>
          </cell>
          <cell r="Q226" t="str">
            <v>41f</v>
          </cell>
          <cell r="R226" t="str">
            <v>Reclose Gagal</v>
          </cell>
          <cell r="S226" t="str">
            <v xml:space="preserve">di coba masuk lokal gagal </v>
          </cell>
          <cell r="T226">
            <v>0</v>
          </cell>
          <cell r="U226">
            <v>1.388888888888884E-3</v>
          </cell>
          <cell r="V226">
            <v>0</v>
          </cell>
          <cell r="W226">
            <v>0</v>
          </cell>
          <cell r="X226">
            <v>0</v>
          </cell>
          <cell r="Y226">
            <v>1.388888888888884E-3</v>
          </cell>
          <cell r="Z226">
            <v>63</v>
          </cell>
          <cell r="AA226" t="str">
            <v>R</v>
          </cell>
          <cell r="AB226">
            <v>0</v>
          </cell>
          <cell r="AC226">
            <v>1</v>
          </cell>
          <cell r="AD226">
            <v>1</v>
          </cell>
          <cell r="AE226">
            <v>1</v>
          </cell>
          <cell r="AF226">
            <v>0</v>
          </cell>
          <cell r="AG226">
            <v>1</v>
          </cell>
        </row>
        <row r="227">
          <cell r="A227">
            <v>36695</v>
          </cell>
          <cell r="B227" t="str">
            <v>Gianyar</v>
          </cell>
          <cell r="C227" t="str">
            <v>P_Kesatrian</v>
          </cell>
          <cell r="D227">
            <v>50</v>
          </cell>
          <cell r="E227" t="str">
            <v>OC</v>
          </cell>
          <cell r="F227">
            <v>0.57847222222222217</v>
          </cell>
          <cell r="I227">
            <v>0.58750000000000002</v>
          </cell>
          <cell r="K227" t="str">
            <v>M</v>
          </cell>
          <cell r="M227">
            <v>9.0277777777778567E-3</v>
          </cell>
          <cell r="N227">
            <v>20</v>
          </cell>
          <cell r="O227">
            <v>39</v>
          </cell>
          <cell r="P227">
            <v>318.97666666666947</v>
          </cell>
          <cell r="Q227" t="str">
            <v>41a</v>
          </cell>
          <cell r="R227" t="str">
            <v>Pemutus tegangan menengah terbuka, pelebur tegangan menengah putus karena pohon / dahan / layang - layang</v>
          </cell>
          <cell r="S227" t="str">
            <v>di lokalisir sampai di PTS Rumah sakit Gianyar, PMT dimasukan aman / setelah ditelusuri ditemukan SUTM tertimpa pelepah kelapa di Kuburan Beng</v>
          </cell>
          <cell r="T227">
            <v>0</v>
          </cell>
          <cell r="U227">
            <v>9.0277777777778567E-3</v>
          </cell>
          <cell r="V227">
            <v>0</v>
          </cell>
          <cell r="W227">
            <v>0</v>
          </cell>
          <cell r="X227">
            <v>0</v>
          </cell>
          <cell r="Y227">
            <v>9.0277777777778567E-3</v>
          </cell>
          <cell r="Z227">
            <v>63</v>
          </cell>
          <cell r="AA227" t="str">
            <v>R</v>
          </cell>
          <cell r="AB227">
            <v>0</v>
          </cell>
          <cell r="AC227">
            <v>1</v>
          </cell>
          <cell r="AD227">
            <v>1</v>
          </cell>
          <cell r="AE227">
            <v>0</v>
          </cell>
          <cell r="AF227">
            <v>0</v>
          </cell>
          <cell r="AG227">
            <v>1</v>
          </cell>
        </row>
        <row r="228">
          <cell r="A228">
            <v>36695</v>
          </cell>
          <cell r="B228" t="str">
            <v>Kapal</v>
          </cell>
          <cell r="C228" t="str">
            <v>P_Sakah_Lukluk</v>
          </cell>
          <cell r="D228">
            <v>60</v>
          </cell>
          <cell r="E228" t="str">
            <v>OC</v>
          </cell>
          <cell r="F228">
            <v>0.5805555555555556</v>
          </cell>
          <cell r="I228">
            <v>0.58125000000000004</v>
          </cell>
          <cell r="K228" t="str">
            <v>M</v>
          </cell>
          <cell r="M228">
            <v>6.9444444444444198E-4</v>
          </cell>
          <cell r="N228">
            <v>45</v>
          </cell>
          <cell r="O228">
            <v>55</v>
          </cell>
          <cell r="P228">
            <v>29.443999999999896</v>
          </cell>
          <cell r="Q228" t="str">
            <v>41e</v>
          </cell>
          <cell r="R228" t="str">
            <v>Rele bekerja tanpa penyebab yang jelas, PMT  masuk kembali</v>
          </cell>
          <cell r="S228" t="str">
            <v xml:space="preserve">Di coba masuk aman </v>
          </cell>
          <cell r="T228">
            <v>0</v>
          </cell>
          <cell r="U228">
            <v>6.9444444444444198E-4</v>
          </cell>
          <cell r="V228">
            <v>0</v>
          </cell>
          <cell r="W228">
            <v>0</v>
          </cell>
          <cell r="X228">
            <v>0</v>
          </cell>
          <cell r="Y228">
            <v>6.9444444444444198E-4</v>
          </cell>
          <cell r="Z228">
            <v>107</v>
          </cell>
          <cell r="AA228" t="str">
            <v>R</v>
          </cell>
          <cell r="AB228">
            <v>0</v>
          </cell>
          <cell r="AC228">
            <v>1</v>
          </cell>
          <cell r="AD228">
            <v>1</v>
          </cell>
          <cell r="AE228">
            <v>1</v>
          </cell>
          <cell r="AF228">
            <v>0</v>
          </cell>
          <cell r="AG228">
            <v>1</v>
          </cell>
        </row>
        <row r="229">
          <cell r="A229">
            <v>36695</v>
          </cell>
          <cell r="B229" t="str">
            <v>Antosari</v>
          </cell>
          <cell r="C229" t="str">
            <v>P_Belimbing</v>
          </cell>
          <cell r="D229">
            <v>10</v>
          </cell>
          <cell r="H229">
            <v>0.69305555555555554</v>
          </cell>
          <cell r="I229">
            <v>0.70347222222222217</v>
          </cell>
          <cell r="K229" t="str">
            <v>RR</v>
          </cell>
          <cell r="M229">
            <v>1.041666666666663E-2</v>
          </cell>
          <cell r="N229">
            <v>9</v>
          </cell>
          <cell r="O229">
            <v>10</v>
          </cell>
          <cell r="P229">
            <v>73.609999999999744</v>
          </cell>
          <cell r="Q229" t="str">
            <v>44b</v>
          </cell>
          <cell r="R229" t="str">
            <v>Jumper SUTM putus</v>
          </cell>
          <cell r="S229" t="str">
            <v>Jamp.putus phs.S line utama/ Uma Seka</v>
          </cell>
          <cell r="T229">
            <v>0</v>
          </cell>
          <cell r="U229">
            <v>0</v>
          </cell>
          <cell r="V229">
            <v>0</v>
          </cell>
          <cell r="W229">
            <v>1.041666666666663E-2</v>
          </cell>
          <cell r="X229">
            <v>0</v>
          </cell>
          <cell r="Y229">
            <v>1.041666666666663E-2</v>
          </cell>
          <cell r="Z229">
            <v>3</v>
          </cell>
          <cell r="AA229" t="str">
            <v>R</v>
          </cell>
          <cell r="AB229">
            <v>2</v>
          </cell>
          <cell r="AC229">
            <v>0</v>
          </cell>
          <cell r="AD229">
            <v>0</v>
          </cell>
          <cell r="AE229">
            <v>0</v>
          </cell>
          <cell r="AF229">
            <v>1</v>
          </cell>
          <cell r="AG229">
            <v>1</v>
          </cell>
        </row>
        <row r="230">
          <cell r="A230">
            <v>36695</v>
          </cell>
          <cell r="B230" t="str">
            <v>Pesanggaran</v>
          </cell>
          <cell r="C230" t="str">
            <v>P_Pedungan</v>
          </cell>
          <cell r="D230">
            <v>148</v>
          </cell>
          <cell r="E230" t="str">
            <v>EF</v>
          </cell>
          <cell r="F230">
            <v>0.69513888888888886</v>
          </cell>
          <cell r="G230">
            <v>0.6958333333333333</v>
          </cell>
          <cell r="M230">
            <v>6.9444444444444198E-4</v>
          </cell>
          <cell r="N230">
            <v>148</v>
          </cell>
          <cell r="O230">
            <v>156</v>
          </cell>
          <cell r="P230">
            <v>72.628533333333081</v>
          </cell>
          <cell r="Q230" t="str">
            <v>41e</v>
          </cell>
          <cell r="R230" t="str">
            <v>Rele bekerja tanpa penyebab yang jelas, PMT  masuk kembali</v>
          </cell>
          <cell r="S230" t="str">
            <v>Reclose Sukses</v>
          </cell>
          <cell r="T230">
            <v>6.9444444444444198E-4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6.9444444444444198E-4</v>
          </cell>
          <cell r="Z230">
            <v>163</v>
          </cell>
          <cell r="AA230" t="str">
            <v>R</v>
          </cell>
          <cell r="AB230">
            <v>0</v>
          </cell>
          <cell r="AC230">
            <v>0</v>
          </cell>
          <cell r="AD230">
            <v>1</v>
          </cell>
          <cell r="AE230">
            <v>1</v>
          </cell>
          <cell r="AF230">
            <v>0</v>
          </cell>
          <cell r="AG230">
            <v>0</v>
          </cell>
        </row>
        <row r="231">
          <cell r="A231">
            <v>36695</v>
          </cell>
          <cell r="B231" t="str">
            <v>Gianyar</v>
          </cell>
          <cell r="C231" t="str">
            <v>P_Klungkung</v>
          </cell>
          <cell r="D231">
            <v>168</v>
          </cell>
          <cell r="E231" t="str">
            <v>EF</v>
          </cell>
          <cell r="F231">
            <v>0.86111111111111116</v>
          </cell>
          <cell r="G231">
            <v>0.8618055555555556</v>
          </cell>
          <cell r="M231">
            <v>6.9444444444444198E-4</v>
          </cell>
          <cell r="N231">
            <v>150</v>
          </cell>
          <cell r="O231">
            <v>160</v>
          </cell>
          <cell r="P231">
            <v>82.443199999999706</v>
          </cell>
          <cell r="Q231" t="str">
            <v>41e</v>
          </cell>
          <cell r="R231" t="str">
            <v>Rele bekerja tanpa penyebab yang jelas, PMT  masuk kembali</v>
          </cell>
          <cell r="S231" t="str">
            <v>Reclose Sukses</v>
          </cell>
          <cell r="T231">
            <v>6.9444444444444198E-4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68</v>
          </cell>
          <cell r="AA231" t="str">
            <v>R</v>
          </cell>
          <cell r="AB231">
            <v>0</v>
          </cell>
          <cell r="AC231">
            <v>0</v>
          </cell>
          <cell r="AD231">
            <v>1</v>
          </cell>
          <cell r="AE231">
            <v>1</v>
          </cell>
          <cell r="AF231">
            <v>0</v>
          </cell>
          <cell r="AG231">
            <v>0</v>
          </cell>
        </row>
        <row r="232">
          <cell r="A232">
            <v>36696</v>
          </cell>
          <cell r="B232" t="str">
            <v>GH_Monang_Maning</v>
          </cell>
          <cell r="C232" t="str">
            <v>LBS6_F_Perumnas</v>
          </cell>
          <cell r="D232">
            <v>0</v>
          </cell>
          <cell r="H232">
            <v>0.39444444444444443</v>
          </cell>
          <cell r="I232">
            <v>0.51666666666666672</v>
          </cell>
          <cell r="K232" t="str">
            <v>RR</v>
          </cell>
          <cell r="M232">
            <v>0.12222222222222229</v>
          </cell>
          <cell r="N232">
            <v>0</v>
          </cell>
          <cell r="O232">
            <v>0</v>
          </cell>
          <cell r="P232">
            <v>0</v>
          </cell>
          <cell r="Q232">
            <v>92</v>
          </cell>
          <cell r="R232" t="str">
            <v xml:space="preserve">Karena pemeliharaan </v>
          </cell>
          <cell r="S232" t="str">
            <v>Pemeliharaan sesuai jadual</v>
          </cell>
          <cell r="T232">
            <v>0</v>
          </cell>
          <cell r="U232">
            <v>0</v>
          </cell>
          <cell r="V232">
            <v>0</v>
          </cell>
          <cell r="W232">
            <v>0.12222222222222229</v>
          </cell>
          <cell r="X232">
            <v>0</v>
          </cell>
          <cell r="Y232">
            <v>0.12222222222222229</v>
          </cell>
          <cell r="Z232">
            <v>366</v>
          </cell>
          <cell r="AA232" t="str">
            <v>L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1</v>
          </cell>
          <cell r="AG232">
            <v>1</v>
          </cell>
        </row>
        <row r="233">
          <cell r="A233">
            <v>36696</v>
          </cell>
          <cell r="B233" t="str">
            <v>GH_Sakah</v>
          </cell>
          <cell r="C233" t="str">
            <v>LBS2_F_Sukawati</v>
          </cell>
          <cell r="D233">
            <v>0</v>
          </cell>
          <cell r="F233">
            <v>0.55625000000000002</v>
          </cell>
          <cell r="I233">
            <v>0.55694444444444446</v>
          </cell>
          <cell r="K233" t="str">
            <v>R</v>
          </cell>
          <cell r="M233">
            <v>6.9444444444444198E-4</v>
          </cell>
          <cell r="N233">
            <v>0</v>
          </cell>
          <cell r="O233">
            <v>0</v>
          </cell>
          <cell r="P233">
            <v>0</v>
          </cell>
          <cell r="Q233" t="str">
            <v>41e</v>
          </cell>
          <cell r="R233" t="str">
            <v>Rele bekerja tanpa penyebab yang jelas, PMT  masuk kembali</v>
          </cell>
          <cell r="T233">
            <v>0</v>
          </cell>
          <cell r="U233">
            <v>6.9444444444444198E-4</v>
          </cell>
          <cell r="V233">
            <v>0</v>
          </cell>
          <cell r="W233">
            <v>0</v>
          </cell>
          <cell r="X233">
            <v>0</v>
          </cell>
          <cell r="Y233">
            <v>6.9444444444444198E-4</v>
          </cell>
          <cell r="Z233">
            <v>392</v>
          </cell>
          <cell r="AA233" t="str">
            <v>L</v>
          </cell>
          <cell r="AB233">
            <v>0</v>
          </cell>
          <cell r="AC233">
            <v>0</v>
          </cell>
          <cell r="AD233">
            <v>1</v>
          </cell>
          <cell r="AE233">
            <v>0</v>
          </cell>
          <cell r="AF233">
            <v>0</v>
          </cell>
          <cell r="AG233">
            <v>1</v>
          </cell>
        </row>
        <row r="234">
          <cell r="A234">
            <v>36696</v>
          </cell>
          <cell r="B234" t="str">
            <v>GH_Sakah</v>
          </cell>
          <cell r="C234" t="str">
            <v>LBS2_F_Sukawati</v>
          </cell>
          <cell r="D234">
            <v>0</v>
          </cell>
          <cell r="F234">
            <v>0.56041666666666667</v>
          </cell>
          <cell r="I234">
            <v>0.62847222222222221</v>
          </cell>
          <cell r="K234" t="str">
            <v>R</v>
          </cell>
          <cell r="M234">
            <v>6.8055555555555536E-2</v>
          </cell>
          <cell r="N234">
            <v>0</v>
          </cell>
          <cell r="O234">
            <v>0</v>
          </cell>
          <cell r="P234">
            <v>0</v>
          </cell>
          <cell r="Q234" t="str">
            <v>41a</v>
          </cell>
          <cell r="R234" t="str">
            <v>Pemutus tegangan menengah terbuka, pelebur tegangan menengah putus karena pohon / dahan / layang - layang</v>
          </cell>
          <cell r="S234" t="str">
            <v>SUTM ditimpa  layangan di timur terminal Batubulan</v>
          </cell>
          <cell r="T234">
            <v>0</v>
          </cell>
          <cell r="U234">
            <v>6.8055555555555536E-2</v>
          </cell>
          <cell r="V234">
            <v>0</v>
          </cell>
          <cell r="W234">
            <v>0</v>
          </cell>
          <cell r="X234">
            <v>0</v>
          </cell>
          <cell r="Y234">
            <v>6.8055555555555536E-2</v>
          </cell>
          <cell r="Z234">
            <v>392</v>
          </cell>
          <cell r="AA234" t="str">
            <v>L</v>
          </cell>
          <cell r="AB234">
            <v>0</v>
          </cell>
          <cell r="AC234">
            <v>0</v>
          </cell>
          <cell r="AD234">
            <v>1</v>
          </cell>
          <cell r="AE234">
            <v>0</v>
          </cell>
          <cell r="AF234">
            <v>0</v>
          </cell>
          <cell r="AG234">
            <v>1</v>
          </cell>
        </row>
        <row r="235">
          <cell r="A235">
            <v>36696</v>
          </cell>
          <cell r="B235" t="str">
            <v>Sanur</v>
          </cell>
          <cell r="C235" t="str">
            <v>P_Bet_Ngandang</v>
          </cell>
          <cell r="D235">
            <v>87</v>
          </cell>
          <cell r="E235" t="str">
            <v>OC/EF</v>
          </cell>
          <cell r="F235">
            <v>0.57708333333333328</v>
          </cell>
          <cell r="G235">
            <v>0.57777777777777783</v>
          </cell>
          <cell r="M235">
            <v>6.94444444444553E-4</v>
          </cell>
          <cell r="N235">
            <v>87</v>
          </cell>
          <cell r="O235">
            <v>87</v>
          </cell>
          <cell r="P235">
            <v>42.693800000006668</v>
          </cell>
          <cell r="Q235" t="str">
            <v>41f</v>
          </cell>
          <cell r="R235" t="str">
            <v>Reclose Gagal</v>
          </cell>
          <cell r="S235" t="str">
            <v>Reclose gagal bersamaan dengan pemasukan Recloser Trenguli</v>
          </cell>
          <cell r="T235">
            <v>6.94444444444553E-4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6.94444444444553E-4</v>
          </cell>
          <cell r="Z235">
            <v>186</v>
          </cell>
          <cell r="AA235" t="str">
            <v>R</v>
          </cell>
          <cell r="AB235">
            <v>0</v>
          </cell>
          <cell r="AC235">
            <v>0</v>
          </cell>
          <cell r="AD235">
            <v>1</v>
          </cell>
          <cell r="AE235">
            <v>1</v>
          </cell>
          <cell r="AF235">
            <v>0</v>
          </cell>
          <cell r="AG235">
            <v>0</v>
          </cell>
        </row>
        <row r="236">
          <cell r="A236">
            <v>36696</v>
          </cell>
          <cell r="B236" t="str">
            <v>Sanur</v>
          </cell>
          <cell r="C236" t="str">
            <v>P_Bet_Ngandang</v>
          </cell>
          <cell r="D236">
            <v>87</v>
          </cell>
          <cell r="E236" t="str">
            <v>OC/EF</v>
          </cell>
          <cell r="F236">
            <v>0.57777777777777783</v>
          </cell>
          <cell r="I236">
            <v>0.57986111111111105</v>
          </cell>
          <cell r="K236" t="str">
            <v>R</v>
          </cell>
          <cell r="M236">
            <v>2.0833333333332149E-3</v>
          </cell>
          <cell r="N236">
            <v>87</v>
          </cell>
          <cell r="O236">
            <v>87</v>
          </cell>
          <cell r="P236">
            <v>128.0813999999927</v>
          </cell>
          <cell r="Q236" t="str">
            <v>41f</v>
          </cell>
          <cell r="R236" t="str">
            <v>Reclose Gagal</v>
          </cell>
          <cell r="S236" t="str">
            <v>Dilokalisir di Rec Trengguli,kemudian PMT dicoba gagal (dilokalisir sampai LBS Restoran Hongkong)</v>
          </cell>
          <cell r="T236">
            <v>0</v>
          </cell>
          <cell r="U236">
            <v>2.0833333333332149E-3</v>
          </cell>
          <cell r="V236">
            <v>0</v>
          </cell>
          <cell r="W236">
            <v>0</v>
          </cell>
          <cell r="X236">
            <v>0</v>
          </cell>
          <cell r="Y236">
            <v>2.0833333333332149E-3</v>
          </cell>
          <cell r="Z236">
            <v>186</v>
          </cell>
          <cell r="AA236" t="str">
            <v>R</v>
          </cell>
          <cell r="AB236">
            <v>1</v>
          </cell>
          <cell r="AC236">
            <v>0</v>
          </cell>
          <cell r="AD236">
            <v>1</v>
          </cell>
          <cell r="AE236">
            <v>1</v>
          </cell>
          <cell r="AF236">
            <v>0</v>
          </cell>
          <cell r="AG236">
            <v>1</v>
          </cell>
        </row>
        <row r="237">
          <cell r="A237">
            <v>36696</v>
          </cell>
          <cell r="B237" t="str">
            <v>Sanur</v>
          </cell>
          <cell r="C237" t="str">
            <v>P_Bet_Ngandang</v>
          </cell>
          <cell r="D237">
            <v>87</v>
          </cell>
          <cell r="E237" t="str">
            <v>OC/EF</v>
          </cell>
          <cell r="F237">
            <v>0.57986111111111105</v>
          </cell>
          <cell r="I237">
            <v>0.59166666666666667</v>
          </cell>
          <cell r="K237" t="str">
            <v>R</v>
          </cell>
          <cell r="M237">
            <v>1.1805555555555625E-2</v>
          </cell>
          <cell r="N237">
            <v>46</v>
          </cell>
          <cell r="O237">
            <v>46</v>
          </cell>
          <cell r="P237">
            <v>725.79460000000415</v>
          </cell>
          <cell r="Q237" t="str">
            <v>41a</v>
          </cell>
          <cell r="R237" t="str">
            <v>Pemutus tegangan menengah terbuka, pelebur tegangan menengah putus karena pohon / dahan / layang - layang</v>
          </cell>
          <cell r="S237" t="str">
            <v>SUTM ditmpa layang-layang di LBS Gatsu timur dan ada ledakan (saat masukan LBS Tohpati)</v>
          </cell>
          <cell r="T237">
            <v>0</v>
          </cell>
          <cell r="U237">
            <v>1.1805555555555625E-2</v>
          </cell>
          <cell r="V237">
            <v>0</v>
          </cell>
          <cell r="W237">
            <v>0</v>
          </cell>
          <cell r="X237">
            <v>0</v>
          </cell>
          <cell r="Y237">
            <v>1.1805555555555625E-2</v>
          </cell>
          <cell r="Z237">
            <v>186</v>
          </cell>
          <cell r="AA237" t="str">
            <v>R</v>
          </cell>
          <cell r="AB237">
            <v>1</v>
          </cell>
          <cell r="AC237">
            <v>0</v>
          </cell>
          <cell r="AD237">
            <v>1</v>
          </cell>
          <cell r="AE237">
            <v>0</v>
          </cell>
          <cell r="AF237">
            <v>0</v>
          </cell>
          <cell r="AG237">
            <v>1</v>
          </cell>
        </row>
        <row r="238">
          <cell r="A238">
            <v>36696</v>
          </cell>
          <cell r="B238" t="str">
            <v>Sanur</v>
          </cell>
          <cell r="C238" t="str">
            <v>P_Bet_Ngandang</v>
          </cell>
          <cell r="D238">
            <v>46</v>
          </cell>
          <cell r="E238" t="str">
            <v>OC</v>
          </cell>
          <cell r="F238">
            <v>0.60277777777777775</v>
          </cell>
          <cell r="I238">
            <v>0.60416666666666663</v>
          </cell>
          <cell r="K238" t="str">
            <v>R</v>
          </cell>
          <cell r="M238">
            <v>1.388888888888884E-3</v>
          </cell>
          <cell r="N238">
            <v>52</v>
          </cell>
          <cell r="O238">
            <v>52</v>
          </cell>
          <cell r="P238">
            <v>45.147466666666503</v>
          </cell>
          <cell r="Q238" t="str">
            <v>44b</v>
          </cell>
          <cell r="R238" t="str">
            <v>Jumper SUTM putus</v>
          </cell>
          <cell r="S238" t="str">
            <v>Jamperan SUTM putus di Gatsu timur PMT dicoba sampai di LBS Tohpati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186</v>
          </cell>
          <cell r="AA238" t="str">
            <v>R</v>
          </cell>
          <cell r="AB238">
            <v>1</v>
          </cell>
          <cell r="AC238">
            <v>0</v>
          </cell>
          <cell r="AD238">
            <v>1</v>
          </cell>
          <cell r="AE238">
            <v>1</v>
          </cell>
          <cell r="AF238">
            <v>0</v>
          </cell>
          <cell r="AG238">
            <v>1</v>
          </cell>
        </row>
        <row r="239">
          <cell r="A239">
            <v>36696</v>
          </cell>
          <cell r="B239" t="str">
            <v>Sanur</v>
          </cell>
          <cell r="C239" t="str">
            <v>P_Bet_Ngandang</v>
          </cell>
          <cell r="D239">
            <v>52</v>
          </cell>
          <cell r="E239" t="str">
            <v>OC</v>
          </cell>
          <cell r="F239">
            <v>0.62847222222222221</v>
          </cell>
          <cell r="I239">
            <v>0.63263888888888886</v>
          </cell>
          <cell r="K239" t="str">
            <v>R</v>
          </cell>
          <cell r="M239">
            <v>4.1666666666666519E-3</v>
          </cell>
          <cell r="N239">
            <v>45</v>
          </cell>
          <cell r="O239">
            <v>52</v>
          </cell>
          <cell r="P239">
            <v>153.10879999999946</v>
          </cell>
          <cell r="Q239" t="str">
            <v>41f</v>
          </cell>
          <cell r="R239" t="str">
            <v>Reclose Gagal</v>
          </cell>
          <cell r="S239" t="str">
            <v>Dicoab masukkan LBS.Tohpati PMT masih gagal</v>
          </cell>
          <cell r="T239">
            <v>0</v>
          </cell>
          <cell r="U239">
            <v>4.1666666666666519E-3</v>
          </cell>
          <cell r="V239">
            <v>0</v>
          </cell>
          <cell r="W239">
            <v>0</v>
          </cell>
          <cell r="X239">
            <v>0</v>
          </cell>
          <cell r="Y239">
            <v>4.1666666666666519E-3</v>
          </cell>
          <cell r="Z239">
            <v>186</v>
          </cell>
          <cell r="AA239" t="str">
            <v>R</v>
          </cell>
          <cell r="AB239">
            <v>1</v>
          </cell>
          <cell r="AC239">
            <v>0</v>
          </cell>
          <cell r="AD239">
            <v>1</v>
          </cell>
          <cell r="AE239">
            <v>0</v>
          </cell>
          <cell r="AF239">
            <v>0</v>
          </cell>
          <cell r="AG239">
            <v>1</v>
          </cell>
        </row>
        <row r="240">
          <cell r="A240">
            <v>36696</v>
          </cell>
          <cell r="B240" t="str">
            <v>Sanur</v>
          </cell>
          <cell r="C240" t="str">
            <v>P_Bet_Ngandang</v>
          </cell>
          <cell r="D240">
            <v>52</v>
          </cell>
          <cell r="E240" t="str">
            <v>OC</v>
          </cell>
          <cell r="H240">
            <v>0.72569444444444453</v>
          </cell>
          <cell r="I240">
            <v>0.72638888888888886</v>
          </cell>
          <cell r="K240" t="str">
            <v>RR</v>
          </cell>
          <cell r="M240">
            <v>6.9444444444433095E-4</v>
          </cell>
          <cell r="N240">
            <v>50</v>
          </cell>
          <cell r="O240">
            <v>65</v>
          </cell>
          <cell r="P240">
            <v>25.518133333329164</v>
          </cell>
          <cell r="Q240">
            <v>49</v>
          </cell>
          <cell r="R240" t="str">
            <v>Lain - lain</v>
          </cell>
          <cell r="S240" t="str">
            <v>Rec. Tembau Tembus</v>
          </cell>
          <cell r="T240">
            <v>0</v>
          </cell>
          <cell r="U240">
            <v>0</v>
          </cell>
          <cell r="V240">
            <v>0</v>
          </cell>
          <cell r="W240">
            <v>6.9444444444433095E-4</v>
          </cell>
          <cell r="X240">
            <v>0</v>
          </cell>
          <cell r="Y240">
            <v>6.9444444444433095E-4</v>
          </cell>
          <cell r="Z240">
            <v>186</v>
          </cell>
          <cell r="AA240" t="str">
            <v>R</v>
          </cell>
          <cell r="AB240">
            <v>2</v>
          </cell>
          <cell r="AC240">
            <v>0</v>
          </cell>
          <cell r="AD240">
            <v>0</v>
          </cell>
          <cell r="AE240">
            <v>1</v>
          </cell>
          <cell r="AF240">
            <v>1</v>
          </cell>
          <cell r="AG240">
            <v>1</v>
          </cell>
        </row>
        <row r="241">
          <cell r="A241">
            <v>36696</v>
          </cell>
          <cell r="B241" t="str">
            <v>Kapal</v>
          </cell>
          <cell r="C241" t="str">
            <v>P_Penebel</v>
          </cell>
          <cell r="D241">
            <v>55</v>
          </cell>
          <cell r="E241" t="str">
            <v>EF</v>
          </cell>
          <cell r="F241">
            <v>0.82430555555555562</v>
          </cell>
          <cell r="I241">
            <v>0.82499999999999996</v>
          </cell>
          <cell r="K241" t="str">
            <v>M</v>
          </cell>
          <cell r="M241">
            <v>6.9444444444433095E-4</v>
          </cell>
          <cell r="N241">
            <v>50</v>
          </cell>
          <cell r="O241">
            <v>55</v>
          </cell>
          <cell r="P241">
            <v>26.990333333328923</v>
          </cell>
          <cell r="Q241" t="str">
            <v>41e</v>
          </cell>
          <cell r="R241" t="str">
            <v>Rele bekerja tanpa penyebab yang jelas, PMT  masuk kembali</v>
          </cell>
          <cell r="T241">
            <v>0</v>
          </cell>
          <cell r="U241">
            <v>6.9444444444433095E-4</v>
          </cell>
          <cell r="V241">
            <v>0</v>
          </cell>
          <cell r="W241">
            <v>0</v>
          </cell>
          <cell r="X241">
            <v>0</v>
          </cell>
          <cell r="Y241">
            <v>6.9444444444433095E-4</v>
          </cell>
          <cell r="Z241">
            <v>101</v>
          </cell>
          <cell r="AA241" t="str">
            <v>R</v>
          </cell>
          <cell r="AB241">
            <v>0</v>
          </cell>
          <cell r="AC241">
            <v>1</v>
          </cell>
          <cell r="AD241">
            <v>1</v>
          </cell>
          <cell r="AE241">
            <v>1</v>
          </cell>
          <cell r="AF241">
            <v>0</v>
          </cell>
          <cell r="AG241">
            <v>1</v>
          </cell>
        </row>
        <row r="242">
          <cell r="A242">
            <v>36697</v>
          </cell>
          <cell r="B242" t="str">
            <v>Kapal</v>
          </cell>
          <cell r="C242" t="str">
            <v>P_Canggu</v>
          </cell>
          <cell r="D242">
            <v>140</v>
          </cell>
          <cell r="E242" t="str">
            <v>OC</v>
          </cell>
          <cell r="F242">
            <v>3.8194444444444441E-2</v>
          </cell>
          <cell r="G242">
            <v>3.888888888888889E-2</v>
          </cell>
          <cell r="M242">
            <v>6.9444444444444892E-4</v>
          </cell>
          <cell r="N242">
            <v>135</v>
          </cell>
          <cell r="O242">
            <v>140</v>
          </cell>
          <cell r="P242">
            <v>68.702666666667113</v>
          </cell>
          <cell r="Q242" t="str">
            <v>41e</v>
          </cell>
          <cell r="R242" t="str">
            <v>Rele bekerja tanpa penyebab yang jelas, PMT  masuk kembali</v>
          </cell>
          <cell r="S242" t="str">
            <v>Reclos sukses</v>
          </cell>
          <cell r="T242">
            <v>6.9444444444444892E-4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6.9444444444444892E-4</v>
          </cell>
          <cell r="Z242">
            <v>106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36697</v>
          </cell>
          <cell r="B243" t="str">
            <v>Pesanggaran</v>
          </cell>
          <cell r="C243" t="str">
            <v>P_Pedungan</v>
          </cell>
          <cell r="D243">
            <v>140</v>
          </cell>
          <cell r="E243" t="str">
            <v>EF</v>
          </cell>
          <cell r="F243">
            <v>0.25486111111111109</v>
          </cell>
          <cell r="G243">
            <v>0.25555555555555559</v>
          </cell>
          <cell r="M243">
            <v>6.9444444444449749E-4</v>
          </cell>
          <cell r="N243">
            <v>140</v>
          </cell>
          <cell r="O243">
            <v>140</v>
          </cell>
          <cell r="P243">
            <v>68.702666666671917</v>
          </cell>
          <cell r="Q243" t="str">
            <v>41e</v>
          </cell>
          <cell r="R243" t="str">
            <v>Rele bekerja tanpa penyebab yang jelas, PMT  masuk kembali</v>
          </cell>
          <cell r="S243" t="str">
            <v>Reclos sukses</v>
          </cell>
          <cell r="T243">
            <v>6.9444444444449749E-4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6.9444444444449749E-4</v>
          </cell>
          <cell r="Z243">
            <v>163</v>
          </cell>
          <cell r="AA243" t="str">
            <v>R</v>
          </cell>
          <cell r="AB243">
            <v>0</v>
          </cell>
          <cell r="AC243">
            <v>0</v>
          </cell>
          <cell r="AD243">
            <v>1</v>
          </cell>
          <cell r="AE243">
            <v>1</v>
          </cell>
          <cell r="AF243">
            <v>0</v>
          </cell>
          <cell r="AG243">
            <v>0</v>
          </cell>
        </row>
        <row r="244">
          <cell r="A244">
            <v>36697</v>
          </cell>
          <cell r="B244" t="str">
            <v>Sanur</v>
          </cell>
          <cell r="C244" t="str">
            <v>P_Sudirman</v>
          </cell>
          <cell r="D244">
            <v>87</v>
          </cell>
          <cell r="H244">
            <v>0.38958333333333334</v>
          </cell>
          <cell r="I244">
            <v>0.39374999999999999</v>
          </cell>
          <cell r="K244" t="str">
            <v>RR</v>
          </cell>
          <cell r="M244">
            <v>4.1666666666666519E-3</v>
          </cell>
          <cell r="N244">
            <v>100</v>
          </cell>
          <cell r="O244">
            <v>105</v>
          </cell>
          <cell r="P244">
            <v>256.16279999999904</v>
          </cell>
          <cell r="Q244">
            <v>93</v>
          </cell>
          <cell r="R244" t="str">
            <v>Karena pelaksanaan perubahan tegangan menengah</v>
          </cell>
          <cell r="S244" t="str">
            <v>Memasukan LBS Kantor Cabang (manuver beban)</v>
          </cell>
          <cell r="T244">
            <v>0</v>
          </cell>
          <cell r="U244">
            <v>0</v>
          </cell>
          <cell r="V244">
            <v>0</v>
          </cell>
          <cell r="W244">
            <v>4.1666666666666519E-3</v>
          </cell>
          <cell r="X244">
            <v>0</v>
          </cell>
          <cell r="Y244">
            <v>4.1666666666666519E-3</v>
          </cell>
          <cell r="Z244">
            <v>189</v>
          </cell>
          <cell r="AA244" t="str">
            <v>R</v>
          </cell>
          <cell r="AB244">
            <v>2</v>
          </cell>
          <cell r="AC244">
            <v>0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36697</v>
          </cell>
          <cell r="B245" t="str">
            <v>Sanur</v>
          </cell>
          <cell r="C245" t="str">
            <v>P_Nusa_Indah</v>
          </cell>
          <cell r="D245">
            <v>134</v>
          </cell>
          <cell r="H245">
            <v>0.38958333333333334</v>
          </cell>
          <cell r="I245">
            <v>0.62986111111111109</v>
          </cell>
          <cell r="K245" t="str">
            <v>RR</v>
          </cell>
          <cell r="M245">
            <v>0.24027777777777776</v>
          </cell>
          <cell r="N245">
            <v>125</v>
          </cell>
          <cell r="O245">
            <v>134</v>
          </cell>
          <cell r="P245">
            <v>22752.360266666663</v>
          </cell>
          <cell r="Q245">
            <v>92</v>
          </cell>
          <cell r="R245" t="str">
            <v xml:space="preserve">Karena pemeliharaan </v>
          </cell>
          <cell r="S245" t="str">
            <v>Pemeliharaan sesuai jadual</v>
          </cell>
          <cell r="T245">
            <v>0</v>
          </cell>
          <cell r="U245">
            <v>0</v>
          </cell>
          <cell r="V245">
            <v>0</v>
          </cell>
          <cell r="W245">
            <v>0.24027777777777776</v>
          </cell>
          <cell r="X245">
            <v>0</v>
          </cell>
          <cell r="Y245">
            <v>0.24027777777777776</v>
          </cell>
          <cell r="Z245">
            <v>193</v>
          </cell>
          <cell r="AA245" t="str">
            <v>R</v>
          </cell>
          <cell r="AB245">
            <v>2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36697</v>
          </cell>
          <cell r="B246" t="str">
            <v>Kapal</v>
          </cell>
          <cell r="C246" t="str">
            <v>P_Canggu</v>
          </cell>
          <cell r="D246">
            <v>132</v>
          </cell>
          <cell r="E246" t="str">
            <v>OC</v>
          </cell>
          <cell r="F246">
            <v>0.54583333333333328</v>
          </cell>
          <cell r="G246">
            <v>0.54652777777777783</v>
          </cell>
          <cell r="M246">
            <v>6.94444444444553E-4</v>
          </cell>
          <cell r="N246">
            <v>130</v>
          </cell>
          <cell r="O246">
            <v>135</v>
          </cell>
          <cell r="P246">
            <v>64.776800000010127</v>
          </cell>
          <cell r="Q246" t="str">
            <v>41e</v>
          </cell>
          <cell r="R246" t="str">
            <v>Rele bekerja tanpa penyebab yang jelas, PMT  masuk kembali</v>
          </cell>
          <cell r="T246">
            <v>6.94444444444553E-4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6.94444444444553E-4</v>
          </cell>
          <cell r="Z246">
            <v>106</v>
          </cell>
          <cell r="AA246" t="str">
            <v>R</v>
          </cell>
          <cell r="AB246">
            <v>0</v>
          </cell>
          <cell r="AC246">
            <v>0</v>
          </cell>
          <cell r="AD246">
            <v>1</v>
          </cell>
          <cell r="AE246">
            <v>1</v>
          </cell>
          <cell r="AF246">
            <v>0</v>
          </cell>
          <cell r="AG246">
            <v>0</v>
          </cell>
        </row>
        <row r="247">
          <cell r="A247">
            <v>36697</v>
          </cell>
          <cell r="B247" t="str">
            <v>Sanur</v>
          </cell>
          <cell r="C247" t="str">
            <v>P_Sudirman</v>
          </cell>
          <cell r="D247">
            <v>107</v>
          </cell>
          <cell r="H247">
            <v>0.62638888888888888</v>
          </cell>
          <cell r="I247">
            <v>0.62708333333333333</v>
          </cell>
          <cell r="K247" t="str">
            <v>RR</v>
          </cell>
          <cell r="M247">
            <v>6.9444444444444198E-4</v>
          </cell>
          <cell r="N247">
            <v>67</v>
          </cell>
          <cell r="O247">
            <v>85</v>
          </cell>
          <cell r="P247">
            <v>52.508466666666479</v>
          </cell>
          <cell r="Q247">
            <v>93</v>
          </cell>
          <cell r="R247" t="str">
            <v>Karena pelaksanaan perubahan tegangan menengah</v>
          </cell>
          <cell r="S247" t="str">
            <v>Penormalan Beban P-Nusa Indah</v>
          </cell>
          <cell r="T247">
            <v>0</v>
          </cell>
          <cell r="U247">
            <v>0</v>
          </cell>
          <cell r="V247">
            <v>0</v>
          </cell>
          <cell r="W247">
            <v>6.9444444444444198E-4</v>
          </cell>
          <cell r="X247">
            <v>0</v>
          </cell>
          <cell r="Y247">
            <v>6.9444444444444198E-4</v>
          </cell>
          <cell r="Z247">
            <v>189</v>
          </cell>
          <cell r="AA247" t="str">
            <v>R</v>
          </cell>
          <cell r="AB247">
            <v>2</v>
          </cell>
          <cell r="AC247">
            <v>0</v>
          </cell>
          <cell r="AD247">
            <v>0</v>
          </cell>
          <cell r="AE247">
            <v>0</v>
          </cell>
          <cell r="AF247">
            <v>1</v>
          </cell>
          <cell r="AG247">
            <v>1</v>
          </cell>
        </row>
        <row r="248">
          <cell r="A248">
            <v>36697</v>
          </cell>
          <cell r="B248" t="str">
            <v>Kapal</v>
          </cell>
          <cell r="C248" t="str">
            <v>P_Marga</v>
          </cell>
          <cell r="D248">
            <v>45</v>
          </cell>
          <cell r="E248" t="str">
            <v>EF</v>
          </cell>
          <cell r="F248">
            <v>0.65694444444444444</v>
          </cell>
          <cell r="G248">
            <v>0.65763888888888888</v>
          </cell>
          <cell r="M248">
            <v>6.9444444444444198E-4</v>
          </cell>
          <cell r="N248">
            <v>45</v>
          </cell>
          <cell r="O248">
            <v>45</v>
          </cell>
          <cell r="P248">
            <v>22.08299999999992</v>
          </cell>
          <cell r="Q248" t="str">
            <v>41f</v>
          </cell>
          <cell r="R248" t="str">
            <v>Reclose Gagal</v>
          </cell>
          <cell r="S248" t="str">
            <v>Reclose gagal</v>
          </cell>
          <cell r="T248">
            <v>6.9444444444444198E-4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6.9444444444444198E-4</v>
          </cell>
          <cell r="Z248">
            <v>110</v>
          </cell>
          <cell r="AA248" t="str">
            <v>R</v>
          </cell>
          <cell r="AB248">
            <v>0</v>
          </cell>
          <cell r="AC248">
            <v>0</v>
          </cell>
          <cell r="AD248">
            <v>1</v>
          </cell>
          <cell r="AE248">
            <v>1</v>
          </cell>
          <cell r="AF248">
            <v>0</v>
          </cell>
          <cell r="AG248">
            <v>0</v>
          </cell>
        </row>
        <row r="249">
          <cell r="A249">
            <v>36697</v>
          </cell>
          <cell r="B249" t="str">
            <v>Kapal</v>
          </cell>
          <cell r="C249" t="str">
            <v>P_Marga</v>
          </cell>
          <cell r="D249">
            <v>45</v>
          </cell>
          <cell r="E249" t="str">
            <v>EF</v>
          </cell>
          <cell r="F249">
            <v>0.65763888888888888</v>
          </cell>
          <cell r="I249">
            <v>0.67708333333333337</v>
          </cell>
          <cell r="K249" t="str">
            <v>M</v>
          </cell>
          <cell r="M249">
            <v>1.9444444444444486E-2</v>
          </cell>
          <cell r="N249">
            <v>30</v>
          </cell>
          <cell r="O249">
            <v>45</v>
          </cell>
          <cell r="P249">
            <v>618.32400000000132</v>
          </cell>
          <cell r="Q249">
            <v>24</v>
          </cell>
          <cell r="R249" t="str">
            <v>Transformator rusak</v>
          </cell>
          <cell r="S249" t="str">
            <v>Trafo Rec. Mengwi rusak, untuk sementara di jumpar langsung.</v>
          </cell>
          <cell r="T249">
            <v>0</v>
          </cell>
          <cell r="U249">
            <v>1.9444444444444486E-2</v>
          </cell>
          <cell r="V249">
            <v>0</v>
          </cell>
          <cell r="W249">
            <v>0</v>
          </cell>
          <cell r="X249">
            <v>0</v>
          </cell>
          <cell r="Y249">
            <v>1.9444444444444486E-2</v>
          </cell>
          <cell r="Z249">
            <v>110</v>
          </cell>
          <cell r="AA249" t="str">
            <v>R</v>
          </cell>
          <cell r="AB249">
            <v>0</v>
          </cell>
          <cell r="AC249">
            <v>1</v>
          </cell>
          <cell r="AD249">
            <v>1</v>
          </cell>
          <cell r="AE249">
            <v>0</v>
          </cell>
          <cell r="AF249">
            <v>0</v>
          </cell>
          <cell r="AG249">
            <v>1</v>
          </cell>
        </row>
        <row r="250">
          <cell r="A250">
            <v>36698</v>
          </cell>
          <cell r="B250" t="str">
            <v>Sanur</v>
          </cell>
          <cell r="C250" t="str">
            <v>P_Sedap_Malam</v>
          </cell>
          <cell r="D250">
            <v>128</v>
          </cell>
          <cell r="H250">
            <v>0.41319444444444442</v>
          </cell>
          <cell r="I250">
            <v>0.62916666666666665</v>
          </cell>
          <cell r="K250" t="str">
            <v>MM</v>
          </cell>
          <cell r="M250">
            <v>0.21597222222222223</v>
          </cell>
          <cell r="N250">
            <v>128</v>
          </cell>
          <cell r="O250">
            <v>128</v>
          </cell>
          <cell r="P250">
            <v>19535.112533333333</v>
          </cell>
          <cell r="Q250">
            <v>92</v>
          </cell>
          <cell r="R250" t="str">
            <v xml:space="preserve">Karena pemeliharaan </v>
          </cell>
          <cell r="S250" t="str">
            <v>Har Sesuai jadwal</v>
          </cell>
          <cell r="T250">
            <v>0</v>
          </cell>
          <cell r="U250">
            <v>0</v>
          </cell>
          <cell r="V250">
            <v>0</v>
          </cell>
          <cell r="W250">
            <v>0.21597222222222223</v>
          </cell>
          <cell r="X250">
            <v>0</v>
          </cell>
          <cell r="Y250">
            <v>0.21597222222222223</v>
          </cell>
          <cell r="Z250">
            <v>195</v>
          </cell>
          <cell r="AA250" t="str">
            <v>R</v>
          </cell>
          <cell r="AB250">
            <v>0</v>
          </cell>
          <cell r="AC250">
            <v>2</v>
          </cell>
          <cell r="AD250">
            <v>0</v>
          </cell>
          <cell r="AE250">
            <v>0</v>
          </cell>
          <cell r="AF250">
            <v>1</v>
          </cell>
          <cell r="AG250">
            <v>1</v>
          </cell>
        </row>
        <row r="251">
          <cell r="A251">
            <v>36698</v>
          </cell>
          <cell r="B251" t="str">
            <v>Kapal</v>
          </cell>
          <cell r="C251" t="str">
            <v>P_Penebel</v>
          </cell>
          <cell r="D251">
            <v>40</v>
          </cell>
          <cell r="E251" t="str">
            <v>EF</v>
          </cell>
          <cell r="F251">
            <v>0.52638888888888891</v>
          </cell>
          <cell r="I251">
            <v>0.52708333333333335</v>
          </cell>
          <cell r="K251" t="str">
            <v>M</v>
          </cell>
          <cell r="M251">
            <v>6.9444444444444198E-4</v>
          </cell>
          <cell r="N251">
            <v>40</v>
          </cell>
          <cell r="O251">
            <v>35</v>
          </cell>
          <cell r="P251">
            <v>19.629333333333264</v>
          </cell>
          <cell r="Q251" t="str">
            <v>41e</v>
          </cell>
          <cell r="R251" t="str">
            <v>Rele bekerja tanpa penyebab yang jelas, PMT  masuk kembali</v>
          </cell>
          <cell r="T251">
            <v>0</v>
          </cell>
          <cell r="U251">
            <v>6.9444444444444198E-4</v>
          </cell>
          <cell r="V251">
            <v>0</v>
          </cell>
          <cell r="W251">
            <v>0</v>
          </cell>
          <cell r="X251">
            <v>0</v>
          </cell>
          <cell r="Y251">
            <v>6.9444444444444198E-4</v>
          </cell>
          <cell r="Z251">
            <v>101</v>
          </cell>
          <cell r="AA251" t="str">
            <v>R</v>
          </cell>
          <cell r="AB251">
            <v>0</v>
          </cell>
          <cell r="AC251">
            <v>1</v>
          </cell>
          <cell r="AD251">
            <v>1</v>
          </cell>
          <cell r="AE251">
            <v>1</v>
          </cell>
          <cell r="AF251">
            <v>0</v>
          </cell>
          <cell r="AG251">
            <v>1</v>
          </cell>
        </row>
        <row r="252">
          <cell r="A252">
            <v>36698</v>
          </cell>
          <cell r="B252" t="str">
            <v>Kapal</v>
          </cell>
          <cell r="C252" t="str">
            <v>P_Penebel</v>
          </cell>
          <cell r="D252">
            <v>35</v>
          </cell>
          <cell r="E252" t="str">
            <v>EF</v>
          </cell>
          <cell r="F252">
            <v>0.57916666666666672</v>
          </cell>
          <cell r="I252">
            <v>0.58680555555555558</v>
          </cell>
          <cell r="K252" t="str">
            <v>M</v>
          </cell>
          <cell r="M252">
            <v>7.6388888888888618E-3</v>
          </cell>
          <cell r="N252">
            <v>5</v>
          </cell>
          <cell r="O252">
            <v>35</v>
          </cell>
          <cell r="P252">
            <v>188.93233333333265</v>
          </cell>
          <cell r="Q252" t="str">
            <v>41e</v>
          </cell>
          <cell r="R252" t="str">
            <v>Rele bekerja tanpa penyebab yang jelas, PMT  masuk kembali</v>
          </cell>
          <cell r="S252" t="str">
            <v>Lokalisir s/d LBS. Sekartaji/ Setelah ditelusuri tidak ditemukan gangguan</v>
          </cell>
          <cell r="T252">
            <v>0</v>
          </cell>
          <cell r="U252">
            <v>7.6388888888888618E-3</v>
          </cell>
          <cell r="V252">
            <v>0</v>
          </cell>
          <cell r="W252">
            <v>0</v>
          </cell>
          <cell r="X252">
            <v>0</v>
          </cell>
          <cell r="Y252">
            <v>7.6388888888888618E-3</v>
          </cell>
          <cell r="Z252">
            <v>101</v>
          </cell>
          <cell r="AA252" t="str">
            <v>R</v>
          </cell>
          <cell r="AB252">
            <v>0</v>
          </cell>
          <cell r="AC252">
            <v>1</v>
          </cell>
          <cell r="AD252">
            <v>1</v>
          </cell>
          <cell r="AE252">
            <v>0</v>
          </cell>
          <cell r="AF252">
            <v>0</v>
          </cell>
          <cell r="AG252">
            <v>1</v>
          </cell>
        </row>
        <row r="253">
          <cell r="A253">
            <v>36698</v>
          </cell>
          <cell r="B253" t="str">
            <v>Pesanggaran</v>
          </cell>
          <cell r="C253" t="str">
            <v>P_Diponegoro</v>
          </cell>
          <cell r="D253">
            <v>120</v>
          </cell>
          <cell r="E253" t="str">
            <v>OC</v>
          </cell>
          <cell r="F253">
            <v>0.60277777777777775</v>
          </cell>
          <cell r="I253">
            <v>0.60347222222222219</v>
          </cell>
          <cell r="K253" t="str">
            <v>R</v>
          </cell>
          <cell r="M253">
            <v>6.9444444444444198E-4</v>
          </cell>
          <cell r="N253">
            <v>100</v>
          </cell>
          <cell r="O253">
            <v>100</v>
          </cell>
          <cell r="P253">
            <v>58.887999999999792</v>
          </cell>
          <cell r="Q253" t="str">
            <v>41e</v>
          </cell>
          <cell r="R253" t="str">
            <v>Rele bekerja tanpa penyebab yang jelas, PMT  masuk kembali</v>
          </cell>
          <cell r="T253">
            <v>0</v>
          </cell>
          <cell r="U253">
            <v>6.9444444444444198E-4</v>
          </cell>
          <cell r="V253">
            <v>0</v>
          </cell>
          <cell r="W253">
            <v>0</v>
          </cell>
          <cell r="X253">
            <v>0</v>
          </cell>
          <cell r="Y253">
            <v>6.9444444444444198E-4</v>
          </cell>
          <cell r="Z253">
            <v>162</v>
          </cell>
          <cell r="AA253" t="str">
            <v>R</v>
          </cell>
          <cell r="AB253">
            <v>1</v>
          </cell>
          <cell r="AC253">
            <v>0</v>
          </cell>
          <cell r="AD253">
            <v>1</v>
          </cell>
          <cell r="AE253">
            <v>1</v>
          </cell>
          <cell r="AF253">
            <v>0</v>
          </cell>
          <cell r="AG253">
            <v>1</v>
          </cell>
        </row>
        <row r="254">
          <cell r="A254">
            <v>36698</v>
          </cell>
          <cell r="B254" t="str">
            <v>Pesanggaran</v>
          </cell>
          <cell r="C254" t="str">
            <v>P_Diponegoro</v>
          </cell>
          <cell r="D254">
            <v>100</v>
          </cell>
          <cell r="H254">
            <v>0.60972222222222217</v>
          </cell>
          <cell r="I254">
            <v>0.65972222222222221</v>
          </cell>
          <cell r="K254" t="str">
            <v>RR</v>
          </cell>
          <cell r="M254">
            <v>5.0000000000000044E-2</v>
          </cell>
          <cell r="N254">
            <v>100</v>
          </cell>
          <cell r="O254">
            <v>114</v>
          </cell>
          <cell r="P254">
            <v>3533.2800000000034</v>
          </cell>
          <cell r="Q254" t="str">
            <v>44a</v>
          </cell>
          <cell r="R254" t="str">
            <v>SUTM putus</v>
          </cell>
          <cell r="S254" t="str">
            <v>SUTM putus phs T di Jln Sidakarya kena atap seng</v>
          </cell>
          <cell r="T254">
            <v>0</v>
          </cell>
          <cell r="U254">
            <v>0</v>
          </cell>
          <cell r="V254">
            <v>0</v>
          </cell>
          <cell r="W254">
            <v>5.0000000000000044E-2</v>
          </cell>
          <cell r="X254">
            <v>0</v>
          </cell>
          <cell r="Y254">
            <v>5.0000000000000044E-2</v>
          </cell>
          <cell r="Z254">
            <v>162</v>
          </cell>
          <cell r="AA254" t="str">
            <v>R</v>
          </cell>
          <cell r="AB254">
            <v>2</v>
          </cell>
          <cell r="AC254">
            <v>0</v>
          </cell>
          <cell r="AD254">
            <v>0</v>
          </cell>
          <cell r="AE254">
            <v>0</v>
          </cell>
          <cell r="AF254">
            <v>1</v>
          </cell>
          <cell r="AG254">
            <v>1</v>
          </cell>
        </row>
        <row r="255">
          <cell r="A255">
            <v>36698</v>
          </cell>
          <cell r="B255" t="str">
            <v>Pesanggaran</v>
          </cell>
          <cell r="C255" t="str">
            <v>P_Diponegoro</v>
          </cell>
          <cell r="D255">
            <v>118</v>
          </cell>
          <cell r="E255" t="str">
            <v>EF</v>
          </cell>
          <cell r="F255">
            <v>0.71111111111111114</v>
          </cell>
          <cell r="I255">
            <v>0.71180555555555547</v>
          </cell>
          <cell r="K255" t="str">
            <v>R</v>
          </cell>
          <cell r="M255">
            <v>6.9444444444433095E-4</v>
          </cell>
          <cell r="N255">
            <v>100</v>
          </cell>
          <cell r="O255">
            <v>125</v>
          </cell>
          <cell r="P255">
            <v>57.906533333323864</v>
          </cell>
          <cell r="Q255" t="str">
            <v>41e</v>
          </cell>
          <cell r="R255" t="str">
            <v>Rele bekerja tanpa penyebab yang jelas, PMT  masuk kembali</v>
          </cell>
          <cell r="T255">
            <v>0</v>
          </cell>
          <cell r="U255">
            <v>6.9444444444433095E-4</v>
          </cell>
          <cell r="V255">
            <v>0</v>
          </cell>
          <cell r="W255">
            <v>0</v>
          </cell>
          <cell r="X255">
            <v>0</v>
          </cell>
          <cell r="Y255">
            <v>6.9444444444433095E-4</v>
          </cell>
          <cell r="Z255">
            <v>162</v>
          </cell>
          <cell r="AA255" t="str">
            <v>R</v>
          </cell>
          <cell r="AB255">
            <v>1</v>
          </cell>
          <cell r="AC255">
            <v>0</v>
          </cell>
          <cell r="AD255">
            <v>1</v>
          </cell>
          <cell r="AE255">
            <v>1</v>
          </cell>
          <cell r="AF255">
            <v>0</v>
          </cell>
          <cell r="AG255">
            <v>1</v>
          </cell>
        </row>
        <row r="256">
          <cell r="A256">
            <v>36698</v>
          </cell>
          <cell r="B256" t="str">
            <v>Pesanggaran</v>
          </cell>
          <cell r="C256" t="str">
            <v>P_Diponegoro</v>
          </cell>
          <cell r="D256">
            <v>70</v>
          </cell>
          <cell r="H256">
            <v>0.72222222222222221</v>
          </cell>
          <cell r="I256">
            <v>0.8041666666666667</v>
          </cell>
          <cell r="K256" t="str">
            <v>RR</v>
          </cell>
          <cell r="M256">
            <v>8.1944444444444486E-2</v>
          </cell>
          <cell r="N256">
            <v>120</v>
          </cell>
          <cell r="O256">
            <v>160</v>
          </cell>
          <cell r="P256">
            <v>4053.4573333333351</v>
          </cell>
          <cell r="Q256" t="str">
            <v>44a</v>
          </cell>
          <cell r="R256" t="str">
            <v>SUTM putus</v>
          </cell>
          <cell r="S256" t="str">
            <v>SUTM Putus di pertigaan Sidakarya - Sesetan Ph.T</v>
          </cell>
          <cell r="T256">
            <v>0</v>
          </cell>
          <cell r="U256">
            <v>0</v>
          </cell>
          <cell r="V256">
            <v>0</v>
          </cell>
          <cell r="W256">
            <v>8.1944444444444486E-2</v>
          </cell>
          <cell r="X256">
            <v>0</v>
          </cell>
          <cell r="Y256">
            <v>8.1944444444444486E-2</v>
          </cell>
          <cell r="Z256">
            <v>162</v>
          </cell>
          <cell r="AA256" t="str">
            <v>R</v>
          </cell>
          <cell r="AB256">
            <v>2</v>
          </cell>
          <cell r="AC256">
            <v>0</v>
          </cell>
          <cell r="AD256">
            <v>0</v>
          </cell>
          <cell r="AE256">
            <v>0</v>
          </cell>
          <cell r="AF256">
            <v>1</v>
          </cell>
          <cell r="AG256">
            <v>1</v>
          </cell>
        </row>
        <row r="257">
          <cell r="A257">
            <v>36698</v>
          </cell>
          <cell r="B257" t="str">
            <v>GH_Klungkung</v>
          </cell>
          <cell r="C257" t="str">
            <v>LBS4_F_Dawan</v>
          </cell>
          <cell r="D257">
            <v>0</v>
          </cell>
          <cell r="F257">
            <v>0.9291666666666667</v>
          </cell>
          <cell r="I257">
            <v>0.93194444444444446</v>
          </cell>
          <cell r="K257" t="str">
            <v>R</v>
          </cell>
          <cell r="M257">
            <v>2.7777777777777679E-3</v>
          </cell>
          <cell r="P257">
            <v>0</v>
          </cell>
          <cell r="Q257" t="str">
            <v>41e</v>
          </cell>
          <cell r="R257" t="str">
            <v>Rele bekerja tanpa penyebab yang jelas, PMT  masuk kembali</v>
          </cell>
          <cell r="T257">
            <v>0</v>
          </cell>
          <cell r="U257">
            <v>2.7777777777777679E-3</v>
          </cell>
          <cell r="V257">
            <v>0</v>
          </cell>
          <cell r="W257">
            <v>0</v>
          </cell>
          <cell r="X257">
            <v>0</v>
          </cell>
          <cell r="Y257">
            <v>2.7777777777777679E-3</v>
          </cell>
          <cell r="Z257">
            <v>394</v>
          </cell>
          <cell r="AA257" t="str">
            <v>L</v>
          </cell>
          <cell r="AB257">
            <v>0</v>
          </cell>
          <cell r="AC257">
            <v>0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36699</v>
          </cell>
          <cell r="B258" t="str">
            <v>Gianyar</v>
          </cell>
          <cell r="C258" t="str">
            <v>P_Tampak_Siring</v>
          </cell>
          <cell r="D258">
            <v>70</v>
          </cell>
          <cell r="E258" t="str">
            <v>EF</v>
          </cell>
          <cell r="F258">
            <v>0.13541666666666666</v>
          </cell>
          <cell r="G258">
            <v>0.1361111111111111</v>
          </cell>
          <cell r="M258">
            <v>6.9444444444444198E-4</v>
          </cell>
          <cell r="P258">
            <v>34.351333333333208</v>
          </cell>
          <cell r="Q258" t="str">
            <v>41f</v>
          </cell>
          <cell r="R258" t="str">
            <v>Reclose Gagal</v>
          </cell>
          <cell r="S258" t="str">
            <v>Reclose gagal</v>
          </cell>
          <cell r="T258">
            <v>6.9444444444444198E-4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6.9444444444444198E-4</v>
          </cell>
          <cell r="Z258">
            <v>64</v>
          </cell>
          <cell r="AA258" t="str">
            <v>R</v>
          </cell>
          <cell r="AB258">
            <v>0</v>
          </cell>
          <cell r="AC258">
            <v>0</v>
          </cell>
          <cell r="AD258">
            <v>1</v>
          </cell>
          <cell r="AE258">
            <v>1</v>
          </cell>
          <cell r="AF258">
            <v>0</v>
          </cell>
          <cell r="AG258">
            <v>0</v>
          </cell>
        </row>
        <row r="259">
          <cell r="A259">
            <v>36699</v>
          </cell>
          <cell r="B259" t="str">
            <v>Gianyar</v>
          </cell>
          <cell r="C259" t="str">
            <v>P_Tampak_Siring</v>
          </cell>
          <cell r="D259">
            <v>70</v>
          </cell>
          <cell r="E259" t="str">
            <v>EF</v>
          </cell>
          <cell r="F259">
            <v>0.1361111111111111</v>
          </cell>
          <cell r="I259">
            <v>0.15416666666666667</v>
          </cell>
          <cell r="K259" t="str">
            <v>R</v>
          </cell>
          <cell r="M259">
            <v>1.8055555555555575E-2</v>
          </cell>
          <cell r="N259">
            <v>55</v>
          </cell>
          <cell r="O259">
            <v>72</v>
          </cell>
          <cell r="P259">
            <v>893.13466666666761</v>
          </cell>
          <cell r="Q259" t="str">
            <v>41a</v>
          </cell>
          <cell r="R259" t="str">
            <v>Pemutus tegangan menengah terbuka, pelebur tegangan menengah putus karena pohon / dahan / layang - layang</v>
          </cell>
          <cell r="S259" t="str">
            <v>Setelah di Lokalisir di LBS Semabaung , PMT dimasukan "Aman",kemudian ditelusuri ditemukan SUTM kena pohon Belalu di daerah Sading</v>
          </cell>
          <cell r="T259">
            <v>0</v>
          </cell>
          <cell r="U259">
            <v>1.8055555555555575E-2</v>
          </cell>
          <cell r="V259">
            <v>0</v>
          </cell>
          <cell r="W259">
            <v>0</v>
          </cell>
          <cell r="X259">
            <v>0</v>
          </cell>
          <cell r="Y259">
            <v>1.8055555555555575E-2</v>
          </cell>
          <cell r="Z259">
            <v>64</v>
          </cell>
          <cell r="AA259" t="str">
            <v>R</v>
          </cell>
          <cell r="AB259">
            <v>1</v>
          </cell>
          <cell r="AC259">
            <v>0</v>
          </cell>
          <cell r="AD259">
            <v>1</v>
          </cell>
          <cell r="AE259">
            <v>0</v>
          </cell>
          <cell r="AF259">
            <v>0</v>
          </cell>
          <cell r="AG259">
            <v>1</v>
          </cell>
        </row>
        <row r="260">
          <cell r="A260">
            <v>36699</v>
          </cell>
          <cell r="B260" t="str">
            <v>GH_Klungkung</v>
          </cell>
          <cell r="C260" t="str">
            <v>LBS4_F_Dawan</v>
          </cell>
          <cell r="D260">
            <v>0</v>
          </cell>
          <cell r="F260">
            <v>0.14097222222222222</v>
          </cell>
          <cell r="I260">
            <v>0.1451388888888889</v>
          </cell>
          <cell r="K260" t="str">
            <v>R</v>
          </cell>
          <cell r="M260">
            <v>4.1666666666666796E-3</v>
          </cell>
          <cell r="P260">
            <v>0</v>
          </cell>
          <cell r="Q260" t="str">
            <v>41f</v>
          </cell>
          <cell r="R260" t="str">
            <v>Reclose Gagal</v>
          </cell>
          <cell r="S260" t="str">
            <v>Dicoba gagal</v>
          </cell>
          <cell r="T260">
            <v>0</v>
          </cell>
          <cell r="U260">
            <v>4.1666666666666796E-3</v>
          </cell>
          <cell r="V260">
            <v>0</v>
          </cell>
          <cell r="W260">
            <v>0</v>
          </cell>
          <cell r="X260">
            <v>0</v>
          </cell>
          <cell r="Y260">
            <v>4.1666666666666796E-3</v>
          </cell>
          <cell r="Z260">
            <v>394</v>
          </cell>
          <cell r="AA260" t="str">
            <v>L</v>
          </cell>
          <cell r="AB260">
            <v>0</v>
          </cell>
          <cell r="AC260">
            <v>0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36699</v>
          </cell>
          <cell r="B261" t="str">
            <v>GH_Klungkung</v>
          </cell>
          <cell r="C261" t="str">
            <v>LBS4_F_Dawan</v>
          </cell>
          <cell r="D261">
            <v>0</v>
          </cell>
          <cell r="F261">
            <v>0.1451388888888889</v>
          </cell>
          <cell r="I261">
            <v>0.15625</v>
          </cell>
          <cell r="K261" t="str">
            <v>R</v>
          </cell>
          <cell r="M261">
            <v>1.1111111111111099E-2</v>
          </cell>
          <cell r="P261">
            <v>0</v>
          </cell>
          <cell r="Q261" t="str">
            <v>41a</v>
          </cell>
          <cell r="R261" t="str">
            <v>Pemutus tegangan menengah terbuka, pelebur tegangan menengah putus karena pohon / dahan / layang - layang</v>
          </cell>
          <cell r="S261" t="str">
            <v>Di Lokalisir di LBS Kamasan , F_Dawan dimasukan "Aman",kemudian ditelusuri ditemukan SUTM kena pelepah kelapa di daerah pesinggahan.</v>
          </cell>
          <cell r="T261">
            <v>0</v>
          </cell>
          <cell r="U261">
            <v>1.1111111111111099E-2</v>
          </cell>
          <cell r="V261">
            <v>0</v>
          </cell>
          <cell r="W261">
            <v>0</v>
          </cell>
          <cell r="X261">
            <v>0</v>
          </cell>
          <cell r="Y261">
            <v>1.1111111111111099E-2</v>
          </cell>
          <cell r="Z261">
            <v>394</v>
          </cell>
          <cell r="AA261" t="str">
            <v>L</v>
          </cell>
          <cell r="AB261">
            <v>0</v>
          </cell>
          <cell r="AC261">
            <v>0</v>
          </cell>
          <cell r="AD261">
            <v>1</v>
          </cell>
          <cell r="AE261">
            <v>0</v>
          </cell>
          <cell r="AF261">
            <v>0</v>
          </cell>
          <cell r="AG261">
            <v>1</v>
          </cell>
        </row>
        <row r="262">
          <cell r="A262">
            <v>36699</v>
          </cell>
          <cell r="B262" t="str">
            <v>GH_Unud</v>
          </cell>
          <cell r="C262" t="str">
            <v>LBS3_P_Sudirman</v>
          </cell>
          <cell r="D262">
            <v>0</v>
          </cell>
          <cell r="H262">
            <v>0.65416666666666667</v>
          </cell>
          <cell r="I262">
            <v>0.30763888888888891</v>
          </cell>
          <cell r="K262" t="str">
            <v>RR</v>
          </cell>
          <cell r="M262">
            <v>0</v>
          </cell>
          <cell r="P262">
            <v>0</v>
          </cell>
          <cell r="Q262">
            <v>92</v>
          </cell>
          <cell r="R262" t="str">
            <v xml:space="preserve">Karena pemeliharaan </v>
          </cell>
          <cell r="S262" t="str">
            <v>Manuver beban P_Exp_Unud ke P_Sudirman</v>
          </cell>
          <cell r="T262">
            <v>0</v>
          </cell>
          <cell r="U262">
            <v>0</v>
          </cell>
          <cell r="V262">
            <v>0</v>
          </cell>
          <cell r="W262">
            <v>-0.34652777777777777</v>
          </cell>
          <cell r="X262">
            <v>0</v>
          </cell>
          <cell r="Y262">
            <v>-0.34652777777777777</v>
          </cell>
          <cell r="Z262">
            <v>333</v>
          </cell>
          <cell r="AA262" t="str">
            <v>L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1</v>
          </cell>
          <cell r="AG262">
            <v>1</v>
          </cell>
        </row>
        <row r="263">
          <cell r="A263">
            <v>36699</v>
          </cell>
          <cell r="B263" t="str">
            <v>GH_Unud</v>
          </cell>
          <cell r="C263" t="str">
            <v>LBS5_P_Exp._Unud</v>
          </cell>
          <cell r="D263">
            <v>0</v>
          </cell>
          <cell r="H263">
            <v>0.30833333333333335</v>
          </cell>
          <cell r="I263">
            <v>0.65416666666666667</v>
          </cell>
          <cell r="K263" t="str">
            <v>RR</v>
          </cell>
          <cell r="M263">
            <v>0</v>
          </cell>
          <cell r="P263">
            <v>0</v>
          </cell>
          <cell r="Q263">
            <v>78</v>
          </cell>
          <cell r="R263" t="str">
            <v>Pemadaman secara manual karena gangguan pemnggerak mula atau generator pusat pembangkit</v>
          </cell>
          <cell r="T263">
            <v>0</v>
          </cell>
          <cell r="U263">
            <v>0</v>
          </cell>
          <cell r="V263">
            <v>0</v>
          </cell>
          <cell r="W263">
            <v>0.34583333333333333</v>
          </cell>
          <cell r="X263">
            <v>0</v>
          </cell>
          <cell r="Y263">
            <v>0.34583333333333333</v>
          </cell>
          <cell r="Z263">
            <v>335</v>
          </cell>
          <cell r="AA263" t="str">
            <v>L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36699</v>
          </cell>
          <cell r="B264" t="str">
            <v>Sanur</v>
          </cell>
          <cell r="C264" t="str">
            <v>P_Exp._Unud</v>
          </cell>
          <cell r="D264">
            <v>0</v>
          </cell>
          <cell r="H264">
            <v>0.30902777777777779</v>
          </cell>
          <cell r="I264">
            <v>0.65277777777777779</v>
          </cell>
          <cell r="K264" t="str">
            <v>RR</v>
          </cell>
          <cell r="M264">
            <v>0.34375</v>
          </cell>
          <cell r="N264">
            <v>78</v>
          </cell>
          <cell r="O264">
            <v>80</v>
          </cell>
          <cell r="P264">
            <v>0</v>
          </cell>
          <cell r="Q264">
            <v>92</v>
          </cell>
          <cell r="R264" t="str">
            <v xml:space="preserve">Karena pemeliharaan </v>
          </cell>
          <cell r="S264" t="str">
            <v>Har tahunanan trafo 1 &amp; bus bar 20 kV, beban dimanuver ke P_Sudirman</v>
          </cell>
          <cell r="T264">
            <v>0</v>
          </cell>
          <cell r="U264">
            <v>0</v>
          </cell>
          <cell r="V264">
            <v>0</v>
          </cell>
          <cell r="W264">
            <v>0.34375</v>
          </cell>
          <cell r="X264">
            <v>0</v>
          </cell>
          <cell r="Y264">
            <v>0.34375</v>
          </cell>
          <cell r="Z264">
            <v>185</v>
          </cell>
          <cell r="AA264" t="str">
            <v>R</v>
          </cell>
          <cell r="AB264">
            <v>2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36699</v>
          </cell>
          <cell r="B265" t="str">
            <v>GH_Tohpati</v>
          </cell>
          <cell r="C265" t="str">
            <v>LBS4_F_Patal_Tohpati</v>
          </cell>
          <cell r="D265">
            <v>0</v>
          </cell>
          <cell r="H265">
            <v>0.69097222222222221</v>
          </cell>
          <cell r="I265">
            <v>0.3215277777777778</v>
          </cell>
          <cell r="K265" t="str">
            <v>RR</v>
          </cell>
          <cell r="M265">
            <v>0</v>
          </cell>
          <cell r="P265">
            <v>0</v>
          </cell>
          <cell r="Q265">
            <v>93</v>
          </cell>
          <cell r="R265" t="str">
            <v>Karena pelaksanaan perubahan tegangan menengah</v>
          </cell>
          <cell r="S265" t="str">
            <v>Memikul beban TVRI</v>
          </cell>
          <cell r="T265">
            <v>0</v>
          </cell>
          <cell r="U265">
            <v>0</v>
          </cell>
          <cell r="V265">
            <v>0</v>
          </cell>
          <cell r="W265">
            <v>-0.36944444444444441</v>
          </cell>
          <cell r="X265">
            <v>0</v>
          </cell>
          <cell r="Y265">
            <v>-0.36944444444444441</v>
          </cell>
          <cell r="Z265">
            <v>304</v>
          </cell>
          <cell r="AA265" t="str">
            <v>L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36699</v>
          </cell>
          <cell r="B266" t="str">
            <v>Sanur</v>
          </cell>
          <cell r="C266" t="str">
            <v>P_TVRI</v>
          </cell>
          <cell r="D266">
            <v>0</v>
          </cell>
          <cell r="H266">
            <v>0.32361111111111113</v>
          </cell>
          <cell r="I266">
            <v>0.68819444444444444</v>
          </cell>
          <cell r="K266" t="str">
            <v>RR</v>
          </cell>
          <cell r="M266">
            <v>0.36458333333333331</v>
          </cell>
          <cell r="N266">
            <v>60</v>
          </cell>
          <cell r="O266">
            <v>40</v>
          </cell>
          <cell r="P266">
            <v>0</v>
          </cell>
          <cell r="Q266">
            <v>93</v>
          </cell>
          <cell r="R266" t="str">
            <v>Karena pelaksanaan perubahan tegangan menengah</v>
          </cell>
          <cell r="S266" t="str">
            <v>Har tahunanan trafo 1 &amp; bus bar 20 kV, beban dimanuver ke P_Exp_Tohpati</v>
          </cell>
          <cell r="T266">
            <v>0</v>
          </cell>
          <cell r="U266">
            <v>0</v>
          </cell>
          <cell r="V266">
            <v>0</v>
          </cell>
          <cell r="W266">
            <v>0.36458333333333331</v>
          </cell>
          <cell r="X266">
            <v>0</v>
          </cell>
          <cell r="Y266">
            <v>0.36458333333333331</v>
          </cell>
          <cell r="Z266">
            <v>184</v>
          </cell>
          <cell r="AA266" t="str">
            <v>R</v>
          </cell>
          <cell r="AB266">
            <v>2</v>
          </cell>
          <cell r="AC266">
            <v>0</v>
          </cell>
          <cell r="AD266">
            <v>0</v>
          </cell>
          <cell r="AE266">
            <v>0</v>
          </cell>
          <cell r="AF266">
            <v>1</v>
          </cell>
          <cell r="AG266">
            <v>1</v>
          </cell>
        </row>
        <row r="267">
          <cell r="A267">
            <v>36699</v>
          </cell>
          <cell r="B267" t="str">
            <v>GH_Semawang</v>
          </cell>
          <cell r="C267" t="str">
            <v>LBS2_Surya_Beach</v>
          </cell>
          <cell r="D267">
            <v>0</v>
          </cell>
          <cell r="H267">
            <v>0.64583333333333337</v>
          </cell>
          <cell r="I267">
            <v>0.34722222222222227</v>
          </cell>
          <cell r="K267" t="str">
            <v>RR</v>
          </cell>
          <cell r="M267">
            <v>0</v>
          </cell>
          <cell r="P267">
            <v>0</v>
          </cell>
          <cell r="Q267">
            <v>93</v>
          </cell>
          <cell r="R267" t="str">
            <v>Karena pelaksanaan perubahan tegangan menengah</v>
          </cell>
          <cell r="S267" t="str">
            <v>Beban P Tanjung Sari dipikul P Expres Semawang</v>
          </cell>
          <cell r="T267">
            <v>0</v>
          </cell>
          <cell r="U267">
            <v>0</v>
          </cell>
          <cell r="V267">
            <v>0</v>
          </cell>
          <cell r="W267">
            <v>-0.2986111111111111</v>
          </cell>
          <cell r="X267">
            <v>0</v>
          </cell>
          <cell r="Y267">
            <v>-0.2986111111111111</v>
          </cell>
          <cell r="Z267">
            <v>242</v>
          </cell>
          <cell r="AA267" t="str">
            <v>L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1</v>
          </cell>
          <cell r="AG267">
            <v>1</v>
          </cell>
        </row>
        <row r="268">
          <cell r="A268">
            <v>36699</v>
          </cell>
          <cell r="B268" t="str">
            <v>Sanur</v>
          </cell>
          <cell r="C268" t="str">
            <v>P_Tanjung_Sari</v>
          </cell>
          <cell r="D268">
            <v>0</v>
          </cell>
          <cell r="H268">
            <v>0.35069444444444442</v>
          </cell>
          <cell r="I268">
            <v>0.37222222222222223</v>
          </cell>
          <cell r="J268">
            <v>0.34722222222222227</v>
          </cell>
          <cell r="K268" t="str">
            <v>RR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92</v>
          </cell>
          <cell r="R268" t="str">
            <v xml:space="preserve">Karena pemeliharaan </v>
          </cell>
          <cell r="S268" t="str">
            <v>Melepas pool I Bet Ngandang / Satu tiang dgn P Bet Ngandang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-3.4722222222221544E-3</v>
          </cell>
          <cell r="Y268">
            <v>-3.4722222222221544E-3</v>
          </cell>
          <cell r="Z268">
            <v>191</v>
          </cell>
          <cell r="AA268" t="str">
            <v>R</v>
          </cell>
          <cell r="AB268">
            <v>2</v>
          </cell>
          <cell r="AC268">
            <v>0</v>
          </cell>
          <cell r="AD268">
            <v>0</v>
          </cell>
          <cell r="AE268">
            <v>0</v>
          </cell>
          <cell r="AF268">
            <v>1</v>
          </cell>
          <cell r="AG268">
            <v>1</v>
          </cell>
        </row>
        <row r="269">
          <cell r="A269">
            <v>36699</v>
          </cell>
          <cell r="B269" t="str">
            <v>Sanur</v>
          </cell>
          <cell r="C269" t="str">
            <v>P_Bet_Ngandang</v>
          </cell>
          <cell r="D269">
            <v>72</v>
          </cell>
          <cell r="H269">
            <v>0.35347222222222219</v>
          </cell>
          <cell r="I269">
            <v>0.63958333333333328</v>
          </cell>
          <cell r="J269">
            <v>0.36388888888888887</v>
          </cell>
          <cell r="K269" t="str">
            <v>RR</v>
          </cell>
          <cell r="M269">
            <v>1.0416666666666685E-2</v>
          </cell>
          <cell r="N269">
            <v>76</v>
          </cell>
          <cell r="O269">
            <v>87</v>
          </cell>
          <cell r="P269">
            <v>529.99200000000087</v>
          </cell>
          <cell r="Q269">
            <v>92</v>
          </cell>
          <cell r="R269" t="str">
            <v xml:space="preserve">Karena pemeliharaan </v>
          </cell>
          <cell r="S269" t="str">
            <v>Har tahunan trafo 1 &amp; bus bar 20 kV, beban dimanuver ke P_Renon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1.0416666666666685E-2</v>
          </cell>
          <cell r="Y269">
            <v>1.0416666666666685E-2</v>
          </cell>
          <cell r="Z269">
            <v>186</v>
          </cell>
          <cell r="AA269" t="str">
            <v>R</v>
          </cell>
          <cell r="AB269">
            <v>2</v>
          </cell>
          <cell r="AC269">
            <v>0</v>
          </cell>
          <cell r="AD269">
            <v>0</v>
          </cell>
          <cell r="AE269">
            <v>0</v>
          </cell>
          <cell r="AF269">
            <v>1</v>
          </cell>
          <cell r="AG269">
            <v>1</v>
          </cell>
        </row>
        <row r="270">
          <cell r="A270">
            <v>36699</v>
          </cell>
          <cell r="B270" t="str">
            <v>Sanur</v>
          </cell>
          <cell r="C270" t="str">
            <v>P_Renon</v>
          </cell>
          <cell r="D270">
            <v>81</v>
          </cell>
          <cell r="H270">
            <v>0.36180555555555555</v>
          </cell>
          <cell r="I270">
            <v>0.36388888888888887</v>
          </cell>
          <cell r="K270" t="str">
            <v>RR</v>
          </cell>
          <cell r="M270">
            <v>2.0833333333333259E-3</v>
          </cell>
          <cell r="N270">
            <v>156</v>
          </cell>
          <cell r="O270">
            <v>170</v>
          </cell>
          <cell r="P270">
            <v>119.24819999999957</v>
          </cell>
          <cell r="Q270">
            <v>93</v>
          </cell>
          <cell r="R270" t="str">
            <v>Karena pelaksanaan perubahan tegangan menengah</v>
          </cell>
          <cell r="S270" t="str">
            <v>Masukkan LBS Polsek Sanur</v>
          </cell>
          <cell r="T270">
            <v>0</v>
          </cell>
          <cell r="U270">
            <v>0</v>
          </cell>
          <cell r="V270">
            <v>0</v>
          </cell>
          <cell r="W270">
            <v>2.0833333333333259E-3</v>
          </cell>
          <cell r="X270">
            <v>0</v>
          </cell>
          <cell r="Y270">
            <v>2.0833333333333259E-3</v>
          </cell>
          <cell r="Z270">
            <v>192</v>
          </cell>
          <cell r="AA270" t="str">
            <v>R</v>
          </cell>
          <cell r="AB270">
            <v>2</v>
          </cell>
          <cell r="AC270">
            <v>0</v>
          </cell>
          <cell r="AD270">
            <v>0</v>
          </cell>
          <cell r="AE270">
            <v>0</v>
          </cell>
          <cell r="AF270">
            <v>1</v>
          </cell>
          <cell r="AG270">
            <v>1</v>
          </cell>
        </row>
        <row r="271">
          <cell r="A271">
            <v>36699</v>
          </cell>
          <cell r="B271" t="str">
            <v>Pesanggaran</v>
          </cell>
          <cell r="C271" t="str">
            <v>P_Pedungan</v>
          </cell>
          <cell r="D271">
            <v>145</v>
          </cell>
          <cell r="H271">
            <v>0.39027777777777778</v>
          </cell>
          <cell r="I271">
            <v>0.3923611111111111</v>
          </cell>
          <cell r="K271" t="str">
            <v>RR</v>
          </cell>
          <cell r="M271">
            <v>2.0833333333333259E-3</v>
          </cell>
          <cell r="N271">
            <v>145</v>
          </cell>
          <cell r="O271">
            <v>145</v>
          </cell>
          <cell r="P271">
            <v>213.46899999999926</v>
          </cell>
          <cell r="Q271">
            <v>48</v>
          </cell>
          <cell r="R271" t="str">
            <v>Lighning arester rusak</v>
          </cell>
          <cell r="S271" t="str">
            <v>Arester pecah di DS 181              P Bungin</v>
          </cell>
          <cell r="T271">
            <v>0</v>
          </cell>
          <cell r="U271">
            <v>0</v>
          </cell>
          <cell r="V271">
            <v>0</v>
          </cell>
          <cell r="W271">
            <v>2.0833333333333259E-3</v>
          </cell>
          <cell r="X271">
            <v>0</v>
          </cell>
          <cell r="Y271">
            <v>2.0833333333333259E-3</v>
          </cell>
          <cell r="Z271">
            <v>163</v>
          </cell>
          <cell r="AA271" t="str">
            <v>R</v>
          </cell>
          <cell r="AB271">
            <v>2</v>
          </cell>
          <cell r="AC271">
            <v>0</v>
          </cell>
          <cell r="AD271">
            <v>0</v>
          </cell>
          <cell r="AE271">
            <v>0</v>
          </cell>
          <cell r="AF271">
            <v>1</v>
          </cell>
          <cell r="AG271">
            <v>1</v>
          </cell>
        </row>
        <row r="272">
          <cell r="A272">
            <v>36699</v>
          </cell>
          <cell r="B272" t="str">
            <v>Pesanggaran</v>
          </cell>
          <cell r="C272" t="str">
            <v>P_Pelasa</v>
          </cell>
          <cell r="D272">
            <v>118</v>
          </cell>
          <cell r="H272">
            <v>0.40416666666666662</v>
          </cell>
          <cell r="I272">
            <v>0.63611111111111118</v>
          </cell>
          <cell r="K272" t="str">
            <v>RR</v>
          </cell>
          <cell r="M272">
            <v>0.23194444444444456</v>
          </cell>
          <cell r="N272">
            <v>84</v>
          </cell>
          <cell r="O272">
            <v>122</v>
          </cell>
          <cell r="P272">
            <v>19340.782133333345</v>
          </cell>
          <cell r="Q272">
            <v>92</v>
          </cell>
          <cell r="R272" t="str">
            <v xml:space="preserve">Karena pemeliharaan </v>
          </cell>
          <cell r="S272" t="str">
            <v>Har sesuai jadwal</v>
          </cell>
          <cell r="T272">
            <v>0</v>
          </cell>
          <cell r="U272">
            <v>0</v>
          </cell>
          <cell r="V272">
            <v>0</v>
          </cell>
          <cell r="W272">
            <v>0.23194444444444456</v>
          </cell>
          <cell r="X272">
            <v>0</v>
          </cell>
          <cell r="Y272">
            <v>0.23194444444444456</v>
          </cell>
          <cell r="Z272">
            <v>164</v>
          </cell>
          <cell r="AA272" t="str">
            <v>R</v>
          </cell>
          <cell r="AB272">
            <v>2</v>
          </cell>
          <cell r="AC272">
            <v>0</v>
          </cell>
          <cell r="AD272">
            <v>0</v>
          </cell>
          <cell r="AE272">
            <v>0</v>
          </cell>
          <cell r="AF272">
            <v>1</v>
          </cell>
          <cell r="AG272">
            <v>1</v>
          </cell>
        </row>
        <row r="273">
          <cell r="A273">
            <v>36699</v>
          </cell>
          <cell r="B273" t="str">
            <v>GH_Unud</v>
          </cell>
          <cell r="C273" t="str">
            <v>LBS7_F_Teuku_Umar</v>
          </cell>
          <cell r="D273">
            <v>0</v>
          </cell>
          <cell r="H273">
            <v>0.4055555555555555</v>
          </cell>
          <cell r="I273">
            <v>0.54791666666666672</v>
          </cell>
          <cell r="K273" t="str">
            <v>RM</v>
          </cell>
          <cell r="M273">
            <v>0.14236111111111122</v>
          </cell>
          <cell r="P273">
            <v>0</v>
          </cell>
          <cell r="Q273">
            <v>92</v>
          </cell>
          <cell r="R273" t="str">
            <v xml:space="preserve">Karena pemeliharaan </v>
          </cell>
          <cell r="S273" t="str">
            <v>Har sesuai jadwal</v>
          </cell>
          <cell r="T273">
            <v>0</v>
          </cell>
          <cell r="U273">
            <v>0</v>
          </cell>
          <cell r="V273">
            <v>0</v>
          </cell>
          <cell r="W273">
            <v>0.14236111111111122</v>
          </cell>
          <cell r="X273">
            <v>0</v>
          </cell>
          <cell r="Y273">
            <v>0.14236111111111122</v>
          </cell>
          <cell r="Z273">
            <v>337</v>
          </cell>
          <cell r="AA273" t="str">
            <v>L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1</v>
          </cell>
          <cell r="AG273">
            <v>1</v>
          </cell>
        </row>
        <row r="274">
          <cell r="A274">
            <v>36699</v>
          </cell>
          <cell r="B274" t="str">
            <v>Gianyar</v>
          </cell>
          <cell r="C274" t="str">
            <v>P_Tampak_Siring</v>
          </cell>
          <cell r="D274">
            <v>55</v>
          </cell>
          <cell r="E274" t="str">
            <v>EF</v>
          </cell>
          <cell r="F274">
            <v>0.46388888888888885</v>
          </cell>
          <cell r="I274">
            <v>0.46458333333333335</v>
          </cell>
          <cell r="K274" t="str">
            <v>R</v>
          </cell>
          <cell r="M274">
            <v>6.9444444444449749E-4</v>
          </cell>
          <cell r="N274">
            <v>45</v>
          </cell>
          <cell r="O274">
            <v>55</v>
          </cell>
          <cell r="P274">
            <v>26.990333333335396</v>
          </cell>
          <cell r="Q274" t="str">
            <v>41e</v>
          </cell>
          <cell r="R274" t="str">
            <v>Rele bekerja tanpa penyebab yang jelas, PMT  masuk kembali</v>
          </cell>
          <cell r="T274">
            <v>0</v>
          </cell>
          <cell r="U274">
            <v>6.9444444444449749E-4</v>
          </cell>
          <cell r="V274">
            <v>0</v>
          </cell>
          <cell r="W274">
            <v>0</v>
          </cell>
          <cell r="X274">
            <v>0</v>
          </cell>
          <cell r="Y274">
            <v>6.9444444444449749E-4</v>
          </cell>
          <cell r="Z274">
            <v>64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1</v>
          </cell>
          <cell r="AF274">
            <v>0</v>
          </cell>
          <cell r="AG274">
            <v>1</v>
          </cell>
        </row>
        <row r="275">
          <cell r="A275">
            <v>36699</v>
          </cell>
          <cell r="B275" t="str">
            <v>Gianyar</v>
          </cell>
          <cell r="C275" t="str">
            <v>P_Kesatrian</v>
          </cell>
          <cell r="D275">
            <v>30</v>
          </cell>
          <cell r="E275" t="str">
            <v>OC</v>
          </cell>
          <cell r="F275">
            <v>0.53819444444444442</v>
          </cell>
          <cell r="I275">
            <v>0.54722222222222217</v>
          </cell>
          <cell r="K275" t="str">
            <v>M</v>
          </cell>
          <cell r="M275">
            <v>9.0277777777777457E-3</v>
          </cell>
          <cell r="N275">
            <v>35</v>
          </cell>
          <cell r="O275">
            <v>35</v>
          </cell>
          <cell r="P275">
            <v>191.38599999999934</v>
          </cell>
          <cell r="Q275" t="str">
            <v>41e</v>
          </cell>
          <cell r="R275" t="str">
            <v>Rele bekerja tanpa penyebab yang jelas, PMT  masuk kembali</v>
          </cell>
          <cell r="S275" t="str">
            <v>Saat memasukkan PMT meng-alami kesulitan (Trouble)</v>
          </cell>
          <cell r="T275">
            <v>0</v>
          </cell>
          <cell r="U275">
            <v>9.0277777777777457E-3</v>
          </cell>
          <cell r="V275">
            <v>0</v>
          </cell>
          <cell r="W275">
            <v>0</v>
          </cell>
          <cell r="X275">
            <v>0</v>
          </cell>
          <cell r="Y275">
            <v>9.0277777777777457E-3</v>
          </cell>
          <cell r="Z275">
            <v>63</v>
          </cell>
          <cell r="AA275" t="str">
            <v>R</v>
          </cell>
          <cell r="AB275">
            <v>0</v>
          </cell>
          <cell r="AC275">
            <v>1</v>
          </cell>
          <cell r="AD275">
            <v>1</v>
          </cell>
          <cell r="AE275">
            <v>0</v>
          </cell>
          <cell r="AF275">
            <v>0</v>
          </cell>
          <cell r="AG275">
            <v>1</v>
          </cell>
        </row>
        <row r="276">
          <cell r="A276">
            <v>36699</v>
          </cell>
          <cell r="B276" t="str">
            <v>Sanur</v>
          </cell>
          <cell r="C276" t="str">
            <v>P_Renon</v>
          </cell>
          <cell r="D276">
            <v>170</v>
          </cell>
          <cell r="H276">
            <v>0.62222222222222223</v>
          </cell>
          <cell r="I276">
            <v>0.62291666666666667</v>
          </cell>
          <cell r="K276" t="str">
            <v>RR</v>
          </cell>
          <cell r="M276">
            <v>6.9444444444444198E-4</v>
          </cell>
          <cell r="N276">
            <v>95</v>
          </cell>
          <cell r="O276">
            <v>100</v>
          </cell>
          <cell r="P276">
            <v>83.424666666666383</v>
          </cell>
          <cell r="Q276">
            <v>93</v>
          </cell>
          <cell r="R276" t="str">
            <v>Karena pelaksanaan perubahan tegangan menengah</v>
          </cell>
          <cell r="S276" t="str">
            <v>Penormalan / Melepas LBS Polsek Sanur</v>
          </cell>
          <cell r="T276">
            <v>0</v>
          </cell>
          <cell r="U276">
            <v>0</v>
          </cell>
          <cell r="V276">
            <v>0</v>
          </cell>
          <cell r="W276">
            <v>6.9444444444444198E-4</v>
          </cell>
          <cell r="X276">
            <v>0</v>
          </cell>
          <cell r="Y276">
            <v>6.9444444444444198E-4</v>
          </cell>
          <cell r="Z276">
            <v>192</v>
          </cell>
          <cell r="AA276" t="str">
            <v>R</v>
          </cell>
          <cell r="AB276">
            <v>2</v>
          </cell>
          <cell r="AC276">
            <v>0</v>
          </cell>
          <cell r="AD276">
            <v>0</v>
          </cell>
          <cell r="AE276">
            <v>0</v>
          </cell>
          <cell r="AF276">
            <v>1</v>
          </cell>
          <cell r="AG276">
            <v>1</v>
          </cell>
        </row>
        <row r="277">
          <cell r="A277">
            <v>36699</v>
          </cell>
          <cell r="B277" t="str">
            <v>Sanur</v>
          </cell>
          <cell r="C277" t="str">
            <v>P_Tanjung_Sari</v>
          </cell>
          <cell r="D277">
            <v>0</v>
          </cell>
          <cell r="H277">
            <v>0.625</v>
          </cell>
          <cell r="I277">
            <v>0.64236111111111105</v>
          </cell>
          <cell r="K277" t="str">
            <v>RR</v>
          </cell>
          <cell r="M277">
            <v>1.7361111111111049E-2</v>
          </cell>
          <cell r="N277">
            <v>75</v>
          </cell>
          <cell r="O277">
            <v>80</v>
          </cell>
          <cell r="P277">
            <v>0</v>
          </cell>
          <cell r="Q277">
            <v>93</v>
          </cell>
          <cell r="R277" t="str">
            <v>Karena pelaksanaan perubahan tegangan menengah</v>
          </cell>
          <cell r="S277" t="str">
            <v>Jumper kembali Pool I P Bet Ngandang / Satu tiang dgn P Tanjung Sari</v>
          </cell>
          <cell r="T277">
            <v>0</v>
          </cell>
          <cell r="U277">
            <v>0</v>
          </cell>
          <cell r="V277">
            <v>0</v>
          </cell>
          <cell r="W277">
            <v>1.7361111111111049E-2</v>
          </cell>
          <cell r="X277">
            <v>0</v>
          </cell>
          <cell r="Y277">
            <v>1.7361111111111049E-2</v>
          </cell>
          <cell r="Z277">
            <v>191</v>
          </cell>
          <cell r="AA277" t="str">
            <v>R</v>
          </cell>
          <cell r="AB277">
            <v>2</v>
          </cell>
          <cell r="AC277">
            <v>0</v>
          </cell>
          <cell r="AD277">
            <v>0</v>
          </cell>
          <cell r="AE277">
            <v>0</v>
          </cell>
          <cell r="AF277">
            <v>1</v>
          </cell>
          <cell r="AG277">
            <v>1</v>
          </cell>
        </row>
        <row r="278">
          <cell r="A278">
            <v>36699</v>
          </cell>
          <cell r="B278" t="str">
            <v>Sanur</v>
          </cell>
          <cell r="C278" t="str">
            <v>P_Sedap_Malam</v>
          </cell>
          <cell r="D278">
            <v>128</v>
          </cell>
          <cell r="H278">
            <v>0.7</v>
          </cell>
          <cell r="I278">
            <v>0.70277777777777783</v>
          </cell>
          <cell r="K278" t="str">
            <v>MM</v>
          </cell>
          <cell r="M278">
            <v>2.7777777777778789E-3</v>
          </cell>
          <cell r="N278">
            <v>128</v>
          </cell>
          <cell r="O278">
            <v>142</v>
          </cell>
          <cell r="P278">
            <v>251.2554666666758</v>
          </cell>
          <cell r="Q278" t="str">
            <v>41a</v>
          </cell>
          <cell r="R278" t="str">
            <v>Pemutus tegangan menengah terbuka, pelebur tegangan menengah putus karena pohon / dahan / layang - layang</v>
          </cell>
          <cell r="S278" t="str">
            <v>Turunkan layang - layang di jln.   Arjuna</v>
          </cell>
          <cell r="T278">
            <v>0</v>
          </cell>
          <cell r="U278">
            <v>0</v>
          </cell>
          <cell r="V278">
            <v>0</v>
          </cell>
          <cell r="W278">
            <v>2.7777777777778789E-3</v>
          </cell>
          <cell r="X278">
            <v>0</v>
          </cell>
          <cell r="Y278">
            <v>2.7777777777778789E-3</v>
          </cell>
          <cell r="Z278">
            <v>195</v>
          </cell>
          <cell r="AA278" t="str">
            <v>R</v>
          </cell>
          <cell r="AB278">
            <v>0</v>
          </cell>
          <cell r="AC278">
            <v>2</v>
          </cell>
          <cell r="AD278">
            <v>0</v>
          </cell>
          <cell r="AE278">
            <v>0</v>
          </cell>
          <cell r="AF278">
            <v>1</v>
          </cell>
          <cell r="AG278">
            <v>1</v>
          </cell>
        </row>
        <row r="279">
          <cell r="A279">
            <v>36699</v>
          </cell>
          <cell r="B279" t="str">
            <v>Antosari</v>
          </cell>
          <cell r="C279" t="str">
            <v>P_Surabrata</v>
          </cell>
          <cell r="D279">
            <v>14</v>
          </cell>
          <cell r="E279" t="str">
            <v>OC</v>
          </cell>
          <cell r="F279">
            <v>0.94930555555555562</v>
          </cell>
          <cell r="I279">
            <v>0.95</v>
          </cell>
          <cell r="K279" t="str">
            <v>R</v>
          </cell>
          <cell r="M279">
            <v>6.9444444444433095E-4</v>
          </cell>
          <cell r="N279">
            <v>11</v>
          </cell>
          <cell r="O279">
            <v>14</v>
          </cell>
          <cell r="P279">
            <v>6.8702666666655432</v>
          </cell>
          <cell r="Q279" t="str">
            <v>41e</v>
          </cell>
          <cell r="R279" t="str">
            <v>Rele bekerja tanpa penyebab yang jelas, PMT  masuk kembali</v>
          </cell>
          <cell r="T279">
            <v>0</v>
          </cell>
          <cell r="U279">
            <v>6.9444444444433095E-4</v>
          </cell>
          <cell r="V279">
            <v>0</v>
          </cell>
          <cell r="W279">
            <v>0</v>
          </cell>
          <cell r="X279">
            <v>0</v>
          </cell>
          <cell r="Y279">
            <v>6.9444444444433095E-4</v>
          </cell>
          <cell r="Z279">
            <v>5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1</v>
          </cell>
          <cell r="AF279">
            <v>0</v>
          </cell>
          <cell r="AG279">
            <v>1</v>
          </cell>
        </row>
        <row r="280">
          <cell r="A280">
            <v>36700</v>
          </cell>
          <cell r="B280" t="str">
            <v>Gianyar</v>
          </cell>
          <cell r="C280" t="str">
            <v>P_Susut</v>
          </cell>
          <cell r="D280">
            <v>12</v>
          </cell>
          <cell r="E280" t="str">
            <v>EF</v>
          </cell>
          <cell r="F280">
            <v>0.35972222222222222</v>
          </cell>
          <cell r="G280">
            <v>0.36041666666666666</v>
          </cell>
          <cell r="M280">
            <v>6.9444444444444198E-4</v>
          </cell>
          <cell r="N280">
            <v>12</v>
          </cell>
          <cell r="O280">
            <v>12</v>
          </cell>
          <cell r="P280">
            <v>5.8887999999999785</v>
          </cell>
          <cell r="Q280" t="str">
            <v>41e</v>
          </cell>
          <cell r="R280" t="str">
            <v>Rele bekerja tanpa penyebab yang jelas, PMT  masuk kembali</v>
          </cell>
          <cell r="T280">
            <v>6.9444444444444198E-4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67</v>
          </cell>
          <cell r="AA280" t="str">
            <v>R</v>
          </cell>
          <cell r="AB280">
            <v>0</v>
          </cell>
          <cell r="AC280">
            <v>0</v>
          </cell>
          <cell r="AD280">
            <v>1</v>
          </cell>
          <cell r="AE280">
            <v>1</v>
          </cell>
          <cell r="AF280">
            <v>0</v>
          </cell>
          <cell r="AG280">
            <v>0</v>
          </cell>
        </row>
        <row r="281">
          <cell r="A281">
            <v>36700</v>
          </cell>
          <cell r="B281" t="str">
            <v>Sanur</v>
          </cell>
          <cell r="C281" t="str">
            <v>P_Bet_Ngandang</v>
          </cell>
          <cell r="D281">
            <v>90</v>
          </cell>
          <cell r="H281">
            <v>0.40972222222222227</v>
          </cell>
          <cell r="I281">
            <v>0.43958333333333338</v>
          </cell>
          <cell r="K281" t="str">
            <v>RR</v>
          </cell>
          <cell r="M281">
            <v>2.9861111111111116E-2</v>
          </cell>
          <cell r="N281">
            <v>50</v>
          </cell>
          <cell r="O281" t="str">
            <v>61`</v>
          </cell>
          <cell r="P281">
            <v>1899.1380000000004</v>
          </cell>
          <cell r="Q281">
            <v>92</v>
          </cell>
          <cell r="R281" t="str">
            <v xml:space="preserve">Karena pemeliharaan </v>
          </cell>
          <cell r="S281" t="str">
            <v>Har sesuai jadwal Cabang</v>
          </cell>
          <cell r="T281">
            <v>0</v>
          </cell>
          <cell r="U281">
            <v>0</v>
          </cell>
          <cell r="V281">
            <v>0</v>
          </cell>
          <cell r="W281">
            <v>2.9861111111111116E-2</v>
          </cell>
          <cell r="X281">
            <v>0</v>
          </cell>
          <cell r="Y281">
            <v>2.9861111111111116E-2</v>
          </cell>
          <cell r="Z281">
            <v>186</v>
          </cell>
          <cell r="AA281" t="str">
            <v>R</v>
          </cell>
          <cell r="AB281">
            <v>2</v>
          </cell>
          <cell r="AC281">
            <v>0</v>
          </cell>
          <cell r="AD281">
            <v>0</v>
          </cell>
          <cell r="AE281">
            <v>0</v>
          </cell>
          <cell r="AF281">
            <v>1</v>
          </cell>
          <cell r="AG281">
            <v>1</v>
          </cell>
        </row>
        <row r="282">
          <cell r="A282">
            <v>36700</v>
          </cell>
          <cell r="B282" t="str">
            <v>Kapal</v>
          </cell>
          <cell r="C282" t="str">
            <v>P_Penebel</v>
          </cell>
          <cell r="D282">
            <v>100</v>
          </cell>
          <cell r="E282" t="str">
            <v>EF</v>
          </cell>
          <cell r="F282">
            <v>0.78472222222222221</v>
          </cell>
          <cell r="I282">
            <v>0.78541666666666676</v>
          </cell>
          <cell r="K282" t="str">
            <v>M</v>
          </cell>
          <cell r="M282">
            <v>6.94444444444553E-4</v>
          </cell>
          <cell r="P282">
            <v>49.073333333341004</v>
          </cell>
          <cell r="Q282" t="str">
            <v>41e</v>
          </cell>
          <cell r="R282" t="str">
            <v>Rele bekerja tanpa penyebab yang jelas, PMT  masuk kembali</v>
          </cell>
          <cell r="S282" t="str">
            <v xml:space="preserve">Cuaca cerah </v>
          </cell>
          <cell r="T282">
            <v>0</v>
          </cell>
          <cell r="U282">
            <v>6.94444444444553E-4</v>
          </cell>
          <cell r="V282">
            <v>0</v>
          </cell>
          <cell r="W282">
            <v>0</v>
          </cell>
          <cell r="X282">
            <v>0</v>
          </cell>
          <cell r="Y282">
            <v>6.94444444444553E-4</v>
          </cell>
          <cell r="Z282">
            <v>101</v>
          </cell>
          <cell r="AA282" t="str">
            <v>R</v>
          </cell>
          <cell r="AB282">
            <v>0</v>
          </cell>
          <cell r="AC282">
            <v>1</v>
          </cell>
          <cell r="AD282">
            <v>1</v>
          </cell>
          <cell r="AE282">
            <v>1</v>
          </cell>
          <cell r="AF282">
            <v>0</v>
          </cell>
          <cell r="AG282">
            <v>1</v>
          </cell>
        </row>
        <row r="283">
          <cell r="A283">
            <v>36700</v>
          </cell>
          <cell r="B283" t="str">
            <v>Pesanggaran</v>
          </cell>
          <cell r="C283" t="str">
            <v>P_Bunisari</v>
          </cell>
          <cell r="D283">
            <v>180</v>
          </cell>
          <cell r="E283" t="str">
            <v>OC/M</v>
          </cell>
          <cell r="F283">
            <v>0.96805555555555556</v>
          </cell>
          <cell r="I283">
            <v>1.0090277777777776</v>
          </cell>
          <cell r="K283" t="str">
            <v>R</v>
          </cell>
          <cell r="M283">
            <v>4.0972222222222077E-2</v>
          </cell>
          <cell r="N283">
            <v>90</v>
          </cell>
          <cell r="O283">
            <v>145</v>
          </cell>
          <cell r="P283">
            <v>5211.5879999999815</v>
          </cell>
          <cell r="Q283">
            <v>27</v>
          </cell>
          <cell r="R283" t="str">
            <v>PMT / Lastrener terbuka</v>
          </cell>
          <cell r="S283" t="str">
            <v>Jumpar CO.Trafo KA.395 Rusak</v>
          </cell>
          <cell r="T283">
            <v>0</v>
          </cell>
          <cell r="U283">
            <v>4.0972222222222077E-2</v>
          </cell>
          <cell r="V283">
            <v>0</v>
          </cell>
          <cell r="W283">
            <v>0</v>
          </cell>
          <cell r="X283">
            <v>0</v>
          </cell>
          <cell r="Y283">
            <v>4.0972222222222077E-2</v>
          </cell>
          <cell r="Z283">
            <v>158</v>
          </cell>
          <cell r="AA283" t="str">
            <v>R</v>
          </cell>
          <cell r="AB283">
            <v>1</v>
          </cell>
          <cell r="AC283">
            <v>0</v>
          </cell>
          <cell r="AD283">
            <v>1</v>
          </cell>
          <cell r="AE283">
            <v>0</v>
          </cell>
          <cell r="AF283">
            <v>0</v>
          </cell>
          <cell r="AG283">
            <v>1</v>
          </cell>
        </row>
        <row r="284">
          <cell r="A284">
            <v>36700</v>
          </cell>
          <cell r="B284" t="str">
            <v>Pesanggaran</v>
          </cell>
          <cell r="C284" t="str">
            <v>P_Bakung_Sari</v>
          </cell>
          <cell r="D284">
            <v>120</v>
          </cell>
          <cell r="E284" t="str">
            <v>OC</v>
          </cell>
          <cell r="F284">
            <v>0.96805555555555556</v>
          </cell>
          <cell r="I284">
            <v>0.96944444444444444</v>
          </cell>
          <cell r="K284" t="str">
            <v>R</v>
          </cell>
          <cell r="M284">
            <v>1.388888888888884E-3</v>
          </cell>
          <cell r="N284">
            <v>70</v>
          </cell>
          <cell r="O284">
            <v>95</v>
          </cell>
          <cell r="P284">
            <v>117.77599999999958</v>
          </cell>
          <cell r="Q284">
            <v>56</v>
          </cell>
          <cell r="R284" t="str">
            <v>Rele bekerja karena ikutan (sympthetic tripping).</v>
          </cell>
          <cell r="T284">
            <v>0</v>
          </cell>
          <cell r="U284">
            <v>1.388888888888884E-3</v>
          </cell>
          <cell r="V284">
            <v>0</v>
          </cell>
          <cell r="W284">
            <v>0</v>
          </cell>
          <cell r="X284">
            <v>0</v>
          </cell>
          <cell r="Y284">
            <v>1.388888888888884E-3</v>
          </cell>
          <cell r="Z284">
            <v>156</v>
          </cell>
          <cell r="AA284" t="str">
            <v>R</v>
          </cell>
          <cell r="AB284">
            <v>1</v>
          </cell>
          <cell r="AC284">
            <v>0</v>
          </cell>
          <cell r="AD284">
            <v>1</v>
          </cell>
          <cell r="AE284">
            <v>1</v>
          </cell>
          <cell r="AF284">
            <v>0</v>
          </cell>
          <cell r="AG284">
            <v>1</v>
          </cell>
        </row>
        <row r="285">
          <cell r="A285">
            <v>36701</v>
          </cell>
          <cell r="B285" t="str">
            <v>Gianyar</v>
          </cell>
          <cell r="C285" t="str">
            <v>P_Susut</v>
          </cell>
          <cell r="D285">
            <v>12</v>
          </cell>
          <cell r="E285" t="str">
            <v>EF</v>
          </cell>
          <cell r="F285">
            <v>0.60833333333333328</v>
          </cell>
          <cell r="G285">
            <v>0.60902777777777783</v>
          </cell>
          <cell r="M285">
            <v>6.94444444444553E-4</v>
          </cell>
          <cell r="N285">
            <v>12</v>
          </cell>
          <cell r="O285">
            <v>12</v>
          </cell>
          <cell r="P285">
            <v>5.88880000000092</v>
          </cell>
          <cell r="Q285" t="str">
            <v>41e</v>
          </cell>
          <cell r="R285" t="str">
            <v>Rele bekerja tanpa penyebab yang jelas, PMT  masuk kembali</v>
          </cell>
          <cell r="S285" t="str">
            <v>Reclos sukses</v>
          </cell>
          <cell r="T285">
            <v>6.94444444444553E-4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6.94444444444553E-4</v>
          </cell>
          <cell r="Z285">
            <v>67</v>
          </cell>
          <cell r="AA285" t="str">
            <v>R</v>
          </cell>
          <cell r="AB285">
            <v>0</v>
          </cell>
          <cell r="AC285">
            <v>0</v>
          </cell>
          <cell r="AD285">
            <v>1</v>
          </cell>
          <cell r="AE285">
            <v>1</v>
          </cell>
          <cell r="AF285">
            <v>0</v>
          </cell>
          <cell r="AG285">
            <v>0</v>
          </cell>
        </row>
        <row r="286">
          <cell r="A286">
            <v>36701</v>
          </cell>
          <cell r="B286" t="str">
            <v>Kapal</v>
          </cell>
          <cell r="C286" t="str">
            <v>P_Tabanan</v>
          </cell>
          <cell r="D286">
            <v>140</v>
          </cell>
          <cell r="E286" t="str">
            <v>EF</v>
          </cell>
          <cell r="F286">
            <v>0.78611111111111109</v>
          </cell>
          <cell r="G286">
            <v>0.78680555555555554</v>
          </cell>
          <cell r="M286">
            <v>6.9444444444444198E-4</v>
          </cell>
          <cell r="N286">
            <v>150</v>
          </cell>
          <cell r="O286">
            <v>145</v>
          </cell>
          <cell r="P286">
            <v>68.702666666666417</v>
          </cell>
          <cell r="Q286" t="str">
            <v>41e</v>
          </cell>
          <cell r="R286" t="str">
            <v>Rele bekerja tanpa penyebab yang jelas, PMT  masuk kembali</v>
          </cell>
          <cell r="S286" t="str">
            <v>Recloser sukses</v>
          </cell>
          <cell r="T286">
            <v>6.9444444444444198E-4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6.9444444444444198E-4</v>
          </cell>
          <cell r="Z286">
            <v>96</v>
          </cell>
          <cell r="AA286" t="str">
            <v>R</v>
          </cell>
          <cell r="AB286">
            <v>0</v>
          </cell>
          <cell r="AC286">
            <v>0</v>
          </cell>
          <cell r="AD286">
            <v>1</v>
          </cell>
          <cell r="AE286">
            <v>1</v>
          </cell>
          <cell r="AF286">
            <v>0</v>
          </cell>
          <cell r="AG286">
            <v>0</v>
          </cell>
        </row>
        <row r="287">
          <cell r="A287">
            <v>36702</v>
          </cell>
          <cell r="B287" t="str">
            <v>GH_Unud</v>
          </cell>
          <cell r="C287" t="str">
            <v>LBS4_BKKBN</v>
          </cell>
          <cell r="D287">
            <v>0</v>
          </cell>
          <cell r="H287">
            <v>0.38194444444444442</v>
          </cell>
          <cell r="I287">
            <v>0.50972222222222219</v>
          </cell>
          <cell r="K287" t="str">
            <v>RR</v>
          </cell>
          <cell r="M287">
            <v>0.12777777777777777</v>
          </cell>
          <cell r="P287">
            <v>0</v>
          </cell>
          <cell r="Q287">
            <v>92</v>
          </cell>
          <cell r="R287" t="str">
            <v xml:space="preserve">Karena pemeliharaan </v>
          </cell>
          <cell r="S287" t="str">
            <v xml:space="preserve">Har sesuai jadwal semua beban di manuper </v>
          </cell>
          <cell r="T287">
            <v>0</v>
          </cell>
          <cell r="U287">
            <v>0</v>
          </cell>
          <cell r="V287">
            <v>0</v>
          </cell>
          <cell r="W287">
            <v>0.12777777777777777</v>
          </cell>
          <cell r="X287">
            <v>0</v>
          </cell>
          <cell r="Y287">
            <v>0.12777777777777777</v>
          </cell>
          <cell r="Z287">
            <v>334</v>
          </cell>
          <cell r="AA287" t="str">
            <v>L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36702</v>
          </cell>
          <cell r="B288" t="str">
            <v>GD_GKN</v>
          </cell>
          <cell r="C288" t="str">
            <v>LBS3_BPD</v>
          </cell>
          <cell r="D288">
            <v>0</v>
          </cell>
          <cell r="H288">
            <v>0.38263888888888892</v>
          </cell>
          <cell r="I288">
            <v>0.42499999999999999</v>
          </cell>
          <cell r="K288" t="str">
            <v>RR</v>
          </cell>
          <cell r="M288">
            <v>4.2361111111111072E-2</v>
          </cell>
          <cell r="P288">
            <v>0</v>
          </cell>
          <cell r="Q288">
            <v>92</v>
          </cell>
          <cell r="R288" t="str">
            <v xml:space="preserve">Karena pemeliharaan </v>
          </cell>
          <cell r="S288" t="str">
            <v xml:space="preserve">Har sesuai jadwal semua beban di manuper </v>
          </cell>
          <cell r="T288">
            <v>0</v>
          </cell>
          <cell r="U288">
            <v>0</v>
          </cell>
          <cell r="V288">
            <v>0</v>
          </cell>
          <cell r="W288">
            <v>4.2361111111111072E-2</v>
          </cell>
          <cell r="X288">
            <v>0</v>
          </cell>
          <cell r="Y288">
            <v>4.2361111111111072E-2</v>
          </cell>
          <cell r="Z288">
            <v>872</v>
          </cell>
          <cell r="AA288" t="str">
            <v>L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36702</v>
          </cell>
          <cell r="B289" t="str">
            <v>Gianyar</v>
          </cell>
          <cell r="C289" t="str">
            <v>P_Susut</v>
          </cell>
          <cell r="D289">
            <v>12</v>
          </cell>
          <cell r="E289" t="str">
            <v>EF</v>
          </cell>
          <cell r="F289">
            <v>0.4680555555555555</v>
          </cell>
          <cell r="G289">
            <v>0.46875</v>
          </cell>
          <cell r="M289">
            <v>6.9444444444449749E-4</v>
          </cell>
          <cell r="N289">
            <v>12</v>
          </cell>
          <cell r="O289">
            <v>12</v>
          </cell>
          <cell r="P289">
            <v>5.8888000000004492</v>
          </cell>
          <cell r="Q289" t="str">
            <v>41e</v>
          </cell>
          <cell r="R289" t="str">
            <v>Rele bekerja tanpa penyebab yang jelas, PMT  masuk kembali</v>
          </cell>
          <cell r="S289" t="str">
            <v>Recloser sukses</v>
          </cell>
          <cell r="T289">
            <v>6.9444444444449749E-4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67</v>
          </cell>
          <cell r="AA289" t="str">
            <v>R</v>
          </cell>
          <cell r="AB289">
            <v>0</v>
          </cell>
          <cell r="AC289">
            <v>0</v>
          </cell>
          <cell r="AD289">
            <v>1</v>
          </cell>
          <cell r="AE289">
            <v>1</v>
          </cell>
          <cell r="AF289">
            <v>0</v>
          </cell>
          <cell r="AG289">
            <v>0</v>
          </cell>
        </row>
        <row r="290">
          <cell r="A290">
            <v>36702</v>
          </cell>
          <cell r="B290" t="str">
            <v>Gianyar</v>
          </cell>
          <cell r="C290" t="str">
            <v>P_Blahbatuh</v>
          </cell>
          <cell r="D290">
            <v>96</v>
          </cell>
          <cell r="E290" t="str">
            <v>OC</v>
          </cell>
          <cell r="F290">
            <v>0.68958333333333333</v>
          </cell>
          <cell r="I290">
            <v>0.69027777777777777</v>
          </cell>
          <cell r="J290">
            <v>0.69097222222222221</v>
          </cell>
          <cell r="K290" t="str">
            <v>R</v>
          </cell>
          <cell r="M290">
            <v>1.388888888888884E-3</v>
          </cell>
          <cell r="P290">
            <v>94.220799999999656</v>
          </cell>
          <cell r="Q290" t="str">
            <v>41f</v>
          </cell>
          <cell r="R290" t="str">
            <v>Reclose Gagal</v>
          </cell>
          <cell r="S290" t="str">
            <v>Dicoba gagal (dilokalisir line utama), F_Sukawati dimanuver ke P_Ubud</v>
          </cell>
          <cell r="T290">
            <v>0</v>
          </cell>
          <cell r="U290">
            <v>0</v>
          </cell>
          <cell r="V290">
            <v>1.388888888888884E-3</v>
          </cell>
          <cell r="W290">
            <v>0</v>
          </cell>
          <cell r="X290">
            <v>0</v>
          </cell>
          <cell r="Y290">
            <v>1.388888888888884E-3</v>
          </cell>
          <cell r="Z290">
            <v>66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1</v>
          </cell>
          <cell r="AF290">
            <v>0</v>
          </cell>
          <cell r="AG290">
            <v>1</v>
          </cell>
        </row>
        <row r="291">
          <cell r="A291">
            <v>36702</v>
          </cell>
          <cell r="B291" t="str">
            <v>Gianyar</v>
          </cell>
          <cell r="C291" t="str">
            <v>P_Blahbatuh</v>
          </cell>
          <cell r="D291">
            <v>96</v>
          </cell>
          <cell r="E291" t="str">
            <v>OC</v>
          </cell>
          <cell r="F291">
            <v>0.69027777777777777</v>
          </cell>
          <cell r="I291">
            <v>0.70763888888888893</v>
          </cell>
          <cell r="K291" t="str">
            <v>R</v>
          </cell>
          <cell r="M291">
            <v>1.736111111111116E-2</v>
          </cell>
          <cell r="N291">
            <v>104</v>
          </cell>
          <cell r="O291">
            <v>164</v>
          </cell>
          <cell r="P291">
            <v>1177.7600000000032</v>
          </cell>
          <cell r="Q291" t="str">
            <v>41a</v>
          </cell>
          <cell r="R291" t="str">
            <v>Pemutus tegangan menengah terbuka, pelebur tegangan menengah putus karena pohon / dahan / layang - layang</v>
          </cell>
          <cell r="S291" t="str">
            <v>SUTM tertimpa layang layang di Tegal Tugu</v>
          </cell>
          <cell r="T291">
            <v>0</v>
          </cell>
          <cell r="U291">
            <v>1.736111111111116E-2</v>
          </cell>
          <cell r="V291">
            <v>0</v>
          </cell>
          <cell r="W291">
            <v>0</v>
          </cell>
          <cell r="X291">
            <v>0</v>
          </cell>
          <cell r="Y291">
            <v>1.736111111111116E-2</v>
          </cell>
          <cell r="Z291">
            <v>66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36702</v>
          </cell>
          <cell r="B292" t="str">
            <v>GH_Sakah</v>
          </cell>
          <cell r="C292" t="str">
            <v>LBS1_P_Blahbatuh</v>
          </cell>
          <cell r="D292">
            <v>0</v>
          </cell>
          <cell r="H292">
            <v>0.64930555555555558</v>
          </cell>
          <cell r="I292">
            <v>0.70833333333333337</v>
          </cell>
          <cell r="K292" t="str">
            <v>RR</v>
          </cell>
          <cell r="M292">
            <v>5.902777777777779E-2</v>
          </cell>
          <cell r="P292">
            <v>0</v>
          </cell>
          <cell r="Q292">
            <v>93</v>
          </cell>
          <cell r="R292" t="str">
            <v>Karena pelaksanaan perubahan tegangan menengah</v>
          </cell>
          <cell r="S292" t="str">
            <v>Manuver Beban</v>
          </cell>
          <cell r="T292">
            <v>0</v>
          </cell>
          <cell r="U292">
            <v>0</v>
          </cell>
          <cell r="V292">
            <v>0</v>
          </cell>
          <cell r="W292">
            <v>5.902777777777779E-2</v>
          </cell>
          <cell r="X292">
            <v>0</v>
          </cell>
          <cell r="Y292">
            <v>5.902777777777779E-2</v>
          </cell>
          <cell r="Z292">
            <v>421</v>
          </cell>
          <cell r="AA292" t="str">
            <v>L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1</v>
          </cell>
          <cell r="AG292">
            <v>1</v>
          </cell>
        </row>
        <row r="293">
          <cell r="A293">
            <v>36702</v>
          </cell>
          <cell r="B293" t="str">
            <v>GH_Sakah</v>
          </cell>
          <cell r="C293" t="str">
            <v>LBS3_Kopel</v>
          </cell>
          <cell r="D293">
            <v>0</v>
          </cell>
          <cell r="H293">
            <v>0.7090277777777777</v>
          </cell>
          <cell r="I293">
            <v>0.64930555555555558</v>
          </cell>
          <cell r="K293" t="str">
            <v>RR</v>
          </cell>
          <cell r="M293">
            <v>0</v>
          </cell>
          <cell r="P293">
            <v>0</v>
          </cell>
          <cell r="Q293">
            <v>93</v>
          </cell>
          <cell r="R293" t="str">
            <v>Karena pelaksanaan perubahan tegangan menengah</v>
          </cell>
          <cell r="S293" t="str">
            <v>Manuver Beban</v>
          </cell>
          <cell r="T293">
            <v>0</v>
          </cell>
          <cell r="U293">
            <v>0</v>
          </cell>
          <cell r="V293">
            <v>0</v>
          </cell>
          <cell r="W293">
            <v>-5.9722222222222121E-2</v>
          </cell>
          <cell r="X293">
            <v>0</v>
          </cell>
          <cell r="Y293">
            <v>-5.9722222222222121E-2</v>
          </cell>
          <cell r="Z293">
            <v>423</v>
          </cell>
          <cell r="AA293" t="str">
            <v>L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36702</v>
          </cell>
          <cell r="B294" t="str">
            <v>Kapal</v>
          </cell>
          <cell r="C294" t="str">
            <v>P_Marga</v>
          </cell>
          <cell r="D294">
            <v>70</v>
          </cell>
          <cell r="E294" t="str">
            <v>EF</v>
          </cell>
          <cell r="F294">
            <v>0.75138888888888899</v>
          </cell>
          <cell r="G294">
            <v>0.75208333333333333</v>
          </cell>
          <cell r="K294" t="str">
            <v>M</v>
          </cell>
          <cell r="M294">
            <v>6.9444444444433095E-4</v>
          </cell>
          <cell r="N294">
            <v>70</v>
          </cell>
          <cell r="O294">
            <v>70</v>
          </cell>
          <cell r="P294">
            <v>34.351333333327716</v>
          </cell>
          <cell r="Q294" t="str">
            <v>41e</v>
          </cell>
          <cell r="R294" t="str">
            <v>Rele bekerja tanpa penyebab yang jelas, PMT  masuk kembali</v>
          </cell>
          <cell r="S294" t="str">
            <v>Reclose sukses/Hujan lebat di Marga.</v>
          </cell>
          <cell r="T294">
            <v>6.9444444444433095E-4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6.9444444444433095E-4</v>
          </cell>
          <cell r="Z294">
            <v>110</v>
          </cell>
          <cell r="AA294" t="str">
            <v>R</v>
          </cell>
          <cell r="AB294">
            <v>0</v>
          </cell>
          <cell r="AC294">
            <v>1</v>
          </cell>
          <cell r="AD294">
            <v>1</v>
          </cell>
          <cell r="AE294">
            <v>1</v>
          </cell>
          <cell r="AF294">
            <v>0</v>
          </cell>
          <cell r="AG294">
            <v>0</v>
          </cell>
        </row>
        <row r="295">
          <cell r="A295">
            <v>36702</v>
          </cell>
          <cell r="B295" t="str">
            <v>Gianyar</v>
          </cell>
          <cell r="C295" t="str">
            <v>P_Ubud</v>
          </cell>
          <cell r="D295">
            <v>118</v>
          </cell>
          <cell r="E295" t="str">
            <v>OC</v>
          </cell>
          <cell r="F295">
            <v>0.92013888888888884</v>
          </cell>
          <cell r="I295">
            <v>0.92083333333333339</v>
          </cell>
          <cell r="K295" t="str">
            <v>R</v>
          </cell>
          <cell r="M295">
            <v>6.94444444444553E-4</v>
          </cell>
          <cell r="N295">
            <v>70</v>
          </cell>
          <cell r="O295">
            <v>86</v>
          </cell>
          <cell r="P295">
            <v>57.906533333342381</v>
          </cell>
          <cell r="Q295" t="str">
            <v>41e</v>
          </cell>
          <cell r="R295" t="str">
            <v>Rele bekerja tanpa penyebab yang jelas, PMT  masuk kembali</v>
          </cell>
          <cell r="T295">
            <v>0</v>
          </cell>
          <cell r="U295">
            <v>6.94444444444553E-4</v>
          </cell>
          <cell r="V295">
            <v>0</v>
          </cell>
          <cell r="W295">
            <v>0</v>
          </cell>
          <cell r="X295">
            <v>0</v>
          </cell>
          <cell r="Y295">
            <v>6.94444444444553E-4</v>
          </cell>
          <cell r="Z295">
            <v>69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1</v>
          </cell>
          <cell r="AF295">
            <v>0</v>
          </cell>
          <cell r="AG295">
            <v>1</v>
          </cell>
        </row>
        <row r="296">
          <cell r="A296">
            <v>36702</v>
          </cell>
          <cell r="B296" t="str">
            <v>GH_Klungkung</v>
          </cell>
          <cell r="C296" t="str">
            <v>LBS3_F_Semarapura</v>
          </cell>
          <cell r="D296">
            <v>0</v>
          </cell>
          <cell r="F296">
            <v>0.92013888888888884</v>
          </cell>
          <cell r="I296">
            <v>0.92083333333333339</v>
          </cell>
          <cell r="K296" t="str">
            <v>R</v>
          </cell>
          <cell r="M296">
            <v>6.94444444444553E-4</v>
          </cell>
          <cell r="N296">
            <v>0</v>
          </cell>
          <cell r="O296">
            <v>0</v>
          </cell>
          <cell r="P296">
            <v>0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393</v>
          </cell>
          <cell r="AA296" t="str">
            <v>L</v>
          </cell>
          <cell r="AB296">
            <v>0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36702</v>
          </cell>
          <cell r="B297" t="str">
            <v>GH_Klungkung</v>
          </cell>
          <cell r="C297" t="str">
            <v>LBS4_F_Dawan</v>
          </cell>
          <cell r="D297">
            <v>0</v>
          </cell>
          <cell r="F297">
            <v>0.92013888888888884</v>
          </cell>
          <cell r="I297">
            <v>0.92152777777777783</v>
          </cell>
          <cell r="K297" t="str">
            <v>R</v>
          </cell>
          <cell r="M297">
            <v>1.388888888888995E-3</v>
          </cell>
          <cell r="N297">
            <v>0</v>
          </cell>
          <cell r="O297">
            <v>0</v>
          </cell>
          <cell r="P297">
            <v>0</v>
          </cell>
          <cell r="Q297" t="str">
            <v>41e</v>
          </cell>
          <cell r="R297" t="str">
            <v>Rele bekerja tanpa penyebab yang jelas, PMT  masuk kembali</v>
          </cell>
          <cell r="T297">
            <v>0</v>
          </cell>
          <cell r="U297">
            <v>1.388888888888995E-3</v>
          </cell>
          <cell r="V297">
            <v>0</v>
          </cell>
          <cell r="W297">
            <v>0</v>
          </cell>
          <cell r="X297">
            <v>0</v>
          </cell>
          <cell r="Y297">
            <v>1.388888888888995E-3</v>
          </cell>
          <cell r="Z297">
            <v>394</v>
          </cell>
          <cell r="AA297" t="str">
            <v>L</v>
          </cell>
          <cell r="AB297">
            <v>0</v>
          </cell>
          <cell r="AC297">
            <v>0</v>
          </cell>
          <cell r="AD297">
            <v>1</v>
          </cell>
          <cell r="AE297">
            <v>0</v>
          </cell>
          <cell r="AF297">
            <v>0</v>
          </cell>
          <cell r="AG297">
            <v>1</v>
          </cell>
        </row>
        <row r="298">
          <cell r="A298">
            <v>36702</v>
          </cell>
          <cell r="B298" t="str">
            <v>GH_Sakah</v>
          </cell>
          <cell r="C298" t="str">
            <v>LBS5_F_Batuan</v>
          </cell>
          <cell r="D298">
            <v>0</v>
          </cell>
          <cell r="H298">
            <v>0.95416666666666661</v>
          </cell>
          <cell r="I298">
            <v>0.96666666666666667</v>
          </cell>
          <cell r="K298" t="str">
            <v>RR</v>
          </cell>
          <cell r="M298">
            <v>1.2500000000000067E-2</v>
          </cell>
          <cell r="P298">
            <v>0</v>
          </cell>
          <cell r="Q298" t="str">
            <v>44b</v>
          </cell>
          <cell r="R298" t="str">
            <v>Jumper SUTM putus</v>
          </cell>
          <cell r="S298" t="str">
            <v>Perbaikan jamperan phasa T putus di jln. Raya Emas</v>
          </cell>
          <cell r="T298">
            <v>0</v>
          </cell>
          <cell r="U298">
            <v>0</v>
          </cell>
          <cell r="V298">
            <v>0</v>
          </cell>
          <cell r="W298">
            <v>1.2500000000000067E-2</v>
          </cell>
          <cell r="X298">
            <v>0</v>
          </cell>
          <cell r="Y298">
            <v>1.2500000000000067E-2</v>
          </cell>
          <cell r="Z298">
            <v>425</v>
          </cell>
          <cell r="AA298" t="str">
            <v>L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36703</v>
          </cell>
          <cell r="B299" t="str">
            <v>Nusa Dua</v>
          </cell>
          <cell r="C299" t="str">
            <v>P_Ungasan</v>
          </cell>
          <cell r="D299">
            <v>50</v>
          </cell>
          <cell r="E299" t="str">
            <v>OC</v>
          </cell>
          <cell r="F299">
            <v>0.18819444444444444</v>
          </cell>
          <cell r="G299">
            <v>0.18888888888888888</v>
          </cell>
          <cell r="M299">
            <v>6.9444444444444198E-4</v>
          </cell>
          <cell r="N299">
            <v>0</v>
          </cell>
          <cell r="O299">
            <v>0</v>
          </cell>
          <cell r="P299">
            <v>24.53666666666658</v>
          </cell>
          <cell r="Q299" t="str">
            <v>41f</v>
          </cell>
          <cell r="R299" t="str">
            <v>Reclose Gagal</v>
          </cell>
          <cell r="S299" t="str">
            <v>Reclose gagal</v>
          </cell>
          <cell r="T299">
            <v>6.9444444444444198E-4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6.9444444444444198E-4</v>
          </cell>
          <cell r="Z299">
            <v>135</v>
          </cell>
          <cell r="AA299" t="str">
            <v>R</v>
          </cell>
          <cell r="AB299">
            <v>0</v>
          </cell>
          <cell r="AC299">
            <v>0</v>
          </cell>
          <cell r="AD299">
            <v>1</v>
          </cell>
          <cell r="AE299">
            <v>1</v>
          </cell>
          <cell r="AF299">
            <v>0</v>
          </cell>
          <cell r="AG299">
            <v>0</v>
          </cell>
        </row>
        <row r="300">
          <cell r="A300">
            <v>36703</v>
          </cell>
          <cell r="B300" t="str">
            <v>Nusa Dua</v>
          </cell>
          <cell r="C300" t="str">
            <v>P_Ungasan</v>
          </cell>
          <cell r="D300">
            <v>50</v>
          </cell>
          <cell r="E300" t="str">
            <v xml:space="preserve"> -</v>
          </cell>
          <cell r="F300">
            <v>0.18888888888888888</v>
          </cell>
          <cell r="I300">
            <v>0.20277777777777781</v>
          </cell>
          <cell r="K300" t="str">
            <v>M</v>
          </cell>
          <cell r="M300">
            <v>1.3888888888888923E-2</v>
          </cell>
          <cell r="N300">
            <v>18</v>
          </cell>
          <cell r="O300">
            <v>16</v>
          </cell>
          <cell r="P300">
            <v>490.73333333333454</v>
          </cell>
          <cell r="Q300" t="str">
            <v>41e</v>
          </cell>
          <cell r="R300" t="str">
            <v>Rele bekerja tanpa penyebab yang jelas, PMT  masuk kembali</v>
          </cell>
          <cell r="S300" t="str">
            <v>Gangguan belum ditemukan,             sementara dilokalisir sampai di PTS Kampial</v>
          </cell>
          <cell r="T300">
            <v>0</v>
          </cell>
          <cell r="U300">
            <v>1.3888888888888923E-2</v>
          </cell>
          <cell r="V300">
            <v>0</v>
          </cell>
          <cell r="W300">
            <v>0</v>
          </cell>
          <cell r="X300">
            <v>0</v>
          </cell>
          <cell r="Y300">
            <v>1.3888888888888923E-2</v>
          </cell>
          <cell r="Z300">
            <v>135</v>
          </cell>
          <cell r="AA300" t="str">
            <v>R</v>
          </cell>
          <cell r="AB300">
            <v>0</v>
          </cell>
          <cell r="AC300">
            <v>1</v>
          </cell>
          <cell r="AD300">
            <v>1</v>
          </cell>
          <cell r="AE300">
            <v>0</v>
          </cell>
          <cell r="AF300">
            <v>0</v>
          </cell>
          <cell r="AG300">
            <v>1</v>
          </cell>
        </row>
        <row r="301">
          <cell r="A301">
            <v>36703</v>
          </cell>
          <cell r="B301" t="str">
            <v>GH_Tuban</v>
          </cell>
          <cell r="C301" t="str">
            <v>LBS1_Bali_Bintang</v>
          </cell>
          <cell r="D301">
            <v>0</v>
          </cell>
          <cell r="H301">
            <v>0.49722222222222223</v>
          </cell>
          <cell r="I301">
            <v>0.26805555555555555</v>
          </cell>
          <cell r="K301" t="str">
            <v>RR</v>
          </cell>
          <cell r="M301">
            <v>0</v>
          </cell>
          <cell r="P301">
            <v>0</v>
          </cell>
          <cell r="Q301" t="str">
            <v>41e</v>
          </cell>
          <cell r="R301" t="str">
            <v>Rele bekerja tanpa penyebab yang jelas, PMT  masuk kembali</v>
          </cell>
          <cell r="S301" t="str">
            <v>Perbk. Cubikle di htl. Sol Paradise</v>
          </cell>
          <cell r="T301">
            <v>0</v>
          </cell>
          <cell r="U301">
            <v>0</v>
          </cell>
          <cell r="V301">
            <v>0</v>
          </cell>
          <cell r="W301">
            <v>-0.22916666666666669</v>
          </cell>
          <cell r="X301">
            <v>0</v>
          </cell>
          <cell r="Y301">
            <v>-0.22916666666666669</v>
          </cell>
          <cell r="Z301">
            <v>211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1</v>
          </cell>
        </row>
        <row r="302">
          <cell r="A302">
            <v>36703</v>
          </cell>
          <cell r="B302" t="str">
            <v>Nusa Dua</v>
          </cell>
          <cell r="C302" t="str">
            <v>P_Ungasan</v>
          </cell>
          <cell r="D302">
            <v>16</v>
          </cell>
          <cell r="E302" t="str">
            <v>OC</v>
          </cell>
          <cell r="F302">
            <v>0.27291666666666664</v>
          </cell>
          <cell r="G302">
            <v>0.27361111111111108</v>
          </cell>
          <cell r="M302">
            <v>6.9444444444444198E-4</v>
          </cell>
          <cell r="N302">
            <v>0</v>
          </cell>
          <cell r="O302">
            <v>0</v>
          </cell>
          <cell r="P302">
            <v>7.8517333333333053</v>
          </cell>
          <cell r="Q302" t="str">
            <v>41f</v>
          </cell>
          <cell r="R302" t="str">
            <v>Reclose Gagal</v>
          </cell>
          <cell r="S302" t="str">
            <v>Recloser gagal</v>
          </cell>
          <cell r="T302">
            <v>6.9444444444444198E-4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6.9444444444444198E-4</v>
          </cell>
          <cell r="Z302">
            <v>135</v>
          </cell>
          <cell r="AA302" t="str">
            <v>R</v>
          </cell>
          <cell r="AB302">
            <v>0</v>
          </cell>
          <cell r="AC302">
            <v>0</v>
          </cell>
          <cell r="AD302">
            <v>1</v>
          </cell>
          <cell r="AE302">
            <v>1</v>
          </cell>
          <cell r="AF302">
            <v>0</v>
          </cell>
          <cell r="AG302">
            <v>0</v>
          </cell>
        </row>
        <row r="303">
          <cell r="A303">
            <v>36703</v>
          </cell>
          <cell r="B303" t="str">
            <v>Nusa Dua</v>
          </cell>
          <cell r="C303" t="str">
            <v>P_Ungasan</v>
          </cell>
          <cell r="D303">
            <v>16</v>
          </cell>
          <cell r="F303">
            <v>0.27361111111111108</v>
          </cell>
          <cell r="I303">
            <v>0.27708333333333335</v>
          </cell>
          <cell r="K303" t="str">
            <v>M</v>
          </cell>
          <cell r="M303">
            <v>3.4722222222222654E-3</v>
          </cell>
          <cell r="N303">
            <v>16</v>
          </cell>
          <cell r="O303">
            <v>30</v>
          </cell>
          <cell r="P303">
            <v>39.258666666667153</v>
          </cell>
          <cell r="Q303">
            <v>24</v>
          </cell>
          <cell r="R303" t="str">
            <v>Transformator rusak</v>
          </cell>
          <cell r="S303" t="str">
            <v>Saat masukan PTS Kampial kemudian ditelusuri ditemukan trafo rusak di KA 301</v>
          </cell>
          <cell r="T303">
            <v>0</v>
          </cell>
          <cell r="U303">
            <v>3.4722222222222654E-3</v>
          </cell>
          <cell r="V303">
            <v>0</v>
          </cell>
          <cell r="W303">
            <v>0</v>
          </cell>
          <cell r="X303">
            <v>0</v>
          </cell>
          <cell r="Y303">
            <v>3.4722222222222654E-3</v>
          </cell>
          <cell r="Z303">
            <v>135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36703</v>
          </cell>
          <cell r="B304" t="str">
            <v>Nusa Dua</v>
          </cell>
          <cell r="C304" t="str">
            <v>P_Ungasan</v>
          </cell>
          <cell r="D304">
            <v>37</v>
          </cell>
          <cell r="H304">
            <v>0.57013888888888886</v>
          </cell>
          <cell r="I304">
            <v>0.57847222222222217</v>
          </cell>
          <cell r="K304" t="str">
            <v>MM</v>
          </cell>
          <cell r="M304">
            <v>8.3333333333333037E-3</v>
          </cell>
          <cell r="N304">
            <v>33</v>
          </cell>
          <cell r="O304">
            <v>37</v>
          </cell>
          <cell r="P304">
            <v>217.88559999999924</v>
          </cell>
          <cell r="Q304">
            <v>24</v>
          </cell>
          <cell r="R304" t="str">
            <v>Transformator rusak</v>
          </cell>
          <cell r="S304" t="str">
            <v>Penjamperan kembali Gardu KA 301</v>
          </cell>
          <cell r="T304">
            <v>0</v>
          </cell>
          <cell r="U304">
            <v>0</v>
          </cell>
          <cell r="V304">
            <v>0</v>
          </cell>
          <cell r="W304">
            <v>8.3333333333333037E-3</v>
          </cell>
          <cell r="X304">
            <v>0</v>
          </cell>
          <cell r="Y304">
            <v>8.3333333333333037E-3</v>
          </cell>
          <cell r="Z304">
            <v>135</v>
          </cell>
          <cell r="AA304" t="str">
            <v>R</v>
          </cell>
          <cell r="AB304">
            <v>0</v>
          </cell>
          <cell r="AC304">
            <v>2</v>
          </cell>
          <cell r="AD304">
            <v>0</v>
          </cell>
          <cell r="AE304">
            <v>0</v>
          </cell>
          <cell r="AF304">
            <v>1</v>
          </cell>
          <cell r="AG304">
            <v>1</v>
          </cell>
        </row>
        <row r="305">
          <cell r="A305">
            <v>36703</v>
          </cell>
          <cell r="B305" t="str">
            <v>Pesanggaran</v>
          </cell>
          <cell r="C305" t="str">
            <v>P_Pelabuhan</v>
          </cell>
          <cell r="D305">
            <v>120</v>
          </cell>
          <cell r="E305" t="str">
            <v>EF</v>
          </cell>
          <cell r="F305">
            <v>0.9145833333333333</v>
          </cell>
          <cell r="G305">
            <v>0.91527777777777775</v>
          </cell>
          <cell r="M305">
            <v>6.9444444444444198E-4</v>
          </cell>
          <cell r="N305">
            <v>94</v>
          </cell>
          <cell r="O305">
            <v>120</v>
          </cell>
          <cell r="P305">
            <v>58.887999999999792</v>
          </cell>
          <cell r="Q305" t="str">
            <v>41e</v>
          </cell>
          <cell r="R305" t="str">
            <v>Rele bekerja tanpa penyebab yang jelas, PMT  masuk kembali</v>
          </cell>
          <cell r="S305" t="str">
            <v>Recloser sukses</v>
          </cell>
          <cell r="T305">
            <v>6.9444444444444198E-4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6.9444444444444198E-4</v>
          </cell>
          <cell r="Z305">
            <v>160</v>
          </cell>
          <cell r="AA305" t="str">
            <v>R</v>
          </cell>
          <cell r="AB305">
            <v>0</v>
          </cell>
          <cell r="AC305">
            <v>0</v>
          </cell>
          <cell r="AD305">
            <v>1</v>
          </cell>
          <cell r="AE305">
            <v>1</v>
          </cell>
          <cell r="AF305">
            <v>0</v>
          </cell>
          <cell r="AG305">
            <v>0</v>
          </cell>
        </row>
        <row r="306">
          <cell r="A306">
            <v>36704</v>
          </cell>
          <cell r="B306" t="str">
            <v>Kapal</v>
          </cell>
          <cell r="C306" t="str">
            <v>P_Luwus</v>
          </cell>
          <cell r="D306">
            <v>20</v>
          </cell>
          <cell r="H306">
            <v>0.43333333333333335</v>
          </cell>
          <cell r="I306">
            <v>0.64722222222222225</v>
          </cell>
          <cell r="K306" t="str">
            <v>MM</v>
          </cell>
          <cell r="M306">
            <v>0.21388888888888891</v>
          </cell>
          <cell r="N306">
            <v>20</v>
          </cell>
          <cell r="O306">
            <v>20</v>
          </cell>
          <cell r="P306">
            <v>3022.9173333333338</v>
          </cell>
          <cell r="Q306">
            <v>92</v>
          </cell>
          <cell r="R306" t="str">
            <v xml:space="preserve">Karena pemeliharaan </v>
          </cell>
          <cell r="S306" t="str">
            <v>Pemeliharaan sesuai jadual (Perabasan, ganti CO dan ps arde)</v>
          </cell>
          <cell r="T306">
            <v>0</v>
          </cell>
          <cell r="U306">
            <v>0</v>
          </cell>
          <cell r="V306">
            <v>0</v>
          </cell>
          <cell r="W306">
            <v>0.21388888888888891</v>
          </cell>
          <cell r="X306">
            <v>0</v>
          </cell>
          <cell r="Y306">
            <v>0.21388888888888891</v>
          </cell>
          <cell r="Z306">
            <v>108</v>
          </cell>
          <cell r="AA306" t="str">
            <v>R</v>
          </cell>
          <cell r="AB306">
            <v>0</v>
          </cell>
          <cell r="AC306">
            <v>2</v>
          </cell>
          <cell r="AD306">
            <v>0</v>
          </cell>
          <cell r="AE306">
            <v>0</v>
          </cell>
          <cell r="AF306">
            <v>1</v>
          </cell>
          <cell r="AG306">
            <v>1</v>
          </cell>
        </row>
        <row r="307">
          <cell r="A307">
            <v>36704</v>
          </cell>
          <cell r="B307" t="str">
            <v>Kapal</v>
          </cell>
          <cell r="C307" t="str">
            <v>P_Penebel</v>
          </cell>
          <cell r="D307">
            <v>35</v>
          </cell>
          <cell r="E307" t="str">
            <v>EF</v>
          </cell>
          <cell r="F307">
            <v>0.65833333333333333</v>
          </cell>
          <cell r="I307">
            <v>0.65902777777777777</v>
          </cell>
          <cell r="K307" t="str">
            <v>M</v>
          </cell>
          <cell r="M307">
            <v>6.9444444444444198E-4</v>
          </cell>
          <cell r="N307">
            <v>0</v>
          </cell>
          <cell r="O307">
            <v>0</v>
          </cell>
          <cell r="P307">
            <v>17.175666666666604</v>
          </cell>
          <cell r="Q307" t="str">
            <v>41f</v>
          </cell>
          <cell r="R307" t="str">
            <v>Reclose Gagal</v>
          </cell>
          <cell r="S307" t="str">
            <v>Dicoba gagal</v>
          </cell>
          <cell r="T307">
            <v>0</v>
          </cell>
          <cell r="U307">
            <v>6.9444444444444198E-4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101</v>
          </cell>
          <cell r="AA307" t="str">
            <v>R</v>
          </cell>
          <cell r="AB307">
            <v>0</v>
          </cell>
          <cell r="AC307">
            <v>1</v>
          </cell>
          <cell r="AD307">
            <v>1</v>
          </cell>
          <cell r="AE307">
            <v>1</v>
          </cell>
          <cell r="AF307">
            <v>0</v>
          </cell>
          <cell r="AG307">
            <v>1</v>
          </cell>
        </row>
        <row r="308">
          <cell r="A308">
            <v>36704</v>
          </cell>
          <cell r="B308" t="str">
            <v>Kapal</v>
          </cell>
          <cell r="C308" t="str">
            <v>P_Penebel</v>
          </cell>
          <cell r="D308">
            <v>35</v>
          </cell>
          <cell r="E308" t="str">
            <v>EF</v>
          </cell>
          <cell r="F308">
            <v>0.65902777777777777</v>
          </cell>
          <cell r="I308">
            <v>0.67638888888888893</v>
          </cell>
          <cell r="K308" t="str">
            <v>M</v>
          </cell>
          <cell r="M308">
            <v>1.736111111111116E-2</v>
          </cell>
          <cell r="N308">
            <v>10</v>
          </cell>
          <cell r="O308">
            <v>15</v>
          </cell>
          <cell r="P308">
            <v>429.39166666666785</v>
          </cell>
          <cell r="Q308" t="str">
            <v>41a</v>
          </cell>
          <cell r="R308" t="str">
            <v>Pemutus tegangan menengah terbuka, pelebur tegangan menengah putus karena pohon / dahan / layang - layang</v>
          </cell>
          <cell r="S308" t="str">
            <v>Konduktor kena layangan di Br.Soko TB 32</v>
          </cell>
          <cell r="T308">
            <v>0</v>
          </cell>
          <cell r="U308">
            <v>1.736111111111116E-2</v>
          </cell>
          <cell r="V308">
            <v>0</v>
          </cell>
          <cell r="W308">
            <v>0</v>
          </cell>
          <cell r="X308">
            <v>0</v>
          </cell>
          <cell r="Y308">
            <v>1.736111111111116E-2</v>
          </cell>
          <cell r="Z308">
            <v>101</v>
          </cell>
          <cell r="AA308" t="str">
            <v>R</v>
          </cell>
          <cell r="AB308">
            <v>0</v>
          </cell>
          <cell r="AC308">
            <v>1</v>
          </cell>
          <cell r="AD308">
            <v>1</v>
          </cell>
          <cell r="AE308">
            <v>0</v>
          </cell>
          <cell r="AF308">
            <v>0</v>
          </cell>
          <cell r="AG308">
            <v>1</v>
          </cell>
        </row>
        <row r="309">
          <cell r="A309">
            <v>36704</v>
          </cell>
          <cell r="B309" t="str">
            <v>Pesanggaran</v>
          </cell>
          <cell r="C309" t="str">
            <v>P_Pedungan</v>
          </cell>
          <cell r="D309">
            <v>200</v>
          </cell>
          <cell r="E309" t="str">
            <v>EF</v>
          </cell>
          <cell r="F309">
            <v>0.78194444444444444</v>
          </cell>
          <cell r="G309">
            <v>0.78263888888888899</v>
          </cell>
          <cell r="M309">
            <v>6.94444444444553E-4</v>
          </cell>
          <cell r="N309">
            <v>120</v>
          </cell>
          <cell r="O309">
            <v>120</v>
          </cell>
          <cell r="P309">
            <v>98.146666666682009</v>
          </cell>
          <cell r="Q309" t="str">
            <v>41e</v>
          </cell>
          <cell r="R309" t="str">
            <v>Rele bekerja tanpa penyebab yang jelas, PMT  masuk kembali</v>
          </cell>
          <cell r="S309" t="str">
            <v>Reclose sukses</v>
          </cell>
          <cell r="T309">
            <v>6.94444444444553E-4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6.94444444444553E-4</v>
          </cell>
          <cell r="Z309">
            <v>163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36704</v>
          </cell>
          <cell r="B310" t="str">
            <v>Pesanggaran</v>
          </cell>
          <cell r="C310" t="str">
            <v>P_Pedungan</v>
          </cell>
          <cell r="D310">
            <v>120</v>
          </cell>
          <cell r="E310" t="str">
            <v>EF</v>
          </cell>
          <cell r="F310">
            <v>0.78333333333333333</v>
          </cell>
          <cell r="I310">
            <v>0.8305555555555556</v>
          </cell>
          <cell r="K310" t="str">
            <v>M</v>
          </cell>
          <cell r="M310">
            <v>4.7222222222222276E-2</v>
          </cell>
          <cell r="N310">
            <v>195</v>
          </cell>
          <cell r="O310">
            <v>215</v>
          </cell>
          <cell r="P310">
            <v>4004.384000000005</v>
          </cell>
          <cell r="Q310" t="str">
            <v>44b</v>
          </cell>
          <cell r="R310" t="str">
            <v>Jumper SUTM putus</v>
          </cell>
          <cell r="S310" t="str">
            <v>Jump. SUTM di LBS. Br.Geladak Ngepong (Fhs.S&amp;T)</v>
          </cell>
          <cell r="T310">
            <v>0</v>
          </cell>
          <cell r="U310">
            <v>4.7222222222222276E-2</v>
          </cell>
          <cell r="V310">
            <v>0</v>
          </cell>
          <cell r="W310">
            <v>0</v>
          </cell>
          <cell r="X310">
            <v>0</v>
          </cell>
          <cell r="Y310">
            <v>4.7222222222222276E-2</v>
          </cell>
          <cell r="Z310">
            <v>163</v>
          </cell>
          <cell r="AA310" t="str">
            <v>R</v>
          </cell>
          <cell r="AB310">
            <v>0</v>
          </cell>
          <cell r="AC310">
            <v>1</v>
          </cell>
          <cell r="AD310">
            <v>1</v>
          </cell>
          <cell r="AE310">
            <v>0</v>
          </cell>
          <cell r="AF310">
            <v>0</v>
          </cell>
          <cell r="AG310">
            <v>1</v>
          </cell>
        </row>
        <row r="311">
          <cell r="A311">
            <v>36704</v>
          </cell>
          <cell r="B311" t="str">
            <v>Nusa Dua</v>
          </cell>
          <cell r="C311" t="str">
            <v>P_Ungasan</v>
          </cell>
          <cell r="D311">
            <v>40</v>
          </cell>
          <cell r="E311" t="str">
            <v>EF</v>
          </cell>
          <cell r="F311">
            <v>0.78749999999999998</v>
          </cell>
          <cell r="G311">
            <v>0.78819444444444453</v>
          </cell>
          <cell r="M311">
            <v>6.94444444444553E-4</v>
          </cell>
          <cell r="N311">
            <v>46</v>
          </cell>
          <cell r="O311">
            <v>60</v>
          </cell>
          <cell r="P311">
            <v>19.629333333336401</v>
          </cell>
          <cell r="Q311" t="str">
            <v>41e</v>
          </cell>
          <cell r="R311" t="str">
            <v>Rele bekerja tanpa penyebab yang jelas, PMT  masuk kembali</v>
          </cell>
          <cell r="S311" t="str">
            <v>Reclose sukses</v>
          </cell>
          <cell r="T311">
            <v>6.94444444444553E-4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6.94444444444553E-4</v>
          </cell>
          <cell r="Z311">
            <v>135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36704</v>
          </cell>
          <cell r="B312" t="str">
            <v>Sanur</v>
          </cell>
          <cell r="C312" t="str">
            <v>P_Sedap_Malam</v>
          </cell>
          <cell r="D312">
            <v>186</v>
          </cell>
          <cell r="H312">
            <v>0.82291666666666663</v>
          </cell>
          <cell r="I312">
            <v>0.82777777777777783</v>
          </cell>
          <cell r="K312" t="str">
            <v>M</v>
          </cell>
          <cell r="M312">
            <v>4.8611111111112049E-3</v>
          </cell>
          <cell r="N312">
            <v>175</v>
          </cell>
          <cell r="O312">
            <v>185</v>
          </cell>
          <cell r="P312">
            <v>638.93480000001227</v>
          </cell>
          <cell r="Q312">
            <v>24</v>
          </cell>
          <cell r="R312" t="str">
            <v>Transformator rusak</v>
          </cell>
          <cell r="S312" t="str">
            <v>Lepas Jump. Trafo DT.119 (Penggantian Trafo karena rusak)</v>
          </cell>
          <cell r="T312">
            <v>0</v>
          </cell>
          <cell r="U312">
            <v>0</v>
          </cell>
          <cell r="V312">
            <v>0</v>
          </cell>
          <cell r="W312">
            <v>4.8611111111112049E-3</v>
          </cell>
          <cell r="X312">
            <v>0</v>
          </cell>
          <cell r="Y312">
            <v>4.8611111111112049E-3</v>
          </cell>
          <cell r="Z312">
            <v>195</v>
          </cell>
          <cell r="AA312" t="str">
            <v>R</v>
          </cell>
          <cell r="AB312">
            <v>0</v>
          </cell>
          <cell r="AC312">
            <v>1</v>
          </cell>
          <cell r="AD312">
            <v>0</v>
          </cell>
          <cell r="AE312">
            <v>0</v>
          </cell>
          <cell r="AF312">
            <v>1</v>
          </cell>
          <cell r="AG312">
            <v>1</v>
          </cell>
        </row>
        <row r="313">
          <cell r="A313">
            <v>36704</v>
          </cell>
          <cell r="B313" t="str">
            <v>Sanur</v>
          </cell>
          <cell r="C313" t="str">
            <v>P_Sedap_Malam</v>
          </cell>
          <cell r="D313">
            <v>154</v>
          </cell>
          <cell r="H313">
            <v>0.88680555555555562</v>
          </cell>
          <cell r="I313">
            <v>0.8881944444444444</v>
          </cell>
          <cell r="K313" t="str">
            <v>M</v>
          </cell>
          <cell r="M313">
            <v>1.3888888888887729E-3</v>
          </cell>
          <cell r="N313">
            <v>145</v>
          </cell>
          <cell r="O313">
            <v>150</v>
          </cell>
          <cell r="P313">
            <v>151.14586666665406</v>
          </cell>
          <cell r="Q313">
            <v>24</v>
          </cell>
          <cell r="R313" t="str">
            <v>Transformator rusak</v>
          </cell>
          <cell r="S313" t="str">
            <v>Jumper kemabli di DT.119 (Penggantian Trafo rusak)</v>
          </cell>
          <cell r="T313">
            <v>0</v>
          </cell>
          <cell r="U313">
            <v>0</v>
          </cell>
          <cell r="V313">
            <v>0</v>
          </cell>
          <cell r="W313">
            <v>1.3888888888887729E-3</v>
          </cell>
          <cell r="X313">
            <v>0</v>
          </cell>
          <cell r="Y313">
            <v>1.3888888888887729E-3</v>
          </cell>
          <cell r="Z313">
            <v>195</v>
          </cell>
          <cell r="AA313" t="str">
            <v>R</v>
          </cell>
          <cell r="AB313">
            <v>0</v>
          </cell>
          <cell r="AC313">
            <v>1</v>
          </cell>
          <cell r="AD313">
            <v>0</v>
          </cell>
          <cell r="AE313">
            <v>0</v>
          </cell>
          <cell r="AF313">
            <v>1</v>
          </cell>
          <cell r="AG313">
            <v>1</v>
          </cell>
        </row>
        <row r="314">
          <cell r="A314">
            <v>36704</v>
          </cell>
          <cell r="B314" t="str">
            <v>Kapal</v>
          </cell>
          <cell r="C314" t="str">
            <v>P_Penebel</v>
          </cell>
          <cell r="D314">
            <v>50</v>
          </cell>
          <cell r="E314" t="str">
            <v>EF</v>
          </cell>
          <cell r="F314">
            <v>0.97569444444444453</v>
          </cell>
          <cell r="I314">
            <v>0.97638888888888886</v>
          </cell>
          <cell r="K314" t="str">
            <v>M</v>
          </cell>
          <cell r="M314">
            <v>6.9444444444433095E-4</v>
          </cell>
          <cell r="N314">
            <v>50</v>
          </cell>
          <cell r="O314">
            <v>50</v>
          </cell>
          <cell r="P314">
            <v>24.536666666662658</v>
          </cell>
          <cell r="Q314" t="str">
            <v>41e</v>
          </cell>
          <cell r="R314" t="str">
            <v>Rele bekerja tanpa penyebab yang jelas, PMT  masuk kembali</v>
          </cell>
          <cell r="T314">
            <v>0</v>
          </cell>
          <cell r="U314">
            <v>6.9444444444433095E-4</v>
          </cell>
          <cell r="V314">
            <v>0</v>
          </cell>
          <cell r="W314">
            <v>0</v>
          </cell>
          <cell r="X314">
            <v>0</v>
          </cell>
          <cell r="Y314">
            <v>6.9444444444433095E-4</v>
          </cell>
          <cell r="Z314">
            <v>101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1</v>
          </cell>
          <cell r="AF314">
            <v>0</v>
          </cell>
          <cell r="AG314">
            <v>1</v>
          </cell>
        </row>
        <row r="315">
          <cell r="A315">
            <v>36705</v>
          </cell>
          <cell r="B315" t="str">
            <v>Pesanggaran</v>
          </cell>
          <cell r="C315" t="str">
            <v>P_Bunisari</v>
          </cell>
          <cell r="D315">
            <v>150</v>
          </cell>
          <cell r="H315">
            <v>0.38750000000000001</v>
          </cell>
          <cell r="I315">
            <v>0.63888888888888895</v>
          </cell>
          <cell r="K315" t="str">
            <v>MM</v>
          </cell>
          <cell r="M315">
            <v>0.25138888888888894</v>
          </cell>
          <cell r="N315">
            <v>132</v>
          </cell>
          <cell r="O315">
            <v>145</v>
          </cell>
          <cell r="P315">
            <v>26646.820000000003</v>
          </cell>
          <cell r="Q315">
            <v>92</v>
          </cell>
          <cell r="R315" t="str">
            <v xml:space="preserve">Karena pemeliharaan </v>
          </cell>
          <cell r="S315" t="str">
            <v>Pemeliharaan jaringan sesuai jadual</v>
          </cell>
          <cell r="T315">
            <v>0</v>
          </cell>
          <cell r="U315">
            <v>0</v>
          </cell>
          <cell r="V315">
            <v>0</v>
          </cell>
          <cell r="W315">
            <v>0.25138888888888894</v>
          </cell>
          <cell r="X315">
            <v>0</v>
          </cell>
          <cell r="Y315">
            <v>0.25138888888888894</v>
          </cell>
          <cell r="Z315">
            <v>158</v>
          </cell>
          <cell r="AA315" t="str">
            <v>R</v>
          </cell>
          <cell r="AB315">
            <v>0</v>
          </cell>
          <cell r="AC315">
            <v>2</v>
          </cell>
          <cell r="AD315">
            <v>0</v>
          </cell>
          <cell r="AE315">
            <v>0</v>
          </cell>
          <cell r="AF315">
            <v>1</v>
          </cell>
          <cell r="AG315">
            <v>1</v>
          </cell>
        </row>
        <row r="316">
          <cell r="A316">
            <v>36705</v>
          </cell>
          <cell r="B316" t="str">
            <v>Kapal</v>
          </cell>
          <cell r="C316" t="str">
            <v>P_Monang_Maning</v>
          </cell>
          <cell r="D316">
            <v>160</v>
          </cell>
          <cell r="E316" t="str">
            <v>EF</v>
          </cell>
          <cell r="F316">
            <v>0.39166666666666666</v>
          </cell>
          <cell r="G316">
            <v>0.3923611111111111</v>
          </cell>
          <cell r="M316">
            <v>6.9444444444444198E-4</v>
          </cell>
          <cell r="N316">
            <v>168</v>
          </cell>
          <cell r="O316">
            <v>170</v>
          </cell>
          <cell r="P316">
            <v>78.517333333333056</v>
          </cell>
          <cell r="Q316" t="str">
            <v>41e</v>
          </cell>
          <cell r="R316" t="str">
            <v>Rele bekerja tanpa penyebab yang jelas, PMT  masuk kembali</v>
          </cell>
          <cell r="S316" t="str">
            <v>Recloser sukses</v>
          </cell>
          <cell r="T316">
            <v>6.9444444444444198E-4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6.9444444444444198E-4</v>
          </cell>
          <cell r="Z316">
            <v>103</v>
          </cell>
          <cell r="AA316" t="str">
            <v>R</v>
          </cell>
          <cell r="AB316">
            <v>0</v>
          </cell>
          <cell r="AC316">
            <v>0</v>
          </cell>
          <cell r="AD316">
            <v>1</v>
          </cell>
          <cell r="AE316">
            <v>1</v>
          </cell>
          <cell r="AF316">
            <v>0</v>
          </cell>
          <cell r="AG316">
            <v>0</v>
          </cell>
        </row>
        <row r="317">
          <cell r="A317">
            <v>36705</v>
          </cell>
          <cell r="B317" t="str">
            <v>Antosari</v>
          </cell>
          <cell r="C317" t="str">
            <v>P_Surabrata</v>
          </cell>
          <cell r="D317">
            <v>8</v>
          </cell>
          <cell r="E317" t="str">
            <v>EF</v>
          </cell>
          <cell r="F317">
            <v>0.39374999999999999</v>
          </cell>
          <cell r="G317">
            <v>0.39444444444444443</v>
          </cell>
          <cell r="M317">
            <v>6.9444444444444198E-4</v>
          </cell>
          <cell r="N317">
            <v>8</v>
          </cell>
          <cell r="O317">
            <v>8</v>
          </cell>
          <cell r="P317">
            <v>3.9258666666666526</v>
          </cell>
          <cell r="Q317" t="str">
            <v>41e</v>
          </cell>
          <cell r="R317" t="str">
            <v>Rele bekerja tanpa penyebab yang jelas, PMT  masuk kembali</v>
          </cell>
          <cell r="S317" t="str">
            <v>Recloser sukses</v>
          </cell>
          <cell r="T317">
            <v>6.9444444444444198E-4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6.9444444444444198E-4</v>
          </cell>
          <cell r="Z317">
            <v>5</v>
          </cell>
          <cell r="AA317" t="str">
            <v>R</v>
          </cell>
          <cell r="AB317">
            <v>0</v>
          </cell>
          <cell r="AC317">
            <v>0</v>
          </cell>
          <cell r="AD317">
            <v>1</v>
          </cell>
          <cell r="AE317">
            <v>1</v>
          </cell>
          <cell r="AF317">
            <v>0</v>
          </cell>
          <cell r="AG317">
            <v>0</v>
          </cell>
        </row>
        <row r="318">
          <cell r="A318">
            <v>36705</v>
          </cell>
          <cell r="B318" t="str">
            <v>GD_Sahid</v>
          </cell>
          <cell r="C318" t="str">
            <v>LBS3_Rama_Palace</v>
          </cell>
          <cell r="D318">
            <v>0</v>
          </cell>
          <cell r="H318">
            <v>0.66180555555555554</v>
          </cell>
          <cell r="I318">
            <v>0.40416666666666662</v>
          </cell>
          <cell r="K318" t="str">
            <v>MM</v>
          </cell>
          <cell r="M318">
            <v>0.25763888888888892</v>
          </cell>
          <cell r="P318">
            <v>0</v>
          </cell>
          <cell r="Q318">
            <v>92</v>
          </cell>
          <cell r="R318" t="str">
            <v xml:space="preserve">Karena pemeliharaan </v>
          </cell>
          <cell r="S318" t="str">
            <v>Manuver beban, karena pemeliharaan di P_Exp_Legian</v>
          </cell>
          <cell r="T318">
            <v>0</v>
          </cell>
          <cell r="U318">
            <v>0</v>
          </cell>
          <cell r="V318">
            <v>0</v>
          </cell>
          <cell r="W318">
            <v>-0.25763888888888892</v>
          </cell>
          <cell r="X318">
            <v>0</v>
          </cell>
          <cell r="Y318">
            <v>-0.25763888888888892</v>
          </cell>
          <cell r="Z318">
            <v>722</v>
          </cell>
          <cell r="AA318" t="str">
            <v>L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1</v>
          </cell>
          <cell r="AG318">
            <v>1</v>
          </cell>
        </row>
        <row r="319">
          <cell r="A319">
            <v>36705</v>
          </cell>
          <cell r="B319" t="str">
            <v>GH_Legian</v>
          </cell>
          <cell r="C319" t="str">
            <v>LBS3_Kuta_Jaya</v>
          </cell>
          <cell r="D319">
            <v>0</v>
          </cell>
          <cell r="H319">
            <v>0.40486111111111112</v>
          </cell>
          <cell r="I319">
            <v>0.66111111111111109</v>
          </cell>
          <cell r="K319" t="str">
            <v>MM</v>
          </cell>
          <cell r="M319">
            <v>0.25624999999999998</v>
          </cell>
          <cell r="P319">
            <v>0</v>
          </cell>
          <cell r="Q319">
            <v>92</v>
          </cell>
          <cell r="R319" t="str">
            <v xml:space="preserve">Karena pemeliharaan </v>
          </cell>
          <cell r="S319" t="str">
            <v>Manuver beban, karena pemeliharaan di P_Exp_Legian</v>
          </cell>
          <cell r="T319">
            <v>0</v>
          </cell>
          <cell r="U319">
            <v>0</v>
          </cell>
          <cell r="V319">
            <v>0</v>
          </cell>
          <cell r="W319">
            <v>0.25624999999999998</v>
          </cell>
          <cell r="X319">
            <v>0</v>
          </cell>
          <cell r="Y319">
            <v>0.25624999999999998</v>
          </cell>
          <cell r="Z319">
            <v>273</v>
          </cell>
          <cell r="AA319" t="str">
            <v>L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1</v>
          </cell>
          <cell r="AG319">
            <v>1</v>
          </cell>
        </row>
        <row r="320">
          <cell r="A320">
            <v>36705</v>
          </cell>
          <cell r="B320" t="str">
            <v>Pesanggaran</v>
          </cell>
          <cell r="C320" t="str">
            <v>P_Exp._Legian</v>
          </cell>
          <cell r="D320">
            <v>40</v>
          </cell>
          <cell r="H320">
            <v>0.41875000000000001</v>
          </cell>
          <cell r="I320">
            <v>0.65486111111111112</v>
          </cell>
          <cell r="K320" t="str">
            <v>MM</v>
          </cell>
          <cell r="M320">
            <v>0.2361111111111111</v>
          </cell>
          <cell r="N320">
            <v>64</v>
          </cell>
          <cell r="O320">
            <v>76</v>
          </cell>
          <cell r="P320">
            <v>6673.9733333333324</v>
          </cell>
          <cell r="Q320">
            <v>92</v>
          </cell>
          <cell r="R320" t="str">
            <v xml:space="preserve">Karena pemeliharaan </v>
          </cell>
          <cell r="S320" t="str">
            <v>Perbaikan di terminal pool jalan Patih Jelantik</v>
          </cell>
          <cell r="T320">
            <v>0</v>
          </cell>
          <cell r="U320">
            <v>0</v>
          </cell>
          <cell r="V320">
            <v>0</v>
          </cell>
          <cell r="W320">
            <v>0.2361111111111111</v>
          </cell>
          <cell r="X320">
            <v>0</v>
          </cell>
          <cell r="Y320">
            <v>0.2361111111111111</v>
          </cell>
          <cell r="Z320">
            <v>157</v>
          </cell>
          <cell r="AA320" t="str">
            <v>R</v>
          </cell>
          <cell r="AB320">
            <v>0</v>
          </cell>
          <cell r="AC320">
            <v>2</v>
          </cell>
          <cell r="AD320">
            <v>0</v>
          </cell>
          <cell r="AE320">
            <v>0</v>
          </cell>
          <cell r="AF320">
            <v>1</v>
          </cell>
          <cell r="AG320">
            <v>1</v>
          </cell>
        </row>
        <row r="321">
          <cell r="A321">
            <v>36705</v>
          </cell>
          <cell r="B321" t="str">
            <v>Kapal</v>
          </cell>
          <cell r="C321" t="str">
            <v>P_Abian_Tuwung</v>
          </cell>
          <cell r="D321">
            <v>40</v>
          </cell>
          <cell r="E321" t="str">
            <v>EF</v>
          </cell>
          <cell r="H321">
            <v>0.44513888888888892</v>
          </cell>
          <cell r="I321">
            <v>0.4458333333333333</v>
          </cell>
          <cell r="K321" t="str">
            <v>MM</v>
          </cell>
          <cell r="M321">
            <v>6.9444444444438647E-4</v>
          </cell>
          <cell r="N321">
            <v>40</v>
          </cell>
          <cell r="O321">
            <v>40</v>
          </cell>
          <cell r="P321">
            <v>19.629333333331694</v>
          </cell>
          <cell r="Q321" t="str">
            <v>41e</v>
          </cell>
          <cell r="R321" t="str">
            <v>Rele bekerja tanpa penyebab yang jelas, PMT  masuk kembali</v>
          </cell>
          <cell r="T321">
            <v>0</v>
          </cell>
          <cell r="U321">
            <v>0</v>
          </cell>
          <cell r="V321">
            <v>0</v>
          </cell>
          <cell r="W321">
            <v>6.9444444444438647E-4</v>
          </cell>
          <cell r="X321">
            <v>0</v>
          </cell>
          <cell r="Y321">
            <v>6.9444444444438647E-4</v>
          </cell>
          <cell r="Z321">
            <v>102</v>
          </cell>
          <cell r="AA321" t="str">
            <v>R</v>
          </cell>
          <cell r="AB321">
            <v>0</v>
          </cell>
          <cell r="AC321">
            <v>2</v>
          </cell>
          <cell r="AD321">
            <v>0</v>
          </cell>
          <cell r="AE321">
            <v>1</v>
          </cell>
          <cell r="AF321">
            <v>1</v>
          </cell>
          <cell r="AG321">
            <v>1</v>
          </cell>
        </row>
        <row r="322">
          <cell r="A322">
            <v>36705</v>
          </cell>
          <cell r="B322" t="str">
            <v>Nusa Dua</v>
          </cell>
          <cell r="C322" t="str">
            <v>P_Mumbul</v>
          </cell>
          <cell r="D322">
            <v>118</v>
          </cell>
          <cell r="E322" t="str">
            <v>EF</v>
          </cell>
          <cell r="F322">
            <v>0.49722222222222223</v>
          </cell>
          <cell r="I322">
            <v>0.49791666666666662</v>
          </cell>
          <cell r="K322" t="str">
            <v>M</v>
          </cell>
          <cell r="M322">
            <v>6.9444444444438647E-4</v>
          </cell>
          <cell r="N322">
            <v>90</v>
          </cell>
          <cell r="O322">
            <v>105</v>
          </cell>
          <cell r="P322">
            <v>57.906533333328497</v>
          </cell>
          <cell r="Q322" t="str">
            <v>41e</v>
          </cell>
          <cell r="R322" t="str">
            <v>Rele bekerja tanpa penyebab yang jelas, PMT  masuk kembali</v>
          </cell>
          <cell r="S322" t="str">
            <v>Cuaca Hujan</v>
          </cell>
          <cell r="T322">
            <v>0</v>
          </cell>
          <cell r="U322">
            <v>6.9444444444438647E-4</v>
          </cell>
          <cell r="V322">
            <v>0</v>
          </cell>
          <cell r="W322">
            <v>0</v>
          </cell>
          <cell r="X322">
            <v>0</v>
          </cell>
          <cell r="Y322">
            <v>6.9444444444438647E-4</v>
          </cell>
          <cell r="Z322">
            <v>136</v>
          </cell>
          <cell r="AA322" t="str">
            <v>R</v>
          </cell>
          <cell r="AB322">
            <v>0</v>
          </cell>
          <cell r="AC322">
            <v>1</v>
          </cell>
          <cell r="AD322">
            <v>1</v>
          </cell>
          <cell r="AE322">
            <v>1</v>
          </cell>
          <cell r="AF322">
            <v>0</v>
          </cell>
          <cell r="AG322">
            <v>1</v>
          </cell>
        </row>
        <row r="323">
          <cell r="A323">
            <v>36705</v>
          </cell>
          <cell r="B323" t="str">
            <v>GD_Bali_Padma</v>
          </cell>
          <cell r="C323" t="str">
            <v>LBS3_Mandira_Cottage</v>
          </cell>
          <cell r="D323">
            <v>0</v>
          </cell>
          <cell r="H323">
            <v>0.63749999999999996</v>
          </cell>
          <cell r="I323">
            <v>0.65416666666666667</v>
          </cell>
          <cell r="K323" t="str">
            <v>RR</v>
          </cell>
          <cell r="M323">
            <v>1.6666666666666718E-2</v>
          </cell>
          <cell r="P323">
            <v>0</v>
          </cell>
          <cell r="Q323">
            <v>92</v>
          </cell>
          <cell r="R323" t="str">
            <v xml:space="preserve">Karena pemeliharaan </v>
          </cell>
          <cell r="S323" t="str">
            <v>Lokalisir Pekerjaan di GH Legian</v>
          </cell>
          <cell r="T323">
            <v>0</v>
          </cell>
          <cell r="U323">
            <v>0</v>
          </cell>
          <cell r="V323">
            <v>0</v>
          </cell>
          <cell r="W323">
            <v>1.6666666666666718E-2</v>
          </cell>
          <cell r="X323">
            <v>0</v>
          </cell>
          <cell r="Y323">
            <v>1.6666666666666718E-2</v>
          </cell>
          <cell r="Z323">
            <v>692</v>
          </cell>
          <cell r="AA323" t="str">
            <v>L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1</v>
          </cell>
          <cell r="AG323">
            <v>1</v>
          </cell>
        </row>
        <row r="324">
          <cell r="A324">
            <v>36705</v>
          </cell>
          <cell r="B324" t="str">
            <v>Sanur</v>
          </cell>
          <cell r="C324" t="str">
            <v>P_Sudirman</v>
          </cell>
          <cell r="D324">
            <v>80</v>
          </cell>
          <cell r="E324" t="str">
            <v>OC</v>
          </cell>
          <cell r="F324">
            <v>0.6333333333333333</v>
          </cell>
          <cell r="I324">
            <v>0.63402777777777775</v>
          </cell>
          <cell r="K324" t="str">
            <v>R</v>
          </cell>
          <cell r="M324">
            <v>6.9444444444444198E-4</v>
          </cell>
          <cell r="N324">
            <v>51</v>
          </cell>
          <cell r="O324">
            <v>47</v>
          </cell>
          <cell r="P324">
            <v>39.258666666666528</v>
          </cell>
          <cell r="Q324" t="str">
            <v>41e</v>
          </cell>
          <cell r="R324" t="str">
            <v>Rele bekerja tanpa penyebab yang jelas, PMT  masuk kembali</v>
          </cell>
          <cell r="T324">
            <v>0</v>
          </cell>
          <cell r="U324">
            <v>6.9444444444444198E-4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189</v>
          </cell>
          <cell r="AA324" t="str">
            <v>R</v>
          </cell>
          <cell r="AB324">
            <v>1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1</v>
          </cell>
        </row>
        <row r="325">
          <cell r="A325">
            <v>36705</v>
          </cell>
          <cell r="B325" t="str">
            <v>Sanur</v>
          </cell>
          <cell r="C325" t="str">
            <v>P_Sudirman</v>
          </cell>
          <cell r="D325">
            <v>47</v>
          </cell>
          <cell r="H325">
            <v>0.66805555555555562</v>
          </cell>
          <cell r="I325">
            <v>0.68888888888888899</v>
          </cell>
          <cell r="K325" t="str">
            <v>RR</v>
          </cell>
          <cell r="M325">
            <v>2.083333333333337E-2</v>
          </cell>
          <cell r="N325">
            <v>50</v>
          </cell>
          <cell r="O325">
            <v>32</v>
          </cell>
          <cell r="P325">
            <v>691.93400000000122</v>
          </cell>
          <cell r="Q325" t="str">
            <v>44b</v>
          </cell>
          <cell r="R325" t="str">
            <v>Jumper SUTM putus</v>
          </cell>
          <cell r="S325" t="str">
            <v>Perbaikan Jumnp.SUTM di timur Matahari putus (Fhs. R )</v>
          </cell>
          <cell r="T325">
            <v>0</v>
          </cell>
          <cell r="U325">
            <v>0</v>
          </cell>
          <cell r="V325">
            <v>0</v>
          </cell>
          <cell r="W325">
            <v>2.083333333333337E-2</v>
          </cell>
          <cell r="X325">
            <v>0</v>
          </cell>
          <cell r="Y325">
            <v>2.083333333333337E-2</v>
          </cell>
          <cell r="Z325">
            <v>189</v>
          </cell>
          <cell r="AA325" t="str">
            <v>R</v>
          </cell>
          <cell r="AB325">
            <v>2</v>
          </cell>
          <cell r="AC325">
            <v>0</v>
          </cell>
          <cell r="AD325">
            <v>0</v>
          </cell>
          <cell r="AE325">
            <v>0</v>
          </cell>
          <cell r="AF325">
            <v>1</v>
          </cell>
          <cell r="AG325">
            <v>1</v>
          </cell>
        </row>
        <row r="326">
          <cell r="A326">
            <v>36705</v>
          </cell>
          <cell r="B326" t="str">
            <v>Sanur</v>
          </cell>
          <cell r="C326" t="str">
            <v>P_Sudirman</v>
          </cell>
          <cell r="D326">
            <v>32</v>
          </cell>
          <cell r="H326">
            <v>0.73055555555555562</v>
          </cell>
          <cell r="I326">
            <v>0.73541666666666661</v>
          </cell>
          <cell r="K326" t="str">
            <v>RR</v>
          </cell>
          <cell r="M326">
            <v>4.8611111111109828E-3</v>
          </cell>
          <cell r="N326">
            <v>65</v>
          </cell>
          <cell r="O326">
            <v>98</v>
          </cell>
          <cell r="P326">
            <v>109.92426666666377</v>
          </cell>
          <cell r="Q326" t="str">
            <v>44b</v>
          </cell>
          <cell r="R326" t="str">
            <v>Jumper SUTM putus</v>
          </cell>
          <cell r="S326" t="str">
            <v>Perbaikan Jumnp.SUTM di depan SMA 2 putus (Fhs. R )</v>
          </cell>
          <cell r="T326">
            <v>0</v>
          </cell>
          <cell r="U326">
            <v>0</v>
          </cell>
          <cell r="V326">
            <v>0</v>
          </cell>
          <cell r="W326">
            <v>4.8611111111109828E-3</v>
          </cell>
          <cell r="X326">
            <v>0</v>
          </cell>
          <cell r="Y326">
            <v>4.8611111111109828E-3</v>
          </cell>
          <cell r="Z326">
            <v>189</v>
          </cell>
          <cell r="AA326" t="str">
            <v>R</v>
          </cell>
          <cell r="AB326">
            <v>2</v>
          </cell>
          <cell r="AC326">
            <v>0</v>
          </cell>
          <cell r="AD326">
            <v>0</v>
          </cell>
          <cell r="AE326">
            <v>0</v>
          </cell>
          <cell r="AF326">
            <v>1</v>
          </cell>
          <cell r="AG326">
            <v>1</v>
          </cell>
        </row>
        <row r="327">
          <cell r="A327">
            <v>36705</v>
          </cell>
          <cell r="B327" t="str">
            <v>Kapal</v>
          </cell>
          <cell r="C327" t="str">
            <v>P_Monang_Maning</v>
          </cell>
          <cell r="D327">
            <v>236</v>
          </cell>
          <cell r="E327" t="str">
            <v>EF</v>
          </cell>
          <cell r="F327">
            <v>0.79652777777777783</v>
          </cell>
          <cell r="G327">
            <v>0.79722222222222217</v>
          </cell>
          <cell r="M327">
            <v>6.9444444444433095E-4</v>
          </cell>
          <cell r="N327">
            <v>224</v>
          </cell>
          <cell r="O327">
            <v>224</v>
          </cell>
          <cell r="P327">
            <v>115.81306666664773</v>
          </cell>
          <cell r="Q327" t="str">
            <v>41e</v>
          </cell>
          <cell r="R327" t="str">
            <v>Rele bekerja tanpa penyebab yang jelas, PMT  masuk kembali</v>
          </cell>
          <cell r="S327" t="str">
            <v>Reclose sukses</v>
          </cell>
          <cell r="T327">
            <v>6.9444444444433095E-4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6.9444444444433095E-4</v>
          </cell>
          <cell r="Z327">
            <v>103</v>
          </cell>
          <cell r="AA327" t="str">
            <v>R</v>
          </cell>
          <cell r="AB327">
            <v>0</v>
          </cell>
          <cell r="AC327">
            <v>0</v>
          </cell>
          <cell r="AD327">
            <v>1</v>
          </cell>
          <cell r="AE327">
            <v>1</v>
          </cell>
          <cell r="AF327">
            <v>0</v>
          </cell>
          <cell r="AG327">
            <v>0</v>
          </cell>
        </row>
        <row r="328">
          <cell r="A328">
            <v>36705</v>
          </cell>
          <cell r="B328" t="str">
            <v>Baturiti</v>
          </cell>
          <cell r="C328" t="str">
            <v>P_Baturiti</v>
          </cell>
          <cell r="D328">
            <v>28</v>
          </cell>
          <cell r="H328">
            <v>0.89097222222222217</v>
          </cell>
          <cell r="I328">
            <v>0.89583333333333337</v>
          </cell>
          <cell r="M328">
            <v>4.8611111111112049E-3</v>
          </cell>
          <cell r="N328">
            <v>25</v>
          </cell>
          <cell r="O328">
            <v>28</v>
          </cell>
          <cell r="P328">
            <v>96.183733333335184</v>
          </cell>
          <cell r="Q328">
            <v>46</v>
          </cell>
          <cell r="R328" t="str">
            <v>Cut Out rusak</v>
          </cell>
          <cell r="S328" t="str">
            <v>CO.Trafo BT.05 rusak (Fhs.R)</v>
          </cell>
          <cell r="T328">
            <v>0</v>
          </cell>
          <cell r="U328">
            <v>0</v>
          </cell>
          <cell r="V328">
            <v>0</v>
          </cell>
          <cell r="W328">
            <v>4.8611111111112049E-3</v>
          </cell>
          <cell r="X328">
            <v>0</v>
          </cell>
          <cell r="Y328">
            <v>4.8611111111112049E-3</v>
          </cell>
          <cell r="Z328">
            <v>32</v>
          </cell>
          <cell r="AA328" t="str">
            <v>M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1</v>
          </cell>
          <cell r="AG328">
            <v>1</v>
          </cell>
        </row>
        <row r="329">
          <cell r="A329">
            <v>36706</v>
          </cell>
          <cell r="B329" t="str">
            <v>GH_Klungkung</v>
          </cell>
          <cell r="C329" t="str">
            <v>LBS4_F_Dawan</v>
          </cell>
          <cell r="D329">
            <v>0</v>
          </cell>
          <cell r="F329">
            <v>0.92708333333333337</v>
          </cell>
          <cell r="I329">
            <v>0.9277777777777777</v>
          </cell>
          <cell r="K329" t="str">
            <v>R</v>
          </cell>
          <cell r="M329">
            <v>6.9444444444433095E-4</v>
          </cell>
          <cell r="N329">
            <v>0</v>
          </cell>
          <cell r="O329">
            <v>0</v>
          </cell>
          <cell r="P329">
            <v>0</v>
          </cell>
          <cell r="Q329" t="str">
            <v>41e</v>
          </cell>
          <cell r="R329" t="str">
            <v>Rele bekerja tanpa penyebab yang jelas, PMT  masuk kembali</v>
          </cell>
          <cell r="T329">
            <v>0</v>
          </cell>
          <cell r="U329">
            <v>6.9444444444433095E-4</v>
          </cell>
          <cell r="V329">
            <v>0</v>
          </cell>
          <cell r="W329">
            <v>0</v>
          </cell>
          <cell r="X329">
            <v>0</v>
          </cell>
          <cell r="Y329">
            <v>6.9444444444433095E-4</v>
          </cell>
          <cell r="Z329">
            <v>394</v>
          </cell>
          <cell r="AA329" t="str">
            <v>L</v>
          </cell>
          <cell r="AB329">
            <v>0</v>
          </cell>
          <cell r="AC329">
            <v>0</v>
          </cell>
          <cell r="AD329">
            <v>1</v>
          </cell>
          <cell r="AE329">
            <v>0</v>
          </cell>
          <cell r="AF329">
            <v>0</v>
          </cell>
          <cell r="AG329">
            <v>1</v>
          </cell>
        </row>
        <row r="330">
          <cell r="A330">
            <v>36706</v>
          </cell>
          <cell r="B330" t="str">
            <v>GH_Unud</v>
          </cell>
          <cell r="C330" t="str">
            <v>LBS4_BKKBN</v>
          </cell>
          <cell r="D330">
            <v>0</v>
          </cell>
          <cell r="H330">
            <v>0.57152777777777775</v>
          </cell>
          <cell r="I330">
            <v>0.39444444444444443</v>
          </cell>
          <cell r="K330" t="str">
            <v>RR</v>
          </cell>
          <cell r="M330">
            <v>0</v>
          </cell>
          <cell r="P330">
            <v>0</v>
          </cell>
          <cell r="Q330">
            <v>92</v>
          </cell>
          <cell r="R330" t="str">
            <v xml:space="preserve">Karena pemeliharaan </v>
          </cell>
          <cell r="S330" t="str">
            <v>Pemeliharaan Cubicle di BDB dan BRI</v>
          </cell>
          <cell r="T330">
            <v>0</v>
          </cell>
          <cell r="U330">
            <v>0</v>
          </cell>
          <cell r="V330">
            <v>0</v>
          </cell>
          <cell r="W330">
            <v>-0.17708333333333331</v>
          </cell>
          <cell r="X330">
            <v>0</v>
          </cell>
          <cell r="Y330">
            <v>-0.17708333333333331</v>
          </cell>
          <cell r="Z330">
            <v>334</v>
          </cell>
          <cell r="AA330" t="str">
            <v>L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36706</v>
          </cell>
          <cell r="B331" t="str">
            <v>GD_Jayasabha</v>
          </cell>
          <cell r="C331" t="str">
            <v>LBS3_Bali_Hotel</v>
          </cell>
          <cell r="D331">
            <v>0</v>
          </cell>
          <cell r="H331">
            <v>0.39583333333333331</v>
          </cell>
          <cell r="I331">
            <v>0.49305555555555558</v>
          </cell>
          <cell r="K331" t="str">
            <v>MM</v>
          </cell>
          <cell r="M331">
            <v>9.7222222222222265E-2</v>
          </cell>
          <cell r="P331">
            <v>0</v>
          </cell>
          <cell r="Q331">
            <v>92</v>
          </cell>
          <cell r="R331" t="str">
            <v xml:space="preserve">Karena pemeliharaan </v>
          </cell>
          <cell r="S331" t="str">
            <v>Pemeliharaan Cubicle  Bali Hotel</v>
          </cell>
          <cell r="T331">
            <v>0</v>
          </cell>
          <cell r="U331">
            <v>0</v>
          </cell>
          <cell r="V331">
            <v>0</v>
          </cell>
          <cell r="W331">
            <v>9.7222222222222265E-2</v>
          </cell>
          <cell r="X331">
            <v>0</v>
          </cell>
          <cell r="Y331">
            <v>9.7222222222222265E-2</v>
          </cell>
          <cell r="Z331">
            <v>902</v>
          </cell>
          <cell r="AA331" t="str">
            <v>L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1</v>
          </cell>
          <cell r="AG331">
            <v>1</v>
          </cell>
        </row>
        <row r="332">
          <cell r="A332">
            <v>36706</v>
          </cell>
          <cell r="B332" t="str">
            <v>Pesanggaran</v>
          </cell>
          <cell r="C332" t="str">
            <v>P_Suwung</v>
          </cell>
          <cell r="D332">
            <v>72</v>
          </cell>
          <cell r="H332">
            <v>0.37708333333333338</v>
          </cell>
          <cell r="I332">
            <v>0.63680555555555551</v>
          </cell>
          <cell r="K332" t="str">
            <v>MR</v>
          </cell>
          <cell r="M332">
            <v>0.25972222222222213</v>
          </cell>
          <cell r="N332">
            <v>56</v>
          </cell>
          <cell r="O332">
            <v>65</v>
          </cell>
          <cell r="P332">
            <v>13214.467199999994</v>
          </cell>
          <cell r="Q332">
            <v>92</v>
          </cell>
          <cell r="R332" t="str">
            <v xml:space="preserve">Karena pemeliharaan </v>
          </cell>
          <cell r="S332" t="str">
            <v>Har sesuai jadwal</v>
          </cell>
          <cell r="T332">
            <v>0</v>
          </cell>
          <cell r="U332">
            <v>0</v>
          </cell>
          <cell r="V332">
            <v>0</v>
          </cell>
          <cell r="W332">
            <v>0.25972222222222213</v>
          </cell>
          <cell r="X332">
            <v>0</v>
          </cell>
          <cell r="Y332">
            <v>0.25972222222222213</v>
          </cell>
          <cell r="Z332">
            <v>155</v>
          </cell>
          <cell r="AA332" t="str">
            <v>R</v>
          </cell>
          <cell r="AB332">
            <v>1</v>
          </cell>
          <cell r="AC332">
            <v>1</v>
          </cell>
          <cell r="AD332">
            <v>0</v>
          </cell>
          <cell r="AE332">
            <v>0</v>
          </cell>
          <cell r="AF332">
            <v>1</v>
          </cell>
          <cell r="AG332">
            <v>1</v>
          </cell>
        </row>
        <row r="333">
          <cell r="A333">
            <v>36706</v>
          </cell>
          <cell r="B333" t="str">
            <v>Sanur</v>
          </cell>
          <cell r="C333" t="str">
            <v>P_Nusa_Indah</v>
          </cell>
          <cell r="D333">
            <v>50</v>
          </cell>
          <cell r="E333" t="str">
            <v>OC</v>
          </cell>
          <cell r="F333">
            <v>0.75624999999999998</v>
          </cell>
          <cell r="G333">
            <v>0.75694444444444453</v>
          </cell>
          <cell r="M333">
            <v>6.94444444444553E-4</v>
          </cell>
          <cell r="N333">
            <v>50</v>
          </cell>
          <cell r="O333">
            <v>68</v>
          </cell>
          <cell r="P333">
            <v>24.536666666670502</v>
          </cell>
          <cell r="Q333" t="str">
            <v>41e</v>
          </cell>
          <cell r="R333" t="str">
            <v>Rele bekerja tanpa penyebab yang jelas, PMT  masuk kembali</v>
          </cell>
          <cell r="S333" t="str">
            <v>Recloser sukses</v>
          </cell>
          <cell r="T333">
            <v>6.94444444444553E-4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6.94444444444553E-4</v>
          </cell>
          <cell r="Z333">
            <v>193</v>
          </cell>
          <cell r="AA333" t="str">
            <v>R</v>
          </cell>
          <cell r="AB333">
            <v>0</v>
          </cell>
          <cell r="AC333">
            <v>0</v>
          </cell>
          <cell r="AD333">
            <v>1</v>
          </cell>
          <cell r="AE333">
            <v>1</v>
          </cell>
          <cell r="AF333">
            <v>0</v>
          </cell>
          <cell r="AG333">
            <v>0</v>
          </cell>
        </row>
        <row r="334">
          <cell r="A334">
            <v>36706</v>
          </cell>
          <cell r="B334" t="str">
            <v>Sanur</v>
          </cell>
          <cell r="C334" t="str">
            <v>P_Nusa_Indah</v>
          </cell>
          <cell r="D334">
            <v>152</v>
          </cell>
          <cell r="H334">
            <v>0.79374999999999996</v>
          </cell>
          <cell r="I334">
            <v>0.80625000000000002</v>
          </cell>
          <cell r="K334" t="str">
            <v>RR</v>
          </cell>
          <cell r="M334">
            <v>1.2500000000000067E-2</v>
          </cell>
          <cell r="N334">
            <v>165</v>
          </cell>
          <cell r="O334">
            <v>160</v>
          </cell>
          <cell r="P334">
            <v>1342.6464000000069</v>
          </cell>
          <cell r="Q334">
            <v>46</v>
          </cell>
          <cell r="R334" t="str">
            <v>Cut Out rusak</v>
          </cell>
          <cell r="S334" t="str">
            <v>Tabung CO terbakar phs R di Pengambilan Cok Trisna</v>
          </cell>
          <cell r="T334">
            <v>0</v>
          </cell>
          <cell r="U334">
            <v>0</v>
          </cell>
          <cell r="V334">
            <v>0</v>
          </cell>
          <cell r="W334">
            <v>1.2500000000000067E-2</v>
          </cell>
          <cell r="X334">
            <v>0</v>
          </cell>
          <cell r="Y334">
            <v>1.2500000000000067E-2</v>
          </cell>
          <cell r="Z334">
            <v>193</v>
          </cell>
          <cell r="AA334" t="str">
            <v>R</v>
          </cell>
          <cell r="AB334">
            <v>2</v>
          </cell>
          <cell r="AC334">
            <v>0</v>
          </cell>
          <cell r="AD334">
            <v>0</v>
          </cell>
          <cell r="AE334">
            <v>0</v>
          </cell>
          <cell r="AF334">
            <v>1</v>
          </cell>
          <cell r="AG334">
            <v>1</v>
          </cell>
        </row>
        <row r="335">
          <cell r="A335">
            <v>36707</v>
          </cell>
          <cell r="B335" t="str">
            <v>Antosari</v>
          </cell>
          <cell r="C335" t="str">
            <v>P_Surabrata</v>
          </cell>
          <cell r="D335">
            <v>9</v>
          </cell>
          <cell r="E335" t="str">
            <v>OC</v>
          </cell>
          <cell r="F335">
            <v>0.44305555555555554</v>
          </cell>
          <cell r="I335">
            <v>0.44374999999999998</v>
          </cell>
          <cell r="K335" t="str">
            <v>R</v>
          </cell>
          <cell r="M335">
            <v>6.9444444444444198E-4</v>
          </cell>
          <cell r="P335">
            <v>4.4165999999999839</v>
          </cell>
          <cell r="Q335" t="str">
            <v>44a</v>
          </cell>
          <cell r="R335" t="str">
            <v>SUTM putus</v>
          </cell>
          <cell r="S335" t="str">
            <v>SUTM putus didepan GI</v>
          </cell>
          <cell r="T335">
            <v>0</v>
          </cell>
          <cell r="U335">
            <v>6.9444444444444198E-4</v>
          </cell>
          <cell r="V335">
            <v>0</v>
          </cell>
          <cell r="W335">
            <v>0</v>
          </cell>
          <cell r="X335">
            <v>0</v>
          </cell>
          <cell r="Y335">
            <v>6.9444444444444198E-4</v>
          </cell>
          <cell r="Z335">
            <v>5</v>
          </cell>
          <cell r="AA335" t="str">
            <v>R</v>
          </cell>
          <cell r="AB335">
            <v>1</v>
          </cell>
          <cell r="AC335">
            <v>0</v>
          </cell>
          <cell r="AD335">
            <v>1</v>
          </cell>
          <cell r="AE335">
            <v>1</v>
          </cell>
          <cell r="AF335">
            <v>0</v>
          </cell>
          <cell r="AG335">
            <v>1</v>
          </cell>
        </row>
        <row r="336">
          <cell r="A336">
            <v>36707</v>
          </cell>
          <cell r="B336" t="str">
            <v>Antosari</v>
          </cell>
          <cell r="C336" t="str">
            <v>P_Surabrata</v>
          </cell>
          <cell r="D336">
            <v>8</v>
          </cell>
          <cell r="H336">
            <v>0.44444444444444442</v>
          </cell>
          <cell r="I336">
            <v>0.50972222222222219</v>
          </cell>
          <cell r="K336" t="str">
            <v>RR</v>
          </cell>
          <cell r="M336">
            <v>6.5277777777777768E-2</v>
          </cell>
          <cell r="N336">
            <v>9</v>
          </cell>
          <cell r="O336">
            <v>9</v>
          </cell>
          <cell r="P336">
            <v>369.03146666666657</v>
          </cell>
          <cell r="Q336" t="str">
            <v>44a</v>
          </cell>
          <cell r="R336" t="str">
            <v>SUTM putus</v>
          </cell>
          <cell r="S336" t="str">
            <v>SUTM putus didepan GI                             phs S</v>
          </cell>
          <cell r="T336">
            <v>0</v>
          </cell>
          <cell r="U336">
            <v>0</v>
          </cell>
          <cell r="V336">
            <v>0</v>
          </cell>
          <cell r="W336">
            <v>6.5277777777777768E-2</v>
          </cell>
          <cell r="X336">
            <v>0</v>
          </cell>
          <cell r="Y336">
            <v>6.5277777777777768E-2</v>
          </cell>
          <cell r="Z336">
            <v>5</v>
          </cell>
          <cell r="AA336" t="str">
            <v>R</v>
          </cell>
          <cell r="AB336">
            <v>2</v>
          </cell>
          <cell r="AC336">
            <v>0</v>
          </cell>
          <cell r="AD336">
            <v>0</v>
          </cell>
          <cell r="AE336">
            <v>0</v>
          </cell>
          <cell r="AF336">
            <v>1</v>
          </cell>
          <cell r="AG336">
            <v>1</v>
          </cell>
        </row>
        <row r="337">
          <cell r="A337">
            <v>36707</v>
          </cell>
          <cell r="B337" t="str">
            <v>Antosari</v>
          </cell>
          <cell r="C337" t="str">
            <v>P_Belimbing</v>
          </cell>
          <cell r="D337">
            <v>13</v>
          </cell>
          <cell r="H337">
            <v>0.46388888888888885</v>
          </cell>
          <cell r="I337">
            <v>0.50555555555555554</v>
          </cell>
          <cell r="K337" t="str">
            <v>RR</v>
          </cell>
          <cell r="M337">
            <v>4.1666666666666685E-2</v>
          </cell>
          <cell r="N337">
            <v>9</v>
          </cell>
          <cell r="O337">
            <v>9</v>
          </cell>
          <cell r="P337">
            <v>382.77200000000016</v>
          </cell>
          <cell r="Q337" t="str">
            <v>44a</v>
          </cell>
          <cell r="R337" t="str">
            <v>SUTM putus</v>
          </cell>
          <cell r="S337" t="str">
            <v>Uder Build dengan SUTM P_Surabrata.</v>
          </cell>
          <cell r="T337">
            <v>0</v>
          </cell>
          <cell r="U337">
            <v>0</v>
          </cell>
          <cell r="V337">
            <v>0</v>
          </cell>
          <cell r="W337">
            <v>4.1666666666666685E-2</v>
          </cell>
          <cell r="X337">
            <v>0</v>
          </cell>
          <cell r="Y337">
            <v>4.1666666666666685E-2</v>
          </cell>
          <cell r="Z337">
            <v>3</v>
          </cell>
          <cell r="AA337" t="str">
            <v>R</v>
          </cell>
          <cell r="AB337">
            <v>2</v>
          </cell>
          <cell r="AC337">
            <v>0</v>
          </cell>
          <cell r="AD337">
            <v>0</v>
          </cell>
          <cell r="AE337">
            <v>0</v>
          </cell>
          <cell r="AF337">
            <v>1</v>
          </cell>
          <cell r="AG337">
            <v>1</v>
          </cell>
        </row>
        <row r="338">
          <cell r="A338">
            <v>36707</v>
          </cell>
          <cell r="B338" t="str">
            <v>Kapal</v>
          </cell>
          <cell r="C338" t="str">
            <v>P_Abian_Tuwung</v>
          </cell>
          <cell r="D338">
            <v>35</v>
          </cell>
          <cell r="E338" t="str">
            <v>EF</v>
          </cell>
          <cell r="F338">
            <v>0.63680555555555551</v>
          </cell>
          <cell r="I338">
            <v>0.63749999999999996</v>
          </cell>
          <cell r="K338" t="str">
            <v>R</v>
          </cell>
          <cell r="M338">
            <v>6.9444444444444198E-4</v>
          </cell>
          <cell r="N338">
            <v>25</v>
          </cell>
          <cell r="O338">
            <v>35</v>
          </cell>
          <cell r="P338">
            <v>17.175666666666604</v>
          </cell>
          <cell r="Q338" t="str">
            <v>41e</v>
          </cell>
          <cell r="R338" t="str">
            <v>Rele bekerja tanpa penyebab yang jelas, PMT  masuk kembali</v>
          </cell>
          <cell r="T338">
            <v>0</v>
          </cell>
          <cell r="U338">
            <v>6.9444444444444198E-4</v>
          </cell>
          <cell r="V338">
            <v>0</v>
          </cell>
          <cell r="W338">
            <v>0</v>
          </cell>
          <cell r="X338">
            <v>0</v>
          </cell>
          <cell r="Y338">
            <v>6.9444444444444198E-4</v>
          </cell>
          <cell r="Z338">
            <v>102</v>
          </cell>
          <cell r="AA338" t="str">
            <v>R</v>
          </cell>
          <cell r="AB338">
            <v>1</v>
          </cell>
          <cell r="AC338">
            <v>0</v>
          </cell>
          <cell r="AD338">
            <v>1</v>
          </cell>
          <cell r="AE338">
            <v>1</v>
          </cell>
          <cell r="AF338">
            <v>0</v>
          </cell>
          <cell r="AG338">
            <v>1</v>
          </cell>
        </row>
        <row r="339">
          <cell r="A339">
            <v>36707</v>
          </cell>
          <cell r="B339" t="str">
            <v>Gianyar</v>
          </cell>
          <cell r="C339" t="str">
            <v>P_Tampak_Siring</v>
          </cell>
          <cell r="D339">
            <v>140</v>
          </cell>
          <cell r="E339" t="str">
            <v>EF</v>
          </cell>
          <cell r="F339">
            <v>0.77013888888888893</v>
          </cell>
          <cell r="I339">
            <v>0.77083333333333337</v>
          </cell>
          <cell r="K339" t="str">
            <v>R</v>
          </cell>
          <cell r="M339">
            <v>6.9444444444444198E-4</v>
          </cell>
          <cell r="N339">
            <v>85</v>
          </cell>
          <cell r="O339">
            <v>135</v>
          </cell>
          <cell r="P339">
            <v>68.702666666666417</v>
          </cell>
          <cell r="Q339" t="str">
            <v>41e</v>
          </cell>
          <cell r="R339" t="str">
            <v>Rele bekerja tanpa penyebab yang jelas, PMT  masuk kembali</v>
          </cell>
          <cell r="S339" t="str">
            <v>Reclose sukses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64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1</v>
          </cell>
          <cell r="AF339">
            <v>0</v>
          </cell>
          <cell r="AG339">
            <v>1</v>
          </cell>
        </row>
        <row r="340">
          <cell r="P340">
            <v>0</v>
          </cell>
          <cell r="R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RATIO RTU"/>
      <sheetName val="JLH KALI GG"/>
      <sheetName val="K P I 2002"/>
      <sheetName val="EXECUTIVE SUMMARY"/>
      <sheetName val="DATA"/>
      <sheetName val="LAPORAN PENYULANG"/>
      <sheetName val="LAPORAN KODE"/>
      <sheetName val="PARAMETER"/>
      <sheetName val="MENU"/>
      <sheetName val="BEBAN SISTEM"/>
      <sheetName val="NERACA DAYA"/>
      <sheetName val="GRAFIK BEBAN MAKSIMUM"/>
      <sheetName val="GRAFIK NERACA DAYA"/>
      <sheetName val="BEBAN SIANG"/>
      <sheetName val="BEBAN MALAM"/>
      <sheetName val="REKAP BEBAN"/>
      <sheetName val="ANTOSARI_TRAFO_1 SIANG"/>
      <sheetName val="ANTOSARI_TRAFO_1 MALAM"/>
      <sheetName val="BATURITI_TRAFO_1 SIANG"/>
      <sheetName val="BATURITI_TRAFO_1 MALAM"/>
      <sheetName val="GIANYAR_TRAFO_1 SIANG"/>
      <sheetName val="GIANYAR_TRAFO_1 MALAM"/>
      <sheetName val="GIANYAR_TRAFO_2 SIANG"/>
      <sheetName val="GIANYAR_TRAFO_2 MALAM"/>
      <sheetName val="KAPAL_TRAFO_1 SIANG"/>
      <sheetName val="KAPAL_TRAFO_1 MALAM"/>
      <sheetName val="KAPAL_TRAFO_2 SIANG"/>
      <sheetName val="KAPAL_TRAFO_2 MALAM"/>
      <sheetName val="KAPAL_TRAFO_3 SIANG"/>
      <sheetName val="KAPAL_TRAFO_3 MALAM"/>
      <sheetName val="KAPAL_TRAFO_4 SIANG"/>
      <sheetName val="KAPAL_TRAFO_4 MALAM"/>
      <sheetName val="NUSA_DUA_TRAFO_1 SIANG"/>
      <sheetName val="NUSA_DUA_TRAFO_1 MALAM"/>
      <sheetName val="NUSA_DUA_TRAFO_2 SIANG"/>
      <sheetName val="NUSA_DUA_TRAFO_2 MALAM"/>
      <sheetName val="NUSA_DUA_TRAFO_3 SIANG"/>
      <sheetName val="NUSA_DUA_TRAFO_3 MALAM"/>
      <sheetName val="PESANGGARAN_TRAFO_5 SIANG"/>
      <sheetName val="PESANGGARAN_TRAFO_5 MALAM"/>
      <sheetName val="PESANGGARAN_TRAFO_4 SIANG"/>
      <sheetName val="PESANGGARAN_TRAFO_4 MALAM"/>
      <sheetName val="SANUR_TRAFO_1 SIANG"/>
      <sheetName val="SANUR_TRAFO_1 MALAM"/>
      <sheetName val="SANUR_TRAFO_2 SIANG"/>
      <sheetName val="SANUR_TRAFO_2 MALAM"/>
      <sheetName val="SANUR_TRAFO_3 SIANG"/>
      <sheetName val="SANUR_TRAFO_3 MALAM"/>
      <sheetName val="AMLAPURA_TRAFO_1 SIANG"/>
      <sheetName val="AMLAPURA_TRAFO_1 MALAM"/>
      <sheetName val="AMLAPURA_TRAFO_2 SIANG"/>
      <sheetName val="AMLAPURA_TRAFO_2 MALAM"/>
      <sheetName val="GILIMANUK_TRAFO_1 SIANG"/>
      <sheetName val="GILIMANUK_TRAFO_1 MALAM"/>
      <sheetName val="NEGARA_TRAFO_1 SIANG"/>
      <sheetName val="NEGARA_TRAFO_1 MALAM"/>
      <sheetName val="PEMARON_TRAFO_1 SIANG"/>
      <sheetName val="PEMARON_TRAFO_1 MALAM"/>
      <sheetName val="PEMARON_TRAFO_2 SIANG"/>
      <sheetName val="PEMARON_TRAFO_2 MALAM"/>
      <sheetName val="TRAFO SIANG"/>
      <sheetName val="TRAFO MALAM"/>
      <sheetName val="DAYA SIANG"/>
      <sheetName val="DAYA MALAM"/>
      <sheetName val="analis"/>
      <sheetName val="GAB"/>
      <sheetName val="Asumsi"/>
      <sheetName val="UshDeb00"/>
      <sheetName val="Summary"/>
      <sheetName val="DENPASAR"/>
      <sheetName val="Bipeg-U(12D2)"/>
      <sheetName val="|PRIVATE|Datasheets"/>
      <sheetName val="|PRIVATE|Template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Custom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Antosari Spare2</v>
          </cell>
          <cell r="C16" t="str">
            <v>L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Baturiti Spare3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L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Gianyar Spare8</v>
          </cell>
          <cell r="C84" t="str">
            <v>L</v>
          </cell>
          <cell r="D84">
            <v>10314</v>
          </cell>
        </row>
        <row r="85">
          <cell r="B85" t="str">
            <v>Gianyar Spare9</v>
          </cell>
          <cell r="C85" t="str">
            <v>L</v>
          </cell>
          <cell r="D85">
            <v>10315</v>
          </cell>
        </row>
        <row r="86">
          <cell r="B86" t="str">
            <v>Gianyar Spare10</v>
          </cell>
          <cell r="C86" t="str">
            <v>L</v>
          </cell>
          <cell r="D86">
            <v>10316</v>
          </cell>
        </row>
        <row r="87">
          <cell r="B87" t="str">
            <v>Gianyar Spare11</v>
          </cell>
          <cell r="C87" t="str">
            <v>L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P_Capasitor_Kapal</v>
          </cell>
          <cell r="C122" t="str">
            <v>L</v>
          </cell>
          <cell r="D122">
            <v>10422</v>
          </cell>
        </row>
        <row r="123">
          <cell r="B123" t="str">
            <v>Kapal Spare8</v>
          </cell>
          <cell r="C123" t="str">
            <v>L</v>
          </cell>
          <cell r="D123">
            <v>10423</v>
          </cell>
        </row>
        <row r="124">
          <cell r="B124" t="str">
            <v>Kapal Spare9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P_Capasitor_Nusadua</v>
          </cell>
          <cell r="C147" t="str">
            <v>L</v>
          </cell>
          <cell r="D147">
            <v>10517</v>
          </cell>
        </row>
        <row r="148">
          <cell r="B148" t="str">
            <v>Nusa Dua Spare5</v>
          </cell>
          <cell r="C148" t="str">
            <v>L</v>
          </cell>
          <cell r="D148">
            <v>10518</v>
          </cell>
        </row>
        <row r="149">
          <cell r="B149" t="str">
            <v>Nusa Dua Spare6</v>
          </cell>
          <cell r="C149" t="str">
            <v>L</v>
          </cell>
          <cell r="D149">
            <v>10519</v>
          </cell>
        </row>
        <row r="150">
          <cell r="B150" t="str">
            <v>Nusa Dua Spare7</v>
          </cell>
          <cell r="C150" t="str">
            <v>L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Pesang. Spare6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P_HBB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P_Capasitor_Sanur</v>
          </cell>
          <cell r="C207" t="str">
            <v>L</v>
          </cell>
          <cell r="D207">
            <v>10717</v>
          </cell>
        </row>
        <row r="208">
          <cell r="B208" t="str">
            <v>Sanur Spare7</v>
          </cell>
          <cell r="C208" t="str">
            <v>L</v>
          </cell>
          <cell r="D208">
            <v>10718</v>
          </cell>
        </row>
        <row r="209">
          <cell r="B209" t="str">
            <v>Sanur Spare8</v>
          </cell>
          <cell r="C209" t="str">
            <v>L</v>
          </cell>
          <cell r="D209">
            <v>10719</v>
          </cell>
        </row>
        <row r="210">
          <cell r="B210" t="str">
            <v>Sanur Spare9</v>
          </cell>
          <cell r="C210" t="str">
            <v>L</v>
          </cell>
          <cell r="D210">
            <v>10720</v>
          </cell>
        </row>
        <row r="211">
          <cell r="B211" t="str">
            <v>Sanur Spare10</v>
          </cell>
          <cell r="C211" t="str">
            <v>L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Amlapura Spare3</v>
          </cell>
          <cell r="C228" t="str">
            <v>L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P_Pulukan</v>
          </cell>
          <cell r="C282" t="str">
            <v>R</v>
          </cell>
          <cell r="D282">
            <v>11002</v>
          </cell>
        </row>
        <row r="283">
          <cell r="B283" t="str">
            <v>P_Dauh_Waru</v>
          </cell>
          <cell r="C283" t="str">
            <v>R</v>
          </cell>
          <cell r="D283">
            <v>11003</v>
          </cell>
        </row>
        <row r="284">
          <cell r="B284" t="str">
            <v>P_Brangbang</v>
          </cell>
          <cell r="C284" t="str">
            <v>R</v>
          </cell>
          <cell r="D284">
            <v>11004</v>
          </cell>
        </row>
        <row r="285">
          <cell r="B285" t="str">
            <v>P_Perancak</v>
          </cell>
          <cell r="C285" t="str">
            <v>R</v>
          </cell>
          <cell r="D285">
            <v>11005</v>
          </cell>
        </row>
        <row r="286">
          <cell r="B286" t="str">
            <v>Negara Spare2</v>
          </cell>
          <cell r="C286" t="str">
            <v>L</v>
          </cell>
          <cell r="D286">
            <v>11006</v>
          </cell>
        </row>
        <row r="287">
          <cell r="B287" t="str">
            <v>Negara Spare3</v>
          </cell>
          <cell r="C287" t="str">
            <v>L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P_Capasitor_Pemaron</v>
          </cell>
          <cell r="C321" t="str">
            <v>L</v>
          </cell>
          <cell r="D321">
            <v>11111</v>
          </cell>
        </row>
        <row r="322">
          <cell r="B322" t="str">
            <v>Pemaron Spare5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PADANG_SAMBIAN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Pemaron Spare5</v>
          </cell>
          <cell r="C346" t="str">
            <v>L</v>
          </cell>
          <cell r="D346">
            <v>11206</v>
          </cell>
        </row>
        <row r="347">
          <cell r="B347" t="str">
            <v>Pemaron Spare6</v>
          </cell>
          <cell r="C347" t="str">
            <v>L</v>
          </cell>
          <cell r="D347">
            <v>11207</v>
          </cell>
        </row>
        <row r="348">
          <cell r="B348" t="str">
            <v>Pemaron Spare7</v>
          </cell>
          <cell r="C348" t="str">
            <v>L</v>
          </cell>
          <cell r="D348">
            <v>11208</v>
          </cell>
        </row>
        <row r="349">
          <cell r="B349" t="str">
            <v>Pemaron Spare8</v>
          </cell>
          <cell r="C349" t="str">
            <v>L</v>
          </cell>
          <cell r="D349">
            <v>11209</v>
          </cell>
        </row>
        <row r="350">
          <cell r="B350" t="str">
            <v>Pemaron Spare9</v>
          </cell>
          <cell r="C350" t="str">
            <v>L</v>
          </cell>
          <cell r="D350">
            <v>11210</v>
          </cell>
        </row>
        <row r="351">
          <cell r="B351" t="str">
            <v>Pemaron Spare10</v>
          </cell>
          <cell r="C351" t="str">
            <v>L</v>
          </cell>
          <cell r="D351">
            <v>11211</v>
          </cell>
        </row>
        <row r="352">
          <cell r="B352" t="str">
            <v>Pemaron Spare11</v>
          </cell>
          <cell r="C352" t="str">
            <v>L</v>
          </cell>
          <cell r="D352">
            <v>11212</v>
          </cell>
        </row>
        <row r="353">
          <cell r="B353" t="str">
            <v>Pemaron Spare12</v>
          </cell>
          <cell r="C353" t="str">
            <v>L</v>
          </cell>
          <cell r="D353">
            <v>11213</v>
          </cell>
        </row>
        <row r="354">
          <cell r="B354" t="str">
            <v>Pemaron Spare13</v>
          </cell>
          <cell r="C354" t="str">
            <v>L</v>
          </cell>
          <cell r="D354">
            <v>11214</v>
          </cell>
        </row>
        <row r="355">
          <cell r="B355" t="str">
            <v>Pemaron Spare14</v>
          </cell>
          <cell r="C355" t="str">
            <v>L</v>
          </cell>
          <cell r="D355">
            <v>11215</v>
          </cell>
        </row>
        <row r="356">
          <cell r="B356" t="str">
            <v>Pemaron Spare15</v>
          </cell>
          <cell r="C356" t="str">
            <v>L</v>
          </cell>
          <cell r="D356">
            <v>11216</v>
          </cell>
        </row>
        <row r="357">
          <cell r="B357" t="str">
            <v>Pemaron Spare16</v>
          </cell>
          <cell r="C357" t="str">
            <v>L</v>
          </cell>
          <cell r="D357">
            <v>11217</v>
          </cell>
        </row>
        <row r="358">
          <cell r="B358" t="str">
            <v>Pemaron Spare17</v>
          </cell>
          <cell r="C358" t="str">
            <v>L</v>
          </cell>
          <cell r="D358">
            <v>11218</v>
          </cell>
        </row>
        <row r="359">
          <cell r="B359" t="str">
            <v>Pemaron Spare18</v>
          </cell>
          <cell r="C359" t="str">
            <v>L</v>
          </cell>
          <cell r="D359">
            <v>11219</v>
          </cell>
        </row>
        <row r="360">
          <cell r="B360" t="str">
            <v>Pemaron Spare19</v>
          </cell>
          <cell r="C360" t="str">
            <v>L</v>
          </cell>
          <cell r="D360">
            <v>11220</v>
          </cell>
        </row>
        <row r="361">
          <cell r="B361" t="str">
            <v>Pemaron Spare20</v>
          </cell>
          <cell r="C361" t="str">
            <v>L</v>
          </cell>
          <cell r="D361">
            <v>11221</v>
          </cell>
        </row>
        <row r="362">
          <cell r="B362" t="str">
            <v>Pemaron Spare21</v>
          </cell>
          <cell r="C362" t="str">
            <v>L</v>
          </cell>
          <cell r="D362">
            <v>11222</v>
          </cell>
        </row>
        <row r="363">
          <cell r="B363" t="str">
            <v>Pemaron Spare22</v>
          </cell>
          <cell r="C363" t="str">
            <v>L</v>
          </cell>
          <cell r="D363">
            <v>11223</v>
          </cell>
        </row>
        <row r="364">
          <cell r="B364" t="str">
            <v>Pemaron Spare23</v>
          </cell>
          <cell r="C364" t="str">
            <v>L</v>
          </cell>
          <cell r="D364">
            <v>11224</v>
          </cell>
        </row>
        <row r="365">
          <cell r="B365" t="str">
            <v>Pemaron Spare24</v>
          </cell>
          <cell r="C365" t="str">
            <v>L</v>
          </cell>
          <cell r="D365">
            <v>11225</v>
          </cell>
        </row>
        <row r="366">
          <cell r="B366" t="str">
            <v>Pemaron Spare25</v>
          </cell>
          <cell r="C366" t="str">
            <v>L</v>
          </cell>
          <cell r="D366">
            <v>11226</v>
          </cell>
        </row>
        <row r="367">
          <cell r="B367" t="str">
            <v>Pemaron Spare26</v>
          </cell>
          <cell r="C367" t="str">
            <v>L</v>
          </cell>
          <cell r="D367">
            <v>11227</v>
          </cell>
        </row>
        <row r="368">
          <cell r="B368" t="str">
            <v>Pemaron Spare27</v>
          </cell>
          <cell r="C368" t="str">
            <v>L</v>
          </cell>
          <cell r="D368">
            <v>11228</v>
          </cell>
        </row>
        <row r="369">
          <cell r="B369" t="str">
            <v>Pemaron Spare28</v>
          </cell>
          <cell r="C369" t="str">
            <v>L</v>
          </cell>
          <cell r="D369">
            <v>11229</v>
          </cell>
        </row>
        <row r="370">
          <cell r="B370" t="str">
            <v>Pemaron Spare29</v>
          </cell>
          <cell r="C370" t="str">
            <v>L</v>
          </cell>
          <cell r="D370">
            <v>11230</v>
          </cell>
        </row>
        <row r="371">
          <cell r="A371" t="str">
            <v>ZGI</v>
          </cell>
          <cell r="B371" t="str">
            <v>P_</v>
          </cell>
          <cell r="C371" t="str">
            <v>L</v>
          </cell>
          <cell r="D371">
            <v>11301</v>
          </cell>
        </row>
        <row r="372">
          <cell r="B372" t="str">
            <v>P_</v>
          </cell>
          <cell r="C372" t="str">
            <v>L</v>
          </cell>
          <cell r="D372">
            <v>11302</v>
          </cell>
        </row>
        <row r="373">
          <cell r="B373" t="str">
            <v>P_</v>
          </cell>
          <cell r="C373" t="str">
            <v>L</v>
          </cell>
          <cell r="D373">
            <v>11303</v>
          </cell>
        </row>
        <row r="374">
          <cell r="B374" t="str">
            <v>P_</v>
          </cell>
          <cell r="C374" t="str">
            <v>L</v>
          </cell>
          <cell r="D374">
            <v>11304</v>
          </cell>
        </row>
        <row r="375">
          <cell r="B375" t="str">
            <v>P_</v>
          </cell>
          <cell r="C375" t="str">
            <v>L</v>
          </cell>
          <cell r="D375">
            <v>11305</v>
          </cell>
        </row>
        <row r="376">
          <cell r="B376" t="str">
            <v>P_</v>
          </cell>
          <cell r="C376" t="str">
            <v>L</v>
          </cell>
          <cell r="D376">
            <v>11306</v>
          </cell>
        </row>
        <row r="377">
          <cell r="B377" t="str">
            <v>P_</v>
          </cell>
          <cell r="C377" t="str">
            <v>L</v>
          </cell>
          <cell r="D377">
            <v>11307</v>
          </cell>
        </row>
        <row r="378">
          <cell r="B378" t="str">
            <v>P_</v>
          </cell>
          <cell r="C378" t="str">
            <v>L</v>
          </cell>
          <cell r="D378">
            <v>11308</v>
          </cell>
        </row>
        <row r="379">
          <cell r="B379" t="str">
            <v>P_</v>
          </cell>
          <cell r="C379" t="str">
            <v>L</v>
          </cell>
          <cell r="D379">
            <v>11309</v>
          </cell>
        </row>
        <row r="380">
          <cell r="B380" t="str">
            <v>P_</v>
          </cell>
          <cell r="C380" t="str">
            <v>L</v>
          </cell>
          <cell r="D380">
            <v>11310</v>
          </cell>
        </row>
        <row r="381">
          <cell r="B381" t="str">
            <v>P_</v>
          </cell>
          <cell r="C381" t="str">
            <v>L</v>
          </cell>
          <cell r="D381">
            <v>11311</v>
          </cell>
        </row>
        <row r="382">
          <cell r="B382" t="str">
            <v>P_</v>
          </cell>
          <cell r="C382" t="str">
            <v>L</v>
          </cell>
          <cell r="D382">
            <v>11312</v>
          </cell>
        </row>
        <row r="383">
          <cell r="B383" t="str">
            <v>P_</v>
          </cell>
          <cell r="C383" t="str">
            <v>L</v>
          </cell>
          <cell r="D383">
            <v>11313</v>
          </cell>
        </row>
        <row r="384">
          <cell r="B384" t="str">
            <v>P_</v>
          </cell>
          <cell r="C384" t="str">
            <v>L</v>
          </cell>
          <cell r="D384">
            <v>11314</v>
          </cell>
        </row>
        <row r="385">
          <cell r="B385" t="str">
            <v>P_</v>
          </cell>
          <cell r="C385" t="str">
            <v>L</v>
          </cell>
          <cell r="D385">
            <v>11315</v>
          </cell>
        </row>
        <row r="386">
          <cell r="B386" t="str">
            <v>P_</v>
          </cell>
          <cell r="C386" t="str">
            <v>L</v>
          </cell>
          <cell r="D386">
            <v>11316</v>
          </cell>
        </row>
        <row r="387">
          <cell r="B387" t="str">
            <v>P_</v>
          </cell>
          <cell r="C387" t="str">
            <v>L</v>
          </cell>
          <cell r="D387">
            <v>11317</v>
          </cell>
        </row>
        <row r="388">
          <cell r="B388" t="str">
            <v>P_</v>
          </cell>
          <cell r="C388" t="str">
            <v>L</v>
          </cell>
          <cell r="D388">
            <v>11318</v>
          </cell>
        </row>
        <row r="389">
          <cell r="B389" t="str">
            <v>P_</v>
          </cell>
          <cell r="C389" t="str">
            <v>L</v>
          </cell>
          <cell r="D389">
            <v>11319</v>
          </cell>
        </row>
        <row r="390">
          <cell r="B390" t="str">
            <v>P_</v>
          </cell>
          <cell r="C390" t="str">
            <v>L</v>
          </cell>
          <cell r="D390">
            <v>11320</v>
          </cell>
        </row>
        <row r="391">
          <cell r="B391" t="str">
            <v>P_</v>
          </cell>
          <cell r="C391" t="str">
            <v>L</v>
          </cell>
          <cell r="D391">
            <v>11321</v>
          </cell>
        </row>
        <row r="392">
          <cell r="B392" t="str">
            <v>P_</v>
          </cell>
          <cell r="C392" t="str">
            <v>L</v>
          </cell>
          <cell r="D392">
            <v>11322</v>
          </cell>
        </row>
        <row r="393">
          <cell r="B393" t="str">
            <v>P_</v>
          </cell>
          <cell r="C393" t="str">
            <v>L</v>
          </cell>
          <cell r="D393">
            <v>11323</v>
          </cell>
        </row>
        <row r="394">
          <cell r="B394" t="str">
            <v>P_</v>
          </cell>
          <cell r="C394" t="str">
            <v>L</v>
          </cell>
          <cell r="D394">
            <v>11324</v>
          </cell>
        </row>
        <row r="395">
          <cell r="B395" t="str">
            <v>P_</v>
          </cell>
          <cell r="C395" t="str">
            <v>L</v>
          </cell>
          <cell r="D395">
            <v>11325</v>
          </cell>
        </row>
        <row r="396">
          <cell r="B396" t="str">
            <v>P_</v>
          </cell>
          <cell r="C396" t="str">
            <v>L</v>
          </cell>
          <cell r="D396">
            <v>11326</v>
          </cell>
        </row>
        <row r="397">
          <cell r="B397" t="str">
            <v>P_</v>
          </cell>
          <cell r="C397" t="str">
            <v>L</v>
          </cell>
          <cell r="D397">
            <v>11327</v>
          </cell>
        </row>
        <row r="398">
          <cell r="B398" t="str">
            <v>P_</v>
          </cell>
          <cell r="C398" t="str">
            <v>L</v>
          </cell>
          <cell r="D398">
            <v>11328</v>
          </cell>
        </row>
        <row r="399">
          <cell r="B399" t="str">
            <v>P_</v>
          </cell>
          <cell r="C399" t="str">
            <v>L</v>
          </cell>
          <cell r="D399">
            <v>11329</v>
          </cell>
        </row>
        <row r="400">
          <cell r="B400" t="str">
            <v>P_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LBS1_Bali_Bintang</v>
          </cell>
          <cell r="C611" t="str">
            <v>R</v>
          </cell>
          <cell r="D611">
            <v>20101</v>
          </cell>
        </row>
        <row r="612">
          <cell r="B612" t="str">
            <v>LBS2_Risata</v>
          </cell>
          <cell r="C612" t="str">
            <v>R</v>
          </cell>
          <cell r="D612">
            <v>20102</v>
          </cell>
        </row>
        <row r="613">
          <cell r="B613" t="str">
            <v>LBS3_P_Exp._Tuban</v>
          </cell>
          <cell r="C613" t="str">
            <v>R</v>
          </cell>
          <cell r="D613">
            <v>20103</v>
          </cell>
        </row>
        <row r="614">
          <cell r="B614" t="str">
            <v>LBS4_Bandara</v>
          </cell>
          <cell r="C614" t="str">
            <v>R</v>
          </cell>
          <cell r="D614">
            <v>20104</v>
          </cell>
        </row>
        <row r="615">
          <cell r="B615" t="str">
            <v>LBS5_Reagen</v>
          </cell>
          <cell r="C615" t="str">
            <v>R</v>
          </cell>
          <cell r="D615">
            <v>20105</v>
          </cell>
        </row>
        <row r="616">
          <cell r="B616" t="str">
            <v>LBS6_Grd_KA48</v>
          </cell>
          <cell r="C616" t="str">
            <v>R</v>
          </cell>
          <cell r="D616">
            <v>20106</v>
          </cell>
        </row>
        <row r="617">
          <cell r="B617" t="str">
            <v>LBS7_Spare_Tuban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LBS8_Kopel_Legian</v>
          </cell>
          <cell r="C638" t="str">
            <v>L</v>
          </cell>
          <cell r="D638">
            <v>20308</v>
          </cell>
        </row>
        <row r="639">
          <cell r="B639" t="str">
            <v>LBS9_Kopel_Legian</v>
          </cell>
          <cell r="C639" t="str">
            <v>L</v>
          </cell>
          <cell r="D639">
            <v>20309</v>
          </cell>
        </row>
        <row r="640">
          <cell r="B640" t="str">
            <v>LBS10_Kopel_Legian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</v>
          </cell>
          <cell r="C658" t="str">
            <v>L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LBS1_Kopel_M_Maning</v>
          </cell>
          <cell r="C661" t="str">
            <v>L</v>
          </cell>
          <cell r="D661">
            <v>20601</v>
          </cell>
        </row>
        <row r="662">
          <cell r="B662" t="str">
            <v>LBS2_P_Teuku_Umar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LBS5_Spare</v>
          </cell>
          <cell r="C665" t="str">
            <v>L</v>
          </cell>
          <cell r="D665">
            <v>20605</v>
          </cell>
        </row>
        <row r="666">
          <cell r="B666" t="str">
            <v>LBS6_F_Perumnas</v>
          </cell>
          <cell r="C666" t="str">
            <v>R</v>
          </cell>
          <cell r="D666">
            <v>20606</v>
          </cell>
        </row>
        <row r="667">
          <cell r="B667" t="str">
            <v>LBS7_Spare</v>
          </cell>
          <cell r="C667" t="str">
            <v>L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</v>
          </cell>
          <cell r="C676" t="str">
            <v>R</v>
          </cell>
          <cell r="D676">
            <v>20706</v>
          </cell>
        </row>
        <row r="677">
          <cell r="B677" t="str">
            <v>LBS7_Spare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LBS4_PJU_BTDC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LBS4_Spare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GH_SEMINYAK</v>
          </cell>
          <cell r="B731" t="str">
            <v>LBS1_P_Exp_Seminyak</v>
          </cell>
          <cell r="C731" t="str">
            <v>L</v>
          </cell>
          <cell r="D731">
            <v>21209</v>
          </cell>
        </row>
        <row r="732">
          <cell r="B732" t="str">
            <v>LBS2_P_Basangkasa</v>
          </cell>
          <cell r="C732" t="str">
            <v>L</v>
          </cell>
          <cell r="D732">
            <v>21209</v>
          </cell>
        </row>
        <row r="733">
          <cell r="B733" t="str">
            <v>LBS3_Pati_Tenget</v>
          </cell>
          <cell r="C733" t="str">
            <v>L</v>
          </cell>
          <cell r="D733">
            <v>21209</v>
          </cell>
        </row>
        <row r="734">
          <cell r="B734" t="str">
            <v>LBS4_Spare</v>
          </cell>
          <cell r="C734" t="str">
            <v>L</v>
          </cell>
          <cell r="D734">
            <v>21209</v>
          </cell>
        </row>
        <row r="735">
          <cell r="B735" t="str">
            <v>LBS5_Spare</v>
          </cell>
          <cell r="C735" t="str">
            <v>L</v>
          </cell>
          <cell r="D735">
            <v>21209</v>
          </cell>
        </row>
        <row r="736">
          <cell r="B736" t="str">
            <v>LBS6_Spare</v>
          </cell>
          <cell r="C736" t="str">
            <v>L</v>
          </cell>
          <cell r="D736">
            <v>21209</v>
          </cell>
        </row>
        <row r="737">
          <cell r="B737" t="str">
            <v>LBS7_Spare</v>
          </cell>
          <cell r="C737" t="str">
            <v>L</v>
          </cell>
          <cell r="D737">
            <v>21209</v>
          </cell>
        </row>
        <row r="738">
          <cell r="B738" t="str">
            <v>LBS_</v>
          </cell>
          <cell r="C738" t="str">
            <v>L</v>
          </cell>
          <cell r="D738">
            <v>21209</v>
          </cell>
        </row>
        <row r="739">
          <cell r="B739" t="str">
            <v>LBS_</v>
          </cell>
          <cell r="C739" t="str">
            <v>L</v>
          </cell>
          <cell r="D739">
            <v>21209</v>
          </cell>
        </row>
        <row r="740">
          <cell r="B740" t="str">
            <v>LBS_</v>
          </cell>
          <cell r="C740" t="str">
            <v>L</v>
          </cell>
          <cell r="D740">
            <v>21209</v>
          </cell>
        </row>
        <row r="741">
          <cell r="A741" t="str">
            <v>ZGH_</v>
          </cell>
          <cell r="B741" t="str">
            <v>LBS_</v>
          </cell>
          <cell r="C741" t="str">
            <v>L</v>
          </cell>
          <cell r="D741">
            <v>21209</v>
          </cell>
        </row>
        <row r="742">
          <cell r="B742" t="str">
            <v>LBS_</v>
          </cell>
          <cell r="C742" t="str">
            <v>L</v>
          </cell>
          <cell r="D742">
            <v>21209</v>
          </cell>
        </row>
        <row r="743">
          <cell r="B743" t="str">
            <v>LBS_</v>
          </cell>
          <cell r="C743" t="str">
            <v>L</v>
          </cell>
          <cell r="D743">
            <v>21209</v>
          </cell>
        </row>
        <row r="744">
          <cell r="B744" t="str">
            <v>LBS_</v>
          </cell>
          <cell r="C744" t="str">
            <v>L</v>
          </cell>
          <cell r="D744">
            <v>21209</v>
          </cell>
        </row>
        <row r="745">
          <cell r="B745" t="str">
            <v>LBS_</v>
          </cell>
          <cell r="C745" t="str">
            <v>L</v>
          </cell>
          <cell r="D745">
            <v>21209</v>
          </cell>
        </row>
        <row r="746">
          <cell r="B746" t="str">
            <v>LBS_</v>
          </cell>
          <cell r="C746" t="str">
            <v>L</v>
          </cell>
          <cell r="D746">
            <v>21209</v>
          </cell>
        </row>
        <row r="747">
          <cell r="B747" t="str">
            <v>LBS_</v>
          </cell>
          <cell r="C747" t="str">
            <v>L</v>
          </cell>
          <cell r="D747">
            <v>21209</v>
          </cell>
        </row>
        <row r="748">
          <cell r="B748" t="str">
            <v>LBS_</v>
          </cell>
          <cell r="C748" t="str">
            <v>L</v>
          </cell>
          <cell r="D748">
            <v>21209</v>
          </cell>
        </row>
        <row r="749">
          <cell r="B749" t="str">
            <v>LBS_</v>
          </cell>
          <cell r="C749" t="str">
            <v>L</v>
          </cell>
          <cell r="D749">
            <v>21209</v>
          </cell>
        </row>
        <row r="750">
          <cell r="B750" t="str">
            <v>LBS_</v>
          </cell>
          <cell r="C750" t="str">
            <v>L</v>
          </cell>
          <cell r="D750">
            <v>21209</v>
          </cell>
        </row>
        <row r="751">
          <cell r="A751" t="str">
            <v>ZGH_</v>
          </cell>
          <cell r="B751" t="str">
            <v>LBS_</v>
          </cell>
          <cell r="C751" t="str">
            <v>L</v>
          </cell>
          <cell r="D751">
            <v>21209</v>
          </cell>
        </row>
        <row r="752">
          <cell r="B752" t="str">
            <v>LBS_</v>
          </cell>
          <cell r="C752" t="str">
            <v>L</v>
          </cell>
          <cell r="D752">
            <v>21209</v>
          </cell>
        </row>
        <row r="753">
          <cell r="B753" t="str">
            <v>LBS_</v>
          </cell>
          <cell r="C753" t="str">
            <v>L</v>
          </cell>
          <cell r="D753">
            <v>21209</v>
          </cell>
        </row>
        <row r="754">
          <cell r="B754" t="str">
            <v>LBS_</v>
          </cell>
          <cell r="C754" t="str">
            <v>L</v>
          </cell>
          <cell r="D754">
            <v>21209</v>
          </cell>
        </row>
        <row r="755">
          <cell r="B755" t="str">
            <v>LBS_</v>
          </cell>
          <cell r="C755" t="str">
            <v>L</v>
          </cell>
          <cell r="D755">
            <v>21209</v>
          </cell>
        </row>
        <row r="756">
          <cell r="B756" t="str">
            <v>LBS_</v>
          </cell>
          <cell r="C756" t="str">
            <v>L</v>
          </cell>
          <cell r="D756">
            <v>21209</v>
          </cell>
        </row>
        <row r="757">
          <cell r="B757" t="str">
            <v>LBS_</v>
          </cell>
          <cell r="C757" t="str">
            <v>L</v>
          </cell>
          <cell r="D757">
            <v>21209</v>
          </cell>
        </row>
        <row r="758">
          <cell r="B758" t="str">
            <v>LBS_</v>
          </cell>
          <cell r="C758" t="str">
            <v>L</v>
          </cell>
          <cell r="D758">
            <v>21209</v>
          </cell>
        </row>
        <row r="759">
          <cell r="B759" t="str">
            <v>LBS_</v>
          </cell>
          <cell r="C759" t="str">
            <v>L</v>
          </cell>
          <cell r="D759">
            <v>21209</v>
          </cell>
        </row>
        <row r="760">
          <cell r="B760" t="str">
            <v>LBS_</v>
          </cell>
          <cell r="C760" t="str">
            <v>L</v>
          </cell>
          <cell r="D760">
            <v>21209</v>
          </cell>
        </row>
        <row r="761">
          <cell r="A761" t="str">
            <v>ZGH_</v>
          </cell>
          <cell r="B761" t="str">
            <v>LBS_</v>
          </cell>
          <cell r="C761" t="str">
            <v>L</v>
          </cell>
          <cell r="D761">
            <v>21209</v>
          </cell>
        </row>
        <row r="762">
          <cell r="B762" t="str">
            <v>LBS_</v>
          </cell>
          <cell r="C762" t="str">
            <v>L</v>
          </cell>
          <cell r="D762">
            <v>21209</v>
          </cell>
        </row>
        <row r="763">
          <cell r="B763" t="str">
            <v>LBS_</v>
          </cell>
          <cell r="C763" t="str">
            <v>L</v>
          </cell>
          <cell r="D763">
            <v>21209</v>
          </cell>
        </row>
        <row r="764">
          <cell r="B764" t="str">
            <v>LBS_</v>
          </cell>
          <cell r="C764" t="str">
            <v>L</v>
          </cell>
          <cell r="D764">
            <v>21209</v>
          </cell>
        </row>
        <row r="765">
          <cell r="B765" t="str">
            <v>LBS_</v>
          </cell>
          <cell r="C765" t="str">
            <v>L</v>
          </cell>
          <cell r="D765">
            <v>21209</v>
          </cell>
        </row>
        <row r="766">
          <cell r="B766" t="str">
            <v>LBS_</v>
          </cell>
          <cell r="C766" t="str">
            <v>L</v>
          </cell>
          <cell r="D766">
            <v>21209</v>
          </cell>
        </row>
        <row r="767">
          <cell r="B767" t="str">
            <v>LBS_</v>
          </cell>
          <cell r="C767" t="str">
            <v>L</v>
          </cell>
          <cell r="D767">
            <v>21209</v>
          </cell>
        </row>
        <row r="768">
          <cell r="B768" t="str">
            <v>LBS_</v>
          </cell>
          <cell r="C768" t="str">
            <v>L</v>
          </cell>
          <cell r="D768">
            <v>21209</v>
          </cell>
        </row>
        <row r="769">
          <cell r="B769" t="str">
            <v>LBS_</v>
          </cell>
          <cell r="C769" t="str">
            <v>L</v>
          </cell>
          <cell r="D769">
            <v>21209</v>
          </cell>
        </row>
        <row r="770">
          <cell r="B770" t="str">
            <v>LBS_</v>
          </cell>
          <cell r="C770" t="str">
            <v>L</v>
          </cell>
          <cell r="D770">
            <v>21209</v>
          </cell>
        </row>
        <row r="771">
          <cell r="A771" t="str">
            <v>ZGH_</v>
          </cell>
          <cell r="B771" t="str">
            <v>LBS_</v>
          </cell>
          <cell r="C771" t="str">
            <v>L</v>
          </cell>
          <cell r="D771">
            <v>21209</v>
          </cell>
        </row>
        <row r="772">
          <cell r="B772" t="str">
            <v>LBS_</v>
          </cell>
          <cell r="C772" t="str">
            <v>L</v>
          </cell>
          <cell r="D772">
            <v>21209</v>
          </cell>
        </row>
        <row r="773">
          <cell r="B773" t="str">
            <v>LBS_</v>
          </cell>
          <cell r="C773" t="str">
            <v>L</v>
          </cell>
          <cell r="D773">
            <v>21209</v>
          </cell>
        </row>
        <row r="774">
          <cell r="B774" t="str">
            <v>LBS_</v>
          </cell>
          <cell r="C774" t="str">
            <v>L</v>
          </cell>
          <cell r="D774">
            <v>21209</v>
          </cell>
        </row>
        <row r="775">
          <cell r="B775" t="str">
            <v>LBS_</v>
          </cell>
          <cell r="C775" t="str">
            <v>L</v>
          </cell>
          <cell r="D775">
            <v>21209</v>
          </cell>
        </row>
        <row r="776">
          <cell r="B776" t="str">
            <v>LBS_</v>
          </cell>
          <cell r="C776" t="str">
            <v>L</v>
          </cell>
          <cell r="D776">
            <v>21209</v>
          </cell>
        </row>
        <row r="777">
          <cell r="B777" t="str">
            <v>LBS_</v>
          </cell>
          <cell r="C777" t="str">
            <v>L</v>
          </cell>
          <cell r="D777">
            <v>21209</v>
          </cell>
        </row>
        <row r="778">
          <cell r="B778" t="str">
            <v>LBS_</v>
          </cell>
          <cell r="C778" t="str">
            <v>L</v>
          </cell>
          <cell r="D778">
            <v>21209</v>
          </cell>
        </row>
        <row r="779">
          <cell r="B779" t="str">
            <v>LBS_</v>
          </cell>
          <cell r="C779" t="str">
            <v>L</v>
          </cell>
          <cell r="D779">
            <v>21209</v>
          </cell>
        </row>
        <row r="780">
          <cell r="B780" t="str">
            <v>LBS_</v>
          </cell>
          <cell r="C780" t="str">
            <v>L</v>
          </cell>
          <cell r="D780">
            <v>21209</v>
          </cell>
        </row>
        <row r="781">
          <cell r="A781" t="str">
            <v>ZGH_</v>
          </cell>
          <cell r="B781" t="str">
            <v>LBS_</v>
          </cell>
          <cell r="C781" t="str">
            <v>L</v>
          </cell>
          <cell r="D781">
            <v>21209</v>
          </cell>
        </row>
        <row r="782">
          <cell r="B782" t="str">
            <v>LBS_</v>
          </cell>
          <cell r="C782" t="str">
            <v>L</v>
          </cell>
          <cell r="D782">
            <v>21209</v>
          </cell>
        </row>
        <row r="783">
          <cell r="B783" t="str">
            <v>LBS_</v>
          </cell>
          <cell r="C783" t="str">
            <v>L</v>
          </cell>
          <cell r="D783">
            <v>21209</v>
          </cell>
        </row>
        <row r="784">
          <cell r="B784" t="str">
            <v>LBS_</v>
          </cell>
          <cell r="C784" t="str">
            <v>L</v>
          </cell>
          <cell r="D784">
            <v>21209</v>
          </cell>
        </row>
        <row r="785">
          <cell r="B785" t="str">
            <v>LBS_</v>
          </cell>
          <cell r="C785" t="str">
            <v>L</v>
          </cell>
          <cell r="D785">
            <v>21209</v>
          </cell>
        </row>
        <row r="786">
          <cell r="B786" t="str">
            <v>LBS_</v>
          </cell>
          <cell r="C786" t="str">
            <v>L</v>
          </cell>
          <cell r="D786">
            <v>21209</v>
          </cell>
        </row>
        <row r="787">
          <cell r="B787" t="str">
            <v>LBS_</v>
          </cell>
          <cell r="C787" t="str">
            <v>L</v>
          </cell>
          <cell r="D787">
            <v>21209</v>
          </cell>
        </row>
        <row r="788">
          <cell r="B788" t="str">
            <v>LBS_</v>
          </cell>
          <cell r="C788" t="str">
            <v>L</v>
          </cell>
          <cell r="D788">
            <v>21209</v>
          </cell>
        </row>
        <row r="789">
          <cell r="B789" t="str">
            <v>LBS_</v>
          </cell>
          <cell r="C789" t="str">
            <v>L</v>
          </cell>
          <cell r="D789">
            <v>21209</v>
          </cell>
        </row>
        <row r="790">
          <cell r="B790" t="str">
            <v>LBS_</v>
          </cell>
          <cell r="C790" t="str">
            <v>L</v>
          </cell>
          <cell r="D790">
            <v>21209</v>
          </cell>
        </row>
        <row r="791">
          <cell r="A791" t="str">
            <v>ZGH_</v>
          </cell>
          <cell r="B791" t="str">
            <v>LBS_</v>
          </cell>
          <cell r="C791" t="str">
            <v>L</v>
          </cell>
          <cell r="D791">
            <v>21209</v>
          </cell>
        </row>
        <row r="792">
          <cell r="B792" t="str">
            <v>LBS_</v>
          </cell>
          <cell r="C792" t="str">
            <v>L</v>
          </cell>
          <cell r="D792">
            <v>21209</v>
          </cell>
        </row>
        <row r="793">
          <cell r="B793" t="str">
            <v>LBS_</v>
          </cell>
          <cell r="C793" t="str">
            <v>L</v>
          </cell>
          <cell r="D793">
            <v>21209</v>
          </cell>
        </row>
        <row r="794">
          <cell r="B794" t="str">
            <v>LBS_</v>
          </cell>
          <cell r="C794" t="str">
            <v>L</v>
          </cell>
          <cell r="D794">
            <v>21209</v>
          </cell>
        </row>
        <row r="795">
          <cell r="B795" t="str">
            <v>LBS_</v>
          </cell>
          <cell r="C795" t="str">
            <v>L</v>
          </cell>
          <cell r="D795">
            <v>21209</v>
          </cell>
        </row>
        <row r="796">
          <cell r="B796" t="str">
            <v>LBS_</v>
          </cell>
          <cell r="C796" t="str">
            <v>L</v>
          </cell>
          <cell r="D796">
            <v>21209</v>
          </cell>
        </row>
        <row r="797">
          <cell r="B797" t="str">
            <v>LBS_</v>
          </cell>
          <cell r="C797" t="str">
            <v>L</v>
          </cell>
          <cell r="D797">
            <v>21209</v>
          </cell>
        </row>
        <row r="798">
          <cell r="B798" t="str">
            <v>LBS_</v>
          </cell>
          <cell r="C798" t="str">
            <v>L</v>
          </cell>
          <cell r="D798">
            <v>21209</v>
          </cell>
        </row>
        <row r="799">
          <cell r="B799" t="str">
            <v>LBS_</v>
          </cell>
          <cell r="C799" t="str">
            <v>L</v>
          </cell>
          <cell r="D799">
            <v>21209</v>
          </cell>
        </row>
        <row r="800">
          <cell r="B800" t="str">
            <v>LBS_</v>
          </cell>
          <cell r="C800" t="str">
            <v>L</v>
          </cell>
          <cell r="D800">
            <v>21209</v>
          </cell>
        </row>
        <row r="801">
          <cell r="A801" t="str">
            <v>ZGH_</v>
          </cell>
          <cell r="B801" t="str">
            <v>LBS_</v>
          </cell>
          <cell r="C801" t="str">
            <v>L</v>
          </cell>
          <cell r="D801">
            <v>21209</v>
          </cell>
        </row>
        <row r="802">
          <cell r="B802" t="str">
            <v>LBS_</v>
          </cell>
          <cell r="C802" t="str">
            <v>L</v>
          </cell>
          <cell r="D802">
            <v>21209</v>
          </cell>
        </row>
        <row r="803">
          <cell r="B803" t="str">
            <v>LBS_</v>
          </cell>
          <cell r="C803" t="str">
            <v>L</v>
          </cell>
          <cell r="D803">
            <v>21209</v>
          </cell>
        </row>
        <row r="804">
          <cell r="B804" t="str">
            <v>LBS_</v>
          </cell>
          <cell r="C804" t="str">
            <v>L</v>
          </cell>
          <cell r="D804">
            <v>21209</v>
          </cell>
        </row>
        <row r="805">
          <cell r="B805" t="str">
            <v>LBS_</v>
          </cell>
          <cell r="C805" t="str">
            <v>L</v>
          </cell>
          <cell r="D805">
            <v>21209</v>
          </cell>
        </row>
        <row r="806">
          <cell r="B806" t="str">
            <v>LBS_</v>
          </cell>
          <cell r="C806" t="str">
            <v>L</v>
          </cell>
          <cell r="D806">
            <v>21209</v>
          </cell>
        </row>
        <row r="807">
          <cell r="B807" t="str">
            <v>LBS_</v>
          </cell>
          <cell r="C807" t="str">
            <v>L</v>
          </cell>
          <cell r="D807">
            <v>21209</v>
          </cell>
        </row>
        <row r="808">
          <cell r="B808" t="str">
            <v>LBS_</v>
          </cell>
          <cell r="C808" t="str">
            <v>L</v>
          </cell>
          <cell r="D808">
            <v>21209</v>
          </cell>
        </row>
        <row r="809">
          <cell r="B809" t="str">
            <v>LBS_</v>
          </cell>
          <cell r="C809" t="str">
            <v>L</v>
          </cell>
          <cell r="D809">
            <v>21209</v>
          </cell>
        </row>
        <row r="810">
          <cell r="B810" t="str">
            <v>LBS_</v>
          </cell>
          <cell r="C810" t="str">
            <v>L</v>
          </cell>
          <cell r="D810">
            <v>21209</v>
          </cell>
        </row>
        <row r="811">
          <cell r="A811" t="str">
            <v>ZGH_</v>
          </cell>
          <cell r="B811" t="str">
            <v>LBS_</v>
          </cell>
          <cell r="C811" t="str">
            <v>L</v>
          </cell>
          <cell r="D811">
            <v>21209</v>
          </cell>
        </row>
        <row r="812">
          <cell r="B812" t="str">
            <v>LBS_</v>
          </cell>
          <cell r="C812" t="str">
            <v>L</v>
          </cell>
          <cell r="D812">
            <v>21209</v>
          </cell>
        </row>
        <row r="813">
          <cell r="B813" t="str">
            <v>LBS_</v>
          </cell>
          <cell r="C813" t="str">
            <v>L</v>
          </cell>
          <cell r="D813">
            <v>21209</v>
          </cell>
        </row>
        <row r="814">
          <cell r="B814" t="str">
            <v>LBS_</v>
          </cell>
          <cell r="C814" t="str">
            <v>L</v>
          </cell>
          <cell r="D814">
            <v>21209</v>
          </cell>
        </row>
        <row r="815">
          <cell r="B815" t="str">
            <v>LBS_</v>
          </cell>
          <cell r="C815" t="str">
            <v>L</v>
          </cell>
          <cell r="D815">
            <v>21209</v>
          </cell>
        </row>
        <row r="816">
          <cell r="B816" t="str">
            <v>LBS_</v>
          </cell>
          <cell r="C816" t="str">
            <v>L</v>
          </cell>
          <cell r="D816">
            <v>21209</v>
          </cell>
        </row>
        <row r="817">
          <cell r="B817" t="str">
            <v>LBS_</v>
          </cell>
          <cell r="C817" t="str">
            <v>L</v>
          </cell>
          <cell r="D817">
            <v>21209</v>
          </cell>
        </row>
        <row r="818">
          <cell r="B818" t="str">
            <v>LBS_</v>
          </cell>
          <cell r="C818" t="str">
            <v>L</v>
          </cell>
          <cell r="D818">
            <v>21209</v>
          </cell>
        </row>
        <row r="819">
          <cell r="B819" t="str">
            <v>LBS_</v>
          </cell>
          <cell r="C819" t="str">
            <v>L</v>
          </cell>
          <cell r="D819">
            <v>21209</v>
          </cell>
        </row>
        <row r="820">
          <cell r="B820" t="str">
            <v>LBS_</v>
          </cell>
          <cell r="C820" t="str">
            <v>L</v>
          </cell>
          <cell r="D820">
            <v>21209</v>
          </cell>
        </row>
        <row r="821">
          <cell r="A821" t="str">
            <v>ZGH_</v>
          </cell>
          <cell r="B821" t="str">
            <v>LBS_</v>
          </cell>
          <cell r="C821" t="str">
            <v>L</v>
          </cell>
          <cell r="D821">
            <v>21209</v>
          </cell>
        </row>
        <row r="822">
          <cell r="B822" t="str">
            <v>LBS_</v>
          </cell>
          <cell r="C822" t="str">
            <v>L</v>
          </cell>
          <cell r="D822">
            <v>21209</v>
          </cell>
        </row>
        <row r="823">
          <cell r="B823" t="str">
            <v>LBS_</v>
          </cell>
          <cell r="C823" t="str">
            <v>L</v>
          </cell>
          <cell r="D823">
            <v>21209</v>
          </cell>
        </row>
        <row r="824">
          <cell r="B824" t="str">
            <v>LBS_</v>
          </cell>
          <cell r="C824" t="str">
            <v>L</v>
          </cell>
          <cell r="D824">
            <v>21209</v>
          </cell>
        </row>
        <row r="825">
          <cell r="B825" t="str">
            <v>LBS_</v>
          </cell>
          <cell r="C825" t="str">
            <v>L</v>
          </cell>
          <cell r="D825">
            <v>21209</v>
          </cell>
        </row>
        <row r="826">
          <cell r="B826" t="str">
            <v>LBS_</v>
          </cell>
          <cell r="C826" t="str">
            <v>L</v>
          </cell>
          <cell r="D826">
            <v>21209</v>
          </cell>
        </row>
        <row r="827">
          <cell r="B827" t="str">
            <v>LBS_</v>
          </cell>
          <cell r="C827" t="str">
            <v>L</v>
          </cell>
          <cell r="D827">
            <v>21209</v>
          </cell>
        </row>
        <row r="828">
          <cell r="B828" t="str">
            <v>LBS_</v>
          </cell>
          <cell r="C828" t="str">
            <v>L</v>
          </cell>
          <cell r="D828">
            <v>21209</v>
          </cell>
        </row>
        <row r="829">
          <cell r="B829" t="str">
            <v>LBS_</v>
          </cell>
          <cell r="C829" t="str">
            <v>L</v>
          </cell>
          <cell r="D829">
            <v>21209</v>
          </cell>
        </row>
        <row r="830">
          <cell r="B830" t="str">
            <v>LBS_</v>
          </cell>
          <cell r="C830" t="str">
            <v>L</v>
          </cell>
          <cell r="D830">
            <v>21209</v>
          </cell>
        </row>
        <row r="831">
          <cell r="A831" t="str">
            <v>ZGH_</v>
          </cell>
          <cell r="B831" t="str">
            <v>LBS_</v>
          </cell>
          <cell r="C831" t="str">
            <v>L</v>
          </cell>
          <cell r="D831">
            <v>21209</v>
          </cell>
        </row>
        <row r="832">
          <cell r="B832" t="str">
            <v>LBS_</v>
          </cell>
          <cell r="C832" t="str">
            <v>L</v>
          </cell>
          <cell r="D832">
            <v>21209</v>
          </cell>
        </row>
        <row r="833">
          <cell r="B833" t="str">
            <v>LBS_</v>
          </cell>
          <cell r="C833" t="str">
            <v>L</v>
          </cell>
          <cell r="D833">
            <v>21209</v>
          </cell>
        </row>
        <row r="834">
          <cell r="B834" t="str">
            <v>LBS_</v>
          </cell>
          <cell r="C834" t="str">
            <v>L</v>
          </cell>
          <cell r="D834">
            <v>21209</v>
          </cell>
        </row>
        <row r="835">
          <cell r="B835" t="str">
            <v>LBS_</v>
          </cell>
          <cell r="C835" t="str">
            <v>L</v>
          </cell>
          <cell r="D835">
            <v>21209</v>
          </cell>
        </row>
        <row r="836">
          <cell r="B836" t="str">
            <v>LBS_</v>
          </cell>
          <cell r="C836" t="str">
            <v>L</v>
          </cell>
          <cell r="D836">
            <v>21209</v>
          </cell>
        </row>
        <row r="837">
          <cell r="B837" t="str">
            <v>LBS_</v>
          </cell>
          <cell r="C837" t="str">
            <v>L</v>
          </cell>
          <cell r="D837">
            <v>21209</v>
          </cell>
        </row>
        <row r="838">
          <cell r="B838" t="str">
            <v>LBS_</v>
          </cell>
          <cell r="C838" t="str">
            <v>L</v>
          </cell>
          <cell r="D838">
            <v>21209</v>
          </cell>
        </row>
        <row r="839">
          <cell r="B839" t="str">
            <v>LBS_</v>
          </cell>
          <cell r="C839" t="str">
            <v>L</v>
          </cell>
          <cell r="D839">
            <v>21209</v>
          </cell>
        </row>
        <row r="840">
          <cell r="B840" t="str">
            <v>LBS_</v>
          </cell>
          <cell r="C840" t="str">
            <v>L</v>
          </cell>
          <cell r="D840">
            <v>21209</v>
          </cell>
        </row>
        <row r="841">
          <cell r="A841" t="str">
            <v>ZGH_</v>
          </cell>
          <cell r="B841" t="str">
            <v>LBS_</v>
          </cell>
          <cell r="C841" t="str">
            <v>L</v>
          </cell>
          <cell r="D841">
            <v>21209</v>
          </cell>
        </row>
        <row r="842">
          <cell r="B842" t="str">
            <v>LBS_</v>
          </cell>
          <cell r="C842" t="str">
            <v>L</v>
          </cell>
          <cell r="D842">
            <v>21209</v>
          </cell>
        </row>
        <row r="843">
          <cell r="B843" t="str">
            <v>LBS_</v>
          </cell>
          <cell r="C843" t="str">
            <v>L</v>
          </cell>
          <cell r="D843">
            <v>21209</v>
          </cell>
        </row>
        <row r="844">
          <cell r="B844" t="str">
            <v>LBS_</v>
          </cell>
          <cell r="C844" t="str">
            <v>L</v>
          </cell>
          <cell r="D844">
            <v>21209</v>
          </cell>
        </row>
        <row r="845">
          <cell r="B845" t="str">
            <v>LBS_</v>
          </cell>
          <cell r="C845" t="str">
            <v>L</v>
          </cell>
          <cell r="D845">
            <v>21209</v>
          </cell>
        </row>
        <row r="846">
          <cell r="B846" t="str">
            <v>LBS_</v>
          </cell>
          <cell r="C846" t="str">
            <v>L</v>
          </cell>
          <cell r="D846">
            <v>21209</v>
          </cell>
        </row>
        <row r="847">
          <cell r="B847" t="str">
            <v>LBS_</v>
          </cell>
          <cell r="C847" t="str">
            <v>L</v>
          </cell>
          <cell r="D847">
            <v>21209</v>
          </cell>
        </row>
        <row r="848">
          <cell r="B848" t="str">
            <v>LBS_</v>
          </cell>
          <cell r="C848" t="str">
            <v>L</v>
          </cell>
          <cell r="D848">
            <v>21209</v>
          </cell>
        </row>
        <row r="849">
          <cell r="B849" t="str">
            <v>LBS_</v>
          </cell>
          <cell r="C849" t="str">
            <v>L</v>
          </cell>
          <cell r="D849">
            <v>21209</v>
          </cell>
        </row>
        <row r="850">
          <cell r="B850" t="str">
            <v>LBS_</v>
          </cell>
          <cell r="C850" t="str">
            <v>L</v>
          </cell>
          <cell r="D850">
            <v>21209</v>
          </cell>
        </row>
        <row r="851">
          <cell r="A851" t="str">
            <v>ZGH_</v>
          </cell>
          <cell r="B851" t="str">
            <v>LBS_</v>
          </cell>
          <cell r="C851" t="str">
            <v>L</v>
          </cell>
          <cell r="D851">
            <v>21209</v>
          </cell>
        </row>
        <row r="852">
          <cell r="B852" t="str">
            <v>LBS_</v>
          </cell>
          <cell r="C852" t="str">
            <v>L</v>
          </cell>
          <cell r="D852">
            <v>21209</v>
          </cell>
        </row>
        <row r="853">
          <cell r="B853" t="str">
            <v>LBS_</v>
          </cell>
          <cell r="C853" t="str">
            <v>L</v>
          </cell>
          <cell r="D853">
            <v>21209</v>
          </cell>
        </row>
        <row r="854">
          <cell r="B854" t="str">
            <v>LBS_</v>
          </cell>
          <cell r="C854" t="str">
            <v>L</v>
          </cell>
          <cell r="D854">
            <v>21209</v>
          </cell>
        </row>
        <row r="855">
          <cell r="B855" t="str">
            <v>LBS_</v>
          </cell>
          <cell r="C855" t="str">
            <v>L</v>
          </cell>
          <cell r="D855">
            <v>21209</v>
          </cell>
        </row>
        <row r="856">
          <cell r="B856" t="str">
            <v>LBS_</v>
          </cell>
          <cell r="C856" t="str">
            <v>L</v>
          </cell>
          <cell r="D856">
            <v>21209</v>
          </cell>
        </row>
        <row r="857">
          <cell r="B857" t="str">
            <v>LBS_</v>
          </cell>
          <cell r="C857" t="str">
            <v>L</v>
          </cell>
          <cell r="D857">
            <v>21209</v>
          </cell>
        </row>
        <row r="858">
          <cell r="B858" t="str">
            <v>LBS_</v>
          </cell>
          <cell r="C858" t="str">
            <v>L</v>
          </cell>
          <cell r="D858">
            <v>21209</v>
          </cell>
        </row>
        <row r="859">
          <cell r="B859" t="str">
            <v>LBS_</v>
          </cell>
          <cell r="C859" t="str">
            <v>L</v>
          </cell>
          <cell r="D859">
            <v>21209</v>
          </cell>
        </row>
        <row r="860">
          <cell r="B860" t="str">
            <v>LBS_</v>
          </cell>
          <cell r="C860" t="str">
            <v>L</v>
          </cell>
          <cell r="D860">
            <v>21209</v>
          </cell>
        </row>
        <row r="861">
          <cell r="A861" t="str">
            <v>ZGH_</v>
          </cell>
          <cell r="B861" t="str">
            <v>LBS_</v>
          </cell>
          <cell r="C861" t="str">
            <v>L</v>
          </cell>
          <cell r="D861">
            <v>21209</v>
          </cell>
        </row>
        <row r="862">
          <cell r="B862" t="str">
            <v>LBS_</v>
          </cell>
          <cell r="C862" t="str">
            <v>L</v>
          </cell>
          <cell r="D862">
            <v>21209</v>
          </cell>
        </row>
        <row r="863">
          <cell r="B863" t="str">
            <v>LBS_</v>
          </cell>
          <cell r="C863" t="str">
            <v>L</v>
          </cell>
          <cell r="D863">
            <v>21209</v>
          </cell>
        </row>
        <row r="864">
          <cell r="B864" t="str">
            <v>LBS_</v>
          </cell>
          <cell r="C864" t="str">
            <v>L</v>
          </cell>
          <cell r="D864">
            <v>21209</v>
          </cell>
        </row>
        <row r="865">
          <cell r="B865" t="str">
            <v>LBS_</v>
          </cell>
          <cell r="C865" t="str">
            <v>L</v>
          </cell>
          <cell r="D865">
            <v>21209</v>
          </cell>
        </row>
        <row r="866">
          <cell r="B866" t="str">
            <v>LBS_</v>
          </cell>
          <cell r="C866" t="str">
            <v>L</v>
          </cell>
          <cell r="D866">
            <v>21209</v>
          </cell>
        </row>
        <row r="867">
          <cell r="B867" t="str">
            <v>LBS_</v>
          </cell>
          <cell r="C867" t="str">
            <v>L</v>
          </cell>
          <cell r="D867">
            <v>21209</v>
          </cell>
        </row>
        <row r="868">
          <cell r="B868" t="str">
            <v>LBS_</v>
          </cell>
          <cell r="C868" t="str">
            <v>L</v>
          </cell>
          <cell r="D868">
            <v>21209</v>
          </cell>
        </row>
        <row r="869">
          <cell r="B869" t="str">
            <v>LBS_</v>
          </cell>
          <cell r="C869" t="str">
            <v>L</v>
          </cell>
          <cell r="D869">
            <v>21209</v>
          </cell>
        </row>
        <row r="870">
          <cell r="B870" t="str">
            <v>LBS_</v>
          </cell>
          <cell r="C870" t="str">
            <v>L</v>
          </cell>
          <cell r="D870">
            <v>21209</v>
          </cell>
        </row>
        <row r="871">
          <cell r="A871" t="str">
            <v>ZGH_</v>
          </cell>
          <cell r="B871" t="str">
            <v>LBS_</v>
          </cell>
          <cell r="C871" t="str">
            <v>L</v>
          </cell>
          <cell r="D871">
            <v>21209</v>
          </cell>
        </row>
        <row r="872">
          <cell r="B872" t="str">
            <v>LBS_</v>
          </cell>
          <cell r="C872" t="str">
            <v>L</v>
          </cell>
          <cell r="D872">
            <v>21209</v>
          </cell>
        </row>
        <row r="873">
          <cell r="B873" t="str">
            <v>LBS_</v>
          </cell>
          <cell r="C873" t="str">
            <v>L</v>
          </cell>
          <cell r="D873">
            <v>21209</v>
          </cell>
        </row>
        <row r="874">
          <cell r="B874" t="str">
            <v>LBS_</v>
          </cell>
          <cell r="C874" t="str">
            <v>L</v>
          </cell>
          <cell r="D874">
            <v>21209</v>
          </cell>
        </row>
        <row r="875">
          <cell r="B875" t="str">
            <v>LBS_</v>
          </cell>
          <cell r="C875" t="str">
            <v>L</v>
          </cell>
          <cell r="D875">
            <v>21209</v>
          </cell>
        </row>
        <row r="876">
          <cell r="B876" t="str">
            <v>LBS_</v>
          </cell>
          <cell r="C876" t="str">
            <v>L</v>
          </cell>
          <cell r="D876">
            <v>21209</v>
          </cell>
        </row>
        <row r="877">
          <cell r="B877" t="str">
            <v>LBS_</v>
          </cell>
          <cell r="C877" t="str">
            <v>L</v>
          </cell>
          <cell r="D877">
            <v>21209</v>
          </cell>
        </row>
        <row r="878">
          <cell r="B878" t="str">
            <v>LBS_</v>
          </cell>
          <cell r="C878" t="str">
            <v>L</v>
          </cell>
          <cell r="D878">
            <v>21209</v>
          </cell>
        </row>
        <row r="879">
          <cell r="B879" t="str">
            <v>LBS_</v>
          </cell>
          <cell r="C879" t="str">
            <v>L</v>
          </cell>
          <cell r="D879">
            <v>21209</v>
          </cell>
        </row>
        <row r="880">
          <cell r="B880" t="str">
            <v>LBS_</v>
          </cell>
          <cell r="C880" t="str">
            <v>L</v>
          </cell>
          <cell r="D880">
            <v>21209</v>
          </cell>
        </row>
        <row r="881">
          <cell r="A881" t="str">
            <v>ZGH_</v>
          </cell>
          <cell r="B881" t="str">
            <v>LBS_</v>
          </cell>
          <cell r="C881" t="str">
            <v>L</v>
          </cell>
          <cell r="D881">
            <v>21209</v>
          </cell>
        </row>
        <row r="882">
          <cell r="B882" t="str">
            <v>LBS_</v>
          </cell>
          <cell r="C882" t="str">
            <v>L</v>
          </cell>
          <cell r="D882">
            <v>21209</v>
          </cell>
        </row>
        <row r="883">
          <cell r="B883" t="str">
            <v>LBS_</v>
          </cell>
          <cell r="C883" t="str">
            <v>L</v>
          </cell>
          <cell r="D883">
            <v>21209</v>
          </cell>
        </row>
        <row r="884">
          <cell r="B884" t="str">
            <v>LBS_</v>
          </cell>
          <cell r="C884" t="str">
            <v>L</v>
          </cell>
          <cell r="D884">
            <v>21209</v>
          </cell>
        </row>
        <row r="885">
          <cell r="B885" t="str">
            <v>LBS_</v>
          </cell>
          <cell r="C885" t="str">
            <v>L</v>
          </cell>
          <cell r="D885">
            <v>21209</v>
          </cell>
        </row>
        <row r="886">
          <cell r="B886" t="str">
            <v>LBS_</v>
          </cell>
          <cell r="C886" t="str">
            <v>L</v>
          </cell>
          <cell r="D886">
            <v>21209</v>
          </cell>
        </row>
        <row r="887">
          <cell r="B887" t="str">
            <v>LBS_</v>
          </cell>
          <cell r="C887" t="str">
            <v>L</v>
          </cell>
          <cell r="D887">
            <v>21209</v>
          </cell>
        </row>
        <row r="888">
          <cell r="B888" t="str">
            <v>LBS_</v>
          </cell>
          <cell r="C888" t="str">
            <v>L</v>
          </cell>
          <cell r="D888">
            <v>21209</v>
          </cell>
        </row>
        <row r="889">
          <cell r="B889" t="str">
            <v>LBS_</v>
          </cell>
          <cell r="C889" t="str">
            <v>L</v>
          </cell>
          <cell r="D889">
            <v>21209</v>
          </cell>
        </row>
        <row r="890">
          <cell r="B890" t="str">
            <v>LBS_</v>
          </cell>
          <cell r="C890" t="str">
            <v>L</v>
          </cell>
          <cell r="D890">
            <v>21209</v>
          </cell>
        </row>
        <row r="891">
          <cell r="A891" t="str">
            <v>ZGH_</v>
          </cell>
          <cell r="B891" t="str">
            <v>LBS_</v>
          </cell>
          <cell r="C891" t="str">
            <v>L</v>
          </cell>
          <cell r="D891">
            <v>21209</v>
          </cell>
        </row>
        <row r="892">
          <cell r="B892" t="str">
            <v>LBS_</v>
          </cell>
          <cell r="C892" t="str">
            <v>L</v>
          </cell>
          <cell r="D892">
            <v>21209</v>
          </cell>
        </row>
        <row r="893">
          <cell r="B893" t="str">
            <v>LBS_</v>
          </cell>
          <cell r="C893" t="str">
            <v>L</v>
          </cell>
          <cell r="D893">
            <v>21209</v>
          </cell>
        </row>
        <row r="894">
          <cell r="B894" t="str">
            <v>LBS_</v>
          </cell>
          <cell r="C894" t="str">
            <v>L</v>
          </cell>
          <cell r="D894">
            <v>21209</v>
          </cell>
        </row>
        <row r="895">
          <cell r="B895" t="str">
            <v>LBS_</v>
          </cell>
          <cell r="C895" t="str">
            <v>L</v>
          </cell>
          <cell r="D895">
            <v>21209</v>
          </cell>
        </row>
        <row r="896">
          <cell r="B896" t="str">
            <v>LBS_</v>
          </cell>
          <cell r="C896" t="str">
            <v>L</v>
          </cell>
          <cell r="D896">
            <v>21209</v>
          </cell>
        </row>
        <row r="897">
          <cell r="B897" t="str">
            <v>LBS_</v>
          </cell>
          <cell r="C897" t="str">
            <v>L</v>
          </cell>
          <cell r="D897">
            <v>21209</v>
          </cell>
        </row>
        <row r="898">
          <cell r="B898" t="str">
            <v>LBS_</v>
          </cell>
          <cell r="C898" t="str">
            <v>L</v>
          </cell>
          <cell r="D898">
            <v>21209</v>
          </cell>
        </row>
        <row r="899">
          <cell r="B899" t="str">
            <v>LBS_</v>
          </cell>
          <cell r="C899" t="str">
            <v>L</v>
          </cell>
          <cell r="D899">
            <v>21209</v>
          </cell>
        </row>
        <row r="900">
          <cell r="B900" t="str">
            <v>LBS_</v>
          </cell>
          <cell r="C900" t="str">
            <v>L</v>
          </cell>
          <cell r="D900">
            <v>21209</v>
          </cell>
        </row>
        <row r="901">
          <cell r="A901" t="str">
            <v>ZGH_</v>
          </cell>
          <cell r="B901" t="str">
            <v>LBS_</v>
          </cell>
          <cell r="C901" t="str">
            <v>L</v>
          </cell>
          <cell r="D901">
            <v>21209</v>
          </cell>
        </row>
        <row r="902">
          <cell r="B902" t="str">
            <v>LBS_</v>
          </cell>
          <cell r="C902" t="str">
            <v>L</v>
          </cell>
          <cell r="D902">
            <v>21209</v>
          </cell>
        </row>
        <row r="903">
          <cell r="B903" t="str">
            <v>LBS_</v>
          </cell>
          <cell r="C903" t="str">
            <v>L</v>
          </cell>
          <cell r="D903">
            <v>21209</v>
          </cell>
        </row>
        <row r="904">
          <cell r="B904" t="str">
            <v>LBS_</v>
          </cell>
          <cell r="C904" t="str">
            <v>L</v>
          </cell>
          <cell r="D904">
            <v>21209</v>
          </cell>
        </row>
        <row r="905">
          <cell r="B905" t="str">
            <v>LBS_</v>
          </cell>
          <cell r="C905" t="str">
            <v>L</v>
          </cell>
          <cell r="D905">
            <v>21209</v>
          </cell>
        </row>
        <row r="906">
          <cell r="B906" t="str">
            <v>LBS_</v>
          </cell>
          <cell r="C906" t="str">
            <v>L</v>
          </cell>
          <cell r="D906">
            <v>21209</v>
          </cell>
        </row>
        <row r="907">
          <cell r="B907" t="str">
            <v>LBS_</v>
          </cell>
          <cell r="C907" t="str">
            <v>L</v>
          </cell>
          <cell r="D907">
            <v>21209</v>
          </cell>
        </row>
        <row r="908">
          <cell r="B908" t="str">
            <v>LBS_</v>
          </cell>
          <cell r="C908" t="str">
            <v>L</v>
          </cell>
          <cell r="D908">
            <v>21209</v>
          </cell>
        </row>
        <row r="909">
          <cell r="B909" t="str">
            <v>LBS_</v>
          </cell>
          <cell r="C909" t="str">
            <v>L</v>
          </cell>
          <cell r="D909">
            <v>21209</v>
          </cell>
        </row>
        <row r="910">
          <cell r="B910" t="str">
            <v>LBS_</v>
          </cell>
          <cell r="C910" t="str">
            <v>L</v>
          </cell>
          <cell r="D910">
            <v>21209</v>
          </cell>
        </row>
        <row r="911">
          <cell r="A911" t="str">
            <v>GD_METERING</v>
          </cell>
          <cell r="B911" t="str">
            <v>LBS1_P_Bandara</v>
          </cell>
          <cell r="C911" t="str">
            <v>R</v>
          </cell>
          <cell r="D911">
            <v>30101</v>
          </cell>
        </row>
        <row r="912">
          <cell r="B912" t="str">
            <v>LBS2_Metering</v>
          </cell>
          <cell r="C912" t="str">
            <v>L</v>
          </cell>
          <cell r="D912">
            <v>30102</v>
          </cell>
        </row>
        <row r="913">
          <cell r="B913" t="str">
            <v>LBS3_GH_Tuban</v>
          </cell>
          <cell r="C913" t="str">
            <v>R</v>
          </cell>
          <cell r="D913">
            <v>30103</v>
          </cell>
        </row>
        <row r="914">
          <cell r="A914" t="str">
            <v>GD_PATRAJASA</v>
          </cell>
          <cell r="B914" t="str">
            <v>LBS1_Angkasa_Pura</v>
          </cell>
          <cell r="C914" t="str">
            <v>R</v>
          </cell>
          <cell r="D914">
            <v>30201</v>
          </cell>
        </row>
        <row r="915">
          <cell r="B915" t="str">
            <v>LBS_2_Patrajasa</v>
          </cell>
          <cell r="C915" t="str">
            <v>L</v>
          </cell>
          <cell r="D915">
            <v>30202</v>
          </cell>
        </row>
        <row r="916">
          <cell r="B916" t="str">
            <v>LBS3_Bali_Hai</v>
          </cell>
          <cell r="C916" t="str">
            <v>R</v>
          </cell>
          <cell r="D916">
            <v>30203</v>
          </cell>
        </row>
        <row r="917">
          <cell r="A917" t="str">
            <v>GD_KARTIKA_PLAZA</v>
          </cell>
          <cell r="B917" t="str">
            <v>LBS1_Bali_Garden</v>
          </cell>
          <cell r="C917" t="str">
            <v>R</v>
          </cell>
          <cell r="D917">
            <v>30301</v>
          </cell>
        </row>
        <row r="918">
          <cell r="B918" t="str">
            <v>LBS_2_Kartika_Plaza</v>
          </cell>
          <cell r="C918" t="str">
            <v>L</v>
          </cell>
          <cell r="D918">
            <v>30302</v>
          </cell>
        </row>
        <row r="919">
          <cell r="B919" t="str">
            <v>LBS3_Bali Dinasty</v>
          </cell>
          <cell r="C919" t="str">
            <v>R</v>
          </cell>
          <cell r="D919">
            <v>30303</v>
          </cell>
        </row>
        <row r="920">
          <cell r="A920" t="str">
            <v>GD_IMPERIAL</v>
          </cell>
          <cell r="B920" t="str">
            <v>LBS1_Oberoi</v>
          </cell>
          <cell r="C920" t="str">
            <v>R</v>
          </cell>
          <cell r="D920">
            <v>30401</v>
          </cell>
        </row>
        <row r="921">
          <cell r="B921" t="str">
            <v>LBS2_Imperial</v>
          </cell>
          <cell r="C921" t="str">
            <v>L</v>
          </cell>
          <cell r="D921">
            <v>30402</v>
          </cell>
        </row>
        <row r="922">
          <cell r="B922" t="str">
            <v>LBS3_Cendana_Paradise</v>
          </cell>
          <cell r="C922" t="str">
            <v>R</v>
          </cell>
          <cell r="D922">
            <v>30403</v>
          </cell>
        </row>
        <row r="923">
          <cell r="A923" t="str">
            <v>GD_BALI_PADMA</v>
          </cell>
          <cell r="B923" t="str">
            <v>LBS1_Bali_Sani</v>
          </cell>
          <cell r="C923" t="str">
            <v>R</v>
          </cell>
          <cell r="D923">
            <v>30501</v>
          </cell>
        </row>
        <row r="924">
          <cell r="B924" t="str">
            <v>LBS2_Bali_Padma</v>
          </cell>
          <cell r="C924" t="str">
            <v>L</v>
          </cell>
          <cell r="D924">
            <v>30502</v>
          </cell>
        </row>
        <row r="925">
          <cell r="B925" t="str">
            <v>LBS3_Mandira_Cottage</v>
          </cell>
          <cell r="C925" t="str">
            <v>R</v>
          </cell>
          <cell r="D925">
            <v>30503</v>
          </cell>
        </row>
        <row r="926">
          <cell r="A926" t="str">
            <v>GD_SAHID</v>
          </cell>
          <cell r="B926" t="str">
            <v>LBS1_Hyunday</v>
          </cell>
          <cell r="C926" t="str">
            <v>R</v>
          </cell>
          <cell r="D926">
            <v>30601</v>
          </cell>
        </row>
        <row r="927">
          <cell r="B927" t="str">
            <v>LBS2_Sahid</v>
          </cell>
          <cell r="C927" t="str">
            <v>L</v>
          </cell>
          <cell r="D927">
            <v>30602</v>
          </cell>
        </row>
        <row r="928">
          <cell r="B928" t="str">
            <v>LBS3_Rama_Palace</v>
          </cell>
          <cell r="C928" t="str">
            <v>R</v>
          </cell>
          <cell r="D928">
            <v>30603</v>
          </cell>
        </row>
        <row r="929">
          <cell r="A929" t="str">
            <v>GD_KULKUL</v>
          </cell>
          <cell r="B929" t="str">
            <v>LBS1_Bali_Intan</v>
          </cell>
          <cell r="C929" t="str">
            <v>L</v>
          </cell>
          <cell r="D929">
            <v>30701</v>
          </cell>
        </row>
        <row r="930">
          <cell r="B930" t="str">
            <v>LBS2_Kulkul</v>
          </cell>
          <cell r="C930" t="str">
            <v>L</v>
          </cell>
          <cell r="D930">
            <v>30702</v>
          </cell>
        </row>
        <row r="931">
          <cell r="B931" t="str">
            <v>LBS3_H_Legian</v>
          </cell>
          <cell r="C931" t="str">
            <v>L</v>
          </cell>
          <cell r="D931">
            <v>30703</v>
          </cell>
        </row>
        <row r="932">
          <cell r="A932" t="str">
            <v>GD_GBB</v>
          </cell>
          <cell r="B932" t="str">
            <v>LBS1_P_HBB</v>
          </cell>
          <cell r="C932" t="str">
            <v>R</v>
          </cell>
          <cell r="D932">
            <v>30801</v>
          </cell>
        </row>
        <row r="933">
          <cell r="B933" t="str">
            <v>LBS2_GBB</v>
          </cell>
          <cell r="C933" t="str">
            <v>L</v>
          </cell>
          <cell r="D933">
            <v>30802</v>
          </cell>
        </row>
        <row r="934">
          <cell r="B934" t="str">
            <v>LBS3_Segara_Village</v>
          </cell>
          <cell r="C934" t="str">
            <v>R</v>
          </cell>
          <cell r="D934">
            <v>30803</v>
          </cell>
        </row>
        <row r="935">
          <cell r="A935" t="str">
            <v>GD_WERDAPURA</v>
          </cell>
          <cell r="B935" t="str">
            <v>LBS1_Santrian_I</v>
          </cell>
          <cell r="C935" t="str">
            <v>R</v>
          </cell>
          <cell r="D935">
            <v>30901</v>
          </cell>
        </row>
        <row r="936">
          <cell r="B936" t="str">
            <v>LBS2_Werdapura</v>
          </cell>
          <cell r="C936" t="str">
            <v>L</v>
          </cell>
          <cell r="D936">
            <v>30902</v>
          </cell>
        </row>
        <row r="937">
          <cell r="B937" t="str">
            <v>LBS3_Bumi_Ayu</v>
          </cell>
          <cell r="C937" t="str">
            <v>R</v>
          </cell>
          <cell r="D937">
            <v>30903</v>
          </cell>
        </row>
        <row r="938">
          <cell r="A938" t="str">
            <v>GD_SANUR BEACH</v>
          </cell>
          <cell r="B938" t="str">
            <v>LBS1_Santrian_II</v>
          </cell>
          <cell r="C938" t="str">
            <v>R</v>
          </cell>
          <cell r="D938">
            <v>31001</v>
          </cell>
        </row>
        <row r="939">
          <cell r="B939" t="str">
            <v>LBS2_Sanur_Beach</v>
          </cell>
          <cell r="C939" t="str">
            <v>L</v>
          </cell>
          <cell r="D939">
            <v>31002</v>
          </cell>
        </row>
        <row r="940">
          <cell r="B940" t="str">
            <v>LBS3_Surya_Beach</v>
          </cell>
          <cell r="C940" t="str">
            <v>R</v>
          </cell>
          <cell r="D940">
            <v>31003</v>
          </cell>
        </row>
        <row r="941">
          <cell r="A941" t="str">
            <v>GD_GKN</v>
          </cell>
          <cell r="B941" t="str">
            <v>LBS1_G_DPR</v>
          </cell>
          <cell r="C941" t="str">
            <v>R</v>
          </cell>
          <cell r="D941">
            <v>31101</v>
          </cell>
        </row>
        <row r="942">
          <cell r="B942" t="str">
            <v>LBS2_GKN</v>
          </cell>
          <cell r="C942" t="str">
            <v>L</v>
          </cell>
          <cell r="D942">
            <v>31102</v>
          </cell>
        </row>
        <row r="943">
          <cell r="B943" t="str">
            <v>LBS3_BPD</v>
          </cell>
          <cell r="C943" t="str">
            <v>R</v>
          </cell>
          <cell r="D943">
            <v>31103</v>
          </cell>
        </row>
        <row r="944">
          <cell r="A944" t="str">
            <v>GD_JAYASABHA</v>
          </cell>
          <cell r="B944" t="str">
            <v>LBS1_Kandapon</v>
          </cell>
          <cell r="C944" t="str">
            <v>R</v>
          </cell>
          <cell r="D944">
            <v>31201</v>
          </cell>
        </row>
        <row r="945">
          <cell r="B945" t="str">
            <v>LBS2_Jayasabha</v>
          </cell>
          <cell r="C945" t="str">
            <v>L</v>
          </cell>
          <cell r="D945">
            <v>31202</v>
          </cell>
        </row>
        <row r="946">
          <cell r="B946" t="str">
            <v>LBS3_Bali_Hotel</v>
          </cell>
          <cell r="C946" t="str">
            <v>R</v>
          </cell>
          <cell r="D946">
            <v>31203</v>
          </cell>
        </row>
        <row r="947">
          <cell r="A947" t="str">
            <v>GD_KODAM</v>
          </cell>
          <cell r="B947" t="str">
            <v>LBS1_Percetakan_Bali</v>
          </cell>
          <cell r="C947" t="str">
            <v>R</v>
          </cell>
          <cell r="D947">
            <v>31301</v>
          </cell>
        </row>
        <row r="948">
          <cell r="B948" t="str">
            <v>LBS2_Kodam</v>
          </cell>
          <cell r="C948" t="str">
            <v>L</v>
          </cell>
          <cell r="D948">
            <v>31302</v>
          </cell>
        </row>
        <row r="949">
          <cell r="B949" t="str">
            <v>LBS3_Bank_EXIM</v>
          </cell>
          <cell r="C949" t="str">
            <v>R</v>
          </cell>
          <cell r="D949">
            <v>31303</v>
          </cell>
        </row>
        <row r="950">
          <cell r="A950" t="str">
            <v>GD_RSUP</v>
          </cell>
          <cell r="B950" t="str">
            <v>LBS1_Yantel</v>
          </cell>
          <cell r="C950" t="str">
            <v>R</v>
          </cell>
          <cell r="D950">
            <v>31401</v>
          </cell>
        </row>
        <row r="951">
          <cell r="B951" t="str">
            <v>LBS2_RSUP</v>
          </cell>
          <cell r="C951" t="str">
            <v>L</v>
          </cell>
          <cell r="D951">
            <v>31402</v>
          </cell>
        </row>
        <row r="952">
          <cell r="B952" t="str">
            <v>LBS3_Grand_Sudirman</v>
          </cell>
          <cell r="C952" t="str">
            <v>R</v>
          </cell>
          <cell r="D952">
            <v>31403</v>
          </cell>
        </row>
        <row r="953">
          <cell r="A953" t="str">
            <v>GD_POLDA</v>
          </cell>
          <cell r="B953" t="str">
            <v>LBS1_GOR</v>
          </cell>
          <cell r="C953" t="str">
            <v>L</v>
          </cell>
          <cell r="D953">
            <v>31501</v>
          </cell>
        </row>
        <row r="954">
          <cell r="B954" t="str">
            <v>LBS2_POLDA</v>
          </cell>
          <cell r="C954" t="str">
            <v>L</v>
          </cell>
          <cell r="D954">
            <v>31502</v>
          </cell>
        </row>
        <row r="955">
          <cell r="B955" t="str">
            <v>LBS3_RSU_Puri_Raharja</v>
          </cell>
          <cell r="C955" t="str">
            <v>L</v>
          </cell>
          <cell r="D955">
            <v>31503</v>
          </cell>
        </row>
        <row r="956">
          <cell r="A956" t="str">
            <v>GD_BALI_RESORT</v>
          </cell>
          <cell r="B956" t="str">
            <v>LBS1_Bali_Bintang</v>
          </cell>
          <cell r="C956" t="str">
            <v>R</v>
          </cell>
          <cell r="D956">
            <v>31601</v>
          </cell>
        </row>
        <row r="957">
          <cell r="B957" t="str">
            <v>LBS2_Bali_Resort</v>
          </cell>
          <cell r="C957" t="str">
            <v>L</v>
          </cell>
          <cell r="D957">
            <v>31602</v>
          </cell>
        </row>
        <row r="958">
          <cell r="B958" t="str">
            <v>LBS3_Helmy</v>
          </cell>
          <cell r="C958" t="str">
            <v>R</v>
          </cell>
          <cell r="D958">
            <v>31603</v>
          </cell>
        </row>
        <row r="959">
          <cell r="A959" t="str">
            <v>GD_BALI_SOL</v>
          </cell>
          <cell r="B959" t="str">
            <v>LBS1_Amenity_Core</v>
          </cell>
          <cell r="C959" t="str">
            <v>R</v>
          </cell>
          <cell r="D959">
            <v>31701</v>
          </cell>
        </row>
        <row r="960">
          <cell r="B960" t="str">
            <v>LBS2_Bali_Sol</v>
          </cell>
          <cell r="C960" t="str">
            <v>L</v>
          </cell>
          <cell r="D960">
            <v>31702</v>
          </cell>
        </row>
        <row r="961">
          <cell r="B961" t="str">
            <v>LBS3_Sheraton</v>
          </cell>
          <cell r="C961" t="str">
            <v>R</v>
          </cell>
          <cell r="D961">
            <v>31703</v>
          </cell>
        </row>
        <row r="962">
          <cell r="A962" t="str">
            <v>GD_NUSA_INDAH</v>
          </cell>
          <cell r="B962" t="str">
            <v>LBS1_Sheraton</v>
          </cell>
          <cell r="C962" t="str">
            <v>R</v>
          </cell>
          <cell r="D962">
            <v>31801</v>
          </cell>
        </row>
        <row r="963">
          <cell r="B963" t="str">
            <v>LBS2_Nusa_Indah</v>
          </cell>
          <cell r="C963" t="str">
            <v>L</v>
          </cell>
          <cell r="D963">
            <v>31802</v>
          </cell>
        </row>
        <row r="964">
          <cell r="B964" t="str">
            <v>LBS3_SS_II</v>
          </cell>
          <cell r="C964" t="str">
            <v>R</v>
          </cell>
          <cell r="D964">
            <v>31803</v>
          </cell>
        </row>
        <row r="965">
          <cell r="A965" t="str">
            <v>GD_GARDU_F</v>
          </cell>
          <cell r="B965" t="str">
            <v>LBS1_H_Bualu</v>
          </cell>
          <cell r="C965" t="str">
            <v>R</v>
          </cell>
          <cell r="D965">
            <v>31901</v>
          </cell>
        </row>
        <row r="966">
          <cell r="B966" t="str">
            <v>LBS2_Gardu_F</v>
          </cell>
          <cell r="C966" t="str">
            <v>L</v>
          </cell>
          <cell r="D966">
            <v>31902</v>
          </cell>
        </row>
        <row r="967">
          <cell r="B967" t="str">
            <v>LBS3_STO</v>
          </cell>
          <cell r="C967" t="str">
            <v>R</v>
          </cell>
          <cell r="D967">
            <v>31903</v>
          </cell>
        </row>
        <row r="968">
          <cell r="A968" t="str">
            <v>GD_HILTON</v>
          </cell>
          <cell r="B968" t="str">
            <v>LBS1_P_Hilton</v>
          </cell>
          <cell r="C968" t="str">
            <v>R</v>
          </cell>
          <cell r="D968">
            <v>32001</v>
          </cell>
        </row>
        <row r="969">
          <cell r="B969" t="str">
            <v>LBS2_Hilton</v>
          </cell>
          <cell r="C969" t="str">
            <v>L</v>
          </cell>
          <cell r="D969">
            <v>32002</v>
          </cell>
        </row>
        <row r="970">
          <cell r="B970" t="str">
            <v>LBS3_H_Putri_Bali</v>
          </cell>
          <cell r="C970" t="str">
            <v>R</v>
          </cell>
          <cell r="D970">
            <v>32003</v>
          </cell>
        </row>
        <row r="971">
          <cell r="A971" t="str">
            <v>GD_PUTRI_BALI</v>
          </cell>
          <cell r="B971" t="str">
            <v>LBS1_Hilton</v>
          </cell>
          <cell r="C971" t="str">
            <v>R</v>
          </cell>
          <cell r="D971">
            <v>32101</v>
          </cell>
        </row>
        <row r="972">
          <cell r="B972" t="str">
            <v>LBS2_Putri_Bali</v>
          </cell>
          <cell r="C972" t="str">
            <v>L</v>
          </cell>
          <cell r="D972">
            <v>32102</v>
          </cell>
        </row>
        <row r="973">
          <cell r="B973" t="str">
            <v>LBS3_Hyatt_Regency</v>
          </cell>
          <cell r="C973" t="str">
            <v>R</v>
          </cell>
          <cell r="D973">
            <v>32103</v>
          </cell>
        </row>
        <row r="974">
          <cell r="A974" t="str">
            <v>GD_CLUB_MED</v>
          </cell>
          <cell r="B974" t="str">
            <v>LBS1_Lagoon</v>
          </cell>
          <cell r="C974" t="str">
            <v>R</v>
          </cell>
          <cell r="D974">
            <v>32201</v>
          </cell>
        </row>
        <row r="975">
          <cell r="B975" t="str">
            <v>LBS2_Club_Med</v>
          </cell>
          <cell r="C975" t="str">
            <v>L</v>
          </cell>
          <cell r="D975">
            <v>32202</v>
          </cell>
        </row>
        <row r="976">
          <cell r="B976" t="str">
            <v>LBS3_Bali Apartment</v>
          </cell>
          <cell r="C976" t="str">
            <v>R</v>
          </cell>
          <cell r="D976">
            <v>32203</v>
          </cell>
        </row>
        <row r="977">
          <cell r="A977" t="str">
            <v>GD_BALI_CLIFF</v>
          </cell>
          <cell r="B977" t="str">
            <v>LBS1_SSB_Telkom</v>
          </cell>
          <cell r="C977" t="str">
            <v>L</v>
          </cell>
          <cell r="D977">
            <v>32301</v>
          </cell>
        </row>
        <row r="978">
          <cell r="B978" t="str">
            <v>LBS2_Bali_Cliff</v>
          </cell>
          <cell r="C978" t="str">
            <v>L</v>
          </cell>
          <cell r="D978">
            <v>32302</v>
          </cell>
        </row>
        <row r="979">
          <cell r="B979" t="str">
            <v>LBS3_Pompa_Air_Bali_Cliff</v>
          </cell>
          <cell r="C979" t="str">
            <v>L</v>
          </cell>
          <cell r="D979">
            <v>32303</v>
          </cell>
        </row>
        <row r="980">
          <cell r="A980" t="str">
            <v>GD_KERATON_BALI</v>
          </cell>
          <cell r="B980" t="str">
            <v>LBS1_Pansea_Bali</v>
          </cell>
          <cell r="C980" t="str">
            <v>R</v>
          </cell>
          <cell r="D980">
            <v>32401</v>
          </cell>
        </row>
        <row r="981">
          <cell r="B981" t="str">
            <v>LBS2_Keraton_Bali</v>
          </cell>
          <cell r="C981" t="str">
            <v>L</v>
          </cell>
          <cell r="D981">
            <v>32402</v>
          </cell>
        </row>
        <row r="982">
          <cell r="B982" t="str">
            <v>LBS3_STO_Jimbaran</v>
          </cell>
          <cell r="C982" t="str">
            <v>R</v>
          </cell>
          <cell r="D982">
            <v>32403</v>
          </cell>
        </row>
        <row r="983">
          <cell r="A983" t="str">
            <v>GD_ART_CENTER</v>
          </cell>
          <cell r="B983" t="str">
            <v>LBS1_STSI</v>
          </cell>
          <cell r="C983" t="str">
            <v>R</v>
          </cell>
          <cell r="D983">
            <v>32501</v>
          </cell>
        </row>
        <row r="984">
          <cell r="B984" t="str">
            <v>LBS2_Art_Center</v>
          </cell>
          <cell r="C984" t="str">
            <v>L</v>
          </cell>
          <cell r="D984">
            <v>32502</v>
          </cell>
        </row>
        <row r="985">
          <cell r="B985" t="str">
            <v>LBS3_RRI_Klandis</v>
          </cell>
          <cell r="C985" t="str">
            <v>R</v>
          </cell>
          <cell r="D985">
            <v>32503</v>
          </cell>
        </row>
        <row r="986">
          <cell r="A986" t="str">
            <v>GD_PAM_BLUSUNG</v>
          </cell>
          <cell r="B986" t="str">
            <v>LBS1_M196</v>
          </cell>
          <cell r="C986" t="str">
            <v>R</v>
          </cell>
          <cell r="D986">
            <v>32601</v>
          </cell>
        </row>
        <row r="987">
          <cell r="B987" t="str">
            <v>LBS2_PAM_Blusung</v>
          </cell>
          <cell r="C987" t="str">
            <v>L</v>
          </cell>
          <cell r="D987">
            <v>32602</v>
          </cell>
        </row>
        <row r="988">
          <cell r="B988" t="str">
            <v>LBS3_DB258</v>
          </cell>
          <cell r="C988" t="str">
            <v>R</v>
          </cell>
          <cell r="D988">
            <v>32603</v>
          </cell>
        </row>
        <row r="989">
          <cell r="A989" t="str">
            <v>ZGD_</v>
          </cell>
          <cell r="B989" t="str">
            <v>LBS1_</v>
          </cell>
          <cell r="C989" t="str">
            <v>L</v>
          </cell>
          <cell r="D989">
            <v>32701</v>
          </cell>
        </row>
        <row r="990">
          <cell r="B990" t="str">
            <v>LBS2_</v>
          </cell>
          <cell r="C990" t="str">
            <v>L</v>
          </cell>
          <cell r="D990">
            <v>32702</v>
          </cell>
        </row>
        <row r="991">
          <cell r="B991" t="str">
            <v>LBS3_</v>
          </cell>
          <cell r="C991" t="str">
            <v>L</v>
          </cell>
          <cell r="D991">
            <v>32703</v>
          </cell>
        </row>
        <row r="992">
          <cell r="A992" t="str">
            <v>ZGD_</v>
          </cell>
          <cell r="B992" t="str">
            <v>LBS1_</v>
          </cell>
          <cell r="C992" t="str">
            <v>L</v>
          </cell>
          <cell r="D992">
            <v>32801</v>
          </cell>
        </row>
        <row r="993">
          <cell r="B993" t="str">
            <v>LBS2_</v>
          </cell>
          <cell r="C993" t="str">
            <v>L</v>
          </cell>
          <cell r="D993">
            <v>32802</v>
          </cell>
        </row>
        <row r="994">
          <cell r="B994" t="str">
            <v>LBS3_</v>
          </cell>
          <cell r="C994" t="str">
            <v>L</v>
          </cell>
          <cell r="D994">
            <v>32803</v>
          </cell>
        </row>
        <row r="995">
          <cell r="A995" t="str">
            <v>ZGD_</v>
          </cell>
          <cell r="B995" t="str">
            <v>LBS1_</v>
          </cell>
          <cell r="C995" t="str">
            <v>L</v>
          </cell>
          <cell r="D995">
            <v>32901</v>
          </cell>
        </row>
        <row r="996">
          <cell r="B996" t="str">
            <v>LBS2_</v>
          </cell>
          <cell r="C996" t="str">
            <v>L</v>
          </cell>
          <cell r="D996">
            <v>32902</v>
          </cell>
        </row>
        <row r="997">
          <cell r="B997" t="str">
            <v>LBS3_</v>
          </cell>
          <cell r="C997" t="str">
            <v>L</v>
          </cell>
          <cell r="D997">
            <v>32903</v>
          </cell>
        </row>
        <row r="998">
          <cell r="A998" t="str">
            <v>ZGD_</v>
          </cell>
          <cell r="B998" t="str">
            <v>LBS1_</v>
          </cell>
          <cell r="C998" t="str">
            <v>L</v>
          </cell>
          <cell r="D998">
            <v>33001</v>
          </cell>
        </row>
        <row r="999">
          <cell r="B999" t="str">
            <v>LBS2_</v>
          </cell>
          <cell r="C999" t="str">
            <v>L</v>
          </cell>
          <cell r="D999">
            <v>33002</v>
          </cell>
        </row>
        <row r="1000">
          <cell r="B1000" t="str">
            <v>LBS3_</v>
          </cell>
          <cell r="C1000" t="str">
            <v>L</v>
          </cell>
          <cell r="D1000">
            <v>33003</v>
          </cell>
        </row>
        <row r="1001">
          <cell r="A1001" t="str">
            <v>ZGD_</v>
          </cell>
          <cell r="B1001" t="str">
            <v>LBS1_</v>
          </cell>
          <cell r="C1001" t="str">
            <v>L</v>
          </cell>
          <cell r="D1001">
            <v>33101</v>
          </cell>
        </row>
        <row r="1002">
          <cell r="B1002" t="str">
            <v>LBS2_</v>
          </cell>
          <cell r="C1002" t="str">
            <v>L</v>
          </cell>
          <cell r="D1002">
            <v>33102</v>
          </cell>
        </row>
        <row r="1003">
          <cell r="B1003" t="str">
            <v>LBS3_</v>
          </cell>
          <cell r="C1003" t="str">
            <v>L</v>
          </cell>
          <cell r="D1003">
            <v>33103</v>
          </cell>
        </row>
        <row r="1004">
          <cell r="A1004" t="str">
            <v>ZGD_</v>
          </cell>
          <cell r="B1004" t="str">
            <v>LBS1_</v>
          </cell>
          <cell r="C1004" t="str">
            <v>L</v>
          </cell>
          <cell r="D1004">
            <v>33201</v>
          </cell>
        </row>
        <row r="1005">
          <cell r="B1005" t="str">
            <v>LBS2_</v>
          </cell>
          <cell r="C1005" t="str">
            <v>L</v>
          </cell>
          <cell r="D1005">
            <v>33202</v>
          </cell>
        </row>
        <row r="1006">
          <cell r="B1006" t="str">
            <v>LBS3_</v>
          </cell>
          <cell r="C1006" t="str">
            <v>L</v>
          </cell>
          <cell r="D1006">
            <v>33203</v>
          </cell>
        </row>
        <row r="1007">
          <cell r="A1007" t="str">
            <v>ZGD_</v>
          </cell>
          <cell r="B1007" t="str">
            <v>LBS1_</v>
          </cell>
          <cell r="C1007" t="str">
            <v>L</v>
          </cell>
          <cell r="D1007">
            <v>33301</v>
          </cell>
        </row>
        <row r="1008">
          <cell r="B1008" t="str">
            <v>LBS2_</v>
          </cell>
          <cell r="C1008" t="str">
            <v>L</v>
          </cell>
          <cell r="D1008">
            <v>33302</v>
          </cell>
        </row>
        <row r="1009">
          <cell r="B1009" t="str">
            <v>LBS3_</v>
          </cell>
          <cell r="C1009" t="str">
            <v>L</v>
          </cell>
          <cell r="D1009">
            <v>33303</v>
          </cell>
        </row>
        <row r="1010">
          <cell r="A1010" t="str">
            <v>ZGD_</v>
          </cell>
          <cell r="B1010" t="str">
            <v>LBS1_</v>
          </cell>
          <cell r="C1010" t="str">
            <v>L</v>
          </cell>
          <cell r="D1010">
            <v>33401</v>
          </cell>
        </row>
        <row r="1011">
          <cell r="B1011" t="str">
            <v>LBS2_</v>
          </cell>
          <cell r="C1011" t="str">
            <v>L</v>
          </cell>
          <cell r="D1011">
            <v>33402</v>
          </cell>
        </row>
        <row r="1012">
          <cell r="B1012" t="str">
            <v>LBS3_</v>
          </cell>
          <cell r="C1012" t="str">
            <v>L</v>
          </cell>
          <cell r="D1012">
            <v>33403</v>
          </cell>
        </row>
        <row r="1013">
          <cell r="A1013" t="str">
            <v>ZGD_</v>
          </cell>
          <cell r="B1013" t="str">
            <v>LBS1_</v>
          </cell>
          <cell r="C1013" t="str">
            <v>L</v>
          </cell>
          <cell r="D1013">
            <v>33501</v>
          </cell>
        </row>
        <row r="1014">
          <cell r="B1014" t="str">
            <v>LBS2_</v>
          </cell>
          <cell r="C1014" t="str">
            <v>L</v>
          </cell>
          <cell r="D1014">
            <v>33502</v>
          </cell>
        </row>
        <row r="1015">
          <cell r="B1015" t="str">
            <v>LBS3_</v>
          </cell>
          <cell r="C1015" t="str">
            <v>L</v>
          </cell>
          <cell r="D1015">
            <v>33503</v>
          </cell>
        </row>
        <row r="1016">
          <cell r="A1016" t="str">
            <v>ZGD_</v>
          </cell>
          <cell r="B1016" t="str">
            <v>LBS1_</v>
          </cell>
          <cell r="C1016" t="str">
            <v>L</v>
          </cell>
          <cell r="D1016">
            <v>33601</v>
          </cell>
        </row>
        <row r="1017">
          <cell r="B1017" t="str">
            <v>LBS2_</v>
          </cell>
          <cell r="C1017" t="str">
            <v>L</v>
          </cell>
          <cell r="D1017">
            <v>33602</v>
          </cell>
        </row>
        <row r="1018">
          <cell r="B1018" t="str">
            <v>LBS3_</v>
          </cell>
          <cell r="C1018" t="str">
            <v>L</v>
          </cell>
          <cell r="D1018">
            <v>33603</v>
          </cell>
        </row>
        <row r="1019">
          <cell r="A1019" t="str">
            <v>ZGD_</v>
          </cell>
          <cell r="B1019" t="str">
            <v>LBS1_</v>
          </cell>
          <cell r="C1019" t="str">
            <v>L</v>
          </cell>
          <cell r="D1019">
            <v>33701</v>
          </cell>
        </row>
        <row r="1020">
          <cell r="B1020" t="str">
            <v>LBS2_</v>
          </cell>
          <cell r="C1020" t="str">
            <v>L</v>
          </cell>
          <cell r="D1020">
            <v>33702</v>
          </cell>
        </row>
        <row r="1021">
          <cell r="B1021" t="str">
            <v>LBS3_</v>
          </cell>
          <cell r="C1021" t="str">
            <v>L</v>
          </cell>
          <cell r="D1021">
            <v>33703</v>
          </cell>
        </row>
        <row r="1022">
          <cell r="A1022" t="str">
            <v>ZGD_</v>
          </cell>
          <cell r="B1022" t="str">
            <v>LBS1_</v>
          </cell>
          <cell r="C1022" t="str">
            <v>L</v>
          </cell>
          <cell r="D1022">
            <v>33801</v>
          </cell>
        </row>
        <row r="1023">
          <cell r="B1023" t="str">
            <v>LBS2_</v>
          </cell>
          <cell r="C1023" t="str">
            <v>L</v>
          </cell>
          <cell r="D1023">
            <v>33802</v>
          </cell>
        </row>
        <row r="1024">
          <cell r="B1024" t="str">
            <v>LBS3_</v>
          </cell>
          <cell r="C1024" t="str">
            <v>L</v>
          </cell>
          <cell r="D1024">
            <v>33803</v>
          </cell>
        </row>
        <row r="1025">
          <cell r="A1025" t="str">
            <v>ZGD_</v>
          </cell>
          <cell r="B1025" t="str">
            <v>LBS1_</v>
          </cell>
          <cell r="C1025" t="str">
            <v>L</v>
          </cell>
          <cell r="D1025">
            <v>33901</v>
          </cell>
        </row>
        <row r="1026">
          <cell r="B1026" t="str">
            <v>LBS2_</v>
          </cell>
          <cell r="C1026" t="str">
            <v>L</v>
          </cell>
          <cell r="D1026">
            <v>33902</v>
          </cell>
        </row>
        <row r="1027">
          <cell r="B1027" t="str">
            <v>LBS3_</v>
          </cell>
          <cell r="C1027" t="str">
            <v>L</v>
          </cell>
          <cell r="D1027">
            <v>33903</v>
          </cell>
        </row>
        <row r="1028">
          <cell r="A1028" t="str">
            <v>ZGD_</v>
          </cell>
          <cell r="B1028" t="str">
            <v>LBS1_</v>
          </cell>
          <cell r="C1028" t="str">
            <v>L</v>
          </cell>
          <cell r="D1028">
            <v>34001</v>
          </cell>
        </row>
        <row r="1029">
          <cell r="B1029" t="str">
            <v>LBS2_</v>
          </cell>
          <cell r="C1029" t="str">
            <v>L</v>
          </cell>
          <cell r="D1029">
            <v>34002</v>
          </cell>
        </row>
        <row r="1030">
          <cell r="B1030" t="str">
            <v>LBS3_</v>
          </cell>
          <cell r="C1030" t="str">
            <v>L</v>
          </cell>
          <cell r="D1030">
            <v>34003</v>
          </cell>
        </row>
        <row r="1031">
          <cell r="A1031" t="str">
            <v>ZGD_</v>
          </cell>
          <cell r="B1031" t="str">
            <v>LBS1_</v>
          </cell>
          <cell r="C1031" t="str">
            <v>L</v>
          </cell>
          <cell r="D1031">
            <v>34101</v>
          </cell>
        </row>
        <row r="1032">
          <cell r="B1032" t="str">
            <v>LBS2_</v>
          </cell>
          <cell r="C1032" t="str">
            <v>L</v>
          </cell>
          <cell r="D1032">
            <v>34102</v>
          </cell>
        </row>
        <row r="1033">
          <cell r="B1033" t="str">
            <v>LBS3_</v>
          </cell>
          <cell r="C1033" t="str">
            <v>L</v>
          </cell>
          <cell r="D1033">
            <v>34103</v>
          </cell>
        </row>
        <row r="1034">
          <cell r="A1034" t="str">
            <v>ZGD_</v>
          </cell>
          <cell r="B1034" t="str">
            <v>LBS1_</v>
          </cell>
          <cell r="C1034" t="str">
            <v>L</v>
          </cell>
          <cell r="D1034">
            <v>34201</v>
          </cell>
        </row>
        <row r="1035">
          <cell r="B1035" t="str">
            <v>LBS2_</v>
          </cell>
          <cell r="C1035" t="str">
            <v>L</v>
          </cell>
          <cell r="D1035">
            <v>34202</v>
          </cell>
        </row>
        <row r="1036">
          <cell r="B1036" t="str">
            <v>LBS3_</v>
          </cell>
          <cell r="C1036" t="str">
            <v>L</v>
          </cell>
          <cell r="D1036">
            <v>34203</v>
          </cell>
        </row>
        <row r="1037">
          <cell r="A1037" t="str">
            <v>ZGD_</v>
          </cell>
          <cell r="B1037" t="str">
            <v>LBS1_</v>
          </cell>
          <cell r="C1037" t="str">
            <v>L</v>
          </cell>
          <cell r="D1037">
            <v>34301</v>
          </cell>
        </row>
        <row r="1038">
          <cell r="B1038" t="str">
            <v>LBS2_</v>
          </cell>
          <cell r="C1038" t="str">
            <v>L</v>
          </cell>
          <cell r="D1038">
            <v>34302</v>
          </cell>
        </row>
        <row r="1039">
          <cell r="B1039" t="str">
            <v>LBS3_</v>
          </cell>
          <cell r="C1039" t="str">
            <v>L</v>
          </cell>
          <cell r="D1039">
            <v>34303</v>
          </cell>
        </row>
        <row r="1040">
          <cell r="A1040" t="str">
            <v>ZGD_</v>
          </cell>
          <cell r="B1040" t="str">
            <v>LBS1_</v>
          </cell>
          <cell r="C1040" t="str">
            <v>L</v>
          </cell>
          <cell r="D1040">
            <v>34401</v>
          </cell>
        </row>
        <row r="1041">
          <cell r="B1041" t="str">
            <v>LBS2_</v>
          </cell>
          <cell r="C1041" t="str">
            <v>L</v>
          </cell>
          <cell r="D1041">
            <v>34402</v>
          </cell>
        </row>
        <row r="1042">
          <cell r="B1042" t="str">
            <v>LBS3_</v>
          </cell>
          <cell r="C1042" t="str">
            <v>L</v>
          </cell>
          <cell r="D1042">
            <v>34403</v>
          </cell>
        </row>
        <row r="1043">
          <cell r="A1043" t="str">
            <v>ZGD_</v>
          </cell>
          <cell r="B1043" t="str">
            <v>LBS1_</v>
          </cell>
          <cell r="C1043" t="str">
            <v>L</v>
          </cell>
          <cell r="D1043">
            <v>34501</v>
          </cell>
        </row>
        <row r="1044">
          <cell r="B1044" t="str">
            <v>LBS2_</v>
          </cell>
          <cell r="C1044" t="str">
            <v>L</v>
          </cell>
          <cell r="D1044">
            <v>34502</v>
          </cell>
        </row>
        <row r="1045">
          <cell r="B1045" t="str">
            <v>LBS3_</v>
          </cell>
          <cell r="C1045" t="str">
            <v>L</v>
          </cell>
          <cell r="D1045">
            <v>34503</v>
          </cell>
        </row>
        <row r="1046">
          <cell r="A1046" t="str">
            <v>ZGD_</v>
          </cell>
          <cell r="B1046" t="str">
            <v>LBS1_</v>
          </cell>
          <cell r="C1046" t="str">
            <v>L</v>
          </cell>
          <cell r="D1046">
            <v>34601</v>
          </cell>
        </row>
        <row r="1047">
          <cell r="B1047" t="str">
            <v>LBS2_</v>
          </cell>
          <cell r="C1047" t="str">
            <v>L</v>
          </cell>
          <cell r="D1047">
            <v>34602</v>
          </cell>
        </row>
        <row r="1048">
          <cell r="B1048" t="str">
            <v>LBS3_</v>
          </cell>
          <cell r="C1048" t="str">
            <v>L</v>
          </cell>
          <cell r="D1048">
            <v>34603</v>
          </cell>
        </row>
        <row r="1049">
          <cell r="A1049" t="str">
            <v>ZGD_</v>
          </cell>
          <cell r="B1049" t="str">
            <v>LBS1_</v>
          </cell>
          <cell r="C1049" t="str">
            <v>L</v>
          </cell>
          <cell r="D1049">
            <v>34701</v>
          </cell>
        </row>
        <row r="1050">
          <cell r="B1050" t="str">
            <v>LBS2_</v>
          </cell>
          <cell r="C1050" t="str">
            <v>L</v>
          </cell>
          <cell r="D1050">
            <v>34702</v>
          </cell>
        </row>
        <row r="1051">
          <cell r="B1051" t="str">
            <v>LBS3_</v>
          </cell>
          <cell r="C1051" t="str">
            <v>L</v>
          </cell>
          <cell r="D1051">
            <v>34703</v>
          </cell>
        </row>
        <row r="1052">
          <cell r="A1052" t="str">
            <v>ZGD_</v>
          </cell>
          <cell r="B1052" t="str">
            <v>LBS1_</v>
          </cell>
          <cell r="C1052" t="str">
            <v>L</v>
          </cell>
          <cell r="D1052">
            <v>34801</v>
          </cell>
        </row>
        <row r="1053">
          <cell r="B1053" t="str">
            <v>LBS2_</v>
          </cell>
          <cell r="C1053" t="str">
            <v>L</v>
          </cell>
          <cell r="D1053">
            <v>34802</v>
          </cell>
        </row>
        <row r="1054">
          <cell r="B1054" t="str">
            <v>LBS3_</v>
          </cell>
          <cell r="C1054" t="str">
            <v>L</v>
          </cell>
          <cell r="D1054">
            <v>34803</v>
          </cell>
        </row>
        <row r="1055">
          <cell r="A1055" t="str">
            <v>ZGD_</v>
          </cell>
          <cell r="B1055" t="str">
            <v>LBS1_</v>
          </cell>
          <cell r="C1055" t="str">
            <v>L</v>
          </cell>
          <cell r="D1055">
            <v>34901</v>
          </cell>
        </row>
        <row r="1056">
          <cell r="B1056" t="str">
            <v>LBS2_</v>
          </cell>
          <cell r="C1056" t="str">
            <v>L</v>
          </cell>
          <cell r="D1056">
            <v>34902</v>
          </cell>
        </row>
        <row r="1057">
          <cell r="B1057" t="str">
            <v>LBS3_</v>
          </cell>
          <cell r="C1057" t="str">
            <v>L</v>
          </cell>
          <cell r="D1057">
            <v>34903</v>
          </cell>
        </row>
        <row r="1058">
          <cell r="A1058" t="str">
            <v>ZGD_</v>
          </cell>
          <cell r="B1058" t="str">
            <v>LBS1_</v>
          </cell>
          <cell r="C1058" t="str">
            <v>L</v>
          </cell>
          <cell r="D1058">
            <v>35001</v>
          </cell>
        </row>
        <row r="1059">
          <cell r="B1059" t="str">
            <v>LBS2_</v>
          </cell>
          <cell r="C1059" t="str">
            <v>L</v>
          </cell>
          <cell r="D1059">
            <v>35002</v>
          </cell>
        </row>
        <row r="1060">
          <cell r="B1060" t="str">
            <v>LBS3_</v>
          </cell>
          <cell r="C1060" t="str">
            <v>L</v>
          </cell>
          <cell r="D1060">
            <v>35003</v>
          </cell>
        </row>
      </sheetData>
      <sheetData sheetId="9" refreshError="1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Amlapura_Trafo_1</v>
          </cell>
          <cell r="J11" t="str">
            <v>PENYULANG</v>
          </cell>
          <cell r="L11">
            <v>0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Amlapura_Trafo_2</v>
          </cell>
          <cell r="J12" t="str">
            <v>FEEDER</v>
          </cell>
          <cell r="L12" t="str">
            <v>01A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P_Duda</v>
          </cell>
          <cell r="J13" t="str">
            <v>ARAH</v>
          </cell>
          <cell r="L13" t="str">
            <v>01B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P_Tenganan</v>
          </cell>
          <cell r="L14" t="str">
            <v>01C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P_Subagan</v>
          </cell>
          <cell r="L15" t="str">
            <v>01D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P_Abang</v>
          </cell>
          <cell r="L16">
            <v>2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P_Ulakan</v>
          </cell>
          <cell r="H17" t="str">
            <v>I MADE SUWIRTA</v>
          </cell>
          <cell r="J17">
            <v>0</v>
          </cell>
          <cell r="L17">
            <v>3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Amlapura Spare3</v>
          </cell>
          <cell r="H18" t="str">
            <v>I MADE RAI MIARTIKA</v>
          </cell>
          <cell r="J18" t="str">
            <v>EF</v>
          </cell>
          <cell r="L18">
            <v>4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Amlapura Spare4</v>
          </cell>
          <cell r="H19" t="str">
            <v>SAID MUHAMAD</v>
          </cell>
          <cell r="J19" t="str">
            <v>OC</v>
          </cell>
          <cell r="L19">
            <v>5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Amlapura Spare5</v>
          </cell>
          <cell r="H20" t="str">
            <v>I KETUT SUDIASA</v>
          </cell>
          <cell r="J20" t="str">
            <v>OC/M</v>
          </cell>
          <cell r="L20" t="str">
            <v>06A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Amlapura Spare6</v>
          </cell>
          <cell r="H21" t="str">
            <v>I KETUT SUGAMA</v>
          </cell>
          <cell r="J21" t="str">
            <v>OC/EF</v>
          </cell>
          <cell r="L21" t="str">
            <v>06B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PADANG_SAMBIAN</v>
          </cell>
          <cell r="B22">
            <v>112</v>
          </cell>
          <cell r="C22">
            <v>112</v>
          </cell>
          <cell r="D22" t="str">
            <v>PADANG_SAMBIAN</v>
          </cell>
          <cell r="F22" t="str">
            <v>Amlapura Spare7</v>
          </cell>
          <cell r="H22" t="str">
            <v>I NYOMAN SUARTIKA</v>
          </cell>
          <cell r="J22" t="str">
            <v>UFR</v>
          </cell>
          <cell r="L22" t="str">
            <v>06C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ZGI</v>
          </cell>
          <cell r="B23">
            <v>113</v>
          </cell>
          <cell r="C23">
            <v>113</v>
          </cell>
          <cell r="D23" t="str">
            <v>ZGI</v>
          </cell>
          <cell r="F23" t="str">
            <v>Amlapura Spare8</v>
          </cell>
          <cell r="H23" t="str">
            <v>I MADE GENAH</v>
          </cell>
          <cell r="J23" t="str">
            <v>TIR</v>
          </cell>
          <cell r="L23" t="str">
            <v>06D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 t="str">
            <v>ZGI</v>
          </cell>
          <cell r="B24">
            <v>114</v>
          </cell>
          <cell r="C24">
            <v>114</v>
          </cell>
          <cell r="D24" t="str">
            <v>ZGI</v>
          </cell>
          <cell r="F24" t="str">
            <v>Amlapura Spare9</v>
          </cell>
          <cell r="H24" t="str">
            <v>I MADE SURAHADI</v>
          </cell>
          <cell r="J24" t="str">
            <v>DIFF.</v>
          </cell>
          <cell r="L24" t="str">
            <v>06E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Amlapura Spare10</v>
          </cell>
          <cell r="H25" t="str">
            <v>I MADE ARYA</v>
          </cell>
          <cell r="L25">
            <v>7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Amlapura Spare11</v>
          </cell>
          <cell r="H26" t="str">
            <v>I NYOMAN ARDIKA</v>
          </cell>
          <cell r="L26">
            <v>8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Amlapura Spare12</v>
          </cell>
          <cell r="H27" t="str">
            <v>I NYOMAN ARIYASA</v>
          </cell>
          <cell r="L27">
            <v>10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Amlapura Spare13</v>
          </cell>
          <cell r="H28" t="str">
            <v>H. MOCH. WAHID</v>
          </cell>
          <cell r="L28">
            <v>11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Amlapura Spare14</v>
          </cell>
          <cell r="L29">
            <v>12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Amlapura Spare15</v>
          </cell>
          <cell r="L30">
            <v>13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Amlapura Spare16</v>
          </cell>
          <cell r="L31">
            <v>14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Amlapura Spare17</v>
          </cell>
          <cell r="L32">
            <v>15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Amlapura Spare18</v>
          </cell>
          <cell r="L33">
            <v>16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Amlapura Spare19</v>
          </cell>
          <cell r="L34">
            <v>17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Amlapura Spare19</v>
          </cell>
          <cell r="L35">
            <v>18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Amlapura Spare21</v>
          </cell>
          <cell r="L36">
            <v>19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Amlapura Spare22</v>
          </cell>
          <cell r="L37">
            <v>20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Amlapura Spare23</v>
          </cell>
          <cell r="L38">
            <v>21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Amlapura Spare24</v>
          </cell>
          <cell r="L39">
            <v>22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Amlapura Spare25</v>
          </cell>
          <cell r="L40">
            <v>23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L41">
            <v>24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L42" t="str">
            <v>25a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GH_SEMINYAK</v>
          </cell>
          <cell r="B43">
            <v>213</v>
          </cell>
          <cell r="C43">
            <v>133</v>
          </cell>
          <cell r="D43" t="str">
            <v>ZGI</v>
          </cell>
          <cell r="L43" t="str">
            <v>25b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ZGH_</v>
          </cell>
          <cell r="B44">
            <v>214</v>
          </cell>
          <cell r="C44">
            <v>134</v>
          </cell>
          <cell r="D44" t="str">
            <v>ZGI</v>
          </cell>
          <cell r="L44" t="str">
            <v>25c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ZGH_</v>
          </cell>
          <cell r="B45">
            <v>215</v>
          </cell>
          <cell r="C45">
            <v>135</v>
          </cell>
          <cell r="D45" t="str">
            <v>ZGI</v>
          </cell>
          <cell r="L45" t="str">
            <v>25d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ZGH_</v>
          </cell>
          <cell r="B46">
            <v>216</v>
          </cell>
          <cell r="C46">
            <v>136</v>
          </cell>
          <cell r="D46" t="str">
            <v>ZGI</v>
          </cell>
          <cell r="L46">
            <v>26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L47">
            <v>27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L48">
            <v>28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L49">
            <v>29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L50">
            <v>30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L51">
            <v>31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L52">
            <v>32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L53">
            <v>33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L54">
            <v>34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L55">
            <v>35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L56">
            <v>36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L57">
            <v>37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L58">
            <v>38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L59">
            <v>40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L60" t="str">
            <v>41a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L61" t="str">
            <v>41b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L62" t="str">
            <v>41c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L63" t="str">
            <v>41d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L64" t="str">
            <v>41e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L65">
            <v>42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L66">
            <v>43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L67" t="str">
            <v>44a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L68" t="str">
            <v>44b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L69" t="str">
            <v>44c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L70">
            <v>45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L71">
            <v>46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L72">
            <v>47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L73">
            <v>48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L74">
            <v>49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L75">
            <v>50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L76">
            <v>51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L77">
            <v>52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L78">
            <v>53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L79">
            <v>54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L80">
            <v>55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L81">
            <v>56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L82">
            <v>57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L83">
            <v>58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L84">
            <v>59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L85">
            <v>60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L86">
            <v>61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L87">
            <v>62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L88">
            <v>63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L89">
            <v>64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L90">
            <v>65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L91">
            <v>66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L92">
            <v>67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L93">
            <v>68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L94">
            <v>69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L95">
            <v>70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L96">
            <v>71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L97">
            <v>72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L98">
            <v>73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L99">
            <v>74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L100">
            <v>75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L101">
            <v>76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L102">
            <v>77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L103">
            <v>78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L104">
            <v>79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L105" t="str">
            <v>79a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L106" t="str">
            <v>79b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L107">
            <v>80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L108">
            <v>81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L109">
            <v>82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L110">
            <v>83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L111">
            <v>84</v>
          </cell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L112">
            <v>85</v>
          </cell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L113">
            <v>86</v>
          </cell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L114">
            <v>87</v>
          </cell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L115">
            <v>90</v>
          </cell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L116">
            <v>91</v>
          </cell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L117">
            <v>92</v>
          </cell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L118">
            <v>93</v>
          </cell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L119">
            <v>94</v>
          </cell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L120">
            <v>95</v>
          </cell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L121">
            <v>96</v>
          </cell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L122">
            <v>97</v>
          </cell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L123">
            <v>98</v>
          </cell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L124">
            <v>99</v>
          </cell>
          <cell r="N124" t="str">
            <v xml:space="preserve">99. </v>
          </cell>
          <cell r="O124">
            <v>214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EGO"/>
      <sheetName val="ANLS 2"/>
      <sheetName val="harga sat"/>
    </sheetNames>
    <sheetDataSet>
      <sheetData sheetId="0" refreshError="1"/>
      <sheetData sheetId="1">
        <row r="12">
          <cell r="E12">
            <v>50000</v>
          </cell>
        </row>
        <row r="13">
          <cell r="E13">
            <v>125000</v>
          </cell>
        </row>
        <row r="14">
          <cell r="E14">
            <v>175000</v>
          </cell>
        </row>
      </sheetData>
      <sheetData sheetId="2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RT-03 "/>
      <sheetName val="APRIL_03"/>
      <sheetName val="MEI_03 "/>
      <sheetName val="JUNI_03 "/>
      <sheetName val="JULI_03 "/>
    </sheetNames>
    <sheetDataSet>
      <sheetData sheetId="0">
        <row r="11">
          <cell r="A11" t="str">
            <v>I</v>
          </cell>
          <cell r="B11" t="str">
            <v>ANTOSARI</v>
          </cell>
          <cell r="C11" t="str">
            <v>I</v>
          </cell>
          <cell r="D11" t="str">
            <v>MERLIN</v>
          </cell>
          <cell r="E11" t="str">
            <v>SEPAM</v>
          </cell>
          <cell r="F11">
            <v>600</v>
          </cell>
          <cell r="H11">
            <v>0</v>
          </cell>
          <cell r="I11">
            <v>0</v>
          </cell>
          <cell r="J11">
            <v>0</v>
          </cell>
          <cell r="T11">
            <v>0</v>
          </cell>
          <cell r="U11">
            <v>0</v>
          </cell>
          <cell r="V11">
            <v>0</v>
          </cell>
          <cell r="W11">
            <v>36852</v>
          </cell>
          <cell r="X11">
            <v>37629</v>
          </cell>
        </row>
        <row r="12">
          <cell r="A12">
            <v>1</v>
          </cell>
          <cell r="B12" t="str">
            <v>P_Bajra</v>
          </cell>
          <cell r="C12" t="str">
            <v>I</v>
          </cell>
          <cell r="D12" t="str">
            <v>MERLIN</v>
          </cell>
          <cell r="E12" t="str">
            <v>SEPAM</v>
          </cell>
          <cell r="F12">
            <v>300</v>
          </cell>
          <cell r="G12" t="str">
            <v>&gt;30&lt;40</v>
          </cell>
          <cell r="H12">
            <v>7</v>
          </cell>
          <cell r="I12">
            <v>6</v>
          </cell>
          <cell r="J12">
            <v>10</v>
          </cell>
          <cell r="T12">
            <v>23</v>
          </cell>
          <cell r="U12">
            <v>5</v>
          </cell>
          <cell r="V12">
            <v>21</v>
          </cell>
          <cell r="W12">
            <v>36852</v>
          </cell>
          <cell r="X12">
            <v>37629</v>
          </cell>
        </row>
        <row r="13">
          <cell r="A13">
            <v>2</v>
          </cell>
          <cell r="B13" t="str">
            <v>P_Belimbing</v>
          </cell>
          <cell r="C13" t="str">
            <v>I</v>
          </cell>
          <cell r="D13" t="str">
            <v>MERLIN</v>
          </cell>
          <cell r="E13" t="str">
            <v>SEPAM</v>
          </cell>
          <cell r="F13">
            <v>200</v>
          </cell>
          <cell r="G13" t="str">
            <v>&gt;30&lt;40</v>
          </cell>
          <cell r="H13">
            <v>11</v>
          </cell>
          <cell r="I13">
            <v>3</v>
          </cell>
          <cell r="J13">
            <v>5</v>
          </cell>
          <cell r="T13">
            <v>19</v>
          </cell>
          <cell r="U13">
            <v>9</v>
          </cell>
          <cell r="V13">
            <v>17</v>
          </cell>
          <cell r="W13">
            <v>36852</v>
          </cell>
          <cell r="X13">
            <v>37629</v>
          </cell>
        </row>
        <row r="14">
          <cell r="A14">
            <v>3</v>
          </cell>
          <cell r="B14" t="str">
            <v>P_Kerambitan</v>
          </cell>
          <cell r="C14" t="str">
            <v>I</v>
          </cell>
          <cell r="D14" t="str">
            <v>MERLIN</v>
          </cell>
          <cell r="E14" t="str">
            <v>SEPAM</v>
          </cell>
          <cell r="F14">
            <v>300</v>
          </cell>
          <cell r="G14" t="str">
            <v>&gt;30&lt;40</v>
          </cell>
          <cell r="H14">
            <v>8</v>
          </cell>
          <cell r="I14">
            <v>6</v>
          </cell>
          <cell r="J14">
            <v>1</v>
          </cell>
          <cell r="T14">
            <v>15</v>
          </cell>
          <cell r="U14">
            <v>4</v>
          </cell>
          <cell r="V14">
            <v>11</v>
          </cell>
          <cell r="W14">
            <v>36852</v>
          </cell>
          <cell r="X14">
            <v>37629</v>
          </cell>
        </row>
        <row r="15">
          <cell r="A15">
            <v>4</v>
          </cell>
          <cell r="B15" t="str">
            <v>P_Surabrata</v>
          </cell>
          <cell r="C15" t="str">
            <v>I</v>
          </cell>
          <cell r="D15" t="str">
            <v>MERLIN</v>
          </cell>
          <cell r="E15" t="str">
            <v>SEPAM</v>
          </cell>
          <cell r="F15">
            <v>200</v>
          </cell>
          <cell r="G15" t="str">
            <v>&gt;30&lt;40</v>
          </cell>
          <cell r="H15">
            <v>14</v>
          </cell>
          <cell r="I15">
            <v>5</v>
          </cell>
          <cell r="J15">
            <v>4</v>
          </cell>
          <cell r="T15">
            <v>23</v>
          </cell>
          <cell r="U15">
            <v>10</v>
          </cell>
          <cell r="V15">
            <v>19</v>
          </cell>
          <cell r="W15">
            <v>36852</v>
          </cell>
          <cell r="X15">
            <v>37629</v>
          </cell>
        </row>
        <row r="16">
          <cell r="A16" t="str">
            <v>II</v>
          </cell>
          <cell r="B16" t="str">
            <v>BATURITI</v>
          </cell>
          <cell r="C16" t="str">
            <v>I</v>
          </cell>
          <cell r="D16" t="str">
            <v>A B B</v>
          </cell>
          <cell r="H16">
            <v>0</v>
          </cell>
          <cell r="I16">
            <v>0</v>
          </cell>
          <cell r="J16">
            <v>0</v>
          </cell>
          <cell r="T16">
            <v>0</v>
          </cell>
          <cell r="U16">
            <v>0</v>
          </cell>
          <cell r="V16">
            <v>0</v>
          </cell>
          <cell r="X16">
            <v>37461</v>
          </cell>
        </row>
        <row r="17">
          <cell r="A17">
            <v>1</v>
          </cell>
          <cell r="B17" t="str">
            <v>P_Baturiti</v>
          </cell>
          <cell r="C17" t="str">
            <v>I</v>
          </cell>
          <cell r="D17" t="str">
            <v>A B B</v>
          </cell>
          <cell r="E17" t="str">
            <v>MCGG</v>
          </cell>
          <cell r="F17">
            <v>300</v>
          </cell>
          <cell r="G17" t="str">
            <v>&gt;30&lt;40</v>
          </cell>
          <cell r="H17">
            <v>5</v>
          </cell>
          <cell r="I17">
            <v>11</v>
          </cell>
          <cell r="J17">
            <v>4</v>
          </cell>
          <cell r="T17">
            <v>20</v>
          </cell>
          <cell r="U17">
            <v>8</v>
          </cell>
          <cell r="V17">
            <v>28</v>
          </cell>
          <cell r="W17">
            <v>36724</v>
          </cell>
          <cell r="X17">
            <v>37461</v>
          </cell>
        </row>
        <row r="18">
          <cell r="A18">
            <v>2</v>
          </cell>
          <cell r="B18" t="str">
            <v>P_Panca Sari</v>
          </cell>
          <cell r="C18" t="str">
            <v>I</v>
          </cell>
          <cell r="D18" t="str">
            <v>A B B</v>
          </cell>
          <cell r="E18" t="str">
            <v>MCGG</v>
          </cell>
          <cell r="F18">
            <v>300</v>
          </cell>
          <cell r="G18" t="str">
            <v>&gt;30&lt;40</v>
          </cell>
          <cell r="H18">
            <v>0</v>
          </cell>
          <cell r="I18">
            <v>0</v>
          </cell>
          <cell r="J18">
            <v>0</v>
          </cell>
          <cell r="T18">
            <v>0</v>
          </cell>
          <cell r="U18">
            <v>2</v>
          </cell>
          <cell r="V18">
            <v>2</v>
          </cell>
          <cell r="W18">
            <v>36724</v>
          </cell>
          <cell r="X18">
            <v>37461</v>
          </cell>
        </row>
        <row r="19">
          <cell r="A19">
            <v>3</v>
          </cell>
          <cell r="B19" t="str">
            <v>P_Taman Tanda</v>
          </cell>
          <cell r="C19" t="str">
            <v>I</v>
          </cell>
          <cell r="D19" t="str">
            <v>A B B</v>
          </cell>
          <cell r="E19" t="str">
            <v>MCGG</v>
          </cell>
          <cell r="F19">
            <v>300</v>
          </cell>
          <cell r="G19" t="str">
            <v>&gt;30&lt;40</v>
          </cell>
          <cell r="H19">
            <v>2</v>
          </cell>
          <cell r="I19">
            <v>3</v>
          </cell>
          <cell r="J19">
            <v>2</v>
          </cell>
          <cell r="T19">
            <v>7</v>
          </cell>
          <cell r="U19">
            <v>7</v>
          </cell>
          <cell r="V19">
            <v>14</v>
          </cell>
          <cell r="W19">
            <v>36724</v>
          </cell>
          <cell r="X19">
            <v>37461</v>
          </cell>
        </row>
        <row r="20">
          <cell r="A20">
            <v>4</v>
          </cell>
          <cell r="B20" t="str">
            <v>P_Wanagiri</v>
          </cell>
          <cell r="C20" t="str">
            <v>I</v>
          </cell>
          <cell r="D20" t="str">
            <v>A B B</v>
          </cell>
          <cell r="E20" t="str">
            <v>MCGG</v>
          </cell>
          <cell r="F20">
            <v>300</v>
          </cell>
          <cell r="G20" t="str">
            <v>&gt;30&lt;40</v>
          </cell>
          <cell r="H20">
            <v>3</v>
          </cell>
          <cell r="I20">
            <v>2</v>
          </cell>
          <cell r="J20">
            <v>3</v>
          </cell>
          <cell r="T20">
            <v>8</v>
          </cell>
          <cell r="U20">
            <v>1</v>
          </cell>
          <cell r="V20">
            <v>9</v>
          </cell>
          <cell r="W20">
            <v>36724</v>
          </cell>
          <cell r="X20">
            <v>37461</v>
          </cell>
        </row>
        <row r="21">
          <cell r="A21" t="str">
            <v>III</v>
          </cell>
          <cell r="B21" t="str">
            <v>GIANYAR</v>
          </cell>
          <cell r="C21" t="str">
            <v>I</v>
          </cell>
          <cell r="H21">
            <v>0</v>
          </cell>
          <cell r="I21">
            <v>0</v>
          </cell>
          <cell r="J21">
            <v>0</v>
          </cell>
          <cell r="T21">
            <v>0</v>
          </cell>
          <cell r="U21">
            <v>0</v>
          </cell>
          <cell r="V21">
            <v>0</v>
          </cell>
          <cell r="X21">
            <v>37495</v>
          </cell>
        </row>
        <row r="22">
          <cell r="A22">
            <v>1</v>
          </cell>
          <cell r="B22" t="str">
            <v>P_Kesantrian</v>
          </cell>
          <cell r="C22" t="str">
            <v>I</v>
          </cell>
          <cell r="D22" t="str">
            <v>ENERGO</v>
          </cell>
          <cell r="E22" t="str">
            <v>MCGG</v>
          </cell>
          <cell r="F22">
            <v>300</v>
          </cell>
          <cell r="G22" t="str">
            <v>&gt;15&lt;30</v>
          </cell>
          <cell r="H22">
            <v>2</v>
          </cell>
          <cell r="I22">
            <v>0</v>
          </cell>
          <cell r="J22">
            <v>1</v>
          </cell>
          <cell r="T22">
            <v>3</v>
          </cell>
          <cell r="U22">
            <v>8</v>
          </cell>
          <cell r="V22">
            <v>11</v>
          </cell>
          <cell r="W22">
            <v>36732</v>
          </cell>
          <cell r="X22">
            <v>37495</v>
          </cell>
        </row>
        <row r="23">
          <cell r="A23">
            <v>2</v>
          </cell>
          <cell r="B23" t="str">
            <v>P_Tampak Siring</v>
          </cell>
          <cell r="C23" t="str">
            <v>I</v>
          </cell>
          <cell r="D23" t="str">
            <v>ENERGO</v>
          </cell>
          <cell r="E23" t="str">
            <v>MCGG</v>
          </cell>
          <cell r="F23">
            <v>300</v>
          </cell>
          <cell r="G23" t="str">
            <v>&gt;15&lt;30</v>
          </cell>
          <cell r="H23">
            <v>14</v>
          </cell>
          <cell r="I23">
            <v>3</v>
          </cell>
          <cell r="J23">
            <v>6</v>
          </cell>
          <cell r="T23">
            <v>23</v>
          </cell>
          <cell r="U23">
            <v>10</v>
          </cell>
          <cell r="V23">
            <v>33</v>
          </cell>
          <cell r="W23">
            <v>36732</v>
          </cell>
          <cell r="X23">
            <v>37553</v>
          </cell>
        </row>
        <row r="24">
          <cell r="A24">
            <v>3</v>
          </cell>
          <cell r="B24" t="str">
            <v>P_Bangli</v>
          </cell>
          <cell r="C24" t="str">
            <v>I</v>
          </cell>
          <cell r="D24" t="str">
            <v>ENERGO</v>
          </cell>
          <cell r="E24" t="str">
            <v>MCGG</v>
          </cell>
          <cell r="F24">
            <v>300</v>
          </cell>
          <cell r="G24" t="str">
            <v>&gt;15&lt;30</v>
          </cell>
          <cell r="H24">
            <v>9</v>
          </cell>
          <cell r="I24">
            <v>12</v>
          </cell>
          <cell r="J24">
            <v>6</v>
          </cell>
          <cell r="T24">
            <v>27</v>
          </cell>
          <cell r="U24">
            <v>12</v>
          </cell>
          <cell r="V24">
            <v>39</v>
          </cell>
          <cell r="W24">
            <v>36732</v>
          </cell>
          <cell r="X24">
            <v>37687</v>
          </cell>
        </row>
        <row r="25">
          <cell r="A25">
            <v>4</v>
          </cell>
          <cell r="B25" t="str">
            <v>P_Blahbatuh</v>
          </cell>
          <cell r="C25" t="str">
            <v>I</v>
          </cell>
          <cell r="D25" t="str">
            <v>MERLIN</v>
          </cell>
          <cell r="E25" t="str">
            <v>SPAJ</v>
          </cell>
          <cell r="F25">
            <v>300</v>
          </cell>
          <cell r="G25" t="str">
            <v>&gt;30&lt;40</v>
          </cell>
          <cell r="H25">
            <v>13</v>
          </cell>
          <cell r="I25">
            <v>4</v>
          </cell>
          <cell r="J25">
            <v>7</v>
          </cell>
          <cell r="T25">
            <v>24</v>
          </cell>
          <cell r="U25">
            <v>10</v>
          </cell>
          <cell r="V25">
            <v>34</v>
          </cell>
          <cell r="W25">
            <v>36732</v>
          </cell>
          <cell r="X25">
            <v>37495</v>
          </cell>
        </row>
        <row r="26">
          <cell r="A26">
            <v>5</v>
          </cell>
          <cell r="B26" t="str">
            <v>P_Lebih</v>
          </cell>
          <cell r="C26" t="str">
            <v>I</v>
          </cell>
          <cell r="D26" t="str">
            <v>MERLIN</v>
          </cell>
          <cell r="E26" t="str">
            <v>SPAJ</v>
          </cell>
          <cell r="F26">
            <v>301</v>
          </cell>
          <cell r="G26" t="str">
            <v>&gt;30&lt;40</v>
          </cell>
          <cell r="H26">
            <v>12</v>
          </cell>
          <cell r="I26">
            <v>5</v>
          </cell>
          <cell r="J26">
            <v>8</v>
          </cell>
          <cell r="T26">
            <v>25</v>
          </cell>
          <cell r="U26">
            <v>35</v>
          </cell>
          <cell r="V26">
            <v>60</v>
          </cell>
          <cell r="X26">
            <v>37495</v>
          </cell>
        </row>
        <row r="27">
          <cell r="A27">
            <v>6</v>
          </cell>
          <cell r="B27" t="str">
            <v>P_Susut</v>
          </cell>
          <cell r="C27" t="str">
            <v>I</v>
          </cell>
          <cell r="D27" t="str">
            <v>MERLIN</v>
          </cell>
          <cell r="E27" t="str">
            <v>SPAJ</v>
          </cell>
          <cell r="F27">
            <v>300</v>
          </cell>
          <cell r="G27" t="str">
            <v>&gt;30&lt;40</v>
          </cell>
          <cell r="H27">
            <v>1</v>
          </cell>
          <cell r="I27">
            <v>6</v>
          </cell>
          <cell r="J27">
            <v>0</v>
          </cell>
          <cell r="T27">
            <v>7</v>
          </cell>
          <cell r="U27">
            <v>5</v>
          </cell>
          <cell r="V27">
            <v>12</v>
          </cell>
          <cell r="W27">
            <v>36732</v>
          </cell>
          <cell r="X27">
            <v>37495</v>
          </cell>
        </row>
        <row r="28">
          <cell r="A28">
            <v>7</v>
          </cell>
          <cell r="B28" t="str">
            <v>P_Mas</v>
          </cell>
          <cell r="C28" t="str">
            <v>I</v>
          </cell>
          <cell r="D28" t="str">
            <v>MERLIN</v>
          </cell>
          <cell r="E28" t="str">
            <v>SPAJ</v>
          </cell>
          <cell r="F28">
            <v>301</v>
          </cell>
          <cell r="G28" t="str">
            <v>&gt;30&lt;40</v>
          </cell>
          <cell r="H28">
            <v>1</v>
          </cell>
          <cell r="I28">
            <v>0</v>
          </cell>
          <cell r="J28">
            <v>0</v>
          </cell>
          <cell r="T28">
            <v>1</v>
          </cell>
          <cell r="U28">
            <v>9</v>
          </cell>
          <cell r="V28">
            <v>10</v>
          </cell>
          <cell r="X28">
            <v>37495</v>
          </cell>
        </row>
        <row r="29">
          <cell r="B29" t="str">
            <v>GIANYAR</v>
          </cell>
          <cell r="C29" t="str">
            <v>II</v>
          </cell>
          <cell r="H29">
            <v>0</v>
          </cell>
          <cell r="I29">
            <v>0</v>
          </cell>
          <cell r="J29">
            <v>0</v>
          </cell>
          <cell r="T29">
            <v>0</v>
          </cell>
          <cell r="U29">
            <v>1</v>
          </cell>
          <cell r="V29">
            <v>1</v>
          </cell>
        </row>
        <row r="30">
          <cell r="A30">
            <v>8</v>
          </cell>
          <cell r="B30" t="str">
            <v>P_Klungkung</v>
          </cell>
          <cell r="C30" t="str">
            <v>II</v>
          </cell>
          <cell r="D30" t="str">
            <v>DALEK</v>
          </cell>
          <cell r="E30" t="str">
            <v>MCGG</v>
          </cell>
          <cell r="F30">
            <v>300</v>
          </cell>
          <cell r="G30" t="str">
            <v>&gt;15&lt;30</v>
          </cell>
          <cell r="H30">
            <v>1</v>
          </cell>
          <cell r="I30">
            <v>0</v>
          </cell>
          <cell r="J30">
            <v>1</v>
          </cell>
          <cell r="T30">
            <v>2</v>
          </cell>
          <cell r="U30">
            <v>0</v>
          </cell>
          <cell r="V30">
            <v>2</v>
          </cell>
          <cell r="W30">
            <v>36726</v>
          </cell>
          <cell r="X30">
            <v>37687</v>
          </cell>
        </row>
        <row r="31">
          <cell r="A31">
            <v>9</v>
          </cell>
          <cell r="B31" t="str">
            <v>P_Ubud</v>
          </cell>
          <cell r="C31" t="str">
            <v>II</v>
          </cell>
          <cell r="D31" t="str">
            <v>DALEK</v>
          </cell>
          <cell r="E31" t="str">
            <v>MCGG</v>
          </cell>
          <cell r="F31">
            <v>300</v>
          </cell>
          <cell r="G31" t="str">
            <v>&gt;15&lt;30</v>
          </cell>
          <cell r="H31">
            <v>3</v>
          </cell>
          <cell r="I31">
            <v>0</v>
          </cell>
          <cell r="J31">
            <v>2</v>
          </cell>
          <cell r="T31">
            <v>5</v>
          </cell>
          <cell r="U31">
            <v>20</v>
          </cell>
          <cell r="V31">
            <v>25</v>
          </cell>
          <cell r="W31">
            <v>36726</v>
          </cell>
          <cell r="X31">
            <v>37687</v>
          </cell>
        </row>
        <row r="32">
          <cell r="A32">
            <v>10</v>
          </cell>
          <cell r="B32" t="str">
            <v>P_Bukuit Jati</v>
          </cell>
          <cell r="C32" t="str">
            <v>II</v>
          </cell>
          <cell r="D32" t="str">
            <v>DALEK</v>
          </cell>
          <cell r="E32" t="str">
            <v>MCGG</v>
          </cell>
          <cell r="F32">
            <v>301</v>
          </cell>
          <cell r="G32" t="str">
            <v>&gt;15&lt;30</v>
          </cell>
          <cell r="H32">
            <v>6</v>
          </cell>
          <cell r="I32">
            <v>6</v>
          </cell>
          <cell r="J32">
            <v>7</v>
          </cell>
          <cell r="T32">
            <v>19</v>
          </cell>
          <cell r="U32">
            <v>18</v>
          </cell>
          <cell r="V32">
            <v>37</v>
          </cell>
        </row>
        <row r="33">
          <cell r="A33" t="str">
            <v>IV</v>
          </cell>
          <cell r="B33" t="str">
            <v>K A P A L</v>
          </cell>
          <cell r="C33" t="str">
            <v>I</v>
          </cell>
          <cell r="H33">
            <v>0</v>
          </cell>
          <cell r="I33">
            <v>4</v>
          </cell>
          <cell r="J33">
            <v>0</v>
          </cell>
          <cell r="T33">
            <v>4</v>
          </cell>
          <cell r="U33">
            <v>0</v>
          </cell>
          <cell r="V33">
            <v>4</v>
          </cell>
        </row>
        <row r="34">
          <cell r="A34">
            <v>1</v>
          </cell>
          <cell r="B34" t="str">
            <v>P_Padang sari</v>
          </cell>
          <cell r="C34" t="str">
            <v>I</v>
          </cell>
          <cell r="D34" t="str">
            <v>DALEK</v>
          </cell>
          <cell r="E34" t="str">
            <v>MCGG</v>
          </cell>
          <cell r="F34">
            <v>300</v>
          </cell>
          <cell r="G34" t="str">
            <v>&gt;15&lt;30</v>
          </cell>
          <cell r="H34">
            <v>12</v>
          </cell>
          <cell r="I34">
            <v>6</v>
          </cell>
          <cell r="J34">
            <v>1</v>
          </cell>
          <cell r="T34">
            <v>19</v>
          </cell>
          <cell r="U34">
            <v>2</v>
          </cell>
          <cell r="V34">
            <v>21</v>
          </cell>
          <cell r="W34">
            <v>36766</v>
          </cell>
          <cell r="X34">
            <v>37588</v>
          </cell>
        </row>
        <row r="35">
          <cell r="A35">
            <v>2</v>
          </cell>
          <cell r="B35" t="str">
            <v>P_Tabanan</v>
          </cell>
          <cell r="C35" t="str">
            <v>I</v>
          </cell>
          <cell r="D35" t="str">
            <v>DALEK</v>
          </cell>
          <cell r="E35" t="str">
            <v>MCGG</v>
          </cell>
          <cell r="F35">
            <v>330</v>
          </cell>
          <cell r="G35" t="str">
            <v>&gt;15&lt;30</v>
          </cell>
          <cell r="H35">
            <v>3</v>
          </cell>
          <cell r="I35">
            <v>4</v>
          </cell>
          <cell r="J35">
            <v>5</v>
          </cell>
          <cell r="T35">
            <v>12</v>
          </cell>
          <cell r="U35">
            <v>6</v>
          </cell>
          <cell r="V35">
            <v>18</v>
          </cell>
          <cell r="W35">
            <v>36766</v>
          </cell>
          <cell r="X35">
            <v>37588</v>
          </cell>
        </row>
        <row r="36">
          <cell r="A36">
            <v>3</v>
          </cell>
          <cell r="B36" t="str">
            <v>P_Cargo</v>
          </cell>
          <cell r="C36" t="str">
            <v>I</v>
          </cell>
          <cell r="D36" t="str">
            <v>DALEK</v>
          </cell>
          <cell r="E36" t="str">
            <v>MCGG</v>
          </cell>
          <cell r="F36">
            <v>400</v>
          </cell>
          <cell r="G36" t="str">
            <v>&gt;15&lt;30</v>
          </cell>
          <cell r="H36">
            <v>4</v>
          </cell>
          <cell r="I36">
            <v>3</v>
          </cell>
          <cell r="J36">
            <v>2</v>
          </cell>
          <cell r="T36">
            <v>9</v>
          </cell>
          <cell r="U36">
            <v>6</v>
          </cell>
          <cell r="V36">
            <v>15</v>
          </cell>
          <cell r="W36">
            <v>36766</v>
          </cell>
          <cell r="X36">
            <v>37588</v>
          </cell>
        </row>
        <row r="37">
          <cell r="A37">
            <v>4</v>
          </cell>
          <cell r="B37" t="str">
            <v>P_SUPB I</v>
          </cell>
          <cell r="C37" t="str">
            <v>I</v>
          </cell>
          <cell r="D37" t="str">
            <v>DALEK</v>
          </cell>
          <cell r="E37" t="str">
            <v>MCGG</v>
          </cell>
          <cell r="F37">
            <v>20</v>
          </cell>
          <cell r="G37" t="str">
            <v>&gt;15&lt;30</v>
          </cell>
          <cell r="H37">
            <v>0</v>
          </cell>
          <cell r="I37">
            <v>0</v>
          </cell>
          <cell r="J37">
            <v>0</v>
          </cell>
          <cell r="T37">
            <v>0</v>
          </cell>
          <cell r="U37">
            <v>0</v>
          </cell>
          <cell r="V37">
            <v>0</v>
          </cell>
          <cell r="W37">
            <v>36766</v>
          </cell>
          <cell r="X37">
            <v>37588</v>
          </cell>
        </row>
        <row r="38">
          <cell r="B38" t="str">
            <v>K A P A L</v>
          </cell>
          <cell r="C38" t="str">
            <v>II</v>
          </cell>
          <cell r="H38">
            <v>0</v>
          </cell>
          <cell r="I38">
            <v>0</v>
          </cell>
          <cell r="J38">
            <v>0</v>
          </cell>
          <cell r="T38">
            <v>0</v>
          </cell>
          <cell r="U38">
            <v>1</v>
          </cell>
          <cell r="V38">
            <v>1</v>
          </cell>
        </row>
        <row r="39">
          <cell r="A39">
            <v>5</v>
          </cell>
          <cell r="B39" t="str">
            <v>P_Tanah Lot</v>
          </cell>
          <cell r="C39" t="str">
            <v>II</v>
          </cell>
          <cell r="D39" t="str">
            <v>ENERGO</v>
          </cell>
          <cell r="E39" t="str">
            <v>MCGG</v>
          </cell>
          <cell r="F39">
            <v>300</v>
          </cell>
          <cell r="G39" t="str">
            <v>&gt;15&lt;30</v>
          </cell>
          <cell r="H39">
            <v>5</v>
          </cell>
          <cell r="I39">
            <v>2</v>
          </cell>
          <cell r="J39">
            <v>0</v>
          </cell>
          <cell r="T39">
            <v>7</v>
          </cell>
          <cell r="U39">
            <v>26</v>
          </cell>
          <cell r="V39">
            <v>33</v>
          </cell>
          <cell r="W39">
            <v>36837</v>
          </cell>
          <cell r="X39">
            <v>37200</v>
          </cell>
        </row>
        <row r="40">
          <cell r="A40">
            <v>6</v>
          </cell>
          <cell r="B40" t="str">
            <v>P_Basangkasa</v>
          </cell>
          <cell r="C40" t="str">
            <v>II</v>
          </cell>
          <cell r="D40" t="str">
            <v>ENERGO</v>
          </cell>
          <cell r="E40" t="str">
            <v>MCGG</v>
          </cell>
          <cell r="F40">
            <v>300</v>
          </cell>
          <cell r="G40" t="str">
            <v>&gt;15&lt;30</v>
          </cell>
          <cell r="H40">
            <v>1</v>
          </cell>
          <cell r="I40">
            <v>3</v>
          </cell>
          <cell r="J40">
            <v>3</v>
          </cell>
          <cell r="T40">
            <v>7</v>
          </cell>
          <cell r="U40">
            <v>7</v>
          </cell>
          <cell r="V40">
            <v>14</v>
          </cell>
          <cell r="W40">
            <v>36837</v>
          </cell>
          <cell r="X40">
            <v>37571</v>
          </cell>
        </row>
        <row r="41">
          <cell r="A41">
            <v>7</v>
          </cell>
          <cell r="B41" t="str">
            <v>P_Penebel</v>
          </cell>
          <cell r="C41" t="str">
            <v>II</v>
          </cell>
          <cell r="D41" t="str">
            <v>ENERGO</v>
          </cell>
          <cell r="E41" t="str">
            <v>MCGG</v>
          </cell>
          <cell r="F41">
            <v>300</v>
          </cell>
          <cell r="G41" t="str">
            <v>&gt;15&lt;30</v>
          </cell>
          <cell r="H41">
            <v>11</v>
          </cell>
          <cell r="I41">
            <v>4</v>
          </cell>
          <cell r="J41">
            <v>4</v>
          </cell>
          <cell r="T41">
            <v>19</v>
          </cell>
          <cell r="U41">
            <v>21</v>
          </cell>
          <cell r="V41">
            <v>40</v>
          </cell>
          <cell r="W41">
            <v>36910</v>
          </cell>
          <cell r="X41">
            <v>37684</v>
          </cell>
        </row>
        <row r="42">
          <cell r="A42">
            <v>8</v>
          </cell>
          <cell r="B42" t="str">
            <v>P_Abian Tuwung</v>
          </cell>
          <cell r="C42" t="str">
            <v>II</v>
          </cell>
          <cell r="D42" t="str">
            <v>ENERGO</v>
          </cell>
          <cell r="E42" t="str">
            <v>MCGG</v>
          </cell>
          <cell r="F42">
            <v>300</v>
          </cell>
          <cell r="G42" t="str">
            <v>&gt;15&lt;30</v>
          </cell>
          <cell r="H42">
            <v>6</v>
          </cell>
          <cell r="I42">
            <v>0</v>
          </cell>
          <cell r="J42">
            <v>4</v>
          </cell>
          <cell r="T42">
            <v>10</v>
          </cell>
          <cell r="U42">
            <v>15</v>
          </cell>
          <cell r="V42">
            <v>25</v>
          </cell>
          <cell r="W42">
            <v>36965</v>
          </cell>
          <cell r="X42">
            <v>37684</v>
          </cell>
        </row>
        <row r="43">
          <cell r="B43" t="str">
            <v>K A P A L</v>
          </cell>
          <cell r="C43" t="str">
            <v>III</v>
          </cell>
          <cell r="H43">
            <v>0</v>
          </cell>
          <cell r="J43">
            <v>1</v>
          </cell>
          <cell r="T43">
            <v>1</v>
          </cell>
          <cell r="U43">
            <v>0</v>
          </cell>
          <cell r="V43">
            <v>1</v>
          </cell>
          <cell r="X43">
            <v>37553</v>
          </cell>
        </row>
        <row r="44">
          <cell r="A44">
            <v>9</v>
          </cell>
          <cell r="B44" t="str">
            <v>P_Monang-Maning</v>
          </cell>
          <cell r="C44" t="str">
            <v>III</v>
          </cell>
          <cell r="D44" t="str">
            <v>MERLIN</v>
          </cell>
          <cell r="E44" t="str">
            <v>SPAJ</v>
          </cell>
          <cell r="F44">
            <v>320</v>
          </cell>
          <cell r="G44" t="str">
            <v>&gt;30&lt;40</v>
          </cell>
          <cell r="H44">
            <v>1</v>
          </cell>
          <cell r="I44">
            <v>2</v>
          </cell>
          <cell r="J44">
            <v>0</v>
          </cell>
          <cell r="T44">
            <v>3</v>
          </cell>
          <cell r="U44">
            <v>9</v>
          </cell>
          <cell r="V44">
            <v>12</v>
          </cell>
          <cell r="W44">
            <v>36711</v>
          </cell>
          <cell r="X44">
            <v>37553</v>
          </cell>
        </row>
        <row r="45">
          <cell r="A45">
            <v>10</v>
          </cell>
          <cell r="B45" t="str">
            <v>P_Blusung</v>
          </cell>
          <cell r="C45" t="str">
            <v>III</v>
          </cell>
          <cell r="D45" t="str">
            <v>MERLIN</v>
          </cell>
          <cell r="E45" t="str">
            <v>SPAJ</v>
          </cell>
          <cell r="F45">
            <v>320</v>
          </cell>
          <cell r="G45" t="str">
            <v>&gt;30&lt;40</v>
          </cell>
          <cell r="H45">
            <v>2</v>
          </cell>
          <cell r="I45">
            <v>0</v>
          </cell>
          <cell r="J45">
            <v>5</v>
          </cell>
          <cell r="T45">
            <v>7</v>
          </cell>
          <cell r="U45">
            <v>6</v>
          </cell>
          <cell r="V45">
            <v>13</v>
          </cell>
          <cell r="W45">
            <v>36711</v>
          </cell>
          <cell r="X45">
            <v>37553</v>
          </cell>
        </row>
        <row r="46">
          <cell r="A46">
            <v>11</v>
          </cell>
          <cell r="B46" t="str">
            <v>P_Canggu</v>
          </cell>
          <cell r="C46" t="str">
            <v>III</v>
          </cell>
          <cell r="D46" t="str">
            <v>MERLIN</v>
          </cell>
          <cell r="E46" t="str">
            <v>SPAJ</v>
          </cell>
          <cell r="F46">
            <v>320</v>
          </cell>
          <cell r="G46" t="str">
            <v>&gt;30&lt;40</v>
          </cell>
          <cell r="H46">
            <v>9</v>
          </cell>
          <cell r="I46">
            <v>0</v>
          </cell>
          <cell r="J46">
            <v>1</v>
          </cell>
          <cell r="T46">
            <v>10</v>
          </cell>
          <cell r="U46">
            <v>14</v>
          </cell>
          <cell r="V46">
            <v>24</v>
          </cell>
          <cell r="W46">
            <v>36711</v>
          </cell>
          <cell r="X46">
            <v>37553</v>
          </cell>
        </row>
        <row r="47">
          <cell r="A47">
            <v>12</v>
          </cell>
          <cell r="B47" t="str">
            <v>P_Plaga</v>
          </cell>
          <cell r="C47" t="str">
            <v>III</v>
          </cell>
          <cell r="D47" t="str">
            <v>A B B</v>
          </cell>
          <cell r="E47" t="str">
            <v>MCGG</v>
          </cell>
          <cell r="F47">
            <v>320</v>
          </cell>
          <cell r="G47" t="str">
            <v>&gt;30&lt;40</v>
          </cell>
          <cell r="H47">
            <v>8</v>
          </cell>
          <cell r="I47">
            <v>4</v>
          </cell>
          <cell r="J47">
            <v>4</v>
          </cell>
          <cell r="T47">
            <v>16</v>
          </cell>
          <cell r="U47">
            <v>18</v>
          </cell>
          <cell r="V47">
            <v>34</v>
          </cell>
          <cell r="W47">
            <v>36797</v>
          </cell>
          <cell r="X47">
            <v>37553</v>
          </cell>
        </row>
        <row r="48">
          <cell r="B48" t="str">
            <v>K A P A L</v>
          </cell>
          <cell r="C48" t="str">
            <v>IV</v>
          </cell>
          <cell r="H48">
            <v>0</v>
          </cell>
          <cell r="J48">
            <v>0</v>
          </cell>
          <cell r="T48">
            <v>0</v>
          </cell>
          <cell r="U48">
            <v>0</v>
          </cell>
          <cell r="V48">
            <v>0</v>
          </cell>
        </row>
        <row r="49">
          <cell r="A49">
            <v>13</v>
          </cell>
          <cell r="B49" t="str">
            <v>P_Luwus</v>
          </cell>
          <cell r="C49" t="str">
            <v>IV</v>
          </cell>
          <cell r="D49" t="str">
            <v>A B B</v>
          </cell>
          <cell r="E49" t="str">
            <v>MCGG</v>
          </cell>
          <cell r="F49">
            <v>300</v>
          </cell>
          <cell r="G49" t="str">
            <v>&gt;30&lt;40</v>
          </cell>
          <cell r="H49">
            <v>8</v>
          </cell>
          <cell r="I49">
            <v>9</v>
          </cell>
          <cell r="J49">
            <v>4</v>
          </cell>
          <cell r="T49">
            <v>21</v>
          </cell>
          <cell r="U49">
            <v>17</v>
          </cell>
          <cell r="V49">
            <v>38</v>
          </cell>
          <cell r="W49">
            <v>36797</v>
          </cell>
          <cell r="X49">
            <v>37518</v>
          </cell>
        </row>
        <row r="50">
          <cell r="A50">
            <v>14</v>
          </cell>
          <cell r="B50" t="str">
            <v>P_Darmasaba</v>
          </cell>
          <cell r="C50" t="str">
            <v>IV</v>
          </cell>
          <cell r="D50" t="str">
            <v>MERLIN</v>
          </cell>
          <cell r="E50" t="str">
            <v>SPAJ</v>
          </cell>
          <cell r="F50">
            <v>300</v>
          </cell>
          <cell r="G50" t="str">
            <v>&gt;30&lt;40</v>
          </cell>
          <cell r="H50">
            <v>7</v>
          </cell>
          <cell r="I50">
            <v>13</v>
          </cell>
          <cell r="J50">
            <v>2</v>
          </cell>
          <cell r="T50">
            <v>22</v>
          </cell>
          <cell r="U50">
            <v>12</v>
          </cell>
          <cell r="V50">
            <v>34</v>
          </cell>
          <cell r="W50">
            <v>36711</v>
          </cell>
          <cell r="X50">
            <v>37518</v>
          </cell>
        </row>
        <row r="51">
          <cell r="A51">
            <v>15</v>
          </cell>
          <cell r="B51" t="str">
            <v>P_Marga</v>
          </cell>
          <cell r="C51" t="str">
            <v>IV</v>
          </cell>
          <cell r="D51" t="str">
            <v>A B B</v>
          </cell>
          <cell r="E51" t="str">
            <v>MCGG</v>
          </cell>
          <cell r="F51">
            <v>300</v>
          </cell>
          <cell r="G51" t="str">
            <v>&gt;30&lt;40</v>
          </cell>
          <cell r="H51">
            <v>13</v>
          </cell>
          <cell r="I51">
            <v>7</v>
          </cell>
          <cell r="J51">
            <v>4</v>
          </cell>
          <cell r="T51">
            <v>24</v>
          </cell>
          <cell r="U51">
            <v>19</v>
          </cell>
          <cell r="V51">
            <v>43</v>
          </cell>
          <cell r="W51">
            <v>36797</v>
          </cell>
          <cell r="X51">
            <v>37518</v>
          </cell>
        </row>
        <row r="52">
          <cell r="A52">
            <v>16</v>
          </cell>
          <cell r="B52" t="str">
            <v>P_B N R</v>
          </cell>
          <cell r="C52" t="str">
            <v>IV</v>
          </cell>
          <cell r="D52" t="str">
            <v>A B B</v>
          </cell>
          <cell r="E52" t="str">
            <v>MCGG</v>
          </cell>
          <cell r="F52">
            <v>320</v>
          </cell>
          <cell r="G52" t="str">
            <v>&gt;30&lt;40</v>
          </cell>
          <cell r="H52">
            <v>1</v>
          </cell>
          <cell r="I52">
            <v>14</v>
          </cell>
          <cell r="J52">
            <v>0</v>
          </cell>
          <cell r="T52">
            <v>15</v>
          </cell>
          <cell r="U52">
            <v>0</v>
          </cell>
          <cell r="V52">
            <v>15</v>
          </cell>
          <cell r="W52">
            <v>36797</v>
          </cell>
          <cell r="X52">
            <v>37518</v>
          </cell>
        </row>
        <row r="53">
          <cell r="A53">
            <v>17</v>
          </cell>
          <cell r="B53" t="str">
            <v>P_Sakah Lukluk</v>
          </cell>
          <cell r="C53" t="str">
            <v>IV</v>
          </cell>
          <cell r="D53" t="str">
            <v>A B B</v>
          </cell>
          <cell r="E53" t="str">
            <v>MCGG</v>
          </cell>
          <cell r="F53">
            <v>300</v>
          </cell>
          <cell r="G53" t="str">
            <v>&gt;30&lt;40</v>
          </cell>
          <cell r="H53">
            <v>2</v>
          </cell>
          <cell r="I53">
            <v>2</v>
          </cell>
          <cell r="J53">
            <v>6</v>
          </cell>
          <cell r="T53">
            <v>10</v>
          </cell>
          <cell r="U53">
            <v>25</v>
          </cell>
          <cell r="V53">
            <v>35</v>
          </cell>
          <cell r="W53">
            <v>36797</v>
          </cell>
          <cell r="X53">
            <v>37518</v>
          </cell>
        </row>
        <row r="54">
          <cell r="A54">
            <v>18</v>
          </cell>
          <cell r="B54" t="str">
            <v>P_Kedewatan</v>
          </cell>
          <cell r="C54" t="str">
            <v>IV</v>
          </cell>
          <cell r="I54">
            <v>2</v>
          </cell>
          <cell r="J54">
            <v>2</v>
          </cell>
          <cell r="T54">
            <v>4</v>
          </cell>
        </row>
        <row r="55">
          <cell r="A55" t="str">
            <v>V</v>
          </cell>
          <cell r="B55" t="str">
            <v>NUSA DUA</v>
          </cell>
          <cell r="C55" t="str">
            <v>I</v>
          </cell>
          <cell r="D55" t="str">
            <v>MERLIN</v>
          </cell>
          <cell r="H55">
            <v>0</v>
          </cell>
          <cell r="I55">
            <v>0</v>
          </cell>
          <cell r="J55">
            <v>0</v>
          </cell>
          <cell r="T55">
            <v>0</v>
          </cell>
          <cell r="U55">
            <v>0</v>
          </cell>
          <cell r="V55">
            <v>0</v>
          </cell>
        </row>
        <row r="56">
          <cell r="A56">
            <v>1</v>
          </cell>
          <cell r="B56" t="str">
            <v>P_Exp.Jimbaran</v>
          </cell>
          <cell r="C56" t="str">
            <v>I</v>
          </cell>
          <cell r="D56" t="str">
            <v>MERLIN</v>
          </cell>
          <cell r="E56" t="str">
            <v>SPAJ</v>
          </cell>
          <cell r="F56">
            <v>300</v>
          </cell>
          <cell r="G56" t="str">
            <v>&gt;30&lt;40</v>
          </cell>
          <cell r="H56">
            <v>3</v>
          </cell>
          <cell r="I56">
            <v>0</v>
          </cell>
          <cell r="J56">
            <v>1</v>
          </cell>
          <cell r="T56">
            <v>4</v>
          </cell>
          <cell r="U56">
            <v>7</v>
          </cell>
          <cell r="V56">
            <v>11</v>
          </cell>
          <cell r="W56">
            <v>36616</v>
          </cell>
          <cell r="X56">
            <v>37691</v>
          </cell>
        </row>
        <row r="57">
          <cell r="A57">
            <v>2</v>
          </cell>
          <cell r="B57" t="str">
            <v>P_Boster Pump</v>
          </cell>
          <cell r="C57" t="str">
            <v>I</v>
          </cell>
          <cell r="D57" t="str">
            <v>MERLIN</v>
          </cell>
          <cell r="E57" t="str">
            <v>SPAJ</v>
          </cell>
          <cell r="F57">
            <v>300</v>
          </cell>
          <cell r="G57" t="str">
            <v>&gt;30&lt;40</v>
          </cell>
          <cell r="H57">
            <v>2</v>
          </cell>
          <cell r="I57">
            <v>0</v>
          </cell>
          <cell r="J57">
            <v>3</v>
          </cell>
          <cell r="T57">
            <v>5</v>
          </cell>
          <cell r="U57">
            <v>8</v>
          </cell>
          <cell r="V57">
            <v>13</v>
          </cell>
          <cell r="W57">
            <v>36616</v>
          </cell>
          <cell r="X57">
            <v>37691</v>
          </cell>
        </row>
        <row r="58">
          <cell r="A58">
            <v>3</v>
          </cell>
          <cell r="B58" t="str">
            <v>P_Tragia</v>
          </cell>
          <cell r="C58" t="str">
            <v>I</v>
          </cell>
          <cell r="D58" t="str">
            <v>MERLIN</v>
          </cell>
          <cell r="E58" t="str">
            <v>SPAJ</v>
          </cell>
          <cell r="F58">
            <v>300</v>
          </cell>
          <cell r="G58" t="str">
            <v>&gt;30&lt;40</v>
          </cell>
          <cell r="H58">
            <v>3</v>
          </cell>
          <cell r="I58">
            <v>0</v>
          </cell>
          <cell r="J58">
            <v>0</v>
          </cell>
          <cell r="T58">
            <v>3</v>
          </cell>
          <cell r="U58">
            <v>15</v>
          </cell>
          <cell r="V58">
            <v>18</v>
          </cell>
          <cell r="W58">
            <v>36616</v>
          </cell>
          <cell r="X58">
            <v>37691</v>
          </cell>
        </row>
        <row r="59">
          <cell r="A59">
            <v>4</v>
          </cell>
          <cell r="B59" t="str">
            <v>P_SS II</v>
          </cell>
          <cell r="C59" t="str">
            <v>I</v>
          </cell>
          <cell r="D59" t="str">
            <v>MERLIN</v>
          </cell>
          <cell r="E59" t="str">
            <v>SPAJ</v>
          </cell>
          <cell r="F59">
            <v>300</v>
          </cell>
          <cell r="G59" t="str">
            <v>&gt;30&lt;40</v>
          </cell>
          <cell r="H59">
            <v>0</v>
          </cell>
          <cell r="I59">
            <v>0</v>
          </cell>
          <cell r="J59">
            <v>0</v>
          </cell>
          <cell r="T59">
            <v>0</v>
          </cell>
          <cell r="U59">
            <v>0</v>
          </cell>
          <cell r="V59">
            <v>0</v>
          </cell>
          <cell r="W59">
            <v>36616</v>
          </cell>
          <cell r="X59">
            <v>37691</v>
          </cell>
        </row>
        <row r="60">
          <cell r="A60">
            <v>5</v>
          </cell>
          <cell r="B60" t="str">
            <v>P_Hilton</v>
          </cell>
          <cell r="C60" t="str">
            <v>I</v>
          </cell>
          <cell r="D60" t="str">
            <v>MERLIN</v>
          </cell>
          <cell r="E60" t="str">
            <v>SPAJ</v>
          </cell>
          <cell r="F60">
            <v>300</v>
          </cell>
          <cell r="G60" t="str">
            <v>&gt;30&lt;40</v>
          </cell>
          <cell r="H60">
            <v>0</v>
          </cell>
          <cell r="I60">
            <v>0</v>
          </cell>
          <cell r="J60">
            <v>0</v>
          </cell>
          <cell r="T60">
            <v>0</v>
          </cell>
          <cell r="U60">
            <v>2</v>
          </cell>
          <cell r="V60">
            <v>2</v>
          </cell>
          <cell r="W60">
            <v>36616</v>
          </cell>
          <cell r="X60">
            <v>37691</v>
          </cell>
        </row>
        <row r="61">
          <cell r="A61">
            <v>6</v>
          </cell>
          <cell r="B61" t="str">
            <v>P_Golf Course</v>
          </cell>
          <cell r="C61" t="str">
            <v>I</v>
          </cell>
          <cell r="D61" t="str">
            <v>MERLIN</v>
          </cell>
          <cell r="E61" t="str">
            <v>SPAJ</v>
          </cell>
          <cell r="F61">
            <v>300</v>
          </cell>
          <cell r="G61" t="str">
            <v>&gt;30&lt;40</v>
          </cell>
          <cell r="H61">
            <v>1</v>
          </cell>
          <cell r="I61">
            <v>0</v>
          </cell>
          <cell r="J61">
            <v>1</v>
          </cell>
          <cell r="T61">
            <v>2</v>
          </cell>
          <cell r="U61">
            <v>3</v>
          </cell>
          <cell r="V61">
            <v>5</v>
          </cell>
          <cell r="W61">
            <v>36616</v>
          </cell>
          <cell r="X61">
            <v>37691</v>
          </cell>
        </row>
        <row r="62">
          <cell r="B62" t="str">
            <v>NUSA DUA</v>
          </cell>
          <cell r="C62" t="str">
            <v>II</v>
          </cell>
          <cell r="D62" t="str">
            <v>MERLIN</v>
          </cell>
          <cell r="H62">
            <v>0</v>
          </cell>
          <cell r="I62">
            <v>0</v>
          </cell>
          <cell r="J62">
            <v>0</v>
          </cell>
          <cell r="T62">
            <v>0</v>
          </cell>
          <cell r="U62">
            <v>0</v>
          </cell>
          <cell r="V62">
            <v>0</v>
          </cell>
        </row>
        <row r="63">
          <cell r="A63">
            <v>7</v>
          </cell>
          <cell r="B63" t="str">
            <v>P_SS I</v>
          </cell>
          <cell r="C63" t="str">
            <v>II</v>
          </cell>
          <cell r="D63" t="str">
            <v>MERLIN</v>
          </cell>
          <cell r="E63" t="str">
            <v>SPAJ</v>
          </cell>
          <cell r="F63">
            <v>300</v>
          </cell>
          <cell r="G63" t="str">
            <v>&gt;30&lt;40</v>
          </cell>
          <cell r="I63">
            <v>0</v>
          </cell>
          <cell r="J63">
            <v>0</v>
          </cell>
          <cell r="T63">
            <v>0</v>
          </cell>
          <cell r="U63">
            <v>3</v>
          </cell>
          <cell r="V63">
            <v>3</v>
          </cell>
          <cell r="W63">
            <v>36808</v>
          </cell>
          <cell r="X63">
            <v>37362</v>
          </cell>
        </row>
        <row r="64">
          <cell r="A64">
            <v>8</v>
          </cell>
          <cell r="B64" t="str">
            <v>P_Bali Resort</v>
          </cell>
          <cell r="C64" t="str">
            <v>II</v>
          </cell>
          <cell r="D64" t="str">
            <v>MERLIN</v>
          </cell>
          <cell r="E64" t="str">
            <v>SPAJ</v>
          </cell>
          <cell r="F64">
            <v>300</v>
          </cell>
          <cell r="G64" t="str">
            <v>&gt;30&lt;40</v>
          </cell>
          <cell r="I64">
            <v>1</v>
          </cell>
          <cell r="J64">
            <v>0</v>
          </cell>
          <cell r="T64">
            <v>1</v>
          </cell>
          <cell r="U64">
            <v>8</v>
          </cell>
          <cell r="V64">
            <v>9</v>
          </cell>
          <cell r="W64">
            <v>36808</v>
          </cell>
          <cell r="X64">
            <v>37362</v>
          </cell>
        </row>
        <row r="65">
          <cell r="A65">
            <v>9</v>
          </cell>
          <cell r="B65" t="str">
            <v>P_Amenity Core</v>
          </cell>
          <cell r="C65" t="str">
            <v>II</v>
          </cell>
          <cell r="D65" t="str">
            <v>MERLIN</v>
          </cell>
          <cell r="E65" t="str">
            <v>SPAJ</v>
          </cell>
          <cell r="F65">
            <v>300</v>
          </cell>
          <cell r="G65" t="str">
            <v>&gt;30&lt;40</v>
          </cell>
          <cell r="I65">
            <v>0</v>
          </cell>
          <cell r="J65">
            <v>0</v>
          </cell>
          <cell r="T65">
            <v>0</v>
          </cell>
          <cell r="U65">
            <v>3</v>
          </cell>
          <cell r="V65">
            <v>3</v>
          </cell>
          <cell r="W65">
            <v>36808</v>
          </cell>
          <cell r="X65">
            <v>37362</v>
          </cell>
        </row>
        <row r="66">
          <cell r="A66">
            <v>10</v>
          </cell>
          <cell r="B66" t="str">
            <v>P_Club Med</v>
          </cell>
          <cell r="C66" t="str">
            <v>II</v>
          </cell>
          <cell r="D66" t="str">
            <v>MERLIN</v>
          </cell>
          <cell r="E66" t="str">
            <v>SPAJ</v>
          </cell>
          <cell r="F66">
            <v>300</v>
          </cell>
          <cell r="G66" t="str">
            <v>&gt;30&lt;40</v>
          </cell>
          <cell r="I66">
            <v>0</v>
          </cell>
          <cell r="J66">
            <v>0</v>
          </cell>
          <cell r="T66">
            <v>0</v>
          </cell>
          <cell r="U66">
            <v>6</v>
          </cell>
          <cell r="V66">
            <v>6</v>
          </cell>
          <cell r="W66">
            <v>36808</v>
          </cell>
          <cell r="X66">
            <v>37362</v>
          </cell>
        </row>
        <row r="67">
          <cell r="B67" t="str">
            <v>NUSA DUA</v>
          </cell>
          <cell r="C67" t="str">
            <v>III</v>
          </cell>
          <cell r="D67" t="str">
            <v>MERLIN</v>
          </cell>
          <cell r="H67">
            <v>0</v>
          </cell>
          <cell r="I67">
            <v>0</v>
          </cell>
          <cell r="J67">
            <v>0</v>
          </cell>
          <cell r="T67">
            <v>0</v>
          </cell>
          <cell r="U67">
            <v>0</v>
          </cell>
          <cell r="V67">
            <v>0</v>
          </cell>
        </row>
        <row r="68">
          <cell r="A68">
            <v>11</v>
          </cell>
          <cell r="B68" t="str">
            <v>P_Tanjung Benoa</v>
          </cell>
          <cell r="C68" t="str">
            <v>III</v>
          </cell>
          <cell r="D68" t="str">
            <v>MERLIN</v>
          </cell>
          <cell r="E68" t="str">
            <v>SEPAM</v>
          </cell>
          <cell r="F68">
            <v>300</v>
          </cell>
          <cell r="G68" t="str">
            <v>&gt;30&lt;40</v>
          </cell>
          <cell r="H68">
            <v>0</v>
          </cell>
          <cell r="I68">
            <v>0</v>
          </cell>
          <cell r="J68">
            <v>5</v>
          </cell>
          <cell r="T68">
            <v>5</v>
          </cell>
          <cell r="U68">
            <v>2</v>
          </cell>
          <cell r="V68">
            <v>7</v>
          </cell>
          <cell r="W68">
            <v>36827</v>
          </cell>
          <cell r="X68">
            <v>37586</v>
          </cell>
        </row>
        <row r="69">
          <cell r="A69">
            <v>12</v>
          </cell>
          <cell r="B69" t="str">
            <v>P_Ungasan</v>
          </cell>
          <cell r="C69" t="str">
            <v>III</v>
          </cell>
          <cell r="D69" t="str">
            <v>MERLIN</v>
          </cell>
          <cell r="E69" t="str">
            <v>SEPAM</v>
          </cell>
          <cell r="F69">
            <v>300</v>
          </cell>
          <cell r="G69" t="str">
            <v>&gt;30&lt;40</v>
          </cell>
          <cell r="H69">
            <v>15</v>
          </cell>
          <cell r="I69">
            <v>6</v>
          </cell>
          <cell r="J69">
            <v>3</v>
          </cell>
          <cell r="T69">
            <v>24</v>
          </cell>
          <cell r="U69">
            <v>17</v>
          </cell>
          <cell r="V69">
            <v>41</v>
          </cell>
          <cell r="W69">
            <v>36827</v>
          </cell>
          <cell r="X69">
            <v>37691</v>
          </cell>
        </row>
        <row r="70">
          <cell r="A70">
            <v>13</v>
          </cell>
          <cell r="B70" t="str">
            <v>P_Mumbul</v>
          </cell>
          <cell r="C70" t="str">
            <v>III</v>
          </cell>
          <cell r="D70" t="str">
            <v>MERLIN</v>
          </cell>
          <cell r="E70" t="str">
            <v>SEPAM</v>
          </cell>
          <cell r="F70">
            <v>300</v>
          </cell>
          <cell r="G70" t="str">
            <v>&gt;30&lt;40</v>
          </cell>
          <cell r="H70">
            <v>2</v>
          </cell>
          <cell r="I70">
            <v>1</v>
          </cell>
          <cell r="J70">
            <v>0</v>
          </cell>
          <cell r="T70">
            <v>3</v>
          </cell>
          <cell r="U70">
            <v>4</v>
          </cell>
          <cell r="V70">
            <v>7</v>
          </cell>
          <cell r="W70">
            <v>36827</v>
          </cell>
          <cell r="X70">
            <v>37586</v>
          </cell>
        </row>
        <row r="71">
          <cell r="A71">
            <v>14</v>
          </cell>
          <cell r="B71" t="str">
            <v>P_Kedonganan</v>
          </cell>
          <cell r="C71" t="str">
            <v>III</v>
          </cell>
          <cell r="G71" t="str">
            <v>&gt;30&lt;40</v>
          </cell>
          <cell r="H71">
            <v>3</v>
          </cell>
          <cell r="I71">
            <v>0</v>
          </cell>
          <cell r="J71">
            <v>0</v>
          </cell>
          <cell r="T71">
            <v>3</v>
          </cell>
          <cell r="U71">
            <v>2</v>
          </cell>
          <cell r="V71">
            <v>5</v>
          </cell>
          <cell r="X71">
            <v>37586</v>
          </cell>
        </row>
        <row r="72">
          <cell r="A72" t="str">
            <v>VI</v>
          </cell>
          <cell r="B72" t="str">
            <v>PESANGGARAN</v>
          </cell>
          <cell r="C72" t="str">
            <v>V</v>
          </cell>
          <cell r="H72">
            <v>0</v>
          </cell>
          <cell r="I72">
            <v>0</v>
          </cell>
          <cell r="J72">
            <v>0</v>
          </cell>
          <cell r="T72">
            <v>0</v>
          </cell>
          <cell r="U72">
            <v>0</v>
          </cell>
          <cell r="V72">
            <v>0</v>
          </cell>
        </row>
        <row r="73">
          <cell r="A73">
            <v>1</v>
          </cell>
          <cell r="B73" t="str">
            <v>P_Mandira</v>
          </cell>
          <cell r="C73" t="str">
            <v>V</v>
          </cell>
          <cell r="D73" t="str">
            <v>MERLIN</v>
          </cell>
          <cell r="E73" t="str">
            <v>RACID</v>
          </cell>
          <cell r="F73">
            <v>296</v>
          </cell>
          <cell r="G73" t="str">
            <v>&gt;30&lt;40</v>
          </cell>
          <cell r="H73">
            <v>0</v>
          </cell>
          <cell r="I73">
            <v>2</v>
          </cell>
          <cell r="J73">
            <v>1</v>
          </cell>
          <cell r="T73">
            <v>3</v>
          </cell>
          <cell r="U73">
            <v>1</v>
          </cell>
          <cell r="V73">
            <v>4</v>
          </cell>
          <cell r="W73">
            <v>36795</v>
          </cell>
          <cell r="X73">
            <v>37516</v>
          </cell>
        </row>
        <row r="74">
          <cell r="A74">
            <v>2</v>
          </cell>
          <cell r="B74" t="str">
            <v>P_Air Port</v>
          </cell>
          <cell r="C74" t="str">
            <v>V</v>
          </cell>
          <cell r="D74" t="str">
            <v>MERLIN</v>
          </cell>
          <cell r="E74" t="str">
            <v>RACID</v>
          </cell>
          <cell r="F74">
            <v>296</v>
          </cell>
          <cell r="G74" t="str">
            <v>&gt;30&lt;40</v>
          </cell>
          <cell r="H74">
            <v>1</v>
          </cell>
          <cell r="I74">
            <v>0</v>
          </cell>
          <cell r="J74">
            <v>0</v>
          </cell>
          <cell r="T74">
            <v>1</v>
          </cell>
          <cell r="U74">
            <v>1</v>
          </cell>
          <cell r="V74">
            <v>2</v>
          </cell>
          <cell r="W74">
            <v>36795</v>
          </cell>
          <cell r="X74">
            <v>37516</v>
          </cell>
        </row>
        <row r="75">
          <cell r="A75">
            <v>3</v>
          </cell>
          <cell r="B75" t="str">
            <v>P_Suwung</v>
          </cell>
          <cell r="C75" t="str">
            <v>V</v>
          </cell>
          <cell r="D75" t="str">
            <v>MERLIN</v>
          </cell>
          <cell r="E75" t="str">
            <v>RACID</v>
          </cell>
          <cell r="F75">
            <v>296</v>
          </cell>
          <cell r="G75" t="str">
            <v>&gt;30&lt;40</v>
          </cell>
          <cell r="H75">
            <v>3</v>
          </cell>
          <cell r="I75">
            <v>3</v>
          </cell>
          <cell r="J75">
            <v>2</v>
          </cell>
          <cell r="T75">
            <v>8</v>
          </cell>
          <cell r="U75">
            <v>10</v>
          </cell>
          <cell r="V75">
            <v>18</v>
          </cell>
          <cell r="W75">
            <v>36795</v>
          </cell>
          <cell r="X75">
            <v>37516</v>
          </cell>
        </row>
        <row r="76">
          <cell r="A76">
            <v>4</v>
          </cell>
          <cell r="B76" t="str">
            <v>P_Bakung Sari</v>
          </cell>
          <cell r="C76" t="str">
            <v>V</v>
          </cell>
          <cell r="D76" t="str">
            <v>MERLIN</v>
          </cell>
          <cell r="E76" t="str">
            <v>RACID</v>
          </cell>
          <cell r="F76">
            <v>296</v>
          </cell>
          <cell r="G76" t="str">
            <v>&gt;30&lt;40</v>
          </cell>
          <cell r="H76">
            <v>0</v>
          </cell>
          <cell r="I76">
            <v>4</v>
          </cell>
          <cell r="J76">
            <v>1</v>
          </cell>
          <cell r="T76">
            <v>5</v>
          </cell>
          <cell r="U76">
            <v>4</v>
          </cell>
          <cell r="V76">
            <v>9</v>
          </cell>
          <cell r="W76">
            <v>36795</v>
          </cell>
          <cell r="X76">
            <v>37516</v>
          </cell>
        </row>
        <row r="77">
          <cell r="A77">
            <v>5</v>
          </cell>
          <cell r="B77" t="str">
            <v>P_Bandara</v>
          </cell>
          <cell r="C77" t="str">
            <v>V</v>
          </cell>
          <cell r="D77" t="str">
            <v>MERLIN</v>
          </cell>
          <cell r="E77" t="str">
            <v>RACID</v>
          </cell>
          <cell r="F77">
            <v>304</v>
          </cell>
          <cell r="G77" t="str">
            <v>&gt;30&lt;40</v>
          </cell>
          <cell r="H77">
            <v>2</v>
          </cell>
          <cell r="I77">
            <v>2</v>
          </cell>
          <cell r="T77">
            <v>4</v>
          </cell>
          <cell r="U77">
            <v>1</v>
          </cell>
          <cell r="V77">
            <v>5</v>
          </cell>
          <cell r="W77">
            <v>36795</v>
          </cell>
          <cell r="X77">
            <v>37516</v>
          </cell>
        </row>
        <row r="78">
          <cell r="A78">
            <v>6</v>
          </cell>
          <cell r="B78" t="str">
            <v>P_Exp.Legian</v>
          </cell>
          <cell r="C78" t="str">
            <v>V</v>
          </cell>
          <cell r="D78" t="str">
            <v>MERLIN</v>
          </cell>
          <cell r="E78" t="str">
            <v>RACID</v>
          </cell>
          <cell r="F78">
            <v>296</v>
          </cell>
          <cell r="G78" t="str">
            <v>&gt;30&lt;40</v>
          </cell>
          <cell r="H78">
            <v>0</v>
          </cell>
          <cell r="I78">
            <v>10</v>
          </cell>
          <cell r="J78">
            <v>1</v>
          </cell>
          <cell r="T78">
            <v>11</v>
          </cell>
          <cell r="U78">
            <v>3</v>
          </cell>
          <cell r="V78">
            <v>14</v>
          </cell>
          <cell r="W78">
            <v>36795</v>
          </cell>
          <cell r="X78">
            <v>37516</v>
          </cell>
        </row>
        <row r="79">
          <cell r="A79">
            <v>7</v>
          </cell>
          <cell r="B79" t="str">
            <v>P_Buni Sari</v>
          </cell>
          <cell r="C79" t="str">
            <v>V</v>
          </cell>
          <cell r="D79" t="str">
            <v>MERLIN</v>
          </cell>
          <cell r="E79" t="str">
            <v>RACID</v>
          </cell>
          <cell r="F79">
            <v>296</v>
          </cell>
          <cell r="G79" t="str">
            <v>&gt;30&lt;40</v>
          </cell>
          <cell r="H79">
            <v>0</v>
          </cell>
          <cell r="I79">
            <v>1</v>
          </cell>
          <cell r="J79">
            <v>1</v>
          </cell>
          <cell r="T79">
            <v>2</v>
          </cell>
          <cell r="U79">
            <v>11</v>
          </cell>
          <cell r="V79">
            <v>13</v>
          </cell>
          <cell r="W79">
            <v>36795</v>
          </cell>
          <cell r="X79">
            <v>37516</v>
          </cell>
        </row>
        <row r="80">
          <cell r="A80">
            <v>8</v>
          </cell>
          <cell r="B80" t="str">
            <v>P_Reagen</v>
          </cell>
          <cell r="C80" t="str">
            <v>V</v>
          </cell>
          <cell r="D80" t="str">
            <v>MERLIN</v>
          </cell>
          <cell r="E80" t="str">
            <v>RACID</v>
          </cell>
          <cell r="F80">
            <v>296</v>
          </cell>
          <cell r="G80" t="str">
            <v>&gt;30&lt;40</v>
          </cell>
          <cell r="H80">
            <v>0</v>
          </cell>
          <cell r="I80">
            <v>2</v>
          </cell>
          <cell r="J80">
            <v>3</v>
          </cell>
          <cell r="T80">
            <v>5</v>
          </cell>
          <cell r="U80">
            <v>15</v>
          </cell>
          <cell r="V80">
            <v>20</v>
          </cell>
          <cell r="W80">
            <v>36795</v>
          </cell>
          <cell r="X80">
            <v>37516</v>
          </cell>
        </row>
        <row r="81">
          <cell r="B81" t="str">
            <v>PESANGGARAN</v>
          </cell>
          <cell r="C81" t="str">
            <v>IV</v>
          </cell>
          <cell r="H81">
            <v>0</v>
          </cell>
          <cell r="I81">
            <v>0</v>
          </cell>
          <cell r="J81">
            <v>0</v>
          </cell>
          <cell r="T81">
            <v>0</v>
          </cell>
          <cell r="U81">
            <v>0</v>
          </cell>
          <cell r="V81">
            <v>0</v>
          </cell>
        </row>
        <row r="82">
          <cell r="A82">
            <v>9</v>
          </cell>
          <cell r="B82" t="str">
            <v>P_Pelabuhan</v>
          </cell>
          <cell r="C82" t="str">
            <v>IV</v>
          </cell>
          <cell r="D82" t="str">
            <v>DALEK</v>
          </cell>
          <cell r="E82" t="str">
            <v>MCGG</v>
          </cell>
          <cell r="F82">
            <v>300</v>
          </cell>
          <cell r="G82" t="str">
            <v>&gt;15&lt;30</v>
          </cell>
          <cell r="H82">
            <v>0</v>
          </cell>
          <cell r="I82">
            <v>0</v>
          </cell>
          <cell r="J82">
            <v>0</v>
          </cell>
          <cell r="T82">
            <v>0</v>
          </cell>
          <cell r="U82">
            <v>0</v>
          </cell>
          <cell r="V82">
            <v>0</v>
          </cell>
          <cell r="W82">
            <v>36790</v>
          </cell>
          <cell r="X82">
            <v>37694</v>
          </cell>
        </row>
        <row r="83">
          <cell r="A83">
            <v>10</v>
          </cell>
          <cell r="B83" t="str">
            <v>P_Sidakarya</v>
          </cell>
          <cell r="C83" t="str">
            <v>IV</v>
          </cell>
          <cell r="D83" t="str">
            <v>DALEK</v>
          </cell>
          <cell r="E83" t="str">
            <v>MCGG</v>
          </cell>
          <cell r="F83">
            <v>300</v>
          </cell>
          <cell r="G83" t="str">
            <v>&gt;15&lt;30</v>
          </cell>
          <cell r="H83">
            <v>2</v>
          </cell>
          <cell r="I83">
            <v>1</v>
          </cell>
          <cell r="J83">
            <v>2</v>
          </cell>
          <cell r="T83">
            <v>5</v>
          </cell>
          <cell r="U83">
            <v>22</v>
          </cell>
          <cell r="V83">
            <v>27</v>
          </cell>
          <cell r="W83">
            <v>36790</v>
          </cell>
          <cell r="X83">
            <v>37694</v>
          </cell>
        </row>
        <row r="84">
          <cell r="A84">
            <v>11</v>
          </cell>
          <cell r="B84" t="str">
            <v>P_Diponegoro</v>
          </cell>
          <cell r="C84" t="str">
            <v>IV</v>
          </cell>
          <cell r="D84" t="str">
            <v>DALEK</v>
          </cell>
          <cell r="E84" t="str">
            <v>MCGG</v>
          </cell>
          <cell r="F84">
            <v>300</v>
          </cell>
          <cell r="G84" t="str">
            <v>&gt;15&lt;30</v>
          </cell>
          <cell r="H84">
            <v>1</v>
          </cell>
          <cell r="I84">
            <v>2</v>
          </cell>
          <cell r="J84">
            <v>1</v>
          </cell>
          <cell r="T84">
            <v>4</v>
          </cell>
          <cell r="U84">
            <v>11</v>
          </cell>
          <cell r="V84">
            <v>15</v>
          </cell>
          <cell r="W84">
            <v>36790</v>
          </cell>
          <cell r="X84">
            <v>37694</v>
          </cell>
        </row>
        <row r="85">
          <cell r="A85">
            <v>12</v>
          </cell>
          <cell r="B85" t="str">
            <v>P_Kuta Squere</v>
          </cell>
          <cell r="C85" t="str">
            <v>IV</v>
          </cell>
          <cell r="D85" t="str">
            <v>DALEK</v>
          </cell>
          <cell r="E85" t="str">
            <v>MCGG</v>
          </cell>
          <cell r="F85">
            <v>300</v>
          </cell>
          <cell r="G85" t="str">
            <v>&gt;15&lt;30</v>
          </cell>
          <cell r="H85">
            <v>0</v>
          </cell>
          <cell r="I85">
            <v>5</v>
          </cell>
          <cell r="J85">
            <v>0</v>
          </cell>
          <cell r="T85">
            <v>5</v>
          </cell>
          <cell r="U85">
            <v>1</v>
          </cell>
          <cell r="V85">
            <v>6</v>
          </cell>
          <cell r="W85">
            <v>36790</v>
          </cell>
          <cell r="X85">
            <v>37694</v>
          </cell>
        </row>
        <row r="86">
          <cell r="A86">
            <v>13</v>
          </cell>
          <cell r="B86" t="str">
            <v>P_Pelasa</v>
          </cell>
          <cell r="C86" t="str">
            <v>IV</v>
          </cell>
          <cell r="D86" t="str">
            <v>GOLD STAR</v>
          </cell>
          <cell r="E86" t="str">
            <v>SPAJ</v>
          </cell>
          <cell r="F86">
            <v>300</v>
          </cell>
          <cell r="G86" t="str">
            <v>&gt;15&lt;30</v>
          </cell>
          <cell r="H86">
            <v>0</v>
          </cell>
          <cell r="I86">
            <v>3</v>
          </cell>
          <cell r="J86">
            <v>3</v>
          </cell>
          <cell r="T86">
            <v>6</v>
          </cell>
          <cell r="U86">
            <v>3</v>
          </cell>
          <cell r="V86">
            <v>9</v>
          </cell>
          <cell r="W86">
            <v>36790</v>
          </cell>
          <cell r="X86">
            <v>37671</v>
          </cell>
        </row>
        <row r="87">
          <cell r="A87">
            <v>14</v>
          </cell>
          <cell r="B87" t="str">
            <v>P_Mergaya</v>
          </cell>
          <cell r="C87" t="str">
            <v>IV</v>
          </cell>
          <cell r="D87" t="str">
            <v>GOLD STAR</v>
          </cell>
          <cell r="G87" t="str">
            <v>&gt;15&lt;30</v>
          </cell>
          <cell r="H87">
            <v>2</v>
          </cell>
          <cell r="I87">
            <v>1</v>
          </cell>
          <cell r="J87">
            <v>0</v>
          </cell>
          <cell r="T87">
            <v>3</v>
          </cell>
          <cell r="U87">
            <v>1</v>
          </cell>
          <cell r="V87">
            <v>2</v>
          </cell>
          <cell r="X87">
            <v>37671</v>
          </cell>
        </row>
        <row r="88">
          <cell r="A88">
            <v>15</v>
          </cell>
          <cell r="B88" t="str">
            <v>P-Duty Free</v>
          </cell>
          <cell r="C88" t="str">
            <v>IV</v>
          </cell>
          <cell r="D88" t="str">
            <v>GOLD STAR</v>
          </cell>
          <cell r="E88" t="str">
            <v>SPAJ</v>
          </cell>
          <cell r="F88">
            <v>300</v>
          </cell>
          <cell r="G88" t="str">
            <v>&gt;15&lt;30</v>
          </cell>
          <cell r="H88">
            <v>0</v>
          </cell>
          <cell r="I88">
            <v>0</v>
          </cell>
          <cell r="J88">
            <v>0</v>
          </cell>
          <cell r="T88">
            <v>0</v>
          </cell>
          <cell r="U88">
            <v>0</v>
          </cell>
          <cell r="V88">
            <v>0</v>
          </cell>
          <cell r="W88">
            <v>36790</v>
          </cell>
          <cell r="X88">
            <v>37671</v>
          </cell>
        </row>
        <row r="89">
          <cell r="A89">
            <v>16</v>
          </cell>
          <cell r="B89" t="str">
            <v>P_Exp.Tuban</v>
          </cell>
          <cell r="C89" t="str">
            <v>IV</v>
          </cell>
          <cell r="D89" t="str">
            <v>GOLD STAR</v>
          </cell>
          <cell r="E89" t="str">
            <v>SPAJ</v>
          </cell>
          <cell r="F89">
            <v>300</v>
          </cell>
          <cell r="G89" t="str">
            <v>&gt;15&lt;30</v>
          </cell>
          <cell r="H89">
            <v>0</v>
          </cell>
          <cell r="I89">
            <v>0</v>
          </cell>
          <cell r="J89">
            <v>0</v>
          </cell>
          <cell r="T89">
            <v>0</v>
          </cell>
          <cell r="U89">
            <v>0</v>
          </cell>
          <cell r="V89">
            <v>0</v>
          </cell>
          <cell r="W89">
            <v>36790</v>
          </cell>
          <cell r="X89">
            <v>37671</v>
          </cell>
        </row>
        <row r="90">
          <cell r="A90">
            <v>17</v>
          </cell>
          <cell r="B90" t="str">
            <v>P_Pedungan</v>
          </cell>
          <cell r="C90" t="str">
            <v>IV</v>
          </cell>
          <cell r="D90" t="str">
            <v>GOLD STAR</v>
          </cell>
          <cell r="G90" t="str">
            <v>&gt;15&lt;30</v>
          </cell>
          <cell r="H90">
            <v>1</v>
          </cell>
          <cell r="I90">
            <v>1</v>
          </cell>
          <cell r="J90">
            <v>0</v>
          </cell>
          <cell r="T90">
            <v>2</v>
          </cell>
          <cell r="U90">
            <v>1</v>
          </cell>
          <cell r="V90">
            <v>2</v>
          </cell>
          <cell r="X90">
            <v>37671</v>
          </cell>
        </row>
        <row r="91">
          <cell r="A91" t="str">
            <v>VII</v>
          </cell>
          <cell r="B91" t="str">
            <v>SANUR</v>
          </cell>
          <cell r="C91" t="str">
            <v>I</v>
          </cell>
          <cell r="H91">
            <v>0</v>
          </cell>
          <cell r="I91">
            <v>0</v>
          </cell>
          <cell r="J91">
            <v>0</v>
          </cell>
          <cell r="T91">
            <v>0</v>
          </cell>
          <cell r="U91">
            <v>2</v>
          </cell>
          <cell r="V91">
            <v>2</v>
          </cell>
        </row>
        <row r="92">
          <cell r="A92">
            <v>1</v>
          </cell>
          <cell r="B92" t="str">
            <v>P_Teuku Umar</v>
          </cell>
          <cell r="C92" t="str">
            <v>I</v>
          </cell>
          <cell r="D92" t="str">
            <v>DALEK</v>
          </cell>
          <cell r="E92" t="str">
            <v>MCGG</v>
          </cell>
          <cell r="F92">
            <v>320</v>
          </cell>
          <cell r="G92" t="str">
            <v>&gt;15&lt;30</v>
          </cell>
          <cell r="H92">
            <v>2</v>
          </cell>
          <cell r="I92">
            <v>3</v>
          </cell>
          <cell r="J92">
            <v>1</v>
          </cell>
          <cell r="T92">
            <v>6</v>
          </cell>
          <cell r="U92">
            <v>34</v>
          </cell>
          <cell r="V92">
            <v>40</v>
          </cell>
          <cell r="W92">
            <v>36865</v>
          </cell>
          <cell r="X92">
            <v>37418</v>
          </cell>
        </row>
        <row r="93">
          <cell r="A93">
            <v>2</v>
          </cell>
          <cell r="B93" t="str">
            <v>P_ Exp.Unud</v>
          </cell>
          <cell r="C93" t="str">
            <v>I</v>
          </cell>
          <cell r="D93" t="str">
            <v>DALEK</v>
          </cell>
          <cell r="E93" t="str">
            <v>MCGG</v>
          </cell>
          <cell r="F93">
            <v>300</v>
          </cell>
          <cell r="G93" t="str">
            <v>&gt;15&lt;30</v>
          </cell>
          <cell r="H93">
            <v>0</v>
          </cell>
          <cell r="I93">
            <v>0</v>
          </cell>
          <cell r="J93">
            <v>0</v>
          </cell>
          <cell r="T93">
            <v>0</v>
          </cell>
          <cell r="U93">
            <v>7</v>
          </cell>
          <cell r="V93">
            <v>7</v>
          </cell>
          <cell r="W93">
            <v>36865</v>
          </cell>
          <cell r="X93">
            <v>37418</v>
          </cell>
        </row>
        <row r="94">
          <cell r="A94">
            <v>3</v>
          </cell>
          <cell r="B94" t="str">
            <v>P_Bet Ngandang</v>
          </cell>
          <cell r="C94" t="str">
            <v>I</v>
          </cell>
          <cell r="D94" t="str">
            <v>DALEK</v>
          </cell>
          <cell r="E94" t="str">
            <v>MCGG</v>
          </cell>
          <cell r="F94">
            <v>300</v>
          </cell>
          <cell r="G94" t="str">
            <v>&gt;15&lt;30</v>
          </cell>
          <cell r="H94">
            <v>3</v>
          </cell>
          <cell r="I94">
            <v>3</v>
          </cell>
          <cell r="J94">
            <v>2</v>
          </cell>
          <cell r="T94">
            <v>8</v>
          </cell>
          <cell r="U94">
            <v>30</v>
          </cell>
          <cell r="V94">
            <v>38</v>
          </cell>
          <cell r="W94">
            <v>36865</v>
          </cell>
          <cell r="X94">
            <v>37418</v>
          </cell>
        </row>
        <row r="95">
          <cell r="B95" t="str">
            <v>SANUR</v>
          </cell>
          <cell r="C95" t="str">
            <v>II</v>
          </cell>
          <cell r="H95">
            <v>0</v>
          </cell>
          <cell r="I95">
            <v>0</v>
          </cell>
          <cell r="J95">
            <v>0</v>
          </cell>
          <cell r="T95">
            <v>0</v>
          </cell>
          <cell r="U95">
            <v>0</v>
          </cell>
          <cell r="V95">
            <v>0</v>
          </cell>
        </row>
        <row r="96">
          <cell r="A96">
            <v>4</v>
          </cell>
          <cell r="B96" t="str">
            <v>P_H B B</v>
          </cell>
          <cell r="C96" t="str">
            <v>II</v>
          </cell>
          <cell r="D96" t="str">
            <v>DALEK</v>
          </cell>
          <cell r="E96" t="str">
            <v>MCGG</v>
          </cell>
          <cell r="F96">
            <v>320</v>
          </cell>
          <cell r="G96" t="str">
            <v>&gt;15&lt;30</v>
          </cell>
          <cell r="H96">
            <v>0</v>
          </cell>
          <cell r="I96">
            <v>0</v>
          </cell>
          <cell r="J96">
            <v>0</v>
          </cell>
          <cell r="T96">
            <v>0</v>
          </cell>
          <cell r="U96">
            <v>0</v>
          </cell>
          <cell r="V96">
            <v>0</v>
          </cell>
          <cell r="W96">
            <v>36686</v>
          </cell>
          <cell r="X96">
            <v>37607</v>
          </cell>
        </row>
        <row r="97">
          <cell r="A97">
            <v>5</v>
          </cell>
          <cell r="B97" t="str">
            <v>P_Exp.Tohpati</v>
          </cell>
          <cell r="C97" t="str">
            <v>II</v>
          </cell>
          <cell r="D97" t="str">
            <v>DALEK</v>
          </cell>
          <cell r="E97" t="str">
            <v>MCGG</v>
          </cell>
          <cell r="F97">
            <v>320</v>
          </cell>
          <cell r="G97" t="str">
            <v>&gt;15&lt;30</v>
          </cell>
          <cell r="H97">
            <v>6</v>
          </cell>
          <cell r="I97">
            <v>4</v>
          </cell>
          <cell r="J97">
            <v>6</v>
          </cell>
          <cell r="T97">
            <v>16</v>
          </cell>
          <cell r="U97">
            <v>3</v>
          </cell>
          <cell r="V97">
            <v>19</v>
          </cell>
          <cell r="W97">
            <v>36686</v>
          </cell>
          <cell r="X97">
            <v>37607</v>
          </cell>
        </row>
        <row r="98">
          <cell r="A98">
            <v>6</v>
          </cell>
          <cell r="B98" t="str">
            <v>P_Soedirman</v>
          </cell>
          <cell r="C98" t="str">
            <v>II</v>
          </cell>
          <cell r="D98" t="str">
            <v>DALEK</v>
          </cell>
          <cell r="E98" t="str">
            <v>MCGG</v>
          </cell>
          <cell r="F98">
            <v>320</v>
          </cell>
          <cell r="G98" t="str">
            <v>&gt;15&lt;30</v>
          </cell>
          <cell r="H98">
            <v>7</v>
          </cell>
          <cell r="I98">
            <v>1</v>
          </cell>
          <cell r="J98">
            <v>0</v>
          </cell>
          <cell r="T98">
            <v>8</v>
          </cell>
          <cell r="U98">
            <v>3</v>
          </cell>
          <cell r="V98">
            <v>11</v>
          </cell>
          <cell r="W98">
            <v>36686</v>
          </cell>
          <cell r="X98">
            <v>37607</v>
          </cell>
        </row>
        <row r="99">
          <cell r="A99">
            <v>7</v>
          </cell>
          <cell r="B99" t="str">
            <v>P_V I P</v>
          </cell>
          <cell r="C99" t="str">
            <v>II</v>
          </cell>
          <cell r="D99" t="str">
            <v>DALEK</v>
          </cell>
          <cell r="E99" t="str">
            <v>MCGG</v>
          </cell>
          <cell r="F99">
            <v>320</v>
          </cell>
          <cell r="G99" t="str">
            <v>&gt;15&lt;30</v>
          </cell>
          <cell r="H99">
            <v>0</v>
          </cell>
          <cell r="I99">
            <v>0</v>
          </cell>
          <cell r="J99">
            <v>0</v>
          </cell>
          <cell r="T99">
            <v>0</v>
          </cell>
          <cell r="U99">
            <v>0</v>
          </cell>
          <cell r="V99">
            <v>0</v>
          </cell>
          <cell r="W99">
            <v>36686</v>
          </cell>
          <cell r="X99">
            <v>37607</v>
          </cell>
        </row>
        <row r="100">
          <cell r="A100">
            <v>8</v>
          </cell>
          <cell r="B100" t="str">
            <v>P_Tanjung Sari</v>
          </cell>
          <cell r="C100" t="str">
            <v>II</v>
          </cell>
          <cell r="D100" t="str">
            <v>DALEK</v>
          </cell>
          <cell r="E100" t="str">
            <v>MCGG</v>
          </cell>
          <cell r="F100">
            <v>320</v>
          </cell>
          <cell r="G100" t="str">
            <v>&gt;30&lt;40</v>
          </cell>
          <cell r="H100">
            <v>0</v>
          </cell>
          <cell r="I100">
            <v>1</v>
          </cell>
          <cell r="J100">
            <v>0</v>
          </cell>
          <cell r="T100">
            <v>1</v>
          </cell>
          <cell r="U100">
            <v>1</v>
          </cell>
          <cell r="V100">
            <v>2</v>
          </cell>
          <cell r="W100">
            <v>36686</v>
          </cell>
          <cell r="X100">
            <v>37607</v>
          </cell>
        </row>
        <row r="101">
          <cell r="B101" t="str">
            <v>SANUR</v>
          </cell>
          <cell r="C101" t="str">
            <v>III</v>
          </cell>
          <cell r="H101">
            <v>0</v>
          </cell>
          <cell r="I101">
            <v>0</v>
          </cell>
          <cell r="J101">
            <v>0</v>
          </cell>
          <cell r="T101">
            <v>0</v>
          </cell>
          <cell r="U101">
            <v>1</v>
          </cell>
          <cell r="V101">
            <v>1</v>
          </cell>
        </row>
        <row r="102">
          <cell r="A102">
            <v>10</v>
          </cell>
          <cell r="B102" t="str">
            <v>P_Renon</v>
          </cell>
          <cell r="C102" t="str">
            <v>III</v>
          </cell>
          <cell r="D102" t="str">
            <v>MERLIN</v>
          </cell>
          <cell r="E102" t="str">
            <v>SPAJ</v>
          </cell>
          <cell r="F102">
            <v>320</v>
          </cell>
          <cell r="G102" t="str">
            <v>&gt;30&lt;40</v>
          </cell>
          <cell r="H102">
            <v>5</v>
          </cell>
          <cell r="I102">
            <v>0</v>
          </cell>
          <cell r="J102">
            <v>3</v>
          </cell>
          <cell r="T102">
            <v>8</v>
          </cell>
          <cell r="U102">
            <v>9</v>
          </cell>
          <cell r="V102">
            <v>17</v>
          </cell>
          <cell r="W102">
            <v>36832</v>
          </cell>
          <cell r="X102">
            <v>37419</v>
          </cell>
        </row>
        <row r="103">
          <cell r="A103">
            <v>11</v>
          </cell>
          <cell r="B103" t="str">
            <v>P_Nusa Indah</v>
          </cell>
          <cell r="C103" t="str">
            <v>III</v>
          </cell>
          <cell r="D103" t="str">
            <v>MERLIN</v>
          </cell>
          <cell r="E103" t="str">
            <v>SPAJ</v>
          </cell>
          <cell r="F103">
            <v>320</v>
          </cell>
          <cell r="G103" t="str">
            <v>&gt;30&lt;40</v>
          </cell>
          <cell r="H103">
            <v>7</v>
          </cell>
          <cell r="I103">
            <v>9</v>
          </cell>
          <cell r="J103">
            <v>7</v>
          </cell>
          <cell r="T103">
            <v>23</v>
          </cell>
          <cell r="U103">
            <v>22</v>
          </cell>
          <cell r="V103">
            <v>45</v>
          </cell>
          <cell r="W103">
            <v>36832</v>
          </cell>
          <cell r="X103">
            <v>37419</v>
          </cell>
        </row>
        <row r="104">
          <cell r="A104">
            <v>12</v>
          </cell>
          <cell r="B104" t="str">
            <v>P_Exp.Semawang</v>
          </cell>
          <cell r="C104" t="str">
            <v>III</v>
          </cell>
          <cell r="D104" t="str">
            <v>MERLIN</v>
          </cell>
          <cell r="E104" t="str">
            <v>SPAJ</v>
          </cell>
          <cell r="F104">
            <v>320</v>
          </cell>
          <cell r="G104" t="str">
            <v>&gt;30&lt;40</v>
          </cell>
          <cell r="H104">
            <v>0</v>
          </cell>
          <cell r="I104">
            <v>0</v>
          </cell>
          <cell r="J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36832</v>
          </cell>
          <cell r="X104">
            <v>37419</v>
          </cell>
        </row>
        <row r="105">
          <cell r="A105">
            <v>13</v>
          </cell>
          <cell r="B105" t="str">
            <v>P_Sedap Malam</v>
          </cell>
          <cell r="C105" t="str">
            <v>III</v>
          </cell>
          <cell r="D105" t="str">
            <v>MERLIN</v>
          </cell>
          <cell r="E105" t="str">
            <v>SPAJ</v>
          </cell>
          <cell r="F105">
            <v>320</v>
          </cell>
          <cell r="G105" t="str">
            <v>&gt;30&lt;40</v>
          </cell>
          <cell r="H105">
            <v>12</v>
          </cell>
          <cell r="I105">
            <v>8</v>
          </cell>
          <cell r="J105">
            <v>4</v>
          </cell>
          <cell r="T105">
            <v>24</v>
          </cell>
          <cell r="U105">
            <v>36</v>
          </cell>
          <cell r="V105">
            <v>60</v>
          </cell>
          <cell r="W105">
            <v>36832</v>
          </cell>
          <cell r="X105">
            <v>37419</v>
          </cell>
        </row>
        <row r="106">
          <cell r="A106">
            <v>14</v>
          </cell>
          <cell r="B106" t="str">
            <v>P_T V R I</v>
          </cell>
          <cell r="C106" t="str">
            <v>III</v>
          </cell>
          <cell r="D106" t="str">
            <v>MERLIN</v>
          </cell>
          <cell r="E106" t="str">
            <v>MCGG</v>
          </cell>
          <cell r="F106">
            <v>300</v>
          </cell>
          <cell r="G106" t="str">
            <v>&gt;30&lt;40</v>
          </cell>
          <cell r="H106">
            <v>0</v>
          </cell>
          <cell r="I106">
            <v>0</v>
          </cell>
          <cell r="J106">
            <v>0</v>
          </cell>
          <cell r="T106">
            <v>0</v>
          </cell>
          <cell r="U106">
            <v>3</v>
          </cell>
          <cell r="V106">
            <v>3</v>
          </cell>
          <cell r="W106">
            <v>36832</v>
          </cell>
          <cell r="X106">
            <v>37419</v>
          </cell>
        </row>
        <row r="107">
          <cell r="B107" t="str">
            <v>P_Buruan</v>
          </cell>
          <cell r="C107" t="str">
            <v>III</v>
          </cell>
          <cell r="G107" t="str">
            <v>&gt;30&lt;40</v>
          </cell>
          <cell r="I107">
            <v>3</v>
          </cell>
          <cell r="J107">
            <v>3</v>
          </cell>
        </row>
        <row r="108">
          <cell r="A108" t="str">
            <v>VIII</v>
          </cell>
          <cell r="B108" t="str">
            <v>AMLAPURA</v>
          </cell>
          <cell r="C108" t="str">
            <v>I</v>
          </cell>
          <cell r="H108">
            <v>0</v>
          </cell>
          <cell r="I108">
            <v>0</v>
          </cell>
          <cell r="J108">
            <v>0</v>
          </cell>
          <cell r="T108">
            <v>0</v>
          </cell>
          <cell r="U108">
            <v>0</v>
          </cell>
          <cell r="V108">
            <v>0</v>
          </cell>
        </row>
        <row r="109">
          <cell r="A109">
            <v>1</v>
          </cell>
          <cell r="B109" t="str">
            <v>P_Duda</v>
          </cell>
          <cell r="C109" t="str">
            <v>I</v>
          </cell>
          <cell r="D109" t="str">
            <v>DALEK</v>
          </cell>
          <cell r="E109" t="str">
            <v>MCGG</v>
          </cell>
          <cell r="F109">
            <v>240</v>
          </cell>
          <cell r="G109" t="str">
            <v>&gt;15&lt;30</v>
          </cell>
          <cell r="H109">
            <v>13</v>
          </cell>
          <cell r="I109">
            <v>0</v>
          </cell>
          <cell r="J109">
            <v>3</v>
          </cell>
          <cell r="T109">
            <v>16</v>
          </cell>
          <cell r="U109">
            <v>8</v>
          </cell>
          <cell r="V109">
            <v>24</v>
          </cell>
          <cell r="W109">
            <v>36844</v>
          </cell>
          <cell r="X109">
            <v>37585</v>
          </cell>
        </row>
        <row r="110">
          <cell r="A110">
            <v>2</v>
          </cell>
          <cell r="B110" t="str">
            <v>P_Tenganan</v>
          </cell>
          <cell r="C110" t="str">
            <v>I</v>
          </cell>
          <cell r="D110" t="str">
            <v>DALEK</v>
          </cell>
          <cell r="E110" t="str">
            <v>MCGG</v>
          </cell>
          <cell r="F110">
            <v>240</v>
          </cell>
          <cell r="G110" t="str">
            <v>&gt;15&lt;30</v>
          </cell>
          <cell r="H110">
            <v>3</v>
          </cell>
          <cell r="I110">
            <v>0</v>
          </cell>
          <cell r="J110">
            <v>0</v>
          </cell>
          <cell r="T110">
            <v>3</v>
          </cell>
          <cell r="U110">
            <v>2</v>
          </cell>
          <cell r="V110">
            <v>5</v>
          </cell>
          <cell r="W110">
            <v>36844</v>
          </cell>
          <cell r="X110">
            <v>37585</v>
          </cell>
        </row>
        <row r="111">
          <cell r="A111">
            <v>3</v>
          </cell>
          <cell r="B111" t="str">
            <v>P_Subagan</v>
          </cell>
          <cell r="C111" t="str">
            <v>I</v>
          </cell>
          <cell r="D111" t="str">
            <v>DALEK</v>
          </cell>
          <cell r="E111" t="str">
            <v>MCGG</v>
          </cell>
          <cell r="F111">
            <v>240</v>
          </cell>
          <cell r="G111" t="str">
            <v>&gt;15&lt;30</v>
          </cell>
          <cell r="H111">
            <v>0</v>
          </cell>
          <cell r="I111">
            <v>5</v>
          </cell>
          <cell r="J111">
            <v>8</v>
          </cell>
          <cell r="T111">
            <v>13</v>
          </cell>
          <cell r="U111">
            <v>3</v>
          </cell>
          <cell r="V111">
            <v>16</v>
          </cell>
          <cell r="W111">
            <v>36844</v>
          </cell>
          <cell r="X111">
            <v>37585</v>
          </cell>
        </row>
        <row r="112">
          <cell r="B112" t="str">
            <v>AMLAPURA</v>
          </cell>
          <cell r="C112" t="str">
            <v>II</v>
          </cell>
          <cell r="H112">
            <v>0</v>
          </cell>
          <cell r="I112">
            <v>1</v>
          </cell>
          <cell r="J112">
            <v>0</v>
          </cell>
          <cell r="T112">
            <v>1</v>
          </cell>
          <cell r="U112">
            <v>0</v>
          </cell>
          <cell r="V112">
            <v>1</v>
          </cell>
        </row>
        <row r="113">
          <cell r="A113">
            <v>4</v>
          </cell>
          <cell r="B113" t="str">
            <v>P_Abang</v>
          </cell>
          <cell r="C113" t="str">
            <v>II</v>
          </cell>
          <cell r="D113" t="str">
            <v>MERLIN</v>
          </cell>
          <cell r="E113" t="str">
            <v>SPAJ</v>
          </cell>
          <cell r="F113">
            <v>240</v>
          </cell>
          <cell r="G113" t="str">
            <v>&gt;30&lt;40</v>
          </cell>
          <cell r="H113">
            <v>7</v>
          </cell>
          <cell r="I113">
            <v>8</v>
          </cell>
          <cell r="J113">
            <v>15</v>
          </cell>
          <cell r="T113">
            <v>30</v>
          </cell>
          <cell r="U113">
            <v>2</v>
          </cell>
          <cell r="V113">
            <v>32</v>
          </cell>
          <cell r="W113">
            <v>36872</v>
          </cell>
          <cell r="X113">
            <v>37613</v>
          </cell>
        </row>
        <row r="114">
          <cell r="A114">
            <v>5</v>
          </cell>
          <cell r="B114" t="str">
            <v>P_Ulakan</v>
          </cell>
          <cell r="C114" t="str">
            <v>II</v>
          </cell>
          <cell r="D114" t="str">
            <v>MERLIN</v>
          </cell>
          <cell r="E114" t="str">
            <v>SPAJ</v>
          </cell>
          <cell r="F114">
            <v>240</v>
          </cell>
          <cell r="G114" t="str">
            <v>&gt;30&lt;40</v>
          </cell>
          <cell r="H114">
            <v>2</v>
          </cell>
          <cell r="I114">
            <v>3</v>
          </cell>
          <cell r="J114">
            <v>2</v>
          </cell>
          <cell r="T114">
            <v>7</v>
          </cell>
          <cell r="U114">
            <v>0</v>
          </cell>
          <cell r="V114">
            <v>7</v>
          </cell>
          <cell r="W114">
            <v>36872</v>
          </cell>
          <cell r="X114">
            <v>37613</v>
          </cell>
        </row>
        <row r="115">
          <cell r="A115" t="str">
            <v>IX</v>
          </cell>
          <cell r="B115" t="str">
            <v>GILIMANUK</v>
          </cell>
          <cell r="C115" t="str">
            <v>I</v>
          </cell>
          <cell r="H115">
            <v>0</v>
          </cell>
          <cell r="I115">
            <v>0</v>
          </cell>
          <cell r="J115">
            <v>0</v>
          </cell>
          <cell r="T115">
            <v>0</v>
          </cell>
          <cell r="U115">
            <v>0</v>
          </cell>
          <cell r="V115">
            <v>0</v>
          </cell>
        </row>
        <row r="116">
          <cell r="A116">
            <v>1</v>
          </cell>
          <cell r="B116" t="str">
            <v>P_Gilimanuk</v>
          </cell>
          <cell r="C116" t="str">
            <v>I</v>
          </cell>
          <cell r="D116" t="str">
            <v>ENERGO</v>
          </cell>
          <cell r="E116" t="str">
            <v>SPAJ</v>
          </cell>
          <cell r="F116">
            <v>300</v>
          </cell>
          <cell r="G116" t="str">
            <v>&gt;15&lt;30</v>
          </cell>
          <cell r="H116">
            <v>0</v>
          </cell>
          <cell r="I116">
            <v>1</v>
          </cell>
          <cell r="J116">
            <v>1</v>
          </cell>
          <cell r="T116">
            <v>2</v>
          </cell>
          <cell r="U116">
            <v>2</v>
          </cell>
          <cell r="V116">
            <v>4</v>
          </cell>
          <cell r="W116">
            <v>36802</v>
          </cell>
          <cell r="X116">
            <v>37020</v>
          </cell>
        </row>
        <row r="117">
          <cell r="A117">
            <v>2</v>
          </cell>
          <cell r="B117" t="str">
            <v>P_Melaya</v>
          </cell>
          <cell r="C117" t="str">
            <v>I</v>
          </cell>
          <cell r="D117" t="str">
            <v>ENERGO</v>
          </cell>
          <cell r="E117" t="str">
            <v>SPAJ</v>
          </cell>
          <cell r="F117">
            <v>300</v>
          </cell>
          <cell r="G117" t="str">
            <v>&gt;15&lt;30</v>
          </cell>
          <cell r="H117">
            <v>3</v>
          </cell>
          <cell r="I117">
            <v>2</v>
          </cell>
          <cell r="J117">
            <v>4</v>
          </cell>
          <cell r="T117">
            <v>9</v>
          </cell>
          <cell r="U117">
            <v>23</v>
          </cell>
          <cell r="V117">
            <v>32</v>
          </cell>
          <cell r="W117">
            <v>36802</v>
          </cell>
          <cell r="X117">
            <v>37336</v>
          </cell>
        </row>
        <row r="118">
          <cell r="A118">
            <v>3</v>
          </cell>
          <cell r="B118" t="str">
            <v>P_Menjangan</v>
          </cell>
          <cell r="C118" t="str">
            <v>I</v>
          </cell>
          <cell r="D118" t="str">
            <v>ENERGO</v>
          </cell>
          <cell r="E118" t="str">
            <v>SPAJ</v>
          </cell>
          <cell r="F118">
            <v>300</v>
          </cell>
          <cell r="G118" t="str">
            <v>&gt;15&lt;30</v>
          </cell>
          <cell r="H118">
            <v>4</v>
          </cell>
          <cell r="I118">
            <v>1</v>
          </cell>
          <cell r="J118">
            <v>1</v>
          </cell>
          <cell r="T118">
            <v>6</v>
          </cell>
          <cell r="U118">
            <v>11</v>
          </cell>
          <cell r="V118">
            <v>17</v>
          </cell>
          <cell r="X118">
            <v>37335</v>
          </cell>
        </row>
        <row r="119">
          <cell r="A119" t="str">
            <v>X</v>
          </cell>
          <cell r="B119" t="str">
            <v>NEGARA</v>
          </cell>
          <cell r="C119" t="str">
            <v>I</v>
          </cell>
          <cell r="H119">
            <v>0</v>
          </cell>
          <cell r="I119">
            <v>0</v>
          </cell>
          <cell r="J119">
            <v>0</v>
          </cell>
          <cell r="T119">
            <v>0</v>
          </cell>
          <cell r="U119">
            <v>0</v>
          </cell>
          <cell r="V119">
            <v>0</v>
          </cell>
        </row>
        <row r="120">
          <cell r="A120">
            <v>1</v>
          </cell>
          <cell r="B120" t="str">
            <v>P_Pulukan</v>
          </cell>
          <cell r="C120" t="str">
            <v>I</v>
          </cell>
          <cell r="D120" t="str">
            <v>SIEMENS</v>
          </cell>
          <cell r="E120" t="str">
            <v>SPAJ</v>
          </cell>
          <cell r="F120">
            <v>150</v>
          </cell>
          <cell r="G120" t="str">
            <v>&gt;30&lt;40</v>
          </cell>
          <cell r="H120">
            <v>3</v>
          </cell>
          <cell r="I120">
            <v>1</v>
          </cell>
          <cell r="J120">
            <v>3</v>
          </cell>
          <cell r="T120">
            <v>7</v>
          </cell>
          <cell r="U120">
            <v>26</v>
          </cell>
          <cell r="V120">
            <v>33</v>
          </cell>
          <cell r="W120">
            <v>36725</v>
          </cell>
          <cell r="X120">
            <v>37364</v>
          </cell>
        </row>
        <row r="121">
          <cell r="A121">
            <v>2</v>
          </cell>
          <cell r="B121" t="str">
            <v>P_Dauh Waru</v>
          </cell>
          <cell r="C121" t="str">
            <v>I</v>
          </cell>
          <cell r="D121" t="str">
            <v>ENERGO</v>
          </cell>
          <cell r="E121" t="str">
            <v>SPAJ</v>
          </cell>
          <cell r="F121">
            <v>300</v>
          </cell>
          <cell r="G121" t="str">
            <v>&gt;15&lt;30</v>
          </cell>
          <cell r="H121">
            <v>8</v>
          </cell>
          <cell r="I121">
            <v>1</v>
          </cell>
          <cell r="J121">
            <v>0</v>
          </cell>
          <cell r="T121">
            <v>9</v>
          </cell>
          <cell r="U121">
            <v>15</v>
          </cell>
          <cell r="V121">
            <v>24</v>
          </cell>
          <cell r="W121">
            <v>36725</v>
          </cell>
          <cell r="X121">
            <v>37364</v>
          </cell>
        </row>
        <row r="122">
          <cell r="A122">
            <v>3</v>
          </cell>
          <cell r="B122" t="str">
            <v>P_Brangbang</v>
          </cell>
          <cell r="C122" t="str">
            <v>I</v>
          </cell>
          <cell r="D122" t="str">
            <v>ENERGO</v>
          </cell>
          <cell r="E122" t="str">
            <v>SPAJ</v>
          </cell>
          <cell r="F122">
            <v>150</v>
          </cell>
          <cell r="G122" t="str">
            <v>&gt;15&lt;30</v>
          </cell>
          <cell r="H122">
            <v>0</v>
          </cell>
          <cell r="I122">
            <v>6</v>
          </cell>
          <cell r="J122">
            <v>7</v>
          </cell>
          <cell r="T122">
            <v>13</v>
          </cell>
          <cell r="U122">
            <v>12</v>
          </cell>
          <cell r="V122">
            <v>25</v>
          </cell>
          <cell r="W122">
            <v>36725</v>
          </cell>
          <cell r="X122">
            <v>37433</v>
          </cell>
        </row>
        <row r="123">
          <cell r="A123">
            <v>4</v>
          </cell>
          <cell r="B123" t="str">
            <v>P_Perancak</v>
          </cell>
          <cell r="C123" t="str">
            <v>I</v>
          </cell>
          <cell r="D123" t="str">
            <v>SIEMENS</v>
          </cell>
          <cell r="E123" t="str">
            <v>SPAJ</v>
          </cell>
          <cell r="F123">
            <v>150</v>
          </cell>
          <cell r="G123" t="str">
            <v>&gt;30&lt;40</v>
          </cell>
          <cell r="H123">
            <v>6</v>
          </cell>
          <cell r="I123">
            <v>3</v>
          </cell>
          <cell r="J123">
            <v>2</v>
          </cell>
          <cell r="T123">
            <v>11</v>
          </cell>
          <cell r="U123">
            <v>23</v>
          </cell>
          <cell r="V123">
            <v>34</v>
          </cell>
          <cell r="W123">
            <v>36725</v>
          </cell>
          <cell r="X123">
            <v>37364</v>
          </cell>
        </row>
        <row r="124">
          <cell r="A124" t="str">
            <v>XI</v>
          </cell>
          <cell r="B124" t="str">
            <v>PEMARON</v>
          </cell>
          <cell r="C124" t="str">
            <v>I</v>
          </cell>
          <cell r="H124">
            <v>0</v>
          </cell>
          <cell r="I124">
            <v>0</v>
          </cell>
          <cell r="J124">
            <v>0</v>
          </cell>
          <cell r="T124">
            <v>0</v>
          </cell>
          <cell r="U124">
            <v>0</v>
          </cell>
          <cell r="V124">
            <v>0</v>
          </cell>
          <cell r="X124">
            <v>37490</v>
          </cell>
        </row>
        <row r="125">
          <cell r="A125">
            <v>5</v>
          </cell>
          <cell r="B125" t="str">
            <v>P_Tejakula</v>
          </cell>
          <cell r="C125" t="str">
            <v>I</v>
          </cell>
          <cell r="D125" t="str">
            <v>MERLIN</v>
          </cell>
          <cell r="E125" t="str">
            <v>MCGG</v>
          </cell>
          <cell r="F125">
            <v>300</v>
          </cell>
          <cell r="G125" t="str">
            <v>&gt;30&lt;40</v>
          </cell>
          <cell r="H125">
            <v>4</v>
          </cell>
          <cell r="I125">
            <v>5</v>
          </cell>
          <cell r="J125">
            <v>7</v>
          </cell>
          <cell r="T125">
            <v>16</v>
          </cell>
          <cell r="U125">
            <v>3</v>
          </cell>
          <cell r="V125">
            <v>19</v>
          </cell>
          <cell r="W125">
            <v>0</v>
          </cell>
          <cell r="X125">
            <v>37490</v>
          </cell>
        </row>
        <row r="126">
          <cell r="A126">
            <v>4</v>
          </cell>
          <cell r="B126" t="str">
            <v>P_Pupuan</v>
          </cell>
          <cell r="C126" t="str">
            <v>I</v>
          </cell>
          <cell r="D126" t="str">
            <v>MERLIN</v>
          </cell>
          <cell r="E126" t="str">
            <v>MCGG</v>
          </cell>
          <cell r="F126">
            <v>300</v>
          </cell>
          <cell r="G126" t="str">
            <v>&gt;30&lt;40</v>
          </cell>
          <cell r="H126">
            <v>1</v>
          </cell>
          <cell r="I126">
            <v>5</v>
          </cell>
          <cell r="J126">
            <v>0</v>
          </cell>
          <cell r="T126">
            <v>6</v>
          </cell>
          <cell r="U126">
            <v>13</v>
          </cell>
          <cell r="V126">
            <v>19</v>
          </cell>
          <cell r="W126">
            <v>36781</v>
          </cell>
          <cell r="X126">
            <v>37490</v>
          </cell>
        </row>
        <row r="127">
          <cell r="A127">
            <v>1</v>
          </cell>
          <cell r="B127" t="str">
            <v>P_Yeh Taluh</v>
          </cell>
          <cell r="C127" t="str">
            <v>I</v>
          </cell>
          <cell r="D127" t="str">
            <v>ENERGO</v>
          </cell>
          <cell r="E127" t="str">
            <v>MCGG</v>
          </cell>
          <cell r="F127">
            <v>300</v>
          </cell>
          <cell r="G127" t="str">
            <v>&gt;15&lt;30</v>
          </cell>
          <cell r="H127">
            <v>1</v>
          </cell>
          <cell r="I127">
            <v>3</v>
          </cell>
          <cell r="J127">
            <v>2</v>
          </cell>
          <cell r="T127">
            <v>6</v>
          </cell>
          <cell r="U127">
            <v>11</v>
          </cell>
          <cell r="V127">
            <v>17</v>
          </cell>
          <cell r="W127">
            <v>36781</v>
          </cell>
          <cell r="X127">
            <v>37490</v>
          </cell>
        </row>
        <row r="128">
          <cell r="A128">
            <v>2</v>
          </cell>
          <cell r="B128" t="str">
            <v>P_Sukasada</v>
          </cell>
          <cell r="C128" t="str">
            <v>I</v>
          </cell>
          <cell r="D128" t="str">
            <v>MERLIN</v>
          </cell>
          <cell r="E128" t="str">
            <v>SPAJ</v>
          </cell>
          <cell r="F128">
            <v>300</v>
          </cell>
          <cell r="G128" t="str">
            <v>&gt;30&lt;40</v>
          </cell>
          <cell r="H128">
            <v>0</v>
          </cell>
          <cell r="I128">
            <v>1</v>
          </cell>
          <cell r="J128">
            <v>3</v>
          </cell>
          <cell r="T128">
            <v>4</v>
          </cell>
          <cell r="U128">
            <v>7</v>
          </cell>
          <cell r="V128">
            <v>11</v>
          </cell>
          <cell r="W128">
            <v>36781</v>
          </cell>
          <cell r="X128">
            <v>37490</v>
          </cell>
        </row>
        <row r="129">
          <cell r="A129">
            <v>3</v>
          </cell>
          <cell r="B129" t="str">
            <v>P_Grogak</v>
          </cell>
          <cell r="C129" t="str">
            <v>I</v>
          </cell>
          <cell r="D129" t="str">
            <v>MERLIN</v>
          </cell>
          <cell r="E129" t="str">
            <v>SPAJ</v>
          </cell>
          <cell r="F129">
            <v>300</v>
          </cell>
          <cell r="G129" t="str">
            <v>&gt;30&lt;40</v>
          </cell>
          <cell r="H129">
            <v>5</v>
          </cell>
          <cell r="I129">
            <v>3</v>
          </cell>
          <cell r="J129">
            <v>0</v>
          </cell>
          <cell r="T129">
            <v>8</v>
          </cell>
          <cell r="U129">
            <v>9</v>
          </cell>
          <cell r="V129">
            <v>17</v>
          </cell>
          <cell r="W129">
            <v>36781</v>
          </cell>
          <cell r="X129">
            <v>37490</v>
          </cell>
        </row>
        <row r="130">
          <cell r="A130">
            <v>6</v>
          </cell>
          <cell r="B130" t="str">
            <v>P_Celukan Bawang</v>
          </cell>
          <cell r="C130" t="str">
            <v>I</v>
          </cell>
          <cell r="D130" t="str">
            <v>MERLIN</v>
          </cell>
          <cell r="E130" t="str">
            <v>MCGG</v>
          </cell>
          <cell r="F130">
            <v>300</v>
          </cell>
          <cell r="G130" t="str">
            <v>&gt;30&lt;40</v>
          </cell>
          <cell r="H130">
            <v>1</v>
          </cell>
          <cell r="I130">
            <v>0</v>
          </cell>
          <cell r="J130">
            <v>3</v>
          </cell>
          <cell r="T130">
            <v>4</v>
          </cell>
          <cell r="U130">
            <v>0</v>
          </cell>
          <cell r="V130">
            <v>4</v>
          </cell>
          <cell r="X130">
            <v>37490</v>
          </cell>
        </row>
        <row r="131">
          <cell r="B131" t="str">
            <v>PEMARON</v>
          </cell>
          <cell r="C131" t="str">
            <v>II</v>
          </cell>
          <cell r="H131">
            <v>0</v>
          </cell>
          <cell r="I131">
            <v>0</v>
          </cell>
          <cell r="J131">
            <v>0</v>
          </cell>
          <cell r="T131">
            <v>0</v>
          </cell>
          <cell r="U131">
            <v>0</v>
          </cell>
          <cell r="V131">
            <v>0</v>
          </cell>
          <cell r="X131">
            <v>37306</v>
          </cell>
        </row>
        <row r="132">
          <cell r="A132">
            <v>1</v>
          </cell>
          <cell r="B132" t="str">
            <v>P_Lovina</v>
          </cell>
          <cell r="C132" t="str">
            <v>II</v>
          </cell>
          <cell r="D132" t="str">
            <v>ENERGO</v>
          </cell>
          <cell r="E132" t="str">
            <v>MCGG</v>
          </cell>
          <cell r="F132">
            <v>240</v>
          </cell>
          <cell r="G132" t="str">
            <v>&gt;15&lt;30</v>
          </cell>
          <cell r="H132">
            <v>3</v>
          </cell>
          <cell r="I132">
            <v>4</v>
          </cell>
          <cell r="J132">
            <v>5</v>
          </cell>
          <cell r="T132">
            <v>12</v>
          </cell>
          <cell r="U132">
            <v>1</v>
          </cell>
          <cell r="V132">
            <v>10</v>
          </cell>
          <cell r="W132">
            <v>27</v>
          </cell>
          <cell r="X132">
            <v>37641</v>
          </cell>
        </row>
        <row r="133">
          <cell r="A133">
            <v>2</v>
          </cell>
          <cell r="B133" t="str">
            <v>P_Liligundi</v>
          </cell>
          <cell r="C133" t="str">
            <v>II</v>
          </cell>
          <cell r="D133" t="str">
            <v>ENERGO</v>
          </cell>
          <cell r="E133" t="str">
            <v>MCGG</v>
          </cell>
          <cell r="F133">
            <v>240</v>
          </cell>
          <cell r="G133" t="str">
            <v>&gt;15&lt;30</v>
          </cell>
          <cell r="H133">
            <v>2</v>
          </cell>
          <cell r="I133">
            <v>3</v>
          </cell>
          <cell r="J133">
            <v>2</v>
          </cell>
          <cell r="T133">
            <v>7</v>
          </cell>
          <cell r="U133">
            <v>1</v>
          </cell>
          <cell r="V133">
            <v>6</v>
          </cell>
          <cell r="W133">
            <v>36539</v>
          </cell>
          <cell r="X133">
            <v>37641</v>
          </cell>
        </row>
        <row r="134">
          <cell r="A134" t="str">
            <v>XII</v>
          </cell>
          <cell r="B134" t="str">
            <v>PADANG SAMBIAN</v>
          </cell>
          <cell r="C134" t="str">
            <v>I</v>
          </cell>
          <cell r="D134" t="str">
            <v>SIEMENS</v>
          </cell>
          <cell r="G134" t="str">
            <v>&gt;30&lt;40</v>
          </cell>
          <cell r="H134">
            <v>2</v>
          </cell>
          <cell r="I134">
            <v>0</v>
          </cell>
          <cell r="J134">
            <v>0</v>
          </cell>
          <cell r="T134">
            <v>2</v>
          </cell>
          <cell r="U134">
            <v>11</v>
          </cell>
          <cell r="V134">
            <v>13</v>
          </cell>
        </row>
        <row r="135">
          <cell r="B135" t="str">
            <v>P_Padang Sambian</v>
          </cell>
          <cell r="C135" t="str">
            <v>I</v>
          </cell>
          <cell r="D135" t="str">
            <v>SIEMENS</v>
          </cell>
          <cell r="G135" t="str">
            <v>&gt;30&lt;40</v>
          </cell>
          <cell r="H135">
            <v>0</v>
          </cell>
          <cell r="I135">
            <v>1</v>
          </cell>
          <cell r="J135">
            <v>1</v>
          </cell>
          <cell r="T135">
            <v>2</v>
          </cell>
          <cell r="U135">
            <v>31</v>
          </cell>
          <cell r="V135">
            <v>33</v>
          </cell>
        </row>
        <row r="136">
          <cell r="B136" t="str">
            <v>P_Perumnas</v>
          </cell>
          <cell r="C136" t="str">
            <v>I</v>
          </cell>
          <cell r="D136" t="str">
            <v>SIEMENS</v>
          </cell>
          <cell r="G136" t="str">
            <v>&gt;30&lt;40</v>
          </cell>
          <cell r="H136">
            <v>0</v>
          </cell>
          <cell r="I136">
            <v>3</v>
          </cell>
          <cell r="J136">
            <v>0</v>
          </cell>
          <cell r="T136">
            <v>3</v>
          </cell>
          <cell r="U136">
            <v>10</v>
          </cell>
          <cell r="V136">
            <v>13</v>
          </cell>
        </row>
        <row r="137">
          <cell r="B137" t="str">
            <v>P_Kerobokon</v>
          </cell>
          <cell r="C137" t="str">
            <v>I</v>
          </cell>
          <cell r="D137" t="str">
            <v>SIEMENS</v>
          </cell>
          <cell r="G137" t="str">
            <v>&gt;30&lt;40</v>
          </cell>
          <cell r="H137">
            <v>6</v>
          </cell>
          <cell r="I137">
            <v>0</v>
          </cell>
          <cell r="J137">
            <v>1</v>
          </cell>
          <cell r="T137">
            <v>7</v>
          </cell>
          <cell r="U137">
            <v>17</v>
          </cell>
          <cell r="V137">
            <v>24</v>
          </cell>
        </row>
        <row r="138">
          <cell r="B138" t="str">
            <v>P_Exp. Seminyak</v>
          </cell>
          <cell r="C138" t="str">
            <v>I</v>
          </cell>
          <cell r="D138" t="str">
            <v>SIEMENS</v>
          </cell>
          <cell r="G138" t="str">
            <v>&gt;30&lt;40</v>
          </cell>
          <cell r="H138">
            <v>0</v>
          </cell>
          <cell r="I138">
            <v>1</v>
          </cell>
          <cell r="J138">
            <v>2</v>
          </cell>
          <cell r="T138">
            <v>3</v>
          </cell>
          <cell r="U138">
            <v>2</v>
          </cell>
          <cell r="V138">
            <v>5</v>
          </cell>
        </row>
        <row r="139">
          <cell r="T139">
            <v>0</v>
          </cell>
          <cell r="U139">
            <v>0</v>
          </cell>
          <cell r="V139">
            <v>0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ME"/>
      <sheetName val="POLA"/>
      <sheetName val="REKAP"/>
      <sheetName val="Bahan Bakar"/>
      <sheetName val="BB"/>
      <sheetName val="PLM_KIMIA_MATOP"/>
      <sheetName val="Sheet1"/>
      <sheetName val="Sheet2"/>
      <sheetName val="BB_breakdown"/>
      <sheetName val="inp Mat"/>
      <sheetName val="Perhitungan"/>
      <sheetName val="HEL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ANS 98 - 09"/>
      <sheetName val="grafik"/>
      <sheetName val="WBP-LWBP"/>
      <sheetName val="BP-02"/>
      <sheetName val="EB-02"/>
      <sheetName val="BP-03"/>
      <sheetName val="EB-03"/>
      <sheetName val="BP-04"/>
      <sheetName val="EB-04"/>
      <sheetName val="BP-05"/>
      <sheetName val="EB-05"/>
      <sheetName val="BP-06"/>
      <sheetName val="EB-06"/>
      <sheetName val="BP-07"/>
      <sheetName val="EB-07"/>
      <sheetName val="BP-08"/>
      <sheetName val="EB-08"/>
      <sheetName val="BP-09"/>
      <sheetName val="EB-09"/>
      <sheetName val="LF-02_09"/>
      <sheetName val="Prediksi 2009"/>
      <sheetName val="DATA TRAFO"/>
      <sheetName val="LF-02_09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1">
          <cell r="E1" t="str">
            <v>DATA TRANSFORMATOR  TERPASANG</v>
          </cell>
        </row>
        <row r="2">
          <cell r="E2" t="str">
            <v>Kondisi 2008</v>
          </cell>
        </row>
        <row r="4">
          <cell r="A4">
            <v>1</v>
          </cell>
          <cell r="B4">
            <v>2</v>
          </cell>
          <cell r="C4">
            <v>3</v>
          </cell>
          <cell r="D4">
            <v>4</v>
          </cell>
          <cell r="E4">
            <v>5</v>
          </cell>
          <cell r="F4">
            <v>6</v>
          </cell>
          <cell r="G4">
            <v>7</v>
          </cell>
          <cell r="H4">
            <v>8</v>
          </cell>
          <cell r="I4">
            <v>9</v>
          </cell>
          <cell r="J4">
            <v>10</v>
          </cell>
          <cell r="K4">
            <v>11</v>
          </cell>
          <cell r="L4">
            <v>12</v>
          </cell>
          <cell r="M4">
            <v>13</v>
          </cell>
          <cell r="N4">
            <v>14</v>
          </cell>
          <cell r="O4">
            <v>15</v>
          </cell>
          <cell r="P4">
            <v>16</v>
          </cell>
          <cell r="Q4">
            <v>17</v>
          </cell>
          <cell r="R4">
            <v>18</v>
          </cell>
          <cell r="T4">
            <v>19</v>
          </cell>
          <cell r="U4">
            <v>20</v>
          </cell>
          <cell r="X4">
            <v>21</v>
          </cell>
          <cell r="Y4">
            <v>22</v>
          </cell>
          <cell r="Z4" t="e">
            <v>#REF!</v>
          </cell>
          <cell r="AA4" t="e">
            <v>#REF!</v>
          </cell>
          <cell r="AB4" t="e">
            <v>#REF!</v>
          </cell>
          <cell r="AC4" t="e">
            <v>#REF!</v>
          </cell>
          <cell r="AD4" t="e">
            <v>#REF!</v>
          </cell>
          <cell r="AE4" t="e">
            <v>#REF!</v>
          </cell>
          <cell r="AF4" t="e">
            <v>#REF!</v>
          </cell>
        </row>
        <row r="5">
          <cell r="A5" t="str">
            <v>NO</v>
          </cell>
          <cell r="B5" t="str">
            <v>GI</v>
          </cell>
          <cell r="C5" t="str">
            <v>BAY TRAFO</v>
          </cell>
          <cell r="D5" t="str">
            <v>DATA TRAFO</v>
          </cell>
          <cell r="V5" t="str">
            <v>OLTC</v>
          </cell>
          <cell r="X5" t="str">
            <v>RATIO  CT</v>
          </cell>
          <cell r="AD5" t="str">
            <v>NGR</v>
          </cell>
          <cell r="AG5" t="str">
            <v>KETERANGAN</v>
          </cell>
        </row>
        <row r="6">
          <cell r="D6" t="str">
            <v>Merek</v>
          </cell>
          <cell r="E6" t="str">
            <v>Type</v>
          </cell>
          <cell r="F6" t="str">
            <v>Serial Num.</v>
          </cell>
          <cell r="G6" t="str">
            <v>Capacity</v>
          </cell>
          <cell r="H6" t="str">
            <v>Nom. Voltage</v>
          </cell>
          <cell r="J6" t="str">
            <v>Nom. Current</v>
          </cell>
          <cell r="L6" t="str">
            <v>Vektor Group</v>
          </cell>
          <cell r="M6" t="str">
            <v>Freq.</v>
          </cell>
          <cell r="N6" t="str">
            <v>BIL</v>
          </cell>
          <cell r="P6" t="str">
            <v>Impedansi</v>
          </cell>
          <cell r="R6" t="str">
            <v>Year Of Manuf</v>
          </cell>
          <cell r="S6" t="str">
            <v>Date of Operation</v>
          </cell>
          <cell r="T6" t="str">
            <v>Cooling System</v>
          </cell>
          <cell r="U6" t="str">
            <v>TAP No</v>
          </cell>
          <cell r="V6" t="str">
            <v>MERK</v>
          </cell>
          <cell r="W6" t="str">
            <v>TYPE</v>
          </cell>
          <cell r="X6">
            <v>150</v>
          </cell>
          <cell r="Z6" t="str">
            <v>CT 20 INC</v>
          </cell>
          <cell r="AB6" t="str">
            <v>CT NGR</v>
          </cell>
          <cell r="AD6" t="str">
            <v>Nilai</v>
          </cell>
        </row>
        <row r="7">
          <cell r="H7" t="str">
            <v>Prim</v>
          </cell>
          <cell r="I7" t="str">
            <v>Sec</v>
          </cell>
          <cell r="J7" t="str">
            <v>Prim</v>
          </cell>
          <cell r="K7" t="str">
            <v>Sec</v>
          </cell>
          <cell r="P7" t="str">
            <v>Ohm</v>
          </cell>
          <cell r="Q7" t="str">
            <v>Tap</v>
          </cell>
          <cell r="X7" t="str">
            <v>PRIM</v>
          </cell>
          <cell r="Y7" t="str">
            <v>SEC</v>
          </cell>
          <cell r="Z7" t="str">
            <v>PRIM</v>
          </cell>
          <cell r="AA7" t="str">
            <v>SEC</v>
          </cell>
          <cell r="AB7" t="str">
            <v>PRIM</v>
          </cell>
          <cell r="AC7" t="str">
            <v>SEC</v>
          </cell>
          <cell r="AD7" t="str">
            <v>Ohm</v>
          </cell>
          <cell r="AE7" t="str">
            <v>Amp</v>
          </cell>
          <cell r="AF7" t="str">
            <v>Waktu</v>
          </cell>
        </row>
        <row r="8">
          <cell r="A8">
            <v>1</v>
          </cell>
          <cell r="B8" t="str">
            <v>GLMNK</v>
          </cell>
          <cell r="C8" t="str">
            <v>TRAFO 1</v>
          </cell>
          <cell r="D8" t="str">
            <v>UNINDO</v>
          </cell>
          <cell r="E8" t="str">
            <v>TTUB 150/10000</v>
          </cell>
          <cell r="F8" t="str">
            <v>A 1881329-01</v>
          </cell>
          <cell r="G8">
            <v>10</v>
          </cell>
          <cell r="H8">
            <v>150</v>
          </cell>
          <cell r="I8">
            <v>20</v>
          </cell>
          <cell r="J8">
            <v>38.5</v>
          </cell>
          <cell r="K8">
            <v>288.60000000000002</v>
          </cell>
          <cell r="L8" t="str">
            <v>YNyn0</v>
          </cell>
          <cell r="M8">
            <v>50</v>
          </cell>
          <cell r="N8">
            <v>650</v>
          </cell>
          <cell r="O8">
            <v>125</v>
          </cell>
          <cell r="P8">
            <v>11</v>
          </cell>
          <cell r="Q8">
            <v>8</v>
          </cell>
          <cell r="R8">
            <v>1986</v>
          </cell>
          <cell r="S8">
            <v>31869</v>
          </cell>
          <cell r="T8" t="str">
            <v>ONAN-ONAF</v>
          </cell>
          <cell r="U8" t="str">
            <v>1-17</v>
          </cell>
          <cell r="V8" t="str">
            <v>MR</v>
          </cell>
          <cell r="W8" t="str">
            <v>V.III.Y200</v>
          </cell>
          <cell r="X8">
            <v>200</v>
          </cell>
          <cell r="Y8">
            <v>1</v>
          </cell>
          <cell r="Z8">
            <v>500</v>
          </cell>
          <cell r="AA8">
            <v>5</v>
          </cell>
          <cell r="AB8">
            <v>300</v>
          </cell>
          <cell r="AC8">
            <v>1</v>
          </cell>
          <cell r="AD8" t="str">
            <v>40</v>
          </cell>
          <cell r="AE8" t="str">
            <v>300</v>
          </cell>
          <cell r="AF8" t="str">
            <v>30</v>
          </cell>
        </row>
        <row r="9">
          <cell r="A9">
            <v>2</v>
          </cell>
          <cell r="B9" t="str">
            <v>GLMNK</v>
          </cell>
          <cell r="C9" t="str">
            <v>TRAFO 2</v>
          </cell>
          <cell r="D9" t="str">
            <v>UNINDO</v>
          </cell>
          <cell r="E9" t="str">
            <v>TTUB 150/10000</v>
          </cell>
          <cell r="F9" t="str">
            <v>A 8661529-05</v>
          </cell>
          <cell r="G9">
            <v>10</v>
          </cell>
          <cell r="H9">
            <v>150</v>
          </cell>
          <cell r="I9">
            <v>20</v>
          </cell>
          <cell r="J9">
            <v>38.5</v>
          </cell>
          <cell r="K9">
            <v>288.60000000000002</v>
          </cell>
          <cell r="L9" t="str">
            <v>YNyn0</v>
          </cell>
          <cell r="M9">
            <v>50</v>
          </cell>
          <cell r="N9">
            <v>650</v>
          </cell>
          <cell r="O9">
            <v>125</v>
          </cell>
          <cell r="P9">
            <v>11</v>
          </cell>
          <cell r="Q9">
            <v>8</v>
          </cell>
          <cell r="R9">
            <v>1986</v>
          </cell>
          <cell r="S9">
            <v>39072</v>
          </cell>
          <cell r="T9" t="str">
            <v>ONAN-ONAF</v>
          </cell>
          <cell r="U9" t="str">
            <v>1-17</v>
          </cell>
          <cell r="V9" t="str">
            <v>ALSTHOM</v>
          </cell>
          <cell r="W9" t="str">
            <v>MAC.27</v>
          </cell>
          <cell r="X9">
            <v>100</v>
          </cell>
          <cell r="Y9">
            <v>5</v>
          </cell>
          <cell r="Z9">
            <v>400</v>
          </cell>
          <cell r="AA9">
            <v>5</v>
          </cell>
          <cell r="AB9">
            <v>300</v>
          </cell>
          <cell r="AC9">
            <v>5</v>
          </cell>
          <cell r="AD9" t="str">
            <v>40</v>
          </cell>
          <cell r="AE9" t="str">
            <v>300</v>
          </cell>
          <cell r="AF9" t="str">
            <v>30</v>
          </cell>
          <cell r="AG9" t="str">
            <v>Eks. Trafo 2 Amlapura</v>
          </cell>
        </row>
        <row r="10">
          <cell r="A10">
            <v>3</v>
          </cell>
          <cell r="B10" t="str">
            <v>KAPAL</v>
          </cell>
          <cell r="C10" t="str">
            <v>TRAFO 1</v>
          </cell>
          <cell r="D10" t="str">
            <v>UNINDO</v>
          </cell>
          <cell r="E10" t="str">
            <v>TTUB 150/20000</v>
          </cell>
          <cell r="F10" t="str">
            <v>A 871537-05</v>
          </cell>
          <cell r="G10">
            <v>20</v>
          </cell>
          <cell r="H10">
            <v>150</v>
          </cell>
          <cell r="I10">
            <v>20</v>
          </cell>
          <cell r="J10">
            <v>76.7</v>
          </cell>
          <cell r="K10">
            <v>577.4</v>
          </cell>
          <cell r="L10" t="str">
            <v>YNyn0</v>
          </cell>
          <cell r="M10">
            <v>50</v>
          </cell>
          <cell r="N10">
            <v>650</v>
          </cell>
          <cell r="O10">
            <v>0</v>
          </cell>
          <cell r="P10">
            <v>11</v>
          </cell>
          <cell r="Q10">
            <v>8</v>
          </cell>
          <cell r="R10">
            <v>1987</v>
          </cell>
          <cell r="S10">
            <v>31869</v>
          </cell>
          <cell r="T10" t="str">
            <v>ONAN-ONAF</v>
          </cell>
          <cell r="U10" t="str">
            <v>1-18</v>
          </cell>
          <cell r="V10" t="str">
            <v>MR</v>
          </cell>
          <cell r="W10" t="str">
            <v>V.III.Y200</v>
          </cell>
          <cell r="X10">
            <v>200</v>
          </cell>
          <cell r="Y10">
            <v>1</v>
          </cell>
          <cell r="Z10">
            <v>1000</v>
          </cell>
          <cell r="AA10">
            <v>5</v>
          </cell>
          <cell r="AB10">
            <v>300</v>
          </cell>
          <cell r="AC10">
            <v>1</v>
          </cell>
          <cell r="AD10" t="str">
            <v>40</v>
          </cell>
          <cell r="AE10" t="str">
            <v>300</v>
          </cell>
          <cell r="AF10" t="str">
            <v>30</v>
          </cell>
        </row>
        <row r="11">
          <cell r="A11">
            <v>4</v>
          </cell>
          <cell r="B11" t="str">
            <v>KAPAL</v>
          </cell>
          <cell r="C11" t="str">
            <v>TRAFO 2</v>
          </cell>
          <cell r="D11" t="str">
            <v>UNINDO</v>
          </cell>
          <cell r="E11" t="str">
            <v>TTUB 150/20000</v>
          </cell>
          <cell r="F11" t="str">
            <v>A 871537-06</v>
          </cell>
          <cell r="G11">
            <v>20</v>
          </cell>
          <cell r="H11">
            <v>150</v>
          </cell>
          <cell r="I11">
            <v>20</v>
          </cell>
          <cell r="J11">
            <v>76.7</v>
          </cell>
          <cell r="K11">
            <v>577.4</v>
          </cell>
          <cell r="L11" t="str">
            <v>YNyn0</v>
          </cell>
          <cell r="M11">
            <v>50</v>
          </cell>
          <cell r="N11">
            <v>650</v>
          </cell>
          <cell r="O11">
            <v>0</v>
          </cell>
          <cell r="P11">
            <v>11</v>
          </cell>
          <cell r="Q11">
            <v>8</v>
          </cell>
          <cell r="R11">
            <v>1988</v>
          </cell>
          <cell r="S11">
            <v>32285</v>
          </cell>
          <cell r="T11" t="str">
            <v>ONAN-ONAF</v>
          </cell>
          <cell r="U11" t="str">
            <v>1-18</v>
          </cell>
          <cell r="V11" t="str">
            <v>MR</v>
          </cell>
          <cell r="W11" t="str">
            <v>V.III.Y200</v>
          </cell>
          <cell r="X11">
            <v>200</v>
          </cell>
          <cell r="Y11">
            <v>1</v>
          </cell>
          <cell r="Z11">
            <v>1000</v>
          </cell>
          <cell r="AA11">
            <v>5</v>
          </cell>
          <cell r="AB11">
            <v>300</v>
          </cell>
          <cell r="AC11">
            <v>1</v>
          </cell>
          <cell r="AD11" t="str">
            <v>40</v>
          </cell>
          <cell r="AE11" t="str">
            <v>300</v>
          </cell>
          <cell r="AF11" t="str">
            <v>30</v>
          </cell>
        </row>
        <row r="12">
          <cell r="A12">
            <v>5</v>
          </cell>
          <cell r="B12" t="str">
            <v>KAPAL</v>
          </cell>
          <cell r="C12" t="str">
            <v>TRAFO 3</v>
          </cell>
          <cell r="D12" t="str">
            <v>UNINDO</v>
          </cell>
          <cell r="E12" t="str">
            <v>TTUB 150/30000</v>
          </cell>
          <cell r="F12" t="str">
            <v>A 921583-</v>
          </cell>
          <cell r="G12">
            <v>30</v>
          </cell>
          <cell r="H12">
            <v>150</v>
          </cell>
          <cell r="I12">
            <v>20</v>
          </cell>
          <cell r="J12">
            <v>115.5</v>
          </cell>
          <cell r="K12">
            <v>866</v>
          </cell>
          <cell r="L12" t="str">
            <v>YNyn0</v>
          </cell>
          <cell r="M12">
            <v>50</v>
          </cell>
          <cell r="N12">
            <v>650</v>
          </cell>
          <cell r="O12">
            <v>0</v>
          </cell>
          <cell r="P12">
            <v>12.82</v>
          </cell>
          <cell r="Q12">
            <v>8</v>
          </cell>
          <cell r="R12">
            <v>1992</v>
          </cell>
          <cell r="S12">
            <v>34495</v>
          </cell>
          <cell r="T12" t="str">
            <v>ONAN-ONAF</v>
          </cell>
          <cell r="U12" t="str">
            <v>1-18</v>
          </cell>
          <cell r="V12" t="str">
            <v>MR</v>
          </cell>
          <cell r="W12" t="str">
            <v>V.III.Y200</v>
          </cell>
          <cell r="X12">
            <v>200</v>
          </cell>
          <cell r="Y12">
            <v>5</v>
          </cell>
          <cell r="Z12">
            <v>1000</v>
          </cell>
          <cell r="AA12">
            <v>5</v>
          </cell>
          <cell r="AB12">
            <v>300</v>
          </cell>
          <cell r="AC12">
            <v>5</v>
          </cell>
          <cell r="AD12" t="str">
            <v>40</v>
          </cell>
          <cell r="AE12" t="str">
            <v>300</v>
          </cell>
          <cell r="AF12" t="str">
            <v>30</v>
          </cell>
        </row>
        <row r="13">
          <cell r="A13">
            <v>6</v>
          </cell>
          <cell r="B13" t="str">
            <v>KAPAL</v>
          </cell>
          <cell r="C13" t="str">
            <v>TRAFO 4</v>
          </cell>
          <cell r="D13" t="str">
            <v>ABB</v>
          </cell>
          <cell r="E13" t="str">
            <v>SDOR.30000/170</v>
          </cell>
          <cell r="F13">
            <v>12440111</v>
          </cell>
          <cell r="G13">
            <v>30</v>
          </cell>
          <cell r="H13">
            <v>150</v>
          </cell>
          <cell r="I13">
            <v>20</v>
          </cell>
          <cell r="J13">
            <v>116</v>
          </cell>
          <cell r="K13">
            <v>866</v>
          </cell>
          <cell r="L13" t="str">
            <v>YNyn0(d11)</v>
          </cell>
          <cell r="M13">
            <v>50</v>
          </cell>
          <cell r="N13">
            <v>650</v>
          </cell>
          <cell r="O13">
            <v>0</v>
          </cell>
          <cell r="P13">
            <v>12.66</v>
          </cell>
          <cell r="Q13">
            <v>8</v>
          </cell>
          <cell r="R13">
            <v>1995</v>
          </cell>
          <cell r="S13">
            <v>35651</v>
          </cell>
          <cell r="T13" t="str">
            <v>ONAN-ONAF</v>
          </cell>
          <cell r="U13" t="str">
            <v>1-18</v>
          </cell>
          <cell r="V13" t="str">
            <v>ABB</v>
          </cell>
          <cell r="W13" t="str">
            <v>UZERM.250/150</v>
          </cell>
          <cell r="X13">
            <v>200</v>
          </cell>
          <cell r="Y13">
            <v>1</v>
          </cell>
          <cell r="Z13">
            <v>1500</v>
          </cell>
          <cell r="AA13">
            <v>5</v>
          </cell>
          <cell r="AB13">
            <v>400</v>
          </cell>
          <cell r="AC13">
            <v>5</v>
          </cell>
          <cell r="AD13" t="str">
            <v>40</v>
          </cell>
          <cell r="AE13" t="str">
            <v>300</v>
          </cell>
          <cell r="AF13" t="str">
            <v>30</v>
          </cell>
        </row>
        <row r="14">
          <cell r="A14">
            <v>7</v>
          </cell>
          <cell r="B14" t="str">
            <v>KAPAL</v>
          </cell>
          <cell r="C14" t="str">
            <v>MSC</v>
          </cell>
          <cell r="D14" t="str">
            <v>HYUNDAY</v>
          </cell>
          <cell r="E14" t="str">
            <v>TL-309</v>
          </cell>
          <cell r="F14" t="str">
            <v>T 933037</v>
          </cell>
          <cell r="G14">
            <v>50</v>
          </cell>
          <cell r="H14">
            <v>150</v>
          </cell>
          <cell r="I14">
            <v>20</v>
          </cell>
          <cell r="J14">
            <v>192.5</v>
          </cell>
          <cell r="K14">
            <v>3849</v>
          </cell>
          <cell r="L14" t="str">
            <v>Ynd</v>
          </cell>
          <cell r="M14">
            <v>50</v>
          </cell>
          <cell r="N14">
            <v>650</v>
          </cell>
          <cell r="O14">
            <v>0</v>
          </cell>
          <cell r="P14" t="str">
            <v>-</v>
          </cell>
          <cell r="Q14">
            <v>8</v>
          </cell>
          <cell r="R14">
            <v>1994</v>
          </cell>
          <cell r="S14">
            <v>34434</v>
          </cell>
          <cell r="T14" t="str">
            <v>-</v>
          </cell>
          <cell r="U14" t="str">
            <v>1-18</v>
          </cell>
          <cell r="V14" t="str">
            <v>-</v>
          </cell>
          <cell r="W14" t="str">
            <v>-</v>
          </cell>
          <cell r="X14">
            <v>200</v>
          </cell>
          <cell r="Y14">
            <v>5</v>
          </cell>
          <cell r="Z14">
            <v>1000</v>
          </cell>
          <cell r="AA14">
            <v>5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A15">
            <v>8</v>
          </cell>
          <cell r="B15" t="str">
            <v>PMRON</v>
          </cell>
          <cell r="C15" t="str">
            <v>TRAFO 1</v>
          </cell>
          <cell r="D15" t="str">
            <v>PASTI</v>
          </cell>
          <cell r="E15" t="str">
            <v>ORS.30/275</v>
          </cell>
          <cell r="F15" t="str">
            <v>95P0001</v>
          </cell>
          <cell r="G15">
            <v>30</v>
          </cell>
          <cell r="H15">
            <v>150</v>
          </cell>
          <cell r="I15">
            <v>20</v>
          </cell>
          <cell r="J15">
            <v>115.5</v>
          </cell>
          <cell r="K15">
            <v>866</v>
          </cell>
          <cell r="L15" t="str">
            <v>YNyn0</v>
          </cell>
          <cell r="M15">
            <v>50</v>
          </cell>
          <cell r="N15">
            <v>650</v>
          </cell>
          <cell r="O15">
            <v>0</v>
          </cell>
          <cell r="P15">
            <v>12.574999999999999</v>
          </cell>
          <cell r="Q15">
            <v>8</v>
          </cell>
          <cell r="R15">
            <v>1995</v>
          </cell>
          <cell r="S15">
            <v>36762</v>
          </cell>
          <cell r="T15" t="str">
            <v>ONAN-ONAF</v>
          </cell>
          <cell r="U15" t="str">
            <v>1-18</v>
          </cell>
          <cell r="V15" t="str">
            <v>MR</v>
          </cell>
          <cell r="W15" t="str">
            <v>MS.III.300Y</v>
          </cell>
          <cell r="X15">
            <v>200</v>
          </cell>
          <cell r="Y15">
            <v>1</v>
          </cell>
          <cell r="Z15">
            <v>1000</v>
          </cell>
          <cell r="AA15">
            <v>5</v>
          </cell>
          <cell r="AB15">
            <v>300</v>
          </cell>
          <cell r="AC15">
            <v>1</v>
          </cell>
          <cell r="AD15" t="str">
            <v>40</v>
          </cell>
          <cell r="AE15" t="str">
            <v>300</v>
          </cell>
          <cell r="AF15" t="str">
            <v>30</v>
          </cell>
          <cell r="AG15" t="str">
            <v>Eks.trafo 4 Pesanggaran</v>
          </cell>
        </row>
        <row r="16">
          <cell r="A16">
            <v>9</v>
          </cell>
          <cell r="B16" t="str">
            <v>PMRON</v>
          </cell>
          <cell r="C16" t="str">
            <v>TRAFO 2</v>
          </cell>
          <cell r="D16" t="str">
            <v>PAUWELS</v>
          </cell>
          <cell r="E16" t="str">
            <v>ORF.30/275</v>
          </cell>
          <cell r="F16" t="str">
            <v>02P0022</v>
          </cell>
          <cell r="G16">
            <v>30</v>
          </cell>
          <cell r="H16">
            <v>150</v>
          </cell>
          <cell r="I16">
            <v>20</v>
          </cell>
          <cell r="J16">
            <v>115.5</v>
          </cell>
          <cell r="K16">
            <v>866</v>
          </cell>
          <cell r="L16" t="str">
            <v>YNyn0(d11)</v>
          </cell>
          <cell r="M16">
            <v>50</v>
          </cell>
          <cell r="N16">
            <v>650</v>
          </cell>
          <cell r="O16">
            <v>0</v>
          </cell>
          <cell r="P16">
            <v>12.5</v>
          </cell>
          <cell r="Q16">
            <v>8</v>
          </cell>
          <cell r="R16">
            <v>2002</v>
          </cell>
          <cell r="S16">
            <v>32536</v>
          </cell>
          <cell r="T16" t="str">
            <v>ONAN-ONAF</v>
          </cell>
          <cell r="U16" t="str">
            <v>1-18</v>
          </cell>
          <cell r="V16" t="str">
            <v>MR</v>
          </cell>
          <cell r="W16" t="str">
            <v>MS.III.300Y</v>
          </cell>
          <cell r="X16">
            <v>200</v>
          </cell>
          <cell r="Y16">
            <v>1</v>
          </cell>
          <cell r="Z16">
            <v>1000</v>
          </cell>
          <cell r="AA16">
            <v>5</v>
          </cell>
          <cell r="AB16">
            <v>300</v>
          </cell>
          <cell r="AC16">
            <v>1</v>
          </cell>
          <cell r="AD16" t="str">
            <v>40</v>
          </cell>
          <cell r="AE16" t="str">
            <v>300</v>
          </cell>
          <cell r="AF16" t="str">
            <v>30</v>
          </cell>
        </row>
        <row r="17">
          <cell r="A17">
            <v>10</v>
          </cell>
          <cell r="B17" t="str">
            <v>GNYAR</v>
          </cell>
          <cell r="C17" t="str">
            <v>TRAFO 1</v>
          </cell>
          <cell r="D17" t="str">
            <v>ABB</v>
          </cell>
          <cell r="E17" t="str">
            <v>TSPH.95508/900</v>
          </cell>
          <cell r="F17" t="str">
            <v>GT 021-95</v>
          </cell>
          <cell r="G17">
            <v>30</v>
          </cell>
          <cell r="H17">
            <v>150</v>
          </cell>
          <cell r="I17">
            <v>20</v>
          </cell>
          <cell r="J17">
            <v>115.5</v>
          </cell>
          <cell r="K17">
            <v>866</v>
          </cell>
          <cell r="L17" t="str">
            <v>YNyn0</v>
          </cell>
          <cell r="M17">
            <v>50</v>
          </cell>
          <cell r="N17">
            <v>650</v>
          </cell>
          <cell r="O17">
            <v>0</v>
          </cell>
          <cell r="P17">
            <v>12.5</v>
          </cell>
          <cell r="Q17">
            <v>8</v>
          </cell>
          <cell r="R17">
            <v>1995</v>
          </cell>
          <cell r="S17">
            <v>35225</v>
          </cell>
          <cell r="T17" t="str">
            <v>ONAN-ONAF</v>
          </cell>
          <cell r="U17" t="str">
            <v>1-18</v>
          </cell>
          <cell r="V17" t="str">
            <v>ABB</v>
          </cell>
          <cell r="W17" t="str">
            <v>UZERM.250/150</v>
          </cell>
          <cell r="X17">
            <v>200</v>
          </cell>
          <cell r="Y17">
            <v>1</v>
          </cell>
          <cell r="Z17">
            <v>1000</v>
          </cell>
          <cell r="AA17">
            <v>5</v>
          </cell>
          <cell r="AB17">
            <v>300</v>
          </cell>
          <cell r="AC17">
            <v>1</v>
          </cell>
          <cell r="AD17" t="str">
            <v>40</v>
          </cell>
          <cell r="AE17" t="str">
            <v>300</v>
          </cell>
          <cell r="AF17" t="str">
            <v>30</v>
          </cell>
        </row>
        <row r="18">
          <cell r="A18">
            <v>11</v>
          </cell>
          <cell r="B18" t="str">
            <v>GNYAR</v>
          </cell>
          <cell r="C18" t="str">
            <v>TRAFO 2</v>
          </cell>
          <cell r="D18" t="str">
            <v>ABB</v>
          </cell>
          <cell r="E18" t="str">
            <v>SDOR.30000/170</v>
          </cell>
          <cell r="F18">
            <v>12240113</v>
          </cell>
          <cell r="G18">
            <v>30</v>
          </cell>
          <cell r="H18">
            <v>150</v>
          </cell>
          <cell r="I18">
            <v>20</v>
          </cell>
          <cell r="J18">
            <v>115.5</v>
          </cell>
          <cell r="K18">
            <v>866</v>
          </cell>
          <cell r="L18" t="str">
            <v>YNyn0</v>
          </cell>
          <cell r="M18">
            <v>50</v>
          </cell>
          <cell r="N18">
            <v>650</v>
          </cell>
          <cell r="O18">
            <v>0</v>
          </cell>
          <cell r="P18">
            <v>12.5</v>
          </cell>
          <cell r="Q18">
            <v>8</v>
          </cell>
          <cell r="R18">
            <v>1980</v>
          </cell>
          <cell r="S18">
            <v>37796</v>
          </cell>
          <cell r="T18" t="str">
            <v>ONAN-ONAF</v>
          </cell>
          <cell r="U18" t="str">
            <v>1-18</v>
          </cell>
          <cell r="V18" t="str">
            <v>ABB</v>
          </cell>
          <cell r="W18" t="str">
            <v>UZERM.250/150</v>
          </cell>
          <cell r="X18">
            <v>200</v>
          </cell>
          <cell r="Y18">
            <v>5</v>
          </cell>
          <cell r="Z18">
            <v>600</v>
          </cell>
          <cell r="AA18">
            <v>5</v>
          </cell>
          <cell r="AB18">
            <v>300</v>
          </cell>
          <cell r="AC18">
            <v>5</v>
          </cell>
          <cell r="AD18" t="str">
            <v>40</v>
          </cell>
          <cell r="AE18" t="str">
            <v>300</v>
          </cell>
          <cell r="AF18" t="str">
            <v>30</v>
          </cell>
          <cell r="AG18" t="str">
            <v>Eks.Trafo 3 Sanur</v>
          </cell>
        </row>
        <row r="19">
          <cell r="A19">
            <v>12</v>
          </cell>
          <cell r="B19" t="str">
            <v>NSDUA</v>
          </cell>
          <cell r="C19" t="str">
            <v>TRAFO 1</v>
          </cell>
          <cell r="D19" t="str">
            <v>UNINDO</v>
          </cell>
          <cell r="E19" t="str">
            <v>TTUB.150/30000</v>
          </cell>
          <cell r="F19" t="str">
            <v>A 881539-03</v>
          </cell>
          <cell r="G19">
            <v>30</v>
          </cell>
          <cell r="H19">
            <v>150</v>
          </cell>
          <cell r="I19">
            <v>20</v>
          </cell>
          <cell r="J19">
            <v>115.1</v>
          </cell>
          <cell r="K19">
            <v>866</v>
          </cell>
          <cell r="L19" t="str">
            <v>YNyn0</v>
          </cell>
          <cell r="M19">
            <v>50</v>
          </cell>
          <cell r="N19">
            <v>650</v>
          </cell>
          <cell r="O19">
            <v>0</v>
          </cell>
          <cell r="P19">
            <v>12.61</v>
          </cell>
          <cell r="Q19">
            <v>8</v>
          </cell>
          <cell r="R19">
            <v>1988</v>
          </cell>
          <cell r="S19">
            <v>33252</v>
          </cell>
          <cell r="T19" t="str">
            <v>ONAN-ONAF</v>
          </cell>
          <cell r="U19" t="str">
            <v>1-18</v>
          </cell>
          <cell r="V19" t="str">
            <v>MR</v>
          </cell>
          <cell r="W19" t="str">
            <v>V.III.Y.200</v>
          </cell>
          <cell r="X19">
            <v>200</v>
          </cell>
          <cell r="Y19">
            <v>1</v>
          </cell>
          <cell r="Z19">
            <v>1000</v>
          </cell>
          <cell r="AA19">
            <v>5</v>
          </cell>
          <cell r="AB19">
            <v>300</v>
          </cell>
          <cell r="AC19">
            <v>1</v>
          </cell>
          <cell r="AD19" t="str">
            <v>40</v>
          </cell>
          <cell r="AE19" t="str">
            <v>300</v>
          </cell>
          <cell r="AF19" t="str">
            <v>30</v>
          </cell>
        </row>
        <row r="20">
          <cell r="A20">
            <v>13</v>
          </cell>
          <cell r="B20" t="str">
            <v>NSDUA</v>
          </cell>
          <cell r="C20" t="str">
            <v>TRAFO 2</v>
          </cell>
          <cell r="D20" t="str">
            <v>UNINDO</v>
          </cell>
          <cell r="E20" t="str">
            <v>TTUB.150/20000</v>
          </cell>
          <cell r="F20" t="str">
            <v>A 911502-01</v>
          </cell>
          <cell r="G20">
            <v>20</v>
          </cell>
          <cell r="H20">
            <v>150</v>
          </cell>
          <cell r="I20">
            <v>20</v>
          </cell>
          <cell r="J20">
            <v>288.7</v>
          </cell>
          <cell r="K20">
            <v>577</v>
          </cell>
          <cell r="L20" t="str">
            <v>YNyn0</v>
          </cell>
          <cell r="M20">
            <v>50</v>
          </cell>
          <cell r="N20">
            <v>650</v>
          </cell>
          <cell r="O20">
            <v>125</v>
          </cell>
          <cell r="P20">
            <v>11.33</v>
          </cell>
          <cell r="Q20">
            <v>8</v>
          </cell>
          <cell r="R20">
            <v>1991</v>
          </cell>
          <cell r="S20">
            <v>33328</v>
          </cell>
          <cell r="T20" t="str">
            <v>ONAN-ONAF</v>
          </cell>
          <cell r="U20" t="str">
            <v>1-18</v>
          </cell>
          <cell r="V20" t="str">
            <v>MR</v>
          </cell>
          <cell r="W20" t="str">
            <v>V.III.Y.200</v>
          </cell>
          <cell r="X20">
            <v>200</v>
          </cell>
          <cell r="Y20">
            <v>1</v>
          </cell>
          <cell r="Z20">
            <v>1000</v>
          </cell>
          <cell r="AA20">
            <v>5</v>
          </cell>
          <cell r="AB20">
            <v>300</v>
          </cell>
          <cell r="AC20">
            <v>1</v>
          </cell>
          <cell r="AD20" t="str">
            <v>40</v>
          </cell>
          <cell r="AE20" t="str">
            <v>300</v>
          </cell>
          <cell r="AF20" t="str">
            <v>30</v>
          </cell>
        </row>
        <row r="21">
          <cell r="A21">
            <v>14</v>
          </cell>
          <cell r="B21" t="str">
            <v>NSDUA</v>
          </cell>
          <cell r="C21" t="str">
            <v>TRAFO 3</v>
          </cell>
          <cell r="D21" t="str">
            <v>PASTI</v>
          </cell>
          <cell r="E21" t="str">
            <v>ORS.30/275</v>
          </cell>
          <cell r="F21" t="str">
            <v>93P0017</v>
          </cell>
          <cell r="G21">
            <v>30</v>
          </cell>
          <cell r="H21">
            <v>150</v>
          </cell>
          <cell r="I21">
            <v>20</v>
          </cell>
          <cell r="J21">
            <v>57.7</v>
          </cell>
          <cell r="K21">
            <v>866</v>
          </cell>
          <cell r="L21" t="str">
            <v>YNyn0</v>
          </cell>
          <cell r="M21">
            <v>50</v>
          </cell>
          <cell r="N21">
            <v>650</v>
          </cell>
          <cell r="O21">
            <v>125</v>
          </cell>
          <cell r="P21">
            <v>12.771000000000001</v>
          </cell>
          <cell r="Q21">
            <v>8</v>
          </cell>
          <cell r="R21">
            <v>1994</v>
          </cell>
          <cell r="S21">
            <v>34810</v>
          </cell>
          <cell r="T21" t="str">
            <v>ONAN-ONAF</v>
          </cell>
          <cell r="U21" t="str">
            <v>1-18</v>
          </cell>
          <cell r="V21" t="str">
            <v>MR</v>
          </cell>
          <cell r="W21" t="str">
            <v>MS.III.300Y</v>
          </cell>
          <cell r="X21">
            <v>400</v>
          </cell>
          <cell r="Y21">
            <v>5</v>
          </cell>
          <cell r="Z21">
            <v>2000</v>
          </cell>
          <cell r="AA21">
            <v>5</v>
          </cell>
          <cell r="AB21">
            <v>300</v>
          </cell>
          <cell r="AC21">
            <v>5</v>
          </cell>
          <cell r="AD21" t="str">
            <v>40</v>
          </cell>
          <cell r="AE21" t="str">
            <v>300</v>
          </cell>
          <cell r="AF21" t="str">
            <v>30</v>
          </cell>
        </row>
        <row r="22">
          <cell r="A22">
            <v>15</v>
          </cell>
          <cell r="B22" t="str">
            <v>NGARA</v>
          </cell>
          <cell r="C22" t="str">
            <v>TRAFO 1</v>
          </cell>
          <cell r="D22" t="str">
            <v>ALSTHOM</v>
          </cell>
          <cell r="E22" t="str">
            <v>ALSTHOM.15</v>
          </cell>
          <cell r="F22" t="str">
            <v>H 68260-01</v>
          </cell>
          <cell r="G22">
            <v>15</v>
          </cell>
          <cell r="H22">
            <v>150</v>
          </cell>
          <cell r="I22">
            <v>20</v>
          </cell>
          <cell r="J22">
            <v>38.4</v>
          </cell>
          <cell r="K22">
            <v>433</v>
          </cell>
          <cell r="L22" t="str">
            <v>YNyn0</v>
          </cell>
          <cell r="M22">
            <v>50</v>
          </cell>
          <cell r="N22">
            <v>650</v>
          </cell>
          <cell r="O22">
            <v>125</v>
          </cell>
          <cell r="P22">
            <v>12</v>
          </cell>
          <cell r="Q22">
            <v>8</v>
          </cell>
          <cell r="R22">
            <v>1983</v>
          </cell>
          <cell r="S22">
            <v>36039</v>
          </cell>
          <cell r="T22" t="str">
            <v>ONAN-ONAF</v>
          </cell>
          <cell r="U22" t="str">
            <v>1-18</v>
          </cell>
          <cell r="V22" t="str">
            <v>ALSTHOM</v>
          </cell>
          <cell r="W22" t="str">
            <v>MAC.27</v>
          </cell>
          <cell r="X22">
            <v>200</v>
          </cell>
          <cell r="Y22">
            <v>1</v>
          </cell>
          <cell r="Z22">
            <v>500</v>
          </cell>
          <cell r="AA22">
            <v>5</v>
          </cell>
          <cell r="AB22">
            <v>300</v>
          </cell>
          <cell r="AC22">
            <v>1</v>
          </cell>
          <cell r="AD22" t="str">
            <v>40</v>
          </cell>
          <cell r="AE22" t="str">
            <v>300</v>
          </cell>
          <cell r="AF22" t="str">
            <v>30</v>
          </cell>
          <cell r="AG22" t="str">
            <v>Eks.GI Sanur</v>
          </cell>
        </row>
        <row r="23">
          <cell r="A23">
            <v>16</v>
          </cell>
          <cell r="B23" t="str">
            <v>NGARA</v>
          </cell>
          <cell r="C23" t="str">
            <v>TRAFO 2</v>
          </cell>
          <cell r="D23" t="str">
            <v>UNINDO</v>
          </cell>
          <cell r="E23" t="str">
            <v>TTUB.150/15000</v>
          </cell>
          <cell r="F23" t="str">
            <v>A861530-02</v>
          </cell>
          <cell r="G23">
            <v>15</v>
          </cell>
          <cell r="H23">
            <v>150</v>
          </cell>
          <cell r="I23">
            <v>20</v>
          </cell>
          <cell r="J23">
            <v>57.7</v>
          </cell>
          <cell r="K23">
            <v>433</v>
          </cell>
          <cell r="L23" t="str">
            <v>YNyn0</v>
          </cell>
          <cell r="M23">
            <v>50</v>
          </cell>
          <cell r="N23">
            <v>650</v>
          </cell>
          <cell r="O23">
            <v>125</v>
          </cell>
          <cell r="P23">
            <v>11</v>
          </cell>
          <cell r="Q23">
            <v>8</v>
          </cell>
          <cell r="R23">
            <v>1986</v>
          </cell>
          <cell r="S23">
            <v>38015</v>
          </cell>
          <cell r="T23" t="str">
            <v>ONAN-ONAF</v>
          </cell>
          <cell r="U23" t="str">
            <v>1-17</v>
          </cell>
          <cell r="V23" t="str">
            <v>ALSTHOM</v>
          </cell>
          <cell r="W23" t="str">
            <v>MAC.27</v>
          </cell>
          <cell r="X23">
            <v>150</v>
          </cell>
          <cell r="Y23">
            <v>1</v>
          </cell>
          <cell r="Z23">
            <v>1000</v>
          </cell>
          <cell r="AA23">
            <v>5</v>
          </cell>
          <cell r="AB23">
            <v>300</v>
          </cell>
          <cell r="AC23">
            <v>5</v>
          </cell>
          <cell r="AD23" t="str">
            <v>40</v>
          </cell>
          <cell r="AE23" t="str">
            <v>300</v>
          </cell>
          <cell r="AF23" t="str">
            <v>30</v>
          </cell>
          <cell r="AG23" t="str">
            <v>Eks.Trf.1 Pemaron</v>
          </cell>
        </row>
        <row r="24">
          <cell r="A24">
            <v>17</v>
          </cell>
          <cell r="B24" t="str">
            <v>SANUR</v>
          </cell>
          <cell r="C24" t="str">
            <v>TRAFO 1</v>
          </cell>
          <cell r="D24" t="str">
            <v>UNINDO</v>
          </cell>
          <cell r="E24" t="str">
            <v>TTUB.150/30000</v>
          </cell>
          <cell r="F24" t="str">
            <v>A 9215133</v>
          </cell>
          <cell r="G24">
            <v>30</v>
          </cell>
          <cell r="H24">
            <v>150</v>
          </cell>
          <cell r="I24">
            <v>20</v>
          </cell>
          <cell r="J24">
            <v>115.5</v>
          </cell>
          <cell r="K24">
            <v>866</v>
          </cell>
          <cell r="L24" t="str">
            <v>YNyn0</v>
          </cell>
          <cell r="M24">
            <v>50</v>
          </cell>
          <cell r="N24">
            <v>650</v>
          </cell>
          <cell r="O24">
            <v>0</v>
          </cell>
          <cell r="P24">
            <v>12.5</v>
          </cell>
          <cell r="Q24">
            <v>8</v>
          </cell>
          <cell r="R24">
            <v>1992</v>
          </cell>
          <cell r="S24">
            <v>34497</v>
          </cell>
          <cell r="T24" t="str">
            <v>ONAN-ONAF</v>
          </cell>
          <cell r="U24" t="str">
            <v>1-18</v>
          </cell>
          <cell r="V24" t="str">
            <v>MR</v>
          </cell>
          <cell r="W24" t="str">
            <v>V.III.Y.200</v>
          </cell>
          <cell r="X24">
            <v>200</v>
          </cell>
          <cell r="Y24">
            <v>1</v>
          </cell>
          <cell r="Z24">
            <v>1000</v>
          </cell>
          <cell r="AA24">
            <v>5</v>
          </cell>
          <cell r="AB24">
            <v>300</v>
          </cell>
          <cell r="AC24">
            <v>5</v>
          </cell>
          <cell r="AD24" t="str">
            <v>40</v>
          </cell>
          <cell r="AE24" t="str">
            <v>300</v>
          </cell>
          <cell r="AF24" t="str">
            <v>30</v>
          </cell>
          <cell r="AG24" t="str">
            <v>Eks.Gi PIER</v>
          </cell>
        </row>
        <row r="25">
          <cell r="A25">
            <v>18</v>
          </cell>
          <cell r="B25" t="str">
            <v>SANUR</v>
          </cell>
          <cell r="C25" t="str">
            <v>TRAFO 2</v>
          </cell>
          <cell r="D25" t="str">
            <v>UNINDO</v>
          </cell>
          <cell r="E25" t="str">
            <v>TTH-Rv</v>
          </cell>
          <cell r="F25" t="str">
            <v>A-9415165-04</v>
          </cell>
          <cell r="G25">
            <v>60</v>
          </cell>
          <cell r="H25">
            <v>150</v>
          </cell>
          <cell r="I25">
            <v>20</v>
          </cell>
          <cell r="J25">
            <v>116</v>
          </cell>
          <cell r="K25">
            <v>866</v>
          </cell>
          <cell r="L25" t="str">
            <v>YNyn0 (d1 )</v>
          </cell>
          <cell r="M25">
            <v>50</v>
          </cell>
          <cell r="N25">
            <v>650</v>
          </cell>
          <cell r="O25">
            <v>0</v>
          </cell>
          <cell r="P25">
            <v>12.67</v>
          </cell>
          <cell r="Q25">
            <v>8</v>
          </cell>
          <cell r="R25">
            <v>1995</v>
          </cell>
          <cell r="S25">
            <v>39054</v>
          </cell>
          <cell r="T25" t="str">
            <v>ONAN-ONAF</v>
          </cell>
          <cell r="U25" t="str">
            <v>1-18</v>
          </cell>
          <cell r="V25" t="str">
            <v>MR</v>
          </cell>
          <cell r="W25" t="str">
            <v>V.III.Y.200</v>
          </cell>
          <cell r="X25">
            <v>200</v>
          </cell>
          <cell r="Y25">
            <v>5</v>
          </cell>
          <cell r="Z25">
            <v>1200</v>
          </cell>
          <cell r="AA25">
            <v>5</v>
          </cell>
          <cell r="AB25">
            <v>750</v>
          </cell>
          <cell r="AC25">
            <v>5</v>
          </cell>
          <cell r="AD25" t="str">
            <v>40</v>
          </cell>
          <cell r="AE25" t="str">
            <v>300</v>
          </cell>
          <cell r="AF25" t="str">
            <v>30</v>
          </cell>
          <cell r="AG25" t="str">
            <v>Eks.Gi PIER</v>
          </cell>
        </row>
        <row r="26">
          <cell r="A26">
            <v>19</v>
          </cell>
          <cell r="B26" t="str">
            <v>SANUR</v>
          </cell>
          <cell r="C26" t="str">
            <v>TRAFO 3</v>
          </cell>
          <cell r="D26" t="str">
            <v>UNINDO</v>
          </cell>
          <cell r="E26" t="str">
            <v>TTH-Rv</v>
          </cell>
          <cell r="F26" t="str">
            <v>A-9415165-01</v>
          </cell>
          <cell r="G26">
            <v>60</v>
          </cell>
          <cell r="H26">
            <v>150</v>
          </cell>
          <cell r="I26">
            <v>20</v>
          </cell>
          <cell r="J26">
            <v>116</v>
          </cell>
          <cell r="K26">
            <v>866</v>
          </cell>
          <cell r="L26" t="str">
            <v>YNyn0 (d1 )</v>
          </cell>
          <cell r="M26">
            <v>50</v>
          </cell>
          <cell r="N26">
            <v>650</v>
          </cell>
          <cell r="O26">
            <v>0</v>
          </cell>
          <cell r="P26">
            <v>12.67</v>
          </cell>
          <cell r="Q26">
            <v>8</v>
          </cell>
          <cell r="R26">
            <v>1995</v>
          </cell>
          <cell r="S26">
            <v>38334</v>
          </cell>
          <cell r="T26" t="str">
            <v>ONAN-ONAF</v>
          </cell>
          <cell r="U26" t="str">
            <v>1-18</v>
          </cell>
          <cell r="V26" t="str">
            <v>MR</v>
          </cell>
          <cell r="W26" t="str">
            <v>V.III.Y.200</v>
          </cell>
          <cell r="X26">
            <v>400</v>
          </cell>
          <cell r="Y26">
            <v>5</v>
          </cell>
          <cell r="Z26">
            <v>2000</v>
          </cell>
          <cell r="AA26">
            <v>5</v>
          </cell>
          <cell r="AB26">
            <v>750</v>
          </cell>
          <cell r="AC26">
            <v>5</v>
          </cell>
          <cell r="AD26" t="str">
            <v>40</v>
          </cell>
          <cell r="AE26" t="str">
            <v>300</v>
          </cell>
          <cell r="AF26" t="str">
            <v>30</v>
          </cell>
          <cell r="AG26" t="str">
            <v>Eks.GI Jaya Kertas Kediri</v>
          </cell>
        </row>
        <row r="27">
          <cell r="A27">
            <v>20</v>
          </cell>
          <cell r="B27" t="str">
            <v>AMPRA</v>
          </cell>
          <cell r="C27" t="str">
            <v>TRAFO 1</v>
          </cell>
          <cell r="D27" t="str">
            <v>MEIDEN</v>
          </cell>
          <cell r="E27" t="str">
            <v>NORSDL</v>
          </cell>
          <cell r="F27" t="str">
            <v>8R8266T1</v>
          </cell>
          <cell r="G27">
            <v>20</v>
          </cell>
          <cell r="H27">
            <v>150</v>
          </cell>
          <cell r="I27">
            <v>20</v>
          </cell>
          <cell r="J27">
            <v>77</v>
          </cell>
          <cell r="K27">
            <v>577.4</v>
          </cell>
          <cell r="L27" t="str">
            <v>YNyn0</v>
          </cell>
          <cell r="M27">
            <v>50</v>
          </cell>
          <cell r="N27">
            <v>650</v>
          </cell>
          <cell r="O27">
            <v>0</v>
          </cell>
          <cell r="P27">
            <v>11.73</v>
          </cell>
          <cell r="Q27">
            <v>8</v>
          </cell>
          <cell r="R27" t="str">
            <v>-</v>
          </cell>
          <cell r="S27">
            <v>35100</v>
          </cell>
          <cell r="T27" t="str">
            <v>ONAN-ONAF</v>
          </cell>
          <cell r="U27" t="str">
            <v>1-18</v>
          </cell>
          <cell r="V27" t="str">
            <v>MEIDEN</v>
          </cell>
          <cell r="W27" t="str">
            <v>L.JNDT.154/400R-1</v>
          </cell>
          <cell r="X27">
            <v>200</v>
          </cell>
          <cell r="Y27">
            <v>1</v>
          </cell>
          <cell r="Z27">
            <v>600</v>
          </cell>
          <cell r="AA27">
            <v>5</v>
          </cell>
          <cell r="AB27">
            <v>100</v>
          </cell>
          <cell r="AC27">
            <v>5</v>
          </cell>
          <cell r="AD27" t="str">
            <v>40</v>
          </cell>
          <cell r="AE27" t="str">
            <v>300</v>
          </cell>
          <cell r="AF27" t="str">
            <v>30</v>
          </cell>
          <cell r="AG27" t="str">
            <v>Eks.GI tuban</v>
          </cell>
        </row>
        <row r="28">
          <cell r="A28">
            <v>21</v>
          </cell>
          <cell r="B28" t="str">
            <v>AMPRA</v>
          </cell>
          <cell r="C28" t="str">
            <v>TRAFO 2</v>
          </cell>
          <cell r="D28" t="str">
            <v>ABB</v>
          </cell>
          <cell r="E28" t="str">
            <v>SDOR.30000/170</v>
          </cell>
          <cell r="F28">
            <v>12440112</v>
          </cell>
          <cell r="G28">
            <v>30</v>
          </cell>
          <cell r="H28">
            <v>150</v>
          </cell>
          <cell r="I28">
            <v>20</v>
          </cell>
          <cell r="J28">
            <v>116</v>
          </cell>
          <cell r="K28">
            <v>866</v>
          </cell>
          <cell r="L28" t="str">
            <v>YNyn0 (d )</v>
          </cell>
          <cell r="M28">
            <v>50</v>
          </cell>
          <cell r="N28">
            <v>650</v>
          </cell>
          <cell r="O28">
            <v>0</v>
          </cell>
          <cell r="P28">
            <v>12.67</v>
          </cell>
          <cell r="Q28">
            <v>8</v>
          </cell>
          <cell r="R28">
            <v>1995</v>
          </cell>
          <cell r="S28">
            <v>39075</v>
          </cell>
          <cell r="T28" t="str">
            <v>ONAN-ONAF</v>
          </cell>
          <cell r="U28" t="str">
            <v>1-18</v>
          </cell>
          <cell r="V28" t="str">
            <v>ABB</v>
          </cell>
          <cell r="W28" t="str">
            <v>UZERM.250/150</v>
          </cell>
          <cell r="X28">
            <v>200</v>
          </cell>
          <cell r="Y28">
            <v>5</v>
          </cell>
          <cell r="Z28">
            <v>400</v>
          </cell>
          <cell r="AA28">
            <v>5</v>
          </cell>
          <cell r="AB28">
            <v>150</v>
          </cell>
          <cell r="AC28">
            <v>5</v>
          </cell>
          <cell r="AD28" t="str">
            <v>40</v>
          </cell>
          <cell r="AE28" t="str">
            <v>300</v>
          </cell>
          <cell r="AF28" t="str">
            <v>30</v>
          </cell>
          <cell r="AG28" t="str">
            <v>Eks. Trafo 2 Sanur</v>
          </cell>
        </row>
        <row r="29">
          <cell r="A29">
            <v>22</v>
          </cell>
          <cell r="B29" t="str">
            <v>PSGRN</v>
          </cell>
          <cell r="C29" t="str">
            <v>TRAFO 1</v>
          </cell>
          <cell r="D29" t="str">
            <v>UNINDO</v>
          </cell>
          <cell r="E29" t="str">
            <v>TTUB.150/30000</v>
          </cell>
          <cell r="F29" t="str">
            <v>A 9215134-03</v>
          </cell>
          <cell r="G29">
            <v>30</v>
          </cell>
          <cell r="H29">
            <v>150</v>
          </cell>
          <cell r="I29">
            <v>20</v>
          </cell>
          <cell r="J29">
            <v>115.1</v>
          </cell>
          <cell r="K29">
            <v>866</v>
          </cell>
          <cell r="L29" t="str">
            <v>YNyn0</v>
          </cell>
          <cell r="M29">
            <v>50</v>
          </cell>
          <cell r="N29">
            <v>650</v>
          </cell>
          <cell r="O29">
            <v>0</v>
          </cell>
          <cell r="P29">
            <v>13</v>
          </cell>
          <cell r="Q29">
            <v>8</v>
          </cell>
          <cell r="R29">
            <v>1992</v>
          </cell>
          <cell r="S29">
            <v>34393</v>
          </cell>
          <cell r="T29" t="str">
            <v>ONAN-ONAF</v>
          </cell>
          <cell r="U29" t="str">
            <v>1-18</v>
          </cell>
          <cell r="V29" t="str">
            <v>MR</v>
          </cell>
          <cell r="W29" t="str">
            <v>V.III.Y.200</v>
          </cell>
          <cell r="X29">
            <v>200</v>
          </cell>
          <cell r="Y29">
            <v>5</v>
          </cell>
          <cell r="Z29">
            <v>1000</v>
          </cell>
          <cell r="AA29">
            <v>5</v>
          </cell>
          <cell r="AB29">
            <v>300</v>
          </cell>
          <cell r="AC29">
            <v>5</v>
          </cell>
          <cell r="AD29" t="str">
            <v>40</v>
          </cell>
          <cell r="AE29" t="str">
            <v>300</v>
          </cell>
          <cell r="AF29" t="str">
            <v>30</v>
          </cell>
        </row>
        <row r="30">
          <cell r="A30">
            <v>23</v>
          </cell>
          <cell r="B30" t="str">
            <v>PSGRN</v>
          </cell>
          <cell r="C30" t="str">
            <v>TRAFO 2</v>
          </cell>
          <cell r="D30" t="str">
            <v>UNINDO</v>
          </cell>
          <cell r="E30" t="str">
            <v>TTUB.150/30000</v>
          </cell>
          <cell r="F30" t="str">
            <v>A 9215134-04</v>
          </cell>
          <cell r="G30">
            <v>30</v>
          </cell>
          <cell r="H30">
            <v>150</v>
          </cell>
          <cell r="I30">
            <v>20</v>
          </cell>
          <cell r="J30">
            <v>115.1</v>
          </cell>
          <cell r="K30">
            <v>866</v>
          </cell>
          <cell r="L30" t="str">
            <v>YNyn0</v>
          </cell>
          <cell r="M30">
            <v>50</v>
          </cell>
          <cell r="N30">
            <v>650</v>
          </cell>
          <cell r="O30">
            <v>0</v>
          </cell>
          <cell r="P30">
            <v>13</v>
          </cell>
          <cell r="Q30">
            <v>8</v>
          </cell>
          <cell r="R30">
            <v>1992</v>
          </cell>
          <cell r="S30">
            <v>34393</v>
          </cell>
          <cell r="T30" t="str">
            <v>ONAN-ONAF</v>
          </cell>
          <cell r="U30" t="str">
            <v>1-18</v>
          </cell>
          <cell r="V30" t="str">
            <v>MR</v>
          </cell>
          <cell r="W30" t="str">
            <v>V.III.Y.200</v>
          </cell>
          <cell r="X30">
            <v>200</v>
          </cell>
          <cell r="Y30">
            <v>5</v>
          </cell>
          <cell r="Z30">
            <v>1000</v>
          </cell>
          <cell r="AA30">
            <v>5</v>
          </cell>
          <cell r="AB30">
            <v>300</v>
          </cell>
          <cell r="AC30">
            <v>5</v>
          </cell>
          <cell r="AD30" t="str">
            <v>40</v>
          </cell>
          <cell r="AE30" t="str">
            <v>300</v>
          </cell>
          <cell r="AF30" t="str">
            <v>30</v>
          </cell>
        </row>
        <row r="31">
          <cell r="A31">
            <v>24</v>
          </cell>
          <cell r="B31" t="str">
            <v>PSGRN</v>
          </cell>
          <cell r="C31" t="str">
            <v>TRAFO 3</v>
          </cell>
          <cell r="D31" t="str">
            <v>UNINDO</v>
          </cell>
          <cell r="E31" t="str">
            <v>TTUB.150/15000</v>
          </cell>
          <cell r="F31" t="str">
            <v>A 861530-01</v>
          </cell>
          <cell r="G31">
            <v>15</v>
          </cell>
          <cell r="H31">
            <v>150</v>
          </cell>
          <cell r="I31">
            <v>20</v>
          </cell>
          <cell r="J31">
            <v>57.7</v>
          </cell>
          <cell r="K31">
            <v>433</v>
          </cell>
          <cell r="L31" t="str">
            <v>YNyn0</v>
          </cell>
          <cell r="M31">
            <v>50</v>
          </cell>
          <cell r="N31">
            <v>650</v>
          </cell>
          <cell r="O31">
            <v>0</v>
          </cell>
          <cell r="P31">
            <v>11</v>
          </cell>
          <cell r="Q31">
            <v>8</v>
          </cell>
          <cell r="R31">
            <v>1986</v>
          </cell>
          <cell r="S31">
            <v>38497</v>
          </cell>
          <cell r="T31" t="str">
            <v>ONAN-ONAF</v>
          </cell>
          <cell r="U31" t="str">
            <v>1-17</v>
          </cell>
          <cell r="V31" t="str">
            <v>MR</v>
          </cell>
          <cell r="W31" t="str">
            <v>V.III.Y.200</v>
          </cell>
          <cell r="X31">
            <v>100</v>
          </cell>
          <cell r="Y31">
            <v>5</v>
          </cell>
          <cell r="Z31">
            <v>1000</v>
          </cell>
          <cell r="AA31">
            <v>5</v>
          </cell>
          <cell r="AB31">
            <v>300</v>
          </cell>
          <cell r="AC31">
            <v>5</v>
          </cell>
          <cell r="AD31" t="str">
            <v>40</v>
          </cell>
          <cell r="AE31" t="str">
            <v>300</v>
          </cell>
          <cell r="AF31" t="str">
            <v>30</v>
          </cell>
          <cell r="AG31" t="str">
            <v>Eks. Trafo 2 GI Pemaron</v>
          </cell>
        </row>
        <row r="32">
          <cell r="A32">
            <v>25</v>
          </cell>
          <cell r="B32" t="str">
            <v>PSGRN</v>
          </cell>
          <cell r="C32" t="str">
            <v>TRAFO 4</v>
          </cell>
          <cell r="D32" t="str">
            <v>XIAN</v>
          </cell>
          <cell r="E32" t="str">
            <v>SFZ-60000/150</v>
          </cell>
          <cell r="F32" t="str">
            <v>A 94024 - 3</v>
          </cell>
          <cell r="G32">
            <v>60</v>
          </cell>
          <cell r="H32">
            <v>150</v>
          </cell>
          <cell r="I32">
            <v>20</v>
          </cell>
          <cell r="J32">
            <v>230.94</v>
          </cell>
          <cell r="K32">
            <v>1732.05</v>
          </cell>
          <cell r="L32" t="str">
            <v>YNyn0 (d )</v>
          </cell>
          <cell r="M32">
            <v>50</v>
          </cell>
          <cell r="N32">
            <v>650</v>
          </cell>
          <cell r="O32">
            <v>125</v>
          </cell>
          <cell r="P32">
            <v>12.43</v>
          </cell>
          <cell r="Q32">
            <v>8</v>
          </cell>
          <cell r="R32">
            <v>1994</v>
          </cell>
          <cell r="S32">
            <v>36721</v>
          </cell>
          <cell r="T32" t="str">
            <v>ONAN-ONAF</v>
          </cell>
          <cell r="U32" t="str">
            <v>1-18</v>
          </cell>
          <cell r="V32" t="str">
            <v>MR</v>
          </cell>
          <cell r="W32" t="str">
            <v>V.III.Y.350</v>
          </cell>
          <cell r="X32">
            <v>400</v>
          </cell>
          <cell r="Y32">
            <v>1</v>
          </cell>
          <cell r="Z32">
            <v>2000</v>
          </cell>
          <cell r="AA32">
            <v>5</v>
          </cell>
          <cell r="AB32">
            <v>300</v>
          </cell>
          <cell r="AC32">
            <v>5</v>
          </cell>
          <cell r="AD32" t="str">
            <v>40</v>
          </cell>
          <cell r="AE32" t="str">
            <v>300</v>
          </cell>
          <cell r="AF32" t="str">
            <v>30</v>
          </cell>
        </row>
        <row r="33">
          <cell r="A33">
            <v>26</v>
          </cell>
          <cell r="B33" t="str">
            <v>PSGRN</v>
          </cell>
          <cell r="C33" t="str">
            <v>TRAFO 5</v>
          </cell>
          <cell r="D33" t="str">
            <v>UNINDO</v>
          </cell>
          <cell r="E33" t="str">
            <v>TTUB.150/60000</v>
          </cell>
          <cell r="F33" t="str">
            <v>A 9415159</v>
          </cell>
          <cell r="G33">
            <v>60</v>
          </cell>
          <cell r="H33">
            <v>150</v>
          </cell>
          <cell r="I33">
            <v>20</v>
          </cell>
          <cell r="J33">
            <v>230.94</v>
          </cell>
          <cell r="K33">
            <v>1732.05</v>
          </cell>
          <cell r="L33" t="str">
            <v>Ynyn0 (d11)</v>
          </cell>
          <cell r="M33">
            <v>50</v>
          </cell>
          <cell r="N33">
            <v>650</v>
          </cell>
          <cell r="O33">
            <v>125</v>
          </cell>
          <cell r="P33">
            <v>12.5</v>
          </cell>
          <cell r="Q33">
            <v>8</v>
          </cell>
          <cell r="R33">
            <v>1994</v>
          </cell>
          <cell r="S33">
            <v>34799</v>
          </cell>
          <cell r="T33" t="str">
            <v>ONAN-ONAF</v>
          </cell>
          <cell r="U33" t="str">
            <v>1-18</v>
          </cell>
          <cell r="V33" t="str">
            <v>MR</v>
          </cell>
          <cell r="W33" t="str">
            <v>V.III.Y.200</v>
          </cell>
          <cell r="X33">
            <v>400</v>
          </cell>
          <cell r="Y33">
            <v>5</v>
          </cell>
          <cell r="Z33">
            <v>2000</v>
          </cell>
          <cell r="AA33">
            <v>5</v>
          </cell>
          <cell r="AB33">
            <v>300</v>
          </cell>
          <cell r="AC33">
            <v>5</v>
          </cell>
          <cell r="AD33" t="str">
            <v>40</v>
          </cell>
          <cell r="AE33" t="str">
            <v>300</v>
          </cell>
          <cell r="AF33" t="str">
            <v>30</v>
          </cell>
        </row>
        <row r="34">
          <cell r="A34">
            <v>27</v>
          </cell>
          <cell r="B34" t="str">
            <v>BTRTI</v>
          </cell>
          <cell r="C34" t="str">
            <v>TRAFO 1</v>
          </cell>
          <cell r="D34" t="str">
            <v>ABB</v>
          </cell>
          <cell r="E34" t="str">
            <v>SDOR.16000/170</v>
          </cell>
          <cell r="F34">
            <v>12440118</v>
          </cell>
          <cell r="G34">
            <v>16</v>
          </cell>
          <cell r="H34">
            <v>150</v>
          </cell>
          <cell r="I34">
            <v>20</v>
          </cell>
          <cell r="J34">
            <v>62</v>
          </cell>
          <cell r="K34">
            <v>462</v>
          </cell>
          <cell r="L34" t="str">
            <v>Ynyn0 (d11)</v>
          </cell>
          <cell r="M34">
            <v>50</v>
          </cell>
          <cell r="N34">
            <v>650</v>
          </cell>
          <cell r="O34">
            <v>0</v>
          </cell>
          <cell r="P34">
            <v>12</v>
          </cell>
          <cell r="Q34">
            <v>8</v>
          </cell>
          <cell r="R34">
            <v>1995</v>
          </cell>
          <cell r="S34">
            <v>35633</v>
          </cell>
          <cell r="T34" t="str">
            <v>ONAN-ONAF</v>
          </cell>
          <cell r="U34" t="str">
            <v>1-18</v>
          </cell>
          <cell r="V34" t="str">
            <v>ABB</v>
          </cell>
          <cell r="W34" t="str">
            <v>UZERM.250/150</v>
          </cell>
          <cell r="X34">
            <v>100</v>
          </cell>
          <cell r="Y34">
            <v>1</v>
          </cell>
          <cell r="Z34">
            <v>750</v>
          </cell>
          <cell r="AA34">
            <v>5</v>
          </cell>
          <cell r="AB34">
            <v>750</v>
          </cell>
          <cell r="AC34">
            <v>1</v>
          </cell>
          <cell r="AD34" t="str">
            <v>40</v>
          </cell>
          <cell r="AE34" t="str">
            <v>300</v>
          </cell>
          <cell r="AF34" t="str">
            <v>30</v>
          </cell>
        </row>
        <row r="35">
          <cell r="A35">
            <v>28</v>
          </cell>
          <cell r="B35" t="str">
            <v>ASARI</v>
          </cell>
          <cell r="C35" t="str">
            <v>TRAFO 1</v>
          </cell>
          <cell r="D35" t="str">
            <v>UNINDO</v>
          </cell>
          <cell r="E35" t="str">
            <v>TTUB.10000/170</v>
          </cell>
          <cell r="F35" t="str">
            <v>A 861528-03</v>
          </cell>
          <cell r="G35">
            <v>10</v>
          </cell>
          <cell r="H35">
            <v>150</v>
          </cell>
          <cell r="I35">
            <v>20</v>
          </cell>
          <cell r="J35">
            <v>38.5</v>
          </cell>
          <cell r="K35">
            <v>288.7</v>
          </cell>
          <cell r="L35" t="str">
            <v>YNyn0</v>
          </cell>
          <cell r="M35">
            <v>50</v>
          </cell>
          <cell r="N35">
            <v>650</v>
          </cell>
          <cell r="O35">
            <v>0</v>
          </cell>
          <cell r="P35">
            <v>11</v>
          </cell>
          <cell r="Q35">
            <v>8</v>
          </cell>
          <cell r="R35">
            <v>1986</v>
          </cell>
          <cell r="S35" t="str">
            <v>Tidak operasi</v>
          </cell>
          <cell r="T35" t="str">
            <v>ONAN-ONAF</v>
          </cell>
          <cell r="U35" t="str">
            <v>1-18</v>
          </cell>
          <cell r="V35" t="str">
            <v>ALSTHOM</v>
          </cell>
          <cell r="W35" t="str">
            <v>MAC.27</v>
          </cell>
          <cell r="X35">
            <v>100</v>
          </cell>
          <cell r="Y35">
            <v>5</v>
          </cell>
          <cell r="Z35">
            <v>1000</v>
          </cell>
          <cell r="AA35">
            <v>1</v>
          </cell>
          <cell r="AB35">
            <v>100</v>
          </cell>
          <cell r="AC35">
            <v>5</v>
          </cell>
          <cell r="AD35" t="str">
            <v>40</v>
          </cell>
          <cell r="AE35" t="str">
            <v>300</v>
          </cell>
          <cell r="AF35" t="str">
            <v>30</v>
          </cell>
          <cell r="AG35" t="str">
            <v>Eks.GI Nusadua</v>
          </cell>
        </row>
        <row r="36">
          <cell r="A36">
            <v>29</v>
          </cell>
          <cell r="B36" t="str">
            <v>ASARI</v>
          </cell>
          <cell r="C36" t="str">
            <v>TRAFO 1</v>
          </cell>
          <cell r="D36" t="str">
            <v>HYUNDAY</v>
          </cell>
          <cell r="E36" t="str">
            <v>TL-054</v>
          </cell>
          <cell r="F36" t="str">
            <v>T.42020</v>
          </cell>
          <cell r="G36">
            <v>30</v>
          </cell>
          <cell r="H36">
            <v>150</v>
          </cell>
          <cell r="I36">
            <v>20</v>
          </cell>
          <cell r="J36">
            <v>115.1</v>
          </cell>
          <cell r="K36">
            <v>866</v>
          </cell>
          <cell r="L36" t="str">
            <v>Ynyn0 (d11)</v>
          </cell>
          <cell r="M36">
            <v>50</v>
          </cell>
          <cell r="N36">
            <v>650</v>
          </cell>
          <cell r="O36">
            <v>125</v>
          </cell>
          <cell r="P36">
            <v>12.67</v>
          </cell>
          <cell r="Q36">
            <v>7</v>
          </cell>
          <cell r="R36">
            <v>1985</v>
          </cell>
          <cell r="S36">
            <v>39198</v>
          </cell>
          <cell r="T36" t="str">
            <v>ONAN-ONAF</v>
          </cell>
          <cell r="U36" t="str">
            <v>1-17</v>
          </cell>
          <cell r="V36" t="str">
            <v>MR</v>
          </cell>
          <cell r="W36" t="str">
            <v>V.III.Y.200</v>
          </cell>
          <cell r="X36">
            <v>100</v>
          </cell>
          <cell r="Y36">
            <v>5</v>
          </cell>
          <cell r="Z36">
            <v>1000</v>
          </cell>
          <cell r="AA36">
            <v>1</v>
          </cell>
          <cell r="AB36">
            <v>100</v>
          </cell>
          <cell r="AC36">
            <v>5</v>
          </cell>
          <cell r="AD36" t="str">
            <v>40</v>
          </cell>
          <cell r="AE36" t="str">
            <v>300</v>
          </cell>
          <cell r="AF36" t="str">
            <v>30</v>
          </cell>
          <cell r="AG36" t="str">
            <v>Eks.GI Sitobondo</v>
          </cell>
        </row>
        <row r="37">
          <cell r="A37">
            <v>30</v>
          </cell>
          <cell r="B37" t="str">
            <v>PBIAN</v>
          </cell>
          <cell r="C37" t="str">
            <v>TRAFO 1</v>
          </cell>
          <cell r="D37" t="str">
            <v>HYUNDAY</v>
          </cell>
          <cell r="E37" t="str">
            <v>TL.368</v>
          </cell>
          <cell r="F37" t="str">
            <v>30333TF0012</v>
          </cell>
          <cell r="G37">
            <v>60</v>
          </cell>
          <cell r="H37">
            <v>150</v>
          </cell>
          <cell r="I37">
            <v>20</v>
          </cell>
          <cell r="J37">
            <v>230.94</v>
          </cell>
          <cell r="K37">
            <v>1732.05</v>
          </cell>
          <cell r="L37" t="str">
            <v>Ynyn0 (d11)</v>
          </cell>
          <cell r="M37">
            <v>50</v>
          </cell>
          <cell r="N37">
            <v>650</v>
          </cell>
          <cell r="O37">
            <v>125</v>
          </cell>
          <cell r="P37">
            <v>12.5</v>
          </cell>
          <cell r="Q37">
            <v>8</v>
          </cell>
          <cell r="R37">
            <v>2003</v>
          </cell>
          <cell r="S37">
            <v>38089</v>
          </cell>
          <cell r="T37" t="str">
            <v>ONAN-ONAF</v>
          </cell>
          <cell r="U37" t="str">
            <v>1-18</v>
          </cell>
          <cell r="V37" t="str">
            <v>MR</v>
          </cell>
          <cell r="W37" t="str">
            <v>V.III.Y.200</v>
          </cell>
          <cell r="X37">
            <v>150</v>
          </cell>
          <cell r="Y37">
            <v>1</v>
          </cell>
          <cell r="Z37">
            <v>2000</v>
          </cell>
          <cell r="AA37">
            <v>5</v>
          </cell>
          <cell r="AB37">
            <v>500</v>
          </cell>
          <cell r="AC37">
            <v>5</v>
          </cell>
          <cell r="AD37" t="str">
            <v>40</v>
          </cell>
          <cell r="AE37" t="str">
            <v>300</v>
          </cell>
          <cell r="AF37" t="str">
            <v>30</v>
          </cell>
        </row>
        <row r="38">
          <cell r="A38">
            <v>31</v>
          </cell>
          <cell r="B38" t="str">
            <v>PBIAN</v>
          </cell>
          <cell r="C38" t="str">
            <v>TRAFO 2</v>
          </cell>
          <cell r="D38" t="str">
            <v>FUJI</v>
          </cell>
          <cell r="E38" t="str">
            <v>TR.259942.A</v>
          </cell>
          <cell r="F38" t="str">
            <v>AIC.69033.T1-1</v>
          </cell>
          <cell r="G38">
            <v>20</v>
          </cell>
          <cell r="H38">
            <v>150</v>
          </cell>
          <cell r="I38">
            <v>20</v>
          </cell>
          <cell r="J38">
            <v>77</v>
          </cell>
          <cell r="K38">
            <v>577.4</v>
          </cell>
          <cell r="L38" t="str">
            <v>YNyn0(d1)</v>
          </cell>
          <cell r="M38">
            <v>50</v>
          </cell>
          <cell r="N38">
            <v>650</v>
          </cell>
          <cell r="O38">
            <v>0</v>
          </cell>
          <cell r="P38">
            <v>12.83</v>
          </cell>
          <cell r="Q38">
            <v>7</v>
          </cell>
          <cell r="R38">
            <v>1994</v>
          </cell>
          <cell r="S38">
            <v>38432</v>
          </cell>
          <cell r="T38" t="str">
            <v>OFAF</v>
          </cell>
          <cell r="U38" t="str">
            <v>1-17</v>
          </cell>
          <cell r="V38" t="str">
            <v>MR</v>
          </cell>
          <cell r="W38" t="str">
            <v>V.III.Y.200</v>
          </cell>
          <cell r="X38">
            <v>100</v>
          </cell>
          <cell r="Y38">
            <v>5</v>
          </cell>
          <cell r="Z38">
            <v>750</v>
          </cell>
          <cell r="AA38">
            <v>5</v>
          </cell>
          <cell r="AB38">
            <v>300</v>
          </cell>
          <cell r="AC38">
            <v>5</v>
          </cell>
          <cell r="AD38">
            <v>40</v>
          </cell>
          <cell r="AE38">
            <v>300</v>
          </cell>
          <cell r="AF38">
            <v>30</v>
          </cell>
          <cell r="AG38" t="str">
            <v>Trafo Mobil/eks.GI Majenang</v>
          </cell>
        </row>
        <row r="39">
          <cell r="A39">
            <v>32</v>
          </cell>
          <cell r="B39" t="str">
            <v>PYNGAN</v>
          </cell>
          <cell r="C39" t="str">
            <v>TRAFO 1</v>
          </cell>
          <cell r="D39" t="str">
            <v>PAUWELS</v>
          </cell>
          <cell r="E39" t="str">
            <v>ORF.30/275</v>
          </cell>
          <cell r="F39" t="str">
            <v>99P.0047</v>
          </cell>
          <cell r="G39">
            <v>30</v>
          </cell>
          <cell r="H39">
            <v>150</v>
          </cell>
          <cell r="I39">
            <v>20</v>
          </cell>
          <cell r="J39">
            <v>115.5</v>
          </cell>
          <cell r="K39">
            <v>866</v>
          </cell>
          <cell r="L39" t="str">
            <v>YNyn0(d11)</v>
          </cell>
          <cell r="M39">
            <v>50</v>
          </cell>
          <cell r="N39">
            <v>650</v>
          </cell>
          <cell r="O39">
            <v>0</v>
          </cell>
          <cell r="P39">
            <v>12.5</v>
          </cell>
          <cell r="Q39">
            <v>8</v>
          </cell>
          <cell r="R39">
            <v>2000</v>
          </cell>
          <cell r="S39">
            <v>38398</v>
          </cell>
          <cell r="T39" t="str">
            <v>ONAN-ONAF</v>
          </cell>
          <cell r="U39" t="str">
            <v>1-18</v>
          </cell>
          <cell r="V39" t="str">
            <v>MR</v>
          </cell>
          <cell r="W39" t="str">
            <v>MS.III.300Y</v>
          </cell>
          <cell r="X39">
            <v>200</v>
          </cell>
          <cell r="Y39">
            <v>5</v>
          </cell>
          <cell r="Z39">
            <v>1000</v>
          </cell>
          <cell r="AA39">
            <v>5</v>
          </cell>
          <cell r="AB39">
            <v>300</v>
          </cell>
          <cell r="AC39">
            <v>1</v>
          </cell>
          <cell r="AD39" t="str">
            <v>40</v>
          </cell>
          <cell r="AE39" t="str">
            <v>300</v>
          </cell>
          <cell r="AF39" t="str">
            <v>30</v>
          </cell>
          <cell r="AG39" t="str">
            <v>Eks.trafo 1 Pbian</v>
          </cell>
        </row>
        <row r="40">
          <cell r="A40">
            <v>33</v>
          </cell>
          <cell r="B40" t="str">
            <v>PEMKLD</v>
          </cell>
          <cell r="C40" t="str">
            <v>TRAFO 1</v>
          </cell>
        </row>
      </sheetData>
      <sheetData sheetId="22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kap Start UP"/>
      <sheetName val="Jurnal Baru"/>
      <sheetName val="PLTG 1 PGR"/>
      <sheetName val="REKAP JAM PENGUSAHAN"/>
      <sheetName val="PRONIA"/>
      <sheetName val="PLTG 1 PSGR"/>
      <sheetName val="PLTG 2 PGR"/>
      <sheetName val="PLTG 2 PSGR"/>
      <sheetName val="PLTG 3 PSGR"/>
      <sheetName val="PLTG 3 PGR"/>
      <sheetName val="PLTG 4 PGR"/>
      <sheetName val="PLTG 4 PSGR"/>
      <sheetName val="PLTG 5 PSGR"/>
      <sheetName val="PLTG 5 PSGR (RH)"/>
      <sheetName val="PLTG GLMK"/>
      <sheetName val="PLTG 1 PMRN"/>
      <sheetName val="PLTG 2 PMRN"/>
      <sheetName val="PLTG GLM"/>
      <sheetName val="PLTG 1 PMR"/>
      <sheetName val="PLTG 2 PMR"/>
      <sheetName val="PLTDG #1"/>
      <sheetName val="PLTDG #2"/>
      <sheetName val="PLTDG #3"/>
      <sheetName val="PLTDG #4"/>
      <sheetName val="PLTDG #5"/>
      <sheetName val="PLTDG #6"/>
      <sheetName val="PLTDG #7"/>
      <sheetName val="PLTDG 1"/>
      <sheetName val="PLTDG 2"/>
      <sheetName val="PLTDG 3"/>
      <sheetName val="PLTDG 4"/>
      <sheetName val="PLTDG 5"/>
      <sheetName val="PLTDG 6"/>
      <sheetName val="PLTDG #8"/>
      <sheetName val="PLTDG 7"/>
      <sheetName val="PLTDG 8"/>
      <sheetName val="PLTDG 9"/>
      <sheetName val="PLTDG 10"/>
      <sheetName val="PLTDG 11"/>
      <sheetName val="PLTDG 12"/>
      <sheetName val="PLTDG #9"/>
      <sheetName val="PLTDG #10"/>
      <sheetName val="PLTDG #11"/>
      <sheetName val="PLTDG #12"/>
      <sheetName val="PLTD B 1"/>
      <sheetName val="PLTD B01"/>
      <sheetName val="PLTD B02"/>
      <sheetName val="PLTD B03"/>
      <sheetName val="PLTD B 2"/>
      <sheetName val="PLTD B 3"/>
    </sheetNames>
    <sheetDataSet>
      <sheetData sheetId="0">
        <row r="4">
          <cell r="N4">
            <v>44958</v>
          </cell>
        </row>
      </sheetData>
      <sheetData sheetId="1" refreshError="1"/>
      <sheetData sheetId="2" refreshError="1"/>
      <sheetData sheetId="3">
        <row r="40">
          <cell r="B40" t="str">
            <v>MESIN</v>
          </cell>
          <cell r="C40" t="str">
            <v>JMLMSN</v>
          </cell>
          <cell r="D40" t="str">
            <v>DTP (MW)</v>
          </cell>
          <cell r="E40" t="str">
            <v>DMN (MW)</v>
          </cell>
          <cell r="F40" t="str">
            <v>BRUTO JAM 10(kWh)</v>
          </cell>
          <cell r="G40" t="str">
            <v>BRUTO JAM 24(kWh)</v>
          </cell>
          <cell r="H40" t="str">
            <v>NETTO JAM 10(kWh)</v>
          </cell>
          <cell r="I40" t="str">
            <v>BRUTO J.10 - NETTO J.10(kWh)</v>
          </cell>
          <cell r="J40" t="str">
            <v>BRUTO J.10 - NETTO J.10(%)</v>
          </cell>
          <cell r="K40" t="str">
            <v>BRUTO J.10 - JUAL J.10(kWh)</v>
          </cell>
          <cell r="L40" t="str">
            <v>BRUTO J.10 - JUAL J.10(%)</v>
          </cell>
          <cell r="M40" t="str">
            <v>PENJUALAN(kWh)</v>
          </cell>
          <cell r="N40" t="str">
            <v>KWH KIRIM(kWh)</v>
          </cell>
          <cell r="O40" t="str">
            <v>KWH TERIMA(kWh)</v>
          </cell>
          <cell r="P40" t="str">
            <v>KVARH KIRIM(kWh)</v>
          </cell>
          <cell r="Q40" t="str">
            <v>KVARH TERIMA(kWh)</v>
          </cell>
          <cell r="R40" t="str">
            <v>PS JUAL(kWh)</v>
          </cell>
          <cell r="S40" t="str">
            <v>PS MESIN(kWh)</v>
          </cell>
          <cell r="T40" t="str">
            <v>PS PIHAK LAIN(kWh)</v>
          </cell>
          <cell r="U40" t="str">
            <v>HSD(Ltr)</v>
          </cell>
          <cell r="V40" t="str">
            <v>MFO(Ltr)</v>
          </cell>
          <cell r="W40" t="str">
            <v>BBN(Ltr)</v>
          </cell>
          <cell r="X40" t="str">
            <v>BATU BARA(Kg)</v>
          </cell>
          <cell r="Y40" t="str">
            <v>GAS(mmBTU)</v>
          </cell>
          <cell r="Z40" t="str">
            <v>HSD(kCal/Ltr)</v>
          </cell>
          <cell r="AA40" t="str">
            <v>MFO(kCal/Ltr)</v>
          </cell>
          <cell r="AB40" t="str">
            <v>BBN(kCal/Ltr)</v>
          </cell>
          <cell r="AC40" t="str">
            <v>BATU BARA(kCal/Kg)</v>
          </cell>
          <cell r="AD40" t="str">
            <v>GAS (kCal/mmBTU)</v>
          </cell>
          <cell r="AE40" t="str">
            <v>SH Eqv</v>
          </cell>
          <cell r="AF40" t="str">
            <v>POH</v>
          </cell>
          <cell r="AG40" t="str">
            <v>MOH</v>
          </cell>
          <cell r="AH40" t="str">
            <v>SOH</v>
          </cell>
          <cell r="AI40" t="str">
            <v>FOH-L</v>
          </cell>
          <cell r="AJ40" t="str">
            <v>FOH-OMC</v>
          </cell>
          <cell r="AK40" t="str">
            <v>FOH-D</v>
          </cell>
          <cell r="AL40" t="str">
            <v>FOH-FM</v>
          </cell>
          <cell r="AM40" t="str">
            <v>STANDBYRSH</v>
          </cell>
          <cell r="AN40" t="str">
            <v>SEDIAAH</v>
          </cell>
          <cell r="AO40" t="str">
            <v>JUMLAHPERIODE</v>
          </cell>
          <cell r="AP40" t="str">
            <v>EFDH</v>
          </cell>
          <cell r="AQ40" t="str">
            <v>EPDH</v>
          </cell>
          <cell r="AR40" t="str">
            <v>EMDH</v>
          </cell>
          <cell r="AS40" t="str">
            <v>EDH</v>
          </cell>
          <cell r="AT40" t="str">
            <v>EFDHRS</v>
          </cell>
          <cell r="AU40" t="str">
            <v>EPDHRS</v>
          </cell>
          <cell r="AV40" t="str">
            <v>STARTHASIL(x)</v>
          </cell>
          <cell r="AW40" t="str">
            <v>STARTGAGAL(x)</v>
          </cell>
          <cell r="AX40" t="str">
            <v>FO-L(x)</v>
          </cell>
          <cell r="AY40" t="str">
            <v>FO-OMC(x)</v>
          </cell>
          <cell r="AZ40" t="str">
            <v>FO-D(x)</v>
          </cell>
          <cell r="BA40" t="str">
            <v>FO-FM(x)</v>
          </cell>
          <cell r="BB40" t="str">
            <v>EAFDTP(%)</v>
          </cell>
          <cell r="BC40" t="str">
            <v>EAFDMN(%)</v>
          </cell>
          <cell r="BD40" t="str">
            <v>POF(%)</v>
          </cell>
          <cell r="BE40" t="str">
            <v>MOF(%)</v>
          </cell>
          <cell r="BF40" t="str">
            <v>SOF(%)</v>
          </cell>
          <cell r="BG40" t="str">
            <v>FOF(%)</v>
          </cell>
          <cell r="BH40" t="str">
            <v>EFOR(%)</v>
          </cell>
          <cell r="BI40" t="str">
            <v>OAF(%)</v>
          </cell>
          <cell r="BJ40" t="str">
            <v>EDF(%)</v>
          </cell>
          <cell r="BK40" t="str">
            <v>SdOF(x)</v>
          </cell>
          <cell r="BL40" t="str">
            <v>SFF(%)</v>
          </cell>
          <cell r="BM40" t="str">
            <v>UCEF(%)</v>
          </cell>
          <cell r="BN40" t="str">
            <v>PS(%)</v>
          </cell>
          <cell r="BO40" t="str">
            <v>CF(%)</v>
          </cell>
          <cell r="BP40" t="str">
            <v>SF(%)</v>
          </cell>
          <cell r="BQ40" t="str">
            <v>LF(%)</v>
          </cell>
          <cell r="BR40" t="str">
            <v>EFFBRUTO(%)</v>
          </cell>
          <cell r="BS40" t="str">
            <v>EFFNETTO(%)</v>
          </cell>
          <cell r="BT40" t="str">
            <v>EFFSALE(%)</v>
          </cell>
          <cell r="BU40" t="str">
            <v>HRBRUTO(kCal/kWh)</v>
          </cell>
          <cell r="BV40" t="str">
            <v>HRNETTO(kCal/kWh)</v>
          </cell>
          <cell r="BW40" t="str">
            <v>HRSALE(kCal/kWh)</v>
          </cell>
          <cell r="BX40" t="str">
            <v>ROW</v>
          </cell>
        </row>
        <row r="41">
          <cell r="B41" t="str">
            <v>BALI</v>
          </cell>
          <cell r="C41">
            <v>23</v>
          </cell>
          <cell r="D41">
            <v>711.28</v>
          </cell>
          <cell r="E41">
            <v>654.45000000000005</v>
          </cell>
          <cell r="F41">
            <v>109863775.095</v>
          </cell>
          <cell r="G41">
            <v>108599541.095</v>
          </cell>
          <cell r="H41">
            <v>107595613.315</v>
          </cell>
          <cell r="I41">
            <v>2268161.7799999998</v>
          </cell>
          <cell r="J41">
            <v>2.06</v>
          </cell>
          <cell r="K41">
            <v>1824839.095</v>
          </cell>
          <cell r="L41">
            <v>1.66</v>
          </cell>
          <cell r="M41">
            <v>108038936</v>
          </cell>
          <cell r="N41">
            <v>108038936</v>
          </cell>
          <cell r="O41">
            <v>566248</v>
          </cell>
          <cell r="P41">
            <v>7460214</v>
          </cell>
          <cell r="Q41">
            <v>5057880</v>
          </cell>
          <cell r="R41">
            <v>0</v>
          </cell>
          <cell r="S41">
            <v>0</v>
          </cell>
          <cell r="T41">
            <v>0</v>
          </cell>
          <cell r="U41">
            <v>5461094</v>
          </cell>
          <cell r="V41">
            <v>2088514</v>
          </cell>
          <cell r="W41">
            <v>0</v>
          </cell>
          <cell r="X41">
            <v>0</v>
          </cell>
          <cell r="Y41">
            <v>792520.50600000005</v>
          </cell>
          <cell r="Z41">
            <v>9060</v>
          </cell>
          <cell r="AA41">
            <v>9700</v>
          </cell>
          <cell r="AB41">
            <v>0</v>
          </cell>
          <cell r="AC41">
            <v>0</v>
          </cell>
          <cell r="AD41">
            <v>252000</v>
          </cell>
          <cell r="AE41">
            <v>201.91</v>
          </cell>
          <cell r="AF41">
            <v>16.46</v>
          </cell>
          <cell r="AG41">
            <v>19.059999999999999</v>
          </cell>
          <cell r="AH41">
            <v>35.520000000000003</v>
          </cell>
          <cell r="AI41">
            <v>0.87</v>
          </cell>
          <cell r="AJ41">
            <v>22.41</v>
          </cell>
          <cell r="AK41">
            <v>7.74</v>
          </cell>
          <cell r="AL41">
            <v>0</v>
          </cell>
          <cell r="AM41">
            <v>497.96</v>
          </cell>
          <cell r="AN41">
            <v>699.87</v>
          </cell>
          <cell r="AO41">
            <v>744</v>
          </cell>
          <cell r="AP41">
            <v>2.4500000000000002</v>
          </cell>
          <cell r="AQ41">
            <v>0</v>
          </cell>
          <cell r="AR41">
            <v>0</v>
          </cell>
          <cell r="AS41">
            <v>2.4500000000000002</v>
          </cell>
          <cell r="AT41">
            <v>2.2000000000000002</v>
          </cell>
          <cell r="AU41">
            <v>0</v>
          </cell>
          <cell r="AV41">
            <v>382</v>
          </cell>
          <cell r="AW41">
            <v>6</v>
          </cell>
          <cell r="AX41">
            <v>1</v>
          </cell>
          <cell r="AY41">
            <v>7</v>
          </cell>
          <cell r="AZ41">
            <v>14</v>
          </cell>
          <cell r="BA41">
            <v>0</v>
          </cell>
          <cell r="BB41">
            <v>93.9</v>
          </cell>
          <cell r="BC41">
            <v>93.74</v>
          </cell>
          <cell r="BD41">
            <v>2.21</v>
          </cell>
          <cell r="BE41">
            <v>2.56</v>
          </cell>
          <cell r="BF41">
            <v>4.7699999999999996</v>
          </cell>
          <cell r="BG41">
            <v>1.1599999999999999</v>
          </cell>
          <cell r="BH41">
            <v>5.2</v>
          </cell>
          <cell r="BI41">
            <v>94.07</v>
          </cell>
          <cell r="BJ41">
            <v>0.33</v>
          </cell>
          <cell r="BK41">
            <v>0.17</v>
          </cell>
          <cell r="BL41">
            <v>1.55</v>
          </cell>
          <cell r="BM41">
            <v>0</v>
          </cell>
          <cell r="BN41">
            <v>1.66</v>
          </cell>
          <cell r="BO41">
            <v>22.19</v>
          </cell>
          <cell r="BP41">
            <v>27.14</v>
          </cell>
          <cell r="BQ41">
            <v>24.39</v>
          </cell>
          <cell r="BR41">
            <v>35.06</v>
          </cell>
          <cell r="BS41">
            <v>34.340000000000003</v>
          </cell>
          <cell r="BT41">
            <v>34.479999999999997</v>
          </cell>
          <cell r="BU41">
            <v>2452.5940000000001</v>
          </cell>
          <cell r="BV41">
            <v>2504.2959999999998</v>
          </cell>
          <cell r="BW41">
            <v>2494.02</v>
          </cell>
          <cell r="BX41">
            <v>1</v>
          </cell>
        </row>
        <row r="42">
          <cell r="B42" t="str">
            <v>GILIMANUK 01</v>
          </cell>
          <cell r="C42">
            <v>1</v>
          </cell>
          <cell r="D42">
            <v>133.80000000000001</v>
          </cell>
          <cell r="E42">
            <v>130.44</v>
          </cell>
          <cell r="F42">
            <v>11709655</v>
          </cell>
          <cell r="G42">
            <v>10849077</v>
          </cell>
          <cell r="H42">
            <v>11592295.23</v>
          </cell>
          <cell r="I42">
            <v>117359.77</v>
          </cell>
          <cell r="J42">
            <v>1</v>
          </cell>
          <cell r="K42">
            <v>13002</v>
          </cell>
          <cell r="L42">
            <v>0.11</v>
          </cell>
          <cell r="M42">
            <v>11696653</v>
          </cell>
          <cell r="N42">
            <v>11696653</v>
          </cell>
          <cell r="O42">
            <v>105503</v>
          </cell>
          <cell r="P42">
            <v>893149</v>
          </cell>
          <cell r="Q42">
            <v>189070</v>
          </cell>
          <cell r="R42">
            <v>0</v>
          </cell>
          <cell r="S42">
            <v>0</v>
          </cell>
          <cell r="T42">
            <v>0</v>
          </cell>
          <cell r="U42">
            <v>3797433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9060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112.57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631.42999999999995</v>
          </cell>
          <cell r="AN42">
            <v>744</v>
          </cell>
          <cell r="AO42">
            <v>744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6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100</v>
          </cell>
          <cell r="BC42">
            <v>100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100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0.11</v>
          </cell>
          <cell r="BO42">
            <v>12.05</v>
          </cell>
          <cell r="BP42">
            <v>15.13</v>
          </cell>
          <cell r="BQ42">
            <v>12.24</v>
          </cell>
          <cell r="BR42">
            <v>29.27</v>
          </cell>
          <cell r="BS42">
            <v>28.98</v>
          </cell>
          <cell r="BT42">
            <v>29.24</v>
          </cell>
          <cell r="BU42">
            <v>2938.152</v>
          </cell>
          <cell r="BV42">
            <v>2967.8969999999999</v>
          </cell>
          <cell r="BW42">
            <v>2941.4180000000001</v>
          </cell>
          <cell r="BX42">
            <v>28</v>
          </cell>
        </row>
        <row r="43">
          <cell r="B43" t="str">
            <v>GILIMANUK PLTG-M</v>
          </cell>
          <cell r="C43">
            <v>1</v>
          </cell>
          <cell r="D43">
            <v>133.80000000000001</v>
          </cell>
          <cell r="E43">
            <v>130.44</v>
          </cell>
          <cell r="F43">
            <v>11709655</v>
          </cell>
          <cell r="G43">
            <v>10849077</v>
          </cell>
          <cell r="H43">
            <v>11592295.23</v>
          </cell>
          <cell r="I43">
            <v>117359.77</v>
          </cell>
          <cell r="J43">
            <v>1</v>
          </cell>
          <cell r="K43">
            <v>13002</v>
          </cell>
          <cell r="L43">
            <v>0.11</v>
          </cell>
          <cell r="M43">
            <v>11696653</v>
          </cell>
          <cell r="N43">
            <v>11696653</v>
          </cell>
          <cell r="O43">
            <v>105503</v>
          </cell>
          <cell r="P43">
            <v>893149</v>
          </cell>
          <cell r="Q43">
            <v>189070</v>
          </cell>
          <cell r="R43">
            <v>0</v>
          </cell>
          <cell r="S43">
            <v>0</v>
          </cell>
          <cell r="T43">
            <v>0</v>
          </cell>
          <cell r="U43">
            <v>3797433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9060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112.57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631.42999999999995</v>
          </cell>
          <cell r="AN43">
            <v>744</v>
          </cell>
          <cell r="AO43">
            <v>744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6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100</v>
          </cell>
          <cell r="BC43">
            <v>100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100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0.11</v>
          </cell>
          <cell r="BO43">
            <v>12.05</v>
          </cell>
          <cell r="BP43">
            <v>15.13</v>
          </cell>
          <cell r="BQ43">
            <v>12.24</v>
          </cell>
          <cell r="BR43">
            <v>29.27</v>
          </cell>
          <cell r="BS43">
            <v>28.98</v>
          </cell>
          <cell r="BT43">
            <v>29.24</v>
          </cell>
          <cell r="BU43">
            <v>2938.152</v>
          </cell>
          <cell r="BV43">
            <v>2967.8969999999999</v>
          </cell>
          <cell r="BW43">
            <v>2941.4180000000001</v>
          </cell>
          <cell r="BX43">
            <v>27</v>
          </cell>
        </row>
        <row r="44">
          <cell r="B44" t="str">
            <v>PEMARON 01</v>
          </cell>
          <cell r="C44">
            <v>1</v>
          </cell>
          <cell r="D44">
            <v>48.8</v>
          </cell>
          <cell r="E44">
            <v>40</v>
          </cell>
          <cell r="F44">
            <v>0</v>
          </cell>
          <cell r="G44">
            <v>0</v>
          </cell>
          <cell r="H44">
            <v>-25854.36</v>
          </cell>
          <cell r="I44">
            <v>25854.36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72651</v>
          </cell>
          <cell r="P44">
            <v>0</v>
          </cell>
          <cell r="Q44">
            <v>348750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744</v>
          </cell>
          <cell r="AN44">
            <v>744</v>
          </cell>
          <cell r="AO44">
            <v>744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100</v>
          </cell>
          <cell r="BC44">
            <v>100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100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31</v>
          </cell>
        </row>
        <row r="45">
          <cell r="B45" t="str">
            <v>PEMARON 02</v>
          </cell>
          <cell r="C45">
            <v>1</v>
          </cell>
          <cell r="D45">
            <v>48.8</v>
          </cell>
          <cell r="E45">
            <v>40</v>
          </cell>
          <cell r="F45">
            <v>71959</v>
          </cell>
          <cell r="G45">
            <v>71959</v>
          </cell>
          <cell r="H45">
            <v>50354.99</v>
          </cell>
          <cell r="I45">
            <v>21604.01</v>
          </cell>
          <cell r="J45">
            <v>30.02</v>
          </cell>
          <cell r="K45">
            <v>1821</v>
          </cell>
          <cell r="L45">
            <v>2.5299999999999998</v>
          </cell>
          <cell r="M45">
            <v>70138</v>
          </cell>
          <cell r="N45">
            <v>70138</v>
          </cell>
          <cell r="O45">
            <v>60758</v>
          </cell>
          <cell r="P45">
            <v>3316</v>
          </cell>
          <cell r="Q45">
            <v>292807</v>
          </cell>
          <cell r="R45">
            <v>0</v>
          </cell>
          <cell r="S45">
            <v>0</v>
          </cell>
          <cell r="T45">
            <v>0</v>
          </cell>
          <cell r="U45">
            <v>29888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9060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2.1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741.9</v>
          </cell>
          <cell r="AN45">
            <v>744</v>
          </cell>
          <cell r="AO45">
            <v>744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1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100</v>
          </cell>
          <cell r="BC45">
            <v>100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100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2.5299999999999998</v>
          </cell>
          <cell r="BO45">
            <v>0.24</v>
          </cell>
          <cell r="BP45">
            <v>0.28000000000000003</v>
          </cell>
          <cell r="BQ45">
            <v>0.24</v>
          </cell>
          <cell r="BR45">
            <v>22.85</v>
          </cell>
          <cell r="BS45">
            <v>15.99</v>
          </cell>
          <cell r="BT45">
            <v>22.28</v>
          </cell>
          <cell r="BU45">
            <v>3763.05</v>
          </cell>
          <cell r="BV45">
            <v>5377.5259999999998</v>
          </cell>
          <cell r="BW45">
            <v>3860.75</v>
          </cell>
          <cell r="BX45">
            <v>32</v>
          </cell>
        </row>
        <row r="46">
          <cell r="B46" t="str">
            <v>PEMARON PLTG-M</v>
          </cell>
          <cell r="C46">
            <v>2</v>
          </cell>
          <cell r="D46">
            <v>97.6</v>
          </cell>
          <cell r="E46">
            <v>80</v>
          </cell>
          <cell r="F46">
            <v>71959</v>
          </cell>
          <cell r="G46">
            <v>71959</v>
          </cell>
          <cell r="H46">
            <v>24500.63</v>
          </cell>
          <cell r="I46">
            <v>47458.37</v>
          </cell>
          <cell r="J46">
            <v>65.95</v>
          </cell>
          <cell r="K46">
            <v>1821</v>
          </cell>
          <cell r="L46">
            <v>2.5299999999999998</v>
          </cell>
          <cell r="M46">
            <v>70138</v>
          </cell>
          <cell r="N46">
            <v>70138</v>
          </cell>
          <cell r="O46">
            <v>133409</v>
          </cell>
          <cell r="P46">
            <v>3316</v>
          </cell>
          <cell r="Q46">
            <v>641557</v>
          </cell>
          <cell r="R46">
            <v>0</v>
          </cell>
          <cell r="S46">
            <v>0</v>
          </cell>
          <cell r="T46">
            <v>0</v>
          </cell>
          <cell r="U46">
            <v>29888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9060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1.05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742.95</v>
          </cell>
          <cell r="AN46">
            <v>744</v>
          </cell>
          <cell r="AO46">
            <v>744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1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100</v>
          </cell>
          <cell r="BC46">
            <v>100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100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2.5299999999999998</v>
          </cell>
          <cell r="BO46">
            <v>0.12</v>
          </cell>
          <cell r="BP46">
            <v>0.14000000000000001</v>
          </cell>
          <cell r="BQ46">
            <v>0.24</v>
          </cell>
          <cell r="BR46">
            <v>22.85</v>
          </cell>
          <cell r="BS46">
            <v>7.78</v>
          </cell>
          <cell r="BT46">
            <v>22.28</v>
          </cell>
          <cell r="BU46">
            <v>3763.05</v>
          </cell>
          <cell r="BV46">
            <v>11052.175999999999</v>
          </cell>
          <cell r="BW46">
            <v>3860.75</v>
          </cell>
          <cell r="BX46">
            <v>30</v>
          </cell>
        </row>
        <row r="47">
          <cell r="B47" t="str">
            <v>PESANGGARAN 01</v>
          </cell>
          <cell r="C47">
            <v>1</v>
          </cell>
          <cell r="D47">
            <v>21.35</v>
          </cell>
          <cell r="E47">
            <v>17.649999999999999</v>
          </cell>
          <cell r="F47">
            <v>0</v>
          </cell>
          <cell r="G47">
            <v>0</v>
          </cell>
          <cell r="H47">
            <v>-14121.04</v>
          </cell>
          <cell r="I47">
            <v>14121.04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28987</v>
          </cell>
          <cell r="P47">
            <v>0</v>
          </cell>
          <cell r="Q47">
            <v>60535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739.25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739.25</v>
          </cell>
          <cell r="AK47">
            <v>4.75</v>
          </cell>
          <cell r="AL47">
            <v>0</v>
          </cell>
          <cell r="AM47">
            <v>0</v>
          </cell>
          <cell r="AN47">
            <v>739.25</v>
          </cell>
          <cell r="AO47">
            <v>744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1</v>
          </cell>
          <cell r="AZ47">
            <v>1</v>
          </cell>
          <cell r="BA47">
            <v>0</v>
          </cell>
          <cell r="BB47">
            <v>99.36</v>
          </cell>
          <cell r="BC47">
            <v>99.36</v>
          </cell>
          <cell r="BD47">
            <v>0</v>
          </cell>
          <cell r="BE47">
            <v>0</v>
          </cell>
          <cell r="BF47">
            <v>0</v>
          </cell>
          <cell r="BG47">
            <v>0.64</v>
          </cell>
          <cell r="BH47">
            <v>0.64</v>
          </cell>
          <cell r="BI47">
            <v>99.36</v>
          </cell>
          <cell r="BJ47">
            <v>0</v>
          </cell>
          <cell r="BK47">
            <v>1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99.36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4</v>
          </cell>
        </row>
        <row r="48">
          <cell r="B48" t="str">
            <v>PESANGGARAN 02</v>
          </cell>
          <cell r="C48">
            <v>1</v>
          </cell>
          <cell r="D48">
            <v>20.100000000000001</v>
          </cell>
          <cell r="E48">
            <v>18.3</v>
          </cell>
          <cell r="F48">
            <v>866822.35</v>
          </cell>
          <cell r="G48">
            <v>866822.35</v>
          </cell>
          <cell r="H48">
            <v>840191.36</v>
          </cell>
          <cell r="I48">
            <v>26630.99</v>
          </cell>
          <cell r="J48">
            <v>3.07</v>
          </cell>
          <cell r="K48">
            <v>2218.35</v>
          </cell>
          <cell r="L48">
            <v>0.26</v>
          </cell>
          <cell r="M48">
            <v>864604</v>
          </cell>
          <cell r="N48">
            <v>864604</v>
          </cell>
          <cell r="O48">
            <v>13160</v>
          </cell>
          <cell r="P48">
            <v>143326</v>
          </cell>
          <cell r="Q48">
            <v>30300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25473.107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252000</v>
          </cell>
          <cell r="AE48">
            <v>62.32</v>
          </cell>
          <cell r="AF48">
            <v>0</v>
          </cell>
          <cell r="AG48">
            <v>54.03</v>
          </cell>
          <cell r="AH48">
            <v>54.03</v>
          </cell>
          <cell r="AI48">
            <v>31.1</v>
          </cell>
          <cell r="AJ48">
            <v>0</v>
          </cell>
          <cell r="AK48">
            <v>241.7</v>
          </cell>
          <cell r="AL48">
            <v>0</v>
          </cell>
          <cell r="AM48">
            <v>354.85</v>
          </cell>
          <cell r="AN48">
            <v>417.17</v>
          </cell>
          <cell r="AO48">
            <v>744</v>
          </cell>
          <cell r="AP48">
            <v>39.96</v>
          </cell>
          <cell r="AQ48">
            <v>0</v>
          </cell>
          <cell r="AR48">
            <v>0</v>
          </cell>
          <cell r="AS48">
            <v>39.96</v>
          </cell>
          <cell r="AT48">
            <v>33.79</v>
          </cell>
          <cell r="AU48">
            <v>0</v>
          </cell>
          <cell r="AV48">
            <v>10</v>
          </cell>
          <cell r="AW48">
            <v>0</v>
          </cell>
          <cell r="AX48">
            <v>1</v>
          </cell>
          <cell r="AY48">
            <v>0</v>
          </cell>
          <cell r="AZ48">
            <v>1</v>
          </cell>
          <cell r="BA48">
            <v>0</v>
          </cell>
          <cell r="BB48">
            <v>56.07</v>
          </cell>
          <cell r="BC48">
            <v>50.7</v>
          </cell>
          <cell r="BD48">
            <v>0</v>
          </cell>
          <cell r="BE48">
            <v>7.26</v>
          </cell>
          <cell r="BF48">
            <v>7.26</v>
          </cell>
          <cell r="BG48">
            <v>36.67</v>
          </cell>
          <cell r="BH48">
            <v>84.78</v>
          </cell>
          <cell r="BI48">
            <v>56.07</v>
          </cell>
          <cell r="BJ48">
            <v>5.37</v>
          </cell>
          <cell r="BK48">
            <v>0</v>
          </cell>
          <cell r="BL48">
            <v>0</v>
          </cell>
          <cell r="BM48">
            <v>0</v>
          </cell>
          <cell r="BN48">
            <v>0.26</v>
          </cell>
          <cell r="BO48">
            <v>6.35</v>
          </cell>
          <cell r="BP48">
            <v>8.3800000000000008</v>
          </cell>
          <cell r="BQ48">
            <v>7.09</v>
          </cell>
          <cell r="BR48">
            <v>11.61</v>
          </cell>
          <cell r="BS48">
            <v>11.26</v>
          </cell>
          <cell r="BT48">
            <v>11.58</v>
          </cell>
          <cell r="BU48">
            <v>7405.4650000000001</v>
          </cell>
          <cell r="BV48">
            <v>7640.192</v>
          </cell>
          <cell r="BW48">
            <v>7424.4660000000003</v>
          </cell>
          <cell r="BX48">
            <v>5</v>
          </cell>
        </row>
        <row r="49">
          <cell r="B49" t="str">
            <v>PESANGGARAN 03</v>
          </cell>
          <cell r="C49">
            <v>1</v>
          </cell>
          <cell r="D49">
            <v>42</v>
          </cell>
          <cell r="E49">
            <v>39.5</v>
          </cell>
          <cell r="F49">
            <v>537986</v>
          </cell>
          <cell r="G49">
            <v>537986</v>
          </cell>
          <cell r="H49">
            <v>484276.03</v>
          </cell>
          <cell r="I49">
            <v>53709.97</v>
          </cell>
          <cell r="J49">
            <v>9.98</v>
          </cell>
          <cell r="K49">
            <v>10481</v>
          </cell>
          <cell r="L49">
            <v>1.95</v>
          </cell>
          <cell r="M49">
            <v>527505</v>
          </cell>
          <cell r="N49">
            <v>527505</v>
          </cell>
          <cell r="O49">
            <v>64606</v>
          </cell>
          <cell r="P49">
            <v>453</v>
          </cell>
          <cell r="Q49">
            <v>190740</v>
          </cell>
          <cell r="R49">
            <v>0</v>
          </cell>
          <cell r="S49">
            <v>0</v>
          </cell>
          <cell r="T49">
            <v>0</v>
          </cell>
          <cell r="U49">
            <v>234139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9060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28.72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8.25</v>
          </cell>
          <cell r="AK49">
            <v>0.27</v>
          </cell>
          <cell r="AL49">
            <v>0</v>
          </cell>
          <cell r="AM49">
            <v>715.02</v>
          </cell>
          <cell r="AN49">
            <v>743.73</v>
          </cell>
          <cell r="AO49">
            <v>744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6</v>
          </cell>
          <cell r="AW49">
            <v>1</v>
          </cell>
          <cell r="AX49">
            <v>0</v>
          </cell>
          <cell r="AY49">
            <v>1</v>
          </cell>
          <cell r="AZ49">
            <v>1</v>
          </cell>
          <cell r="BA49">
            <v>0</v>
          </cell>
          <cell r="BB49">
            <v>99.96</v>
          </cell>
          <cell r="BC49">
            <v>99.96</v>
          </cell>
          <cell r="BD49">
            <v>0</v>
          </cell>
          <cell r="BE49">
            <v>0</v>
          </cell>
          <cell r="BF49">
            <v>0</v>
          </cell>
          <cell r="BG49">
            <v>0.04</v>
          </cell>
          <cell r="BH49">
            <v>0.92</v>
          </cell>
          <cell r="BI49">
            <v>99.96</v>
          </cell>
          <cell r="BJ49">
            <v>0</v>
          </cell>
          <cell r="BK49">
            <v>0</v>
          </cell>
          <cell r="BL49">
            <v>14.29</v>
          </cell>
          <cell r="BM49">
            <v>0</v>
          </cell>
          <cell r="BN49">
            <v>1.95</v>
          </cell>
          <cell r="BO49">
            <v>1.79</v>
          </cell>
          <cell r="BP49">
            <v>3.86</v>
          </cell>
          <cell r="BQ49">
            <v>1.94</v>
          </cell>
          <cell r="BR49">
            <v>21.81</v>
          </cell>
          <cell r="BS49">
            <v>19.63</v>
          </cell>
          <cell r="BT49">
            <v>21.39</v>
          </cell>
          <cell r="BU49">
            <v>3943.038</v>
          </cell>
          <cell r="BV49">
            <v>4380.3519999999999</v>
          </cell>
          <cell r="BW49">
            <v>4021.3820000000001</v>
          </cell>
          <cell r="BX49">
            <v>6</v>
          </cell>
        </row>
        <row r="50">
          <cell r="B50" t="str">
            <v>PESANGGARAN 04</v>
          </cell>
          <cell r="C50">
            <v>1</v>
          </cell>
          <cell r="D50">
            <v>42</v>
          </cell>
          <cell r="E50">
            <v>36.15</v>
          </cell>
          <cell r="F50">
            <v>2132818</v>
          </cell>
          <cell r="G50">
            <v>2132818</v>
          </cell>
          <cell r="H50">
            <v>2057702.68</v>
          </cell>
          <cell r="I50">
            <v>75115.320000000007</v>
          </cell>
          <cell r="J50">
            <v>3.52</v>
          </cell>
          <cell r="K50">
            <v>100685</v>
          </cell>
          <cell r="L50">
            <v>4.72</v>
          </cell>
          <cell r="M50">
            <v>2032133</v>
          </cell>
          <cell r="N50">
            <v>2032133</v>
          </cell>
          <cell r="O50">
            <v>76913</v>
          </cell>
          <cell r="P50">
            <v>17546</v>
          </cell>
          <cell r="Q50">
            <v>272342</v>
          </cell>
          <cell r="R50">
            <v>0</v>
          </cell>
          <cell r="S50">
            <v>0</v>
          </cell>
          <cell r="T50">
            <v>0</v>
          </cell>
          <cell r="U50">
            <v>902059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9060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86.58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8.3000000000000007</v>
          </cell>
          <cell r="AK50">
            <v>0.5</v>
          </cell>
          <cell r="AL50">
            <v>0</v>
          </cell>
          <cell r="AM50">
            <v>656.92</v>
          </cell>
          <cell r="AN50">
            <v>743.5</v>
          </cell>
          <cell r="AO50">
            <v>744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12</v>
          </cell>
          <cell r="AW50">
            <v>2</v>
          </cell>
          <cell r="AX50">
            <v>0</v>
          </cell>
          <cell r="AY50">
            <v>1</v>
          </cell>
          <cell r="AZ50">
            <v>2</v>
          </cell>
          <cell r="BA50">
            <v>0</v>
          </cell>
          <cell r="BB50">
            <v>99.93</v>
          </cell>
          <cell r="BC50">
            <v>99.93</v>
          </cell>
          <cell r="BD50">
            <v>0</v>
          </cell>
          <cell r="BE50">
            <v>0</v>
          </cell>
          <cell r="BF50">
            <v>0</v>
          </cell>
          <cell r="BG50">
            <v>7.0000000000000007E-2</v>
          </cell>
          <cell r="BH50">
            <v>0.56999999999999995</v>
          </cell>
          <cell r="BI50">
            <v>99.93</v>
          </cell>
          <cell r="BJ50">
            <v>0</v>
          </cell>
          <cell r="BK50">
            <v>0</v>
          </cell>
          <cell r="BL50">
            <v>14.29</v>
          </cell>
          <cell r="BM50">
            <v>0</v>
          </cell>
          <cell r="BN50">
            <v>4.72</v>
          </cell>
          <cell r="BO50">
            <v>7.56</v>
          </cell>
          <cell r="BP50">
            <v>11.64</v>
          </cell>
          <cell r="BQ50">
            <v>7.53</v>
          </cell>
          <cell r="BR50">
            <v>22.44</v>
          </cell>
          <cell r="BS50">
            <v>21.65</v>
          </cell>
          <cell r="BT50">
            <v>21.38</v>
          </cell>
          <cell r="BU50">
            <v>3831.857</v>
          </cell>
          <cell r="BV50">
            <v>3971.7370000000001</v>
          </cell>
          <cell r="BW50">
            <v>4021.712</v>
          </cell>
          <cell r="BX50">
            <v>7</v>
          </cell>
        </row>
        <row r="51">
          <cell r="B51" t="str">
            <v>PESANGGARAN 05</v>
          </cell>
          <cell r="C51">
            <v>1</v>
          </cell>
          <cell r="D51">
            <v>100.75</v>
          </cell>
          <cell r="E51">
            <v>100</v>
          </cell>
          <cell r="F51">
            <v>948254</v>
          </cell>
          <cell r="G51">
            <v>843097</v>
          </cell>
          <cell r="H51">
            <v>701177.2</v>
          </cell>
          <cell r="I51">
            <v>247076.8</v>
          </cell>
          <cell r="J51">
            <v>26.06</v>
          </cell>
          <cell r="K51">
            <v>8759</v>
          </cell>
          <cell r="L51">
            <v>0.92</v>
          </cell>
          <cell r="M51">
            <v>939495</v>
          </cell>
          <cell r="N51">
            <v>939495</v>
          </cell>
          <cell r="O51">
            <v>0</v>
          </cell>
          <cell r="P51">
            <v>43005</v>
          </cell>
          <cell r="Q51">
            <v>25324</v>
          </cell>
          <cell r="R51">
            <v>0</v>
          </cell>
          <cell r="S51">
            <v>0</v>
          </cell>
          <cell r="T51">
            <v>0</v>
          </cell>
          <cell r="U51">
            <v>317528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9060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16.98</v>
          </cell>
          <cell r="AF51">
            <v>0</v>
          </cell>
          <cell r="AG51">
            <v>109.25</v>
          </cell>
          <cell r="AH51">
            <v>109.25</v>
          </cell>
          <cell r="AI51">
            <v>0</v>
          </cell>
          <cell r="AJ51">
            <v>6.25</v>
          </cell>
          <cell r="AK51">
            <v>0</v>
          </cell>
          <cell r="AL51">
            <v>0</v>
          </cell>
          <cell r="AM51">
            <v>617.77</v>
          </cell>
          <cell r="AN51">
            <v>634.75</v>
          </cell>
          <cell r="AO51">
            <v>744</v>
          </cell>
          <cell r="AP51">
            <v>8.6999999999999993</v>
          </cell>
          <cell r="AQ51">
            <v>0</v>
          </cell>
          <cell r="AR51">
            <v>0</v>
          </cell>
          <cell r="AS51">
            <v>8.6999999999999993</v>
          </cell>
          <cell r="AT51">
            <v>8.2100000000000009</v>
          </cell>
          <cell r="AU51">
            <v>0</v>
          </cell>
          <cell r="AV51">
            <v>2</v>
          </cell>
          <cell r="AW51">
            <v>0</v>
          </cell>
          <cell r="AX51">
            <v>0</v>
          </cell>
          <cell r="AY51">
            <v>1</v>
          </cell>
          <cell r="AZ51">
            <v>0</v>
          </cell>
          <cell r="BA51">
            <v>0</v>
          </cell>
          <cell r="BB51">
            <v>84.14</v>
          </cell>
          <cell r="BC51">
            <v>84.15</v>
          </cell>
          <cell r="BD51">
            <v>0</v>
          </cell>
          <cell r="BE51">
            <v>14.68</v>
          </cell>
          <cell r="BF51">
            <v>14.68</v>
          </cell>
          <cell r="BG51">
            <v>0</v>
          </cell>
          <cell r="BH51">
            <v>34.53</v>
          </cell>
          <cell r="BI51">
            <v>85.32</v>
          </cell>
          <cell r="BJ51">
            <v>1.17</v>
          </cell>
          <cell r="BK51">
            <v>0</v>
          </cell>
          <cell r="BL51">
            <v>0</v>
          </cell>
          <cell r="BM51">
            <v>0</v>
          </cell>
          <cell r="BN51">
            <v>0.92</v>
          </cell>
          <cell r="BO51">
            <v>1.26</v>
          </cell>
          <cell r="BP51">
            <v>2.2799999999999998</v>
          </cell>
          <cell r="BQ51">
            <v>1.31</v>
          </cell>
          <cell r="BR51">
            <v>28.35</v>
          </cell>
          <cell r="BS51">
            <v>20.96</v>
          </cell>
          <cell r="BT51">
            <v>28.09</v>
          </cell>
          <cell r="BU51">
            <v>3033.79</v>
          </cell>
          <cell r="BV51">
            <v>4102.82</v>
          </cell>
          <cell r="BW51">
            <v>3062.0740000000001</v>
          </cell>
          <cell r="BX51">
            <v>8</v>
          </cell>
        </row>
        <row r="52">
          <cell r="B52" t="str">
            <v>PESANGGARAN 1.1</v>
          </cell>
          <cell r="C52">
            <v>1</v>
          </cell>
          <cell r="D52">
            <v>16.64</v>
          </cell>
          <cell r="E52">
            <v>15.2</v>
          </cell>
          <cell r="F52">
            <v>10980202</v>
          </cell>
          <cell r="G52">
            <v>10980200</v>
          </cell>
          <cell r="H52">
            <v>10774035.84</v>
          </cell>
          <cell r="I52">
            <v>206166.16</v>
          </cell>
          <cell r="J52">
            <v>1.88</v>
          </cell>
          <cell r="K52">
            <v>259147</v>
          </cell>
          <cell r="L52">
            <v>2.36</v>
          </cell>
          <cell r="M52">
            <v>10721055</v>
          </cell>
          <cell r="N52">
            <v>10721055</v>
          </cell>
          <cell r="O52">
            <v>0</v>
          </cell>
          <cell r="P52">
            <v>775694</v>
          </cell>
          <cell r="Q52">
            <v>460118</v>
          </cell>
          <cell r="R52">
            <v>0</v>
          </cell>
          <cell r="S52">
            <v>0</v>
          </cell>
          <cell r="T52">
            <v>0</v>
          </cell>
          <cell r="U52">
            <v>9907</v>
          </cell>
          <cell r="V52">
            <v>0</v>
          </cell>
          <cell r="W52">
            <v>0</v>
          </cell>
          <cell r="X52">
            <v>0</v>
          </cell>
          <cell r="Y52">
            <v>100672.95600000001</v>
          </cell>
          <cell r="Z52">
            <v>9060</v>
          </cell>
          <cell r="AA52">
            <v>0</v>
          </cell>
          <cell r="AB52">
            <v>0</v>
          </cell>
          <cell r="AC52">
            <v>0</v>
          </cell>
          <cell r="AD52">
            <v>252000</v>
          </cell>
          <cell r="AE52">
            <v>733.25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10.75</v>
          </cell>
          <cell r="AN52">
            <v>744</v>
          </cell>
          <cell r="AO52">
            <v>744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1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100</v>
          </cell>
          <cell r="BC52">
            <v>100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100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2.36</v>
          </cell>
          <cell r="BO52">
            <v>94.8</v>
          </cell>
          <cell r="BP52">
            <v>98.56</v>
          </cell>
          <cell r="BQ52">
            <v>90.01</v>
          </cell>
          <cell r="BR52">
            <v>37.090000000000003</v>
          </cell>
          <cell r="BS52">
            <v>36.39</v>
          </cell>
          <cell r="BT52">
            <v>36.22</v>
          </cell>
          <cell r="BU52">
            <v>2318.6590000000001</v>
          </cell>
          <cell r="BV52">
            <v>2363.027</v>
          </cell>
          <cell r="BW52">
            <v>2374.7049999999999</v>
          </cell>
          <cell r="BX52">
            <v>11</v>
          </cell>
        </row>
        <row r="53">
          <cell r="B53" t="str">
            <v>PESANGGARAN 1.2</v>
          </cell>
          <cell r="C53">
            <v>1</v>
          </cell>
          <cell r="D53">
            <v>16.64</v>
          </cell>
          <cell r="E53">
            <v>15.2</v>
          </cell>
          <cell r="F53">
            <v>7234340</v>
          </cell>
          <cell r="G53">
            <v>7187190</v>
          </cell>
          <cell r="H53">
            <v>7096488.8300000001</v>
          </cell>
          <cell r="I53">
            <v>137851.17000000001</v>
          </cell>
          <cell r="J53">
            <v>1.91</v>
          </cell>
          <cell r="K53">
            <v>167810</v>
          </cell>
          <cell r="L53">
            <v>2.3199999999999998</v>
          </cell>
          <cell r="M53">
            <v>7066530</v>
          </cell>
          <cell r="N53">
            <v>7066530</v>
          </cell>
          <cell r="O53">
            <v>0</v>
          </cell>
          <cell r="P53">
            <v>516865</v>
          </cell>
          <cell r="Q53">
            <v>309751</v>
          </cell>
          <cell r="R53">
            <v>0</v>
          </cell>
          <cell r="S53">
            <v>0</v>
          </cell>
          <cell r="T53">
            <v>0</v>
          </cell>
          <cell r="U53">
            <v>13152</v>
          </cell>
          <cell r="V53">
            <v>0</v>
          </cell>
          <cell r="W53">
            <v>0</v>
          </cell>
          <cell r="X53">
            <v>0</v>
          </cell>
          <cell r="Y53">
            <v>65360.222000000002</v>
          </cell>
          <cell r="Z53">
            <v>9060</v>
          </cell>
          <cell r="AA53">
            <v>0</v>
          </cell>
          <cell r="AB53">
            <v>0</v>
          </cell>
          <cell r="AC53">
            <v>0</v>
          </cell>
          <cell r="AD53">
            <v>252000</v>
          </cell>
          <cell r="AE53">
            <v>480.8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263.2</v>
          </cell>
          <cell r="AN53">
            <v>744</v>
          </cell>
          <cell r="AO53">
            <v>744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29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100</v>
          </cell>
          <cell r="BC53">
            <v>100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100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2.3199999999999998</v>
          </cell>
          <cell r="BO53">
            <v>62.49</v>
          </cell>
          <cell r="BP53">
            <v>64.62</v>
          </cell>
          <cell r="BQ53">
            <v>58.99</v>
          </cell>
          <cell r="BR53">
            <v>37.5</v>
          </cell>
          <cell r="BS53">
            <v>36.79</v>
          </cell>
          <cell r="BT53">
            <v>36.630000000000003</v>
          </cell>
          <cell r="BU53">
            <v>2293.2199999999998</v>
          </cell>
          <cell r="BV53">
            <v>2337.7660000000001</v>
          </cell>
          <cell r="BW53">
            <v>2347.6770000000001</v>
          </cell>
          <cell r="BX53">
            <v>12</v>
          </cell>
        </row>
        <row r="54">
          <cell r="B54" t="str">
            <v>PESANGGARAN 1.3</v>
          </cell>
          <cell r="C54">
            <v>1</v>
          </cell>
          <cell r="D54">
            <v>16.64</v>
          </cell>
          <cell r="E54">
            <v>15.2</v>
          </cell>
          <cell r="F54">
            <v>5109083</v>
          </cell>
          <cell r="G54">
            <v>5109990</v>
          </cell>
          <cell r="H54">
            <v>4993687.82</v>
          </cell>
          <cell r="I54">
            <v>115395.18</v>
          </cell>
          <cell r="J54">
            <v>2.2599999999999998</v>
          </cell>
          <cell r="K54">
            <v>115622</v>
          </cell>
          <cell r="L54">
            <v>2.2599999999999998</v>
          </cell>
          <cell r="M54">
            <v>4993461</v>
          </cell>
          <cell r="N54">
            <v>4993461</v>
          </cell>
          <cell r="O54">
            <v>0</v>
          </cell>
          <cell r="P54">
            <v>367287</v>
          </cell>
          <cell r="Q54">
            <v>258148</v>
          </cell>
          <cell r="R54">
            <v>0</v>
          </cell>
          <cell r="S54">
            <v>0</v>
          </cell>
          <cell r="T54">
            <v>0</v>
          </cell>
          <cell r="U54">
            <v>12004</v>
          </cell>
          <cell r="V54">
            <v>0</v>
          </cell>
          <cell r="W54">
            <v>0</v>
          </cell>
          <cell r="X54">
            <v>0</v>
          </cell>
          <cell r="Y54">
            <v>47192.705000000002</v>
          </cell>
          <cell r="Z54">
            <v>9060</v>
          </cell>
          <cell r="AA54">
            <v>0</v>
          </cell>
          <cell r="AB54">
            <v>0</v>
          </cell>
          <cell r="AC54">
            <v>0</v>
          </cell>
          <cell r="AD54">
            <v>252000</v>
          </cell>
          <cell r="AE54">
            <v>347.35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0.52</v>
          </cell>
          <cell r="AL54">
            <v>0</v>
          </cell>
          <cell r="AM54">
            <v>396.13</v>
          </cell>
          <cell r="AN54">
            <v>743.48</v>
          </cell>
          <cell r="AO54">
            <v>744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37</v>
          </cell>
          <cell r="AW54">
            <v>1</v>
          </cell>
          <cell r="AX54">
            <v>0</v>
          </cell>
          <cell r="AY54">
            <v>0</v>
          </cell>
          <cell r="AZ54">
            <v>1</v>
          </cell>
          <cell r="BA54">
            <v>0</v>
          </cell>
          <cell r="BB54">
            <v>99.93</v>
          </cell>
          <cell r="BC54">
            <v>99.93</v>
          </cell>
          <cell r="BD54">
            <v>0</v>
          </cell>
          <cell r="BE54">
            <v>0</v>
          </cell>
          <cell r="BF54">
            <v>0</v>
          </cell>
          <cell r="BG54">
            <v>7.0000000000000007E-2</v>
          </cell>
          <cell r="BH54">
            <v>0.15</v>
          </cell>
          <cell r="BI54">
            <v>99.93</v>
          </cell>
          <cell r="BJ54">
            <v>0</v>
          </cell>
          <cell r="BK54">
            <v>0</v>
          </cell>
          <cell r="BL54">
            <v>2.63</v>
          </cell>
          <cell r="BM54">
            <v>0</v>
          </cell>
          <cell r="BN54">
            <v>2.2599999999999998</v>
          </cell>
          <cell r="BO54">
            <v>44.16</v>
          </cell>
          <cell r="BP54">
            <v>46.69</v>
          </cell>
          <cell r="BQ54">
            <v>41.92</v>
          </cell>
          <cell r="BR54">
            <v>36.61</v>
          </cell>
          <cell r="BS54">
            <v>35.78</v>
          </cell>
          <cell r="BT54">
            <v>35.78</v>
          </cell>
          <cell r="BU54">
            <v>2349.0160000000001</v>
          </cell>
          <cell r="BV54">
            <v>2403.2979999999998</v>
          </cell>
          <cell r="BW54">
            <v>2403.4070000000002</v>
          </cell>
          <cell r="BX54">
            <v>13</v>
          </cell>
        </row>
        <row r="55">
          <cell r="B55" t="str">
            <v>PESANGGARAN 2.4</v>
          </cell>
          <cell r="C55">
            <v>1</v>
          </cell>
          <cell r="D55">
            <v>16.64</v>
          </cell>
          <cell r="E55">
            <v>15.2</v>
          </cell>
          <cell r="F55">
            <v>9600760</v>
          </cell>
          <cell r="G55">
            <v>9447600</v>
          </cell>
          <cell r="H55">
            <v>9482314.5500000007</v>
          </cell>
          <cell r="I55">
            <v>118445.45</v>
          </cell>
          <cell r="J55">
            <v>1.23</v>
          </cell>
          <cell r="K55">
            <v>104879</v>
          </cell>
          <cell r="L55">
            <v>1.0900000000000001</v>
          </cell>
          <cell r="M55">
            <v>9495881</v>
          </cell>
          <cell r="N55">
            <v>9495881</v>
          </cell>
          <cell r="O55">
            <v>4009</v>
          </cell>
          <cell r="P55">
            <v>732231</v>
          </cell>
          <cell r="Q55">
            <v>367626</v>
          </cell>
          <cell r="R55">
            <v>0</v>
          </cell>
          <cell r="S55">
            <v>0</v>
          </cell>
          <cell r="T55">
            <v>0</v>
          </cell>
          <cell r="U55">
            <v>11817</v>
          </cell>
          <cell r="V55">
            <v>0</v>
          </cell>
          <cell r="W55">
            <v>0</v>
          </cell>
          <cell r="X55">
            <v>0</v>
          </cell>
          <cell r="Y55">
            <v>88460.357999999993</v>
          </cell>
          <cell r="Z55">
            <v>9060</v>
          </cell>
          <cell r="AA55">
            <v>0</v>
          </cell>
          <cell r="AB55">
            <v>0</v>
          </cell>
          <cell r="AC55">
            <v>0</v>
          </cell>
          <cell r="AD55">
            <v>252000</v>
          </cell>
          <cell r="AE55">
            <v>624.23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24.48</v>
          </cell>
          <cell r="AL55">
            <v>0</v>
          </cell>
          <cell r="AM55">
            <v>95.28</v>
          </cell>
          <cell r="AN55">
            <v>719.52</v>
          </cell>
          <cell r="AO55">
            <v>744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9</v>
          </cell>
          <cell r="AW55">
            <v>1</v>
          </cell>
          <cell r="AX55">
            <v>0</v>
          </cell>
          <cell r="AY55">
            <v>0</v>
          </cell>
          <cell r="AZ55">
            <v>2</v>
          </cell>
          <cell r="BA55">
            <v>0</v>
          </cell>
          <cell r="BB55">
            <v>96.71</v>
          </cell>
          <cell r="BC55">
            <v>96.71</v>
          </cell>
          <cell r="BD55">
            <v>0</v>
          </cell>
          <cell r="BE55">
            <v>0</v>
          </cell>
          <cell r="BF55">
            <v>0</v>
          </cell>
          <cell r="BG55">
            <v>3.29</v>
          </cell>
          <cell r="BH55">
            <v>3.77</v>
          </cell>
          <cell r="BI55">
            <v>96.71</v>
          </cell>
          <cell r="BJ55">
            <v>0</v>
          </cell>
          <cell r="BK55">
            <v>0</v>
          </cell>
          <cell r="BL55">
            <v>10</v>
          </cell>
          <cell r="BM55">
            <v>0</v>
          </cell>
          <cell r="BN55">
            <v>1.0900000000000001</v>
          </cell>
          <cell r="BO55">
            <v>83.97</v>
          </cell>
          <cell r="BP55">
            <v>83.9</v>
          </cell>
          <cell r="BQ55">
            <v>79.72</v>
          </cell>
          <cell r="BR55">
            <v>36.86</v>
          </cell>
          <cell r="BS55">
            <v>36.409999999999997</v>
          </cell>
          <cell r="BT55">
            <v>36.46</v>
          </cell>
          <cell r="BU55">
            <v>2333.0520000000001</v>
          </cell>
          <cell r="BV55">
            <v>2362.1950000000002</v>
          </cell>
          <cell r="BW55">
            <v>2358.8200000000002</v>
          </cell>
          <cell r="BX55">
            <v>15</v>
          </cell>
        </row>
        <row r="56">
          <cell r="B56" t="str">
            <v>PESANGGARAN 2.5</v>
          </cell>
          <cell r="C56">
            <v>1</v>
          </cell>
          <cell r="D56">
            <v>16.64</v>
          </cell>
          <cell r="E56">
            <v>15.2</v>
          </cell>
          <cell r="F56">
            <v>7489334</v>
          </cell>
          <cell r="G56">
            <v>7480310</v>
          </cell>
          <cell r="H56">
            <v>7396723.9100000001</v>
          </cell>
          <cell r="I56">
            <v>92610.09</v>
          </cell>
          <cell r="J56">
            <v>1.24</v>
          </cell>
          <cell r="K56">
            <v>99865</v>
          </cell>
          <cell r="L56">
            <v>1.33</v>
          </cell>
          <cell r="M56">
            <v>7389469</v>
          </cell>
          <cell r="N56">
            <v>7389469</v>
          </cell>
          <cell r="O56">
            <v>4748</v>
          </cell>
          <cell r="P56">
            <v>578868</v>
          </cell>
          <cell r="Q56">
            <v>277940</v>
          </cell>
          <cell r="R56">
            <v>0</v>
          </cell>
          <cell r="S56">
            <v>0</v>
          </cell>
          <cell r="T56">
            <v>0</v>
          </cell>
          <cell r="U56">
            <v>11880</v>
          </cell>
          <cell r="V56">
            <v>0</v>
          </cell>
          <cell r="W56">
            <v>0</v>
          </cell>
          <cell r="X56">
            <v>0</v>
          </cell>
          <cell r="Y56">
            <v>69560.173999999999</v>
          </cell>
          <cell r="Z56">
            <v>9060</v>
          </cell>
          <cell r="AA56">
            <v>0</v>
          </cell>
          <cell r="AB56">
            <v>0</v>
          </cell>
          <cell r="AC56">
            <v>0</v>
          </cell>
          <cell r="AD56">
            <v>252000</v>
          </cell>
          <cell r="AE56">
            <v>500.72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243.28</v>
          </cell>
          <cell r="AN56">
            <v>744</v>
          </cell>
          <cell r="AO56">
            <v>744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31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100</v>
          </cell>
          <cell r="BC56">
            <v>100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100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1.33</v>
          </cell>
          <cell r="BO56">
            <v>65.34</v>
          </cell>
          <cell r="BP56">
            <v>67.3</v>
          </cell>
          <cell r="BQ56">
            <v>61.69</v>
          </cell>
          <cell r="BR56">
            <v>36.520000000000003</v>
          </cell>
          <cell r="BS56">
            <v>36.07</v>
          </cell>
          <cell r="BT56">
            <v>36.03</v>
          </cell>
          <cell r="BU56">
            <v>2354.922</v>
          </cell>
          <cell r="BV56">
            <v>2384.4070000000002</v>
          </cell>
          <cell r="BW56">
            <v>2386.7469999999998</v>
          </cell>
          <cell r="BX56">
            <v>16</v>
          </cell>
        </row>
        <row r="57">
          <cell r="B57" t="str">
            <v>PESANGGARAN 2.6</v>
          </cell>
          <cell r="C57">
            <v>1</v>
          </cell>
          <cell r="D57">
            <v>16.64</v>
          </cell>
          <cell r="E57">
            <v>15.2</v>
          </cell>
          <cell r="F57">
            <v>5447354</v>
          </cell>
          <cell r="G57">
            <v>5447890</v>
          </cell>
          <cell r="H57">
            <v>5369939.9000000004</v>
          </cell>
          <cell r="I57">
            <v>77414.100000000006</v>
          </cell>
          <cell r="J57">
            <v>1.42</v>
          </cell>
          <cell r="K57">
            <v>65273</v>
          </cell>
          <cell r="L57">
            <v>1.2</v>
          </cell>
          <cell r="M57">
            <v>5382081</v>
          </cell>
          <cell r="N57">
            <v>5382081</v>
          </cell>
          <cell r="O57">
            <v>3878</v>
          </cell>
          <cell r="P57">
            <v>429942</v>
          </cell>
          <cell r="Q57">
            <v>227658</v>
          </cell>
          <cell r="R57">
            <v>0</v>
          </cell>
          <cell r="S57">
            <v>0</v>
          </cell>
          <cell r="T57">
            <v>0</v>
          </cell>
          <cell r="U57">
            <v>11180</v>
          </cell>
          <cell r="V57">
            <v>0</v>
          </cell>
          <cell r="W57">
            <v>0</v>
          </cell>
          <cell r="X57">
            <v>0</v>
          </cell>
          <cell r="Y57">
            <v>47161.034</v>
          </cell>
          <cell r="Z57">
            <v>9060</v>
          </cell>
          <cell r="AA57">
            <v>0</v>
          </cell>
          <cell r="AB57">
            <v>0</v>
          </cell>
          <cell r="AC57">
            <v>0</v>
          </cell>
          <cell r="AD57">
            <v>252000</v>
          </cell>
          <cell r="AE57">
            <v>388.27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0.52</v>
          </cell>
          <cell r="AL57">
            <v>0</v>
          </cell>
          <cell r="AM57">
            <v>355.22</v>
          </cell>
          <cell r="AN57">
            <v>743.48</v>
          </cell>
          <cell r="AO57">
            <v>744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36</v>
          </cell>
          <cell r="AW57">
            <v>0</v>
          </cell>
          <cell r="AX57">
            <v>0</v>
          </cell>
          <cell r="AY57">
            <v>0</v>
          </cell>
          <cell r="AZ57">
            <v>1</v>
          </cell>
          <cell r="BA57">
            <v>0</v>
          </cell>
          <cell r="BB57">
            <v>99.93</v>
          </cell>
          <cell r="BC57">
            <v>99.93</v>
          </cell>
          <cell r="BD57">
            <v>0</v>
          </cell>
          <cell r="BE57">
            <v>0</v>
          </cell>
          <cell r="BF57">
            <v>0</v>
          </cell>
          <cell r="BG57">
            <v>7.0000000000000007E-2</v>
          </cell>
          <cell r="BH57">
            <v>0.13</v>
          </cell>
          <cell r="BI57">
            <v>99.93</v>
          </cell>
          <cell r="BJ57">
            <v>0</v>
          </cell>
          <cell r="BK57">
            <v>1</v>
          </cell>
          <cell r="BL57">
            <v>0</v>
          </cell>
          <cell r="BM57">
            <v>0</v>
          </cell>
          <cell r="BN57">
            <v>1.2</v>
          </cell>
          <cell r="BO57">
            <v>47.59</v>
          </cell>
          <cell r="BP57">
            <v>52.19</v>
          </cell>
          <cell r="BQ57">
            <v>45.76</v>
          </cell>
          <cell r="BR57">
            <v>39.090000000000003</v>
          </cell>
          <cell r="BS57">
            <v>38.53</v>
          </cell>
          <cell r="BT57">
            <v>38.619999999999997</v>
          </cell>
          <cell r="BU57">
            <v>2200.3110000000001</v>
          </cell>
          <cell r="BV57">
            <v>2232.0309999999999</v>
          </cell>
          <cell r="BW57">
            <v>2226.9960000000001</v>
          </cell>
          <cell r="BX57">
            <v>17</v>
          </cell>
        </row>
        <row r="58">
          <cell r="B58" t="str">
            <v>PESANGGARAN 3.7</v>
          </cell>
          <cell r="C58">
            <v>1</v>
          </cell>
          <cell r="D58">
            <v>16.64</v>
          </cell>
          <cell r="E58">
            <v>15.2</v>
          </cell>
          <cell r="F58">
            <v>6751720</v>
          </cell>
          <cell r="G58">
            <v>6747490</v>
          </cell>
          <cell r="H58">
            <v>6657239.8200000003</v>
          </cell>
          <cell r="I58">
            <v>94480.18</v>
          </cell>
          <cell r="J58">
            <v>1.4</v>
          </cell>
          <cell r="K58">
            <v>125506</v>
          </cell>
          <cell r="L58">
            <v>1.86</v>
          </cell>
          <cell r="M58">
            <v>6626214</v>
          </cell>
          <cell r="N58">
            <v>6626214</v>
          </cell>
          <cell r="O58">
            <v>1004</v>
          </cell>
          <cell r="P58">
            <v>512464</v>
          </cell>
          <cell r="Q58">
            <v>256928</v>
          </cell>
          <cell r="R58">
            <v>0</v>
          </cell>
          <cell r="S58">
            <v>0</v>
          </cell>
          <cell r="T58">
            <v>0</v>
          </cell>
          <cell r="U58">
            <v>8163</v>
          </cell>
          <cell r="V58">
            <v>0</v>
          </cell>
          <cell r="W58">
            <v>0</v>
          </cell>
          <cell r="X58">
            <v>0</v>
          </cell>
          <cell r="Y58">
            <v>63638.540999999997</v>
          </cell>
          <cell r="Z58">
            <v>9060</v>
          </cell>
          <cell r="AA58">
            <v>0</v>
          </cell>
          <cell r="AB58">
            <v>0</v>
          </cell>
          <cell r="AC58">
            <v>0</v>
          </cell>
          <cell r="AD58">
            <v>252000</v>
          </cell>
          <cell r="AE58">
            <v>454.17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289.83</v>
          </cell>
          <cell r="AN58">
            <v>744</v>
          </cell>
          <cell r="AO58">
            <v>744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30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100</v>
          </cell>
          <cell r="BC58">
            <v>100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100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1.86</v>
          </cell>
          <cell r="BO58">
            <v>58.59</v>
          </cell>
          <cell r="BP58">
            <v>61.04</v>
          </cell>
          <cell r="BQ58">
            <v>55.63</v>
          </cell>
          <cell r="BR58">
            <v>36.04</v>
          </cell>
          <cell r="BS58">
            <v>35.54</v>
          </cell>
          <cell r="BT58">
            <v>35.369999999999997</v>
          </cell>
          <cell r="BU58">
            <v>2386.1869999999999</v>
          </cell>
          <cell r="BV58">
            <v>2420.0520000000001</v>
          </cell>
          <cell r="BW58">
            <v>2431.384</v>
          </cell>
          <cell r="BX58">
            <v>19</v>
          </cell>
        </row>
        <row r="59">
          <cell r="B59" t="str">
            <v>PESANGGARAN 3.8</v>
          </cell>
          <cell r="C59">
            <v>1</v>
          </cell>
          <cell r="D59">
            <v>16.64</v>
          </cell>
          <cell r="E59">
            <v>15.2</v>
          </cell>
          <cell r="F59">
            <v>10676940</v>
          </cell>
          <cell r="G59">
            <v>10650400</v>
          </cell>
          <cell r="H59">
            <v>10537437.58</v>
          </cell>
          <cell r="I59">
            <v>139502.42000000001</v>
          </cell>
          <cell r="J59">
            <v>1.31</v>
          </cell>
          <cell r="K59">
            <v>218869</v>
          </cell>
          <cell r="L59">
            <v>2.0499999999999998</v>
          </cell>
          <cell r="M59">
            <v>10458071</v>
          </cell>
          <cell r="N59">
            <v>10458071</v>
          </cell>
          <cell r="O59">
            <v>940</v>
          </cell>
          <cell r="P59">
            <v>779350</v>
          </cell>
          <cell r="Q59">
            <v>383511</v>
          </cell>
          <cell r="R59">
            <v>0</v>
          </cell>
          <cell r="S59">
            <v>0</v>
          </cell>
          <cell r="T59">
            <v>0</v>
          </cell>
          <cell r="U59">
            <v>11438</v>
          </cell>
          <cell r="V59">
            <v>0</v>
          </cell>
          <cell r="W59">
            <v>0</v>
          </cell>
          <cell r="X59">
            <v>0</v>
          </cell>
          <cell r="Y59">
            <v>96143.65</v>
          </cell>
          <cell r="Z59">
            <v>9060</v>
          </cell>
          <cell r="AA59">
            <v>0</v>
          </cell>
          <cell r="AB59">
            <v>0</v>
          </cell>
          <cell r="AC59">
            <v>0</v>
          </cell>
          <cell r="AD59">
            <v>252000</v>
          </cell>
          <cell r="AE59">
            <v>703.63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40.369999999999997</v>
          </cell>
          <cell r="AN59">
            <v>744</v>
          </cell>
          <cell r="AO59">
            <v>744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4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100</v>
          </cell>
          <cell r="BC59">
            <v>100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100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2.0499999999999998</v>
          </cell>
          <cell r="BO59">
            <v>92.48</v>
          </cell>
          <cell r="BP59">
            <v>94.57</v>
          </cell>
          <cell r="BQ59">
            <v>86.77</v>
          </cell>
          <cell r="BR59">
            <v>37.74</v>
          </cell>
          <cell r="BS59">
            <v>37.24</v>
          </cell>
          <cell r="BT59">
            <v>36.96</v>
          </cell>
          <cell r="BU59">
            <v>2278.9140000000002</v>
          </cell>
          <cell r="BV59">
            <v>2309.0839999999998</v>
          </cell>
          <cell r="BW59">
            <v>2326.6080000000002</v>
          </cell>
          <cell r="BX59">
            <v>20</v>
          </cell>
        </row>
        <row r="60">
          <cell r="B60" t="str">
            <v>PESANGGARAN 3.9</v>
          </cell>
          <cell r="C60">
            <v>1</v>
          </cell>
          <cell r="D60">
            <v>16.64</v>
          </cell>
          <cell r="E60">
            <v>15.2</v>
          </cell>
          <cell r="F60">
            <v>243239</v>
          </cell>
          <cell r="G60">
            <v>252100</v>
          </cell>
          <cell r="H60">
            <v>193073.11</v>
          </cell>
          <cell r="I60">
            <v>50165.89</v>
          </cell>
          <cell r="J60">
            <v>20.62</v>
          </cell>
          <cell r="K60">
            <v>6292</v>
          </cell>
          <cell r="L60">
            <v>2.59</v>
          </cell>
          <cell r="M60">
            <v>236947</v>
          </cell>
          <cell r="N60">
            <v>236947</v>
          </cell>
          <cell r="O60">
            <v>573</v>
          </cell>
          <cell r="P60">
            <v>18463</v>
          </cell>
          <cell r="Q60">
            <v>137724</v>
          </cell>
          <cell r="R60">
            <v>0</v>
          </cell>
          <cell r="S60">
            <v>0</v>
          </cell>
          <cell r="T60">
            <v>0</v>
          </cell>
          <cell r="U60">
            <v>877</v>
          </cell>
          <cell r="V60">
            <v>0</v>
          </cell>
          <cell r="W60">
            <v>0</v>
          </cell>
          <cell r="X60">
            <v>0</v>
          </cell>
          <cell r="Y60">
            <v>2293.0439999999999</v>
          </cell>
          <cell r="Z60">
            <v>9060</v>
          </cell>
          <cell r="AA60">
            <v>0</v>
          </cell>
          <cell r="AB60">
            <v>0</v>
          </cell>
          <cell r="AC60">
            <v>0</v>
          </cell>
          <cell r="AD60">
            <v>252000</v>
          </cell>
          <cell r="AE60">
            <v>11.33</v>
          </cell>
          <cell r="AF60">
            <v>708.75</v>
          </cell>
          <cell r="AG60">
            <v>0</v>
          </cell>
          <cell r="AH60">
            <v>708.75</v>
          </cell>
          <cell r="AI60">
            <v>0</v>
          </cell>
          <cell r="AJ60">
            <v>0</v>
          </cell>
          <cell r="AK60">
            <v>2.2799999999999998</v>
          </cell>
          <cell r="AL60">
            <v>0</v>
          </cell>
          <cell r="AM60">
            <v>21.63</v>
          </cell>
          <cell r="AN60">
            <v>32.97</v>
          </cell>
          <cell r="AO60">
            <v>744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1</v>
          </cell>
          <cell r="AW60">
            <v>1</v>
          </cell>
          <cell r="AX60">
            <v>0</v>
          </cell>
          <cell r="AY60">
            <v>0</v>
          </cell>
          <cell r="AZ60">
            <v>1</v>
          </cell>
          <cell r="BA60">
            <v>0</v>
          </cell>
          <cell r="BB60">
            <v>4.43</v>
          </cell>
          <cell r="BC60">
            <v>4.43</v>
          </cell>
          <cell r="BD60">
            <v>95.26</v>
          </cell>
          <cell r="BE60">
            <v>0</v>
          </cell>
          <cell r="BF60">
            <v>95.26</v>
          </cell>
          <cell r="BG60">
            <v>0.31</v>
          </cell>
          <cell r="BH60">
            <v>16.77</v>
          </cell>
          <cell r="BI60">
            <v>4.43</v>
          </cell>
          <cell r="BJ60">
            <v>0</v>
          </cell>
          <cell r="BK60">
            <v>0</v>
          </cell>
          <cell r="BL60">
            <v>50</v>
          </cell>
          <cell r="BM60">
            <v>0</v>
          </cell>
          <cell r="BN60">
            <v>2.59</v>
          </cell>
          <cell r="BO60">
            <v>2.1</v>
          </cell>
          <cell r="BP60">
            <v>1.52</v>
          </cell>
          <cell r="BQ60">
            <v>2.12</v>
          </cell>
          <cell r="BR60">
            <v>35.71</v>
          </cell>
          <cell r="BS60">
            <v>28.34</v>
          </cell>
          <cell r="BT60">
            <v>34.79</v>
          </cell>
          <cell r="BU60">
            <v>2408.3009999999999</v>
          </cell>
          <cell r="BV60">
            <v>3034.0459999999998</v>
          </cell>
          <cell r="BW60">
            <v>2472.252</v>
          </cell>
          <cell r="BX60">
            <v>21</v>
          </cell>
        </row>
        <row r="61">
          <cell r="B61" t="str">
            <v>PESANGGARAN 4.10</v>
          </cell>
          <cell r="C61">
            <v>1</v>
          </cell>
          <cell r="D61">
            <v>16.64</v>
          </cell>
          <cell r="E61">
            <v>15.2</v>
          </cell>
          <cell r="F61">
            <v>5588392</v>
          </cell>
          <cell r="G61">
            <v>5587910</v>
          </cell>
          <cell r="H61">
            <v>5499999.0599999996</v>
          </cell>
          <cell r="I61">
            <v>88392.94</v>
          </cell>
          <cell r="J61">
            <v>1.58</v>
          </cell>
          <cell r="K61">
            <v>88426</v>
          </cell>
          <cell r="L61">
            <v>1.58</v>
          </cell>
          <cell r="M61">
            <v>5499966</v>
          </cell>
          <cell r="N61">
            <v>5499966</v>
          </cell>
          <cell r="O61">
            <v>14488</v>
          </cell>
          <cell r="P61">
            <v>398938</v>
          </cell>
          <cell r="Q61">
            <v>232640</v>
          </cell>
          <cell r="R61">
            <v>0</v>
          </cell>
          <cell r="S61">
            <v>0</v>
          </cell>
          <cell r="T61">
            <v>0</v>
          </cell>
          <cell r="U61">
            <v>13248</v>
          </cell>
          <cell r="V61">
            <v>0</v>
          </cell>
          <cell r="W61">
            <v>0</v>
          </cell>
          <cell r="X61">
            <v>0</v>
          </cell>
          <cell r="Y61">
            <v>50499.002</v>
          </cell>
          <cell r="Z61">
            <v>9060</v>
          </cell>
          <cell r="AA61">
            <v>0</v>
          </cell>
          <cell r="AB61">
            <v>0</v>
          </cell>
          <cell r="AC61">
            <v>0</v>
          </cell>
          <cell r="AD61">
            <v>252000</v>
          </cell>
          <cell r="AE61">
            <v>380.03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363.97</v>
          </cell>
          <cell r="AN61">
            <v>744</v>
          </cell>
          <cell r="AO61">
            <v>744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40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100</v>
          </cell>
          <cell r="BC61">
            <v>100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100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1.58</v>
          </cell>
          <cell r="BO61">
            <v>48.63</v>
          </cell>
          <cell r="BP61">
            <v>51.08</v>
          </cell>
          <cell r="BQ61">
            <v>46.17</v>
          </cell>
          <cell r="BR61">
            <v>37.409999999999997</v>
          </cell>
          <cell r="BS61">
            <v>36.82</v>
          </cell>
          <cell r="BT61">
            <v>36.82</v>
          </cell>
          <cell r="BU61">
            <v>2298.6529999999998</v>
          </cell>
          <cell r="BV61">
            <v>2335.596</v>
          </cell>
          <cell r="BW61">
            <v>2335.61</v>
          </cell>
          <cell r="BX61">
            <v>23</v>
          </cell>
        </row>
        <row r="62">
          <cell r="B62" t="str">
            <v>PESANGGARAN 4.11</v>
          </cell>
          <cell r="C62">
            <v>1</v>
          </cell>
          <cell r="D62">
            <v>16.64</v>
          </cell>
          <cell r="E62">
            <v>15.2</v>
          </cell>
          <cell r="F62">
            <v>6548140</v>
          </cell>
          <cell r="G62">
            <v>6547210</v>
          </cell>
          <cell r="H62">
            <v>6451272.75</v>
          </cell>
          <cell r="I62">
            <v>96867.25</v>
          </cell>
          <cell r="J62">
            <v>1.48</v>
          </cell>
          <cell r="K62">
            <v>97952</v>
          </cell>
          <cell r="L62">
            <v>1.5</v>
          </cell>
          <cell r="M62">
            <v>6450188</v>
          </cell>
          <cell r="N62">
            <v>6450188</v>
          </cell>
          <cell r="O62">
            <v>15513</v>
          </cell>
          <cell r="P62">
            <v>465576</v>
          </cell>
          <cell r="Q62">
            <v>255552</v>
          </cell>
          <cell r="R62">
            <v>0</v>
          </cell>
          <cell r="S62">
            <v>0</v>
          </cell>
          <cell r="T62">
            <v>0</v>
          </cell>
          <cell r="U62">
            <v>8700</v>
          </cell>
          <cell r="V62">
            <v>0</v>
          </cell>
          <cell r="W62">
            <v>0</v>
          </cell>
          <cell r="X62">
            <v>0</v>
          </cell>
          <cell r="Y62">
            <v>57641.63</v>
          </cell>
          <cell r="Z62">
            <v>9060</v>
          </cell>
          <cell r="AA62">
            <v>0</v>
          </cell>
          <cell r="AB62">
            <v>0</v>
          </cell>
          <cell r="AC62">
            <v>0</v>
          </cell>
          <cell r="AD62">
            <v>252000</v>
          </cell>
          <cell r="AE62">
            <v>466.72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0.33</v>
          </cell>
          <cell r="AL62">
            <v>0</v>
          </cell>
          <cell r="AM62">
            <v>276.95</v>
          </cell>
          <cell r="AN62">
            <v>743.67</v>
          </cell>
          <cell r="AO62">
            <v>744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31</v>
          </cell>
          <cell r="AW62">
            <v>0</v>
          </cell>
          <cell r="AX62">
            <v>0</v>
          </cell>
          <cell r="AY62">
            <v>0</v>
          </cell>
          <cell r="AZ62">
            <v>1</v>
          </cell>
          <cell r="BA62">
            <v>0</v>
          </cell>
          <cell r="BB62">
            <v>99.96</v>
          </cell>
          <cell r="BC62">
            <v>99.96</v>
          </cell>
          <cell r="BD62">
            <v>0</v>
          </cell>
          <cell r="BE62">
            <v>0</v>
          </cell>
          <cell r="BF62">
            <v>0</v>
          </cell>
          <cell r="BG62">
            <v>0.04</v>
          </cell>
          <cell r="BH62">
            <v>7.0000000000000007E-2</v>
          </cell>
          <cell r="BI62">
            <v>99.96</v>
          </cell>
          <cell r="BJ62">
            <v>0</v>
          </cell>
          <cell r="BK62">
            <v>1</v>
          </cell>
          <cell r="BL62">
            <v>0</v>
          </cell>
          <cell r="BM62">
            <v>0</v>
          </cell>
          <cell r="BN62">
            <v>1.5</v>
          </cell>
          <cell r="BO62">
            <v>57.04</v>
          </cell>
          <cell r="BP62">
            <v>62.73</v>
          </cell>
          <cell r="BQ62">
            <v>54.84</v>
          </cell>
          <cell r="BR62">
            <v>38.56</v>
          </cell>
          <cell r="BS62">
            <v>37.99</v>
          </cell>
          <cell r="BT62">
            <v>37.979999999999997</v>
          </cell>
          <cell r="BU62">
            <v>2230.33</v>
          </cell>
          <cell r="BV62">
            <v>2263.819</v>
          </cell>
          <cell r="BW62">
            <v>2264.1999999999998</v>
          </cell>
          <cell r="BX62">
            <v>24</v>
          </cell>
        </row>
        <row r="63">
          <cell r="B63" t="str">
            <v>PESANGGARAN 4.12</v>
          </cell>
          <cell r="C63">
            <v>1</v>
          </cell>
          <cell r="D63">
            <v>16.64</v>
          </cell>
          <cell r="E63">
            <v>15.2</v>
          </cell>
          <cell r="F63">
            <v>8573171</v>
          </cell>
          <cell r="G63">
            <v>8571100</v>
          </cell>
          <cell r="H63">
            <v>8453076.2599999998</v>
          </cell>
          <cell r="I63">
            <v>120094.74</v>
          </cell>
          <cell r="J63">
            <v>1.4</v>
          </cell>
          <cell r="K63">
            <v>114676</v>
          </cell>
          <cell r="L63">
            <v>1.34</v>
          </cell>
          <cell r="M63">
            <v>8458495</v>
          </cell>
          <cell r="N63">
            <v>8458495</v>
          </cell>
          <cell r="O63">
            <v>17837</v>
          </cell>
          <cell r="P63">
            <v>611121</v>
          </cell>
          <cell r="Q63">
            <v>324246</v>
          </cell>
          <cell r="R63">
            <v>0</v>
          </cell>
          <cell r="S63">
            <v>0</v>
          </cell>
          <cell r="T63">
            <v>0</v>
          </cell>
          <cell r="U63">
            <v>11253</v>
          </cell>
          <cell r="V63">
            <v>0</v>
          </cell>
          <cell r="W63">
            <v>0</v>
          </cell>
          <cell r="X63">
            <v>0</v>
          </cell>
          <cell r="Y63">
            <v>78424.082999999999</v>
          </cell>
          <cell r="Z63">
            <v>9060</v>
          </cell>
          <cell r="AA63">
            <v>0</v>
          </cell>
          <cell r="AB63">
            <v>0</v>
          </cell>
          <cell r="AC63">
            <v>0</v>
          </cell>
          <cell r="AD63">
            <v>252000</v>
          </cell>
          <cell r="AE63">
            <v>573.78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2.08</v>
          </cell>
          <cell r="AL63">
            <v>0</v>
          </cell>
          <cell r="AM63">
            <v>168.13</v>
          </cell>
          <cell r="AN63">
            <v>741.92</v>
          </cell>
          <cell r="AO63">
            <v>744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22</v>
          </cell>
          <cell r="AW63">
            <v>0</v>
          </cell>
          <cell r="AX63">
            <v>0</v>
          </cell>
          <cell r="AY63">
            <v>0</v>
          </cell>
          <cell r="AZ63">
            <v>1</v>
          </cell>
          <cell r="BA63">
            <v>0</v>
          </cell>
          <cell r="BB63">
            <v>99.72</v>
          </cell>
          <cell r="BC63">
            <v>99.72</v>
          </cell>
          <cell r="BD63">
            <v>0</v>
          </cell>
          <cell r="BE63">
            <v>0</v>
          </cell>
          <cell r="BF63">
            <v>0</v>
          </cell>
          <cell r="BG63">
            <v>0.28000000000000003</v>
          </cell>
          <cell r="BH63">
            <v>0.36</v>
          </cell>
          <cell r="BI63">
            <v>99.72</v>
          </cell>
          <cell r="BJ63">
            <v>0</v>
          </cell>
          <cell r="BK63">
            <v>1</v>
          </cell>
          <cell r="BL63">
            <v>0</v>
          </cell>
          <cell r="BM63">
            <v>0</v>
          </cell>
          <cell r="BN63">
            <v>1.34</v>
          </cell>
          <cell r="BO63">
            <v>74.8</v>
          </cell>
          <cell r="BP63">
            <v>77.12</v>
          </cell>
          <cell r="BQ63">
            <v>70.61</v>
          </cell>
          <cell r="BR63">
            <v>37.119999999999997</v>
          </cell>
          <cell r="BS63">
            <v>36.6</v>
          </cell>
          <cell r="BT63">
            <v>36.619999999999997</v>
          </cell>
          <cell r="BU63">
            <v>2317.0909999999999</v>
          </cell>
          <cell r="BV63">
            <v>2350.011</v>
          </cell>
          <cell r="BW63">
            <v>2348.5050000000001</v>
          </cell>
          <cell r="BX63">
            <v>25</v>
          </cell>
        </row>
        <row r="64">
          <cell r="B64" t="str">
            <v>PESANGGARAN BLOK 1 PLTD-G</v>
          </cell>
          <cell r="C64">
            <v>3</v>
          </cell>
          <cell r="D64">
            <v>49.92</v>
          </cell>
          <cell r="E64">
            <v>45.6</v>
          </cell>
          <cell r="F64">
            <v>23323625</v>
          </cell>
          <cell r="G64">
            <v>23277380</v>
          </cell>
          <cell r="H64">
            <v>22864212.489999998</v>
          </cell>
          <cell r="I64">
            <v>459412.51</v>
          </cell>
          <cell r="J64">
            <v>1.97</v>
          </cell>
          <cell r="K64">
            <v>542579</v>
          </cell>
          <cell r="L64">
            <v>2.33</v>
          </cell>
          <cell r="M64">
            <v>22781046</v>
          </cell>
          <cell r="N64">
            <v>22781046</v>
          </cell>
          <cell r="O64">
            <v>0</v>
          </cell>
          <cell r="P64">
            <v>1659846</v>
          </cell>
          <cell r="Q64">
            <v>1028017</v>
          </cell>
          <cell r="R64">
            <v>0</v>
          </cell>
          <cell r="S64">
            <v>0</v>
          </cell>
          <cell r="T64">
            <v>0</v>
          </cell>
          <cell r="U64">
            <v>35063</v>
          </cell>
          <cell r="V64">
            <v>0</v>
          </cell>
          <cell r="W64">
            <v>0</v>
          </cell>
          <cell r="X64">
            <v>0</v>
          </cell>
          <cell r="Y64">
            <v>213225.883</v>
          </cell>
          <cell r="Z64">
            <v>9060</v>
          </cell>
          <cell r="AA64">
            <v>0</v>
          </cell>
          <cell r="AB64">
            <v>0</v>
          </cell>
          <cell r="AC64">
            <v>0</v>
          </cell>
          <cell r="AD64">
            <v>252000</v>
          </cell>
          <cell r="AE64">
            <v>520.47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0.17</v>
          </cell>
          <cell r="AL64">
            <v>0</v>
          </cell>
          <cell r="AM64">
            <v>223.36</v>
          </cell>
          <cell r="AN64">
            <v>743.83</v>
          </cell>
          <cell r="AO64">
            <v>744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67</v>
          </cell>
          <cell r="AW64">
            <v>1</v>
          </cell>
          <cell r="AX64">
            <v>0</v>
          </cell>
          <cell r="AY64">
            <v>0</v>
          </cell>
          <cell r="AZ64">
            <v>1</v>
          </cell>
          <cell r="BA64">
            <v>0</v>
          </cell>
          <cell r="BB64">
            <v>99.98</v>
          </cell>
          <cell r="BC64">
            <v>99.98</v>
          </cell>
          <cell r="BD64">
            <v>0</v>
          </cell>
          <cell r="BE64">
            <v>0</v>
          </cell>
          <cell r="BF64">
            <v>0</v>
          </cell>
          <cell r="BG64">
            <v>0.02</v>
          </cell>
          <cell r="BH64">
            <v>0.03</v>
          </cell>
          <cell r="BI64">
            <v>99.98</v>
          </cell>
          <cell r="BJ64">
            <v>0</v>
          </cell>
          <cell r="BK64">
            <v>0</v>
          </cell>
          <cell r="BL64">
            <v>1.47</v>
          </cell>
          <cell r="BM64">
            <v>0</v>
          </cell>
          <cell r="BN64">
            <v>2.33</v>
          </cell>
          <cell r="BO64">
            <v>67.150000000000006</v>
          </cell>
          <cell r="BP64">
            <v>69.959999999999994</v>
          </cell>
          <cell r="BQ64">
            <v>63.63</v>
          </cell>
          <cell r="BR64">
            <v>37.11</v>
          </cell>
          <cell r="BS64">
            <v>36.380000000000003</v>
          </cell>
          <cell r="BT64">
            <v>36.25</v>
          </cell>
          <cell r="BU64">
            <v>2317.4180000000001</v>
          </cell>
          <cell r="BV64">
            <v>2363.982</v>
          </cell>
          <cell r="BW64">
            <v>2372.6120000000001</v>
          </cell>
          <cell r="BX64">
            <v>10</v>
          </cell>
        </row>
        <row r="65">
          <cell r="B65" t="str">
            <v>PESANGGARAN BLOK 2 PLTD-G</v>
          </cell>
          <cell r="C65">
            <v>3</v>
          </cell>
          <cell r="D65">
            <v>49.92</v>
          </cell>
          <cell r="E65">
            <v>45.6</v>
          </cell>
          <cell r="F65">
            <v>22537448</v>
          </cell>
          <cell r="G65">
            <v>22375800</v>
          </cell>
          <cell r="H65">
            <v>22248978.359999999</v>
          </cell>
          <cell r="I65">
            <v>288469.64</v>
          </cell>
          <cell r="J65">
            <v>1.28</v>
          </cell>
          <cell r="K65">
            <v>270017</v>
          </cell>
          <cell r="L65">
            <v>1.2</v>
          </cell>
          <cell r="M65">
            <v>22267431</v>
          </cell>
          <cell r="N65">
            <v>22267431</v>
          </cell>
          <cell r="O65">
            <v>12635</v>
          </cell>
          <cell r="P65">
            <v>1741041</v>
          </cell>
          <cell r="Q65">
            <v>873224</v>
          </cell>
          <cell r="R65">
            <v>0</v>
          </cell>
          <cell r="S65">
            <v>0</v>
          </cell>
          <cell r="T65">
            <v>0</v>
          </cell>
          <cell r="U65">
            <v>34877</v>
          </cell>
          <cell r="V65">
            <v>0</v>
          </cell>
          <cell r="W65">
            <v>0</v>
          </cell>
          <cell r="X65">
            <v>0</v>
          </cell>
          <cell r="Y65">
            <v>205181.56599999999</v>
          </cell>
          <cell r="Z65">
            <v>9060</v>
          </cell>
          <cell r="AA65">
            <v>0</v>
          </cell>
          <cell r="AB65">
            <v>0</v>
          </cell>
          <cell r="AC65">
            <v>0</v>
          </cell>
          <cell r="AD65">
            <v>252000</v>
          </cell>
          <cell r="AE65">
            <v>504.41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8.33</v>
          </cell>
          <cell r="AL65">
            <v>0</v>
          </cell>
          <cell r="AM65">
            <v>231.26</v>
          </cell>
          <cell r="AN65">
            <v>735.67</v>
          </cell>
          <cell r="AO65">
            <v>744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76</v>
          </cell>
          <cell r="AW65">
            <v>1</v>
          </cell>
          <cell r="AX65">
            <v>0</v>
          </cell>
          <cell r="AY65">
            <v>0</v>
          </cell>
          <cell r="AZ65">
            <v>3</v>
          </cell>
          <cell r="BA65">
            <v>0</v>
          </cell>
          <cell r="BB65">
            <v>98.88</v>
          </cell>
          <cell r="BC65">
            <v>98.88</v>
          </cell>
          <cell r="BD65">
            <v>0</v>
          </cell>
          <cell r="BE65">
            <v>0</v>
          </cell>
          <cell r="BF65">
            <v>0</v>
          </cell>
          <cell r="BG65">
            <v>1.1200000000000001</v>
          </cell>
          <cell r="BH65">
            <v>1.63</v>
          </cell>
          <cell r="BI65">
            <v>98.88</v>
          </cell>
          <cell r="BJ65">
            <v>0</v>
          </cell>
          <cell r="BK65">
            <v>0.33</v>
          </cell>
          <cell r="BL65">
            <v>1.3</v>
          </cell>
          <cell r="BM65">
            <v>0</v>
          </cell>
          <cell r="BN65">
            <v>1.2</v>
          </cell>
          <cell r="BO65">
            <v>65.63</v>
          </cell>
          <cell r="BP65">
            <v>67.8</v>
          </cell>
          <cell r="BQ65">
            <v>62.46</v>
          </cell>
          <cell r="BR65">
            <v>37.26</v>
          </cell>
          <cell r="BS65">
            <v>36.78</v>
          </cell>
          <cell r="BT65">
            <v>36.81</v>
          </cell>
          <cell r="BU65">
            <v>2308.2359999999999</v>
          </cell>
          <cell r="BV65">
            <v>2338.163</v>
          </cell>
          <cell r="BW65">
            <v>2336.2260000000001</v>
          </cell>
          <cell r="BX65">
            <v>14</v>
          </cell>
        </row>
        <row r="66">
          <cell r="B66" t="str">
            <v>PESANGGARAN BLOK 3 PLTD-G</v>
          </cell>
          <cell r="C66">
            <v>3</v>
          </cell>
          <cell r="D66">
            <v>49.92</v>
          </cell>
          <cell r="E66">
            <v>45.6</v>
          </cell>
          <cell r="F66">
            <v>17671899</v>
          </cell>
          <cell r="G66">
            <v>17649990</v>
          </cell>
          <cell r="H66">
            <v>17387750.510000002</v>
          </cell>
          <cell r="I66">
            <v>284148.49</v>
          </cell>
          <cell r="J66">
            <v>1.61</v>
          </cell>
          <cell r="K66">
            <v>350667</v>
          </cell>
          <cell r="L66">
            <v>1.98</v>
          </cell>
          <cell r="M66">
            <v>17321232</v>
          </cell>
          <cell r="N66">
            <v>17321232</v>
          </cell>
          <cell r="O66">
            <v>2517</v>
          </cell>
          <cell r="P66">
            <v>1310277</v>
          </cell>
          <cell r="Q66">
            <v>778163</v>
          </cell>
          <cell r="R66">
            <v>0</v>
          </cell>
          <cell r="S66">
            <v>0</v>
          </cell>
          <cell r="T66">
            <v>0</v>
          </cell>
          <cell r="U66">
            <v>20478</v>
          </cell>
          <cell r="V66">
            <v>0</v>
          </cell>
          <cell r="W66">
            <v>0</v>
          </cell>
          <cell r="X66">
            <v>0</v>
          </cell>
          <cell r="Y66">
            <v>162075.23499999999</v>
          </cell>
          <cell r="Z66">
            <v>9060</v>
          </cell>
          <cell r="AA66">
            <v>0</v>
          </cell>
          <cell r="AB66">
            <v>0</v>
          </cell>
          <cell r="AC66">
            <v>0</v>
          </cell>
          <cell r="AD66">
            <v>252000</v>
          </cell>
          <cell r="AE66">
            <v>389.71</v>
          </cell>
          <cell r="AF66">
            <v>236.25</v>
          </cell>
          <cell r="AG66">
            <v>0</v>
          </cell>
          <cell r="AH66">
            <v>236.25</v>
          </cell>
          <cell r="AI66">
            <v>0</v>
          </cell>
          <cell r="AJ66">
            <v>0</v>
          </cell>
          <cell r="AK66">
            <v>0.76</v>
          </cell>
          <cell r="AL66">
            <v>0</v>
          </cell>
          <cell r="AM66">
            <v>117.28</v>
          </cell>
          <cell r="AN66">
            <v>506.99</v>
          </cell>
          <cell r="AO66">
            <v>744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35</v>
          </cell>
          <cell r="AW66">
            <v>1</v>
          </cell>
          <cell r="AX66">
            <v>0</v>
          </cell>
          <cell r="AY66">
            <v>0</v>
          </cell>
          <cell r="AZ66">
            <v>1</v>
          </cell>
          <cell r="BA66">
            <v>0</v>
          </cell>
          <cell r="BB66">
            <v>68.14</v>
          </cell>
          <cell r="BC66">
            <v>68.14</v>
          </cell>
          <cell r="BD66">
            <v>31.75</v>
          </cell>
          <cell r="BE66">
            <v>0</v>
          </cell>
          <cell r="BF66">
            <v>31.75</v>
          </cell>
          <cell r="BG66">
            <v>0.1</v>
          </cell>
          <cell r="BH66">
            <v>0.19</v>
          </cell>
          <cell r="BI66">
            <v>68.14</v>
          </cell>
          <cell r="BJ66">
            <v>0</v>
          </cell>
          <cell r="BK66">
            <v>0</v>
          </cell>
          <cell r="BL66">
            <v>2.78</v>
          </cell>
          <cell r="BM66">
            <v>0</v>
          </cell>
          <cell r="BN66">
            <v>1.98</v>
          </cell>
          <cell r="BO66">
            <v>51.06</v>
          </cell>
          <cell r="BP66">
            <v>52.38</v>
          </cell>
          <cell r="BQ66">
            <v>49.29</v>
          </cell>
          <cell r="BR66">
            <v>37.04</v>
          </cell>
          <cell r="BS66">
            <v>36.450000000000003</v>
          </cell>
          <cell r="BT66">
            <v>36.31</v>
          </cell>
          <cell r="BU66">
            <v>2321.6799999999998</v>
          </cell>
          <cell r="BV66">
            <v>2359.62</v>
          </cell>
          <cell r="BW66">
            <v>2368.6819999999998</v>
          </cell>
          <cell r="BX66">
            <v>18</v>
          </cell>
        </row>
        <row r="67">
          <cell r="B67" t="str">
            <v>PESANGGARAN BLOK 4 PLTD-G</v>
          </cell>
          <cell r="C67">
            <v>3</v>
          </cell>
          <cell r="D67">
            <v>49.92</v>
          </cell>
          <cell r="E67">
            <v>45.6</v>
          </cell>
          <cell r="F67">
            <v>20709703</v>
          </cell>
          <cell r="G67">
            <v>20706220</v>
          </cell>
          <cell r="H67">
            <v>20404348.07</v>
          </cell>
          <cell r="I67">
            <v>305354.93</v>
          </cell>
          <cell r="J67">
            <v>1.47</v>
          </cell>
          <cell r="K67">
            <v>301054</v>
          </cell>
          <cell r="L67">
            <v>1.45</v>
          </cell>
          <cell r="M67">
            <v>20408649</v>
          </cell>
          <cell r="N67">
            <v>20408649</v>
          </cell>
          <cell r="O67">
            <v>47838</v>
          </cell>
          <cell r="P67">
            <v>1475635</v>
          </cell>
          <cell r="Q67">
            <v>812438</v>
          </cell>
          <cell r="R67">
            <v>0</v>
          </cell>
          <cell r="S67">
            <v>0</v>
          </cell>
          <cell r="T67">
            <v>0</v>
          </cell>
          <cell r="U67">
            <v>33201</v>
          </cell>
          <cell r="V67">
            <v>0</v>
          </cell>
          <cell r="W67">
            <v>0</v>
          </cell>
          <cell r="X67">
            <v>0</v>
          </cell>
          <cell r="Y67">
            <v>186564.715</v>
          </cell>
          <cell r="Z67">
            <v>9060</v>
          </cell>
          <cell r="AA67">
            <v>0</v>
          </cell>
          <cell r="AB67">
            <v>0</v>
          </cell>
          <cell r="AC67">
            <v>0</v>
          </cell>
          <cell r="AD67">
            <v>252000</v>
          </cell>
          <cell r="AE67">
            <v>473.51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0.81</v>
          </cell>
          <cell r="AL67">
            <v>0</v>
          </cell>
          <cell r="AM67">
            <v>269.68</v>
          </cell>
          <cell r="AN67">
            <v>743.19</v>
          </cell>
          <cell r="AO67">
            <v>744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93</v>
          </cell>
          <cell r="AW67">
            <v>0</v>
          </cell>
          <cell r="AX67">
            <v>0</v>
          </cell>
          <cell r="AY67">
            <v>0</v>
          </cell>
          <cell r="AZ67">
            <v>2</v>
          </cell>
          <cell r="BA67">
            <v>0</v>
          </cell>
          <cell r="BB67">
            <v>99.89</v>
          </cell>
          <cell r="BC67">
            <v>99.89</v>
          </cell>
          <cell r="BD67">
            <v>0</v>
          </cell>
          <cell r="BE67">
            <v>0</v>
          </cell>
          <cell r="BF67">
            <v>0</v>
          </cell>
          <cell r="BG67">
            <v>0.11</v>
          </cell>
          <cell r="BH67">
            <v>0.17</v>
          </cell>
          <cell r="BI67">
            <v>99.89</v>
          </cell>
          <cell r="BJ67">
            <v>0</v>
          </cell>
          <cell r="BK67">
            <v>0.67</v>
          </cell>
          <cell r="BL67">
            <v>0</v>
          </cell>
          <cell r="BM67">
            <v>0</v>
          </cell>
          <cell r="BN67">
            <v>1.45</v>
          </cell>
          <cell r="BO67">
            <v>60.16</v>
          </cell>
          <cell r="BP67">
            <v>63.64</v>
          </cell>
          <cell r="BQ67">
            <v>57.24</v>
          </cell>
          <cell r="BR67">
            <v>37.64</v>
          </cell>
          <cell r="BS67">
            <v>37.090000000000003</v>
          </cell>
          <cell r="BT67">
            <v>37.090000000000003</v>
          </cell>
          <cell r="BU67">
            <v>2284.683</v>
          </cell>
          <cell r="BV67">
            <v>2318.8739999999998</v>
          </cell>
          <cell r="BW67">
            <v>2318.3850000000002</v>
          </cell>
          <cell r="BX67">
            <v>22</v>
          </cell>
        </row>
        <row r="68">
          <cell r="B68" t="str">
            <v>PESANGGARAN PLTD-G</v>
          </cell>
          <cell r="C68">
            <v>12</v>
          </cell>
          <cell r="D68">
            <v>199.68</v>
          </cell>
          <cell r="E68">
            <v>182.4</v>
          </cell>
          <cell r="F68">
            <v>84242675</v>
          </cell>
          <cell r="G68">
            <v>84009390</v>
          </cell>
          <cell r="H68">
            <v>82905289.430000007</v>
          </cell>
          <cell r="I68">
            <v>1337385.57</v>
          </cell>
          <cell r="J68">
            <v>1.59</v>
          </cell>
          <cell r="K68">
            <v>1464317</v>
          </cell>
          <cell r="L68">
            <v>1.74</v>
          </cell>
          <cell r="M68">
            <v>82778358</v>
          </cell>
          <cell r="N68">
            <v>82778358</v>
          </cell>
          <cell r="O68">
            <v>62990</v>
          </cell>
          <cell r="P68">
            <v>6186799</v>
          </cell>
          <cell r="Q68">
            <v>3491842</v>
          </cell>
          <cell r="R68">
            <v>0</v>
          </cell>
          <cell r="S68">
            <v>0</v>
          </cell>
          <cell r="T68">
            <v>0</v>
          </cell>
          <cell r="U68">
            <v>123619</v>
          </cell>
          <cell r="V68">
            <v>0</v>
          </cell>
          <cell r="W68">
            <v>0</v>
          </cell>
          <cell r="X68">
            <v>0</v>
          </cell>
          <cell r="Y68">
            <v>767047.39899999998</v>
          </cell>
          <cell r="Z68">
            <v>9060</v>
          </cell>
          <cell r="AA68">
            <v>0</v>
          </cell>
          <cell r="AB68">
            <v>0</v>
          </cell>
          <cell r="AC68">
            <v>0</v>
          </cell>
          <cell r="AD68">
            <v>252000</v>
          </cell>
          <cell r="AE68">
            <v>472.02</v>
          </cell>
          <cell r="AF68">
            <v>59.06</v>
          </cell>
          <cell r="AG68">
            <v>0</v>
          </cell>
          <cell r="AH68">
            <v>59.06</v>
          </cell>
          <cell r="AI68">
            <v>0</v>
          </cell>
          <cell r="AJ68">
            <v>0</v>
          </cell>
          <cell r="AK68">
            <v>2.52</v>
          </cell>
          <cell r="AL68">
            <v>0</v>
          </cell>
          <cell r="AM68">
            <v>210.4</v>
          </cell>
          <cell r="AN68">
            <v>682.42</v>
          </cell>
          <cell r="AO68">
            <v>744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271</v>
          </cell>
          <cell r="AW68">
            <v>3</v>
          </cell>
          <cell r="AX68">
            <v>0</v>
          </cell>
          <cell r="AY68">
            <v>0</v>
          </cell>
          <cell r="AZ68">
            <v>7</v>
          </cell>
          <cell r="BA68">
            <v>0</v>
          </cell>
          <cell r="BB68">
            <v>91.72</v>
          </cell>
          <cell r="BC68">
            <v>91.72</v>
          </cell>
          <cell r="BD68">
            <v>7.94</v>
          </cell>
          <cell r="BE68">
            <v>0</v>
          </cell>
          <cell r="BF68">
            <v>7.94</v>
          </cell>
          <cell r="BG68">
            <v>0.34</v>
          </cell>
          <cell r="BH68">
            <v>0.53</v>
          </cell>
          <cell r="BI68">
            <v>91.72</v>
          </cell>
          <cell r="BJ68">
            <v>0</v>
          </cell>
          <cell r="BK68">
            <v>0.25</v>
          </cell>
          <cell r="BL68">
            <v>1.0900000000000001</v>
          </cell>
          <cell r="BM68">
            <v>0</v>
          </cell>
          <cell r="BN68">
            <v>1.74</v>
          </cell>
          <cell r="BO68">
            <v>61</v>
          </cell>
          <cell r="BP68">
            <v>63.44</v>
          </cell>
          <cell r="BQ68">
            <v>58.19</v>
          </cell>
          <cell r="BR68">
            <v>37.26</v>
          </cell>
          <cell r="BS68">
            <v>36.67</v>
          </cell>
          <cell r="BT68">
            <v>36.619999999999997</v>
          </cell>
          <cell r="BU68">
            <v>2307.808</v>
          </cell>
          <cell r="BV68">
            <v>2345.0369999999998</v>
          </cell>
          <cell r="BW68">
            <v>2348.6320000000001</v>
          </cell>
          <cell r="BX68">
            <v>9</v>
          </cell>
        </row>
        <row r="69">
          <cell r="B69" t="str">
            <v>PESANGGARAN PLTG-M</v>
          </cell>
          <cell r="C69">
            <v>5</v>
          </cell>
          <cell r="D69">
            <v>226.2</v>
          </cell>
          <cell r="E69">
            <v>211.6</v>
          </cell>
          <cell r="F69">
            <v>4485880.3499999996</v>
          </cell>
          <cell r="G69">
            <v>4380723.3499999996</v>
          </cell>
          <cell r="H69">
            <v>4069226.23</v>
          </cell>
          <cell r="I69">
            <v>416654.12</v>
          </cell>
          <cell r="J69">
            <v>9.2899999999999991</v>
          </cell>
          <cell r="K69">
            <v>122143.35</v>
          </cell>
          <cell r="L69">
            <v>2.72</v>
          </cell>
          <cell r="M69">
            <v>4363737</v>
          </cell>
          <cell r="N69">
            <v>4363737</v>
          </cell>
          <cell r="O69">
            <v>183666</v>
          </cell>
          <cell r="P69">
            <v>204330</v>
          </cell>
          <cell r="Q69">
            <v>579241</v>
          </cell>
          <cell r="R69">
            <v>0</v>
          </cell>
          <cell r="S69">
            <v>0</v>
          </cell>
          <cell r="T69">
            <v>0</v>
          </cell>
          <cell r="U69">
            <v>1453726</v>
          </cell>
          <cell r="V69">
            <v>0</v>
          </cell>
          <cell r="W69">
            <v>0</v>
          </cell>
          <cell r="X69">
            <v>0</v>
          </cell>
          <cell r="Y69">
            <v>25473.107</v>
          </cell>
          <cell r="Z69">
            <v>9060</v>
          </cell>
          <cell r="AA69">
            <v>0</v>
          </cell>
          <cell r="AB69">
            <v>0</v>
          </cell>
          <cell r="AC69">
            <v>0</v>
          </cell>
          <cell r="AD69">
            <v>252000</v>
          </cell>
          <cell r="AE69">
            <v>95.23</v>
          </cell>
          <cell r="AF69">
            <v>0</v>
          </cell>
          <cell r="AG69">
            <v>56.3</v>
          </cell>
          <cell r="AH69">
            <v>56.3</v>
          </cell>
          <cell r="AI69">
            <v>2.69</v>
          </cell>
          <cell r="AJ69">
            <v>67.569999999999993</v>
          </cell>
          <cell r="AK69">
            <v>21.43</v>
          </cell>
          <cell r="AL69">
            <v>0</v>
          </cell>
          <cell r="AM69">
            <v>568.34</v>
          </cell>
          <cell r="AN69">
            <v>663.57</v>
          </cell>
          <cell r="AO69">
            <v>744</v>
          </cell>
          <cell r="AP69">
            <v>7.57</v>
          </cell>
          <cell r="AQ69">
            <v>0</v>
          </cell>
          <cell r="AR69">
            <v>0</v>
          </cell>
          <cell r="AS69">
            <v>7.57</v>
          </cell>
          <cell r="AT69">
            <v>6.8</v>
          </cell>
          <cell r="AU69">
            <v>0</v>
          </cell>
          <cell r="AV69">
            <v>30</v>
          </cell>
          <cell r="AW69">
            <v>3</v>
          </cell>
          <cell r="AX69">
            <v>1</v>
          </cell>
          <cell r="AY69">
            <v>4</v>
          </cell>
          <cell r="AZ69">
            <v>5</v>
          </cell>
          <cell r="BA69">
            <v>0</v>
          </cell>
          <cell r="BB69">
            <v>88.67</v>
          </cell>
          <cell r="BC69">
            <v>88.17</v>
          </cell>
          <cell r="BD69">
            <v>0</v>
          </cell>
          <cell r="BE69">
            <v>7.57</v>
          </cell>
          <cell r="BF69">
            <v>7.57</v>
          </cell>
          <cell r="BG69">
            <v>3.24</v>
          </cell>
          <cell r="BH69">
            <v>25.12</v>
          </cell>
          <cell r="BI69">
            <v>89.19</v>
          </cell>
          <cell r="BJ69">
            <v>1.02</v>
          </cell>
          <cell r="BK69">
            <v>0.2</v>
          </cell>
          <cell r="BL69">
            <v>9.09</v>
          </cell>
          <cell r="BM69">
            <v>0</v>
          </cell>
          <cell r="BN69">
            <v>2.72</v>
          </cell>
          <cell r="BO69">
            <v>2.77</v>
          </cell>
          <cell r="BP69">
            <v>12.8</v>
          </cell>
          <cell r="BQ69">
            <v>3.16</v>
          </cell>
          <cell r="BR69">
            <v>19.690000000000001</v>
          </cell>
          <cell r="BS69">
            <v>17.86</v>
          </cell>
          <cell r="BT69">
            <v>19.16</v>
          </cell>
          <cell r="BU69">
            <v>4367.0309999999999</v>
          </cell>
          <cell r="BV69">
            <v>4814.1779999999999</v>
          </cell>
          <cell r="BW69">
            <v>4489.2669999999998</v>
          </cell>
          <cell r="BX69">
            <v>3</v>
          </cell>
        </row>
        <row r="70">
          <cell r="B70" t="str">
            <v>PLTD B 01</v>
          </cell>
          <cell r="C70">
            <v>1</v>
          </cell>
          <cell r="D70">
            <v>18</v>
          </cell>
          <cell r="E70">
            <v>16.670000000000002</v>
          </cell>
          <cell r="F70">
            <v>3262990.9849999999</v>
          </cell>
          <cell r="G70">
            <v>3210145.9849999999</v>
          </cell>
          <cell r="H70">
            <v>3146617.7450000001</v>
          </cell>
          <cell r="I70">
            <v>116373.24</v>
          </cell>
          <cell r="J70">
            <v>3.57</v>
          </cell>
          <cell r="K70">
            <v>73977.985000000001</v>
          </cell>
          <cell r="L70">
            <v>2.27</v>
          </cell>
          <cell r="M70">
            <v>3189013</v>
          </cell>
          <cell r="N70">
            <v>3189013</v>
          </cell>
          <cell r="O70">
            <v>24715</v>
          </cell>
          <cell r="P70">
            <v>60028</v>
          </cell>
          <cell r="Q70">
            <v>49109</v>
          </cell>
          <cell r="R70">
            <v>0</v>
          </cell>
          <cell r="S70">
            <v>0</v>
          </cell>
          <cell r="T70">
            <v>0</v>
          </cell>
          <cell r="U70">
            <v>18291</v>
          </cell>
          <cell r="V70">
            <v>727794</v>
          </cell>
          <cell r="W70">
            <v>0</v>
          </cell>
          <cell r="X70">
            <v>0</v>
          </cell>
          <cell r="Y70">
            <v>0</v>
          </cell>
          <cell r="Z70">
            <v>9060</v>
          </cell>
          <cell r="AA70">
            <v>9700</v>
          </cell>
          <cell r="AB70">
            <v>0</v>
          </cell>
          <cell r="AC70">
            <v>0</v>
          </cell>
          <cell r="AD70">
            <v>0</v>
          </cell>
          <cell r="AE70">
            <v>233.9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7.35</v>
          </cell>
          <cell r="AK70">
            <v>2.02</v>
          </cell>
          <cell r="AL70">
            <v>0</v>
          </cell>
          <cell r="AM70">
            <v>508.08</v>
          </cell>
          <cell r="AN70">
            <v>741.98</v>
          </cell>
          <cell r="AO70">
            <v>744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24</v>
          </cell>
          <cell r="AW70">
            <v>0</v>
          </cell>
          <cell r="AX70">
            <v>0</v>
          </cell>
          <cell r="AY70">
            <v>1</v>
          </cell>
          <cell r="AZ70">
            <v>1</v>
          </cell>
          <cell r="BA70">
            <v>0</v>
          </cell>
          <cell r="BB70">
            <v>99.73</v>
          </cell>
          <cell r="BC70">
            <v>99.73</v>
          </cell>
          <cell r="BD70">
            <v>0</v>
          </cell>
          <cell r="BE70">
            <v>0</v>
          </cell>
          <cell r="BF70">
            <v>0</v>
          </cell>
          <cell r="BG70">
            <v>0.27</v>
          </cell>
          <cell r="BH70">
            <v>0.85</v>
          </cell>
          <cell r="BI70">
            <v>99.73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2.27</v>
          </cell>
          <cell r="BO70">
            <v>25.71</v>
          </cell>
          <cell r="BP70">
            <v>31.44</v>
          </cell>
          <cell r="BQ70">
            <v>25.82</v>
          </cell>
          <cell r="BR70">
            <v>38.840000000000003</v>
          </cell>
          <cell r="BS70">
            <v>37.450000000000003</v>
          </cell>
          <cell r="BT70">
            <v>37.96</v>
          </cell>
          <cell r="BU70">
            <v>2214.3240000000001</v>
          </cell>
          <cell r="BV70">
            <v>2296.2170000000001</v>
          </cell>
          <cell r="BW70">
            <v>2265.6909999999998</v>
          </cell>
          <cell r="BX70">
            <v>35</v>
          </cell>
        </row>
        <row r="71">
          <cell r="B71" t="str">
            <v>PLTD B 02</v>
          </cell>
          <cell r="C71">
            <v>1</v>
          </cell>
          <cell r="D71">
            <v>18</v>
          </cell>
          <cell r="E71">
            <v>16.670000000000002</v>
          </cell>
          <cell r="F71">
            <v>2524058</v>
          </cell>
          <cell r="G71">
            <v>2511689</v>
          </cell>
          <cell r="H71">
            <v>2439154.12</v>
          </cell>
          <cell r="I71">
            <v>84903.88</v>
          </cell>
          <cell r="J71">
            <v>3.36</v>
          </cell>
          <cell r="K71">
            <v>45213</v>
          </cell>
          <cell r="L71">
            <v>1.79</v>
          </cell>
          <cell r="M71">
            <v>2478845</v>
          </cell>
          <cell r="N71">
            <v>2478845</v>
          </cell>
          <cell r="O71">
            <v>16256</v>
          </cell>
          <cell r="P71">
            <v>41394</v>
          </cell>
          <cell r="Q71">
            <v>32536</v>
          </cell>
          <cell r="R71">
            <v>0</v>
          </cell>
          <cell r="S71">
            <v>0</v>
          </cell>
          <cell r="T71">
            <v>0</v>
          </cell>
          <cell r="U71">
            <v>14164</v>
          </cell>
          <cell r="V71">
            <v>565814</v>
          </cell>
          <cell r="W71">
            <v>0</v>
          </cell>
          <cell r="X71">
            <v>0</v>
          </cell>
          <cell r="Y71">
            <v>0</v>
          </cell>
          <cell r="Z71">
            <v>9060</v>
          </cell>
          <cell r="AA71">
            <v>9700</v>
          </cell>
          <cell r="AB71">
            <v>0</v>
          </cell>
          <cell r="AC71">
            <v>0</v>
          </cell>
          <cell r="AD71">
            <v>0</v>
          </cell>
          <cell r="AE71">
            <v>182.27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7.35</v>
          </cell>
          <cell r="AK71">
            <v>2.2999999999999998</v>
          </cell>
          <cell r="AL71">
            <v>0</v>
          </cell>
          <cell r="AM71">
            <v>559.42999999999995</v>
          </cell>
          <cell r="AN71">
            <v>741.7</v>
          </cell>
          <cell r="AO71">
            <v>744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19</v>
          </cell>
          <cell r="AW71">
            <v>0</v>
          </cell>
          <cell r="AX71">
            <v>0</v>
          </cell>
          <cell r="AY71">
            <v>1</v>
          </cell>
          <cell r="AZ71">
            <v>1</v>
          </cell>
          <cell r="BA71">
            <v>0</v>
          </cell>
          <cell r="BB71">
            <v>99.69</v>
          </cell>
          <cell r="BC71">
            <v>99.69</v>
          </cell>
          <cell r="BD71">
            <v>0</v>
          </cell>
          <cell r="BE71">
            <v>0</v>
          </cell>
          <cell r="BF71">
            <v>0</v>
          </cell>
          <cell r="BG71">
            <v>0.31</v>
          </cell>
          <cell r="BH71">
            <v>1.25</v>
          </cell>
          <cell r="BI71">
            <v>99.69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1.79</v>
          </cell>
          <cell r="BO71">
            <v>19.989999999999998</v>
          </cell>
          <cell r="BP71">
            <v>24.5</v>
          </cell>
          <cell r="BQ71">
            <v>19.61</v>
          </cell>
          <cell r="BR71">
            <v>38.65</v>
          </cell>
          <cell r="BS71">
            <v>37.35</v>
          </cell>
          <cell r="BT71">
            <v>37.950000000000003</v>
          </cell>
          <cell r="BU71">
            <v>2225.2739999999999</v>
          </cell>
          <cell r="BV71">
            <v>2302.7330000000002</v>
          </cell>
          <cell r="BW71">
            <v>2265.8620000000001</v>
          </cell>
          <cell r="BX71">
            <v>36</v>
          </cell>
        </row>
        <row r="72">
          <cell r="B72" t="str">
            <v>PLTD B 03</v>
          </cell>
          <cell r="C72">
            <v>1</v>
          </cell>
          <cell r="D72">
            <v>18</v>
          </cell>
          <cell r="E72">
            <v>16.670000000000002</v>
          </cell>
          <cell r="F72">
            <v>3566556.76</v>
          </cell>
          <cell r="G72">
            <v>3566556.76</v>
          </cell>
          <cell r="H72">
            <v>3418529.93</v>
          </cell>
          <cell r="I72">
            <v>148026.82999999999</v>
          </cell>
          <cell r="J72">
            <v>4.1500000000000004</v>
          </cell>
          <cell r="K72">
            <v>104364.76</v>
          </cell>
          <cell r="L72">
            <v>2.93</v>
          </cell>
          <cell r="M72">
            <v>3462192</v>
          </cell>
          <cell r="N72">
            <v>3462192</v>
          </cell>
          <cell r="O72">
            <v>39709</v>
          </cell>
          <cell r="P72">
            <v>71198</v>
          </cell>
          <cell r="Q72">
            <v>74525</v>
          </cell>
          <cell r="R72">
            <v>0</v>
          </cell>
          <cell r="S72">
            <v>0</v>
          </cell>
          <cell r="T72">
            <v>0</v>
          </cell>
          <cell r="U72">
            <v>23973</v>
          </cell>
          <cell r="V72">
            <v>794906</v>
          </cell>
          <cell r="W72">
            <v>0</v>
          </cell>
          <cell r="X72">
            <v>0</v>
          </cell>
          <cell r="Y72">
            <v>0</v>
          </cell>
          <cell r="Z72">
            <v>9060</v>
          </cell>
          <cell r="AA72">
            <v>9700</v>
          </cell>
          <cell r="AB72">
            <v>0</v>
          </cell>
          <cell r="AC72">
            <v>0</v>
          </cell>
          <cell r="AD72">
            <v>0</v>
          </cell>
          <cell r="AE72">
            <v>251.35</v>
          </cell>
          <cell r="AF72">
            <v>0</v>
          </cell>
          <cell r="AG72">
            <v>33.5</v>
          </cell>
          <cell r="AH72">
            <v>33.5</v>
          </cell>
          <cell r="AI72">
            <v>0</v>
          </cell>
          <cell r="AJ72">
            <v>7.35</v>
          </cell>
          <cell r="AK72">
            <v>0</v>
          </cell>
          <cell r="AL72">
            <v>0</v>
          </cell>
          <cell r="AM72">
            <v>459.15</v>
          </cell>
          <cell r="AN72">
            <v>710.5</v>
          </cell>
          <cell r="AO72">
            <v>744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31</v>
          </cell>
          <cell r="AW72">
            <v>0</v>
          </cell>
          <cell r="AX72">
            <v>0</v>
          </cell>
          <cell r="AY72">
            <v>1</v>
          </cell>
          <cell r="AZ72">
            <v>0</v>
          </cell>
          <cell r="BA72">
            <v>0</v>
          </cell>
          <cell r="BB72">
            <v>95.5</v>
          </cell>
          <cell r="BC72">
            <v>95.5</v>
          </cell>
          <cell r="BD72">
            <v>0</v>
          </cell>
          <cell r="BE72">
            <v>4.5</v>
          </cell>
          <cell r="BF72">
            <v>4.5</v>
          </cell>
          <cell r="BG72">
            <v>0</v>
          </cell>
          <cell r="BH72">
            <v>0</v>
          </cell>
          <cell r="BI72">
            <v>95.5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2.93</v>
          </cell>
          <cell r="BO72">
            <v>27.92</v>
          </cell>
          <cell r="BP72">
            <v>33.78</v>
          </cell>
          <cell r="BQ72">
            <v>27.39</v>
          </cell>
          <cell r="BR72">
            <v>38.69</v>
          </cell>
          <cell r="BS72">
            <v>37.08</v>
          </cell>
          <cell r="BT72">
            <v>37.56</v>
          </cell>
          <cell r="BU72">
            <v>2222.8119999999999</v>
          </cell>
          <cell r="BV72">
            <v>2319.0619999999999</v>
          </cell>
          <cell r="BW72">
            <v>2289.8159999999998</v>
          </cell>
          <cell r="BX72">
            <v>37</v>
          </cell>
        </row>
        <row r="73">
          <cell r="B73" t="str">
            <v>PLTD B BALI</v>
          </cell>
          <cell r="C73">
            <v>3</v>
          </cell>
          <cell r="D73">
            <v>54</v>
          </cell>
          <cell r="E73">
            <v>50.01</v>
          </cell>
          <cell r="F73">
            <v>9353605.7449999992</v>
          </cell>
          <cell r="G73">
            <v>9288391.7449999992</v>
          </cell>
          <cell r="H73">
            <v>9004301.7949999999</v>
          </cell>
          <cell r="I73">
            <v>349303.95</v>
          </cell>
          <cell r="J73">
            <v>3.73</v>
          </cell>
          <cell r="K73">
            <v>223555.745</v>
          </cell>
          <cell r="L73">
            <v>2.39</v>
          </cell>
          <cell r="M73">
            <v>9130050</v>
          </cell>
          <cell r="N73">
            <v>9130050</v>
          </cell>
          <cell r="O73">
            <v>80680</v>
          </cell>
          <cell r="P73">
            <v>172620</v>
          </cell>
          <cell r="Q73">
            <v>156170</v>
          </cell>
          <cell r="R73">
            <v>0</v>
          </cell>
          <cell r="S73">
            <v>0</v>
          </cell>
          <cell r="T73">
            <v>0</v>
          </cell>
          <cell r="U73">
            <v>56428</v>
          </cell>
          <cell r="V73">
            <v>2088514</v>
          </cell>
          <cell r="W73">
            <v>0</v>
          </cell>
          <cell r="X73">
            <v>0</v>
          </cell>
          <cell r="Y73">
            <v>0</v>
          </cell>
          <cell r="Z73">
            <v>9060</v>
          </cell>
          <cell r="AA73">
            <v>9700</v>
          </cell>
          <cell r="AB73">
            <v>0</v>
          </cell>
          <cell r="AC73">
            <v>0</v>
          </cell>
          <cell r="AD73">
            <v>0</v>
          </cell>
          <cell r="AE73">
            <v>222.51</v>
          </cell>
          <cell r="AF73">
            <v>0</v>
          </cell>
          <cell r="AG73">
            <v>11.17</v>
          </cell>
          <cell r="AH73">
            <v>11.17</v>
          </cell>
          <cell r="AI73">
            <v>0</v>
          </cell>
          <cell r="AJ73">
            <v>7.35</v>
          </cell>
          <cell r="AK73">
            <v>1.44</v>
          </cell>
          <cell r="AL73">
            <v>0</v>
          </cell>
          <cell r="AM73">
            <v>508.89</v>
          </cell>
          <cell r="AN73">
            <v>731.39</v>
          </cell>
          <cell r="AO73">
            <v>744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74</v>
          </cell>
          <cell r="AW73">
            <v>0</v>
          </cell>
          <cell r="AX73">
            <v>0</v>
          </cell>
          <cell r="AY73">
            <v>3</v>
          </cell>
          <cell r="AZ73">
            <v>2</v>
          </cell>
          <cell r="BA73">
            <v>0</v>
          </cell>
          <cell r="BB73">
            <v>98.31</v>
          </cell>
          <cell r="BC73">
            <v>98.31</v>
          </cell>
          <cell r="BD73">
            <v>0</v>
          </cell>
          <cell r="BE73">
            <v>1.5</v>
          </cell>
          <cell r="BF73">
            <v>1.5</v>
          </cell>
          <cell r="BG73">
            <v>0.19</v>
          </cell>
          <cell r="BH73">
            <v>0.64</v>
          </cell>
          <cell r="BI73">
            <v>98.31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2.39</v>
          </cell>
          <cell r="BO73">
            <v>24.54</v>
          </cell>
          <cell r="BP73">
            <v>29.91</v>
          </cell>
          <cell r="BQ73">
            <v>24.26</v>
          </cell>
          <cell r="BR73">
            <v>38.729999999999997</v>
          </cell>
          <cell r="BS73">
            <v>37.28</v>
          </cell>
          <cell r="BT73">
            <v>37.799999999999997</v>
          </cell>
          <cell r="BU73">
            <v>2220.5149999999999</v>
          </cell>
          <cell r="BV73">
            <v>2306.6559999999999</v>
          </cell>
          <cell r="BW73">
            <v>2274.886</v>
          </cell>
          <cell r="BX73">
            <v>34</v>
          </cell>
        </row>
        <row r="74">
          <cell r="B74" t="str">
            <v>TOTAL GILIMANUK</v>
          </cell>
          <cell r="C74">
            <v>1</v>
          </cell>
          <cell r="D74">
            <v>133.80000000000001</v>
          </cell>
          <cell r="E74">
            <v>130.44</v>
          </cell>
          <cell r="F74">
            <v>11709655</v>
          </cell>
          <cell r="G74">
            <v>10849077</v>
          </cell>
          <cell r="H74">
            <v>11592295.23</v>
          </cell>
          <cell r="I74">
            <v>117359.77</v>
          </cell>
          <cell r="J74">
            <v>1</v>
          </cell>
          <cell r="K74">
            <v>13002</v>
          </cell>
          <cell r="L74">
            <v>0.11</v>
          </cell>
          <cell r="M74">
            <v>11696653</v>
          </cell>
          <cell r="N74">
            <v>11696653</v>
          </cell>
          <cell r="O74">
            <v>105503</v>
          </cell>
          <cell r="P74">
            <v>893149</v>
          </cell>
          <cell r="Q74">
            <v>189070</v>
          </cell>
          <cell r="R74">
            <v>0</v>
          </cell>
          <cell r="S74">
            <v>0</v>
          </cell>
          <cell r="T74">
            <v>0</v>
          </cell>
          <cell r="U74">
            <v>3797433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9060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112.57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631.42999999999995</v>
          </cell>
          <cell r="AN74">
            <v>744</v>
          </cell>
          <cell r="AO74">
            <v>744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6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100</v>
          </cell>
          <cell r="BC74">
            <v>100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100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0.11</v>
          </cell>
          <cell r="BO74">
            <v>12.05</v>
          </cell>
          <cell r="BP74">
            <v>15.13</v>
          </cell>
          <cell r="BQ74">
            <v>12.24</v>
          </cell>
          <cell r="BR74">
            <v>29.27</v>
          </cell>
          <cell r="BS74">
            <v>28.98</v>
          </cell>
          <cell r="BT74">
            <v>29.24</v>
          </cell>
          <cell r="BU74">
            <v>2938.152</v>
          </cell>
          <cell r="BV74">
            <v>2967.8969999999999</v>
          </cell>
          <cell r="BW74">
            <v>2941.4180000000001</v>
          </cell>
          <cell r="BX74">
            <v>26</v>
          </cell>
        </row>
        <row r="75">
          <cell r="B75" t="str">
            <v>TOTAL PEMARON</v>
          </cell>
          <cell r="C75">
            <v>2</v>
          </cell>
          <cell r="D75">
            <v>97.6</v>
          </cell>
          <cell r="E75">
            <v>80</v>
          </cell>
          <cell r="F75">
            <v>71959</v>
          </cell>
          <cell r="G75">
            <v>71959</v>
          </cell>
          <cell r="H75">
            <v>24500.63</v>
          </cell>
          <cell r="I75">
            <v>47458.37</v>
          </cell>
          <cell r="J75">
            <v>65.95</v>
          </cell>
          <cell r="K75">
            <v>1821</v>
          </cell>
          <cell r="L75">
            <v>2.5299999999999998</v>
          </cell>
          <cell r="M75">
            <v>70138</v>
          </cell>
          <cell r="N75">
            <v>70138</v>
          </cell>
          <cell r="O75">
            <v>133409</v>
          </cell>
          <cell r="P75">
            <v>3316</v>
          </cell>
          <cell r="Q75">
            <v>641557</v>
          </cell>
          <cell r="R75">
            <v>0</v>
          </cell>
          <cell r="S75">
            <v>0</v>
          </cell>
          <cell r="T75">
            <v>0</v>
          </cell>
          <cell r="U75">
            <v>29888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9060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1.05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742.95</v>
          </cell>
          <cell r="AN75">
            <v>744</v>
          </cell>
          <cell r="AO75">
            <v>744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1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100</v>
          </cell>
          <cell r="BC75">
            <v>100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100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2.5299999999999998</v>
          </cell>
          <cell r="BO75">
            <v>0.12</v>
          </cell>
          <cell r="BP75">
            <v>0.14000000000000001</v>
          </cell>
          <cell r="BQ75">
            <v>0.24</v>
          </cell>
          <cell r="BR75">
            <v>22.85</v>
          </cell>
          <cell r="BS75">
            <v>7.78</v>
          </cell>
          <cell r="BT75">
            <v>22.28</v>
          </cell>
          <cell r="BU75">
            <v>3763.05</v>
          </cell>
          <cell r="BV75">
            <v>11052.175999999999</v>
          </cell>
          <cell r="BW75">
            <v>3860.75</v>
          </cell>
          <cell r="BX75">
            <v>29</v>
          </cell>
        </row>
        <row r="76">
          <cell r="B76" t="str">
            <v>TOTAL PESANGGARAN</v>
          </cell>
          <cell r="C76">
            <v>17</v>
          </cell>
          <cell r="D76">
            <v>425.88</v>
          </cell>
          <cell r="E76">
            <v>394</v>
          </cell>
          <cell r="F76">
            <v>88728555.349999994</v>
          </cell>
          <cell r="G76">
            <v>88390113.349999994</v>
          </cell>
          <cell r="H76">
            <v>86974515.659999996</v>
          </cell>
          <cell r="I76">
            <v>1754039.69</v>
          </cell>
          <cell r="J76">
            <v>1.98</v>
          </cell>
          <cell r="K76">
            <v>1586460.35</v>
          </cell>
          <cell r="L76">
            <v>1.79</v>
          </cell>
          <cell r="M76">
            <v>87142095</v>
          </cell>
          <cell r="N76">
            <v>87142095</v>
          </cell>
          <cell r="O76">
            <v>246656</v>
          </cell>
          <cell r="P76">
            <v>6391129</v>
          </cell>
          <cell r="Q76">
            <v>4071083</v>
          </cell>
          <cell r="R76">
            <v>0</v>
          </cell>
          <cell r="S76">
            <v>0</v>
          </cell>
          <cell r="T76">
            <v>0</v>
          </cell>
          <cell r="U76">
            <v>1577345</v>
          </cell>
          <cell r="V76">
            <v>0</v>
          </cell>
          <cell r="W76">
            <v>0</v>
          </cell>
          <cell r="X76">
            <v>0</v>
          </cell>
          <cell r="Y76">
            <v>792520.50600000005</v>
          </cell>
          <cell r="Z76">
            <v>9060</v>
          </cell>
          <cell r="AA76">
            <v>0</v>
          </cell>
          <cell r="AB76">
            <v>0</v>
          </cell>
          <cell r="AC76">
            <v>0</v>
          </cell>
          <cell r="AD76">
            <v>252000</v>
          </cell>
          <cell r="AE76">
            <v>269.66000000000003</v>
          </cell>
          <cell r="AF76">
            <v>27.34</v>
          </cell>
          <cell r="AG76">
            <v>30.24</v>
          </cell>
          <cell r="AH76">
            <v>57.58</v>
          </cell>
          <cell r="AI76">
            <v>1.44</v>
          </cell>
          <cell r="AJ76">
            <v>36.29</v>
          </cell>
          <cell r="AK76">
            <v>12.68</v>
          </cell>
          <cell r="AL76">
            <v>0</v>
          </cell>
          <cell r="AM76">
            <v>402.63</v>
          </cell>
          <cell r="AN76">
            <v>672.3</v>
          </cell>
          <cell r="AO76">
            <v>744</v>
          </cell>
          <cell r="AP76">
            <v>4.0599999999999996</v>
          </cell>
          <cell r="AQ76">
            <v>0</v>
          </cell>
          <cell r="AR76">
            <v>0</v>
          </cell>
          <cell r="AS76">
            <v>4.0599999999999996</v>
          </cell>
          <cell r="AT76">
            <v>3.65</v>
          </cell>
          <cell r="AU76">
            <v>0</v>
          </cell>
          <cell r="AV76">
            <v>301</v>
          </cell>
          <cell r="AW76">
            <v>6</v>
          </cell>
          <cell r="AX76">
            <v>1</v>
          </cell>
          <cell r="AY76">
            <v>4</v>
          </cell>
          <cell r="AZ76">
            <v>12</v>
          </cell>
          <cell r="BA76">
            <v>0</v>
          </cell>
          <cell r="BB76">
            <v>90.09</v>
          </cell>
          <cell r="BC76">
            <v>89.82</v>
          </cell>
          <cell r="BD76">
            <v>3.68</v>
          </cell>
          <cell r="BE76">
            <v>4.0599999999999996</v>
          </cell>
          <cell r="BF76">
            <v>7.74</v>
          </cell>
          <cell r="BG76">
            <v>1.9</v>
          </cell>
          <cell r="BH76">
            <v>6.33</v>
          </cell>
          <cell r="BI76">
            <v>90.36</v>
          </cell>
          <cell r="BJ76">
            <v>0.55000000000000004</v>
          </cell>
          <cell r="BK76">
            <v>0.24</v>
          </cell>
          <cell r="BL76">
            <v>1.95</v>
          </cell>
          <cell r="BM76">
            <v>0</v>
          </cell>
          <cell r="BN76">
            <v>1.79</v>
          </cell>
          <cell r="BO76">
            <v>29.73</v>
          </cell>
          <cell r="BP76">
            <v>36.25</v>
          </cell>
          <cell r="BQ76">
            <v>31.08</v>
          </cell>
          <cell r="BR76">
            <v>35.659999999999997</v>
          </cell>
          <cell r="BS76">
            <v>34.950000000000003</v>
          </cell>
          <cell r="BT76">
            <v>35.020000000000003</v>
          </cell>
          <cell r="BU76">
            <v>2411.9169999999999</v>
          </cell>
          <cell r="BV76">
            <v>2460.5590000000002</v>
          </cell>
          <cell r="BW76">
            <v>2455.8270000000002</v>
          </cell>
          <cell r="BX76">
            <v>2</v>
          </cell>
        </row>
        <row r="83">
          <cell r="B83" t="str">
            <v>PLTD B 01</v>
          </cell>
          <cell r="C83" t="str">
            <v xml:space="preserve"> </v>
          </cell>
          <cell r="D83">
            <v>16670</v>
          </cell>
          <cell r="E83">
            <v>744</v>
          </cell>
          <cell r="F83">
            <v>12402480</v>
          </cell>
          <cell r="G83">
            <v>33617.9</v>
          </cell>
          <cell r="H83">
            <v>0</v>
          </cell>
          <cell r="I83">
            <v>0</v>
          </cell>
          <cell r="J83">
            <v>33617.9</v>
          </cell>
          <cell r="K83">
            <v>0</v>
          </cell>
          <cell r="L83">
            <v>0</v>
          </cell>
          <cell r="M83">
            <v>8465085.8000000007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33617.9</v>
          </cell>
          <cell r="S83">
            <v>33617.9</v>
          </cell>
          <cell r="T83">
            <v>99.73</v>
          </cell>
          <cell r="U83">
            <v>0</v>
          </cell>
          <cell r="V83">
            <v>0.85</v>
          </cell>
          <cell r="W83">
            <v>0</v>
          </cell>
          <cell r="Y83">
            <v>234.17974205158959</v>
          </cell>
          <cell r="Z83">
            <v>0</v>
          </cell>
          <cell r="AA83">
            <v>2.0166706658668265</v>
          </cell>
          <cell r="AB83">
            <v>0</v>
          </cell>
          <cell r="AC83">
            <v>0</v>
          </cell>
          <cell r="AD83">
            <v>507.80358728254356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</row>
        <row r="84">
          <cell r="B84" t="str">
            <v>PLTD B 02</v>
          </cell>
          <cell r="C84">
            <v>1024002</v>
          </cell>
          <cell r="D84">
            <v>16670</v>
          </cell>
          <cell r="E84">
            <v>744</v>
          </cell>
          <cell r="F84">
            <v>12402480</v>
          </cell>
          <cell r="G84">
            <v>38341</v>
          </cell>
          <cell r="H84">
            <v>0</v>
          </cell>
          <cell r="I84">
            <v>0</v>
          </cell>
          <cell r="J84">
            <v>38341</v>
          </cell>
          <cell r="K84">
            <v>0</v>
          </cell>
          <cell r="L84">
            <v>0</v>
          </cell>
          <cell r="M84">
            <v>9320150.5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38341</v>
          </cell>
          <cell r="S84">
            <v>38341</v>
          </cell>
          <cell r="T84">
            <v>99.69</v>
          </cell>
          <cell r="U84">
            <v>0</v>
          </cell>
          <cell r="V84">
            <v>1.24</v>
          </cell>
          <cell r="W84">
            <v>0</v>
          </cell>
          <cell r="Y84">
            <v>182.60278944211166</v>
          </cell>
          <cell r="Z84">
            <v>0</v>
          </cell>
          <cell r="AA84">
            <v>2.2999999999999998</v>
          </cell>
          <cell r="AB84">
            <v>0</v>
          </cell>
          <cell r="AC84">
            <v>0</v>
          </cell>
          <cell r="AD84">
            <v>559.09721055788839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</row>
        <row r="85">
          <cell r="B85" t="str">
            <v>PLTD B 03</v>
          </cell>
          <cell r="C85">
            <v>1024003</v>
          </cell>
          <cell r="D85">
            <v>16670</v>
          </cell>
          <cell r="E85">
            <v>744</v>
          </cell>
          <cell r="F85">
            <v>12402480</v>
          </cell>
          <cell r="G85">
            <v>558445</v>
          </cell>
          <cell r="H85">
            <v>0</v>
          </cell>
          <cell r="I85">
            <v>0</v>
          </cell>
          <cell r="J85">
            <v>0</v>
          </cell>
          <cell r="K85">
            <v>558445</v>
          </cell>
          <cell r="L85">
            <v>558445</v>
          </cell>
          <cell r="M85">
            <v>7652266.2999999998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95.5</v>
          </cell>
          <cell r="U85">
            <v>4.5</v>
          </cell>
          <cell r="V85">
            <v>0</v>
          </cell>
          <cell r="W85">
            <v>0</v>
          </cell>
          <cell r="Y85">
            <v>251.45583083383326</v>
          </cell>
          <cell r="Z85">
            <v>0</v>
          </cell>
          <cell r="AA85">
            <v>0</v>
          </cell>
          <cell r="AB85">
            <v>33.5</v>
          </cell>
          <cell r="AC85">
            <v>33.5</v>
          </cell>
          <cell r="AD85">
            <v>459.04416916616674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</row>
        <row r="86">
          <cell r="B86" t="str">
            <v>PLTD B BALI</v>
          </cell>
          <cell r="D86">
            <v>50010</v>
          </cell>
          <cell r="E86">
            <v>744</v>
          </cell>
          <cell r="F86">
            <v>37207440</v>
          </cell>
          <cell r="G86">
            <v>630403.9</v>
          </cell>
          <cell r="H86">
            <v>0</v>
          </cell>
          <cell r="I86">
            <v>0</v>
          </cell>
          <cell r="J86">
            <v>71958.899999999994</v>
          </cell>
          <cell r="K86">
            <v>558445</v>
          </cell>
          <cell r="L86">
            <v>558445</v>
          </cell>
          <cell r="M86">
            <v>25437502.600000001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71958.899999999994</v>
          </cell>
          <cell r="S86">
            <v>71958.899999999994</v>
          </cell>
          <cell r="T86">
            <v>98.31</v>
          </cell>
          <cell r="U86">
            <v>1.5</v>
          </cell>
          <cell r="V86">
            <v>0.64</v>
          </cell>
          <cell r="W86">
            <v>0</v>
          </cell>
          <cell r="Y86">
            <v>222.74612077584482</v>
          </cell>
          <cell r="Z86">
            <v>0</v>
          </cell>
          <cell r="AA86">
            <v>1.4388902219556088</v>
          </cell>
          <cell r="AB86">
            <v>11.166666666666666</v>
          </cell>
          <cell r="AC86">
            <v>11.166666666666666</v>
          </cell>
          <cell r="AD86">
            <v>508.6483223355329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</row>
        <row r="87">
          <cell r="B87" t="str">
            <v>PESANGGARAN 1.1</v>
          </cell>
          <cell r="C87">
            <v>1024301</v>
          </cell>
          <cell r="D87">
            <v>15200</v>
          </cell>
          <cell r="E87">
            <v>744</v>
          </cell>
          <cell r="F87">
            <v>11308800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163020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100</v>
          </cell>
          <cell r="U87">
            <v>0</v>
          </cell>
          <cell r="V87">
            <v>0</v>
          </cell>
          <cell r="W87">
            <v>0</v>
          </cell>
          <cell r="Y87">
            <v>733.27499999999998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10.725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</row>
        <row r="88">
          <cell r="B88" t="str">
            <v>PESANGGARAN 1.2</v>
          </cell>
          <cell r="C88">
            <v>1024302</v>
          </cell>
          <cell r="D88">
            <v>15200</v>
          </cell>
          <cell r="E88">
            <v>744</v>
          </cell>
          <cell r="F88">
            <v>11308800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3986428.1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100</v>
          </cell>
          <cell r="U88">
            <v>0</v>
          </cell>
          <cell r="V88">
            <v>0</v>
          </cell>
          <cell r="W88">
            <v>0</v>
          </cell>
          <cell r="Y88">
            <v>481.73499342105265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262.26500657894735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</row>
        <row r="89">
          <cell r="B89" t="str">
            <v>PESANGGARAN 1.3</v>
          </cell>
          <cell r="C89">
            <v>1024303</v>
          </cell>
          <cell r="D89">
            <v>15200</v>
          </cell>
          <cell r="E89">
            <v>744</v>
          </cell>
          <cell r="F89">
            <v>11308800</v>
          </cell>
          <cell r="G89">
            <v>7853.4</v>
          </cell>
          <cell r="H89">
            <v>0</v>
          </cell>
          <cell r="I89">
            <v>0</v>
          </cell>
          <cell r="J89">
            <v>7853.4</v>
          </cell>
          <cell r="K89">
            <v>0</v>
          </cell>
          <cell r="L89">
            <v>0</v>
          </cell>
          <cell r="M89">
            <v>6012921.9000000004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7853.4</v>
          </cell>
          <cell r="S89">
            <v>7853.4</v>
          </cell>
          <cell r="T89">
            <v>99.93</v>
          </cell>
          <cell r="U89">
            <v>0</v>
          </cell>
          <cell r="V89">
            <v>0.15</v>
          </cell>
          <cell r="W89">
            <v>0</v>
          </cell>
          <cell r="Y89">
            <v>347.89636184210525</v>
          </cell>
          <cell r="Z89">
            <v>0</v>
          </cell>
          <cell r="AA89">
            <v>0.51667105263157898</v>
          </cell>
          <cell r="AB89">
            <v>0</v>
          </cell>
          <cell r="AC89">
            <v>0</v>
          </cell>
          <cell r="AD89">
            <v>395.58696710526317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</row>
        <row r="90">
          <cell r="B90" t="str">
            <v>PESANGGARAN BLOK 1 PLTD-G</v>
          </cell>
          <cell r="D90">
            <v>45600</v>
          </cell>
          <cell r="E90">
            <v>744</v>
          </cell>
          <cell r="F90">
            <v>33926400</v>
          </cell>
          <cell r="G90">
            <v>7853.4</v>
          </cell>
          <cell r="H90">
            <v>0</v>
          </cell>
          <cell r="I90">
            <v>0</v>
          </cell>
          <cell r="J90">
            <v>7853.4</v>
          </cell>
          <cell r="K90">
            <v>0</v>
          </cell>
          <cell r="L90">
            <v>0</v>
          </cell>
          <cell r="M90">
            <v>10162370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7853.4</v>
          </cell>
          <cell r="S90">
            <v>7853.4</v>
          </cell>
          <cell r="T90">
            <v>99.98</v>
          </cell>
          <cell r="U90">
            <v>0</v>
          </cell>
          <cell r="V90">
            <v>0.03</v>
          </cell>
          <cell r="W90">
            <v>0</v>
          </cell>
          <cell r="Y90">
            <v>520.96878508771931</v>
          </cell>
          <cell r="Z90">
            <v>0</v>
          </cell>
          <cell r="AA90">
            <v>0.17222368421052631</v>
          </cell>
          <cell r="AB90">
            <v>0</v>
          </cell>
          <cell r="AC90">
            <v>0</v>
          </cell>
          <cell r="AD90">
            <v>222.85899122807018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</row>
        <row r="91">
          <cell r="B91" t="str">
            <v>PESANGGARAN 2.4</v>
          </cell>
          <cell r="C91">
            <v>1024401</v>
          </cell>
          <cell r="D91">
            <v>15200</v>
          </cell>
          <cell r="E91">
            <v>744</v>
          </cell>
          <cell r="F91">
            <v>11308800</v>
          </cell>
          <cell r="G91">
            <v>372146.8</v>
          </cell>
          <cell r="H91">
            <v>0</v>
          </cell>
          <cell r="I91">
            <v>0</v>
          </cell>
          <cell r="J91">
            <v>372146.8</v>
          </cell>
          <cell r="K91">
            <v>0</v>
          </cell>
          <cell r="L91">
            <v>0</v>
          </cell>
          <cell r="M91">
            <v>1444075.9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372146.8</v>
          </cell>
          <cell r="S91">
            <v>372146.8</v>
          </cell>
          <cell r="T91">
            <v>96.71</v>
          </cell>
          <cell r="U91">
            <v>0</v>
          </cell>
          <cell r="V91">
            <v>3.77</v>
          </cell>
          <cell r="W91">
            <v>0</v>
          </cell>
          <cell r="Y91">
            <v>624.51166447368416</v>
          </cell>
          <cell r="Z91">
            <v>0</v>
          </cell>
          <cell r="AA91">
            <v>24.483342105263159</v>
          </cell>
          <cell r="AB91">
            <v>0</v>
          </cell>
          <cell r="AC91">
            <v>0</v>
          </cell>
          <cell r="AD91">
            <v>95.004993421052632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</row>
        <row r="92">
          <cell r="B92" t="str">
            <v>PESANGGARAN 2.5</v>
          </cell>
          <cell r="C92">
            <v>1024402</v>
          </cell>
          <cell r="D92">
            <v>15200</v>
          </cell>
          <cell r="E92">
            <v>744</v>
          </cell>
          <cell r="F92">
            <v>11308800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3685029.2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100</v>
          </cell>
          <cell r="U92">
            <v>0</v>
          </cell>
          <cell r="V92">
            <v>0</v>
          </cell>
          <cell r="W92">
            <v>0</v>
          </cell>
          <cell r="Y92">
            <v>501.56386842105263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242.43613157894737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</row>
        <row r="93">
          <cell r="B93" t="str">
            <v>PESANGGARAN 2.6</v>
          </cell>
          <cell r="C93">
            <v>1024403</v>
          </cell>
          <cell r="D93">
            <v>15200</v>
          </cell>
          <cell r="E93">
            <v>744</v>
          </cell>
          <cell r="F93">
            <v>11308800</v>
          </cell>
          <cell r="G93">
            <v>7853.4</v>
          </cell>
          <cell r="H93">
            <v>0</v>
          </cell>
          <cell r="I93">
            <v>0</v>
          </cell>
          <cell r="J93">
            <v>7853.4</v>
          </cell>
          <cell r="K93">
            <v>0</v>
          </cell>
          <cell r="L93">
            <v>0</v>
          </cell>
          <cell r="M93">
            <v>5380770.4000000004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7853.4</v>
          </cell>
          <cell r="S93">
            <v>7853.4</v>
          </cell>
          <cell r="T93">
            <v>99.93</v>
          </cell>
          <cell r="U93">
            <v>0</v>
          </cell>
          <cell r="V93">
            <v>0.13</v>
          </cell>
          <cell r="W93">
            <v>1</v>
          </cell>
          <cell r="Y93">
            <v>389.48527631578946</v>
          </cell>
          <cell r="Z93">
            <v>0</v>
          </cell>
          <cell r="AA93">
            <v>0.51667105263157898</v>
          </cell>
          <cell r="AB93">
            <v>0</v>
          </cell>
          <cell r="AC93">
            <v>0</v>
          </cell>
          <cell r="AD93">
            <v>353.99805263157896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</v>
          </cell>
        </row>
        <row r="94">
          <cell r="B94" t="str">
            <v>PESANGGARAN BLOK 2 PLTD-G</v>
          </cell>
          <cell r="D94">
            <v>45600</v>
          </cell>
          <cell r="E94">
            <v>744</v>
          </cell>
          <cell r="F94">
            <v>33926400</v>
          </cell>
          <cell r="G94">
            <v>380000.2</v>
          </cell>
          <cell r="H94">
            <v>0</v>
          </cell>
          <cell r="I94">
            <v>0</v>
          </cell>
          <cell r="J94">
            <v>380000.2</v>
          </cell>
          <cell r="K94">
            <v>0</v>
          </cell>
          <cell r="L94">
            <v>0</v>
          </cell>
          <cell r="M94">
            <v>10509875.5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380000.2</v>
          </cell>
          <cell r="S94">
            <v>380000.2</v>
          </cell>
          <cell r="T94">
            <v>98.88</v>
          </cell>
          <cell r="U94">
            <v>0</v>
          </cell>
          <cell r="V94">
            <v>1.62</v>
          </cell>
          <cell r="W94">
            <v>0.33</v>
          </cell>
          <cell r="Y94">
            <v>505.18693640350875</v>
          </cell>
          <cell r="Z94">
            <v>0</v>
          </cell>
          <cell r="AA94">
            <v>8.3333377192982461</v>
          </cell>
          <cell r="AB94">
            <v>0</v>
          </cell>
          <cell r="AC94">
            <v>0</v>
          </cell>
          <cell r="AD94">
            <v>230.47972587719298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0.33</v>
          </cell>
        </row>
        <row r="95">
          <cell r="B95" t="str">
            <v>PESANGGARAN 3.7</v>
          </cell>
          <cell r="C95">
            <v>1024501</v>
          </cell>
          <cell r="D95">
            <v>15200</v>
          </cell>
          <cell r="E95">
            <v>744</v>
          </cell>
          <cell r="F95">
            <v>11308800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4384583.5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100</v>
          </cell>
          <cell r="U95">
            <v>0</v>
          </cell>
          <cell r="V95">
            <v>0</v>
          </cell>
          <cell r="W95">
            <v>0</v>
          </cell>
          <cell r="Y95">
            <v>455.54055921052634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288.45944078947366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</row>
        <row r="96">
          <cell r="B96" t="str">
            <v>PESANGGARAN 3.8</v>
          </cell>
          <cell r="C96">
            <v>1024502</v>
          </cell>
          <cell r="D96">
            <v>15200</v>
          </cell>
          <cell r="E96">
            <v>744</v>
          </cell>
          <cell r="F96">
            <v>11308800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611221.5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100</v>
          </cell>
          <cell r="U96">
            <v>0</v>
          </cell>
          <cell r="V96">
            <v>0</v>
          </cell>
          <cell r="W96">
            <v>0</v>
          </cell>
          <cell r="Y96">
            <v>703.78805921052628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40.211940789473687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</row>
        <row r="97">
          <cell r="B97" t="str">
            <v>PESANGGARAN 3.9</v>
          </cell>
          <cell r="C97">
            <v>1024503</v>
          </cell>
          <cell r="D97">
            <v>15200</v>
          </cell>
          <cell r="E97">
            <v>744</v>
          </cell>
          <cell r="F97">
            <v>11308800</v>
          </cell>
          <cell r="G97">
            <v>10807706.6</v>
          </cell>
          <cell r="H97">
            <v>0</v>
          </cell>
          <cell r="I97">
            <v>10807706.6</v>
          </cell>
          <cell r="J97">
            <v>0</v>
          </cell>
          <cell r="K97">
            <v>0</v>
          </cell>
          <cell r="L97">
            <v>10807706.6</v>
          </cell>
          <cell r="M97">
            <v>325461.59999999998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4.43</v>
          </cell>
          <cell r="U97">
            <v>95.57</v>
          </cell>
          <cell r="V97">
            <v>0</v>
          </cell>
          <cell r="W97">
            <v>0</v>
          </cell>
          <cell r="Y97">
            <v>11.554723684210558</v>
          </cell>
          <cell r="Z97">
            <v>711.03332894736843</v>
          </cell>
          <cell r="AA97">
            <v>0</v>
          </cell>
          <cell r="AB97">
            <v>0</v>
          </cell>
          <cell r="AC97">
            <v>711.03332894736843</v>
          </cell>
          <cell r="AD97">
            <v>21.41194736842105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</row>
        <row r="98">
          <cell r="B98" t="str">
            <v>PESANGGARAN BLOK 3 PLTD-G</v>
          </cell>
          <cell r="D98">
            <v>45600</v>
          </cell>
          <cell r="E98">
            <v>744</v>
          </cell>
          <cell r="F98">
            <v>33926400</v>
          </cell>
          <cell r="G98">
            <v>10807706.6</v>
          </cell>
          <cell r="H98">
            <v>0</v>
          </cell>
          <cell r="I98">
            <v>10807706.6</v>
          </cell>
          <cell r="J98">
            <v>0</v>
          </cell>
          <cell r="K98">
            <v>0</v>
          </cell>
          <cell r="L98">
            <v>10807706.6</v>
          </cell>
          <cell r="M98">
            <v>5321266.5999999996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68.14</v>
          </cell>
          <cell r="U98">
            <v>31.86</v>
          </cell>
          <cell r="V98">
            <v>0</v>
          </cell>
          <cell r="W98">
            <v>0</v>
          </cell>
          <cell r="Y98">
            <v>390.29444736842106</v>
          </cell>
          <cell r="Z98">
            <v>237.0111096491228</v>
          </cell>
          <cell r="AA98">
            <v>0</v>
          </cell>
          <cell r="AB98">
            <v>0</v>
          </cell>
          <cell r="AC98">
            <v>237.0111096491228</v>
          </cell>
          <cell r="AD98">
            <v>116.69444298245614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</row>
        <row r="99">
          <cell r="B99" t="str">
            <v>PESANGGARAN 4.10</v>
          </cell>
          <cell r="C99">
            <v>1024601</v>
          </cell>
          <cell r="D99">
            <v>15200</v>
          </cell>
          <cell r="E99">
            <v>744</v>
          </cell>
          <cell r="F99">
            <v>11308800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5514690.7000000002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100</v>
          </cell>
          <cell r="U99">
            <v>0</v>
          </cell>
          <cell r="V99">
            <v>0</v>
          </cell>
          <cell r="W99">
            <v>0</v>
          </cell>
          <cell r="Y99">
            <v>381.19140131578945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362.80859868421055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</row>
        <row r="100">
          <cell r="B100" t="str">
            <v>PESANGGARAN 4.11</v>
          </cell>
          <cell r="C100">
            <v>1024602</v>
          </cell>
          <cell r="D100">
            <v>15200</v>
          </cell>
          <cell r="E100">
            <v>744</v>
          </cell>
          <cell r="F100">
            <v>11308800</v>
          </cell>
          <cell r="G100">
            <v>5066.6000000000004</v>
          </cell>
          <cell r="H100">
            <v>0</v>
          </cell>
          <cell r="I100">
            <v>0</v>
          </cell>
          <cell r="J100">
            <v>5066.6000000000004</v>
          </cell>
          <cell r="K100">
            <v>0</v>
          </cell>
          <cell r="L100">
            <v>0</v>
          </cell>
          <cell r="M100">
            <v>4197412.7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5066.6000000000004</v>
          </cell>
          <cell r="S100">
            <v>5066.6000000000004</v>
          </cell>
          <cell r="T100">
            <v>99.96</v>
          </cell>
          <cell r="U100">
            <v>0</v>
          </cell>
          <cell r="V100">
            <v>7.0000000000000007E-2</v>
          </cell>
          <cell r="W100">
            <v>1</v>
          </cell>
          <cell r="Y100">
            <v>467.52109868421047</v>
          </cell>
          <cell r="Z100">
            <v>0</v>
          </cell>
          <cell r="AA100">
            <v>0.33332894736842106</v>
          </cell>
          <cell r="AB100">
            <v>0</v>
          </cell>
          <cell r="AC100">
            <v>0</v>
          </cell>
          <cell r="AD100">
            <v>276.14557236842109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1</v>
          </cell>
        </row>
        <row r="101">
          <cell r="B101" t="str">
            <v>PESANGGARAN 4.12</v>
          </cell>
          <cell r="C101">
            <v>1024603</v>
          </cell>
          <cell r="D101">
            <v>15200</v>
          </cell>
          <cell r="E101">
            <v>744</v>
          </cell>
          <cell r="F101">
            <v>11308800</v>
          </cell>
          <cell r="G101">
            <v>31666.6</v>
          </cell>
          <cell r="H101">
            <v>0</v>
          </cell>
          <cell r="I101">
            <v>0</v>
          </cell>
          <cell r="J101">
            <v>31666.6</v>
          </cell>
          <cell r="K101">
            <v>0</v>
          </cell>
          <cell r="L101">
            <v>0</v>
          </cell>
          <cell r="M101">
            <v>2537834.2999999998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31666.6</v>
          </cell>
          <cell r="S101">
            <v>31666.6</v>
          </cell>
          <cell r="T101">
            <v>99.72</v>
          </cell>
          <cell r="U101">
            <v>0</v>
          </cell>
          <cell r="V101">
            <v>0.36</v>
          </cell>
          <cell r="W101">
            <v>1</v>
          </cell>
          <cell r="Y101">
            <v>574.95388815789477</v>
          </cell>
          <cell r="Z101">
            <v>0</v>
          </cell>
          <cell r="AA101">
            <v>2.0833289473684209</v>
          </cell>
          <cell r="AB101">
            <v>0</v>
          </cell>
          <cell r="AC101">
            <v>0</v>
          </cell>
          <cell r="AD101">
            <v>166.96278289473682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1</v>
          </cell>
        </row>
        <row r="102">
          <cell r="B102" t="str">
            <v>PESANGGARAN BLOK 4 PLTD-G</v>
          </cell>
          <cell r="D102">
            <v>45600</v>
          </cell>
          <cell r="E102">
            <v>744</v>
          </cell>
          <cell r="F102">
            <v>33926400</v>
          </cell>
          <cell r="G102">
            <v>36733.199999999997</v>
          </cell>
          <cell r="H102">
            <v>0</v>
          </cell>
          <cell r="I102">
            <v>0</v>
          </cell>
          <cell r="J102">
            <v>36733.199999999997</v>
          </cell>
          <cell r="K102">
            <v>0</v>
          </cell>
          <cell r="L102">
            <v>0</v>
          </cell>
          <cell r="M102">
            <v>12249937.699999999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36733.199999999997</v>
          </cell>
          <cell r="S102">
            <v>36733.199999999997</v>
          </cell>
          <cell r="T102">
            <v>99.89</v>
          </cell>
          <cell r="U102">
            <v>0</v>
          </cell>
          <cell r="V102">
            <v>0.17</v>
          </cell>
          <cell r="W102">
            <v>0.67</v>
          </cell>
          <cell r="Y102">
            <v>474.55546271929825</v>
          </cell>
          <cell r="Z102">
            <v>0</v>
          </cell>
          <cell r="AA102">
            <v>0.8055526315789473</v>
          </cell>
          <cell r="AB102">
            <v>0</v>
          </cell>
          <cell r="AC102">
            <v>0</v>
          </cell>
          <cell r="AD102">
            <v>268.63898464912279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0.67</v>
          </cell>
        </row>
        <row r="103">
          <cell r="B103" t="str">
            <v>GILIMANUK 01</v>
          </cell>
          <cell r="C103">
            <v>1023301</v>
          </cell>
          <cell r="D103">
            <v>130440</v>
          </cell>
          <cell r="E103">
            <v>744</v>
          </cell>
          <cell r="F103">
            <v>97047360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100</v>
          </cell>
          <cell r="U103">
            <v>0</v>
          </cell>
          <cell r="V103">
            <v>0</v>
          </cell>
          <cell r="W103">
            <v>0</v>
          </cell>
          <cell r="Y103">
            <v>744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</row>
        <row r="104">
          <cell r="B104" t="str">
            <v>TOTAL GILIMANUK</v>
          </cell>
          <cell r="D104">
            <v>130440</v>
          </cell>
          <cell r="E104">
            <v>744</v>
          </cell>
          <cell r="F104">
            <v>97047360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100</v>
          </cell>
          <cell r="U104">
            <v>0</v>
          </cell>
          <cell r="V104">
            <v>0</v>
          </cell>
          <cell r="W104">
            <v>0</v>
          </cell>
          <cell r="Y104">
            <v>744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</row>
        <row r="105">
          <cell r="B105" t="str">
            <v>PEMARON 01</v>
          </cell>
          <cell r="C105">
            <v>1023401</v>
          </cell>
          <cell r="D105">
            <v>40000</v>
          </cell>
          <cell r="E105">
            <v>744</v>
          </cell>
          <cell r="F105">
            <v>29760000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100</v>
          </cell>
          <cell r="U105">
            <v>0</v>
          </cell>
          <cell r="V105">
            <v>0</v>
          </cell>
          <cell r="W105">
            <v>0</v>
          </cell>
          <cell r="Y105">
            <v>744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</row>
        <row r="106">
          <cell r="B106" t="str">
            <v>PEMARON 02</v>
          </cell>
          <cell r="C106">
            <v>1023402</v>
          </cell>
          <cell r="D106">
            <v>40000</v>
          </cell>
          <cell r="E106">
            <v>744</v>
          </cell>
          <cell r="F106">
            <v>29760000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100</v>
          </cell>
          <cell r="U106">
            <v>0</v>
          </cell>
          <cell r="V106">
            <v>0</v>
          </cell>
          <cell r="W106">
            <v>0</v>
          </cell>
          <cell r="Y106">
            <v>744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</row>
        <row r="107">
          <cell r="B107" t="str">
            <v>TOTAL PEMARON</v>
          </cell>
          <cell r="D107">
            <v>80000</v>
          </cell>
          <cell r="E107">
            <v>744</v>
          </cell>
          <cell r="F107">
            <v>59520000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100</v>
          </cell>
          <cell r="U107">
            <v>0</v>
          </cell>
          <cell r="V107">
            <v>0</v>
          </cell>
          <cell r="W107">
            <v>0</v>
          </cell>
          <cell r="Y107">
            <v>744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</row>
        <row r="108">
          <cell r="B108" t="str">
            <v>PESANGGARAN 01</v>
          </cell>
          <cell r="C108">
            <v>1023201</v>
          </cell>
          <cell r="D108">
            <v>17650</v>
          </cell>
          <cell r="E108">
            <v>744</v>
          </cell>
          <cell r="F108">
            <v>13131600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100</v>
          </cell>
          <cell r="U108">
            <v>0</v>
          </cell>
          <cell r="V108">
            <v>0</v>
          </cell>
          <cell r="W108">
            <v>0</v>
          </cell>
          <cell r="Y108">
            <v>744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</row>
        <row r="109">
          <cell r="B109" t="str">
            <v>PESANGGARAN 02</v>
          </cell>
          <cell r="C109">
            <v>1023202</v>
          </cell>
          <cell r="D109">
            <v>18300</v>
          </cell>
          <cell r="E109">
            <v>744</v>
          </cell>
          <cell r="F109">
            <v>13615200</v>
          </cell>
          <cell r="G109">
            <v>5981049.9000000004</v>
          </cell>
          <cell r="H109">
            <v>2346958.2999999998</v>
          </cell>
          <cell r="I109">
            <v>0</v>
          </cell>
          <cell r="J109">
            <v>5981049.9000000004</v>
          </cell>
          <cell r="K109">
            <v>0</v>
          </cell>
          <cell r="L109">
            <v>0</v>
          </cell>
          <cell r="M109">
            <v>6344604.9000000004</v>
          </cell>
          <cell r="N109">
            <v>2346958.2999999998</v>
          </cell>
          <cell r="O109">
            <v>0</v>
          </cell>
          <cell r="P109">
            <v>1966942.4</v>
          </cell>
          <cell r="Q109">
            <v>0</v>
          </cell>
          <cell r="R109">
            <v>8328008.2000000002</v>
          </cell>
          <cell r="S109">
            <v>7947992.2999999998</v>
          </cell>
          <cell r="T109">
            <v>38.83</v>
          </cell>
          <cell r="U109">
            <v>0</v>
          </cell>
          <cell r="V109">
            <v>90.15</v>
          </cell>
          <cell r="W109">
            <v>0</v>
          </cell>
          <cell r="Y109">
            <v>-57.782136612021873</v>
          </cell>
          <cell r="Z109">
            <v>0</v>
          </cell>
          <cell r="AA109">
            <v>326.83332786885251</v>
          </cell>
          <cell r="AB109">
            <v>0</v>
          </cell>
          <cell r="AC109">
            <v>0</v>
          </cell>
          <cell r="AD109">
            <v>346.69972131147546</v>
          </cell>
          <cell r="AE109">
            <v>128.24908743169397</v>
          </cell>
          <cell r="AF109">
            <v>0</v>
          </cell>
          <cell r="AG109">
            <v>107.48319125683059</v>
          </cell>
          <cell r="AH109">
            <v>0</v>
          </cell>
          <cell r="AI109">
            <v>0</v>
          </cell>
        </row>
        <row r="110">
          <cell r="B110" t="str">
            <v>PESANGGARAN 03</v>
          </cell>
          <cell r="C110">
            <v>1023203</v>
          </cell>
          <cell r="D110">
            <v>39500</v>
          </cell>
          <cell r="E110">
            <v>744</v>
          </cell>
          <cell r="F110">
            <v>29388000</v>
          </cell>
          <cell r="G110">
            <v>10533.5</v>
          </cell>
          <cell r="H110">
            <v>0</v>
          </cell>
          <cell r="I110">
            <v>0</v>
          </cell>
          <cell r="J110">
            <v>10533.5</v>
          </cell>
          <cell r="K110">
            <v>0</v>
          </cell>
          <cell r="L110">
            <v>0</v>
          </cell>
          <cell r="M110">
            <v>28166791.5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10533.5</v>
          </cell>
          <cell r="S110">
            <v>10533.5</v>
          </cell>
          <cell r="T110">
            <v>99.96</v>
          </cell>
          <cell r="U110">
            <v>0</v>
          </cell>
          <cell r="V110">
            <v>0.86</v>
          </cell>
          <cell r="W110">
            <v>0</v>
          </cell>
          <cell r="Y110">
            <v>30.649999999999977</v>
          </cell>
          <cell r="Z110">
            <v>0</v>
          </cell>
          <cell r="AA110">
            <v>0.26667088607594935</v>
          </cell>
          <cell r="AB110">
            <v>0</v>
          </cell>
          <cell r="AC110">
            <v>0</v>
          </cell>
          <cell r="AD110">
            <v>713.08332911392404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</row>
        <row r="111">
          <cell r="B111" t="str">
            <v>PESANGGARAN 04</v>
          </cell>
          <cell r="C111">
            <v>1023204</v>
          </cell>
          <cell r="D111">
            <v>36150</v>
          </cell>
          <cell r="E111">
            <v>744</v>
          </cell>
          <cell r="F111">
            <v>26895600</v>
          </cell>
          <cell r="G111">
            <v>18075</v>
          </cell>
          <cell r="H111">
            <v>0</v>
          </cell>
          <cell r="I111">
            <v>0</v>
          </cell>
          <cell r="J111">
            <v>18075</v>
          </cell>
          <cell r="K111">
            <v>0</v>
          </cell>
          <cell r="L111">
            <v>0</v>
          </cell>
          <cell r="M111">
            <v>23613169.100000001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18075</v>
          </cell>
          <cell r="S111">
            <v>18075</v>
          </cell>
          <cell r="T111">
            <v>99.93</v>
          </cell>
          <cell r="U111">
            <v>0</v>
          </cell>
          <cell r="V111">
            <v>0.55000000000000004</v>
          </cell>
          <cell r="W111">
            <v>0</v>
          </cell>
          <cell r="Y111">
            <v>90.300301521438428</v>
          </cell>
          <cell r="Z111">
            <v>0</v>
          </cell>
          <cell r="AA111">
            <v>0.5</v>
          </cell>
          <cell r="AB111">
            <v>0</v>
          </cell>
          <cell r="AC111">
            <v>0</v>
          </cell>
          <cell r="AD111">
            <v>653.19969847856157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</row>
        <row r="112">
          <cell r="B112" t="str">
            <v>PESANGGARAN 05</v>
          </cell>
          <cell r="C112">
            <v>1023205</v>
          </cell>
          <cell r="D112">
            <v>100000</v>
          </cell>
          <cell r="E112">
            <v>744</v>
          </cell>
          <cell r="F112">
            <v>83030400</v>
          </cell>
          <cell r="G112">
            <v>6009658.4000000004</v>
          </cell>
          <cell r="H112">
            <v>2346958.2999999998</v>
          </cell>
          <cell r="I112">
            <v>0</v>
          </cell>
          <cell r="J112">
            <v>6009658.4000000004</v>
          </cell>
          <cell r="K112">
            <v>0</v>
          </cell>
          <cell r="L112">
            <v>0</v>
          </cell>
          <cell r="M112">
            <v>58124565.5</v>
          </cell>
          <cell r="N112">
            <v>2346958.2999999998</v>
          </cell>
          <cell r="O112">
            <v>0</v>
          </cell>
          <cell r="P112">
            <v>1966942.4</v>
          </cell>
          <cell r="Q112">
            <v>0</v>
          </cell>
          <cell r="R112">
            <v>8356616.7000000002</v>
          </cell>
          <cell r="S112">
            <v>7976600.7999999998</v>
          </cell>
          <cell r="T112">
            <v>89.93</v>
          </cell>
          <cell r="U112">
            <v>0</v>
          </cell>
          <cell r="V112">
            <v>31.1</v>
          </cell>
          <cell r="W112">
            <v>0</v>
          </cell>
          <cell r="Y112">
            <v>79.188177999999994</v>
          </cell>
          <cell r="Z112">
            <v>0</v>
          </cell>
          <cell r="AA112">
            <v>60.096584000000007</v>
          </cell>
          <cell r="AB112">
            <v>0</v>
          </cell>
          <cell r="AC112">
            <v>0</v>
          </cell>
          <cell r="AD112">
            <v>581.24565500000006</v>
          </cell>
          <cell r="AE112">
            <v>23.469582999999997</v>
          </cell>
          <cell r="AF112">
            <v>0</v>
          </cell>
          <cell r="AG112">
            <v>19.669423999999999</v>
          </cell>
          <cell r="AH112">
            <v>0</v>
          </cell>
          <cell r="AI112">
            <v>0</v>
          </cell>
        </row>
        <row r="113">
          <cell r="B113" t="str">
            <v>PESANGGARAN PLTG-M</v>
          </cell>
          <cell r="D113">
            <v>211600</v>
          </cell>
          <cell r="E113">
            <v>696</v>
          </cell>
          <cell r="F113">
            <v>147273600</v>
          </cell>
          <cell r="G113">
            <v>1171809.8999999999</v>
          </cell>
          <cell r="H113">
            <v>0</v>
          </cell>
          <cell r="I113">
            <v>0</v>
          </cell>
          <cell r="J113">
            <v>0</v>
          </cell>
          <cell r="K113">
            <v>1171809.8999999999</v>
          </cell>
          <cell r="L113">
            <v>1171809.8999999999</v>
          </cell>
          <cell r="M113">
            <v>37052220.700000003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98.49</v>
          </cell>
          <cell r="U113">
            <v>1.51</v>
          </cell>
          <cell r="V113">
            <v>0</v>
          </cell>
          <cell r="W113">
            <v>0</v>
          </cell>
          <cell r="Y113">
            <v>515.35713327032136</v>
          </cell>
          <cell r="Z113">
            <v>0</v>
          </cell>
          <cell r="AA113">
            <v>0</v>
          </cell>
          <cell r="AB113">
            <v>5.537853969754253</v>
          </cell>
          <cell r="AC113">
            <v>5.537853969754253</v>
          </cell>
          <cell r="AD113">
            <v>175.10501275992439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</row>
        <row r="114">
          <cell r="B114" t="str">
            <v>BALI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>
            <v>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-SM-KIN"/>
    </sheetNames>
    <sheetDataSet>
      <sheetData sheetId="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VAL KERJA"/>
      <sheetName val="PROD"/>
      <sheetName val="NER"/>
      <sheetName val="FUEL MIX"/>
      <sheetName val="SEWA"/>
      <sheetName val="BBM AUX"/>
      <sheetName val="TARGET 2022"/>
      <sheetName val="PASTE BA"/>
      <sheetName val="JAM USH"/>
      <sheetName val="proporsi"/>
      <sheetName val="INPUT"/>
      <sheetName val="Sheet3"/>
      <sheetName val="PROEIS"/>
      <sheetName val="DB_JUAL"/>
      <sheetName val="Hirarki"/>
      <sheetName val="REKON"/>
      <sheetName val="DB_REV"/>
      <sheetName val="PASTE PRONIA"/>
      <sheetName val="OUTPUT"/>
      <sheetName val="CEK"/>
      <sheetName val="SILM"/>
      <sheetName val="Sheet1"/>
      <sheetName val="Sheet2"/>
      <sheetName val="LAPORAN"/>
      <sheetName val="Real Jam Ush Bali Sept"/>
      <sheetName val="Real Jam Ush Bali sd Sept"/>
      <sheetName val="Real Jam Ush Bli TL sd Sept"/>
      <sheetName val="Real Jam Ush MPP Sept"/>
      <sheetName val="Real Jam Ush MPP sd Sept"/>
      <sheetName val="Pengantar"/>
      <sheetName val="Pengantar old"/>
      <sheetName val="SOP"/>
      <sheetName val="12RB"/>
      <sheetName val="LAMP 1"/>
      <sheetName val="LAMP 2"/>
      <sheetName val="LAMP 3"/>
      <sheetName val="LAMP 4"/>
      <sheetName val="LAMP 5"/>
      <sheetName val="LAMP 7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L"/>
    </sheetNames>
    <sheetDataSet>
      <sheetData sheetId="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00000"/>
      <sheetName val="Menu"/>
      <sheetName val="Periode"/>
      <sheetName val="DaftarIsi"/>
      <sheetName val="Perubahan"/>
      <sheetName val="Neraca"/>
      <sheetName val="BukuBesar"/>
      <sheetName val="LabaRugi"/>
      <sheetName val="Penjelas"/>
      <sheetName val="cover"/>
      <sheetName val="AktivaTetap"/>
      <sheetName val="AkumAT"/>
      <sheetName val="TambahAT"/>
      <sheetName val="TambahAKUM"/>
      <sheetName val="RinciSTP-Ush"/>
      <sheetName val="RinciSTP-Prodes"/>
      <sheetName val="LawanKorAT"/>
      <sheetName val="Rekap PDP"/>
      <sheetName val="PDP"/>
      <sheetName val="PDPKonstruksi"/>
      <sheetName val="PDPMaterial"/>
      <sheetName val="MutasiMaterial"/>
      <sheetName val="PDPPembMuka"/>
      <sheetName val="BiInves-Ikhtisar"/>
      <sheetName val="BiInves-Peg"/>
      <sheetName val="BIinves-OVH"/>
      <sheetName val="BIinves-Pemeliharaan"/>
      <sheetName val="STP-PI"/>
      <sheetName val="LPS"/>
      <sheetName val="LawanPDP"/>
      <sheetName val="ATTBTotal"/>
      <sheetName val="ATTBHapus"/>
      <sheetName val="ATTBRelokasi"/>
      <sheetName val="ATTBDiperbaiki"/>
      <sheetName val="AkumATTBTotal"/>
      <sheetName val="AkumATTBHapus"/>
      <sheetName val="AkumATTBRelokasi"/>
      <sheetName val="AkumATTBDiperbaiki"/>
      <sheetName val="Rincian ATTB"/>
      <sheetName val="RELOK-AT"/>
      <sheetName val="ATBM"/>
      <sheetName val="InvestasiA"/>
      <sheetName val="PendukungInves"/>
      <sheetName val="Investasi"/>
      <sheetName val="ReInKit"/>
      <sheetName val="ReInTran"/>
      <sheetName val="ReinDis"/>
      <sheetName val="00000"/>
      <sheetName val="0000"/>
      <sheetName val="000"/>
      <sheetName val="00"/>
      <sheetName val="0"/>
      <sheetName val=""/>
      <sheetName val="VERI-atpdp"/>
      <sheetName val="ATTB"/>
      <sheetName val="AkumATTB"/>
      <sheetName val="Kontrol"/>
      <sheetName val="Penjualan"/>
      <sheetName val="ProdSendiri"/>
      <sheetName val="PS&amp;Susut TL"/>
      <sheetName val="SewaBeli"/>
      <sheetName val="Transfer"/>
      <sheetName val="Listing"/>
      <sheetName val="Kurs"/>
      <sheetName val="Links"/>
      <sheetName val="W1"/>
      <sheetName val="Sheet1"/>
      <sheetName val="Sheet2"/>
      <sheetName val="Sheet3"/>
      <sheetName val="CAL"/>
      <sheetName val="Harian"/>
      <sheetName val="Lead"/>
      <sheetName val="LR"/>
      <sheetName val="BA1"/>
      <sheetName val="L_23"/>
      <sheetName val="UshDeb00"/>
      <sheetName val="Asumsi"/>
      <sheetName val="BBMJenis(12B1)"/>
      <sheetName val="BiLuOp(14)"/>
      <sheetName val="Bipeg-U(12D2)"/>
      <sheetName val="BiPinjaman(15)"/>
      <sheetName val="BPeg-F(12D1)"/>
      <sheetName val="HarJabor(12C2)"/>
      <sheetName val="IkhtisarBiop(12.0)"/>
      <sheetName val="JualGTarif(11A)"/>
      <sheetName val="LabaRugi Fungsi th (t-1)(21B)"/>
      <sheetName val="LabaRugi Lainnya(20)"/>
      <sheetName val="LabaRugi Unsur th(t-1)(21A)"/>
      <sheetName val="PembelianTL(12A1)"/>
      <sheetName val="PendaLuOp(13)"/>
      <sheetName val="PendOpLain(11B)"/>
      <sheetName val="ProduksiTL(12B2)"/>
      <sheetName val="SewaPemb(12A2)"/>
      <sheetName val="QSS"/>
      <sheetName val="ENERGI MIX 2005-2010-OK-rev2"/>
      <sheetName val="A12A.301.SSD"/>
      <sheetName val="A12A.Sum"/>
      <sheetName val="Rekap 2002 mod"/>
      <sheetName val="LAPORAN FINAL"/>
      <sheetName val="prk-09"/>
      <sheetName val="rtn-09"/>
      <sheetName val="rek-1"/>
      <sheetName val="Rekap_PDP"/>
      <sheetName val="Rincian_ATTB"/>
      <sheetName val="PS&amp;Susut_TL"/>
      <sheetName val="IkhtisarBiop(12_0)"/>
      <sheetName val="LabaRugi_Fungsi_th_(t-1)(21B)"/>
      <sheetName val="LabaRugi_Lainnya(20)"/>
      <sheetName val="LabaRugi_Unsur_th(t-1)(21A)"/>
      <sheetName val="ACUAN"/>
      <sheetName val="REF"/>
      <sheetName val="9"/>
      <sheetName val="Labor"/>
      <sheetName val="Harga"/>
      <sheetName val="data"/>
      <sheetName val="Kode Jabatan UPMKR 2012"/>
      <sheetName val="12013"/>
      <sheetName val="Credit-22"/>
      <sheetName val="MyTugas"/>
      <sheetName val="AKTIVA"/>
      <sheetName val="NerSubsis"/>
      <sheetName val="Daftar Tabel"/>
      <sheetName val="Test Accrue"/>
      <sheetName val="EQUIPMENT"/>
      <sheetName val="AT Fiskal"/>
      <sheetName val="ATF Agree"/>
      <sheetName val="ATF Disagree"/>
      <sheetName val="ATF 11700-11800"/>
      <sheetName val="ATF Penambahan"/>
      <sheetName val="ATF Others"/>
      <sheetName val="AsetTetap"/>
      <sheetName val="AsrnsiAT"/>
      <sheetName val="KoreksiLain"/>
      <sheetName val="PropertiInv"/>
      <sheetName val="ATTB Fiskal"/>
      <sheetName val="TANAH"/>
      <sheetName val="PDPMaterialProyek"/>
      <sheetName val="MutasiMaterial-PI"/>
      <sheetName val="BIinves-ADM"/>
      <sheetName val="RELOK-PDP"/>
      <sheetName val="ReInKit BARU"/>
      <sheetName val="ReInTran BARU"/>
      <sheetName val="ReInDis BARU"/>
      <sheetName val="ReInTUL&amp;Lain BARU"/>
      <sheetName val="KoreksiLain PDP"/>
      <sheetName val="Mat&amp;PDP YAD"/>
      <sheetName val="RinciAE2ATTB"/>
      <sheetName val="RinciAE2Mat"/>
      <sheetName val="RinciLelangATTB"/>
      <sheetName val="RinciLelangMat"/>
      <sheetName val="KONTRAK"/>
      <sheetName val="PROG"/>
      <sheetName val="REFERENSI"/>
      <sheetName val="LAIN2"/>
      <sheetName val="LOGRESUME"/>
      <sheetName val="Form-B-R1"/>
      <sheetName val="Grf Pedp Lain2"/>
      <sheetName val="Kontrak vs Realisasi Gas"/>
      <sheetName val="TOP"/>
      <sheetName val="HAR 1-4"/>
      <sheetName val="HAR 5-7"/>
      <sheetName val="GABLUARJAWA1 (2)"/>
      <sheetName val="COMPANY CODE"/>
      <sheetName val="JENIS PEKERJAAN"/>
      <sheetName val="XREF"/>
      <sheetName val="RKA 2010"/>
      <sheetName val="Resource Plan (2)"/>
      <sheetName val=" BEP-1999"/>
      <sheetName val="Agustus'03"/>
      <sheetName val="E7"/>
      <sheetName val="REKAP"/>
      <sheetName val="SCRAP"/>
      <sheetName val="ATTB-AKTV"/>
      <sheetName val="Indikator215"/>
      <sheetName val="SEKTOR"/>
      <sheetName val="BA-1"/>
      <sheetName val="Sheet5"/>
      <sheetName val="L-R"/>
      <sheetName val="analisa_jasa"/>
      <sheetName val="SPT"/>
      <sheetName val="D-2"/>
      <sheetName val="INSP.ANALISA"/>
      <sheetName val="SUTM.SUTR.ANALISA"/>
      <sheetName val="HARDU.ANALISA"/>
      <sheetName val="KKN"/>
      <sheetName val="KLP"/>
      <sheetName val="KSN"/>
      <sheetName val="NBL"/>
      <sheetName val="PLB"/>
      <sheetName val="RYN"/>
      <sheetName val="SKM"/>
      <sheetName val="TLK"/>
      <sheetName val="HARKIT"/>
      <sheetName val="SL3"/>
      <sheetName val="KOMPENSASI OKT 09"/>
      <sheetName val="Biaya Bulanan"/>
      <sheetName val="Rekap Org"/>
      <sheetName val="Calendar"/>
      <sheetName val="i3"/>
      <sheetName val="Efficiency English"/>
      <sheetName val="RKA 2011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Submission Form"/>
      <sheetName val="Jenis Pelatihan"/>
      <sheetName val="R-SM-KIN"/>
      <sheetName val="GD"/>
      <sheetName val="M-PEG"/>
      <sheetName val="rencana"/>
      <sheetName val="Unit - Indramayu"/>
      <sheetName val="ANLS 2"/>
      <sheetName val="Rekap rutin psb"/>
      <sheetName val="ﾂﾊﾞﾛﾝ電気"/>
      <sheetName val="Kin2BLN"/>
      <sheetName val="Kin1TH"/>
      <sheetName val="Res142001"/>
      <sheetName val="GrafikProd"/>
      <sheetName val="Kin3BLN"/>
      <sheetName val="Kin1BLN"/>
      <sheetName val="trenprod2001"/>
      <sheetName val="Kin2TH"/>
      <sheetName val="P&amp;L98"/>
      <sheetName val="Table1 MASTER"/>
      <sheetName val="Table4"/>
      <sheetName val="DEVNOTES"/>
      <sheetName val="Lists"/>
      <sheetName val="Table2 MASTER"/>
      <sheetName val="Table3 MASTER"/>
      <sheetName val="ProjectDB"/>
      <sheetName val="Table5 Master"/>
      <sheetName val="grafi kesiapan versi p3b dan pe"/>
      <sheetName val="Data WP"/>
      <sheetName val="Ex-Rate"/>
      <sheetName val="W-NAD"/>
      <sheetName val="NERACA SESUAI PROGRAM GL MAGIC"/>
      <sheetName val="summary-1"/>
      <sheetName val="neraca 1999-2000"/>
      <sheetName val="HARGA SATUAN"/>
      <sheetName val="Table 1"/>
      <sheetName val="name"/>
      <sheetName val="Nov"/>
      <sheetName val="PL-2"/>
      <sheetName val="Notes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GeneralInfo"/>
      <sheetName val="A"/>
      <sheetName val="CMK"/>
      <sheetName val="Rekap Piutang"/>
      <sheetName val="CODE"/>
      <sheetName val="PEMAKAIAN PAKAN &amp; OBAT"/>
      <sheetName val="Marshal"/>
      <sheetName val="AUG02"/>
      <sheetName val="T5 IJPL Org 11"/>
      <sheetName val="Summary"/>
      <sheetName val="Ass. Global"/>
      <sheetName val="Title"/>
      <sheetName val="kepmenaker150"/>
      <sheetName val="TRF 150"/>
      <sheetName val="FA sd APRIL 07"/>
      <sheetName val="FORM-B"/>
      <sheetName val="Resume"/>
      <sheetName val="Contoh Template Rekap Payroll"/>
      <sheetName val="Assumptions"/>
      <sheetName val="Construction Period Costs"/>
      <sheetName val="Plant Characteristics"/>
      <sheetName val="Bln3.9"/>
      <sheetName val="DebtH12012"/>
      <sheetName val="pagub2"/>
      <sheetName val="pagub1"/>
      <sheetName val="Kamus"/>
      <sheetName val="SAIDI"/>
      <sheetName val="Persed"/>
      <sheetName val="M"/>
      <sheetName val="C"/>
      <sheetName val="F1771-2"/>
      <sheetName val="List AT-Dedy"/>
      <sheetName val="RAB"/>
      <sheetName val="Akun"/>
      <sheetName val="A u g"/>
      <sheetName val="Assumptions (2)"/>
      <sheetName val="Bln3_4"/>
      <sheetName val="hal 14b"/>
      <sheetName val="Aktiva Fiscal"/>
      <sheetName val="Balance Sheet"/>
      <sheetName val="Income Statement"/>
      <sheetName val="DataReferensi"/>
      <sheetName val="tota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60">
          <cell r="A60" t="str">
            <v>PT. PLN (PERSERO)</v>
          </cell>
        </row>
        <row r="61">
          <cell r="A61" t="str">
            <v>Unit Satuan Administrasi</v>
          </cell>
        </row>
        <row r="63">
          <cell r="A63" t="str">
            <v xml:space="preserve">LAPORAN LABA / RUGI  PER  FUNGSI </v>
          </cell>
        </row>
        <row r="64">
          <cell r="A64" t="str">
            <v>Periode 1 Januari S/D 31 Desember 2005 DAN 2004</v>
          </cell>
        </row>
        <row r="66">
          <cell r="A66" t="str">
            <v>K E T E R A N G A N</v>
          </cell>
          <cell r="C66" t="str">
            <v>1 Januari 2005 s/d                                             31 Desember 2005</v>
          </cell>
          <cell r="D66" t="str">
            <v>1 Januari 2004 s/d                                             31 Desember 2004</v>
          </cell>
        </row>
        <row r="67">
          <cell r="A67" t="str">
            <v>A. PENDAPATAN  USAHA</v>
          </cell>
          <cell r="C67">
            <v>0</v>
          </cell>
          <cell r="D67">
            <v>0</v>
          </cell>
        </row>
        <row r="68">
          <cell r="A68" t="str">
            <v>B. BEBAN   USAHA</v>
          </cell>
          <cell r="C68">
            <v>0</v>
          </cell>
          <cell r="D68">
            <v>0</v>
          </cell>
        </row>
        <row r="69">
          <cell r="A69" t="str">
            <v xml:space="preserve"> - Pembelian  Tenaga Listrik</v>
          </cell>
          <cell r="C69">
            <v>0</v>
          </cell>
          <cell r="D69">
            <v>0</v>
          </cell>
        </row>
        <row r="70">
          <cell r="A70" t="str">
            <v xml:space="preserve">   - Sewa Transmisi</v>
          </cell>
          <cell r="C70">
            <v>0</v>
          </cell>
          <cell r="D70">
            <v>0</v>
          </cell>
        </row>
        <row r="71">
          <cell r="A71" t="str">
            <v xml:space="preserve"> Fungsi Pembangkitan :</v>
          </cell>
        </row>
        <row r="72">
          <cell r="A72" t="str">
            <v xml:space="preserve"> -  Pembangkitan  PLTA</v>
          </cell>
          <cell r="C72">
            <v>0</v>
          </cell>
          <cell r="D72">
            <v>0</v>
          </cell>
        </row>
        <row r="73">
          <cell r="A73" t="str">
            <v xml:space="preserve"> -  Pembangkitan  PLTU</v>
          </cell>
          <cell r="C73">
            <v>0</v>
          </cell>
          <cell r="D73">
            <v>0</v>
          </cell>
        </row>
        <row r="74">
          <cell r="A74" t="str">
            <v xml:space="preserve"> -  Pembangkitan  PLTD</v>
          </cell>
          <cell r="C74">
            <v>0</v>
          </cell>
          <cell r="D74">
            <v>0</v>
          </cell>
        </row>
        <row r="75">
          <cell r="A75" t="str">
            <v xml:space="preserve"> -  Pembangkitan  PLTG</v>
          </cell>
          <cell r="C75">
            <v>0</v>
          </cell>
          <cell r="D75">
            <v>0</v>
          </cell>
        </row>
        <row r="76">
          <cell r="A76" t="str">
            <v xml:space="preserve"> -  Pembangkitan  PLTP</v>
          </cell>
          <cell r="C76">
            <v>0</v>
          </cell>
          <cell r="D76">
            <v>0</v>
          </cell>
        </row>
        <row r="77">
          <cell r="A77" t="str">
            <v xml:space="preserve"> -  Pembangkitan  PLTGU </v>
          </cell>
          <cell r="C77">
            <v>0</v>
          </cell>
          <cell r="D77">
            <v>0</v>
          </cell>
        </row>
        <row r="78">
          <cell r="A78" t="str">
            <v>Sub Jumlah</v>
          </cell>
          <cell r="C78">
            <v>0</v>
          </cell>
          <cell r="D78">
            <v>0</v>
          </cell>
        </row>
        <row r="79">
          <cell r="A79" t="str">
            <v>Fungsi Transmisi :</v>
          </cell>
        </row>
        <row r="80">
          <cell r="A80" t="str">
            <v>- Sistim Transmisi</v>
          </cell>
          <cell r="C80">
            <v>0</v>
          </cell>
          <cell r="D80">
            <v>0</v>
          </cell>
        </row>
        <row r="81">
          <cell r="A81" t="str">
            <v>- Sisitim Tele Informasi Data</v>
          </cell>
          <cell r="C81">
            <v>0</v>
          </cell>
          <cell r="D81">
            <v>0</v>
          </cell>
        </row>
        <row r="82">
          <cell r="A82" t="str">
            <v>Sub Jumlah</v>
          </cell>
          <cell r="C82">
            <v>0</v>
          </cell>
          <cell r="D82">
            <v>0</v>
          </cell>
        </row>
        <row r="83">
          <cell r="A83" t="str">
            <v>Fungsi Distribusi :</v>
          </cell>
        </row>
        <row r="84">
          <cell r="A84" t="str">
            <v>- Sistim Distribusi</v>
          </cell>
          <cell r="C84">
            <v>0</v>
          </cell>
          <cell r="D84">
            <v>0</v>
          </cell>
        </row>
        <row r="85">
          <cell r="A85" t="str">
            <v>- Unit Pengatur Distribusi</v>
          </cell>
          <cell r="C85">
            <v>0</v>
          </cell>
          <cell r="D85">
            <v>0</v>
          </cell>
        </row>
        <row r="86">
          <cell r="A86" t="str">
            <v>Sub Jumlah</v>
          </cell>
          <cell r="C86">
            <v>0</v>
          </cell>
          <cell r="D86">
            <v>0</v>
          </cell>
        </row>
        <row r="88">
          <cell r="A88" t="str">
            <v>Fungsi Tata Usaha Langganan</v>
          </cell>
          <cell r="C88">
            <v>0</v>
          </cell>
          <cell r="D88">
            <v>0</v>
          </cell>
        </row>
        <row r="89">
          <cell r="A89" t="str">
            <v>Fungsi Pendukung :</v>
          </cell>
        </row>
        <row r="90">
          <cell r="A90" t="str">
            <v>- Tata Usaha</v>
          </cell>
          <cell r="C90">
            <v>0</v>
          </cell>
          <cell r="D90">
            <v>0</v>
          </cell>
        </row>
        <row r="91">
          <cell r="A91" t="str">
            <v>- Gudang dan Persediaan Bahan</v>
          </cell>
          <cell r="C91">
            <v>0</v>
          </cell>
          <cell r="D91">
            <v>0</v>
          </cell>
        </row>
        <row r="92">
          <cell r="A92" t="str">
            <v>- B e n g k e l</v>
          </cell>
          <cell r="C92">
            <v>0</v>
          </cell>
          <cell r="D92">
            <v>0</v>
          </cell>
        </row>
        <row r="93">
          <cell r="A93" t="str">
            <v>- Laboratorium</v>
          </cell>
          <cell r="C93">
            <v>0</v>
          </cell>
          <cell r="D93">
            <v>0</v>
          </cell>
        </row>
        <row r="94">
          <cell r="A94" t="str">
            <v>- Jasa-Jasa Teknik</v>
          </cell>
          <cell r="C94">
            <v>0</v>
          </cell>
          <cell r="D94">
            <v>0</v>
          </cell>
        </row>
        <row r="95">
          <cell r="A95" t="str">
            <v>- Wisma dan Rumah Dinas</v>
          </cell>
          <cell r="C95">
            <v>0</v>
          </cell>
          <cell r="D95">
            <v>0</v>
          </cell>
        </row>
        <row r="96">
          <cell r="A96" t="str">
            <v>- Sistim Telekomonikasi</v>
          </cell>
          <cell r="C96">
            <v>0</v>
          </cell>
          <cell r="D96">
            <v>0</v>
          </cell>
        </row>
        <row r="97">
          <cell r="A97" t="str">
            <v>- Rupa-Rupa Jasa Umum</v>
          </cell>
          <cell r="C97">
            <v>0</v>
          </cell>
          <cell r="D97">
            <v>0</v>
          </cell>
        </row>
        <row r="98">
          <cell r="A98" t="str">
            <v>- Pendidikan dan Latihan</v>
          </cell>
          <cell r="C98">
            <v>0</v>
          </cell>
          <cell r="D98">
            <v>0</v>
          </cell>
        </row>
        <row r="99">
          <cell r="A99" t="str">
            <v>Sub Jumlah</v>
          </cell>
          <cell r="C99">
            <v>0</v>
          </cell>
          <cell r="D99">
            <v>0</v>
          </cell>
        </row>
        <row r="100">
          <cell r="A100" t="str">
            <v>C. LABA  USAHA</v>
          </cell>
          <cell r="C100">
            <v>0</v>
          </cell>
          <cell r="D100">
            <v>0</v>
          </cell>
        </row>
        <row r="101">
          <cell r="A101" t="str">
            <v>D. PENDAPATAN  ( BEBAN )  LAIN-LAIN</v>
          </cell>
          <cell r="C101">
            <v>0</v>
          </cell>
          <cell r="D101">
            <v>0</v>
          </cell>
        </row>
        <row r="102">
          <cell r="A102" t="str">
            <v>E. LABA  ( RUGI )  SEBELUM  POS LUAR  BIASA</v>
          </cell>
          <cell r="C102">
            <v>0</v>
          </cell>
          <cell r="D102">
            <v>0</v>
          </cell>
        </row>
        <row r="103">
          <cell r="A103" t="str">
            <v xml:space="preserve">      LABA (RUGI)  LUAR  BIASA</v>
          </cell>
          <cell r="C103">
            <v>0</v>
          </cell>
          <cell r="D103">
            <v>0</v>
          </cell>
        </row>
        <row r="104">
          <cell r="A104" t="str">
            <v xml:space="preserve">      F. LABA (RUGI)  SEBELUM  PPh  BADAN</v>
          </cell>
          <cell r="C104">
            <v>0</v>
          </cell>
          <cell r="D104">
            <v>0</v>
          </cell>
        </row>
        <row r="105">
          <cell r="A105" t="str">
            <v xml:space="preserve">BEBAN PAJAK </v>
          </cell>
          <cell r="C105">
            <v>0</v>
          </cell>
          <cell r="D105">
            <v>0</v>
          </cell>
        </row>
        <row r="106">
          <cell r="A106" t="str">
            <v>Beban Pajak Kini</v>
          </cell>
          <cell r="C106">
            <v>0</v>
          </cell>
          <cell r="D106">
            <v>0</v>
          </cell>
        </row>
        <row r="107">
          <cell r="A107" t="str">
            <v>Beban Pajak Tangguhan</v>
          </cell>
          <cell r="C107">
            <v>0</v>
          </cell>
          <cell r="D107">
            <v>0</v>
          </cell>
        </row>
        <row r="108">
          <cell r="A108" t="str">
            <v xml:space="preserve">      G. LABA (RUGI) SEBELUM HAK MINORITAS</v>
          </cell>
          <cell r="C108">
            <v>0</v>
          </cell>
          <cell r="D108">
            <v>0</v>
          </cell>
        </row>
        <row r="109">
          <cell r="A109" t="str">
            <v xml:space="preserve">        HAK MINORITAS</v>
          </cell>
          <cell r="C109">
            <v>0</v>
          </cell>
          <cell r="D109">
            <v>0</v>
          </cell>
        </row>
        <row r="110">
          <cell r="A110" t="str">
            <v xml:space="preserve">      H. LABA  (  RUGI  )  BERSIH</v>
          </cell>
          <cell r="C110">
            <v>0</v>
          </cell>
          <cell r="D110">
            <v>0</v>
          </cell>
        </row>
        <row r="111">
          <cell r="A111" t="str">
            <v>C:\PEDOMAN 2005\[LAPORAN FINAL.xls]LabaRugi</v>
          </cell>
          <cell r="C111">
            <v>0</v>
          </cell>
          <cell r="D111">
            <v>38707.326477083334</v>
          </cell>
        </row>
        <row r="112">
          <cell r="B112">
            <v>0</v>
          </cell>
        </row>
        <row r="113">
          <cell r="B113" t="str">
            <v>MANAJER AKUNTANSI</v>
          </cell>
        </row>
        <row r="115">
          <cell r="B115" t="str">
            <v>(  Drs. B. Sirait, Ak.  )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/>
      <sheetData sheetId="54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/>
      <sheetData sheetId="160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/>
      <sheetData sheetId="28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GSHEET_RESUME"/>
      <sheetName val="LOGRESUME"/>
      <sheetName val="LOGSHEET_AM"/>
      <sheetName val="LOGSHEET_PM"/>
      <sheetName val="mesin"/>
      <sheetName val="mesin_dispatch"/>
      <sheetName val="EREV_PLAN"/>
      <sheetName val="Price"/>
      <sheetName val="TRADING_EVA"/>
      <sheetName val="CAL"/>
      <sheetName val="Links"/>
      <sheetName val="Lead"/>
      <sheetName val="W1"/>
      <sheetName val="Kontrol"/>
      <sheetName val="LabaRug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lFor-pro"/>
    </sheetNames>
    <definedNames>
      <definedName name="Macro1"/>
      <definedName name="Macro2"/>
      <definedName name="Macro3"/>
      <definedName name="Macro4"/>
      <definedName name="Macro5"/>
    </definedNames>
    <sheetDataSet>
      <sheetData sheetId="0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BROK 1-2"/>
      <sheetName val="Start"/>
      <sheetName val="TBROK"/>
    </sheetNames>
    <sheetDataSet>
      <sheetData sheetId="0"/>
      <sheetData sheetId="1">
        <row r="5">
          <cell r="O5" t="str">
            <v>JANUARI</v>
          </cell>
          <cell r="S5" t="str">
            <v>JANUARI</v>
          </cell>
          <cell r="T5" t="str">
            <v>FEBRUARI</v>
          </cell>
          <cell r="U5" t="str">
            <v>MARET</v>
          </cell>
          <cell r="V5" t="str">
            <v xml:space="preserve">APRIL </v>
          </cell>
          <cell r="W5" t="str">
            <v>MEI</v>
          </cell>
          <cell r="X5" t="str">
            <v>JUNI</v>
          </cell>
          <cell r="Y5" t="str">
            <v>JULI</v>
          </cell>
          <cell r="Z5" t="str">
            <v>AGUSTUS</v>
          </cell>
          <cell r="AA5" t="str">
            <v>SEPTEMBER</v>
          </cell>
          <cell r="AB5" t="str">
            <v>OKTOBER</v>
          </cell>
          <cell r="AC5" t="str">
            <v>NOVEMBER</v>
          </cell>
          <cell r="AD5" t="str">
            <v>DESEMBER</v>
          </cell>
        </row>
      </sheetData>
      <sheetData sheetId="2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 SETT"/>
      <sheetName val="UJI OC GEC"/>
      <sheetName val="uji ISA"/>
      <sheetName val="uji zfb"/>
      <sheetName val=" data sett 44 GEC  Michro"/>
      <sheetName val="data sett DLPD"/>
      <sheetName val=" data sett 44 GEC"/>
      <sheetName val="data 44"/>
      <sheetName val="data 44  DLPD"/>
      <sheetName val="LOOK UP DATA ZFB"/>
      <sheetName val="data impedansi"/>
      <sheetName val="T.Test LINE"/>
      <sheetName val="Lampiran SOP"/>
      <sheetName val="data OCR"/>
      <sheetName val="PRK REKAP"/>
      <sheetName val="ca"/>
      <sheetName val="UshDeb00"/>
      <sheetName val="Program Strategis"/>
      <sheetName val="Grf Pedp Lain2"/>
      <sheetName val="Transver kWh"/>
      <sheetName val="Sheet3"/>
      <sheetName val="TRANS"/>
      <sheetName val="dataPDH_Pasok"/>
      <sheetName val="000000"/>
      <sheetName val="Menu"/>
      <sheetName val="Periode"/>
      <sheetName val="DaftarIsi"/>
      <sheetName val="Perubahan"/>
      <sheetName val="Neraca"/>
      <sheetName val="BukuBesar"/>
      <sheetName val="LabaRugi"/>
      <sheetName val="Penjelas"/>
      <sheetName val="cover"/>
      <sheetName val="AktivaTetap"/>
      <sheetName val="AkumAT"/>
      <sheetName val="TambahAT"/>
      <sheetName val="TambahAKUM"/>
      <sheetName val="RinciSTP-Ush"/>
      <sheetName val="RinciSTP-Prodes"/>
      <sheetName val="LawanKorAT"/>
      <sheetName val="Rekap PDP"/>
      <sheetName val="PDP"/>
      <sheetName val="PDPKonstruksi"/>
      <sheetName val="PDPMaterial"/>
      <sheetName val="MutasiMaterial"/>
      <sheetName val="PDPPembMuka"/>
      <sheetName val="BiInves-Ikhtisar"/>
      <sheetName val="BiInves-Peg"/>
      <sheetName val="BIinves-OVH"/>
      <sheetName val="BIinves-Pemeliharaan"/>
      <sheetName val="STP-PI"/>
      <sheetName val="LPS"/>
      <sheetName val="LawanPDP"/>
      <sheetName val="ATTBTotal"/>
      <sheetName val="ATTBHapus"/>
      <sheetName val="ATTBRelokasi"/>
      <sheetName val="ATTBDiperbaiki"/>
      <sheetName val="AkumATTBTotal"/>
      <sheetName val="AkumATTBHapus"/>
      <sheetName val="AkumATTBRelokasi"/>
      <sheetName val="AkumATTBDiperbaiki"/>
      <sheetName val="Rincian ATTB"/>
      <sheetName val="RELOK-AT"/>
      <sheetName val="ATBM"/>
      <sheetName val="InvestasiA"/>
      <sheetName val="PendukungInves"/>
      <sheetName val="Investasi"/>
      <sheetName val="ReInKit"/>
      <sheetName val="ReInTran"/>
      <sheetName val="ReinDis"/>
      <sheetName val="00000"/>
      <sheetName val="0000"/>
      <sheetName val="000"/>
      <sheetName val="00"/>
      <sheetName val="0"/>
      <sheetName val=""/>
      <sheetName val="VERI-atpdp"/>
      <sheetName val="ATTB"/>
      <sheetName val="AkumATTB"/>
      <sheetName val="Kontrol"/>
      <sheetName val="Penjualan"/>
      <sheetName val="ProdSendiri"/>
      <sheetName val="PS&amp;Susut TL"/>
      <sheetName val="SewaBeli"/>
      <sheetName val="Transfer"/>
      <sheetName val="Listing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ALL AGS"/>
      <sheetName val="BA1"/>
      <sheetName val="Sheet1"/>
      <sheetName val="kW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>
        <row r="2">
          <cell r="A2">
            <v>1</v>
          </cell>
          <cell r="B2">
            <v>2</v>
          </cell>
          <cell r="C2">
            <v>3</v>
          </cell>
          <cell r="D2">
            <v>4</v>
          </cell>
          <cell r="E2">
            <v>5</v>
          </cell>
          <cell r="F2">
            <v>6</v>
          </cell>
          <cell r="G2">
            <v>7</v>
          </cell>
          <cell r="H2">
            <v>8</v>
          </cell>
          <cell r="I2">
            <v>9</v>
          </cell>
          <cell r="J2">
            <v>10</v>
          </cell>
          <cell r="K2">
            <v>11</v>
          </cell>
          <cell r="L2">
            <v>12</v>
          </cell>
          <cell r="M2">
            <v>13</v>
          </cell>
          <cell r="N2">
            <v>14</v>
          </cell>
          <cell r="O2">
            <v>15</v>
          </cell>
          <cell r="P2">
            <v>16</v>
          </cell>
          <cell r="Q2">
            <v>17</v>
          </cell>
          <cell r="R2">
            <v>18</v>
          </cell>
          <cell r="S2">
            <v>19</v>
          </cell>
          <cell r="T2">
            <v>20</v>
          </cell>
          <cell r="U2">
            <v>21</v>
          </cell>
          <cell r="V2">
            <v>22</v>
          </cell>
          <cell r="W2">
            <v>23</v>
          </cell>
          <cell r="X2">
            <v>24</v>
          </cell>
          <cell r="Y2">
            <v>25</v>
          </cell>
          <cell r="Z2">
            <v>26</v>
          </cell>
          <cell r="AA2">
            <v>27</v>
          </cell>
          <cell r="AB2">
            <v>28</v>
          </cell>
          <cell r="AC2">
            <v>29</v>
          </cell>
          <cell r="AD2">
            <v>30</v>
          </cell>
          <cell r="AE2">
            <v>31</v>
          </cell>
          <cell r="AF2">
            <v>32</v>
          </cell>
          <cell r="AG2">
            <v>33</v>
          </cell>
          <cell r="AH2">
            <v>34</v>
          </cell>
        </row>
        <row r="3">
          <cell r="A3" t="str">
            <v>DATA INDUK UNTUK PENYETELAN RELE TRANSMISION LINE</v>
          </cell>
        </row>
        <row r="4">
          <cell r="A4" t="str">
            <v>ID BAY</v>
          </cell>
          <cell r="B4" t="str">
            <v>GI</v>
          </cell>
          <cell r="C4" t="str">
            <v>BAY</v>
          </cell>
          <cell r="D4" t="str">
            <v>ID</v>
          </cell>
          <cell r="E4" t="str">
            <v>DATA TEKNIK  (FIX DTA)</v>
          </cell>
          <cell r="N4" t="str">
            <v>TGL UJI</v>
          </cell>
          <cell r="O4" t="str">
            <v>DATA HV APARATUS</v>
          </cell>
          <cell r="S4" t="str">
            <v>DATA SETTING</v>
          </cell>
          <cell r="AA4" t="str">
            <v>RANGE SETTING</v>
          </cell>
        </row>
        <row r="5">
          <cell r="E5" t="str">
            <v>MEREK</v>
          </cell>
          <cell r="F5" t="str">
            <v>TYPE</v>
          </cell>
          <cell r="G5" t="str">
            <v>JENIS</v>
          </cell>
          <cell r="H5" t="str">
            <v>Vn</v>
          </cell>
          <cell r="I5" t="str">
            <v>HZ</v>
          </cell>
          <cell r="J5" t="str">
            <v>In</v>
          </cell>
          <cell r="K5" t="str">
            <v>In FIX</v>
          </cell>
          <cell r="L5" t="str">
            <v>TGL GANTI</v>
          </cell>
          <cell r="M5" t="str">
            <v>SERI NO</v>
          </cell>
          <cell r="O5" t="str">
            <v>PT</v>
          </cell>
          <cell r="Q5" t="str">
            <v>CT</v>
          </cell>
          <cell r="S5" t="str">
            <v>OC</v>
          </cell>
          <cell r="T5" t="str">
            <v>Time OC</v>
          </cell>
          <cell r="U5" t="str">
            <v>OC Instant</v>
          </cell>
          <cell r="V5" t="str">
            <v>Time OC Instant</v>
          </cell>
          <cell r="W5" t="str">
            <v>EF</v>
          </cell>
          <cell r="X5" t="str">
            <v>Time EF</v>
          </cell>
          <cell r="Y5" t="str">
            <v>EF Instant</v>
          </cell>
          <cell r="Z5" t="str">
            <v>Time EF Instant</v>
          </cell>
          <cell r="AA5" t="str">
            <v>OC</v>
          </cell>
          <cell r="AB5" t="str">
            <v>Time OC</v>
          </cell>
          <cell r="AC5" t="str">
            <v>OC Instant</v>
          </cell>
          <cell r="AD5" t="str">
            <v>Time OC Instant</v>
          </cell>
          <cell r="AE5" t="str">
            <v>EF</v>
          </cell>
          <cell r="AF5" t="str">
            <v>Time EF</v>
          </cell>
          <cell r="AG5" t="str">
            <v>EF Instant</v>
          </cell>
          <cell r="AH5" t="str">
            <v>Time EF Instant</v>
          </cell>
        </row>
        <row r="6">
          <cell r="A6">
            <v>1</v>
          </cell>
          <cell r="B6" t="str">
            <v>GLMNK</v>
          </cell>
          <cell r="C6" t="str">
            <v>BWNGI-1</v>
          </cell>
          <cell r="D6">
            <v>4</v>
          </cell>
          <cell r="E6" t="str">
            <v>GEC ALSTH</v>
          </cell>
          <cell r="F6" t="str">
            <v>MCGG 52</v>
          </cell>
          <cell r="G6" t="str">
            <v>STATIK</v>
          </cell>
          <cell r="H6" t="str">
            <v>100/120</v>
          </cell>
          <cell r="I6">
            <v>50</v>
          </cell>
          <cell r="J6">
            <v>1</v>
          </cell>
          <cell r="K6">
            <v>1</v>
          </cell>
          <cell r="M6" t="str">
            <v>032111 W</v>
          </cell>
          <cell r="O6">
            <v>150</v>
          </cell>
          <cell r="P6">
            <v>0.1</v>
          </cell>
          <cell r="Q6">
            <v>800</v>
          </cell>
          <cell r="R6">
            <v>1</v>
          </cell>
          <cell r="S6">
            <v>0.75</v>
          </cell>
          <cell r="T6" t="str">
            <v>TD.0,425</v>
          </cell>
          <cell r="U6">
            <v>0</v>
          </cell>
          <cell r="V6">
            <v>0</v>
          </cell>
          <cell r="W6">
            <v>0.15</v>
          </cell>
          <cell r="X6" t="str">
            <v>TD.0,725</v>
          </cell>
          <cell r="Y6">
            <v>0</v>
          </cell>
          <cell r="Z6">
            <v>0</v>
          </cell>
          <cell r="AA6" t="str">
            <v>(0,05 - 2,65)xIn</v>
          </cell>
          <cell r="AB6" t="str">
            <v>(0,025 - 0,625)=E</v>
          </cell>
          <cell r="AC6" t="str">
            <v>(1 - ~)xIs</v>
          </cell>
          <cell r="AD6" t="str">
            <v>Isntant</v>
          </cell>
          <cell r="AE6" t="str">
            <v>(0,05 - 2,65)xIn</v>
          </cell>
          <cell r="AF6" t="str">
            <v>(0,025 - 1,25)=E</v>
          </cell>
          <cell r="AG6" t="str">
            <v>(1 - ~)xIs</v>
          </cell>
          <cell r="AH6" t="str">
            <v>Instant</v>
          </cell>
        </row>
        <row r="7">
          <cell r="A7">
            <v>2</v>
          </cell>
          <cell r="B7" t="str">
            <v>GLMNK</v>
          </cell>
          <cell r="C7" t="str">
            <v>BWNGI-1</v>
          </cell>
          <cell r="D7">
            <v>4</v>
          </cell>
          <cell r="E7" t="str">
            <v>GEC ALSTH</v>
          </cell>
          <cell r="F7" t="str">
            <v>MCGG 52</v>
          </cell>
          <cell r="G7" t="str">
            <v>STATIK</v>
          </cell>
          <cell r="H7" t="str">
            <v>100/120</v>
          </cell>
          <cell r="I7">
            <v>50</v>
          </cell>
          <cell r="J7">
            <v>1</v>
          </cell>
          <cell r="K7">
            <v>1</v>
          </cell>
          <cell r="M7" t="str">
            <v>032111 W</v>
          </cell>
          <cell r="O7">
            <v>150</v>
          </cell>
          <cell r="P7">
            <v>0.1</v>
          </cell>
          <cell r="Q7">
            <v>800</v>
          </cell>
          <cell r="R7">
            <v>1</v>
          </cell>
          <cell r="S7">
            <v>0.75</v>
          </cell>
          <cell r="T7" t="str">
            <v>TD.0,425</v>
          </cell>
          <cell r="U7">
            <v>0</v>
          </cell>
          <cell r="V7">
            <v>0</v>
          </cell>
          <cell r="W7">
            <v>0.15</v>
          </cell>
          <cell r="X7" t="str">
            <v>TD.0,725</v>
          </cell>
          <cell r="Y7">
            <v>0</v>
          </cell>
          <cell r="Z7">
            <v>0</v>
          </cell>
          <cell r="AA7" t="str">
            <v>(0,05 - 2,65)xIn</v>
          </cell>
          <cell r="AB7" t="str">
            <v>(0,025 - 0,625)=E</v>
          </cell>
          <cell r="AC7" t="str">
            <v>(1 - ~)xIs</v>
          </cell>
          <cell r="AD7" t="str">
            <v>Isntant</v>
          </cell>
          <cell r="AE7" t="str">
            <v>(0,05 - 2,65)xIn</v>
          </cell>
          <cell r="AF7" t="str">
            <v>(0,025 - 1,25)=E</v>
          </cell>
          <cell r="AG7" t="str">
            <v>(1 - ~)xIs</v>
          </cell>
          <cell r="AH7" t="str">
            <v>Instant</v>
          </cell>
        </row>
        <row r="8">
          <cell r="A8">
            <v>3</v>
          </cell>
          <cell r="B8" t="str">
            <v>GLMNK</v>
          </cell>
          <cell r="C8" t="str">
            <v>BWNGI-2</v>
          </cell>
          <cell r="D8">
            <v>4</v>
          </cell>
          <cell r="E8" t="str">
            <v>GEC ALSTH</v>
          </cell>
          <cell r="F8" t="str">
            <v>MCGG 52</v>
          </cell>
          <cell r="G8" t="str">
            <v>STATIK</v>
          </cell>
          <cell r="H8" t="str">
            <v>100/120</v>
          </cell>
          <cell r="I8">
            <v>50</v>
          </cell>
          <cell r="J8">
            <v>1</v>
          </cell>
          <cell r="K8">
            <v>1</v>
          </cell>
          <cell r="M8" t="str">
            <v>032108 W</v>
          </cell>
          <cell r="O8">
            <v>150</v>
          </cell>
          <cell r="P8">
            <v>0.1</v>
          </cell>
          <cell r="Q8">
            <v>800</v>
          </cell>
          <cell r="R8">
            <v>1</v>
          </cell>
          <cell r="S8">
            <v>0.75</v>
          </cell>
          <cell r="T8" t="str">
            <v>TD.0,425</v>
          </cell>
          <cell r="U8">
            <v>0</v>
          </cell>
          <cell r="V8">
            <v>0</v>
          </cell>
          <cell r="W8">
            <v>0.15</v>
          </cell>
          <cell r="X8" t="str">
            <v>TD.0,725</v>
          </cell>
          <cell r="Y8">
            <v>0</v>
          </cell>
          <cell r="Z8">
            <v>0</v>
          </cell>
          <cell r="AA8" t="str">
            <v>(0,05 - 2,65)xIn</v>
          </cell>
          <cell r="AB8" t="str">
            <v>(0,025 - 0,625)=E</v>
          </cell>
          <cell r="AC8" t="str">
            <v>(1 - ~)xIs</v>
          </cell>
          <cell r="AD8" t="str">
            <v>Isntant</v>
          </cell>
          <cell r="AE8" t="str">
            <v>(0,05 - 2,65)xIn</v>
          </cell>
          <cell r="AF8" t="str">
            <v>(0,025 - 1,25)=E</v>
          </cell>
          <cell r="AG8" t="str">
            <v>(1 - ~)xIs</v>
          </cell>
          <cell r="AH8" t="str">
            <v>Instant</v>
          </cell>
        </row>
        <row r="9">
          <cell r="A9">
            <v>4</v>
          </cell>
          <cell r="B9" t="str">
            <v>GLMNK</v>
          </cell>
          <cell r="C9" t="str">
            <v>BWNGI-2</v>
          </cell>
          <cell r="D9">
            <v>4</v>
          </cell>
          <cell r="E9" t="str">
            <v>GEC ALSTH</v>
          </cell>
          <cell r="F9" t="str">
            <v>MCGG 52</v>
          </cell>
          <cell r="G9" t="str">
            <v>STATIK</v>
          </cell>
          <cell r="H9" t="str">
            <v>100/120</v>
          </cell>
          <cell r="I9">
            <v>50</v>
          </cell>
          <cell r="J9">
            <v>1</v>
          </cell>
          <cell r="K9">
            <v>1</v>
          </cell>
          <cell r="M9" t="str">
            <v>032108 W</v>
          </cell>
          <cell r="O9">
            <v>150</v>
          </cell>
          <cell r="P9">
            <v>0.1</v>
          </cell>
          <cell r="Q9">
            <v>800</v>
          </cell>
          <cell r="R9">
            <v>1</v>
          </cell>
          <cell r="S9">
            <v>0.75</v>
          </cell>
          <cell r="T9" t="str">
            <v>TD.0,425</v>
          </cell>
          <cell r="U9">
            <v>0</v>
          </cell>
          <cell r="V9">
            <v>0</v>
          </cell>
          <cell r="W9">
            <v>0.15</v>
          </cell>
          <cell r="X9" t="str">
            <v>TD.0,725</v>
          </cell>
          <cell r="Y9">
            <v>0</v>
          </cell>
          <cell r="Z9">
            <v>0</v>
          </cell>
          <cell r="AA9" t="str">
            <v>(0,05 - 2,65)xIn</v>
          </cell>
          <cell r="AB9" t="str">
            <v>(0,025 - 0,625)=E</v>
          </cell>
          <cell r="AC9" t="str">
            <v>(1 - ~)xIs</v>
          </cell>
          <cell r="AD9" t="str">
            <v>Isntant</v>
          </cell>
          <cell r="AE9" t="str">
            <v>(0,05 - 2,65)xIn</v>
          </cell>
          <cell r="AF9" t="str">
            <v>(0,025 - 1,25)=E</v>
          </cell>
          <cell r="AG9" t="str">
            <v>(1 - ~)xIs</v>
          </cell>
          <cell r="AH9" t="str">
            <v>Instant</v>
          </cell>
        </row>
        <row r="10">
          <cell r="A10">
            <v>5</v>
          </cell>
          <cell r="B10" t="str">
            <v>GLMNK</v>
          </cell>
          <cell r="C10" t="str">
            <v>NGARA -1</v>
          </cell>
          <cell r="D10">
            <v>1</v>
          </cell>
          <cell r="E10" t="str">
            <v>GEC ALSTH</v>
          </cell>
          <cell r="F10" t="str">
            <v>MCGG 41</v>
          </cell>
          <cell r="G10" t="str">
            <v>STATIK</v>
          </cell>
          <cell r="H10" t="str">
            <v>100/120</v>
          </cell>
          <cell r="I10">
            <v>50</v>
          </cell>
          <cell r="J10">
            <v>1</v>
          </cell>
          <cell r="K10">
            <v>1</v>
          </cell>
          <cell r="M10" t="str">
            <v>025997 V</v>
          </cell>
          <cell r="O10">
            <v>150</v>
          </cell>
          <cell r="P10">
            <v>0.1</v>
          </cell>
          <cell r="Q10">
            <v>800</v>
          </cell>
          <cell r="R10">
            <v>1</v>
          </cell>
          <cell r="S10">
            <v>0.9</v>
          </cell>
          <cell r="T10" t="str">
            <v>TD.0,55</v>
          </cell>
          <cell r="U10">
            <v>0</v>
          </cell>
          <cell r="V10">
            <v>0</v>
          </cell>
          <cell r="W10">
            <v>0.2</v>
          </cell>
          <cell r="X10" t="str">
            <v>TD.0,4</v>
          </cell>
          <cell r="Y10">
            <v>0</v>
          </cell>
          <cell r="Z10">
            <v>0</v>
          </cell>
          <cell r="AA10" t="str">
            <v>(0,5 - 2,5)xIn</v>
          </cell>
          <cell r="AB10" t="str">
            <v>(0,025 - 1,025)=E</v>
          </cell>
          <cell r="AC10" t="str">
            <v>NONE</v>
          </cell>
          <cell r="AD10" t="str">
            <v>NONE</v>
          </cell>
          <cell r="AE10" t="str">
            <v>(0,1 - 2,1)xIn</v>
          </cell>
          <cell r="AF10" t="str">
            <v>(0,025 - 1,25)=E</v>
          </cell>
          <cell r="AG10" t="str">
            <v>NONE</v>
          </cell>
          <cell r="AH10" t="str">
            <v>Instant</v>
          </cell>
        </row>
        <row r="11">
          <cell r="A11">
            <v>6</v>
          </cell>
          <cell r="B11" t="str">
            <v>GLMNK</v>
          </cell>
          <cell r="C11" t="str">
            <v>NGARA -2</v>
          </cell>
          <cell r="D11">
            <v>1</v>
          </cell>
          <cell r="E11" t="str">
            <v>GEC ALSTH</v>
          </cell>
          <cell r="F11" t="str">
            <v>MCGG 41</v>
          </cell>
          <cell r="G11" t="str">
            <v>STATIK</v>
          </cell>
          <cell r="H11" t="str">
            <v>100/120</v>
          </cell>
          <cell r="I11">
            <v>50</v>
          </cell>
          <cell r="J11">
            <v>1</v>
          </cell>
          <cell r="K11">
            <v>1</v>
          </cell>
          <cell r="M11" t="str">
            <v>025995 V</v>
          </cell>
          <cell r="O11">
            <v>150</v>
          </cell>
          <cell r="P11">
            <v>0.1</v>
          </cell>
          <cell r="Q11">
            <v>800</v>
          </cell>
          <cell r="R11">
            <v>1</v>
          </cell>
          <cell r="S11">
            <v>0.9</v>
          </cell>
          <cell r="T11" t="str">
            <v>TD.0,55</v>
          </cell>
          <cell r="U11">
            <v>0</v>
          </cell>
          <cell r="V11">
            <v>0</v>
          </cell>
          <cell r="W11">
            <v>0.2</v>
          </cell>
          <cell r="X11" t="str">
            <v>TD.0,4</v>
          </cell>
          <cell r="Y11">
            <v>0</v>
          </cell>
          <cell r="Z11">
            <v>0</v>
          </cell>
          <cell r="AA11" t="str">
            <v>(0,5 - 2,5)xIn</v>
          </cell>
          <cell r="AB11" t="str">
            <v>(0,025 - 1,025)=E</v>
          </cell>
          <cell r="AC11" t="str">
            <v>NONE</v>
          </cell>
          <cell r="AD11" t="str">
            <v>NONE</v>
          </cell>
          <cell r="AE11" t="str">
            <v>(0,1 - 2,1)xIn</v>
          </cell>
          <cell r="AF11" t="str">
            <v>(0,025 - 1,25)=E</v>
          </cell>
          <cell r="AG11" t="str">
            <v>NONE</v>
          </cell>
          <cell r="AH11" t="str">
            <v>Instant</v>
          </cell>
        </row>
        <row r="12">
          <cell r="A12">
            <v>7</v>
          </cell>
          <cell r="B12" t="str">
            <v>GLMNK</v>
          </cell>
          <cell r="C12" t="str">
            <v>PMRON</v>
          </cell>
          <cell r="D12">
            <v>5</v>
          </cell>
          <cell r="E12" t="str">
            <v>GEC ALSTH</v>
          </cell>
          <cell r="F12" t="str">
            <v>MCGG 82</v>
          </cell>
          <cell r="G12" t="str">
            <v>STATIK</v>
          </cell>
          <cell r="H12" t="str">
            <v>100/120</v>
          </cell>
          <cell r="I12">
            <v>50</v>
          </cell>
          <cell r="J12">
            <v>1</v>
          </cell>
          <cell r="K12">
            <v>1</v>
          </cell>
          <cell r="M12" t="str">
            <v>673877 H</v>
          </cell>
          <cell r="O12">
            <v>150</v>
          </cell>
          <cell r="P12">
            <v>0.1</v>
          </cell>
          <cell r="Q12">
            <v>800</v>
          </cell>
          <cell r="R12">
            <v>1</v>
          </cell>
          <cell r="S12">
            <v>1.2</v>
          </cell>
          <cell r="T12" t="str">
            <v>TD.0,45</v>
          </cell>
          <cell r="U12">
            <v>0</v>
          </cell>
          <cell r="V12">
            <v>0</v>
          </cell>
          <cell r="W12">
            <v>0.35</v>
          </cell>
          <cell r="X12" t="str">
            <v>TD.0,8</v>
          </cell>
          <cell r="Y12">
            <v>0</v>
          </cell>
          <cell r="Z12">
            <v>0</v>
          </cell>
          <cell r="AA12" t="str">
            <v>(0,05 - 2,65)xIn</v>
          </cell>
          <cell r="AB12" t="str">
            <v>(0,025 - 0,625)=E</v>
          </cell>
          <cell r="AC12" t="str">
            <v>(1 - ~)xIs</v>
          </cell>
          <cell r="AD12" t="str">
            <v>Isntant</v>
          </cell>
          <cell r="AE12" t="str">
            <v>(0,05 - 2,65)xIn</v>
          </cell>
          <cell r="AF12" t="str">
            <v>(0,025 - 1,25)=E</v>
          </cell>
          <cell r="AG12" t="str">
            <v>(1 - ~)xIs</v>
          </cell>
          <cell r="AH12" t="str">
            <v>Instant</v>
          </cell>
        </row>
        <row r="13">
          <cell r="A13">
            <v>8</v>
          </cell>
          <cell r="B13" t="str">
            <v>NGARA</v>
          </cell>
          <cell r="C13" t="str">
            <v>GLMNK-1</v>
          </cell>
          <cell r="D13">
            <v>1</v>
          </cell>
          <cell r="E13" t="str">
            <v>GEC ALSTH</v>
          </cell>
          <cell r="F13" t="str">
            <v>MCGG 41</v>
          </cell>
          <cell r="G13" t="str">
            <v>STATIK</v>
          </cell>
          <cell r="H13" t="str">
            <v>100/120</v>
          </cell>
          <cell r="I13">
            <v>50</v>
          </cell>
          <cell r="J13">
            <v>1</v>
          </cell>
          <cell r="K13">
            <v>1</v>
          </cell>
          <cell r="M13" t="str">
            <v>026036 V</v>
          </cell>
          <cell r="O13">
            <v>150</v>
          </cell>
          <cell r="P13">
            <v>0.1</v>
          </cell>
          <cell r="Q13">
            <v>800</v>
          </cell>
          <cell r="R13">
            <v>1</v>
          </cell>
          <cell r="S13">
            <v>0.9</v>
          </cell>
          <cell r="T13" t="str">
            <v>TD.0,3</v>
          </cell>
          <cell r="U13">
            <v>0</v>
          </cell>
          <cell r="V13">
            <v>0</v>
          </cell>
          <cell r="W13">
            <v>0.2</v>
          </cell>
          <cell r="X13" t="str">
            <v>TD0,525</v>
          </cell>
          <cell r="Y13">
            <v>0</v>
          </cell>
          <cell r="Z13">
            <v>0</v>
          </cell>
          <cell r="AA13" t="str">
            <v>(0,5 - 2,5)xIn</v>
          </cell>
          <cell r="AB13" t="str">
            <v>(0,025 - 1,025)=E</v>
          </cell>
          <cell r="AC13" t="str">
            <v>NONE</v>
          </cell>
          <cell r="AD13" t="str">
            <v>NONE</v>
          </cell>
          <cell r="AE13" t="str">
            <v>(0,1 - 2,1)xIn</v>
          </cell>
          <cell r="AF13" t="str">
            <v>(0,025 - 1,25)=E</v>
          </cell>
          <cell r="AG13" t="str">
            <v>NONE</v>
          </cell>
          <cell r="AH13" t="str">
            <v>Instant</v>
          </cell>
        </row>
        <row r="14">
          <cell r="A14">
            <v>9</v>
          </cell>
          <cell r="B14" t="str">
            <v>NGARA</v>
          </cell>
          <cell r="C14" t="str">
            <v>GLMNK-2</v>
          </cell>
          <cell r="D14">
            <v>1</v>
          </cell>
          <cell r="E14" t="str">
            <v>GEC ALSTH</v>
          </cell>
          <cell r="F14" t="str">
            <v>MCGG 41</v>
          </cell>
          <cell r="G14" t="str">
            <v>STATIK</v>
          </cell>
          <cell r="H14" t="str">
            <v>100/120</v>
          </cell>
          <cell r="I14">
            <v>50</v>
          </cell>
          <cell r="J14">
            <v>1</v>
          </cell>
          <cell r="K14">
            <v>1</v>
          </cell>
          <cell r="M14" t="str">
            <v>026033 V</v>
          </cell>
          <cell r="O14">
            <v>150</v>
          </cell>
          <cell r="P14">
            <v>0.1</v>
          </cell>
          <cell r="Q14">
            <v>800</v>
          </cell>
          <cell r="R14">
            <v>1</v>
          </cell>
          <cell r="S14">
            <v>0.9</v>
          </cell>
          <cell r="T14" t="str">
            <v>TD.0,3</v>
          </cell>
          <cell r="U14">
            <v>0</v>
          </cell>
          <cell r="V14">
            <v>0</v>
          </cell>
          <cell r="W14">
            <v>0.2</v>
          </cell>
          <cell r="X14" t="str">
            <v>TD0,525</v>
          </cell>
          <cell r="Y14">
            <v>0</v>
          </cell>
          <cell r="Z14">
            <v>0</v>
          </cell>
          <cell r="AA14" t="str">
            <v>(0,5 - 2,5)xIn</v>
          </cell>
          <cell r="AB14" t="str">
            <v>(0,025 - 1,025)=E</v>
          </cell>
          <cell r="AC14" t="str">
            <v>NONE</v>
          </cell>
          <cell r="AD14" t="str">
            <v>NONE</v>
          </cell>
          <cell r="AE14" t="str">
            <v>(0,1 - 2,1)xIn</v>
          </cell>
          <cell r="AF14" t="str">
            <v>(0,025 - 1,25)=E</v>
          </cell>
          <cell r="AG14" t="str">
            <v>NONE</v>
          </cell>
          <cell r="AH14" t="str">
            <v>Instant</v>
          </cell>
        </row>
        <row r="15">
          <cell r="A15">
            <v>10</v>
          </cell>
          <cell r="B15" t="str">
            <v>NGARA</v>
          </cell>
          <cell r="C15" t="str">
            <v>KAPAL</v>
          </cell>
          <cell r="D15">
            <v>1</v>
          </cell>
          <cell r="E15" t="str">
            <v>GEC ALSTH</v>
          </cell>
          <cell r="F15" t="str">
            <v>MCGG 41</v>
          </cell>
          <cell r="G15" t="str">
            <v>STATIK</v>
          </cell>
          <cell r="H15" t="str">
            <v>100/120</v>
          </cell>
          <cell r="I15">
            <v>50</v>
          </cell>
          <cell r="J15">
            <v>1</v>
          </cell>
          <cell r="K15">
            <v>1</v>
          </cell>
          <cell r="M15" t="str">
            <v>026032 V</v>
          </cell>
          <cell r="O15">
            <v>150</v>
          </cell>
          <cell r="P15">
            <v>0.1</v>
          </cell>
          <cell r="Q15">
            <v>800</v>
          </cell>
          <cell r="R15">
            <v>1</v>
          </cell>
          <cell r="S15">
            <v>0.9</v>
          </cell>
          <cell r="T15" t="str">
            <v>TD.0,4</v>
          </cell>
          <cell r="U15">
            <v>0</v>
          </cell>
          <cell r="V15">
            <v>0</v>
          </cell>
          <cell r="W15">
            <v>0.2</v>
          </cell>
          <cell r="X15" t="str">
            <v>TD0,3</v>
          </cell>
          <cell r="Y15">
            <v>0</v>
          </cell>
          <cell r="Z15">
            <v>0</v>
          </cell>
          <cell r="AA15" t="str">
            <v>(0,5 - 2,5)xIn</v>
          </cell>
          <cell r="AB15" t="str">
            <v>(0,025 - 1,025)=E</v>
          </cell>
          <cell r="AC15" t="str">
            <v>NONE</v>
          </cell>
          <cell r="AD15" t="str">
            <v>NONE</v>
          </cell>
          <cell r="AE15" t="str">
            <v>(0,1 - 2,1)xIn</v>
          </cell>
          <cell r="AF15" t="str">
            <v>(0,025 - 1,25)=E</v>
          </cell>
          <cell r="AG15" t="str">
            <v>NONE</v>
          </cell>
          <cell r="AH15" t="str">
            <v>Instant</v>
          </cell>
        </row>
        <row r="16">
          <cell r="A16">
            <v>11</v>
          </cell>
          <cell r="B16" t="str">
            <v>NGARA</v>
          </cell>
          <cell r="C16" t="str">
            <v>ASARI</v>
          </cell>
          <cell r="D16">
            <v>4</v>
          </cell>
          <cell r="E16" t="str">
            <v>GEC ALSTH</v>
          </cell>
          <cell r="F16" t="str">
            <v>MCGG 52</v>
          </cell>
          <cell r="G16" t="str">
            <v>STATIK</v>
          </cell>
          <cell r="H16" t="str">
            <v>100/120</v>
          </cell>
          <cell r="I16">
            <v>50</v>
          </cell>
          <cell r="J16">
            <v>1</v>
          </cell>
          <cell r="K16">
            <v>1</v>
          </cell>
          <cell r="O16">
            <v>150</v>
          </cell>
          <cell r="P16">
            <v>0.1</v>
          </cell>
          <cell r="Q16">
            <v>800</v>
          </cell>
          <cell r="R16">
            <v>1</v>
          </cell>
          <cell r="S16">
            <v>0.9</v>
          </cell>
          <cell r="T16" t="str">
            <v>TD.0,3</v>
          </cell>
          <cell r="U16">
            <v>0</v>
          </cell>
          <cell r="V16">
            <v>0</v>
          </cell>
          <cell r="W16">
            <v>0.2</v>
          </cell>
          <cell r="X16" t="str">
            <v>TD.0,525</v>
          </cell>
          <cell r="Y16">
            <v>0</v>
          </cell>
          <cell r="Z16">
            <v>0</v>
          </cell>
          <cell r="AA16" t="str">
            <v>(0,05 - 2,65)xIn</v>
          </cell>
          <cell r="AB16" t="str">
            <v>(0,025 - 0,625)=E</v>
          </cell>
          <cell r="AC16" t="str">
            <v>(1 - ~)xIs</v>
          </cell>
          <cell r="AD16" t="str">
            <v>Isntant</v>
          </cell>
          <cell r="AE16" t="str">
            <v>(0,05 - 2,65)xIn</v>
          </cell>
          <cell r="AF16" t="str">
            <v>(0,025 - 1,25)=E</v>
          </cell>
          <cell r="AG16" t="str">
            <v>(1 - ~)xIs</v>
          </cell>
          <cell r="AH16" t="str">
            <v>Instant</v>
          </cell>
        </row>
        <row r="17">
          <cell r="A17">
            <v>12</v>
          </cell>
          <cell r="B17" t="str">
            <v>ASARI</v>
          </cell>
          <cell r="C17" t="str">
            <v>NGARA</v>
          </cell>
          <cell r="D17">
            <v>8</v>
          </cell>
          <cell r="E17" t="str">
            <v>GEC ALSTH</v>
          </cell>
          <cell r="F17" t="str">
            <v>MCGG 22</v>
          </cell>
          <cell r="G17" t="str">
            <v>STATIK</v>
          </cell>
          <cell r="H17" t="str">
            <v>100/120</v>
          </cell>
          <cell r="I17">
            <v>50</v>
          </cell>
          <cell r="J17">
            <v>1</v>
          </cell>
          <cell r="K17">
            <v>1</v>
          </cell>
          <cell r="M17" t="str">
            <v>768180 F</v>
          </cell>
          <cell r="O17">
            <v>150</v>
          </cell>
          <cell r="P17">
            <v>0.1</v>
          </cell>
          <cell r="Q17">
            <v>1000</v>
          </cell>
          <cell r="R17">
            <v>1</v>
          </cell>
          <cell r="S17">
            <v>0.7</v>
          </cell>
          <cell r="T17" t="str">
            <v>TD.0,325</v>
          </cell>
          <cell r="U17">
            <v>0</v>
          </cell>
          <cell r="V17">
            <v>0</v>
          </cell>
          <cell r="W17">
            <v>0.2</v>
          </cell>
          <cell r="X17" t="str">
            <v>TD.0,525</v>
          </cell>
          <cell r="Y17">
            <v>0</v>
          </cell>
          <cell r="Z17">
            <v>0</v>
          </cell>
          <cell r="AA17" t="str">
            <v>(0,05 - 2,4)xIn</v>
          </cell>
          <cell r="AB17" t="str">
            <v>(0,025 - 1)=E</v>
          </cell>
          <cell r="AC17" t="str">
            <v>(1 - ~)xIs</v>
          </cell>
          <cell r="AD17" t="str">
            <v>NONE</v>
          </cell>
          <cell r="AE17" t="str">
            <v>(0,05 - 2,4)xIn</v>
          </cell>
          <cell r="AF17" t="str">
            <v>(0,025 - 1,0)=E</v>
          </cell>
          <cell r="AG17" t="str">
            <v>NONE</v>
          </cell>
          <cell r="AH17" t="str">
            <v>NONE</v>
          </cell>
        </row>
        <row r="18">
          <cell r="A18">
            <v>13</v>
          </cell>
          <cell r="B18" t="str">
            <v>ASARI</v>
          </cell>
          <cell r="C18" t="str">
            <v>KAPAL</v>
          </cell>
          <cell r="D18">
            <v>8</v>
          </cell>
          <cell r="E18" t="str">
            <v>GEC ALSTH</v>
          </cell>
          <cell r="F18" t="str">
            <v>MCGG 22</v>
          </cell>
          <cell r="G18" t="str">
            <v>STATIK</v>
          </cell>
          <cell r="H18" t="str">
            <v>100/120</v>
          </cell>
          <cell r="I18">
            <v>50</v>
          </cell>
          <cell r="J18">
            <v>1</v>
          </cell>
          <cell r="K18">
            <v>1</v>
          </cell>
          <cell r="M18" t="str">
            <v>768183 F</v>
          </cell>
          <cell r="O18">
            <v>150</v>
          </cell>
          <cell r="P18">
            <v>0.1</v>
          </cell>
          <cell r="Q18">
            <v>1000</v>
          </cell>
          <cell r="R18">
            <v>1</v>
          </cell>
          <cell r="S18">
            <v>0.7</v>
          </cell>
          <cell r="T18" t="str">
            <v>TD.0,325</v>
          </cell>
          <cell r="U18">
            <v>0</v>
          </cell>
          <cell r="V18">
            <v>0</v>
          </cell>
          <cell r="W18">
            <v>0.2</v>
          </cell>
          <cell r="X18" t="str">
            <v>TD.0,525</v>
          </cell>
          <cell r="Y18">
            <v>0</v>
          </cell>
          <cell r="Z18">
            <v>0</v>
          </cell>
          <cell r="AA18" t="str">
            <v>(0,05 - 2,4)xIn</v>
          </cell>
          <cell r="AB18" t="str">
            <v>(0,025 - 1)=E</v>
          </cell>
          <cell r="AC18" t="str">
            <v>(1 - ~)xIs</v>
          </cell>
          <cell r="AD18" t="str">
            <v>NONE</v>
          </cell>
          <cell r="AE18" t="str">
            <v>(0,05 - 2,4)xIn</v>
          </cell>
          <cell r="AF18" t="str">
            <v>(0,025 - 1,0)=E</v>
          </cell>
          <cell r="AG18" t="str">
            <v>NONE</v>
          </cell>
          <cell r="AH18" t="str">
            <v>NONE</v>
          </cell>
        </row>
        <row r="19">
          <cell r="A19">
            <v>14</v>
          </cell>
          <cell r="B19" t="str">
            <v>KAPAL</v>
          </cell>
          <cell r="C19" t="str">
            <v>NGARA</v>
          </cell>
          <cell r="D19">
            <v>1</v>
          </cell>
          <cell r="E19" t="str">
            <v>GEC ALSTH</v>
          </cell>
          <cell r="F19" t="str">
            <v>MCGG 41</v>
          </cell>
          <cell r="G19" t="str">
            <v>STATIK</v>
          </cell>
          <cell r="H19" t="str">
            <v>100/120</v>
          </cell>
          <cell r="I19">
            <v>50</v>
          </cell>
          <cell r="J19">
            <v>1</v>
          </cell>
          <cell r="K19">
            <v>1</v>
          </cell>
          <cell r="O19">
            <v>150</v>
          </cell>
          <cell r="P19">
            <v>0.1</v>
          </cell>
          <cell r="Q19">
            <v>800</v>
          </cell>
          <cell r="R19">
            <v>1</v>
          </cell>
          <cell r="AA19" t="str">
            <v>(0,5 - 2,5)xIn</v>
          </cell>
          <cell r="AB19" t="str">
            <v>(0,025 - 1,025)=E</v>
          </cell>
          <cell r="AC19" t="str">
            <v>NONE</v>
          </cell>
          <cell r="AD19" t="str">
            <v>NONE</v>
          </cell>
          <cell r="AE19" t="str">
            <v>(0,1 - 2,1)xIn</v>
          </cell>
          <cell r="AF19" t="str">
            <v>(0,025 - 1,25)=E</v>
          </cell>
          <cell r="AG19" t="str">
            <v>NONE</v>
          </cell>
          <cell r="AH19" t="str">
            <v>Instant</v>
          </cell>
        </row>
        <row r="20">
          <cell r="A20">
            <v>15</v>
          </cell>
          <cell r="B20" t="str">
            <v>KAPAL</v>
          </cell>
          <cell r="C20" t="str">
            <v>ASARI</v>
          </cell>
          <cell r="D20">
            <v>1</v>
          </cell>
          <cell r="E20" t="str">
            <v>GEC ALSTH</v>
          </cell>
          <cell r="F20" t="str">
            <v>MCGG 41</v>
          </cell>
          <cell r="G20" t="str">
            <v>STATIK</v>
          </cell>
          <cell r="H20" t="str">
            <v>100/120</v>
          </cell>
          <cell r="I20">
            <v>50</v>
          </cell>
          <cell r="J20">
            <v>1</v>
          </cell>
          <cell r="K20">
            <v>1</v>
          </cell>
          <cell r="O20">
            <v>150</v>
          </cell>
          <cell r="P20">
            <v>0.1</v>
          </cell>
          <cell r="Q20">
            <v>800</v>
          </cell>
          <cell r="R20">
            <v>1</v>
          </cell>
          <cell r="AA20" t="str">
            <v>(0,5 - 2,5)xIn</v>
          </cell>
          <cell r="AB20" t="str">
            <v>(0,025 - 1,025)=E</v>
          </cell>
          <cell r="AC20" t="str">
            <v>NONE</v>
          </cell>
          <cell r="AD20" t="str">
            <v>NONE</v>
          </cell>
          <cell r="AE20" t="str">
            <v>(0,1 - 2,1)xIn</v>
          </cell>
          <cell r="AF20" t="str">
            <v>(0,025 - 1,25)=E</v>
          </cell>
          <cell r="AG20" t="str">
            <v>NONE</v>
          </cell>
          <cell r="AH20" t="str">
            <v>Instant</v>
          </cell>
        </row>
        <row r="21">
          <cell r="A21">
            <v>16</v>
          </cell>
          <cell r="B21" t="str">
            <v>KAPAL</v>
          </cell>
          <cell r="C21" t="str">
            <v>BTRTI</v>
          </cell>
          <cell r="D21">
            <v>1</v>
          </cell>
          <cell r="E21" t="str">
            <v>GEC ALSTH</v>
          </cell>
          <cell r="F21" t="str">
            <v>MCGG 41</v>
          </cell>
          <cell r="G21" t="str">
            <v>STATIK</v>
          </cell>
          <cell r="H21" t="str">
            <v>100/120</v>
          </cell>
          <cell r="I21">
            <v>50</v>
          </cell>
          <cell r="J21">
            <v>1</v>
          </cell>
          <cell r="K21">
            <v>1</v>
          </cell>
          <cell r="O21">
            <v>150</v>
          </cell>
          <cell r="P21">
            <v>0.1</v>
          </cell>
          <cell r="Q21">
            <v>800</v>
          </cell>
          <cell r="R21">
            <v>1</v>
          </cell>
          <cell r="AA21" t="str">
            <v>(0,5 - 2,5)xIn</v>
          </cell>
          <cell r="AB21" t="str">
            <v>(0,025 - 1,025)=E</v>
          </cell>
          <cell r="AC21" t="str">
            <v>NONE</v>
          </cell>
          <cell r="AD21" t="str">
            <v>NONE</v>
          </cell>
          <cell r="AE21" t="str">
            <v>(0,1 - 2,1)xIn</v>
          </cell>
          <cell r="AF21" t="str">
            <v>(0,025 - 1,25)=E</v>
          </cell>
          <cell r="AG21" t="str">
            <v>NONE</v>
          </cell>
          <cell r="AH21" t="str">
            <v>Instant</v>
          </cell>
        </row>
        <row r="22">
          <cell r="A22">
            <v>17</v>
          </cell>
          <cell r="B22" t="str">
            <v>KAPAL</v>
          </cell>
          <cell r="C22" t="str">
            <v>PMRON</v>
          </cell>
          <cell r="D22">
            <v>1</v>
          </cell>
          <cell r="E22" t="str">
            <v>GEC ALSTH</v>
          </cell>
          <cell r="F22" t="str">
            <v>MCGG 41</v>
          </cell>
          <cell r="G22" t="str">
            <v>STATIK</v>
          </cell>
          <cell r="H22" t="str">
            <v>100/120</v>
          </cell>
          <cell r="I22">
            <v>50</v>
          </cell>
          <cell r="J22">
            <v>1</v>
          </cell>
          <cell r="K22">
            <v>1</v>
          </cell>
          <cell r="O22">
            <v>150</v>
          </cell>
          <cell r="P22">
            <v>0.1</v>
          </cell>
          <cell r="Q22">
            <v>400</v>
          </cell>
          <cell r="R22">
            <v>1</v>
          </cell>
          <cell r="AA22" t="str">
            <v>(0,5 - 2,5)xIn</v>
          </cell>
          <cell r="AB22" t="str">
            <v>(0,025 - 1,025)=E</v>
          </cell>
          <cell r="AC22" t="str">
            <v>NONE</v>
          </cell>
          <cell r="AD22" t="str">
            <v>NONE</v>
          </cell>
          <cell r="AE22" t="str">
            <v>(0,1 - 2,1)xIn</v>
          </cell>
          <cell r="AF22" t="str">
            <v>(0,025 - 1,25)=E</v>
          </cell>
          <cell r="AG22" t="str">
            <v>NONE</v>
          </cell>
          <cell r="AH22" t="str">
            <v>Instant</v>
          </cell>
        </row>
        <row r="23">
          <cell r="A23">
            <v>18</v>
          </cell>
          <cell r="B23" t="str">
            <v>KAPAL</v>
          </cell>
          <cell r="C23" t="str">
            <v>GNYAR -1</v>
          </cell>
          <cell r="D23">
            <v>1</v>
          </cell>
          <cell r="E23" t="str">
            <v>GEC ALSTH</v>
          </cell>
          <cell r="F23" t="str">
            <v>MCGG 41</v>
          </cell>
          <cell r="G23" t="str">
            <v>STATIK</v>
          </cell>
          <cell r="H23" t="str">
            <v>100/120</v>
          </cell>
          <cell r="I23">
            <v>50</v>
          </cell>
          <cell r="J23">
            <v>1</v>
          </cell>
          <cell r="K23">
            <v>1</v>
          </cell>
          <cell r="O23">
            <v>150</v>
          </cell>
          <cell r="P23">
            <v>0.1</v>
          </cell>
          <cell r="Q23">
            <v>800</v>
          </cell>
          <cell r="R23">
            <v>1</v>
          </cell>
          <cell r="AA23" t="str">
            <v>(0,5 - 2,5)xIn</v>
          </cell>
          <cell r="AB23" t="str">
            <v>(0,025 - 1,025)=E</v>
          </cell>
          <cell r="AC23" t="str">
            <v>NONE</v>
          </cell>
          <cell r="AD23" t="str">
            <v>NONE</v>
          </cell>
          <cell r="AE23" t="str">
            <v>(0,1 - 2,1)xIn</v>
          </cell>
          <cell r="AF23" t="str">
            <v>(0,025 - 1,25)=E</v>
          </cell>
          <cell r="AG23" t="str">
            <v>NONE</v>
          </cell>
          <cell r="AH23" t="str">
            <v>Instant</v>
          </cell>
        </row>
        <row r="24">
          <cell r="A24">
            <v>19</v>
          </cell>
          <cell r="B24" t="str">
            <v>KAPAL</v>
          </cell>
          <cell r="C24" t="str">
            <v>GNYAR -2</v>
          </cell>
          <cell r="D24">
            <v>1</v>
          </cell>
          <cell r="E24" t="str">
            <v>GEC ALSTH</v>
          </cell>
          <cell r="F24" t="str">
            <v>MCGG 41</v>
          </cell>
          <cell r="G24" t="str">
            <v>STATIK</v>
          </cell>
          <cell r="H24" t="str">
            <v>100/120</v>
          </cell>
          <cell r="I24">
            <v>50</v>
          </cell>
          <cell r="J24">
            <v>1</v>
          </cell>
          <cell r="K24">
            <v>1</v>
          </cell>
          <cell r="O24">
            <v>150</v>
          </cell>
          <cell r="P24">
            <v>0.1</v>
          </cell>
          <cell r="Q24">
            <v>800</v>
          </cell>
          <cell r="R24">
            <v>1</v>
          </cell>
          <cell r="AA24" t="str">
            <v>(0,5 - 2,5)xIn</v>
          </cell>
          <cell r="AB24" t="str">
            <v>(0,025 - 1,025)=E</v>
          </cell>
          <cell r="AC24" t="str">
            <v>NONE</v>
          </cell>
          <cell r="AD24" t="str">
            <v>NONE</v>
          </cell>
          <cell r="AE24" t="str">
            <v>(0,1 - 2,1)xIn</v>
          </cell>
          <cell r="AF24" t="str">
            <v>(0,025 - 1,25)=E</v>
          </cell>
          <cell r="AG24" t="str">
            <v>NONE</v>
          </cell>
          <cell r="AH24" t="str">
            <v>Instant</v>
          </cell>
        </row>
        <row r="25">
          <cell r="A25">
            <v>20</v>
          </cell>
          <cell r="B25" t="str">
            <v>KAPAL</v>
          </cell>
          <cell r="C25" t="str">
            <v>NSDUA</v>
          </cell>
          <cell r="D25">
            <v>1</v>
          </cell>
          <cell r="E25" t="str">
            <v>GEC ALSTH</v>
          </cell>
          <cell r="F25" t="str">
            <v>MCGG 41</v>
          </cell>
          <cell r="G25" t="str">
            <v>STATIK</v>
          </cell>
          <cell r="H25" t="str">
            <v>100/120</v>
          </cell>
          <cell r="I25">
            <v>50</v>
          </cell>
          <cell r="J25">
            <v>1</v>
          </cell>
          <cell r="K25">
            <v>1</v>
          </cell>
          <cell r="O25">
            <v>150</v>
          </cell>
          <cell r="P25">
            <v>0.1</v>
          </cell>
          <cell r="Q25">
            <v>400</v>
          </cell>
          <cell r="R25">
            <v>1</v>
          </cell>
          <cell r="AA25" t="str">
            <v>(0,5 - 2,5)xIn</v>
          </cell>
          <cell r="AB25" t="str">
            <v>(0,025 - 1,025)=E</v>
          </cell>
          <cell r="AC25" t="str">
            <v>NONE</v>
          </cell>
          <cell r="AD25" t="str">
            <v>NONE</v>
          </cell>
          <cell r="AE25" t="str">
            <v>(0,1 - 2,1)xIn</v>
          </cell>
          <cell r="AF25" t="str">
            <v>(0,025 - 1,25)=E</v>
          </cell>
          <cell r="AG25" t="str">
            <v>NONE</v>
          </cell>
          <cell r="AH25" t="str">
            <v>Instant</v>
          </cell>
        </row>
        <row r="26">
          <cell r="A26">
            <v>21</v>
          </cell>
          <cell r="B26" t="str">
            <v>KAPAL</v>
          </cell>
          <cell r="C26" t="str">
            <v>PSGRN</v>
          </cell>
          <cell r="D26">
            <v>1</v>
          </cell>
          <cell r="E26" t="str">
            <v>GEC ALSTH</v>
          </cell>
          <cell r="F26" t="str">
            <v>MCGG 41</v>
          </cell>
          <cell r="G26" t="str">
            <v>STATIK</v>
          </cell>
          <cell r="H26" t="str">
            <v>100/120</v>
          </cell>
          <cell r="I26">
            <v>50</v>
          </cell>
          <cell r="J26">
            <v>1</v>
          </cell>
          <cell r="K26">
            <v>1</v>
          </cell>
          <cell r="O26">
            <v>150</v>
          </cell>
          <cell r="P26">
            <v>0.1</v>
          </cell>
          <cell r="Q26">
            <v>1000</v>
          </cell>
          <cell r="R26">
            <v>1</v>
          </cell>
          <cell r="AA26" t="str">
            <v>(0,5 - 2,5)xIn</v>
          </cell>
          <cell r="AB26" t="str">
            <v>(0,025 - 1,025)=E</v>
          </cell>
          <cell r="AC26" t="str">
            <v>NONE</v>
          </cell>
          <cell r="AD26" t="str">
            <v>NONE</v>
          </cell>
          <cell r="AE26" t="str">
            <v>(0,1 - 2,1)xIn</v>
          </cell>
          <cell r="AF26" t="str">
            <v>(0,025 - 1,25)=E</v>
          </cell>
          <cell r="AG26" t="str">
            <v>NONE</v>
          </cell>
          <cell r="AH26" t="str">
            <v>Instant</v>
          </cell>
        </row>
        <row r="27">
          <cell r="A27">
            <v>22</v>
          </cell>
          <cell r="B27" t="str">
            <v>PMRON</v>
          </cell>
          <cell r="C27" t="str">
            <v>GLMNK</v>
          </cell>
          <cell r="D27">
            <v>1</v>
          </cell>
          <cell r="E27" t="str">
            <v>GEC ALSTH</v>
          </cell>
          <cell r="F27" t="str">
            <v>MCGG 41</v>
          </cell>
          <cell r="G27" t="str">
            <v>STATIK</v>
          </cell>
          <cell r="H27" t="str">
            <v>100/120</v>
          </cell>
          <cell r="I27">
            <v>50</v>
          </cell>
          <cell r="J27">
            <v>1</v>
          </cell>
          <cell r="K27">
            <v>1</v>
          </cell>
          <cell r="M27" t="str">
            <v>026007 V</v>
          </cell>
          <cell r="O27">
            <v>150</v>
          </cell>
          <cell r="P27">
            <v>0.1</v>
          </cell>
          <cell r="Q27">
            <v>800</v>
          </cell>
          <cell r="R27">
            <v>1</v>
          </cell>
          <cell r="S27">
            <v>1.2</v>
          </cell>
          <cell r="T27" t="str">
            <v>TD.0,25</v>
          </cell>
          <cell r="U27">
            <v>0</v>
          </cell>
          <cell r="V27">
            <v>0</v>
          </cell>
          <cell r="W27">
            <v>0.4</v>
          </cell>
          <cell r="X27" t="str">
            <v>TD.0,4</v>
          </cell>
          <cell r="Y27">
            <v>0</v>
          </cell>
          <cell r="Z27">
            <v>0</v>
          </cell>
          <cell r="AA27" t="str">
            <v>(0,5 - 2,5)xIn</v>
          </cell>
          <cell r="AB27" t="str">
            <v>(0,025 - 1,025)=E</v>
          </cell>
          <cell r="AC27" t="str">
            <v>NONE</v>
          </cell>
          <cell r="AD27" t="str">
            <v>NONE</v>
          </cell>
          <cell r="AE27" t="str">
            <v>(0,1 - 2,1)xIn</v>
          </cell>
          <cell r="AF27" t="str">
            <v>(0,025 - 1,25)=E</v>
          </cell>
          <cell r="AG27" t="str">
            <v>NONE</v>
          </cell>
          <cell r="AH27" t="str">
            <v>Instant</v>
          </cell>
        </row>
        <row r="28">
          <cell r="A28">
            <v>23</v>
          </cell>
          <cell r="B28" t="str">
            <v>PMRON</v>
          </cell>
          <cell r="C28" t="str">
            <v>BTRTI</v>
          </cell>
          <cell r="D28">
            <v>5</v>
          </cell>
          <cell r="E28" t="str">
            <v>GEC ALSTH</v>
          </cell>
          <cell r="F28" t="str">
            <v>MCGG 82</v>
          </cell>
          <cell r="G28" t="str">
            <v>STATIK</v>
          </cell>
          <cell r="H28" t="str">
            <v>100/120</v>
          </cell>
          <cell r="I28">
            <v>50</v>
          </cell>
          <cell r="J28">
            <v>1</v>
          </cell>
          <cell r="K28">
            <v>1</v>
          </cell>
          <cell r="M28" t="str">
            <v>673878 H</v>
          </cell>
          <cell r="O28">
            <v>150</v>
          </cell>
          <cell r="P28">
            <v>0.1</v>
          </cell>
          <cell r="Q28">
            <v>800</v>
          </cell>
          <cell r="R28">
            <v>1</v>
          </cell>
          <cell r="S28">
            <v>0.6</v>
          </cell>
          <cell r="T28" t="str">
            <v>TD.0,275</v>
          </cell>
          <cell r="U28">
            <v>0</v>
          </cell>
          <cell r="V28">
            <v>0</v>
          </cell>
          <cell r="W28">
            <v>0.1</v>
          </cell>
          <cell r="X28" t="str">
            <v>TD.0,5</v>
          </cell>
          <cell r="Y28">
            <v>0</v>
          </cell>
          <cell r="Z28">
            <v>0</v>
          </cell>
          <cell r="AA28" t="str">
            <v>(0,05 - 2,65)xIn</v>
          </cell>
          <cell r="AB28" t="str">
            <v>(0,025 - 0,625)=E</v>
          </cell>
          <cell r="AC28" t="str">
            <v>(1 - ~)xIs</v>
          </cell>
          <cell r="AD28" t="str">
            <v>Isntant</v>
          </cell>
          <cell r="AE28" t="str">
            <v>(0,05 - 2,65)xIn</v>
          </cell>
          <cell r="AF28" t="str">
            <v>(0,025 - 1,25)=E</v>
          </cell>
          <cell r="AG28" t="str">
            <v>(1 - ~)xIs</v>
          </cell>
          <cell r="AH28" t="str">
            <v>Instant</v>
          </cell>
        </row>
        <row r="29">
          <cell r="A29">
            <v>24</v>
          </cell>
          <cell r="B29" t="str">
            <v>PMRON</v>
          </cell>
          <cell r="C29" t="str">
            <v>KAPAL</v>
          </cell>
          <cell r="D29">
            <v>5</v>
          </cell>
          <cell r="E29" t="str">
            <v>GEC ALSTH</v>
          </cell>
          <cell r="F29" t="str">
            <v>MCGG 82</v>
          </cell>
          <cell r="G29" t="str">
            <v>STATIK</v>
          </cell>
          <cell r="H29" t="str">
            <v>100/120</v>
          </cell>
          <cell r="I29">
            <v>50</v>
          </cell>
          <cell r="J29">
            <v>1</v>
          </cell>
          <cell r="K29">
            <v>1</v>
          </cell>
          <cell r="M29" t="str">
            <v>673879 H</v>
          </cell>
          <cell r="O29">
            <v>150</v>
          </cell>
          <cell r="P29">
            <v>0.1</v>
          </cell>
          <cell r="Q29">
            <v>400</v>
          </cell>
          <cell r="R29">
            <v>1</v>
          </cell>
          <cell r="S29">
            <v>1.2</v>
          </cell>
          <cell r="T29" t="str">
            <v>TD.0,3</v>
          </cell>
          <cell r="U29">
            <v>0</v>
          </cell>
          <cell r="V29">
            <v>0</v>
          </cell>
          <cell r="W29">
            <v>0.2</v>
          </cell>
          <cell r="X29" t="str">
            <v>TD.0,5</v>
          </cell>
          <cell r="Y29">
            <v>0</v>
          </cell>
          <cell r="Z29">
            <v>0</v>
          </cell>
          <cell r="AA29" t="str">
            <v>(0,05 - 2,65)xIn</v>
          </cell>
          <cell r="AB29" t="str">
            <v>(0,025 - 0,625)=E</v>
          </cell>
          <cell r="AC29" t="str">
            <v>(1 - ~)xIs</v>
          </cell>
          <cell r="AD29" t="str">
            <v>Isntant</v>
          </cell>
          <cell r="AE29" t="str">
            <v>(0,05 - 2,65)xIn</v>
          </cell>
          <cell r="AF29" t="str">
            <v>(0,025 - 1,25)=E</v>
          </cell>
          <cell r="AG29" t="str">
            <v>(1 - ~)xIs</v>
          </cell>
          <cell r="AH29" t="str">
            <v>Instant</v>
          </cell>
        </row>
        <row r="30">
          <cell r="A30">
            <v>25</v>
          </cell>
          <cell r="B30" t="str">
            <v>GNYAR</v>
          </cell>
          <cell r="C30" t="str">
            <v>KAPAL 1</v>
          </cell>
          <cell r="D30">
            <v>5</v>
          </cell>
          <cell r="E30" t="str">
            <v>GEC ALSTH</v>
          </cell>
          <cell r="F30" t="str">
            <v>MCGG 82</v>
          </cell>
          <cell r="G30" t="str">
            <v>STATIK</v>
          </cell>
          <cell r="H30" t="str">
            <v>100/120</v>
          </cell>
          <cell r="I30">
            <v>50</v>
          </cell>
          <cell r="J30">
            <v>1</v>
          </cell>
          <cell r="K30">
            <v>1</v>
          </cell>
          <cell r="M30" t="str">
            <v>446675 G</v>
          </cell>
          <cell r="O30">
            <v>150</v>
          </cell>
          <cell r="P30">
            <v>0.1</v>
          </cell>
          <cell r="Q30">
            <v>1000</v>
          </cell>
          <cell r="R30">
            <v>1</v>
          </cell>
          <cell r="S30">
            <v>0.75</v>
          </cell>
          <cell r="T30" t="str">
            <v>TD.0,325</v>
          </cell>
          <cell r="U30">
            <v>0</v>
          </cell>
          <cell r="V30">
            <v>0</v>
          </cell>
          <cell r="W30">
            <v>0.2</v>
          </cell>
          <cell r="X30" t="str">
            <v>TD.0,525</v>
          </cell>
          <cell r="Y30">
            <v>0</v>
          </cell>
          <cell r="Z30">
            <v>0</v>
          </cell>
          <cell r="AA30" t="str">
            <v>(0,05 - 2,65)xIn</v>
          </cell>
          <cell r="AB30" t="str">
            <v>(0,025 - 0,625)=E</v>
          </cell>
          <cell r="AC30" t="str">
            <v>(1 - ~)xIs</v>
          </cell>
          <cell r="AD30" t="str">
            <v>Isntant</v>
          </cell>
          <cell r="AE30" t="str">
            <v>(0,05 - 2,65)xIn</v>
          </cell>
          <cell r="AF30" t="str">
            <v>(0,025 - 1,25)=E</v>
          </cell>
          <cell r="AG30" t="str">
            <v>(1 - ~)xIs</v>
          </cell>
          <cell r="AH30" t="str">
            <v>Instant</v>
          </cell>
        </row>
        <row r="31">
          <cell r="A31">
            <v>26</v>
          </cell>
          <cell r="B31" t="str">
            <v>GNYAR</v>
          </cell>
          <cell r="C31" t="str">
            <v>KAPAL 2</v>
          </cell>
          <cell r="D31">
            <v>1</v>
          </cell>
          <cell r="E31" t="str">
            <v>GEC ALSTH</v>
          </cell>
          <cell r="F31" t="str">
            <v>MCGG 41</v>
          </cell>
          <cell r="G31" t="str">
            <v>STATIK</v>
          </cell>
          <cell r="H31" t="str">
            <v>100/120</v>
          </cell>
          <cell r="I31">
            <v>50</v>
          </cell>
          <cell r="J31">
            <v>1</v>
          </cell>
          <cell r="K31">
            <v>1</v>
          </cell>
          <cell r="M31" t="str">
            <v>026194 V</v>
          </cell>
          <cell r="O31">
            <v>150</v>
          </cell>
          <cell r="P31">
            <v>0.1</v>
          </cell>
          <cell r="Q31">
            <v>800</v>
          </cell>
          <cell r="R31">
            <v>1</v>
          </cell>
          <cell r="S31">
            <v>0.9</v>
          </cell>
          <cell r="T31" t="str">
            <v>TD.0,275</v>
          </cell>
          <cell r="U31">
            <v>0</v>
          </cell>
          <cell r="V31">
            <v>0</v>
          </cell>
          <cell r="W31">
            <v>0.2</v>
          </cell>
          <cell r="X31" t="str">
            <v>TD.0,5</v>
          </cell>
          <cell r="Y31">
            <v>0</v>
          </cell>
          <cell r="Z31">
            <v>0</v>
          </cell>
          <cell r="AA31" t="str">
            <v>(0,5 - 2,5)xIn</v>
          </cell>
          <cell r="AB31" t="str">
            <v>(0,025 - 1,025)=E</v>
          </cell>
          <cell r="AC31" t="str">
            <v>NONE</v>
          </cell>
          <cell r="AD31" t="str">
            <v>NONE</v>
          </cell>
          <cell r="AE31" t="str">
            <v>(0,1 - 2,1)xIn</v>
          </cell>
          <cell r="AF31" t="str">
            <v>(0,025 - 1,25)=E</v>
          </cell>
          <cell r="AG31" t="str">
            <v>NONE</v>
          </cell>
          <cell r="AH31" t="str">
            <v>Instant</v>
          </cell>
        </row>
        <row r="32">
          <cell r="A32">
            <v>27</v>
          </cell>
          <cell r="B32" t="str">
            <v>GNYAR</v>
          </cell>
          <cell r="C32" t="str">
            <v>SANUR 1</v>
          </cell>
          <cell r="D32">
            <v>6</v>
          </cell>
          <cell r="E32" t="str">
            <v>ABB</v>
          </cell>
          <cell r="F32" t="str">
            <v>SPAJ 140 C</v>
          </cell>
          <cell r="G32" t="str">
            <v>DIGITAL</v>
          </cell>
          <cell r="H32" t="str">
            <v>100/120</v>
          </cell>
          <cell r="I32">
            <v>50</v>
          </cell>
          <cell r="J32" t="str">
            <v>1/5</v>
          </cell>
          <cell r="K32" t="str">
            <v>1/5</v>
          </cell>
          <cell r="M32" t="str">
            <v>04729</v>
          </cell>
          <cell r="O32">
            <v>150</v>
          </cell>
          <cell r="P32">
            <v>0.1</v>
          </cell>
          <cell r="Q32">
            <v>400</v>
          </cell>
          <cell r="R32">
            <v>1</v>
          </cell>
          <cell r="S32">
            <v>1.2</v>
          </cell>
          <cell r="T32" t="str">
            <v>TD.0,35</v>
          </cell>
          <cell r="U32">
            <v>0</v>
          </cell>
          <cell r="V32">
            <v>0</v>
          </cell>
          <cell r="W32">
            <v>0.2</v>
          </cell>
          <cell r="X32" t="str">
            <v>TD.0,5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</row>
        <row r="33">
          <cell r="A33">
            <v>28</v>
          </cell>
          <cell r="B33" t="str">
            <v>GNYAR</v>
          </cell>
          <cell r="C33" t="str">
            <v>SANUR 2</v>
          </cell>
          <cell r="D33">
            <v>1</v>
          </cell>
          <cell r="E33" t="str">
            <v>GEC ALSTH</v>
          </cell>
          <cell r="F33" t="str">
            <v>MCGG 41</v>
          </cell>
          <cell r="G33" t="str">
            <v>STATIK</v>
          </cell>
          <cell r="H33" t="str">
            <v>100/120</v>
          </cell>
          <cell r="I33">
            <v>50</v>
          </cell>
          <cell r="J33">
            <v>1</v>
          </cell>
          <cell r="K33">
            <v>1</v>
          </cell>
          <cell r="M33" t="str">
            <v>026027 V</v>
          </cell>
          <cell r="O33">
            <v>150</v>
          </cell>
          <cell r="P33">
            <v>0.1</v>
          </cell>
          <cell r="Q33">
            <v>400</v>
          </cell>
          <cell r="R33">
            <v>1</v>
          </cell>
          <cell r="S33">
            <v>1.2</v>
          </cell>
          <cell r="T33" t="str">
            <v>TD.0,25</v>
          </cell>
          <cell r="U33">
            <v>0</v>
          </cell>
          <cell r="V33">
            <v>0</v>
          </cell>
          <cell r="W33">
            <v>0.3</v>
          </cell>
          <cell r="X33" t="str">
            <v>TD.0,45</v>
          </cell>
          <cell r="Y33">
            <v>0</v>
          </cell>
          <cell r="Z33">
            <v>0</v>
          </cell>
          <cell r="AA33" t="str">
            <v>(0,5 - 2,5)xIn</v>
          </cell>
          <cell r="AB33" t="str">
            <v>(0,025 - 1,025)=E</v>
          </cell>
          <cell r="AC33" t="str">
            <v>NONE</v>
          </cell>
          <cell r="AD33" t="str">
            <v>NONE</v>
          </cell>
          <cell r="AE33" t="str">
            <v>(0,1 - 2,1)xIn</v>
          </cell>
          <cell r="AF33" t="str">
            <v>(0,025 - 1,25)=E</v>
          </cell>
          <cell r="AG33" t="str">
            <v>NONE</v>
          </cell>
          <cell r="AH33" t="str">
            <v>Instant</v>
          </cell>
        </row>
        <row r="34">
          <cell r="A34">
            <v>29</v>
          </cell>
          <cell r="B34" t="str">
            <v>GNYAR</v>
          </cell>
          <cell r="C34" t="str">
            <v>AMPRA 1</v>
          </cell>
          <cell r="D34">
            <v>1</v>
          </cell>
          <cell r="E34" t="str">
            <v>GEC ALSTH</v>
          </cell>
          <cell r="F34" t="str">
            <v>MCGG 41</v>
          </cell>
          <cell r="G34" t="str">
            <v>STATIK</v>
          </cell>
          <cell r="H34" t="str">
            <v>100/120</v>
          </cell>
          <cell r="I34">
            <v>50</v>
          </cell>
          <cell r="J34">
            <v>1</v>
          </cell>
          <cell r="K34">
            <v>1</v>
          </cell>
          <cell r="M34" t="str">
            <v>026009 V</v>
          </cell>
          <cell r="O34">
            <v>150</v>
          </cell>
          <cell r="P34">
            <v>0.1</v>
          </cell>
          <cell r="Q34">
            <v>400</v>
          </cell>
          <cell r="R34">
            <v>1</v>
          </cell>
          <cell r="S34">
            <v>1</v>
          </cell>
          <cell r="T34" t="str">
            <v>TD.0,35</v>
          </cell>
          <cell r="U34">
            <v>0</v>
          </cell>
          <cell r="V34">
            <v>0</v>
          </cell>
          <cell r="W34">
            <v>0.2</v>
          </cell>
          <cell r="X34" t="str">
            <v>TD.0,625</v>
          </cell>
          <cell r="Y34">
            <v>0</v>
          </cell>
          <cell r="Z34">
            <v>0</v>
          </cell>
          <cell r="AA34" t="str">
            <v>(0,5 - 2,5)xIn</v>
          </cell>
          <cell r="AB34" t="str">
            <v>(0,025 - 1,025)=E</v>
          </cell>
          <cell r="AC34" t="str">
            <v>NONE</v>
          </cell>
          <cell r="AD34" t="str">
            <v>NONE</v>
          </cell>
          <cell r="AE34" t="str">
            <v>(0,1 - 2,1)xIn</v>
          </cell>
          <cell r="AF34" t="str">
            <v>(0,025 - 1,25)=E</v>
          </cell>
          <cell r="AG34" t="str">
            <v>NONE</v>
          </cell>
          <cell r="AH34" t="str">
            <v>Instant</v>
          </cell>
        </row>
        <row r="35">
          <cell r="A35">
            <v>30</v>
          </cell>
          <cell r="B35" t="str">
            <v>GNYAR</v>
          </cell>
          <cell r="C35" t="str">
            <v>AMPRA 2</v>
          </cell>
          <cell r="D35">
            <v>5</v>
          </cell>
          <cell r="E35" t="str">
            <v>GEC ALSTH</v>
          </cell>
          <cell r="F35" t="str">
            <v>MCGG 82</v>
          </cell>
          <cell r="G35" t="str">
            <v>STATIK</v>
          </cell>
          <cell r="H35" t="str">
            <v>100/120</v>
          </cell>
          <cell r="I35">
            <v>50</v>
          </cell>
          <cell r="J35">
            <v>1</v>
          </cell>
          <cell r="K35">
            <v>1</v>
          </cell>
          <cell r="M35" t="str">
            <v>446674 G</v>
          </cell>
          <cell r="O35">
            <v>150</v>
          </cell>
          <cell r="P35">
            <v>0.1</v>
          </cell>
          <cell r="Q35">
            <v>1000</v>
          </cell>
          <cell r="R35">
            <v>1</v>
          </cell>
          <cell r="S35">
            <v>0.95</v>
          </cell>
          <cell r="T35" t="str">
            <v>TD.0,25</v>
          </cell>
          <cell r="U35">
            <v>0</v>
          </cell>
          <cell r="V35">
            <v>0</v>
          </cell>
          <cell r="W35">
            <v>0.25</v>
          </cell>
          <cell r="X35" t="str">
            <v>TD.0,45</v>
          </cell>
          <cell r="Y35">
            <v>0</v>
          </cell>
          <cell r="Z35">
            <v>0</v>
          </cell>
          <cell r="AA35" t="str">
            <v>(0,05 - 2,65)xIn</v>
          </cell>
          <cell r="AB35" t="str">
            <v>(0,025 - 0,625)=E</v>
          </cell>
          <cell r="AC35" t="str">
            <v>(1 - ~)xIs</v>
          </cell>
          <cell r="AD35" t="str">
            <v>Isntant</v>
          </cell>
          <cell r="AE35" t="str">
            <v>(0,05 - 2,65)xIn</v>
          </cell>
          <cell r="AF35" t="str">
            <v>(0,025 - 1,25)=E</v>
          </cell>
          <cell r="AG35" t="str">
            <v>(1 - ~)xIs</v>
          </cell>
          <cell r="AH35" t="str">
            <v>Instant</v>
          </cell>
          <cell r="AP35">
            <v>1</v>
          </cell>
          <cell r="AQ35">
            <v>2</v>
          </cell>
          <cell r="AR35">
            <v>3</v>
          </cell>
          <cell r="AS35">
            <v>4</v>
          </cell>
          <cell r="AT35">
            <v>5</v>
          </cell>
          <cell r="AU35">
            <v>6</v>
          </cell>
          <cell r="AV35">
            <v>7</v>
          </cell>
          <cell r="AW35">
            <v>8</v>
          </cell>
          <cell r="AX35">
            <v>9</v>
          </cell>
          <cell r="AY35">
            <v>10</v>
          </cell>
          <cell r="AZ35">
            <v>11</v>
          </cell>
          <cell r="BA35">
            <v>12</v>
          </cell>
          <cell r="BB35">
            <v>13</v>
          </cell>
          <cell r="BC35">
            <v>14</v>
          </cell>
          <cell r="BD35">
            <v>15</v>
          </cell>
          <cell r="BE35">
            <v>16</v>
          </cell>
          <cell r="BF35">
            <v>17</v>
          </cell>
          <cell r="BG35">
            <v>18</v>
          </cell>
          <cell r="BH35">
            <v>19</v>
          </cell>
        </row>
        <row r="36">
          <cell r="A36">
            <v>31</v>
          </cell>
          <cell r="B36" t="str">
            <v>AMPRA</v>
          </cell>
          <cell r="C36" t="str">
            <v>GNYAR 1</v>
          </cell>
          <cell r="D36">
            <v>6</v>
          </cell>
          <cell r="E36" t="str">
            <v>ABB</v>
          </cell>
          <cell r="F36" t="str">
            <v>SPAJ 140 C</v>
          </cell>
          <cell r="G36" t="str">
            <v>DIGITAL</v>
          </cell>
          <cell r="H36" t="str">
            <v>100/120</v>
          </cell>
          <cell r="I36">
            <v>50</v>
          </cell>
          <cell r="J36" t="str">
            <v>1/5</v>
          </cell>
          <cell r="K36" t="str">
            <v>1/5</v>
          </cell>
          <cell r="M36" t="str">
            <v>86062</v>
          </cell>
          <cell r="O36">
            <v>150</v>
          </cell>
          <cell r="P36">
            <v>0.1</v>
          </cell>
          <cell r="Q36">
            <v>400</v>
          </cell>
          <cell r="R36">
            <v>1</v>
          </cell>
          <cell r="S36">
            <v>1.52</v>
          </cell>
          <cell r="T36" t="str">
            <v>TD.0,25</v>
          </cell>
          <cell r="U36">
            <v>0</v>
          </cell>
          <cell r="V36">
            <v>0</v>
          </cell>
          <cell r="W36">
            <v>0.2</v>
          </cell>
          <cell r="X36" t="str">
            <v>TD.0,48</v>
          </cell>
          <cell r="Y36">
            <v>0</v>
          </cell>
          <cell r="Z36">
            <v>0</v>
          </cell>
          <cell r="AA36" t="str">
            <v>(0,5-2,5)xIn</v>
          </cell>
          <cell r="AB36" t="str">
            <v>(0,05-1)</v>
          </cell>
          <cell r="AC36" t="str">
            <v>(0,5-40)xIs</v>
          </cell>
          <cell r="AD36" t="str">
            <v>Instan</v>
          </cell>
          <cell r="AE36" t="str">
            <v>(0,1-0,8)xIn</v>
          </cell>
          <cell r="AF36" t="str">
            <v>(0,05-300) sec</v>
          </cell>
          <cell r="AG36">
            <v>0</v>
          </cell>
          <cell r="AH36">
            <v>0</v>
          </cell>
          <cell r="AQ36" t="str">
            <v>DATA DASAR RELE OC MCGG</v>
          </cell>
          <cell r="AS36" t="str">
            <v>JENIS</v>
          </cell>
          <cell r="AT36" t="str">
            <v>IN</v>
          </cell>
          <cell r="AU36" t="str">
            <v>VN</v>
          </cell>
          <cell r="AV36" t="str">
            <v>FN</v>
          </cell>
          <cell r="AW36" t="str">
            <v>JUMLAH PHASA</v>
          </cell>
          <cell r="AY36" t="str">
            <v>RANGE  OC</v>
          </cell>
          <cell r="BA36" t="str">
            <v>RANGE INST OC</v>
          </cell>
          <cell r="BC36" t="str">
            <v>RANGE  EF</v>
          </cell>
          <cell r="BE36" t="str">
            <v>RANGE INST EF</v>
          </cell>
        </row>
        <row r="37">
          <cell r="A37">
            <v>32</v>
          </cell>
          <cell r="B37" t="str">
            <v>AMPRA</v>
          </cell>
          <cell r="C37" t="str">
            <v>GNYAR 2</v>
          </cell>
          <cell r="D37">
            <v>5</v>
          </cell>
          <cell r="E37" t="str">
            <v>GEC ALSTH</v>
          </cell>
          <cell r="F37" t="str">
            <v>MCGG 82</v>
          </cell>
          <cell r="G37" t="str">
            <v>STATIK</v>
          </cell>
          <cell r="H37" t="str">
            <v>100/120</v>
          </cell>
          <cell r="I37">
            <v>50</v>
          </cell>
          <cell r="J37">
            <v>1</v>
          </cell>
          <cell r="K37">
            <v>1</v>
          </cell>
          <cell r="M37" t="str">
            <v>446676 G</v>
          </cell>
          <cell r="O37">
            <v>150</v>
          </cell>
          <cell r="P37">
            <v>0.1</v>
          </cell>
          <cell r="Q37">
            <v>1000</v>
          </cell>
          <cell r="R37">
            <v>1</v>
          </cell>
          <cell r="S37">
            <v>0.9</v>
          </cell>
          <cell r="T37" t="str">
            <v>TD.0,15</v>
          </cell>
          <cell r="U37" t="str">
            <v>~</v>
          </cell>
          <cell r="V37">
            <v>0</v>
          </cell>
          <cell r="W37">
            <v>0.25</v>
          </cell>
          <cell r="X37" t="str">
            <v>TD.0,325</v>
          </cell>
          <cell r="Y37">
            <v>0</v>
          </cell>
          <cell r="AA37" t="str">
            <v>(0,05 - 2,65)xIn</v>
          </cell>
          <cell r="AB37" t="str">
            <v>(0,025 - 0,625)=E</v>
          </cell>
          <cell r="AC37" t="str">
            <v>(1 - ~)xIs</v>
          </cell>
          <cell r="AD37" t="str">
            <v>Isntant</v>
          </cell>
          <cell r="AE37" t="str">
            <v>(0,05 - 2,65)xIn</v>
          </cell>
          <cell r="AF37" t="str">
            <v>(0,025 - 1,25)=E</v>
          </cell>
          <cell r="AG37" t="str">
            <v>(1 - ~)xIs</v>
          </cell>
          <cell r="AH37" t="str">
            <v>Instant</v>
          </cell>
          <cell r="AY37" t="str">
            <v>ARUS</v>
          </cell>
          <cell r="AZ37" t="str">
            <v>WAKTU</v>
          </cell>
          <cell r="BA37" t="str">
            <v>ARUS</v>
          </cell>
          <cell r="BB37" t="str">
            <v>WAKTU</v>
          </cell>
          <cell r="BC37" t="str">
            <v>ARUS</v>
          </cell>
          <cell r="BD37" t="str">
            <v>WAKTU</v>
          </cell>
          <cell r="BE37" t="str">
            <v>ARUS</v>
          </cell>
          <cell r="BF37" t="str">
            <v>WAKTU</v>
          </cell>
        </row>
        <row r="38">
          <cell r="A38">
            <v>33</v>
          </cell>
          <cell r="B38" t="str">
            <v>SANUR</v>
          </cell>
          <cell r="C38" t="str">
            <v>GNYAR 1</v>
          </cell>
          <cell r="D38">
            <v>1</v>
          </cell>
          <cell r="E38" t="str">
            <v>GEC ALSTH</v>
          </cell>
          <cell r="F38" t="str">
            <v>MCGG 41</v>
          </cell>
          <cell r="G38" t="str">
            <v>STATIK</v>
          </cell>
          <cell r="H38" t="str">
            <v>100/120</v>
          </cell>
          <cell r="I38">
            <v>50</v>
          </cell>
          <cell r="J38">
            <v>1</v>
          </cell>
          <cell r="K38">
            <v>1</v>
          </cell>
          <cell r="M38" t="str">
            <v>025999 V</v>
          </cell>
          <cell r="O38">
            <v>150</v>
          </cell>
          <cell r="P38">
            <v>0.1</v>
          </cell>
          <cell r="Q38">
            <v>400</v>
          </cell>
          <cell r="R38">
            <v>1</v>
          </cell>
          <cell r="S38">
            <v>1.2</v>
          </cell>
          <cell r="T38" t="str">
            <v>TD.0,325</v>
          </cell>
          <cell r="U38">
            <v>0</v>
          </cell>
          <cell r="V38">
            <v>0</v>
          </cell>
          <cell r="W38">
            <v>0.2</v>
          </cell>
          <cell r="X38" t="str">
            <v>TD.0,525</v>
          </cell>
          <cell r="Y38">
            <v>0</v>
          </cell>
          <cell r="Z38">
            <v>0</v>
          </cell>
          <cell r="AA38" t="str">
            <v>(0,5 - 2,5)xIn</v>
          </cell>
          <cell r="AB38" t="str">
            <v>(0,025 - 1,025)=E</v>
          </cell>
          <cell r="AC38" t="str">
            <v>NONE</v>
          </cell>
          <cell r="AD38" t="str">
            <v>NONE</v>
          </cell>
          <cell r="AE38" t="str">
            <v>(0,1 - 2,1)xIn</v>
          </cell>
          <cell r="AF38" t="str">
            <v>(0,025 - 1,25)=E</v>
          </cell>
          <cell r="AG38" t="str">
            <v>NONE</v>
          </cell>
          <cell r="AH38" t="str">
            <v>Instant</v>
          </cell>
        </row>
        <row r="39">
          <cell r="A39">
            <v>34</v>
          </cell>
          <cell r="B39" t="str">
            <v>SANUR</v>
          </cell>
          <cell r="C39" t="str">
            <v>GNYAR 2</v>
          </cell>
          <cell r="D39">
            <v>5</v>
          </cell>
          <cell r="E39" t="str">
            <v>GEC ALSTH</v>
          </cell>
          <cell r="F39" t="str">
            <v>MCGG 82</v>
          </cell>
          <cell r="G39" t="str">
            <v>STATIK</v>
          </cell>
          <cell r="H39" t="str">
            <v>100/120</v>
          </cell>
          <cell r="I39">
            <v>50</v>
          </cell>
          <cell r="J39">
            <v>1</v>
          </cell>
          <cell r="K39">
            <v>1</v>
          </cell>
          <cell r="M39">
            <v>0</v>
          </cell>
          <cell r="O39">
            <v>150</v>
          </cell>
          <cell r="P39">
            <v>0.1</v>
          </cell>
          <cell r="Q39">
            <v>1000</v>
          </cell>
          <cell r="R39">
            <v>1</v>
          </cell>
          <cell r="S39">
            <v>0.9</v>
          </cell>
          <cell r="T39" t="str">
            <v>TD.0,25</v>
          </cell>
          <cell r="U39">
            <v>0</v>
          </cell>
          <cell r="V39">
            <v>0</v>
          </cell>
          <cell r="W39">
            <v>0.25</v>
          </cell>
          <cell r="X39" t="str">
            <v>TD.0,475</v>
          </cell>
          <cell r="Y39">
            <v>0</v>
          </cell>
          <cell r="Z39">
            <v>0</v>
          </cell>
          <cell r="AA39" t="str">
            <v>(0,05 - 2,65)xIn</v>
          </cell>
          <cell r="AB39" t="str">
            <v>(0,025 - 0,625)=E</v>
          </cell>
          <cell r="AC39" t="str">
            <v>(1 - ~)xIs</v>
          </cell>
          <cell r="AD39" t="str">
            <v>Isntant</v>
          </cell>
          <cell r="AE39" t="str">
            <v>(0,05 - 2,65)xIn</v>
          </cell>
          <cell r="AF39" t="str">
            <v>(0,025 - 1,25)=E</v>
          </cell>
          <cell r="AG39" t="str">
            <v>(1 - ~)xIs</v>
          </cell>
          <cell r="AH39" t="str">
            <v>Instant</v>
          </cell>
          <cell r="AP39">
            <v>1</v>
          </cell>
          <cell r="AQ39" t="str">
            <v>GEC ALSTH</v>
          </cell>
          <cell r="AR39" t="str">
            <v>MCGG 41</v>
          </cell>
          <cell r="AS39" t="str">
            <v>STATIK</v>
          </cell>
          <cell r="AT39">
            <v>1</v>
          </cell>
          <cell r="AU39" t="str">
            <v>100/120</v>
          </cell>
          <cell r="AV39">
            <v>50</v>
          </cell>
          <cell r="AW39">
            <v>1</v>
          </cell>
          <cell r="AX39" t="str">
            <v>A</v>
          </cell>
          <cell r="AY39" t="str">
            <v>(0,5 - 2,5)xIn</v>
          </cell>
          <cell r="AZ39" t="str">
            <v>(0,025 - 1,025)=E</v>
          </cell>
          <cell r="BA39" t="str">
            <v>NONE</v>
          </cell>
          <cell r="BB39" t="str">
            <v>NONE</v>
          </cell>
          <cell r="BC39" t="str">
            <v>(0,1 - 2,1)xIn</v>
          </cell>
          <cell r="BD39" t="str">
            <v>(0,025 - 1,25)=E</v>
          </cell>
          <cell r="BE39" t="str">
            <v>NONE</v>
          </cell>
          <cell r="BF39" t="str">
            <v>Instant</v>
          </cell>
        </row>
        <row r="40">
          <cell r="A40">
            <v>35</v>
          </cell>
          <cell r="B40" t="str">
            <v>SANUR</v>
          </cell>
          <cell r="C40" t="str">
            <v>PSGRN 1</v>
          </cell>
          <cell r="D40">
            <v>1</v>
          </cell>
          <cell r="E40" t="str">
            <v>GEC ALSTH</v>
          </cell>
          <cell r="F40" t="str">
            <v>MCGG 41</v>
          </cell>
          <cell r="G40" t="str">
            <v>STATIK</v>
          </cell>
          <cell r="H40" t="str">
            <v>100/120</v>
          </cell>
          <cell r="I40">
            <v>50</v>
          </cell>
          <cell r="J40">
            <v>1</v>
          </cell>
          <cell r="K40">
            <v>1</v>
          </cell>
          <cell r="M40" t="str">
            <v>025998 V</v>
          </cell>
          <cell r="O40">
            <v>150</v>
          </cell>
          <cell r="P40">
            <v>0.1</v>
          </cell>
          <cell r="Q40">
            <v>400</v>
          </cell>
          <cell r="R40">
            <v>1</v>
          </cell>
          <cell r="S40">
            <v>0.8</v>
          </cell>
          <cell r="T40" t="str">
            <v>TD.0,4</v>
          </cell>
          <cell r="U40">
            <v>0</v>
          </cell>
          <cell r="V40">
            <v>0</v>
          </cell>
          <cell r="W40">
            <v>0.3</v>
          </cell>
          <cell r="X40" t="str">
            <v>TD.0,3</v>
          </cell>
          <cell r="Y40">
            <v>0</v>
          </cell>
          <cell r="Z40">
            <v>0</v>
          </cell>
          <cell r="AA40" t="str">
            <v>(0,5 - 2,5)xIn</v>
          </cell>
          <cell r="AB40" t="str">
            <v>(0,025 - 1,025)=E</v>
          </cell>
          <cell r="AC40" t="str">
            <v>NONE</v>
          </cell>
          <cell r="AD40" t="str">
            <v>NONE</v>
          </cell>
          <cell r="AE40" t="str">
            <v>(0,1 - 2,1)xIn</v>
          </cell>
          <cell r="AF40" t="str">
            <v>(0,025 - 1,25)=E</v>
          </cell>
          <cell r="AG40" t="str">
            <v>NONE</v>
          </cell>
          <cell r="AH40" t="str">
            <v>Instant</v>
          </cell>
          <cell r="AP40">
            <v>2</v>
          </cell>
          <cell r="AQ40" t="str">
            <v>GEC ALSTH</v>
          </cell>
          <cell r="AR40" t="str">
            <v>MCGG 42</v>
          </cell>
          <cell r="AS40" t="str">
            <v>STATIK</v>
          </cell>
          <cell r="AT40">
            <v>5</v>
          </cell>
          <cell r="AU40" t="str">
            <v>100/120</v>
          </cell>
          <cell r="AV40">
            <v>50</v>
          </cell>
          <cell r="AW40">
            <v>2</v>
          </cell>
          <cell r="AX40" t="str">
            <v>A-C</v>
          </cell>
          <cell r="AY40" t="str">
            <v>(0,05 - 2,45)xIn</v>
          </cell>
          <cell r="AZ40" t="str">
            <v>(0,025 - 1,025)=E</v>
          </cell>
          <cell r="BA40" t="str">
            <v>(1 - ~)xIs</v>
          </cell>
          <cell r="BB40" t="str">
            <v>Isntant</v>
          </cell>
          <cell r="BC40" t="str">
            <v>NONE</v>
          </cell>
          <cell r="BD40" t="str">
            <v>NONE</v>
          </cell>
          <cell r="BE40" t="str">
            <v>NONE</v>
          </cell>
          <cell r="BF40" t="str">
            <v>NONE</v>
          </cell>
        </row>
        <row r="41">
          <cell r="A41">
            <v>36</v>
          </cell>
          <cell r="B41" t="str">
            <v>SANUR</v>
          </cell>
          <cell r="C41" t="str">
            <v>PSGRN 2</v>
          </cell>
          <cell r="D41">
            <v>5</v>
          </cell>
          <cell r="E41" t="str">
            <v>GEC ALSTH</v>
          </cell>
          <cell r="F41" t="str">
            <v>MCGG 82</v>
          </cell>
          <cell r="G41" t="str">
            <v>STATIK</v>
          </cell>
          <cell r="H41" t="str">
            <v>100/120</v>
          </cell>
          <cell r="I41">
            <v>50</v>
          </cell>
          <cell r="J41">
            <v>1</v>
          </cell>
          <cell r="K41">
            <v>1</v>
          </cell>
          <cell r="M41" t="str">
            <v>446678 G</v>
          </cell>
          <cell r="O41">
            <v>150</v>
          </cell>
          <cell r="P41">
            <v>0.1</v>
          </cell>
          <cell r="Q41">
            <v>1000</v>
          </cell>
          <cell r="R41">
            <v>1</v>
          </cell>
          <cell r="S41">
            <v>0.95</v>
          </cell>
          <cell r="T41" t="str">
            <v>TD. 0,25</v>
          </cell>
          <cell r="U41">
            <v>0</v>
          </cell>
          <cell r="W41">
            <v>0.25</v>
          </cell>
          <cell r="X41" t="str">
            <v>TD.0,475</v>
          </cell>
          <cell r="Y41">
            <v>0</v>
          </cell>
          <cell r="Z41">
            <v>0</v>
          </cell>
          <cell r="AA41" t="str">
            <v>(0,05 - 2,65)xIn</v>
          </cell>
          <cell r="AB41" t="str">
            <v>(0,025 - 0,625)=E</v>
          </cell>
          <cell r="AC41" t="str">
            <v>(1 - ~)xIs</v>
          </cell>
          <cell r="AD41" t="str">
            <v>Isntant</v>
          </cell>
          <cell r="AE41" t="str">
            <v>(0,05 - 2,65)xIn</v>
          </cell>
          <cell r="AF41" t="str">
            <v>(0,025 - 1,25)=E</v>
          </cell>
          <cell r="AG41" t="str">
            <v>(1 - ~)xIs</v>
          </cell>
          <cell r="AH41" t="str">
            <v>Instant</v>
          </cell>
          <cell r="AP41">
            <v>3</v>
          </cell>
          <cell r="AQ41" t="str">
            <v>GEC ALSTH</v>
          </cell>
          <cell r="AR41" t="str">
            <v>MCGG 51</v>
          </cell>
          <cell r="AS41" t="str">
            <v>STATIK</v>
          </cell>
          <cell r="AT41">
            <v>5</v>
          </cell>
          <cell r="AU41" t="str">
            <v>100/120</v>
          </cell>
          <cell r="AV41">
            <v>50</v>
          </cell>
          <cell r="AW41">
            <v>2</v>
          </cell>
          <cell r="AX41" t="str">
            <v>A-N</v>
          </cell>
          <cell r="AY41" t="str">
            <v>(0,02 - 2,5)xIn</v>
          </cell>
          <cell r="AZ41" t="str">
            <v>(0,025 - 0,625)=E</v>
          </cell>
          <cell r="BA41" t="str">
            <v>(1 - ~)xIs</v>
          </cell>
          <cell r="BB41" t="str">
            <v>Isntant</v>
          </cell>
          <cell r="BC41" t="str">
            <v>(0,1 - 2,1)xIn</v>
          </cell>
          <cell r="BD41" t="str">
            <v>(0,025 - 1,25)=E</v>
          </cell>
          <cell r="BE41" t="str">
            <v>(1 - ~)xIs</v>
          </cell>
          <cell r="BF41" t="str">
            <v>Instant</v>
          </cell>
        </row>
        <row r="42">
          <cell r="A42">
            <v>37</v>
          </cell>
          <cell r="B42" t="str">
            <v>PSGRN</v>
          </cell>
          <cell r="C42" t="str">
            <v>PBIAN</v>
          </cell>
          <cell r="D42">
            <v>1</v>
          </cell>
          <cell r="E42" t="str">
            <v>GEC ALSTH</v>
          </cell>
          <cell r="F42" t="str">
            <v>MCGG 41</v>
          </cell>
          <cell r="G42" t="str">
            <v>STATIK</v>
          </cell>
          <cell r="H42" t="str">
            <v>100/120</v>
          </cell>
          <cell r="I42">
            <v>50</v>
          </cell>
          <cell r="J42">
            <v>1</v>
          </cell>
          <cell r="K42">
            <v>1</v>
          </cell>
          <cell r="O42">
            <v>150</v>
          </cell>
          <cell r="P42">
            <v>0.1</v>
          </cell>
          <cell r="Q42">
            <v>400</v>
          </cell>
          <cell r="R42">
            <v>1</v>
          </cell>
          <cell r="S42">
            <v>0.9</v>
          </cell>
          <cell r="T42" t="str">
            <v>TD.0,4</v>
          </cell>
          <cell r="U42">
            <v>0</v>
          </cell>
          <cell r="V42">
            <v>0</v>
          </cell>
          <cell r="W42">
            <v>0.3</v>
          </cell>
          <cell r="X42" t="str">
            <v>TD.0,65</v>
          </cell>
          <cell r="Y42">
            <v>0</v>
          </cell>
          <cell r="Z42">
            <v>0</v>
          </cell>
          <cell r="AA42" t="str">
            <v>(0,5 - 2,5)xIn</v>
          </cell>
          <cell r="AB42" t="str">
            <v>(0,025 - 1,025)=E</v>
          </cell>
          <cell r="AC42" t="str">
            <v>NONE</v>
          </cell>
          <cell r="AD42" t="str">
            <v>NONE</v>
          </cell>
          <cell r="AE42" t="str">
            <v>(0,1 - 2,1)xIn</v>
          </cell>
          <cell r="AF42" t="str">
            <v>(0,025 - 1,25)=E</v>
          </cell>
          <cell r="AG42" t="str">
            <v>NONE</v>
          </cell>
          <cell r="AH42" t="str">
            <v>Instant</v>
          </cell>
          <cell r="AP42">
            <v>4</v>
          </cell>
          <cell r="AQ42" t="str">
            <v>GEC ALSTH</v>
          </cell>
          <cell r="AR42" t="str">
            <v>MCGG 52</v>
          </cell>
          <cell r="AS42" t="str">
            <v>STATIK</v>
          </cell>
          <cell r="AT42">
            <v>1</v>
          </cell>
          <cell r="AU42" t="str">
            <v>100/120</v>
          </cell>
          <cell r="AV42">
            <v>50</v>
          </cell>
          <cell r="AW42">
            <v>2</v>
          </cell>
          <cell r="AX42" t="str">
            <v>A-C</v>
          </cell>
          <cell r="AY42" t="str">
            <v>(0,05 - 2,65)xIn</v>
          </cell>
          <cell r="AZ42" t="str">
            <v>(0,025 - 0,625)=E</v>
          </cell>
          <cell r="BA42" t="str">
            <v>(1 - ~)xIs</v>
          </cell>
          <cell r="BB42" t="str">
            <v>Isntant</v>
          </cell>
          <cell r="BC42" t="str">
            <v>(0,05 - 2,65)xIn</v>
          </cell>
          <cell r="BD42" t="str">
            <v>(0,025 - 1,25)=E</v>
          </cell>
          <cell r="BE42" t="str">
            <v>(1 - ~)xIs</v>
          </cell>
          <cell r="BF42" t="str">
            <v>Instant</v>
          </cell>
        </row>
        <row r="43">
          <cell r="A43">
            <v>38</v>
          </cell>
          <cell r="B43" t="str">
            <v>PSGRN</v>
          </cell>
          <cell r="C43" t="str">
            <v>NSDUA</v>
          </cell>
          <cell r="D43">
            <v>1</v>
          </cell>
          <cell r="E43" t="str">
            <v>GEC ALSTH</v>
          </cell>
          <cell r="F43" t="str">
            <v>MCGG 41</v>
          </cell>
          <cell r="G43" t="str">
            <v>STATIK</v>
          </cell>
          <cell r="H43" t="str">
            <v>100/120</v>
          </cell>
          <cell r="I43">
            <v>50</v>
          </cell>
          <cell r="J43">
            <v>1</v>
          </cell>
          <cell r="K43">
            <v>1</v>
          </cell>
          <cell r="M43" t="str">
            <v>026000 V</v>
          </cell>
          <cell r="O43">
            <v>150</v>
          </cell>
          <cell r="P43">
            <v>0.1</v>
          </cell>
          <cell r="Q43">
            <v>320</v>
          </cell>
          <cell r="R43">
            <v>1</v>
          </cell>
          <cell r="S43">
            <v>1.2</v>
          </cell>
          <cell r="T43" t="str">
            <v>TD.0,35</v>
          </cell>
          <cell r="U43">
            <v>0</v>
          </cell>
          <cell r="V43">
            <v>0</v>
          </cell>
          <cell r="W43">
            <v>0.2</v>
          </cell>
          <cell r="X43" t="str">
            <v>TD.0,675</v>
          </cell>
          <cell r="Y43">
            <v>0</v>
          </cell>
          <cell r="Z43">
            <v>0</v>
          </cell>
          <cell r="AA43" t="str">
            <v>(0,5 - 2,5)xIn</v>
          </cell>
          <cell r="AB43" t="str">
            <v>(0,025 - 1,025)=E</v>
          </cell>
          <cell r="AC43" t="str">
            <v>NONE</v>
          </cell>
          <cell r="AD43" t="str">
            <v>NONE</v>
          </cell>
          <cell r="AE43" t="str">
            <v>(0,1 - 2,1)xIn</v>
          </cell>
          <cell r="AF43" t="str">
            <v>(0,025 - 1,25)=E</v>
          </cell>
          <cell r="AG43" t="str">
            <v>NONE</v>
          </cell>
          <cell r="AH43" t="str">
            <v>Instant</v>
          </cell>
          <cell r="AP43">
            <v>5</v>
          </cell>
          <cell r="AQ43" t="str">
            <v>GEC ALSTH</v>
          </cell>
          <cell r="AR43" t="str">
            <v>MCGG 82</v>
          </cell>
          <cell r="AS43" t="str">
            <v>STATIK</v>
          </cell>
          <cell r="AT43">
            <v>1</v>
          </cell>
          <cell r="AU43" t="str">
            <v>100/120</v>
          </cell>
          <cell r="AV43">
            <v>50</v>
          </cell>
          <cell r="AW43">
            <v>3</v>
          </cell>
          <cell r="AX43" t="str">
            <v>A-B-C-N</v>
          </cell>
          <cell r="AY43" t="str">
            <v>(0,05 - 2,65)xIn</v>
          </cell>
          <cell r="AZ43" t="str">
            <v>(0,025 - 0,625)=E</v>
          </cell>
          <cell r="BA43" t="str">
            <v>(1 - ~)xIs</v>
          </cell>
          <cell r="BB43" t="str">
            <v>Isntant</v>
          </cell>
          <cell r="BC43" t="str">
            <v>(0,05 - 2,65)xIn</v>
          </cell>
          <cell r="BD43" t="str">
            <v>(0,025 - 1,25)=E</v>
          </cell>
          <cell r="BE43" t="str">
            <v>(1 - ~)xIs</v>
          </cell>
          <cell r="BF43" t="str">
            <v>Instant</v>
          </cell>
        </row>
        <row r="44">
          <cell r="A44">
            <v>39</v>
          </cell>
          <cell r="B44" t="str">
            <v>PSGRN</v>
          </cell>
          <cell r="C44" t="str">
            <v>SANUR 1</v>
          </cell>
          <cell r="D44">
            <v>1</v>
          </cell>
          <cell r="E44" t="str">
            <v>GEC ALSTH</v>
          </cell>
          <cell r="F44" t="str">
            <v>MCGG 41</v>
          </cell>
          <cell r="G44" t="str">
            <v>STATIK</v>
          </cell>
          <cell r="H44" t="str">
            <v>100/120</v>
          </cell>
          <cell r="I44">
            <v>50</v>
          </cell>
          <cell r="J44">
            <v>1</v>
          </cell>
          <cell r="K44">
            <v>1</v>
          </cell>
          <cell r="M44" t="str">
            <v>026030 V</v>
          </cell>
          <cell r="O44">
            <v>150</v>
          </cell>
          <cell r="P44">
            <v>0.1</v>
          </cell>
          <cell r="Q44">
            <v>320</v>
          </cell>
          <cell r="R44">
            <v>1</v>
          </cell>
          <cell r="S44">
            <v>1.2</v>
          </cell>
          <cell r="T44" t="str">
            <v>TD.0,4</v>
          </cell>
          <cell r="U44">
            <v>0</v>
          </cell>
          <cell r="V44">
            <v>0</v>
          </cell>
          <cell r="W44">
            <v>0.3</v>
          </cell>
          <cell r="X44" t="str">
            <v>TD.0,65</v>
          </cell>
          <cell r="Y44">
            <v>0</v>
          </cell>
          <cell r="Z44">
            <v>0</v>
          </cell>
          <cell r="AA44" t="str">
            <v>(0,5 - 2,5)xIn</v>
          </cell>
          <cell r="AB44" t="str">
            <v>(0,025 - 1,025)=E</v>
          </cell>
          <cell r="AC44" t="str">
            <v>NONE</v>
          </cell>
          <cell r="AD44" t="str">
            <v>NONE</v>
          </cell>
          <cell r="AE44" t="str">
            <v>(0,1 - 2,1)xIn</v>
          </cell>
          <cell r="AF44" t="str">
            <v>(0,025 - 1,25)=E</v>
          </cell>
          <cell r="AG44" t="str">
            <v>NONE</v>
          </cell>
          <cell r="AH44" t="str">
            <v>Instant</v>
          </cell>
          <cell r="AP44">
            <v>6</v>
          </cell>
          <cell r="AQ44" t="str">
            <v>ABB</v>
          </cell>
          <cell r="AR44" t="str">
            <v>SPAJ 140 C</v>
          </cell>
          <cell r="AS44" t="str">
            <v>DIGITAL</v>
          </cell>
          <cell r="AT44" t="str">
            <v>1/5</v>
          </cell>
          <cell r="AU44" t="str">
            <v>100/120</v>
          </cell>
          <cell r="AV44">
            <v>50</v>
          </cell>
          <cell r="AW44">
            <v>3</v>
          </cell>
          <cell r="AX44" t="str">
            <v>A-B-C-N</v>
          </cell>
        </row>
        <row r="45">
          <cell r="A45">
            <v>40</v>
          </cell>
          <cell r="B45" t="str">
            <v>PSGRN</v>
          </cell>
          <cell r="C45" t="str">
            <v>SANUR 2</v>
          </cell>
          <cell r="D45">
            <v>5</v>
          </cell>
          <cell r="E45" t="str">
            <v>GEC ALSTH</v>
          </cell>
          <cell r="F45" t="str">
            <v>MCGG 82</v>
          </cell>
          <cell r="G45" t="str">
            <v>STATIK</v>
          </cell>
          <cell r="H45" t="str">
            <v>100/120</v>
          </cell>
          <cell r="I45">
            <v>50</v>
          </cell>
          <cell r="J45">
            <v>1</v>
          </cell>
          <cell r="K45">
            <v>1</v>
          </cell>
          <cell r="M45" t="str">
            <v>446680 G</v>
          </cell>
          <cell r="O45">
            <v>150</v>
          </cell>
          <cell r="P45">
            <v>0.1</v>
          </cell>
          <cell r="Q45">
            <v>1000</v>
          </cell>
          <cell r="R45">
            <v>1</v>
          </cell>
          <cell r="S45">
            <v>0.95</v>
          </cell>
          <cell r="T45" t="str">
            <v>TD.0,275</v>
          </cell>
          <cell r="U45">
            <v>0</v>
          </cell>
          <cell r="V45">
            <v>0</v>
          </cell>
          <cell r="W45">
            <v>0.25</v>
          </cell>
          <cell r="X45" t="str">
            <v>TD.0,5</v>
          </cell>
          <cell r="Y45">
            <v>0</v>
          </cell>
          <cell r="Z45">
            <v>0</v>
          </cell>
          <cell r="AA45" t="str">
            <v>(0,05 - 2,65)xIn</v>
          </cell>
          <cell r="AB45" t="str">
            <v>(0,025 - 0,625)=E</v>
          </cell>
          <cell r="AC45" t="str">
            <v>(1 - ~)xIs</v>
          </cell>
          <cell r="AD45" t="str">
            <v>Isntant</v>
          </cell>
          <cell r="AE45" t="str">
            <v>(0,05 - 2,65)xIn</v>
          </cell>
          <cell r="AF45" t="str">
            <v>(0,025 - 1,25)=E</v>
          </cell>
          <cell r="AG45" t="str">
            <v>(1 - ~)xIs</v>
          </cell>
          <cell r="AH45" t="str">
            <v>Instant</v>
          </cell>
          <cell r="AP45">
            <v>7</v>
          </cell>
          <cell r="AQ45" t="str">
            <v>SEG</v>
          </cell>
          <cell r="AR45" t="str">
            <v>MR13</v>
          </cell>
          <cell r="AS45" t="str">
            <v>DIGITAL</v>
          </cell>
          <cell r="AT45" t="str">
            <v>1/5</v>
          </cell>
          <cell r="AU45" t="str">
            <v xml:space="preserve">100 - 400 </v>
          </cell>
          <cell r="AV45">
            <v>50</v>
          </cell>
          <cell r="AW45">
            <v>3</v>
          </cell>
          <cell r="AX45" t="str">
            <v>A-B-C-N</v>
          </cell>
          <cell r="AY45" t="str">
            <v>(0,2 .. 0,4)xIn</v>
          </cell>
          <cell r="AZ45" t="str">
            <v>(0,05 .. 10)</v>
          </cell>
          <cell r="BA45" t="str">
            <v>(0,5 .. 40)xIn</v>
          </cell>
          <cell r="BB45" t="str">
            <v>0.03 .. 10</v>
          </cell>
          <cell r="BC45" t="str">
            <v>(0,01 .. 2,0)xIn</v>
          </cell>
          <cell r="BD45" t="str">
            <v>0,06 .. 10 s</v>
          </cell>
          <cell r="BE45" t="str">
            <v>(0,01 .. 15)xIn</v>
          </cell>
          <cell r="BF45" t="str">
            <v>0,04 .. 10 s</v>
          </cell>
        </row>
        <row r="46">
          <cell r="A46">
            <v>41</v>
          </cell>
          <cell r="B46" t="str">
            <v>NSDUA</v>
          </cell>
          <cell r="C46" t="str">
            <v>PSGRN</v>
          </cell>
          <cell r="D46">
            <v>1</v>
          </cell>
          <cell r="E46" t="str">
            <v>GEC ALSTH</v>
          </cell>
          <cell r="F46" t="str">
            <v>MCGG 41</v>
          </cell>
          <cell r="G46" t="str">
            <v>STATIK</v>
          </cell>
          <cell r="H46" t="str">
            <v>100/120</v>
          </cell>
          <cell r="I46">
            <v>50</v>
          </cell>
          <cell r="J46">
            <v>1</v>
          </cell>
          <cell r="K46">
            <v>1</v>
          </cell>
          <cell r="M46" t="str">
            <v>026029 V</v>
          </cell>
          <cell r="O46">
            <v>150</v>
          </cell>
          <cell r="P46">
            <v>0.1</v>
          </cell>
          <cell r="Q46">
            <v>400</v>
          </cell>
          <cell r="R46">
            <v>1</v>
          </cell>
          <cell r="S46">
            <v>1.2</v>
          </cell>
          <cell r="T46" t="str">
            <v>TD.0,30</v>
          </cell>
          <cell r="U46">
            <v>0</v>
          </cell>
          <cell r="V46">
            <v>0</v>
          </cell>
          <cell r="W46">
            <v>0.2</v>
          </cell>
          <cell r="X46" t="str">
            <v>TD.0,6</v>
          </cell>
          <cell r="Y46">
            <v>0</v>
          </cell>
          <cell r="Z46">
            <v>0</v>
          </cell>
          <cell r="AA46" t="str">
            <v>(0,5 - 2,5)xIn</v>
          </cell>
          <cell r="AB46" t="str">
            <v>(0,025 - 1,025)=E</v>
          </cell>
          <cell r="AC46" t="str">
            <v>NONE</v>
          </cell>
          <cell r="AD46" t="str">
            <v>NONE</v>
          </cell>
          <cell r="AE46" t="str">
            <v>(0,1 - 2,1)xIn</v>
          </cell>
          <cell r="AF46" t="str">
            <v>(0,025 - 1,25)=E</v>
          </cell>
          <cell r="AG46" t="str">
            <v>NONE</v>
          </cell>
          <cell r="AH46" t="str">
            <v>Instant</v>
          </cell>
          <cell r="AP46">
            <v>8</v>
          </cell>
          <cell r="AQ46" t="str">
            <v>GEC ALSTH</v>
          </cell>
          <cell r="AR46" t="str">
            <v>MCGG 22</v>
          </cell>
          <cell r="AS46" t="str">
            <v>STATIK</v>
          </cell>
          <cell r="AT46">
            <v>1</v>
          </cell>
          <cell r="AU46" t="str">
            <v>100/120</v>
          </cell>
          <cell r="AV46">
            <v>50</v>
          </cell>
          <cell r="AW46">
            <v>1</v>
          </cell>
          <cell r="AX46" t="str">
            <v>A-N</v>
          </cell>
          <cell r="AY46" t="str">
            <v>(0,05 - 2,4)xIn</v>
          </cell>
          <cell r="AZ46" t="str">
            <v>(0,025 - 1)=E</v>
          </cell>
          <cell r="BA46" t="str">
            <v>(1 - ~)xIs</v>
          </cell>
          <cell r="BB46" t="str">
            <v>NONE</v>
          </cell>
          <cell r="BC46" t="str">
            <v>(0,05 - 2,4)xIn</v>
          </cell>
          <cell r="BD46" t="str">
            <v>(0,025 - 1,0)=E</v>
          </cell>
          <cell r="BE46" t="str">
            <v>NONE</v>
          </cell>
          <cell r="BF46" t="str">
            <v>NONE</v>
          </cell>
        </row>
        <row r="47">
          <cell r="A47">
            <v>42</v>
          </cell>
          <cell r="B47" t="str">
            <v>NSDUA</v>
          </cell>
          <cell r="C47" t="str">
            <v>KAPAL</v>
          </cell>
          <cell r="D47">
            <v>1</v>
          </cell>
          <cell r="E47" t="str">
            <v>GEC ALSTH</v>
          </cell>
          <cell r="F47" t="str">
            <v>MCGG 41</v>
          </cell>
          <cell r="G47" t="str">
            <v>STATIK</v>
          </cell>
          <cell r="H47" t="str">
            <v>100/120</v>
          </cell>
          <cell r="I47">
            <v>50</v>
          </cell>
          <cell r="J47">
            <v>1</v>
          </cell>
          <cell r="K47">
            <v>1</v>
          </cell>
          <cell r="O47">
            <v>150</v>
          </cell>
          <cell r="P47">
            <v>0.1</v>
          </cell>
          <cell r="AA47" t="str">
            <v>(0,5 - 2,5)xIn</v>
          </cell>
          <cell r="AB47" t="str">
            <v>(0,025 - 1,025)=E</v>
          </cell>
          <cell r="AC47" t="str">
            <v>NONE</v>
          </cell>
          <cell r="AD47" t="str">
            <v>NONE</v>
          </cell>
          <cell r="AE47" t="str">
            <v>(0,1 - 2,1)xIn</v>
          </cell>
          <cell r="AF47" t="str">
            <v>(0,025 - 1,25)=E</v>
          </cell>
          <cell r="AG47" t="str">
            <v>NONE</v>
          </cell>
          <cell r="AH47" t="str">
            <v>Instant</v>
          </cell>
          <cell r="AP47">
            <v>9</v>
          </cell>
        </row>
        <row r="48">
          <cell r="A48">
            <v>43</v>
          </cell>
          <cell r="B48" t="str">
            <v>BTRTI</v>
          </cell>
          <cell r="C48" t="str">
            <v>PMRON</v>
          </cell>
          <cell r="D48">
            <v>5</v>
          </cell>
          <cell r="E48" t="str">
            <v>GEC ALSTH</v>
          </cell>
          <cell r="F48" t="str">
            <v>MCGG 82</v>
          </cell>
          <cell r="G48" t="str">
            <v>STATIK</v>
          </cell>
          <cell r="H48" t="str">
            <v>100/120</v>
          </cell>
          <cell r="I48">
            <v>50</v>
          </cell>
          <cell r="J48">
            <v>1</v>
          </cell>
          <cell r="K48">
            <v>1</v>
          </cell>
          <cell r="M48" t="str">
            <v>333887 E</v>
          </cell>
          <cell r="O48">
            <v>150</v>
          </cell>
          <cell r="P48">
            <v>0.1</v>
          </cell>
          <cell r="Q48">
            <v>800</v>
          </cell>
          <cell r="R48">
            <v>1</v>
          </cell>
          <cell r="S48">
            <v>0.6</v>
          </cell>
          <cell r="T48" t="str">
            <v>TD.0,25</v>
          </cell>
          <cell r="U48">
            <v>0</v>
          </cell>
          <cell r="V48">
            <v>0</v>
          </cell>
          <cell r="W48">
            <v>0.1</v>
          </cell>
          <cell r="X48" t="str">
            <v>TD.0,375</v>
          </cell>
          <cell r="Y48">
            <v>0</v>
          </cell>
          <cell r="Z48">
            <v>0</v>
          </cell>
          <cell r="AA48" t="str">
            <v>(0,05 - 2,65)xIn</v>
          </cell>
          <cell r="AB48" t="str">
            <v>(0,025 - 0,625)=E</v>
          </cell>
          <cell r="AC48" t="str">
            <v>(1 - ~)xIs</v>
          </cell>
          <cell r="AD48" t="str">
            <v>Isntant</v>
          </cell>
          <cell r="AE48" t="str">
            <v>(0,05 - 2,65)xIn</v>
          </cell>
          <cell r="AF48" t="str">
            <v>(0,025 - 1,25)=E</v>
          </cell>
          <cell r="AG48" t="str">
            <v>(1 - ~)xIs</v>
          </cell>
          <cell r="AH48" t="str">
            <v>Instant</v>
          </cell>
        </row>
        <row r="49">
          <cell r="A49">
            <v>44</v>
          </cell>
          <cell r="B49" t="str">
            <v>BTRTI</v>
          </cell>
          <cell r="C49" t="str">
            <v>KAPAL</v>
          </cell>
          <cell r="D49">
            <v>5</v>
          </cell>
          <cell r="E49" t="str">
            <v>GEC ALSTH</v>
          </cell>
          <cell r="F49" t="str">
            <v>MCGG 82</v>
          </cell>
          <cell r="G49" t="str">
            <v>STATIK</v>
          </cell>
          <cell r="H49" t="str">
            <v>100/120</v>
          </cell>
          <cell r="I49">
            <v>50</v>
          </cell>
          <cell r="J49">
            <v>1</v>
          </cell>
          <cell r="K49">
            <v>1</v>
          </cell>
          <cell r="M49" t="str">
            <v>333888 E</v>
          </cell>
          <cell r="O49">
            <v>150</v>
          </cell>
          <cell r="P49">
            <v>0.1</v>
          </cell>
          <cell r="Q49">
            <v>800</v>
          </cell>
          <cell r="R49">
            <v>1</v>
          </cell>
          <cell r="S49">
            <v>0.6</v>
          </cell>
          <cell r="T49" t="str">
            <v>TD.0,25</v>
          </cell>
          <cell r="U49">
            <v>0</v>
          </cell>
          <cell r="V49">
            <v>0</v>
          </cell>
          <cell r="W49">
            <v>0.1</v>
          </cell>
          <cell r="X49" t="str">
            <v>TD.0,375</v>
          </cell>
          <cell r="Y49">
            <v>0</v>
          </cell>
          <cell r="Z49">
            <v>0</v>
          </cell>
          <cell r="AA49" t="str">
            <v>(0,05 - 2,65)xIn</v>
          </cell>
          <cell r="AB49" t="str">
            <v>(0,025 - 0,625)=E</v>
          </cell>
          <cell r="AC49" t="str">
            <v>(1 - ~)xIs</v>
          </cell>
          <cell r="AD49" t="str">
            <v>Isntant</v>
          </cell>
          <cell r="AE49" t="str">
            <v>(0,05 - 2,65)xIn</v>
          </cell>
          <cell r="AF49" t="str">
            <v>(0,025 - 1,25)=E</v>
          </cell>
          <cell r="AG49" t="str">
            <v>(1 - ~)xIs</v>
          </cell>
          <cell r="AH49" t="str">
            <v>Instant</v>
          </cell>
        </row>
        <row r="50">
          <cell r="A50">
            <v>45</v>
          </cell>
          <cell r="B50" t="str">
            <v>PBIAN</v>
          </cell>
          <cell r="C50" t="str">
            <v>KAPAL</v>
          </cell>
          <cell r="D50">
            <v>1</v>
          </cell>
          <cell r="E50" t="str">
            <v>GEC ALSTH</v>
          </cell>
          <cell r="F50" t="str">
            <v>MCGG 41</v>
          </cell>
          <cell r="G50" t="str">
            <v>STATIK</v>
          </cell>
          <cell r="H50" t="str">
            <v>100/120</v>
          </cell>
          <cell r="I50">
            <v>50</v>
          </cell>
          <cell r="J50">
            <v>1</v>
          </cell>
          <cell r="K50">
            <v>1</v>
          </cell>
          <cell r="Q50">
            <v>1000</v>
          </cell>
          <cell r="R50">
            <v>1</v>
          </cell>
          <cell r="AA50" t="str">
            <v>(0,5 - 2,5)xIn</v>
          </cell>
          <cell r="AB50" t="str">
            <v>(0,025 - 1,025)=E</v>
          </cell>
          <cell r="AC50" t="str">
            <v>NONE</v>
          </cell>
          <cell r="AD50" t="str">
            <v>NONE</v>
          </cell>
          <cell r="AE50" t="str">
            <v>(0,1 - 2,1)xIn</v>
          </cell>
          <cell r="AF50" t="str">
            <v>(0,025 - 1,25)=E</v>
          </cell>
          <cell r="AG50" t="str">
            <v>NONE</v>
          </cell>
          <cell r="AH50" t="str">
            <v>Instant</v>
          </cell>
        </row>
        <row r="51">
          <cell r="A51">
            <v>46</v>
          </cell>
          <cell r="B51" t="str">
            <v>PBIAN</v>
          </cell>
          <cell r="C51" t="str">
            <v>PSGRN</v>
          </cell>
          <cell r="D51">
            <v>1</v>
          </cell>
          <cell r="E51" t="str">
            <v>GEC ALSTH</v>
          </cell>
          <cell r="F51" t="str">
            <v>MCGG 41</v>
          </cell>
          <cell r="G51" t="str">
            <v>STATIK</v>
          </cell>
          <cell r="H51" t="str">
            <v>100/120</v>
          </cell>
          <cell r="I51">
            <v>50</v>
          </cell>
          <cell r="J51">
            <v>1</v>
          </cell>
          <cell r="K51">
            <v>1</v>
          </cell>
          <cell r="AA51" t="str">
            <v>(0,5 - 2,5)xIn</v>
          </cell>
          <cell r="AB51" t="str">
            <v>(0,025 - 1,025)=E</v>
          </cell>
          <cell r="AC51" t="str">
            <v>NONE</v>
          </cell>
          <cell r="AD51" t="str">
            <v>NONE</v>
          </cell>
          <cell r="AE51" t="str">
            <v>(0,1 - 2,1)xIn</v>
          </cell>
          <cell r="AF51" t="str">
            <v>(0,025 - 1,25)=E</v>
          </cell>
          <cell r="AG51" t="str">
            <v>NONE</v>
          </cell>
          <cell r="AH51" t="str">
            <v>Instant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/>
      <sheetData sheetId="77"/>
      <sheetData sheetId="78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 refreshError="1"/>
      <sheetData sheetId="100" refreshError="1"/>
      <sheetData sheetId="101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AMPUL "/>
      <sheetName val="daftar isi"/>
      <sheetName val="hal 1"/>
      <sheetName val="hal 2"/>
      <sheetName val="hal 3"/>
      <sheetName val="hal 4"/>
      <sheetName val="hal 5"/>
      <sheetName val="hal 6"/>
      <sheetName val="hal 7"/>
      <sheetName val="hal 8"/>
      <sheetName val="hal 8a"/>
      <sheetName val="hal 9"/>
      <sheetName val="hal 10"/>
      <sheetName val="hal 11"/>
      <sheetName val="hal 12"/>
      <sheetName val="hal 13"/>
      <sheetName val="hal 14a"/>
      <sheetName val="hal 15"/>
      <sheetName val="hal 14b"/>
      <sheetName val="hal 16"/>
      <sheetName val="hal 17"/>
      <sheetName val="hal 18"/>
      <sheetName val="hal 19"/>
      <sheetName val="hal 20"/>
      <sheetName val="hal 21"/>
      <sheetName val="21a"/>
      <sheetName val="hal 22"/>
      <sheetName val="hal 23"/>
      <sheetName val="223,6"/>
      <sheetName val="LF 20 K  "/>
      <sheetName val="Sheet2"/>
      <sheetName val="Sheet3"/>
      <sheetName val="Toraja12"/>
      <sheetName val="Recovered_Sheet1"/>
      <sheetName val="Recovered_Sheet2"/>
      <sheetName val="data bln. depan"/>
      <sheetName val="CATER"/>
      <sheetName val="data"/>
      <sheetName val="KWH INCOMING TRAFO"/>
      <sheetName val="MP"/>
      <sheetName val="MU"/>
      <sheetName val="HASIL DOWN LOAD"/>
      <sheetName val="MP - PS"/>
      <sheetName val="BERITA ACARA Per GI"/>
      <sheetName val="BERITA ACARA  PerTRAFO"/>
      <sheetName val="Transfer  Energi Pembangkit"/>
      <sheetName val="rekap"/>
      <sheetName val="REKAP TARIF"/>
      <sheetName val="REKAP TARIF per hari"/>
      <sheetName val="DEVIASI display"/>
      <sheetName val="DEVIASI down load"/>
      <sheetName val="BERITA ACARA WBP-LWBP"/>
      <sheetName val="kwhganti (2)"/>
      <sheetName val="kwhganti (3)"/>
      <sheetName val="kwhganti (4)"/>
      <sheetName val="kwhganti (5)"/>
      <sheetName val="kwhganti"/>
      <sheetName val="kwh dlm. pemeliharaan"/>
      <sheetName val="ca"/>
      <sheetName val="W-NAD"/>
      <sheetName val="beban"/>
      <sheetName val="Asumsi"/>
      <sheetName val="PL-2"/>
      <sheetName val="MENU"/>
      <sheetName val="L_23"/>
      <sheetName val="Cover"/>
      <sheetName val="Sheet5"/>
      <sheetName val="Perintah"/>
      <sheetName val="REF"/>
      <sheetName val="Sudah Berjalan"/>
      <sheetName val="3. Rencana Volume Pasokan 2017"/>
      <sheetName val="UshDeb00"/>
      <sheetName val="GABLUARJAWA1 (2)"/>
      <sheetName val="cost"/>
      <sheetName val="PR"/>
      <sheetName val="Kalk"/>
      <sheetName val="sch 1.2"/>
      <sheetName val="Preisbildungsblatt"/>
      <sheetName val="TDL2001"/>
      <sheetName val="terima"/>
      <sheetName val="Calc Inst"/>
      <sheetName val="AHS-JTR"/>
      <sheetName val="Prdk 2000 (2)"/>
      <sheetName val="Rkp"/>
      <sheetName val="Kontrol"/>
      <sheetName val="Resume"/>
      <sheetName val="Penjualan"/>
      <sheetName val="ProdSendiri"/>
      <sheetName val="PS&amp;Susut TL"/>
      <sheetName val="SewaBeli"/>
      <sheetName val="Transfer"/>
      <sheetName val="PROFIL"/>
      <sheetName val="LAP  PENG-Mei 011"/>
      <sheetName val="L-R"/>
      <sheetName val="HARGA SATUAN"/>
      <sheetName val="2. Volume Pasokan 2017"/>
      <sheetName val="M-PEG"/>
      <sheetName val="PP"/>
      <sheetName val="Hg.Sat"/>
      <sheetName val="Sch-5"/>
      <sheetName val="TRNS-C1"/>
      <sheetName val="F-JKM"/>
      <sheetName val="Penyaluran metro-banten"/>
      <sheetName val="Quote"/>
      <sheetName val="RAB"/>
      <sheetName val="BA1"/>
      <sheetName val="assumption"/>
      <sheetName val="grafi kesiapan versi p3b dan pe"/>
      <sheetName val="100000"/>
      <sheetName val="Inv_KALBAR"/>
      <sheetName val="Inv_LAMPUNG"/>
      <sheetName val="Inv_SUMBAR"/>
      <sheetName val="Listing"/>
      <sheetName val="ganda"/>
      <sheetName val="PRK"/>
      <sheetName val="Master Edit"/>
      <sheetName val="URA E450"/>
      <sheetName val="Amortization Tabl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Kontrak vs Realisasi Gas"/>
      <sheetName val="Kamus"/>
      <sheetName val="PkRp"/>
      <sheetName val="SATPAM"/>
      <sheetName val="TOP"/>
      <sheetName val="CiMaPlbStd"/>
      <sheetName val="Indikator215"/>
      <sheetName val="LK2004"/>
      <sheetName val="E7"/>
      <sheetName val="Sheet6"/>
      <sheetName val="61005"/>
      <sheetName val="61007"/>
      <sheetName val="MAP"/>
      <sheetName val="H.Dasar"/>
      <sheetName val="AKTIVA TETAP"/>
      <sheetName val="TRANS"/>
      <sheetName val="Uraian"/>
      <sheetName val="REK-PEG"/>
      <sheetName val="Sheet1"/>
      <sheetName val="Data Validasi"/>
      <sheetName val="01 A"/>
      <sheetName val="Aktiva Fiscal"/>
      <sheetName val="GRD"/>
      <sheetName val="Download_Data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Agregat Halus &amp; Kasar"/>
      <sheetName val="HPSI-Portio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G-2"/>
      <sheetName val="RAP"/>
      <sheetName val="Rekap 2002 mod"/>
      <sheetName val="O &amp; M"/>
      <sheetName val="PMT"/>
      <sheetName val="MS scc"/>
      <sheetName val="Source"/>
      <sheetName val="Hitung_Energi"/>
      <sheetName val="Analisa"/>
      <sheetName val="Sub"/>
      <sheetName val="BBM-03"/>
      <sheetName val="Assumptions"/>
      <sheetName val="Quantity"/>
      <sheetName val="M_PEG"/>
      <sheetName val="neraca 1999-2000"/>
      <sheetName val="dataTRF"/>
      <sheetName val="FCM"/>
      <sheetName val="Summary"/>
      <sheetName val="Perm. Test"/>
      <sheetName val="Meter merek Ganz"/>
      <sheetName val="SKKO VERSI AI"/>
      <sheetName val="For Report-Akum"/>
      <sheetName val="HRG BHN"/>
      <sheetName val="tabel-JHT"/>
      <sheetName val="cv _2_"/>
      <sheetName val="hal7_personil"/>
      <sheetName val="summary-1"/>
      <sheetName val="BOQ_Telcom"/>
      <sheetName val="Cover Daf-2"/>
      <sheetName val="C"/>
      <sheetName val="M"/>
      <sheetName val="SCH2"/>
      <sheetName val="Assumptions (2)"/>
      <sheetName val="A"/>
      <sheetName val="LabaRugi"/>
      <sheetName val="Bipeg-U(12D2)"/>
      <sheetName val="HPE"/>
      <sheetName val="Piutang Normal Psrt"/>
      <sheetName val="Daftar Tabel"/>
      <sheetName val="Laba Rugi"/>
      <sheetName val="R SD-REKAP1"/>
      <sheetName val="GAB"/>
      <sheetName val="Database"/>
      <sheetName val="Tabel ND(Tb8)"/>
      <sheetName val="AkumAT"/>
      <sheetName val="NerSubsis"/>
      <sheetName val="0"/>
      <sheetName val="Reconcil.bal.sheet(out)"/>
      <sheetName val="Assets"/>
      <sheetName val="1A"/>
      <sheetName val="Permanent info"/>
      <sheetName val="name"/>
      <sheetName val="BA-1"/>
      <sheetName val="Altman Z Score"/>
      <sheetName val="Dasar Pemadaman"/>
      <sheetName val="rekap rab"/>
      <sheetName val="Harga BBM Indonesia"/>
      <sheetName val="sept"/>
      <sheetName val="LK-1"/>
      <sheetName val="USAHA"/>
      <sheetName val="SISTEM SUMBAGSEL"/>
      <sheetName val="Sales&amp;GM Jan Dec 04"/>
      <sheetName val="Usulan"/>
      <sheetName val="HARS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 refreshError="1"/>
      <sheetData sheetId="20" refreshError="1"/>
      <sheetData sheetId="21" refreshError="1"/>
      <sheetData sheetId="22" refreshError="1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il-2"/>
    </sheetNames>
    <sheetDataSet>
      <sheetData sheetId="0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SAR HITUNG"/>
      <sheetName val="INPUT"/>
      <sheetName val="PLTD B_HSD"/>
      <sheetName val="PLTD B_MFO"/>
      <sheetName val="PLTD CDB NP_HSD"/>
      <sheetName val="PLTD CDB NP_MFO"/>
      <sheetName val="REKAP_full"/>
    </sheetNames>
    <sheetDataSet>
      <sheetData sheetId="0" refreshError="1"/>
      <sheetData sheetId="1" refreshError="1"/>
      <sheetData sheetId="2">
        <row r="3">
          <cell r="Q3" t="str">
            <v>September</v>
          </cell>
        </row>
      </sheetData>
      <sheetData sheetId="3">
        <row r="16">
          <cell r="H16">
            <v>2468233</v>
          </cell>
        </row>
      </sheetData>
      <sheetData sheetId="4"/>
      <sheetData sheetId="5"/>
      <sheetData sheetId="6">
        <row r="6">
          <cell r="E6" t="str">
            <v>JANUARI</v>
          </cell>
          <cell r="F6" t="str">
            <v>APP_JANUARI</v>
          </cell>
          <cell r="G6" t="str">
            <v>deviasi</v>
          </cell>
          <cell r="H6" t="str">
            <v>FEBRUARI</v>
          </cell>
          <cell r="I6" t="str">
            <v>APP_FEBRUARI</v>
          </cell>
          <cell r="K6" t="str">
            <v>MARET</v>
          </cell>
          <cell r="L6" t="str">
            <v>APP_MARET</v>
          </cell>
          <cell r="N6" t="str">
            <v>APRIL</v>
          </cell>
          <cell r="O6" t="str">
            <v>APP_APRIL</v>
          </cell>
          <cell r="Q6" t="str">
            <v>MEI</v>
          </cell>
          <cell r="R6" t="str">
            <v>APP_MEI</v>
          </cell>
          <cell r="T6" t="str">
            <v>JUNI</v>
          </cell>
          <cell r="U6" t="str">
            <v>APP_JUNI</v>
          </cell>
          <cell r="W6" t="str">
            <v>JULI</v>
          </cell>
          <cell r="X6" t="str">
            <v>APP_JULI</v>
          </cell>
          <cell r="Z6" t="str">
            <v>AGUSTUS</v>
          </cell>
          <cell r="AA6" t="str">
            <v>APP_AGUSTUS</v>
          </cell>
          <cell r="AC6" t="str">
            <v>SEPTEMBER</v>
          </cell>
          <cell r="AD6" t="str">
            <v>APP_SEPTEMBER</v>
          </cell>
          <cell r="AE6" t="str">
            <v>DEVIASI</v>
          </cell>
          <cell r="AF6" t="str">
            <v>OKTOBER</v>
          </cell>
          <cell r="AG6" t="str">
            <v>APP_OKTOBER</v>
          </cell>
          <cell r="AI6" t="str">
            <v>NOPEMBER</v>
          </cell>
          <cell r="AJ6" t="str">
            <v>APP_NOPEMBER</v>
          </cell>
          <cell r="AL6" t="str">
            <v>DESEMBER</v>
          </cell>
          <cell r="AM6" t="str">
            <v>APP_DESEMBER</v>
          </cell>
        </row>
        <row r="9">
          <cell r="E9">
            <v>90689.406566149206</v>
          </cell>
          <cell r="F9">
            <v>90712.098679986942</v>
          </cell>
          <cell r="G9">
            <v>-2.5021791074556019E-2</v>
          </cell>
          <cell r="H9">
            <v>33635.546747297936</v>
          </cell>
          <cell r="I9">
            <v>33645.559243280804</v>
          </cell>
          <cell r="J9">
            <v>-2.9767602881830578E-2</v>
          </cell>
          <cell r="K9">
            <v>0</v>
          </cell>
          <cell r="L9">
            <v>0</v>
          </cell>
          <cell r="M9">
            <v>0</v>
          </cell>
          <cell r="N9">
            <v>0.4</v>
          </cell>
          <cell r="O9">
            <v>0</v>
          </cell>
          <cell r="P9">
            <v>100</v>
          </cell>
          <cell r="Q9">
            <v>142177.00634110492</v>
          </cell>
          <cell r="R9">
            <v>142195.32090676346</v>
          </cell>
          <cell r="S9">
            <v>-1.2881524326515018E-2</v>
          </cell>
          <cell r="T9">
            <v>68095.24121340501</v>
          </cell>
          <cell r="U9">
            <v>68104.62786159711</v>
          </cell>
          <cell r="V9">
            <v>-1.3784587622918506E-2</v>
          </cell>
          <cell r="W9">
            <v>0</v>
          </cell>
          <cell r="X9">
            <v>0</v>
          </cell>
          <cell r="Z9">
            <v>111</v>
          </cell>
          <cell r="AA9">
            <v>111</v>
          </cell>
          <cell r="AC9">
            <v>103815.95502204556</v>
          </cell>
          <cell r="AD9">
            <v>103814.74414171818</v>
          </cell>
          <cell r="AF9">
            <v>0</v>
          </cell>
          <cell r="AG9">
            <v>0</v>
          </cell>
          <cell r="AI9">
            <v>0</v>
          </cell>
          <cell r="AJ9">
            <v>0</v>
          </cell>
          <cell r="AL9">
            <v>0</v>
          </cell>
          <cell r="AM9">
            <v>0</v>
          </cell>
        </row>
        <row r="10">
          <cell r="E10">
            <v>3682.2575712767839</v>
          </cell>
          <cell r="F10">
            <v>3683.5947148998043</v>
          </cell>
          <cell r="G10">
            <v>-3.6313147495458817E-2</v>
          </cell>
          <cell r="H10">
            <v>4105.9614032988511</v>
          </cell>
          <cell r="I10">
            <v>4105.6526479161193</v>
          </cell>
          <cell r="J10">
            <v>7.5196854623060362E-3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3316.6231515132449</v>
          </cell>
          <cell r="R10">
            <v>3316.8409849605218</v>
          </cell>
          <cell r="S10">
            <v>-6.5679288036546365E-3</v>
          </cell>
          <cell r="T10">
            <v>5750.6841247224975</v>
          </cell>
          <cell r="U10">
            <v>5747.2219086584619</v>
          </cell>
          <cell r="V10">
            <v>6.0205290169761713E-2</v>
          </cell>
          <cell r="W10">
            <v>0</v>
          </cell>
          <cell r="X10">
            <v>0</v>
          </cell>
          <cell r="Z10">
            <v>95414</v>
          </cell>
          <cell r="AA10">
            <v>97091</v>
          </cell>
          <cell r="AC10">
            <v>2980.1782990456486</v>
          </cell>
          <cell r="AD10">
            <v>2994.5070495861942</v>
          </cell>
          <cell r="AF10">
            <v>0</v>
          </cell>
          <cell r="AG10">
            <v>0</v>
          </cell>
          <cell r="AI10">
            <v>0</v>
          </cell>
          <cell r="AJ10">
            <v>0</v>
          </cell>
          <cell r="AL10">
            <v>0</v>
          </cell>
          <cell r="AM10">
            <v>0</v>
          </cell>
        </row>
        <row r="11">
          <cell r="E11">
            <v>9122.6623680574521</v>
          </cell>
          <cell r="F11">
            <v>9125.2579997962566</v>
          </cell>
          <cell r="G11">
            <v>-2.8452568275386239E-2</v>
          </cell>
          <cell r="H11">
            <v>4038.7409456870228</v>
          </cell>
          <cell r="I11">
            <v>4039.4025643643045</v>
          </cell>
          <cell r="J11">
            <v>-1.6381805274939411E-2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23685.684222750624</v>
          </cell>
          <cell r="R11">
            <v>23689.677835950701</v>
          </cell>
          <cell r="S11">
            <v>-1.6860873270617607E-2</v>
          </cell>
          <cell r="T11">
            <v>11462.432508134694</v>
          </cell>
          <cell r="U11">
            <v>11463.454145661786</v>
          </cell>
          <cell r="V11">
            <v>-8.9129207641308796E-3</v>
          </cell>
          <cell r="W11">
            <v>0</v>
          </cell>
          <cell r="X11">
            <v>0</v>
          </cell>
          <cell r="Z11">
            <v>1</v>
          </cell>
          <cell r="AA11">
            <v>1</v>
          </cell>
          <cell r="AC11">
            <v>12989.920525250369</v>
          </cell>
          <cell r="AD11">
            <v>12993.391715522164</v>
          </cell>
          <cell r="AF11">
            <v>0</v>
          </cell>
          <cell r="AG11">
            <v>0</v>
          </cell>
          <cell r="AI11">
            <v>0</v>
          </cell>
          <cell r="AJ11">
            <v>0</v>
          </cell>
          <cell r="AL11">
            <v>0</v>
          </cell>
          <cell r="AM11">
            <v>0</v>
          </cell>
        </row>
        <row r="12">
          <cell r="E12">
            <v>5933.2602051245813</v>
          </cell>
          <cell r="F12">
            <v>5922.2484341114714</v>
          </cell>
          <cell r="G12">
            <v>0.18559393372970484</v>
          </cell>
          <cell r="H12">
            <v>6621.3473985005057</v>
          </cell>
          <cell r="I12">
            <v>6612.0847370185611</v>
          </cell>
          <cell r="J12">
            <v>0.13989088510961212</v>
          </cell>
          <cell r="K12">
            <v>0</v>
          </cell>
          <cell r="L12">
            <v>0</v>
          </cell>
          <cell r="M12">
            <v>0</v>
          </cell>
          <cell r="N12">
            <v>-0.2</v>
          </cell>
          <cell r="O12">
            <v>0</v>
          </cell>
          <cell r="P12">
            <v>100</v>
          </cell>
          <cell r="Q12">
            <v>5195.4366342758294</v>
          </cell>
          <cell r="R12">
            <v>5185.7067402974653</v>
          </cell>
          <cell r="S12">
            <v>0.18727769508674413</v>
          </cell>
          <cell r="T12">
            <v>9129.409699738344</v>
          </cell>
          <cell r="U12">
            <v>9119.9311737925418</v>
          </cell>
          <cell r="V12">
            <v>0.10382408345715756</v>
          </cell>
          <cell r="W12">
            <v>0</v>
          </cell>
          <cell r="X12">
            <v>0</v>
          </cell>
          <cell r="Z12">
            <v>93485</v>
          </cell>
          <cell r="AA12">
            <v>92950</v>
          </cell>
          <cell r="AC12">
            <v>3542.6322111090481</v>
          </cell>
          <cell r="AD12">
            <v>3532.7029924246135</v>
          </cell>
          <cell r="AF12">
            <v>0</v>
          </cell>
          <cell r="AG12">
            <v>0</v>
          </cell>
          <cell r="AI12">
            <v>0</v>
          </cell>
          <cell r="AJ12">
            <v>0</v>
          </cell>
          <cell r="AL12">
            <v>0</v>
          </cell>
          <cell r="AM12">
            <v>0</v>
          </cell>
        </row>
        <row r="13">
          <cell r="E13">
            <v>0</v>
          </cell>
          <cell r="F13">
            <v>0</v>
          </cell>
          <cell r="G13">
            <v>0</v>
          </cell>
          <cell r="H13">
            <v>61379</v>
          </cell>
          <cell r="I13">
            <v>61339</v>
          </cell>
          <cell r="J13">
            <v>6.5168868831359264E-2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497804.12132896658</v>
          </cell>
          <cell r="AD13">
            <v>0</v>
          </cell>
          <cell r="AE13">
            <v>100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</row>
        <row r="14">
          <cell r="E14">
            <v>40756</v>
          </cell>
          <cell r="F14">
            <v>40827</v>
          </cell>
          <cell r="G14">
            <v>-0.17420747865344979</v>
          </cell>
          <cell r="H14">
            <v>9672</v>
          </cell>
          <cell r="I14">
            <v>9665</v>
          </cell>
          <cell r="J14">
            <v>7.2373862696443345E-2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</row>
        <row r="15">
          <cell r="E15">
            <v>0</v>
          </cell>
          <cell r="F15">
            <v>0</v>
          </cell>
          <cell r="G15">
            <v>0</v>
          </cell>
          <cell r="H15">
            <v>6498</v>
          </cell>
          <cell r="I15">
            <v>6494</v>
          </cell>
          <cell r="J15">
            <v>6.1557402277623879E-2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87268.234686103111</v>
          </cell>
          <cell r="AD15">
            <v>0</v>
          </cell>
          <cell r="AE15">
            <v>100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</row>
        <row r="16">
          <cell r="E16">
            <v>17007</v>
          </cell>
          <cell r="F16">
            <v>17017</v>
          </cell>
          <cell r="G16">
            <v>-5.8799317927912043E-2</v>
          </cell>
          <cell r="H16">
            <v>4164</v>
          </cell>
          <cell r="I16">
            <v>4160</v>
          </cell>
          <cell r="J16">
            <v>9.6061479346781942E-2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1.6980771633620373</v>
          </cell>
          <cell r="AD16">
            <v>0</v>
          </cell>
          <cell r="AE16">
            <v>100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</row>
        <row r="21">
          <cell r="E21">
            <v>2215300.5934338509</v>
          </cell>
          <cell r="F21">
            <v>2215854.9013200132</v>
          </cell>
          <cell r="G21">
            <v>-2.502179107455102E-2</v>
          </cell>
          <cell r="H21">
            <v>728938.45325270202</v>
          </cell>
          <cell r="I21">
            <v>729155.44075671921</v>
          </cell>
          <cell r="J21">
            <v>-2.9767602881826123E-2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3773916.9936588956</v>
          </cell>
          <cell r="R21">
            <v>3774429.679093237</v>
          </cell>
          <cell r="S21">
            <v>-1.3584968487724232E-2</v>
          </cell>
          <cell r="T21">
            <v>1131642.7587865952</v>
          </cell>
          <cell r="U21">
            <v>1131815.3721384031</v>
          </cell>
          <cell r="V21">
            <v>-1.5253343024349341E-2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C21">
            <v>2468262.0449779546</v>
          </cell>
          <cell r="AD21">
            <v>2468233.2558582816</v>
          </cell>
          <cell r="AF21">
            <v>0</v>
          </cell>
          <cell r="AG21">
            <v>0</v>
          </cell>
          <cell r="AI21">
            <v>0</v>
          </cell>
          <cell r="AJ21">
            <v>0</v>
          </cell>
          <cell r="AL21">
            <v>0</v>
          </cell>
          <cell r="AM21">
            <v>0</v>
          </cell>
        </row>
        <row r="22">
          <cell r="E22">
            <v>89947.742428723213</v>
          </cell>
          <cell r="F22">
            <v>89980.405285100205</v>
          </cell>
          <cell r="G22">
            <v>-3.6313147495474596E-2</v>
          </cell>
          <cell r="H22">
            <v>88983.038596701153</v>
          </cell>
          <cell r="I22">
            <v>88976.347352083889</v>
          </cell>
          <cell r="J22">
            <v>7.5196854622951309E-3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88036.376848486761</v>
          </cell>
          <cell r="R22">
            <v>88042.159015039491</v>
          </cell>
          <cell r="S22">
            <v>-6.5679288036594079E-3</v>
          </cell>
          <cell r="T22">
            <v>95569.31587527752</v>
          </cell>
          <cell r="U22">
            <v>95511.778091341548</v>
          </cell>
          <cell r="V22">
            <v>6.0205290169766626E-2</v>
          </cell>
          <cell r="W22">
            <v>112438</v>
          </cell>
          <cell r="X22">
            <v>112383</v>
          </cell>
          <cell r="Y22">
            <v>4.8915846955655561E-2</v>
          </cell>
          <cell r="Z22">
            <v>0</v>
          </cell>
          <cell r="AA22">
            <v>0</v>
          </cell>
          <cell r="AC22">
            <v>70854.821700954359</v>
          </cell>
          <cell r="AD22">
            <v>71195.492950413813</v>
          </cell>
          <cell r="AF22">
            <v>0</v>
          </cell>
          <cell r="AG22">
            <v>0</v>
          </cell>
          <cell r="AI22">
            <v>0</v>
          </cell>
          <cell r="AJ22">
            <v>0</v>
          </cell>
          <cell r="AL22">
            <v>0</v>
          </cell>
          <cell r="AM22">
            <v>0</v>
          </cell>
        </row>
        <row r="23">
          <cell r="E23">
            <v>222842.33763194256</v>
          </cell>
          <cell r="F23">
            <v>222905.74200020375</v>
          </cell>
          <cell r="G23">
            <v>-2.8452568275386374E-2</v>
          </cell>
          <cell r="H23">
            <v>87526.259054312977</v>
          </cell>
          <cell r="I23">
            <v>87540.597435635704</v>
          </cell>
          <cell r="J23">
            <v>-1.6381805274950739E-2</v>
          </cell>
          <cell r="K23">
            <v>-0.2</v>
          </cell>
          <cell r="L23">
            <v>0</v>
          </cell>
          <cell r="M23">
            <v>100</v>
          </cell>
          <cell r="N23">
            <v>0</v>
          </cell>
          <cell r="O23">
            <v>0</v>
          </cell>
          <cell r="P23">
            <v>0</v>
          </cell>
          <cell r="Q23">
            <v>628712.3157772494</v>
          </cell>
          <cell r="R23">
            <v>628818.32216404937</v>
          </cell>
          <cell r="S23">
            <v>-1.6860873270618151E-2</v>
          </cell>
          <cell r="T23">
            <v>190491.56749186534</v>
          </cell>
          <cell r="U23">
            <v>190508.54585433824</v>
          </cell>
          <cell r="V23">
            <v>-8.9129207641317539E-3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C23">
            <v>308840.07947474963</v>
          </cell>
          <cell r="AD23">
            <v>308922.60828447784</v>
          </cell>
          <cell r="AF23">
            <v>0</v>
          </cell>
          <cell r="AG23">
            <v>0</v>
          </cell>
          <cell r="AI23">
            <v>0</v>
          </cell>
          <cell r="AJ23">
            <v>0</v>
          </cell>
          <cell r="AL23">
            <v>0</v>
          </cell>
          <cell r="AM23">
            <v>0</v>
          </cell>
        </row>
        <row r="24">
          <cell r="E24">
            <v>144933.73979487544</v>
          </cell>
          <cell r="F24">
            <v>144664.75156588852</v>
          </cell>
          <cell r="G24">
            <v>0.1855939337297248</v>
          </cell>
          <cell r="H24">
            <v>143495.65260149949</v>
          </cell>
          <cell r="I24">
            <v>143294.91526298143</v>
          </cell>
          <cell r="J24">
            <v>0.13989088510961398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137907.56336572417</v>
          </cell>
          <cell r="R24">
            <v>137649.29325970254</v>
          </cell>
          <cell r="S24">
            <v>0.18727769508675546</v>
          </cell>
          <cell r="T24">
            <v>151719.59030026168</v>
          </cell>
          <cell r="U24">
            <v>151562.06882620748</v>
          </cell>
          <cell r="V24">
            <v>0.10382408345715652</v>
          </cell>
          <cell r="W24">
            <v>174595</v>
          </cell>
          <cell r="X24">
            <v>174254</v>
          </cell>
          <cell r="Y24">
            <v>0.19530914401901545</v>
          </cell>
          <cell r="Z24">
            <v>0</v>
          </cell>
          <cell r="AA24">
            <v>0</v>
          </cell>
          <cell r="AC24">
            <v>84227.367788890959</v>
          </cell>
          <cell r="AD24">
            <v>83991.297007575384</v>
          </cell>
          <cell r="AF24">
            <v>0</v>
          </cell>
          <cell r="AG24">
            <v>0</v>
          </cell>
          <cell r="AI24">
            <v>0</v>
          </cell>
          <cell r="AJ24">
            <v>0</v>
          </cell>
          <cell r="AL24">
            <v>0</v>
          </cell>
          <cell r="AM24">
            <v>0</v>
          </cell>
        </row>
        <row r="25"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3313243.8786710333</v>
          </cell>
          <cell r="AD25">
            <v>0</v>
          </cell>
          <cell r="AE25">
            <v>100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</row>
        <row r="26"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</row>
        <row r="27"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580832.76531389682</v>
          </cell>
          <cell r="AD27">
            <v>0</v>
          </cell>
          <cell r="AE27">
            <v>100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</row>
        <row r="28"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11.301922836637962</v>
          </cell>
          <cell r="AD28">
            <v>0</v>
          </cell>
          <cell r="AE28">
            <v>100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</row>
      </sheetData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08"/>
    </sheetNames>
    <sheetDataSet>
      <sheetData sheetId="0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"/>
      <sheetName val="data"/>
      <sheetName val="PHS"/>
      <sheetName val="IP-2006"/>
      <sheetName val="RUPA-2006"/>
      <sheetName val="IP-2007"/>
      <sheetName val="IP-2007-Bengkok"/>
      <sheetName val="RUPA-2007"/>
      <sheetName val="RUPA-2007-Bengkok"/>
      <sheetName val="piv-C.Besar"/>
      <sheetName val="Cuti Besar"/>
      <sheetName val="piv-Winduan"/>
      <sheetName val="Winduan"/>
      <sheetName val="piv-JHT"/>
      <sheetName val="JHT"/>
      <sheetName val="tabel-JHT"/>
      <sheetName val="LabaRugi"/>
      <sheetName val="RKAP 2007-IP-final"/>
      <sheetName val="L-R"/>
      <sheetName val="2008"/>
      <sheetName val="Wil-2"/>
      <sheetName val="StU"/>
      <sheetName val="Sheet1"/>
      <sheetName val="rekap kinerja"/>
      <sheetName val="Sensitivitas"/>
      <sheetName val="Rekap 2002 mod"/>
      <sheetName val="dengan pembangkitan"/>
      <sheetName val="PkRp"/>
      <sheetName val="DGGKIT+ Derating"/>
      <sheetName val="Hitung_Energi"/>
      <sheetName val="Kantor"/>
      <sheetName val="KALK_GES"/>
      <sheetName val="DATA_NOV04"/>
      <sheetName val="Table1 MASTER"/>
      <sheetName val="Table4"/>
      <sheetName val="Table2 MASTER"/>
      <sheetName val="Table5 Master"/>
      <sheetName val="i3"/>
      <sheetName val="SMII-03"/>
      <sheetName val="SMI-04"/>
      <sheetName val="SATPAM"/>
      <sheetName val="assumption"/>
      <sheetName val="GeneralInfo"/>
      <sheetName val="GABUNGAN"/>
      <sheetName val="r-sm-kin"/>
      <sheetName val="Sch-5"/>
      <sheetName val="CiMaPlbStd"/>
      <sheetName val="Tabel PTKP"/>
      <sheetName val="M-PEG"/>
      <sheetName val="JSO"/>
      <sheetName val="rate"/>
      <sheetName val="Query2"/>
      <sheetName val="Sudah Berjalan"/>
      <sheetName val="TB_SKL"/>
      <sheetName val="Tabel-Tk Komp"/>
      <sheetName val="03"/>
      <sheetName val="16"/>
      <sheetName val="18"/>
      <sheetName val="01"/>
      <sheetName val="17"/>
      <sheetName val="22"/>
      <sheetName val="15"/>
      <sheetName val="08"/>
      <sheetName val="20"/>
      <sheetName val="02"/>
      <sheetName val="05"/>
      <sheetName val="10"/>
      <sheetName val="Submission Form"/>
      <sheetName val="hal 14b"/>
      <sheetName val="LAMPIRAN"/>
      <sheetName val="01 A"/>
      <sheetName val="U2.5 RM From Purhase"/>
      <sheetName val="TDL2001"/>
      <sheetName val="W-NAD"/>
      <sheetName val="Database"/>
      <sheetName val="Cash Flow"/>
      <sheetName val="simulasi tb 5"/>
      <sheetName val="RPP"/>
      <sheetName val="12.REFERENSI"/>
      <sheetName val="Inter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1">
          <cell r="A1" t="str">
            <v>MASA KERJA</v>
          </cell>
        </row>
      </sheetData>
      <sheetData sheetId="14">
        <row r="1">
          <cell r="A1" t="str">
            <v>MASA KERJA</v>
          </cell>
        </row>
      </sheetData>
      <sheetData sheetId="15">
        <row r="1">
          <cell r="A1" t="str">
            <v>MASA KERJA</v>
          </cell>
          <cell r="B1" t="str">
            <v>T PURNA JABATAN</v>
          </cell>
        </row>
        <row r="2">
          <cell r="A2">
            <v>1</v>
          </cell>
          <cell r="B2">
            <v>3</v>
          </cell>
        </row>
        <row r="3">
          <cell r="A3">
            <v>2</v>
          </cell>
          <cell r="B3">
            <v>3</v>
          </cell>
        </row>
        <row r="4">
          <cell r="A4">
            <v>3</v>
          </cell>
          <cell r="B4">
            <v>3</v>
          </cell>
        </row>
        <row r="5">
          <cell r="A5">
            <v>4</v>
          </cell>
          <cell r="B5">
            <v>3</v>
          </cell>
        </row>
        <row r="6">
          <cell r="A6">
            <v>5</v>
          </cell>
          <cell r="B6">
            <v>3</v>
          </cell>
        </row>
        <row r="7">
          <cell r="A7">
            <v>6</v>
          </cell>
          <cell r="B7">
            <v>3</v>
          </cell>
        </row>
        <row r="8">
          <cell r="A8">
            <v>7</v>
          </cell>
          <cell r="B8">
            <v>4</v>
          </cell>
        </row>
        <row r="9">
          <cell r="A9">
            <v>8</v>
          </cell>
          <cell r="B9">
            <v>4</v>
          </cell>
        </row>
        <row r="10">
          <cell r="A10">
            <v>9</v>
          </cell>
          <cell r="B10">
            <v>4</v>
          </cell>
        </row>
        <row r="11">
          <cell r="A11">
            <v>10</v>
          </cell>
          <cell r="B11">
            <v>4</v>
          </cell>
        </row>
        <row r="12">
          <cell r="A12">
            <v>11</v>
          </cell>
          <cell r="B12">
            <v>4</v>
          </cell>
        </row>
        <row r="13">
          <cell r="A13">
            <v>12</v>
          </cell>
          <cell r="B13">
            <v>4</v>
          </cell>
        </row>
        <row r="14">
          <cell r="A14">
            <v>13</v>
          </cell>
          <cell r="B14">
            <v>4</v>
          </cell>
        </row>
        <row r="15">
          <cell r="A15">
            <v>14</v>
          </cell>
          <cell r="B15">
            <v>4</v>
          </cell>
        </row>
        <row r="16">
          <cell r="A16">
            <v>15</v>
          </cell>
          <cell r="B16">
            <v>4</v>
          </cell>
        </row>
        <row r="17">
          <cell r="A17">
            <v>16</v>
          </cell>
          <cell r="B17">
            <v>5</v>
          </cell>
        </row>
        <row r="18">
          <cell r="A18">
            <v>17</v>
          </cell>
          <cell r="B18">
            <v>5</v>
          </cell>
        </row>
        <row r="19">
          <cell r="A19">
            <v>18</v>
          </cell>
          <cell r="B19">
            <v>5</v>
          </cell>
        </row>
        <row r="20">
          <cell r="A20">
            <v>19</v>
          </cell>
          <cell r="B20">
            <v>5</v>
          </cell>
        </row>
        <row r="21">
          <cell r="A21">
            <v>20</v>
          </cell>
          <cell r="B21">
            <v>5</v>
          </cell>
        </row>
        <row r="22">
          <cell r="A22">
            <v>21</v>
          </cell>
          <cell r="B22">
            <v>6</v>
          </cell>
        </row>
        <row r="23">
          <cell r="A23">
            <v>22</v>
          </cell>
          <cell r="B23">
            <v>6</v>
          </cell>
        </row>
        <row r="24">
          <cell r="A24">
            <v>23</v>
          </cell>
          <cell r="B24">
            <v>6</v>
          </cell>
        </row>
        <row r="25">
          <cell r="A25">
            <v>24</v>
          </cell>
          <cell r="B25">
            <v>6</v>
          </cell>
        </row>
        <row r="26">
          <cell r="A26">
            <v>25</v>
          </cell>
          <cell r="B26">
            <v>6</v>
          </cell>
        </row>
        <row r="27">
          <cell r="A27">
            <v>26</v>
          </cell>
          <cell r="B27">
            <v>7</v>
          </cell>
        </row>
        <row r="28">
          <cell r="A28">
            <v>27</v>
          </cell>
          <cell r="B28">
            <v>7</v>
          </cell>
        </row>
        <row r="29">
          <cell r="A29">
            <v>28</v>
          </cell>
          <cell r="B29">
            <v>7</v>
          </cell>
        </row>
        <row r="30">
          <cell r="A30">
            <v>29</v>
          </cell>
          <cell r="B30">
            <v>7</v>
          </cell>
        </row>
        <row r="31">
          <cell r="A31">
            <v>30</v>
          </cell>
          <cell r="B31">
            <v>7</v>
          </cell>
        </row>
        <row r="32">
          <cell r="A32">
            <v>31</v>
          </cell>
          <cell r="B32">
            <v>8</v>
          </cell>
        </row>
        <row r="33">
          <cell r="A33">
            <v>32</v>
          </cell>
          <cell r="B33">
            <v>8</v>
          </cell>
        </row>
        <row r="34">
          <cell r="A34">
            <v>33</v>
          </cell>
          <cell r="B34">
            <v>8</v>
          </cell>
        </row>
        <row r="35">
          <cell r="A35">
            <v>34</v>
          </cell>
          <cell r="B35">
            <v>8</v>
          </cell>
        </row>
        <row r="36">
          <cell r="A36">
            <v>35</v>
          </cell>
          <cell r="B36">
            <v>8</v>
          </cell>
        </row>
        <row r="37">
          <cell r="A37">
            <v>36</v>
          </cell>
          <cell r="B37">
            <v>9</v>
          </cell>
        </row>
        <row r="38">
          <cell r="A38">
            <v>37</v>
          </cell>
          <cell r="B38">
            <v>9</v>
          </cell>
        </row>
        <row r="39">
          <cell r="A39">
            <v>38</v>
          </cell>
          <cell r="B39">
            <v>9</v>
          </cell>
        </row>
        <row r="40">
          <cell r="A40">
            <v>39</v>
          </cell>
          <cell r="B40">
            <v>9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-SM-KIN-PRO-JAWAB (2)"/>
      <sheetName val="R-SM-KIN-PRO-JAWAB"/>
      <sheetName val="forcat-KIN-th"/>
      <sheetName val="forcast-jam-tt "/>
      <sheetName val="forcest th"/>
      <sheetName val="sm-2"/>
      <sheetName val="SM-1"/>
      <sheetName val="JUNI"/>
      <sheetName val="MEI "/>
      <sheetName val="jan-april "/>
      <sheetName val="APR "/>
      <sheetName val=" (TW-1) "/>
      <sheetName val="MAR"/>
      <sheetName val="PEB "/>
      <sheetName val="JAN "/>
      <sheetName val="R-SM-BB "/>
      <sheetName val="R-SM-JAM"/>
      <sheetName val="R-SM-KIN"/>
      <sheetName val="R-SM-KIN-PRO"/>
      <sheetName val="R-SM-JAM-PRO"/>
      <sheetName val="PR-TH"/>
      <sheetName val="KIN-TH"/>
      <sheetName val="pro"/>
      <sheetName val="2008"/>
      <sheetName val="Data TG-SLA"/>
      <sheetName val="NAIK_GRADE"/>
      <sheetName val="Tabel-Tk Komp"/>
      <sheetName val="01 A"/>
      <sheetName val="Download_Data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</sheetNames>
    <sheetDataSet>
      <sheetData sheetId="0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atatan"/>
      <sheetName val="Parameter 2020"/>
      <sheetName val="Kit Masuk 2020"/>
      <sheetName val="Scaling Beban"/>
      <sheetName val="SUB SISTEM"/>
      <sheetName val="Input JBOS"/>
      <sheetName val="BBM"/>
      <sheetName val="DMN"/>
      <sheetName val="Outage"/>
      <sheetName val="RS"/>
      <sheetName val="Olah Data Harian"/>
      <sheetName val="SJB Harian"/>
      <sheetName val="Nerda Barat"/>
      <sheetName val="Nerda Timur"/>
      <sheetName val="SJB Mingguan"/>
      <sheetName val="HarKit per perusahaan"/>
      <sheetName val="Bali"/>
      <sheetName val="Bks24-Cawang1"/>
      <sheetName val="Cbng12-Depok2"/>
      <sheetName val="Cilegon12"/>
      <sheetName val="Gandul13-Kembangan2"/>
      <sheetName val="Balaraja12"/>
      <sheetName val="Bks13-Cibinong3"/>
      <sheetName val="Cwg23-Depok1"/>
      <sheetName val="Gandul24"/>
      <sheetName val="Kmbg1-Balaraja34"/>
      <sheetName val="Sly12-Cilegon3"/>
      <sheetName val="BdgS-UjungBerung"/>
      <sheetName val="Cibatu12"/>
      <sheetName val="Cibatu34-Mandirancan"/>
      <sheetName val="Cirata"/>
      <sheetName val="Tasikmalaya"/>
      <sheetName val="Pedan"/>
      <sheetName val="Tj12-Ungaran3"/>
      <sheetName val="Ungaran12"/>
      <sheetName val="Krian12-Gresik"/>
      <sheetName val="Paiton-Grati"/>
      <sheetName val="Kediri"/>
      <sheetName val="Krian34"/>
      <sheetName val="Ngimbang"/>
      <sheetName val="Bahan Bakar"/>
    </sheetNames>
    <sheetDataSet>
      <sheetData sheetId="0" refreshError="1"/>
      <sheetData sheetId="1">
        <row r="11">
          <cell r="B11" t="str">
            <v>Bekasi24-Cawang1</v>
          </cell>
        </row>
        <row r="12">
          <cell r="B12" t="str">
            <v>Cibinong12-Depok2</v>
          </cell>
        </row>
        <row r="13">
          <cell r="B13" t="str">
            <v>Cilegon12</v>
          </cell>
        </row>
        <row r="14">
          <cell r="B14" t="str">
            <v>Gandul13-Kembangan2-Durkos2</v>
          </cell>
        </row>
        <row r="15">
          <cell r="B15" t="str">
            <v>Balaraja12-Lengkong12</v>
          </cell>
        </row>
        <row r="16">
          <cell r="B16" t="str">
            <v>Bekasi13-Cibinong3-Tambun</v>
          </cell>
        </row>
        <row r="17">
          <cell r="B17" t="str">
            <v>Cawang23-Depok1</v>
          </cell>
        </row>
        <row r="18">
          <cell r="B18" t="str">
            <v>Gandul24</v>
          </cell>
        </row>
        <row r="19">
          <cell r="B19" t="str">
            <v>Kembangan1-Balaraja34-Durkos1</v>
          </cell>
        </row>
        <row r="20">
          <cell r="B20" t="str">
            <v>Suralaya12-Cilegon3</v>
          </cell>
        </row>
        <row r="21">
          <cell r="B21" t="str">
            <v>BandungSelatan-UjungBerung</v>
          </cell>
        </row>
        <row r="22">
          <cell r="B22" t="str">
            <v>Cibatu12-Deltamas-Tambun</v>
          </cell>
        </row>
        <row r="23">
          <cell r="B23" t="str">
            <v>Cibatu34-Mandirancan</v>
          </cell>
        </row>
        <row r="24">
          <cell r="B24" t="str">
            <v>Cirata</v>
          </cell>
        </row>
        <row r="25">
          <cell r="B25" t="str">
            <v>Tasikmalaya</v>
          </cell>
        </row>
        <row r="26">
          <cell r="B26" t="str">
            <v>Pedan</v>
          </cell>
        </row>
        <row r="27">
          <cell r="B27" t="str">
            <v>Tanjungjati12-Ungaran3</v>
          </cell>
        </row>
        <row r="28">
          <cell r="B28" t="str">
            <v>Ungaran12-Kesugihan</v>
          </cell>
        </row>
        <row r="29">
          <cell r="B29" t="str">
            <v>Krian12-Gresik</v>
          </cell>
        </row>
        <row r="30">
          <cell r="B30" t="str">
            <v>Ngimbang</v>
          </cell>
        </row>
        <row r="31">
          <cell r="B31" t="str">
            <v>Paiton-Grati</v>
          </cell>
        </row>
        <row r="32">
          <cell r="B32" t="str">
            <v>Kediri</v>
          </cell>
        </row>
        <row r="33">
          <cell r="B33" t="str">
            <v>Krian34</v>
          </cell>
        </row>
        <row r="34">
          <cell r="B34" t="str">
            <v>Bali</v>
          </cell>
        </row>
      </sheetData>
      <sheetData sheetId="2">
        <row r="30">
          <cell r="G30">
            <v>991</v>
          </cell>
          <cell r="H30">
            <v>991</v>
          </cell>
          <cell r="I30">
            <v>991</v>
          </cell>
          <cell r="J30">
            <v>991</v>
          </cell>
          <cell r="K30">
            <v>991</v>
          </cell>
          <cell r="L30">
            <v>991</v>
          </cell>
          <cell r="M30">
            <v>991</v>
          </cell>
          <cell r="N30">
            <v>991</v>
          </cell>
          <cell r="O30">
            <v>991</v>
          </cell>
          <cell r="P30">
            <v>991</v>
          </cell>
          <cell r="Q30">
            <v>991</v>
          </cell>
          <cell r="R30">
            <v>991</v>
          </cell>
          <cell r="S30">
            <v>991</v>
          </cell>
          <cell r="T30">
            <v>991</v>
          </cell>
          <cell r="U30">
            <v>991</v>
          </cell>
          <cell r="V30">
            <v>991</v>
          </cell>
          <cell r="W30">
            <v>991</v>
          </cell>
          <cell r="X30">
            <v>991</v>
          </cell>
          <cell r="Y30">
            <v>991</v>
          </cell>
          <cell r="Z30">
            <v>991</v>
          </cell>
          <cell r="AA30">
            <v>991</v>
          </cell>
          <cell r="AB30">
            <v>991</v>
          </cell>
          <cell r="AC30">
            <v>991</v>
          </cell>
          <cell r="AD30">
            <v>991</v>
          </cell>
          <cell r="AE30">
            <v>991</v>
          </cell>
          <cell r="AF30">
            <v>991</v>
          </cell>
          <cell r="AG30">
            <v>991</v>
          </cell>
          <cell r="AH30">
            <v>991</v>
          </cell>
          <cell r="AI30">
            <v>991</v>
          </cell>
          <cell r="AJ30">
            <v>991</v>
          </cell>
          <cell r="AK30">
            <v>991</v>
          </cell>
          <cell r="AL30">
            <v>991</v>
          </cell>
          <cell r="AM30">
            <v>991</v>
          </cell>
          <cell r="AN30">
            <v>991</v>
          </cell>
          <cell r="AO30">
            <v>991</v>
          </cell>
          <cell r="AP30">
            <v>991</v>
          </cell>
          <cell r="AQ30">
            <v>991</v>
          </cell>
          <cell r="AR30">
            <v>991</v>
          </cell>
          <cell r="AS30">
            <v>991</v>
          </cell>
          <cell r="AT30">
            <v>991</v>
          </cell>
          <cell r="AU30">
            <v>991</v>
          </cell>
          <cell r="AV30">
            <v>991</v>
          </cell>
          <cell r="AW30">
            <v>991</v>
          </cell>
          <cell r="AX30">
            <v>991</v>
          </cell>
          <cell r="AY30">
            <v>991</v>
          </cell>
          <cell r="AZ30">
            <v>991</v>
          </cell>
          <cell r="BA30">
            <v>991</v>
          </cell>
          <cell r="BB30">
            <v>991</v>
          </cell>
          <cell r="BC30">
            <v>991</v>
          </cell>
          <cell r="BD30">
            <v>991</v>
          </cell>
          <cell r="BE30">
            <v>991</v>
          </cell>
          <cell r="BF30">
            <v>991</v>
          </cell>
          <cell r="BG30">
            <v>991</v>
          </cell>
          <cell r="BH30">
            <v>991</v>
          </cell>
          <cell r="BI30">
            <v>991</v>
          </cell>
          <cell r="BJ30">
            <v>991</v>
          </cell>
          <cell r="BK30">
            <v>991</v>
          </cell>
          <cell r="BL30">
            <v>991</v>
          </cell>
          <cell r="BM30">
            <v>991</v>
          </cell>
          <cell r="BN30">
            <v>991</v>
          </cell>
          <cell r="BO30">
            <v>991</v>
          </cell>
          <cell r="BP30">
            <v>991</v>
          </cell>
          <cell r="BQ30">
            <v>991</v>
          </cell>
          <cell r="BR30">
            <v>991</v>
          </cell>
          <cell r="BS30">
            <v>991</v>
          </cell>
          <cell r="BT30">
            <v>991</v>
          </cell>
          <cell r="BU30">
            <v>991</v>
          </cell>
          <cell r="BV30">
            <v>991</v>
          </cell>
          <cell r="BW30">
            <v>991</v>
          </cell>
          <cell r="BX30">
            <v>991</v>
          </cell>
          <cell r="BY30">
            <v>991</v>
          </cell>
          <cell r="BZ30">
            <v>991</v>
          </cell>
          <cell r="CA30">
            <v>991</v>
          </cell>
          <cell r="CB30">
            <v>991</v>
          </cell>
          <cell r="CC30">
            <v>991</v>
          </cell>
          <cell r="CD30">
            <v>991</v>
          </cell>
          <cell r="CE30">
            <v>991</v>
          </cell>
          <cell r="CF30">
            <v>991</v>
          </cell>
          <cell r="CG30">
            <v>991</v>
          </cell>
          <cell r="CH30">
            <v>991</v>
          </cell>
          <cell r="CI30">
            <v>991</v>
          </cell>
          <cell r="CJ30">
            <v>991</v>
          </cell>
          <cell r="CK30">
            <v>991</v>
          </cell>
          <cell r="CL30">
            <v>991</v>
          </cell>
          <cell r="CM30">
            <v>991</v>
          </cell>
          <cell r="CN30">
            <v>991</v>
          </cell>
          <cell r="CO30">
            <v>991</v>
          </cell>
          <cell r="CP30">
            <v>991</v>
          </cell>
          <cell r="CQ30">
            <v>991</v>
          </cell>
          <cell r="CR30">
            <v>991</v>
          </cell>
          <cell r="CS30">
            <v>991</v>
          </cell>
          <cell r="CT30">
            <v>991</v>
          </cell>
          <cell r="CU30">
            <v>991</v>
          </cell>
          <cell r="CV30">
            <v>991</v>
          </cell>
          <cell r="CW30">
            <v>991</v>
          </cell>
          <cell r="CX30">
            <v>991</v>
          </cell>
          <cell r="CY30">
            <v>991</v>
          </cell>
          <cell r="CZ30">
            <v>991</v>
          </cell>
          <cell r="DA30">
            <v>991</v>
          </cell>
          <cell r="DB30">
            <v>991</v>
          </cell>
          <cell r="DC30">
            <v>991</v>
          </cell>
          <cell r="DD30">
            <v>991</v>
          </cell>
          <cell r="DE30">
            <v>991</v>
          </cell>
          <cell r="DF30">
            <v>991</v>
          </cell>
          <cell r="DG30">
            <v>991</v>
          </cell>
          <cell r="DH30">
            <v>991</v>
          </cell>
          <cell r="DI30">
            <v>991</v>
          </cell>
          <cell r="DJ30">
            <v>991</v>
          </cell>
          <cell r="DK30">
            <v>991</v>
          </cell>
          <cell r="DL30">
            <v>991</v>
          </cell>
          <cell r="DM30">
            <v>991</v>
          </cell>
          <cell r="DN30">
            <v>991</v>
          </cell>
          <cell r="DO30">
            <v>991</v>
          </cell>
          <cell r="DP30">
            <v>991</v>
          </cell>
          <cell r="DQ30">
            <v>991</v>
          </cell>
          <cell r="DR30">
            <v>991</v>
          </cell>
          <cell r="DS30">
            <v>991</v>
          </cell>
          <cell r="DT30">
            <v>991</v>
          </cell>
          <cell r="DU30">
            <v>991</v>
          </cell>
          <cell r="DV30">
            <v>991</v>
          </cell>
          <cell r="DW30">
            <v>991</v>
          </cell>
          <cell r="DX30">
            <v>991</v>
          </cell>
          <cell r="DY30">
            <v>991</v>
          </cell>
          <cell r="DZ30">
            <v>991</v>
          </cell>
          <cell r="EA30">
            <v>991</v>
          </cell>
          <cell r="EB30">
            <v>991</v>
          </cell>
          <cell r="EC30">
            <v>991</v>
          </cell>
          <cell r="ED30">
            <v>991</v>
          </cell>
          <cell r="EE30">
            <v>991</v>
          </cell>
          <cell r="EF30">
            <v>991</v>
          </cell>
          <cell r="EG30">
            <v>991</v>
          </cell>
          <cell r="EH30">
            <v>991</v>
          </cell>
          <cell r="EI30">
            <v>991</v>
          </cell>
          <cell r="EJ30">
            <v>991</v>
          </cell>
          <cell r="EK30">
            <v>991</v>
          </cell>
          <cell r="EL30">
            <v>991</v>
          </cell>
          <cell r="EM30">
            <v>991</v>
          </cell>
          <cell r="EN30">
            <v>991</v>
          </cell>
          <cell r="EO30">
            <v>991</v>
          </cell>
          <cell r="EP30">
            <v>991</v>
          </cell>
          <cell r="EQ30">
            <v>991</v>
          </cell>
          <cell r="ER30">
            <v>991</v>
          </cell>
          <cell r="ES30">
            <v>991</v>
          </cell>
          <cell r="ET30">
            <v>991</v>
          </cell>
          <cell r="EU30">
            <v>991</v>
          </cell>
          <cell r="EV30">
            <v>991</v>
          </cell>
          <cell r="EW30">
            <v>991</v>
          </cell>
          <cell r="EX30">
            <v>991</v>
          </cell>
          <cell r="EY30">
            <v>991</v>
          </cell>
          <cell r="EZ30">
            <v>991</v>
          </cell>
          <cell r="FA30">
            <v>991</v>
          </cell>
          <cell r="FB30">
            <v>991</v>
          </cell>
          <cell r="FC30">
            <v>991</v>
          </cell>
          <cell r="FD30">
            <v>991</v>
          </cell>
          <cell r="FE30">
            <v>991</v>
          </cell>
          <cell r="FF30">
            <v>991</v>
          </cell>
          <cell r="FG30">
            <v>991</v>
          </cell>
          <cell r="FH30">
            <v>991</v>
          </cell>
          <cell r="FI30">
            <v>991</v>
          </cell>
          <cell r="FJ30">
            <v>991</v>
          </cell>
          <cell r="FK30">
            <v>991</v>
          </cell>
          <cell r="FL30">
            <v>991</v>
          </cell>
          <cell r="FM30">
            <v>991</v>
          </cell>
          <cell r="FN30">
            <v>991</v>
          </cell>
          <cell r="FO30">
            <v>991</v>
          </cell>
          <cell r="FP30">
            <v>991</v>
          </cell>
          <cell r="FQ30">
            <v>991</v>
          </cell>
          <cell r="FR30">
            <v>991</v>
          </cell>
          <cell r="FS30">
            <v>991</v>
          </cell>
          <cell r="FT30">
            <v>991</v>
          </cell>
          <cell r="FU30">
            <v>991</v>
          </cell>
          <cell r="FV30">
            <v>991</v>
          </cell>
          <cell r="FW30">
            <v>991</v>
          </cell>
          <cell r="FX30">
            <v>991</v>
          </cell>
          <cell r="FY30">
            <v>991</v>
          </cell>
          <cell r="FZ30">
            <v>991</v>
          </cell>
          <cell r="GA30">
            <v>991</v>
          </cell>
          <cell r="GB30">
            <v>991</v>
          </cell>
          <cell r="GC30">
            <v>991</v>
          </cell>
          <cell r="GD30">
            <v>991</v>
          </cell>
          <cell r="GE30">
            <v>991</v>
          </cell>
          <cell r="GF30">
            <v>991</v>
          </cell>
          <cell r="GG30">
            <v>991</v>
          </cell>
          <cell r="GH30">
            <v>991</v>
          </cell>
          <cell r="GI30">
            <v>991</v>
          </cell>
          <cell r="GJ30">
            <v>991</v>
          </cell>
          <cell r="GK30">
            <v>991</v>
          </cell>
          <cell r="GL30">
            <v>991</v>
          </cell>
          <cell r="GM30">
            <v>991</v>
          </cell>
          <cell r="GN30">
            <v>991</v>
          </cell>
          <cell r="GO30">
            <v>991</v>
          </cell>
          <cell r="GP30">
            <v>991</v>
          </cell>
          <cell r="GQ30">
            <v>991</v>
          </cell>
          <cell r="GR30">
            <v>991</v>
          </cell>
          <cell r="GS30">
            <v>991</v>
          </cell>
          <cell r="GT30">
            <v>991</v>
          </cell>
          <cell r="GU30">
            <v>991</v>
          </cell>
          <cell r="GV30">
            <v>991</v>
          </cell>
          <cell r="GW30">
            <v>991</v>
          </cell>
          <cell r="GX30">
            <v>991</v>
          </cell>
          <cell r="GY30">
            <v>991</v>
          </cell>
          <cell r="GZ30">
            <v>991</v>
          </cell>
          <cell r="HA30">
            <v>991</v>
          </cell>
          <cell r="HB30">
            <v>991</v>
          </cell>
          <cell r="HC30">
            <v>991</v>
          </cell>
          <cell r="HD30">
            <v>991</v>
          </cell>
          <cell r="HE30">
            <v>991</v>
          </cell>
          <cell r="HF30">
            <v>991</v>
          </cell>
          <cell r="HG30">
            <v>991</v>
          </cell>
          <cell r="HH30">
            <v>991</v>
          </cell>
          <cell r="HI30">
            <v>991</v>
          </cell>
          <cell r="HJ30">
            <v>991</v>
          </cell>
          <cell r="HK30">
            <v>991</v>
          </cell>
          <cell r="HL30">
            <v>991</v>
          </cell>
          <cell r="HM30">
            <v>991</v>
          </cell>
          <cell r="HN30">
            <v>991</v>
          </cell>
          <cell r="HO30">
            <v>991</v>
          </cell>
          <cell r="HP30">
            <v>991</v>
          </cell>
          <cell r="HQ30">
            <v>991</v>
          </cell>
          <cell r="HR30">
            <v>991</v>
          </cell>
          <cell r="HS30">
            <v>991</v>
          </cell>
          <cell r="HT30">
            <v>991</v>
          </cell>
          <cell r="HU30">
            <v>991</v>
          </cell>
          <cell r="HV30">
            <v>991</v>
          </cell>
          <cell r="HW30">
            <v>991</v>
          </cell>
          <cell r="HX30">
            <v>991</v>
          </cell>
          <cell r="HY30">
            <v>991</v>
          </cell>
          <cell r="HZ30">
            <v>991</v>
          </cell>
          <cell r="IA30">
            <v>991</v>
          </cell>
          <cell r="IB30">
            <v>991</v>
          </cell>
          <cell r="IC30">
            <v>991</v>
          </cell>
          <cell r="ID30">
            <v>991</v>
          </cell>
          <cell r="IE30">
            <v>991</v>
          </cell>
          <cell r="IF30">
            <v>991</v>
          </cell>
          <cell r="IG30">
            <v>991</v>
          </cell>
          <cell r="IH30">
            <v>991</v>
          </cell>
          <cell r="II30">
            <v>991</v>
          </cell>
          <cell r="IJ30">
            <v>991</v>
          </cell>
          <cell r="IK30">
            <v>991</v>
          </cell>
          <cell r="IL30">
            <v>991</v>
          </cell>
          <cell r="IM30">
            <v>991</v>
          </cell>
          <cell r="IN30">
            <v>991</v>
          </cell>
          <cell r="IO30">
            <v>991</v>
          </cell>
          <cell r="IP30">
            <v>991</v>
          </cell>
          <cell r="IQ30">
            <v>991</v>
          </cell>
          <cell r="IR30">
            <v>991</v>
          </cell>
          <cell r="IS30">
            <v>991</v>
          </cell>
          <cell r="IT30">
            <v>991</v>
          </cell>
          <cell r="IU30">
            <v>991</v>
          </cell>
          <cell r="IV30">
            <v>991</v>
          </cell>
          <cell r="IW30">
            <v>991</v>
          </cell>
          <cell r="IX30">
            <v>991</v>
          </cell>
          <cell r="IY30">
            <v>991</v>
          </cell>
          <cell r="IZ30">
            <v>991</v>
          </cell>
          <cell r="JA30">
            <v>991</v>
          </cell>
          <cell r="JB30">
            <v>991</v>
          </cell>
          <cell r="JC30">
            <v>991</v>
          </cell>
          <cell r="JD30">
            <v>991</v>
          </cell>
          <cell r="JE30">
            <v>991</v>
          </cell>
          <cell r="JF30">
            <v>991</v>
          </cell>
          <cell r="JG30">
            <v>991</v>
          </cell>
          <cell r="JH30">
            <v>991</v>
          </cell>
          <cell r="JI30">
            <v>991</v>
          </cell>
          <cell r="JJ30">
            <v>991</v>
          </cell>
          <cell r="JK30">
            <v>991</v>
          </cell>
          <cell r="JL30">
            <v>991</v>
          </cell>
          <cell r="JM30">
            <v>991</v>
          </cell>
          <cell r="JN30">
            <v>991</v>
          </cell>
          <cell r="JO30">
            <v>991</v>
          </cell>
          <cell r="JP30">
            <v>991</v>
          </cell>
          <cell r="JQ30">
            <v>991</v>
          </cell>
          <cell r="JR30">
            <v>991</v>
          </cell>
          <cell r="JS30">
            <v>991</v>
          </cell>
          <cell r="JT30">
            <v>991</v>
          </cell>
          <cell r="JU30">
            <v>991</v>
          </cell>
          <cell r="JV30">
            <v>991</v>
          </cell>
          <cell r="JW30">
            <v>991</v>
          </cell>
          <cell r="JX30">
            <v>991</v>
          </cell>
          <cell r="JY30">
            <v>991</v>
          </cell>
          <cell r="JZ30">
            <v>991</v>
          </cell>
          <cell r="KA30">
            <v>991</v>
          </cell>
          <cell r="KB30">
            <v>991</v>
          </cell>
          <cell r="KC30">
            <v>991</v>
          </cell>
          <cell r="KD30">
            <v>991</v>
          </cell>
          <cell r="KE30">
            <v>991</v>
          </cell>
          <cell r="KF30">
            <v>991</v>
          </cell>
          <cell r="KG30">
            <v>991</v>
          </cell>
          <cell r="KH30">
            <v>991</v>
          </cell>
          <cell r="KI30">
            <v>991</v>
          </cell>
          <cell r="KJ30">
            <v>991</v>
          </cell>
          <cell r="KK30">
            <v>991</v>
          </cell>
          <cell r="KL30">
            <v>991</v>
          </cell>
          <cell r="KM30">
            <v>991</v>
          </cell>
          <cell r="KN30">
            <v>991</v>
          </cell>
          <cell r="KO30">
            <v>991</v>
          </cell>
          <cell r="KP30">
            <v>991</v>
          </cell>
          <cell r="KQ30">
            <v>991</v>
          </cell>
          <cell r="KR30">
            <v>991</v>
          </cell>
          <cell r="KS30">
            <v>991</v>
          </cell>
          <cell r="KT30">
            <v>991</v>
          </cell>
          <cell r="KU30">
            <v>991</v>
          </cell>
          <cell r="KV30">
            <v>991</v>
          </cell>
          <cell r="KW30">
            <v>991</v>
          </cell>
          <cell r="KX30">
            <v>991</v>
          </cell>
          <cell r="KY30">
            <v>991</v>
          </cell>
          <cell r="KZ30">
            <v>991</v>
          </cell>
          <cell r="LA30">
            <v>991</v>
          </cell>
          <cell r="LB30">
            <v>991</v>
          </cell>
          <cell r="LC30">
            <v>991</v>
          </cell>
          <cell r="LD30">
            <v>991</v>
          </cell>
          <cell r="LE30">
            <v>991</v>
          </cell>
          <cell r="LF30">
            <v>991</v>
          </cell>
          <cell r="LG30">
            <v>991</v>
          </cell>
          <cell r="LH30">
            <v>991</v>
          </cell>
          <cell r="LI30">
            <v>991</v>
          </cell>
          <cell r="LJ30">
            <v>991</v>
          </cell>
          <cell r="LK30">
            <v>991</v>
          </cell>
          <cell r="LL30">
            <v>991</v>
          </cell>
          <cell r="LM30">
            <v>991</v>
          </cell>
          <cell r="LN30">
            <v>991</v>
          </cell>
          <cell r="LO30">
            <v>991</v>
          </cell>
          <cell r="LP30">
            <v>991</v>
          </cell>
          <cell r="LQ30">
            <v>991</v>
          </cell>
          <cell r="LR30">
            <v>991</v>
          </cell>
          <cell r="LS30">
            <v>991</v>
          </cell>
          <cell r="LT30">
            <v>991</v>
          </cell>
          <cell r="LU30">
            <v>991</v>
          </cell>
          <cell r="LV30">
            <v>991</v>
          </cell>
          <cell r="LW30">
            <v>991</v>
          </cell>
          <cell r="LX30">
            <v>991</v>
          </cell>
          <cell r="LY30">
            <v>991</v>
          </cell>
          <cell r="LZ30">
            <v>991</v>
          </cell>
          <cell r="MA30">
            <v>991</v>
          </cell>
          <cell r="MB30">
            <v>991</v>
          </cell>
          <cell r="MC30">
            <v>991</v>
          </cell>
          <cell r="MD30">
            <v>991</v>
          </cell>
          <cell r="ME30">
            <v>991</v>
          </cell>
          <cell r="MF30">
            <v>991</v>
          </cell>
          <cell r="MG30">
            <v>991</v>
          </cell>
          <cell r="MH30">
            <v>991</v>
          </cell>
          <cell r="MI30">
            <v>991</v>
          </cell>
          <cell r="MJ30">
            <v>991</v>
          </cell>
          <cell r="MK30">
            <v>991</v>
          </cell>
          <cell r="ML30">
            <v>991</v>
          </cell>
          <cell r="MM30">
            <v>991</v>
          </cell>
          <cell r="MN30">
            <v>991</v>
          </cell>
          <cell r="MO30">
            <v>991</v>
          </cell>
          <cell r="MP30">
            <v>991</v>
          </cell>
          <cell r="MQ30">
            <v>991</v>
          </cell>
          <cell r="MR30">
            <v>991</v>
          </cell>
          <cell r="MS30">
            <v>991</v>
          </cell>
          <cell r="MT30">
            <v>991</v>
          </cell>
          <cell r="MU30">
            <v>991</v>
          </cell>
          <cell r="MV30">
            <v>991</v>
          </cell>
          <cell r="MW30">
            <v>991</v>
          </cell>
          <cell r="MX30">
            <v>991</v>
          </cell>
          <cell r="MY30">
            <v>991</v>
          </cell>
          <cell r="MZ30">
            <v>991</v>
          </cell>
          <cell r="NA30">
            <v>991</v>
          </cell>
          <cell r="NB30">
            <v>991</v>
          </cell>
          <cell r="NC30">
            <v>991</v>
          </cell>
          <cell r="ND30">
            <v>991</v>
          </cell>
          <cell r="NE30">
            <v>991</v>
          </cell>
          <cell r="NF30">
            <v>991</v>
          </cell>
          <cell r="NG30">
            <v>991</v>
          </cell>
          <cell r="NH30">
            <v>991</v>
          </cell>
        </row>
        <row r="35"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F35">
            <v>0</v>
          </cell>
          <cell r="DG35">
            <v>0</v>
          </cell>
          <cell r="DH35">
            <v>0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T35">
            <v>0</v>
          </cell>
          <cell r="DU35">
            <v>0</v>
          </cell>
          <cell r="DV35">
            <v>0</v>
          </cell>
          <cell r="DW35">
            <v>0</v>
          </cell>
          <cell r="DX35">
            <v>0</v>
          </cell>
          <cell r="DY35">
            <v>0</v>
          </cell>
          <cell r="DZ35">
            <v>0</v>
          </cell>
          <cell r="EA35">
            <v>0</v>
          </cell>
          <cell r="EB35">
            <v>0</v>
          </cell>
          <cell r="EC35">
            <v>0</v>
          </cell>
          <cell r="ED35">
            <v>0</v>
          </cell>
          <cell r="EE35">
            <v>0</v>
          </cell>
          <cell r="EF35">
            <v>0</v>
          </cell>
          <cell r="EG35">
            <v>0</v>
          </cell>
          <cell r="EH35">
            <v>0</v>
          </cell>
          <cell r="EI35">
            <v>0</v>
          </cell>
          <cell r="EJ35">
            <v>0</v>
          </cell>
          <cell r="EK35">
            <v>0</v>
          </cell>
          <cell r="EL35">
            <v>0</v>
          </cell>
          <cell r="EM35">
            <v>0</v>
          </cell>
          <cell r="EN35">
            <v>0</v>
          </cell>
          <cell r="EO35">
            <v>0</v>
          </cell>
          <cell r="EP35">
            <v>0</v>
          </cell>
          <cell r="EQ35">
            <v>0</v>
          </cell>
          <cell r="ER35">
            <v>0</v>
          </cell>
          <cell r="ES35">
            <v>0</v>
          </cell>
          <cell r="ET35">
            <v>0</v>
          </cell>
          <cell r="EU35">
            <v>0</v>
          </cell>
          <cell r="EV35">
            <v>0</v>
          </cell>
          <cell r="EW35">
            <v>0</v>
          </cell>
          <cell r="EX35">
            <v>0</v>
          </cell>
          <cell r="EY35">
            <v>0</v>
          </cell>
          <cell r="EZ35">
            <v>0</v>
          </cell>
          <cell r="FA35">
            <v>0</v>
          </cell>
          <cell r="FB35">
            <v>0</v>
          </cell>
          <cell r="FC35">
            <v>0</v>
          </cell>
          <cell r="FD35">
            <v>0</v>
          </cell>
          <cell r="FE35">
            <v>0</v>
          </cell>
          <cell r="FF35">
            <v>0</v>
          </cell>
          <cell r="FG35">
            <v>0</v>
          </cell>
          <cell r="FH35">
            <v>0</v>
          </cell>
          <cell r="FI35">
            <v>0</v>
          </cell>
          <cell r="FJ35">
            <v>0</v>
          </cell>
          <cell r="FK35">
            <v>0</v>
          </cell>
          <cell r="FL35">
            <v>0</v>
          </cell>
          <cell r="FM35">
            <v>0</v>
          </cell>
          <cell r="FN35">
            <v>0</v>
          </cell>
          <cell r="FO35">
            <v>0</v>
          </cell>
          <cell r="FP35">
            <v>0</v>
          </cell>
          <cell r="FQ35">
            <v>0</v>
          </cell>
          <cell r="FR35">
            <v>0</v>
          </cell>
          <cell r="FS35">
            <v>0</v>
          </cell>
          <cell r="FT35">
            <v>0</v>
          </cell>
          <cell r="FU35">
            <v>0</v>
          </cell>
          <cell r="FV35">
            <v>0</v>
          </cell>
          <cell r="FW35">
            <v>0</v>
          </cell>
          <cell r="FX35">
            <v>0</v>
          </cell>
          <cell r="FY35">
            <v>0</v>
          </cell>
          <cell r="FZ35">
            <v>0</v>
          </cell>
          <cell r="GA35">
            <v>0</v>
          </cell>
          <cell r="GB35">
            <v>0</v>
          </cell>
          <cell r="GC35">
            <v>0</v>
          </cell>
          <cell r="GD35">
            <v>0</v>
          </cell>
          <cell r="GE35">
            <v>0</v>
          </cell>
          <cell r="GF35">
            <v>0</v>
          </cell>
          <cell r="GG35">
            <v>0</v>
          </cell>
          <cell r="GH35">
            <v>0</v>
          </cell>
          <cell r="GI35">
            <v>0</v>
          </cell>
          <cell r="GJ35">
            <v>0</v>
          </cell>
          <cell r="GK35">
            <v>0</v>
          </cell>
          <cell r="GL35">
            <v>0</v>
          </cell>
          <cell r="GM35">
            <v>0</v>
          </cell>
          <cell r="GN35">
            <v>0</v>
          </cell>
          <cell r="GO35">
            <v>0</v>
          </cell>
          <cell r="GP35">
            <v>0</v>
          </cell>
          <cell r="GQ35">
            <v>0</v>
          </cell>
          <cell r="GR35">
            <v>0</v>
          </cell>
          <cell r="GS35">
            <v>0</v>
          </cell>
          <cell r="GT35">
            <v>0</v>
          </cell>
          <cell r="GU35">
            <v>0</v>
          </cell>
          <cell r="GV35">
            <v>0</v>
          </cell>
          <cell r="GW35">
            <v>0</v>
          </cell>
          <cell r="GX35">
            <v>0</v>
          </cell>
          <cell r="GY35">
            <v>0</v>
          </cell>
          <cell r="GZ35">
            <v>0</v>
          </cell>
          <cell r="HA35">
            <v>0</v>
          </cell>
          <cell r="HB35">
            <v>0</v>
          </cell>
          <cell r="HC35">
            <v>0</v>
          </cell>
          <cell r="HD35">
            <v>0</v>
          </cell>
          <cell r="HE35">
            <v>0</v>
          </cell>
          <cell r="HF35">
            <v>0</v>
          </cell>
          <cell r="HG35">
            <v>0</v>
          </cell>
          <cell r="HH35">
            <v>0</v>
          </cell>
          <cell r="HI35">
            <v>0</v>
          </cell>
          <cell r="HJ35">
            <v>0</v>
          </cell>
          <cell r="HK35">
            <v>0</v>
          </cell>
          <cell r="HL35">
            <v>0</v>
          </cell>
          <cell r="HM35">
            <v>0</v>
          </cell>
          <cell r="HN35">
            <v>0</v>
          </cell>
          <cell r="HO35">
            <v>0</v>
          </cell>
          <cell r="HP35">
            <v>0</v>
          </cell>
          <cell r="HQ35">
            <v>0</v>
          </cell>
          <cell r="HR35">
            <v>0</v>
          </cell>
          <cell r="HS35">
            <v>0</v>
          </cell>
          <cell r="HT35">
            <v>0</v>
          </cell>
          <cell r="HU35">
            <v>0</v>
          </cell>
          <cell r="HV35">
            <v>0</v>
          </cell>
          <cell r="HW35">
            <v>0</v>
          </cell>
          <cell r="HX35">
            <v>0</v>
          </cell>
          <cell r="HY35">
            <v>0</v>
          </cell>
          <cell r="HZ35">
            <v>0</v>
          </cell>
          <cell r="IA35">
            <v>0</v>
          </cell>
          <cell r="IB35">
            <v>0</v>
          </cell>
          <cell r="IC35">
            <v>0</v>
          </cell>
          <cell r="ID35">
            <v>0</v>
          </cell>
          <cell r="IE35">
            <v>0</v>
          </cell>
          <cell r="IF35">
            <v>0</v>
          </cell>
          <cell r="IG35">
            <v>0</v>
          </cell>
          <cell r="IH35">
            <v>0</v>
          </cell>
          <cell r="II35">
            <v>0</v>
          </cell>
          <cell r="IJ35">
            <v>0</v>
          </cell>
          <cell r="IK35">
            <v>0</v>
          </cell>
          <cell r="IL35">
            <v>0</v>
          </cell>
          <cell r="IM35">
            <v>0</v>
          </cell>
          <cell r="IN35">
            <v>0</v>
          </cell>
          <cell r="IO35">
            <v>0</v>
          </cell>
          <cell r="IP35">
            <v>0</v>
          </cell>
          <cell r="IQ35">
            <v>0</v>
          </cell>
          <cell r="IR35">
            <v>0</v>
          </cell>
          <cell r="IS35">
            <v>0</v>
          </cell>
          <cell r="IT35">
            <v>0</v>
          </cell>
          <cell r="IU35">
            <v>0</v>
          </cell>
          <cell r="IV35">
            <v>0</v>
          </cell>
          <cell r="IW35">
            <v>0</v>
          </cell>
          <cell r="IX35">
            <v>0</v>
          </cell>
          <cell r="IY35">
            <v>0</v>
          </cell>
          <cell r="IZ35">
            <v>0</v>
          </cell>
          <cell r="JA35">
            <v>0</v>
          </cell>
          <cell r="JB35">
            <v>0</v>
          </cell>
          <cell r="JC35">
            <v>0</v>
          </cell>
          <cell r="JD35">
            <v>0</v>
          </cell>
          <cell r="JE35">
            <v>0</v>
          </cell>
          <cell r="JF35">
            <v>0</v>
          </cell>
          <cell r="JG35">
            <v>0</v>
          </cell>
          <cell r="JH35">
            <v>0</v>
          </cell>
          <cell r="JI35">
            <v>0</v>
          </cell>
          <cell r="JJ35">
            <v>0</v>
          </cell>
          <cell r="JK35">
            <v>0</v>
          </cell>
          <cell r="JL35">
            <v>0</v>
          </cell>
          <cell r="JM35">
            <v>0</v>
          </cell>
          <cell r="JN35">
            <v>0</v>
          </cell>
          <cell r="JO35">
            <v>0</v>
          </cell>
          <cell r="JP35">
            <v>0</v>
          </cell>
          <cell r="JQ35">
            <v>0</v>
          </cell>
          <cell r="JR35">
            <v>0</v>
          </cell>
          <cell r="JS35">
            <v>0</v>
          </cell>
          <cell r="JT35">
            <v>0</v>
          </cell>
          <cell r="JU35">
            <v>0</v>
          </cell>
          <cell r="JV35">
            <v>0</v>
          </cell>
          <cell r="JW35">
            <v>0</v>
          </cell>
          <cell r="JX35">
            <v>0</v>
          </cell>
          <cell r="JY35">
            <v>0</v>
          </cell>
          <cell r="JZ35">
            <v>0</v>
          </cell>
          <cell r="KA35">
            <v>0</v>
          </cell>
          <cell r="KB35">
            <v>0</v>
          </cell>
          <cell r="KC35">
            <v>0</v>
          </cell>
          <cell r="KD35">
            <v>0</v>
          </cell>
          <cell r="KE35">
            <v>0</v>
          </cell>
          <cell r="KF35">
            <v>0</v>
          </cell>
          <cell r="KG35">
            <v>0</v>
          </cell>
          <cell r="KH35">
            <v>0</v>
          </cell>
          <cell r="KI35">
            <v>0</v>
          </cell>
          <cell r="KJ35">
            <v>0</v>
          </cell>
          <cell r="KK35">
            <v>0</v>
          </cell>
          <cell r="KL35">
            <v>0</v>
          </cell>
          <cell r="KM35">
            <v>0</v>
          </cell>
          <cell r="KN35">
            <v>0</v>
          </cell>
          <cell r="KO35">
            <v>0</v>
          </cell>
          <cell r="KP35">
            <v>0</v>
          </cell>
          <cell r="KQ35">
            <v>0</v>
          </cell>
          <cell r="KR35">
            <v>0</v>
          </cell>
          <cell r="KS35">
            <v>0</v>
          </cell>
          <cell r="KT35">
            <v>0</v>
          </cell>
          <cell r="KU35">
            <v>0</v>
          </cell>
          <cell r="KV35">
            <v>0</v>
          </cell>
          <cell r="KW35">
            <v>0</v>
          </cell>
          <cell r="KX35">
            <v>0</v>
          </cell>
          <cell r="KY35">
            <v>0</v>
          </cell>
          <cell r="KZ35">
            <v>0</v>
          </cell>
          <cell r="LA35">
            <v>0</v>
          </cell>
          <cell r="LB35">
            <v>0</v>
          </cell>
          <cell r="LC35">
            <v>0</v>
          </cell>
          <cell r="LD35">
            <v>0</v>
          </cell>
          <cell r="LE35">
            <v>0</v>
          </cell>
          <cell r="LF35">
            <v>0</v>
          </cell>
          <cell r="LG35">
            <v>0</v>
          </cell>
          <cell r="LH35">
            <v>0</v>
          </cell>
          <cell r="LI35">
            <v>0</v>
          </cell>
          <cell r="LJ35">
            <v>0</v>
          </cell>
          <cell r="LK35">
            <v>0</v>
          </cell>
          <cell r="LL35">
            <v>0</v>
          </cell>
          <cell r="LM35">
            <v>0</v>
          </cell>
          <cell r="LN35">
            <v>0</v>
          </cell>
          <cell r="LO35">
            <v>0</v>
          </cell>
          <cell r="LP35">
            <v>0</v>
          </cell>
          <cell r="LQ35">
            <v>0</v>
          </cell>
          <cell r="LR35">
            <v>0</v>
          </cell>
          <cell r="LS35">
            <v>0</v>
          </cell>
          <cell r="LT35">
            <v>0</v>
          </cell>
          <cell r="LU35">
            <v>0</v>
          </cell>
          <cell r="LV35">
            <v>0</v>
          </cell>
          <cell r="LW35">
            <v>0</v>
          </cell>
          <cell r="LX35">
            <v>0</v>
          </cell>
          <cell r="LY35">
            <v>0</v>
          </cell>
          <cell r="LZ35">
            <v>0</v>
          </cell>
          <cell r="MA35">
            <v>0</v>
          </cell>
          <cell r="MB35">
            <v>0</v>
          </cell>
          <cell r="MC35">
            <v>0</v>
          </cell>
          <cell r="MD35">
            <v>0</v>
          </cell>
          <cell r="ME35">
            <v>0</v>
          </cell>
          <cell r="MF35">
            <v>0</v>
          </cell>
          <cell r="MG35">
            <v>0</v>
          </cell>
          <cell r="MH35">
            <v>0</v>
          </cell>
          <cell r="MI35">
            <v>0</v>
          </cell>
          <cell r="MJ35">
            <v>0</v>
          </cell>
          <cell r="MK35">
            <v>0</v>
          </cell>
          <cell r="ML35">
            <v>0</v>
          </cell>
          <cell r="MM35">
            <v>0</v>
          </cell>
          <cell r="MN35">
            <v>0</v>
          </cell>
          <cell r="MO35">
            <v>0</v>
          </cell>
          <cell r="MP35">
            <v>0</v>
          </cell>
          <cell r="MQ35">
            <v>0</v>
          </cell>
          <cell r="MR35">
            <v>0</v>
          </cell>
          <cell r="MS35">
            <v>0</v>
          </cell>
          <cell r="MT35">
            <v>0</v>
          </cell>
          <cell r="MU35">
            <v>0</v>
          </cell>
          <cell r="MV35">
            <v>0</v>
          </cell>
          <cell r="MW35">
            <v>0</v>
          </cell>
          <cell r="MX35">
            <v>0</v>
          </cell>
          <cell r="MY35">
            <v>0</v>
          </cell>
          <cell r="MZ35">
            <v>0</v>
          </cell>
          <cell r="NA35">
            <v>0</v>
          </cell>
          <cell r="NB35">
            <v>0</v>
          </cell>
          <cell r="NC35">
            <v>0</v>
          </cell>
          <cell r="ND35">
            <v>0</v>
          </cell>
          <cell r="NE35">
            <v>0</v>
          </cell>
          <cell r="NF35">
            <v>0</v>
          </cell>
          <cell r="NG35">
            <v>0</v>
          </cell>
          <cell r="NH35">
            <v>0</v>
          </cell>
        </row>
        <row r="36"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0</v>
          </cell>
          <cell r="DE36">
            <v>0</v>
          </cell>
          <cell r="DF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  <cell r="DU36">
            <v>0</v>
          </cell>
          <cell r="DV36">
            <v>0</v>
          </cell>
          <cell r="DW36">
            <v>0</v>
          </cell>
          <cell r="DX36">
            <v>0</v>
          </cell>
          <cell r="DY36">
            <v>0</v>
          </cell>
          <cell r="DZ36">
            <v>0</v>
          </cell>
          <cell r="EA36">
            <v>0</v>
          </cell>
          <cell r="EB36">
            <v>0</v>
          </cell>
          <cell r="EC36">
            <v>0</v>
          </cell>
          <cell r="ED36">
            <v>0</v>
          </cell>
          <cell r="EE36">
            <v>0</v>
          </cell>
          <cell r="EF36">
            <v>0</v>
          </cell>
          <cell r="EG36">
            <v>0</v>
          </cell>
          <cell r="EH36">
            <v>0</v>
          </cell>
          <cell r="EI36">
            <v>0</v>
          </cell>
          <cell r="EJ36">
            <v>0</v>
          </cell>
          <cell r="EK36">
            <v>0</v>
          </cell>
          <cell r="EL36">
            <v>0</v>
          </cell>
          <cell r="EM36">
            <v>0</v>
          </cell>
          <cell r="EN36">
            <v>0</v>
          </cell>
          <cell r="EO36">
            <v>0</v>
          </cell>
          <cell r="EP36">
            <v>0</v>
          </cell>
          <cell r="EQ36">
            <v>0</v>
          </cell>
          <cell r="ER36">
            <v>0</v>
          </cell>
          <cell r="ES36">
            <v>0</v>
          </cell>
          <cell r="ET36">
            <v>0</v>
          </cell>
          <cell r="EU36">
            <v>0</v>
          </cell>
          <cell r="EV36">
            <v>0</v>
          </cell>
          <cell r="EW36">
            <v>0</v>
          </cell>
          <cell r="EX36">
            <v>0</v>
          </cell>
          <cell r="EY36">
            <v>0</v>
          </cell>
          <cell r="EZ36">
            <v>0</v>
          </cell>
          <cell r="FA36">
            <v>0</v>
          </cell>
          <cell r="FB36">
            <v>0</v>
          </cell>
          <cell r="FC36">
            <v>0</v>
          </cell>
          <cell r="FD36">
            <v>0</v>
          </cell>
          <cell r="FE36">
            <v>0</v>
          </cell>
          <cell r="FF36">
            <v>0</v>
          </cell>
          <cell r="FG36">
            <v>0</v>
          </cell>
          <cell r="FH36">
            <v>0</v>
          </cell>
          <cell r="FI36">
            <v>0</v>
          </cell>
          <cell r="FJ36">
            <v>0</v>
          </cell>
          <cell r="FK36">
            <v>0</v>
          </cell>
          <cell r="FL36">
            <v>0</v>
          </cell>
          <cell r="FM36">
            <v>0</v>
          </cell>
          <cell r="FN36">
            <v>0</v>
          </cell>
          <cell r="FO36">
            <v>0</v>
          </cell>
          <cell r="FP36">
            <v>0</v>
          </cell>
          <cell r="FQ36">
            <v>0</v>
          </cell>
          <cell r="FR36">
            <v>0</v>
          </cell>
          <cell r="FS36">
            <v>0</v>
          </cell>
          <cell r="FT36">
            <v>0</v>
          </cell>
          <cell r="FU36">
            <v>0</v>
          </cell>
          <cell r="FV36">
            <v>0</v>
          </cell>
          <cell r="FW36">
            <v>0</v>
          </cell>
          <cell r="FX36">
            <v>0</v>
          </cell>
          <cell r="FY36">
            <v>0</v>
          </cell>
          <cell r="FZ36">
            <v>0</v>
          </cell>
          <cell r="GA36">
            <v>0</v>
          </cell>
          <cell r="GB36">
            <v>0</v>
          </cell>
          <cell r="GC36">
            <v>0</v>
          </cell>
          <cell r="GD36">
            <v>0</v>
          </cell>
          <cell r="GE36">
            <v>0</v>
          </cell>
          <cell r="GF36">
            <v>0</v>
          </cell>
          <cell r="GG36">
            <v>0</v>
          </cell>
          <cell r="GH36">
            <v>0</v>
          </cell>
          <cell r="GI36">
            <v>0</v>
          </cell>
          <cell r="GJ36">
            <v>0</v>
          </cell>
          <cell r="GK36">
            <v>0</v>
          </cell>
          <cell r="GL36">
            <v>0</v>
          </cell>
          <cell r="GM36">
            <v>0</v>
          </cell>
          <cell r="GN36">
            <v>0</v>
          </cell>
          <cell r="GO36">
            <v>0</v>
          </cell>
          <cell r="GP36">
            <v>0</v>
          </cell>
          <cell r="GQ36">
            <v>0</v>
          </cell>
          <cell r="GR36">
            <v>0</v>
          </cell>
          <cell r="GS36">
            <v>0</v>
          </cell>
          <cell r="GT36">
            <v>0</v>
          </cell>
          <cell r="GU36">
            <v>0</v>
          </cell>
          <cell r="GV36">
            <v>0</v>
          </cell>
          <cell r="GW36">
            <v>0</v>
          </cell>
          <cell r="GX36">
            <v>0</v>
          </cell>
          <cell r="GY36">
            <v>0</v>
          </cell>
          <cell r="GZ36">
            <v>0</v>
          </cell>
          <cell r="HA36">
            <v>0</v>
          </cell>
          <cell r="HB36">
            <v>0</v>
          </cell>
          <cell r="HC36">
            <v>0</v>
          </cell>
          <cell r="HD36">
            <v>0</v>
          </cell>
          <cell r="HE36">
            <v>0</v>
          </cell>
          <cell r="HF36">
            <v>0</v>
          </cell>
          <cell r="HG36">
            <v>0</v>
          </cell>
          <cell r="HH36">
            <v>0</v>
          </cell>
          <cell r="HI36">
            <v>0</v>
          </cell>
          <cell r="HJ36">
            <v>0</v>
          </cell>
          <cell r="HK36">
            <v>0</v>
          </cell>
          <cell r="HL36">
            <v>0</v>
          </cell>
          <cell r="HM36">
            <v>0</v>
          </cell>
          <cell r="HN36">
            <v>0</v>
          </cell>
          <cell r="HO36">
            <v>0</v>
          </cell>
          <cell r="HP36">
            <v>0</v>
          </cell>
          <cell r="HQ36">
            <v>0</v>
          </cell>
          <cell r="HR36">
            <v>0</v>
          </cell>
          <cell r="HS36">
            <v>0</v>
          </cell>
          <cell r="HT36">
            <v>0</v>
          </cell>
          <cell r="HU36">
            <v>0</v>
          </cell>
          <cell r="HV36">
            <v>0</v>
          </cell>
          <cell r="HW36">
            <v>0</v>
          </cell>
          <cell r="HX36">
            <v>0</v>
          </cell>
          <cell r="HY36">
            <v>0</v>
          </cell>
          <cell r="HZ36">
            <v>0</v>
          </cell>
          <cell r="IA36">
            <v>0</v>
          </cell>
          <cell r="IB36">
            <v>0</v>
          </cell>
          <cell r="IC36">
            <v>0</v>
          </cell>
          <cell r="ID36">
            <v>0</v>
          </cell>
          <cell r="IE36">
            <v>0</v>
          </cell>
          <cell r="IF36">
            <v>0</v>
          </cell>
          <cell r="IG36">
            <v>0</v>
          </cell>
          <cell r="IH36">
            <v>0</v>
          </cell>
          <cell r="II36">
            <v>0</v>
          </cell>
          <cell r="IJ36">
            <v>0</v>
          </cell>
          <cell r="IK36">
            <v>0</v>
          </cell>
          <cell r="IL36">
            <v>0</v>
          </cell>
          <cell r="IM36">
            <v>0</v>
          </cell>
          <cell r="IN36">
            <v>0</v>
          </cell>
          <cell r="IO36">
            <v>0</v>
          </cell>
          <cell r="IP36">
            <v>0</v>
          </cell>
          <cell r="IQ36">
            <v>0</v>
          </cell>
          <cell r="IR36">
            <v>0</v>
          </cell>
          <cell r="IS36">
            <v>0</v>
          </cell>
          <cell r="IT36">
            <v>0</v>
          </cell>
          <cell r="IU36">
            <v>0</v>
          </cell>
          <cell r="IV36">
            <v>0</v>
          </cell>
          <cell r="IW36">
            <v>0</v>
          </cell>
          <cell r="IX36">
            <v>0</v>
          </cell>
          <cell r="IY36">
            <v>0</v>
          </cell>
          <cell r="IZ36">
            <v>0</v>
          </cell>
          <cell r="JA36">
            <v>0</v>
          </cell>
          <cell r="JB36">
            <v>0</v>
          </cell>
          <cell r="JC36">
            <v>0</v>
          </cell>
          <cell r="JD36">
            <v>0</v>
          </cell>
          <cell r="JE36">
            <v>0</v>
          </cell>
          <cell r="JF36">
            <v>0</v>
          </cell>
          <cell r="JG36">
            <v>0</v>
          </cell>
          <cell r="JH36">
            <v>0</v>
          </cell>
          <cell r="JI36">
            <v>0</v>
          </cell>
          <cell r="JJ36">
            <v>0</v>
          </cell>
          <cell r="JK36">
            <v>0</v>
          </cell>
          <cell r="JL36">
            <v>0</v>
          </cell>
          <cell r="JM36">
            <v>0</v>
          </cell>
          <cell r="JN36">
            <v>0</v>
          </cell>
          <cell r="JO36">
            <v>0</v>
          </cell>
          <cell r="JP36">
            <v>0</v>
          </cell>
          <cell r="JQ36">
            <v>0</v>
          </cell>
          <cell r="JR36">
            <v>0</v>
          </cell>
          <cell r="JS36">
            <v>0</v>
          </cell>
          <cell r="JT36">
            <v>0</v>
          </cell>
          <cell r="JU36">
            <v>0</v>
          </cell>
          <cell r="JV36">
            <v>0</v>
          </cell>
          <cell r="JW36">
            <v>0</v>
          </cell>
          <cell r="JX36">
            <v>0</v>
          </cell>
          <cell r="JY36">
            <v>0</v>
          </cell>
          <cell r="JZ36">
            <v>0</v>
          </cell>
          <cell r="KA36">
            <v>0</v>
          </cell>
          <cell r="KB36">
            <v>0</v>
          </cell>
          <cell r="KC36">
            <v>0</v>
          </cell>
          <cell r="KD36">
            <v>0</v>
          </cell>
          <cell r="KE36">
            <v>0</v>
          </cell>
          <cell r="KF36">
            <v>0</v>
          </cell>
          <cell r="KG36">
            <v>0</v>
          </cell>
          <cell r="KH36">
            <v>0</v>
          </cell>
          <cell r="KI36">
            <v>0</v>
          </cell>
          <cell r="KJ36">
            <v>0</v>
          </cell>
          <cell r="KK36">
            <v>0</v>
          </cell>
          <cell r="KL36">
            <v>0</v>
          </cell>
          <cell r="KM36">
            <v>0</v>
          </cell>
          <cell r="KN36">
            <v>0</v>
          </cell>
          <cell r="KO36">
            <v>0</v>
          </cell>
          <cell r="KP36">
            <v>0</v>
          </cell>
          <cell r="KQ36">
            <v>0</v>
          </cell>
          <cell r="KR36">
            <v>0</v>
          </cell>
          <cell r="KS36">
            <v>0</v>
          </cell>
          <cell r="KT36">
            <v>0</v>
          </cell>
          <cell r="KU36">
            <v>0</v>
          </cell>
          <cell r="KV36">
            <v>0</v>
          </cell>
          <cell r="KW36">
            <v>0</v>
          </cell>
          <cell r="KX36">
            <v>0</v>
          </cell>
          <cell r="KY36">
            <v>0</v>
          </cell>
          <cell r="KZ36">
            <v>0</v>
          </cell>
          <cell r="LA36">
            <v>0</v>
          </cell>
          <cell r="LB36">
            <v>0</v>
          </cell>
          <cell r="LC36">
            <v>0</v>
          </cell>
          <cell r="LD36">
            <v>0</v>
          </cell>
          <cell r="LE36">
            <v>0</v>
          </cell>
          <cell r="LF36">
            <v>0</v>
          </cell>
          <cell r="LG36">
            <v>0</v>
          </cell>
          <cell r="LH36">
            <v>0</v>
          </cell>
          <cell r="LI36">
            <v>0</v>
          </cell>
          <cell r="LJ36">
            <v>0</v>
          </cell>
          <cell r="LK36">
            <v>0</v>
          </cell>
          <cell r="LL36">
            <v>0</v>
          </cell>
          <cell r="LM36">
            <v>0</v>
          </cell>
          <cell r="LN36">
            <v>0</v>
          </cell>
          <cell r="LO36">
            <v>0</v>
          </cell>
          <cell r="LP36">
            <v>0</v>
          </cell>
          <cell r="LQ36">
            <v>0</v>
          </cell>
          <cell r="LR36">
            <v>0</v>
          </cell>
          <cell r="LS36">
            <v>0</v>
          </cell>
          <cell r="LT36">
            <v>0</v>
          </cell>
          <cell r="LU36">
            <v>0</v>
          </cell>
          <cell r="LV36">
            <v>0</v>
          </cell>
          <cell r="LW36">
            <v>0</v>
          </cell>
          <cell r="LX36">
            <v>0</v>
          </cell>
          <cell r="LY36">
            <v>0</v>
          </cell>
          <cell r="LZ36">
            <v>0</v>
          </cell>
          <cell r="MA36">
            <v>0</v>
          </cell>
          <cell r="MB36">
            <v>0</v>
          </cell>
          <cell r="MC36">
            <v>0</v>
          </cell>
          <cell r="MD36">
            <v>0</v>
          </cell>
          <cell r="ME36">
            <v>0</v>
          </cell>
          <cell r="MF36">
            <v>0</v>
          </cell>
          <cell r="MG36">
            <v>0</v>
          </cell>
          <cell r="MH36">
            <v>0</v>
          </cell>
          <cell r="MI36">
            <v>0</v>
          </cell>
          <cell r="MJ36">
            <v>0</v>
          </cell>
          <cell r="MK36">
            <v>0</v>
          </cell>
          <cell r="ML36">
            <v>0</v>
          </cell>
          <cell r="MM36">
            <v>0</v>
          </cell>
          <cell r="MN36">
            <v>0</v>
          </cell>
          <cell r="MO36">
            <v>0</v>
          </cell>
          <cell r="MP36">
            <v>0</v>
          </cell>
          <cell r="MQ36">
            <v>0</v>
          </cell>
          <cell r="MR36">
            <v>0</v>
          </cell>
          <cell r="MS36">
            <v>0</v>
          </cell>
          <cell r="MT36">
            <v>0</v>
          </cell>
          <cell r="MU36">
            <v>0</v>
          </cell>
          <cell r="MV36">
            <v>0</v>
          </cell>
          <cell r="MW36">
            <v>0</v>
          </cell>
          <cell r="MX36">
            <v>0</v>
          </cell>
          <cell r="MY36">
            <v>0</v>
          </cell>
          <cell r="MZ36">
            <v>0</v>
          </cell>
          <cell r="NA36">
            <v>0</v>
          </cell>
          <cell r="NB36">
            <v>0</v>
          </cell>
          <cell r="NC36">
            <v>0</v>
          </cell>
          <cell r="ND36">
            <v>0</v>
          </cell>
          <cell r="NE36">
            <v>0</v>
          </cell>
          <cell r="NF36">
            <v>0</v>
          </cell>
          <cell r="NG36">
            <v>0</v>
          </cell>
          <cell r="NH36">
            <v>0</v>
          </cell>
        </row>
        <row r="37"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T37">
            <v>0</v>
          </cell>
          <cell r="DU37">
            <v>0</v>
          </cell>
          <cell r="DV37">
            <v>0</v>
          </cell>
          <cell r="DW37">
            <v>0</v>
          </cell>
          <cell r="DX37">
            <v>0</v>
          </cell>
          <cell r="DY37">
            <v>0</v>
          </cell>
          <cell r="DZ37">
            <v>0</v>
          </cell>
          <cell r="EA37">
            <v>0</v>
          </cell>
          <cell r="EB37">
            <v>0</v>
          </cell>
          <cell r="EC37">
            <v>0</v>
          </cell>
          <cell r="ED37">
            <v>0</v>
          </cell>
          <cell r="EE37">
            <v>0</v>
          </cell>
          <cell r="EF37">
            <v>0</v>
          </cell>
          <cell r="EG37">
            <v>0</v>
          </cell>
          <cell r="EH37">
            <v>0</v>
          </cell>
          <cell r="EI37">
            <v>0</v>
          </cell>
          <cell r="EJ37">
            <v>0</v>
          </cell>
          <cell r="EK37">
            <v>0</v>
          </cell>
          <cell r="EL37">
            <v>0</v>
          </cell>
          <cell r="EM37">
            <v>0</v>
          </cell>
          <cell r="EN37">
            <v>0</v>
          </cell>
          <cell r="EO37">
            <v>0</v>
          </cell>
          <cell r="EP37">
            <v>0</v>
          </cell>
          <cell r="EQ37">
            <v>0</v>
          </cell>
          <cell r="ER37">
            <v>0</v>
          </cell>
          <cell r="ES37">
            <v>0</v>
          </cell>
          <cell r="ET37">
            <v>0</v>
          </cell>
          <cell r="EU37">
            <v>0</v>
          </cell>
          <cell r="EV37">
            <v>0</v>
          </cell>
          <cell r="EW37">
            <v>0</v>
          </cell>
          <cell r="EX37">
            <v>0</v>
          </cell>
          <cell r="EY37">
            <v>0</v>
          </cell>
          <cell r="EZ37">
            <v>0</v>
          </cell>
          <cell r="FA37">
            <v>0</v>
          </cell>
          <cell r="FB37">
            <v>0</v>
          </cell>
          <cell r="FC37">
            <v>0</v>
          </cell>
          <cell r="FD37">
            <v>0</v>
          </cell>
          <cell r="FE37">
            <v>0</v>
          </cell>
          <cell r="FF37">
            <v>0</v>
          </cell>
          <cell r="FG37">
            <v>0</v>
          </cell>
          <cell r="FH37">
            <v>0</v>
          </cell>
          <cell r="FI37">
            <v>0</v>
          </cell>
          <cell r="FJ37">
            <v>0</v>
          </cell>
          <cell r="FK37">
            <v>0</v>
          </cell>
          <cell r="FL37">
            <v>0</v>
          </cell>
          <cell r="FM37">
            <v>0</v>
          </cell>
          <cell r="FN37">
            <v>0</v>
          </cell>
          <cell r="FO37">
            <v>0</v>
          </cell>
          <cell r="FP37">
            <v>0</v>
          </cell>
          <cell r="FQ37">
            <v>0</v>
          </cell>
          <cell r="FR37">
            <v>0</v>
          </cell>
          <cell r="FS37">
            <v>0</v>
          </cell>
          <cell r="FT37">
            <v>0</v>
          </cell>
          <cell r="FU37">
            <v>0</v>
          </cell>
          <cell r="FV37">
            <v>0</v>
          </cell>
          <cell r="FW37">
            <v>0</v>
          </cell>
          <cell r="FX37">
            <v>0</v>
          </cell>
          <cell r="FY37">
            <v>0</v>
          </cell>
          <cell r="FZ37">
            <v>0</v>
          </cell>
          <cell r="GA37">
            <v>0</v>
          </cell>
          <cell r="GB37">
            <v>0</v>
          </cell>
          <cell r="GC37">
            <v>0</v>
          </cell>
          <cell r="GD37">
            <v>0</v>
          </cell>
          <cell r="GE37">
            <v>0</v>
          </cell>
          <cell r="GF37">
            <v>0</v>
          </cell>
          <cell r="GG37">
            <v>0</v>
          </cell>
          <cell r="GH37">
            <v>0</v>
          </cell>
          <cell r="GI37">
            <v>0</v>
          </cell>
          <cell r="GJ37">
            <v>0</v>
          </cell>
          <cell r="GK37">
            <v>0</v>
          </cell>
          <cell r="GL37">
            <v>0</v>
          </cell>
          <cell r="GM37">
            <v>0</v>
          </cell>
          <cell r="GN37">
            <v>0</v>
          </cell>
          <cell r="GO37">
            <v>0</v>
          </cell>
          <cell r="GP37">
            <v>0</v>
          </cell>
          <cell r="GQ37">
            <v>0</v>
          </cell>
          <cell r="GR37">
            <v>0</v>
          </cell>
          <cell r="GS37">
            <v>0</v>
          </cell>
          <cell r="GT37">
            <v>0</v>
          </cell>
          <cell r="GU37">
            <v>0</v>
          </cell>
          <cell r="GV37">
            <v>0</v>
          </cell>
          <cell r="GW37">
            <v>0</v>
          </cell>
          <cell r="GX37">
            <v>0</v>
          </cell>
          <cell r="GY37">
            <v>0</v>
          </cell>
          <cell r="GZ37">
            <v>0</v>
          </cell>
          <cell r="HA37">
            <v>0</v>
          </cell>
          <cell r="HB37">
            <v>0</v>
          </cell>
          <cell r="HC37">
            <v>0</v>
          </cell>
          <cell r="HD37">
            <v>0</v>
          </cell>
          <cell r="HE37">
            <v>0</v>
          </cell>
          <cell r="HF37">
            <v>0</v>
          </cell>
          <cell r="HG37">
            <v>0</v>
          </cell>
          <cell r="HH37">
            <v>0</v>
          </cell>
          <cell r="HI37">
            <v>0</v>
          </cell>
          <cell r="HJ37">
            <v>0</v>
          </cell>
          <cell r="HK37">
            <v>0</v>
          </cell>
          <cell r="HL37">
            <v>0</v>
          </cell>
          <cell r="HM37">
            <v>0</v>
          </cell>
          <cell r="HN37">
            <v>0</v>
          </cell>
          <cell r="HO37">
            <v>0</v>
          </cell>
          <cell r="HP37">
            <v>0</v>
          </cell>
          <cell r="HQ37">
            <v>0</v>
          </cell>
          <cell r="HR37">
            <v>0</v>
          </cell>
          <cell r="HS37">
            <v>0</v>
          </cell>
          <cell r="HT37">
            <v>0</v>
          </cell>
          <cell r="HU37">
            <v>0</v>
          </cell>
          <cell r="HV37">
            <v>0</v>
          </cell>
          <cell r="HW37">
            <v>0</v>
          </cell>
          <cell r="HX37">
            <v>0</v>
          </cell>
          <cell r="HY37">
            <v>0</v>
          </cell>
          <cell r="HZ37">
            <v>0</v>
          </cell>
          <cell r="IA37">
            <v>0</v>
          </cell>
          <cell r="IB37">
            <v>0</v>
          </cell>
          <cell r="IC37">
            <v>0</v>
          </cell>
          <cell r="ID37">
            <v>0</v>
          </cell>
          <cell r="IE37">
            <v>0</v>
          </cell>
          <cell r="IF37">
            <v>0</v>
          </cell>
          <cell r="IG37">
            <v>0</v>
          </cell>
          <cell r="IH37">
            <v>0</v>
          </cell>
          <cell r="II37">
            <v>0</v>
          </cell>
          <cell r="IJ37">
            <v>0</v>
          </cell>
          <cell r="IK37">
            <v>0</v>
          </cell>
          <cell r="IL37">
            <v>0</v>
          </cell>
          <cell r="IM37">
            <v>0</v>
          </cell>
          <cell r="IN37">
            <v>0</v>
          </cell>
          <cell r="IO37">
            <v>0</v>
          </cell>
          <cell r="IP37">
            <v>0</v>
          </cell>
          <cell r="IQ37">
            <v>0</v>
          </cell>
          <cell r="IR37">
            <v>0</v>
          </cell>
          <cell r="IS37">
            <v>0</v>
          </cell>
          <cell r="IT37">
            <v>0</v>
          </cell>
          <cell r="IU37">
            <v>0</v>
          </cell>
          <cell r="IV37">
            <v>0</v>
          </cell>
          <cell r="IW37">
            <v>0</v>
          </cell>
          <cell r="IX37">
            <v>0</v>
          </cell>
          <cell r="IY37">
            <v>0</v>
          </cell>
          <cell r="IZ37">
            <v>0</v>
          </cell>
          <cell r="JA37">
            <v>0</v>
          </cell>
          <cell r="JB37">
            <v>0</v>
          </cell>
          <cell r="JC37">
            <v>0</v>
          </cell>
          <cell r="JD37">
            <v>0</v>
          </cell>
          <cell r="JE37">
            <v>0</v>
          </cell>
          <cell r="JF37">
            <v>0</v>
          </cell>
          <cell r="JG37">
            <v>0</v>
          </cell>
          <cell r="JH37">
            <v>0</v>
          </cell>
          <cell r="JI37">
            <v>0</v>
          </cell>
          <cell r="JJ37">
            <v>0</v>
          </cell>
          <cell r="JK37">
            <v>0</v>
          </cell>
          <cell r="JL37">
            <v>0</v>
          </cell>
          <cell r="JM37">
            <v>0</v>
          </cell>
          <cell r="JN37">
            <v>0</v>
          </cell>
          <cell r="JO37">
            <v>0</v>
          </cell>
          <cell r="JP37">
            <v>0</v>
          </cell>
          <cell r="JQ37">
            <v>0</v>
          </cell>
          <cell r="JR37">
            <v>0</v>
          </cell>
          <cell r="JS37">
            <v>0</v>
          </cell>
          <cell r="JT37">
            <v>0</v>
          </cell>
          <cell r="JU37">
            <v>0</v>
          </cell>
          <cell r="JV37">
            <v>0</v>
          </cell>
          <cell r="JW37">
            <v>0</v>
          </cell>
          <cell r="JX37">
            <v>0</v>
          </cell>
          <cell r="JY37">
            <v>0</v>
          </cell>
          <cell r="JZ37">
            <v>0</v>
          </cell>
          <cell r="KA37">
            <v>0</v>
          </cell>
          <cell r="KB37">
            <v>0</v>
          </cell>
          <cell r="KC37">
            <v>0</v>
          </cell>
          <cell r="KD37">
            <v>0</v>
          </cell>
          <cell r="KE37">
            <v>0</v>
          </cell>
          <cell r="KF37">
            <v>0</v>
          </cell>
          <cell r="KG37">
            <v>0</v>
          </cell>
          <cell r="KH37">
            <v>0</v>
          </cell>
          <cell r="KI37">
            <v>0</v>
          </cell>
          <cell r="KJ37">
            <v>0</v>
          </cell>
          <cell r="KK37">
            <v>0</v>
          </cell>
          <cell r="KL37">
            <v>0</v>
          </cell>
          <cell r="KM37">
            <v>0</v>
          </cell>
          <cell r="KN37">
            <v>0</v>
          </cell>
          <cell r="KO37">
            <v>0</v>
          </cell>
          <cell r="KP37">
            <v>0</v>
          </cell>
          <cell r="KQ37">
            <v>0</v>
          </cell>
          <cell r="KR37">
            <v>0</v>
          </cell>
          <cell r="KS37">
            <v>0</v>
          </cell>
          <cell r="KT37">
            <v>0</v>
          </cell>
          <cell r="KU37">
            <v>0</v>
          </cell>
          <cell r="KV37">
            <v>0</v>
          </cell>
          <cell r="KW37">
            <v>0</v>
          </cell>
          <cell r="KX37">
            <v>0</v>
          </cell>
          <cell r="KY37">
            <v>0</v>
          </cell>
          <cell r="KZ37">
            <v>0</v>
          </cell>
          <cell r="LA37">
            <v>0</v>
          </cell>
          <cell r="LB37">
            <v>0</v>
          </cell>
          <cell r="LC37">
            <v>0</v>
          </cell>
          <cell r="LD37">
            <v>0</v>
          </cell>
          <cell r="LE37">
            <v>0</v>
          </cell>
          <cell r="LF37">
            <v>0</v>
          </cell>
          <cell r="LG37">
            <v>0</v>
          </cell>
          <cell r="LH37">
            <v>0</v>
          </cell>
          <cell r="LI37">
            <v>0</v>
          </cell>
          <cell r="LJ37">
            <v>0</v>
          </cell>
          <cell r="LK37">
            <v>0</v>
          </cell>
          <cell r="LL37">
            <v>0</v>
          </cell>
          <cell r="LM37">
            <v>0</v>
          </cell>
          <cell r="LN37">
            <v>0</v>
          </cell>
          <cell r="LO37">
            <v>0</v>
          </cell>
          <cell r="LP37">
            <v>0</v>
          </cell>
          <cell r="LQ37">
            <v>0</v>
          </cell>
          <cell r="LR37">
            <v>0</v>
          </cell>
          <cell r="LS37">
            <v>0</v>
          </cell>
          <cell r="LT37">
            <v>0</v>
          </cell>
          <cell r="LU37">
            <v>0</v>
          </cell>
          <cell r="LV37">
            <v>0</v>
          </cell>
          <cell r="LW37">
            <v>0</v>
          </cell>
          <cell r="LX37">
            <v>0</v>
          </cell>
          <cell r="LY37">
            <v>0</v>
          </cell>
          <cell r="LZ37">
            <v>0</v>
          </cell>
          <cell r="MA37">
            <v>0</v>
          </cell>
          <cell r="MB37">
            <v>0</v>
          </cell>
          <cell r="MC37">
            <v>0</v>
          </cell>
          <cell r="MD37">
            <v>0</v>
          </cell>
          <cell r="ME37">
            <v>0</v>
          </cell>
          <cell r="MF37">
            <v>0</v>
          </cell>
          <cell r="MG37">
            <v>0</v>
          </cell>
          <cell r="MH37">
            <v>0</v>
          </cell>
          <cell r="MI37">
            <v>0</v>
          </cell>
          <cell r="MJ37">
            <v>0</v>
          </cell>
          <cell r="MK37">
            <v>0</v>
          </cell>
          <cell r="ML37">
            <v>0</v>
          </cell>
          <cell r="MM37">
            <v>0</v>
          </cell>
          <cell r="MN37">
            <v>0</v>
          </cell>
          <cell r="MO37">
            <v>0</v>
          </cell>
          <cell r="MP37">
            <v>0</v>
          </cell>
          <cell r="MQ37">
            <v>0</v>
          </cell>
          <cell r="MR37">
            <v>0</v>
          </cell>
          <cell r="MS37">
            <v>0</v>
          </cell>
          <cell r="MT37">
            <v>0</v>
          </cell>
          <cell r="MU37">
            <v>0</v>
          </cell>
          <cell r="MV37">
            <v>0</v>
          </cell>
          <cell r="MW37">
            <v>0</v>
          </cell>
          <cell r="MX37">
            <v>0</v>
          </cell>
          <cell r="MY37">
            <v>0</v>
          </cell>
          <cell r="MZ37">
            <v>0</v>
          </cell>
          <cell r="NA37">
            <v>0</v>
          </cell>
          <cell r="NB37">
            <v>0</v>
          </cell>
          <cell r="NC37">
            <v>0</v>
          </cell>
          <cell r="ND37">
            <v>0</v>
          </cell>
          <cell r="NE37">
            <v>0</v>
          </cell>
          <cell r="NF37">
            <v>0</v>
          </cell>
          <cell r="NG37">
            <v>0</v>
          </cell>
          <cell r="NH37">
            <v>0</v>
          </cell>
        </row>
        <row r="38">
          <cell r="G38">
            <v>541.29999999999995</v>
          </cell>
          <cell r="H38">
            <v>541.29999999999995</v>
          </cell>
          <cell r="I38">
            <v>541.29999999999995</v>
          </cell>
          <cell r="J38">
            <v>541.29999999999995</v>
          </cell>
          <cell r="K38">
            <v>541.29999999999995</v>
          </cell>
          <cell r="L38">
            <v>541.29999999999995</v>
          </cell>
          <cell r="M38">
            <v>541.29999999999995</v>
          </cell>
          <cell r="N38">
            <v>541.29999999999995</v>
          </cell>
          <cell r="O38">
            <v>541.29999999999995</v>
          </cell>
          <cell r="P38">
            <v>541.29999999999995</v>
          </cell>
          <cell r="Q38">
            <v>541.29999999999995</v>
          </cell>
          <cell r="R38">
            <v>541.29999999999995</v>
          </cell>
          <cell r="S38">
            <v>541.29999999999995</v>
          </cell>
          <cell r="T38">
            <v>541.29999999999995</v>
          </cell>
          <cell r="U38">
            <v>541.29999999999995</v>
          </cell>
          <cell r="V38">
            <v>541.29999999999995</v>
          </cell>
          <cell r="W38">
            <v>541.29999999999995</v>
          </cell>
          <cell r="X38">
            <v>541.29999999999995</v>
          </cell>
          <cell r="Y38">
            <v>541.29999999999995</v>
          </cell>
          <cell r="Z38">
            <v>541.29999999999995</v>
          </cell>
          <cell r="AA38">
            <v>541.29999999999995</v>
          </cell>
          <cell r="AB38">
            <v>541.29999999999995</v>
          </cell>
          <cell r="AC38">
            <v>541.29999999999995</v>
          </cell>
          <cell r="AD38">
            <v>541.29999999999995</v>
          </cell>
          <cell r="AE38">
            <v>541.29999999999995</v>
          </cell>
          <cell r="AF38">
            <v>541.29999999999995</v>
          </cell>
          <cell r="AG38">
            <v>541.29999999999995</v>
          </cell>
          <cell r="AH38">
            <v>541.29999999999995</v>
          </cell>
          <cell r="AI38">
            <v>541.29999999999995</v>
          </cell>
          <cell r="AJ38">
            <v>541.29999999999995</v>
          </cell>
          <cell r="AK38">
            <v>541.29999999999995</v>
          </cell>
          <cell r="AL38">
            <v>541.29999999999995</v>
          </cell>
          <cell r="AM38">
            <v>541.29999999999995</v>
          </cell>
          <cell r="AN38">
            <v>541.29999999999995</v>
          </cell>
          <cell r="AO38">
            <v>541.29999999999995</v>
          </cell>
          <cell r="AP38">
            <v>541.29999999999995</v>
          </cell>
          <cell r="AQ38">
            <v>541.29999999999995</v>
          </cell>
          <cell r="AR38">
            <v>541.29999999999995</v>
          </cell>
          <cell r="AS38">
            <v>541.29999999999995</v>
          </cell>
          <cell r="AT38">
            <v>541.29999999999995</v>
          </cell>
          <cell r="AU38">
            <v>541.29999999999995</v>
          </cell>
          <cell r="AV38">
            <v>541.29999999999995</v>
          </cell>
          <cell r="AW38">
            <v>541.29999999999995</v>
          </cell>
          <cell r="AX38">
            <v>541.29999999999995</v>
          </cell>
          <cell r="AY38">
            <v>541.29999999999995</v>
          </cell>
          <cell r="AZ38">
            <v>200</v>
          </cell>
          <cell r="BA38">
            <v>200</v>
          </cell>
          <cell r="BB38">
            <v>200</v>
          </cell>
          <cell r="BC38">
            <v>200</v>
          </cell>
          <cell r="BD38">
            <v>200</v>
          </cell>
          <cell r="BE38">
            <v>200</v>
          </cell>
          <cell r="BF38">
            <v>200</v>
          </cell>
          <cell r="BG38">
            <v>200</v>
          </cell>
          <cell r="BH38">
            <v>200</v>
          </cell>
          <cell r="BI38">
            <v>200</v>
          </cell>
          <cell r="BJ38">
            <v>200</v>
          </cell>
          <cell r="BK38">
            <v>200</v>
          </cell>
          <cell r="BL38">
            <v>200</v>
          </cell>
          <cell r="BM38">
            <v>200</v>
          </cell>
          <cell r="BN38">
            <v>200</v>
          </cell>
          <cell r="BO38">
            <v>200</v>
          </cell>
          <cell r="BP38">
            <v>200</v>
          </cell>
          <cell r="BQ38">
            <v>200</v>
          </cell>
          <cell r="BR38">
            <v>200</v>
          </cell>
          <cell r="BS38">
            <v>200</v>
          </cell>
          <cell r="BT38">
            <v>200</v>
          </cell>
          <cell r="BU38">
            <v>200</v>
          </cell>
          <cell r="BV38">
            <v>200</v>
          </cell>
          <cell r="BW38">
            <v>200</v>
          </cell>
          <cell r="BX38">
            <v>200</v>
          </cell>
          <cell r="BY38">
            <v>200</v>
          </cell>
          <cell r="BZ38">
            <v>200</v>
          </cell>
          <cell r="CA38">
            <v>200</v>
          </cell>
          <cell r="CB38">
            <v>200</v>
          </cell>
          <cell r="CC38">
            <v>200</v>
          </cell>
          <cell r="CD38">
            <v>200</v>
          </cell>
          <cell r="CE38">
            <v>200</v>
          </cell>
          <cell r="CF38">
            <v>200</v>
          </cell>
          <cell r="CG38">
            <v>200</v>
          </cell>
          <cell r="CH38">
            <v>200</v>
          </cell>
          <cell r="CI38">
            <v>200</v>
          </cell>
          <cell r="CJ38">
            <v>200</v>
          </cell>
          <cell r="CK38">
            <v>200</v>
          </cell>
          <cell r="CL38">
            <v>200</v>
          </cell>
          <cell r="CM38">
            <v>200</v>
          </cell>
          <cell r="CN38">
            <v>200</v>
          </cell>
          <cell r="CO38">
            <v>200</v>
          </cell>
          <cell r="CP38">
            <v>200</v>
          </cell>
          <cell r="CQ38">
            <v>200</v>
          </cell>
          <cell r="CR38">
            <v>200</v>
          </cell>
          <cell r="CS38">
            <v>200</v>
          </cell>
          <cell r="CT38">
            <v>200</v>
          </cell>
          <cell r="CU38">
            <v>200</v>
          </cell>
          <cell r="CV38">
            <v>200</v>
          </cell>
          <cell r="CW38">
            <v>200</v>
          </cell>
          <cell r="CX38">
            <v>200</v>
          </cell>
          <cell r="CY38">
            <v>200</v>
          </cell>
          <cell r="CZ38">
            <v>200</v>
          </cell>
          <cell r="DA38">
            <v>200</v>
          </cell>
          <cell r="DB38">
            <v>200</v>
          </cell>
          <cell r="DC38">
            <v>200</v>
          </cell>
          <cell r="DD38">
            <v>200</v>
          </cell>
          <cell r="DE38">
            <v>200</v>
          </cell>
          <cell r="DF38">
            <v>200</v>
          </cell>
          <cell r="DG38">
            <v>200</v>
          </cell>
          <cell r="DH38">
            <v>200</v>
          </cell>
          <cell r="DI38">
            <v>200</v>
          </cell>
          <cell r="DJ38">
            <v>200</v>
          </cell>
          <cell r="DK38">
            <v>200</v>
          </cell>
          <cell r="DL38">
            <v>200</v>
          </cell>
          <cell r="DM38">
            <v>200</v>
          </cell>
          <cell r="DN38">
            <v>200</v>
          </cell>
          <cell r="DO38">
            <v>200</v>
          </cell>
          <cell r="DP38">
            <v>200</v>
          </cell>
          <cell r="DQ38">
            <v>200</v>
          </cell>
          <cell r="DR38">
            <v>200</v>
          </cell>
          <cell r="DS38">
            <v>200</v>
          </cell>
          <cell r="DT38">
            <v>200</v>
          </cell>
          <cell r="DU38">
            <v>200</v>
          </cell>
          <cell r="DV38">
            <v>200</v>
          </cell>
          <cell r="DW38">
            <v>200</v>
          </cell>
          <cell r="DX38">
            <v>200</v>
          </cell>
          <cell r="DY38">
            <v>200</v>
          </cell>
          <cell r="DZ38">
            <v>200</v>
          </cell>
          <cell r="EA38">
            <v>200</v>
          </cell>
          <cell r="EB38">
            <v>200</v>
          </cell>
          <cell r="EC38">
            <v>200</v>
          </cell>
          <cell r="ED38">
            <v>200</v>
          </cell>
          <cell r="EE38">
            <v>200</v>
          </cell>
          <cell r="EF38">
            <v>200</v>
          </cell>
          <cell r="EG38">
            <v>200</v>
          </cell>
          <cell r="EH38">
            <v>200</v>
          </cell>
          <cell r="EI38">
            <v>200</v>
          </cell>
          <cell r="EJ38">
            <v>200</v>
          </cell>
          <cell r="EK38">
            <v>200</v>
          </cell>
          <cell r="EL38">
            <v>200</v>
          </cell>
          <cell r="EM38">
            <v>200</v>
          </cell>
          <cell r="EN38">
            <v>200</v>
          </cell>
          <cell r="EO38">
            <v>200</v>
          </cell>
          <cell r="EP38">
            <v>200</v>
          </cell>
          <cell r="EQ38">
            <v>200</v>
          </cell>
          <cell r="ER38">
            <v>200</v>
          </cell>
          <cell r="ES38">
            <v>200</v>
          </cell>
          <cell r="ET38">
            <v>200</v>
          </cell>
          <cell r="EU38">
            <v>200</v>
          </cell>
          <cell r="EV38">
            <v>200</v>
          </cell>
          <cell r="EW38">
            <v>200</v>
          </cell>
          <cell r="EX38">
            <v>200</v>
          </cell>
          <cell r="EY38">
            <v>200</v>
          </cell>
          <cell r="EZ38">
            <v>200</v>
          </cell>
          <cell r="FA38">
            <v>200</v>
          </cell>
          <cell r="FB38">
            <v>200</v>
          </cell>
          <cell r="FC38">
            <v>200</v>
          </cell>
          <cell r="FD38">
            <v>200</v>
          </cell>
          <cell r="FE38">
            <v>200</v>
          </cell>
          <cell r="FF38">
            <v>200</v>
          </cell>
          <cell r="FG38">
            <v>200</v>
          </cell>
          <cell r="FH38">
            <v>200</v>
          </cell>
          <cell r="FI38">
            <v>200</v>
          </cell>
          <cell r="FJ38">
            <v>200</v>
          </cell>
          <cell r="FK38">
            <v>200</v>
          </cell>
          <cell r="FL38">
            <v>200</v>
          </cell>
          <cell r="FM38">
            <v>200</v>
          </cell>
          <cell r="FN38">
            <v>200</v>
          </cell>
          <cell r="FO38">
            <v>200</v>
          </cell>
          <cell r="FP38">
            <v>200</v>
          </cell>
          <cell r="FQ38">
            <v>200</v>
          </cell>
          <cell r="FR38">
            <v>200</v>
          </cell>
          <cell r="FS38">
            <v>200</v>
          </cell>
          <cell r="FT38">
            <v>200</v>
          </cell>
          <cell r="FU38">
            <v>200</v>
          </cell>
          <cell r="FV38">
            <v>200</v>
          </cell>
          <cell r="FW38">
            <v>200</v>
          </cell>
          <cell r="FX38">
            <v>200</v>
          </cell>
          <cell r="FY38">
            <v>200</v>
          </cell>
          <cell r="FZ38">
            <v>200</v>
          </cell>
          <cell r="GA38">
            <v>200</v>
          </cell>
          <cell r="GB38">
            <v>200</v>
          </cell>
          <cell r="GC38">
            <v>200</v>
          </cell>
          <cell r="GD38">
            <v>200</v>
          </cell>
          <cell r="GE38">
            <v>200</v>
          </cell>
          <cell r="GF38">
            <v>200</v>
          </cell>
          <cell r="GG38">
            <v>200</v>
          </cell>
          <cell r="GH38">
            <v>200</v>
          </cell>
          <cell r="GI38">
            <v>200</v>
          </cell>
          <cell r="GJ38">
            <v>200</v>
          </cell>
          <cell r="GK38">
            <v>200</v>
          </cell>
          <cell r="GL38">
            <v>200</v>
          </cell>
          <cell r="GM38">
            <v>200</v>
          </cell>
          <cell r="GN38">
            <v>200</v>
          </cell>
          <cell r="GO38">
            <v>200</v>
          </cell>
          <cell r="GP38">
            <v>200</v>
          </cell>
          <cell r="GQ38">
            <v>200</v>
          </cell>
          <cell r="GR38">
            <v>200</v>
          </cell>
          <cell r="GS38">
            <v>200</v>
          </cell>
          <cell r="GT38">
            <v>200</v>
          </cell>
          <cell r="GU38">
            <v>200</v>
          </cell>
          <cell r="GV38">
            <v>200</v>
          </cell>
          <cell r="GW38">
            <v>200</v>
          </cell>
          <cell r="GX38">
            <v>200</v>
          </cell>
          <cell r="GY38">
            <v>200</v>
          </cell>
          <cell r="GZ38">
            <v>200</v>
          </cell>
          <cell r="HA38">
            <v>200</v>
          </cell>
          <cell r="HB38">
            <v>200</v>
          </cell>
          <cell r="HC38">
            <v>200</v>
          </cell>
          <cell r="HD38">
            <v>200</v>
          </cell>
          <cell r="HE38">
            <v>200</v>
          </cell>
          <cell r="HF38">
            <v>200</v>
          </cell>
          <cell r="HG38">
            <v>200</v>
          </cell>
          <cell r="HH38">
            <v>200</v>
          </cell>
          <cell r="HI38">
            <v>200</v>
          </cell>
          <cell r="HJ38">
            <v>200</v>
          </cell>
          <cell r="HK38">
            <v>200</v>
          </cell>
          <cell r="HL38">
            <v>200</v>
          </cell>
          <cell r="HM38">
            <v>200</v>
          </cell>
          <cell r="HN38">
            <v>200</v>
          </cell>
          <cell r="HO38">
            <v>200</v>
          </cell>
          <cell r="HP38">
            <v>200</v>
          </cell>
          <cell r="HQ38">
            <v>200</v>
          </cell>
          <cell r="HR38">
            <v>200</v>
          </cell>
          <cell r="HS38">
            <v>200</v>
          </cell>
          <cell r="HT38">
            <v>200</v>
          </cell>
          <cell r="HU38">
            <v>200</v>
          </cell>
          <cell r="HV38">
            <v>200</v>
          </cell>
          <cell r="HW38">
            <v>200</v>
          </cell>
          <cell r="HX38">
            <v>200</v>
          </cell>
          <cell r="HY38">
            <v>200</v>
          </cell>
          <cell r="HZ38">
            <v>200</v>
          </cell>
          <cell r="IA38">
            <v>200</v>
          </cell>
          <cell r="IB38">
            <v>200</v>
          </cell>
          <cell r="IC38">
            <v>200</v>
          </cell>
          <cell r="ID38">
            <v>200</v>
          </cell>
          <cell r="IE38">
            <v>200</v>
          </cell>
          <cell r="IF38">
            <v>200</v>
          </cell>
          <cell r="IG38">
            <v>200</v>
          </cell>
          <cell r="IH38">
            <v>200</v>
          </cell>
          <cell r="II38">
            <v>200</v>
          </cell>
          <cell r="IJ38">
            <v>200</v>
          </cell>
          <cell r="IK38">
            <v>200</v>
          </cell>
          <cell r="IL38">
            <v>200</v>
          </cell>
          <cell r="IM38">
            <v>200</v>
          </cell>
          <cell r="IN38">
            <v>200</v>
          </cell>
          <cell r="IO38">
            <v>200</v>
          </cell>
          <cell r="IP38">
            <v>200</v>
          </cell>
          <cell r="IQ38">
            <v>200</v>
          </cell>
          <cell r="IR38">
            <v>200</v>
          </cell>
          <cell r="IS38">
            <v>200</v>
          </cell>
          <cell r="IT38">
            <v>200</v>
          </cell>
          <cell r="IU38">
            <v>200</v>
          </cell>
          <cell r="IV38">
            <v>200</v>
          </cell>
          <cell r="IW38">
            <v>200</v>
          </cell>
          <cell r="IX38">
            <v>200</v>
          </cell>
          <cell r="IY38">
            <v>200</v>
          </cell>
          <cell r="IZ38">
            <v>200</v>
          </cell>
          <cell r="JA38">
            <v>200</v>
          </cell>
          <cell r="JB38">
            <v>200</v>
          </cell>
          <cell r="JC38">
            <v>200</v>
          </cell>
          <cell r="JD38">
            <v>200</v>
          </cell>
          <cell r="JE38">
            <v>200</v>
          </cell>
          <cell r="JF38">
            <v>200</v>
          </cell>
          <cell r="JG38">
            <v>200</v>
          </cell>
          <cell r="JH38">
            <v>200</v>
          </cell>
          <cell r="JI38">
            <v>200</v>
          </cell>
          <cell r="JJ38">
            <v>200</v>
          </cell>
          <cell r="JK38">
            <v>200</v>
          </cell>
          <cell r="JL38">
            <v>200</v>
          </cell>
          <cell r="JM38">
            <v>200</v>
          </cell>
          <cell r="JN38">
            <v>200</v>
          </cell>
          <cell r="JO38">
            <v>200</v>
          </cell>
          <cell r="JP38">
            <v>200</v>
          </cell>
          <cell r="JQ38">
            <v>200</v>
          </cell>
          <cell r="JR38">
            <v>200</v>
          </cell>
          <cell r="JS38">
            <v>200</v>
          </cell>
          <cell r="JT38">
            <v>200</v>
          </cell>
          <cell r="JU38">
            <v>200</v>
          </cell>
          <cell r="JV38">
            <v>200</v>
          </cell>
          <cell r="JW38">
            <v>200</v>
          </cell>
          <cell r="JX38">
            <v>200</v>
          </cell>
          <cell r="JY38">
            <v>200</v>
          </cell>
          <cell r="JZ38">
            <v>200</v>
          </cell>
          <cell r="KA38">
            <v>200</v>
          </cell>
          <cell r="KB38">
            <v>200</v>
          </cell>
          <cell r="KC38">
            <v>200</v>
          </cell>
          <cell r="KD38">
            <v>200</v>
          </cell>
          <cell r="KE38">
            <v>200</v>
          </cell>
          <cell r="KF38">
            <v>200</v>
          </cell>
          <cell r="KG38">
            <v>200</v>
          </cell>
          <cell r="KH38">
            <v>200</v>
          </cell>
          <cell r="KI38">
            <v>200</v>
          </cell>
          <cell r="KJ38">
            <v>200</v>
          </cell>
          <cell r="KK38">
            <v>200</v>
          </cell>
          <cell r="KL38">
            <v>200</v>
          </cell>
          <cell r="KM38">
            <v>200</v>
          </cell>
          <cell r="KN38">
            <v>200</v>
          </cell>
          <cell r="KO38">
            <v>200</v>
          </cell>
          <cell r="KP38">
            <v>200</v>
          </cell>
          <cell r="KQ38">
            <v>200</v>
          </cell>
          <cell r="KR38">
            <v>200</v>
          </cell>
          <cell r="KS38">
            <v>200</v>
          </cell>
          <cell r="KT38">
            <v>200</v>
          </cell>
          <cell r="KU38">
            <v>200</v>
          </cell>
          <cell r="KV38">
            <v>200</v>
          </cell>
          <cell r="KW38">
            <v>200</v>
          </cell>
          <cell r="KX38">
            <v>200</v>
          </cell>
          <cell r="KY38">
            <v>200</v>
          </cell>
          <cell r="KZ38">
            <v>200</v>
          </cell>
          <cell r="LA38">
            <v>200</v>
          </cell>
          <cell r="LB38">
            <v>200</v>
          </cell>
          <cell r="LC38">
            <v>200</v>
          </cell>
          <cell r="LD38">
            <v>200</v>
          </cell>
          <cell r="LE38">
            <v>200</v>
          </cell>
          <cell r="LF38">
            <v>200</v>
          </cell>
          <cell r="LG38">
            <v>200</v>
          </cell>
          <cell r="LH38">
            <v>200</v>
          </cell>
          <cell r="LI38">
            <v>200</v>
          </cell>
          <cell r="LJ38">
            <v>200</v>
          </cell>
          <cell r="LK38">
            <v>200</v>
          </cell>
          <cell r="LL38">
            <v>200</v>
          </cell>
          <cell r="LM38">
            <v>200</v>
          </cell>
          <cell r="LN38">
            <v>200</v>
          </cell>
          <cell r="LO38">
            <v>200</v>
          </cell>
          <cell r="LP38">
            <v>200</v>
          </cell>
          <cell r="LQ38">
            <v>200</v>
          </cell>
          <cell r="LR38">
            <v>200</v>
          </cell>
          <cell r="LS38">
            <v>200</v>
          </cell>
          <cell r="LT38">
            <v>200</v>
          </cell>
          <cell r="LU38">
            <v>200</v>
          </cell>
          <cell r="LV38">
            <v>200</v>
          </cell>
          <cell r="LW38">
            <v>200</v>
          </cell>
          <cell r="LX38">
            <v>200</v>
          </cell>
          <cell r="LY38">
            <v>200</v>
          </cell>
          <cell r="LZ38">
            <v>200</v>
          </cell>
          <cell r="MA38">
            <v>200</v>
          </cell>
          <cell r="MB38">
            <v>200</v>
          </cell>
          <cell r="MC38">
            <v>200</v>
          </cell>
          <cell r="MD38">
            <v>200</v>
          </cell>
          <cell r="ME38">
            <v>200</v>
          </cell>
          <cell r="MF38">
            <v>200</v>
          </cell>
          <cell r="MG38">
            <v>200</v>
          </cell>
          <cell r="MH38">
            <v>200</v>
          </cell>
          <cell r="MI38">
            <v>200</v>
          </cell>
          <cell r="MJ38">
            <v>200</v>
          </cell>
          <cell r="MK38">
            <v>200</v>
          </cell>
          <cell r="ML38">
            <v>200</v>
          </cell>
          <cell r="MM38">
            <v>200</v>
          </cell>
          <cell r="MN38">
            <v>200</v>
          </cell>
          <cell r="MO38">
            <v>200</v>
          </cell>
          <cell r="MP38">
            <v>200</v>
          </cell>
          <cell r="MQ38">
            <v>200</v>
          </cell>
          <cell r="MR38">
            <v>200</v>
          </cell>
          <cell r="MS38">
            <v>200</v>
          </cell>
          <cell r="MT38">
            <v>200</v>
          </cell>
          <cell r="MU38">
            <v>200</v>
          </cell>
          <cell r="MV38">
            <v>200</v>
          </cell>
          <cell r="MW38">
            <v>200</v>
          </cell>
          <cell r="MX38">
            <v>200</v>
          </cell>
          <cell r="MY38">
            <v>200</v>
          </cell>
          <cell r="MZ38">
            <v>200</v>
          </cell>
          <cell r="NA38">
            <v>200</v>
          </cell>
          <cell r="NB38">
            <v>200</v>
          </cell>
          <cell r="NC38">
            <v>200</v>
          </cell>
          <cell r="ND38">
            <v>200</v>
          </cell>
          <cell r="NE38">
            <v>200</v>
          </cell>
          <cell r="NF38">
            <v>200</v>
          </cell>
          <cell r="NG38">
            <v>200</v>
          </cell>
          <cell r="NH38">
            <v>200</v>
          </cell>
        </row>
        <row r="39"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  <cell r="DU39">
            <v>0</v>
          </cell>
          <cell r="DV39">
            <v>0</v>
          </cell>
          <cell r="DW39">
            <v>0</v>
          </cell>
          <cell r="DX39">
            <v>0</v>
          </cell>
          <cell r="DY39">
            <v>0</v>
          </cell>
          <cell r="DZ39">
            <v>0</v>
          </cell>
          <cell r="EA39">
            <v>0</v>
          </cell>
          <cell r="EB39">
            <v>0</v>
          </cell>
          <cell r="EC39">
            <v>0</v>
          </cell>
          <cell r="ED39">
            <v>0</v>
          </cell>
          <cell r="EE39">
            <v>0</v>
          </cell>
          <cell r="EF39">
            <v>0</v>
          </cell>
          <cell r="EG39">
            <v>0</v>
          </cell>
          <cell r="EH39">
            <v>0</v>
          </cell>
          <cell r="EI39">
            <v>0</v>
          </cell>
          <cell r="EJ39">
            <v>0</v>
          </cell>
          <cell r="EK39">
            <v>0</v>
          </cell>
          <cell r="EL39">
            <v>0</v>
          </cell>
          <cell r="EM39">
            <v>0</v>
          </cell>
          <cell r="EN39">
            <v>0</v>
          </cell>
          <cell r="EO39">
            <v>0</v>
          </cell>
          <cell r="EP39">
            <v>0</v>
          </cell>
          <cell r="EQ39">
            <v>0</v>
          </cell>
          <cell r="ER39">
            <v>0</v>
          </cell>
          <cell r="ES39">
            <v>0</v>
          </cell>
          <cell r="ET39">
            <v>0</v>
          </cell>
          <cell r="EU39">
            <v>0</v>
          </cell>
          <cell r="EV39">
            <v>0</v>
          </cell>
          <cell r="EW39">
            <v>0</v>
          </cell>
          <cell r="EX39">
            <v>0</v>
          </cell>
          <cell r="EY39">
            <v>0</v>
          </cell>
          <cell r="EZ39">
            <v>0</v>
          </cell>
          <cell r="FA39">
            <v>0</v>
          </cell>
          <cell r="FB39">
            <v>0</v>
          </cell>
          <cell r="FC39">
            <v>0</v>
          </cell>
          <cell r="FD39">
            <v>0</v>
          </cell>
          <cell r="FE39">
            <v>0</v>
          </cell>
          <cell r="FF39">
            <v>0</v>
          </cell>
          <cell r="FG39">
            <v>0</v>
          </cell>
          <cell r="FH39">
            <v>0</v>
          </cell>
          <cell r="FI39">
            <v>0</v>
          </cell>
          <cell r="FJ39">
            <v>0</v>
          </cell>
          <cell r="FK39">
            <v>0</v>
          </cell>
          <cell r="FL39">
            <v>0</v>
          </cell>
          <cell r="FM39">
            <v>0</v>
          </cell>
          <cell r="FN39">
            <v>0</v>
          </cell>
          <cell r="FO39">
            <v>0</v>
          </cell>
          <cell r="FP39">
            <v>0</v>
          </cell>
          <cell r="FQ39">
            <v>0</v>
          </cell>
          <cell r="FR39">
            <v>0</v>
          </cell>
          <cell r="FS39">
            <v>0</v>
          </cell>
          <cell r="FT39">
            <v>0</v>
          </cell>
          <cell r="FU39">
            <v>0</v>
          </cell>
          <cell r="FV39">
            <v>0</v>
          </cell>
          <cell r="FW39">
            <v>0</v>
          </cell>
          <cell r="FX39">
            <v>0</v>
          </cell>
          <cell r="FY39">
            <v>0</v>
          </cell>
          <cell r="FZ39">
            <v>0</v>
          </cell>
          <cell r="GA39">
            <v>0</v>
          </cell>
          <cell r="GB39">
            <v>0</v>
          </cell>
          <cell r="GC39">
            <v>0</v>
          </cell>
          <cell r="GD39">
            <v>0</v>
          </cell>
          <cell r="GE39">
            <v>0</v>
          </cell>
          <cell r="GF39">
            <v>0</v>
          </cell>
          <cell r="GG39">
            <v>0</v>
          </cell>
          <cell r="GH39">
            <v>0</v>
          </cell>
          <cell r="GI39">
            <v>0</v>
          </cell>
          <cell r="GJ39">
            <v>0</v>
          </cell>
          <cell r="GK39">
            <v>0</v>
          </cell>
          <cell r="GL39">
            <v>0</v>
          </cell>
          <cell r="GM39">
            <v>0</v>
          </cell>
          <cell r="GN39">
            <v>0</v>
          </cell>
          <cell r="GO39">
            <v>0</v>
          </cell>
          <cell r="GP39">
            <v>0</v>
          </cell>
          <cell r="GQ39">
            <v>0</v>
          </cell>
          <cell r="GR39">
            <v>0</v>
          </cell>
          <cell r="GS39">
            <v>0</v>
          </cell>
          <cell r="GT39">
            <v>0</v>
          </cell>
          <cell r="GU39">
            <v>0</v>
          </cell>
          <cell r="GV39">
            <v>0</v>
          </cell>
          <cell r="GW39">
            <v>0</v>
          </cell>
          <cell r="GX39">
            <v>0</v>
          </cell>
          <cell r="GY39">
            <v>0</v>
          </cell>
          <cell r="GZ39">
            <v>0</v>
          </cell>
          <cell r="HA39">
            <v>0</v>
          </cell>
          <cell r="HB39">
            <v>0</v>
          </cell>
          <cell r="HC39">
            <v>0</v>
          </cell>
          <cell r="HD39">
            <v>0</v>
          </cell>
          <cell r="HE39">
            <v>0</v>
          </cell>
          <cell r="HF39">
            <v>0</v>
          </cell>
          <cell r="HG39">
            <v>0</v>
          </cell>
          <cell r="HH39">
            <v>0</v>
          </cell>
          <cell r="HI39">
            <v>0</v>
          </cell>
          <cell r="HJ39">
            <v>0</v>
          </cell>
          <cell r="HK39">
            <v>0</v>
          </cell>
          <cell r="HL39">
            <v>0</v>
          </cell>
          <cell r="HM39">
            <v>0</v>
          </cell>
          <cell r="HN39">
            <v>0</v>
          </cell>
          <cell r="HO39">
            <v>0</v>
          </cell>
          <cell r="HP39">
            <v>0</v>
          </cell>
          <cell r="HQ39">
            <v>0</v>
          </cell>
          <cell r="HR39">
            <v>0</v>
          </cell>
          <cell r="HS39">
            <v>0</v>
          </cell>
          <cell r="HT39">
            <v>0</v>
          </cell>
          <cell r="HU39">
            <v>0</v>
          </cell>
          <cell r="HV39">
            <v>0</v>
          </cell>
          <cell r="HW39">
            <v>0</v>
          </cell>
          <cell r="HX39">
            <v>0</v>
          </cell>
          <cell r="HY39">
            <v>0</v>
          </cell>
          <cell r="HZ39">
            <v>0</v>
          </cell>
          <cell r="IA39">
            <v>0</v>
          </cell>
          <cell r="IB39">
            <v>0</v>
          </cell>
          <cell r="IC39">
            <v>0</v>
          </cell>
          <cell r="ID39">
            <v>0</v>
          </cell>
          <cell r="IE39">
            <v>0</v>
          </cell>
          <cell r="IF39">
            <v>0</v>
          </cell>
          <cell r="IG39">
            <v>0</v>
          </cell>
          <cell r="IH39">
            <v>0</v>
          </cell>
          <cell r="II39">
            <v>0</v>
          </cell>
          <cell r="IJ39">
            <v>0</v>
          </cell>
          <cell r="IK39">
            <v>0</v>
          </cell>
          <cell r="IL39">
            <v>0</v>
          </cell>
          <cell r="IM39">
            <v>0</v>
          </cell>
          <cell r="IN39">
            <v>0</v>
          </cell>
          <cell r="IO39">
            <v>0</v>
          </cell>
          <cell r="IP39">
            <v>0</v>
          </cell>
          <cell r="IQ39">
            <v>0</v>
          </cell>
          <cell r="IR39">
            <v>0</v>
          </cell>
          <cell r="IS39">
            <v>0</v>
          </cell>
          <cell r="IT39">
            <v>0</v>
          </cell>
          <cell r="IU39">
            <v>0</v>
          </cell>
          <cell r="IV39">
            <v>0</v>
          </cell>
          <cell r="IW39">
            <v>0</v>
          </cell>
          <cell r="IX39">
            <v>0</v>
          </cell>
          <cell r="IY39">
            <v>0</v>
          </cell>
          <cell r="IZ39">
            <v>0</v>
          </cell>
          <cell r="JA39">
            <v>0</v>
          </cell>
          <cell r="JB39">
            <v>0</v>
          </cell>
          <cell r="JC39">
            <v>0</v>
          </cell>
          <cell r="JD39">
            <v>0</v>
          </cell>
          <cell r="JE39">
            <v>0</v>
          </cell>
          <cell r="JF39">
            <v>0</v>
          </cell>
          <cell r="JG39">
            <v>0</v>
          </cell>
          <cell r="JH39">
            <v>0</v>
          </cell>
          <cell r="JI39">
            <v>0</v>
          </cell>
          <cell r="JJ39">
            <v>0</v>
          </cell>
          <cell r="JK39">
            <v>0</v>
          </cell>
          <cell r="JL39">
            <v>0</v>
          </cell>
          <cell r="JM39">
            <v>0</v>
          </cell>
          <cell r="JN39">
            <v>0</v>
          </cell>
          <cell r="JO39">
            <v>0</v>
          </cell>
          <cell r="JP39">
            <v>0</v>
          </cell>
          <cell r="JQ39">
            <v>0</v>
          </cell>
          <cell r="JR39">
            <v>0</v>
          </cell>
          <cell r="JS39">
            <v>0</v>
          </cell>
          <cell r="JT39">
            <v>0</v>
          </cell>
          <cell r="JU39">
            <v>0</v>
          </cell>
          <cell r="JV39">
            <v>0</v>
          </cell>
          <cell r="JW39">
            <v>0</v>
          </cell>
          <cell r="JX39">
            <v>0</v>
          </cell>
          <cell r="JY39">
            <v>0</v>
          </cell>
          <cell r="JZ39">
            <v>0</v>
          </cell>
          <cell r="KA39">
            <v>0</v>
          </cell>
          <cell r="KB39">
            <v>0</v>
          </cell>
          <cell r="KC39">
            <v>0</v>
          </cell>
          <cell r="KD39">
            <v>0</v>
          </cell>
          <cell r="KE39">
            <v>0</v>
          </cell>
          <cell r="KF39">
            <v>0</v>
          </cell>
          <cell r="KG39">
            <v>0</v>
          </cell>
          <cell r="KH39">
            <v>0</v>
          </cell>
          <cell r="KI39">
            <v>0</v>
          </cell>
          <cell r="KJ39">
            <v>0</v>
          </cell>
          <cell r="KK39">
            <v>0</v>
          </cell>
          <cell r="KL39">
            <v>0</v>
          </cell>
          <cell r="KM39">
            <v>0</v>
          </cell>
          <cell r="KN39">
            <v>0</v>
          </cell>
          <cell r="KO39">
            <v>0</v>
          </cell>
          <cell r="KP39">
            <v>0</v>
          </cell>
          <cell r="KQ39">
            <v>0</v>
          </cell>
          <cell r="KR39">
            <v>0</v>
          </cell>
          <cell r="KS39">
            <v>0</v>
          </cell>
          <cell r="KT39">
            <v>0</v>
          </cell>
          <cell r="KU39">
            <v>0</v>
          </cell>
          <cell r="KV39">
            <v>0</v>
          </cell>
          <cell r="KW39">
            <v>0</v>
          </cell>
          <cell r="KX39">
            <v>0</v>
          </cell>
          <cell r="KY39">
            <v>0</v>
          </cell>
          <cell r="KZ39">
            <v>0</v>
          </cell>
          <cell r="LA39">
            <v>0</v>
          </cell>
          <cell r="LB39">
            <v>0</v>
          </cell>
          <cell r="LC39">
            <v>0</v>
          </cell>
          <cell r="LD39">
            <v>0</v>
          </cell>
          <cell r="LE39">
            <v>0</v>
          </cell>
          <cell r="LF39">
            <v>0</v>
          </cell>
          <cell r="LG39">
            <v>0</v>
          </cell>
          <cell r="LH39">
            <v>0</v>
          </cell>
          <cell r="LI39">
            <v>0</v>
          </cell>
          <cell r="LJ39">
            <v>0</v>
          </cell>
          <cell r="LK39">
            <v>0</v>
          </cell>
          <cell r="LL39">
            <v>0</v>
          </cell>
          <cell r="LM39">
            <v>0</v>
          </cell>
          <cell r="LN39">
            <v>0</v>
          </cell>
          <cell r="LO39">
            <v>0</v>
          </cell>
          <cell r="LP39">
            <v>0</v>
          </cell>
          <cell r="LQ39">
            <v>0</v>
          </cell>
          <cell r="LR39">
            <v>0</v>
          </cell>
          <cell r="LS39">
            <v>0</v>
          </cell>
          <cell r="LT39">
            <v>0</v>
          </cell>
          <cell r="LU39">
            <v>0</v>
          </cell>
          <cell r="LV39">
            <v>0</v>
          </cell>
          <cell r="LW39">
            <v>0</v>
          </cell>
          <cell r="LX39">
            <v>0</v>
          </cell>
          <cell r="LY39">
            <v>0</v>
          </cell>
          <cell r="LZ39">
            <v>0</v>
          </cell>
          <cell r="MA39">
            <v>0</v>
          </cell>
          <cell r="MB39">
            <v>0</v>
          </cell>
          <cell r="MC39">
            <v>0</v>
          </cell>
          <cell r="MD39">
            <v>0</v>
          </cell>
          <cell r="ME39">
            <v>0</v>
          </cell>
          <cell r="MF39">
            <v>0</v>
          </cell>
          <cell r="MG39">
            <v>0</v>
          </cell>
          <cell r="MH39">
            <v>0</v>
          </cell>
          <cell r="MI39">
            <v>0</v>
          </cell>
          <cell r="MJ39">
            <v>0</v>
          </cell>
          <cell r="MK39">
            <v>0</v>
          </cell>
          <cell r="ML39">
            <v>0</v>
          </cell>
          <cell r="MM39">
            <v>0</v>
          </cell>
          <cell r="MN39">
            <v>0</v>
          </cell>
          <cell r="MO39">
            <v>0</v>
          </cell>
          <cell r="MP39">
            <v>0</v>
          </cell>
          <cell r="MQ39">
            <v>0</v>
          </cell>
          <cell r="MR39">
            <v>0</v>
          </cell>
          <cell r="MS39">
            <v>0</v>
          </cell>
          <cell r="MT39">
            <v>0</v>
          </cell>
          <cell r="MU39">
            <v>0</v>
          </cell>
          <cell r="MV39">
            <v>0</v>
          </cell>
          <cell r="MW39">
            <v>0</v>
          </cell>
          <cell r="MX39">
            <v>0</v>
          </cell>
          <cell r="MY39">
            <v>0</v>
          </cell>
          <cell r="MZ39">
            <v>0</v>
          </cell>
          <cell r="NA39">
            <v>0</v>
          </cell>
          <cell r="NB39">
            <v>0</v>
          </cell>
          <cell r="NC39">
            <v>0</v>
          </cell>
          <cell r="ND39">
            <v>0</v>
          </cell>
          <cell r="NE39">
            <v>0</v>
          </cell>
          <cell r="NF39">
            <v>0</v>
          </cell>
          <cell r="NG39">
            <v>0</v>
          </cell>
          <cell r="NH39">
            <v>0</v>
          </cell>
        </row>
        <row r="40"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0</v>
          </cell>
          <cell r="CZ40">
            <v>0</v>
          </cell>
          <cell r="DA40">
            <v>0</v>
          </cell>
          <cell r="DB40">
            <v>0</v>
          </cell>
          <cell r="DC40">
            <v>0</v>
          </cell>
          <cell r="DD40">
            <v>0</v>
          </cell>
          <cell r="DE40">
            <v>0</v>
          </cell>
          <cell r="DF40">
            <v>0</v>
          </cell>
          <cell r="DG40">
            <v>0</v>
          </cell>
          <cell r="DH40">
            <v>0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0</v>
          </cell>
          <cell r="DN40">
            <v>0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0</v>
          </cell>
          <cell r="DT40">
            <v>0</v>
          </cell>
          <cell r="DU40">
            <v>0</v>
          </cell>
          <cell r="DV40">
            <v>0</v>
          </cell>
          <cell r="DW40">
            <v>0</v>
          </cell>
          <cell r="DX40">
            <v>0</v>
          </cell>
          <cell r="DY40">
            <v>0</v>
          </cell>
          <cell r="DZ40">
            <v>0</v>
          </cell>
          <cell r="EA40">
            <v>0</v>
          </cell>
          <cell r="EB40">
            <v>0</v>
          </cell>
          <cell r="EC40">
            <v>0</v>
          </cell>
          <cell r="ED40">
            <v>0</v>
          </cell>
          <cell r="EE40">
            <v>0</v>
          </cell>
          <cell r="EF40">
            <v>0</v>
          </cell>
          <cell r="EG40">
            <v>0</v>
          </cell>
          <cell r="EH40">
            <v>0</v>
          </cell>
          <cell r="EI40">
            <v>0</v>
          </cell>
          <cell r="EJ40">
            <v>0</v>
          </cell>
          <cell r="EK40">
            <v>0</v>
          </cell>
          <cell r="EL40">
            <v>0</v>
          </cell>
          <cell r="EM40">
            <v>0</v>
          </cell>
          <cell r="EN40">
            <v>0</v>
          </cell>
          <cell r="EO40">
            <v>0</v>
          </cell>
          <cell r="EP40">
            <v>0</v>
          </cell>
          <cell r="EQ40">
            <v>0</v>
          </cell>
          <cell r="ER40">
            <v>0</v>
          </cell>
          <cell r="ES40">
            <v>0</v>
          </cell>
          <cell r="ET40">
            <v>0</v>
          </cell>
          <cell r="EU40">
            <v>0</v>
          </cell>
          <cell r="EV40">
            <v>0</v>
          </cell>
          <cell r="EW40">
            <v>0</v>
          </cell>
          <cell r="EX40">
            <v>0</v>
          </cell>
          <cell r="EY40">
            <v>0</v>
          </cell>
          <cell r="EZ40">
            <v>0</v>
          </cell>
          <cell r="FA40">
            <v>0</v>
          </cell>
          <cell r="FB40">
            <v>0</v>
          </cell>
          <cell r="FC40">
            <v>0</v>
          </cell>
          <cell r="FD40">
            <v>0</v>
          </cell>
          <cell r="FE40">
            <v>0</v>
          </cell>
          <cell r="FF40">
            <v>0</v>
          </cell>
          <cell r="FG40">
            <v>0</v>
          </cell>
          <cell r="FH40">
            <v>0</v>
          </cell>
          <cell r="FI40">
            <v>0</v>
          </cell>
          <cell r="FJ40">
            <v>0</v>
          </cell>
          <cell r="FK40">
            <v>0</v>
          </cell>
          <cell r="FL40">
            <v>0</v>
          </cell>
          <cell r="FM40">
            <v>0</v>
          </cell>
          <cell r="FN40">
            <v>0</v>
          </cell>
          <cell r="FO40">
            <v>0</v>
          </cell>
          <cell r="FP40">
            <v>0</v>
          </cell>
          <cell r="FQ40">
            <v>0</v>
          </cell>
          <cell r="FR40">
            <v>0</v>
          </cell>
          <cell r="FS40">
            <v>0</v>
          </cell>
          <cell r="FT40">
            <v>0</v>
          </cell>
          <cell r="FU40">
            <v>0</v>
          </cell>
          <cell r="FV40">
            <v>0</v>
          </cell>
          <cell r="FW40">
            <v>0</v>
          </cell>
          <cell r="FX40">
            <v>0</v>
          </cell>
          <cell r="FY40">
            <v>0</v>
          </cell>
          <cell r="FZ40">
            <v>0</v>
          </cell>
          <cell r="GA40">
            <v>0</v>
          </cell>
          <cell r="GB40">
            <v>0</v>
          </cell>
          <cell r="GC40">
            <v>0</v>
          </cell>
          <cell r="GD40">
            <v>0</v>
          </cell>
          <cell r="GE40">
            <v>0</v>
          </cell>
          <cell r="GF40">
            <v>0</v>
          </cell>
          <cell r="GG40">
            <v>0</v>
          </cell>
          <cell r="GH40">
            <v>0</v>
          </cell>
          <cell r="GI40">
            <v>0</v>
          </cell>
          <cell r="GJ40">
            <v>0</v>
          </cell>
          <cell r="GK40">
            <v>0</v>
          </cell>
          <cell r="GL40">
            <v>0</v>
          </cell>
          <cell r="GM40">
            <v>0</v>
          </cell>
          <cell r="GN40">
            <v>0</v>
          </cell>
          <cell r="GO40">
            <v>0</v>
          </cell>
          <cell r="GP40">
            <v>0</v>
          </cell>
          <cell r="GQ40">
            <v>0</v>
          </cell>
          <cell r="GR40">
            <v>0</v>
          </cell>
          <cell r="GS40">
            <v>0</v>
          </cell>
          <cell r="GT40">
            <v>0</v>
          </cell>
          <cell r="GU40">
            <v>0</v>
          </cell>
          <cell r="GV40">
            <v>0</v>
          </cell>
          <cell r="GW40">
            <v>0</v>
          </cell>
          <cell r="GX40">
            <v>0</v>
          </cell>
          <cell r="GY40">
            <v>0</v>
          </cell>
          <cell r="GZ40">
            <v>0</v>
          </cell>
          <cell r="HA40">
            <v>0</v>
          </cell>
          <cell r="HB40">
            <v>0</v>
          </cell>
          <cell r="HC40">
            <v>0</v>
          </cell>
          <cell r="HD40">
            <v>0</v>
          </cell>
          <cell r="HE40">
            <v>0</v>
          </cell>
          <cell r="HF40">
            <v>0</v>
          </cell>
          <cell r="HG40">
            <v>0</v>
          </cell>
          <cell r="HH40">
            <v>0</v>
          </cell>
          <cell r="HI40">
            <v>0</v>
          </cell>
          <cell r="HJ40">
            <v>0</v>
          </cell>
          <cell r="HK40">
            <v>0</v>
          </cell>
          <cell r="HL40">
            <v>0</v>
          </cell>
          <cell r="HM40">
            <v>0</v>
          </cell>
          <cell r="HN40">
            <v>0</v>
          </cell>
          <cell r="HO40">
            <v>0</v>
          </cell>
          <cell r="HP40">
            <v>0</v>
          </cell>
          <cell r="HQ40">
            <v>0</v>
          </cell>
          <cell r="HR40">
            <v>0</v>
          </cell>
          <cell r="HS40">
            <v>0</v>
          </cell>
          <cell r="HT40">
            <v>0</v>
          </cell>
          <cell r="HU40">
            <v>0</v>
          </cell>
          <cell r="HV40">
            <v>0</v>
          </cell>
          <cell r="HW40">
            <v>0</v>
          </cell>
          <cell r="HX40">
            <v>0</v>
          </cell>
          <cell r="HY40">
            <v>0</v>
          </cell>
          <cell r="HZ40">
            <v>0</v>
          </cell>
          <cell r="IA40">
            <v>0</v>
          </cell>
          <cell r="IB40">
            <v>0</v>
          </cell>
          <cell r="IC40">
            <v>0</v>
          </cell>
          <cell r="ID40">
            <v>0</v>
          </cell>
          <cell r="IE40">
            <v>0</v>
          </cell>
          <cell r="IF40">
            <v>0</v>
          </cell>
          <cell r="IG40">
            <v>0</v>
          </cell>
          <cell r="IH40">
            <v>0</v>
          </cell>
          <cell r="II40">
            <v>0</v>
          </cell>
          <cell r="IJ40">
            <v>0</v>
          </cell>
          <cell r="IK40">
            <v>0</v>
          </cell>
          <cell r="IL40">
            <v>0</v>
          </cell>
          <cell r="IM40">
            <v>0</v>
          </cell>
          <cell r="IN40">
            <v>0</v>
          </cell>
          <cell r="IO40">
            <v>0</v>
          </cell>
          <cell r="IP40">
            <v>0</v>
          </cell>
          <cell r="IQ40">
            <v>0</v>
          </cell>
          <cell r="IR40">
            <v>0</v>
          </cell>
          <cell r="IS40">
            <v>0</v>
          </cell>
          <cell r="IT40">
            <v>0</v>
          </cell>
          <cell r="IU40">
            <v>0</v>
          </cell>
          <cell r="IV40">
            <v>0</v>
          </cell>
          <cell r="IW40">
            <v>0</v>
          </cell>
          <cell r="IX40">
            <v>0</v>
          </cell>
          <cell r="IY40">
            <v>0</v>
          </cell>
          <cell r="IZ40">
            <v>0</v>
          </cell>
          <cell r="JA40">
            <v>0</v>
          </cell>
          <cell r="JB40">
            <v>0</v>
          </cell>
          <cell r="JC40">
            <v>0</v>
          </cell>
          <cell r="JD40">
            <v>0</v>
          </cell>
          <cell r="JE40">
            <v>0</v>
          </cell>
          <cell r="JF40">
            <v>0</v>
          </cell>
          <cell r="JG40">
            <v>0</v>
          </cell>
          <cell r="JH40">
            <v>0</v>
          </cell>
          <cell r="JI40">
            <v>0</v>
          </cell>
          <cell r="JJ40">
            <v>0</v>
          </cell>
          <cell r="JK40">
            <v>0</v>
          </cell>
          <cell r="JL40">
            <v>0</v>
          </cell>
          <cell r="JM40">
            <v>0</v>
          </cell>
          <cell r="JN40">
            <v>0</v>
          </cell>
          <cell r="JO40">
            <v>0</v>
          </cell>
          <cell r="JP40">
            <v>0</v>
          </cell>
          <cell r="JQ40">
            <v>0</v>
          </cell>
          <cell r="JR40">
            <v>0</v>
          </cell>
          <cell r="JS40">
            <v>0</v>
          </cell>
          <cell r="JT40">
            <v>0</v>
          </cell>
          <cell r="JU40">
            <v>0</v>
          </cell>
          <cell r="JV40">
            <v>0</v>
          </cell>
          <cell r="JW40">
            <v>0</v>
          </cell>
          <cell r="JX40">
            <v>0</v>
          </cell>
          <cell r="JY40">
            <v>0</v>
          </cell>
          <cell r="JZ40">
            <v>0</v>
          </cell>
          <cell r="KA40">
            <v>0</v>
          </cell>
          <cell r="KB40">
            <v>0</v>
          </cell>
          <cell r="KC40">
            <v>0</v>
          </cell>
          <cell r="KD40">
            <v>0</v>
          </cell>
          <cell r="KE40">
            <v>0</v>
          </cell>
          <cell r="KF40">
            <v>0</v>
          </cell>
          <cell r="KG40">
            <v>0</v>
          </cell>
          <cell r="KH40">
            <v>0</v>
          </cell>
          <cell r="KI40">
            <v>0</v>
          </cell>
          <cell r="KJ40">
            <v>0</v>
          </cell>
          <cell r="KK40">
            <v>0</v>
          </cell>
          <cell r="KL40">
            <v>0</v>
          </cell>
          <cell r="KM40">
            <v>0</v>
          </cell>
          <cell r="KN40">
            <v>0</v>
          </cell>
          <cell r="KO40">
            <v>0</v>
          </cell>
          <cell r="KP40">
            <v>0</v>
          </cell>
          <cell r="KQ40">
            <v>0</v>
          </cell>
          <cell r="KR40">
            <v>0</v>
          </cell>
          <cell r="KS40">
            <v>0</v>
          </cell>
          <cell r="KT40">
            <v>0</v>
          </cell>
          <cell r="KU40">
            <v>0</v>
          </cell>
          <cell r="KV40">
            <v>0</v>
          </cell>
          <cell r="KW40">
            <v>0</v>
          </cell>
          <cell r="KX40">
            <v>0</v>
          </cell>
          <cell r="KY40">
            <v>0</v>
          </cell>
          <cell r="KZ40">
            <v>0</v>
          </cell>
          <cell r="LA40">
            <v>0</v>
          </cell>
          <cell r="LB40">
            <v>0</v>
          </cell>
          <cell r="LC40">
            <v>0</v>
          </cell>
          <cell r="LD40">
            <v>0</v>
          </cell>
          <cell r="LE40">
            <v>0</v>
          </cell>
          <cell r="LF40">
            <v>0</v>
          </cell>
          <cell r="LG40">
            <v>0</v>
          </cell>
          <cell r="LH40">
            <v>0</v>
          </cell>
          <cell r="LI40">
            <v>0</v>
          </cell>
          <cell r="LJ40">
            <v>0</v>
          </cell>
          <cell r="LK40">
            <v>0</v>
          </cell>
          <cell r="LL40">
            <v>0</v>
          </cell>
          <cell r="LM40">
            <v>0</v>
          </cell>
          <cell r="LN40">
            <v>0</v>
          </cell>
          <cell r="LO40">
            <v>0</v>
          </cell>
          <cell r="LP40">
            <v>0</v>
          </cell>
          <cell r="LQ40">
            <v>0</v>
          </cell>
          <cell r="LR40">
            <v>0</v>
          </cell>
          <cell r="LS40">
            <v>0</v>
          </cell>
          <cell r="LT40">
            <v>0</v>
          </cell>
          <cell r="LU40">
            <v>0</v>
          </cell>
          <cell r="LV40">
            <v>0</v>
          </cell>
          <cell r="LW40">
            <v>0</v>
          </cell>
          <cell r="LX40">
            <v>0</v>
          </cell>
          <cell r="LY40">
            <v>0</v>
          </cell>
          <cell r="LZ40">
            <v>0</v>
          </cell>
          <cell r="MA40">
            <v>0</v>
          </cell>
          <cell r="MB40">
            <v>0</v>
          </cell>
          <cell r="MC40">
            <v>0</v>
          </cell>
          <cell r="MD40">
            <v>0</v>
          </cell>
          <cell r="ME40">
            <v>0</v>
          </cell>
          <cell r="MF40">
            <v>0</v>
          </cell>
          <cell r="MG40">
            <v>0</v>
          </cell>
          <cell r="MH40">
            <v>0</v>
          </cell>
          <cell r="MI40">
            <v>0</v>
          </cell>
          <cell r="MJ40">
            <v>0</v>
          </cell>
          <cell r="MK40">
            <v>0</v>
          </cell>
          <cell r="ML40">
            <v>0</v>
          </cell>
          <cell r="MM40">
            <v>0</v>
          </cell>
          <cell r="MN40">
            <v>0</v>
          </cell>
          <cell r="MO40">
            <v>0</v>
          </cell>
          <cell r="MP40">
            <v>0</v>
          </cell>
          <cell r="MQ40">
            <v>0</v>
          </cell>
          <cell r="MR40">
            <v>0</v>
          </cell>
          <cell r="MS40">
            <v>0</v>
          </cell>
          <cell r="MT40">
            <v>0</v>
          </cell>
          <cell r="MU40">
            <v>0</v>
          </cell>
          <cell r="MV40">
            <v>0</v>
          </cell>
          <cell r="MW40">
            <v>0</v>
          </cell>
          <cell r="MX40">
            <v>0</v>
          </cell>
          <cell r="MY40">
            <v>0</v>
          </cell>
          <cell r="MZ40">
            <v>0</v>
          </cell>
          <cell r="NA40">
            <v>0</v>
          </cell>
          <cell r="NB40">
            <v>0</v>
          </cell>
          <cell r="NC40">
            <v>0</v>
          </cell>
          <cell r="ND40">
            <v>0</v>
          </cell>
          <cell r="NE40">
            <v>0</v>
          </cell>
          <cell r="NF40">
            <v>0</v>
          </cell>
          <cell r="NG40">
            <v>0</v>
          </cell>
          <cell r="NH40">
            <v>0</v>
          </cell>
        </row>
        <row r="41"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  <cell r="DU41">
            <v>0</v>
          </cell>
          <cell r="DV41">
            <v>0</v>
          </cell>
          <cell r="DW41">
            <v>0</v>
          </cell>
          <cell r="DX41">
            <v>0</v>
          </cell>
          <cell r="DY41">
            <v>0</v>
          </cell>
          <cell r="DZ41">
            <v>0</v>
          </cell>
          <cell r="EA41">
            <v>0</v>
          </cell>
          <cell r="EB41">
            <v>0</v>
          </cell>
          <cell r="EC41">
            <v>0</v>
          </cell>
          <cell r="ED41">
            <v>0</v>
          </cell>
          <cell r="EE41">
            <v>0</v>
          </cell>
          <cell r="EF41">
            <v>0</v>
          </cell>
          <cell r="EG41">
            <v>0</v>
          </cell>
          <cell r="EH41">
            <v>0</v>
          </cell>
          <cell r="EI41">
            <v>0</v>
          </cell>
          <cell r="EJ41">
            <v>0</v>
          </cell>
          <cell r="EK41">
            <v>0</v>
          </cell>
          <cell r="EL41">
            <v>0</v>
          </cell>
          <cell r="EM41">
            <v>0</v>
          </cell>
          <cell r="EN41">
            <v>0</v>
          </cell>
          <cell r="EO41">
            <v>0</v>
          </cell>
          <cell r="EP41">
            <v>0</v>
          </cell>
          <cell r="EQ41">
            <v>0</v>
          </cell>
          <cell r="ER41">
            <v>0</v>
          </cell>
          <cell r="ES41">
            <v>0</v>
          </cell>
          <cell r="ET41">
            <v>0</v>
          </cell>
          <cell r="EU41">
            <v>0</v>
          </cell>
          <cell r="EV41">
            <v>0</v>
          </cell>
          <cell r="EW41">
            <v>0</v>
          </cell>
          <cell r="EX41">
            <v>0</v>
          </cell>
          <cell r="EY41">
            <v>0</v>
          </cell>
          <cell r="EZ41">
            <v>0</v>
          </cell>
          <cell r="FA41">
            <v>0</v>
          </cell>
          <cell r="FB41">
            <v>0</v>
          </cell>
          <cell r="FC41">
            <v>0</v>
          </cell>
          <cell r="FD41">
            <v>0</v>
          </cell>
          <cell r="FE41">
            <v>0</v>
          </cell>
          <cell r="FF41">
            <v>0</v>
          </cell>
          <cell r="FG41">
            <v>0</v>
          </cell>
          <cell r="FH41">
            <v>0</v>
          </cell>
          <cell r="FI41">
            <v>0</v>
          </cell>
          <cell r="FJ41">
            <v>0</v>
          </cell>
          <cell r="FK41">
            <v>0</v>
          </cell>
          <cell r="FL41">
            <v>0</v>
          </cell>
          <cell r="FM41">
            <v>0</v>
          </cell>
          <cell r="FN41">
            <v>0</v>
          </cell>
          <cell r="FO41">
            <v>0</v>
          </cell>
          <cell r="FP41">
            <v>0</v>
          </cell>
          <cell r="FQ41">
            <v>0</v>
          </cell>
          <cell r="FR41">
            <v>0</v>
          </cell>
          <cell r="FS41">
            <v>0</v>
          </cell>
          <cell r="FT41">
            <v>0</v>
          </cell>
          <cell r="FU41">
            <v>0</v>
          </cell>
          <cell r="FV41">
            <v>0</v>
          </cell>
          <cell r="FW41">
            <v>0</v>
          </cell>
          <cell r="FX41">
            <v>0</v>
          </cell>
          <cell r="FY41">
            <v>0</v>
          </cell>
          <cell r="FZ41">
            <v>0</v>
          </cell>
          <cell r="GA41">
            <v>0</v>
          </cell>
          <cell r="GB41">
            <v>0</v>
          </cell>
          <cell r="GC41">
            <v>0</v>
          </cell>
          <cell r="GD41">
            <v>0</v>
          </cell>
          <cell r="GE41">
            <v>0</v>
          </cell>
          <cell r="GF41">
            <v>0</v>
          </cell>
          <cell r="GG41">
            <v>0</v>
          </cell>
          <cell r="GH41">
            <v>0</v>
          </cell>
          <cell r="GI41">
            <v>0</v>
          </cell>
          <cell r="GJ41">
            <v>0</v>
          </cell>
          <cell r="GK41">
            <v>0</v>
          </cell>
          <cell r="GL41">
            <v>0</v>
          </cell>
          <cell r="GM41">
            <v>0</v>
          </cell>
          <cell r="GN41">
            <v>0</v>
          </cell>
          <cell r="GO41">
            <v>0</v>
          </cell>
          <cell r="GP41">
            <v>0</v>
          </cell>
          <cell r="GQ41">
            <v>0</v>
          </cell>
          <cell r="GR41">
            <v>0</v>
          </cell>
          <cell r="GS41">
            <v>0</v>
          </cell>
          <cell r="GT41">
            <v>0</v>
          </cell>
          <cell r="GU41">
            <v>0</v>
          </cell>
          <cell r="GV41">
            <v>0</v>
          </cell>
          <cell r="GW41">
            <v>0</v>
          </cell>
          <cell r="GX41">
            <v>0</v>
          </cell>
          <cell r="GY41">
            <v>0</v>
          </cell>
          <cell r="GZ41">
            <v>0</v>
          </cell>
          <cell r="HA41">
            <v>0</v>
          </cell>
          <cell r="HB41">
            <v>0</v>
          </cell>
          <cell r="HC41">
            <v>0</v>
          </cell>
          <cell r="HD41">
            <v>0</v>
          </cell>
          <cell r="HE41">
            <v>0</v>
          </cell>
          <cell r="HF41">
            <v>0</v>
          </cell>
          <cell r="HG41">
            <v>0</v>
          </cell>
          <cell r="HH41">
            <v>0</v>
          </cell>
          <cell r="HI41">
            <v>0</v>
          </cell>
          <cell r="HJ41">
            <v>0</v>
          </cell>
          <cell r="HK41">
            <v>0</v>
          </cell>
          <cell r="HL41">
            <v>0</v>
          </cell>
          <cell r="HM41">
            <v>0</v>
          </cell>
          <cell r="HN41">
            <v>0</v>
          </cell>
          <cell r="HO41">
            <v>0</v>
          </cell>
          <cell r="HP41">
            <v>0</v>
          </cell>
          <cell r="HQ41">
            <v>0</v>
          </cell>
          <cell r="HR41">
            <v>0</v>
          </cell>
          <cell r="HS41">
            <v>0</v>
          </cell>
          <cell r="HT41">
            <v>0</v>
          </cell>
          <cell r="HU41">
            <v>0</v>
          </cell>
          <cell r="HV41">
            <v>0</v>
          </cell>
          <cell r="HW41">
            <v>0</v>
          </cell>
          <cell r="HX41">
            <v>0</v>
          </cell>
          <cell r="HY41">
            <v>0</v>
          </cell>
          <cell r="HZ41">
            <v>0</v>
          </cell>
          <cell r="IA41">
            <v>0</v>
          </cell>
          <cell r="IB41">
            <v>0</v>
          </cell>
          <cell r="IC41">
            <v>0</v>
          </cell>
          <cell r="ID41">
            <v>0</v>
          </cell>
          <cell r="IE41">
            <v>0</v>
          </cell>
          <cell r="IF41">
            <v>0</v>
          </cell>
          <cell r="IG41">
            <v>0</v>
          </cell>
          <cell r="IH41">
            <v>0</v>
          </cell>
          <cell r="II41">
            <v>0</v>
          </cell>
          <cell r="IJ41">
            <v>0</v>
          </cell>
          <cell r="IK41">
            <v>0</v>
          </cell>
          <cell r="IL41">
            <v>0</v>
          </cell>
          <cell r="IM41">
            <v>0</v>
          </cell>
          <cell r="IN41">
            <v>0</v>
          </cell>
          <cell r="IO41">
            <v>0</v>
          </cell>
          <cell r="IP41">
            <v>0</v>
          </cell>
          <cell r="IQ41">
            <v>0</v>
          </cell>
          <cell r="IR41">
            <v>0</v>
          </cell>
          <cell r="IS41">
            <v>0</v>
          </cell>
          <cell r="IT41">
            <v>0</v>
          </cell>
          <cell r="IU41">
            <v>0</v>
          </cell>
          <cell r="IV41">
            <v>0</v>
          </cell>
          <cell r="IW41">
            <v>0</v>
          </cell>
          <cell r="IX41">
            <v>0</v>
          </cell>
          <cell r="IY41">
            <v>0</v>
          </cell>
          <cell r="IZ41">
            <v>0</v>
          </cell>
          <cell r="JA41">
            <v>0</v>
          </cell>
          <cell r="JB41">
            <v>0</v>
          </cell>
          <cell r="JC41">
            <v>0</v>
          </cell>
          <cell r="JD41">
            <v>0</v>
          </cell>
          <cell r="JE41">
            <v>0</v>
          </cell>
          <cell r="JF41">
            <v>0</v>
          </cell>
          <cell r="JG41">
            <v>0</v>
          </cell>
          <cell r="JH41">
            <v>0</v>
          </cell>
          <cell r="JI41">
            <v>0</v>
          </cell>
          <cell r="JJ41">
            <v>0</v>
          </cell>
          <cell r="JK41">
            <v>0</v>
          </cell>
          <cell r="JL41">
            <v>0</v>
          </cell>
          <cell r="JM41">
            <v>0</v>
          </cell>
          <cell r="JN41">
            <v>0</v>
          </cell>
          <cell r="JO41">
            <v>0</v>
          </cell>
          <cell r="JP41">
            <v>0</v>
          </cell>
          <cell r="JQ41">
            <v>0</v>
          </cell>
          <cell r="JR41">
            <v>0</v>
          </cell>
          <cell r="JS41">
            <v>0</v>
          </cell>
          <cell r="JT41">
            <v>0</v>
          </cell>
          <cell r="JU41">
            <v>0</v>
          </cell>
          <cell r="JV41">
            <v>0</v>
          </cell>
          <cell r="JW41">
            <v>0</v>
          </cell>
          <cell r="JX41">
            <v>0</v>
          </cell>
          <cell r="JY41">
            <v>0</v>
          </cell>
          <cell r="JZ41">
            <v>0</v>
          </cell>
          <cell r="KA41">
            <v>0</v>
          </cell>
          <cell r="KB41">
            <v>0</v>
          </cell>
          <cell r="KC41">
            <v>0</v>
          </cell>
          <cell r="KD41">
            <v>0</v>
          </cell>
          <cell r="KE41">
            <v>0</v>
          </cell>
          <cell r="KF41">
            <v>0</v>
          </cell>
          <cell r="KG41">
            <v>0</v>
          </cell>
          <cell r="KH41">
            <v>0</v>
          </cell>
          <cell r="KI41">
            <v>0</v>
          </cell>
          <cell r="KJ41">
            <v>0</v>
          </cell>
          <cell r="KK41">
            <v>0</v>
          </cell>
          <cell r="KL41">
            <v>0</v>
          </cell>
          <cell r="KM41">
            <v>0</v>
          </cell>
          <cell r="KN41">
            <v>0</v>
          </cell>
          <cell r="KO41">
            <v>0</v>
          </cell>
          <cell r="KP41">
            <v>0</v>
          </cell>
          <cell r="KQ41">
            <v>0</v>
          </cell>
          <cell r="KR41">
            <v>0</v>
          </cell>
          <cell r="KS41">
            <v>0</v>
          </cell>
          <cell r="KT41">
            <v>0</v>
          </cell>
          <cell r="KU41">
            <v>0</v>
          </cell>
          <cell r="KV41">
            <v>0</v>
          </cell>
          <cell r="KW41">
            <v>0</v>
          </cell>
          <cell r="KX41">
            <v>0</v>
          </cell>
          <cell r="KY41">
            <v>0</v>
          </cell>
          <cell r="KZ41">
            <v>0</v>
          </cell>
          <cell r="LA41">
            <v>0</v>
          </cell>
          <cell r="LB41">
            <v>0</v>
          </cell>
          <cell r="LC41">
            <v>0</v>
          </cell>
          <cell r="LD41">
            <v>0</v>
          </cell>
          <cell r="LE41">
            <v>0</v>
          </cell>
          <cell r="LF41">
            <v>0</v>
          </cell>
          <cell r="LG41">
            <v>0</v>
          </cell>
          <cell r="LH41">
            <v>0</v>
          </cell>
          <cell r="LI41">
            <v>0</v>
          </cell>
          <cell r="LJ41">
            <v>0</v>
          </cell>
          <cell r="LK41">
            <v>0</v>
          </cell>
          <cell r="LL41">
            <v>0</v>
          </cell>
          <cell r="LM41">
            <v>0</v>
          </cell>
          <cell r="LN41">
            <v>0</v>
          </cell>
          <cell r="LO41">
            <v>0</v>
          </cell>
          <cell r="LP41">
            <v>0</v>
          </cell>
          <cell r="LQ41">
            <v>0</v>
          </cell>
          <cell r="LR41">
            <v>0</v>
          </cell>
          <cell r="LS41">
            <v>0</v>
          </cell>
          <cell r="LT41">
            <v>0</v>
          </cell>
          <cell r="LU41">
            <v>0</v>
          </cell>
          <cell r="LV41">
            <v>0</v>
          </cell>
          <cell r="LW41">
            <v>0</v>
          </cell>
          <cell r="LX41">
            <v>0</v>
          </cell>
          <cell r="LY41">
            <v>0</v>
          </cell>
          <cell r="LZ41">
            <v>0</v>
          </cell>
          <cell r="MA41">
            <v>0</v>
          </cell>
          <cell r="MB41">
            <v>0</v>
          </cell>
          <cell r="MC41">
            <v>0</v>
          </cell>
          <cell r="MD41">
            <v>0</v>
          </cell>
          <cell r="ME41">
            <v>0</v>
          </cell>
          <cell r="MF41">
            <v>0</v>
          </cell>
          <cell r="MG41">
            <v>0</v>
          </cell>
          <cell r="MH41">
            <v>0</v>
          </cell>
          <cell r="MI41">
            <v>0</v>
          </cell>
          <cell r="MJ41">
            <v>0</v>
          </cell>
          <cell r="MK41">
            <v>0</v>
          </cell>
          <cell r="ML41">
            <v>0</v>
          </cell>
          <cell r="MM41">
            <v>0</v>
          </cell>
          <cell r="MN41">
            <v>0</v>
          </cell>
          <cell r="MO41">
            <v>0</v>
          </cell>
          <cell r="MP41">
            <v>0</v>
          </cell>
          <cell r="MQ41">
            <v>0</v>
          </cell>
          <cell r="MR41">
            <v>0</v>
          </cell>
          <cell r="MS41">
            <v>0</v>
          </cell>
          <cell r="MT41">
            <v>0</v>
          </cell>
          <cell r="MU41">
            <v>0</v>
          </cell>
          <cell r="MV41">
            <v>0</v>
          </cell>
          <cell r="MW41">
            <v>0</v>
          </cell>
          <cell r="MX41">
            <v>0</v>
          </cell>
          <cell r="MY41">
            <v>0</v>
          </cell>
          <cell r="MZ41">
            <v>0</v>
          </cell>
          <cell r="NA41">
            <v>0</v>
          </cell>
          <cell r="NB41">
            <v>0</v>
          </cell>
          <cell r="NC41">
            <v>0</v>
          </cell>
          <cell r="ND41">
            <v>0</v>
          </cell>
          <cell r="NE41">
            <v>0</v>
          </cell>
          <cell r="NF41">
            <v>0</v>
          </cell>
          <cell r="NG41">
            <v>0</v>
          </cell>
          <cell r="NH41">
            <v>0</v>
          </cell>
        </row>
        <row r="42"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>
            <v>0</v>
          </cell>
          <cell r="DH42">
            <v>0</v>
          </cell>
          <cell r="DI42">
            <v>0</v>
          </cell>
          <cell r="DJ42">
            <v>0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T42">
            <v>0</v>
          </cell>
          <cell r="DU42">
            <v>0</v>
          </cell>
          <cell r="DV42">
            <v>0</v>
          </cell>
          <cell r="DW42">
            <v>0</v>
          </cell>
          <cell r="DX42">
            <v>0</v>
          </cell>
          <cell r="DY42">
            <v>0</v>
          </cell>
          <cell r="DZ42">
            <v>0</v>
          </cell>
          <cell r="EA42">
            <v>0</v>
          </cell>
          <cell r="EB42">
            <v>0</v>
          </cell>
          <cell r="EC42">
            <v>0</v>
          </cell>
          <cell r="ED42">
            <v>0</v>
          </cell>
          <cell r="EE42">
            <v>0</v>
          </cell>
          <cell r="EF42">
            <v>0</v>
          </cell>
          <cell r="EG42">
            <v>0</v>
          </cell>
          <cell r="EH42">
            <v>0</v>
          </cell>
          <cell r="EI42">
            <v>0</v>
          </cell>
          <cell r="EJ42">
            <v>0</v>
          </cell>
          <cell r="EK42">
            <v>0</v>
          </cell>
          <cell r="EL42">
            <v>0</v>
          </cell>
          <cell r="EM42">
            <v>0</v>
          </cell>
          <cell r="EN42">
            <v>0</v>
          </cell>
          <cell r="EO42">
            <v>0</v>
          </cell>
          <cell r="EP42">
            <v>0</v>
          </cell>
          <cell r="EQ42">
            <v>0</v>
          </cell>
          <cell r="ER42">
            <v>0</v>
          </cell>
          <cell r="ES42">
            <v>0</v>
          </cell>
          <cell r="ET42">
            <v>0</v>
          </cell>
          <cell r="EU42">
            <v>0</v>
          </cell>
          <cell r="EV42">
            <v>0</v>
          </cell>
          <cell r="EW42">
            <v>0</v>
          </cell>
          <cell r="EX42">
            <v>0</v>
          </cell>
          <cell r="EY42">
            <v>0</v>
          </cell>
          <cell r="EZ42">
            <v>0</v>
          </cell>
          <cell r="FA42">
            <v>0</v>
          </cell>
          <cell r="FB42">
            <v>0</v>
          </cell>
          <cell r="FC42">
            <v>0</v>
          </cell>
          <cell r="FD42">
            <v>0</v>
          </cell>
          <cell r="FE42">
            <v>0</v>
          </cell>
          <cell r="FF42">
            <v>0</v>
          </cell>
          <cell r="FG42">
            <v>0</v>
          </cell>
          <cell r="FH42">
            <v>0</v>
          </cell>
          <cell r="FI42">
            <v>0</v>
          </cell>
          <cell r="FJ42">
            <v>0</v>
          </cell>
          <cell r="FK42">
            <v>0</v>
          </cell>
          <cell r="FL42">
            <v>0</v>
          </cell>
          <cell r="FM42">
            <v>0</v>
          </cell>
          <cell r="FN42">
            <v>0</v>
          </cell>
          <cell r="FO42">
            <v>0</v>
          </cell>
          <cell r="FP42">
            <v>0</v>
          </cell>
          <cell r="FQ42">
            <v>0</v>
          </cell>
          <cell r="FR42">
            <v>0</v>
          </cell>
          <cell r="FS42">
            <v>0</v>
          </cell>
          <cell r="FT42">
            <v>0</v>
          </cell>
          <cell r="FU42">
            <v>0</v>
          </cell>
          <cell r="FV42">
            <v>0</v>
          </cell>
          <cell r="FW42">
            <v>0</v>
          </cell>
          <cell r="FX42">
            <v>0</v>
          </cell>
          <cell r="FY42">
            <v>0</v>
          </cell>
          <cell r="FZ42">
            <v>0</v>
          </cell>
          <cell r="GA42">
            <v>0</v>
          </cell>
          <cell r="GB42">
            <v>0</v>
          </cell>
          <cell r="GC42">
            <v>0</v>
          </cell>
          <cell r="GD42">
            <v>0</v>
          </cell>
          <cell r="GE42">
            <v>0</v>
          </cell>
          <cell r="GF42">
            <v>0</v>
          </cell>
          <cell r="GG42">
            <v>0</v>
          </cell>
          <cell r="GH42">
            <v>0</v>
          </cell>
          <cell r="GI42">
            <v>0</v>
          </cell>
          <cell r="GJ42">
            <v>0</v>
          </cell>
          <cell r="GK42">
            <v>0</v>
          </cell>
          <cell r="GL42">
            <v>0</v>
          </cell>
          <cell r="GM42">
            <v>0</v>
          </cell>
          <cell r="GN42">
            <v>0</v>
          </cell>
          <cell r="GO42">
            <v>0</v>
          </cell>
          <cell r="GP42">
            <v>0</v>
          </cell>
          <cell r="GQ42">
            <v>0</v>
          </cell>
          <cell r="GR42">
            <v>0</v>
          </cell>
          <cell r="GS42">
            <v>0</v>
          </cell>
          <cell r="GT42">
            <v>0</v>
          </cell>
          <cell r="GU42">
            <v>0</v>
          </cell>
          <cell r="GV42">
            <v>0</v>
          </cell>
          <cell r="GW42">
            <v>0</v>
          </cell>
          <cell r="GX42">
            <v>0</v>
          </cell>
          <cell r="GY42">
            <v>0</v>
          </cell>
          <cell r="GZ42">
            <v>0</v>
          </cell>
          <cell r="HA42">
            <v>0</v>
          </cell>
          <cell r="HB42">
            <v>0</v>
          </cell>
          <cell r="HC42">
            <v>0</v>
          </cell>
          <cell r="HD42">
            <v>0</v>
          </cell>
          <cell r="HE42">
            <v>0</v>
          </cell>
          <cell r="HF42">
            <v>0</v>
          </cell>
          <cell r="HG42">
            <v>0</v>
          </cell>
          <cell r="HH42">
            <v>0</v>
          </cell>
          <cell r="HI42">
            <v>0</v>
          </cell>
          <cell r="HJ42">
            <v>0</v>
          </cell>
          <cell r="HK42">
            <v>0</v>
          </cell>
          <cell r="HL42">
            <v>0</v>
          </cell>
          <cell r="HM42">
            <v>0</v>
          </cell>
          <cell r="HN42">
            <v>0</v>
          </cell>
          <cell r="HO42">
            <v>0</v>
          </cell>
          <cell r="HP42">
            <v>0</v>
          </cell>
          <cell r="HQ42">
            <v>0</v>
          </cell>
          <cell r="HR42">
            <v>0</v>
          </cell>
          <cell r="HS42">
            <v>0</v>
          </cell>
          <cell r="HT42">
            <v>0</v>
          </cell>
          <cell r="HU42">
            <v>0</v>
          </cell>
          <cell r="HV42">
            <v>0</v>
          </cell>
          <cell r="HW42">
            <v>0</v>
          </cell>
          <cell r="HX42">
            <v>0</v>
          </cell>
          <cell r="HY42">
            <v>0</v>
          </cell>
          <cell r="HZ42">
            <v>0</v>
          </cell>
          <cell r="IA42">
            <v>0</v>
          </cell>
          <cell r="IB42">
            <v>0</v>
          </cell>
          <cell r="IC42">
            <v>0</v>
          </cell>
          <cell r="ID42">
            <v>0</v>
          </cell>
          <cell r="IE42">
            <v>0</v>
          </cell>
          <cell r="IF42">
            <v>0</v>
          </cell>
          <cell r="IG42">
            <v>0</v>
          </cell>
          <cell r="IH42">
            <v>0</v>
          </cell>
          <cell r="II42">
            <v>0</v>
          </cell>
          <cell r="IJ42">
            <v>0</v>
          </cell>
          <cell r="IK42">
            <v>0</v>
          </cell>
          <cell r="IL42">
            <v>0</v>
          </cell>
          <cell r="IM42">
            <v>0</v>
          </cell>
          <cell r="IN42">
            <v>0</v>
          </cell>
          <cell r="IO42">
            <v>0</v>
          </cell>
          <cell r="IP42">
            <v>0</v>
          </cell>
          <cell r="IQ42">
            <v>0</v>
          </cell>
          <cell r="IR42">
            <v>0</v>
          </cell>
          <cell r="IS42">
            <v>0</v>
          </cell>
          <cell r="IT42">
            <v>0</v>
          </cell>
          <cell r="IU42">
            <v>0</v>
          </cell>
          <cell r="IV42">
            <v>0</v>
          </cell>
          <cell r="IW42">
            <v>0</v>
          </cell>
          <cell r="IX42">
            <v>0</v>
          </cell>
          <cell r="IY42">
            <v>0</v>
          </cell>
          <cell r="IZ42">
            <v>0</v>
          </cell>
          <cell r="JA42">
            <v>0</v>
          </cell>
          <cell r="JB42">
            <v>0</v>
          </cell>
          <cell r="JC42">
            <v>0</v>
          </cell>
          <cell r="JD42">
            <v>0</v>
          </cell>
          <cell r="JE42">
            <v>0</v>
          </cell>
          <cell r="JF42">
            <v>0</v>
          </cell>
          <cell r="JG42">
            <v>0</v>
          </cell>
          <cell r="JH42">
            <v>0</v>
          </cell>
          <cell r="JI42">
            <v>0</v>
          </cell>
          <cell r="JJ42">
            <v>0</v>
          </cell>
          <cell r="JK42">
            <v>0</v>
          </cell>
          <cell r="JL42">
            <v>0</v>
          </cell>
          <cell r="JM42">
            <v>0</v>
          </cell>
          <cell r="JN42">
            <v>0</v>
          </cell>
          <cell r="JO42">
            <v>0</v>
          </cell>
          <cell r="JP42">
            <v>0</v>
          </cell>
          <cell r="JQ42">
            <v>0</v>
          </cell>
          <cell r="JR42">
            <v>0</v>
          </cell>
          <cell r="JS42">
            <v>0</v>
          </cell>
          <cell r="JT42">
            <v>0</v>
          </cell>
          <cell r="JU42">
            <v>0</v>
          </cell>
          <cell r="JV42">
            <v>0</v>
          </cell>
          <cell r="JW42">
            <v>0</v>
          </cell>
          <cell r="JX42">
            <v>0</v>
          </cell>
          <cell r="JY42">
            <v>0</v>
          </cell>
          <cell r="JZ42">
            <v>0</v>
          </cell>
          <cell r="KA42">
            <v>0</v>
          </cell>
          <cell r="KB42">
            <v>0</v>
          </cell>
          <cell r="KC42">
            <v>0</v>
          </cell>
          <cell r="KD42">
            <v>0</v>
          </cell>
          <cell r="KE42">
            <v>0</v>
          </cell>
          <cell r="KF42">
            <v>0</v>
          </cell>
          <cell r="KG42">
            <v>0</v>
          </cell>
          <cell r="KH42">
            <v>0</v>
          </cell>
          <cell r="KI42">
            <v>0</v>
          </cell>
          <cell r="KJ42">
            <v>0</v>
          </cell>
          <cell r="KK42">
            <v>0</v>
          </cell>
          <cell r="KL42">
            <v>0</v>
          </cell>
          <cell r="KM42">
            <v>0</v>
          </cell>
          <cell r="KN42">
            <v>0</v>
          </cell>
          <cell r="KO42">
            <v>0</v>
          </cell>
          <cell r="KP42">
            <v>0</v>
          </cell>
          <cell r="KQ42">
            <v>0</v>
          </cell>
          <cell r="KR42">
            <v>0</v>
          </cell>
          <cell r="KS42">
            <v>0</v>
          </cell>
          <cell r="KT42">
            <v>0</v>
          </cell>
          <cell r="KU42">
            <v>0</v>
          </cell>
          <cell r="KV42">
            <v>0</v>
          </cell>
          <cell r="KW42">
            <v>0</v>
          </cell>
          <cell r="KX42">
            <v>0</v>
          </cell>
          <cell r="KY42">
            <v>0</v>
          </cell>
          <cell r="KZ42">
            <v>0</v>
          </cell>
          <cell r="LA42">
            <v>0</v>
          </cell>
          <cell r="LB42">
            <v>0</v>
          </cell>
          <cell r="LC42">
            <v>0</v>
          </cell>
          <cell r="LD42">
            <v>0</v>
          </cell>
          <cell r="LE42">
            <v>0</v>
          </cell>
          <cell r="LF42">
            <v>0</v>
          </cell>
          <cell r="LG42">
            <v>0</v>
          </cell>
          <cell r="LH42">
            <v>0</v>
          </cell>
          <cell r="LI42">
            <v>0</v>
          </cell>
          <cell r="LJ42">
            <v>0</v>
          </cell>
          <cell r="LK42">
            <v>0</v>
          </cell>
          <cell r="LL42">
            <v>0</v>
          </cell>
          <cell r="LM42">
            <v>0</v>
          </cell>
          <cell r="LN42">
            <v>0</v>
          </cell>
          <cell r="LO42">
            <v>0</v>
          </cell>
          <cell r="LP42">
            <v>0</v>
          </cell>
          <cell r="LQ42">
            <v>0</v>
          </cell>
          <cell r="LR42">
            <v>0</v>
          </cell>
          <cell r="LS42">
            <v>0</v>
          </cell>
          <cell r="LT42">
            <v>0</v>
          </cell>
          <cell r="LU42">
            <v>0</v>
          </cell>
          <cell r="LV42">
            <v>0</v>
          </cell>
          <cell r="LW42">
            <v>0</v>
          </cell>
          <cell r="LX42">
            <v>0</v>
          </cell>
          <cell r="LY42">
            <v>0</v>
          </cell>
          <cell r="LZ42">
            <v>0</v>
          </cell>
          <cell r="MA42">
            <v>0</v>
          </cell>
          <cell r="MB42">
            <v>0</v>
          </cell>
          <cell r="MC42">
            <v>0</v>
          </cell>
          <cell r="MD42">
            <v>0</v>
          </cell>
          <cell r="ME42">
            <v>0</v>
          </cell>
          <cell r="MF42">
            <v>0</v>
          </cell>
          <cell r="MG42">
            <v>0</v>
          </cell>
          <cell r="MH42">
            <v>0</v>
          </cell>
          <cell r="MI42">
            <v>0</v>
          </cell>
          <cell r="MJ42">
            <v>0</v>
          </cell>
          <cell r="MK42">
            <v>0</v>
          </cell>
          <cell r="ML42">
            <v>0</v>
          </cell>
          <cell r="MM42">
            <v>0</v>
          </cell>
          <cell r="MN42">
            <v>0</v>
          </cell>
          <cell r="MO42">
            <v>0</v>
          </cell>
          <cell r="MP42">
            <v>0</v>
          </cell>
          <cell r="MQ42">
            <v>0</v>
          </cell>
          <cell r="MR42">
            <v>0</v>
          </cell>
          <cell r="MS42">
            <v>0</v>
          </cell>
          <cell r="MT42">
            <v>0</v>
          </cell>
          <cell r="MU42">
            <v>0</v>
          </cell>
          <cell r="MV42">
            <v>0</v>
          </cell>
          <cell r="MW42">
            <v>0</v>
          </cell>
          <cell r="MX42">
            <v>0</v>
          </cell>
          <cell r="MY42">
            <v>0</v>
          </cell>
          <cell r="MZ42">
            <v>0</v>
          </cell>
          <cell r="NA42">
            <v>0</v>
          </cell>
          <cell r="NB42">
            <v>0</v>
          </cell>
          <cell r="NC42">
            <v>0</v>
          </cell>
          <cell r="ND42">
            <v>0</v>
          </cell>
          <cell r="NE42">
            <v>0</v>
          </cell>
          <cell r="NF42">
            <v>0</v>
          </cell>
          <cell r="NG42">
            <v>0</v>
          </cell>
          <cell r="NH42">
            <v>0</v>
          </cell>
        </row>
        <row r="43"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0</v>
          </cell>
          <cell r="DF43">
            <v>0</v>
          </cell>
          <cell r="DG43">
            <v>0</v>
          </cell>
          <cell r="DH43">
            <v>0</v>
          </cell>
          <cell r="DI43">
            <v>0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T43">
            <v>0</v>
          </cell>
          <cell r="DU43">
            <v>0</v>
          </cell>
          <cell r="DV43">
            <v>0</v>
          </cell>
          <cell r="DW43">
            <v>0</v>
          </cell>
          <cell r="DX43">
            <v>0</v>
          </cell>
          <cell r="DY43">
            <v>0</v>
          </cell>
          <cell r="DZ43">
            <v>0</v>
          </cell>
          <cell r="EA43">
            <v>0</v>
          </cell>
          <cell r="EB43">
            <v>0</v>
          </cell>
          <cell r="EC43">
            <v>0</v>
          </cell>
          <cell r="ED43">
            <v>0</v>
          </cell>
          <cell r="EE43">
            <v>0</v>
          </cell>
          <cell r="EF43">
            <v>0</v>
          </cell>
          <cell r="EG43">
            <v>0</v>
          </cell>
          <cell r="EH43">
            <v>0</v>
          </cell>
          <cell r="EI43">
            <v>0</v>
          </cell>
          <cell r="EJ43">
            <v>0</v>
          </cell>
          <cell r="EK43">
            <v>0</v>
          </cell>
          <cell r="EL43">
            <v>0</v>
          </cell>
          <cell r="EM43">
            <v>0</v>
          </cell>
          <cell r="EN43">
            <v>0</v>
          </cell>
          <cell r="EO43">
            <v>0</v>
          </cell>
          <cell r="EP43">
            <v>0</v>
          </cell>
          <cell r="EQ43">
            <v>0</v>
          </cell>
          <cell r="ER43">
            <v>0</v>
          </cell>
          <cell r="ES43">
            <v>0</v>
          </cell>
          <cell r="ET43">
            <v>0</v>
          </cell>
          <cell r="EU43">
            <v>0</v>
          </cell>
          <cell r="EV43">
            <v>0</v>
          </cell>
          <cell r="EW43">
            <v>0</v>
          </cell>
          <cell r="EX43">
            <v>0</v>
          </cell>
          <cell r="EY43">
            <v>0</v>
          </cell>
          <cell r="EZ43">
            <v>0</v>
          </cell>
          <cell r="FA43">
            <v>0</v>
          </cell>
          <cell r="FB43">
            <v>0</v>
          </cell>
          <cell r="FC43">
            <v>0</v>
          </cell>
          <cell r="FD43">
            <v>0</v>
          </cell>
          <cell r="FE43">
            <v>0</v>
          </cell>
          <cell r="FF43">
            <v>0</v>
          </cell>
          <cell r="FG43">
            <v>0</v>
          </cell>
          <cell r="FH43">
            <v>0</v>
          </cell>
          <cell r="FI43">
            <v>0</v>
          </cell>
          <cell r="FJ43">
            <v>0</v>
          </cell>
          <cell r="FK43">
            <v>0</v>
          </cell>
          <cell r="FL43">
            <v>0</v>
          </cell>
          <cell r="FM43">
            <v>0</v>
          </cell>
          <cell r="FN43">
            <v>0</v>
          </cell>
          <cell r="FO43">
            <v>0</v>
          </cell>
          <cell r="FP43">
            <v>0</v>
          </cell>
          <cell r="FQ43">
            <v>0</v>
          </cell>
          <cell r="FR43">
            <v>0</v>
          </cell>
          <cell r="FS43">
            <v>0</v>
          </cell>
          <cell r="FT43">
            <v>0</v>
          </cell>
          <cell r="FU43">
            <v>0</v>
          </cell>
          <cell r="FV43">
            <v>0</v>
          </cell>
          <cell r="FW43">
            <v>0</v>
          </cell>
          <cell r="FX43">
            <v>0</v>
          </cell>
          <cell r="FY43">
            <v>0</v>
          </cell>
          <cell r="FZ43">
            <v>0</v>
          </cell>
          <cell r="GA43">
            <v>0</v>
          </cell>
          <cell r="GB43">
            <v>0</v>
          </cell>
          <cell r="GC43">
            <v>0</v>
          </cell>
          <cell r="GD43">
            <v>0</v>
          </cell>
          <cell r="GE43">
            <v>0</v>
          </cell>
          <cell r="GF43">
            <v>0</v>
          </cell>
          <cell r="GG43">
            <v>0</v>
          </cell>
          <cell r="GH43">
            <v>0</v>
          </cell>
          <cell r="GI43">
            <v>0</v>
          </cell>
          <cell r="GJ43">
            <v>0</v>
          </cell>
          <cell r="GK43">
            <v>0</v>
          </cell>
          <cell r="GL43">
            <v>0</v>
          </cell>
          <cell r="GM43">
            <v>0</v>
          </cell>
          <cell r="GN43">
            <v>0</v>
          </cell>
          <cell r="GO43">
            <v>0</v>
          </cell>
          <cell r="GP43">
            <v>0</v>
          </cell>
          <cell r="GQ43">
            <v>0</v>
          </cell>
          <cell r="GR43">
            <v>0</v>
          </cell>
          <cell r="GS43">
            <v>0</v>
          </cell>
          <cell r="GT43">
            <v>0</v>
          </cell>
          <cell r="GU43">
            <v>0</v>
          </cell>
          <cell r="GV43">
            <v>0</v>
          </cell>
          <cell r="GW43">
            <v>0</v>
          </cell>
          <cell r="GX43">
            <v>0</v>
          </cell>
          <cell r="GY43">
            <v>0</v>
          </cell>
          <cell r="GZ43">
            <v>0</v>
          </cell>
          <cell r="HA43">
            <v>0</v>
          </cell>
          <cell r="HB43">
            <v>0</v>
          </cell>
          <cell r="HC43">
            <v>0</v>
          </cell>
          <cell r="HD43">
            <v>0</v>
          </cell>
          <cell r="HE43">
            <v>0</v>
          </cell>
          <cell r="HF43">
            <v>0</v>
          </cell>
          <cell r="HG43">
            <v>0</v>
          </cell>
          <cell r="HH43">
            <v>0</v>
          </cell>
          <cell r="HI43">
            <v>0</v>
          </cell>
          <cell r="HJ43">
            <v>0</v>
          </cell>
          <cell r="HK43">
            <v>0</v>
          </cell>
          <cell r="HL43">
            <v>0</v>
          </cell>
          <cell r="HM43">
            <v>0</v>
          </cell>
          <cell r="HN43">
            <v>0</v>
          </cell>
          <cell r="HO43">
            <v>0</v>
          </cell>
          <cell r="HP43">
            <v>0</v>
          </cell>
          <cell r="HQ43">
            <v>0</v>
          </cell>
          <cell r="HR43">
            <v>0</v>
          </cell>
          <cell r="HS43">
            <v>0</v>
          </cell>
          <cell r="HT43">
            <v>0</v>
          </cell>
          <cell r="HU43">
            <v>0</v>
          </cell>
          <cell r="HV43">
            <v>0</v>
          </cell>
          <cell r="HW43">
            <v>0</v>
          </cell>
          <cell r="HX43">
            <v>0</v>
          </cell>
          <cell r="HY43">
            <v>0</v>
          </cell>
          <cell r="HZ43">
            <v>0</v>
          </cell>
          <cell r="IA43">
            <v>0</v>
          </cell>
          <cell r="IB43">
            <v>0</v>
          </cell>
          <cell r="IC43">
            <v>0</v>
          </cell>
          <cell r="ID43">
            <v>0</v>
          </cell>
          <cell r="IE43">
            <v>0</v>
          </cell>
          <cell r="IF43">
            <v>0</v>
          </cell>
          <cell r="IG43">
            <v>0</v>
          </cell>
          <cell r="IH43">
            <v>0</v>
          </cell>
          <cell r="II43">
            <v>0</v>
          </cell>
          <cell r="IJ43">
            <v>0</v>
          </cell>
          <cell r="IK43">
            <v>0</v>
          </cell>
          <cell r="IL43">
            <v>0</v>
          </cell>
          <cell r="IM43">
            <v>0</v>
          </cell>
          <cell r="IN43">
            <v>0</v>
          </cell>
          <cell r="IO43">
            <v>0</v>
          </cell>
          <cell r="IP43">
            <v>0</v>
          </cell>
          <cell r="IQ43">
            <v>0</v>
          </cell>
          <cell r="IR43">
            <v>0</v>
          </cell>
          <cell r="IS43">
            <v>0</v>
          </cell>
          <cell r="IT43">
            <v>0</v>
          </cell>
          <cell r="IU43">
            <v>0</v>
          </cell>
          <cell r="IV43">
            <v>0</v>
          </cell>
          <cell r="IW43">
            <v>0</v>
          </cell>
          <cell r="IX43">
            <v>0</v>
          </cell>
          <cell r="IY43">
            <v>0</v>
          </cell>
          <cell r="IZ43">
            <v>0</v>
          </cell>
          <cell r="JA43">
            <v>0</v>
          </cell>
          <cell r="JB43">
            <v>0</v>
          </cell>
          <cell r="JC43">
            <v>0</v>
          </cell>
          <cell r="JD43">
            <v>0</v>
          </cell>
          <cell r="JE43">
            <v>0</v>
          </cell>
          <cell r="JF43">
            <v>0</v>
          </cell>
          <cell r="JG43">
            <v>0</v>
          </cell>
          <cell r="JH43">
            <v>0</v>
          </cell>
          <cell r="JI43">
            <v>0</v>
          </cell>
          <cell r="JJ43">
            <v>0</v>
          </cell>
          <cell r="JK43">
            <v>0</v>
          </cell>
          <cell r="JL43">
            <v>0</v>
          </cell>
          <cell r="JM43">
            <v>0</v>
          </cell>
          <cell r="JN43">
            <v>0</v>
          </cell>
          <cell r="JO43">
            <v>0</v>
          </cell>
          <cell r="JP43">
            <v>0</v>
          </cell>
          <cell r="JQ43">
            <v>0</v>
          </cell>
          <cell r="JR43">
            <v>0</v>
          </cell>
          <cell r="JS43">
            <v>0</v>
          </cell>
          <cell r="JT43">
            <v>0</v>
          </cell>
          <cell r="JU43">
            <v>0</v>
          </cell>
          <cell r="JV43">
            <v>0</v>
          </cell>
          <cell r="JW43">
            <v>0</v>
          </cell>
          <cell r="JX43">
            <v>0</v>
          </cell>
          <cell r="JY43">
            <v>0</v>
          </cell>
          <cell r="JZ43">
            <v>0</v>
          </cell>
          <cell r="KA43">
            <v>0</v>
          </cell>
          <cell r="KB43">
            <v>0</v>
          </cell>
          <cell r="KC43">
            <v>0</v>
          </cell>
          <cell r="KD43">
            <v>0</v>
          </cell>
          <cell r="KE43">
            <v>0</v>
          </cell>
          <cell r="KF43">
            <v>0</v>
          </cell>
          <cell r="KG43">
            <v>0</v>
          </cell>
          <cell r="KH43">
            <v>0</v>
          </cell>
          <cell r="KI43">
            <v>0</v>
          </cell>
          <cell r="KJ43">
            <v>0</v>
          </cell>
          <cell r="KK43">
            <v>0</v>
          </cell>
          <cell r="KL43">
            <v>0</v>
          </cell>
          <cell r="KM43">
            <v>0</v>
          </cell>
          <cell r="KN43">
            <v>0</v>
          </cell>
          <cell r="KO43">
            <v>0</v>
          </cell>
          <cell r="KP43">
            <v>0</v>
          </cell>
          <cell r="KQ43">
            <v>0</v>
          </cell>
          <cell r="KR43">
            <v>0</v>
          </cell>
          <cell r="KS43">
            <v>0</v>
          </cell>
          <cell r="KT43">
            <v>0</v>
          </cell>
          <cell r="KU43">
            <v>0</v>
          </cell>
          <cell r="KV43">
            <v>0</v>
          </cell>
          <cell r="KW43">
            <v>0</v>
          </cell>
          <cell r="KX43">
            <v>0</v>
          </cell>
          <cell r="KY43">
            <v>0</v>
          </cell>
          <cell r="KZ43">
            <v>0</v>
          </cell>
          <cell r="LA43">
            <v>0</v>
          </cell>
          <cell r="LB43">
            <v>0</v>
          </cell>
          <cell r="LC43">
            <v>0</v>
          </cell>
          <cell r="LD43">
            <v>0</v>
          </cell>
          <cell r="LE43">
            <v>0</v>
          </cell>
          <cell r="LF43">
            <v>0</v>
          </cell>
          <cell r="LG43">
            <v>0</v>
          </cell>
          <cell r="LH43">
            <v>0</v>
          </cell>
          <cell r="LI43">
            <v>0</v>
          </cell>
          <cell r="LJ43">
            <v>0</v>
          </cell>
          <cell r="LK43">
            <v>0</v>
          </cell>
          <cell r="LL43">
            <v>0</v>
          </cell>
          <cell r="LM43">
            <v>0</v>
          </cell>
          <cell r="LN43">
            <v>0</v>
          </cell>
          <cell r="LO43">
            <v>0</v>
          </cell>
          <cell r="LP43">
            <v>0</v>
          </cell>
          <cell r="LQ43">
            <v>0</v>
          </cell>
          <cell r="LR43">
            <v>0</v>
          </cell>
          <cell r="LS43">
            <v>0</v>
          </cell>
          <cell r="LT43">
            <v>0</v>
          </cell>
          <cell r="LU43">
            <v>0</v>
          </cell>
          <cell r="LV43">
            <v>0</v>
          </cell>
          <cell r="LW43">
            <v>0</v>
          </cell>
          <cell r="LX43">
            <v>0</v>
          </cell>
          <cell r="LY43">
            <v>0</v>
          </cell>
          <cell r="LZ43">
            <v>0</v>
          </cell>
          <cell r="MA43">
            <v>0</v>
          </cell>
          <cell r="MB43">
            <v>0</v>
          </cell>
          <cell r="MC43">
            <v>0</v>
          </cell>
          <cell r="MD43">
            <v>0</v>
          </cell>
          <cell r="ME43">
            <v>0</v>
          </cell>
          <cell r="MF43">
            <v>0</v>
          </cell>
          <cell r="MG43">
            <v>0</v>
          </cell>
          <cell r="MH43">
            <v>0</v>
          </cell>
          <cell r="MI43">
            <v>0</v>
          </cell>
          <cell r="MJ43">
            <v>0</v>
          </cell>
          <cell r="MK43">
            <v>0</v>
          </cell>
          <cell r="ML43">
            <v>0</v>
          </cell>
          <cell r="MM43">
            <v>0</v>
          </cell>
          <cell r="MN43">
            <v>0</v>
          </cell>
          <cell r="MO43">
            <v>0</v>
          </cell>
          <cell r="MP43">
            <v>0</v>
          </cell>
          <cell r="MQ43">
            <v>0</v>
          </cell>
          <cell r="MR43">
            <v>0</v>
          </cell>
          <cell r="MS43">
            <v>0</v>
          </cell>
          <cell r="MT43">
            <v>0</v>
          </cell>
          <cell r="MU43">
            <v>0</v>
          </cell>
          <cell r="MV43">
            <v>0</v>
          </cell>
          <cell r="MW43">
            <v>0</v>
          </cell>
          <cell r="MX43">
            <v>0</v>
          </cell>
          <cell r="MY43">
            <v>0</v>
          </cell>
          <cell r="MZ43">
            <v>0</v>
          </cell>
          <cell r="NA43">
            <v>0</v>
          </cell>
          <cell r="NB43">
            <v>0</v>
          </cell>
          <cell r="NC43">
            <v>0</v>
          </cell>
          <cell r="ND43">
            <v>0</v>
          </cell>
          <cell r="NE43">
            <v>0</v>
          </cell>
          <cell r="NF43">
            <v>0</v>
          </cell>
          <cell r="NG43">
            <v>0</v>
          </cell>
          <cell r="NH43">
            <v>0</v>
          </cell>
        </row>
        <row r="44"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  <cell r="DU44">
            <v>0</v>
          </cell>
          <cell r="DV44">
            <v>0</v>
          </cell>
          <cell r="DW44">
            <v>0</v>
          </cell>
          <cell r="DX44">
            <v>0</v>
          </cell>
          <cell r="DY44">
            <v>0</v>
          </cell>
          <cell r="DZ44">
            <v>0</v>
          </cell>
          <cell r="EA44">
            <v>0</v>
          </cell>
          <cell r="EB44">
            <v>0</v>
          </cell>
          <cell r="EC44">
            <v>0</v>
          </cell>
          <cell r="ED44">
            <v>0</v>
          </cell>
          <cell r="EE44">
            <v>0</v>
          </cell>
          <cell r="EF44">
            <v>0</v>
          </cell>
          <cell r="EG44">
            <v>0</v>
          </cell>
          <cell r="EH44">
            <v>0</v>
          </cell>
          <cell r="EI44">
            <v>0</v>
          </cell>
          <cell r="EJ44">
            <v>0</v>
          </cell>
          <cell r="EK44">
            <v>0</v>
          </cell>
          <cell r="EL44">
            <v>0</v>
          </cell>
          <cell r="EM44">
            <v>0</v>
          </cell>
          <cell r="EN44">
            <v>0</v>
          </cell>
          <cell r="EO44">
            <v>0</v>
          </cell>
          <cell r="EP44">
            <v>0</v>
          </cell>
          <cell r="EQ44">
            <v>0</v>
          </cell>
          <cell r="ER44">
            <v>0</v>
          </cell>
          <cell r="ES44">
            <v>0</v>
          </cell>
          <cell r="ET44">
            <v>0</v>
          </cell>
          <cell r="EU44">
            <v>0</v>
          </cell>
          <cell r="EV44">
            <v>0</v>
          </cell>
          <cell r="EW44">
            <v>0</v>
          </cell>
          <cell r="EX44">
            <v>0</v>
          </cell>
          <cell r="EY44">
            <v>0</v>
          </cell>
          <cell r="EZ44">
            <v>0</v>
          </cell>
          <cell r="FA44">
            <v>0</v>
          </cell>
          <cell r="FB44">
            <v>0</v>
          </cell>
          <cell r="FC44">
            <v>0</v>
          </cell>
          <cell r="FD44">
            <v>0</v>
          </cell>
          <cell r="FE44">
            <v>0</v>
          </cell>
          <cell r="FF44">
            <v>0</v>
          </cell>
          <cell r="FG44">
            <v>0</v>
          </cell>
          <cell r="FH44">
            <v>0</v>
          </cell>
          <cell r="FI44">
            <v>0</v>
          </cell>
          <cell r="FJ44">
            <v>0</v>
          </cell>
          <cell r="FK44">
            <v>0</v>
          </cell>
          <cell r="FL44">
            <v>0</v>
          </cell>
          <cell r="FM44">
            <v>0</v>
          </cell>
          <cell r="FN44">
            <v>0</v>
          </cell>
          <cell r="FO44">
            <v>0</v>
          </cell>
          <cell r="FP44">
            <v>0</v>
          </cell>
          <cell r="FQ44">
            <v>0</v>
          </cell>
          <cell r="FR44">
            <v>0</v>
          </cell>
          <cell r="FS44">
            <v>0</v>
          </cell>
          <cell r="FT44">
            <v>0</v>
          </cell>
          <cell r="FU44">
            <v>0</v>
          </cell>
          <cell r="FV44">
            <v>0</v>
          </cell>
          <cell r="FW44">
            <v>0</v>
          </cell>
          <cell r="FX44">
            <v>0</v>
          </cell>
          <cell r="FY44">
            <v>0</v>
          </cell>
          <cell r="FZ44">
            <v>0</v>
          </cell>
          <cell r="GA44">
            <v>0</v>
          </cell>
          <cell r="GB44">
            <v>0</v>
          </cell>
          <cell r="GC44">
            <v>0</v>
          </cell>
          <cell r="GD44">
            <v>0</v>
          </cell>
          <cell r="GE44">
            <v>0</v>
          </cell>
          <cell r="GF44">
            <v>0</v>
          </cell>
          <cell r="GG44">
            <v>0</v>
          </cell>
          <cell r="GH44">
            <v>0</v>
          </cell>
          <cell r="GI44">
            <v>0</v>
          </cell>
          <cell r="GJ44">
            <v>0</v>
          </cell>
          <cell r="GK44">
            <v>0</v>
          </cell>
          <cell r="GL44">
            <v>0</v>
          </cell>
          <cell r="GM44">
            <v>0</v>
          </cell>
          <cell r="GN44">
            <v>0</v>
          </cell>
          <cell r="GO44">
            <v>0</v>
          </cell>
          <cell r="GP44">
            <v>0</v>
          </cell>
          <cell r="GQ44">
            <v>0</v>
          </cell>
          <cell r="GR44">
            <v>0</v>
          </cell>
          <cell r="GS44">
            <v>0</v>
          </cell>
          <cell r="GT44">
            <v>0</v>
          </cell>
          <cell r="GU44">
            <v>0</v>
          </cell>
          <cell r="GV44">
            <v>0</v>
          </cell>
          <cell r="GW44">
            <v>0</v>
          </cell>
          <cell r="GX44">
            <v>0</v>
          </cell>
          <cell r="GY44">
            <v>0</v>
          </cell>
          <cell r="GZ44">
            <v>0</v>
          </cell>
          <cell r="HA44">
            <v>0</v>
          </cell>
          <cell r="HB44">
            <v>0</v>
          </cell>
          <cell r="HC44">
            <v>0</v>
          </cell>
          <cell r="HD44">
            <v>0</v>
          </cell>
          <cell r="HE44">
            <v>0</v>
          </cell>
          <cell r="HF44">
            <v>0</v>
          </cell>
          <cell r="HG44">
            <v>0</v>
          </cell>
          <cell r="HH44">
            <v>0</v>
          </cell>
          <cell r="HI44">
            <v>0</v>
          </cell>
          <cell r="HJ44">
            <v>0</v>
          </cell>
          <cell r="HK44">
            <v>0</v>
          </cell>
          <cell r="HL44">
            <v>0</v>
          </cell>
          <cell r="HM44">
            <v>0</v>
          </cell>
          <cell r="HN44">
            <v>0</v>
          </cell>
          <cell r="HO44">
            <v>0</v>
          </cell>
          <cell r="HP44">
            <v>0</v>
          </cell>
          <cell r="HQ44">
            <v>0</v>
          </cell>
          <cell r="HR44">
            <v>0</v>
          </cell>
          <cell r="HS44">
            <v>0</v>
          </cell>
          <cell r="HT44">
            <v>0</v>
          </cell>
          <cell r="HU44">
            <v>0</v>
          </cell>
          <cell r="HV44">
            <v>0</v>
          </cell>
          <cell r="HW44">
            <v>0</v>
          </cell>
          <cell r="HX44">
            <v>0</v>
          </cell>
          <cell r="HY44">
            <v>0</v>
          </cell>
          <cell r="HZ44">
            <v>0</v>
          </cell>
          <cell r="IA44">
            <v>0</v>
          </cell>
          <cell r="IB44">
            <v>0</v>
          </cell>
          <cell r="IC44">
            <v>0</v>
          </cell>
          <cell r="ID44">
            <v>0</v>
          </cell>
          <cell r="IE44">
            <v>0</v>
          </cell>
          <cell r="IF44">
            <v>0</v>
          </cell>
          <cell r="IG44">
            <v>0</v>
          </cell>
          <cell r="IH44">
            <v>0</v>
          </cell>
          <cell r="II44">
            <v>0</v>
          </cell>
          <cell r="IJ44">
            <v>0</v>
          </cell>
          <cell r="IK44">
            <v>0</v>
          </cell>
          <cell r="IL44">
            <v>0</v>
          </cell>
          <cell r="IM44">
            <v>0</v>
          </cell>
          <cell r="IN44">
            <v>0</v>
          </cell>
          <cell r="IO44">
            <v>0</v>
          </cell>
          <cell r="IP44">
            <v>0</v>
          </cell>
          <cell r="IQ44">
            <v>0</v>
          </cell>
          <cell r="IR44">
            <v>0</v>
          </cell>
          <cell r="IS44">
            <v>0</v>
          </cell>
          <cell r="IT44">
            <v>0</v>
          </cell>
          <cell r="IU44">
            <v>0</v>
          </cell>
          <cell r="IV44">
            <v>0</v>
          </cell>
          <cell r="IW44">
            <v>0</v>
          </cell>
          <cell r="IX44">
            <v>0</v>
          </cell>
          <cell r="IY44">
            <v>0</v>
          </cell>
          <cell r="IZ44">
            <v>0</v>
          </cell>
          <cell r="JA44">
            <v>0</v>
          </cell>
          <cell r="JB44">
            <v>0</v>
          </cell>
          <cell r="JC44">
            <v>0</v>
          </cell>
          <cell r="JD44">
            <v>0</v>
          </cell>
          <cell r="JE44">
            <v>0</v>
          </cell>
          <cell r="JF44">
            <v>0</v>
          </cell>
          <cell r="JG44">
            <v>0</v>
          </cell>
          <cell r="JH44">
            <v>0</v>
          </cell>
          <cell r="JI44">
            <v>0</v>
          </cell>
          <cell r="JJ44">
            <v>0</v>
          </cell>
          <cell r="JK44">
            <v>0</v>
          </cell>
          <cell r="JL44">
            <v>0</v>
          </cell>
          <cell r="JM44">
            <v>0</v>
          </cell>
          <cell r="JN44">
            <v>0</v>
          </cell>
          <cell r="JO44">
            <v>0</v>
          </cell>
          <cell r="JP44">
            <v>0</v>
          </cell>
          <cell r="JQ44">
            <v>0</v>
          </cell>
          <cell r="JR44">
            <v>0</v>
          </cell>
          <cell r="JS44">
            <v>0</v>
          </cell>
          <cell r="JT44">
            <v>0</v>
          </cell>
          <cell r="JU44">
            <v>0</v>
          </cell>
          <cell r="JV44">
            <v>0</v>
          </cell>
          <cell r="JW44">
            <v>0</v>
          </cell>
          <cell r="JX44">
            <v>0</v>
          </cell>
          <cell r="JY44">
            <v>0</v>
          </cell>
          <cell r="JZ44">
            <v>0</v>
          </cell>
          <cell r="KA44">
            <v>0</v>
          </cell>
          <cell r="KB44">
            <v>0</v>
          </cell>
          <cell r="KC44">
            <v>0</v>
          </cell>
          <cell r="KD44">
            <v>0</v>
          </cell>
          <cell r="KE44">
            <v>0</v>
          </cell>
          <cell r="KF44">
            <v>0</v>
          </cell>
          <cell r="KG44">
            <v>0</v>
          </cell>
          <cell r="KH44">
            <v>0</v>
          </cell>
          <cell r="KI44">
            <v>0</v>
          </cell>
          <cell r="KJ44">
            <v>0</v>
          </cell>
          <cell r="KK44">
            <v>0</v>
          </cell>
          <cell r="KL44">
            <v>0</v>
          </cell>
          <cell r="KM44">
            <v>0</v>
          </cell>
          <cell r="KN44">
            <v>0</v>
          </cell>
          <cell r="KO44">
            <v>0</v>
          </cell>
          <cell r="KP44">
            <v>0</v>
          </cell>
          <cell r="KQ44">
            <v>0</v>
          </cell>
          <cell r="KR44">
            <v>0</v>
          </cell>
          <cell r="KS44">
            <v>0</v>
          </cell>
          <cell r="KT44">
            <v>0</v>
          </cell>
          <cell r="KU44">
            <v>0</v>
          </cell>
          <cell r="KV44">
            <v>0</v>
          </cell>
          <cell r="KW44">
            <v>0</v>
          </cell>
          <cell r="KX44">
            <v>0</v>
          </cell>
          <cell r="KY44">
            <v>0</v>
          </cell>
          <cell r="KZ44">
            <v>0</v>
          </cell>
          <cell r="LA44">
            <v>0</v>
          </cell>
          <cell r="LB44">
            <v>0</v>
          </cell>
          <cell r="LC44">
            <v>0</v>
          </cell>
          <cell r="LD44">
            <v>0</v>
          </cell>
          <cell r="LE44">
            <v>0</v>
          </cell>
          <cell r="LF44">
            <v>0</v>
          </cell>
          <cell r="LG44">
            <v>0</v>
          </cell>
          <cell r="LH44">
            <v>0</v>
          </cell>
          <cell r="LI44">
            <v>0</v>
          </cell>
          <cell r="LJ44">
            <v>0</v>
          </cell>
          <cell r="LK44">
            <v>0</v>
          </cell>
          <cell r="LL44">
            <v>0</v>
          </cell>
          <cell r="LM44">
            <v>0</v>
          </cell>
          <cell r="LN44">
            <v>0</v>
          </cell>
          <cell r="LO44">
            <v>0</v>
          </cell>
          <cell r="LP44">
            <v>0</v>
          </cell>
          <cell r="LQ44">
            <v>0</v>
          </cell>
          <cell r="LR44">
            <v>0</v>
          </cell>
          <cell r="LS44">
            <v>0</v>
          </cell>
          <cell r="LT44">
            <v>0</v>
          </cell>
          <cell r="LU44">
            <v>0</v>
          </cell>
          <cell r="LV44">
            <v>0</v>
          </cell>
          <cell r="LW44">
            <v>0</v>
          </cell>
          <cell r="LX44">
            <v>0</v>
          </cell>
          <cell r="LY44">
            <v>0</v>
          </cell>
          <cell r="LZ44">
            <v>0</v>
          </cell>
          <cell r="MA44">
            <v>0</v>
          </cell>
          <cell r="MB44">
            <v>0</v>
          </cell>
          <cell r="MC44">
            <v>0</v>
          </cell>
          <cell r="MD44">
            <v>0</v>
          </cell>
          <cell r="ME44">
            <v>0</v>
          </cell>
          <cell r="MF44">
            <v>0</v>
          </cell>
          <cell r="MG44">
            <v>0</v>
          </cell>
          <cell r="MH44">
            <v>0</v>
          </cell>
          <cell r="MI44">
            <v>0</v>
          </cell>
          <cell r="MJ44">
            <v>0</v>
          </cell>
          <cell r="MK44">
            <v>0</v>
          </cell>
          <cell r="ML44">
            <v>0</v>
          </cell>
          <cell r="MM44">
            <v>0</v>
          </cell>
          <cell r="MN44">
            <v>0</v>
          </cell>
          <cell r="MO44">
            <v>0</v>
          </cell>
          <cell r="MP44">
            <v>0</v>
          </cell>
          <cell r="MQ44">
            <v>0</v>
          </cell>
          <cell r="MR44">
            <v>0</v>
          </cell>
          <cell r="MS44">
            <v>0</v>
          </cell>
          <cell r="MT44">
            <v>0</v>
          </cell>
          <cell r="MU44">
            <v>0</v>
          </cell>
          <cell r="MV44">
            <v>0</v>
          </cell>
          <cell r="MW44">
            <v>0</v>
          </cell>
          <cell r="MX44">
            <v>0</v>
          </cell>
          <cell r="MY44">
            <v>0</v>
          </cell>
          <cell r="MZ44">
            <v>0</v>
          </cell>
          <cell r="NA44">
            <v>0</v>
          </cell>
          <cell r="NB44">
            <v>0</v>
          </cell>
          <cell r="NC44">
            <v>0</v>
          </cell>
          <cell r="ND44">
            <v>0</v>
          </cell>
          <cell r="NE44">
            <v>0</v>
          </cell>
          <cell r="NF44">
            <v>0</v>
          </cell>
          <cell r="NG44">
            <v>0</v>
          </cell>
          <cell r="NH44">
            <v>0</v>
          </cell>
        </row>
        <row r="45"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  <cell r="DU45">
            <v>0</v>
          </cell>
          <cell r="DV45">
            <v>0</v>
          </cell>
          <cell r="DW45">
            <v>0</v>
          </cell>
          <cell r="DX45">
            <v>0</v>
          </cell>
          <cell r="DY45">
            <v>0</v>
          </cell>
          <cell r="DZ45">
            <v>0</v>
          </cell>
          <cell r="EA45">
            <v>0</v>
          </cell>
          <cell r="EB45">
            <v>0</v>
          </cell>
          <cell r="EC45">
            <v>0</v>
          </cell>
          <cell r="ED45">
            <v>0</v>
          </cell>
          <cell r="EE45">
            <v>0</v>
          </cell>
          <cell r="EF45">
            <v>0</v>
          </cell>
          <cell r="EG45">
            <v>0</v>
          </cell>
          <cell r="EH45">
            <v>0</v>
          </cell>
          <cell r="EI45">
            <v>0</v>
          </cell>
          <cell r="EJ45">
            <v>0</v>
          </cell>
          <cell r="EK45">
            <v>0</v>
          </cell>
          <cell r="EL45">
            <v>0</v>
          </cell>
          <cell r="EM45">
            <v>0</v>
          </cell>
          <cell r="EN45">
            <v>0</v>
          </cell>
          <cell r="EO45">
            <v>0</v>
          </cell>
          <cell r="EP45">
            <v>0</v>
          </cell>
          <cell r="EQ45">
            <v>0</v>
          </cell>
          <cell r="ER45">
            <v>0</v>
          </cell>
          <cell r="ES45">
            <v>0</v>
          </cell>
          <cell r="ET45">
            <v>0</v>
          </cell>
          <cell r="EU45">
            <v>0</v>
          </cell>
          <cell r="EV45">
            <v>0</v>
          </cell>
          <cell r="EW45">
            <v>0</v>
          </cell>
          <cell r="EX45">
            <v>0</v>
          </cell>
          <cell r="EY45">
            <v>0</v>
          </cell>
          <cell r="EZ45">
            <v>0</v>
          </cell>
          <cell r="FA45">
            <v>0</v>
          </cell>
          <cell r="FB45">
            <v>0</v>
          </cell>
          <cell r="FC45">
            <v>0</v>
          </cell>
          <cell r="FD45">
            <v>0</v>
          </cell>
          <cell r="FE45">
            <v>0</v>
          </cell>
          <cell r="FF45">
            <v>0</v>
          </cell>
          <cell r="FG45">
            <v>0</v>
          </cell>
          <cell r="FH45">
            <v>0</v>
          </cell>
          <cell r="FI45">
            <v>0</v>
          </cell>
          <cell r="FJ45">
            <v>0</v>
          </cell>
          <cell r="FK45">
            <v>0</v>
          </cell>
          <cell r="FL45">
            <v>0</v>
          </cell>
          <cell r="FM45">
            <v>0</v>
          </cell>
          <cell r="FN45">
            <v>0</v>
          </cell>
          <cell r="FO45">
            <v>0</v>
          </cell>
          <cell r="FP45">
            <v>0</v>
          </cell>
          <cell r="FQ45">
            <v>0</v>
          </cell>
          <cell r="FR45">
            <v>0</v>
          </cell>
          <cell r="FS45">
            <v>0</v>
          </cell>
          <cell r="FT45">
            <v>0</v>
          </cell>
          <cell r="FU45">
            <v>0</v>
          </cell>
          <cell r="FV45">
            <v>0</v>
          </cell>
          <cell r="FW45">
            <v>0</v>
          </cell>
          <cell r="FX45">
            <v>0</v>
          </cell>
          <cell r="FY45">
            <v>0</v>
          </cell>
          <cell r="FZ45">
            <v>0</v>
          </cell>
          <cell r="GA45">
            <v>0</v>
          </cell>
          <cell r="GB45">
            <v>0</v>
          </cell>
          <cell r="GC45">
            <v>0</v>
          </cell>
          <cell r="GD45">
            <v>0</v>
          </cell>
          <cell r="GE45">
            <v>0</v>
          </cell>
          <cell r="GF45">
            <v>0</v>
          </cell>
          <cell r="GG45">
            <v>0</v>
          </cell>
          <cell r="GH45">
            <v>0</v>
          </cell>
          <cell r="GI45">
            <v>0</v>
          </cell>
          <cell r="GJ45">
            <v>0</v>
          </cell>
          <cell r="GK45">
            <v>0</v>
          </cell>
          <cell r="GL45">
            <v>0</v>
          </cell>
          <cell r="GM45">
            <v>0</v>
          </cell>
          <cell r="GN45">
            <v>0</v>
          </cell>
          <cell r="GO45">
            <v>0</v>
          </cell>
          <cell r="GP45">
            <v>0</v>
          </cell>
          <cell r="GQ45">
            <v>0</v>
          </cell>
          <cell r="GR45">
            <v>0</v>
          </cell>
          <cell r="GS45">
            <v>0</v>
          </cell>
          <cell r="GT45">
            <v>0</v>
          </cell>
          <cell r="GU45">
            <v>0</v>
          </cell>
          <cell r="GV45">
            <v>0</v>
          </cell>
          <cell r="GW45">
            <v>0</v>
          </cell>
          <cell r="GX45">
            <v>0</v>
          </cell>
          <cell r="GY45">
            <v>0</v>
          </cell>
          <cell r="GZ45">
            <v>0</v>
          </cell>
          <cell r="HA45">
            <v>0</v>
          </cell>
          <cell r="HB45">
            <v>0</v>
          </cell>
          <cell r="HC45">
            <v>0</v>
          </cell>
          <cell r="HD45">
            <v>0</v>
          </cell>
          <cell r="HE45">
            <v>0</v>
          </cell>
          <cell r="HF45">
            <v>0</v>
          </cell>
          <cell r="HG45">
            <v>0</v>
          </cell>
          <cell r="HH45">
            <v>0</v>
          </cell>
          <cell r="HI45">
            <v>0</v>
          </cell>
          <cell r="HJ45">
            <v>0</v>
          </cell>
          <cell r="HK45">
            <v>0</v>
          </cell>
          <cell r="HL45">
            <v>0</v>
          </cell>
          <cell r="HM45">
            <v>0</v>
          </cell>
          <cell r="HN45">
            <v>0</v>
          </cell>
          <cell r="HO45">
            <v>0</v>
          </cell>
          <cell r="HP45">
            <v>0</v>
          </cell>
          <cell r="HQ45">
            <v>0</v>
          </cell>
          <cell r="HR45">
            <v>0</v>
          </cell>
          <cell r="HS45">
            <v>0</v>
          </cell>
          <cell r="HT45">
            <v>0</v>
          </cell>
          <cell r="HU45">
            <v>0</v>
          </cell>
          <cell r="HV45">
            <v>0</v>
          </cell>
          <cell r="HW45">
            <v>0</v>
          </cell>
          <cell r="HX45">
            <v>0</v>
          </cell>
          <cell r="HY45">
            <v>0</v>
          </cell>
          <cell r="HZ45">
            <v>0</v>
          </cell>
          <cell r="IA45">
            <v>0</v>
          </cell>
          <cell r="IB45">
            <v>0</v>
          </cell>
          <cell r="IC45">
            <v>0</v>
          </cell>
          <cell r="ID45">
            <v>0</v>
          </cell>
          <cell r="IE45">
            <v>0</v>
          </cell>
          <cell r="IF45">
            <v>0</v>
          </cell>
          <cell r="IG45">
            <v>0</v>
          </cell>
          <cell r="IH45">
            <v>0</v>
          </cell>
          <cell r="II45">
            <v>0</v>
          </cell>
          <cell r="IJ45">
            <v>0</v>
          </cell>
          <cell r="IK45">
            <v>0</v>
          </cell>
          <cell r="IL45">
            <v>0</v>
          </cell>
          <cell r="IM45">
            <v>0</v>
          </cell>
          <cell r="IN45">
            <v>0</v>
          </cell>
          <cell r="IO45">
            <v>0</v>
          </cell>
          <cell r="IP45">
            <v>0</v>
          </cell>
          <cell r="IQ45">
            <v>0</v>
          </cell>
          <cell r="IR45">
            <v>0</v>
          </cell>
          <cell r="IS45">
            <v>0</v>
          </cell>
          <cell r="IT45">
            <v>0</v>
          </cell>
          <cell r="IU45">
            <v>0</v>
          </cell>
          <cell r="IV45">
            <v>0</v>
          </cell>
          <cell r="IW45">
            <v>0</v>
          </cell>
          <cell r="IX45">
            <v>0</v>
          </cell>
          <cell r="IY45">
            <v>0</v>
          </cell>
          <cell r="IZ45">
            <v>0</v>
          </cell>
          <cell r="JA45">
            <v>0</v>
          </cell>
          <cell r="JB45">
            <v>0</v>
          </cell>
          <cell r="JC45">
            <v>0</v>
          </cell>
          <cell r="JD45">
            <v>0</v>
          </cell>
          <cell r="JE45">
            <v>0</v>
          </cell>
          <cell r="JF45">
            <v>0</v>
          </cell>
          <cell r="JG45">
            <v>0</v>
          </cell>
          <cell r="JH45">
            <v>0</v>
          </cell>
          <cell r="JI45">
            <v>0</v>
          </cell>
          <cell r="JJ45">
            <v>0</v>
          </cell>
          <cell r="JK45">
            <v>0</v>
          </cell>
          <cell r="JL45">
            <v>0</v>
          </cell>
          <cell r="JM45">
            <v>0</v>
          </cell>
          <cell r="JN45">
            <v>0</v>
          </cell>
          <cell r="JO45">
            <v>0</v>
          </cell>
          <cell r="JP45">
            <v>0</v>
          </cell>
          <cell r="JQ45">
            <v>0</v>
          </cell>
          <cell r="JR45">
            <v>0</v>
          </cell>
          <cell r="JS45">
            <v>0</v>
          </cell>
          <cell r="JT45">
            <v>0</v>
          </cell>
          <cell r="JU45">
            <v>0</v>
          </cell>
          <cell r="JV45">
            <v>0</v>
          </cell>
          <cell r="JW45">
            <v>0</v>
          </cell>
          <cell r="JX45">
            <v>0</v>
          </cell>
          <cell r="JY45">
            <v>0</v>
          </cell>
          <cell r="JZ45">
            <v>0</v>
          </cell>
          <cell r="KA45">
            <v>0</v>
          </cell>
          <cell r="KB45">
            <v>0</v>
          </cell>
          <cell r="KC45">
            <v>0</v>
          </cell>
          <cell r="KD45">
            <v>0</v>
          </cell>
          <cell r="KE45">
            <v>0</v>
          </cell>
          <cell r="KF45">
            <v>0</v>
          </cell>
          <cell r="KG45">
            <v>0</v>
          </cell>
          <cell r="KH45">
            <v>0</v>
          </cell>
          <cell r="KI45">
            <v>0</v>
          </cell>
          <cell r="KJ45">
            <v>0</v>
          </cell>
          <cell r="KK45">
            <v>0</v>
          </cell>
          <cell r="KL45">
            <v>0</v>
          </cell>
          <cell r="KM45">
            <v>0</v>
          </cell>
          <cell r="KN45">
            <v>0</v>
          </cell>
          <cell r="KO45">
            <v>0</v>
          </cell>
          <cell r="KP45">
            <v>0</v>
          </cell>
          <cell r="KQ45">
            <v>0</v>
          </cell>
          <cell r="KR45">
            <v>0</v>
          </cell>
          <cell r="KS45">
            <v>0</v>
          </cell>
          <cell r="KT45">
            <v>0</v>
          </cell>
          <cell r="KU45">
            <v>0</v>
          </cell>
          <cell r="KV45">
            <v>0</v>
          </cell>
          <cell r="KW45">
            <v>0</v>
          </cell>
          <cell r="KX45">
            <v>0</v>
          </cell>
          <cell r="KY45">
            <v>0</v>
          </cell>
          <cell r="KZ45">
            <v>0</v>
          </cell>
          <cell r="LA45">
            <v>0</v>
          </cell>
          <cell r="LB45">
            <v>0</v>
          </cell>
          <cell r="LC45">
            <v>0</v>
          </cell>
          <cell r="LD45">
            <v>0</v>
          </cell>
          <cell r="LE45">
            <v>0</v>
          </cell>
          <cell r="LF45">
            <v>0</v>
          </cell>
          <cell r="LG45">
            <v>0</v>
          </cell>
          <cell r="LH45">
            <v>0</v>
          </cell>
          <cell r="LI45">
            <v>0</v>
          </cell>
          <cell r="LJ45">
            <v>0</v>
          </cell>
          <cell r="LK45">
            <v>0</v>
          </cell>
          <cell r="LL45">
            <v>0</v>
          </cell>
          <cell r="LM45">
            <v>0</v>
          </cell>
          <cell r="LN45">
            <v>0</v>
          </cell>
          <cell r="LO45">
            <v>0</v>
          </cell>
          <cell r="LP45">
            <v>0</v>
          </cell>
          <cell r="LQ45">
            <v>0</v>
          </cell>
          <cell r="LR45">
            <v>0</v>
          </cell>
          <cell r="LS45">
            <v>0</v>
          </cell>
          <cell r="LT45">
            <v>0</v>
          </cell>
          <cell r="LU45">
            <v>0</v>
          </cell>
          <cell r="LV45">
            <v>0</v>
          </cell>
          <cell r="LW45">
            <v>0</v>
          </cell>
          <cell r="LX45">
            <v>0</v>
          </cell>
          <cell r="LY45">
            <v>0</v>
          </cell>
          <cell r="LZ45">
            <v>0</v>
          </cell>
          <cell r="MA45">
            <v>0</v>
          </cell>
          <cell r="MB45">
            <v>0</v>
          </cell>
          <cell r="MC45">
            <v>0</v>
          </cell>
          <cell r="MD45">
            <v>0</v>
          </cell>
          <cell r="ME45">
            <v>0</v>
          </cell>
          <cell r="MF45">
            <v>0</v>
          </cell>
          <cell r="MG45">
            <v>0</v>
          </cell>
          <cell r="MH45">
            <v>0</v>
          </cell>
          <cell r="MI45">
            <v>0</v>
          </cell>
          <cell r="MJ45">
            <v>0</v>
          </cell>
          <cell r="MK45">
            <v>0</v>
          </cell>
          <cell r="ML45">
            <v>0</v>
          </cell>
          <cell r="MM45">
            <v>0</v>
          </cell>
          <cell r="MN45">
            <v>0</v>
          </cell>
          <cell r="MO45">
            <v>0</v>
          </cell>
          <cell r="MP45">
            <v>0</v>
          </cell>
          <cell r="MQ45">
            <v>0</v>
          </cell>
          <cell r="MR45">
            <v>0</v>
          </cell>
          <cell r="MS45">
            <v>0</v>
          </cell>
          <cell r="MT45">
            <v>0</v>
          </cell>
          <cell r="MU45">
            <v>0</v>
          </cell>
          <cell r="MV45">
            <v>0</v>
          </cell>
          <cell r="MW45">
            <v>0</v>
          </cell>
          <cell r="MX45">
            <v>0</v>
          </cell>
          <cell r="MY45">
            <v>0</v>
          </cell>
          <cell r="MZ45">
            <v>0</v>
          </cell>
          <cell r="NA45">
            <v>0</v>
          </cell>
          <cell r="NB45">
            <v>0</v>
          </cell>
          <cell r="NC45">
            <v>0</v>
          </cell>
          <cell r="ND45">
            <v>0</v>
          </cell>
          <cell r="NE45">
            <v>0</v>
          </cell>
          <cell r="NF45">
            <v>0</v>
          </cell>
          <cell r="NG45">
            <v>0</v>
          </cell>
          <cell r="NH45">
            <v>0</v>
          </cell>
        </row>
        <row r="46"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  <cell r="DS46">
            <v>0</v>
          </cell>
          <cell r="DT46">
            <v>0</v>
          </cell>
          <cell r="DU46">
            <v>0</v>
          </cell>
          <cell r="DV46">
            <v>0</v>
          </cell>
          <cell r="DW46">
            <v>0</v>
          </cell>
          <cell r="DX46">
            <v>0</v>
          </cell>
          <cell r="DY46">
            <v>0</v>
          </cell>
          <cell r="DZ46">
            <v>0</v>
          </cell>
          <cell r="EA46">
            <v>0</v>
          </cell>
          <cell r="EB46">
            <v>0</v>
          </cell>
          <cell r="EC46">
            <v>0</v>
          </cell>
          <cell r="ED46">
            <v>0</v>
          </cell>
          <cell r="EE46">
            <v>0</v>
          </cell>
          <cell r="EF46">
            <v>0</v>
          </cell>
          <cell r="EG46">
            <v>0</v>
          </cell>
          <cell r="EH46">
            <v>0</v>
          </cell>
          <cell r="EI46">
            <v>0</v>
          </cell>
          <cell r="EJ46">
            <v>0</v>
          </cell>
          <cell r="EK46">
            <v>0</v>
          </cell>
          <cell r="EL46">
            <v>0</v>
          </cell>
          <cell r="EM46">
            <v>0</v>
          </cell>
          <cell r="EN46">
            <v>0</v>
          </cell>
          <cell r="EO46">
            <v>0</v>
          </cell>
          <cell r="EP46">
            <v>0</v>
          </cell>
          <cell r="EQ46">
            <v>0</v>
          </cell>
          <cell r="ER46">
            <v>0</v>
          </cell>
          <cell r="ES46">
            <v>0</v>
          </cell>
          <cell r="ET46">
            <v>0</v>
          </cell>
          <cell r="EU46">
            <v>0</v>
          </cell>
          <cell r="EV46">
            <v>0</v>
          </cell>
          <cell r="EW46">
            <v>0</v>
          </cell>
          <cell r="EX46">
            <v>0</v>
          </cell>
          <cell r="EY46">
            <v>0</v>
          </cell>
          <cell r="EZ46">
            <v>0</v>
          </cell>
          <cell r="FA46">
            <v>0</v>
          </cell>
          <cell r="FB46">
            <v>0</v>
          </cell>
          <cell r="FC46">
            <v>0</v>
          </cell>
          <cell r="FD46">
            <v>0</v>
          </cell>
          <cell r="FE46">
            <v>0</v>
          </cell>
          <cell r="FF46">
            <v>0</v>
          </cell>
          <cell r="FG46">
            <v>0</v>
          </cell>
          <cell r="FH46">
            <v>0</v>
          </cell>
          <cell r="FI46">
            <v>0</v>
          </cell>
          <cell r="FJ46">
            <v>0</v>
          </cell>
          <cell r="FK46">
            <v>0</v>
          </cell>
          <cell r="FL46">
            <v>0</v>
          </cell>
          <cell r="FM46">
            <v>0</v>
          </cell>
          <cell r="FN46">
            <v>0</v>
          </cell>
          <cell r="FO46">
            <v>0</v>
          </cell>
          <cell r="FP46">
            <v>0</v>
          </cell>
          <cell r="FQ46">
            <v>0</v>
          </cell>
          <cell r="FR46">
            <v>0</v>
          </cell>
          <cell r="FS46">
            <v>0</v>
          </cell>
          <cell r="FT46">
            <v>0</v>
          </cell>
          <cell r="FU46">
            <v>0</v>
          </cell>
          <cell r="FV46">
            <v>0</v>
          </cell>
          <cell r="FW46">
            <v>0</v>
          </cell>
          <cell r="FX46">
            <v>0</v>
          </cell>
          <cell r="FY46">
            <v>0</v>
          </cell>
          <cell r="FZ46">
            <v>0</v>
          </cell>
          <cell r="GA46">
            <v>0</v>
          </cell>
          <cell r="GB46">
            <v>0</v>
          </cell>
          <cell r="GC46">
            <v>0</v>
          </cell>
          <cell r="GD46">
            <v>0</v>
          </cell>
          <cell r="GE46">
            <v>0</v>
          </cell>
          <cell r="GF46">
            <v>0</v>
          </cell>
          <cell r="GG46">
            <v>0</v>
          </cell>
          <cell r="GH46">
            <v>0</v>
          </cell>
          <cell r="GI46">
            <v>0</v>
          </cell>
          <cell r="GJ46">
            <v>0</v>
          </cell>
          <cell r="GK46">
            <v>0</v>
          </cell>
          <cell r="GL46">
            <v>0</v>
          </cell>
          <cell r="GM46">
            <v>0</v>
          </cell>
          <cell r="GN46">
            <v>0</v>
          </cell>
          <cell r="GO46">
            <v>0</v>
          </cell>
          <cell r="GP46">
            <v>0</v>
          </cell>
          <cell r="GQ46">
            <v>0</v>
          </cell>
          <cell r="GR46">
            <v>0</v>
          </cell>
          <cell r="GS46">
            <v>0</v>
          </cell>
          <cell r="GT46">
            <v>0</v>
          </cell>
          <cell r="GU46">
            <v>0</v>
          </cell>
          <cell r="GV46">
            <v>0</v>
          </cell>
          <cell r="GW46">
            <v>0</v>
          </cell>
          <cell r="GX46">
            <v>0</v>
          </cell>
          <cell r="GY46">
            <v>0</v>
          </cell>
          <cell r="GZ46">
            <v>0</v>
          </cell>
          <cell r="HA46">
            <v>0</v>
          </cell>
          <cell r="HB46">
            <v>0</v>
          </cell>
          <cell r="HC46">
            <v>0</v>
          </cell>
          <cell r="HD46">
            <v>0</v>
          </cell>
          <cell r="HE46">
            <v>0</v>
          </cell>
          <cell r="HF46">
            <v>0</v>
          </cell>
          <cell r="HG46">
            <v>0</v>
          </cell>
          <cell r="HH46">
            <v>0</v>
          </cell>
          <cell r="HI46">
            <v>0</v>
          </cell>
          <cell r="HJ46">
            <v>0</v>
          </cell>
          <cell r="HK46">
            <v>0</v>
          </cell>
          <cell r="HL46">
            <v>0</v>
          </cell>
          <cell r="HM46">
            <v>0</v>
          </cell>
          <cell r="HN46">
            <v>0</v>
          </cell>
          <cell r="HO46">
            <v>0</v>
          </cell>
          <cell r="HP46">
            <v>0</v>
          </cell>
          <cell r="HQ46">
            <v>0</v>
          </cell>
          <cell r="HR46">
            <v>0</v>
          </cell>
          <cell r="HS46">
            <v>0</v>
          </cell>
          <cell r="HT46">
            <v>0</v>
          </cell>
          <cell r="HU46">
            <v>0</v>
          </cell>
          <cell r="HV46">
            <v>0</v>
          </cell>
          <cell r="HW46">
            <v>0</v>
          </cell>
          <cell r="HX46">
            <v>0</v>
          </cell>
          <cell r="HY46">
            <v>0</v>
          </cell>
          <cell r="HZ46">
            <v>0</v>
          </cell>
          <cell r="IA46">
            <v>0</v>
          </cell>
          <cell r="IB46">
            <v>0</v>
          </cell>
          <cell r="IC46">
            <v>0</v>
          </cell>
          <cell r="ID46">
            <v>0</v>
          </cell>
          <cell r="IE46">
            <v>0</v>
          </cell>
          <cell r="IF46">
            <v>0</v>
          </cell>
          <cell r="IG46">
            <v>0</v>
          </cell>
          <cell r="IH46">
            <v>0</v>
          </cell>
          <cell r="II46">
            <v>0</v>
          </cell>
          <cell r="IJ46">
            <v>0</v>
          </cell>
          <cell r="IK46">
            <v>0</v>
          </cell>
          <cell r="IL46">
            <v>0</v>
          </cell>
          <cell r="IM46">
            <v>0</v>
          </cell>
          <cell r="IN46">
            <v>0</v>
          </cell>
          <cell r="IO46">
            <v>0</v>
          </cell>
          <cell r="IP46">
            <v>0</v>
          </cell>
          <cell r="IQ46">
            <v>0</v>
          </cell>
          <cell r="IR46">
            <v>0</v>
          </cell>
          <cell r="IS46">
            <v>0</v>
          </cell>
          <cell r="IT46">
            <v>0</v>
          </cell>
          <cell r="IU46">
            <v>0</v>
          </cell>
          <cell r="IV46">
            <v>0</v>
          </cell>
          <cell r="IW46">
            <v>0</v>
          </cell>
          <cell r="IX46">
            <v>0</v>
          </cell>
          <cell r="IY46">
            <v>0</v>
          </cell>
          <cell r="IZ46">
            <v>0</v>
          </cell>
          <cell r="JA46">
            <v>0</v>
          </cell>
          <cell r="JB46">
            <v>0</v>
          </cell>
          <cell r="JC46">
            <v>0</v>
          </cell>
          <cell r="JD46">
            <v>0</v>
          </cell>
          <cell r="JE46">
            <v>0</v>
          </cell>
          <cell r="JF46">
            <v>0</v>
          </cell>
          <cell r="JG46">
            <v>0</v>
          </cell>
          <cell r="JH46">
            <v>0</v>
          </cell>
          <cell r="JI46">
            <v>0</v>
          </cell>
          <cell r="JJ46">
            <v>0</v>
          </cell>
          <cell r="JK46">
            <v>0</v>
          </cell>
          <cell r="JL46">
            <v>0</v>
          </cell>
          <cell r="JM46">
            <v>0</v>
          </cell>
          <cell r="JN46">
            <v>0</v>
          </cell>
          <cell r="JO46">
            <v>0</v>
          </cell>
          <cell r="JP46">
            <v>0</v>
          </cell>
          <cell r="JQ46">
            <v>0</v>
          </cell>
          <cell r="JR46">
            <v>0</v>
          </cell>
          <cell r="JS46">
            <v>0</v>
          </cell>
          <cell r="JT46">
            <v>0</v>
          </cell>
          <cell r="JU46">
            <v>0</v>
          </cell>
          <cell r="JV46">
            <v>0</v>
          </cell>
          <cell r="JW46">
            <v>0</v>
          </cell>
          <cell r="JX46">
            <v>0</v>
          </cell>
          <cell r="JY46">
            <v>0</v>
          </cell>
          <cell r="JZ46">
            <v>0</v>
          </cell>
          <cell r="KA46">
            <v>0</v>
          </cell>
          <cell r="KB46">
            <v>0</v>
          </cell>
          <cell r="KC46">
            <v>0</v>
          </cell>
          <cell r="KD46">
            <v>0</v>
          </cell>
          <cell r="KE46">
            <v>0</v>
          </cell>
          <cell r="KF46">
            <v>0</v>
          </cell>
          <cell r="KG46">
            <v>0</v>
          </cell>
          <cell r="KH46">
            <v>0</v>
          </cell>
          <cell r="KI46">
            <v>0</v>
          </cell>
          <cell r="KJ46">
            <v>0</v>
          </cell>
          <cell r="KK46">
            <v>0</v>
          </cell>
          <cell r="KL46">
            <v>0</v>
          </cell>
          <cell r="KM46">
            <v>0</v>
          </cell>
          <cell r="KN46">
            <v>0</v>
          </cell>
          <cell r="KO46">
            <v>0</v>
          </cell>
          <cell r="KP46">
            <v>0</v>
          </cell>
          <cell r="KQ46">
            <v>0</v>
          </cell>
          <cell r="KR46">
            <v>0</v>
          </cell>
          <cell r="KS46">
            <v>0</v>
          </cell>
          <cell r="KT46">
            <v>0</v>
          </cell>
          <cell r="KU46">
            <v>0</v>
          </cell>
          <cell r="KV46">
            <v>0</v>
          </cell>
          <cell r="KW46">
            <v>0</v>
          </cell>
          <cell r="KX46">
            <v>0</v>
          </cell>
          <cell r="KY46">
            <v>0</v>
          </cell>
          <cell r="KZ46">
            <v>0</v>
          </cell>
          <cell r="LA46">
            <v>0</v>
          </cell>
          <cell r="LB46">
            <v>0</v>
          </cell>
          <cell r="LC46">
            <v>0</v>
          </cell>
          <cell r="LD46">
            <v>0</v>
          </cell>
          <cell r="LE46">
            <v>0</v>
          </cell>
          <cell r="LF46">
            <v>0</v>
          </cell>
          <cell r="LG46">
            <v>0</v>
          </cell>
          <cell r="LH46">
            <v>0</v>
          </cell>
          <cell r="LI46">
            <v>0</v>
          </cell>
          <cell r="LJ46">
            <v>0</v>
          </cell>
          <cell r="LK46">
            <v>0</v>
          </cell>
          <cell r="LL46">
            <v>0</v>
          </cell>
          <cell r="LM46">
            <v>0</v>
          </cell>
          <cell r="LN46">
            <v>0</v>
          </cell>
          <cell r="LO46">
            <v>0</v>
          </cell>
          <cell r="LP46">
            <v>0</v>
          </cell>
          <cell r="LQ46">
            <v>0</v>
          </cell>
          <cell r="LR46">
            <v>0</v>
          </cell>
          <cell r="LS46">
            <v>0</v>
          </cell>
          <cell r="LT46">
            <v>0</v>
          </cell>
          <cell r="LU46">
            <v>0</v>
          </cell>
          <cell r="LV46">
            <v>0</v>
          </cell>
          <cell r="LW46">
            <v>0</v>
          </cell>
          <cell r="LX46">
            <v>0</v>
          </cell>
          <cell r="LY46">
            <v>0</v>
          </cell>
          <cell r="LZ46">
            <v>0</v>
          </cell>
          <cell r="MA46">
            <v>0</v>
          </cell>
          <cell r="MB46">
            <v>0</v>
          </cell>
          <cell r="MC46">
            <v>0</v>
          </cell>
          <cell r="MD46">
            <v>0</v>
          </cell>
          <cell r="ME46">
            <v>0</v>
          </cell>
          <cell r="MF46">
            <v>0</v>
          </cell>
          <cell r="MG46">
            <v>0</v>
          </cell>
          <cell r="MH46">
            <v>0</v>
          </cell>
          <cell r="MI46">
            <v>0</v>
          </cell>
          <cell r="MJ46">
            <v>0</v>
          </cell>
          <cell r="MK46">
            <v>0</v>
          </cell>
          <cell r="ML46">
            <v>0</v>
          </cell>
          <cell r="MM46">
            <v>0</v>
          </cell>
          <cell r="MN46">
            <v>0</v>
          </cell>
          <cell r="MO46">
            <v>0</v>
          </cell>
          <cell r="MP46">
            <v>0</v>
          </cell>
          <cell r="MQ46">
            <v>0</v>
          </cell>
          <cell r="MR46">
            <v>0</v>
          </cell>
          <cell r="MS46">
            <v>0</v>
          </cell>
          <cell r="MT46">
            <v>0</v>
          </cell>
          <cell r="MU46">
            <v>0</v>
          </cell>
          <cell r="MV46">
            <v>0</v>
          </cell>
          <cell r="MW46">
            <v>0</v>
          </cell>
          <cell r="MX46">
            <v>0</v>
          </cell>
          <cell r="MY46">
            <v>0</v>
          </cell>
          <cell r="MZ46">
            <v>0</v>
          </cell>
          <cell r="NA46">
            <v>0</v>
          </cell>
          <cell r="NB46">
            <v>0</v>
          </cell>
          <cell r="NC46">
            <v>0</v>
          </cell>
          <cell r="ND46">
            <v>0</v>
          </cell>
          <cell r="NE46">
            <v>0</v>
          </cell>
          <cell r="NF46">
            <v>0</v>
          </cell>
          <cell r="NG46">
            <v>0</v>
          </cell>
          <cell r="NH46">
            <v>0</v>
          </cell>
        </row>
        <row r="47"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  <cell r="DU47">
            <v>0</v>
          </cell>
          <cell r="DV47">
            <v>0</v>
          </cell>
          <cell r="DW47">
            <v>0</v>
          </cell>
          <cell r="DX47">
            <v>0</v>
          </cell>
          <cell r="DY47">
            <v>0</v>
          </cell>
          <cell r="DZ47">
            <v>0</v>
          </cell>
          <cell r="EA47">
            <v>0</v>
          </cell>
          <cell r="EB47">
            <v>0</v>
          </cell>
          <cell r="EC47">
            <v>0</v>
          </cell>
          <cell r="ED47">
            <v>0</v>
          </cell>
          <cell r="EE47">
            <v>0</v>
          </cell>
          <cell r="EF47">
            <v>0</v>
          </cell>
          <cell r="EG47">
            <v>0</v>
          </cell>
          <cell r="EH47">
            <v>0</v>
          </cell>
          <cell r="EI47">
            <v>0</v>
          </cell>
          <cell r="EJ47">
            <v>0</v>
          </cell>
          <cell r="EK47">
            <v>0</v>
          </cell>
          <cell r="EL47">
            <v>0</v>
          </cell>
          <cell r="EM47">
            <v>0</v>
          </cell>
          <cell r="EN47">
            <v>0</v>
          </cell>
          <cell r="EO47">
            <v>0</v>
          </cell>
          <cell r="EP47">
            <v>0</v>
          </cell>
          <cell r="EQ47">
            <v>0</v>
          </cell>
          <cell r="ER47">
            <v>0</v>
          </cell>
          <cell r="ES47">
            <v>0</v>
          </cell>
          <cell r="ET47">
            <v>0</v>
          </cell>
          <cell r="EU47">
            <v>0</v>
          </cell>
          <cell r="EV47">
            <v>0</v>
          </cell>
          <cell r="EW47">
            <v>0</v>
          </cell>
          <cell r="EX47">
            <v>0</v>
          </cell>
          <cell r="EY47">
            <v>0</v>
          </cell>
          <cell r="EZ47">
            <v>0</v>
          </cell>
          <cell r="FA47">
            <v>0</v>
          </cell>
          <cell r="FB47">
            <v>0</v>
          </cell>
          <cell r="FC47">
            <v>0</v>
          </cell>
          <cell r="FD47">
            <v>0</v>
          </cell>
          <cell r="FE47">
            <v>0</v>
          </cell>
          <cell r="FF47">
            <v>0</v>
          </cell>
          <cell r="FG47">
            <v>0</v>
          </cell>
          <cell r="FH47">
            <v>0</v>
          </cell>
          <cell r="FI47">
            <v>0</v>
          </cell>
          <cell r="FJ47">
            <v>0</v>
          </cell>
          <cell r="FK47">
            <v>0</v>
          </cell>
          <cell r="FL47">
            <v>0</v>
          </cell>
          <cell r="FM47">
            <v>0</v>
          </cell>
          <cell r="FN47">
            <v>0</v>
          </cell>
          <cell r="FO47">
            <v>0</v>
          </cell>
          <cell r="FP47">
            <v>0</v>
          </cell>
          <cell r="FQ47">
            <v>0</v>
          </cell>
          <cell r="FR47">
            <v>0</v>
          </cell>
          <cell r="FS47">
            <v>0</v>
          </cell>
          <cell r="FT47">
            <v>0</v>
          </cell>
          <cell r="FU47">
            <v>0</v>
          </cell>
          <cell r="FV47">
            <v>0</v>
          </cell>
          <cell r="FW47">
            <v>0</v>
          </cell>
          <cell r="FX47">
            <v>0</v>
          </cell>
          <cell r="FY47">
            <v>0</v>
          </cell>
          <cell r="FZ47">
            <v>0</v>
          </cell>
          <cell r="GA47">
            <v>0</v>
          </cell>
          <cell r="GB47">
            <v>0</v>
          </cell>
          <cell r="GC47">
            <v>0</v>
          </cell>
          <cell r="GD47">
            <v>0</v>
          </cell>
          <cell r="GE47">
            <v>0</v>
          </cell>
          <cell r="GF47">
            <v>0</v>
          </cell>
          <cell r="GG47">
            <v>0</v>
          </cell>
          <cell r="GH47">
            <v>0</v>
          </cell>
          <cell r="GI47">
            <v>0</v>
          </cell>
          <cell r="GJ47">
            <v>0</v>
          </cell>
          <cell r="GK47">
            <v>0</v>
          </cell>
          <cell r="GL47">
            <v>0</v>
          </cell>
          <cell r="GM47">
            <v>0</v>
          </cell>
          <cell r="GN47">
            <v>0</v>
          </cell>
          <cell r="GO47">
            <v>0</v>
          </cell>
          <cell r="GP47">
            <v>0</v>
          </cell>
          <cell r="GQ47">
            <v>0</v>
          </cell>
          <cell r="GR47">
            <v>0</v>
          </cell>
          <cell r="GS47">
            <v>0</v>
          </cell>
          <cell r="GT47">
            <v>0</v>
          </cell>
          <cell r="GU47">
            <v>0</v>
          </cell>
          <cell r="GV47">
            <v>0</v>
          </cell>
          <cell r="GW47">
            <v>0</v>
          </cell>
          <cell r="GX47">
            <v>0</v>
          </cell>
          <cell r="GY47">
            <v>0</v>
          </cell>
          <cell r="GZ47">
            <v>0</v>
          </cell>
          <cell r="HA47">
            <v>0</v>
          </cell>
          <cell r="HB47">
            <v>0</v>
          </cell>
          <cell r="HC47">
            <v>0</v>
          </cell>
          <cell r="HD47">
            <v>0</v>
          </cell>
          <cell r="HE47">
            <v>0</v>
          </cell>
          <cell r="HF47">
            <v>0</v>
          </cell>
          <cell r="HG47">
            <v>0</v>
          </cell>
          <cell r="HH47">
            <v>0</v>
          </cell>
          <cell r="HI47">
            <v>0</v>
          </cell>
          <cell r="HJ47">
            <v>0</v>
          </cell>
          <cell r="HK47">
            <v>0</v>
          </cell>
          <cell r="HL47">
            <v>0</v>
          </cell>
          <cell r="HM47">
            <v>0</v>
          </cell>
          <cell r="HN47">
            <v>0</v>
          </cell>
          <cell r="HO47">
            <v>0</v>
          </cell>
          <cell r="HP47">
            <v>0</v>
          </cell>
          <cell r="HQ47">
            <v>0</v>
          </cell>
          <cell r="HR47">
            <v>0</v>
          </cell>
          <cell r="HS47">
            <v>0</v>
          </cell>
          <cell r="HT47">
            <v>0</v>
          </cell>
          <cell r="HU47">
            <v>0</v>
          </cell>
          <cell r="HV47">
            <v>0</v>
          </cell>
          <cell r="HW47">
            <v>0</v>
          </cell>
          <cell r="HX47">
            <v>0</v>
          </cell>
          <cell r="HY47">
            <v>0</v>
          </cell>
          <cell r="HZ47">
            <v>0</v>
          </cell>
          <cell r="IA47">
            <v>0</v>
          </cell>
          <cell r="IB47">
            <v>0</v>
          </cell>
          <cell r="IC47">
            <v>0</v>
          </cell>
          <cell r="ID47">
            <v>0</v>
          </cell>
          <cell r="IE47">
            <v>0</v>
          </cell>
          <cell r="IF47">
            <v>0</v>
          </cell>
          <cell r="IG47">
            <v>0</v>
          </cell>
          <cell r="IH47">
            <v>0</v>
          </cell>
          <cell r="II47">
            <v>0</v>
          </cell>
          <cell r="IJ47">
            <v>0</v>
          </cell>
          <cell r="IK47">
            <v>0</v>
          </cell>
          <cell r="IL47">
            <v>0</v>
          </cell>
          <cell r="IM47">
            <v>0</v>
          </cell>
          <cell r="IN47">
            <v>0</v>
          </cell>
          <cell r="IO47">
            <v>0</v>
          </cell>
          <cell r="IP47">
            <v>0</v>
          </cell>
          <cell r="IQ47">
            <v>0</v>
          </cell>
          <cell r="IR47">
            <v>0</v>
          </cell>
          <cell r="IS47">
            <v>0</v>
          </cell>
          <cell r="IT47">
            <v>0</v>
          </cell>
          <cell r="IU47">
            <v>0</v>
          </cell>
          <cell r="IV47">
            <v>0</v>
          </cell>
          <cell r="IW47">
            <v>0</v>
          </cell>
          <cell r="IX47">
            <v>0</v>
          </cell>
          <cell r="IY47">
            <v>0</v>
          </cell>
          <cell r="IZ47">
            <v>0</v>
          </cell>
          <cell r="JA47">
            <v>0</v>
          </cell>
          <cell r="JB47">
            <v>0</v>
          </cell>
          <cell r="JC47">
            <v>0</v>
          </cell>
          <cell r="JD47">
            <v>0</v>
          </cell>
          <cell r="JE47">
            <v>0</v>
          </cell>
          <cell r="JF47">
            <v>0</v>
          </cell>
          <cell r="JG47">
            <v>0</v>
          </cell>
          <cell r="JH47">
            <v>0</v>
          </cell>
          <cell r="JI47">
            <v>0</v>
          </cell>
          <cell r="JJ47">
            <v>0</v>
          </cell>
          <cell r="JK47">
            <v>0</v>
          </cell>
          <cell r="JL47">
            <v>0</v>
          </cell>
          <cell r="JM47">
            <v>0</v>
          </cell>
          <cell r="JN47">
            <v>0</v>
          </cell>
          <cell r="JO47">
            <v>0</v>
          </cell>
          <cell r="JP47">
            <v>0</v>
          </cell>
          <cell r="JQ47">
            <v>0</v>
          </cell>
          <cell r="JR47">
            <v>0</v>
          </cell>
          <cell r="JS47">
            <v>0</v>
          </cell>
          <cell r="JT47">
            <v>0</v>
          </cell>
          <cell r="JU47">
            <v>0</v>
          </cell>
          <cell r="JV47">
            <v>0</v>
          </cell>
          <cell r="JW47">
            <v>0</v>
          </cell>
          <cell r="JX47">
            <v>0</v>
          </cell>
          <cell r="JY47">
            <v>0</v>
          </cell>
          <cell r="JZ47">
            <v>0</v>
          </cell>
          <cell r="KA47">
            <v>0</v>
          </cell>
          <cell r="KB47">
            <v>0</v>
          </cell>
          <cell r="KC47">
            <v>0</v>
          </cell>
          <cell r="KD47">
            <v>0</v>
          </cell>
          <cell r="KE47">
            <v>0</v>
          </cell>
          <cell r="KF47">
            <v>0</v>
          </cell>
          <cell r="KG47">
            <v>0</v>
          </cell>
          <cell r="KH47">
            <v>0</v>
          </cell>
          <cell r="KI47">
            <v>0</v>
          </cell>
          <cell r="KJ47">
            <v>0</v>
          </cell>
          <cell r="KK47">
            <v>0</v>
          </cell>
          <cell r="KL47">
            <v>0</v>
          </cell>
          <cell r="KM47">
            <v>0</v>
          </cell>
          <cell r="KN47">
            <v>0</v>
          </cell>
          <cell r="KO47">
            <v>0</v>
          </cell>
          <cell r="KP47">
            <v>0</v>
          </cell>
          <cell r="KQ47">
            <v>0</v>
          </cell>
          <cell r="KR47">
            <v>0</v>
          </cell>
          <cell r="KS47">
            <v>0</v>
          </cell>
          <cell r="KT47">
            <v>0</v>
          </cell>
          <cell r="KU47">
            <v>0</v>
          </cell>
          <cell r="KV47">
            <v>0</v>
          </cell>
          <cell r="KW47">
            <v>0</v>
          </cell>
          <cell r="KX47">
            <v>0</v>
          </cell>
          <cell r="KY47">
            <v>0</v>
          </cell>
          <cell r="KZ47">
            <v>0</v>
          </cell>
          <cell r="LA47">
            <v>0</v>
          </cell>
          <cell r="LB47">
            <v>0</v>
          </cell>
          <cell r="LC47">
            <v>0</v>
          </cell>
          <cell r="LD47">
            <v>0</v>
          </cell>
          <cell r="LE47">
            <v>0</v>
          </cell>
          <cell r="LF47">
            <v>0</v>
          </cell>
          <cell r="LG47">
            <v>0</v>
          </cell>
          <cell r="LH47">
            <v>0</v>
          </cell>
          <cell r="LI47">
            <v>0</v>
          </cell>
          <cell r="LJ47">
            <v>0</v>
          </cell>
          <cell r="LK47">
            <v>0</v>
          </cell>
          <cell r="LL47">
            <v>0</v>
          </cell>
          <cell r="LM47">
            <v>0</v>
          </cell>
          <cell r="LN47">
            <v>0</v>
          </cell>
          <cell r="LO47">
            <v>0</v>
          </cell>
          <cell r="LP47">
            <v>0</v>
          </cell>
          <cell r="LQ47">
            <v>0</v>
          </cell>
          <cell r="LR47">
            <v>0</v>
          </cell>
          <cell r="LS47">
            <v>0</v>
          </cell>
          <cell r="LT47">
            <v>0</v>
          </cell>
          <cell r="LU47">
            <v>0</v>
          </cell>
          <cell r="LV47">
            <v>0</v>
          </cell>
          <cell r="LW47">
            <v>0</v>
          </cell>
          <cell r="LX47">
            <v>0</v>
          </cell>
          <cell r="LY47">
            <v>0</v>
          </cell>
          <cell r="LZ47">
            <v>0</v>
          </cell>
          <cell r="MA47">
            <v>0</v>
          </cell>
          <cell r="MB47">
            <v>0</v>
          </cell>
          <cell r="MC47">
            <v>0</v>
          </cell>
          <cell r="MD47">
            <v>0</v>
          </cell>
          <cell r="ME47">
            <v>0</v>
          </cell>
          <cell r="MF47">
            <v>0</v>
          </cell>
          <cell r="MG47">
            <v>0</v>
          </cell>
          <cell r="MH47">
            <v>0</v>
          </cell>
          <cell r="MI47">
            <v>0</v>
          </cell>
          <cell r="MJ47">
            <v>0</v>
          </cell>
          <cell r="MK47">
            <v>0</v>
          </cell>
          <cell r="ML47">
            <v>0</v>
          </cell>
          <cell r="MM47">
            <v>0</v>
          </cell>
          <cell r="MN47">
            <v>0</v>
          </cell>
          <cell r="MO47">
            <v>0</v>
          </cell>
          <cell r="MP47">
            <v>0</v>
          </cell>
          <cell r="MQ47">
            <v>0</v>
          </cell>
          <cell r="MR47">
            <v>0</v>
          </cell>
          <cell r="MS47">
            <v>0</v>
          </cell>
          <cell r="MT47">
            <v>0</v>
          </cell>
          <cell r="MU47">
            <v>0</v>
          </cell>
          <cell r="MV47">
            <v>0</v>
          </cell>
          <cell r="MW47">
            <v>0</v>
          </cell>
          <cell r="MX47">
            <v>0</v>
          </cell>
          <cell r="MY47">
            <v>0</v>
          </cell>
          <cell r="MZ47">
            <v>0</v>
          </cell>
          <cell r="NA47">
            <v>0</v>
          </cell>
          <cell r="NB47">
            <v>0</v>
          </cell>
          <cell r="NC47">
            <v>0</v>
          </cell>
          <cell r="ND47">
            <v>0</v>
          </cell>
          <cell r="NE47">
            <v>0</v>
          </cell>
          <cell r="NF47">
            <v>0</v>
          </cell>
          <cell r="NG47">
            <v>0</v>
          </cell>
          <cell r="NH47">
            <v>0</v>
          </cell>
        </row>
        <row r="48"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T48">
            <v>0</v>
          </cell>
          <cell r="DU48">
            <v>0</v>
          </cell>
          <cell r="DV48">
            <v>0</v>
          </cell>
          <cell r="DW48">
            <v>0</v>
          </cell>
          <cell r="DX48">
            <v>0</v>
          </cell>
          <cell r="DY48">
            <v>0</v>
          </cell>
          <cell r="DZ48">
            <v>0</v>
          </cell>
          <cell r="EA48">
            <v>0</v>
          </cell>
          <cell r="EB48">
            <v>0</v>
          </cell>
          <cell r="EC48">
            <v>0</v>
          </cell>
          <cell r="ED48">
            <v>0</v>
          </cell>
          <cell r="EE48">
            <v>0</v>
          </cell>
          <cell r="EF48">
            <v>0</v>
          </cell>
          <cell r="EG48">
            <v>0</v>
          </cell>
          <cell r="EH48">
            <v>0</v>
          </cell>
          <cell r="EI48">
            <v>0</v>
          </cell>
          <cell r="EJ48">
            <v>0</v>
          </cell>
          <cell r="EK48">
            <v>0</v>
          </cell>
          <cell r="EL48">
            <v>0</v>
          </cell>
          <cell r="EM48">
            <v>0</v>
          </cell>
          <cell r="EN48">
            <v>0</v>
          </cell>
          <cell r="EO48">
            <v>0</v>
          </cell>
          <cell r="EP48">
            <v>0</v>
          </cell>
          <cell r="EQ48">
            <v>0</v>
          </cell>
          <cell r="ER48">
            <v>0</v>
          </cell>
          <cell r="ES48">
            <v>0</v>
          </cell>
          <cell r="ET48">
            <v>0</v>
          </cell>
          <cell r="EU48">
            <v>0</v>
          </cell>
          <cell r="EV48">
            <v>0</v>
          </cell>
          <cell r="EW48">
            <v>0</v>
          </cell>
          <cell r="EX48">
            <v>0</v>
          </cell>
          <cell r="EY48">
            <v>0</v>
          </cell>
          <cell r="EZ48">
            <v>0</v>
          </cell>
          <cell r="FA48">
            <v>0</v>
          </cell>
          <cell r="FB48">
            <v>0</v>
          </cell>
          <cell r="FC48">
            <v>0</v>
          </cell>
          <cell r="FD48">
            <v>0</v>
          </cell>
          <cell r="FE48">
            <v>0</v>
          </cell>
          <cell r="FF48">
            <v>0</v>
          </cell>
          <cell r="FG48">
            <v>0</v>
          </cell>
          <cell r="FH48">
            <v>0</v>
          </cell>
          <cell r="FI48">
            <v>0</v>
          </cell>
          <cell r="FJ48">
            <v>0</v>
          </cell>
          <cell r="FK48">
            <v>0</v>
          </cell>
          <cell r="FL48">
            <v>0</v>
          </cell>
          <cell r="FM48">
            <v>0</v>
          </cell>
          <cell r="FN48">
            <v>0</v>
          </cell>
          <cell r="FO48">
            <v>0</v>
          </cell>
          <cell r="FP48">
            <v>0</v>
          </cell>
          <cell r="FQ48">
            <v>0</v>
          </cell>
          <cell r="FR48">
            <v>0</v>
          </cell>
          <cell r="FS48">
            <v>0</v>
          </cell>
          <cell r="FT48">
            <v>0</v>
          </cell>
          <cell r="FU48">
            <v>0</v>
          </cell>
          <cell r="FV48">
            <v>0</v>
          </cell>
          <cell r="FW48">
            <v>0</v>
          </cell>
          <cell r="FX48">
            <v>0</v>
          </cell>
          <cell r="FY48">
            <v>0</v>
          </cell>
          <cell r="FZ48">
            <v>0</v>
          </cell>
          <cell r="GA48">
            <v>0</v>
          </cell>
          <cell r="GB48">
            <v>0</v>
          </cell>
          <cell r="GC48">
            <v>0</v>
          </cell>
          <cell r="GD48">
            <v>0</v>
          </cell>
          <cell r="GE48">
            <v>0</v>
          </cell>
          <cell r="GF48">
            <v>0</v>
          </cell>
          <cell r="GG48">
            <v>0</v>
          </cell>
          <cell r="GH48">
            <v>0</v>
          </cell>
          <cell r="GI48">
            <v>0</v>
          </cell>
          <cell r="GJ48">
            <v>0</v>
          </cell>
          <cell r="GK48">
            <v>0</v>
          </cell>
          <cell r="GL48">
            <v>0</v>
          </cell>
          <cell r="GM48">
            <v>0</v>
          </cell>
          <cell r="GN48">
            <v>0</v>
          </cell>
          <cell r="GO48">
            <v>0</v>
          </cell>
          <cell r="GP48">
            <v>0</v>
          </cell>
          <cell r="GQ48">
            <v>0</v>
          </cell>
          <cell r="GR48">
            <v>0</v>
          </cell>
          <cell r="GS48">
            <v>0</v>
          </cell>
          <cell r="GT48">
            <v>0</v>
          </cell>
          <cell r="GU48">
            <v>0</v>
          </cell>
          <cell r="GV48">
            <v>0</v>
          </cell>
          <cell r="GW48">
            <v>0</v>
          </cell>
          <cell r="GX48">
            <v>0</v>
          </cell>
          <cell r="GY48">
            <v>0</v>
          </cell>
          <cell r="GZ48">
            <v>0</v>
          </cell>
          <cell r="HA48">
            <v>0</v>
          </cell>
          <cell r="HB48">
            <v>0</v>
          </cell>
          <cell r="HC48">
            <v>0</v>
          </cell>
          <cell r="HD48">
            <v>0</v>
          </cell>
          <cell r="HE48">
            <v>0</v>
          </cell>
          <cell r="HF48">
            <v>0</v>
          </cell>
          <cell r="HG48">
            <v>0</v>
          </cell>
          <cell r="HH48">
            <v>0</v>
          </cell>
          <cell r="HI48">
            <v>0</v>
          </cell>
          <cell r="HJ48">
            <v>0</v>
          </cell>
          <cell r="HK48">
            <v>0</v>
          </cell>
          <cell r="HL48">
            <v>0</v>
          </cell>
          <cell r="HM48">
            <v>0</v>
          </cell>
          <cell r="HN48">
            <v>0</v>
          </cell>
          <cell r="HO48">
            <v>0</v>
          </cell>
          <cell r="HP48">
            <v>0</v>
          </cell>
          <cell r="HQ48">
            <v>0</v>
          </cell>
          <cell r="HR48">
            <v>0</v>
          </cell>
          <cell r="HS48">
            <v>0</v>
          </cell>
          <cell r="HT48">
            <v>0</v>
          </cell>
          <cell r="HU48">
            <v>0</v>
          </cell>
          <cell r="HV48">
            <v>0</v>
          </cell>
          <cell r="HW48">
            <v>0</v>
          </cell>
          <cell r="HX48">
            <v>0</v>
          </cell>
          <cell r="HY48">
            <v>0</v>
          </cell>
          <cell r="HZ48">
            <v>0</v>
          </cell>
          <cell r="IA48">
            <v>0</v>
          </cell>
          <cell r="IB48">
            <v>0</v>
          </cell>
          <cell r="IC48">
            <v>0</v>
          </cell>
          <cell r="ID48">
            <v>0</v>
          </cell>
          <cell r="IE48">
            <v>0</v>
          </cell>
          <cell r="IF48">
            <v>0</v>
          </cell>
          <cell r="IG48">
            <v>0</v>
          </cell>
          <cell r="IH48">
            <v>0</v>
          </cell>
          <cell r="II48">
            <v>0</v>
          </cell>
          <cell r="IJ48">
            <v>0</v>
          </cell>
          <cell r="IK48">
            <v>0</v>
          </cell>
          <cell r="IL48">
            <v>0</v>
          </cell>
          <cell r="IM48">
            <v>0</v>
          </cell>
          <cell r="IN48">
            <v>0</v>
          </cell>
          <cell r="IO48">
            <v>0</v>
          </cell>
          <cell r="IP48">
            <v>0</v>
          </cell>
          <cell r="IQ48">
            <v>0</v>
          </cell>
          <cell r="IR48">
            <v>0</v>
          </cell>
          <cell r="IS48">
            <v>0</v>
          </cell>
          <cell r="IT48">
            <v>0</v>
          </cell>
          <cell r="IU48">
            <v>0</v>
          </cell>
          <cell r="IV48">
            <v>0</v>
          </cell>
          <cell r="IW48">
            <v>0</v>
          </cell>
          <cell r="IX48">
            <v>0</v>
          </cell>
          <cell r="IY48">
            <v>0</v>
          </cell>
          <cell r="IZ48">
            <v>0</v>
          </cell>
          <cell r="JA48">
            <v>0</v>
          </cell>
          <cell r="JB48">
            <v>0</v>
          </cell>
          <cell r="JC48">
            <v>0</v>
          </cell>
          <cell r="JD48">
            <v>0</v>
          </cell>
          <cell r="JE48">
            <v>0</v>
          </cell>
          <cell r="JF48">
            <v>0</v>
          </cell>
          <cell r="JG48">
            <v>0</v>
          </cell>
          <cell r="JH48">
            <v>0</v>
          </cell>
          <cell r="JI48">
            <v>0</v>
          </cell>
          <cell r="JJ48">
            <v>0</v>
          </cell>
          <cell r="JK48">
            <v>0</v>
          </cell>
          <cell r="JL48">
            <v>0</v>
          </cell>
          <cell r="JM48">
            <v>0</v>
          </cell>
          <cell r="JN48">
            <v>0</v>
          </cell>
          <cell r="JO48">
            <v>0</v>
          </cell>
          <cell r="JP48">
            <v>0</v>
          </cell>
          <cell r="JQ48">
            <v>0</v>
          </cell>
          <cell r="JR48">
            <v>0</v>
          </cell>
          <cell r="JS48">
            <v>0</v>
          </cell>
          <cell r="JT48">
            <v>0</v>
          </cell>
          <cell r="JU48">
            <v>0</v>
          </cell>
          <cell r="JV48">
            <v>0</v>
          </cell>
          <cell r="JW48">
            <v>0</v>
          </cell>
          <cell r="JX48">
            <v>0</v>
          </cell>
          <cell r="JY48">
            <v>0</v>
          </cell>
          <cell r="JZ48">
            <v>0</v>
          </cell>
          <cell r="KA48">
            <v>0</v>
          </cell>
          <cell r="KB48">
            <v>0</v>
          </cell>
          <cell r="KC48">
            <v>0</v>
          </cell>
          <cell r="KD48">
            <v>0</v>
          </cell>
          <cell r="KE48">
            <v>0</v>
          </cell>
          <cell r="KF48">
            <v>0</v>
          </cell>
          <cell r="KG48">
            <v>0</v>
          </cell>
          <cell r="KH48">
            <v>0</v>
          </cell>
          <cell r="KI48">
            <v>0</v>
          </cell>
          <cell r="KJ48">
            <v>0</v>
          </cell>
          <cell r="KK48">
            <v>0</v>
          </cell>
          <cell r="KL48">
            <v>0</v>
          </cell>
          <cell r="KM48">
            <v>0</v>
          </cell>
          <cell r="KN48">
            <v>0</v>
          </cell>
          <cell r="KO48">
            <v>0</v>
          </cell>
          <cell r="KP48">
            <v>0</v>
          </cell>
          <cell r="KQ48">
            <v>0</v>
          </cell>
          <cell r="KR48">
            <v>0</v>
          </cell>
          <cell r="KS48">
            <v>0</v>
          </cell>
          <cell r="KT48">
            <v>0</v>
          </cell>
          <cell r="KU48">
            <v>0</v>
          </cell>
          <cell r="KV48">
            <v>0</v>
          </cell>
          <cell r="KW48">
            <v>0</v>
          </cell>
          <cell r="KX48">
            <v>0</v>
          </cell>
          <cell r="KY48">
            <v>0</v>
          </cell>
          <cell r="KZ48">
            <v>0</v>
          </cell>
          <cell r="LA48">
            <v>0</v>
          </cell>
          <cell r="LB48">
            <v>0</v>
          </cell>
          <cell r="LC48">
            <v>0</v>
          </cell>
          <cell r="LD48">
            <v>0</v>
          </cell>
          <cell r="LE48">
            <v>0</v>
          </cell>
          <cell r="LF48">
            <v>0</v>
          </cell>
          <cell r="LG48">
            <v>0</v>
          </cell>
          <cell r="LH48">
            <v>0</v>
          </cell>
          <cell r="LI48">
            <v>0</v>
          </cell>
          <cell r="LJ48">
            <v>0</v>
          </cell>
          <cell r="LK48">
            <v>0</v>
          </cell>
          <cell r="LL48">
            <v>0</v>
          </cell>
          <cell r="LM48">
            <v>0</v>
          </cell>
          <cell r="LN48">
            <v>0</v>
          </cell>
          <cell r="LO48">
            <v>0</v>
          </cell>
          <cell r="LP48">
            <v>0</v>
          </cell>
          <cell r="LQ48">
            <v>0</v>
          </cell>
          <cell r="LR48">
            <v>0</v>
          </cell>
          <cell r="LS48">
            <v>0</v>
          </cell>
          <cell r="LT48">
            <v>0</v>
          </cell>
          <cell r="LU48">
            <v>0</v>
          </cell>
          <cell r="LV48">
            <v>0</v>
          </cell>
          <cell r="LW48">
            <v>0</v>
          </cell>
          <cell r="LX48">
            <v>0</v>
          </cell>
          <cell r="LY48">
            <v>0</v>
          </cell>
          <cell r="LZ48">
            <v>0</v>
          </cell>
          <cell r="MA48">
            <v>0</v>
          </cell>
          <cell r="MB48">
            <v>0</v>
          </cell>
          <cell r="MC48">
            <v>0</v>
          </cell>
          <cell r="MD48">
            <v>0</v>
          </cell>
          <cell r="ME48">
            <v>0</v>
          </cell>
          <cell r="MF48">
            <v>0</v>
          </cell>
          <cell r="MG48">
            <v>0</v>
          </cell>
          <cell r="MH48">
            <v>0</v>
          </cell>
          <cell r="MI48">
            <v>0</v>
          </cell>
          <cell r="MJ48">
            <v>0</v>
          </cell>
          <cell r="MK48">
            <v>0</v>
          </cell>
          <cell r="ML48">
            <v>0</v>
          </cell>
          <cell r="MM48">
            <v>0</v>
          </cell>
          <cell r="MN48">
            <v>0</v>
          </cell>
          <cell r="MO48">
            <v>0</v>
          </cell>
          <cell r="MP48">
            <v>0</v>
          </cell>
          <cell r="MQ48">
            <v>0</v>
          </cell>
          <cell r="MR48">
            <v>0</v>
          </cell>
          <cell r="MS48">
            <v>0</v>
          </cell>
          <cell r="MT48">
            <v>0</v>
          </cell>
          <cell r="MU48">
            <v>0</v>
          </cell>
          <cell r="MV48">
            <v>0</v>
          </cell>
          <cell r="MW48">
            <v>0</v>
          </cell>
          <cell r="MX48">
            <v>0</v>
          </cell>
          <cell r="MY48">
            <v>0</v>
          </cell>
          <cell r="MZ48">
            <v>0</v>
          </cell>
          <cell r="NA48">
            <v>0</v>
          </cell>
          <cell r="NB48">
            <v>0</v>
          </cell>
          <cell r="NC48">
            <v>0</v>
          </cell>
          <cell r="ND48">
            <v>0</v>
          </cell>
          <cell r="NE48">
            <v>0</v>
          </cell>
          <cell r="NF48">
            <v>0</v>
          </cell>
          <cell r="NG48">
            <v>0</v>
          </cell>
          <cell r="NH48">
            <v>0</v>
          </cell>
        </row>
        <row r="49"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T49">
            <v>0</v>
          </cell>
          <cell r="DU49">
            <v>0</v>
          </cell>
          <cell r="DV49">
            <v>0</v>
          </cell>
          <cell r="DW49">
            <v>0</v>
          </cell>
          <cell r="DX49">
            <v>0</v>
          </cell>
          <cell r="DY49">
            <v>0</v>
          </cell>
          <cell r="DZ49">
            <v>0</v>
          </cell>
          <cell r="EA49">
            <v>0</v>
          </cell>
          <cell r="EB49">
            <v>0</v>
          </cell>
          <cell r="EC49">
            <v>0</v>
          </cell>
          <cell r="ED49">
            <v>0</v>
          </cell>
          <cell r="EE49">
            <v>0</v>
          </cell>
          <cell r="EF49">
            <v>0</v>
          </cell>
          <cell r="EG49">
            <v>0</v>
          </cell>
          <cell r="EH49">
            <v>0</v>
          </cell>
          <cell r="EI49">
            <v>0</v>
          </cell>
          <cell r="EJ49">
            <v>0</v>
          </cell>
          <cell r="EK49">
            <v>0</v>
          </cell>
          <cell r="EL49">
            <v>0</v>
          </cell>
          <cell r="EM49">
            <v>0</v>
          </cell>
          <cell r="EN49">
            <v>0</v>
          </cell>
          <cell r="EO49">
            <v>0</v>
          </cell>
          <cell r="EP49">
            <v>0</v>
          </cell>
          <cell r="EQ49">
            <v>0</v>
          </cell>
          <cell r="ER49">
            <v>0</v>
          </cell>
          <cell r="ES49">
            <v>0</v>
          </cell>
          <cell r="ET49">
            <v>0</v>
          </cell>
          <cell r="EU49">
            <v>0</v>
          </cell>
          <cell r="EV49">
            <v>0</v>
          </cell>
          <cell r="EW49">
            <v>0</v>
          </cell>
          <cell r="EX49">
            <v>0</v>
          </cell>
          <cell r="EY49">
            <v>0</v>
          </cell>
          <cell r="EZ49">
            <v>0</v>
          </cell>
          <cell r="FA49">
            <v>0</v>
          </cell>
          <cell r="FB49">
            <v>0</v>
          </cell>
          <cell r="FC49">
            <v>0</v>
          </cell>
          <cell r="FD49">
            <v>0</v>
          </cell>
          <cell r="FE49">
            <v>0</v>
          </cell>
          <cell r="FF49">
            <v>0</v>
          </cell>
          <cell r="FG49">
            <v>0</v>
          </cell>
          <cell r="FH49">
            <v>0</v>
          </cell>
          <cell r="FI49">
            <v>0</v>
          </cell>
          <cell r="FJ49">
            <v>0</v>
          </cell>
          <cell r="FK49">
            <v>0</v>
          </cell>
          <cell r="FL49">
            <v>0</v>
          </cell>
          <cell r="FM49">
            <v>0</v>
          </cell>
          <cell r="FN49">
            <v>0</v>
          </cell>
          <cell r="FO49">
            <v>0</v>
          </cell>
          <cell r="FP49">
            <v>0</v>
          </cell>
          <cell r="FQ49">
            <v>0</v>
          </cell>
          <cell r="FR49">
            <v>0</v>
          </cell>
          <cell r="FS49">
            <v>0</v>
          </cell>
          <cell r="FT49">
            <v>0</v>
          </cell>
          <cell r="FU49">
            <v>0</v>
          </cell>
          <cell r="FV49">
            <v>0</v>
          </cell>
          <cell r="FW49">
            <v>0</v>
          </cell>
          <cell r="FX49">
            <v>0</v>
          </cell>
          <cell r="FY49">
            <v>0</v>
          </cell>
          <cell r="FZ49">
            <v>0</v>
          </cell>
          <cell r="GA49">
            <v>0</v>
          </cell>
          <cell r="GB49">
            <v>0</v>
          </cell>
          <cell r="GC49">
            <v>0</v>
          </cell>
          <cell r="GD49">
            <v>0</v>
          </cell>
          <cell r="GE49">
            <v>0</v>
          </cell>
          <cell r="GF49">
            <v>0</v>
          </cell>
          <cell r="GG49">
            <v>0</v>
          </cell>
          <cell r="GH49">
            <v>0</v>
          </cell>
          <cell r="GI49">
            <v>0</v>
          </cell>
          <cell r="GJ49">
            <v>0</v>
          </cell>
          <cell r="GK49">
            <v>0</v>
          </cell>
          <cell r="GL49">
            <v>0</v>
          </cell>
          <cell r="GM49">
            <v>0</v>
          </cell>
          <cell r="GN49">
            <v>0</v>
          </cell>
          <cell r="GO49">
            <v>0</v>
          </cell>
          <cell r="GP49">
            <v>0</v>
          </cell>
          <cell r="GQ49">
            <v>0</v>
          </cell>
          <cell r="GR49">
            <v>0</v>
          </cell>
          <cell r="GS49">
            <v>0</v>
          </cell>
          <cell r="GT49">
            <v>0</v>
          </cell>
          <cell r="GU49">
            <v>0</v>
          </cell>
          <cell r="GV49">
            <v>0</v>
          </cell>
          <cell r="GW49">
            <v>0</v>
          </cell>
          <cell r="GX49">
            <v>0</v>
          </cell>
          <cell r="GY49">
            <v>0</v>
          </cell>
          <cell r="GZ49">
            <v>0</v>
          </cell>
          <cell r="HA49">
            <v>0</v>
          </cell>
          <cell r="HB49">
            <v>0</v>
          </cell>
          <cell r="HC49">
            <v>0</v>
          </cell>
          <cell r="HD49">
            <v>0</v>
          </cell>
          <cell r="HE49">
            <v>0</v>
          </cell>
          <cell r="HF49">
            <v>0</v>
          </cell>
          <cell r="HG49">
            <v>0</v>
          </cell>
          <cell r="HH49">
            <v>0</v>
          </cell>
          <cell r="HI49">
            <v>0</v>
          </cell>
          <cell r="HJ49">
            <v>0</v>
          </cell>
          <cell r="HK49">
            <v>0</v>
          </cell>
          <cell r="HL49">
            <v>0</v>
          </cell>
          <cell r="HM49">
            <v>0</v>
          </cell>
          <cell r="HN49">
            <v>0</v>
          </cell>
          <cell r="HO49">
            <v>0</v>
          </cell>
          <cell r="HP49">
            <v>0</v>
          </cell>
          <cell r="HQ49">
            <v>0</v>
          </cell>
          <cell r="HR49">
            <v>0</v>
          </cell>
          <cell r="HS49">
            <v>0</v>
          </cell>
          <cell r="HT49">
            <v>0</v>
          </cell>
          <cell r="HU49">
            <v>0</v>
          </cell>
          <cell r="HV49">
            <v>0</v>
          </cell>
          <cell r="HW49">
            <v>0</v>
          </cell>
          <cell r="HX49">
            <v>0</v>
          </cell>
          <cell r="HY49">
            <v>0</v>
          </cell>
          <cell r="HZ49">
            <v>0</v>
          </cell>
          <cell r="IA49">
            <v>0</v>
          </cell>
          <cell r="IB49">
            <v>0</v>
          </cell>
          <cell r="IC49">
            <v>0</v>
          </cell>
          <cell r="ID49">
            <v>0</v>
          </cell>
          <cell r="IE49">
            <v>0</v>
          </cell>
          <cell r="IF49">
            <v>0</v>
          </cell>
          <cell r="IG49">
            <v>0</v>
          </cell>
          <cell r="IH49">
            <v>0</v>
          </cell>
          <cell r="II49">
            <v>0</v>
          </cell>
          <cell r="IJ49">
            <v>0</v>
          </cell>
          <cell r="IK49">
            <v>0</v>
          </cell>
          <cell r="IL49">
            <v>0</v>
          </cell>
          <cell r="IM49">
            <v>0</v>
          </cell>
          <cell r="IN49">
            <v>0</v>
          </cell>
          <cell r="IO49">
            <v>0</v>
          </cell>
          <cell r="IP49">
            <v>0</v>
          </cell>
          <cell r="IQ49">
            <v>0</v>
          </cell>
          <cell r="IR49">
            <v>0</v>
          </cell>
          <cell r="IS49">
            <v>0</v>
          </cell>
          <cell r="IT49">
            <v>0</v>
          </cell>
          <cell r="IU49">
            <v>0</v>
          </cell>
          <cell r="IV49">
            <v>0</v>
          </cell>
          <cell r="IW49">
            <v>0</v>
          </cell>
          <cell r="IX49">
            <v>0</v>
          </cell>
          <cell r="IY49">
            <v>0</v>
          </cell>
          <cell r="IZ49">
            <v>0</v>
          </cell>
          <cell r="JA49">
            <v>0</v>
          </cell>
          <cell r="JB49">
            <v>0</v>
          </cell>
          <cell r="JC49">
            <v>0</v>
          </cell>
          <cell r="JD49">
            <v>0</v>
          </cell>
          <cell r="JE49">
            <v>0</v>
          </cell>
          <cell r="JF49">
            <v>0</v>
          </cell>
          <cell r="JG49">
            <v>0</v>
          </cell>
          <cell r="JH49">
            <v>0</v>
          </cell>
          <cell r="JI49">
            <v>0</v>
          </cell>
          <cell r="JJ49">
            <v>0</v>
          </cell>
          <cell r="JK49">
            <v>0</v>
          </cell>
          <cell r="JL49">
            <v>0</v>
          </cell>
          <cell r="JM49">
            <v>0</v>
          </cell>
          <cell r="JN49">
            <v>0</v>
          </cell>
          <cell r="JO49">
            <v>0</v>
          </cell>
          <cell r="JP49">
            <v>0</v>
          </cell>
          <cell r="JQ49">
            <v>0</v>
          </cell>
          <cell r="JR49">
            <v>0</v>
          </cell>
          <cell r="JS49">
            <v>0</v>
          </cell>
          <cell r="JT49">
            <v>0</v>
          </cell>
          <cell r="JU49">
            <v>0</v>
          </cell>
          <cell r="JV49">
            <v>0</v>
          </cell>
          <cell r="JW49">
            <v>0</v>
          </cell>
          <cell r="JX49">
            <v>0</v>
          </cell>
          <cell r="JY49">
            <v>0</v>
          </cell>
          <cell r="JZ49">
            <v>0</v>
          </cell>
          <cell r="KA49">
            <v>0</v>
          </cell>
          <cell r="KB49">
            <v>0</v>
          </cell>
          <cell r="KC49">
            <v>0</v>
          </cell>
          <cell r="KD49">
            <v>0</v>
          </cell>
          <cell r="KE49">
            <v>0</v>
          </cell>
          <cell r="KF49">
            <v>0</v>
          </cell>
          <cell r="KG49">
            <v>0</v>
          </cell>
          <cell r="KH49">
            <v>0</v>
          </cell>
          <cell r="KI49">
            <v>0</v>
          </cell>
          <cell r="KJ49">
            <v>0</v>
          </cell>
          <cell r="KK49">
            <v>0</v>
          </cell>
          <cell r="KL49">
            <v>0</v>
          </cell>
          <cell r="KM49">
            <v>0</v>
          </cell>
          <cell r="KN49">
            <v>0</v>
          </cell>
          <cell r="KO49">
            <v>0</v>
          </cell>
          <cell r="KP49">
            <v>0</v>
          </cell>
          <cell r="KQ49">
            <v>0</v>
          </cell>
          <cell r="KR49">
            <v>0</v>
          </cell>
          <cell r="KS49">
            <v>0</v>
          </cell>
          <cell r="KT49">
            <v>0</v>
          </cell>
          <cell r="KU49">
            <v>0</v>
          </cell>
          <cell r="KV49">
            <v>0</v>
          </cell>
          <cell r="KW49">
            <v>0</v>
          </cell>
          <cell r="KX49">
            <v>0</v>
          </cell>
          <cell r="KY49">
            <v>0</v>
          </cell>
          <cell r="KZ49">
            <v>0</v>
          </cell>
          <cell r="LA49">
            <v>0</v>
          </cell>
          <cell r="LB49">
            <v>0</v>
          </cell>
          <cell r="LC49">
            <v>0</v>
          </cell>
          <cell r="LD49">
            <v>0</v>
          </cell>
          <cell r="LE49">
            <v>0</v>
          </cell>
          <cell r="LF49">
            <v>0</v>
          </cell>
          <cell r="LG49">
            <v>0</v>
          </cell>
          <cell r="LH49">
            <v>0</v>
          </cell>
          <cell r="LI49">
            <v>0</v>
          </cell>
          <cell r="LJ49">
            <v>0</v>
          </cell>
          <cell r="LK49">
            <v>0</v>
          </cell>
          <cell r="LL49">
            <v>0</v>
          </cell>
          <cell r="LM49">
            <v>0</v>
          </cell>
          <cell r="LN49">
            <v>0</v>
          </cell>
          <cell r="LO49">
            <v>0</v>
          </cell>
          <cell r="LP49">
            <v>0</v>
          </cell>
          <cell r="LQ49">
            <v>0</v>
          </cell>
          <cell r="LR49">
            <v>0</v>
          </cell>
          <cell r="LS49">
            <v>0</v>
          </cell>
          <cell r="LT49">
            <v>0</v>
          </cell>
          <cell r="LU49">
            <v>0</v>
          </cell>
          <cell r="LV49">
            <v>0</v>
          </cell>
          <cell r="LW49">
            <v>0</v>
          </cell>
          <cell r="LX49">
            <v>0</v>
          </cell>
          <cell r="LY49">
            <v>0</v>
          </cell>
          <cell r="LZ49">
            <v>0</v>
          </cell>
          <cell r="MA49">
            <v>0</v>
          </cell>
          <cell r="MB49">
            <v>0</v>
          </cell>
          <cell r="MC49">
            <v>0</v>
          </cell>
          <cell r="MD49">
            <v>0</v>
          </cell>
          <cell r="ME49">
            <v>0</v>
          </cell>
          <cell r="MF49">
            <v>0</v>
          </cell>
          <cell r="MG49">
            <v>0</v>
          </cell>
          <cell r="MH49">
            <v>0</v>
          </cell>
          <cell r="MI49">
            <v>0</v>
          </cell>
          <cell r="MJ49">
            <v>0</v>
          </cell>
          <cell r="MK49">
            <v>0</v>
          </cell>
          <cell r="ML49">
            <v>0</v>
          </cell>
          <cell r="MM49">
            <v>0</v>
          </cell>
          <cell r="MN49">
            <v>0</v>
          </cell>
          <cell r="MO49">
            <v>0</v>
          </cell>
          <cell r="MP49">
            <v>0</v>
          </cell>
          <cell r="MQ49">
            <v>0</v>
          </cell>
          <cell r="MR49">
            <v>0</v>
          </cell>
          <cell r="MS49">
            <v>0</v>
          </cell>
          <cell r="MT49">
            <v>0</v>
          </cell>
          <cell r="MU49">
            <v>0</v>
          </cell>
          <cell r="MV49">
            <v>0</v>
          </cell>
          <cell r="MW49">
            <v>0</v>
          </cell>
          <cell r="MX49">
            <v>0</v>
          </cell>
          <cell r="MY49">
            <v>0</v>
          </cell>
          <cell r="MZ49">
            <v>0</v>
          </cell>
          <cell r="NA49">
            <v>0</v>
          </cell>
          <cell r="NB49">
            <v>0</v>
          </cell>
          <cell r="NC49">
            <v>0</v>
          </cell>
          <cell r="ND49">
            <v>0</v>
          </cell>
          <cell r="NE49">
            <v>0</v>
          </cell>
          <cell r="NF49">
            <v>0</v>
          </cell>
          <cell r="NG49">
            <v>0</v>
          </cell>
          <cell r="NH49">
            <v>0</v>
          </cell>
        </row>
        <row r="50"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  <cell r="DU50">
            <v>0</v>
          </cell>
          <cell r="DV50">
            <v>0</v>
          </cell>
          <cell r="DW50">
            <v>0</v>
          </cell>
          <cell r="DX50">
            <v>0</v>
          </cell>
          <cell r="DY50">
            <v>0</v>
          </cell>
          <cell r="DZ50">
            <v>0</v>
          </cell>
          <cell r="EA50">
            <v>0</v>
          </cell>
          <cell r="EB50">
            <v>0</v>
          </cell>
          <cell r="EC50">
            <v>0</v>
          </cell>
          <cell r="ED50">
            <v>0</v>
          </cell>
          <cell r="EE50">
            <v>0</v>
          </cell>
          <cell r="EF50">
            <v>0</v>
          </cell>
          <cell r="EG50">
            <v>0</v>
          </cell>
          <cell r="EH50">
            <v>0</v>
          </cell>
          <cell r="EI50">
            <v>0</v>
          </cell>
          <cell r="EJ50">
            <v>0</v>
          </cell>
          <cell r="EK50">
            <v>0</v>
          </cell>
          <cell r="EL50">
            <v>0</v>
          </cell>
          <cell r="EM50">
            <v>0</v>
          </cell>
          <cell r="EN50">
            <v>0</v>
          </cell>
          <cell r="EO50">
            <v>0</v>
          </cell>
          <cell r="EP50">
            <v>0</v>
          </cell>
          <cell r="EQ50">
            <v>0</v>
          </cell>
          <cell r="ER50">
            <v>0</v>
          </cell>
          <cell r="ES50">
            <v>0</v>
          </cell>
          <cell r="ET50">
            <v>0</v>
          </cell>
          <cell r="EU50">
            <v>0</v>
          </cell>
          <cell r="EV50">
            <v>0</v>
          </cell>
          <cell r="EW50">
            <v>0</v>
          </cell>
          <cell r="EX50">
            <v>0</v>
          </cell>
          <cell r="EY50">
            <v>0</v>
          </cell>
          <cell r="EZ50">
            <v>0</v>
          </cell>
          <cell r="FA50">
            <v>0</v>
          </cell>
          <cell r="FB50">
            <v>0</v>
          </cell>
          <cell r="FC50">
            <v>0</v>
          </cell>
          <cell r="FD50">
            <v>0</v>
          </cell>
          <cell r="FE50">
            <v>0</v>
          </cell>
          <cell r="FF50">
            <v>0</v>
          </cell>
          <cell r="FG50">
            <v>0</v>
          </cell>
          <cell r="FH50">
            <v>0</v>
          </cell>
          <cell r="FI50">
            <v>0</v>
          </cell>
          <cell r="FJ50">
            <v>0</v>
          </cell>
          <cell r="FK50">
            <v>0</v>
          </cell>
          <cell r="FL50">
            <v>0</v>
          </cell>
          <cell r="FM50">
            <v>0</v>
          </cell>
          <cell r="FN50">
            <v>0</v>
          </cell>
          <cell r="FO50">
            <v>0</v>
          </cell>
          <cell r="FP50">
            <v>0</v>
          </cell>
          <cell r="FQ50">
            <v>0</v>
          </cell>
          <cell r="FR50">
            <v>0</v>
          </cell>
          <cell r="FS50">
            <v>0</v>
          </cell>
          <cell r="FT50">
            <v>0</v>
          </cell>
          <cell r="FU50">
            <v>0</v>
          </cell>
          <cell r="FV50">
            <v>0</v>
          </cell>
          <cell r="FW50">
            <v>0</v>
          </cell>
          <cell r="FX50">
            <v>0</v>
          </cell>
          <cell r="FY50">
            <v>0</v>
          </cell>
          <cell r="FZ50">
            <v>0</v>
          </cell>
          <cell r="GA50">
            <v>0</v>
          </cell>
          <cell r="GB50">
            <v>0</v>
          </cell>
          <cell r="GC50">
            <v>0</v>
          </cell>
          <cell r="GD50">
            <v>0</v>
          </cell>
          <cell r="GE50">
            <v>0</v>
          </cell>
          <cell r="GF50">
            <v>0</v>
          </cell>
          <cell r="GG50">
            <v>0</v>
          </cell>
          <cell r="GH50">
            <v>0</v>
          </cell>
          <cell r="GI50">
            <v>0</v>
          </cell>
          <cell r="GJ50">
            <v>0</v>
          </cell>
          <cell r="GK50">
            <v>0</v>
          </cell>
          <cell r="GL50">
            <v>0</v>
          </cell>
          <cell r="GM50">
            <v>0</v>
          </cell>
          <cell r="GN50">
            <v>0</v>
          </cell>
          <cell r="GO50">
            <v>0</v>
          </cell>
          <cell r="GP50">
            <v>0</v>
          </cell>
          <cell r="GQ50">
            <v>0</v>
          </cell>
          <cell r="GR50">
            <v>0</v>
          </cell>
          <cell r="GS50">
            <v>0</v>
          </cell>
          <cell r="GT50">
            <v>0</v>
          </cell>
          <cell r="GU50">
            <v>0</v>
          </cell>
          <cell r="GV50">
            <v>0</v>
          </cell>
          <cell r="GW50">
            <v>0</v>
          </cell>
          <cell r="GX50">
            <v>0</v>
          </cell>
          <cell r="GY50">
            <v>0</v>
          </cell>
          <cell r="GZ50">
            <v>0</v>
          </cell>
          <cell r="HA50">
            <v>0</v>
          </cell>
          <cell r="HB50">
            <v>0</v>
          </cell>
          <cell r="HC50">
            <v>0</v>
          </cell>
          <cell r="HD50">
            <v>0</v>
          </cell>
          <cell r="HE50">
            <v>0</v>
          </cell>
          <cell r="HF50">
            <v>0</v>
          </cell>
          <cell r="HG50">
            <v>0</v>
          </cell>
          <cell r="HH50">
            <v>0</v>
          </cell>
          <cell r="HI50">
            <v>0</v>
          </cell>
          <cell r="HJ50">
            <v>0</v>
          </cell>
          <cell r="HK50">
            <v>0</v>
          </cell>
          <cell r="HL50">
            <v>0</v>
          </cell>
          <cell r="HM50">
            <v>0</v>
          </cell>
          <cell r="HN50">
            <v>0</v>
          </cell>
          <cell r="HO50">
            <v>0</v>
          </cell>
          <cell r="HP50">
            <v>0</v>
          </cell>
          <cell r="HQ50">
            <v>0</v>
          </cell>
          <cell r="HR50">
            <v>0</v>
          </cell>
          <cell r="HS50">
            <v>0</v>
          </cell>
          <cell r="HT50">
            <v>0</v>
          </cell>
          <cell r="HU50">
            <v>0</v>
          </cell>
          <cell r="HV50">
            <v>0</v>
          </cell>
          <cell r="HW50">
            <v>0</v>
          </cell>
          <cell r="HX50">
            <v>0</v>
          </cell>
          <cell r="HY50">
            <v>0</v>
          </cell>
          <cell r="HZ50">
            <v>0</v>
          </cell>
          <cell r="IA50">
            <v>0</v>
          </cell>
          <cell r="IB50">
            <v>0</v>
          </cell>
          <cell r="IC50">
            <v>0</v>
          </cell>
          <cell r="ID50">
            <v>0</v>
          </cell>
          <cell r="IE50">
            <v>0</v>
          </cell>
          <cell r="IF50">
            <v>0</v>
          </cell>
          <cell r="IG50">
            <v>0</v>
          </cell>
          <cell r="IH50">
            <v>0</v>
          </cell>
          <cell r="II50">
            <v>0</v>
          </cell>
          <cell r="IJ50">
            <v>0</v>
          </cell>
          <cell r="IK50">
            <v>0</v>
          </cell>
          <cell r="IL50">
            <v>0</v>
          </cell>
          <cell r="IM50">
            <v>0</v>
          </cell>
          <cell r="IN50">
            <v>0</v>
          </cell>
          <cell r="IO50">
            <v>0</v>
          </cell>
          <cell r="IP50">
            <v>0</v>
          </cell>
          <cell r="IQ50">
            <v>0</v>
          </cell>
          <cell r="IR50">
            <v>0</v>
          </cell>
          <cell r="IS50">
            <v>0</v>
          </cell>
          <cell r="IT50">
            <v>0</v>
          </cell>
          <cell r="IU50">
            <v>0</v>
          </cell>
          <cell r="IV50">
            <v>0</v>
          </cell>
          <cell r="IW50">
            <v>0</v>
          </cell>
          <cell r="IX50">
            <v>0</v>
          </cell>
          <cell r="IY50">
            <v>0</v>
          </cell>
          <cell r="IZ50">
            <v>0</v>
          </cell>
          <cell r="JA50">
            <v>0</v>
          </cell>
          <cell r="JB50">
            <v>0</v>
          </cell>
          <cell r="JC50">
            <v>0</v>
          </cell>
          <cell r="JD50">
            <v>0</v>
          </cell>
          <cell r="JE50">
            <v>0</v>
          </cell>
          <cell r="JF50">
            <v>0</v>
          </cell>
          <cell r="JG50">
            <v>0</v>
          </cell>
          <cell r="JH50">
            <v>0</v>
          </cell>
          <cell r="JI50">
            <v>0</v>
          </cell>
          <cell r="JJ50">
            <v>0</v>
          </cell>
          <cell r="JK50">
            <v>0</v>
          </cell>
          <cell r="JL50">
            <v>0</v>
          </cell>
          <cell r="JM50">
            <v>0</v>
          </cell>
          <cell r="JN50">
            <v>0</v>
          </cell>
          <cell r="JO50">
            <v>0</v>
          </cell>
          <cell r="JP50">
            <v>0</v>
          </cell>
          <cell r="JQ50">
            <v>0</v>
          </cell>
          <cell r="JR50">
            <v>0</v>
          </cell>
          <cell r="JS50">
            <v>0</v>
          </cell>
          <cell r="JT50">
            <v>0</v>
          </cell>
          <cell r="JU50">
            <v>0</v>
          </cell>
          <cell r="JV50">
            <v>0</v>
          </cell>
          <cell r="JW50">
            <v>0</v>
          </cell>
          <cell r="JX50">
            <v>0</v>
          </cell>
          <cell r="JY50">
            <v>0</v>
          </cell>
          <cell r="JZ50">
            <v>0</v>
          </cell>
          <cell r="KA50">
            <v>0</v>
          </cell>
          <cell r="KB50">
            <v>0</v>
          </cell>
          <cell r="KC50">
            <v>0</v>
          </cell>
          <cell r="KD50">
            <v>0</v>
          </cell>
          <cell r="KE50">
            <v>0</v>
          </cell>
          <cell r="KF50">
            <v>0</v>
          </cell>
          <cell r="KG50">
            <v>0</v>
          </cell>
          <cell r="KH50">
            <v>0</v>
          </cell>
          <cell r="KI50">
            <v>0</v>
          </cell>
          <cell r="KJ50">
            <v>0</v>
          </cell>
          <cell r="KK50">
            <v>0</v>
          </cell>
          <cell r="KL50">
            <v>0</v>
          </cell>
          <cell r="KM50">
            <v>0</v>
          </cell>
          <cell r="KN50">
            <v>0</v>
          </cell>
          <cell r="KO50">
            <v>0</v>
          </cell>
          <cell r="KP50">
            <v>0</v>
          </cell>
          <cell r="KQ50">
            <v>0</v>
          </cell>
          <cell r="KR50">
            <v>0</v>
          </cell>
          <cell r="KS50">
            <v>0</v>
          </cell>
          <cell r="KT50">
            <v>0</v>
          </cell>
          <cell r="KU50">
            <v>0</v>
          </cell>
          <cell r="KV50">
            <v>0</v>
          </cell>
          <cell r="KW50">
            <v>0</v>
          </cell>
          <cell r="KX50">
            <v>0</v>
          </cell>
          <cell r="KY50">
            <v>0</v>
          </cell>
          <cell r="KZ50">
            <v>0</v>
          </cell>
          <cell r="LA50">
            <v>0</v>
          </cell>
          <cell r="LB50">
            <v>0</v>
          </cell>
          <cell r="LC50">
            <v>0</v>
          </cell>
          <cell r="LD50">
            <v>0</v>
          </cell>
          <cell r="LE50">
            <v>0</v>
          </cell>
          <cell r="LF50">
            <v>0</v>
          </cell>
          <cell r="LG50">
            <v>0</v>
          </cell>
          <cell r="LH50">
            <v>0</v>
          </cell>
          <cell r="LI50">
            <v>0</v>
          </cell>
          <cell r="LJ50">
            <v>0</v>
          </cell>
          <cell r="LK50">
            <v>0</v>
          </cell>
          <cell r="LL50">
            <v>0</v>
          </cell>
          <cell r="LM50">
            <v>0</v>
          </cell>
          <cell r="LN50">
            <v>0</v>
          </cell>
          <cell r="LO50">
            <v>0</v>
          </cell>
          <cell r="LP50">
            <v>0</v>
          </cell>
          <cell r="LQ50">
            <v>0</v>
          </cell>
          <cell r="LR50">
            <v>0</v>
          </cell>
          <cell r="LS50">
            <v>0</v>
          </cell>
          <cell r="LT50">
            <v>0</v>
          </cell>
          <cell r="LU50">
            <v>0</v>
          </cell>
          <cell r="LV50">
            <v>0</v>
          </cell>
          <cell r="LW50">
            <v>0</v>
          </cell>
          <cell r="LX50">
            <v>0</v>
          </cell>
          <cell r="LY50">
            <v>0</v>
          </cell>
          <cell r="LZ50">
            <v>0</v>
          </cell>
          <cell r="MA50">
            <v>0</v>
          </cell>
          <cell r="MB50">
            <v>0</v>
          </cell>
          <cell r="MC50">
            <v>0</v>
          </cell>
          <cell r="MD50">
            <v>0</v>
          </cell>
          <cell r="ME50">
            <v>0</v>
          </cell>
          <cell r="MF50">
            <v>0</v>
          </cell>
          <cell r="MG50">
            <v>0</v>
          </cell>
          <cell r="MH50">
            <v>0</v>
          </cell>
          <cell r="MI50">
            <v>0</v>
          </cell>
          <cell r="MJ50">
            <v>0</v>
          </cell>
          <cell r="MK50">
            <v>0</v>
          </cell>
          <cell r="ML50">
            <v>0</v>
          </cell>
          <cell r="MM50">
            <v>0</v>
          </cell>
          <cell r="MN50">
            <v>0</v>
          </cell>
          <cell r="MO50">
            <v>0</v>
          </cell>
          <cell r="MP50">
            <v>0</v>
          </cell>
          <cell r="MQ50">
            <v>0</v>
          </cell>
          <cell r="MR50">
            <v>0</v>
          </cell>
          <cell r="MS50">
            <v>0</v>
          </cell>
          <cell r="MT50">
            <v>0</v>
          </cell>
          <cell r="MU50">
            <v>0</v>
          </cell>
          <cell r="MV50">
            <v>0</v>
          </cell>
          <cell r="MW50">
            <v>0</v>
          </cell>
          <cell r="MX50">
            <v>0</v>
          </cell>
          <cell r="MY50">
            <v>0</v>
          </cell>
          <cell r="MZ50">
            <v>0</v>
          </cell>
          <cell r="NA50">
            <v>0</v>
          </cell>
          <cell r="NB50">
            <v>0</v>
          </cell>
          <cell r="NC50">
            <v>0</v>
          </cell>
          <cell r="ND50">
            <v>0</v>
          </cell>
          <cell r="NE50">
            <v>0</v>
          </cell>
          <cell r="NF50">
            <v>0</v>
          </cell>
          <cell r="NG50">
            <v>0</v>
          </cell>
          <cell r="NH50">
            <v>0</v>
          </cell>
        </row>
        <row r="51"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  <cell r="DS51">
            <v>0</v>
          </cell>
          <cell r="DT51">
            <v>0</v>
          </cell>
          <cell r="DU51">
            <v>0</v>
          </cell>
          <cell r="DV51">
            <v>0</v>
          </cell>
          <cell r="DW51">
            <v>0</v>
          </cell>
          <cell r="DX51">
            <v>0</v>
          </cell>
          <cell r="DY51">
            <v>0</v>
          </cell>
          <cell r="DZ51">
            <v>0</v>
          </cell>
          <cell r="EA51">
            <v>0</v>
          </cell>
          <cell r="EB51">
            <v>0</v>
          </cell>
          <cell r="EC51">
            <v>0</v>
          </cell>
          <cell r="ED51">
            <v>0</v>
          </cell>
          <cell r="EE51">
            <v>0</v>
          </cell>
          <cell r="EF51">
            <v>0</v>
          </cell>
          <cell r="EG51">
            <v>0</v>
          </cell>
          <cell r="EH51">
            <v>0</v>
          </cell>
          <cell r="EI51">
            <v>0</v>
          </cell>
          <cell r="EJ51">
            <v>0</v>
          </cell>
          <cell r="EK51">
            <v>0</v>
          </cell>
          <cell r="EL51">
            <v>0</v>
          </cell>
          <cell r="EM51">
            <v>0</v>
          </cell>
          <cell r="EN51">
            <v>0</v>
          </cell>
          <cell r="EO51">
            <v>0</v>
          </cell>
          <cell r="EP51">
            <v>0</v>
          </cell>
          <cell r="EQ51">
            <v>0</v>
          </cell>
          <cell r="ER51">
            <v>0</v>
          </cell>
          <cell r="ES51">
            <v>0</v>
          </cell>
          <cell r="ET51">
            <v>0</v>
          </cell>
          <cell r="EU51">
            <v>0</v>
          </cell>
          <cell r="EV51">
            <v>0</v>
          </cell>
          <cell r="EW51">
            <v>0</v>
          </cell>
          <cell r="EX51">
            <v>0</v>
          </cell>
          <cell r="EY51">
            <v>0</v>
          </cell>
          <cell r="EZ51">
            <v>0</v>
          </cell>
          <cell r="FA51">
            <v>0</v>
          </cell>
          <cell r="FB51">
            <v>0</v>
          </cell>
          <cell r="FC51">
            <v>0</v>
          </cell>
          <cell r="FD51">
            <v>0</v>
          </cell>
          <cell r="FE51">
            <v>0</v>
          </cell>
          <cell r="FF51">
            <v>0</v>
          </cell>
          <cell r="FG51">
            <v>0</v>
          </cell>
          <cell r="FH51">
            <v>0</v>
          </cell>
          <cell r="FI51">
            <v>0</v>
          </cell>
          <cell r="FJ51">
            <v>0</v>
          </cell>
          <cell r="FK51">
            <v>0</v>
          </cell>
          <cell r="FL51">
            <v>0</v>
          </cell>
          <cell r="FM51">
            <v>0</v>
          </cell>
          <cell r="FN51">
            <v>0</v>
          </cell>
          <cell r="FO51">
            <v>0</v>
          </cell>
          <cell r="FP51">
            <v>0</v>
          </cell>
          <cell r="FQ51">
            <v>0</v>
          </cell>
          <cell r="FR51">
            <v>0</v>
          </cell>
          <cell r="FS51">
            <v>0</v>
          </cell>
          <cell r="FT51">
            <v>0</v>
          </cell>
          <cell r="FU51">
            <v>0</v>
          </cell>
          <cell r="FV51">
            <v>0</v>
          </cell>
          <cell r="FW51">
            <v>0</v>
          </cell>
          <cell r="FX51">
            <v>0</v>
          </cell>
          <cell r="FY51">
            <v>0</v>
          </cell>
          <cell r="FZ51">
            <v>0</v>
          </cell>
          <cell r="GA51">
            <v>0</v>
          </cell>
          <cell r="GB51">
            <v>0</v>
          </cell>
          <cell r="GC51">
            <v>0</v>
          </cell>
          <cell r="GD51">
            <v>0</v>
          </cell>
          <cell r="GE51">
            <v>0</v>
          </cell>
          <cell r="GF51">
            <v>0</v>
          </cell>
          <cell r="GG51">
            <v>0</v>
          </cell>
          <cell r="GH51">
            <v>0</v>
          </cell>
          <cell r="GI51">
            <v>0</v>
          </cell>
          <cell r="GJ51">
            <v>0</v>
          </cell>
          <cell r="GK51">
            <v>0</v>
          </cell>
          <cell r="GL51">
            <v>0</v>
          </cell>
          <cell r="GM51">
            <v>0</v>
          </cell>
          <cell r="GN51">
            <v>0</v>
          </cell>
          <cell r="GO51">
            <v>0</v>
          </cell>
          <cell r="GP51">
            <v>0</v>
          </cell>
          <cell r="GQ51">
            <v>0</v>
          </cell>
          <cell r="GR51">
            <v>0</v>
          </cell>
          <cell r="GS51">
            <v>0</v>
          </cell>
          <cell r="GT51">
            <v>0</v>
          </cell>
          <cell r="GU51">
            <v>0</v>
          </cell>
          <cell r="GV51">
            <v>0</v>
          </cell>
          <cell r="GW51">
            <v>0</v>
          </cell>
          <cell r="GX51">
            <v>0</v>
          </cell>
          <cell r="GY51">
            <v>0</v>
          </cell>
          <cell r="GZ51">
            <v>0</v>
          </cell>
          <cell r="HA51">
            <v>0</v>
          </cell>
          <cell r="HB51">
            <v>0</v>
          </cell>
          <cell r="HC51">
            <v>0</v>
          </cell>
          <cell r="HD51">
            <v>0</v>
          </cell>
          <cell r="HE51">
            <v>0</v>
          </cell>
          <cell r="HF51">
            <v>0</v>
          </cell>
          <cell r="HG51">
            <v>0</v>
          </cell>
          <cell r="HH51">
            <v>0</v>
          </cell>
          <cell r="HI51">
            <v>0</v>
          </cell>
          <cell r="HJ51">
            <v>0</v>
          </cell>
          <cell r="HK51">
            <v>0</v>
          </cell>
          <cell r="HL51">
            <v>0</v>
          </cell>
          <cell r="HM51">
            <v>0</v>
          </cell>
          <cell r="HN51">
            <v>0</v>
          </cell>
          <cell r="HO51">
            <v>0</v>
          </cell>
          <cell r="HP51">
            <v>0</v>
          </cell>
          <cell r="HQ51">
            <v>0</v>
          </cell>
          <cell r="HR51">
            <v>0</v>
          </cell>
          <cell r="HS51">
            <v>0</v>
          </cell>
          <cell r="HT51">
            <v>0</v>
          </cell>
          <cell r="HU51">
            <v>0</v>
          </cell>
          <cell r="HV51">
            <v>0</v>
          </cell>
          <cell r="HW51">
            <v>0</v>
          </cell>
          <cell r="HX51">
            <v>0</v>
          </cell>
          <cell r="HY51">
            <v>0</v>
          </cell>
          <cell r="HZ51">
            <v>0</v>
          </cell>
          <cell r="IA51">
            <v>0</v>
          </cell>
          <cell r="IB51">
            <v>0</v>
          </cell>
          <cell r="IC51">
            <v>0</v>
          </cell>
          <cell r="ID51">
            <v>0</v>
          </cell>
          <cell r="IE51">
            <v>0</v>
          </cell>
          <cell r="IF51">
            <v>0</v>
          </cell>
          <cell r="IG51">
            <v>0</v>
          </cell>
          <cell r="IH51">
            <v>0</v>
          </cell>
          <cell r="II51">
            <v>0</v>
          </cell>
          <cell r="IJ51">
            <v>0</v>
          </cell>
          <cell r="IK51">
            <v>0</v>
          </cell>
          <cell r="IL51">
            <v>0</v>
          </cell>
          <cell r="IM51">
            <v>0</v>
          </cell>
          <cell r="IN51">
            <v>0</v>
          </cell>
          <cell r="IO51">
            <v>0</v>
          </cell>
          <cell r="IP51">
            <v>0</v>
          </cell>
          <cell r="IQ51">
            <v>0</v>
          </cell>
          <cell r="IR51">
            <v>0</v>
          </cell>
          <cell r="IS51">
            <v>0</v>
          </cell>
          <cell r="IT51">
            <v>0</v>
          </cell>
          <cell r="IU51">
            <v>0</v>
          </cell>
          <cell r="IV51">
            <v>0</v>
          </cell>
          <cell r="IW51">
            <v>0</v>
          </cell>
          <cell r="IX51">
            <v>0</v>
          </cell>
          <cell r="IY51">
            <v>0</v>
          </cell>
          <cell r="IZ51">
            <v>0</v>
          </cell>
          <cell r="JA51">
            <v>0</v>
          </cell>
          <cell r="JB51">
            <v>0</v>
          </cell>
          <cell r="JC51">
            <v>0</v>
          </cell>
          <cell r="JD51">
            <v>0</v>
          </cell>
          <cell r="JE51">
            <v>0</v>
          </cell>
          <cell r="JF51">
            <v>0</v>
          </cell>
          <cell r="JG51">
            <v>0</v>
          </cell>
          <cell r="JH51">
            <v>0</v>
          </cell>
          <cell r="JI51">
            <v>0</v>
          </cell>
          <cell r="JJ51">
            <v>0</v>
          </cell>
          <cell r="JK51">
            <v>0</v>
          </cell>
          <cell r="JL51">
            <v>0</v>
          </cell>
          <cell r="JM51">
            <v>0</v>
          </cell>
          <cell r="JN51">
            <v>0</v>
          </cell>
          <cell r="JO51">
            <v>0</v>
          </cell>
          <cell r="JP51">
            <v>0</v>
          </cell>
          <cell r="JQ51">
            <v>0</v>
          </cell>
          <cell r="JR51">
            <v>0</v>
          </cell>
          <cell r="JS51">
            <v>0</v>
          </cell>
          <cell r="JT51">
            <v>0</v>
          </cell>
          <cell r="JU51">
            <v>0</v>
          </cell>
          <cell r="JV51">
            <v>0</v>
          </cell>
          <cell r="JW51">
            <v>0</v>
          </cell>
          <cell r="JX51">
            <v>0</v>
          </cell>
          <cell r="JY51">
            <v>0</v>
          </cell>
          <cell r="JZ51">
            <v>0</v>
          </cell>
          <cell r="KA51">
            <v>0</v>
          </cell>
          <cell r="KB51">
            <v>0</v>
          </cell>
          <cell r="KC51">
            <v>0</v>
          </cell>
          <cell r="KD51">
            <v>0</v>
          </cell>
          <cell r="KE51">
            <v>0</v>
          </cell>
          <cell r="KF51">
            <v>0</v>
          </cell>
          <cell r="KG51">
            <v>0</v>
          </cell>
          <cell r="KH51">
            <v>0</v>
          </cell>
          <cell r="KI51">
            <v>0</v>
          </cell>
          <cell r="KJ51">
            <v>0</v>
          </cell>
          <cell r="KK51">
            <v>0</v>
          </cell>
          <cell r="KL51">
            <v>0</v>
          </cell>
          <cell r="KM51">
            <v>0</v>
          </cell>
          <cell r="KN51">
            <v>0</v>
          </cell>
          <cell r="KO51">
            <v>0</v>
          </cell>
          <cell r="KP51">
            <v>0</v>
          </cell>
          <cell r="KQ51">
            <v>0</v>
          </cell>
          <cell r="KR51">
            <v>0</v>
          </cell>
          <cell r="KS51">
            <v>0</v>
          </cell>
          <cell r="KT51">
            <v>0</v>
          </cell>
          <cell r="KU51">
            <v>0</v>
          </cell>
          <cell r="KV51">
            <v>0</v>
          </cell>
          <cell r="KW51">
            <v>0</v>
          </cell>
          <cell r="KX51">
            <v>0</v>
          </cell>
          <cell r="KY51">
            <v>0</v>
          </cell>
          <cell r="KZ51">
            <v>0</v>
          </cell>
          <cell r="LA51">
            <v>0</v>
          </cell>
          <cell r="LB51">
            <v>0</v>
          </cell>
          <cell r="LC51">
            <v>0</v>
          </cell>
          <cell r="LD51">
            <v>0</v>
          </cell>
          <cell r="LE51">
            <v>0</v>
          </cell>
          <cell r="LF51">
            <v>0</v>
          </cell>
          <cell r="LG51">
            <v>0</v>
          </cell>
          <cell r="LH51">
            <v>0</v>
          </cell>
          <cell r="LI51">
            <v>0</v>
          </cell>
          <cell r="LJ51">
            <v>0</v>
          </cell>
          <cell r="LK51">
            <v>0</v>
          </cell>
          <cell r="LL51">
            <v>0</v>
          </cell>
          <cell r="LM51">
            <v>0</v>
          </cell>
          <cell r="LN51">
            <v>0</v>
          </cell>
          <cell r="LO51">
            <v>0</v>
          </cell>
          <cell r="LP51">
            <v>0</v>
          </cell>
          <cell r="LQ51">
            <v>0</v>
          </cell>
          <cell r="LR51">
            <v>0</v>
          </cell>
          <cell r="LS51">
            <v>0</v>
          </cell>
          <cell r="LT51">
            <v>0</v>
          </cell>
          <cell r="LU51">
            <v>0</v>
          </cell>
          <cell r="LV51">
            <v>0</v>
          </cell>
          <cell r="LW51">
            <v>0</v>
          </cell>
          <cell r="LX51">
            <v>0</v>
          </cell>
          <cell r="LY51">
            <v>0</v>
          </cell>
          <cell r="LZ51">
            <v>0</v>
          </cell>
          <cell r="MA51">
            <v>0</v>
          </cell>
          <cell r="MB51">
            <v>0</v>
          </cell>
          <cell r="MC51">
            <v>0</v>
          </cell>
          <cell r="MD51">
            <v>0</v>
          </cell>
          <cell r="ME51">
            <v>0</v>
          </cell>
          <cell r="MF51">
            <v>0</v>
          </cell>
          <cell r="MG51">
            <v>0</v>
          </cell>
          <cell r="MH51">
            <v>0</v>
          </cell>
          <cell r="MI51">
            <v>0</v>
          </cell>
          <cell r="MJ51">
            <v>0</v>
          </cell>
          <cell r="MK51">
            <v>0</v>
          </cell>
          <cell r="ML51">
            <v>0</v>
          </cell>
          <cell r="MM51">
            <v>0</v>
          </cell>
          <cell r="MN51">
            <v>0</v>
          </cell>
          <cell r="MO51">
            <v>0</v>
          </cell>
          <cell r="MP51">
            <v>0</v>
          </cell>
          <cell r="MQ51">
            <v>0</v>
          </cell>
          <cell r="MR51">
            <v>0</v>
          </cell>
          <cell r="MS51">
            <v>0</v>
          </cell>
          <cell r="MT51">
            <v>0</v>
          </cell>
          <cell r="MU51">
            <v>0</v>
          </cell>
          <cell r="MV51">
            <v>0</v>
          </cell>
          <cell r="MW51">
            <v>0</v>
          </cell>
          <cell r="MX51">
            <v>0</v>
          </cell>
          <cell r="MY51">
            <v>0</v>
          </cell>
          <cell r="MZ51">
            <v>0</v>
          </cell>
          <cell r="NA51">
            <v>0</v>
          </cell>
          <cell r="NB51">
            <v>0</v>
          </cell>
          <cell r="NC51">
            <v>0</v>
          </cell>
          <cell r="ND51">
            <v>0</v>
          </cell>
          <cell r="NE51">
            <v>0</v>
          </cell>
          <cell r="NF51">
            <v>0</v>
          </cell>
          <cell r="NG51">
            <v>0</v>
          </cell>
          <cell r="NH51">
            <v>0</v>
          </cell>
        </row>
        <row r="52"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  <cell r="DS52">
            <v>0</v>
          </cell>
          <cell r="DT52">
            <v>0</v>
          </cell>
          <cell r="DU52">
            <v>0</v>
          </cell>
          <cell r="DV52">
            <v>0</v>
          </cell>
          <cell r="DW52">
            <v>0</v>
          </cell>
          <cell r="DX52">
            <v>0</v>
          </cell>
          <cell r="DY52">
            <v>0</v>
          </cell>
          <cell r="DZ52">
            <v>0</v>
          </cell>
          <cell r="EA52">
            <v>0</v>
          </cell>
          <cell r="EB52">
            <v>0</v>
          </cell>
          <cell r="EC52">
            <v>0</v>
          </cell>
          <cell r="ED52">
            <v>0</v>
          </cell>
          <cell r="EE52">
            <v>0</v>
          </cell>
          <cell r="EF52">
            <v>0</v>
          </cell>
          <cell r="EG52">
            <v>0</v>
          </cell>
          <cell r="EH52">
            <v>0</v>
          </cell>
          <cell r="EI52">
            <v>0</v>
          </cell>
          <cell r="EJ52">
            <v>0</v>
          </cell>
          <cell r="EK52">
            <v>0</v>
          </cell>
          <cell r="EL52">
            <v>0</v>
          </cell>
          <cell r="EM52">
            <v>0</v>
          </cell>
          <cell r="EN52">
            <v>0</v>
          </cell>
          <cell r="EO52">
            <v>0</v>
          </cell>
          <cell r="EP52">
            <v>0</v>
          </cell>
          <cell r="EQ52">
            <v>0</v>
          </cell>
          <cell r="ER52">
            <v>0</v>
          </cell>
          <cell r="ES52">
            <v>0</v>
          </cell>
          <cell r="ET52">
            <v>0</v>
          </cell>
          <cell r="EU52">
            <v>0</v>
          </cell>
          <cell r="EV52">
            <v>0</v>
          </cell>
          <cell r="EW52">
            <v>0</v>
          </cell>
          <cell r="EX52">
            <v>0</v>
          </cell>
          <cell r="EY52">
            <v>0</v>
          </cell>
          <cell r="EZ52">
            <v>0</v>
          </cell>
          <cell r="FA52">
            <v>0</v>
          </cell>
          <cell r="FB52">
            <v>0</v>
          </cell>
          <cell r="FC52">
            <v>0</v>
          </cell>
          <cell r="FD52">
            <v>0</v>
          </cell>
          <cell r="FE52">
            <v>0</v>
          </cell>
          <cell r="FF52">
            <v>0</v>
          </cell>
          <cell r="FG52">
            <v>0</v>
          </cell>
          <cell r="FH52">
            <v>0</v>
          </cell>
          <cell r="FI52">
            <v>0</v>
          </cell>
          <cell r="FJ52">
            <v>0</v>
          </cell>
          <cell r="FK52">
            <v>0</v>
          </cell>
          <cell r="FL52">
            <v>0</v>
          </cell>
          <cell r="FM52">
            <v>0</v>
          </cell>
          <cell r="FN52">
            <v>0</v>
          </cell>
          <cell r="FO52">
            <v>0</v>
          </cell>
          <cell r="FP52">
            <v>0</v>
          </cell>
          <cell r="FQ52">
            <v>0</v>
          </cell>
          <cell r="FR52">
            <v>0</v>
          </cell>
          <cell r="FS52">
            <v>0</v>
          </cell>
          <cell r="FT52">
            <v>0</v>
          </cell>
          <cell r="FU52">
            <v>0</v>
          </cell>
          <cell r="FV52">
            <v>0</v>
          </cell>
          <cell r="FW52">
            <v>0</v>
          </cell>
          <cell r="FX52">
            <v>0</v>
          </cell>
          <cell r="FY52">
            <v>0</v>
          </cell>
          <cell r="FZ52">
            <v>0</v>
          </cell>
          <cell r="GA52">
            <v>0</v>
          </cell>
          <cell r="GB52">
            <v>0</v>
          </cell>
          <cell r="GC52">
            <v>0</v>
          </cell>
          <cell r="GD52">
            <v>0</v>
          </cell>
          <cell r="GE52">
            <v>0</v>
          </cell>
          <cell r="GF52">
            <v>0</v>
          </cell>
          <cell r="GG52">
            <v>0</v>
          </cell>
          <cell r="GH52">
            <v>0</v>
          </cell>
          <cell r="GI52">
            <v>0</v>
          </cell>
          <cell r="GJ52">
            <v>0</v>
          </cell>
          <cell r="GK52">
            <v>0</v>
          </cell>
          <cell r="GL52">
            <v>0</v>
          </cell>
          <cell r="GM52">
            <v>0</v>
          </cell>
          <cell r="GN52">
            <v>0</v>
          </cell>
          <cell r="GO52">
            <v>0</v>
          </cell>
          <cell r="GP52">
            <v>0</v>
          </cell>
          <cell r="GQ52">
            <v>0</v>
          </cell>
          <cell r="GR52">
            <v>0</v>
          </cell>
          <cell r="GS52">
            <v>0</v>
          </cell>
          <cell r="GT52">
            <v>0</v>
          </cell>
          <cell r="GU52">
            <v>0</v>
          </cell>
          <cell r="GV52">
            <v>0</v>
          </cell>
          <cell r="GW52">
            <v>0</v>
          </cell>
          <cell r="GX52">
            <v>0</v>
          </cell>
          <cell r="GY52">
            <v>0</v>
          </cell>
          <cell r="GZ52">
            <v>0</v>
          </cell>
          <cell r="HA52">
            <v>0</v>
          </cell>
          <cell r="HB52">
            <v>0</v>
          </cell>
          <cell r="HC52">
            <v>0</v>
          </cell>
          <cell r="HD52">
            <v>0</v>
          </cell>
          <cell r="HE52">
            <v>0</v>
          </cell>
          <cell r="HF52">
            <v>0</v>
          </cell>
          <cell r="HG52">
            <v>0</v>
          </cell>
          <cell r="HH52">
            <v>0</v>
          </cell>
          <cell r="HI52">
            <v>0</v>
          </cell>
          <cell r="HJ52">
            <v>0</v>
          </cell>
          <cell r="HK52">
            <v>0</v>
          </cell>
          <cell r="HL52">
            <v>0</v>
          </cell>
          <cell r="HM52">
            <v>0</v>
          </cell>
          <cell r="HN52">
            <v>0</v>
          </cell>
          <cell r="HO52">
            <v>0</v>
          </cell>
          <cell r="HP52">
            <v>0</v>
          </cell>
          <cell r="HQ52">
            <v>0</v>
          </cell>
          <cell r="HR52">
            <v>0</v>
          </cell>
          <cell r="HS52">
            <v>0</v>
          </cell>
          <cell r="HT52">
            <v>0</v>
          </cell>
          <cell r="HU52">
            <v>0</v>
          </cell>
          <cell r="HV52">
            <v>0</v>
          </cell>
          <cell r="HW52">
            <v>0</v>
          </cell>
          <cell r="HX52">
            <v>0</v>
          </cell>
          <cell r="HY52">
            <v>0</v>
          </cell>
          <cell r="HZ52">
            <v>0</v>
          </cell>
          <cell r="IA52">
            <v>0</v>
          </cell>
          <cell r="IB52">
            <v>0</v>
          </cell>
          <cell r="IC52">
            <v>0</v>
          </cell>
          <cell r="ID52">
            <v>0</v>
          </cell>
          <cell r="IE52">
            <v>0</v>
          </cell>
          <cell r="IF52">
            <v>0</v>
          </cell>
          <cell r="IG52">
            <v>0</v>
          </cell>
          <cell r="IH52">
            <v>0</v>
          </cell>
          <cell r="II52">
            <v>0</v>
          </cell>
          <cell r="IJ52">
            <v>0</v>
          </cell>
          <cell r="IK52">
            <v>0</v>
          </cell>
          <cell r="IL52">
            <v>0</v>
          </cell>
          <cell r="IM52">
            <v>0</v>
          </cell>
          <cell r="IN52">
            <v>0</v>
          </cell>
          <cell r="IO52">
            <v>0</v>
          </cell>
          <cell r="IP52">
            <v>0</v>
          </cell>
          <cell r="IQ52">
            <v>0</v>
          </cell>
          <cell r="IR52">
            <v>0</v>
          </cell>
          <cell r="IS52">
            <v>0</v>
          </cell>
          <cell r="IT52">
            <v>0</v>
          </cell>
          <cell r="IU52">
            <v>0</v>
          </cell>
          <cell r="IV52">
            <v>0</v>
          </cell>
          <cell r="IW52">
            <v>0</v>
          </cell>
          <cell r="IX52">
            <v>0</v>
          </cell>
          <cell r="IY52">
            <v>0</v>
          </cell>
          <cell r="IZ52">
            <v>0</v>
          </cell>
          <cell r="JA52">
            <v>0</v>
          </cell>
          <cell r="JB52">
            <v>0</v>
          </cell>
          <cell r="JC52">
            <v>0</v>
          </cell>
          <cell r="JD52">
            <v>0</v>
          </cell>
          <cell r="JE52">
            <v>0</v>
          </cell>
          <cell r="JF52">
            <v>0</v>
          </cell>
          <cell r="JG52">
            <v>0</v>
          </cell>
          <cell r="JH52">
            <v>0</v>
          </cell>
          <cell r="JI52">
            <v>0</v>
          </cell>
          <cell r="JJ52">
            <v>0</v>
          </cell>
          <cell r="JK52">
            <v>0</v>
          </cell>
          <cell r="JL52">
            <v>0</v>
          </cell>
          <cell r="JM52">
            <v>0</v>
          </cell>
          <cell r="JN52">
            <v>0</v>
          </cell>
          <cell r="JO52">
            <v>0</v>
          </cell>
          <cell r="JP52">
            <v>0</v>
          </cell>
          <cell r="JQ52">
            <v>0</v>
          </cell>
          <cell r="JR52">
            <v>0</v>
          </cell>
          <cell r="JS52">
            <v>0</v>
          </cell>
          <cell r="JT52">
            <v>0</v>
          </cell>
          <cell r="JU52">
            <v>0</v>
          </cell>
          <cell r="JV52">
            <v>0</v>
          </cell>
          <cell r="JW52">
            <v>0</v>
          </cell>
          <cell r="JX52">
            <v>0</v>
          </cell>
          <cell r="JY52">
            <v>0</v>
          </cell>
          <cell r="JZ52">
            <v>0</v>
          </cell>
          <cell r="KA52">
            <v>0</v>
          </cell>
          <cell r="KB52">
            <v>0</v>
          </cell>
          <cell r="KC52">
            <v>0</v>
          </cell>
          <cell r="KD52">
            <v>0</v>
          </cell>
          <cell r="KE52">
            <v>0</v>
          </cell>
          <cell r="KF52">
            <v>0</v>
          </cell>
          <cell r="KG52">
            <v>0</v>
          </cell>
          <cell r="KH52">
            <v>0</v>
          </cell>
          <cell r="KI52">
            <v>0</v>
          </cell>
          <cell r="KJ52">
            <v>0</v>
          </cell>
          <cell r="KK52">
            <v>0</v>
          </cell>
          <cell r="KL52">
            <v>0</v>
          </cell>
          <cell r="KM52">
            <v>0</v>
          </cell>
          <cell r="KN52">
            <v>0</v>
          </cell>
          <cell r="KO52">
            <v>0</v>
          </cell>
          <cell r="KP52">
            <v>0</v>
          </cell>
          <cell r="KQ52">
            <v>0</v>
          </cell>
          <cell r="KR52">
            <v>0</v>
          </cell>
          <cell r="KS52">
            <v>0</v>
          </cell>
          <cell r="KT52">
            <v>0</v>
          </cell>
          <cell r="KU52">
            <v>0</v>
          </cell>
          <cell r="KV52">
            <v>0</v>
          </cell>
          <cell r="KW52">
            <v>0</v>
          </cell>
          <cell r="KX52">
            <v>0</v>
          </cell>
          <cell r="KY52">
            <v>0</v>
          </cell>
          <cell r="KZ52">
            <v>0</v>
          </cell>
          <cell r="LA52">
            <v>0</v>
          </cell>
          <cell r="LB52">
            <v>0</v>
          </cell>
          <cell r="LC52">
            <v>0</v>
          </cell>
          <cell r="LD52">
            <v>0</v>
          </cell>
          <cell r="LE52">
            <v>0</v>
          </cell>
          <cell r="LF52">
            <v>0</v>
          </cell>
          <cell r="LG52">
            <v>0</v>
          </cell>
          <cell r="LH52">
            <v>0</v>
          </cell>
          <cell r="LI52">
            <v>0</v>
          </cell>
          <cell r="LJ52">
            <v>0</v>
          </cell>
          <cell r="LK52">
            <v>0</v>
          </cell>
          <cell r="LL52">
            <v>0</v>
          </cell>
          <cell r="LM52">
            <v>0</v>
          </cell>
          <cell r="LN52">
            <v>0</v>
          </cell>
          <cell r="LO52">
            <v>0</v>
          </cell>
          <cell r="LP52">
            <v>0</v>
          </cell>
          <cell r="LQ52">
            <v>0</v>
          </cell>
          <cell r="LR52">
            <v>0</v>
          </cell>
          <cell r="LS52">
            <v>0</v>
          </cell>
          <cell r="LT52">
            <v>0</v>
          </cell>
          <cell r="LU52">
            <v>0</v>
          </cell>
          <cell r="LV52">
            <v>0</v>
          </cell>
          <cell r="LW52">
            <v>0</v>
          </cell>
          <cell r="LX52">
            <v>0</v>
          </cell>
          <cell r="LY52">
            <v>0</v>
          </cell>
          <cell r="LZ52">
            <v>0</v>
          </cell>
          <cell r="MA52">
            <v>0</v>
          </cell>
          <cell r="MB52">
            <v>0</v>
          </cell>
          <cell r="MC52">
            <v>0</v>
          </cell>
          <cell r="MD52">
            <v>0</v>
          </cell>
          <cell r="ME52">
            <v>0</v>
          </cell>
          <cell r="MF52">
            <v>0</v>
          </cell>
          <cell r="MG52">
            <v>0</v>
          </cell>
          <cell r="MH52">
            <v>0</v>
          </cell>
          <cell r="MI52">
            <v>0</v>
          </cell>
          <cell r="MJ52">
            <v>0</v>
          </cell>
          <cell r="MK52">
            <v>0</v>
          </cell>
          <cell r="ML52">
            <v>0</v>
          </cell>
          <cell r="MM52">
            <v>0</v>
          </cell>
          <cell r="MN52">
            <v>0</v>
          </cell>
          <cell r="MO52">
            <v>0</v>
          </cell>
          <cell r="MP52">
            <v>0</v>
          </cell>
          <cell r="MQ52">
            <v>0</v>
          </cell>
          <cell r="MR52">
            <v>0</v>
          </cell>
          <cell r="MS52">
            <v>0</v>
          </cell>
          <cell r="MT52">
            <v>0</v>
          </cell>
          <cell r="MU52">
            <v>0</v>
          </cell>
          <cell r="MV52">
            <v>0</v>
          </cell>
          <cell r="MW52">
            <v>0</v>
          </cell>
          <cell r="MX52">
            <v>0</v>
          </cell>
          <cell r="MY52">
            <v>0</v>
          </cell>
          <cell r="MZ52">
            <v>0</v>
          </cell>
          <cell r="NA52">
            <v>0</v>
          </cell>
          <cell r="NB52">
            <v>0</v>
          </cell>
          <cell r="NC52">
            <v>0</v>
          </cell>
          <cell r="ND52">
            <v>0</v>
          </cell>
          <cell r="NE52">
            <v>0</v>
          </cell>
          <cell r="NF52">
            <v>0</v>
          </cell>
          <cell r="NG52">
            <v>0</v>
          </cell>
          <cell r="NH52">
            <v>0</v>
          </cell>
        </row>
        <row r="53"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T53">
            <v>0</v>
          </cell>
          <cell r="DU53">
            <v>0</v>
          </cell>
          <cell r="DV53">
            <v>0</v>
          </cell>
          <cell r="DW53">
            <v>0</v>
          </cell>
          <cell r="DX53">
            <v>0</v>
          </cell>
          <cell r="DY53">
            <v>0</v>
          </cell>
          <cell r="DZ53">
            <v>0</v>
          </cell>
          <cell r="EA53">
            <v>0</v>
          </cell>
          <cell r="EB53">
            <v>0</v>
          </cell>
          <cell r="EC53">
            <v>0</v>
          </cell>
          <cell r="ED53">
            <v>0</v>
          </cell>
          <cell r="EE53">
            <v>0</v>
          </cell>
          <cell r="EF53">
            <v>0</v>
          </cell>
          <cell r="EG53">
            <v>0</v>
          </cell>
          <cell r="EH53">
            <v>0</v>
          </cell>
          <cell r="EI53">
            <v>0</v>
          </cell>
          <cell r="EJ53">
            <v>0</v>
          </cell>
          <cell r="EK53">
            <v>0</v>
          </cell>
          <cell r="EL53">
            <v>0</v>
          </cell>
          <cell r="EM53">
            <v>0</v>
          </cell>
          <cell r="EN53">
            <v>0</v>
          </cell>
          <cell r="EO53">
            <v>0</v>
          </cell>
          <cell r="EP53">
            <v>0</v>
          </cell>
          <cell r="EQ53">
            <v>0</v>
          </cell>
          <cell r="ER53">
            <v>0</v>
          </cell>
          <cell r="ES53">
            <v>0</v>
          </cell>
          <cell r="ET53">
            <v>0</v>
          </cell>
          <cell r="EU53">
            <v>0</v>
          </cell>
          <cell r="EV53">
            <v>0</v>
          </cell>
          <cell r="EW53">
            <v>0</v>
          </cell>
          <cell r="EX53">
            <v>0</v>
          </cell>
          <cell r="EY53">
            <v>0</v>
          </cell>
          <cell r="EZ53">
            <v>0</v>
          </cell>
          <cell r="FA53">
            <v>0</v>
          </cell>
          <cell r="FB53">
            <v>0</v>
          </cell>
          <cell r="FC53">
            <v>0</v>
          </cell>
          <cell r="FD53">
            <v>0</v>
          </cell>
          <cell r="FE53">
            <v>0</v>
          </cell>
          <cell r="FF53">
            <v>0</v>
          </cell>
          <cell r="FG53">
            <v>0</v>
          </cell>
          <cell r="FH53">
            <v>0</v>
          </cell>
          <cell r="FI53">
            <v>0</v>
          </cell>
          <cell r="FJ53">
            <v>0</v>
          </cell>
          <cell r="FK53">
            <v>0</v>
          </cell>
          <cell r="FL53">
            <v>0</v>
          </cell>
          <cell r="FM53">
            <v>0</v>
          </cell>
          <cell r="FN53">
            <v>0</v>
          </cell>
          <cell r="FO53">
            <v>0</v>
          </cell>
          <cell r="FP53">
            <v>0</v>
          </cell>
          <cell r="FQ53">
            <v>0</v>
          </cell>
          <cell r="FR53">
            <v>0</v>
          </cell>
          <cell r="FS53">
            <v>0</v>
          </cell>
          <cell r="FT53">
            <v>0</v>
          </cell>
          <cell r="FU53">
            <v>0</v>
          </cell>
          <cell r="FV53">
            <v>0</v>
          </cell>
          <cell r="FW53">
            <v>0</v>
          </cell>
          <cell r="FX53">
            <v>0</v>
          </cell>
          <cell r="FY53">
            <v>0</v>
          </cell>
          <cell r="FZ53">
            <v>0</v>
          </cell>
          <cell r="GA53">
            <v>0</v>
          </cell>
          <cell r="GB53">
            <v>0</v>
          </cell>
          <cell r="GC53">
            <v>0</v>
          </cell>
          <cell r="GD53">
            <v>0</v>
          </cell>
          <cell r="GE53">
            <v>0</v>
          </cell>
          <cell r="GF53">
            <v>0</v>
          </cell>
          <cell r="GG53">
            <v>0</v>
          </cell>
          <cell r="GH53">
            <v>0</v>
          </cell>
          <cell r="GI53">
            <v>0</v>
          </cell>
          <cell r="GJ53">
            <v>0</v>
          </cell>
          <cell r="GK53">
            <v>0</v>
          </cell>
          <cell r="GL53">
            <v>0</v>
          </cell>
          <cell r="GM53">
            <v>0</v>
          </cell>
          <cell r="GN53">
            <v>0</v>
          </cell>
          <cell r="GO53">
            <v>0</v>
          </cell>
          <cell r="GP53">
            <v>0</v>
          </cell>
          <cell r="GQ53">
            <v>0</v>
          </cell>
          <cell r="GR53">
            <v>0</v>
          </cell>
          <cell r="GS53">
            <v>0</v>
          </cell>
          <cell r="GT53">
            <v>0</v>
          </cell>
          <cell r="GU53">
            <v>0</v>
          </cell>
          <cell r="GV53">
            <v>0</v>
          </cell>
          <cell r="GW53">
            <v>0</v>
          </cell>
          <cell r="GX53">
            <v>0</v>
          </cell>
          <cell r="GY53">
            <v>0</v>
          </cell>
          <cell r="GZ53">
            <v>0</v>
          </cell>
          <cell r="HA53">
            <v>0</v>
          </cell>
          <cell r="HB53">
            <v>0</v>
          </cell>
          <cell r="HC53">
            <v>0</v>
          </cell>
          <cell r="HD53">
            <v>0</v>
          </cell>
          <cell r="HE53">
            <v>0</v>
          </cell>
          <cell r="HF53">
            <v>0</v>
          </cell>
          <cell r="HG53">
            <v>0</v>
          </cell>
          <cell r="HH53">
            <v>0</v>
          </cell>
          <cell r="HI53">
            <v>0</v>
          </cell>
          <cell r="HJ53">
            <v>0</v>
          </cell>
          <cell r="HK53">
            <v>0</v>
          </cell>
          <cell r="HL53">
            <v>0</v>
          </cell>
          <cell r="HM53">
            <v>0</v>
          </cell>
          <cell r="HN53">
            <v>0</v>
          </cell>
          <cell r="HO53">
            <v>0</v>
          </cell>
          <cell r="HP53">
            <v>0</v>
          </cell>
          <cell r="HQ53">
            <v>0</v>
          </cell>
          <cell r="HR53">
            <v>0</v>
          </cell>
          <cell r="HS53">
            <v>0</v>
          </cell>
          <cell r="HT53">
            <v>0</v>
          </cell>
          <cell r="HU53">
            <v>0</v>
          </cell>
          <cell r="HV53">
            <v>0</v>
          </cell>
          <cell r="HW53">
            <v>0</v>
          </cell>
          <cell r="HX53">
            <v>0</v>
          </cell>
          <cell r="HY53">
            <v>0</v>
          </cell>
          <cell r="HZ53">
            <v>0</v>
          </cell>
          <cell r="IA53">
            <v>0</v>
          </cell>
          <cell r="IB53">
            <v>0</v>
          </cell>
          <cell r="IC53">
            <v>0</v>
          </cell>
          <cell r="ID53">
            <v>0</v>
          </cell>
          <cell r="IE53">
            <v>0</v>
          </cell>
          <cell r="IF53">
            <v>0</v>
          </cell>
          <cell r="IG53">
            <v>0</v>
          </cell>
          <cell r="IH53">
            <v>0</v>
          </cell>
          <cell r="II53">
            <v>0</v>
          </cell>
          <cell r="IJ53">
            <v>0</v>
          </cell>
          <cell r="IK53">
            <v>0</v>
          </cell>
          <cell r="IL53">
            <v>0</v>
          </cell>
          <cell r="IM53">
            <v>0</v>
          </cell>
          <cell r="IN53">
            <v>0</v>
          </cell>
          <cell r="IO53">
            <v>0</v>
          </cell>
          <cell r="IP53">
            <v>0</v>
          </cell>
          <cell r="IQ53">
            <v>0</v>
          </cell>
          <cell r="IR53">
            <v>0</v>
          </cell>
          <cell r="IS53">
            <v>0</v>
          </cell>
          <cell r="IT53">
            <v>0</v>
          </cell>
          <cell r="IU53">
            <v>0</v>
          </cell>
          <cell r="IV53">
            <v>0</v>
          </cell>
          <cell r="IW53">
            <v>0</v>
          </cell>
          <cell r="IX53">
            <v>0</v>
          </cell>
          <cell r="IY53">
            <v>0</v>
          </cell>
          <cell r="IZ53">
            <v>0</v>
          </cell>
          <cell r="JA53">
            <v>0</v>
          </cell>
          <cell r="JB53">
            <v>0</v>
          </cell>
          <cell r="JC53">
            <v>0</v>
          </cell>
          <cell r="JD53">
            <v>0</v>
          </cell>
          <cell r="JE53">
            <v>0</v>
          </cell>
          <cell r="JF53">
            <v>0</v>
          </cell>
          <cell r="JG53">
            <v>0</v>
          </cell>
          <cell r="JH53">
            <v>0</v>
          </cell>
          <cell r="JI53">
            <v>0</v>
          </cell>
          <cell r="JJ53">
            <v>0</v>
          </cell>
          <cell r="JK53">
            <v>0</v>
          </cell>
          <cell r="JL53">
            <v>0</v>
          </cell>
          <cell r="JM53">
            <v>0</v>
          </cell>
          <cell r="JN53">
            <v>0</v>
          </cell>
          <cell r="JO53">
            <v>0</v>
          </cell>
          <cell r="JP53">
            <v>0</v>
          </cell>
          <cell r="JQ53">
            <v>0</v>
          </cell>
          <cell r="JR53">
            <v>0</v>
          </cell>
          <cell r="JS53">
            <v>0</v>
          </cell>
          <cell r="JT53">
            <v>0</v>
          </cell>
          <cell r="JU53">
            <v>0</v>
          </cell>
          <cell r="JV53">
            <v>0</v>
          </cell>
          <cell r="JW53">
            <v>0</v>
          </cell>
          <cell r="JX53">
            <v>0</v>
          </cell>
          <cell r="JY53">
            <v>0</v>
          </cell>
          <cell r="JZ53">
            <v>0</v>
          </cell>
          <cell r="KA53">
            <v>0</v>
          </cell>
          <cell r="KB53">
            <v>0</v>
          </cell>
          <cell r="KC53">
            <v>0</v>
          </cell>
          <cell r="KD53">
            <v>0</v>
          </cell>
          <cell r="KE53">
            <v>0</v>
          </cell>
          <cell r="KF53">
            <v>0</v>
          </cell>
          <cell r="KG53">
            <v>0</v>
          </cell>
          <cell r="KH53">
            <v>0</v>
          </cell>
          <cell r="KI53">
            <v>0</v>
          </cell>
          <cell r="KJ53">
            <v>0</v>
          </cell>
          <cell r="KK53">
            <v>0</v>
          </cell>
          <cell r="KL53">
            <v>0</v>
          </cell>
          <cell r="KM53">
            <v>0</v>
          </cell>
          <cell r="KN53">
            <v>0</v>
          </cell>
          <cell r="KO53">
            <v>0</v>
          </cell>
          <cell r="KP53">
            <v>0</v>
          </cell>
          <cell r="KQ53">
            <v>0</v>
          </cell>
          <cell r="KR53">
            <v>0</v>
          </cell>
          <cell r="KS53">
            <v>0</v>
          </cell>
          <cell r="KT53">
            <v>0</v>
          </cell>
          <cell r="KU53">
            <v>0</v>
          </cell>
          <cell r="KV53">
            <v>0</v>
          </cell>
          <cell r="KW53">
            <v>0</v>
          </cell>
          <cell r="KX53">
            <v>0</v>
          </cell>
          <cell r="KY53">
            <v>0</v>
          </cell>
          <cell r="KZ53">
            <v>0</v>
          </cell>
          <cell r="LA53">
            <v>0</v>
          </cell>
          <cell r="LB53">
            <v>0</v>
          </cell>
          <cell r="LC53">
            <v>0</v>
          </cell>
          <cell r="LD53">
            <v>0</v>
          </cell>
          <cell r="LE53">
            <v>0</v>
          </cell>
          <cell r="LF53">
            <v>0</v>
          </cell>
          <cell r="LG53">
            <v>0</v>
          </cell>
          <cell r="LH53">
            <v>0</v>
          </cell>
          <cell r="LI53">
            <v>0</v>
          </cell>
          <cell r="LJ53">
            <v>0</v>
          </cell>
          <cell r="LK53">
            <v>0</v>
          </cell>
          <cell r="LL53">
            <v>0</v>
          </cell>
          <cell r="LM53">
            <v>0</v>
          </cell>
          <cell r="LN53">
            <v>0</v>
          </cell>
          <cell r="LO53">
            <v>0</v>
          </cell>
          <cell r="LP53">
            <v>0</v>
          </cell>
          <cell r="LQ53">
            <v>0</v>
          </cell>
          <cell r="LR53">
            <v>0</v>
          </cell>
          <cell r="LS53">
            <v>0</v>
          </cell>
          <cell r="LT53">
            <v>0</v>
          </cell>
          <cell r="LU53">
            <v>0</v>
          </cell>
          <cell r="LV53">
            <v>0</v>
          </cell>
          <cell r="LW53">
            <v>0</v>
          </cell>
          <cell r="LX53">
            <v>0</v>
          </cell>
          <cell r="LY53">
            <v>0</v>
          </cell>
          <cell r="LZ53">
            <v>0</v>
          </cell>
          <cell r="MA53">
            <v>0</v>
          </cell>
          <cell r="MB53">
            <v>0</v>
          </cell>
          <cell r="MC53">
            <v>0</v>
          </cell>
          <cell r="MD53">
            <v>0</v>
          </cell>
          <cell r="ME53">
            <v>0</v>
          </cell>
          <cell r="MF53">
            <v>0</v>
          </cell>
          <cell r="MG53">
            <v>0</v>
          </cell>
          <cell r="MH53">
            <v>0</v>
          </cell>
          <cell r="MI53">
            <v>0</v>
          </cell>
          <cell r="MJ53">
            <v>0</v>
          </cell>
          <cell r="MK53">
            <v>0</v>
          </cell>
          <cell r="ML53">
            <v>0</v>
          </cell>
          <cell r="MM53">
            <v>0</v>
          </cell>
          <cell r="MN53">
            <v>0</v>
          </cell>
          <cell r="MO53">
            <v>0</v>
          </cell>
          <cell r="MP53">
            <v>0</v>
          </cell>
          <cell r="MQ53">
            <v>0</v>
          </cell>
          <cell r="MR53">
            <v>0</v>
          </cell>
          <cell r="MS53">
            <v>0</v>
          </cell>
          <cell r="MT53">
            <v>0</v>
          </cell>
          <cell r="MU53">
            <v>0</v>
          </cell>
          <cell r="MV53">
            <v>0</v>
          </cell>
          <cell r="MW53">
            <v>0</v>
          </cell>
          <cell r="MX53">
            <v>0</v>
          </cell>
          <cell r="MY53">
            <v>0</v>
          </cell>
          <cell r="MZ53">
            <v>0</v>
          </cell>
          <cell r="NA53">
            <v>0</v>
          </cell>
          <cell r="NB53">
            <v>0</v>
          </cell>
          <cell r="NC53">
            <v>0</v>
          </cell>
          <cell r="ND53">
            <v>0</v>
          </cell>
          <cell r="NE53">
            <v>0</v>
          </cell>
          <cell r="NF53">
            <v>0</v>
          </cell>
          <cell r="NG53">
            <v>0</v>
          </cell>
          <cell r="NH53">
            <v>0</v>
          </cell>
        </row>
        <row r="54"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0</v>
          </cell>
          <cell r="CZ54">
            <v>0</v>
          </cell>
          <cell r="DA54">
            <v>0</v>
          </cell>
          <cell r="DB54">
            <v>0</v>
          </cell>
          <cell r="DC54">
            <v>0</v>
          </cell>
          <cell r="DD54">
            <v>0</v>
          </cell>
          <cell r="DE54">
            <v>0</v>
          </cell>
          <cell r="DF54">
            <v>0</v>
          </cell>
          <cell r="DG54">
            <v>0</v>
          </cell>
          <cell r="DH54">
            <v>0</v>
          </cell>
          <cell r="DI54">
            <v>0</v>
          </cell>
          <cell r="DJ54">
            <v>0</v>
          </cell>
          <cell r="DK54">
            <v>0</v>
          </cell>
          <cell r="DL54">
            <v>0</v>
          </cell>
          <cell r="DM54">
            <v>0</v>
          </cell>
          <cell r="DN54">
            <v>0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  <cell r="DU54">
            <v>0</v>
          </cell>
          <cell r="DV54">
            <v>0</v>
          </cell>
          <cell r="DW54">
            <v>0</v>
          </cell>
          <cell r="DX54">
            <v>0</v>
          </cell>
          <cell r="DY54">
            <v>0</v>
          </cell>
          <cell r="DZ54">
            <v>0</v>
          </cell>
          <cell r="EA54">
            <v>0</v>
          </cell>
          <cell r="EB54">
            <v>0</v>
          </cell>
          <cell r="EC54">
            <v>0</v>
          </cell>
          <cell r="ED54">
            <v>0</v>
          </cell>
          <cell r="EE54">
            <v>0</v>
          </cell>
          <cell r="EF54">
            <v>0</v>
          </cell>
          <cell r="EG54">
            <v>0</v>
          </cell>
          <cell r="EH54">
            <v>0</v>
          </cell>
          <cell r="EI54">
            <v>0</v>
          </cell>
          <cell r="EJ54">
            <v>0</v>
          </cell>
          <cell r="EK54">
            <v>0</v>
          </cell>
          <cell r="EL54">
            <v>0</v>
          </cell>
          <cell r="EM54">
            <v>0</v>
          </cell>
          <cell r="EN54">
            <v>0</v>
          </cell>
          <cell r="EO54">
            <v>0</v>
          </cell>
          <cell r="EP54">
            <v>0</v>
          </cell>
          <cell r="EQ54">
            <v>0</v>
          </cell>
          <cell r="ER54">
            <v>0</v>
          </cell>
          <cell r="ES54">
            <v>0</v>
          </cell>
          <cell r="ET54">
            <v>0</v>
          </cell>
          <cell r="EU54">
            <v>0</v>
          </cell>
          <cell r="EV54">
            <v>0</v>
          </cell>
          <cell r="EW54">
            <v>0</v>
          </cell>
          <cell r="EX54">
            <v>0</v>
          </cell>
          <cell r="EY54">
            <v>0</v>
          </cell>
          <cell r="EZ54">
            <v>0</v>
          </cell>
          <cell r="FA54">
            <v>0</v>
          </cell>
          <cell r="FB54">
            <v>0</v>
          </cell>
          <cell r="FC54">
            <v>0</v>
          </cell>
          <cell r="FD54">
            <v>0</v>
          </cell>
          <cell r="FE54">
            <v>0</v>
          </cell>
          <cell r="FF54">
            <v>0</v>
          </cell>
          <cell r="FG54">
            <v>0</v>
          </cell>
          <cell r="FH54">
            <v>0</v>
          </cell>
          <cell r="FI54">
            <v>0</v>
          </cell>
          <cell r="FJ54">
            <v>0</v>
          </cell>
          <cell r="FK54">
            <v>0</v>
          </cell>
          <cell r="FL54">
            <v>0</v>
          </cell>
          <cell r="FM54">
            <v>0</v>
          </cell>
          <cell r="FN54">
            <v>0</v>
          </cell>
          <cell r="FO54">
            <v>0</v>
          </cell>
          <cell r="FP54">
            <v>0</v>
          </cell>
          <cell r="FQ54">
            <v>0</v>
          </cell>
          <cell r="FR54">
            <v>0</v>
          </cell>
          <cell r="FS54">
            <v>0</v>
          </cell>
          <cell r="FT54">
            <v>0</v>
          </cell>
          <cell r="FU54">
            <v>0</v>
          </cell>
          <cell r="FV54">
            <v>0</v>
          </cell>
          <cell r="FW54">
            <v>0</v>
          </cell>
          <cell r="FX54">
            <v>0</v>
          </cell>
          <cell r="FY54">
            <v>0</v>
          </cell>
          <cell r="FZ54">
            <v>0</v>
          </cell>
          <cell r="GA54">
            <v>0</v>
          </cell>
          <cell r="GB54">
            <v>0</v>
          </cell>
          <cell r="GC54">
            <v>0</v>
          </cell>
          <cell r="GD54">
            <v>0</v>
          </cell>
          <cell r="GE54">
            <v>0</v>
          </cell>
          <cell r="GF54">
            <v>0</v>
          </cell>
          <cell r="GG54">
            <v>0</v>
          </cell>
          <cell r="GH54">
            <v>0</v>
          </cell>
          <cell r="GI54">
            <v>0</v>
          </cell>
          <cell r="GJ54">
            <v>0</v>
          </cell>
          <cell r="GK54">
            <v>0</v>
          </cell>
          <cell r="GL54">
            <v>0</v>
          </cell>
          <cell r="GM54">
            <v>0</v>
          </cell>
          <cell r="GN54">
            <v>0</v>
          </cell>
          <cell r="GO54">
            <v>0</v>
          </cell>
          <cell r="GP54">
            <v>0</v>
          </cell>
          <cell r="GQ54">
            <v>0</v>
          </cell>
          <cell r="GR54">
            <v>0</v>
          </cell>
          <cell r="GS54">
            <v>0</v>
          </cell>
          <cell r="GT54">
            <v>0</v>
          </cell>
          <cell r="GU54">
            <v>0</v>
          </cell>
          <cell r="GV54">
            <v>0</v>
          </cell>
          <cell r="GW54">
            <v>0</v>
          </cell>
          <cell r="GX54">
            <v>0</v>
          </cell>
          <cell r="GY54">
            <v>0</v>
          </cell>
          <cell r="GZ54">
            <v>0</v>
          </cell>
          <cell r="HA54">
            <v>0</v>
          </cell>
          <cell r="HB54">
            <v>0</v>
          </cell>
          <cell r="HC54">
            <v>0</v>
          </cell>
          <cell r="HD54">
            <v>0</v>
          </cell>
          <cell r="HE54">
            <v>0</v>
          </cell>
          <cell r="HF54">
            <v>0</v>
          </cell>
          <cell r="HG54">
            <v>0</v>
          </cell>
          <cell r="HH54">
            <v>0</v>
          </cell>
          <cell r="HI54">
            <v>0</v>
          </cell>
          <cell r="HJ54">
            <v>0</v>
          </cell>
          <cell r="HK54">
            <v>0</v>
          </cell>
          <cell r="HL54">
            <v>0</v>
          </cell>
          <cell r="HM54">
            <v>0</v>
          </cell>
          <cell r="HN54">
            <v>0</v>
          </cell>
          <cell r="HO54">
            <v>0</v>
          </cell>
          <cell r="HP54">
            <v>0</v>
          </cell>
          <cell r="HQ54">
            <v>0</v>
          </cell>
          <cell r="HR54">
            <v>0</v>
          </cell>
          <cell r="HS54">
            <v>0</v>
          </cell>
          <cell r="HT54">
            <v>0</v>
          </cell>
          <cell r="HU54">
            <v>0</v>
          </cell>
          <cell r="HV54">
            <v>0</v>
          </cell>
          <cell r="HW54">
            <v>0</v>
          </cell>
          <cell r="HX54">
            <v>0</v>
          </cell>
          <cell r="HY54">
            <v>0</v>
          </cell>
          <cell r="HZ54">
            <v>0</v>
          </cell>
          <cell r="IA54">
            <v>0</v>
          </cell>
          <cell r="IB54">
            <v>0</v>
          </cell>
          <cell r="IC54">
            <v>0</v>
          </cell>
          <cell r="ID54">
            <v>0</v>
          </cell>
          <cell r="IE54">
            <v>0</v>
          </cell>
          <cell r="IF54">
            <v>0</v>
          </cell>
          <cell r="IG54">
            <v>0</v>
          </cell>
          <cell r="IH54">
            <v>0</v>
          </cell>
          <cell r="II54">
            <v>0</v>
          </cell>
          <cell r="IJ54">
            <v>0</v>
          </cell>
          <cell r="IK54">
            <v>0</v>
          </cell>
          <cell r="IL54">
            <v>0</v>
          </cell>
          <cell r="IM54">
            <v>0</v>
          </cell>
          <cell r="IN54">
            <v>0</v>
          </cell>
          <cell r="IO54">
            <v>0</v>
          </cell>
          <cell r="IP54">
            <v>0</v>
          </cell>
          <cell r="IQ54">
            <v>0</v>
          </cell>
          <cell r="IR54">
            <v>0</v>
          </cell>
          <cell r="IS54">
            <v>0</v>
          </cell>
          <cell r="IT54">
            <v>0</v>
          </cell>
          <cell r="IU54">
            <v>0</v>
          </cell>
          <cell r="IV54">
            <v>0</v>
          </cell>
          <cell r="IW54">
            <v>0</v>
          </cell>
          <cell r="IX54">
            <v>0</v>
          </cell>
          <cell r="IY54">
            <v>0</v>
          </cell>
          <cell r="IZ54">
            <v>0</v>
          </cell>
          <cell r="JA54">
            <v>0</v>
          </cell>
          <cell r="JB54">
            <v>0</v>
          </cell>
          <cell r="JC54">
            <v>0</v>
          </cell>
          <cell r="JD54">
            <v>0</v>
          </cell>
          <cell r="JE54">
            <v>0</v>
          </cell>
          <cell r="JF54">
            <v>0</v>
          </cell>
          <cell r="JG54">
            <v>0</v>
          </cell>
          <cell r="JH54">
            <v>0</v>
          </cell>
          <cell r="JI54">
            <v>0</v>
          </cell>
          <cell r="JJ54">
            <v>0</v>
          </cell>
          <cell r="JK54">
            <v>0</v>
          </cell>
          <cell r="JL54">
            <v>0</v>
          </cell>
          <cell r="JM54">
            <v>0</v>
          </cell>
          <cell r="JN54">
            <v>0</v>
          </cell>
          <cell r="JO54">
            <v>0</v>
          </cell>
          <cell r="JP54">
            <v>0</v>
          </cell>
          <cell r="JQ54">
            <v>0</v>
          </cell>
          <cell r="JR54">
            <v>0</v>
          </cell>
          <cell r="JS54">
            <v>0</v>
          </cell>
          <cell r="JT54">
            <v>0</v>
          </cell>
          <cell r="JU54">
            <v>0</v>
          </cell>
          <cell r="JV54">
            <v>0</v>
          </cell>
          <cell r="JW54">
            <v>0</v>
          </cell>
          <cell r="JX54">
            <v>0</v>
          </cell>
          <cell r="JY54">
            <v>0</v>
          </cell>
          <cell r="JZ54">
            <v>0</v>
          </cell>
          <cell r="KA54">
            <v>0</v>
          </cell>
          <cell r="KB54">
            <v>0</v>
          </cell>
          <cell r="KC54">
            <v>0</v>
          </cell>
          <cell r="KD54">
            <v>0</v>
          </cell>
          <cell r="KE54">
            <v>0</v>
          </cell>
          <cell r="KF54">
            <v>0</v>
          </cell>
          <cell r="KG54">
            <v>0</v>
          </cell>
          <cell r="KH54">
            <v>0</v>
          </cell>
          <cell r="KI54">
            <v>0</v>
          </cell>
          <cell r="KJ54">
            <v>0</v>
          </cell>
          <cell r="KK54">
            <v>0</v>
          </cell>
          <cell r="KL54">
            <v>0</v>
          </cell>
          <cell r="KM54">
            <v>0</v>
          </cell>
          <cell r="KN54">
            <v>0</v>
          </cell>
          <cell r="KO54">
            <v>0</v>
          </cell>
          <cell r="KP54">
            <v>0</v>
          </cell>
          <cell r="KQ54">
            <v>0</v>
          </cell>
          <cell r="KR54">
            <v>0</v>
          </cell>
          <cell r="KS54">
            <v>0</v>
          </cell>
          <cell r="KT54">
            <v>0</v>
          </cell>
          <cell r="KU54">
            <v>0</v>
          </cell>
          <cell r="KV54">
            <v>0</v>
          </cell>
          <cell r="KW54">
            <v>0</v>
          </cell>
          <cell r="KX54">
            <v>0</v>
          </cell>
          <cell r="KY54">
            <v>0</v>
          </cell>
          <cell r="KZ54">
            <v>0</v>
          </cell>
          <cell r="LA54">
            <v>0</v>
          </cell>
          <cell r="LB54">
            <v>0</v>
          </cell>
          <cell r="LC54">
            <v>0</v>
          </cell>
          <cell r="LD54">
            <v>0</v>
          </cell>
          <cell r="LE54">
            <v>0</v>
          </cell>
          <cell r="LF54">
            <v>0</v>
          </cell>
          <cell r="LG54">
            <v>0</v>
          </cell>
          <cell r="LH54">
            <v>0</v>
          </cell>
          <cell r="LI54">
            <v>0</v>
          </cell>
          <cell r="LJ54">
            <v>0</v>
          </cell>
          <cell r="LK54">
            <v>0</v>
          </cell>
          <cell r="LL54">
            <v>0</v>
          </cell>
          <cell r="LM54">
            <v>0</v>
          </cell>
          <cell r="LN54">
            <v>0</v>
          </cell>
          <cell r="LO54">
            <v>0</v>
          </cell>
          <cell r="LP54">
            <v>0</v>
          </cell>
          <cell r="LQ54">
            <v>0</v>
          </cell>
          <cell r="LR54">
            <v>0</v>
          </cell>
          <cell r="LS54">
            <v>0</v>
          </cell>
          <cell r="LT54">
            <v>0</v>
          </cell>
          <cell r="LU54">
            <v>0</v>
          </cell>
          <cell r="LV54">
            <v>0</v>
          </cell>
          <cell r="LW54">
            <v>0</v>
          </cell>
          <cell r="LX54">
            <v>0</v>
          </cell>
          <cell r="LY54">
            <v>0</v>
          </cell>
          <cell r="LZ54">
            <v>0</v>
          </cell>
          <cell r="MA54">
            <v>0</v>
          </cell>
          <cell r="MB54">
            <v>0</v>
          </cell>
          <cell r="MC54">
            <v>0</v>
          </cell>
          <cell r="MD54">
            <v>0</v>
          </cell>
          <cell r="ME54">
            <v>0</v>
          </cell>
          <cell r="MF54">
            <v>0</v>
          </cell>
          <cell r="MG54">
            <v>0</v>
          </cell>
          <cell r="MH54">
            <v>0</v>
          </cell>
          <cell r="MI54">
            <v>0</v>
          </cell>
          <cell r="MJ54">
            <v>0</v>
          </cell>
          <cell r="MK54">
            <v>0</v>
          </cell>
          <cell r="ML54">
            <v>0</v>
          </cell>
          <cell r="MM54">
            <v>0</v>
          </cell>
          <cell r="MN54">
            <v>0</v>
          </cell>
          <cell r="MO54">
            <v>0</v>
          </cell>
          <cell r="MP54">
            <v>0</v>
          </cell>
          <cell r="MQ54">
            <v>0</v>
          </cell>
          <cell r="MR54">
            <v>0</v>
          </cell>
          <cell r="MS54">
            <v>0</v>
          </cell>
          <cell r="MT54">
            <v>0</v>
          </cell>
          <cell r="MU54">
            <v>0</v>
          </cell>
          <cell r="MV54">
            <v>0</v>
          </cell>
          <cell r="MW54">
            <v>0</v>
          </cell>
          <cell r="MX54">
            <v>0</v>
          </cell>
          <cell r="MY54">
            <v>0</v>
          </cell>
          <cell r="MZ54">
            <v>0</v>
          </cell>
          <cell r="NA54">
            <v>0</v>
          </cell>
          <cell r="NB54">
            <v>0</v>
          </cell>
          <cell r="NC54">
            <v>0</v>
          </cell>
          <cell r="ND54">
            <v>0</v>
          </cell>
          <cell r="NE54">
            <v>0</v>
          </cell>
          <cell r="NF54">
            <v>0</v>
          </cell>
          <cell r="NG54">
            <v>0</v>
          </cell>
          <cell r="NH54">
            <v>0</v>
          </cell>
        </row>
        <row r="55"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0</v>
          </cell>
          <cell r="CZ55">
            <v>0</v>
          </cell>
          <cell r="DA55">
            <v>0</v>
          </cell>
          <cell r="DB55">
            <v>0</v>
          </cell>
          <cell r="DC55">
            <v>0</v>
          </cell>
          <cell r="DD55">
            <v>0</v>
          </cell>
          <cell r="DE55">
            <v>0</v>
          </cell>
          <cell r="DF55">
            <v>0</v>
          </cell>
          <cell r="DG55">
            <v>0</v>
          </cell>
          <cell r="DH55">
            <v>0</v>
          </cell>
          <cell r="DI55">
            <v>0</v>
          </cell>
          <cell r="DJ55">
            <v>0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T55">
            <v>0</v>
          </cell>
          <cell r="DU55">
            <v>0</v>
          </cell>
          <cell r="DV55">
            <v>0</v>
          </cell>
          <cell r="DW55">
            <v>0</v>
          </cell>
          <cell r="DX55">
            <v>0</v>
          </cell>
          <cell r="DY55">
            <v>0</v>
          </cell>
          <cell r="DZ55">
            <v>0</v>
          </cell>
          <cell r="EA55">
            <v>0</v>
          </cell>
          <cell r="EB55">
            <v>0</v>
          </cell>
          <cell r="EC55">
            <v>0</v>
          </cell>
          <cell r="ED55">
            <v>0</v>
          </cell>
          <cell r="EE55">
            <v>0</v>
          </cell>
          <cell r="EF55">
            <v>0</v>
          </cell>
          <cell r="EG55">
            <v>0</v>
          </cell>
          <cell r="EH55">
            <v>0</v>
          </cell>
          <cell r="EI55">
            <v>0</v>
          </cell>
          <cell r="EJ55">
            <v>0</v>
          </cell>
          <cell r="EK55">
            <v>0</v>
          </cell>
          <cell r="EL55">
            <v>0</v>
          </cell>
          <cell r="EM55">
            <v>0</v>
          </cell>
          <cell r="EN55">
            <v>0</v>
          </cell>
          <cell r="EO55">
            <v>0</v>
          </cell>
          <cell r="EP55">
            <v>0</v>
          </cell>
          <cell r="EQ55">
            <v>0</v>
          </cell>
          <cell r="ER55">
            <v>0</v>
          </cell>
          <cell r="ES55">
            <v>0</v>
          </cell>
          <cell r="ET55">
            <v>0</v>
          </cell>
          <cell r="EU55">
            <v>0</v>
          </cell>
          <cell r="EV55">
            <v>0</v>
          </cell>
          <cell r="EW55">
            <v>0</v>
          </cell>
          <cell r="EX55">
            <v>0</v>
          </cell>
          <cell r="EY55">
            <v>0</v>
          </cell>
          <cell r="EZ55">
            <v>0</v>
          </cell>
          <cell r="FA55">
            <v>0</v>
          </cell>
          <cell r="FB55">
            <v>0</v>
          </cell>
          <cell r="FC55">
            <v>0</v>
          </cell>
          <cell r="FD55">
            <v>0</v>
          </cell>
          <cell r="FE55">
            <v>0</v>
          </cell>
          <cell r="FF55">
            <v>0</v>
          </cell>
          <cell r="FG55">
            <v>0</v>
          </cell>
          <cell r="FH55">
            <v>0</v>
          </cell>
          <cell r="FI55">
            <v>0</v>
          </cell>
          <cell r="FJ55">
            <v>0</v>
          </cell>
          <cell r="FK55">
            <v>0</v>
          </cell>
          <cell r="FL55">
            <v>0</v>
          </cell>
          <cell r="FM55">
            <v>0</v>
          </cell>
          <cell r="FN55">
            <v>0</v>
          </cell>
          <cell r="FO55">
            <v>0</v>
          </cell>
          <cell r="FP55">
            <v>0</v>
          </cell>
          <cell r="FQ55">
            <v>0</v>
          </cell>
          <cell r="FR55">
            <v>0</v>
          </cell>
          <cell r="FS55">
            <v>0</v>
          </cell>
          <cell r="FT55">
            <v>0</v>
          </cell>
          <cell r="FU55">
            <v>0</v>
          </cell>
          <cell r="FV55">
            <v>0</v>
          </cell>
          <cell r="FW55">
            <v>0</v>
          </cell>
          <cell r="FX55">
            <v>0</v>
          </cell>
          <cell r="FY55">
            <v>0</v>
          </cell>
          <cell r="FZ55">
            <v>0</v>
          </cell>
          <cell r="GA55">
            <v>0</v>
          </cell>
          <cell r="GB55">
            <v>0</v>
          </cell>
          <cell r="GC55">
            <v>0</v>
          </cell>
          <cell r="GD55">
            <v>0</v>
          </cell>
          <cell r="GE55">
            <v>0</v>
          </cell>
          <cell r="GF55">
            <v>0</v>
          </cell>
          <cell r="GG55">
            <v>0</v>
          </cell>
          <cell r="GH55">
            <v>0</v>
          </cell>
          <cell r="GI55">
            <v>0</v>
          </cell>
          <cell r="GJ55">
            <v>0</v>
          </cell>
          <cell r="GK55">
            <v>0</v>
          </cell>
          <cell r="GL55">
            <v>0</v>
          </cell>
          <cell r="GM55">
            <v>0</v>
          </cell>
          <cell r="GN55">
            <v>0</v>
          </cell>
          <cell r="GO55">
            <v>0</v>
          </cell>
          <cell r="GP55">
            <v>0</v>
          </cell>
          <cell r="GQ55">
            <v>0</v>
          </cell>
          <cell r="GR55">
            <v>0</v>
          </cell>
          <cell r="GS55">
            <v>0</v>
          </cell>
          <cell r="GT55">
            <v>0</v>
          </cell>
          <cell r="GU55">
            <v>0</v>
          </cell>
          <cell r="GV55">
            <v>0</v>
          </cell>
          <cell r="GW55">
            <v>0</v>
          </cell>
          <cell r="GX55">
            <v>0</v>
          </cell>
          <cell r="GY55">
            <v>0</v>
          </cell>
          <cell r="GZ55">
            <v>0</v>
          </cell>
          <cell r="HA55">
            <v>0</v>
          </cell>
          <cell r="HB55">
            <v>0</v>
          </cell>
          <cell r="HC55">
            <v>0</v>
          </cell>
          <cell r="HD55">
            <v>0</v>
          </cell>
          <cell r="HE55">
            <v>0</v>
          </cell>
          <cell r="HF55">
            <v>0</v>
          </cell>
          <cell r="HG55">
            <v>0</v>
          </cell>
          <cell r="HH55">
            <v>0</v>
          </cell>
          <cell r="HI55">
            <v>0</v>
          </cell>
          <cell r="HJ55">
            <v>0</v>
          </cell>
          <cell r="HK55">
            <v>0</v>
          </cell>
          <cell r="HL55">
            <v>0</v>
          </cell>
          <cell r="HM55">
            <v>0</v>
          </cell>
          <cell r="HN55">
            <v>0</v>
          </cell>
          <cell r="HO55">
            <v>0</v>
          </cell>
          <cell r="HP55">
            <v>0</v>
          </cell>
          <cell r="HQ55">
            <v>0</v>
          </cell>
          <cell r="HR55">
            <v>0</v>
          </cell>
          <cell r="HS55">
            <v>0</v>
          </cell>
          <cell r="HT55">
            <v>0</v>
          </cell>
          <cell r="HU55">
            <v>0</v>
          </cell>
          <cell r="HV55">
            <v>0</v>
          </cell>
          <cell r="HW55">
            <v>0</v>
          </cell>
          <cell r="HX55">
            <v>0</v>
          </cell>
          <cell r="HY55">
            <v>0</v>
          </cell>
          <cell r="HZ55">
            <v>0</v>
          </cell>
          <cell r="IA55">
            <v>0</v>
          </cell>
          <cell r="IB55">
            <v>0</v>
          </cell>
          <cell r="IC55">
            <v>0</v>
          </cell>
          <cell r="ID55">
            <v>0</v>
          </cell>
          <cell r="IE55">
            <v>0</v>
          </cell>
          <cell r="IF55">
            <v>0</v>
          </cell>
          <cell r="IG55">
            <v>0</v>
          </cell>
          <cell r="IH55">
            <v>0</v>
          </cell>
          <cell r="II55">
            <v>0</v>
          </cell>
          <cell r="IJ55">
            <v>0</v>
          </cell>
          <cell r="IK55">
            <v>0</v>
          </cell>
          <cell r="IL55">
            <v>0</v>
          </cell>
          <cell r="IM55">
            <v>0</v>
          </cell>
          <cell r="IN55">
            <v>0</v>
          </cell>
          <cell r="IO55">
            <v>0</v>
          </cell>
          <cell r="IP55">
            <v>0</v>
          </cell>
          <cell r="IQ55">
            <v>0</v>
          </cell>
          <cell r="IR55">
            <v>0</v>
          </cell>
          <cell r="IS55">
            <v>0</v>
          </cell>
          <cell r="IT55">
            <v>0</v>
          </cell>
          <cell r="IU55">
            <v>0</v>
          </cell>
          <cell r="IV55">
            <v>0</v>
          </cell>
          <cell r="IW55">
            <v>0</v>
          </cell>
          <cell r="IX55">
            <v>0</v>
          </cell>
          <cell r="IY55">
            <v>0</v>
          </cell>
          <cell r="IZ55">
            <v>0</v>
          </cell>
          <cell r="JA55">
            <v>0</v>
          </cell>
          <cell r="JB55">
            <v>0</v>
          </cell>
          <cell r="JC55">
            <v>0</v>
          </cell>
          <cell r="JD55">
            <v>0</v>
          </cell>
          <cell r="JE55">
            <v>0</v>
          </cell>
          <cell r="JF55">
            <v>0</v>
          </cell>
          <cell r="JG55">
            <v>0</v>
          </cell>
          <cell r="JH55">
            <v>0</v>
          </cell>
          <cell r="JI55">
            <v>0</v>
          </cell>
          <cell r="JJ55">
            <v>0</v>
          </cell>
          <cell r="JK55">
            <v>0</v>
          </cell>
          <cell r="JL55">
            <v>0</v>
          </cell>
          <cell r="JM55">
            <v>0</v>
          </cell>
          <cell r="JN55">
            <v>0</v>
          </cell>
          <cell r="JO55">
            <v>0</v>
          </cell>
          <cell r="JP55">
            <v>0</v>
          </cell>
          <cell r="JQ55">
            <v>0</v>
          </cell>
          <cell r="JR55">
            <v>0</v>
          </cell>
          <cell r="JS55">
            <v>0</v>
          </cell>
          <cell r="JT55">
            <v>0</v>
          </cell>
          <cell r="JU55">
            <v>0</v>
          </cell>
          <cell r="JV55">
            <v>0</v>
          </cell>
          <cell r="JW55">
            <v>0</v>
          </cell>
          <cell r="JX55">
            <v>0</v>
          </cell>
          <cell r="JY55">
            <v>0</v>
          </cell>
          <cell r="JZ55">
            <v>0</v>
          </cell>
          <cell r="KA55">
            <v>0</v>
          </cell>
          <cell r="KB55">
            <v>0</v>
          </cell>
          <cell r="KC55">
            <v>0</v>
          </cell>
          <cell r="KD55">
            <v>0</v>
          </cell>
          <cell r="KE55">
            <v>0</v>
          </cell>
          <cell r="KF55">
            <v>0</v>
          </cell>
          <cell r="KG55">
            <v>0</v>
          </cell>
          <cell r="KH55">
            <v>0</v>
          </cell>
          <cell r="KI55">
            <v>0</v>
          </cell>
          <cell r="KJ55">
            <v>0</v>
          </cell>
          <cell r="KK55">
            <v>0</v>
          </cell>
          <cell r="KL55">
            <v>0</v>
          </cell>
          <cell r="KM55">
            <v>0</v>
          </cell>
          <cell r="KN55">
            <v>0</v>
          </cell>
          <cell r="KO55">
            <v>0</v>
          </cell>
          <cell r="KP55">
            <v>0</v>
          </cell>
          <cell r="KQ55">
            <v>0</v>
          </cell>
          <cell r="KR55">
            <v>0</v>
          </cell>
          <cell r="KS55">
            <v>0</v>
          </cell>
          <cell r="KT55">
            <v>0</v>
          </cell>
          <cell r="KU55">
            <v>0</v>
          </cell>
          <cell r="KV55">
            <v>0</v>
          </cell>
          <cell r="KW55">
            <v>0</v>
          </cell>
          <cell r="KX55">
            <v>0</v>
          </cell>
          <cell r="KY55">
            <v>0</v>
          </cell>
          <cell r="KZ55">
            <v>0</v>
          </cell>
          <cell r="LA55">
            <v>0</v>
          </cell>
          <cell r="LB55">
            <v>0</v>
          </cell>
          <cell r="LC55">
            <v>0</v>
          </cell>
          <cell r="LD55">
            <v>0</v>
          </cell>
          <cell r="LE55">
            <v>0</v>
          </cell>
          <cell r="LF55">
            <v>0</v>
          </cell>
          <cell r="LG55">
            <v>0</v>
          </cell>
          <cell r="LH55">
            <v>0</v>
          </cell>
          <cell r="LI55">
            <v>0</v>
          </cell>
          <cell r="LJ55">
            <v>0</v>
          </cell>
          <cell r="LK55">
            <v>0</v>
          </cell>
          <cell r="LL55">
            <v>0</v>
          </cell>
          <cell r="LM55">
            <v>0</v>
          </cell>
          <cell r="LN55">
            <v>0</v>
          </cell>
          <cell r="LO55">
            <v>0</v>
          </cell>
          <cell r="LP55">
            <v>0</v>
          </cell>
          <cell r="LQ55">
            <v>0</v>
          </cell>
          <cell r="LR55">
            <v>0</v>
          </cell>
          <cell r="LS55">
            <v>0</v>
          </cell>
          <cell r="LT55">
            <v>0</v>
          </cell>
          <cell r="LU55">
            <v>0</v>
          </cell>
          <cell r="LV55">
            <v>0</v>
          </cell>
          <cell r="LW55">
            <v>0</v>
          </cell>
          <cell r="LX55">
            <v>0</v>
          </cell>
          <cell r="LY55">
            <v>0</v>
          </cell>
          <cell r="LZ55">
            <v>0</v>
          </cell>
          <cell r="MA55">
            <v>0</v>
          </cell>
          <cell r="MB55">
            <v>0</v>
          </cell>
          <cell r="MC55">
            <v>0</v>
          </cell>
          <cell r="MD55">
            <v>0</v>
          </cell>
          <cell r="ME55">
            <v>0</v>
          </cell>
          <cell r="MF55">
            <v>0</v>
          </cell>
          <cell r="MG55">
            <v>0</v>
          </cell>
          <cell r="MH55">
            <v>0</v>
          </cell>
          <cell r="MI55">
            <v>0</v>
          </cell>
          <cell r="MJ55">
            <v>0</v>
          </cell>
          <cell r="MK55">
            <v>0</v>
          </cell>
          <cell r="ML55">
            <v>0</v>
          </cell>
          <cell r="MM55">
            <v>0</v>
          </cell>
          <cell r="MN55">
            <v>0</v>
          </cell>
          <cell r="MO55">
            <v>0</v>
          </cell>
          <cell r="MP55">
            <v>0</v>
          </cell>
          <cell r="MQ55">
            <v>0</v>
          </cell>
          <cell r="MR55">
            <v>0</v>
          </cell>
          <cell r="MS55">
            <v>0</v>
          </cell>
          <cell r="MT55">
            <v>0</v>
          </cell>
          <cell r="MU55">
            <v>0</v>
          </cell>
          <cell r="MV55">
            <v>0</v>
          </cell>
          <cell r="MW55">
            <v>0</v>
          </cell>
          <cell r="MX55">
            <v>0</v>
          </cell>
          <cell r="MY55">
            <v>0</v>
          </cell>
          <cell r="MZ55">
            <v>0</v>
          </cell>
          <cell r="NA55">
            <v>0</v>
          </cell>
          <cell r="NB55">
            <v>0</v>
          </cell>
          <cell r="NC55">
            <v>0</v>
          </cell>
          <cell r="ND55">
            <v>0</v>
          </cell>
          <cell r="NE55">
            <v>0</v>
          </cell>
          <cell r="NF55">
            <v>0</v>
          </cell>
          <cell r="NG55">
            <v>0</v>
          </cell>
          <cell r="NH55">
            <v>0</v>
          </cell>
        </row>
        <row r="56"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  <cell r="DU56">
            <v>0</v>
          </cell>
          <cell r="DV56">
            <v>0</v>
          </cell>
          <cell r="DW56">
            <v>0</v>
          </cell>
          <cell r="DX56">
            <v>0</v>
          </cell>
          <cell r="DY56">
            <v>0</v>
          </cell>
          <cell r="DZ56">
            <v>0</v>
          </cell>
          <cell r="EA56">
            <v>0</v>
          </cell>
          <cell r="EB56">
            <v>0</v>
          </cell>
          <cell r="EC56">
            <v>0</v>
          </cell>
          <cell r="ED56">
            <v>0</v>
          </cell>
          <cell r="EE56">
            <v>0</v>
          </cell>
          <cell r="EF56">
            <v>0</v>
          </cell>
          <cell r="EG56">
            <v>0</v>
          </cell>
          <cell r="EH56">
            <v>0</v>
          </cell>
          <cell r="EI56">
            <v>0</v>
          </cell>
          <cell r="EJ56">
            <v>0</v>
          </cell>
          <cell r="EK56">
            <v>0</v>
          </cell>
          <cell r="EL56">
            <v>0</v>
          </cell>
          <cell r="EM56">
            <v>0</v>
          </cell>
          <cell r="EN56">
            <v>0</v>
          </cell>
          <cell r="EO56">
            <v>0</v>
          </cell>
          <cell r="EP56">
            <v>0</v>
          </cell>
          <cell r="EQ56">
            <v>0</v>
          </cell>
          <cell r="ER56">
            <v>0</v>
          </cell>
          <cell r="ES56">
            <v>0</v>
          </cell>
          <cell r="ET56">
            <v>0</v>
          </cell>
          <cell r="EU56">
            <v>0</v>
          </cell>
          <cell r="EV56">
            <v>0</v>
          </cell>
          <cell r="EW56">
            <v>0</v>
          </cell>
          <cell r="EX56">
            <v>0</v>
          </cell>
          <cell r="EY56">
            <v>0</v>
          </cell>
          <cell r="EZ56">
            <v>0</v>
          </cell>
          <cell r="FA56">
            <v>0</v>
          </cell>
          <cell r="FB56">
            <v>0</v>
          </cell>
          <cell r="FC56">
            <v>0</v>
          </cell>
          <cell r="FD56">
            <v>0</v>
          </cell>
          <cell r="FE56">
            <v>0</v>
          </cell>
          <cell r="FF56">
            <v>0</v>
          </cell>
          <cell r="FG56">
            <v>0</v>
          </cell>
          <cell r="FH56">
            <v>0</v>
          </cell>
          <cell r="FI56">
            <v>0</v>
          </cell>
          <cell r="FJ56">
            <v>0</v>
          </cell>
          <cell r="FK56">
            <v>0</v>
          </cell>
          <cell r="FL56">
            <v>0</v>
          </cell>
          <cell r="FM56">
            <v>0</v>
          </cell>
          <cell r="FN56">
            <v>0</v>
          </cell>
          <cell r="FO56">
            <v>0</v>
          </cell>
          <cell r="FP56">
            <v>0</v>
          </cell>
          <cell r="FQ56">
            <v>0</v>
          </cell>
          <cell r="FR56">
            <v>0</v>
          </cell>
          <cell r="FS56">
            <v>0</v>
          </cell>
          <cell r="FT56">
            <v>0</v>
          </cell>
          <cell r="FU56">
            <v>0</v>
          </cell>
          <cell r="FV56">
            <v>0</v>
          </cell>
          <cell r="FW56">
            <v>0</v>
          </cell>
          <cell r="FX56">
            <v>0</v>
          </cell>
          <cell r="FY56">
            <v>0</v>
          </cell>
          <cell r="FZ56">
            <v>0</v>
          </cell>
          <cell r="GA56">
            <v>0</v>
          </cell>
          <cell r="GB56">
            <v>0</v>
          </cell>
          <cell r="GC56">
            <v>0</v>
          </cell>
          <cell r="GD56">
            <v>0</v>
          </cell>
          <cell r="GE56">
            <v>0</v>
          </cell>
          <cell r="GF56">
            <v>0</v>
          </cell>
          <cell r="GG56">
            <v>0</v>
          </cell>
          <cell r="GH56">
            <v>0</v>
          </cell>
          <cell r="GI56">
            <v>0</v>
          </cell>
          <cell r="GJ56">
            <v>0</v>
          </cell>
          <cell r="GK56">
            <v>0</v>
          </cell>
          <cell r="GL56">
            <v>0</v>
          </cell>
          <cell r="GM56">
            <v>0</v>
          </cell>
          <cell r="GN56">
            <v>0</v>
          </cell>
          <cell r="GO56">
            <v>0</v>
          </cell>
          <cell r="GP56">
            <v>0</v>
          </cell>
          <cell r="GQ56">
            <v>0</v>
          </cell>
          <cell r="GR56">
            <v>0</v>
          </cell>
          <cell r="GS56">
            <v>0</v>
          </cell>
          <cell r="GT56">
            <v>0</v>
          </cell>
          <cell r="GU56">
            <v>0</v>
          </cell>
          <cell r="GV56">
            <v>0</v>
          </cell>
          <cell r="GW56">
            <v>0</v>
          </cell>
          <cell r="GX56">
            <v>0</v>
          </cell>
          <cell r="GY56">
            <v>0</v>
          </cell>
          <cell r="GZ56">
            <v>0</v>
          </cell>
          <cell r="HA56">
            <v>0</v>
          </cell>
          <cell r="HB56">
            <v>0</v>
          </cell>
          <cell r="HC56">
            <v>0</v>
          </cell>
          <cell r="HD56">
            <v>0</v>
          </cell>
          <cell r="HE56">
            <v>0</v>
          </cell>
          <cell r="HF56">
            <v>0</v>
          </cell>
          <cell r="HG56">
            <v>0</v>
          </cell>
          <cell r="HH56">
            <v>0</v>
          </cell>
          <cell r="HI56">
            <v>0</v>
          </cell>
          <cell r="HJ56">
            <v>0</v>
          </cell>
          <cell r="HK56">
            <v>0</v>
          </cell>
          <cell r="HL56">
            <v>0</v>
          </cell>
          <cell r="HM56">
            <v>0</v>
          </cell>
          <cell r="HN56">
            <v>0</v>
          </cell>
          <cell r="HO56">
            <v>0</v>
          </cell>
          <cell r="HP56">
            <v>0</v>
          </cell>
          <cell r="HQ56">
            <v>0</v>
          </cell>
          <cell r="HR56">
            <v>0</v>
          </cell>
          <cell r="HS56">
            <v>0</v>
          </cell>
          <cell r="HT56">
            <v>0</v>
          </cell>
          <cell r="HU56">
            <v>0</v>
          </cell>
          <cell r="HV56">
            <v>0</v>
          </cell>
          <cell r="HW56">
            <v>0</v>
          </cell>
          <cell r="HX56">
            <v>0</v>
          </cell>
          <cell r="HY56">
            <v>0</v>
          </cell>
          <cell r="HZ56">
            <v>0</v>
          </cell>
          <cell r="IA56">
            <v>0</v>
          </cell>
          <cell r="IB56">
            <v>0</v>
          </cell>
          <cell r="IC56">
            <v>0</v>
          </cell>
          <cell r="ID56">
            <v>0</v>
          </cell>
          <cell r="IE56">
            <v>0</v>
          </cell>
          <cell r="IF56">
            <v>0</v>
          </cell>
          <cell r="IG56">
            <v>0</v>
          </cell>
          <cell r="IH56">
            <v>0</v>
          </cell>
          <cell r="II56">
            <v>0</v>
          </cell>
          <cell r="IJ56">
            <v>0</v>
          </cell>
          <cell r="IK56">
            <v>0</v>
          </cell>
          <cell r="IL56">
            <v>0</v>
          </cell>
          <cell r="IM56">
            <v>0</v>
          </cell>
          <cell r="IN56">
            <v>0</v>
          </cell>
          <cell r="IO56">
            <v>0</v>
          </cell>
          <cell r="IP56">
            <v>0</v>
          </cell>
          <cell r="IQ56">
            <v>0</v>
          </cell>
          <cell r="IR56">
            <v>0</v>
          </cell>
          <cell r="IS56">
            <v>0</v>
          </cell>
          <cell r="IT56">
            <v>0</v>
          </cell>
          <cell r="IU56">
            <v>0</v>
          </cell>
          <cell r="IV56">
            <v>0</v>
          </cell>
          <cell r="IW56">
            <v>0</v>
          </cell>
          <cell r="IX56">
            <v>0</v>
          </cell>
          <cell r="IY56">
            <v>0</v>
          </cell>
          <cell r="IZ56">
            <v>0</v>
          </cell>
          <cell r="JA56">
            <v>0</v>
          </cell>
          <cell r="JB56">
            <v>0</v>
          </cell>
          <cell r="JC56">
            <v>0</v>
          </cell>
          <cell r="JD56">
            <v>0</v>
          </cell>
          <cell r="JE56">
            <v>0</v>
          </cell>
          <cell r="JF56">
            <v>0</v>
          </cell>
          <cell r="JG56">
            <v>0</v>
          </cell>
          <cell r="JH56">
            <v>0</v>
          </cell>
          <cell r="JI56">
            <v>0</v>
          </cell>
          <cell r="JJ56">
            <v>0</v>
          </cell>
          <cell r="JK56">
            <v>0</v>
          </cell>
          <cell r="JL56">
            <v>0</v>
          </cell>
          <cell r="JM56">
            <v>0</v>
          </cell>
          <cell r="JN56">
            <v>0</v>
          </cell>
          <cell r="JO56">
            <v>0</v>
          </cell>
          <cell r="JP56">
            <v>0</v>
          </cell>
          <cell r="JQ56">
            <v>0</v>
          </cell>
          <cell r="JR56">
            <v>0</v>
          </cell>
          <cell r="JS56">
            <v>0</v>
          </cell>
          <cell r="JT56">
            <v>0</v>
          </cell>
          <cell r="JU56">
            <v>0</v>
          </cell>
          <cell r="JV56">
            <v>0</v>
          </cell>
          <cell r="JW56">
            <v>0</v>
          </cell>
          <cell r="JX56">
            <v>0</v>
          </cell>
          <cell r="JY56">
            <v>0</v>
          </cell>
          <cell r="JZ56">
            <v>0</v>
          </cell>
          <cell r="KA56">
            <v>0</v>
          </cell>
          <cell r="KB56">
            <v>0</v>
          </cell>
          <cell r="KC56">
            <v>0</v>
          </cell>
          <cell r="KD56">
            <v>0</v>
          </cell>
          <cell r="KE56">
            <v>0</v>
          </cell>
          <cell r="KF56">
            <v>0</v>
          </cell>
          <cell r="KG56">
            <v>0</v>
          </cell>
          <cell r="KH56">
            <v>0</v>
          </cell>
          <cell r="KI56">
            <v>0</v>
          </cell>
          <cell r="KJ56">
            <v>0</v>
          </cell>
          <cell r="KK56">
            <v>0</v>
          </cell>
          <cell r="KL56">
            <v>0</v>
          </cell>
          <cell r="KM56">
            <v>0</v>
          </cell>
          <cell r="KN56">
            <v>0</v>
          </cell>
          <cell r="KO56">
            <v>0</v>
          </cell>
          <cell r="KP56">
            <v>0</v>
          </cell>
          <cell r="KQ56">
            <v>0</v>
          </cell>
          <cell r="KR56">
            <v>0</v>
          </cell>
          <cell r="KS56">
            <v>0</v>
          </cell>
          <cell r="KT56">
            <v>0</v>
          </cell>
          <cell r="KU56">
            <v>0</v>
          </cell>
          <cell r="KV56">
            <v>0</v>
          </cell>
          <cell r="KW56">
            <v>0</v>
          </cell>
          <cell r="KX56">
            <v>0</v>
          </cell>
          <cell r="KY56">
            <v>0</v>
          </cell>
          <cell r="KZ56">
            <v>0</v>
          </cell>
          <cell r="LA56">
            <v>0</v>
          </cell>
          <cell r="LB56">
            <v>0</v>
          </cell>
          <cell r="LC56">
            <v>0</v>
          </cell>
          <cell r="LD56">
            <v>0</v>
          </cell>
          <cell r="LE56">
            <v>0</v>
          </cell>
          <cell r="LF56">
            <v>0</v>
          </cell>
          <cell r="LG56">
            <v>0</v>
          </cell>
          <cell r="LH56">
            <v>0</v>
          </cell>
          <cell r="LI56">
            <v>0</v>
          </cell>
          <cell r="LJ56">
            <v>0</v>
          </cell>
          <cell r="LK56">
            <v>0</v>
          </cell>
          <cell r="LL56">
            <v>0</v>
          </cell>
          <cell r="LM56">
            <v>0</v>
          </cell>
          <cell r="LN56">
            <v>0</v>
          </cell>
          <cell r="LO56">
            <v>0</v>
          </cell>
          <cell r="LP56">
            <v>0</v>
          </cell>
          <cell r="LQ56">
            <v>0</v>
          </cell>
          <cell r="LR56">
            <v>0</v>
          </cell>
          <cell r="LS56">
            <v>0</v>
          </cell>
          <cell r="LT56">
            <v>0</v>
          </cell>
          <cell r="LU56">
            <v>0</v>
          </cell>
          <cell r="LV56">
            <v>0</v>
          </cell>
          <cell r="LW56">
            <v>0</v>
          </cell>
          <cell r="LX56">
            <v>0</v>
          </cell>
          <cell r="LY56">
            <v>0</v>
          </cell>
          <cell r="LZ56">
            <v>0</v>
          </cell>
          <cell r="MA56">
            <v>0</v>
          </cell>
          <cell r="MB56">
            <v>0</v>
          </cell>
          <cell r="MC56">
            <v>0</v>
          </cell>
          <cell r="MD56">
            <v>0</v>
          </cell>
          <cell r="ME56">
            <v>0</v>
          </cell>
          <cell r="MF56">
            <v>0</v>
          </cell>
          <cell r="MG56">
            <v>0</v>
          </cell>
          <cell r="MH56">
            <v>0</v>
          </cell>
          <cell r="MI56">
            <v>0</v>
          </cell>
          <cell r="MJ56">
            <v>0</v>
          </cell>
          <cell r="MK56">
            <v>0</v>
          </cell>
          <cell r="ML56">
            <v>0</v>
          </cell>
          <cell r="MM56">
            <v>0</v>
          </cell>
          <cell r="MN56">
            <v>0</v>
          </cell>
          <cell r="MO56">
            <v>0</v>
          </cell>
          <cell r="MP56">
            <v>0</v>
          </cell>
          <cell r="MQ56">
            <v>0</v>
          </cell>
          <cell r="MR56">
            <v>0</v>
          </cell>
          <cell r="MS56">
            <v>0</v>
          </cell>
          <cell r="MT56">
            <v>0</v>
          </cell>
          <cell r="MU56">
            <v>0</v>
          </cell>
          <cell r="MV56">
            <v>0</v>
          </cell>
          <cell r="MW56">
            <v>0</v>
          </cell>
          <cell r="MX56">
            <v>0</v>
          </cell>
          <cell r="MY56">
            <v>0</v>
          </cell>
          <cell r="MZ56">
            <v>0</v>
          </cell>
          <cell r="NA56">
            <v>0</v>
          </cell>
          <cell r="NB56">
            <v>0</v>
          </cell>
          <cell r="NC56">
            <v>0</v>
          </cell>
          <cell r="ND56">
            <v>0</v>
          </cell>
          <cell r="NE56">
            <v>0</v>
          </cell>
          <cell r="NF56">
            <v>0</v>
          </cell>
          <cell r="NG56">
            <v>0</v>
          </cell>
          <cell r="NH56">
            <v>0</v>
          </cell>
        </row>
        <row r="57"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K57">
            <v>0</v>
          </cell>
          <cell r="DL57">
            <v>0</v>
          </cell>
          <cell r="DM57">
            <v>0</v>
          </cell>
          <cell r="DN57">
            <v>0</v>
          </cell>
          <cell r="DO57">
            <v>0</v>
          </cell>
          <cell r="DP57">
            <v>0</v>
          </cell>
          <cell r="DQ57">
            <v>0</v>
          </cell>
          <cell r="DR57">
            <v>0</v>
          </cell>
          <cell r="DS57">
            <v>0</v>
          </cell>
          <cell r="DT57">
            <v>0</v>
          </cell>
          <cell r="DU57">
            <v>0</v>
          </cell>
          <cell r="DV57">
            <v>0</v>
          </cell>
          <cell r="DW57">
            <v>0</v>
          </cell>
          <cell r="DX57">
            <v>0</v>
          </cell>
          <cell r="DY57">
            <v>0</v>
          </cell>
          <cell r="DZ57">
            <v>0</v>
          </cell>
          <cell r="EA57">
            <v>0</v>
          </cell>
          <cell r="EB57">
            <v>0</v>
          </cell>
          <cell r="EC57">
            <v>0</v>
          </cell>
          <cell r="ED57">
            <v>0</v>
          </cell>
          <cell r="EE57">
            <v>0</v>
          </cell>
          <cell r="EF57">
            <v>0</v>
          </cell>
          <cell r="EG57">
            <v>0</v>
          </cell>
          <cell r="EH57">
            <v>0</v>
          </cell>
          <cell r="EI57">
            <v>0</v>
          </cell>
          <cell r="EJ57">
            <v>0</v>
          </cell>
          <cell r="EK57">
            <v>0</v>
          </cell>
          <cell r="EL57">
            <v>0</v>
          </cell>
          <cell r="EM57">
            <v>0</v>
          </cell>
          <cell r="EN57">
            <v>0</v>
          </cell>
          <cell r="EO57">
            <v>0</v>
          </cell>
          <cell r="EP57">
            <v>0</v>
          </cell>
          <cell r="EQ57">
            <v>0</v>
          </cell>
          <cell r="ER57">
            <v>0</v>
          </cell>
          <cell r="ES57">
            <v>0</v>
          </cell>
          <cell r="ET57">
            <v>0</v>
          </cell>
          <cell r="EU57">
            <v>0</v>
          </cell>
          <cell r="EV57">
            <v>0</v>
          </cell>
          <cell r="EW57">
            <v>0</v>
          </cell>
          <cell r="EX57">
            <v>0</v>
          </cell>
          <cell r="EY57">
            <v>0</v>
          </cell>
          <cell r="EZ57">
            <v>0</v>
          </cell>
          <cell r="FA57">
            <v>0</v>
          </cell>
          <cell r="FB57">
            <v>0</v>
          </cell>
          <cell r="FC57">
            <v>0</v>
          </cell>
          <cell r="FD57">
            <v>0</v>
          </cell>
          <cell r="FE57">
            <v>0</v>
          </cell>
          <cell r="FF57">
            <v>0</v>
          </cell>
          <cell r="FG57">
            <v>0</v>
          </cell>
          <cell r="FH57">
            <v>0</v>
          </cell>
          <cell r="FI57">
            <v>0</v>
          </cell>
          <cell r="FJ57">
            <v>0</v>
          </cell>
          <cell r="FK57">
            <v>0</v>
          </cell>
          <cell r="FL57">
            <v>0</v>
          </cell>
          <cell r="FM57">
            <v>0</v>
          </cell>
          <cell r="FN57">
            <v>0</v>
          </cell>
          <cell r="FO57">
            <v>0</v>
          </cell>
          <cell r="FP57">
            <v>0</v>
          </cell>
          <cell r="FQ57">
            <v>0</v>
          </cell>
          <cell r="FR57">
            <v>0</v>
          </cell>
          <cell r="FS57">
            <v>0</v>
          </cell>
          <cell r="FT57">
            <v>0</v>
          </cell>
          <cell r="FU57">
            <v>0</v>
          </cell>
          <cell r="FV57">
            <v>0</v>
          </cell>
          <cell r="FW57">
            <v>0</v>
          </cell>
          <cell r="FX57">
            <v>0</v>
          </cell>
          <cell r="FY57">
            <v>0</v>
          </cell>
          <cell r="FZ57">
            <v>0</v>
          </cell>
          <cell r="GA57">
            <v>0</v>
          </cell>
          <cell r="GB57">
            <v>0</v>
          </cell>
          <cell r="GC57">
            <v>0</v>
          </cell>
          <cell r="GD57">
            <v>0</v>
          </cell>
          <cell r="GE57">
            <v>0</v>
          </cell>
          <cell r="GF57">
            <v>0</v>
          </cell>
          <cell r="GG57">
            <v>0</v>
          </cell>
          <cell r="GH57">
            <v>0</v>
          </cell>
          <cell r="GI57">
            <v>0</v>
          </cell>
          <cell r="GJ57">
            <v>0</v>
          </cell>
          <cell r="GK57">
            <v>0</v>
          </cell>
          <cell r="GL57">
            <v>0</v>
          </cell>
          <cell r="GM57">
            <v>0</v>
          </cell>
          <cell r="GN57">
            <v>0</v>
          </cell>
          <cell r="GO57">
            <v>0</v>
          </cell>
          <cell r="GP57">
            <v>0</v>
          </cell>
          <cell r="GQ57">
            <v>0</v>
          </cell>
          <cell r="GR57">
            <v>0</v>
          </cell>
          <cell r="GS57">
            <v>0</v>
          </cell>
          <cell r="GT57">
            <v>0</v>
          </cell>
          <cell r="GU57">
            <v>0</v>
          </cell>
          <cell r="GV57">
            <v>0</v>
          </cell>
          <cell r="GW57">
            <v>0</v>
          </cell>
          <cell r="GX57">
            <v>0</v>
          </cell>
          <cell r="GY57">
            <v>0</v>
          </cell>
          <cell r="GZ57">
            <v>0</v>
          </cell>
          <cell r="HA57">
            <v>0</v>
          </cell>
          <cell r="HB57">
            <v>0</v>
          </cell>
          <cell r="HC57">
            <v>0</v>
          </cell>
          <cell r="HD57">
            <v>0</v>
          </cell>
          <cell r="HE57">
            <v>0</v>
          </cell>
          <cell r="HF57">
            <v>0</v>
          </cell>
          <cell r="HG57">
            <v>0</v>
          </cell>
          <cell r="HH57">
            <v>0</v>
          </cell>
          <cell r="HI57">
            <v>0</v>
          </cell>
          <cell r="HJ57">
            <v>0</v>
          </cell>
          <cell r="HK57">
            <v>0</v>
          </cell>
          <cell r="HL57">
            <v>0</v>
          </cell>
          <cell r="HM57">
            <v>0</v>
          </cell>
          <cell r="HN57">
            <v>0</v>
          </cell>
          <cell r="HO57">
            <v>0</v>
          </cell>
          <cell r="HP57">
            <v>0</v>
          </cell>
          <cell r="HQ57">
            <v>0</v>
          </cell>
          <cell r="HR57">
            <v>0</v>
          </cell>
          <cell r="HS57">
            <v>0</v>
          </cell>
          <cell r="HT57">
            <v>0</v>
          </cell>
          <cell r="HU57">
            <v>0</v>
          </cell>
          <cell r="HV57">
            <v>0</v>
          </cell>
          <cell r="HW57">
            <v>0</v>
          </cell>
          <cell r="HX57">
            <v>0</v>
          </cell>
          <cell r="HY57">
            <v>0</v>
          </cell>
          <cell r="HZ57">
            <v>0</v>
          </cell>
          <cell r="IA57">
            <v>0</v>
          </cell>
          <cell r="IB57">
            <v>0</v>
          </cell>
          <cell r="IC57">
            <v>0</v>
          </cell>
          <cell r="ID57">
            <v>0</v>
          </cell>
          <cell r="IE57">
            <v>0</v>
          </cell>
          <cell r="IF57">
            <v>0</v>
          </cell>
          <cell r="IG57">
            <v>0</v>
          </cell>
          <cell r="IH57">
            <v>0</v>
          </cell>
          <cell r="II57">
            <v>0</v>
          </cell>
          <cell r="IJ57">
            <v>0</v>
          </cell>
          <cell r="IK57">
            <v>0</v>
          </cell>
          <cell r="IL57">
            <v>0</v>
          </cell>
          <cell r="IM57">
            <v>0</v>
          </cell>
          <cell r="IN57">
            <v>0</v>
          </cell>
          <cell r="IO57">
            <v>0</v>
          </cell>
          <cell r="IP57">
            <v>0</v>
          </cell>
          <cell r="IQ57">
            <v>0</v>
          </cell>
          <cell r="IR57">
            <v>0</v>
          </cell>
          <cell r="IS57">
            <v>0</v>
          </cell>
          <cell r="IT57">
            <v>0</v>
          </cell>
          <cell r="IU57">
            <v>0</v>
          </cell>
          <cell r="IV57">
            <v>0</v>
          </cell>
          <cell r="IW57">
            <v>0</v>
          </cell>
          <cell r="IX57">
            <v>0</v>
          </cell>
          <cell r="IY57">
            <v>0</v>
          </cell>
          <cell r="IZ57">
            <v>0</v>
          </cell>
          <cell r="JA57">
            <v>0</v>
          </cell>
          <cell r="JB57">
            <v>0</v>
          </cell>
          <cell r="JC57">
            <v>0</v>
          </cell>
          <cell r="JD57">
            <v>0</v>
          </cell>
          <cell r="JE57">
            <v>0</v>
          </cell>
          <cell r="JF57">
            <v>0</v>
          </cell>
          <cell r="JG57">
            <v>0</v>
          </cell>
          <cell r="JH57">
            <v>0</v>
          </cell>
          <cell r="JI57">
            <v>0</v>
          </cell>
          <cell r="JJ57">
            <v>0</v>
          </cell>
          <cell r="JK57">
            <v>0</v>
          </cell>
          <cell r="JL57">
            <v>0</v>
          </cell>
          <cell r="JM57">
            <v>0</v>
          </cell>
          <cell r="JN57">
            <v>0</v>
          </cell>
          <cell r="JO57">
            <v>0</v>
          </cell>
          <cell r="JP57">
            <v>0</v>
          </cell>
          <cell r="JQ57">
            <v>0</v>
          </cell>
          <cell r="JR57">
            <v>0</v>
          </cell>
          <cell r="JS57">
            <v>0</v>
          </cell>
          <cell r="JT57">
            <v>0</v>
          </cell>
          <cell r="JU57">
            <v>0</v>
          </cell>
          <cell r="JV57">
            <v>0</v>
          </cell>
          <cell r="JW57">
            <v>0</v>
          </cell>
          <cell r="JX57">
            <v>0</v>
          </cell>
          <cell r="JY57">
            <v>0</v>
          </cell>
          <cell r="JZ57">
            <v>0</v>
          </cell>
          <cell r="KA57">
            <v>0</v>
          </cell>
          <cell r="KB57">
            <v>0</v>
          </cell>
          <cell r="KC57">
            <v>0</v>
          </cell>
          <cell r="KD57">
            <v>0</v>
          </cell>
          <cell r="KE57">
            <v>0</v>
          </cell>
          <cell r="KF57">
            <v>0</v>
          </cell>
          <cell r="KG57">
            <v>0</v>
          </cell>
          <cell r="KH57">
            <v>0</v>
          </cell>
          <cell r="KI57">
            <v>0</v>
          </cell>
          <cell r="KJ57">
            <v>0</v>
          </cell>
          <cell r="KK57">
            <v>0</v>
          </cell>
          <cell r="KL57">
            <v>0</v>
          </cell>
          <cell r="KM57">
            <v>0</v>
          </cell>
          <cell r="KN57">
            <v>0</v>
          </cell>
          <cell r="KO57">
            <v>0</v>
          </cell>
          <cell r="KP57">
            <v>0</v>
          </cell>
          <cell r="KQ57">
            <v>0</v>
          </cell>
          <cell r="KR57">
            <v>0</v>
          </cell>
          <cell r="KS57">
            <v>0</v>
          </cell>
          <cell r="KT57">
            <v>0</v>
          </cell>
          <cell r="KU57">
            <v>0</v>
          </cell>
          <cell r="KV57">
            <v>0</v>
          </cell>
          <cell r="KW57">
            <v>0</v>
          </cell>
          <cell r="KX57">
            <v>0</v>
          </cell>
          <cell r="KY57">
            <v>0</v>
          </cell>
          <cell r="KZ57">
            <v>0</v>
          </cell>
          <cell r="LA57">
            <v>0</v>
          </cell>
          <cell r="LB57">
            <v>0</v>
          </cell>
          <cell r="LC57">
            <v>0</v>
          </cell>
          <cell r="LD57">
            <v>0</v>
          </cell>
          <cell r="LE57">
            <v>0</v>
          </cell>
          <cell r="LF57">
            <v>0</v>
          </cell>
          <cell r="LG57">
            <v>0</v>
          </cell>
          <cell r="LH57">
            <v>0</v>
          </cell>
          <cell r="LI57">
            <v>0</v>
          </cell>
          <cell r="LJ57">
            <v>0</v>
          </cell>
          <cell r="LK57">
            <v>0</v>
          </cell>
          <cell r="LL57">
            <v>0</v>
          </cell>
          <cell r="LM57">
            <v>0</v>
          </cell>
          <cell r="LN57">
            <v>0</v>
          </cell>
          <cell r="LO57">
            <v>0</v>
          </cell>
          <cell r="LP57">
            <v>0</v>
          </cell>
          <cell r="LQ57">
            <v>0</v>
          </cell>
          <cell r="LR57">
            <v>0</v>
          </cell>
          <cell r="LS57">
            <v>0</v>
          </cell>
          <cell r="LT57">
            <v>0</v>
          </cell>
          <cell r="LU57">
            <v>0</v>
          </cell>
          <cell r="LV57">
            <v>0</v>
          </cell>
          <cell r="LW57">
            <v>0</v>
          </cell>
          <cell r="LX57">
            <v>0</v>
          </cell>
          <cell r="LY57">
            <v>0</v>
          </cell>
          <cell r="LZ57">
            <v>0</v>
          </cell>
          <cell r="MA57">
            <v>0</v>
          </cell>
          <cell r="MB57">
            <v>0</v>
          </cell>
          <cell r="MC57">
            <v>0</v>
          </cell>
          <cell r="MD57">
            <v>0</v>
          </cell>
          <cell r="ME57">
            <v>0</v>
          </cell>
          <cell r="MF57">
            <v>0</v>
          </cell>
          <cell r="MG57">
            <v>0</v>
          </cell>
          <cell r="MH57">
            <v>0</v>
          </cell>
          <cell r="MI57">
            <v>0</v>
          </cell>
          <cell r="MJ57">
            <v>0</v>
          </cell>
          <cell r="MK57">
            <v>0</v>
          </cell>
          <cell r="ML57">
            <v>0</v>
          </cell>
          <cell r="MM57">
            <v>0</v>
          </cell>
          <cell r="MN57">
            <v>0</v>
          </cell>
          <cell r="MO57">
            <v>0</v>
          </cell>
          <cell r="MP57">
            <v>0</v>
          </cell>
          <cell r="MQ57">
            <v>0</v>
          </cell>
          <cell r="MR57">
            <v>0</v>
          </cell>
          <cell r="MS57">
            <v>0</v>
          </cell>
          <cell r="MT57">
            <v>0</v>
          </cell>
          <cell r="MU57">
            <v>0</v>
          </cell>
          <cell r="MV57">
            <v>0</v>
          </cell>
          <cell r="MW57">
            <v>0</v>
          </cell>
          <cell r="MX57">
            <v>0</v>
          </cell>
          <cell r="MY57">
            <v>0</v>
          </cell>
          <cell r="MZ57">
            <v>0</v>
          </cell>
          <cell r="NA57">
            <v>0</v>
          </cell>
          <cell r="NB57">
            <v>0</v>
          </cell>
          <cell r="NC57">
            <v>0</v>
          </cell>
          <cell r="ND57">
            <v>0</v>
          </cell>
          <cell r="NE57">
            <v>0</v>
          </cell>
          <cell r="NF57">
            <v>0</v>
          </cell>
          <cell r="NG57">
            <v>0</v>
          </cell>
          <cell r="NH57">
            <v>0</v>
          </cell>
        </row>
        <row r="58"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  <cell r="DU58">
            <v>0</v>
          </cell>
          <cell r="DV58">
            <v>0</v>
          </cell>
          <cell r="DW58">
            <v>0</v>
          </cell>
          <cell r="DX58">
            <v>0</v>
          </cell>
          <cell r="DY58">
            <v>0</v>
          </cell>
          <cell r="DZ58">
            <v>0</v>
          </cell>
          <cell r="EA58">
            <v>0</v>
          </cell>
          <cell r="EB58">
            <v>0</v>
          </cell>
          <cell r="EC58">
            <v>0</v>
          </cell>
          <cell r="ED58">
            <v>0</v>
          </cell>
          <cell r="EE58">
            <v>0</v>
          </cell>
          <cell r="EF58">
            <v>0</v>
          </cell>
          <cell r="EG58">
            <v>0</v>
          </cell>
          <cell r="EH58">
            <v>0</v>
          </cell>
          <cell r="EI58">
            <v>0</v>
          </cell>
          <cell r="EJ58">
            <v>0</v>
          </cell>
          <cell r="EK58">
            <v>0</v>
          </cell>
          <cell r="EL58">
            <v>0</v>
          </cell>
          <cell r="EM58">
            <v>0</v>
          </cell>
          <cell r="EN58">
            <v>0</v>
          </cell>
          <cell r="EO58">
            <v>0</v>
          </cell>
          <cell r="EP58">
            <v>0</v>
          </cell>
          <cell r="EQ58">
            <v>0</v>
          </cell>
          <cell r="ER58">
            <v>0</v>
          </cell>
          <cell r="ES58">
            <v>0</v>
          </cell>
          <cell r="ET58">
            <v>0</v>
          </cell>
          <cell r="EU58">
            <v>0</v>
          </cell>
          <cell r="EV58">
            <v>0</v>
          </cell>
          <cell r="EW58">
            <v>0</v>
          </cell>
          <cell r="EX58">
            <v>0</v>
          </cell>
          <cell r="EY58">
            <v>0</v>
          </cell>
          <cell r="EZ58">
            <v>0</v>
          </cell>
          <cell r="FA58">
            <v>0</v>
          </cell>
          <cell r="FB58">
            <v>0</v>
          </cell>
          <cell r="FC58">
            <v>0</v>
          </cell>
          <cell r="FD58">
            <v>0</v>
          </cell>
          <cell r="FE58">
            <v>0</v>
          </cell>
          <cell r="FF58">
            <v>0</v>
          </cell>
          <cell r="FG58">
            <v>0</v>
          </cell>
          <cell r="FH58">
            <v>0</v>
          </cell>
          <cell r="FI58">
            <v>0</v>
          </cell>
          <cell r="FJ58">
            <v>0</v>
          </cell>
          <cell r="FK58">
            <v>0</v>
          </cell>
          <cell r="FL58">
            <v>0</v>
          </cell>
          <cell r="FM58">
            <v>0</v>
          </cell>
          <cell r="FN58">
            <v>0</v>
          </cell>
          <cell r="FO58">
            <v>0</v>
          </cell>
          <cell r="FP58">
            <v>0</v>
          </cell>
          <cell r="FQ58">
            <v>0</v>
          </cell>
          <cell r="FR58">
            <v>0</v>
          </cell>
          <cell r="FS58">
            <v>0</v>
          </cell>
          <cell r="FT58">
            <v>0</v>
          </cell>
          <cell r="FU58">
            <v>0</v>
          </cell>
          <cell r="FV58">
            <v>0</v>
          </cell>
          <cell r="FW58">
            <v>0</v>
          </cell>
          <cell r="FX58">
            <v>0</v>
          </cell>
          <cell r="FY58">
            <v>0</v>
          </cell>
          <cell r="FZ58">
            <v>0</v>
          </cell>
          <cell r="GA58">
            <v>0</v>
          </cell>
          <cell r="GB58">
            <v>0</v>
          </cell>
          <cell r="GC58">
            <v>0</v>
          </cell>
          <cell r="GD58">
            <v>0</v>
          </cell>
          <cell r="GE58">
            <v>0</v>
          </cell>
          <cell r="GF58">
            <v>0</v>
          </cell>
          <cell r="GG58">
            <v>0</v>
          </cell>
          <cell r="GH58">
            <v>0</v>
          </cell>
          <cell r="GI58">
            <v>0</v>
          </cell>
          <cell r="GJ58">
            <v>0</v>
          </cell>
          <cell r="GK58">
            <v>0</v>
          </cell>
          <cell r="GL58">
            <v>0</v>
          </cell>
          <cell r="GM58">
            <v>0</v>
          </cell>
          <cell r="GN58">
            <v>0</v>
          </cell>
          <cell r="GO58">
            <v>0</v>
          </cell>
          <cell r="GP58">
            <v>0</v>
          </cell>
          <cell r="GQ58">
            <v>0</v>
          </cell>
          <cell r="GR58">
            <v>0</v>
          </cell>
          <cell r="GS58">
            <v>0</v>
          </cell>
          <cell r="GT58">
            <v>0</v>
          </cell>
          <cell r="GU58">
            <v>0</v>
          </cell>
          <cell r="GV58">
            <v>0</v>
          </cell>
          <cell r="GW58">
            <v>0</v>
          </cell>
          <cell r="GX58">
            <v>0</v>
          </cell>
          <cell r="GY58">
            <v>0</v>
          </cell>
          <cell r="GZ58">
            <v>0</v>
          </cell>
          <cell r="HA58">
            <v>0</v>
          </cell>
          <cell r="HB58">
            <v>0</v>
          </cell>
          <cell r="HC58">
            <v>0</v>
          </cell>
          <cell r="HD58">
            <v>0</v>
          </cell>
          <cell r="HE58">
            <v>0</v>
          </cell>
          <cell r="HF58">
            <v>0</v>
          </cell>
          <cell r="HG58">
            <v>0</v>
          </cell>
          <cell r="HH58">
            <v>0</v>
          </cell>
          <cell r="HI58">
            <v>0</v>
          </cell>
          <cell r="HJ58">
            <v>0</v>
          </cell>
          <cell r="HK58">
            <v>0</v>
          </cell>
          <cell r="HL58">
            <v>0</v>
          </cell>
          <cell r="HM58">
            <v>0</v>
          </cell>
          <cell r="HN58">
            <v>0</v>
          </cell>
          <cell r="HO58">
            <v>0</v>
          </cell>
          <cell r="HP58">
            <v>0</v>
          </cell>
          <cell r="HQ58">
            <v>0</v>
          </cell>
          <cell r="HR58">
            <v>0</v>
          </cell>
          <cell r="HS58">
            <v>0</v>
          </cell>
          <cell r="HT58">
            <v>0</v>
          </cell>
          <cell r="HU58">
            <v>0</v>
          </cell>
          <cell r="HV58">
            <v>0</v>
          </cell>
          <cell r="HW58">
            <v>0</v>
          </cell>
          <cell r="HX58">
            <v>0</v>
          </cell>
          <cell r="HY58">
            <v>0</v>
          </cell>
          <cell r="HZ58">
            <v>0</v>
          </cell>
          <cell r="IA58">
            <v>0</v>
          </cell>
          <cell r="IB58">
            <v>0</v>
          </cell>
          <cell r="IC58">
            <v>0</v>
          </cell>
          <cell r="ID58">
            <v>0</v>
          </cell>
          <cell r="IE58">
            <v>0</v>
          </cell>
          <cell r="IF58">
            <v>0</v>
          </cell>
          <cell r="IG58">
            <v>0</v>
          </cell>
          <cell r="IH58">
            <v>0</v>
          </cell>
          <cell r="II58">
            <v>0</v>
          </cell>
          <cell r="IJ58">
            <v>0</v>
          </cell>
          <cell r="IK58">
            <v>0</v>
          </cell>
          <cell r="IL58">
            <v>0</v>
          </cell>
          <cell r="IM58">
            <v>0</v>
          </cell>
          <cell r="IN58">
            <v>0</v>
          </cell>
          <cell r="IO58">
            <v>0</v>
          </cell>
          <cell r="IP58">
            <v>0</v>
          </cell>
          <cell r="IQ58">
            <v>0</v>
          </cell>
          <cell r="IR58">
            <v>0</v>
          </cell>
          <cell r="IS58">
            <v>0</v>
          </cell>
          <cell r="IT58">
            <v>0</v>
          </cell>
          <cell r="IU58">
            <v>0</v>
          </cell>
          <cell r="IV58">
            <v>0</v>
          </cell>
          <cell r="IW58">
            <v>0</v>
          </cell>
          <cell r="IX58">
            <v>0</v>
          </cell>
          <cell r="IY58">
            <v>0</v>
          </cell>
          <cell r="IZ58">
            <v>0</v>
          </cell>
          <cell r="JA58">
            <v>0</v>
          </cell>
          <cell r="JB58">
            <v>0</v>
          </cell>
          <cell r="JC58">
            <v>0</v>
          </cell>
          <cell r="JD58">
            <v>0</v>
          </cell>
          <cell r="JE58">
            <v>0</v>
          </cell>
          <cell r="JF58">
            <v>0</v>
          </cell>
          <cell r="JG58">
            <v>0</v>
          </cell>
          <cell r="JH58">
            <v>0</v>
          </cell>
          <cell r="JI58">
            <v>0</v>
          </cell>
          <cell r="JJ58">
            <v>0</v>
          </cell>
          <cell r="JK58">
            <v>0</v>
          </cell>
          <cell r="JL58">
            <v>0</v>
          </cell>
          <cell r="JM58">
            <v>0</v>
          </cell>
          <cell r="JN58">
            <v>0</v>
          </cell>
          <cell r="JO58">
            <v>0</v>
          </cell>
          <cell r="JP58">
            <v>0</v>
          </cell>
          <cell r="JQ58">
            <v>0</v>
          </cell>
          <cell r="JR58">
            <v>0</v>
          </cell>
          <cell r="JS58">
            <v>0</v>
          </cell>
          <cell r="JT58">
            <v>0</v>
          </cell>
          <cell r="JU58">
            <v>0</v>
          </cell>
          <cell r="JV58">
            <v>0</v>
          </cell>
          <cell r="JW58">
            <v>0</v>
          </cell>
          <cell r="JX58">
            <v>0</v>
          </cell>
          <cell r="JY58">
            <v>0</v>
          </cell>
          <cell r="JZ58">
            <v>0</v>
          </cell>
          <cell r="KA58">
            <v>0</v>
          </cell>
          <cell r="KB58">
            <v>0</v>
          </cell>
          <cell r="KC58">
            <v>0</v>
          </cell>
          <cell r="KD58">
            <v>0</v>
          </cell>
          <cell r="KE58">
            <v>0</v>
          </cell>
          <cell r="KF58">
            <v>0</v>
          </cell>
          <cell r="KG58">
            <v>0</v>
          </cell>
          <cell r="KH58">
            <v>0</v>
          </cell>
          <cell r="KI58">
            <v>0</v>
          </cell>
          <cell r="KJ58">
            <v>0</v>
          </cell>
          <cell r="KK58">
            <v>0</v>
          </cell>
          <cell r="KL58">
            <v>0</v>
          </cell>
          <cell r="KM58">
            <v>0</v>
          </cell>
          <cell r="KN58">
            <v>0</v>
          </cell>
          <cell r="KO58">
            <v>0</v>
          </cell>
          <cell r="KP58">
            <v>0</v>
          </cell>
          <cell r="KQ58">
            <v>0</v>
          </cell>
          <cell r="KR58">
            <v>0</v>
          </cell>
          <cell r="KS58">
            <v>0</v>
          </cell>
          <cell r="KT58">
            <v>0</v>
          </cell>
          <cell r="KU58">
            <v>0</v>
          </cell>
          <cell r="KV58">
            <v>0</v>
          </cell>
          <cell r="KW58">
            <v>0</v>
          </cell>
          <cell r="KX58">
            <v>0</v>
          </cell>
          <cell r="KY58">
            <v>0</v>
          </cell>
          <cell r="KZ58">
            <v>0</v>
          </cell>
          <cell r="LA58">
            <v>0</v>
          </cell>
          <cell r="LB58">
            <v>0</v>
          </cell>
          <cell r="LC58">
            <v>0</v>
          </cell>
          <cell r="LD58">
            <v>0</v>
          </cell>
          <cell r="LE58">
            <v>0</v>
          </cell>
          <cell r="LF58">
            <v>0</v>
          </cell>
          <cell r="LG58">
            <v>0</v>
          </cell>
          <cell r="LH58">
            <v>0</v>
          </cell>
          <cell r="LI58">
            <v>0</v>
          </cell>
          <cell r="LJ58">
            <v>0</v>
          </cell>
          <cell r="LK58">
            <v>0</v>
          </cell>
          <cell r="LL58">
            <v>0</v>
          </cell>
          <cell r="LM58">
            <v>0</v>
          </cell>
          <cell r="LN58">
            <v>0</v>
          </cell>
          <cell r="LO58">
            <v>0</v>
          </cell>
          <cell r="LP58">
            <v>0</v>
          </cell>
          <cell r="LQ58">
            <v>0</v>
          </cell>
          <cell r="LR58">
            <v>0</v>
          </cell>
          <cell r="LS58">
            <v>0</v>
          </cell>
          <cell r="LT58">
            <v>0</v>
          </cell>
          <cell r="LU58">
            <v>0</v>
          </cell>
          <cell r="LV58">
            <v>0</v>
          </cell>
          <cell r="LW58">
            <v>0</v>
          </cell>
          <cell r="LX58">
            <v>0</v>
          </cell>
          <cell r="LY58">
            <v>0</v>
          </cell>
          <cell r="LZ58">
            <v>0</v>
          </cell>
          <cell r="MA58">
            <v>0</v>
          </cell>
          <cell r="MB58">
            <v>0</v>
          </cell>
          <cell r="MC58">
            <v>0</v>
          </cell>
          <cell r="MD58">
            <v>0</v>
          </cell>
          <cell r="ME58">
            <v>0</v>
          </cell>
          <cell r="MF58">
            <v>0</v>
          </cell>
          <cell r="MG58">
            <v>0</v>
          </cell>
          <cell r="MH58">
            <v>0</v>
          </cell>
          <cell r="MI58">
            <v>0</v>
          </cell>
          <cell r="MJ58">
            <v>0</v>
          </cell>
          <cell r="MK58">
            <v>0</v>
          </cell>
          <cell r="ML58">
            <v>0</v>
          </cell>
          <cell r="MM58">
            <v>0</v>
          </cell>
          <cell r="MN58">
            <v>0</v>
          </cell>
          <cell r="MO58">
            <v>0</v>
          </cell>
          <cell r="MP58">
            <v>0</v>
          </cell>
          <cell r="MQ58">
            <v>0</v>
          </cell>
          <cell r="MR58">
            <v>0</v>
          </cell>
          <cell r="MS58">
            <v>0</v>
          </cell>
          <cell r="MT58">
            <v>0</v>
          </cell>
          <cell r="MU58">
            <v>0</v>
          </cell>
          <cell r="MV58">
            <v>0</v>
          </cell>
          <cell r="MW58">
            <v>0</v>
          </cell>
          <cell r="MX58">
            <v>0</v>
          </cell>
          <cell r="MY58">
            <v>0</v>
          </cell>
          <cell r="MZ58">
            <v>0</v>
          </cell>
          <cell r="NA58">
            <v>0</v>
          </cell>
          <cell r="NB58">
            <v>0</v>
          </cell>
          <cell r="NC58">
            <v>0</v>
          </cell>
          <cell r="ND58">
            <v>0</v>
          </cell>
          <cell r="NE58">
            <v>0</v>
          </cell>
          <cell r="NF58">
            <v>0</v>
          </cell>
          <cell r="NG58">
            <v>0</v>
          </cell>
          <cell r="NH58">
            <v>0</v>
          </cell>
        </row>
        <row r="88">
          <cell r="G88">
            <v>1532.3</v>
          </cell>
          <cell r="H88">
            <v>1532.3</v>
          </cell>
          <cell r="I88">
            <v>1532.3</v>
          </cell>
          <cell r="J88">
            <v>1532.3</v>
          </cell>
          <cell r="K88">
            <v>1532.3</v>
          </cell>
          <cell r="L88">
            <v>1532.3</v>
          </cell>
          <cell r="M88">
            <v>1532.3</v>
          </cell>
          <cell r="N88">
            <v>1532.3</v>
          </cell>
          <cell r="O88">
            <v>1532.3</v>
          </cell>
          <cell r="P88">
            <v>1532.3</v>
          </cell>
          <cell r="Q88">
            <v>1532.3</v>
          </cell>
          <cell r="R88">
            <v>1532.3</v>
          </cell>
          <cell r="S88">
            <v>1532.3</v>
          </cell>
          <cell r="T88">
            <v>1532.3</v>
          </cell>
          <cell r="U88">
            <v>1532.3</v>
          </cell>
          <cell r="V88">
            <v>1532.3</v>
          </cell>
          <cell r="W88">
            <v>1532.3</v>
          </cell>
          <cell r="X88">
            <v>1532.3</v>
          </cell>
          <cell r="Y88">
            <v>1532.3</v>
          </cell>
          <cell r="Z88">
            <v>1532.3</v>
          </cell>
          <cell r="AA88">
            <v>1532.3</v>
          </cell>
          <cell r="AB88">
            <v>1532.3</v>
          </cell>
          <cell r="AC88">
            <v>1532.3</v>
          </cell>
          <cell r="AD88">
            <v>1532.3</v>
          </cell>
          <cell r="AE88">
            <v>1532.3</v>
          </cell>
          <cell r="AF88">
            <v>1532.3</v>
          </cell>
          <cell r="AG88">
            <v>1532.3</v>
          </cell>
          <cell r="AH88">
            <v>1532.3</v>
          </cell>
          <cell r="AI88">
            <v>1532.3</v>
          </cell>
          <cell r="AJ88">
            <v>1532.3</v>
          </cell>
          <cell r="AK88">
            <v>1532.3</v>
          </cell>
          <cell r="AL88">
            <v>1532.3</v>
          </cell>
          <cell r="AM88">
            <v>1532.3</v>
          </cell>
          <cell r="AN88">
            <v>1532.3</v>
          </cell>
          <cell r="AO88">
            <v>1532.3</v>
          </cell>
          <cell r="AP88">
            <v>1532.3</v>
          </cell>
          <cell r="AQ88">
            <v>1532.3</v>
          </cell>
          <cell r="AR88">
            <v>1532.3</v>
          </cell>
          <cell r="AS88">
            <v>1532.3</v>
          </cell>
          <cell r="AT88">
            <v>1532.3</v>
          </cell>
          <cell r="AU88">
            <v>1532.3</v>
          </cell>
          <cell r="AV88">
            <v>1532.3</v>
          </cell>
          <cell r="AW88">
            <v>1532.3</v>
          </cell>
          <cell r="AX88">
            <v>1532.3</v>
          </cell>
          <cell r="AY88">
            <v>1532.3</v>
          </cell>
          <cell r="AZ88">
            <v>1191</v>
          </cell>
          <cell r="BA88">
            <v>1191</v>
          </cell>
          <cell r="BB88">
            <v>1191</v>
          </cell>
          <cell r="BC88">
            <v>1191</v>
          </cell>
          <cell r="BD88">
            <v>1191</v>
          </cell>
          <cell r="BE88">
            <v>1191</v>
          </cell>
          <cell r="BF88">
            <v>1191</v>
          </cell>
          <cell r="BG88">
            <v>1191</v>
          </cell>
          <cell r="BH88">
            <v>1191</v>
          </cell>
          <cell r="BI88">
            <v>1191</v>
          </cell>
          <cell r="BJ88">
            <v>1191</v>
          </cell>
          <cell r="BK88">
            <v>1191</v>
          </cell>
          <cell r="BL88">
            <v>1191</v>
          </cell>
          <cell r="BM88">
            <v>1191</v>
          </cell>
          <cell r="BN88">
            <v>1191</v>
          </cell>
          <cell r="BO88">
            <v>1191</v>
          </cell>
          <cell r="BP88">
            <v>1191</v>
          </cell>
          <cell r="BQ88">
            <v>1191</v>
          </cell>
          <cell r="BR88">
            <v>1191</v>
          </cell>
          <cell r="BS88">
            <v>1191</v>
          </cell>
          <cell r="BT88">
            <v>1191</v>
          </cell>
          <cell r="BU88">
            <v>1191</v>
          </cell>
          <cell r="BV88">
            <v>1191</v>
          </cell>
          <cell r="BW88">
            <v>1191</v>
          </cell>
          <cell r="BX88">
            <v>1191</v>
          </cell>
          <cell r="BY88">
            <v>1191</v>
          </cell>
          <cell r="BZ88">
            <v>1191</v>
          </cell>
          <cell r="CA88">
            <v>1191</v>
          </cell>
          <cell r="CB88">
            <v>1191</v>
          </cell>
          <cell r="CC88">
            <v>1191</v>
          </cell>
          <cell r="CD88">
            <v>1191</v>
          </cell>
          <cell r="CE88">
            <v>1191</v>
          </cell>
          <cell r="CF88">
            <v>1191</v>
          </cell>
          <cell r="CG88">
            <v>1191</v>
          </cell>
          <cell r="CH88">
            <v>1191</v>
          </cell>
          <cell r="CI88">
            <v>1191</v>
          </cell>
          <cell r="CJ88">
            <v>1191</v>
          </cell>
          <cell r="CK88">
            <v>1191</v>
          </cell>
          <cell r="CL88">
            <v>1191</v>
          </cell>
          <cell r="CM88">
            <v>1191</v>
          </cell>
          <cell r="CN88">
            <v>1191</v>
          </cell>
          <cell r="CO88">
            <v>1191</v>
          </cell>
          <cell r="CP88">
            <v>1191</v>
          </cell>
          <cell r="CQ88">
            <v>1191</v>
          </cell>
          <cell r="CR88">
            <v>1191</v>
          </cell>
          <cell r="CS88">
            <v>1191</v>
          </cell>
          <cell r="CT88">
            <v>1191</v>
          </cell>
          <cell r="CU88">
            <v>1191</v>
          </cell>
          <cell r="CV88">
            <v>1191</v>
          </cell>
          <cell r="CW88">
            <v>1191</v>
          </cell>
          <cell r="CX88">
            <v>1191</v>
          </cell>
          <cell r="CY88">
            <v>1191</v>
          </cell>
          <cell r="CZ88">
            <v>1191</v>
          </cell>
          <cell r="DA88">
            <v>1191</v>
          </cell>
          <cell r="DB88">
            <v>1191</v>
          </cell>
          <cell r="DC88">
            <v>1191</v>
          </cell>
          <cell r="DD88">
            <v>1191</v>
          </cell>
          <cell r="DE88">
            <v>1191</v>
          </cell>
          <cell r="DF88">
            <v>1191</v>
          </cell>
          <cell r="DG88">
            <v>1191</v>
          </cell>
          <cell r="DH88">
            <v>1191</v>
          </cell>
          <cell r="DI88">
            <v>1191</v>
          </cell>
          <cell r="DJ88">
            <v>1191</v>
          </cell>
          <cell r="DK88">
            <v>1191</v>
          </cell>
          <cell r="DL88">
            <v>1191</v>
          </cell>
          <cell r="DM88">
            <v>1191</v>
          </cell>
          <cell r="DN88">
            <v>1191</v>
          </cell>
          <cell r="DO88">
            <v>1191</v>
          </cell>
          <cell r="DP88">
            <v>1191</v>
          </cell>
          <cell r="DQ88">
            <v>1191</v>
          </cell>
          <cell r="DR88">
            <v>1191</v>
          </cell>
          <cell r="DS88">
            <v>1191</v>
          </cell>
          <cell r="DT88">
            <v>1191</v>
          </cell>
          <cell r="DU88">
            <v>1191</v>
          </cell>
          <cell r="DV88">
            <v>1191</v>
          </cell>
          <cell r="DW88">
            <v>1191</v>
          </cell>
          <cell r="DX88">
            <v>1191</v>
          </cell>
          <cell r="DY88">
            <v>1191</v>
          </cell>
          <cell r="DZ88">
            <v>1191</v>
          </cell>
          <cell r="EA88">
            <v>1191</v>
          </cell>
          <cell r="EB88">
            <v>1191</v>
          </cell>
          <cell r="EC88">
            <v>1191</v>
          </cell>
          <cell r="ED88">
            <v>1191</v>
          </cell>
          <cell r="EE88">
            <v>1191</v>
          </cell>
          <cell r="EF88">
            <v>1191</v>
          </cell>
          <cell r="EG88">
            <v>1191</v>
          </cell>
          <cell r="EH88">
            <v>1191</v>
          </cell>
          <cell r="EI88">
            <v>1191</v>
          </cell>
          <cell r="EJ88">
            <v>1191</v>
          </cell>
          <cell r="EK88">
            <v>1191</v>
          </cell>
          <cell r="EL88">
            <v>1191</v>
          </cell>
          <cell r="EM88">
            <v>1191</v>
          </cell>
          <cell r="EN88">
            <v>1191</v>
          </cell>
          <cell r="EO88">
            <v>1191</v>
          </cell>
          <cell r="EP88">
            <v>1191</v>
          </cell>
          <cell r="EQ88">
            <v>1191</v>
          </cell>
          <cell r="ER88">
            <v>1191</v>
          </cell>
          <cell r="ES88">
            <v>1191</v>
          </cell>
          <cell r="ET88">
            <v>1191</v>
          </cell>
          <cell r="EU88">
            <v>1191</v>
          </cell>
          <cell r="EV88">
            <v>1191</v>
          </cell>
          <cell r="EW88">
            <v>1191</v>
          </cell>
          <cell r="EX88">
            <v>1191</v>
          </cell>
          <cell r="EY88">
            <v>1191</v>
          </cell>
          <cell r="EZ88">
            <v>1191</v>
          </cell>
          <cell r="FA88">
            <v>1191</v>
          </cell>
          <cell r="FB88">
            <v>1191</v>
          </cell>
          <cell r="FC88">
            <v>1191</v>
          </cell>
          <cell r="FD88">
            <v>1191</v>
          </cell>
          <cell r="FE88">
            <v>1191</v>
          </cell>
          <cell r="FF88">
            <v>1191</v>
          </cell>
          <cell r="FG88">
            <v>1191</v>
          </cell>
          <cell r="FH88">
            <v>1191</v>
          </cell>
          <cell r="FI88">
            <v>1191</v>
          </cell>
          <cell r="FJ88">
            <v>1191</v>
          </cell>
          <cell r="FK88">
            <v>1191</v>
          </cell>
          <cell r="FL88">
            <v>1191</v>
          </cell>
          <cell r="FM88">
            <v>1191</v>
          </cell>
          <cell r="FN88">
            <v>1191</v>
          </cell>
          <cell r="FO88">
            <v>1191</v>
          </cell>
          <cell r="FP88">
            <v>1191</v>
          </cell>
          <cell r="FQ88">
            <v>1191</v>
          </cell>
          <cell r="FR88">
            <v>1191</v>
          </cell>
          <cell r="FS88">
            <v>1191</v>
          </cell>
          <cell r="FT88">
            <v>1191</v>
          </cell>
          <cell r="FU88">
            <v>1191</v>
          </cell>
          <cell r="FV88">
            <v>1191</v>
          </cell>
          <cell r="FW88">
            <v>1191</v>
          </cell>
          <cell r="FX88">
            <v>1191</v>
          </cell>
          <cell r="FY88">
            <v>1191</v>
          </cell>
          <cell r="FZ88">
            <v>1191</v>
          </cell>
          <cell r="GA88">
            <v>1191</v>
          </cell>
          <cell r="GB88">
            <v>1191</v>
          </cell>
          <cell r="GC88">
            <v>1191</v>
          </cell>
          <cell r="GD88">
            <v>1191</v>
          </cell>
          <cell r="GE88">
            <v>1191</v>
          </cell>
          <cell r="GF88">
            <v>1191</v>
          </cell>
          <cell r="GG88">
            <v>1191</v>
          </cell>
          <cell r="GH88">
            <v>1191</v>
          </cell>
          <cell r="GI88">
            <v>1191</v>
          </cell>
          <cell r="GJ88">
            <v>1191</v>
          </cell>
          <cell r="GK88">
            <v>1191</v>
          </cell>
          <cell r="GL88">
            <v>1191</v>
          </cell>
          <cell r="GM88">
            <v>1191</v>
          </cell>
          <cell r="GN88">
            <v>1191</v>
          </cell>
          <cell r="GO88">
            <v>1191</v>
          </cell>
          <cell r="GP88">
            <v>1191</v>
          </cell>
          <cell r="GQ88">
            <v>1191</v>
          </cell>
          <cell r="GR88">
            <v>1191</v>
          </cell>
          <cell r="GS88">
            <v>1191</v>
          </cell>
          <cell r="GT88">
            <v>1191</v>
          </cell>
          <cell r="GU88">
            <v>1191</v>
          </cell>
          <cell r="GV88">
            <v>1191</v>
          </cell>
          <cell r="GW88">
            <v>1191</v>
          </cell>
          <cell r="GX88">
            <v>1191</v>
          </cell>
          <cell r="GY88">
            <v>1191</v>
          </cell>
          <cell r="GZ88">
            <v>1191</v>
          </cell>
          <cell r="HA88">
            <v>1191</v>
          </cell>
          <cell r="HB88">
            <v>1191</v>
          </cell>
          <cell r="HC88">
            <v>1191</v>
          </cell>
          <cell r="HD88">
            <v>1191</v>
          </cell>
          <cell r="HE88">
            <v>1191</v>
          </cell>
          <cell r="HF88">
            <v>1191</v>
          </cell>
          <cell r="HG88">
            <v>1191</v>
          </cell>
          <cell r="HH88">
            <v>1191</v>
          </cell>
          <cell r="HI88">
            <v>1191</v>
          </cell>
          <cell r="HJ88">
            <v>1191</v>
          </cell>
          <cell r="HK88">
            <v>1191</v>
          </cell>
          <cell r="HL88">
            <v>1191</v>
          </cell>
          <cell r="HM88">
            <v>1191</v>
          </cell>
          <cell r="HN88">
            <v>1191</v>
          </cell>
          <cell r="HO88">
            <v>1191</v>
          </cell>
          <cell r="HP88">
            <v>1191</v>
          </cell>
          <cell r="HQ88">
            <v>1191</v>
          </cell>
          <cell r="HR88">
            <v>1191</v>
          </cell>
          <cell r="HS88">
            <v>1191</v>
          </cell>
          <cell r="HT88">
            <v>1191</v>
          </cell>
          <cell r="HU88">
            <v>1191</v>
          </cell>
          <cell r="HV88">
            <v>1191</v>
          </cell>
          <cell r="HW88">
            <v>1191</v>
          </cell>
          <cell r="HX88">
            <v>1191</v>
          </cell>
          <cell r="HY88">
            <v>1191</v>
          </cell>
          <cell r="HZ88">
            <v>1191</v>
          </cell>
          <cell r="IA88">
            <v>1191</v>
          </cell>
          <cell r="IB88">
            <v>1191</v>
          </cell>
          <cell r="IC88">
            <v>1191</v>
          </cell>
          <cell r="ID88">
            <v>1191</v>
          </cell>
          <cell r="IE88">
            <v>1191</v>
          </cell>
          <cell r="IF88">
            <v>1191</v>
          </cell>
          <cell r="IG88">
            <v>1191</v>
          </cell>
          <cell r="IH88">
            <v>1191</v>
          </cell>
          <cell r="II88">
            <v>1191</v>
          </cell>
          <cell r="IJ88">
            <v>1191</v>
          </cell>
          <cell r="IK88">
            <v>1191</v>
          </cell>
          <cell r="IL88">
            <v>1191</v>
          </cell>
          <cell r="IM88">
            <v>1191</v>
          </cell>
          <cell r="IN88">
            <v>1191</v>
          </cell>
          <cell r="IO88">
            <v>1191</v>
          </cell>
          <cell r="IP88">
            <v>1191</v>
          </cell>
          <cell r="IQ88">
            <v>1191</v>
          </cell>
          <cell r="IR88">
            <v>1191</v>
          </cell>
          <cell r="IS88">
            <v>1191</v>
          </cell>
          <cell r="IT88">
            <v>1191</v>
          </cell>
          <cell r="IU88">
            <v>1191</v>
          </cell>
          <cell r="IV88">
            <v>1191</v>
          </cell>
          <cell r="IW88">
            <v>1191</v>
          </cell>
          <cell r="IX88">
            <v>1191</v>
          </cell>
          <cell r="IY88">
            <v>1191</v>
          </cell>
          <cell r="IZ88">
            <v>1191</v>
          </cell>
          <cell r="JA88">
            <v>1191</v>
          </cell>
          <cell r="JB88">
            <v>1191</v>
          </cell>
          <cell r="JC88">
            <v>1191</v>
          </cell>
          <cell r="JD88">
            <v>1191</v>
          </cell>
          <cell r="JE88">
            <v>1191</v>
          </cell>
          <cell r="JF88">
            <v>1191</v>
          </cell>
          <cell r="JG88">
            <v>1191</v>
          </cell>
          <cell r="JH88">
            <v>1191</v>
          </cell>
          <cell r="JI88">
            <v>1191</v>
          </cell>
          <cell r="JJ88">
            <v>1191</v>
          </cell>
          <cell r="JK88">
            <v>1191</v>
          </cell>
          <cell r="JL88">
            <v>1191</v>
          </cell>
          <cell r="JM88">
            <v>1191</v>
          </cell>
          <cell r="JN88">
            <v>1191</v>
          </cell>
          <cell r="JO88">
            <v>1191</v>
          </cell>
          <cell r="JP88">
            <v>1191</v>
          </cell>
          <cell r="JQ88">
            <v>1191</v>
          </cell>
          <cell r="JR88">
            <v>1191</v>
          </cell>
          <cell r="JS88">
            <v>1191</v>
          </cell>
          <cell r="JT88">
            <v>1191</v>
          </cell>
          <cell r="JU88">
            <v>1191</v>
          </cell>
          <cell r="JV88">
            <v>1191</v>
          </cell>
          <cell r="JW88">
            <v>1191</v>
          </cell>
          <cell r="JX88">
            <v>1191</v>
          </cell>
          <cell r="JY88">
            <v>1191</v>
          </cell>
          <cell r="JZ88">
            <v>1191</v>
          </cell>
          <cell r="KA88">
            <v>1191</v>
          </cell>
          <cell r="KB88">
            <v>1191</v>
          </cell>
          <cell r="KC88">
            <v>1191</v>
          </cell>
          <cell r="KD88">
            <v>1191</v>
          </cell>
          <cell r="KE88">
            <v>1191</v>
          </cell>
          <cell r="KF88">
            <v>1191</v>
          </cell>
          <cell r="KG88">
            <v>1191</v>
          </cell>
          <cell r="KH88">
            <v>1191</v>
          </cell>
          <cell r="KI88">
            <v>1191</v>
          </cell>
          <cell r="KJ88">
            <v>1191</v>
          </cell>
          <cell r="KK88">
            <v>1191</v>
          </cell>
          <cell r="KL88">
            <v>1191</v>
          </cell>
          <cell r="KM88">
            <v>1191</v>
          </cell>
          <cell r="KN88">
            <v>1191</v>
          </cell>
          <cell r="KO88">
            <v>1191</v>
          </cell>
          <cell r="KP88">
            <v>1191</v>
          </cell>
          <cell r="KQ88">
            <v>1191</v>
          </cell>
          <cell r="KR88">
            <v>1191</v>
          </cell>
          <cell r="KS88">
            <v>1191</v>
          </cell>
          <cell r="KT88">
            <v>1191</v>
          </cell>
          <cell r="KU88">
            <v>1191</v>
          </cell>
          <cell r="KV88">
            <v>1191</v>
          </cell>
          <cell r="KW88">
            <v>1191</v>
          </cell>
          <cell r="KX88">
            <v>1191</v>
          </cell>
          <cell r="KY88">
            <v>1191</v>
          </cell>
          <cell r="KZ88">
            <v>1191</v>
          </cell>
          <cell r="LA88">
            <v>1191</v>
          </cell>
          <cell r="LB88">
            <v>1191</v>
          </cell>
          <cell r="LC88">
            <v>1191</v>
          </cell>
          <cell r="LD88">
            <v>1191</v>
          </cell>
          <cell r="LE88">
            <v>1191</v>
          </cell>
          <cell r="LF88">
            <v>1191</v>
          </cell>
          <cell r="LG88">
            <v>1191</v>
          </cell>
          <cell r="LH88">
            <v>1191</v>
          </cell>
          <cell r="LI88">
            <v>1191</v>
          </cell>
          <cell r="LJ88">
            <v>1191</v>
          </cell>
          <cell r="LK88">
            <v>1191</v>
          </cell>
          <cell r="LL88">
            <v>1191</v>
          </cell>
          <cell r="LM88">
            <v>1191</v>
          </cell>
          <cell r="LN88">
            <v>1191</v>
          </cell>
          <cell r="LO88">
            <v>1191</v>
          </cell>
          <cell r="LP88">
            <v>1191</v>
          </cell>
          <cell r="LQ88">
            <v>1191</v>
          </cell>
          <cell r="LR88">
            <v>1191</v>
          </cell>
          <cell r="LS88">
            <v>1191</v>
          </cell>
          <cell r="LT88">
            <v>1191</v>
          </cell>
          <cell r="LU88">
            <v>1191</v>
          </cell>
          <cell r="LV88">
            <v>1191</v>
          </cell>
          <cell r="LW88">
            <v>1191</v>
          </cell>
          <cell r="LX88">
            <v>1191</v>
          </cell>
          <cell r="LY88">
            <v>1191</v>
          </cell>
          <cell r="LZ88">
            <v>1191</v>
          </cell>
          <cell r="MA88">
            <v>1191</v>
          </cell>
          <cell r="MB88">
            <v>1191</v>
          </cell>
          <cell r="MC88">
            <v>1191</v>
          </cell>
          <cell r="MD88">
            <v>1191</v>
          </cell>
          <cell r="ME88">
            <v>1191</v>
          </cell>
          <cell r="MF88">
            <v>1191</v>
          </cell>
          <cell r="MG88">
            <v>1191</v>
          </cell>
          <cell r="MH88">
            <v>1191</v>
          </cell>
          <cell r="MI88">
            <v>1191</v>
          </cell>
          <cell r="MJ88">
            <v>1191</v>
          </cell>
          <cell r="MK88">
            <v>1191</v>
          </cell>
          <cell r="ML88">
            <v>1191</v>
          </cell>
          <cell r="MM88">
            <v>1191</v>
          </cell>
          <cell r="MN88">
            <v>1191</v>
          </cell>
          <cell r="MO88">
            <v>1191</v>
          </cell>
          <cell r="MP88">
            <v>1191</v>
          </cell>
          <cell r="MQ88">
            <v>1191</v>
          </cell>
          <cell r="MR88">
            <v>1191</v>
          </cell>
          <cell r="MS88">
            <v>1191</v>
          </cell>
          <cell r="MT88">
            <v>1191</v>
          </cell>
          <cell r="MU88">
            <v>1191</v>
          </cell>
          <cell r="MV88">
            <v>1191</v>
          </cell>
          <cell r="MW88">
            <v>1191</v>
          </cell>
          <cell r="MX88">
            <v>1191</v>
          </cell>
          <cell r="MY88">
            <v>1191</v>
          </cell>
          <cell r="MZ88">
            <v>1191</v>
          </cell>
          <cell r="NA88">
            <v>1191</v>
          </cell>
          <cell r="NB88">
            <v>1191</v>
          </cell>
          <cell r="NC88">
            <v>1191</v>
          </cell>
          <cell r="ND88">
            <v>1191</v>
          </cell>
          <cell r="NE88">
            <v>1191</v>
          </cell>
          <cell r="NF88">
            <v>1191</v>
          </cell>
          <cell r="NG88">
            <v>1191</v>
          </cell>
          <cell r="NH88">
            <v>1191</v>
          </cell>
        </row>
        <row r="89">
          <cell r="G89">
            <v>183</v>
          </cell>
          <cell r="H89">
            <v>183</v>
          </cell>
          <cell r="I89">
            <v>183</v>
          </cell>
          <cell r="J89">
            <v>183</v>
          </cell>
          <cell r="K89">
            <v>183</v>
          </cell>
          <cell r="L89">
            <v>183</v>
          </cell>
          <cell r="M89">
            <v>183</v>
          </cell>
          <cell r="N89">
            <v>183</v>
          </cell>
          <cell r="O89">
            <v>183</v>
          </cell>
          <cell r="P89">
            <v>183</v>
          </cell>
          <cell r="Q89">
            <v>183</v>
          </cell>
          <cell r="R89">
            <v>183</v>
          </cell>
          <cell r="S89">
            <v>183</v>
          </cell>
          <cell r="T89">
            <v>183</v>
          </cell>
          <cell r="U89">
            <v>183</v>
          </cell>
          <cell r="V89">
            <v>183</v>
          </cell>
          <cell r="W89">
            <v>183</v>
          </cell>
          <cell r="X89">
            <v>183</v>
          </cell>
          <cell r="Y89">
            <v>183</v>
          </cell>
          <cell r="Z89">
            <v>183</v>
          </cell>
          <cell r="AA89">
            <v>183</v>
          </cell>
          <cell r="AB89">
            <v>183</v>
          </cell>
          <cell r="AC89">
            <v>183</v>
          </cell>
          <cell r="AD89">
            <v>183</v>
          </cell>
          <cell r="AE89">
            <v>183</v>
          </cell>
          <cell r="AF89">
            <v>183</v>
          </cell>
          <cell r="AG89">
            <v>183</v>
          </cell>
          <cell r="AH89">
            <v>183</v>
          </cell>
          <cell r="AI89">
            <v>183</v>
          </cell>
          <cell r="AJ89">
            <v>183</v>
          </cell>
          <cell r="AK89">
            <v>183</v>
          </cell>
          <cell r="AL89">
            <v>183</v>
          </cell>
          <cell r="AM89">
            <v>183</v>
          </cell>
          <cell r="AN89">
            <v>183</v>
          </cell>
          <cell r="AO89">
            <v>183</v>
          </cell>
          <cell r="AP89">
            <v>183</v>
          </cell>
          <cell r="AQ89">
            <v>183</v>
          </cell>
          <cell r="AR89">
            <v>183</v>
          </cell>
          <cell r="AS89">
            <v>183</v>
          </cell>
          <cell r="AT89">
            <v>183</v>
          </cell>
          <cell r="AU89">
            <v>183</v>
          </cell>
          <cell r="AV89">
            <v>183</v>
          </cell>
          <cell r="AW89">
            <v>183</v>
          </cell>
          <cell r="AX89">
            <v>183</v>
          </cell>
          <cell r="AY89">
            <v>183</v>
          </cell>
          <cell r="AZ89">
            <v>183</v>
          </cell>
          <cell r="BA89">
            <v>183</v>
          </cell>
          <cell r="BB89">
            <v>183</v>
          </cell>
          <cell r="BC89">
            <v>183</v>
          </cell>
          <cell r="BD89">
            <v>183</v>
          </cell>
          <cell r="BE89">
            <v>183</v>
          </cell>
          <cell r="BF89">
            <v>183</v>
          </cell>
          <cell r="BG89">
            <v>183</v>
          </cell>
          <cell r="BH89">
            <v>183</v>
          </cell>
          <cell r="BI89">
            <v>183</v>
          </cell>
          <cell r="BJ89">
            <v>183</v>
          </cell>
          <cell r="BK89">
            <v>183</v>
          </cell>
          <cell r="BL89">
            <v>183</v>
          </cell>
          <cell r="BM89">
            <v>183</v>
          </cell>
          <cell r="BN89">
            <v>183</v>
          </cell>
          <cell r="BO89">
            <v>183</v>
          </cell>
          <cell r="BP89">
            <v>183</v>
          </cell>
          <cell r="BQ89">
            <v>183</v>
          </cell>
          <cell r="BR89">
            <v>183</v>
          </cell>
          <cell r="BS89">
            <v>183</v>
          </cell>
          <cell r="BT89">
            <v>183</v>
          </cell>
          <cell r="BU89">
            <v>183</v>
          </cell>
          <cell r="BV89">
            <v>183</v>
          </cell>
          <cell r="BW89">
            <v>183</v>
          </cell>
          <cell r="BX89">
            <v>183</v>
          </cell>
          <cell r="BY89">
            <v>183</v>
          </cell>
          <cell r="BZ89">
            <v>183</v>
          </cell>
          <cell r="CA89">
            <v>183</v>
          </cell>
          <cell r="CB89">
            <v>183</v>
          </cell>
          <cell r="CC89">
            <v>183</v>
          </cell>
          <cell r="CD89">
            <v>183</v>
          </cell>
          <cell r="CE89">
            <v>183</v>
          </cell>
          <cell r="CF89">
            <v>183</v>
          </cell>
          <cell r="CG89">
            <v>183</v>
          </cell>
          <cell r="CH89">
            <v>183</v>
          </cell>
          <cell r="CI89">
            <v>183</v>
          </cell>
          <cell r="CJ89">
            <v>183</v>
          </cell>
          <cell r="CK89">
            <v>183</v>
          </cell>
          <cell r="CL89">
            <v>183</v>
          </cell>
          <cell r="CM89">
            <v>183</v>
          </cell>
          <cell r="CN89">
            <v>183</v>
          </cell>
          <cell r="CO89">
            <v>183</v>
          </cell>
          <cell r="CP89">
            <v>183</v>
          </cell>
          <cell r="CQ89">
            <v>183</v>
          </cell>
          <cell r="CR89">
            <v>183</v>
          </cell>
          <cell r="CS89">
            <v>183</v>
          </cell>
          <cell r="CT89">
            <v>183</v>
          </cell>
          <cell r="CU89">
            <v>183</v>
          </cell>
          <cell r="CV89">
            <v>183</v>
          </cell>
          <cell r="CW89">
            <v>183</v>
          </cell>
          <cell r="CX89">
            <v>183</v>
          </cell>
          <cell r="CY89">
            <v>183</v>
          </cell>
          <cell r="CZ89">
            <v>183</v>
          </cell>
          <cell r="DA89">
            <v>183</v>
          </cell>
          <cell r="DB89">
            <v>183</v>
          </cell>
          <cell r="DC89">
            <v>183</v>
          </cell>
          <cell r="DD89">
            <v>183</v>
          </cell>
          <cell r="DE89">
            <v>183</v>
          </cell>
          <cell r="DF89">
            <v>183</v>
          </cell>
          <cell r="DG89">
            <v>183</v>
          </cell>
          <cell r="DH89">
            <v>183</v>
          </cell>
          <cell r="DI89">
            <v>183</v>
          </cell>
          <cell r="DJ89">
            <v>183</v>
          </cell>
          <cell r="DK89">
            <v>183</v>
          </cell>
          <cell r="DL89">
            <v>183</v>
          </cell>
          <cell r="DM89">
            <v>183</v>
          </cell>
          <cell r="DN89">
            <v>183</v>
          </cell>
          <cell r="DO89">
            <v>183</v>
          </cell>
          <cell r="DP89">
            <v>183</v>
          </cell>
          <cell r="DQ89">
            <v>183</v>
          </cell>
          <cell r="DR89">
            <v>183</v>
          </cell>
          <cell r="DS89">
            <v>183</v>
          </cell>
          <cell r="DT89">
            <v>183</v>
          </cell>
          <cell r="DU89">
            <v>183</v>
          </cell>
          <cell r="DV89">
            <v>183</v>
          </cell>
          <cell r="DW89">
            <v>183</v>
          </cell>
          <cell r="DX89">
            <v>183</v>
          </cell>
          <cell r="DY89">
            <v>183</v>
          </cell>
          <cell r="DZ89">
            <v>183</v>
          </cell>
          <cell r="EA89">
            <v>183</v>
          </cell>
          <cell r="EB89">
            <v>183</v>
          </cell>
          <cell r="EC89">
            <v>183</v>
          </cell>
          <cell r="ED89">
            <v>183</v>
          </cell>
          <cell r="EE89">
            <v>183</v>
          </cell>
          <cell r="EF89">
            <v>183</v>
          </cell>
          <cell r="EG89">
            <v>183</v>
          </cell>
          <cell r="EH89">
            <v>183</v>
          </cell>
          <cell r="EI89">
            <v>183</v>
          </cell>
          <cell r="EJ89">
            <v>183</v>
          </cell>
          <cell r="EK89">
            <v>183</v>
          </cell>
          <cell r="EL89">
            <v>183</v>
          </cell>
          <cell r="EM89">
            <v>183</v>
          </cell>
          <cell r="EN89">
            <v>183</v>
          </cell>
          <cell r="EO89">
            <v>183</v>
          </cell>
          <cell r="EP89">
            <v>183</v>
          </cell>
          <cell r="EQ89">
            <v>183</v>
          </cell>
          <cell r="ER89">
            <v>183</v>
          </cell>
          <cell r="ES89">
            <v>183</v>
          </cell>
          <cell r="ET89">
            <v>183</v>
          </cell>
          <cell r="EU89">
            <v>183</v>
          </cell>
          <cell r="EV89">
            <v>183</v>
          </cell>
          <cell r="EW89">
            <v>183</v>
          </cell>
          <cell r="EX89">
            <v>183</v>
          </cell>
          <cell r="EY89">
            <v>183</v>
          </cell>
          <cell r="EZ89">
            <v>183</v>
          </cell>
          <cell r="FA89">
            <v>183</v>
          </cell>
          <cell r="FB89">
            <v>183</v>
          </cell>
          <cell r="FC89">
            <v>183</v>
          </cell>
          <cell r="FD89">
            <v>183</v>
          </cell>
          <cell r="FE89">
            <v>183</v>
          </cell>
          <cell r="FF89">
            <v>183</v>
          </cell>
          <cell r="FG89">
            <v>183</v>
          </cell>
          <cell r="FH89">
            <v>183</v>
          </cell>
          <cell r="FI89">
            <v>183</v>
          </cell>
          <cell r="FJ89">
            <v>183</v>
          </cell>
          <cell r="FK89">
            <v>183</v>
          </cell>
          <cell r="FL89">
            <v>183</v>
          </cell>
          <cell r="FM89">
            <v>183</v>
          </cell>
          <cell r="FN89">
            <v>183</v>
          </cell>
          <cell r="FO89">
            <v>183</v>
          </cell>
          <cell r="FP89">
            <v>183</v>
          </cell>
          <cell r="FQ89">
            <v>183</v>
          </cell>
          <cell r="FR89">
            <v>183</v>
          </cell>
          <cell r="FS89">
            <v>0</v>
          </cell>
          <cell r="FT89">
            <v>0</v>
          </cell>
          <cell r="FU89">
            <v>0</v>
          </cell>
          <cell r="FV89">
            <v>0</v>
          </cell>
          <cell r="FW89">
            <v>0</v>
          </cell>
          <cell r="FX89">
            <v>0</v>
          </cell>
          <cell r="FY89">
            <v>0</v>
          </cell>
          <cell r="FZ89">
            <v>0</v>
          </cell>
          <cell r="GA89">
            <v>0</v>
          </cell>
          <cell r="GB89">
            <v>0</v>
          </cell>
          <cell r="GC89">
            <v>0</v>
          </cell>
          <cell r="GD89">
            <v>0</v>
          </cell>
          <cell r="GE89">
            <v>0</v>
          </cell>
          <cell r="GF89">
            <v>0</v>
          </cell>
          <cell r="GG89">
            <v>0</v>
          </cell>
          <cell r="GH89">
            <v>0</v>
          </cell>
          <cell r="GI89">
            <v>0</v>
          </cell>
          <cell r="GJ89">
            <v>0</v>
          </cell>
          <cell r="GK89">
            <v>0</v>
          </cell>
          <cell r="GL89">
            <v>0</v>
          </cell>
          <cell r="GM89">
            <v>0</v>
          </cell>
          <cell r="GN89">
            <v>0</v>
          </cell>
          <cell r="GO89">
            <v>0</v>
          </cell>
          <cell r="GP89">
            <v>0</v>
          </cell>
          <cell r="GQ89">
            <v>0</v>
          </cell>
          <cell r="GR89">
            <v>0</v>
          </cell>
          <cell r="GS89">
            <v>0</v>
          </cell>
          <cell r="GT89">
            <v>0</v>
          </cell>
          <cell r="GU89">
            <v>0</v>
          </cell>
          <cell r="GV89">
            <v>0</v>
          </cell>
          <cell r="GW89">
            <v>0</v>
          </cell>
          <cell r="GX89">
            <v>0</v>
          </cell>
          <cell r="GY89">
            <v>0</v>
          </cell>
          <cell r="GZ89">
            <v>0</v>
          </cell>
          <cell r="HA89">
            <v>0</v>
          </cell>
          <cell r="HB89">
            <v>0</v>
          </cell>
          <cell r="HC89">
            <v>0</v>
          </cell>
          <cell r="HD89">
            <v>0</v>
          </cell>
          <cell r="HE89">
            <v>0</v>
          </cell>
          <cell r="HF89">
            <v>0</v>
          </cell>
          <cell r="HG89">
            <v>0</v>
          </cell>
          <cell r="HH89">
            <v>0</v>
          </cell>
          <cell r="HI89">
            <v>0</v>
          </cell>
          <cell r="HJ89">
            <v>0</v>
          </cell>
          <cell r="HK89">
            <v>0</v>
          </cell>
          <cell r="HL89">
            <v>0</v>
          </cell>
          <cell r="HM89">
            <v>0</v>
          </cell>
          <cell r="HN89">
            <v>0</v>
          </cell>
          <cell r="HO89">
            <v>0</v>
          </cell>
          <cell r="HP89">
            <v>0</v>
          </cell>
          <cell r="HQ89">
            <v>0</v>
          </cell>
          <cell r="HR89">
            <v>0</v>
          </cell>
          <cell r="HS89">
            <v>0</v>
          </cell>
          <cell r="HT89">
            <v>0</v>
          </cell>
          <cell r="HU89">
            <v>0</v>
          </cell>
          <cell r="HV89">
            <v>0</v>
          </cell>
          <cell r="HW89">
            <v>0</v>
          </cell>
          <cell r="HX89">
            <v>0</v>
          </cell>
          <cell r="HY89">
            <v>0</v>
          </cell>
          <cell r="HZ89">
            <v>0</v>
          </cell>
          <cell r="IA89">
            <v>0</v>
          </cell>
          <cell r="IB89">
            <v>0</v>
          </cell>
          <cell r="IC89">
            <v>0</v>
          </cell>
          <cell r="ID89">
            <v>0</v>
          </cell>
          <cell r="IE89">
            <v>0</v>
          </cell>
          <cell r="IF89">
            <v>0</v>
          </cell>
          <cell r="IG89">
            <v>0</v>
          </cell>
          <cell r="IH89">
            <v>0</v>
          </cell>
          <cell r="II89">
            <v>0</v>
          </cell>
          <cell r="IJ89">
            <v>0</v>
          </cell>
          <cell r="IK89">
            <v>0</v>
          </cell>
          <cell r="IL89">
            <v>0</v>
          </cell>
          <cell r="IM89">
            <v>0</v>
          </cell>
          <cell r="IN89">
            <v>0</v>
          </cell>
          <cell r="IO89">
            <v>0</v>
          </cell>
          <cell r="IP89">
            <v>0</v>
          </cell>
          <cell r="IQ89">
            <v>0</v>
          </cell>
          <cell r="IR89">
            <v>0</v>
          </cell>
          <cell r="IS89">
            <v>0</v>
          </cell>
          <cell r="IT89">
            <v>0</v>
          </cell>
          <cell r="IU89">
            <v>0</v>
          </cell>
          <cell r="IV89">
            <v>0</v>
          </cell>
          <cell r="IW89">
            <v>0</v>
          </cell>
          <cell r="IX89">
            <v>0</v>
          </cell>
          <cell r="IY89">
            <v>0</v>
          </cell>
          <cell r="IZ89">
            <v>0</v>
          </cell>
          <cell r="JA89">
            <v>0</v>
          </cell>
          <cell r="JB89">
            <v>0</v>
          </cell>
          <cell r="JC89">
            <v>0</v>
          </cell>
          <cell r="JD89">
            <v>0</v>
          </cell>
          <cell r="JE89">
            <v>0</v>
          </cell>
          <cell r="JF89">
            <v>0</v>
          </cell>
          <cell r="JG89">
            <v>0</v>
          </cell>
          <cell r="JH89">
            <v>0</v>
          </cell>
          <cell r="JI89">
            <v>0</v>
          </cell>
          <cell r="JJ89">
            <v>0</v>
          </cell>
          <cell r="JK89">
            <v>0</v>
          </cell>
          <cell r="JL89">
            <v>0</v>
          </cell>
          <cell r="JM89">
            <v>0</v>
          </cell>
          <cell r="JN89">
            <v>0</v>
          </cell>
          <cell r="JO89">
            <v>0</v>
          </cell>
          <cell r="JP89">
            <v>0</v>
          </cell>
          <cell r="JQ89">
            <v>0</v>
          </cell>
          <cell r="JR89">
            <v>0</v>
          </cell>
          <cell r="JS89">
            <v>0</v>
          </cell>
          <cell r="JT89">
            <v>0</v>
          </cell>
          <cell r="JU89">
            <v>0</v>
          </cell>
          <cell r="JV89">
            <v>0</v>
          </cell>
          <cell r="JW89">
            <v>0</v>
          </cell>
          <cell r="JX89">
            <v>0</v>
          </cell>
          <cell r="JY89">
            <v>0</v>
          </cell>
          <cell r="JZ89">
            <v>0</v>
          </cell>
          <cell r="KA89">
            <v>0</v>
          </cell>
          <cell r="KB89">
            <v>0</v>
          </cell>
          <cell r="KC89">
            <v>0</v>
          </cell>
          <cell r="KD89">
            <v>0</v>
          </cell>
          <cell r="KE89">
            <v>0</v>
          </cell>
          <cell r="KF89">
            <v>0</v>
          </cell>
          <cell r="KG89">
            <v>0</v>
          </cell>
          <cell r="KH89">
            <v>0</v>
          </cell>
          <cell r="KI89">
            <v>0</v>
          </cell>
          <cell r="KJ89">
            <v>0</v>
          </cell>
          <cell r="KK89">
            <v>0</v>
          </cell>
          <cell r="KL89">
            <v>0</v>
          </cell>
          <cell r="KM89">
            <v>0</v>
          </cell>
          <cell r="KN89">
            <v>0</v>
          </cell>
          <cell r="KO89">
            <v>0</v>
          </cell>
          <cell r="KP89">
            <v>0</v>
          </cell>
          <cell r="KQ89">
            <v>0</v>
          </cell>
          <cell r="KR89">
            <v>0</v>
          </cell>
          <cell r="KS89">
            <v>0</v>
          </cell>
          <cell r="KT89">
            <v>0</v>
          </cell>
          <cell r="KU89">
            <v>0</v>
          </cell>
          <cell r="KV89">
            <v>0</v>
          </cell>
          <cell r="KW89">
            <v>0</v>
          </cell>
          <cell r="KX89">
            <v>0</v>
          </cell>
          <cell r="KY89">
            <v>0</v>
          </cell>
          <cell r="KZ89">
            <v>0</v>
          </cell>
          <cell r="LA89">
            <v>0</v>
          </cell>
          <cell r="LB89">
            <v>0</v>
          </cell>
          <cell r="LC89">
            <v>0</v>
          </cell>
          <cell r="LD89">
            <v>0</v>
          </cell>
          <cell r="LE89">
            <v>0</v>
          </cell>
          <cell r="LF89">
            <v>0</v>
          </cell>
          <cell r="LG89">
            <v>0</v>
          </cell>
          <cell r="LH89">
            <v>0</v>
          </cell>
          <cell r="LI89">
            <v>0</v>
          </cell>
          <cell r="LJ89">
            <v>0</v>
          </cell>
          <cell r="LK89">
            <v>0</v>
          </cell>
          <cell r="LL89">
            <v>0</v>
          </cell>
          <cell r="LM89">
            <v>0</v>
          </cell>
          <cell r="LN89">
            <v>0</v>
          </cell>
          <cell r="LO89">
            <v>0</v>
          </cell>
          <cell r="LP89">
            <v>0</v>
          </cell>
          <cell r="LQ89">
            <v>0</v>
          </cell>
          <cell r="LR89">
            <v>0</v>
          </cell>
          <cell r="LS89">
            <v>0</v>
          </cell>
          <cell r="LT89">
            <v>0</v>
          </cell>
          <cell r="LU89">
            <v>0</v>
          </cell>
          <cell r="LV89">
            <v>0</v>
          </cell>
          <cell r="LW89">
            <v>0</v>
          </cell>
          <cell r="LX89">
            <v>0</v>
          </cell>
          <cell r="LY89">
            <v>0</v>
          </cell>
          <cell r="LZ89">
            <v>0</v>
          </cell>
          <cell r="MA89">
            <v>0</v>
          </cell>
          <cell r="MB89">
            <v>0</v>
          </cell>
          <cell r="MC89">
            <v>0</v>
          </cell>
          <cell r="MD89">
            <v>0</v>
          </cell>
          <cell r="ME89">
            <v>0</v>
          </cell>
          <cell r="MF89">
            <v>0</v>
          </cell>
          <cell r="MG89">
            <v>0</v>
          </cell>
          <cell r="MH89">
            <v>0</v>
          </cell>
          <cell r="MI89">
            <v>0</v>
          </cell>
          <cell r="MJ89">
            <v>0</v>
          </cell>
          <cell r="MK89">
            <v>0</v>
          </cell>
          <cell r="ML89">
            <v>0</v>
          </cell>
          <cell r="MM89">
            <v>0</v>
          </cell>
          <cell r="MN89">
            <v>0</v>
          </cell>
          <cell r="MO89">
            <v>0</v>
          </cell>
          <cell r="MP89">
            <v>0</v>
          </cell>
          <cell r="MQ89">
            <v>0</v>
          </cell>
          <cell r="MR89">
            <v>0</v>
          </cell>
          <cell r="MS89">
            <v>0</v>
          </cell>
          <cell r="MT89">
            <v>0</v>
          </cell>
          <cell r="MU89">
            <v>0</v>
          </cell>
          <cell r="MV89">
            <v>0</v>
          </cell>
          <cell r="MW89">
            <v>0</v>
          </cell>
          <cell r="MX89">
            <v>0</v>
          </cell>
          <cell r="MY89">
            <v>0</v>
          </cell>
          <cell r="MZ89">
            <v>0</v>
          </cell>
          <cell r="NA89">
            <v>0</v>
          </cell>
          <cell r="NB89">
            <v>0</v>
          </cell>
          <cell r="NC89">
            <v>0</v>
          </cell>
          <cell r="ND89">
            <v>0</v>
          </cell>
          <cell r="NE89">
            <v>0</v>
          </cell>
          <cell r="NF89">
            <v>0</v>
          </cell>
          <cell r="NG89">
            <v>0</v>
          </cell>
          <cell r="NH89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>
        <row r="6">
          <cell r="S6" t="str">
            <v>PT IP</v>
          </cell>
        </row>
        <row r="10">
          <cell r="M10">
            <v>3211.5999999999995</v>
          </cell>
        </row>
        <row r="11">
          <cell r="M11">
            <v>590</v>
          </cell>
        </row>
        <row r="56">
          <cell r="M56">
            <v>615</v>
          </cell>
        </row>
        <row r="75">
          <cell r="M75">
            <v>740</v>
          </cell>
        </row>
        <row r="76">
          <cell r="M76">
            <v>615</v>
          </cell>
        </row>
        <row r="99">
          <cell r="M99">
            <v>2033</v>
          </cell>
        </row>
        <row r="100">
          <cell r="M100">
            <v>1220</v>
          </cell>
        </row>
        <row r="101">
          <cell r="F101">
            <v>614</v>
          </cell>
          <cell r="G101">
            <v>945</v>
          </cell>
        </row>
        <row r="104">
          <cell r="M104">
            <v>625</v>
          </cell>
        </row>
        <row r="105">
          <cell r="M105">
            <v>1982</v>
          </cell>
        </row>
      </sheetData>
      <sheetData sheetId="8">
        <row r="301">
          <cell r="D301">
            <v>38613.605459999999</v>
          </cell>
        </row>
      </sheetData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EDDF25-61BE-4FB6-BC68-1D85D4D43C99}" name="Table1" displayName="Table1" ref="A1:F1097" totalsRowShown="0">
  <autoFilter ref="A1:F1097" xr:uid="{96EDDF25-61BE-4FB6-BC68-1D85D4D43C99}"/>
  <tableColumns count="6">
    <tableColumn id="1" xr3:uid="{14FF8971-BB4B-47D1-ACC1-C6393B307478}" name="BP" dataDxfId="9"/>
    <tableColumn id="2" xr3:uid="{9D6A52C9-589A-45A3-8F4F-BEB53EE13109}" name="2022-24"/>
    <tableColumn id="3" xr3:uid="{84C0E217-3B2D-4D6F-9235-126704B52025}" name="Forecast(2022-24)">
      <calculatedColumnFormula>_xlfn.FORECAST.ETS(A2,$B$2:$B$955,$A$2:$A$955,366,1)</calculatedColumnFormula>
    </tableColumn>
    <tableColumn id="4" xr3:uid="{58AEA7D9-DE2C-45C0-B0C5-0BBB9EAE60F1}" name="Lower Confidence Bound(2022-24)" dataDxfId="8">
      <calculatedColumnFormula>C2-_xlfn.FORECAST.ETS.CONFINT(A2,$B$2:$B$955,$A$2:$A$955,0.95,366,1)</calculatedColumnFormula>
    </tableColumn>
    <tableColumn id="5" xr3:uid="{314E4C66-252D-42B6-A396-FAA12E9E085A}" name="Upper Confidence Bound(2022-24)" dataDxfId="7">
      <calculatedColumnFormula>C2+_xlfn.FORECAST.ETS.CONFINT(A2,$B$2:$B$955,$A$2:$A$955,0.95,366,1)</calculatedColumnFormula>
    </tableColumn>
    <tableColumn id="6" xr3:uid="{E7173E2F-0846-4CDB-9F64-77E5B774B27B}" name="Column1" dataDxfId="6">
      <calculatedColumnFormula>IF(Table1[[#This Row],[Forecast(2022-24)]]="",Table1[[#This Row],[2022-24]],Table1[[#This Row],[Forecast(2022-24)]])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A7BA6-63B7-4B7A-A21B-BBFC4059F48B}">
  <dimension ref="A1:F1097"/>
  <sheetViews>
    <sheetView topLeftCell="A940" workbookViewId="0">
      <selection activeCell="C932" sqref="C932:C955"/>
    </sheetView>
  </sheetViews>
  <sheetFormatPr defaultRowHeight="14.5" x14ac:dyDescent="0.35"/>
  <cols>
    <col min="1" max="1" width="10.453125" bestFit="1" customWidth="1"/>
    <col min="2" max="2" width="9.453125" customWidth="1"/>
    <col min="3" max="3" width="17.81640625" customWidth="1"/>
    <col min="4" max="4" width="31.54296875" customWidth="1"/>
    <col min="5" max="5" width="31.6328125" customWidth="1"/>
  </cols>
  <sheetData>
    <row r="1" spans="1:6" x14ac:dyDescent="0.35">
      <c r="A1" t="s">
        <v>2</v>
      </c>
      <c r="B1" t="s">
        <v>282</v>
      </c>
      <c r="C1" t="s">
        <v>283</v>
      </c>
      <c r="D1" t="s">
        <v>284</v>
      </c>
      <c r="E1" t="s">
        <v>285</v>
      </c>
      <c r="F1" t="s">
        <v>286</v>
      </c>
    </row>
    <row r="2" spans="1:6" x14ac:dyDescent="0.35">
      <c r="A2" s="3">
        <v>44562</v>
      </c>
      <c r="B2">
        <v>5597</v>
      </c>
      <c r="F2">
        <f>IF(Table1[[#This Row],[Forecast(2022-24)]]="",Table1[[#This Row],[2022-24]],Table1[[#This Row],[Forecast(2022-24)]])</f>
        <v>5597</v>
      </c>
    </row>
    <row r="3" spans="1:6" x14ac:dyDescent="0.35">
      <c r="A3" s="3">
        <v>44563</v>
      </c>
      <c r="B3">
        <v>5281</v>
      </c>
      <c r="F3">
        <f>IF(Table1[[#This Row],[Forecast(2022-24)]]="",Table1[[#This Row],[2022-24]],Table1[[#This Row],[Forecast(2022-24)]])</f>
        <v>5281</v>
      </c>
    </row>
    <row r="4" spans="1:6" x14ac:dyDescent="0.35">
      <c r="A4" s="3">
        <v>44564</v>
      </c>
      <c r="B4">
        <v>5161</v>
      </c>
      <c r="F4">
        <f>IF(Table1[[#This Row],[Forecast(2022-24)]]="",Table1[[#This Row],[2022-24]],Table1[[#This Row],[Forecast(2022-24)]])</f>
        <v>5161</v>
      </c>
    </row>
    <row r="5" spans="1:6" x14ac:dyDescent="0.35">
      <c r="A5" s="3">
        <v>44565</v>
      </c>
      <c r="B5">
        <v>5063</v>
      </c>
      <c r="F5">
        <f>IF(Table1[[#This Row],[Forecast(2022-24)]]="",Table1[[#This Row],[2022-24]],Table1[[#This Row],[Forecast(2022-24)]])</f>
        <v>5063</v>
      </c>
    </row>
    <row r="6" spans="1:6" x14ac:dyDescent="0.35">
      <c r="A6" s="3">
        <v>44566</v>
      </c>
      <c r="B6">
        <v>4948</v>
      </c>
      <c r="F6">
        <f>IF(Table1[[#This Row],[Forecast(2022-24)]]="",Table1[[#This Row],[2022-24]],Table1[[#This Row],[Forecast(2022-24)]])</f>
        <v>4948</v>
      </c>
    </row>
    <row r="7" spans="1:6" x14ac:dyDescent="0.35">
      <c r="A7" s="3">
        <v>44567</v>
      </c>
      <c r="B7">
        <v>5084</v>
      </c>
      <c r="F7">
        <f>IF(Table1[[#This Row],[Forecast(2022-24)]]="",Table1[[#This Row],[2022-24]],Table1[[#This Row],[Forecast(2022-24)]])</f>
        <v>5084</v>
      </c>
    </row>
    <row r="8" spans="1:6" x14ac:dyDescent="0.35">
      <c r="A8" s="3">
        <v>44568</v>
      </c>
      <c r="B8">
        <v>5151</v>
      </c>
      <c r="F8">
        <f>IF(Table1[[#This Row],[Forecast(2022-24)]]="",Table1[[#This Row],[2022-24]],Table1[[#This Row],[Forecast(2022-24)]])</f>
        <v>5151</v>
      </c>
    </row>
    <row r="9" spans="1:6" x14ac:dyDescent="0.35">
      <c r="A9" s="3">
        <v>44569</v>
      </c>
      <c r="B9">
        <v>5138</v>
      </c>
      <c r="F9">
        <f>IF(Table1[[#This Row],[Forecast(2022-24)]]="",Table1[[#This Row],[2022-24]],Table1[[#This Row],[Forecast(2022-24)]])</f>
        <v>5138</v>
      </c>
    </row>
    <row r="10" spans="1:6" x14ac:dyDescent="0.35">
      <c r="A10" s="3">
        <v>44570</v>
      </c>
      <c r="B10">
        <v>4992</v>
      </c>
      <c r="F10">
        <f>IF(Table1[[#This Row],[Forecast(2022-24)]]="",Table1[[#This Row],[2022-24]],Table1[[#This Row],[Forecast(2022-24)]])</f>
        <v>4992</v>
      </c>
    </row>
    <row r="11" spans="1:6" x14ac:dyDescent="0.35">
      <c r="A11" s="3">
        <v>44571</v>
      </c>
      <c r="B11">
        <v>5090</v>
      </c>
      <c r="F11">
        <f>IF(Table1[[#This Row],[Forecast(2022-24)]]="",Table1[[#This Row],[2022-24]],Table1[[#This Row],[Forecast(2022-24)]])</f>
        <v>5090</v>
      </c>
    </row>
    <row r="12" spans="1:6" x14ac:dyDescent="0.35">
      <c r="A12" s="3">
        <v>44572</v>
      </c>
      <c r="B12">
        <v>4858</v>
      </c>
      <c r="F12">
        <f>IF(Table1[[#This Row],[Forecast(2022-24)]]="",Table1[[#This Row],[2022-24]],Table1[[#This Row],[Forecast(2022-24)]])</f>
        <v>4858</v>
      </c>
    </row>
    <row r="13" spans="1:6" x14ac:dyDescent="0.35">
      <c r="A13" s="3">
        <v>44573</v>
      </c>
      <c r="B13">
        <v>4741</v>
      </c>
      <c r="F13">
        <f>IF(Table1[[#This Row],[Forecast(2022-24)]]="",Table1[[#This Row],[2022-24]],Table1[[#This Row],[Forecast(2022-24)]])</f>
        <v>4741</v>
      </c>
    </row>
    <row r="14" spans="1:6" x14ac:dyDescent="0.35">
      <c r="A14" s="3">
        <v>44574</v>
      </c>
      <c r="B14">
        <v>5097</v>
      </c>
      <c r="F14">
        <f>IF(Table1[[#This Row],[Forecast(2022-24)]]="",Table1[[#This Row],[2022-24]],Table1[[#This Row],[Forecast(2022-24)]])</f>
        <v>5097</v>
      </c>
    </row>
    <row r="15" spans="1:6" x14ac:dyDescent="0.35">
      <c r="A15" s="3">
        <v>44575</v>
      </c>
      <c r="B15">
        <v>5286</v>
      </c>
      <c r="F15">
        <f>IF(Table1[[#This Row],[Forecast(2022-24)]]="",Table1[[#This Row],[2022-24]],Table1[[#This Row],[Forecast(2022-24)]])</f>
        <v>5286</v>
      </c>
    </row>
    <row r="16" spans="1:6" x14ac:dyDescent="0.35">
      <c r="A16" s="3">
        <v>44576</v>
      </c>
      <c r="B16">
        <v>4943</v>
      </c>
      <c r="F16">
        <f>IF(Table1[[#This Row],[Forecast(2022-24)]]="",Table1[[#This Row],[2022-24]],Table1[[#This Row],[Forecast(2022-24)]])</f>
        <v>4943</v>
      </c>
    </row>
    <row r="17" spans="1:6" x14ac:dyDescent="0.35">
      <c r="A17" s="3">
        <v>44577</v>
      </c>
      <c r="B17">
        <v>5095</v>
      </c>
      <c r="F17">
        <f>IF(Table1[[#This Row],[Forecast(2022-24)]]="",Table1[[#This Row],[2022-24]],Table1[[#This Row],[Forecast(2022-24)]])</f>
        <v>5095</v>
      </c>
    </row>
    <row r="18" spans="1:6" x14ac:dyDescent="0.35">
      <c r="A18" s="3">
        <v>44578</v>
      </c>
      <c r="B18">
        <v>4789</v>
      </c>
      <c r="F18">
        <f>IF(Table1[[#This Row],[Forecast(2022-24)]]="",Table1[[#This Row],[2022-24]],Table1[[#This Row],[Forecast(2022-24)]])</f>
        <v>4789</v>
      </c>
    </row>
    <row r="19" spans="1:6" x14ac:dyDescent="0.35">
      <c r="A19" s="3">
        <v>44579</v>
      </c>
      <c r="B19">
        <v>4826</v>
      </c>
      <c r="F19">
        <f>IF(Table1[[#This Row],[Forecast(2022-24)]]="",Table1[[#This Row],[2022-24]],Table1[[#This Row],[Forecast(2022-24)]])</f>
        <v>4826</v>
      </c>
    </row>
    <row r="20" spans="1:6" x14ac:dyDescent="0.35">
      <c r="A20" s="3">
        <v>44580</v>
      </c>
      <c r="B20">
        <v>5047</v>
      </c>
      <c r="F20">
        <f>IF(Table1[[#This Row],[Forecast(2022-24)]]="",Table1[[#This Row],[2022-24]],Table1[[#This Row],[Forecast(2022-24)]])</f>
        <v>5047</v>
      </c>
    </row>
    <row r="21" spans="1:6" x14ac:dyDescent="0.35">
      <c r="A21" s="3">
        <v>44581</v>
      </c>
      <c r="B21">
        <v>4787</v>
      </c>
      <c r="F21">
        <f>IF(Table1[[#This Row],[Forecast(2022-24)]]="",Table1[[#This Row],[2022-24]],Table1[[#This Row],[Forecast(2022-24)]])</f>
        <v>4787</v>
      </c>
    </row>
    <row r="22" spans="1:6" x14ac:dyDescent="0.35">
      <c r="A22" s="3">
        <v>44582</v>
      </c>
      <c r="B22">
        <v>4943</v>
      </c>
      <c r="F22">
        <f>IF(Table1[[#This Row],[Forecast(2022-24)]]="",Table1[[#This Row],[2022-24]],Table1[[#This Row],[Forecast(2022-24)]])</f>
        <v>4943</v>
      </c>
    </row>
    <row r="23" spans="1:6" x14ac:dyDescent="0.35">
      <c r="A23" s="3">
        <v>44583</v>
      </c>
      <c r="B23">
        <v>5243</v>
      </c>
      <c r="F23">
        <f>IF(Table1[[#This Row],[Forecast(2022-24)]]="",Table1[[#This Row],[2022-24]],Table1[[#This Row],[Forecast(2022-24)]])</f>
        <v>5243</v>
      </c>
    </row>
    <row r="24" spans="1:6" x14ac:dyDescent="0.35">
      <c r="A24" s="3">
        <v>44584</v>
      </c>
      <c r="B24">
        <v>5045</v>
      </c>
      <c r="F24">
        <f>IF(Table1[[#This Row],[Forecast(2022-24)]]="",Table1[[#This Row],[2022-24]],Table1[[#This Row],[Forecast(2022-24)]])</f>
        <v>5045</v>
      </c>
    </row>
    <row r="25" spans="1:6" x14ac:dyDescent="0.35">
      <c r="A25" s="3">
        <v>44585</v>
      </c>
      <c r="B25">
        <v>5138</v>
      </c>
      <c r="F25">
        <f>IF(Table1[[#This Row],[Forecast(2022-24)]]="",Table1[[#This Row],[2022-24]],Table1[[#This Row],[Forecast(2022-24)]])</f>
        <v>5138</v>
      </c>
    </row>
    <row r="26" spans="1:6" x14ac:dyDescent="0.35">
      <c r="A26" s="3">
        <v>44586</v>
      </c>
      <c r="B26">
        <v>5192</v>
      </c>
      <c r="F26">
        <f>IF(Table1[[#This Row],[Forecast(2022-24)]]="",Table1[[#This Row],[2022-24]],Table1[[#This Row],[Forecast(2022-24)]])</f>
        <v>5192</v>
      </c>
    </row>
    <row r="27" spans="1:6" x14ac:dyDescent="0.35">
      <c r="A27" s="3">
        <v>44587</v>
      </c>
      <c r="B27">
        <v>5401</v>
      </c>
      <c r="F27">
        <f>IF(Table1[[#This Row],[Forecast(2022-24)]]="",Table1[[#This Row],[2022-24]],Table1[[#This Row],[Forecast(2022-24)]])</f>
        <v>5401</v>
      </c>
    </row>
    <row r="28" spans="1:6" x14ac:dyDescent="0.35">
      <c r="A28" s="3">
        <v>44588</v>
      </c>
      <c r="B28">
        <v>5057</v>
      </c>
      <c r="F28">
        <f>IF(Table1[[#This Row],[Forecast(2022-24)]]="",Table1[[#This Row],[2022-24]],Table1[[#This Row],[Forecast(2022-24)]])</f>
        <v>5057</v>
      </c>
    </row>
    <row r="29" spans="1:6" x14ac:dyDescent="0.35">
      <c r="A29" s="3">
        <v>44589</v>
      </c>
      <c r="B29">
        <v>5218</v>
      </c>
      <c r="F29">
        <f>IF(Table1[[#This Row],[Forecast(2022-24)]]="",Table1[[#This Row],[2022-24]],Table1[[#This Row],[Forecast(2022-24)]])</f>
        <v>5218</v>
      </c>
    </row>
    <row r="30" spans="1:6" x14ac:dyDescent="0.35">
      <c r="A30" s="3">
        <v>44590</v>
      </c>
      <c r="B30">
        <v>5546</v>
      </c>
      <c r="F30">
        <f>IF(Table1[[#This Row],[Forecast(2022-24)]]="",Table1[[#This Row],[2022-24]],Table1[[#This Row],[Forecast(2022-24)]])</f>
        <v>5546</v>
      </c>
    </row>
    <row r="31" spans="1:6" x14ac:dyDescent="0.35">
      <c r="A31" s="3">
        <v>44591</v>
      </c>
      <c r="B31">
        <v>5295</v>
      </c>
      <c r="F31">
        <f>IF(Table1[[#This Row],[Forecast(2022-24)]]="",Table1[[#This Row],[2022-24]],Table1[[#This Row],[Forecast(2022-24)]])</f>
        <v>5295</v>
      </c>
    </row>
    <row r="32" spans="1:6" x14ac:dyDescent="0.35">
      <c r="A32" s="3">
        <v>44592</v>
      </c>
      <c r="B32">
        <v>5310</v>
      </c>
      <c r="F32">
        <f>IF(Table1[[#This Row],[Forecast(2022-24)]]="",Table1[[#This Row],[2022-24]],Table1[[#This Row],[Forecast(2022-24)]])</f>
        <v>5310</v>
      </c>
    </row>
    <row r="33" spans="1:6" x14ac:dyDescent="0.35">
      <c r="A33" s="3">
        <v>44593</v>
      </c>
      <c r="B33">
        <v>5065</v>
      </c>
      <c r="F33">
        <f>IF(Table1[[#This Row],[Forecast(2022-24)]]="",Table1[[#This Row],[2022-24]],Table1[[#This Row],[Forecast(2022-24)]])</f>
        <v>5065</v>
      </c>
    </row>
    <row r="34" spans="1:6" x14ac:dyDescent="0.35">
      <c r="A34" s="3">
        <v>44594</v>
      </c>
      <c r="B34">
        <v>5325</v>
      </c>
      <c r="F34">
        <f>IF(Table1[[#This Row],[Forecast(2022-24)]]="",Table1[[#This Row],[2022-24]],Table1[[#This Row],[Forecast(2022-24)]])</f>
        <v>5325</v>
      </c>
    </row>
    <row r="35" spans="1:6" x14ac:dyDescent="0.35">
      <c r="A35" s="3">
        <v>44595</v>
      </c>
      <c r="B35">
        <v>5397</v>
      </c>
      <c r="F35">
        <f>IF(Table1[[#This Row],[Forecast(2022-24)]]="",Table1[[#This Row],[2022-24]],Table1[[#This Row],[Forecast(2022-24)]])</f>
        <v>5397</v>
      </c>
    </row>
    <row r="36" spans="1:6" x14ac:dyDescent="0.35">
      <c r="A36" s="3">
        <v>44596</v>
      </c>
      <c r="B36">
        <v>5216</v>
      </c>
      <c r="F36">
        <f>IF(Table1[[#This Row],[Forecast(2022-24)]]="",Table1[[#This Row],[2022-24]],Table1[[#This Row],[Forecast(2022-24)]])</f>
        <v>5216</v>
      </c>
    </row>
    <row r="37" spans="1:6" x14ac:dyDescent="0.35">
      <c r="A37" s="3">
        <v>44597</v>
      </c>
      <c r="B37">
        <v>5097</v>
      </c>
      <c r="F37">
        <f>IF(Table1[[#This Row],[Forecast(2022-24)]]="",Table1[[#This Row],[2022-24]],Table1[[#This Row],[Forecast(2022-24)]])</f>
        <v>5097</v>
      </c>
    </row>
    <row r="38" spans="1:6" x14ac:dyDescent="0.35">
      <c r="A38" s="3">
        <v>44598</v>
      </c>
      <c r="B38">
        <v>4769</v>
      </c>
      <c r="F38">
        <f>IF(Table1[[#This Row],[Forecast(2022-24)]]="",Table1[[#This Row],[2022-24]],Table1[[#This Row],[Forecast(2022-24)]])</f>
        <v>4769</v>
      </c>
    </row>
    <row r="39" spans="1:6" x14ac:dyDescent="0.35">
      <c r="A39" s="3">
        <v>44599</v>
      </c>
      <c r="B39">
        <v>4812</v>
      </c>
      <c r="F39">
        <f>IF(Table1[[#This Row],[Forecast(2022-24)]]="",Table1[[#This Row],[2022-24]],Table1[[#This Row],[Forecast(2022-24)]])</f>
        <v>4812</v>
      </c>
    </row>
    <row r="40" spans="1:6" x14ac:dyDescent="0.35">
      <c r="A40" s="3">
        <v>44600</v>
      </c>
      <c r="B40">
        <v>4891</v>
      </c>
      <c r="F40">
        <f>IF(Table1[[#This Row],[Forecast(2022-24)]]="",Table1[[#This Row],[2022-24]],Table1[[#This Row],[Forecast(2022-24)]])</f>
        <v>4891</v>
      </c>
    </row>
    <row r="41" spans="1:6" x14ac:dyDescent="0.35">
      <c r="A41" s="3">
        <v>44601</v>
      </c>
      <c r="B41">
        <v>4821</v>
      </c>
      <c r="F41">
        <f>IF(Table1[[#This Row],[Forecast(2022-24)]]="",Table1[[#This Row],[2022-24]],Table1[[#This Row],[Forecast(2022-24)]])</f>
        <v>4821</v>
      </c>
    </row>
    <row r="42" spans="1:6" x14ac:dyDescent="0.35">
      <c r="A42" s="3">
        <v>44602</v>
      </c>
      <c r="B42">
        <v>4722</v>
      </c>
      <c r="F42">
        <f>IF(Table1[[#This Row],[Forecast(2022-24)]]="",Table1[[#This Row],[2022-24]],Table1[[#This Row],[Forecast(2022-24)]])</f>
        <v>4722</v>
      </c>
    </row>
    <row r="43" spans="1:6" x14ac:dyDescent="0.35">
      <c r="A43" s="3">
        <v>44603</v>
      </c>
      <c r="B43">
        <v>4998</v>
      </c>
      <c r="F43">
        <f>IF(Table1[[#This Row],[Forecast(2022-24)]]="",Table1[[#This Row],[2022-24]],Table1[[#This Row],[Forecast(2022-24)]])</f>
        <v>4998</v>
      </c>
    </row>
    <row r="44" spans="1:6" x14ac:dyDescent="0.35">
      <c r="A44" s="3">
        <v>44604</v>
      </c>
      <c r="B44">
        <v>4983</v>
      </c>
      <c r="F44">
        <f>IF(Table1[[#This Row],[Forecast(2022-24)]]="",Table1[[#This Row],[2022-24]],Table1[[#This Row],[Forecast(2022-24)]])</f>
        <v>4983</v>
      </c>
    </row>
    <row r="45" spans="1:6" x14ac:dyDescent="0.35">
      <c r="A45" s="3">
        <v>44605</v>
      </c>
      <c r="B45">
        <v>5057</v>
      </c>
      <c r="F45">
        <f>IF(Table1[[#This Row],[Forecast(2022-24)]]="",Table1[[#This Row],[2022-24]],Table1[[#This Row],[Forecast(2022-24)]])</f>
        <v>5057</v>
      </c>
    </row>
    <row r="46" spans="1:6" x14ac:dyDescent="0.35">
      <c r="A46" s="3">
        <v>44606</v>
      </c>
      <c r="B46">
        <v>4830</v>
      </c>
      <c r="F46">
        <f>IF(Table1[[#This Row],[Forecast(2022-24)]]="",Table1[[#This Row],[2022-24]],Table1[[#This Row],[Forecast(2022-24)]])</f>
        <v>4830</v>
      </c>
    </row>
    <row r="47" spans="1:6" x14ac:dyDescent="0.35">
      <c r="A47" s="3">
        <v>44607</v>
      </c>
      <c r="B47">
        <v>4911</v>
      </c>
      <c r="F47">
        <f>IF(Table1[[#This Row],[Forecast(2022-24)]]="",Table1[[#This Row],[2022-24]],Table1[[#This Row],[Forecast(2022-24)]])</f>
        <v>4911</v>
      </c>
    </row>
    <row r="48" spans="1:6" x14ac:dyDescent="0.35">
      <c r="A48" s="3">
        <v>44608</v>
      </c>
      <c r="B48">
        <v>5061</v>
      </c>
      <c r="F48">
        <f>IF(Table1[[#This Row],[Forecast(2022-24)]]="",Table1[[#This Row],[2022-24]],Table1[[#This Row],[Forecast(2022-24)]])</f>
        <v>5061</v>
      </c>
    </row>
    <row r="49" spans="1:6" x14ac:dyDescent="0.35">
      <c r="A49" s="3">
        <v>44609</v>
      </c>
      <c r="B49">
        <v>5177</v>
      </c>
      <c r="F49">
        <f>IF(Table1[[#This Row],[Forecast(2022-24)]]="",Table1[[#This Row],[2022-24]],Table1[[#This Row],[Forecast(2022-24)]])</f>
        <v>5177</v>
      </c>
    </row>
    <row r="50" spans="1:6" x14ac:dyDescent="0.35">
      <c r="A50" s="3">
        <v>44610</v>
      </c>
      <c r="B50">
        <v>5371</v>
      </c>
      <c r="F50">
        <f>IF(Table1[[#This Row],[Forecast(2022-24)]]="",Table1[[#This Row],[2022-24]],Table1[[#This Row],[Forecast(2022-24)]])</f>
        <v>5371</v>
      </c>
    </row>
    <row r="51" spans="1:6" x14ac:dyDescent="0.35">
      <c r="A51" s="3">
        <v>44611</v>
      </c>
      <c r="B51">
        <v>5412</v>
      </c>
      <c r="F51">
        <f>IF(Table1[[#This Row],[Forecast(2022-24)]]="",Table1[[#This Row],[2022-24]],Table1[[#This Row],[Forecast(2022-24)]])</f>
        <v>5412</v>
      </c>
    </row>
    <row r="52" spans="1:6" x14ac:dyDescent="0.35">
      <c r="A52" s="3">
        <v>44612</v>
      </c>
      <c r="B52">
        <v>5330</v>
      </c>
      <c r="F52">
        <f>IF(Table1[[#This Row],[Forecast(2022-24)]]="",Table1[[#This Row],[2022-24]],Table1[[#This Row],[Forecast(2022-24)]])</f>
        <v>5330</v>
      </c>
    </row>
    <row r="53" spans="1:6" x14ac:dyDescent="0.35">
      <c r="A53" s="3">
        <v>44613</v>
      </c>
      <c r="B53">
        <v>4478</v>
      </c>
      <c r="F53">
        <f>IF(Table1[[#This Row],[Forecast(2022-24)]]="",Table1[[#This Row],[2022-24]],Table1[[#This Row],[Forecast(2022-24)]])</f>
        <v>4478</v>
      </c>
    </row>
    <row r="54" spans="1:6" x14ac:dyDescent="0.35">
      <c r="A54" s="3">
        <v>44614</v>
      </c>
      <c r="B54">
        <v>4939</v>
      </c>
      <c r="F54">
        <f>IF(Table1[[#This Row],[Forecast(2022-24)]]="",Table1[[#This Row],[2022-24]],Table1[[#This Row],[Forecast(2022-24)]])</f>
        <v>4939</v>
      </c>
    </row>
    <row r="55" spans="1:6" x14ac:dyDescent="0.35">
      <c r="A55" s="3">
        <v>44615</v>
      </c>
      <c r="B55">
        <v>4692</v>
      </c>
      <c r="F55">
        <f>IF(Table1[[#This Row],[Forecast(2022-24)]]="",Table1[[#This Row],[2022-24]],Table1[[#This Row],[Forecast(2022-24)]])</f>
        <v>4692</v>
      </c>
    </row>
    <row r="56" spans="1:6" x14ac:dyDescent="0.35">
      <c r="A56" s="3">
        <v>44616</v>
      </c>
      <c r="B56">
        <v>5174</v>
      </c>
      <c r="F56">
        <f>IF(Table1[[#This Row],[Forecast(2022-24)]]="",Table1[[#This Row],[2022-24]],Table1[[#This Row],[Forecast(2022-24)]])</f>
        <v>5174</v>
      </c>
    </row>
    <row r="57" spans="1:6" x14ac:dyDescent="0.35">
      <c r="A57" s="3">
        <v>44617</v>
      </c>
      <c r="B57">
        <v>5119</v>
      </c>
      <c r="F57">
        <f>IF(Table1[[#This Row],[Forecast(2022-24)]]="",Table1[[#This Row],[2022-24]],Table1[[#This Row],[Forecast(2022-24)]])</f>
        <v>5119</v>
      </c>
    </row>
    <row r="58" spans="1:6" x14ac:dyDescent="0.35">
      <c r="A58" s="3">
        <v>44618</v>
      </c>
      <c r="B58">
        <v>5093</v>
      </c>
      <c r="F58">
        <f>IF(Table1[[#This Row],[Forecast(2022-24)]]="",Table1[[#This Row],[2022-24]],Table1[[#This Row],[Forecast(2022-24)]])</f>
        <v>5093</v>
      </c>
    </row>
    <row r="59" spans="1:6" x14ac:dyDescent="0.35">
      <c r="A59" s="3">
        <v>44619</v>
      </c>
      <c r="B59">
        <v>5366</v>
      </c>
      <c r="F59">
        <f>IF(Table1[[#This Row],[Forecast(2022-24)]]="",Table1[[#This Row],[2022-24]],Table1[[#This Row],[Forecast(2022-24)]])</f>
        <v>5366</v>
      </c>
    </row>
    <row r="60" spans="1:6" x14ac:dyDescent="0.35">
      <c r="A60" s="3">
        <v>44620</v>
      </c>
      <c r="B60">
        <v>5074</v>
      </c>
      <c r="F60">
        <f>IF(Table1[[#This Row],[Forecast(2022-24)]]="",Table1[[#This Row],[2022-24]],Table1[[#This Row],[Forecast(2022-24)]])</f>
        <v>5074</v>
      </c>
    </row>
    <row r="61" spans="1:6" x14ac:dyDescent="0.35">
      <c r="A61" s="3">
        <v>44621</v>
      </c>
      <c r="B61">
        <v>5115</v>
      </c>
      <c r="F61">
        <f>IF(Table1[[#This Row],[Forecast(2022-24)]]="",Table1[[#This Row],[2022-24]],Table1[[#This Row],[Forecast(2022-24)]])</f>
        <v>5115</v>
      </c>
    </row>
    <row r="62" spans="1:6" x14ac:dyDescent="0.35">
      <c r="A62" s="3">
        <v>44622</v>
      </c>
      <c r="B62">
        <v>4855</v>
      </c>
      <c r="F62">
        <f>IF(Table1[[#This Row],[Forecast(2022-24)]]="",Table1[[#This Row],[2022-24]],Table1[[#This Row],[Forecast(2022-24)]])</f>
        <v>4855</v>
      </c>
    </row>
    <row r="63" spans="1:6" x14ac:dyDescent="0.35">
      <c r="A63" s="3">
        <v>44623</v>
      </c>
      <c r="B63">
        <v>0</v>
      </c>
      <c r="F63">
        <f>IF(Table1[[#This Row],[Forecast(2022-24)]]="",Table1[[#This Row],[2022-24]],Table1[[#This Row],[Forecast(2022-24)]])</f>
        <v>0</v>
      </c>
    </row>
    <row r="64" spans="1:6" x14ac:dyDescent="0.35">
      <c r="A64" s="3">
        <v>44624</v>
      </c>
      <c r="B64">
        <v>5438</v>
      </c>
      <c r="F64">
        <f>IF(Table1[[#This Row],[Forecast(2022-24)]]="",Table1[[#This Row],[2022-24]],Table1[[#This Row],[Forecast(2022-24)]])</f>
        <v>5438</v>
      </c>
    </row>
    <row r="65" spans="1:6" x14ac:dyDescent="0.35">
      <c r="A65" s="3">
        <v>44625</v>
      </c>
      <c r="B65">
        <v>5480</v>
      </c>
      <c r="F65">
        <f>IF(Table1[[#This Row],[Forecast(2022-24)]]="",Table1[[#This Row],[2022-24]],Table1[[#This Row],[Forecast(2022-24)]])</f>
        <v>5480</v>
      </c>
    </row>
    <row r="66" spans="1:6" x14ac:dyDescent="0.35">
      <c r="A66" s="3">
        <v>44626</v>
      </c>
      <c r="B66">
        <v>5218</v>
      </c>
      <c r="F66">
        <f>IF(Table1[[#This Row],[Forecast(2022-24)]]="",Table1[[#This Row],[2022-24]],Table1[[#This Row],[Forecast(2022-24)]])</f>
        <v>5218</v>
      </c>
    </row>
    <row r="67" spans="1:6" x14ac:dyDescent="0.35">
      <c r="A67" s="3">
        <v>44627</v>
      </c>
      <c r="B67">
        <v>5469</v>
      </c>
      <c r="F67">
        <f>IF(Table1[[#This Row],[Forecast(2022-24)]]="",Table1[[#This Row],[2022-24]],Table1[[#This Row],[Forecast(2022-24)]])</f>
        <v>5469</v>
      </c>
    </row>
    <row r="68" spans="1:6" x14ac:dyDescent="0.35">
      <c r="A68" s="3">
        <v>44628</v>
      </c>
      <c r="B68">
        <v>5312</v>
      </c>
      <c r="F68">
        <f>IF(Table1[[#This Row],[Forecast(2022-24)]]="",Table1[[#This Row],[2022-24]],Table1[[#This Row],[Forecast(2022-24)]])</f>
        <v>5312</v>
      </c>
    </row>
    <row r="69" spans="1:6" x14ac:dyDescent="0.35">
      <c r="A69" s="3">
        <v>44629</v>
      </c>
      <c r="B69">
        <v>5145</v>
      </c>
      <c r="F69">
        <f>IF(Table1[[#This Row],[Forecast(2022-24)]]="",Table1[[#This Row],[2022-24]],Table1[[#This Row],[Forecast(2022-24)]])</f>
        <v>5145</v>
      </c>
    </row>
    <row r="70" spans="1:6" x14ac:dyDescent="0.35">
      <c r="A70" s="3">
        <v>44630</v>
      </c>
      <c r="B70">
        <v>4998</v>
      </c>
      <c r="F70">
        <f>IF(Table1[[#This Row],[Forecast(2022-24)]]="",Table1[[#This Row],[2022-24]],Table1[[#This Row],[Forecast(2022-24)]])</f>
        <v>4998</v>
      </c>
    </row>
    <row r="71" spans="1:6" x14ac:dyDescent="0.35">
      <c r="A71" s="3">
        <v>44631</v>
      </c>
      <c r="B71">
        <v>5447</v>
      </c>
      <c r="F71">
        <f>IF(Table1[[#This Row],[Forecast(2022-24)]]="",Table1[[#This Row],[2022-24]],Table1[[#This Row],[Forecast(2022-24)]])</f>
        <v>5447</v>
      </c>
    </row>
    <row r="72" spans="1:6" x14ac:dyDescent="0.35">
      <c r="A72" s="3">
        <v>44632</v>
      </c>
      <c r="B72">
        <v>5805</v>
      </c>
      <c r="F72">
        <f>IF(Table1[[#This Row],[Forecast(2022-24)]]="",Table1[[#This Row],[2022-24]],Table1[[#This Row],[Forecast(2022-24)]])</f>
        <v>5805</v>
      </c>
    </row>
    <row r="73" spans="1:6" x14ac:dyDescent="0.35">
      <c r="A73" s="3">
        <v>44633</v>
      </c>
      <c r="B73">
        <v>5514</v>
      </c>
      <c r="F73">
        <f>IF(Table1[[#This Row],[Forecast(2022-24)]]="",Table1[[#This Row],[2022-24]],Table1[[#This Row],[Forecast(2022-24)]])</f>
        <v>5514</v>
      </c>
    </row>
    <row r="74" spans="1:6" x14ac:dyDescent="0.35">
      <c r="A74" s="3">
        <v>44634</v>
      </c>
      <c r="B74">
        <v>5313</v>
      </c>
      <c r="F74">
        <f>IF(Table1[[#This Row],[Forecast(2022-24)]]="",Table1[[#This Row],[2022-24]],Table1[[#This Row],[Forecast(2022-24)]])</f>
        <v>5313</v>
      </c>
    </row>
    <row r="75" spans="1:6" x14ac:dyDescent="0.35">
      <c r="A75" s="3">
        <v>44635</v>
      </c>
      <c r="B75">
        <v>5468</v>
      </c>
      <c r="F75">
        <f>IF(Table1[[#This Row],[Forecast(2022-24)]]="",Table1[[#This Row],[2022-24]],Table1[[#This Row],[Forecast(2022-24)]])</f>
        <v>5468</v>
      </c>
    </row>
    <row r="76" spans="1:6" x14ac:dyDescent="0.35">
      <c r="A76" s="3">
        <v>44636</v>
      </c>
      <c r="B76">
        <v>5476</v>
      </c>
      <c r="F76">
        <f>IF(Table1[[#This Row],[Forecast(2022-24)]]="",Table1[[#This Row],[2022-24]],Table1[[#This Row],[Forecast(2022-24)]])</f>
        <v>5476</v>
      </c>
    </row>
    <row r="77" spans="1:6" x14ac:dyDescent="0.35">
      <c r="A77" s="3">
        <v>44637</v>
      </c>
      <c r="B77">
        <v>5473</v>
      </c>
      <c r="F77">
        <f>IF(Table1[[#This Row],[Forecast(2022-24)]]="",Table1[[#This Row],[2022-24]],Table1[[#This Row],[Forecast(2022-24)]])</f>
        <v>5473</v>
      </c>
    </row>
    <row r="78" spans="1:6" x14ac:dyDescent="0.35">
      <c r="A78" s="3">
        <v>44638</v>
      </c>
      <c r="B78">
        <v>5239</v>
      </c>
      <c r="F78">
        <f>IF(Table1[[#This Row],[Forecast(2022-24)]]="",Table1[[#This Row],[2022-24]],Table1[[#This Row],[Forecast(2022-24)]])</f>
        <v>5239</v>
      </c>
    </row>
    <row r="79" spans="1:6" x14ac:dyDescent="0.35">
      <c r="A79" s="3">
        <v>44639</v>
      </c>
      <c r="B79">
        <v>5274</v>
      </c>
      <c r="F79">
        <f>IF(Table1[[#This Row],[Forecast(2022-24)]]="",Table1[[#This Row],[2022-24]],Table1[[#This Row],[Forecast(2022-24)]])</f>
        <v>5274</v>
      </c>
    </row>
    <row r="80" spans="1:6" x14ac:dyDescent="0.35">
      <c r="A80" s="3">
        <v>44640</v>
      </c>
      <c r="B80">
        <v>4875</v>
      </c>
      <c r="F80">
        <f>IF(Table1[[#This Row],[Forecast(2022-24)]]="",Table1[[#This Row],[2022-24]],Table1[[#This Row],[Forecast(2022-24)]])</f>
        <v>4875</v>
      </c>
    </row>
    <row r="81" spans="1:6" x14ac:dyDescent="0.35">
      <c r="A81" s="3">
        <v>44641</v>
      </c>
      <c r="B81">
        <v>4970</v>
      </c>
      <c r="F81">
        <f>IF(Table1[[#This Row],[Forecast(2022-24)]]="",Table1[[#This Row],[2022-24]],Table1[[#This Row],[Forecast(2022-24)]])</f>
        <v>4970</v>
      </c>
    </row>
    <row r="82" spans="1:6" x14ac:dyDescent="0.35">
      <c r="A82" s="3">
        <v>44642</v>
      </c>
      <c r="B82">
        <v>4970</v>
      </c>
      <c r="F82">
        <f>IF(Table1[[#This Row],[Forecast(2022-24)]]="",Table1[[#This Row],[2022-24]],Table1[[#This Row],[Forecast(2022-24)]])</f>
        <v>4970</v>
      </c>
    </row>
    <row r="83" spans="1:6" x14ac:dyDescent="0.35">
      <c r="A83" s="3">
        <v>44643</v>
      </c>
      <c r="B83">
        <v>5334</v>
      </c>
      <c r="F83">
        <f>IF(Table1[[#This Row],[Forecast(2022-24)]]="",Table1[[#This Row],[2022-24]],Table1[[#This Row],[Forecast(2022-24)]])</f>
        <v>5334</v>
      </c>
    </row>
    <row r="84" spans="1:6" x14ac:dyDescent="0.35">
      <c r="A84" s="3">
        <v>44644</v>
      </c>
      <c r="B84">
        <v>5553</v>
      </c>
      <c r="F84">
        <f>IF(Table1[[#This Row],[Forecast(2022-24)]]="",Table1[[#This Row],[2022-24]],Table1[[#This Row],[Forecast(2022-24)]])</f>
        <v>5553</v>
      </c>
    </row>
    <row r="85" spans="1:6" x14ac:dyDescent="0.35">
      <c r="A85" s="3">
        <v>44645</v>
      </c>
      <c r="B85">
        <v>5787</v>
      </c>
      <c r="F85">
        <f>IF(Table1[[#This Row],[Forecast(2022-24)]]="",Table1[[#This Row],[2022-24]],Table1[[#This Row],[Forecast(2022-24)]])</f>
        <v>5787</v>
      </c>
    </row>
    <row r="86" spans="1:6" x14ac:dyDescent="0.35">
      <c r="A86" s="3">
        <v>44646</v>
      </c>
      <c r="B86">
        <v>5651</v>
      </c>
      <c r="F86">
        <f>IF(Table1[[#This Row],[Forecast(2022-24)]]="",Table1[[#This Row],[2022-24]],Table1[[#This Row],[Forecast(2022-24)]])</f>
        <v>5651</v>
      </c>
    </row>
    <row r="87" spans="1:6" x14ac:dyDescent="0.35">
      <c r="A87" s="3">
        <v>44647</v>
      </c>
      <c r="B87">
        <v>5310</v>
      </c>
      <c r="F87">
        <f>IF(Table1[[#This Row],[Forecast(2022-24)]]="",Table1[[#This Row],[2022-24]],Table1[[#This Row],[Forecast(2022-24)]])</f>
        <v>5310</v>
      </c>
    </row>
    <row r="88" spans="1:6" x14ac:dyDescent="0.35">
      <c r="A88" s="3">
        <v>44648</v>
      </c>
      <c r="B88">
        <v>5549</v>
      </c>
      <c r="F88">
        <f>IF(Table1[[#This Row],[Forecast(2022-24)]]="",Table1[[#This Row],[2022-24]],Table1[[#This Row],[Forecast(2022-24)]])</f>
        <v>5549</v>
      </c>
    </row>
    <row r="89" spans="1:6" x14ac:dyDescent="0.35">
      <c r="A89" s="3">
        <v>44649</v>
      </c>
      <c r="B89">
        <v>5381</v>
      </c>
      <c r="F89">
        <f>IF(Table1[[#This Row],[Forecast(2022-24)]]="",Table1[[#This Row],[2022-24]],Table1[[#This Row],[Forecast(2022-24)]])</f>
        <v>5381</v>
      </c>
    </row>
    <row r="90" spans="1:6" x14ac:dyDescent="0.35">
      <c r="A90" s="3">
        <v>44650</v>
      </c>
      <c r="B90">
        <v>5503</v>
      </c>
      <c r="F90">
        <f>IF(Table1[[#This Row],[Forecast(2022-24)]]="",Table1[[#This Row],[2022-24]],Table1[[#This Row],[Forecast(2022-24)]])</f>
        <v>5503</v>
      </c>
    </row>
    <row r="91" spans="1:6" x14ac:dyDescent="0.35">
      <c r="A91" s="3">
        <v>44651</v>
      </c>
      <c r="B91">
        <v>5674</v>
      </c>
      <c r="F91">
        <f>IF(Table1[[#This Row],[Forecast(2022-24)]]="",Table1[[#This Row],[2022-24]],Table1[[#This Row],[Forecast(2022-24)]])</f>
        <v>5674</v>
      </c>
    </row>
    <row r="92" spans="1:6" x14ac:dyDescent="0.35">
      <c r="A92" s="3">
        <v>44652</v>
      </c>
      <c r="B92">
        <v>5366</v>
      </c>
      <c r="F92">
        <f>IF(Table1[[#This Row],[Forecast(2022-24)]]="",Table1[[#This Row],[2022-24]],Table1[[#This Row],[Forecast(2022-24)]])</f>
        <v>5366</v>
      </c>
    </row>
    <row r="93" spans="1:6" x14ac:dyDescent="0.35">
      <c r="A93" s="3">
        <v>44653</v>
      </c>
      <c r="B93">
        <v>5416</v>
      </c>
      <c r="F93">
        <f>IF(Table1[[#This Row],[Forecast(2022-24)]]="",Table1[[#This Row],[2022-24]],Table1[[#This Row],[Forecast(2022-24)]])</f>
        <v>5416</v>
      </c>
    </row>
    <row r="94" spans="1:6" x14ac:dyDescent="0.35">
      <c r="A94" s="3">
        <v>44654</v>
      </c>
      <c r="B94">
        <v>5471</v>
      </c>
      <c r="F94">
        <f>IF(Table1[[#This Row],[Forecast(2022-24)]]="",Table1[[#This Row],[2022-24]],Table1[[#This Row],[Forecast(2022-24)]])</f>
        <v>5471</v>
      </c>
    </row>
    <row r="95" spans="1:6" x14ac:dyDescent="0.35">
      <c r="A95" s="3">
        <v>44655</v>
      </c>
      <c r="B95">
        <v>5523</v>
      </c>
      <c r="F95">
        <f>IF(Table1[[#This Row],[Forecast(2022-24)]]="",Table1[[#This Row],[2022-24]],Table1[[#This Row],[Forecast(2022-24)]])</f>
        <v>5523</v>
      </c>
    </row>
    <row r="96" spans="1:6" x14ac:dyDescent="0.35">
      <c r="A96" s="3">
        <v>44656</v>
      </c>
      <c r="B96">
        <v>5213</v>
      </c>
      <c r="F96">
        <f>IF(Table1[[#This Row],[Forecast(2022-24)]]="",Table1[[#This Row],[2022-24]],Table1[[#This Row],[Forecast(2022-24)]])</f>
        <v>5213</v>
      </c>
    </row>
    <row r="97" spans="1:6" x14ac:dyDescent="0.35">
      <c r="A97" s="3">
        <v>44657</v>
      </c>
      <c r="B97">
        <v>5441</v>
      </c>
      <c r="F97">
        <f>IF(Table1[[#This Row],[Forecast(2022-24)]]="",Table1[[#This Row],[2022-24]],Table1[[#This Row],[Forecast(2022-24)]])</f>
        <v>5441</v>
      </c>
    </row>
    <row r="98" spans="1:6" x14ac:dyDescent="0.35">
      <c r="A98" s="3">
        <v>44658</v>
      </c>
      <c r="B98">
        <v>5769</v>
      </c>
      <c r="F98">
        <f>IF(Table1[[#This Row],[Forecast(2022-24)]]="",Table1[[#This Row],[2022-24]],Table1[[#This Row],[Forecast(2022-24)]])</f>
        <v>5769</v>
      </c>
    </row>
    <row r="99" spans="1:6" x14ac:dyDescent="0.35">
      <c r="A99" s="3">
        <v>44659</v>
      </c>
      <c r="B99">
        <v>5921</v>
      </c>
      <c r="F99">
        <f>IF(Table1[[#This Row],[Forecast(2022-24)]]="",Table1[[#This Row],[2022-24]],Table1[[#This Row],[Forecast(2022-24)]])</f>
        <v>5921</v>
      </c>
    </row>
    <row r="100" spans="1:6" x14ac:dyDescent="0.35">
      <c r="A100" s="3">
        <v>44660</v>
      </c>
      <c r="B100">
        <v>5773</v>
      </c>
      <c r="F100">
        <f>IF(Table1[[#This Row],[Forecast(2022-24)]]="",Table1[[#This Row],[2022-24]],Table1[[#This Row],[Forecast(2022-24)]])</f>
        <v>5773</v>
      </c>
    </row>
    <row r="101" spans="1:6" x14ac:dyDescent="0.35">
      <c r="A101" s="3">
        <v>44661</v>
      </c>
      <c r="B101">
        <v>5701</v>
      </c>
      <c r="F101">
        <f>IF(Table1[[#This Row],[Forecast(2022-24)]]="",Table1[[#This Row],[2022-24]],Table1[[#This Row],[Forecast(2022-24)]])</f>
        <v>5701</v>
      </c>
    </row>
    <row r="102" spans="1:6" x14ac:dyDescent="0.35">
      <c r="A102" s="3">
        <v>44662</v>
      </c>
      <c r="B102">
        <v>5799</v>
      </c>
      <c r="F102">
        <f>IF(Table1[[#This Row],[Forecast(2022-24)]]="",Table1[[#This Row],[2022-24]],Table1[[#This Row],[Forecast(2022-24)]])</f>
        <v>5799</v>
      </c>
    </row>
    <row r="103" spans="1:6" x14ac:dyDescent="0.35">
      <c r="A103" s="3">
        <v>44663</v>
      </c>
      <c r="B103">
        <v>5856</v>
      </c>
      <c r="F103">
        <f>IF(Table1[[#This Row],[Forecast(2022-24)]]="",Table1[[#This Row],[2022-24]],Table1[[#This Row],[Forecast(2022-24)]])</f>
        <v>5856</v>
      </c>
    </row>
    <row r="104" spans="1:6" x14ac:dyDescent="0.35">
      <c r="A104" s="3">
        <v>44664</v>
      </c>
      <c r="B104">
        <v>5784</v>
      </c>
      <c r="F104">
        <f>IF(Table1[[#This Row],[Forecast(2022-24)]]="",Table1[[#This Row],[2022-24]],Table1[[#This Row],[Forecast(2022-24)]])</f>
        <v>5784</v>
      </c>
    </row>
    <row r="105" spans="1:6" x14ac:dyDescent="0.35">
      <c r="A105" s="3">
        <v>44665</v>
      </c>
      <c r="B105">
        <v>6078</v>
      </c>
      <c r="F105">
        <f>IF(Table1[[#This Row],[Forecast(2022-24)]]="",Table1[[#This Row],[2022-24]],Table1[[#This Row],[Forecast(2022-24)]])</f>
        <v>6078</v>
      </c>
    </row>
    <row r="106" spans="1:6" x14ac:dyDescent="0.35">
      <c r="A106" s="3">
        <v>44666</v>
      </c>
      <c r="B106">
        <v>6610</v>
      </c>
      <c r="F106">
        <f>IF(Table1[[#This Row],[Forecast(2022-24)]]="",Table1[[#This Row],[2022-24]],Table1[[#This Row],[Forecast(2022-24)]])</f>
        <v>6610</v>
      </c>
    </row>
    <row r="107" spans="1:6" x14ac:dyDescent="0.35">
      <c r="A107" s="3">
        <v>44667</v>
      </c>
      <c r="B107">
        <v>6294</v>
      </c>
      <c r="F107">
        <f>IF(Table1[[#This Row],[Forecast(2022-24)]]="",Table1[[#This Row],[2022-24]],Table1[[#This Row],[Forecast(2022-24)]])</f>
        <v>6294</v>
      </c>
    </row>
    <row r="108" spans="1:6" x14ac:dyDescent="0.35">
      <c r="A108" s="3">
        <v>44668</v>
      </c>
      <c r="B108">
        <v>5887</v>
      </c>
      <c r="F108">
        <f>IF(Table1[[#This Row],[Forecast(2022-24)]]="",Table1[[#This Row],[2022-24]],Table1[[#This Row],[Forecast(2022-24)]])</f>
        <v>5887</v>
      </c>
    </row>
    <row r="109" spans="1:6" x14ac:dyDescent="0.35">
      <c r="A109" s="3">
        <v>44669</v>
      </c>
      <c r="B109">
        <v>6010</v>
      </c>
      <c r="F109">
        <f>IF(Table1[[#This Row],[Forecast(2022-24)]]="",Table1[[#This Row],[2022-24]],Table1[[#This Row],[Forecast(2022-24)]])</f>
        <v>6010</v>
      </c>
    </row>
    <row r="110" spans="1:6" x14ac:dyDescent="0.35">
      <c r="A110" s="3">
        <v>44670</v>
      </c>
      <c r="B110">
        <v>5520</v>
      </c>
      <c r="F110">
        <f>IF(Table1[[#This Row],[Forecast(2022-24)]]="",Table1[[#This Row],[2022-24]],Table1[[#This Row],[Forecast(2022-24)]])</f>
        <v>5520</v>
      </c>
    </row>
    <row r="111" spans="1:6" x14ac:dyDescent="0.35">
      <c r="A111" s="3">
        <v>44671</v>
      </c>
      <c r="B111">
        <v>5551</v>
      </c>
      <c r="F111">
        <f>IF(Table1[[#This Row],[Forecast(2022-24)]]="",Table1[[#This Row],[2022-24]],Table1[[#This Row],[Forecast(2022-24)]])</f>
        <v>5551</v>
      </c>
    </row>
    <row r="112" spans="1:6" x14ac:dyDescent="0.35">
      <c r="A112" s="3">
        <v>44672</v>
      </c>
      <c r="B112">
        <v>5869</v>
      </c>
      <c r="F112">
        <f>IF(Table1[[#This Row],[Forecast(2022-24)]]="",Table1[[#This Row],[2022-24]],Table1[[#This Row],[Forecast(2022-24)]])</f>
        <v>5869</v>
      </c>
    </row>
    <row r="113" spans="1:6" x14ac:dyDescent="0.35">
      <c r="A113" s="3">
        <v>44673</v>
      </c>
      <c r="B113">
        <v>6003</v>
      </c>
      <c r="F113">
        <f>IF(Table1[[#This Row],[Forecast(2022-24)]]="",Table1[[#This Row],[2022-24]],Table1[[#This Row],[Forecast(2022-24)]])</f>
        <v>6003</v>
      </c>
    </row>
    <row r="114" spans="1:6" x14ac:dyDescent="0.35">
      <c r="A114" s="3">
        <v>44674</v>
      </c>
      <c r="B114">
        <v>6291</v>
      </c>
      <c r="F114">
        <f>IF(Table1[[#This Row],[Forecast(2022-24)]]="",Table1[[#This Row],[2022-24]],Table1[[#This Row],[Forecast(2022-24)]])</f>
        <v>6291</v>
      </c>
    </row>
    <row r="115" spans="1:6" x14ac:dyDescent="0.35">
      <c r="A115" s="3">
        <v>44675</v>
      </c>
      <c r="B115">
        <v>6108</v>
      </c>
      <c r="F115">
        <f>IF(Table1[[#This Row],[Forecast(2022-24)]]="",Table1[[#This Row],[2022-24]],Table1[[#This Row],[Forecast(2022-24)]])</f>
        <v>6108</v>
      </c>
    </row>
    <row r="116" spans="1:6" x14ac:dyDescent="0.35">
      <c r="A116" s="3">
        <v>44676</v>
      </c>
      <c r="B116">
        <v>6031</v>
      </c>
      <c r="F116">
        <f>IF(Table1[[#This Row],[Forecast(2022-24)]]="",Table1[[#This Row],[2022-24]],Table1[[#This Row],[Forecast(2022-24)]])</f>
        <v>6031</v>
      </c>
    </row>
    <row r="117" spans="1:6" x14ac:dyDescent="0.35">
      <c r="A117" s="3">
        <v>44677</v>
      </c>
      <c r="B117">
        <v>6121</v>
      </c>
      <c r="F117">
        <f>IF(Table1[[#This Row],[Forecast(2022-24)]]="",Table1[[#This Row],[2022-24]],Table1[[#This Row],[Forecast(2022-24)]])</f>
        <v>6121</v>
      </c>
    </row>
    <row r="118" spans="1:6" x14ac:dyDescent="0.35">
      <c r="A118" s="3">
        <v>44678</v>
      </c>
      <c r="B118">
        <v>5902</v>
      </c>
      <c r="F118">
        <f>IF(Table1[[#This Row],[Forecast(2022-24)]]="",Table1[[#This Row],[2022-24]],Table1[[#This Row],[Forecast(2022-24)]])</f>
        <v>5902</v>
      </c>
    </row>
    <row r="119" spans="1:6" x14ac:dyDescent="0.35">
      <c r="A119" s="3">
        <v>44679</v>
      </c>
      <c r="B119">
        <v>6287</v>
      </c>
      <c r="F119">
        <f>IF(Table1[[#This Row],[Forecast(2022-24)]]="",Table1[[#This Row],[2022-24]],Table1[[#This Row],[Forecast(2022-24)]])</f>
        <v>6287</v>
      </c>
    </row>
    <row r="120" spans="1:6" x14ac:dyDescent="0.35">
      <c r="A120" s="3">
        <v>44680</v>
      </c>
      <c r="B120">
        <v>6668</v>
      </c>
      <c r="F120">
        <f>IF(Table1[[#This Row],[Forecast(2022-24)]]="",Table1[[#This Row],[2022-24]],Table1[[#This Row],[Forecast(2022-24)]])</f>
        <v>6668</v>
      </c>
    </row>
    <row r="121" spans="1:6" x14ac:dyDescent="0.35">
      <c r="A121" s="3">
        <v>44681</v>
      </c>
      <c r="B121">
        <v>7204</v>
      </c>
      <c r="F121">
        <f>IF(Table1[[#This Row],[Forecast(2022-24)]]="",Table1[[#This Row],[2022-24]],Table1[[#This Row],[Forecast(2022-24)]])</f>
        <v>7204</v>
      </c>
    </row>
    <row r="122" spans="1:6" x14ac:dyDescent="0.35">
      <c r="A122" s="3">
        <v>44682</v>
      </c>
      <c r="B122">
        <v>7677</v>
      </c>
      <c r="F122">
        <f>IF(Table1[[#This Row],[Forecast(2022-24)]]="",Table1[[#This Row],[2022-24]],Table1[[#This Row],[Forecast(2022-24)]])</f>
        <v>7677</v>
      </c>
    </row>
    <row r="123" spans="1:6" x14ac:dyDescent="0.35">
      <c r="A123" s="3">
        <v>44683</v>
      </c>
      <c r="B123">
        <v>7634</v>
      </c>
      <c r="F123">
        <f>IF(Table1[[#This Row],[Forecast(2022-24)]]="",Table1[[#This Row],[2022-24]],Table1[[#This Row],[Forecast(2022-24)]])</f>
        <v>7634</v>
      </c>
    </row>
    <row r="124" spans="1:6" x14ac:dyDescent="0.35">
      <c r="A124" s="3">
        <v>44684</v>
      </c>
      <c r="B124">
        <v>7272</v>
      </c>
      <c r="F124">
        <f>IF(Table1[[#This Row],[Forecast(2022-24)]]="",Table1[[#This Row],[2022-24]],Table1[[#This Row],[Forecast(2022-24)]])</f>
        <v>7272</v>
      </c>
    </row>
    <row r="125" spans="1:6" x14ac:dyDescent="0.35">
      <c r="A125" s="3">
        <v>44685</v>
      </c>
      <c r="B125">
        <v>7235</v>
      </c>
      <c r="F125">
        <f>IF(Table1[[#This Row],[Forecast(2022-24)]]="",Table1[[#This Row],[2022-24]],Table1[[#This Row],[Forecast(2022-24)]])</f>
        <v>7235</v>
      </c>
    </row>
    <row r="126" spans="1:6" x14ac:dyDescent="0.35">
      <c r="A126" s="3">
        <v>44686</v>
      </c>
      <c r="B126">
        <v>7123</v>
      </c>
      <c r="F126">
        <f>IF(Table1[[#This Row],[Forecast(2022-24)]]="",Table1[[#This Row],[2022-24]],Table1[[#This Row],[Forecast(2022-24)]])</f>
        <v>7123</v>
      </c>
    </row>
    <row r="127" spans="1:6" x14ac:dyDescent="0.35">
      <c r="A127" s="3">
        <v>44687</v>
      </c>
      <c r="B127">
        <v>6941</v>
      </c>
      <c r="F127">
        <f>IF(Table1[[#This Row],[Forecast(2022-24)]]="",Table1[[#This Row],[2022-24]],Table1[[#This Row],[Forecast(2022-24)]])</f>
        <v>6941</v>
      </c>
    </row>
    <row r="128" spans="1:6" x14ac:dyDescent="0.35">
      <c r="A128" s="3">
        <v>44688</v>
      </c>
      <c r="B128">
        <v>7030</v>
      </c>
      <c r="F128">
        <f>IF(Table1[[#This Row],[Forecast(2022-24)]]="",Table1[[#This Row],[2022-24]],Table1[[#This Row],[Forecast(2022-24)]])</f>
        <v>7030</v>
      </c>
    </row>
    <row r="129" spans="1:6" x14ac:dyDescent="0.35">
      <c r="A129" s="3">
        <v>44689</v>
      </c>
      <c r="B129">
        <v>6688</v>
      </c>
      <c r="F129">
        <f>IF(Table1[[#This Row],[Forecast(2022-24)]]="",Table1[[#This Row],[2022-24]],Table1[[#This Row],[Forecast(2022-24)]])</f>
        <v>6688</v>
      </c>
    </row>
    <row r="130" spans="1:6" x14ac:dyDescent="0.35">
      <c r="A130" s="3">
        <v>44690</v>
      </c>
      <c r="B130">
        <v>6627</v>
      </c>
      <c r="F130">
        <f>IF(Table1[[#This Row],[Forecast(2022-24)]]="",Table1[[#This Row],[2022-24]],Table1[[#This Row],[Forecast(2022-24)]])</f>
        <v>6627</v>
      </c>
    </row>
    <row r="131" spans="1:6" x14ac:dyDescent="0.35">
      <c r="A131" s="3">
        <v>44691</v>
      </c>
      <c r="B131">
        <v>6472</v>
      </c>
      <c r="F131">
        <f>IF(Table1[[#This Row],[Forecast(2022-24)]]="",Table1[[#This Row],[2022-24]],Table1[[#This Row],[Forecast(2022-24)]])</f>
        <v>6472</v>
      </c>
    </row>
    <row r="132" spans="1:6" x14ac:dyDescent="0.35">
      <c r="A132" s="3">
        <v>44692</v>
      </c>
      <c r="B132">
        <v>6581</v>
      </c>
      <c r="F132">
        <f>IF(Table1[[#This Row],[Forecast(2022-24)]]="",Table1[[#This Row],[2022-24]],Table1[[#This Row],[Forecast(2022-24)]])</f>
        <v>6581</v>
      </c>
    </row>
    <row r="133" spans="1:6" x14ac:dyDescent="0.35">
      <c r="A133" s="3">
        <v>44693</v>
      </c>
      <c r="B133">
        <v>6665</v>
      </c>
      <c r="F133">
        <f>IF(Table1[[#This Row],[Forecast(2022-24)]]="",Table1[[#This Row],[2022-24]],Table1[[#This Row],[Forecast(2022-24)]])</f>
        <v>6665</v>
      </c>
    </row>
    <row r="134" spans="1:6" x14ac:dyDescent="0.35">
      <c r="A134" s="3">
        <v>44694</v>
      </c>
      <c r="B134">
        <v>6825</v>
      </c>
      <c r="F134">
        <f>IF(Table1[[#This Row],[Forecast(2022-24)]]="",Table1[[#This Row],[2022-24]],Table1[[#This Row],[Forecast(2022-24)]])</f>
        <v>6825</v>
      </c>
    </row>
    <row r="135" spans="1:6" x14ac:dyDescent="0.35">
      <c r="A135" s="3">
        <v>44695</v>
      </c>
      <c r="B135">
        <v>7069</v>
      </c>
      <c r="F135">
        <f>IF(Table1[[#This Row],[Forecast(2022-24)]]="",Table1[[#This Row],[2022-24]],Table1[[#This Row],[Forecast(2022-24)]])</f>
        <v>7069</v>
      </c>
    </row>
    <row r="136" spans="1:6" x14ac:dyDescent="0.35">
      <c r="A136" s="3">
        <v>44696</v>
      </c>
      <c r="B136">
        <v>6652</v>
      </c>
      <c r="F136">
        <f>IF(Table1[[#This Row],[Forecast(2022-24)]]="",Table1[[#This Row],[2022-24]],Table1[[#This Row],[Forecast(2022-24)]])</f>
        <v>6652</v>
      </c>
    </row>
    <row r="137" spans="1:6" x14ac:dyDescent="0.35">
      <c r="A137" s="3">
        <v>44697</v>
      </c>
      <c r="B137">
        <v>6712</v>
      </c>
      <c r="F137">
        <f>IF(Table1[[#This Row],[Forecast(2022-24)]]="",Table1[[#This Row],[2022-24]],Table1[[#This Row],[Forecast(2022-24)]])</f>
        <v>6712</v>
      </c>
    </row>
    <row r="138" spans="1:6" x14ac:dyDescent="0.35">
      <c r="A138" s="3">
        <v>44698</v>
      </c>
      <c r="B138">
        <v>6625</v>
      </c>
      <c r="F138">
        <f>IF(Table1[[#This Row],[Forecast(2022-24)]]="",Table1[[#This Row],[2022-24]],Table1[[#This Row],[Forecast(2022-24)]])</f>
        <v>6625</v>
      </c>
    </row>
    <row r="139" spans="1:6" x14ac:dyDescent="0.35">
      <c r="A139" s="3">
        <v>44699</v>
      </c>
      <c r="B139">
        <v>6560</v>
      </c>
      <c r="F139">
        <f>IF(Table1[[#This Row],[Forecast(2022-24)]]="",Table1[[#This Row],[2022-24]],Table1[[#This Row],[Forecast(2022-24)]])</f>
        <v>6560</v>
      </c>
    </row>
    <row r="140" spans="1:6" x14ac:dyDescent="0.35">
      <c r="A140" s="3">
        <v>44700</v>
      </c>
      <c r="B140">
        <v>6723</v>
      </c>
      <c r="F140">
        <f>IF(Table1[[#This Row],[Forecast(2022-24)]]="",Table1[[#This Row],[2022-24]],Table1[[#This Row],[Forecast(2022-24)]])</f>
        <v>6723</v>
      </c>
    </row>
    <row r="141" spans="1:6" x14ac:dyDescent="0.35">
      <c r="A141" s="3">
        <v>44701</v>
      </c>
      <c r="B141">
        <v>6834</v>
      </c>
      <c r="F141">
        <f>IF(Table1[[#This Row],[Forecast(2022-24)]]="",Table1[[#This Row],[2022-24]],Table1[[#This Row],[Forecast(2022-24)]])</f>
        <v>6834</v>
      </c>
    </row>
    <row r="142" spans="1:6" x14ac:dyDescent="0.35">
      <c r="A142" s="3">
        <v>44702</v>
      </c>
      <c r="B142">
        <v>6865</v>
      </c>
      <c r="F142">
        <f>IF(Table1[[#This Row],[Forecast(2022-24)]]="",Table1[[#This Row],[2022-24]],Table1[[#This Row],[Forecast(2022-24)]])</f>
        <v>6865</v>
      </c>
    </row>
    <row r="143" spans="1:6" x14ac:dyDescent="0.35">
      <c r="A143" s="3">
        <v>44703</v>
      </c>
      <c r="B143">
        <v>6665</v>
      </c>
      <c r="F143">
        <f>IF(Table1[[#This Row],[Forecast(2022-24)]]="",Table1[[#This Row],[2022-24]],Table1[[#This Row],[Forecast(2022-24)]])</f>
        <v>6665</v>
      </c>
    </row>
    <row r="144" spans="1:6" x14ac:dyDescent="0.35">
      <c r="A144" s="3">
        <v>44704</v>
      </c>
      <c r="B144">
        <v>6759</v>
      </c>
      <c r="F144">
        <f>IF(Table1[[#This Row],[Forecast(2022-24)]]="",Table1[[#This Row],[2022-24]],Table1[[#This Row],[Forecast(2022-24)]])</f>
        <v>6759</v>
      </c>
    </row>
    <row r="145" spans="1:6" x14ac:dyDescent="0.35">
      <c r="A145" s="3">
        <v>44705</v>
      </c>
      <c r="B145">
        <v>6816</v>
      </c>
      <c r="F145">
        <f>IF(Table1[[#This Row],[Forecast(2022-24)]]="",Table1[[#This Row],[2022-24]],Table1[[#This Row],[Forecast(2022-24)]])</f>
        <v>6816</v>
      </c>
    </row>
    <row r="146" spans="1:6" x14ac:dyDescent="0.35">
      <c r="A146" s="3">
        <v>44706</v>
      </c>
      <c r="B146">
        <v>6883</v>
      </c>
      <c r="F146">
        <f>IF(Table1[[#This Row],[Forecast(2022-24)]]="",Table1[[#This Row],[2022-24]],Table1[[#This Row],[Forecast(2022-24)]])</f>
        <v>6883</v>
      </c>
    </row>
    <row r="147" spans="1:6" x14ac:dyDescent="0.35">
      <c r="A147" s="3">
        <v>44707</v>
      </c>
      <c r="B147">
        <v>5934</v>
      </c>
      <c r="F147">
        <f>IF(Table1[[#This Row],[Forecast(2022-24)]]="",Table1[[#This Row],[2022-24]],Table1[[#This Row],[Forecast(2022-24)]])</f>
        <v>5934</v>
      </c>
    </row>
    <row r="148" spans="1:6" x14ac:dyDescent="0.35">
      <c r="A148" s="3">
        <v>44708</v>
      </c>
      <c r="B148">
        <v>6666</v>
      </c>
      <c r="F148">
        <f>IF(Table1[[#This Row],[Forecast(2022-24)]]="",Table1[[#This Row],[2022-24]],Table1[[#This Row],[Forecast(2022-24)]])</f>
        <v>6666</v>
      </c>
    </row>
    <row r="149" spans="1:6" x14ac:dyDescent="0.35">
      <c r="A149" s="3">
        <v>44709</v>
      </c>
      <c r="B149">
        <v>6943</v>
      </c>
      <c r="F149">
        <f>IF(Table1[[#This Row],[Forecast(2022-24)]]="",Table1[[#This Row],[2022-24]],Table1[[#This Row],[Forecast(2022-24)]])</f>
        <v>6943</v>
      </c>
    </row>
    <row r="150" spans="1:6" x14ac:dyDescent="0.35">
      <c r="A150" s="3">
        <v>44710</v>
      </c>
      <c r="B150">
        <v>6807</v>
      </c>
      <c r="F150">
        <f>IF(Table1[[#This Row],[Forecast(2022-24)]]="",Table1[[#This Row],[2022-24]],Table1[[#This Row],[Forecast(2022-24)]])</f>
        <v>6807</v>
      </c>
    </row>
    <row r="151" spans="1:6" x14ac:dyDescent="0.35">
      <c r="A151" s="3">
        <v>44711</v>
      </c>
      <c r="B151">
        <v>6971</v>
      </c>
      <c r="F151">
        <f>IF(Table1[[#This Row],[Forecast(2022-24)]]="",Table1[[#This Row],[2022-24]],Table1[[#This Row],[Forecast(2022-24)]])</f>
        <v>6971</v>
      </c>
    </row>
    <row r="152" spans="1:6" x14ac:dyDescent="0.35">
      <c r="A152" s="3">
        <v>44712</v>
      </c>
      <c r="B152">
        <v>6983</v>
      </c>
      <c r="F152">
        <f>IF(Table1[[#This Row],[Forecast(2022-24)]]="",Table1[[#This Row],[2022-24]],Table1[[#This Row],[Forecast(2022-24)]])</f>
        <v>6983</v>
      </c>
    </row>
    <row r="153" spans="1:6" x14ac:dyDescent="0.35">
      <c r="A153" s="3">
        <v>44713</v>
      </c>
      <c r="B153">
        <v>6503</v>
      </c>
      <c r="F153">
        <f>IF(Table1[[#This Row],[Forecast(2022-24)]]="",Table1[[#This Row],[2022-24]],Table1[[#This Row],[Forecast(2022-24)]])</f>
        <v>6503</v>
      </c>
    </row>
    <row r="154" spans="1:6" x14ac:dyDescent="0.35">
      <c r="A154" s="3">
        <v>44714</v>
      </c>
      <c r="B154">
        <v>6940</v>
      </c>
      <c r="F154">
        <f>IF(Table1[[#This Row],[Forecast(2022-24)]]="",Table1[[#This Row],[2022-24]],Table1[[#This Row],[Forecast(2022-24)]])</f>
        <v>6940</v>
      </c>
    </row>
    <row r="155" spans="1:6" x14ac:dyDescent="0.35">
      <c r="A155" s="3">
        <v>44715</v>
      </c>
      <c r="B155">
        <v>6678</v>
      </c>
      <c r="F155">
        <f>IF(Table1[[#This Row],[Forecast(2022-24)]]="",Table1[[#This Row],[2022-24]],Table1[[#This Row],[Forecast(2022-24)]])</f>
        <v>6678</v>
      </c>
    </row>
    <row r="156" spans="1:6" x14ac:dyDescent="0.35">
      <c r="A156" s="3">
        <v>44716</v>
      </c>
      <c r="B156">
        <v>7033</v>
      </c>
      <c r="F156">
        <f>IF(Table1[[#This Row],[Forecast(2022-24)]]="",Table1[[#This Row],[2022-24]],Table1[[#This Row],[Forecast(2022-24)]])</f>
        <v>7033</v>
      </c>
    </row>
    <row r="157" spans="1:6" x14ac:dyDescent="0.35">
      <c r="A157" s="3">
        <v>44717</v>
      </c>
      <c r="B157">
        <v>6767</v>
      </c>
      <c r="F157">
        <f>IF(Table1[[#This Row],[Forecast(2022-24)]]="",Table1[[#This Row],[2022-24]],Table1[[#This Row],[Forecast(2022-24)]])</f>
        <v>6767</v>
      </c>
    </row>
    <row r="158" spans="1:6" x14ac:dyDescent="0.35">
      <c r="A158" s="3">
        <v>44718</v>
      </c>
      <c r="B158">
        <v>7011</v>
      </c>
      <c r="F158">
        <f>IF(Table1[[#This Row],[Forecast(2022-24)]]="",Table1[[#This Row],[2022-24]],Table1[[#This Row],[Forecast(2022-24)]])</f>
        <v>7011</v>
      </c>
    </row>
    <row r="159" spans="1:6" x14ac:dyDescent="0.35">
      <c r="A159" s="3">
        <v>44719</v>
      </c>
      <c r="B159">
        <v>7337</v>
      </c>
      <c r="F159">
        <f>IF(Table1[[#This Row],[Forecast(2022-24)]]="",Table1[[#This Row],[2022-24]],Table1[[#This Row],[Forecast(2022-24)]])</f>
        <v>7337</v>
      </c>
    </row>
    <row r="160" spans="1:6" x14ac:dyDescent="0.35">
      <c r="A160" s="3">
        <v>44720</v>
      </c>
      <c r="B160">
        <v>7095</v>
      </c>
      <c r="F160">
        <f>IF(Table1[[#This Row],[Forecast(2022-24)]]="",Table1[[#This Row],[2022-24]],Table1[[#This Row],[Forecast(2022-24)]])</f>
        <v>7095</v>
      </c>
    </row>
    <row r="161" spans="1:6" x14ac:dyDescent="0.35">
      <c r="A161" s="3">
        <v>44721</v>
      </c>
      <c r="B161">
        <v>7232</v>
      </c>
      <c r="F161">
        <f>IF(Table1[[#This Row],[Forecast(2022-24)]]="",Table1[[#This Row],[2022-24]],Table1[[#This Row],[Forecast(2022-24)]])</f>
        <v>7232</v>
      </c>
    </row>
    <row r="162" spans="1:6" x14ac:dyDescent="0.35">
      <c r="A162" s="3">
        <v>44722</v>
      </c>
      <c r="B162">
        <v>7213</v>
      </c>
      <c r="F162">
        <f>IF(Table1[[#This Row],[Forecast(2022-24)]]="",Table1[[#This Row],[2022-24]],Table1[[#This Row],[Forecast(2022-24)]])</f>
        <v>7213</v>
      </c>
    </row>
    <row r="163" spans="1:6" x14ac:dyDescent="0.35">
      <c r="A163" s="3">
        <v>44723</v>
      </c>
      <c r="B163">
        <v>7428</v>
      </c>
      <c r="F163">
        <f>IF(Table1[[#This Row],[Forecast(2022-24)]]="",Table1[[#This Row],[2022-24]],Table1[[#This Row],[Forecast(2022-24)]])</f>
        <v>7428</v>
      </c>
    </row>
    <row r="164" spans="1:6" x14ac:dyDescent="0.35">
      <c r="A164" s="3">
        <v>44724</v>
      </c>
      <c r="B164">
        <v>6650</v>
      </c>
      <c r="F164">
        <f>IF(Table1[[#This Row],[Forecast(2022-24)]]="",Table1[[#This Row],[2022-24]],Table1[[#This Row],[Forecast(2022-24)]])</f>
        <v>6650</v>
      </c>
    </row>
    <row r="165" spans="1:6" x14ac:dyDescent="0.35">
      <c r="A165" s="3">
        <v>44725</v>
      </c>
      <c r="B165">
        <v>6913</v>
      </c>
      <c r="F165">
        <f>IF(Table1[[#This Row],[Forecast(2022-24)]]="",Table1[[#This Row],[2022-24]],Table1[[#This Row],[Forecast(2022-24)]])</f>
        <v>6913</v>
      </c>
    </row>
    <row r="166" spans="1:6" x14ac:dyDescent="0.35">
      <c r="A166" s="3">
        <v>44726</v>
      </c>
      <c r="B166">
        <v>6944</v>
      </c>
      <c r="F166">
        <f>IF(Table1[[#This Row],[Forecast(2022-24)]]="",Table1[[#This Row],[2022-24]],Table1[[#This Row],[Forecast(2022-24)]])</f>
        <v>6944</v>
      </c>
    </row>
    <row r="167" spans="1:6" x14ac:dyDescent="0.35">
      <c r="A167" s="3">
        <v>44727</v>
      </c>
      <c r="B167">
        <v>7196</v>
      </c>
      <c r="F167">
        <f>IF(Table1[[#This Row],[Forecast(2022-24)]]="",Table1[[#This Row],[2022-24]],Table1[[#This Row],[Forecast(2022-24)]])</f>
        <v>7196</v>
      </c>
    </row>
    <row r="168" spans="1:6" x14ac:dyDescent="0.35">
      <c r="A168" s="3">
        <v>44728</v>
      </c>
      <c r="B168">
        <v>7280</v>
      </c>
      <c r="F168">
        <f>IF(Table1[[#This Row],[Forecast(2022-24)]]="",Table1[[#This Row],[2022-24]],Table1[[#This Row],[Forecast(2022-24)]])</f>
        <v>7280</v>
      </c>
    </row>
    <row r="169" spans="1:6" x14ac:dyDescent="0.35">
      <c r="A169" s="3">
        <v>44729</v>
      </c>
      <c r="B169">
        <v>7169</v>
      </c>
      <c r="F169">
        <f>IF(Table1[[#This Row],[Forecast(2022-24)]]="",Table1[[#This Row],[2022-24]],Table1[[#This Row],[Forecast(2022-24)]])</f>
        <v>7169</v>
      </c>
    </row>
    <row r="170" spans="1:6" x14ac:dyDescent="0.35">
      <c r="A170" s="3">
        <v>44730</v>
      </c>
      <c r="B170">
        <v>6915</v>
      </c>
      <c r="F170">
        <f>IF(Table1[[#This Row],[Forecast(2022-24)]]="",Table1[[#This Row],[2022-24]],Table1[[#This Row],[Forecast(2022-24)]])</f>
        <v>6915</v>
      </c>
    </row>
    <row r="171" spans="1:6" x14ac:dyDescent="0.35">
      <c r="A171" s="3">
        <v>44731</v>
      </c>
      <c r="B171">
        <v>7245</v>
      </c>
      <c r="F171">
        <f>IF(Table1[[#This Row],[Forecast(2022-24)]]="",Table1[[#This Row],[2022-24]],Table1[[#This Row],[Forecast(2022-24)]])</f>
        <v>7245</v>
      </c>
    </row>
    <row r="172" spans="1:6" x14ac:dyDescent="0.35">
      <c r="A172" s="3">
        <v>44732</v>
      </c>
      <c r="B172">
        <v>7129</v>
      </c>
      <c r="F172">
        <f>IF(Table1[[#This Row],[Forecast(2022-24)]]="",Table1[[#This Row],[2022-24]],Table1[[#This Row],[Forecast(2022-24)]])</f>
        <v>7129</v>
      </c>
    </row>
    <row r="173" spans="1:6" x14ac:dyDescent="0.35">
      <c r="A173" s="3">
        <v>44733</v>
      </c>
      <c r="B173">
        <v>7087</v>
      </c>
      <c r="F173">
        <f>IF(Table1[[#This Row],[Forecast(2022-24)]]="",Table1[[#This Row],[2022-24]],Table1[[#This Row],[Forecast(2022-24)]])</f>
        <v>7087</v>
      </c>
    </row>
    <row r="174" spans="1:6" x14ac:dyDescent="0.35">
      <c r="A174" s="3">
        <v>44734</v>
      </c>
      <c r="B174">
        <v>7080</v>
      </c>
      <c r="F174">
        <f>IF(Table1[[#This Row],[Forecast(2022-24)]]="",Table1[[#This Row],[2022-24]],Table1[[#This Row],[Forecast(2022-24)]])</f>
        <v>7080</v>
      </c>
    </row>
    <row r="175" spans="1:6" x14ac:dyDescent="0.35">
      <c r="A175" s="3">
        <v>44735</v>
      </c>
      <c r="B175">
        <v>7023</v>
      </c>
      <c r="F175">
        <f>IF(Table1[[#This Row],[Forecast(2022-24)]]="",Table1[[#This Row],[2022-24]],Table1[[#This Row],[Forecast(2022-24)]])</f>
        <v>7023</v>
      </c>
    </row>
    <row r="176" spans="1:6" x14ac:dyDescent="0.35">
      <c r="A176" s="3">
        <v>44736</v>
      </c>
      <c r="B176">
        <v>7294</v>
      </c>
      <c r="F176">
        <f>IF(Table1[[#This Row],[Forecast(2022-24)]]="",Table1[[#This Row],[2022-24]],Table1[[#This Row],[Forecast(2022-24)]])</f>
        <v>7294</v>
      </c>
    </row>
    <row r="177" spans="1:6" x14ac:dyDescent="0.35">
      <c r="A177" s="3">
        <v>44737</v>
      </c>
      <c r="B177">
        <v>7257</v>
      </c>
      <c r="F177">
        <f>IF(Table1[[#This Row],[Forecast(2022-24)]]="",Table1[[#This Row],[2022-24]],Table1[[#This Row],[Forecast(2022-24)]])</f>
        <v>7257</v>
      </c>
    </row>
    <row r="178" spans="1:6" x14ac:dyDescent="0.35">
      <c r="A178" s="3">
        <v>44738</v>
      </c>
      <c r="B178">
        <v>6624</v>
      </c>
      <c r="F178">
        <f>IF(Table1[[#This Row],[Forecast(2022-24)]]="",Table1[[#This Row],[2022-24]],Table1[[#This Row],[Forecast(2022-24)]])</f>
        <v>6624</v>
      </c>
    </row>
    <row r="179" spans="1:6" x14ac:dyDescent="0.35">
      <c r="A179" s="3">
        <v>44739</v>
      </c>
      <c r="B179">
        <v>7165</v>
      </c>
      <c r="F179">
        <f>IF(Table1[[#This Row],[Forecast(2022-24)]]="",Table1[[#This Row],[2022-24]],Table1[[#This Row],[Forecast(2022-24)]])</f>
        <v>7165</v>
      </c>
    </row>
    <row r="180" spans="1:6" x14ac:dyDescent="0.35">
      <c r="A180" s="3">
        <v>44740</v>
      </c>
      <c r="B180">
        <v>6820</v>
      </c>
      <c r="F180">
        <f>IF(Table1[[#This Row],[Forecast(2022-24)]]="",Table1[[#This Row],[2022-24]],Table1[[#This Row],[Forecast(2022-24)]])</f>
        <v>6820</v>
      </c>
    </row>
    <row r="181" spans="1:6" x14ac:dyDescent="0.35">
      <c r="A181" s="3">
        <v>44741</v>
      </c>
      <c r="B181">
        <v>6776</v>
      </c>
      <c r="F181">
        <f>IF(Table1[[#This Row],[Forecast(2022-24)]]="",Table1[[#This Row],[2022-24]],Table1[[#This Row],[Forecast(2022-24)]])</f>
        <v>6776</v>
      </c>
    </row>
    <row r="182" spans="1:6" x14ac:dyDescent="0.35">
      <c r="A182" s="3">
        <v>44742</v>
      </c>
      <c r="B182">
        <v>6945</v>
      </c>
      <c r="F182">
        <f>IF(Table1[[#This Row],[Forecast(2022-24)]]="",Table1[[#This Row],[2022-24]],Table1[[#This Row],[Forecast(2022-24)]])</f>
        <v>6945</v>
      </c>
    </row>
    <row r="183" spans="1:6" x14ac:dyDescent="0.35">
      <c r="A183" s="3">
        <v>44743</v>
      </c>
      <c r="B183">
        <v>6919</v>
      </c>
      <c r="F183">
        <f>IF(Table1[[#This Row],[Forecast(2022-24)]]="",Table1[[#This Row],[2022-24]],Table1[[#This Row],[Forecast(2022-24)]])</f>
        <v>6919</v>
      </c>
    </row>
    <row r="184" spans="1:6" x14ac:dyDescent="0.35">
      <c r="A184" s="3">
        <v>44744</v>
      </c>
      <c r="B184">
        <v>7579</v>
      </c>
      <c r="F184">
        <f>IF(Table1[[#This Row],[Forecast(2022-24)]]="",Table1[[#This Row],[2022-24]],Table1[[#This Row],[Forecast(2022-24)]])</f>
        <v>7579</v>
      </c>
    </row>
    <row r="185" spans="1:6" x14ac:dyDescent="0.35">
      <c r="A185" s="3">
        <v>44745</v>
      </c>
      <c r="B185">
        <v>7639</v>
      </c>
      <c r="F185">
        <f>IF(Table1[[#This Row],[Forecast(2022-24)]]="",Table1[[#This Row],[2022-24]],Table1[[#This Row],[Forecast(2022-24)]])</f>
        <v>7639</v>
      </c>
    </row>
    <row r="186" spans="1:6" x14ac:dyDescent="0.35">
      <c r="A186" s="3">
        <v>44746</v>
      </c>
      <c r="B186">
        <v>7840</v>
      </c>
      <c r="F186">
        <f>IF(Table1[[#This Row],[Forecast(2022-24)]]="",Table1[[#This Row],[2022-24]],Table1[[#This Row],[Forecast(2022-24)]])</f>
        <v>7840</v>
      </c>
    </row>
    <row r="187" spans="1:6" x14ac:dyDescent="0.35">
      <c r="A187" s="3">
        <v>44747</v>
      </c>
      <c r="B187">
        <v>7406</v>
      </c>
      <c r="F187">
        <f>IF(Table1[[#This Row],[Forecast(2022-24)]]="",Table1[[#This Row],[2022-24]],Table1[[#This Row],[Forecast(2022-24)]])</f>
        <v>7406</v>
      </c>
    </row>
    <row r="188" spans="1:6" x14ac:dyDescent="0.35">
      <c r="A188" s="3">
        <v>44748</v>
      </c>
      <c r="B188">
        <v>7283</v>
      </c>
      <c r="F188">
        <f>IF(Table1[[#This Row],[Forecast(2022-24)]]="",Table1[[#This Row],[2022-24]],Table1[[#This Row],[Forecast(2022-24)]])</f>
        <v>7283</v>
      </c>
    </row>
    <row r="189" spans="1:6" x14ac:dyDescent="0.35">
      <c r="A189" s="3">
        <v>44749</v>
      </c>
      <c r="B189">
        <v>6759</v>
      </c>
      <c r="F189">
        <f>IF(Table1[[#This Row],[Forecast(2022-24)]]="",Table1[[#This Row],[2022-24]],Table1[[#This Row],[Forecast(2022-24)]])</f>
        <v>6759</v>
      </c>
    </row>
    <row r="190" spans="1:6" x14ac:dyDescent="0.35">
      <c r="A190" s="3">
        <v>44750</v>
      </c>
      <c r="B190">
        <v>6975</v>
      </c>
      <c r="F190">
        <f>IF(Table1[[#This Row],[Forecast(2022-24)]]="",Table1[[#This Row],[2022-24]],Table1[[#This Row],[Forecast(2022-24)]])</f>
        <v>6975</v>
      </c>
    </row>
    <row r="191" spans="1:6" x14ac:dyDescent="0.35">
      <c r="A191" s="3">
        <v>44751</v>
      </c>
      <c r="B191">
        <v>7122</v>
      </c>
      <c r="F191">
        <f>IF(Table1[[#This Row],[Forecast(2022-24)]]="",Table1[[#This Row],[2022-24]],Table1[[#This Row],[Forecast(2022-24)]])</f>
        <v>7122</v>
      </c>
    </row>
    <row r="192" spans="1:6" x14ac:dyDescent="0.35">
      <c r="A192" s="3">
        <v>44752</v>
      </c>
      <c r="B192">
        <v>7379</v>
      </c>
      <c r="F192">
        <f>IF(Table1[[#This Row],[Forecast(2022-24)]]="",Table1[[#This Row],[2022-24]],Table1[[#This Row],[Forecast(2022-24)]])</f>
        <v>7379</v>
      </c>
    </row>
    <row r="193" spans="1:6" x14ac:dyDescent="0.35">
      <c r="A193" s="3">
        <v>44753</v>
      </c>
      <c r="B193">
        <v>7608</v>
      </c>
      <c r="F193">
        <f>IF(Table1[[#This Row],[Forecast(2022-24)]]="",Table1[[#This Row],[2022-24]],Table1[[#This Row],[Forecast(2022-24)]])</f>
        <v>7608</v>
      </c>
    </row>
    <row r="194" spans="1:6" x14ac:dyDescent="0.35">
      <c r="A194" s="3">
        <v>44754</v>
      </c>
      <c r="B194">
        <v>7512</v>
      </c>
      <c r="F194">
        <f>IF(Table1[[#This Row],[Forecast(2022-24)]]="",Table1[[#This Row],[2022-24]],Table1[[#This Row],[Forecast(2022-24)]])</f>
        <v>7512</v>
      </c>
    </row>
    <row r="195" spans="1:6" x14ac:dyDescent="0.35">
      <c r="A195" s="3">
        <v>44755</v>
      </c>
      <c r="B195">
        <v>6815</v>
      </c>
      <c r="F195">
        <f>IF(Table1[[#This Row],[Forecast(2022-24)]]="",Table1[[#This Row],[2022-24]],Table1[[#This Row],[Forecast(2022-24)]])</f>
        <v>6815</v>
      </c>
    </row>
    <row r="196" spans="1:6" x14ac:dyDescent="0.35">
      <c r="A196" s="3">
        <v>44756</v>
      </c>
      <c r="B196">
        <v>7155</v>
      </c>
      <c r="F196">
        <f>IF(Table1[[#This Row],[Forecast(2022-24)]]="",Table1[[#This Row],[2022-24]],Table1[[#This Row],[Forecast(2022-24)]])</f>
        <v>7155</v>
      </c>
    </row>
    <row r="197" spans="1:6" x14ac:dyDescent="0.35">
      <c r="A197" s="3">
        <v>44757</v>
      </c>
      <c r="B197">
        <v>7385</v>
      </c>
      <c r="F197">
        <f>IF(Table1[[#This Row],[Forecast(2022-24)]]="",Table1[[#This Row],[2022-24]],Table1[[#This Row],[Forecast(2022-24)]])</f>
        <v>7385</v>
      </c>
    </row>
    <row r="198" spans="1:6" x14ac:dyDescent="0.35">
      <c r="A198" s="3">
        <v>44758</v>
      </c>
      <c r="B198">
        <v>6809</v>
      </c>
      <c r="F198">
        <f>IF(Table1[[#This Row],[Forecast(2022-24)]]="",Table1[[#This Row],[2022-24]],Table1[[#This Row],[Forecast(2022-24)]])</f>
        <v>6809</v>
      </c>
    </row>
    <row r="199" spans="1:6" x14ac:dyDescent="0.35">
      <c r="A199" s="3">
        <v>44759</v>
      </c>
      <c r="B199">
        <v>7032</v>
      </c>
      <c r="F199">
        <f>IF(Table1[[#This Row],[Forecast(2022-24)]]="",Table1[[#This Row],[2022-24]],Table1[[#This Row],[Forecast(2022-24)]])</f>
        <v>7032</v>
      </c>
    </row>
    <row r="200" spans="1:6" x14ac:dyDescent="0.35">
      <c r="A200" s="3">
        <v>44760</v>
      </c>
      <c r="B200">
        <v>7179</v>
      </c>
      <c r="F200">
        <f>IF(Table1[[#This Row],[Forecast(2022-24)]]="",Table1[[#This Row],[2022-24]],Table1[[#This Row],[Forecast(2022-24)]])</f>
        <v>7179</v>
      </c>
    </row>
    <row r="201" spans="1:6" x14ac:dyDescent="0.35">
      <c r="A201" s="3">
        <v>44761</v>
      </c>
      <c r="B201">
        <v>7268</v>
      </c>
      <c r="F201">
        <f>IF(Table1[[#This Row],[Forecast(2022-24)]]="",Table1[[#This Row],[2022-24]],Table1[[#This Row],[Forecast(2022-24)]])</f>
        <v>7268</v>
      </c>
    </row>
    <row r="202" spans="1:6" x14ac:dyDescent="0.35">
      <c r="A202" s="3">
        <v>44762</v>
      </c>
      <c r="B202">
        <v>7076</v>
      </c>
      <c r="F202">
        <f>IF(Table1[[#This Row],[Forecast(2022-24)]]="",Table1[[#This Row],[2022-24]],Table1[[#This Row],[Forecast(2022-24)]])</f>
        <v>7076</v>
      </c>
    </row>
    <row r="203" spans="1:6" x14ac:dyDescent="0.35">
      <c r="A203" s="3">
        <v>44763</v>
      </c>
      <c r="B203">
        <v>7058</v>
      </c>
      <c r="F203">
        <f>IF(Table1[[#This Row],[Forecast(2022-24)]]="",Table1[[#This Row],[2022-24]],Table1[[#This Row],[Forecast(2022-24)]])</f>
        <v>7058</v>
      </c>
    </row>
    <row r="204" spans="1:6" x14ac:dyDescent="0.35">
      <c r="A204" s="3">
        <v>44764</v>
      </c>
      <c r="B204">
        <v>7304</v>
      </c>
      <c r="F204">
        <f>IF(Table1[[#This Row],[Forecast(2022-24)]]="",Table1[[#This Row],[2022-24]],Table1[[#This Row],[Forecast(2022-24)]])</f>
        <v>7304</v>
      </c>
    </row>
    <row r="205" spans="1:6" x14ac:dyDescent="0.35">
      <c r="A205" s="3">
        <v>44765</v>
      </c>
      <c r="B205">
        <v>7163</v>
      </c>
      <c r="F205">
        <f>IF(Table1[[#This Row],[Forecast(2022-24)]]="",Table1[[#This Row],[2022-24]],Table1[[#This Row],[Forecast(2022-24)]])</f>
        <v>7163</v>
      </c>
    </row>
    <row r="206" spans="1:6" x14ac:dyDescent="0.35">
      <c r="A206" s="3">
        <v>44766</v>
      </c>
      <c r="B206">
        <v>6927</v>
      </c>
      <c r="F206">
        <f>IF(Table1[[#This Row],[Forecast(2022-24)]]="",Table1[[#This Row],[2022-24]],Table1[[#This Row],[Forecast(2022-24)]])</f>
        <v>6927</v>
      </c>
    </row>
    <row r="207" spans="1:6" x14ac:dyDescent="0.35">
      <c r="A207" s="3">
        <v>44767</v>
      </c>
      <c r="B207">
        <v>6878</v>
      </c>
      <c r="F207">
        <f>IF(Table1[[#This Row],[Forecast(2022-24)]]="",Table1[[#This Row],[2022-24]],Table1[[#This Row],[Forecast(2022-24)]])</f>
        <v>6878</v>
      </c>
    </row>
    <row r="208" spans="1:6" x14ac:dyDescent="0.35">
      <c r="A208" s="3">
        <v>44768</v>
      </c>
      <c r="B208">
        <v>7075</v>
      </c>
      <c r="F208">
        <f>IF(Table1[[#This Row],[Forecast(2022-24)]]="",Table1[[#This Row],[2022-24]],Table1[[#This Row],[Forecast(2022-24)]])</f>
        <v>7075</v>
      </c>
    </row>
    <row r="209" spans="1:6" x14ac:dyDescent="0.35">
      <c r="A209" s="3">
        <v>44769</v>
      </c>
      <c r="B209">
        <v>7366</v>
      </c>
      <c r="F209">
        <f>IF(Table1[[#This Row],[Forecast(2022-24)]]="",Table1[[#This Row],[2022-24]],Table1[[#This Row],[Forecast(2022-24)]])</f>
        <v>7366</v>
      </c>
    </row>
    <row r="210" spans="1:6" x14ac:dyDescent="0.35">
      <c r="A210" s="3">
        <v>44770</v>
      </c>
      <c r="B210">
        <v>7485</v>
      </c>
      <c r="F210">
        <f>IF(Table1[[#This Row],[Forecast(2022-24)]]="",Table1[[#This Row],[2022-24]],Table1[[#This Row],[Forecast(2022-24)]])</f>
        <v>7485</v>
      </c>
    </row>
    <row r="211" spans="1:6" x14ac:dyDescent="0.35">
      <c r="A211" s="3">
        <v>44771</v>
      </c>
      <c r="B211">
        <v>7390</v>
      </c>
      <c r="F211">
        <f>IF(Table1[[#This Row],[Forecast(2022-24)]]="",Table1[[#This Row],[2022-24]],Table1[[#This Row],[Forecast(2022-24)]])</f>
        <v>7390</v>
      </c>
    </row>
    <row r="212" spans="1:6" x14ac:dyDescent="0.35">
      <c r="A212" s="3">
        <v>44772</v>
      </c>
      <c r="B212">
        <v>7524</v>
      </c>
      <c r="F212">
        <f>IF(Table1[[#This Row],[Forecast(2022-24)]]="",Table1[[#This Row],[2022-24]],Table1[[#This Row],[Forecast(2022-24)]])</f>
        <v>7524</v>
      </c>
    </row>
    <row r="213" spans="1:6" x14ac:dyDescent="0.35">
      <c r="A213" s="3">
        <v>44773</v>
      </c>
      <c r="B213">
        <v>7417</v>
      </c>
      <c r="F213">
        <f>IF(Table1[[#This Row],[Forecast(2022-24)]]="",Table1[[#This Row],[2022-24]],Table1[[#This Row],[Forecast(2022-24)]])</f>
        <v>7417</v>
      </c>
    </row>
    <row r="214" spans="1:6" x14ac:dyDescent="0.35">
      <c r="A214" s="3">
        <v>44774</v>
      </c>
      <c r="B214">
        <v>7821</v>
      </c>
      <c r="F214">
        <f>IF(Table1[[#This Row],[Forecast(2022-24)]]="",Table1[[#This Row],[2022-24]],Table1[[#This Row],[Forecast(2022-24)]])</f>
        <v>7821</v>
      </c>
    </row>
    <row r="215" spans="1:6" x14ac:dyDescent="0.35">
      <c r="A215" s="3">
        <v>44775</v>
      </c>
      <c r="B215">
        <v>8017</v>
      </c>
      <c r="F215">
        <f>IF(Table1[[#This Row],[Forecast(2022-24)]]="",Table1[[#This Row],[2022-24]],Table1[[#This Row],[Forecast(2022-24)]])</f>
        <v>8017</v>
      </c>
    </row>
    <row r="216" spans="1:6" x14ac:dyDescent="0.35">
      <c r="A216" s="3">
        <v>44776</v>
      </c>
      <c r="B216">
        <v>7970</v>
      </c>
      <c r="F216">
        <f>IF(Table1[[#This Row],[Forecast(2022-24)]]="",Table1[[#This Row],[2022-24]],Table1[[#This Row],[Forecast(2022-24)]])</f>
        <v>7970</v>
      </c>
    </row>
    <row r="217" spans="1:6" x14ac:dyDescent="0.35">
      <c r="A217" s="3">
        <v>44777</v>
      </c>
      <c r="B217">
        <v>7712</v>
      </c>
      <c r="F217">
        <f>IF(Table1[[#This Row],[Forecast(2022-24)]]="",Table1[[#This Row],[2022-24]],Table1[[#This Row],[Forecast(2022-24)]])</f>
        <v>7712</v>
      </c>
    </row>
    <row r="218" spans="1:6" x14ac:dyDescent="0.35">
      <c r="A218" s="3">
        <v>44778</v>
      </c>
      <c r="B218">
        <v>7656</v>
      </c>
      <c r="F218">
        <f>IF(Table1[[#This Row],[Forecast(2022-24)]]="",Table1[[#This Row],[2022-24]],Table1[[#This Row],[Forecast(2022-24)]])</f>
        <v>7656</v>
      </c>
    </row>
    <row r="219" spans="1:6" x14ac:dyDescent="0.35">
      <c r="A219" s="3">
        <v>44779</v>
      </c>
      <c r="B219">
        <v>7968</v>
      </c>
      <c r="F219">
        <f>IF(Table1[[#This Row],[Forecast(2022-24)]]="",Table1[[#This Row],[2022-24]],Table1[[#This Row],[Forecast(2022-24)]])</f>
        <v>7968</v>
      </c>
    </row>
    <row r="220" spans="1:6" x14ac:dyDescent="0.35">
      <c r="A220" s="3">
        <v>44780</v>
      </c>
      <c r="B220">
        <v>7562</v>
      </c>
      <c r="F220">
        <f>IF(Table1[[#This Row],[Forecast(2022-24)]]="",Table1[[#This Row],[2022-24]],Table1[[#This Row],[Forecast(2022-24)]])</f>
        <v>7562</v>
      </c>
    </row>
    <row r="221" spans="1:6" x14ac:dyDescent="0.35">
      <c r="A221" s="3">
        <v>44781</v>
      </c>
      <c r="B221">
        <v>7523</v>
      </c>
      <c r="F221">
        <f>IF(Table1[[#This Row],[Forecast(2022-24)]]="",Table1[[#This Row],[2022-24]],Table1[[#This Row],[Forecast(2022-24)]])</f>
        <v>7523</v>
      </c>
    </row>
    <row r="222" spans="1:6" x14ac:dyDescent="0.35">
      <c r="A222" s="3">
        <v>44782</v>
      </c>
      <c r="B222">
        <v>7603</v>
      </c>
      <c r="F222">
        <f>IF(Table1[[#This Row],[Forecast(2022-24)]]="",Table1[[#This Row],[2022-24]],Table1[[#This Row],[Forecast(2022-24)]])</f>
        <v>7603</v>
      </c>
    </row>
    <row r="223" spans="1:6" x14ac:dyDescent="0.35">
      <c r="A223" s="3">
        <v>44783</v>
      </c>
      <c r="B223">
        <v>8016</v>
      </c>
      <c r="F223">
        <f>IF(Table1[[#This Row],[Forecast(2022-24)]]="",Table1[[#This Row],[2022-24]],Table1[[#This Row],[Forecast(2022-24)]])</f>
        <v>8016</v>
      </c>
    </row>
    <row r="224" spans="1:6" x14ac:dyDescent="0.35">
      <c r="A224" s="3">
        <v>44784</v>
      </c>
      <c r="B224">
        <v>8281</v>
      </c>
      <c r="F224">
        <f>IF(Table1[[#This Row],[Forecast(2022-24)]]="",Table1[[#This Row],[2022-24]],Table1[[#This Row],[Forecast(2022-24)]])</f>
        <v>8281</v>
      </c>
    </row>
    <row r="225" spans="1:6" x14ac:dyDescent="0.35">
      <c r="A225" s="3">
        <v>44785</v>
      </c>
      <c r="B225">
        <v>8648</v>
      </c>
      <c r="F225">
        <f>IF(Table1[[#This Row],[Forecast(2022-24)]]="",Table1[[#This Row],[2022-24]],Table1[[#This Row],[Forecast(2022-24)]])</f>
        <v>8648</v>
      </c>
    </row>
    <row r="226" spans="1:6" x14ac:dyDescent="0.35">
      <c r="A226" s="3">
        <v>44786</v>
      </c>
      <c r="B226">
        <v>8469</v>
      </c>
      <c r="F226">
        <f>IF(Table1[[#This Row],[Forecast(2022-24)]]="",Table1[[#This Row],[2022-24]],Table1[[#This Row],[Forecast(2022-24)]])</f>
        <v>8469</v>
      </c>
    </row>
    <row r="227" spans="1:6" x14ac:dyDescent="0.35">
      <c r="A227" s="3">
        <v>44787</v>
      </c>
      <c r="B227">
        <v>8591</v>
      </c>
      <c r="F227">
        <f>IF(Table1[[#This Row],[Forecast(2022-24)]]="",Table1[[#This Row],[2022-24]],Table1[[#This Row],[Forecast(2022-24)]])</f>
        <v>8591</v>
      </c>
    </row>
    <row r="228" spans="1:6" x14ac:dyDescent="0.35">
      <c r="A228" s="3">
        <v>44788</v>
      </c>
      <c r="B228">
        <v>8594</v>
      </c>
      <c r="F228">
        <f>IF(Table1[[#This Row],[Forecast(2022-24)]]="",Table1[[#This Row],[2022-24]],Table1[[#This Row],[Forecast(2022-24)]])</f>
        <v>8594</v>
      </c>
    </row>
    <row r="229" spans="1:6" x14ac:dyDescent="0.35">
      <c r="A229" s="3">
        <v>44789</v>
      </c>
      <c r="B229">
        <v>8462</v>
      </c>
      <c r="F229">
        <f>IF(Table1[[#This Row],[Forecast(2022-24)]]="",Table1[[#This Row],[2022-24]],Table1[[#This Row],[Forecast(2022-24)]])</f>
        <v>8462</v>
      </c>
    </row>
    <row r="230" spans="1:6" x14ac:dyDescent="0.35">
      <c r="A230" s="3">
        <v>44790</v>
      </c>
      <c r="B230">
        <v>7869</v>
      </c>
      <c r="F230">
        <f>IF(Table1[[#This Row],[Forecast(2022-24)]]="",Table1[[#This Row],[2022-24]],Table1[[#This Row],[Forecast(2022-24)]])</f>
        <v>7869</v>
      </c>
    </row>
    <row r="231" spans="1:6" x14ac:dyDescent="0.35">
      <c r="A231" s="3">
        <v>44791</v>
      </c>
      <c r="B231">
        <v>7838</v>
      </c>
      <c r="F231">
        <f>IF(Table1[[#This Row],[Forecast(2022-24)]]="",Table1[[#This Row],[2022-24]],Table1[[#This Row],[Forecast(2022-24)]])</f>
        <v>7838</v>
      </c>
    </row>
    <row r="232" spans="1:6" x14ac:dyDescent="0.35">
      <c r="A232" s="3">
        <v>44792</v>
      </c>
      <c r="B232">
        <v>7940</v>
      </c>
      <c r="F232">
        <f>IF(Table1[[#This Row],[Forecast(2022-24)]]="",Table1[[#This Row],[2022-24]],Table1[[#This Row],[Forecast(2022-24)]])</f>
        <v>7940</v>
      </c>
    </row>
    <row r="233" spans="1:6" x14ac:dyDescent="0.35">
      <c r="A233" s="3">
        <v>44793</v>
      </c>
      <c r="B233">
        <v>7634</v>
      </c>
      <c r="F233">
        <f>IF(Table1[[#This Row],[Forecast(2022-24)]]="",Table1[[#This Row],[2022-24]],Table1[[#This Row],[Forecast(2022-24)]])</f>
        <v>7634</v>
      </c>
    </row>
    <row r="234" spans="1:6" x14ac:dyDescent="0.35">
      <c r="A234" s="3">
        <v>44794</v>
      </c>
      <c r="B234">
        <v>7978</v>
      </c>
      <c r="F234">
        <f>IF(Table1[[#This Row],[Forecast(2022-24)]]="",Table1[[#This Row],[2022-24]],Table1[[#This Row],[Forecast(2022-24)]])</f>
        <v>7978</v>
      </c>
    </row>
    <row r="235" spans="1:6" x14ac:dyDescent="0.35">
      <c r="A235" s="3">
        <v>44795</v>
      </c>
      <c r="B235">
        <v>7826</v>
      </c>
      <c r="F235">
        <f>IF(Table1[[#This Row],[Forecast(2022-24)]]="",Table1[[#This Row],[2022-24]],Table1[[#This Row],[Forecast(2022-24)]])</f>
        <v>7826</v>
      </c>
    </row>
    <row r="236" spans="1:6" x14ac:dyDescent="0.35">
      <c r="A236" s="3">
        <v>44796</v>
      </c>
      <c r="B236">
        <v>7775</v>
      </c>
      <c r="F236">
        <f>IF(Table1[[#This Row],[Forecast(2022-24)]]="",Table1[[#This Row],[2022-24]],Table1[[#This Row],[Forecast(2022-24)]])</f>
        <v>7775</v>
      </c>
    </row>
    <row r="237" spans="1:6" x14ac:dyDescent="0.35">
      <c r="A237" s="3">
        <v>44797</v>
      </c>
      <c r="B237">
        <v>6947</v>
      </c>
      <c r="F237">
        <f>IF(Table1[[#This Row],[Forecast(2022-24)]]="",Table1[[#This Row],[2022-24]],Table1[[#This Row],[Forecast(2022-24)]])</f>
        <v>6947</v>
      </c>
    </row>
    <row r="238" spans="1:6" x14ac:dyDescent="0.35">
      <c r="A238" s="3">
        <v>44798</v>
      </c>
      <c r="B238">
        <v>8140</v>
      </c>
      <c r="F238">
        <f>IF(Table1[[#This Row],[Forecast(2022-24)]]="",Table1[[#This Row],[2022-24]],Table1[[#This Row],[Forecast(2022-24)]])</f>
        <v>8140</v>
      </c>
    </row>
    <row r="239" spans="1:6" x14ac:dyDescent="0.35">
      <c r="A239" s="3">
        <v>44799</v>
      </c>
      <c r="B239">
        <v>7798</v>
      </c>
      <c r="F239">
        <f>IF(Table1[[#This Row],[Forecast(2022-24)]]="",Table1[[#This Row],[2022-24]],Table1[[#This Row],[Forecast(2022-24)]])</f>
        <v>7798</v>
      </c>
    </row>
    <row r="240" spans="1:6" x14ac:dyDescent="0.35">
      <c r="A240" s="3">
        <v>44800</v>
      </c>
      <c r="B240">
        <v>7580</v>
      </c>
      <c r="F240">
        <f>IF(Table1[[#This Row],[Forecast(2022-24)]]="",Table1[[#This Row],[2022-24]],Table1[[#This Row],[Forecast(2022-24)]])</f>
        <v>7580</v>
      </c>
    </row>
    <row r="241" spans="1:6" x14ac:dyDescent="0.35">
      <c r="A241" s="3">
        <v>44801</v>
      </c>
      <c r="B241">
        <v>7330</v>
      </c>
      <c r="F241">
        <f>IF(Table1[[#This Row],[Forecast(2022-24)]]="",Table1[[#This Row],[2022-24]],Table1[[#This Row],[Forecast(2022-24)]])</f>
        <v>7330</v>
      </c>
    </row>
    <row r="242" spans="1:6" x14ac:dyDescent="0.35">
      <c r="A242" s="3">
        <v>44802</v>
      </c>
      <c r="B242">
        <v>7742</v>
      </c>
      <c r="F242">
        <f>IF(Table1[[#This Row],[Forecast(2022-24)]]="",Table1[[#This Row],[2022-24]],Table1[[#This Row],[Forecast(2022-24)]])</f>
        <v>7742</v>
      </c>
    </row>
    <row r="243" spans="1:6" x14ac:dyDescent="0.35">
      <c r="A243" s="3">
        <v>44803</v>
      </c>
      <c r="B243">
        <v>7755</v>
      </c>
      <c r="F243">
        <f>IF(Table1[[#This Row],[Forecast(2022-24)]]="",Table1[[#This Row],[2022-24]],Table1[[#This Row],[Forecast(2022-24)]])</f>
        <v>7755</v>
      </c>
    </row>
    <row r="244" spans="1:6" x14ac:dyDescent="0.35">
      <c r="A244" s="3">
        <v>44804</v>
      </c>
      <c r="B244">
        <v>6945</v>
      </c>
      <c r="F244">
        <f>IF(Table1[[#This Row],[Forecast(2022-24)]]="",Table1[[#This Row],[2022-24]],Table1[[#This Row],[Forecast(2022-24)]])</f>
        <v>6945</v>
      </c>
    </row>
    <row r="245" spans="1:6" x14ac:dyDescent="0.35">
      <c r="A245" s="3">
        <v>44805</v>
      </c>
      <c r="B245">
        <v>7928</v>
      </c>
      <c r="F245">
        <f>IF(Table1[[#This Row],[Forecast(2022-24)]]="",Table1[[#This Row],[2022-24]],Table1[[#This Row],[Forecast(2022-24)]])</f>
        <v>7928</v>
      </c>
    </row>
    <row r="246" spans="1:6" x14ac:dyDescent="0.35">
      <c r="A246" s="3">
        <v>44806</v>
      </c>
      <c r="B246">
        <v>8061</v>
      </c>
      <c r="F246">
        <f>IF(Table1[[#This Row],[Forecast(2022-24)]]="",Table1[[#This Row],[2022-24]],Table1[[#This Row],[Forecast(2022-24)]])</f>
        <v>8061</v>
      </c>
    </row>
    <row r="247" spans="1:6" x14ac:dyDescent="0.35">
      <c r="A247" s="3">
        <v>44807</v>
      </c>
      <c r="B247">
        <v>8114</v>
      </c>
      <c r="F247">
        <f>IF(Table1[[#This Row],[Forecast(2022-24)]]="",Table1[[#This Row],[2022-24]],Table1[[#This Row],[Forecast(2022-24)]])</f>
        <v>8114</v>
      </c>
    </row>
    <row r="248" spans="1:6" x14ac:dyDescent="0.35">
      <c r="A248" s="3">
        <v>44808</v>
      </c>
      <c r="B248">
        <v>7913</v>
      </c>
      <c r="F248">
        <f>IF(Table1[[#This Row],[Forecast(2022-24)]]="",Table1[[#This Row],[2022-24]],Table1[[#This Row],[Forecast(2022-24)]])</f>
        <v>7913</v>
      </c>
    </row>
    <row r="249" spans="1:6" x14ac:dyDescent="0.35">
      <c r="A249" s="3">
        <v>44809</v>
      </c>
      <c r="B249">
        <v>8135</v>
      </c>
      <c r="F249">
        <f>IF(Table1[[#This Row],[Forecast(2022-24)]]="",Table1[[#This Row],[2022-24]],Table1[[#This Row],[Forecast(2022-24)]])</f>
        <v>8135</v>
      </c>
    </row>
    <row r="250" spans="1:6" x14ac:dyDescent="0.35">
      <c r="A250" s="3">
        <v>44810</v>
      </c>
      <c r="B250">
        <v>7839</v>
      </c>
      <c r="F250">
        <f>IF(Table1[[#This Row],[Forecast(2022-24)]]="",Table1[[#This Row],[2022-24]],Table1[[#This Row],[Forecast(2022-24)]])</f>
        <v>7839</v>
      </c>
    </row>
    <row r="251" spans="1:6" x14ac:dyDescent="0.35">
      <c r="A251" s="3">
        <v>44811</v>
      </c>
      <c r="B251">
        <v>7602</v>
      </c>
      <c r="F251">
        <f>IF(Table1[[#This Row],[Forecast(2022-24)]]="",Table1[[#This Row],[2022-24]],Table1[[#This Row],[Forecast(2022-24)]])</f>
        <v>7602</v>
      </c>
    </row>
    <row r="252" spans="1:6" x14ac:dyDescent="0.35">
      <c r="A252" s="3">
        <v>44812</v>
      </c>
      <c r="B252">
        <v>7983</v>
      </c>
      <c r="F252">
        <f>IF(Table1[[#This Row],[Forecast(2022-24)]]="",Table1[[#This Row],[2022-24]],Table1[[#This Row],[Forecast(2022-24)]])</f>
        <v>7983</v>
      </c>
    </row>
    <row r="253" spans="1:6" x14ac:dyDescent="0.35">
      <c r="A253" s="3">
        <v>44813</v>
      </c>
      <c r="B253">
        <v>8230</v>
      </c>
      <c r="F253">
        <f>IF(Table1[[#This Row],[Forecast(2022-24)]]="",Table1[[#This Row],[2022-24]],Table1[[#This Row],[Forecast(2022-24)]])</f>
        <v>8230</v>
      </c>
    </row>
    <row r="254" spans="1:6" x14ac:dyDescent="0.35">
      <c r="A254" s="3">
        <v>44814</v>
      </c>
      <c r="B254">
        <v>7928</v>
      </c>
      <c r="F254">
        <f>IF(Table1[[#This Row],[Forecast(2022-24)]]="",Table1[[#This Row],[2022-24]],Table1[[#This Row],[Forecast(2022-24)]])</f>
        <v>7928</v>
      </c>
    </row>
    <row r="255" spans="1:6" x14ac:dyDescent="0.35">
      <c r="A255" s="3">
        <v>44815</v>
      </c>
      <c r="B255">
        <v>8197</v>
      </c>
      <c r="F255">
        <f>IF(Table1[[#This Row],[Forecast(2022-24)]]="",Table1[[#This Row],[2022-24]],Table1[[#This Row],[Forecast(2022-24)]])</f>
        <v>8197</v>
      </c>
    </row>
    <row r="256" spans="1:6" x14ac:dyDescent="0.35">
      <c r="A256" s="3">
        <v>44816</v>
      </c>
      <c r="B256">
        <v>8376</v>
      </c>
      <c r="F256">
        <f>IF(Table1[[#This Row],[Forecast(2022-24)]]="",Table1[[#This Row],[2022-24]],Table1[[#This Row],[Forecast(2022-24)]])</f>
        <v>8376</v>
      </c>
    </row>
    <row r="257" spans="1:6" x14ac:dyDescent="0.35">
      <c r="A257" s="3">
        <v>44817</v>
      </c>
      <c r="B257">
        <v>8263</v>
      </c>
      <c r="F257">
        <f>IF(Table1[[#This Row],[Forecast(2022-24)]]="",Table1[[#This Row],[2022-24]],Table1[[#This Row],[Forecast(2022-24)]])</f>
        <v>8263</v>
      </c>
    </row>
    <row r="258" spans="1:6" x14ac:dyDescent="0.35">
      <c r="A258" s="3">
        <v>44818</v>
      </c>
      <c r="B258">
        <v>8201</v>
      </c>
      <c r="F258">
        <f>IF(Table1[[#This Row],[Forecast(2022-24)]]="",Table1[[#This Row],[2022-24]],Table1[[#This Row],[Forecast(2022-24)]])</f>
        <v>8201</v>
      </c>
    </row>
    <row r="259" spans="1:6" x14ac:dyDescent="0.35">
      <c r="A259" s="3">
        <v>44819</v>
      </c>
      <c r="B259">
        <v>7891</v>
      </c>
      <c r="F259">
        <f>IF(Table1[[#This Row],[Forecast(2022-24)]]="",Table1[[#This Row],[2022-24]],Table1[[#This Row],[Forecast(2022-24)]])</f>
        <v>7891</v>
      </c>
    </row>
    <row r="260" spans="1:6" x14ac:dyDescent="0.35">
      <c r="A260" s="3">
        <v>44820</v>
      </c>
      <c r="B260">
        <v>8167</v>
      </c>
      <c r="F260">
        <f>IF(Table1[[#This Row],[Forecast(2022-24)]]="",Table1[[#This Row],[2022-24]],Table1[[#This Row],[Forecast(2022-24)]])</f>
        <v>8167</v>
      </c>
    </row>
    <row r="261" spans="1:6" x14ac:dyDescent="0.35">
      <c r="A261" s="3">
        <v>44821</v>
      </c>
      <c r="B261">
        <v>8292</v>
      </c>
      <c r="F261">
        <f>IF(Table1[[#This Row],[Forecast(2022-24)]]="",Table1[[#This Row],[2022-24]],Table1[[#This Row],[Forecast(2022-24)]])</f>
        <v>8292</v>
      </c>
    </row>
    <row r="262" spans="1:6" x14ac:dyDescent="0.35">
      <c r="A262" s="3">
        <v>44822</v>
      </c>
      <c r="B262">
        <v>8276</v>
      </c>
      <c r="F262">
        <f>IF(Table1[[#This Row],[Forecast(2022-24)]]="",Table1[[#This Row],[2022-24]],Table1[[#This Row],[Forecast(2022-24)]])</f>
        <v>8276</v>
      </c>
    </row>
    <row r="263" spans="1:6" x14ac:dyDescent="0.35">
      <c r="A263" s="3">
        <v>44823</v>
      </c>
      <c r="B263">
        <v>8028</v>
      </c>
      <c r="F263">
        <f>IF(Table1[[#This Row],[Forecast(2022-24)]]="",Table1[[#This Row],[2022-24]],Table1[[#This Row],[Forecast(2022-24)]])</f>
        <v>8028</v>
      </c>
    </row>
    <row r="264" spans="1:6" x14ac:dyDescent="0.35">
      <c r="A264" s="3">
        <v>44824</v>
      </c>
      <c r="B264">
        <v>8087</v>
      </c>
      <c r="F264">
        <f>IF(Table1[[#This Row],[Forecast(2022-24)]]="",Table1[[#This Row],[2022-24]],Table1[[#This Row],[Forecast(2022-24)]])</f>
        <v>8087</v>
      </c>
    </row>
    <row r="265" spans="1:6" x14ac:dyDescent="0.35">
      <c r="A265" s="3">
        <v>44825</v>
      </c>
      <c r="B265">
        <v>8136</v>
      </c>
      <c r="F265">
        <f>IF(Table1[[#This Row],[Forecast(2022-24)]]="",Table1[[#This Row],[2022-24]],Table1[[#This Row],[Forecast(2022-24)]])</f>
        <v>8136</v>
      </c>
    </row>
    <row r="266" spans="1:6" x14ac:dyDescent="0.35">
      <c r="A266" s="3">
        <v>44826</v>
      </c>
      <c r="B266">
        <v>8454</v>
      </c>
      <c r="F266">
        <f>IF(Table1[[#This Row],[Forecast(2022-24)]]="",Table1[[#This Row],[2022-24]],Table1[[#This Row],[Forecast(2022-24)]])</f>
        <v>8454</v>
      </c>
    </row>
    <row r="267" spans="1:6" x14ac:dyDescent="0.35">
      <c r="A267" s="3">
        <v>44827</v>
      </c>
      <c r="B267">
        <v>8491</v>
      </c>
      <c r="F267">
        <f>IF(Table1[[#This Row],[Forecast(2022-24)]]="",Table1[[#This Row],[2022-24]],Table1[[#This Row],[Forecast(2022-24)]])</f>
        <v>8491</v>
      </c>
    </row>
    <row r="268" spans="1:6" x14ac:dyDescent="0.35">
      <c r="A268" s="3">
        <v>44828</v>
      </c>
      <c r="B268">
        <v>8516</v>
      </c>
      <c r="F268">
        <f>IF(Table1[[#This Row],[Forecast(2022-24)]]="",Table1[[#This Row],[2022-24]],Table1[[#This Row],[Forecast(2022-24)]])</f>
        <v>8516</v>
      </c>
    </row>
    <row r="269" spans="1:6" x14ac:dyDescent="0.35">
      <c r="A269" s="3">
        <v>44829</v>
      </c>
      <c r="B269">
        <v>8507</v>
      </c>
      <c r="F269">
        <f>IF(Table1[[#This Row],[Forecast(2022-24)]]="",Table1[[#This Row],[2022-24]],Table1[[#This Row],[Forecast(2022-24)]])</f>
        <v>8507</v>
      </c>
    </row>
    <row r="270" spans="1:6" x14ac:dyDescent="0.35">
      <c r="A270" s="3">
        <v>44830</v>
      </c>
      <c r="B270">
        <v>8515</v>
      </c>
      <c r="F270">
        <f>IF(Table1[[#This Row],[Forecast(2022-24)]]="",Table1[[#This Row],[2022-24]],Table1[[#This Row],[Forecast(2022-24)]])</f>
        <v>8515</v>
      </c>
    </row>
    <row r="271" spans="1:6" x14ac:dyDescent="0.35">
      <c r="A271" s="3">
        <v>44831</v>
      </c>
      <c r="B271">
        <v>8324</v>
      </c>
      <c r="F271">
        <f>IF(Table1[[#This Row],[Forecast(2022-24)]]="",Table1[[#This Row],[2022-24]],Table1[[#This Row],[Forecast(2022-24)]])</f>
        <v>8324</v>
      </c>
    </row>
    <row r="272" spans="1:6" x14ac:dyDescent="0.35">
      <c r="A272" s="3">
        <v>44832</v>
      </c>
      <c r="B272">
        <v>8432</v>
      </c>
      <c r="F272">
        <f>IF(Table1[[#This Row],[Forecast(2022-24)]]="",Table1[[#This Row],[2022-24]],Table1[[#This Row],[Forecast(2022-24)]])</f>
        <v>8432</v>
      </c>
    </row>
    <row r="273" spans="1:6" x14ac:dyDescent="0.35">
      <c r="A273" s="3">
        <v>44833</v>
      </c>
      <c r="B273">
        <v>8507</v>
      </c>
      <c r="F273">
        <f>IF(Table1[[#This Row],[Forecast(2022-24)]]="",Table1[[#This Row],[2022-24]],Table1[[#This Row],[Forecast(2022-24)]])</f>
        <v>8507</v>
      </c>
    </row>
    <row r="274" spans="1:6" x14ac:dyDescent="0.35">
      <c r="A274" s="3">
        <v>44834</v>
      </c>
      <c r="B274">
        <v>7762</v>
      </c>
      <c r="F274">
        <f>IF(Table1[[#This Row],[Forecast(2022-24)]]="",Table1[[#This Row],[2022-24]],Table1[[#This Row],[Forecast(2022-24)]])</f>
        <v>7762</v>
      </c>
    </row>
    <row r="275" spans="1:6" x14ac:dyDescent="0.35">
      <c r="A275" s="3">
        <v>44835</v>
      </c>
      <c r="B275">
        <v>7979</v>
      </c>
      <c r="F275">
        <f>IF(Table1[[#This Row],[Forecast(2022-24)]]="",Table1[[#This Row],[2022-24]],Table1[[#This Row],[Forecast(2022-24)]])</f>
        <v>7979</v>
      </c>
    </row>
    <row r="276" spans="1:6" x14ac:dyDescent="0.35">
      <c r="A276" s="3">
        <v>44836</v>
      </c>
      <c r="B276">
        <v>8427</v>
      </c>
      <c r="F276">
        <f>IF(Table1[[#This Row],[Forecast(2022-24)]]="",Table1[[#This Row],[2022-24]],Table1[[#This Row],[Forecast(2022-24)]])</f>
        <v>8427</v>
      </c>
    </row>
    <row r="277" spans="1:6" x14ac:dyDescent="0.35">
      <c r="A277" s="3">
        <v>44837</v>
      </c>
      <c r="B277">
        <v>8186</v>
      </c>
      <c r="F277">
        <f>IF(Table1[[#This Row],[Forecast(2022-24)]]="",Table1[[#This Row],[2022-24]],Table1[[#This Row],[Forecast(2022-24)]])</f>
        <v>8186</v>
      </c>
    </row>
    <row r="278" spans="1:6" x14ac:dyDescent="0.35">
      <c r="A278" s="3">
        <v>44838</v>
      </c>
      <c r="B278">
        <v>8186</v>
      </c>
      <c r="F278">
        <f>IF(Table1[[#This Row],[Forecast(2022-24)]]="",Table1[[#This Row],[2022-24]],Table1[[#This Row],[Forecast(2022-24)]])</f>
        <v>8186</v>
      </c>
    </row>
    <row r="279" spans="1:6" x14ac:dyDescent="0.35">
      <c r="A279" s="3">
        <v>44839</v>
      </c>
      <c r="B279">
        <v>7676</v>
      </c>
      <c r="F279">
        <f>IF(Table1[[#This Row],[Forecast(2022-24)]]="",Table1[[#This Row],[2022-24]],Table1[[#This Row],[Forecast(2022-24)]])</f>
        <v>7676</v>
      </c>
    </row>
    <row r="280" spans="1:6" x14ac:dyDescent="0.35">
      <c r="A280" s="3">
        <v>44840</v>
      </c>
      <c r="B280">
        <v>7234</v>
      </c>
      <c r="F280">
        <f>IF(Table1[[#This Row],[Forecast(2022-24)]]="",Table1[[#This Row],[2022-24]],Table1[[#This Row],[Forecast(2022-24)]])</f>
        <v>7234</v>
      </c>
    </row>
    <row r="281" spans="1:6" x14ac:dyDescent="0.35">
      <c r="A281" s="3">
        <v>44841</v>
      </c>
      <c r="B281">
        <v>8023</v>
      </c>
      <c r="F281">
        <f>IF(Table1[[#This Row],[Forecast(2022-24)]]="",Table1[[#This Row],[2022-24]],Table1[[#This Row],[Forecast(2022-24)]])</f>
        <v>8023</v>
      </c>
    </row>
    <row r="282" spans="1:6" x14ac:dyDescent="0.35">
      <c r="A282" s="3">
        <v>44842</v>
      </c>
      <c r="B282">
        <v>8483</v>
      </c>
      <c r="F282">
        <f>IF(Table1[[#This Row],[Forecast(2022-24)]]="",Table1[[#This Row],[2022-24]],Table1[[#This Row],[Forecast(2022-24)]])</f>
        <v>8483</v>
      </c>
    </row>
    <row r="283" spans="1:6" x14ac:dyDescent="0.35">
      <c r="A283" s="3">
        <v>44843</v>
      </c>
      <c r="B283">
        <v>8372</v>
      </c>
      <c r="F283">
        <f>IF(Table1[[#This Row],[Forecast(2022-24)]]="",Table1[[#This Row],[2022-24]],Table1[[#This Row],[Forecast(2022-24)]])</f>
        <v>8372</v>
      </c>
    </row>
    <row r="284" spans="1:6" x14ac:dyDescent="0.35">
      <c r="A284" s="3">
        <v>44844</v>
      </c>
      <c r="B284">
        <v>7608</v>
      </c>
      <c r="F284">
        <f>IF(Table1[[#This Row],[Forecast(2022-24)]]="",Table1[[#This Row],[2022-24]],Table1[[#This Row],[Forecast(2022-24)]])</f>
        <v>7608</v>
      </c>
    </row>
    <row r="285" spans="1:6" x14ac:dyDescent="0.35">
      <c r="A285" s="3">
        <v>44845</v>
      </c>
      <c r="B285">
        <v>7608</v>
      </c>
      <c r="F285">
        <f>IF(Table1[[#This Row],[Forecast(2022-24)]]="",Table1[[#This Row],[2022-24]],Table1[[#This Row],[Forecast(2022-24)]])</f>
        <v>7608</v>
      </c>
    </row>
    <row r="286" spans="1:6" x14ac:dyDescent="0.35">
      <c r="A286" s="3">
        <v>44846</v>
      </c>
      <c r="B286">
        <v>8144</v>
      </c>
      <c r="F286">
        <f>IF(Table1[[#This Row],[Forecast(2022-24)]]="",Table1[[#This Row],[2022-24]],Table1[[#This Row],[Forecast(2022-24)]])</f>
        <v>8144</v>
      </c>
    </row>
    <row r="287" spans="1:6" x14ac:dyDescent="0.35">
      <c r="A287" s="3">
        <v>44847</v>
      </c>
      <c r="B287">
        <v>8146</v>
      </c>
      <c r="F287">
        <f>IF(Table1[[#This Row],[Forecast(2022-24)]]="",Table1[[#This Row],[2022-24]],Table1[[#This Row],[Forecast(2022-24)]])</f>
        <v>8146</v>
      </c>
    </row>
    <row r="288" spans="1:6" x14ac:dyDescent="0.35">
      <c r="A288" s="3">
        <v>44848</v>
      </c>
      <c r="B288">
        <v>8146</v>
      </c>
      <c r="F288">
        <f>IF(Table1[[#This Row],[Forecast(2022-24)]]="",Table1[[#This Row],[2022-24]],Table1[[#This Row],[Forecast(2022-24)]])</f>
        <v>8146</v>
      </c>
    </row>
    <row r="289" spans="1:6" x14ac:dyDescent="0.35">
      <c r="A289" s="3">
        <v>44849</v>
      </c>
      <c r="B289">
        <v>8428</v>
      </c>
      <c r="F289">
        <f>IF(Table1[[#This Row],[Forecast(2022-24)]]="",Table1[[#This Row],[2022-24]],Table1[[#This Row],[Forecast(2022-24)]])</f>
        <v>8428</v>
      </c>
    </row>
    <row r="290" spans="1:6" x14ac:dyDescent="0.35">
      <c r="A290" s="3">
        <v>44850</v>
      </c>
      <c r="B290">
        <v>8349</v>
      </c>
      <c r="F290">
        <f>IF(Table1[[#This Row],[Forecast(2022-24)]]="",Table1[[#This Row],[2022-24]],Table1[[#This Row],[Forecast(2022-24)]])</f>
        <v>8349</v>
      </c>
    </row>
    <row r="291" spans="1:6" x14ac:dyDescent="0.35">
      <c r="A291" s="3">
        <v>44851</v>
      </c>
      <c r="B291">
        <v>7672</v>
      </c>
      <c r="F291">
        <f>IF(Table1[[#This Row],[Forecast(2022-24)]]="",Table1[[#This Row],[2022-24]],Table1[[#This Row],[Forecast(2022-24)]])</f>
        <v>7672</v>
      </c>
    </row>
    <row r="292" spans="1:6" x14ac:dyDescent="0.35">
      <c r="A292" s="3">
        <v>44852</v>
      </c>
      <c r="B292">
        <v>7065</v>
      </c>
      <c r="F292">
        <f>IF(Table1[[#This Row],[Forecast(2022-24)]]="",Table1[[#This Row],[2022-24]],Table1[[#This Row],[Forecast(2022-24)]])</f>
        <v>7065</v>
      </c>
    </row>
    <row r="293" spans="1:6" x14ac:dyDescent="0.35">
      <c r="A293" s="3">
        <v>44853</v>
      </c>
      <c r="B293">
        <v>7791</v>
      </c>
      <c r="F293">
        <f>IF(Table1[[#This Row],[Forecast(2022-24)]]="",Table1[[#This Row],[2022-24]],Table1[[#This Row],[Forecast(2022-24)]])</f>
        <v>7791</v>
      </c>
    </row>
    <row r="294" spans="1:6" x14ac:dyDescent="0.35">
      <c r="A294" s="3">
        <v>44854</v>
      </c>
      <c r="B294">
        <v>8439</v>
      </c>
      <c r="F294">
        <f>IF(Table1[[#This Row],[Forecast(2022-24)]]="",Table1[[#This Row],[2022-24]],Table1[[#This Row],[Forecast(2022-24)]])</f>
        <v>8439</v>
      </c>
    </row>
    <row r="295" spans="1:6" x14ac:dyDescent="0.35">
      <c r="A295" s="3">
        <v>44855</v>
      </c>
      <c r="B295">
        <v>8707</v>
      </c>
      <c r="F295">
        <f>IF(Table1[[#This Row],[Forecast(2022-24)]]="",Table1[[#This Row],[2022-24]],Table1[[#This Row],[Forecast(2022-24)]])</f>
        <v>8707</v>
      </c>
    </row>
    <row r="296" spans="1:6" x14ac:dyDescent="0.35">
      <c r="A296" s="3">
        <v>44856</v>
      </c>
      <c r="B296">
        <v>7729</v>
      </c>
      <c r="F296">
        <f>IF(Table1[[#This Row],[Forecast(2022-24)]]="",Table1[[#This Row],[2022-24]],Table1[[#This Row],[Forecast(2022-24)]])</f>
        <v>7729</v>
      </c>
    </row>
    <row r="297" spans="1:6" x14ac:dyDescent="0.35">
      <c r="A297" s="3">
        <v>44857</v>
      </c>
      <c r="B297">
        <v>8585</v>
      </c>
      <c r="F297">
        <f>IF(Table1[[#This Row],[Forecast(2022-24)]]="",Table1[[#This Row],[2022-24]],Table1[[#This Row],[Forecast(2022-24)]])</f>
        <v>8585</v>
      </c>
    </row>
    <row r="298" spans="1:6" x14ac:dyDescent="0.35">
      <c r="A298" s="3">
        <v>44858</v>
      </c>
      <c r="B298">
        <v>8202</v>
      </c>
      <c r="F298">
        <f>IF(Table1[[#This Row],[Forecast(2022-24)]]="",Table1[[#This Row],[2022-24]],Table1[[#This Row],[Forecast(2022-24)]])</f>
        <v>8202</v>
      </c>
    </row>
    <row r="299" spans="1:6" x14ac:dyDescent="0.35">
      <c r="A299" s="3">
        <v>44859</v>
      </c>
      <c r="B299">
        <v>7408</v>
      </c>
      <c r="F299">
        <f>IF(Table1[[#This Row],[Forecast(2022-24)]]="",Table1[[#This Row],[2022-24]],Table1[[#This Row],[Forecast(2022-24)]])</f>
        <v>7408</v>
      </c>
    </row>
    <row r="300" spans="1:6" x14ac:dyDescent="0.35">
      <c r="A300" s="3">
        <v>44860</v>
      </c>
      <c r="B300">
        <v>7723</v>
      </c>
      <c r="F300">
        <f>IF(Table1[[#This Row],[Forecast(2022-24)]]="",Table1[[#This Row],[2022-24]],Table1[[#This Row],[Forecast(2022-24)]])</f>
        <v>7723</v>
      </c>
    </row>
    <row r="301" spans="1:6" x14ac:dyDescent="0.35">
      <c r="A301" s="3">
        <v>44861</v>
      </c>
      <c r="B301">
        <v>7230</v>
      </c>
      <c r="F301">
        <f>IF(Table1[[#This Row],[Forecast(2022-24)]]="",Table1[[#This Row],[2022-24]],Table1[[#This Row],[Forecast(2022-24)]])</f>
        <v>7230</v>
      </c>
    </row>
    <row r="302" spans="1:6" x14ac:dyDescent="0.35">
      <c r="A302" s="3">
        <v>44862</v>
      </c>
      <c r="B302">
        <v>7071</v>
      </c>
      <c r="F302">
        <f>IF(Table1[[#This Row],[Forecast(2022-24)]]="",Table1[[#This Row],[2022-24]],Table1[[#This Row],[Forecast(2022-24)]])</f>
        <v>7071</v>
      </c>
    </row>
    <row r="303" spans="1:6" x14ac:dyDescent="0.35">
      <c r="A303" s="3">
        <v>44863</v>
      </c>
      <c r="B303">
        <v>7573</v>
      </c>
      <c r="F303">
        <f>IF(Table1[[#This Row],[Forecast(2022-24)]]="",Table1[[#This Row],[2022-24]],Table1[[#This Row],[Forecast(2022-24)]])</f>
        <v>7573</v>
      </c>
    </row>
    <row r="304" spans="1:6" x14ac:dyDescent="0.35">
      <c r="A304" s="3">
        <v>44864</v>
      </c>
      <c r="B304">
        <v>7579</v>
      </c>
      <c r="F304">
        <f>IF(Table1[[#This Row],[Forecast(2022-24)]]="",Table1[[#This Row],[2022-24]],Table1[[#This Row],[Forecast(2022-24)]])</f>
        <v>7579</v>
      </c>
    </row>
    <row r="305" spans="1:6" x14ac:dyDescent="0.35">
      <c r="A305" s="3">
        <v>44865</v>
      </c>
      <c r="B305">
        <v>7812</v>
      </c>
      <c r="F305">
        <f>IF(Table1[[#This Row],[Forecast(2022-24)]]="",Table1[[#This Row],[2022-24]],Table1[[#This Row],[Forecast(2022-24)]])</f>
        <v>7812</v>
      </c>
    </row>
    <row r="306" spans="1:6" x14ac:dyDescent="0.35">
      <c r="A306" s="3">
        <v>44866</v>
      </c>
      <c r="B306">
        <v>7935</v>
      </c>
      <c r="F306">
        <f>IF(Table1[[#This Row],[Forecast(2022-24)]]="",Table1[[#This Row],[2022-24]],Table1[[#This Row],[Forecast(2022-24)]])</f>
        <v>7935</v>
      </c>
    </row>
    <row r="307" spans="1:6" x14ac:dyDescent="0.35">
      <c r="A307" s="3">
        <v>44867</v>
      </c>
      <c r="B307">
        <v>8070</v>
      </c>
      <c r="F307">
        <f>IF(Table1[[#This Row],[Forecast(2022-24)]]="",Table1[[#This Row],[2022-24]],Table1[[#This Row],[Forecast(2022-24)]])</f>
        <v>8070</v>
      </c>
    </row>
    <row r="308" spans="1:6" x14ac:dyDescent="0.35">
      <c r="A308" s="3">
        <v>44868</v>
      </c>
      <c r="B308">
        <v>8334</v>
      </c>
      <c r="F308">
        <f>IF(Table1[[#This Row],[Forecast(2022-24)]]="",Table1[[#This Row],[2022-24]],Table1[[#This Row],[Forecast(2022-24)]])</f>
        <v>8334</v>
      </c>
    </row>
    <row r="309" spans="1:6" x14ac:dyDescent="0.35">
      <c r="A309" s="3">
        <v>44869</v>
      </c>
      <c r="B309">
        <v>8295</v>
      </c>
      <c r="F309">
        <f>IF(Table1[[#This Row],[Forecast(2022-24)]]="",Table1[[#This Row],[2022-24]],Table1[[#This Row],[Forecast(2022-24)]])</f>
        <v>8295</v>
      </c>
    </row>
    <row r="310" spans="1:6" x14ac:dyDescent="0.35">
      <c r="A310" s="3">
        <v>44870</v>
      </c>
      <c r="B310">
        <v>8190</v>
      </c>
      <c r="F310">
        <f>IF(Table1[[#This Row],[Forecast(2022-24)]]="",Table1[[#This Row],[2022-24]],Table1[[#This Row],[Forecast(2022-24)]])</f>
        <v>8190</v>
      </c>
    </row>
    <row r="311" spans="1:6" x14ac:dyDescent="0.35">
      <c r="A311" s="3">
        <v>44871</v>
      </c>
      <c r="B311">
        <v>8132</v>
      </c>
      <c r="F311">
        <f>IF(Table1[[#This Row],[Forecast(2022-24)]]="",Table1[[#This Row],[2022-24]],Table1[[#This Row],[Forecast(2022-24)]])</f>
        <v>8132</v>
      </c>
    </row>
    <row r="312" spans="1:6" x14ac:dyDescent="0.35">
      <c r="A312" s="3">
        <v>44872</v>
      </c>
      <c r="B312">
        <v>7694</v>
      </c>
      <c r="F312">
        <f>IF(Table1[[#This Row],[Forecast(2022-24)]]="",Table1[[#This Row],[2022-24]],Table1[[#This Row],[Forecast(2022-24)]])</f>
        <v>7694</v>
      </c>
    </row>
    <row r="313" spans="1:6" x14ac:dyDescent="0.35">
      <c r="A313" s="3">
        <v>44873</v>
      </c>
      <c r="B313">
        <v>7277</v>
      </c>
      <c r="F313">
        <f>IF(Table1[[#This Row],[Forecast(2022-24)]]="",Table1[[#This Row],[2022-24]],Table1[[#This Row],[Forecast(2022-24)]])</f>
        <v>7277</v>
      </c>
    </row>
    <row r="314" spans="1:6" x14ac:dyDescent="0.35">
      <c r="A314" s="3">
        <v>44874</v>
      </c>
      <c r="B314">
        <v>7811</v>
      </c>
      <c r="F314">
        <f>IF(Table1[[#This Row],[Forecast(2022-24)]]="",Table1[[#This Row],[2022-24]],Table1[[#This Row],[Forecast(2022-24)]])</f>
        <v>7811</v>
      </c>
    </row>
    <row r="315" spans="1:6" x14ac:dyDescent="0.35">
      <c r="A315" s="3">
        <v>44875</v>
      </c>
      <c r="B315">
        <v>8113</v>
      </c>
      <c r="F315">
        <f>IF(Table1[[#This Row],[Forecast(2022-24)]]="",Table1[[#This Row],[2022-24]],Table1[[#This Row],[Forecast(2022-24)]])</f>
        <v>8113</v>
      </c>
    </row>
    <row r="316" spans="1:6" x14ac:dyDescent="0.35">
      <c r="A316" s="3">
        <v>44876</v>
      </c>
      <c r="B316">
        <v>8315</v>
      </c>
      <c r="F316">
        <f>IF(Table1[[#This Row],[Forecast(2022-24)]]="",Table1[[#This Row],[2022-24]],Table1[[#This Row],[Forecast(2022-24)]])</f>
        <v>8315</v>
      </c>
    </row>
    <row r="317" spans="1:6" x14ac:dyDescent="0.35">
      <c r="A317" s="3">
        <v>44877</v>
      </c>
      <c r="B317">
        <v>8479</v>
      </c>
      <c r="F317">
        <f>IF(Table1[[#This Row],[Forecast(2022-24)]]="",Table1[[#This Row],[2022-24]],Table1[[#This Row],[Forecast(2022-24)]])</f>
        <v>8479</v>
      </c>
    </row>
    <row r="318" spans="1:6" x14ac:dyDescent="0.35">
      <c r="A318" s="3">
        <v>44878</v>
      </c>
      <c r="B318">
        <v>8299</v>
      </c>
      <c r="F318">
        <f>IF(Table1[[#This Row],[Forecast(2022-24)]]="",Table1[[#This Row],[2022-24]],Table1[[#This Row],[Forecast(2022-24)]])</f>
        <v>8299</v>
      </c>
    </row>
    <row r="319" spans="1:6" x14ac:dyDescent="0.35">
      <c r="A319" s="3">
        <v>44879</v>
      </c>
      <c r="B319">
        <v>8176</v>
      </c>
      <c r="F319">
        <f>IF(Table1[[#This Row],[Forecast(2022-24)]]="",Table1[[#This Row],[2022-24]],Table1[[#This Row],[Forecast(2022-24)]])</f>
        <v>8176</v>
      </c>
    </row>
    <row r="320" spans="1:6" x14ac:dyDescent="0.35">
      <c r="A320" s="3">
        <v>44880</v>
      </c>
      <c r="B320">
        <v>8017</v>
      </c>
      <c r="F320">
        <f>IF(Table1[[#This Row],[Forecast(2022-24)]]="",Table1[[#This Row],[2022-24]],Table1[[#This Row],[Forecast(2022-24)]])</f>
        <v>8017</v>
      </c>
    </row>
    <row r="321" spans="1:6" x14ac:dyDescent="0.35">
      <c r="A321" s="3">
        <v>44881</v>
      </c>
      <c r="B321">
        <v>7261</v>
      </c>
      <c r="F321">
        <f>IF(Table1[[#This Row],[Forecast(2022-24)]]="",Table1[[#This Row],[2022-24]],Table1[[#This Row],[Forecast(2022-24)]])</f>
        <v>7261</v>
      </c>
    </row>
    <row r="322" spans="1:6" x14ac:dyDescent="0.35">
      <c r="A322" s="3">
        <v>44882</v>
      </c>
      <c r="B322">
        <v>7984</v>
      </c>
      <c r="F322">
        <f>IF(Table1[[#This Row],[Forecast(2022-24)]]="",Table1[[#This Row],[2022-24]],Table1[[#This Row],[Forecast(2022-24)]])</f>
        <v>7984</v>
      </c>
    </row>
    <row r="323" spans="1:6" x14ac:dyDescent="0.35">
      <c r="A323" s="3">
        <v>44883</v>
      </c>
      <c r="B323">
        <v>7637</v>
      </c>
      <c r="F323">
        <f>IF(Table1[[#This Row],[Forecast(2022-24)]]="",Table1[[#This Row],[2022-24]],Table1[[#This Row],[Forecast(2022-24)]])</f>
        <v>7637</v>
      </c>
    </row>
    <row r="324" spans="1:6" x14ac:dyDescent="0.35">
      <c r="A324" s="3">
        <v>44884</v>
      </c>
      <c r="B324">
        <v>8045</v>
      </c>
      <c r="F324">
        <f>IF(Table1[[#This Row],[Forecast(2022-24)]]="",Table1[[#This Row],[2022-24]],Table1[[#This Row],[Forecast(2022-24)]])</f>
        <v>8045</v>
      </c>
    </row>
    <row r="325" spans="1:6" x14ac:dyDescent="0.35">
      <c r="A325" s="3">
        <v>44885</v>
      </c>
      <c r="B325">
        <v>8010</v>
      </c>
      <c r="F325">
        <f>IF(Table1[[#This Row],[Forecast(2022-24)]]="",Table1[[#This Row],[2022-24]],Table1[[#This Row],[Forecast(2022-24)]])</f>
        <v>8010</v>
      </c>
    </row>
    <row r="326" spans="1:6" x14ac:dyDescent="0.35">
      <c r="A326" s="3">
        <v>44886</v>
      </c>
      <c r="B326">
        <v>8367</v>
      </c>
      <c r="F326">
        <f>IF(Table1[[#This Row],[Forecast(2022-24)]]="",Table1[[#This Row],[2022-24]],Table1[[#This Row],[Forecast(2022-24)]])</f>
        <v>8367</v>
      </c>
    </row>
    <row r="327" spans="1:6" x14ac:dyDescent="0.35">
      <c r="A327" s="3">
        <v>44887</v>
      </c>
      <c r="B327">
        <v>7381</v>
      </c>
      <c r="F327">
        <f>IF(Table1[[#This Row],[Forecast(2022-24)]]="",Table1[[#This Row],[2022-24]],Table1[[#This Row],[Forecast(2022-24)]])</f>
        <v>7381</v>
      </c>
    </row>
    <row r="328" spans="1:6" x14ac:dyDescent="0.35">
      <c r="A328" s="3">
        <v>44888</v>
      </c>
      <c r="B328">
        <v>7292</v>
      </c>
      <c r="F328">
        <f>IF(Table1[[#This Row],[Forecast(2022-24)]]="",Table1[[#This Row],[2022-24]],Table1[[#This Row],[Forecast(2022-24)]])</f>
        <v>7292</v>
      </c>
    </row>
    <row r="329" spans="1:6" x14ac:dyDescent="0.35">
      <c r="A329" s="3">
        <v>44889</v>
      </c>
      <c r="B329">
        <v>6964</v>
      </c>
      <c r="F329">
        <f>IF(Table1[[#This Row],[Forecast(2022-24)]]="",Table1[[#This Row],[2022-24]],Table1[[#This Row],[Forecast(2022-24)]])</f>
        <v>6964</v>
      </c>
    </row>
    <row r="330" spans="1:6" x14ac:dyDescent="0.35">
      <c r="A330" s="3">
        <v>44890</v>
      </c>
      <c r="B330">
        <v>7390</v>
      </c>
      <c r="F330">
        <f>IF(Table1[[#This Row],[Forecast(2022-24)]]="",Table1[[#This Row],[2022-24]],Table1[[#This Row],[Forecast(2022-24)]])</f>
        <v>7390</v>
      </c>
    </row>
    <row r="331" spans="1:6" x14ac:dyDescent="0.35">
      <c r="A331" s="3">
        <v>44891</v>
      </c>
      <c r="B331">
        <v>7435</v>
      </c>
      <c r="F331">
        <f>IF(Table1[[#This Row],[Forecast(2022-24)]]="",Table1[[#This Row],[2022-24]],Table1[[#This Row],[Forecast(2022-24)]])</f>
        <v>7435</v>
      </c>
    </row>
    <row r="332" spans="1:6" x14ac:dyDescent="0.35">
      <c r="A332" s="3">
        <v>44892</v>
      </c>
      <c r="B332">
        <v>7490</v>
      </c>
      <c r="F332">
        <f>IF(Table1[[#This Row],[Forecast(2022-24)]]="",Table1[[#This Row],[2022-24]],Table1[[#This Row],[Forecast(2022-24)]])</f>
        <v>7490</v>
      </c>
    </row>
    <row r="333" spans="1:6" x14ac:dyDescent="0.35">
      <c r="A333" s="3">
        <v>44893</v>
      </c>
      <c r="B333">
        <v>6724</v>
      </c>
      <c r="F333">
        <f>IF(Table1[[#This Row],[Forecast(2022-24)]]="",Table1[[#This Row],[2022-24]],Table1[[#This Row],[Forecast(2022-24)]])</f>
        <v>6724</v>
      </c>
    </row>
    <row r="334" spans="1:6" x14ac:dyDescent="0.35">
      <c r="A334" s="3">
        <v>44894</v>
      </c>
      <c r="B334">
        <v>6951</v>
      </c>
      <c r="F334">
        <f>IF(Table1[[#This Row],[Forecast(2022-24)]]="",Table1[[#This Row],[2022-24]],Table1[[#This Row],[Forecast(2022-24)]])</f>
        <v>6951</v>
      </c>
    </row>
    <row r="335" spans="1:6" x14ac:dyDescent="0.35">
      <c r="A335" s="3">
        <v>44895</v>
      </c>
      <c r="B335">
        <v>7381</v>
      </c>
      <c r="F335">
        <f>IF(Table1[[#This Row],[Forecast(2022-24)]]="",Table1[[#This Row],[2022-24]],Table1[[#This Row],[Forecast(2022-24)]])</f>
        <v>7381</v>
      </c>
    </row>
    <row r="336" spans="1:6" x14ac:dyDescent="0.35">
      <c r="A336" s="3">
        <v>44896</v>
      </c>
      <c r="B336">
        <v>7398</v>
      </c>
      <c r="F336">
        <f>IF(Table1[[#This Row],[Forecast(2022-24)]]="",Table1[[#This Row],[2022-24]],Table1[[#This Row],[Forecast(2022-24)]])</f>
        <v>7398</v>
      </c>
    </row>
    <row r="337" spans="1:6" x14ac:dyDescent="0.35">
      <c r="A337" s="3">
        <v>44897</v>
      </c>
      <c r="B337">
        <v>7832</v>
      </c>
      <c r="F337">
        <f>IF(Table1[[#This Row],[Forecast(2022-24)]]="",Table1[[#This Row],[2022-24]],Table1[[#This Row],[Forecast(2022-24)]])</f>
        <v>7832</v>
      </c>
    </row>
    <row r="338" spans="1:6" x14ac:dyDescent="0.35">
      <c r="A338" s="3">
        <v>44898</v>
      </c>
      <c r="B338">
        <v>7982</v>
      </c>
      <c r="F338">
        <f>IF(Table1[[#This Row],[Forecast(2022-24)]]="",Table1[[#This Row],[2022-24]],Table1[[#This Row],[Forecast(2022-24)]])</f>
        <v>7982</v>
      </c>
    </row>
    <row r="339" spans="1:6" x14ac:dyDescent="0.35">
      <c r="A339" s="3">
        <v>44899</v>
      </c>
      <c r="B339">
        <v>7794</v>
      </c>
      <c r="F339">
        <f>IF(Table1[[#This Row],[Forecast(2022-24)]]="",Table1[[#This Row],[2022-24]],Table1[[#This Row],[Forecast(2022-24)]])</f>
        <v>7794</v>
      </c>
    </row>
    <row r="340" spans="1:6" x14ac:dyDescent="0.35">
      <c r="A340" s="3">
        <v>44900</v>
      </c>
      <c r="B340">
        <v>7957</v>
      </c>
      <c r="F340">
        <f>IF(Table1[[#This Row],[Forecast(2022-24)]]="",Table1[[#This Row],[2022-24]],Table1[[#This Row],[Forecast(2022-24)]])</f>
        <v>7957</v>
      </c>
    </row>
    <row r="341" spans="1:6" x14ac:dyDescent="0.35">
      <c r="A341" s="3">
        <v>44901</v>
      </c>
      <c r="B341">
        <v>7877</v>
      </c>
      <c r="F341">
        <f>IF(Table1[[#This Row],[Forecast(2022-24)]]="",Table1[[#This Row],[2022-24]],Table1[[#This Row],[Forecast(2022-24)]])</f>
        <v>7877</v>
      </c>
    </row>
    <row r="342" spans="1:6" x14ac:dyDescent="0.35">
      <c r="A342" s="3">
        <v>44902</v>
      </c>
      <c r="B342">
        <v>8078</v>
      </c>
      <c r="F342">
        <f>IF(Table1[[#This Row],[Forecast(2022-24)]]="",Table1[[#This Row],[2022-24]],Table1[[#This Row],[Forecast(2022-24)]])</f>
        <v>8078</v>
      </c>
    </row>
    <row r="343" spans="1:6" x14ac:dyDescent="0.35">
      <c r="A343" s="3">
        <v>44903</v>
      </c>
      <c r="B343">
        <v>7986</v>
      </c>
      <c r="F343">
        <f>IF(Table1[[#This Row],[Forecast(2022-24)]]="",Table1[[#This Row],[2022-24]],Table1[[#This Row],[Forecast(2022-24)]])</f>
        <v>7986</v>
      </c>
    </row>
    <row r="344" spans="1:6" x14ac:dyDescent="0.35">
      <c r="A344" s="3">
        <v>44904</v>
      </c>
      <c r="B344">
        <v>8173</v>
      </c>
      <c r="F344">
        <f>IF(Table1[[#This Row],[Forecast(2022-24)]]="",Table1[[#This Row],[2022-24]],Table1[[#This Row],[Forecast(2022-24)]])</f>
        <v>8173</v>
      </c>
    </row>
    <row r="345" spans="1:6" x14ac:dyDescent="0.35">
      <c r="A345" s="3">
        <v>44905</v>
      </c>
      <c r="B345">
        <v>8147</v>
      </c>
      <c r="F345">
        <f>IF(Table1[[#This Row],[Forecast(2022-24)]]="",Table1[[#This Row],[2022-24]],Table1[[#This Row],[Forecast(2022-24)]])</f>
        <v>8147</v>
      </c>
    </row>
    <row r="346" spans="1:6" x14ac:dyDescent="0.35">
      <c r="A346" s="3">
        <v>44906</v>
      </c>
      <c r="B346">
        <v>8060</v>
      </c>
      <c r="F346">
        <f>IF(Table1[[#This Row],[Forecast(2022-24)]]="",Table1[[#This Row],[2022-24]],Table1[[#This Row],[Forecast(2022-24)]])</f>
        <v>8060</v>
      </c>
    </row>
    <row r="347" spans="1:6" x14ac:dyDescent="0.35">
      <c r="A347" s="3">
        <v>44907</v>
      </c>
      <c r="B347">
        <v>8516</v>
      </c>
      <c r="F347">
        <f>IF(Table1[[#This Row],[Forecast(2022-24)]]="",Table1[[#This Row],[2022-24]],Table1[[#This Row],[Forecast(2022-24)]])</f>
        <v>8516</v>
      </c>
    </row>
    <row r="348" spans="1:6" x14ac:dyDescent="0.35">
      <c r="A348" s="3">
        <v>44908</v>
      </c>
      <c r="B348">
        <v>8479</v>
      </c>
      <c r="F348">
        <f>IF(Table1[[#This Row],[Forecast(2022-24)]]="",Table1[[#This Row],[2022-24]],Table1[[#This Row],[Forecast(2022-24)]])</f>
        <v>8479</v>
      </c>
    </row>
    <row r="349" spans="1:6" x14ac:dyDescent="0.35">
      <c r="A349" s="3">
        <v>44909</v>
      </c>
      <c r="B349">
        <v>8077</v>
      </c>
      <c r="F349">
        <f>IF(Table1[[#This Row],[Forecast(2022-24)]]="",Table1[[#This Row],[2022-24]],Table1[[#This Row],[Forecast(2022-24)]])</f>
        <v>8077</v>
      </c>
    </row>
    <row r="350" spans="1:6" x14ac:dyDescent="0.35">
      <c r="A350" s="3">
        <v>44910</v>
      </c>
      <c r="B350">
        <v>8216</v>
      </c>
      <c r="F350">
        <f>IF(Table1[[#This Row],[Forecast(2022-24)]]="",Table1[[#This Row],[2022-24]],Table1[[#This Row],[Forecast(2022-24)]])</f>
        <v>8216</v>
      </c>
    </row>
    <row r="351" spans="1:6" x14ac:dyDescent="0.35">
      <c r="A351" s="3">
        <v>44911</v>
      </c>
      <c r="B351">
        <v>7902</v>
      </c>
      <c r="F351">
        <f>IF(Table1[[#This Row],[Forecast(2022-24)]]="",Table1[[#This Row],[2022-24]],Table1[[#This Row],[Forecast(2022-24)]])</f>
        <v>7902</v>
      </c>
    </row>
    <row r="352" spans="1:6" x14ac:dyDescent="0.35">
      <c r="A352" s="3">
        <v>44912</v>
      </c>
      <c r="B352">
        <v>8041</v>
      </c>
      <c r="F352">
        <f>IF(Table1[[#This Row],[Forecast(2022-24)]]="",Table1[[#This Row],[2022-24]],Table1[[#This Row],[Forecast(2022-24)]])</f>
        <v>8041</v>
      </c>
    </row>
    <row r="353" spans="1:6" x14ac:dyDescent="0.35">
      <c r="A353" s="3">
        <v>44913</v>
      </c>
      <c r="B353">
        <v>8106</v>
      </c>
      <c r="F353">
        <f>IF(Table1[[#This Row],[Forecast(2022-24)]]="",Table1[[#This Row],[2022-24]],Table1[[#This Row],[Forecast(2022-24)]])</f>
        <v>8106</v>
      </c>
    </row>
    <row r="354" spans="1:6" x14ac:dyDescent="0.35">
      <c r="A354" s="3">
        <v>44914</v>
      </c>
      <c r="B354">
        <v>8312</v>
      </c>
      <c r="F354">
        <f>IF(Table1[[#This Row],[Forecast(2022-24)]]="",Table1[[#This Row],[2022-24]],Table1[[#This Row],[Forecast(2022-24)]])</f>
        <v>8312</v>
      </c>
    </row>
    <row r="355" spans="1:6" x14ac:dyDescent="0.35">
      <c r="A355" s="3">
        <v>44915</v>
      </c>
      <c r="B355">
        <v>8272</v>
      </c>
      <c r="F355">
        <f>IF(Table1[[#This Row],[Forecast(2022-24)]]="",Table1[[#This Row],[2022-24]],Table1[[#This Row],[Forecast(2022-24)]])</f>
        <v>8272</v>
      </c>
    </row>
    <row r="356" spans="1:6" x14ac:dyDescent="0.35">
      <c r="A356" s="3">
        <v>44916</v>
      </c>
      <c r="B356">
        <v>8324</v>
      </c>
      <c r="F356">
        <f>IF(Table1[[#This Row],[Forecast(2022-24)]]="",Table1[[#This Row],[2022-24]],Table1[[#This Row],[Forecast(2022-24)]])</f>
        <v>8324</v>
      </c>
    </row>
    <row r="357" spans="1:6" x14ac:dyDescent="0.35">
      <c r="A357" s="3">
        <v>44917</v>
      </c>
      <c r="B357">
        <v>7537</v>
      </c>
      <c r="F357">
        <f>IF(Table1[[#This Row],[Forecast(2022-24)]]="",Table1[[#This Row],[2022-24]],Table1[[#This Row],[Forecast(2022-24)]])</f>
        <v>7537</v>
      </c>
    </row>
    <row r="358" spans="1:6" x14ac:dyDescent="0.35">
      <c r="A358" s="3">
        <v>44918</v>
      </c>
      <c r="B358">
        <v>6842</v>
      </c>
      <c r="F358">
        <f>IF(Table1[[#This Row],[Forecast(2022-24)]]="",Table1[[#This Row],[2022-24]],Table1[[#This Row],[Forecast(2022-24)]])</f>
        <v>6842</v>
      </c>
    </row>
    <row r="359" spans="1:6" x14ac:dyDescent="0.35">
      <c r="A359" s="3">
        <v>44919</v>
      </c>
      <c r="B359">
        <v>6573</v>
      </c>
      <c r="F359">
        <f>IF(Table1[[#This Row],[Forecast(2022-24)]]="",Table1[[#This Row],[2022-24]],Table1[[#This Row],[Forecast(2022-24)]])</f>
        <v>6573</v>
      </c>
    </row>
    <row r="360" spans="1:6" x14ac:dyDescent="0.35">
      <c r="A360" s="3">
        <v>44920</v>
      </c>
      <c r="B360">
        <v>6564</v>
      </c>
      <c r="F360">
        <f>IF(Table1[[#This Row],[Forecast(2022-24)]]="",Table1[[#This Row],[2022-24]],Table1[[#This Row],[Forecast(2022-24)]])</f>
        <v>6564</v>
      </c>
    </row>
    <row r="361" spans="1:6" x14ac:dyDescent="0.35">
      <c r="A361" s="3">
        <v>44921</v>
      </c>
      <c r="B361">
        <v>7924</v>
      </c>
      <c r="F361">
        <f>IF(Table1[[#This Row],[Forecast(2022-24)]]="",Table1[[#This Row],[2022-24]],Table1[[#This Row],[Forecast(2022-24)]])</f>
        <v>7924</v>
      </c>
    </row>
    <row r="362" spans="1:6" x14ac:dyDescent="0.35">
      <c r="A362" s="3">
        <v>44922</v>
      </c>
      <c r="B362">
        <v>7930</v>
      </c>
      <c r="F362">
        <f>IF(Table1[[#This Row],[Forecast(2022-24)]]="",Table1[[#This Row],[2022-24]],Table1[[#This Row],[Forecast(2022-24)]])</f>
        <v>7930</v>
      </c>
    </row>
    <row r="363" spans="1:6" x14ac:dyDescent="0.35">
      <c r="A363" s="3">
        <v>44923</v>
      </c>
      <c r="B363">
        <v>8569</v>
      </c>
      <c r="F363">
        <f>IF(Table1[[#This Row],[Forecast(2022-24)]]="",Table1[[#This Row],[2022-24]],Table1[[#This Row],[Forecast(2022-24)]])</f>
        <v>8569</v>
      </c>
    </row>
    <row r="364" spans="1:6" x14ac:dyDescent="0.35">
      <c r="A364" s="3">
        <v>44924</v>
      </c>
      <c r="B364">
        <v>7978</v>
      </c>
      <c r="F364">
        <f>IF(Table1[[#This Row],[Forecast(2022-24)]]="",Table1[[#This Row],[2022-24]],Table1[[#This Row],[Forecast(2022-24)]])</f>
        <v>7978</v>
      </c>
    </row>
    <row r="365" spans="1:6" x14ac:dyDescent="0.35">
      <c r="A365" s="3">
        <v>44925</v>
      </c>
      <c r="B365">
        <v>8227</v>
      </c>
      <c r="F365">
        <f>IF(Table1[[#This Row],[Forecast(2022-24)]]="",Table1[[#This Row],[2022-24]],Table1[[#This Row],[Forecast(2022-24)]])</f>
        <v>8227</v>
      </c>
    </row>
    <row r="366" spans="1:6" x14ac:dyDescent="0.35">
      <c r="A366" s="3">
        <v>44926</v>
      </c>
      <c r="B366">
        <v>9318</v>
      </c>
      <c r="F366">
        <f>IF(Table1[[#This Row],[Forecast(2022-24)]]="",Table1[[#This Row],[2022-24]],Table1[[#This Row],[Forecast(2022-24)]])</f>
        <v>9318</v>
      </c>
    </row>
    <row r="367" spans="1:6" x14ac:dyDescent="0.35">
      <c r="A367" s="3">
        <v>44927</v>
      </c>
      <c r="B367">
        <v>8722</v>
      </c>
      <c r="F367">
        <f>IF(Table1[[#This Row],[Forecast(2022-24)]]="",Table1[[#This Row],[2022-24]],Table1[[#This Row],[Forecast(2022-24)]])</f>
        <v>8722</v>
      </c>
    </row>
    <row r="368" spans="1:6" x14ac:dyDescent="0.35">
      <c r="A368" s="3">
        <v>44928</v>
      </c>
      <c r="B368">
        <v>8287</v>
      </c>
      <c r="F368">
        <f>IF(Table1[[#This Row],[Forecast(2022-24)]]="",Table1[[#This Row],[2022-24]],Table1[[#This Row],[Forecast(2022-24)]])</f>
        <v>8287</v>
      </c>
    </row>
    <row r="369" spans="1:6" x14ac:dyDescent="0.35">
      <c r="A369" s="3">
        <v>44929</v>
      </c>
      <c r="B369">
        <v>9054</v>
      </c>
      <c r="F369">
        <f>IF(Table1[[#This Row],[Forecast(2022-24)]]="",Table1[[#This Row],[2022-24]],Table1[[#This Row],[Forecast(2022-24)]])</f>
        <v>9054</v>
      </c>
    </row>
    <row r="370" spans="1:6" x14ac:dyDescent="0.35">
      <c r="A370" s="3">
        <v>44930</v>
      </c>
      <c r="B370">
        <v>8789</v>
      </c>
      <c r="F370">
        <f>IF(Table1[[#This Row],[Forecast(2022-24)]]="",Table1[[#This Row],[2022-24]],Table1[[#This Row],[Forecast(2022-24)]])</f>
        <v>8789</v>
      </c>
    </row>
    <row r="371" spans="1:6" x14ac:dyDescent="0.35">
      <c r="A371" s="3">
        <v>44931</v>
      </c>
      <c r="B371">
        <v>8562</v>
      </c>
      <c r="F371">
        <f>IF(Table1[[#This Row],[Forecast(2022-24)]]="",Table1[[#This Row],[2022-24]],Table1[[#This Row],[Forecast(2022-24)]])</f>
        <v>8562</v>
      </c>
    </row>
    <row r="372" spans="1:6" x14ac:dyDescent="0.35">
      <c r="A372" s="3">
        <v>44932</v>
      </c>
      <c r="B372">
        <v>8220</v>
      </c>
      <c r="F372">
        <f>IF(Table1[[#This Row],[Forecast(2022-24)]]="",Table1[[#This Row],[2022-24]],Table1[[#This Row],[Forecast(2022-24)]])</f>
        <v>8220</v>
      </c>
    </row>
    <row r="373" spans="1:6" x14ac:dyDescent="0.35">
      <c r="A373" s="3">
        <v>44933</v>
      </c>
      <c r="B373">
        <v>8239</v>
      </c>
      <c r="F373">
        <f>IF(Table1[[#This Row],[Forecast(2022-24)]]="",Table1[[#This Row],[2022-24]],Table1[[#This Row],[Forecast(2022-24)]])</f>
        <v>8239</v>
      </c>
    </row>
    <row r="374" spans="1:6" x14ac:dyDescent="0.35">
      <c r="A374" s="3">
        <v>44934</v>
      </c>
      <c r="B374">
        <v>7990</v>
      </c>
      <c r="F374">
        <f>IF(Table1[[#This Row],[Forecast(2022-24)]]="",Table1[[#This Row],[2022-24]],Table1[[#This Row],[Forecast(2022-24)]])</f>
        <v>7990</v>
      </c>
    </row>
    <row r="375" spans="1:6" x14ac:dyDescent="0.35">
      <c r="A375" s="3">
        <v>44935</v>
      </c>
      <c r="B375">
        <v>7778</v>
      </c>
      <c r="F375">
        <f>IF(Table1[[#This Row],[Forecast(2022-24)]]="",Table1[[#This Row],[2022-24]],Table1[[#This Row],[Forecast(2022-24)]])</f>
        <v>7778</v>
      </c>
    </row>
    <row r="376" spans="1:6" x14ac:dyDescent="0.35">
      <c r="A376" s="3">
        <v>44936</v>
      </c>
      <c r="B376">
        <v>8119</v>
      </c>
      <c r="F376">
        <f>IF(Table1[[#This Row],[Forecast(2022-24)]]="",Table1[[#This Row],[2022-24]],Table1[[#This Row],[Forecast(2022-24)]])</f>
        <v>8119</v>
      </c>
    </row>
    <row r="377" spans="1:6" x14ac:dyDescent="0.35">
      <c r="A377" s="3">
        <v>44937</v>
      </c>
      <c r="B377">
        <v>8026</v>
      </c>
      <c r="F377">
        <f>IF(Table1[[#This Row],[Forecast(2022-24)]]="",Table1[[#This Row],[2022-24]],Table1[[#This Row],[Forecast(2022-24)]])</f>
        <v>8026</v>
      </c>
    </row>
    <row r="378" spans="1:6" x14ac:dyDescent="0.35">
      <c r="A378" s="3">
        <v>44938</v>
      </c>
      <c r="B378">
        <v>8003</v>
      </c>
      <c r="F378">
        <f>IF(Table1[[#This Row],[Forecast(2022-24)]]="",Table1[[#This Row],[2022-24]],Table1[[#This Row],[Forecast(2022-24)]])</f>
        <v>8003</v>
      </c>
    </row>
    <row r="379" spans="1:6" x14ac:dyDescent="0.35">
      <c r="A379" s="3">
        <v>44939</v>
      </c>
      <c r="B379">
        <v>8027</v>
      </c>
      <c r="F379">
        <f>IF(Table1[[#This Row],[Forecast(2022-24)]]="",Table1[[#This Row],[2022-24]],Table1[[#This Row],[Forecast(2022-24)]])</f>
        <v>8027</v>
      </c>
    </row>
    <row r="380" spans="1:6" x14ac:dyDescent="0.35">
      <c r="A380" s="3">
        <v>44940</v>
      </c>
      <c r="B380">
        <v>7788</v>
      </c>
      <c r="F380">
        <f>IF(Table1[[#This Row],[Forecast(2022-24)]]="",Table1[[#This Row],[2022-24]],Table1[[#This Row],[Forecast(2022-24)]])</f>
        <v>7788</v>
      </c>
    </row>
    <row r="381" spans="1:6" x14ac:dyDescent="0.35">
      <c r="A381" s="3">
        <v>44941</v>
      </c>
      <c r="B381">
        <v>7530</v>
      </c>
      <c r="F381">
        <f>IF(Table1[[#This Row],[Forecast(2022-24)]]="",Table1[[#This Row],[2022-24]],Table1[[#This Row],[Forecast(2022-24)]])</f>
        <v>7530</v>
      </c>
    </row>
    <row r="382" spans="1:6" x14ac:dyDescent="0.35">
      <c r="A382" s="3">
        <v>44942</v>
      </c>
      <c r="B382">
        <v>7088</v>
      </c>
      <c r="F382">
        <f>IF(Table1[[#This Row],[Forecast(2022-24)]]="",Table1[[#This Row],[2022-24]],Table1[[#This Row],[Forecast(2022-24)]])</f>
        <v>7088</v>
      </c>
    </row>
    <row r="383" spans="1:6" x14ac:dyDescent="0.35">
      <c r="A383" s="3">
        <v>44943</v>
      </c>
      <c r="B383">
        <v>7686</v>
      </c>
      <c r="F383">
        <f>IF(Table1[[#This Row],[Forecast(2022-24)]]="",Table1[[#This Row],[2022-24]],Table1[[#This Row],[Forecast(2022-24)]])</f>
        <v>7686</v>
      </c>
    </row>
    <row r="384" spans="1:6" x14ac:dyDescent="0.35">
      <c r="A384" s="3">
        <v>44944</v>
      </c>
      <c r="B384">
        <v>7968</v>
      </c>
      <c r="F384">
        <f>IF(Table1[[#This Row],[Forecast(2022-24)]]="",Table1[[#This Row],[2022-24]],Table1[[#This Row],[Forecast(2022-24)]])</f>
        <v>7968</v>
      </c>
    </row>
    <row r="385" spans="1:6" x14ac:dyDescent="0.35">
      <c r="A385" s="3">
        <v>44945</v>
      </c>
      <c r="B385">
        <v>7838</v>
      </c>
      <c r="F385">
        <f>IF(Table1[[#This Row],[Forecast(2022-24)]]="",Table1[[#This Row],[2022-24]],Table1[[#This Row],[Forecast(2022-24)]])</f>
        <v>7838</v>
      </c>
    </row>
    <row r="386" spans="1:6" x14ac:dyDescent="0.35">
      <c r="A386" s="3">
        <v>44946</v>
      </c>
      <c r="B386">
        <v>7675</v>
      </c>
      <c r="F386">
        <f>IF(Table1[[#This Row],[Forecast(2022-24)]]="",Table1[[#This Row],[2022-24]],Table1[[#This Row],[Forecast(2022-24)]])</f>
        <v>7675</v>
      </c>
    </row>
    <row r="387" spans="1:6" x14ac:dyDescent="0.35">
      <c r="A387" s="3">
        <v>44947</v>
      </c>
      <c r="B387">
        <v>8249</v>
      </c>
      <c r="F387">
        <f>IF(Table1[[#This Row],[Forecast(2022-24)]]="",Table1[[#This Row],[2022-24]],Table1[[#This Row],[Forecast(2022-24)]])</f>
        <v>8249</v>
      </c>
    </row>
    <row r="388" spans="1:6" x14ac:dyDescent="0.35">
      <c r="A388" s="3">
        <v>44948</v>
      </c>
      <c r="B388">
        <v>8367</v>
      </c>
      <c r="F388">
        <f>IF(Table1[[#This Row],[Forecast(2022-24)]]="",Table1[[#This Row],[2022-24]],Table1[[#This Row],[Forecast(2022-24)]])</f>
        <v>8367</v>
      </c>
    </row>
    <row r="389" spans="1:6" x14ac:dyDescent="0.35">
      <c r="A389" s="3">
        <v>44949</v>
      </c>
      <c r="B389">
        <v>7927</v>
      </c>
      <c r="F389">
        <f>IF(Table1[[#This Row],[Forecast(2022-24)]]="",Table1[[#This Row],[2022-24]],Table1[[#This Row],[Forecast(2022-24)]])</f>
        <v>7927</v>
      </c>
    </row>
    <row r="390" spans="1:6" x14ac:dyDescent="0.35">
      <c r="A390" s="3">
        <v>44950</v>
      </c>
      <c r="B390">
        <v>8338</v>
      </c>
      <c r="F390">
        <f>IF(Table1[[#This Row],[Forecast(2022-24)]]="",Table1[[#This Row],[2022-24]],Table1[[#This Row],[Forecast(2022-24)]])</f>
        <v>8338</v>
      </c>
    </row>
    <row r="391" spans="1:6" x14ac:dyDescent="0.35">
      <c r="A391" s="3">
        <v>44951</v>
      </c>
      <c r="B391">
        <v>8497</v>
      </c>
      <c r="F391">
        <f>IF(Table1[[#This Row],[Forecast(2022-24)]]="",Table1[[#This Row],[2022-24]],Table1[[#This Row],[Forecast(2022-24)]])</f>
        <v>8497</v>
      </c>
    </row>
    <row r="392" spans="1:6" x14ac:dyDescent="0.35">
      <c r="A392" s="3">
        <v>44952</v>
      </c>
      <c r="B392">
        <v>7401</v>
      </c>
      <c r="F392">
        <f>IF(Table1[[#This Row],[Forecast(2022-24)]]="",Table1[[#This Row],[2022-24]],Table1[[#This Row],[Forecast(2022-24)]])</f>
        <v>7401</v>
      </c>
    </row>
    <row r="393" spans="1:6" x14ac:dyDescent="0.35">
      <c r="A393" s="3">
        <v>44953</v>
      </c>
      <c r="B393">
        <v>7243</v>
      </c>
      <c r="F393">
        <f>IF(Table1[[#This Row],[Forecast(2022-24)]]="",Table1[[#This Row],[2022-24]],Table1[[#This Row],[Forecast(2022-24)]])</f>
        <v>7243</v>
      </c>
    </row>
    <row r="394" spans="1:6" x14ac:dyDescent="0.35">
      <c r="A394" s="3">
        <v>44954</v>
      </c>
      <c r="B394">
        <v>7096</v>
      </c>
      <c r="F394">
        <f>IF(Table1[[#This Row],[Forecast(2022-24)]]="",Table1[[#This Row],[2022-24]],Table1[[#This Row],[Forecast(2022-24)]])</f>
        <v>7096</v>
      </c>
    </row>
    <row r="395" spans="1:6" x14ac:dyDescent="0.35">
      <c r="A395" s="3">
        <v>44955</v>
      </c>
      <c r="B395">
        <v>7961</v>
      </c>
      <c r="F395">
        <f>IF(Table1[[#This Row],[Forecast(2022-24)]]="",Table1[[#This Row],[2022-24]],Table1[[#This Row],[Forecast(2022-24)]])</f>
        <v>7961</v>
      </c>
    </row>
    <row r="396" spans="1:6" x14ac:dyDescent="0.35">
      <c r="A396" s="3">
        <v>44956</v>
      </c>
      <c r="B396">
        <v>7683</v>
      </c>
      <c r="F396">
        <f>IF(Table1[[#This Row],[Forecast(2022-24)]]="",Table1[[#This Row],[2022-24]],Table1[[#This Row],[Forecast(2022-24)]])</f>
        <v>7683</v>
      </c>
    </row>
    <row r="397" spans="1:6" x14ac:dyDescent="0.35">
      <c r="A397" s="3">
        <v>44957</v>
      </c>
      <c r="B397">
        <v>7434</v>
      </c>
      <c r="F397">
        <f>IF(Table1[[#This Row],[Forecast(2022-24)]]="",Table1[[#This Row],[2022-24]],Table1[[#This Row],[Forecast(2022-24)]])</f>
        <v>7434</v>
      </c>
    </row>
    <row r="398" spans="1:6" x14ac:dyDescent="0.35">
      <c r="A398" s="3">
        <v>44958</v>
      </c>
      <c r="B398">
        <v>7818</v>
      </c>
      <c r="F398">
        <f>IF(Table1[[#This Row],[Forecast(2022-24)]]="",Table1[[#This Row],[2022-24]],Table1[[#This Row],[Forecast(2022-24)]])</f>
        <v>7818</v>
      </c>
    </row>
    <row r="399" spans="1:6" x14ac:dyDescent="0.35">
      <c r="A399" s="3">
        <v>44959</v>
      </c>
      <c r="B399">
        <v>7480</v>
      </c>
      <c r="F399">
        <f>IF(Table1[[#This Row],[Forecast(2022-24)]]="",Table1[[#This Row],[2022-24]],Table1[[#This Row],[Forecast(2022-24)]])</f>
        <v>7480</v>
      </c>
    </row>
    <row r="400" spans="1:6" x14ac:dyDescent="0.35">
      <c r="A400" s="3">
        <v>44960</v>
      </c>
      <c r="B400">
        <v>7744</v>
      </c>
      <c r="F400">
        <f>IF(Table1[[#This Row],[Forecast(2022-24)]]="",Table1[[#This Row],[2022-24]],Table1[[#This Row],[Forecast(2022-24)]])</f>
        <v>7744</v>
      </c>
    </row>
    <row r="401" spans="1:6" x14ac:dyDescent="0.35">
      <c r="A401" s="3">
        <v>44961</v>
      </c>
      <c r="B401">
        <v>7313</v>
      </c>
      <c r="F401">
        <f>IF(Table1[[#This Row],[Forecast(2022-24)]]="",Table1[[#This Row],[2022-24]],Table1[[#This Row],[Forecast(2022-24)]])</f>
        <v>7313</v>
      </c>
    </row>
    <row r="402" spans="1:6" x14ac:dyDescent="0.35">
      <c r="A402" s="3">
        <v>44962</v>
      </c>
      <c r="B402">
        <v>6778</v>
      </c>
      <c r="F402">
        <f>IF(Table1[[#This Row],[Forecast(2022-24)]]="",Table1[[#This Row],[2022-24]],Table1[[#This Row],[Forecast(2022-24)]])</f>
        <v>6778</v>
      </c>
    </row>
    <row r="403" spans="1:6" x14ac:dyDescent="0.35">
      <c r="A403" s="3">
        <v>44963</v>
      </c>
      <c r="B403">
        <v>7017</v>
      </c>
      <c r="F403">
        <f>IF(Table1[[#This Row],[Forecast(2022-24)]]="",Table1[[#This Row],[2022-24]],Table1[[#This Row],[Forecast(2022-24)]])</f>
        <v>7017</v>
      </c>
    </row>
    <row r="404" spans="1:6" x14ac:dyDescent="0.35">
      <c r="A404" s="3">
        <v>44964</v>
      </c>
      <c r="B404">
        <v>7635</v>
      </c>
      <c r="F404">
        <f>IF(Table1[[#This Row],[Forecast(2022-24)]]="",Table1[[#This Row],[2022-24]],Table1[[#This Row],[Forecast(2022-24)]])</f>
        <v>7635</v>
      </c>
    </row>
    <row r="405" spans="1:6" x14ac:dyDescent="0.35">
      <c r="A405" s="3">
        <v>44965</v>
      </c>
      <c r="B405">
        <v>8015</v>
      </c>
      <c r="F405">
        <f>IF(Table1[[#This Row],[Forecast(2022-24)]]="",Table1[[#This Row],[2022-24]],Table1[[#This Row],[Forecast(2022-24)]])</f>
        <v>8015</v>
      </c>
    </row>
    <row r="406" spans="1:6" x14ac:dyDescent="0.35">
      <c r="A406" s="3">
        <v>44966</v>
      </c>
      <c r="B406">
        <v>7889</v>
      </c>
      <c r="F406">
        <f>IF(Table1[[#This Row],[Forecast(2022-24)]]="",Table1[[#This Row],[2022-24]],Table1[[#This Row],[Forecast(2022-24)]])</f>
        <v>7889</v>
      </c>
    </row>
    <row r="407" spans="1:6" x14ac:dyDescent="0.35">
      <c r="A407" s="3">
        <v>44967</v>
      </c>
      <c r="B407">
        <v>8003</v>
      </c>
      <c r="F407">
        <f>IF(Table1[[#This Row],[Forecast(2022-24)]]="",Table1[[#This Row],[2022-24]],Table1[[#This Row],[Forecast(2022-24)]])</f>
        <v>8003</v>
      </c>
    </row>
    <row r="408" spans="1:6" x14ac:dyDescent="0.35">
      <c r="A408" s="3">
        <v>44968</v>
      </c>
      <c r="B408">
        <v>7515</v>
      </c>
      <c r="F408">
        <f>IF(Table1[[#This Row],[Forecast(2022-24)]]="",Table1[[#This Row],[2022-24]],Table1[[#This Row],[Forecast(2022-24)]])</f>
        <v>7515</v>
      </c>
    </row>
    <row r="409" spans="1:6" x14ac:dyDescent="0.35">
      <c r="A409" s="3">
        <v>44969</v>
      </c>
      <c r="B409">
        <v>8077</v>
      </c>
      <c r="F409">
        <f>IF(Table1[[#This Row],[Forecast(2022-24)]]="",Table1[[#This Row],[2022-24]],Table1[[#This Row],[Forecast(2022-24)]])</f>
        <v>8077</v>
      </c>
    </row>
    <row r="410" spans="1:6" x14ac:dyDescent="0.35">
      <c r="A410" s="3">
        <v>44970</v>
      </c>
      <c r="B410">
        <v>7355</v>
      </c>
      <c r="F410">
        <f>IF(Table1[[#This Row],[Forecast(2022-24)]]="",Table1[[#This Row],[2022-24]],Table1[[#This Row],[Forecast(2022-24)]])</f>
        <v>7355</v>
      </c>
    </row>
    <row r="411" spans="1:6" x14ac:dyDescent="0.35">
      <c r="A411" s="3">
        <v>44971</v>
      </c>
      <c r="B411">
        <v>7009</v>
      </c>
      <c r="F411">
        <f>IF(Table1[[#This Row],[Forecast(2022-24)]]="",Table1[[#This Row],[2022-24]],Table1[[#This Row],[Forecast(2022-24)]])</f>
        <v>7009</v>
      </c>
    </row>
    <row r="412" spans="1:6" x14ac:dyDescent="0.35">
      <c r="A412" s="3">
        <v>44972</v>
      </c>
      <c r="B412">
        <v>7675</v>
      </c>
      <c r="F412">
        <f>IF(Table1[[#This Row],[Forecast(2022-24)]]="",Table1[[#This Row],[2022-24]],Table1[[#This Row],[Forecast(2022-24)]])</f>
        <v>7675</v>
      </c>
    </row>
    <row r="413" spans="1:6" x14ac:dyDescent="0.35">
      <c r="A413" s="3">
        <v>44973</v>
      </c>
      <c r="B413">
        <v>8441</v>
      </c>
      <c r="F413">
        <f>IF(Table1[[#This Row],[Forecast(2022-24)]]="",Table1[[#This Row],[2022-24]],Table1[[#This Row],[Forecast(2022-24)]])</f>
        <v>8441</v>
      </c>
    </row>
    <row r="414" spans="1:6" x14ac:dyDescent="0.35">
      <c r="A414" s="3">
        <v>44974</v>
      </c>
      <c r="B414">
        <v>7941</v>
      </c>
      <c r="F414">
        <f>IF(Table1[[#This Row],[Forecast(2022-24)]]="",Table1[[#This Row],[2022-24]],Table1[[#This Row],[Forecast(2022-24)]])</f>
        <v>7941</v>
      </c>
    </row>
    <row r="415" spans="1:6" x14ac:dyDescent="0.35">
      <c r="A415" s="3">
        <v>44975</v>
      </c>
      <c r="B415">
        <v>8570</v>
      </c>
      <c r="F415">
        <f>IF(Table1[[#This Row],[Forecast(2022-24)]]="",Table1[[#This Row],[2022-24]],Table1[[#This Row],[Forecast(2022-24)]])</f>
        <v>8570</v>
      </c>
    </row>
    <row r="416" spans="1:6" x14ac:dyDescent="0.35">
      <c r="A416" s="3">
        <v>44976</v>
      </c>
      <c r="B416">
        <v>7903</v>
      </c>
      <c r="F416">
        <f>IF(Table1[[#This Row],[Forecast(2022-24)]]="",Table1[[#This Row],[2022-24]],Table1[[#This Row],[Forecast(2022-24)]])</f>
        <v>7903</v>
      </c>
    </row>
    <row r="417" spans="1:6" x14ac:dyDescent="0.35">
      <c r="A417" s="3">
        <v>44977</v>
      </c>
      <c r="B417">
        <v>7958</v>
      </c>
      <c r="F417">
        <f>IF(Table1[[#This Row],[Forecast(2022-24)]]="",Table1[[#This Row],[2022-24]],Table1[[#This Row],[Forecast(2022-24)]])</f>
        <v>7958</v>
      </c>
    </row>
    <row r="418" spans="1:6" x14ac:dyDescent="0.35">
      <c r="A418" s="3">
        <v>44978</v>
      </c>
      <c r="B418">
        <v>8198</v>
      </c>
      <c r="F418">
        <f>IF(Table1[[#This Row],[Forecast(2022-24)]]="",Table1[[#This Row],[2022-24]],Table1[[#This Row],[Forecast(2022-24)]])</f>
        <v>8198</v>
      </c>
    </row>
    <row r="419" spans="1:6" x14ac:dyDescent="0.35">
      <c r="A419" s="3">
        <v>44979</v>
      </c>
      <c r="B419">
        <v>7774</v>
      </c>
      <c r="F419">
        <f>IF(Table1[[#This Row],[Forecast(2022-24)]]="",Table1[[#This Row],[2022-24]],Table1[[#This Row],[Forecast(2022-24)]])</f>
        <v>7774</v>
      </c>
    </row>
    <row r="420" spans="1:6" x14ac:dyDescent="0.35">
      <c r="A420" s="3">
        <v>44980</v>
      </c>
      <c r="B420">
        <v>8013</v>
      </c>
      <c r="F420">
        <f>IF(Table1[[#This Row],[Forecast(2022-24)]]="",Table1[[#This Row],[2022-24]],Table1[[#This Row],[Forecast(2022-24)]])</f>
        <v>8013</v>
      </c>
    </row>
    <row r="421" spans="1:6" x14ac:dyDescent="0.35">
      <c r="A421" s="3">
        <v>44981</v>
      </c>
      <c r="B421">
        <v>7923</v>
      </c>
      <c r="F421">
        <f>IF(Table1[[#This Row],[Forecast(2022-24)]]="",Table1[[#This Row],[2022-24]],Table1[[#This Row],[Forecast(2022-24)]])</f>
        <v>7923</v>
      </c>
    </row>
    <row r="422" spans="1:6" x14ac:dyDescent="0.35">
      <c r="A422" s="3">
        <v>44982</v>
      </c>
      <c r="B422">
        <v>7923</v>
      </c>
      <c r="F422">
        <f>IF(Table1[[#This Row],[Forecast(2022-24)]]="",Table1[[#This Row],[2022-24]],Table1[[#This Row],[Forecast(2022-24)]])</f>
        <v>7923</v>
      </c>
    </row>
    <row r="423" spans="1:6" x14ac:dyDescent="0.35">
      <c r="A423" s="3">
        <v>44983</v>
      </c>
      <c r="B423">
        <v>7683</v>
      </c>
      <c r="F423">
        <f>IF(Table1[[#This Row],[Forecast(2022-24)]]="",Table1[[#This Row],[2022-24]],Table1[[#This Row],[Forecast(2022-24)]])</f>
        <v>7683</v>
      </c>
    </row>
    <row r="424" spans="1:6" x14ac:dyDescent="0.35">
      <c r="A424" s="3">
        <v>44984</v>
      </c>
      <c r="B424">
        <v>7797</v>
      </c>
      <c r="F424">
        <f>IF(Table1[[#This Row],[Forecast(2022-24)]]="",Table1[[#This Row],[2022-24]],Table1[[#This Row],[Forecast(2022-24)]])</f>
        <v>7797</v>
      </c>
    </row>
    <row r="425" spans="1:6" x14ac:dyDescent="0.35">
      <c r="A425" s="3">
        <v>44985</v>
      </c>
      <c r="B425">
        <v>8360</v>
      </c>
      <c r="F425">
        <f>IF(Table1[[#This Row],[Forecast(2022-24)]]="",Table1[[#This Row],[2022-24]],Table1[[#This Row],[Forecast(2022-24)]])</f>
        <v>8360</v>
      </c>
    </row>
    <row r="426" spans="1:6" x14ac:dyDescent="0.35">
      <c r="A426" s="3">
        <v>44986</v>
      </c>
      <c r="B426">
        <v>8086</v>
      </c>
      <c r="F426">
        <f>IF(Table1[[#This Row],[Forecast(2022-24)]]="",Table1[[#This Row],[2022-24]],Table1[[#This Row],[Forecast(2022-24)]])</f>
        <v>8086</v>
      </c>
    </row>
    <row r="427" spans="1:6" x14ac:dyDescent="0.35">
      <c r="A427" s="3">
        <v>44987</v>
      </c>
      <c r="B427">
        <v>8493</v>
      </c>
      <c r="F427">
        <f>IF(Table1[[#This Row],[Forecast(2022-24)]]="",Table1[[#This Row],[2022-24]],Table1[[#This Row],[Forecast(2022-24)]])</f>
        <v>8493</v>
      </c>
    </row>
    <row r="428" spans="1:6" x14ac:dyDescent="0.35">
      <c r="A428" s="3">
        <v>44988</v>
      </c>
      <c r="B428">
        <v>8312</v>
      </c>
      <c r="F428">
        <f>IF(Table1[[#This Row],[Forecast(2022-24)]]="",Table1[[#This Row],[2022-24]],Table1[[#This Row],[Forecast(2022-24)]])</f>
        <v>8312</v>
      </c>
    </row>
    <row r="429" spans="1:6" x14ac:dyDescent="0.35">
      <c r="A429" s="3">
        <v>44989</v>
      </c>
      <c r="B429">
        <v>8685</v>
      </c>
      <c r="F429">
        <f>IF(Table1[[#This Row],[Forecast(2022-24)]]="",Table1[[#This Row],[2022-24]],Table1[[#This Row],[Forecast(2022-24)]])</f>
        <v>8685</v>
      </c>
    </row>
    <row r="430" spans="1:6" x14ac:dyDescent="0.35">
      <c r="A430" s="3">
        <v>44990</v>
      </c>
      <c r="B430">
        <v>9085</v>
      </c>
      <c r="F430">
        <f>IF(Table1[[#This Row],[Forecast(2022-24)]]="",Table1[[#This Row],[2022-24]],Table1[[#This Row],[Forecast(2022-24)]])</f>
        <v>9085</v>
      </c>
    </row>
    <row r="431" spans="1:6" x14ac:dyDescent="0.35">
      <c r="A431" s="3">
        <v>44991</v>
      </c>
      <c r="B431">
        <v>8107</v>
      </c>
      <c r="F431">
        <f>IF(Table1[[#This Row],[Forecast(2022-24)]]="",Table1[[#This Row],[2022-24]],Table1[[#This Row],[Forecast(2022-24)]])</f>
        <v>8107</v>
      </c>
    </row>
    <row r="432" spans="1:6" x14ac:dyDescent="0.35">
      <c r="A432" s="3">
        <v>44992</v>
      </c>
      <c r="B432">
        <v>8220</v>
      </c>
      <c r="F432">
        <f>IF(Table1[[#This Row],[Forecast(2022-24)]]="",Table1[[#This Row],[2022-24]],Table1[[#This Row],[Forecast(2022-24)]])</f>
        <v>8220</v>
      </c>
    </row>
    <row r="433" spans="1:6" x14ac:dyDescent="0.35">
      <c r="A433" s="3">
        <v>44993</v>
      </c>
      <c r="B433">
        <v>8607</v>
      </c>
      <c r="F433">
        <f>IF(Table1[[#This Row],[Forecast(2022-24)]]="",Table1[[#This Row],[2022-24]],Table1[[#This Row],[Forecast(2022-24)]])</f>
        <v>8607</v>
      </c>
    </row>
    <row r="434" spans="1:6" x14ac:dyDescent="0.35">
      <c r="A434" s="3">
        <v>44994</v>
      </c>
      <c r="B434">
        <v>8607</v>
      </c>
      <c r="F434">
        <f>IF(Table1[[#This Row],[Forecast(2022-24)]]="",Table1[[#This Row],[2022-24]],Table1[[#This Row],[Forecast(2022-24)]])</f>
        <v>8607</v>
      </c>
    </row>
    <row r="435" spans="1:6" x14ac:dyDescent="0.35">
      <c r="A435" s="3">
        <v>44995</v>
      </c>
      <c r="B435">
        <v>9061</v>
      </c>
      <c r="F435">
        <f>IF(Table1[[#This Row],[Forecast(2022-24)]]="",Table1[[#This Row],[2022-24]],Table1[[#This Row],[Forecast(2022-24)]])</f>
        <v>9061</v>
      </c>
    </row>
    <row r="436" spans="1:6" x14ac:dyDescent="0.35">
      <c r="A436" s="3">
        <v>44996</v>
      </c>
      <c r="B436">
        <v>10025</v>
      </c>
      <c r="F436">
        <f>IF(Table1[[#This Row],[Forecast(2022-24)]]="",Table1[[#This Row],[2022-24]],Table1[[#This Row],[Forecast(2022-24)]])</f>
        <v>10025</v>
      </c>
    </row>
    <row r="437" spans="1:6" x14ac:dyDescent="0.35">
      <c r="A437" s="3">
        <v>44997</v>
      </c>
      <c r="B437">
        <v>9934</v>
      </c>
      <c r="F437">
        <f>IF(Table1[[#This Row],[Forecast(2022-24)]]="",Table1[[#This Row],[2022-24]],Table1[[#This Row],[Forecast(2022-24)]])</f>
        <v>9934</v>
      </c>
    </row>
    <row r="438" spans="1:6" x14ac:dyDescent="0.35">
      <c r="A438" s="3">
        <v>44998</v>
      </c>
      <c r="B438">
        <v>9596</v>
      </c>
      <c r="F438">
        <f>IF(Table1[[#This Row],[Forecast(2022-24)]]="",Table1[[#This Row],[2022-24]],Table1[[#This Row],[Forecast(2022-24)]])</f>
        <v>9596</v>
      </c>
    </row>
    <row r="439" spans="1:6" x14ac:dyDescent="0.35">
      <c r="A439" s="3">
        <v>44999</v>
      </c>
      <c r="B439">
        <v>8623</v>
      </c>
      <c r="F439">
        <f>IF(Table1[[#This Row],[Forecast(2022-24)]]="",Table1[[#This Row],[2022-24]],Table1[[#This Row],[Forecast(2022-24)]])</f>
        <v>8623</v>
      </c>
    </row>
    <row r="440" spans="1:6" x14ac:dyDescent="0.35">
      <c r="A440" s="3">
        <v>45000</v>
      </c>
      <c r="B440">
        <v>8886</v>
      </c>
      <c r="F440">
        <f>IF(Table1[[#This Row],[Forecast(2022-24)]]="",Table1[[#This Row],[2022-24]],Table1[[#This Row],[Forecast(2022-24)]])</f>
        <v>8886</v>
      </c>
    </row>
    <row r="441" spans="1:6" x14ac:dyDescent="0.35">
      <c r="A441" s="3">
        <v>45001</v>
      </c>
      <c r="B441">
        <v>9266</v>
      </c>
      <c r="F441">
        <f>IF(Table1[[#This Row],[Forecast(2022-24)]]="",Table1[[#This Row],[2022-24]],Table1[[#This Row],[Forecast(2022-24)]])</f>
        <v>9266</v>
      </c>
    </row>
    <row r="442" spans="1:6" x14ac:dyDescent="0.35">
      <c r="A442" s="3">
        <v>45002</v>
      </c>
      <c r="B442">
        <v>9053</v>
      </c>
      <c r="F442">
        <f>IF(Table1[[#This Row],[Forecast(2022-24)]]="",Table1[[#This Row],[2022-24]],Table1[[#This Row],[Forecast(2022-24)]])</f>
        <v>9053</v>
      </c>
    </row>
    <row r="443" spans="1:6" x14ac:dyDescent="0.35">
      <c r="A443" s="3">
        <v>45003</v>
      </c>
      <c r="B443">
        <v>9426</v>
      </c>
      <c r="F443">
        <f>IF(Table1[[#This Row],[Forecast(2022-24)]]="",Table1[[#This Row],[2022-24]],Table1[[#This Row],[Forecast(2022-24)]])</f>
        <v>9426</v>
      </c>
    </row>
    <row r="444" spans="1:6" x14ac:dyDescent="0.35">
      <c r="A444" s="3">
        <v>45004</v>
      </c>
      <c r="B444">
        <v>9207</v>
      </c>
      <c r="F444">
        <f>IF(Table1[[#This Row],[Forecast(2022-24)]]="",Table1[[#This Row],[2022-24]],Table1[[#This Row],[Forecast(2022-24)]])</f>
        <v>9207</v>
      </c>
    </row>
    <row r="445" spans="1:6" x14ac:dyDescent="0.35">
      <c r="A445" s="3">
        <v>45005</v>
      </c>
      <c r="B445">
        <v>8577</v>
      </c>
      <c r="F445">
        <f>IF(Table1[[#This Row],[Forecast(2022-24)]]="",Table1[[#This Row],[2022-24]],Table1[[#This Row],[Forecast(2022-24)]])</f>
        <v>8577</v>
      </c>
    </row>
    <row r="446" spans="1:6" x14ac:dyDescent="0.35">
      <c r="A446" s="3">
        <v>45006</v>
      </c>
      <c r="B446">
        <v>7256</v>
      </c>
      <c r="F446">
        <f>IF(Table1[[#This Row],[Forecast(2022-24)]]="",Table1[[#This Row],[2022-24]],Table1[[#This Row],[Forecast(2022-24)]])</f>
        <v>7256</v>
      </c>
    </row>
    <row r="447" spans="1:6" x14ac:dyDescent="0.35">
      <c r="A447" s="3">
        <v>45007</v>
      </c>
      <c r="B447">
        <v>4971</v>
      </c>
      <c r="F447">
        <f>IF(Table1[[#This Row],[Forecast(2022-24)]]="",Table1[[#This Row],[2022-24]],Table1[[#This Row],[Forecast(2022-24)]])</f>
        <v>4971</v>
      </c>
    </row>
    <row r="448" spans="1:6" x14ac:dyDescent="0.35">
      <c r="A448" s="3">
        <v>45008</v>
      </c>
      <c r="B448">
        <v>9627</v>
      </c>
      <c r="F448">
        <f>IF(Table1[[#This Row],[Forecast(2022-24)]]="",Table1[[#This Row],[2022-24]],Table1[[#This Row],[Forecast(2022-24)]])</f>
        <v>9627</v>
      </c>
    </row>
    <row r="449" spans="1:6" x14ac:dyDescent="0.35">
      <c r="A449" s="3">
        <v>45009</v>
      </c>
      <c r="B449">
        <v>10026</v>
      </c>
      <c r="F449">
        <f>IF(Table1[[#This Row],[Forecast(2022-24)]]="",Table1[[#This Row],[2022-24]],Table1[[#This Row],[Forecast(2022-24)]])</f>
        <v>10026</v>
      </c>
    </row>
    <row r="450" spans="1:6" x14ac:dyDescent="0.35">
      <c r="A450" s="3">
        <v>45010</v>
      </c>
      <c r="B450">
        <v>10297</v>
      </c>
      <c r="F450">
        <f>IF(Table1[[#This Row],[Forecast(2022-24)]]="",Table1[[#This Row],[2022-24]],Table1[[#This Row],[Forecast(2022-24)]])</f>
        <v>10297</v>
      </c>
    </row>
    <row r="451" spans="1:6" x14ac:dyDescent="0.35">
      <c r="A451" s="3">
        <v>45011</v>
      </c>
      <c r="B451">
        <v>8807</v>
      </c>
      <c r="F451">
        <f>IF(Table1[[#This Row],[Forecast(2022-24)]]="",Table1[[#This Row],[2022-24]],Table1[[#This Row],[Forecast(2022-24)]])</f>
        <v>8807</v>
      </c>
    </row>
    <row r="452" spans="1:6" x14ac:dyDescent="0.35">
      <c r="A452" s="3">
        <v>45012</v>
      </c>
      <c r="B452">
        <v>9184</v>
      </c>
      <c r="F452">
        <f>IF(Table1[[#This Row],[Forecast(2022-24)]]="",Table1[[#This Row],[2022-24]],Table1[[#This Row],[Forecast(2022-24)]])</f>
        <v>9184</v>
      </c>
    </row>
    <row r="453" spans="1:6" x14ac:dyDescent="0.35">
      <c r="A453" s="3">
        <v>45013</v>
      </c>
      <c r="B453">
        <v>9182</v>
      </c>
      <c r="F453">
        <f>IF(Table1[[#This Row],[Forecast(2022-24)]]="",Table1[[#This Row],[2022-24]],Table1[[#This Row],[Forecast(2022-24)]])</f>
        <v>9182</v>
      </c>
    </row>
    <row r="454" spans="1:6" x14ac:dyDescent="0.35">
      <c r="A454" s="3">
        <v>45014</v>
      </c>
      <c r="B454">
        <v>9152</v>
      </c>
      <c r="F454">
        <f>IF(Table1[[#This Row],[Forecast(2022-24)]]="",Table1[[#This Row],[2022-24]],Table1[[#This Row],[Forecast(2022-24)]])</f>
        <v>9152</v>
      </c>
    </row>
    <row r="455" spans="1:6" x14ac:dyDescent="0.35">
      <c r="A455" s="3">
        <v>45015</v>
      </c>
      <c r="B455">
        <v>9194</v>
      </c>
      <c r="F455">
        <f>IF(Table1[[#This Row],[Forecast(2022-24)]]="",Table1[[#This Row],[2022-24]],Table1[[#This Row],[Forecast(2022-24)]])</f>
        <v>9194</v>
      </c>
    </row>
    <row r="456" spans="1:6" x14ac:dyDescent="0.35">
      <c r="A456" s="3">
        <v>45016</v>
      </c>
      <c r="B456">
        <v>8746</v>
      </c>
      <c r="F456">
        <f>IF(Table1[[#This Row],[Forecast(2022-24)]]="",Table1[[#This Row],[2022-24]],Table1[[#This Row],[Forecast(2022-24)]])</f>
        <v>8746</v>
      </c>
    </row>
    <row r="457" spans="1:6" x14ac:dyDescent="0.35">
      <c r="A457" s="3">
        <v>45017</v>
      </c>
      <c r="B457">
        <v>8541</v>
      </c>
      <c r="F457">
        <f>IF(Table1[[#This Row],[Forecast(2022-24)]]="",Table1[[#This Row],[2022-24]],Table1[[#This Row],[Forecast(2022-24)]])</f>
        <v>8541</v>
      </c>
    </row>
    <row r="458" spans="1:6" x14ac:dyDescent="0.35">
      <c r="A458" s="3">
        <v>45018</v>
      </c>
      <c r="B458">
        <v>8921</v>
      </c>
      <c r="F458">
        <f>IF(Table1[[#This Row],[Forecast(2022-24)]]="",Table1[[#This Row],[2022-24]],Table1[[#This Row],[Forecast(2022-24)]])</f>
        <v>8921</v>
      </c>
    </row>
    <row r="459" spans="1:6" x14ac:dyDescent="0.35">
      <c r="A459" s="3">
        <v>45019</v>
      </c>
      <c r="B459">
        <v>8911</v>
      </c>
      <c r="F459">
        <f>IF(Table1[[#This Row],[Forecast(2022-24)]]="",Table1[[#This Row],[2022-24]],Table1[[#This Row],[Forecast(2022-24)]])</f>
        <v>8911</v>
      </c>
    </row>
    <row r="460" spans="1:6" x14ac:dyDescent="0.35">
      <c r="A460" s="3">
        <v>45020</v>
      </c>
      <c r="B460">
        <v>9599</v>
      </c>
      <c r="F460">
        <f>IF(Table1[[#This Row],[Forecast(2022-24)]]="",Table1[[#This Row],[2022-24]],Table1[[#This Row],[Forecast(2022-24)]])</f>
        <v>9599</v>
      </c>
    </row>
    <row r="461" spans="1:6" x14ac:dyDescent="0.35">
      <c r="A461" s="3">
        <v>45021</v>
      </c>
      <c r="B461">
        <v>9599</v>
      </c>
      <c r="F461">
        <f>IF(Table1[[#This Row],[Forecast(2022-24)]]="",Table1[[#This Row],[2022-24]],Table1[[#This Row],[Forecast(2022-24)]])</f>
        <v>9599</v>
      </c>
    </row>
    <row r="462" spans="1:6" x14ac:dyDescent="0.35">
      <c r="A462" s="3">
        <v>45022</v>
      </c>
      <c r="B462">
        <v>9759</v>
      </c>
      <c r="F462">
        <f>IF(Table1[[#This Row],[Forecast(2022-24)]]="",Table1[[#This Row],[2022-24]],Table1[[#This Row],[Forecast(2022-24)]])</f>
        <v>9759</v>
      </c>
    </row>
    <row r="463" spans="1:6" x14ac:dyDescent="0.35">
      <c r="A463" s="3">
        <v>45023</v>
      </c>
      <c r="B463">
        <v>9251</v>
      </c>
      <c r="F463">
        <f>IF(Table1[[#This Row],[Forecast(2022-24)]]="",Table1[[#This Row],[2022-24]],Table1[[#This Row],[Forecast(2022-24)]])</f>
        <v>9251</v>
      </c>
    </row>
    <row r="464" spans="1:6" x14ac:dyDescent="0.35">
      <c r="A464" s="3">
        <v>45024</v>
      </c>
      <c r="B464">
        <v>9251</v>
      </c>
      <c r="F464">
        <f>IF(Table1[[#This Row],[Forecast(2022-24)]]="",Table1[[#This Row],[2022-24]],Table1[[#This Row],[Forecast(2022-24)]])</f>
        <v>9251</v>
      </c>
    </row>
    <row r="465" spans="1:6" x14ac:dyDescent="0.35">
      <c r="A465" s="3">
        <v>45025</v>
      </c>
      <c r="B465">
        <v>9546</v>
      </c>
      <c r="F465">
        <f>IF(Table1[[#This Row],[Forecast(2022-24)]]="",Table1[[#This Row],[2022-24]],Table1[[#This Row],[Forecast(2022-24)]])</f>
        <v>9546</v>
      </c>
    </row>
    <row r="466" spans="1:6" x14ac:dyDescent="0.35">
      <c r="A466" s="3">
        <v>45026</v>
      </c>
      <c r="B466">
        <v>9546</v>
      </c>
      <c r="F466">
        <f>IF(Table1[[#This Row],[Forecast(2022-24)]]="",Table1[[#This Row],[2022-24]],Table1[[#This Row],[Forecast(2022-24)]])</f>
        <v>9546</v>
      </c>
    </row>
    <row r="467" spans="1:6" x14ac:dyDescent="0.35">
      <c r="A467" s="3">
        <v>45027</v>
      </c>
      <c r="B467">
        <v>9152</v>
      </c>
      <c r="F467">
        <f>IF(Table1[[#This Row],[Forecast(2022-24)]]="",Table1[[#This Row],[2022-24]],Table1[[#This Row],[Forecast(2022-24)]])</f>
        <v>9152</v>
      </c>
    </row>
    <row r="468" spans="1:6" x14ac:dyDescent="0.35">
      <c r="A468" s="3">
        <v>45028</v>
      </c>
      <c r="B468">
        <v>9404</v>
      </c>
      <c r="F468">
        <f>IF(Table1[[#This Row],[Forecast(2022-24)]]="",Table1[[#This Row],[2022-24]],Table1[[#This Row],[Forecast(2022-24)]])</f>
        <v>9404</v>
      </c>
    </row>
    <row r="469" spans="1:6" x14ac:dyDescent="0.35">
      <c r="A469" s="3">
        <v>45029</v>
      </c>
      <c r="B469">
        <v>8014</v>
      </c>
      <c r="F469">
        <f>IF(Table1[[#This Row],[Forecast(2022-24)]]="",Table1[[#This Row],[2022-24]],Table1[[#This Row],[Forecast(2022-24)]])</f>
        <v>8014</v>
      </c>
    </row>
    <row r="470" spans="1:6" x14ac:dyDescent="0.35">
      <c r="A470" s="3">
        <v>45030</v>
      </c>
      <c r="B470">
        <v>8867</v>
      </c>
      <c r="F470">
        <f>IF(Table1[[#This Row],[Forecast(2022-24)]]="",Table1[[#This Row],[2022-24]],Table1[[#This Row],[Forecast(2022-24)]])</f>
        <v>8867</v>
      </c>
    </row>
    <row r="471" spans="1:6" x14ac:dyDescent="0.35">
      <c r="A471" s="3">
        <v>45031</v>
      </c>
      <c r="B471">
        <v>9534</v>
      </c>
      <c r="F471">
        <f>IF(Table1[[#This Row],[Forecast(2022-24)]]="",Table1[[#This Row],[2022-24]],Table1[[#This Row],[Forecast(2022-24)]])</f>
        <v>9534</v>
      </c>
    </row>
    <row r="472" spans="1:6" x14ac:dyDescent="0.35">
      <c r="A472" s="3">
        <v>45032</v>
      </c>
      <c r="B472">
        <v>9723</v>
      </c>
      <c r="F472">
        <f>IF(Table1[[#This Row],[Forecast(2022-24)]]="",Table1[[#This Row],[2022-24]],Table1[[#This Row],[Forecast(2022-24)]])</f>
        <v>9723</v>
      </c>
    </row>
    <row r="473" spans="1:6" x14ac:dyDescent="0.35">
      <c r="A473" s="3">
        <v>45033</v>
      </c>
      <c r="B473">
        <v>9723</v>
      </c>
      <c r="F473">
        <f>IF(Table1[[#This Row],[Forecast(2022-24)]]="",Table1[[#This Row],[2022-24]],Table1[[#This Row],[Forecast(2022-24)]])</f>
        <v>9723</v>
      </c>
    </row>
    <row r="474" spans="1:6" x14ac:dyDescent="0.35">
      <c r="A474" s="3">
        <v>45034</v>
      </c>
      <c r="B474">
        <v>10070</v>
      </c>
      <c r="F474">
        <f>IF(Table1[[#This Row],[Forecast(2022-24)]]="",Table1[[#This Row],[2022-24]],Table1[[#This Row],[Forecast(2022-24)]])</f>
        <v>10070</v>
      </c>
    </row>
    <row r="475" spans="1:6" x14ac:dyDescent="0.35">
      <c r="A475" s="3">
        <v>45035</v>
      </c>
      <c r="B475">
        <v>9898</v>
      </c>
      <c r="F475">
        <f>IF(Table1[[#This Row],[Forecast(2022-24)]]="",Table1[[#This Row],[2022-24]],Table1[[#This Row],[Forecast(2022-24)]])</f>
        <v>9898</v>
      </c>
    </row>
    <row r="476" spans="1:6" x14ac:dyDescent="0.35">
      <c r="A476" s="3">
        <v>45036</v>
      </c>
      <c r="B476">
        <v>9737</v>
      </c>
      <c r="F476">
        <f>IF(Table1[[#This Row],[Forecast(2022-24)]]="",Table1[[#This Row],[2022-24]],Table1[[#This Row],[Forecast(2022-24)]])</f>
        <v>9737</v>
      </c>
    </row>
    <row r="477" spans="1:6" x14ac:dyDescent="0.35">
      <c r="A477" s="3">
        <v>45037</v>
      </c>
      <c r="B477">
        <v>9816</v>
      </c>
      <c r="F477">
        <f>IF(Table1[[#This Row],[Forecast(2022-24)]]="",Table1[[#This Row],[2022-24]],Table1[[#This Row],[Forecast(2022-24)]])</f>
        <v>9816</v>
      </c>
    </row>
    <row r="478" spans="1:6" x14ac:dyDescent="0.35">
      <c r="A478" s="3">
        <v>45038</v>
      </c>
      <c r="B478">
        <v>10580</v>
      </c>
      <c r="F478">
        <f>IF(Table1[[#This Row],[Forecast(2022-24)]]="",Table1[[#This Row],[2022-24]],Table1[[#This Row],[Forecast(2022-24)]])</f>
        <v>10580</v>
      </c>
    </row>
    <row r="479" spans="1:6" x14ac:dyDescent="0.35">
      <c r="A479" s="3">
        <v>45039</v>
      </c>
      <c r="B479">
        <v>10575</v>
      </c>
      <c r="F479">
        <f>IF(Table1[[#This Row],[Forecast(2022-24)]]="",Table1[[#This Row],[2022-24]],Table1[[#This Row],[Forecast(2022-24)]])</f>
        <v>10575</v>
      </c>
    </row>
    <row r="480" spans="1:6" x14ac:dyDescent="0.35">
      <c r="A480" s="3">
        <v>45040</v>
      </c>
      <c r="B480">
        <v>10721</v>
      </c>
      <c r="F480">
        <f>IF(Table1[[#This Row],[Forecast(2022-24)]]="",Table1[[#This Row],[2022-24]],Table1[[#This Row],[Forecast(2022-24)]])</f>
        <v>10721</v>
      </c>
    </row>
    <row r="481" spans="1:6" x14ac:dyDescent="0.35">
      <c r="A481" s="3">
        <v>45041</v>
      </c>
      <c r="B481">
        <v>10609</v>
      </c>
      <c r="F481">
        <f>IF(Table1[[#This Row],[Forecast(2022-24)]]="",Table1[[#This Row],[2022-24]],Table1[[#This Row],[Forecast(2022-24)]])</f>
        <v>10609</v>
      </c>
    </row>
    <row r="482" spans="1:6" x14ac:dyDescent="0.35">
      <c r="A482" s="3">
        <v>45042</v>
      </c>
      <c r="B482">
        <v>10251</v>
      </c>
      <c r="F482">
        <f>IF(Table1[[#This Row],[Forecast(2022-24)]]="",Table1[[#This Row],[2022-24]],Table1[[#This Row],[Forecast(2022-24)]])</f>
        <v>10251</v>
      </c>
    </row>
    <row r="483" spans="1:6" x14ac:dyDescent="0.35">
      <c r="A483" s="3">
        <v>45043</v>
      </c>
      <c r="B483">
        <v>10174</v>
      </c>
      <c r="F483">
        <f>IF(Table1[[#This Row],[Forecast(2022-24)]]="",Table1[[#This Row],[2022-24]],Table1[[#This Row],[Forecast(2022-24)]])</f>
        <v>10174</v>
      </c>
    </row>
    <row r="484" spans="1:6" x14ac:dyDescent="0.35">
      <c r="A484" s="3">
        <v>45044</v>
      </c>
      <c r="B484">
        <v>10049</v>
      </c>
      <c r="F484">
        <f>IF(Table1[[#This Row],[Forecast(2022-24)]]="",Table1[[#This Row],[2022-24]],Table1[[#This Row],[Forecast(2022-24)]])</f>
        <v>10049</v>
      </c>
    </row>
    <row r="485" spans="1:6" x14ac:dyDescent="0.35">
      <c r="A485" s="3">
        <v>45045</v>
      </c>
      <c r="B485">
        <v>9493</v>
      </c>
      <c r="F485">
        <f>IF(Table1[[#This Row],[Forecast(2022-24)]]="",Table1[[#This Row],[2022-24]],Table1[[#This Row],[Forecast(2022-24)]])</f>
        <v>9493</v>
      </c>
    </row>
    <row r="486" spans="1:6" x14ac:dyDescent="0.35">
      <c r="A486" s="3">
        <v>45046</v>
      </c>
      <c r="B486">
        <v>9975</v>
      </c>
      <c r="F486">
        <f>IF(Table1[[#This Row],[Forecast(2022-24)]]="",Table1[[#This Row],[2022-24]],Table1[[#This Row],[Forecast(2022-24)]])</f>
        <v>9975</v>
      </c>
    </row>
    <row r="487" spans="1:6" x14ac:dyDescent="0.35">
      <c r="A487" s="3">
        <v>45047</v>
      </c>
      <c r="B487">
        <v>9964</v>
      </c>
      <c r="F487">
        <f>IF(Table1[[#This Row],[Forecast(2022-24)]]="",Table1[[#This Row],[2022-24]],Table1[[#This Row],[Forecast(2022-24)]])</f>
        <v>9964</v>
      </c>
    </row>
    <row r="488" spans="1:6" x14ac:dyDescent="0.35">
      <c r="A488" s="3">
        <v>45048</v>
      </c>
      <c r="B488">
        <v>10297</v>
      </c>
      <c r="F488">
        <f>IF(Table1[[#This Row],[Forecast(2022-24)]]="",Table1[[#This Row],[2022-24]],Table1[[#This Row],[Forecast(2022-24)]])</f>
        <v>10297</v>
      </c>
    </row>
    <row r="489" spans="1:6" x14ac:dyDescent="0.35">
      <c r="A489" s="3">
        <v>45049</v>
      </c>
      <c r="B489">
        <v>10053</v>
      </c>
      <c r="F489">
        <f>IF(Table1[[#This Row],[Forecast(2022-24)]]="",Table1[[#This Row],[2022-24]],Table1[[#This Row],[Forecast(2022-24)]])</f>
        <v>10053</v>
      </c>
    </row>
    <row r="490" spans="1:6" x14ac:dyDescent="0.35">
      <c r="A490" s="3">
        <v>45050</v>
      </c>
      <c r="B490">
        <v>10128</v>
      </c>
      <c r="F490">
        <f>IF(Table1[[#This Row],[Forecast(2022-24)]]="",Table1[[#This Row],[2022-24]],Table1[[#This Row],[Forecast(2022-24)]])</f>
        <v>10128</v>
      </c>
    </row>
    <row r="491" spans="1:6" x14ac:dyDescent="0.35">
      <c r="A491" s="3">
        <v>45051</v>
      </c>
      <c r="B491">
        <v>10107</v>
      </c>
      <c r="F491">
        <f>IF(Table1[[#This Row],[Forecast(2022-24)]]="",Table1[[#This Row],[2022-24]],Table1[[#This Row],[Forecast(2022-24)]])</f>
        <v>10107</v>
      </c>
    </row>
    <row r="492" spans="1:6" x14ac:dyDescent="0.35">
      <c r="A492" s="3">
        <v>45052</v>
      </c>
      <c r="B492">
        <v>9967</v>
      </c>
      <c r="F492">
        <f>IF(Table1[[#This Row],[Forecast(2022-24)]]="",Table1[[#This Row],[2022-24]],Table1[[#This Row],[Forecast(2022-24)]])</f>
        <v>9967</v>
      </c>
    </row>
    <row r="493" spans="1:6" x14ac:dyDescent="0.35">
      <c r="A493" s="3">
        <v>45053</v>
      </c>
      <c r="B493">
        <v>9921</v>
      </c>
      <c r="F493">
        <f>IF(Table1[[#This Row],[Forecast(2022-24)]]="",Table1[[#This Row],[2022-24]],Table1[[#This Row],[Forecast(2022-24)]])</f>
        <v>9921</v>
      </c>
    </row>
    <row r="494" spans="1:6" x14ac:dyDescent="0.35">
      <c r="A494" s="3">
        <v>45054</v>
      </c>
      <c r="B494">
        <v>10122</v>
      </c>
      <c r="F494">
        <f>IF(Table1[[#This Row],[Forecast(2022-24)]]="",Table1[[#This Row],[2022-24]],Table1[[#This Row],[Forecast(2022-24)]])</f>
        <v>10122</v>
      </c>
    </row>
    <row r="495" spans="1:6" x14ac:dyDescent="0.35">
      <c r="A495" s="3">
        <v>45055</v>
      </c>
      <c r="B495">
        <v>9694</v>
      </c>
      <c r="F495">
        <f>IF(Table1[[#This Row],[Forecast(2022-24)]]="",Table1[[#This Row],[2022-24]],Table1[[#This Row],[Forecast(2022-24)]])</f>
        <v>9694</v>
      </c>
    </row>
    <row r="496" spans="1:6" x14ac:dyDescent="0.35">
      <c r="A496" s="3">
        <v>45056</v>
      </c>
      <c r="B496">
        <v>9949</v>
      </c>
      <c r="F496">
        <f>IF(Table1[[#This Row],[Forecast(2022-24)]]="",Table1[[#This Row],[2022-24]],Table1[[#This Row],[Forecast(2022-24)]])</f>
        <v>9949</v>
      </c>
    </row>
    <row r="497" spans="1:6" x14ac:dyDescent="0.35">
      <c r="A497" s="3">
        <v>45057</v>
      </c>
      <c r="B497">
        <v>10310</v>
      </c>
      <c r="F497">
        <f>IF(Table1[[#This Row],[Forecast(2022-24)]]="",Table1[[#This Row],[2022-24]],Table1[[#This Row],[Forecast(2022-24)]])</f>
        <v>10310</v>
      </c>
    </row>
    <row r="498" spans="1:6" x14ac:dyDescent="0.35">
      <c r="A498" s="3">
        <v>45058</v>
      </c>
      <c r="B498">
        <v>10115</v>
      </c>
      <c r="F498">
        <f>IF(Table1[[#This Row],[Forecast(2022-24)]]="",Table1[[#This Row],[2022-24]],Table1[[#This Row],[Forecast(2022-24)]])</f>
        <v>10115</v>
      </c>
    </row>
    <row r="499" spans="1:6" x14ac:dyDescent="0.35">
      <c r="A499" s="3">
        <v>45059</v>
      </c>
      <c r="B499">
        <v>9879</v>
      </c>
      <c r="F499">
        <f>IF(Table1[[#This Row],[Forecast(2022-24)]]="",Table1[[#This Row],[2022-24]],Table1[[#This Row],[Forecast(2022-24)]])</f>
        <v>9879</v>
      </c>
    </row>
    <row r="500" spans="1:6" x14ac:dyDescent="0.35">
      <c r="A500" s="3">
        <v>45060</v>
      </c>
      <c r="B500">
        <v>9322</v>
      </c>
      <c r="F500">
        <f>IF(Table1[[#This Row],[Forecast(2022-24)]]="",Table1[[#This Row],[2022-24]],Table1[[#This Row],[Forecast(2022-24)]])</f>
        <v>9322</v>
      </c>
    </row>
    <row r="501" spans="1:6" x14ac:dyDescent="0.35">
      <c r="A501" s="3">
        <v>45061</v>
      </c>
      <c r="B501">
        <v>9296</v>
      </c>
      <c r="F501">
        <f>IF(Table1[[#This Row],[Forecast(2022-24)]]="",Table1[[#This Row],[2022-24]],Table1[[#This Row],[Forecast(2022-24)]])</f>
        <v>9296</v>
      </c>
    </row>
    <row r="502" spans="1:6" x14ac:dyDescent="0.35">
      <c r="A502" s="3">
        <v>45062</v>
      </c>
      <c r="B502">
        <v>9079</v>
      </c>
      <c r="F502">
        <f>IF(Table1[[#This Row],[Forecast(2022-24)]]="",Table1[[#This Row],[2022-24]],Table1[[#This Row],[Forecast(2022-24)]])</f>
        <v>9079</v>
      </c>
    </row>
    <row r="503" spans="1:6" x14ac:dyDescent="0.35">
      <c r="A503" s="3">
        <v>45063</v>
      </c>
      <c r="B503">
        <v>9029</v>
      </c>
      <c r="F503">
        <f>IF(Table1[[#This Row],[Forecast(2022-24)]]="",Table1[[#This Row],[2022-24]],Table1[[#This Row],[Forecast(2022-24)]])</f>
        <v>9029</v>
      </c>
    </row>
    <row r="504" spans="1:6" x14ac:dyDescent="0.35">
      <c r="A504" s="3">
        <v>45064</v>
      </c>
      <c r="B504">
        <v>9896</v>
      </c>
      <c r="F504">
        <f>IF(Table1[[#This Row],[Forecast(2022-24)]]="",Table1[[#This Row],[2022-24]],Table1[[#This Row],[Forecast(2022-24)]])</f>
        <v>9896</v>
      </c>
    </row>
    <row r="505" spans="1:6" x14ac:dyDescent="0.35">
      <c r="A505" s="3">
        <v>45065</v>
      </c>
      <c r="B505">
        <v>9875</v>
      </c>
      <c r="F505">
        <f>IF(Table1[[#This Row],[Forecast(2022-24)]]="",Table1[[#This Row],[2022-24]],Table1[[#This Row],[Forecast(2022-24)]])</f>
        <v>9875</v>
      </c>
    </row>
    <row r="506" spans="1:6" x14ac:dyDescent="0.35">
      <c r="A506" s="3">
        <v>45066</v>
      </c>
      <c r="B506">
        <v>9527</v>
      </c>
      <c r="F506">
        <f>IF(Table1[[#This Row],[Forecast(2022-24)]]="",Table1[[#This Row],[2022-24]],Table1[[#This Row],[Forecast(2022-24)]])</f>
        <v>9527</v>
      </c>
    </row>
    <row r="507" spans="1:6" x14ac:dyDescent="0.35">
      <c r="A507" s="3">
        <v>45067</v>
      </c>
      <c r="B507">
        <v>9785</v>
      </c>
      <c r="F507">
        <f>IF(Table1[[#This Row],[Forecast(2022-24)]]="",Table1[[#This Row],[2022-24]],Table1[[#This Row],[Forecast(2022-24)]])</f>
        <v>9785</v>
      </c>
    </row>
    <row r="508" spans="1:6" x14ac:dyDescent="0.35">
      <c r="A508" s="3">
        <v>45068</v>
      </c>
      <c r="B508">
        <v>9477</v>
      </c>
      <c r="F508">
        <f>IF(Table1[[#This Row],[Forecast(2022-24)]]="",Table1[[#This Row],[2022-24]],Table1[[#This Row],[Forecast(2022-24)]])</f>
        <v>9477</v>
      </c>
    </row>
    <row r="509" spans="1:6" x14ac:dyDescent="0.35">
      <c r="A509" s="3">
        <v>45069</v>
      </c>
      <c r="B509">
        <v>9862</v>
      </c>
      <c r="F509">
        <f>IF(Table1[[#This Row],[Forecast(2022-24)]]="",Table1[[#This Row],[2022-24]],Table1[[#This Row],[Forecast(2022-24)]])</f>
        <v>9862</v>
      </c>
    </row>
    <row r="510" spans="1:6" x14ac:dyDescent="0.35">
      <c r="A510" s="3">
        <v>45070</v>
      </c>
      <c r="B510">
        <v>9821</v>
      </c>
      <c r="F510">
        <f>IF(Table1[[#This Row],[Forecast(2022-24)]]="",Table1[[#This Row],[2022-24]],Table1[[#This Row],[Forecast(2022-24)]])</f>
        <v>9821</v>
      </c>
    </row>
    <row r="511" spans="1:6" x14ac:dyDescent="0.35">
      <c r="A511" s="3">
        <v>45071</v>
      </c>
      <c r="B511">
        <v>9650</v>
      </c>
      <c r="F511">
        <f>IF(Table1[[#This Row],[Forecast(2022-24)]]="",Table1[[#This Row],[2022-24]],Table1[[#This Row],[Forecast(2022-24)]])</f>
        <v>9650</v>
      </c>
    </row>
    <row r="512" spans="1:6" x14ac:dyDescent="0.35">
      <c r="A512" s="3">
        <v>45072</v>
      </c>
      <c r="B512">
        <v>9869</v>
      </c>
      <c r="F512">
        <f>IF(Table1[[#This Row],[Forecast(2022-24)]]="",Table1[[#This Row],[2022-24]],Table1[[#This Row],[Forecast(2022-24)]])</f>
        <v>9869</v>
      </c>
    </row>
    <row r="513" spans="1:6" x14ac:dyDescent="0.35">
      <c r="A513" s="3">
        <v>45073</v>
      </c>
      <c r="B513">
        <v>9096</v>
      </c>
      <c r="F513">
        <f>IF(Table1[[#This Row],[Forecast(2022-24)]]="",Table1[[#This Row],[2022-24]],Table1[[#This Row],[Forecast(2022-24)]])</f>
        <v>9096</v>
      </c>
    </row>
    <row r="514" spans="1:6" x14ac:dyDescent="0.35">
      <c r="A514" s="3">
        <v>45074</v>
      </c>
      <c r="B514">
        <v>9288</v>
      </c>
      <c r="F514">
        <f>IF(Table1[[#This Row],[Forecast(2022-24)]]="",Table1[[#This Row],[2022-24]],Table1[[#This Row],[Forecast(2022-24)]])</f>
        <v>9288</v>
      </c>
    </row>
    <row r="515" spans="1:6" x14ac:dyDescent="0.35">
      <c r="A515" s="3">
        <v>45075</v>
      </c>
      <c r="B515">
        <v>9472</v>
      </c>
      <c r="F515">
        <f>IF(Table1[[#This Row],[Forecast(2022-24)]]="",Table1[[#This Row],[2022-24]],Table1[[#This Row],[Forecast(2022-24)]])</f>
        <v>9472</v>
      </c>
    </row>
    <row r="516" spans="1:6" x14ac:dyDescent="0.35">
      <c r="A516" s="3">
        <v>45076</v>
      </c>
      <c r="B516">
        <v>9710</v>
      </c>
      <c r="F516">
        <f>IF(Table1[[#This Row],[Forecast(2022-24)]]="",Table1[[#This Row],[2022-24]],Table1[[#This Row],[Forecast(2022-24)]])</f>
        <v>9710</v>
      </c>
    </row>
    <row r="517" spans="1:6" x14ac:dyDescent="0.35">
      <c r="A517" s="3">
        <v>45077</v>
      </c>
      <c r="B517">
        <v>9716</v>
      </c>
      <c r="F517">
        <f>IF(Table1[[#This Row],[Forecast(2022-24)]]="",Table1[[#This Row],[2022-24]],Table1[[#This Row],[Forecast(2022-24)]])</f>
        <v>9716</v>
      </c>
    </row>
    <row r="518" spans="1:6" x14ac:dyDescent="0.35">
      <c r="A518" s="3">
        <v>45078</v>
      </c>
      <c r="B518">
        <v>9031</v>
      </c>
      <c r="F518">
        <f>IF(Table1[[#This Row],[Forecast(2022-24)]]="",Table1[[#This Row],[2022-24]],Table1[[#This Row],[Forecast(2022-24)]])</f>
        <v>9031</v>
      </c>
    </row>
    <row r="519" spans="1:6" x14ac:dyDescent="0.35">
      <c r="A519" s="3">
        <v>45079</v>
      </c>
      <c r="B519">
        <v>10486</v>
      </c>
      <c r="F519">
        <f>IF(Table1[[#This Row],[Forecast(2022-24)]]="",Table1[[#This Row],[2022-24]],Table1[[#This Row],[Forecast(2022-24)]])</f>
        <v>10486</v>
      </c>
    </row>
    <row r="520" spans="1:6" x14ac:dyDescent="0.35">
      <c r="A520" s="3">
        <v>45080</v>
      </c>
      <c r="B520">
        <v>9473</v>
      </c>
      <c r="F520">
        <f>IF(Table1[[#This Row],[Forecast(2022-24)]]="",Table1[[#This Row],[2022-24]],Table1[[#This Row],[Forecast(2022-24)]])</f>
        <v>9473</v>
      </c>
    </row>
    <row r="521" spans="1:6" x14ac:dyDescent="0.35">
      <c r="A521" s="3">
        <v>45081</v>
      </c>
      <c r="B521">
        <v>9467</v>
      </c>
      <c r="F521">
        <f>IF(Table1[[#This Row],[Forecast(2022-24)]]="",Table1[[#This Row],[2022-24]],Table1[[#This Row],[Forecast(2022-24)]])</f>
        <v>9467</v>
      </c>
    </row>
    <row r="522" spans="1:6" x14ac:dyDescent="0.35">
      <c r="A522" s="3">
        <v>45082</v>
      </c>
      <c r="B522">
        <v>9796</v>
      </c>
      <c r="F522">
        <f>IF(Table1[[#This Row],[Forecast(2022-24)]]="",Table1[[#This Row],[2022-24]],Table1[[#This Row],[Forecast(2022-24)]])</f>
        <v>9796</v>
      </c>
    </row>
    <row r="523" spans="1:6" x14ac:dyDescent="0.35">
      <c r="A523" s="3">
        <v>45083</v>
      </c>
      <c r="B523">
        <v>9260</v>
      </c>
      <c r="F523">
        <f>IF(Table1[[#This Row],[Forecast(2022-24)]]="",Table1[[#This Row],[2022-24]],Table1[[#This Row],[Forecast(2022-24)]])</f>
        <v>9260</v>
      </c>
    </row>
    <row r="524" spans="1:6" x14ac:dyDescent="0.35">
      <c r="A524" s="3">
        <v>45084</v>
      </c>
      <c r="B524">
        <v>9895</v>
      </c>
      <c r="F524">
        <f>IF(Table1[[#This Row],[Forecast(2022-24)]]="",Table1[[#This Row],[2022-24]],Table1[[#This Row],[Forecast(2022-24)]])</f>
        <v>9895</v>
      </c>
    </row>
    <row r="525" spans="1:6" x14ac:dyDescent="0.35">
      <c r="A525" s="3">
        <v>45085</v>
      </c>
      <c r="B525">
        <v>9834</v>
      </c>
      <c r="F525">
        <f>IF(Table1[[#This Row],[Forecast(2022-24)]]="",Table1[[#This Row],[2022-24]],Table1[[#This Row],[Forecast(2022-24)]])</f>
        <v>9834</v>
      </c>
    </row>
    <row r="526" spans="1:6" x14ac:dyDescent="0.35">
      <c r="A526" s="3">
        <v>45086</v>
      </c>
      <c r="B526">
        <v>9369</v>
      </c>
      <c r="F526">
        <f>IF(Table1[[#This Row],[Forecast(2022-24)]]="",Table1[[#This Row],[2022-24]],Table1[[#This Row],[Forecast(2022-24)]])</f>
        <v>9369</v>
      </c>
    </row>
    <row r="527" spans="1:6" x14ac:dyDescent="0.35">
      <c r="A527" s="3">
        <v>45087</v>
      </c>
      <c r="B527">
        <v>10101</v>
      </c>
      <c r="F527">
        <f>IF(Table1[[#This Row],[Forecast(2022-24)]]="",Table1[[#This Row],[2022-24]],Table1[[#This Row],[Forecast(2022-24)]])</f>
        <v>10101</v>
      </c>
    </row>
    <row r="528" spans="1:6" x14ac:dyDescent="0.35">
      <c r="A528" s="3">
        <v>45088</v>
      </c>
      <c r="B528">
        <v>9834</v>
      </c>
      <c r="F528">
        <f>IF(Table1[[#This Row],[Forecast(2022-24)]]="",Table1[[#This Row],[2022-24]],Table1[[#This Row],[Forecast(2022-24)]])</f>
        <v>9834</v>
      </c>
    </row>
    <row r="529" spans="1:6" x14ac:dyDescent="0.35">
      <c r="A529" s="3">
        <v>45089</v>
      </c>
      <c r="B529">
        <v>10089</v>
      </c>
      <c r="F529">
        <f>IF(Table1[[#This Row],[Forecast(2022-24)]]="",Table1[[#This Row],[2022-24]],Table1[[#This Row],[Forecast(2022-24)]])</f>
        <v>10089</v>
      </c>
    </row>
    <row r="530" spans="1:6" x14ac:dyDescent="0.35">
      <c r="A530" s="3">
        <v>45090</v>
      </c>
      <c r="B530">
        <v>9594</v>
      </c>
      <c r="F530">
        <f>IF(Table1[[#This Row],[Forecast(2022-24)]]="",Table1[[#This Row],[2022-24]],Table1[[#This Row],[Forecast(2022-24)]])</f>
        <v>9594</v>
      </c>
    </row>
    <row r="531" spans="1:6" x14ac:dyDescent="0.35">
      <c r="A531" s="3">
        <v>45091</v>
      </c>
      <c r="B531">
        <v>9556</v>
      </c>
      <c r="F531">
        <f>IF(Table1[[#This Row],[Forecast(2022-24)]]="",Table1[[#This Row],[2022-24]],Table1[[#This Row],[Forecast(2022-24)]])</f>
        <v>9556</v>
      </c>
    </row>
    <row r="532" spans="1:6" x14ac:dyDescent="0.35">
      <c r="A532" s="3">
        <v>45092</v>
      </c>
      <c r="B532">
        <v>9860</v>
      </c>
      <c r="F532">
        <f>IF(Table1[[#This Row],[Forecast(2022-24)]]="",Table1[[#This Row],[2022-24]],Table1[[#This Row],[Forecast(2022-24)]])</f>
        <v>9860</v>
      </c>
    </row>
    <row r="533" spans="1:6" x14ac:dyDescent="0.35">
      <c r="A533" s="3">
        <v>45093</v>
      </c>
      <c r="B533">
        <v>9853</v>
      </c>
      <c r="F533">
        <f>IF(Table1[[#This Row],[Forecast(2022-24)]]="",Table1[[#This Row],[2022-24]],Table1[[#This Row],[Forecast(2022-24)]])</f>
        <v>9853</v>
      </c>
    </row>
    <row r="534" spans="1:6" x14ac:dyDescent="0.35">
      <c r="A534" s="3">
        <v>45094</v>
      </c>
      <c r="B534">
        <v>9902</v>
      </c>
      <c r="F534">
        <f>IF(Table1[[#This Row],[Forecast(2022-24)]]="",Table1[[#This Row],[2022-24]],Table1[[#This Row],[Forecast(2022-24)]])</f>
        <v>9902</v>
      </c>
    </row>
    <row r="535" spans="1:6" x14ac:dyDescent="0.35">
      <c r="A535" s="3">
        <v>45095</v>
      </c>
      <c r="B535">
        <v>9651</v>
      </c>
      <c r="F535">
        <f>IF(Table1[[#This Row],[Forecast(2022-24)]]="",Table1[[#This Row],[2022-24]],Table1[[#This Row],[Forecast(2022-24)]])</f>
        <v>9651</v>
      </c>
    </row>
    <row r="536" spans="1:6" x14ac:dyDescent="0.35">
      <c r="A536" s="3">
        <v>45096</v>
      </c>
      <c r="B536">
        <v>9956</v>
      </c>
      <c r="F536">
        <f>IF(Table1[[#This Row],[Forecast(2022-24)]]="",Table1[[#This Row],[2022-24]],Table1[[#This Row],[Forecast(2022-24)]])</f>
        <v>9956</v>
      </c>
    </row>
    <row r="537" spans="1:6" x14ac:dyDescent="0.35">
      <c r="A537" s="3">
        <v>45097</v>
      </c>
      <c r="B537">
        <v>10191</v>
      </c>
      <c r="F537">
        <f>IF(Table1[[#This Row],[Forecast(2022-24)]]="",Table1[[#This Row],[2022-24]],Table1[[#This Row],[Forecast(2022-24)]])</f>
        <v>10191</v>
      </c>
    </row>
    <row r="538" spans="1:6" x14ac:dyDescent="0.35">
      <c r="A538" s="3">
        <v>45098</v>
      </c>
      <c r="B538">
        <v>10100</v>
      </c>
      <c r="F538">
        <f>IF(Table1[[#This Row],[Forecast(2022-24)]]="",Table1[[#This Row],[2022-24]],Table1[[#This Row],[Forecast(2022-24)]])</f>
        <v>10100</v>
      </c>
    </row>
    <row r="539" spans="1:6" x14ac:dyDescent="0.35">
      <c r="A539" s="3">
        <v>45099</v>
      </c>
      <c r="B539">
        <v>9857</v>
      </c>
      <c r="F539">
        <f>IF(Table1[[#This Row],[Forecast(2022-24)]]="",Table1[[#This Row],[2022-24]],Table1[[#This Row],[Forecast(2022-24)]])</f>
        <v>9857</v>
      </c>
    </row>
    <row r="540" spans="1:6" x14ac:dyDescent="0.35">
      <c r="A540" s="3">
        <v>45100</v>
      </c>
      <c r="B540">
        <v>10122</v>
      </c>
      <c r="F540">
        <f>IF(Table1[[#This Row],[Forecast(2022-24)]]="",Table1[[#This Row],[2022-24]],Table1[[#This Row],[Forecast(2022-24)]])</f>
        <v>10122</v>
      </c>
    </row>
    <row r="541" spans="1:6" x14ac:dyDescent="0.35">
      <c r="A541" s="3">
        <v>45101</v>
      </c>
      <c r="B541">
        <v>10340</v>
      </c>
      <c r="F541">
        <f>IF(Table1[[#This Row],[Forecast(2022-24)]]="",Table1[[#This Row],[2022-24]],Table1[[#This Row],[Forecast(2022-24)]])</f>
        <v>10340</v>
      </c>
    </row>
    <row r="542" spans="1:6" x14ac:dyDescent="0.35">
      <c r="A542" s="3">
        <v>45102</v>
      </c>
      <c r="B542">
        <v>10501</v>
      </c>
      <c r="F542">
        <f>IF(Table1[[#This Row],[Forecast(2022-24)]]="",Table1[[#This Row],[2022-24]],Table1[[#This Row],[Forecast(2022-24)]])</f>
        <v>10501</v>
      </c>
    </row>
    <row r="543" spans="1:6" x14ac:dyDescent="0.35">
      <c r="A543" s="3">
        <v>45103</v>
      </c>
      <c r="B543">
        <v>9617</v>
      </c>
      <c r="F543">
        <f>IF(Table1[[#This Row],[Forecast(2022-24)]]="",Table1[[#This Row],[2022-24]],Table1[[#This Row],[Forecast(2022-24)]])</f>
        <v>9617</v>
      </c>
    </row>
    <row r="544" spans="1:6" x14ac:dyDescent="0.35">
      <c r="A544" s="3">
        <v>45104</v>
      </c>
      <c r="B544">
        <v>10667</v>
      </c>
      <c r="F544">
        <f>IF(Table1[[#This Row],[Forecast(2022-24)]]="",Table1[[#This Row],[2022-24]],Table1[[#This Row],[Forecast(2022-24)]])</f>
        <v>10667</v>
      </c>
    </row>
    <row r="545" spans="1:6" x14ac:dyDescent="0.35">
      <c r="A545" s="3">
        <v>45105</v>
      </c>
      <c r="B545">
        <v>10799</v>
      </c>
      <c r="F545">
        <f>IF(Table1[[#This Row],[Forecast(2022-24)]]="",Table1[[#This Row],[2022-24]],Table1[[#This Row],[Forecast(2022-24)]])</f>
        <v>10799</v>
      </c>
    </row>
    <row r="546" spans="1:6" x14ac:dyDescent="0.35">
      <c r="A546" s="3">
        <v>45106</v>
      </c>
      <c r="B546">
        <v>10745</v>
      </c>
      <c r="F546">
        <f>IF(Table1[[#This Row],[Forecast(2022-24)]]="",Table1[[#This Row],[2022-24]],Table1[[#This Row],[Forecast(2022-24)]])</f>
        <v>10745</v>
      </c>
    </row>
    <row r="547" spans="1:6" x14ac:dyDescent="0.35">
      <c r="A547" s="3">
        <v>45107</v>
      </c>
      <c r="B547">
        <v>10691</v>
      </c>
      <c r="F547">
        <f>IF(Table1[[#This Row],[Forecast(2022-24)]]="",Table1[[#This Row],[2022-24]],Table1[[#This Row],[Forecast(2022-24)]])</f>
        <v>10691</v>
      </c>
    </row>
    <row r="548" spans="1:6" x14ac:dyDescent="0.35">
      <c r="A548" s="3">
        <v>45108</v>
      </c>
      <c r="B548">
        <v>8872</v>
      </c>
      <c r="F548">
        <f>IF(Table1[[#This Row],[Forecast(2022-24)]]="",Table1[[#This Row],[2022-24]],Table1[[#This Row],[Forecast(2022-24)]])</f>
        <v>8872</v>
      </c>
    </row>
    <row r="549" spans="1:6" x14ac:dyDescent="0.35">
      <c r="A549" s="3">
        <v>45109</v>
      </c>
      <c r="B549">
        <v>8861</v>
      </c>
      <c r="F549">
        <f>IF(Table1[[#This Row],[Forecast(2022-24)]]="",Table1[[#This Row],[2022-24]],Table1[[#This Row],[Forecast(2022-24)]])</f>
        <v>8861</v>
      </c>
    </row>
    <row r="550" spans="1:6" x14ac:dyDescent="0.35">
      <c r="A550" s="3">
        <v>45110</v>
      </c>
      <c r="B550">
        <v>9844</v>
      </c>
      <c r="F550">
        <f>IF(Table1[[#This Row],[Forecast(2022-24)]]="",Table1[[#This Row],[2022-24]],Table1[[#This Row],[Forecast(2022-24)]])</f>
        <v>9844</v>
      </c>
    </row>
    <row r="551" spans="1:6" x14ac:dyDescent="0.35">
      <c r="A551" s="3">
        <v>45111</v>
      </c>
      <c r="B551">
        <v>9839</v>
      </c>
      <c r="F551">
        <f>IF(Table1[[#This Row],[Forecast(2022-24)]]="",Table1[[#This Row],[2022-24]],Table1[[#This Row],[Forecast(2022-24)]])</f>
        <v>9839</v>
      </c>
    </row>
    <row r="552" spans="1:6" x14ac:dyDescent="0.35">
      <c r="A552" s="3">
        <v>45112</v>
      </c>
      <c r="B552">
        <v>10051</v>
      </c>
      <c r="F552">
        <f>IF(Table1[[#This Row],[Forecast(2022-24)]]="",Table1[[#This Row],[2022-24]],Table1[[#This Row],[Forecast(2022-24)]])</f>
        <v>10051</v>
      </c>
    </row>
    <row r="553" spans="1:6" x14ac:dyDescent="0.35">
      <c r="A553" s="3">
        <v>45113</v>
      </c>
      <c r="B553">
        <v>9955</v>
      </c>
      <c r="F553">
        <f>IF(Table1[[#This Row],[Forecast(2022-24)]]="",Table1[[#This Row],[2022-24]],Table1[[#This Row],[Forecast(2022-24)]])</f>
        <v>9955</v>
      </c>
    </row>
    <row r="554" spans="1:6" x14ac:dyDescent="0.35">
      <c r="A554" s="3">
        <v>45114</v>
      </c>
      <c r="B554">
        <v>8613</v>
      </c>
      <c r="F554">
        <f>IF(Table1[[#This Row],[Forecast(2022-24)]]="",Table1[[#This Row],[2022-24]],Table1[[#This Row],[Forecast(2022-24)]])</f>
        <v>8613</v>
      </c>
    </row>
    <row r="555" spans="1:6" x14ac:dyDescent="0.35">
      <c r="A555" s="3">
        <v>45115</v>
      </c>
      <c r="B555">
        <v>9096</v>
      </c>
      <c r="F555">
        <f>IF(Table1[[#This Row],[Forecast(2022-24)]]="",Table1[[#This Row],[2022-24]],Table1[[#This Row],[Forecast(2022-24)]])</f>
        <v>9096</v>
      </c>
    </row>
    <row r="556" spans="1:6" x14ac:dyDescent="0.35">
      <c r="A556" s="3">
        <v>45116</v>
      </c>
      <c r="B556">
        <v>9750</v>
      </c>
      <c r="F556">
        <f>IF(Table1[[#This Row],[Forecast(2022-24)]]="",Table1[[#This Row],[2022-24]],Table1[[#This Row],[Forecast(2022-24)]])</f>
        <v>9750</v>
      </c>
    </row>
    <row r="557" spans="1:6" x14ac:dyDescent="0.35">
      <c r="A557" s="3">
        <v>45117</v>
      </c>
      <c r="B557">
        <v>10207</v>
      </c>
      <c r="F557">
        <f>IF(Table1[[#This Row],[Forecast(2022-24)]]="",Table1[[#This Row],[2022-24]],Table1[[#This Row],[Forecast(2022-24)]])</f>
        <v>10207</v>
      </c>
    </row>
    <row r="558" spans="1:6" x14ac:dyDescent="0.35">
      <c r="A558" s="3">
        <v>45118</v>
      </c>
      <c r="B558">
        <v>9711</v>
      </c>
      <c r="F558">
        <f>IF(Table1[[#This Row],[Forecast(2022-24)]]="",Table1[[#This Row],[2022-24]],Table1[[#This Row],[Forecast(2022-24)]])</f>
        <v>9711</v>
      </c>
    </row>
    <row r="559" spans="1:6" x14ac:dyDescent="0.35">
      <c r="A559" s="3">
        <v>45119</v>
      </c>
      <c r="B559">
        <v>9759</v>
      </c>
      <c r="F559">
        <f>IF(Table1[[#This Row],[Forecast(2022-24)]]="",Table1[[#This Row],[2022-24]],Table1[[#This Row],[Forecast(2022-24)]])</f>
        <v>9759</v>
      </c>
    </row>
    <row r="560" spans="1:6" x14ac:dyDescent="0.35">
      <c r="A560" s="3">
        <v>45120</v>
      </c>
      <c r="B560">
        <v>9977</v>
      </c>
      <c r="F560">
        <f>IF(Table1[[#This Row],[Forecast(2022-24)]]="",Table1[[#This Row],[2022-24]],Table1[[#This Row],[Forecast(2022-24)]])</f>
        <v>9977</v>
      </c>
    </row>
    <row r="561" spans="1:6" x14ac:dyDescent="0.35">
      <c r="A561" s="3">
        <v>45121</v>
      </c>
      <c r="B561">
        <v>9477</v>
      </c>
      <c r="F561">
        <f>IF(Table1[[#This Row],[Forecast(2022-24)]]="",Table1[[#This Row],[2022-24]],Table1[[#This Row],[Forecast(2022-24)]])</f>
        <v>9477</v>
      </c>
    </row>
    <row r="562" spans="1:6" x14ac:dyDescent="0.35">
      <c r="A562" s="3">
        <v>45122</v>
      </c>
      <c r="B562">
        <v>10203</v>
      </c>
      <c r="F562">
        <f>IF(Table1[[#This Row],[Forecast(2022-24)]]="",Table1[[#This Row],[2022-24]],Table1[[#This Row],[Forecast(2022-24)]])</f>
        <v>10203</v>
      </c>
    </row>
    <row r="563" spans="1:6" x14ac:dyDescent="0.35">
      <c r="A563" s="3">
        <v>45123</v>
      </c>
      <c r="B563">
        <v>9807</v>
      </c>
      <c r="F563">
        <f>IF(Table1[[#This Row],[Forecast(2022-24)]]="",Table1[[#This Row],[2022-24]],Table1[[#This Row],[Forecast(2022-24)]])</f>
        <v>9807</v>
      </c>
    </row>
    <row r="564" spans="1:6" x14ac:dyDescent="0.35">
      <c r="A564" s="3">
        <v>45124</v>
      </c>
      <c r="B564">
        <v>10021</v>
      </c>
      <c r="F564">
        <f>IF(Table1[[#This Row],[Forecast(2022-24)]]="",Table1[[#This Row],[2022-24]],Table1[[#This Row],[Forecast(2022-24)]])</f>
        <v>10021</v>
      </c>
    </row>
    <row r="565" spans="1:6" x14ac:dyDescent="0.35">
      <c r="A565" s="3">
        <v>45125</v>
      </c>
      <c r="B565">
        <v>10157</v>
      </c>
      <c r="F565">
        <f>IF(Table1[[#This Row],[Forecast(2022-24)]]="",Table1[[#This Row],[2022-24]],Table1[[#This Row],[Forecast(2022-24)]])</f>
        <v>10157</v>
      </c>
    </row>
    <row r="566" spans="1:6" x14ac:dyDescent="0.35">
      <c r="A566" s="3">
        <v>45126</v>
      </c>
      <c r="B566">
        <v>9868</v>
      </c>
      <c r="F566">
        <f>IF(Table1[[#This Row],[Forecast(2022-24)]]="",Table1[[#This Row],[2022-24]],Table1[[#This Row],[Forecast(2022-24)]])</f>
        <v>9868</v>
      </c>
    </row>
    <row r="567" spans="1:6" x14ac:dyDescent="0.35">
      <c r="A567" s="3">
        <v>45127</v>
      </c>
      <c r="B567">
        <v>10157</v>
      </c>
      <c r="F567">
        <f>IF(Table1[[#This Row],[Forecast(2022-24)]]="",Table1[[#This Row],[2022-24]],Table1[[#This Row],[Forecast(2022-24)]])</f>
        <v>10157</v>
      </c>
    </row>
    <row r="568" spans="1:6" x14ac:dyDescent="0.35">
      <c r="A568" s="3">
        <v>45128</v>
      </c>
      <c r="B568">
        <v>9954</v>
      </c>
      <c r="F568">
        <f>IF(Table1[[#This Row],[Forecast(2022-24)]]="",Table1[[#This Row],[2022-24]],Table1[[#This Row],[Forecast(2022-24)]])</f>
        <v>9954</v>
      </c>
    </row>
    <row r="569" spans="1:6" x14ac:dyDescent="0.35">
      <c r="A569" s="3">
        <v>45129</v>
      </c>
      <c r="B569">
        <v>9950</v>
      </c>
      <c r="F569">
        <f>IF(Table1[[#This Row],[Forecast(2022-24)]]="",Table1[[#This Row],[2022-24]],Table1[[#This Row],[Forecast(2022-24)]])</f>
        <v>9950</v>
      </c>
    </row>
    <row r="570" spans="1:6" x14ac:dyDescent="0.35">
      <c r="A570" s="3">
        <v>45130</v>
      </c>
      <c r="B570">
        <v>9713</v>
      </c>
      <c r="F570">
        <f>IF(Table1[[#This Row],[Forecast(2022-24)]]="",Table1[[#This Row],[2022-24]],Table1[[#This Row],[Forecast(2022-24)]])</f>
        <v>9713</v>
      </c>
    </row>
    <row r="571" spans="1:6" x14ac:dyDescent="0.35">
      <c r="A571" s="3">
        <v>45131</v>
      </c>
      <c r="B571">
        <v>10576</v>
      </c>
      <c r="F571">
        <f>IF(Table1[[#This Row],[Forecast(2022-24)]]="",Table1[[#This Row],[2022-24]],Table1[[#This Row],[Forecast(2022-24)]])</f>
        <v>10576</v>
      </c>
    </row>
    <row r="572" spans="1:6" x14ac:dyDescent="0.35">
      <c r="A572" s="3">
        <v>45132</v>
      </c>
      <c r="B572">
        <v>10257</v>
      </c>
      <c r="F572">
        <f>IF(Table1[[#This Row],[Forecast(2022-24)]]="",Table1[[#This Row],[2022-24]],Table1[[#This Row],[Forecast(2022-24)]])</f>
        <v>10257</v>
      </c>
    </row>
    <row r="573" spans="1:6" x14ac:dyDescent="0.35">
      <c r="A573" s="3">
        <v>45133</v>
      </c>
      <c r="B573">
        <v>9811</v>
      </c>
      <c r="F573">
        <f>IF(Table1[[#This Row],[Forecast(2022-24)]]="",Table1[[#This Row],[2022-24]],Table1[[#This Row],[Forecast(2022-24)]])</f>
        <v>9811</v>
      </c>
    </row>
    <row r="574" spans="1:6" x14ac:dyDescent="0.35">
      <c r="A574" s="3">
        <v>45134</v>
      </c>
      <c r="B574">
        <v>9623</v>
      </c>
      <c r="F574">
        <f>IF(Table1[[#This Row],[Forecast(2022-24)]]="",Table1[[#This Row],[2022-24]],Table1[[#This Row],[Forecast(2022-24)]])</f>
        <v>9623</v>
      </c>
    </row>
    <row r="575" spans="1:6" x14ac:dyDescent="0.35">
      <c r="A575" s="3">
        <v>45135</v>
      </c>
      <c r="B575">
        <v>9677</v>
      </c>
      <c r="F575">
        <f>IF(Table1[[#This Row],[Forecast(2022-24)]]="",Table1[[#This Row],[2022-24]],Table1[[#This Row],[Forecast(2022-24)]])</f>
        <v>9677</v>
      </c>
    </row>
    <row r="576" spans="1:6" x14ac:dyDescent="0.35">
      <c r="A576" s="3">
        <v>45136</v>
      </c>
      <c r="B576">
        <v>9456</v>
      </c>
      <c r="F576">
        <f>IF(Table1[[#This Row],[Forecast(2022-24)]]="",Table1[[#This Row],[2022-24]],Table1[[#This Row],[Forecast(2022-24)]])</f>
        <v>9456</v>
      </c>
    </row>
    <row r="577" spans="1:6" x14ac:dyDescent="0.35">
      <c r="A577" s="3">
        <v>45137</v>
      </c>
      <c r="B577">
        <v>9958</v>
      </c>
      <c r="F577">
        <f>IF(Table1[[#This Row],[Forecast(2022-24)]]="",Table1[[#This Row],[2022-24]],Table1[[#This Row],[Forecast(2022-24)]])</f>
        <v>9958</v>
      </c>
    </row>
    <row r="578" spans="1:6" x14ac:dyDescent="0.35">
      <c r="A578" s="3">
        <v>45138</v>
      </c>
      <c r="B578">
        <v>10312</v>
      </c>
      <c r="F578">
        <f>IF(Table1[[#This Row],[Forecast(2022-24)]]="",Table1[[#This Row],[2022-24]],Table1[[#This Row],[Forecast(2022-24)]])</f>
        <v>10312</v>
      </c>
    </row>
    <row r="579" spans="1:6" x14ac:dyDescent="0.35">
      <c r="A579" s="3">
        <v>45139</v>
      </c>
      <c r="B579">
        <v>10881</v>
      </c>
      <c r="F579">
        <f>IF(Table1[[#This Row],[Forecast(2022-24)]]="",Table1[[#This Row],[2022-24]],Table1[[#This Row],[Forecast(2022-24)]])</f>
        <v>10881</v>
      </c>
    </row>
    <row r="580" spans="1:6" x14ac:dyDescent="0.35">
      <c r="A580" s="3">
        <v>45140</v>
      </c>
      <c r="B580">
        <v>10224</v>
      </c>
      <c r="F580">
        <f>IF(Table1[[#This Row],[Forecast(2022-24)]]="",Table1[[#This Row],[2022-24]],Table1[[#This Row],[Forecast(2022-24)]])</f>
        <v>10224</v>
      </c>
    </row>
    <row r="581" spans="1:6" x14ac:dyDescent="0.35">
      <c r="A581" s="3">
        <v>45141</v>
      </c>
      <c r="B581">
        <v>10488</v>
      </c>
      <c r="F581">
        <f>IF(Table1[[#This Row],[Forecast(2022-24)]]="",Table1[[#This Row],[2022-24]],Table1[[#This Row],[Forecast(2022-24)]])</f>
        <v>10488</v>
      </c>
    </row>
    <row r="582" spans="1:6" x14ac:dyDescent="0.35">
      <c r="A582" s="3">
        <v>45142</v>
      </c>
      <c r="B582">
        <v>9945</v>
      </c>
      <c r="F582">
        <f>IF(Table1[[#This Row],[Forecast(2022-24)]]="",Table1[[#This Row],[2022-24]],Table1[[#This Row],[Forecast(2022-24)]])</f>
        <v>9945</v>
      </c>
    </row>
    <row r="583" spans="1:6" x14ac:dyDescent="0.35">
      <c r="A583" s="3">
        <v>45143</v>
      </c>
      <c r="B583">
        <v>10616</v>
      </c>
      <c r="F583">
        <f>IF(Table1[[#This Row],[Forecast(2022-24)]]="",Table1[[#This Row],[2022-24]],Table1[[#This Row],[Forecast(2022-24)]])</f>
        <v>10616</v>
      </c>
    </row>
    <row r="584" spans="1:6" x14ac:dyDescent="0.35">
      <c r="A584" s="3">
        <v>45144</v>
      </c>
      <c r="B584">
        <v>10926</v>
      </c>
      <c r="F584">
        <f>IF(Table1[[#This Row],[Forecast(2022-24)]]="",Table1[[#This Row],[2022-24]],Table1[[#This Row],[Forecast(2022-24)]])</f>
        <v>10926</v>
      </c>
    </row>
    <row r="585" spans="1:6" x14ac:dyDescent="0.35">
      <c r="A585" s="3">
        <v>45145</v>
      </c>
      <c r="B585">
        <v>10586</v>
      </c>
      <c r="F585">
        <f>IF(Table1[[#This Row],[Forecast(2022-24)]]="",Table1[[#This Row],[2022-24]],Table1[[#This Row],[Forecast(2022-24)]])</f>
        <v>10586</v>
      </c>
    </row>
    <row r="586" spans="1:6" x14ac:dyDescent="0.35">
      <c r="A586" s="3">
        <v>45146</v>
      </c>
      <c r="B586">
        <v>10689</v>
      </c>
      <c r="F586">
        <f>IF(Table1[[#This Row],[Forecast(2022-24)]]="",Table1[[#This Row],[2022-24]],Table1[[#This Row],[Forecast(2022-24)]])</f>
        <v>10689</v>
      </c>
    </row>
    <row r="587" spans="1:6" x14ac:dyDescent="0.35">
      <c r="A587" s="3">
        <v>45147</v>
      </c>
      <c r="B587">
        <v>10353</v>
      </c>
      <c r="F587">
        <f>IF(Table1[[#This Row],[Forecast(2022-24)]]="",Table1[[#This Row],[2022-24]],Table1[[#This Row],[Forecast(2022-24)]])</f>
        <v>10353</v>
      </c>
    </row>
    <row r="588" spans="1:6" x14ac:dyDescent="0.35">
      <c r="A588" s="3">
        <v>45148</v>
      </c>
      <c r="B588">
        <v>10218</v>
      </c>
      <c r="F588">
        <f>IF(Table1[[#This Row],[Forecast(2022-24)]]="",Table1[[#This Row],[2022-24]],Table1[[#This Row],[Forecast(2022-24)]])</f>
        <v>10218</v>
      </c>
    </row>
    <row r="589" spans="1:6" x14ac:dyDescent="0.35">
      <c r="A589" s="3">
        <v>45149</v>
      </c>
      <c r="B589">
        <v>10447</v>
      </c>
      <c r="F589">
        <f>IF(Table1[[#This Row],[Forecast(2022-24)]]="",Table1[[#This Row],[2022-24]],Table1[[#This Row],[Forecast(2022-24)]])</f>
        <v>10447</v>
      </c>
    </row>
    <row r="590" spans="1:6" x14ac:dyDescent="0.35">
      <c r="A590" s="3">
        <v>45150</v>
      </c>
      <c r="B590">
        <v>10190</v>
      </c>
      <c r="F590">
        <f>IF(Table1[[#This Row],[Forecast(2022-24)]]="",Table1[[#This Row],[2022-24]],Table1[[#This Row],[Forecast(2022-24)]])</f>
        <v>10190</v>
      </c>
    </row>
    <row r="591" spans="1:6" x14ac:dyDescent="0.35">
      <c r="A591" s="3">
        <v>45151</v>
      </c>
      <c r="B591">
        <v>10353</v>
      </c>
      <c r="F591">
        <f>IF(Table1[[#This Row],[Forecast(2022-24)]]="",Table1[[#This Row],[2022-24]],Table1[[#This Row],[Forecast(2022-24)]])</f>
        <v>10353</v>
      </c>
    </row>
    <row r="592" spans="1:6" x14ac:dyDescent="0.35">
      <c r="A592" s="3">
        <v>45152</v>
      </c>
      <c r="B592">
        <v>10454</v>
      </c>
      <c r="F592">
        <f>IF(Table1[[#This Row],[Forecast(2022-24)]]="",Table1[[#This Row],[2022-24]],Table1[[#This Row],[Forecast(2022-24)]])</f>
        <v>10454</v>
      </c>
    </row>
    <row r="593" spans="1:6" x14ac:dyDescent="0.35">
      <c r="A593" s="3">
        <v>45153</v>
      </c>
      <c r="B593">
        <v>10543</v>
      </c>
      <c r="F593">
        <f>IF(Table1[[#This Row],[Forecast(2022-24)]]="",Table1[[#This Row],[2022-24]],Table1[[#This Row],[Forecast(2022-24)]])</f>
        <v>10543</v>
      </c>
    </row>
    <row r="594" spans="1:6" x14ac:dyDescent="0.35">
      <c r="A594" s="3">
        <v>45154</v>
      </c>
      <c r="B594">
        <v>10298</v>
      </c>
      <c r="F594">
        <f>IF(Table1[[#This Row],[Forecast(2022-24)]]="",Table1[[#This Row],[2022-24]],Table1[[#This Row],[Forecast(2022-24)]])</f>
        <v>10298</v>
      </c>
    </row>
    <row r="595" spans="1:6" x14ac:dyDescent="0.35">
      <c r="A595" s="3">
        <v>45155</v>
      </c>
      <c r="B595">
        <v>9982</v>
      </c>
      <c r="F595">
        <f>IF(Table1[[#This Row],[Forecast(2022-24)]]="",Table1[[#This Row],[2022-24]],Table1[[#This Row],[Forecast(2022-24)]])</f>
        <v>9982</v>
      </c>
    </row>
    <row r="596" spans="1:6" x14ac:dyDescent="0.35">
      <c r="A596" s="3">
        <v>45156</v>
      </c>
      <c r="B596">
        <v>10241</v>
      </c>
      <c r="F596">
        <f>IF(Table1[[#This Row],[Forecast(2022-24)]]="",Table1[[#This Row],[2022-24]],Table1[[#This Row],[Forecast(2022-24)]])</f>
        <v>10241</v>
      </c>
    </row>
    <row r="597" spans="1:6" x14ac:dyDescent="0.35">
      <c r="A597" s="3">
        <v>45157</v>
      </c>
      <c r="B597">
        <v>10335</v>
      </c>
      <c r="F597">
        <f>IF(Table1[[#This Row],[Forecast(2022-24)]]="",Table1[[#This Row],[2022-24]],Table1[[#This Row],[Forecast(2022-24)]])</f>
        <v>10335</v>
      </c>
    </row>
    <row r="598" spans="1:6" x14ac:dyDescent="0.35">
      <c r="A598" s="3">
        <v>45158</v>
      </c>
      <c r="B598">
        <v>10652</v>
      </c>
      <c r="F598">
        <f>IF(Table1[[#This Row],[Forecast(2022-24)]]="",Table1[[#This Row],[2022-24]],Table1[[#This Row],[Forecast(2022-24)]])</f>
        <v>10652</v>
      </c>
    </row>
    <row r="599" spans="1:6" x14ac:dyDescent="0.35">
      <c r="A599" s="3">
        <v>45159</v>
      </c>
      <c r="B599">
        <v>10666</v>
      </c>
      <c r="F599">
        <f>IF(Table1[[#This Row],[Forecast(2022-24)]]="",Table1[[#This Row],[2022-24]],Table1[[#This Row],[Forecast(2022-24)]])</f>
        <v>10666</v>
      </c>
    </row>
    <row r="600" spans="1:6" x14ac:dyDescent="0.35">
      <c r="A600" s="3">
        <v>45160</v>
      </c>
      <c r="B600">
        <v>10302</v>
      </c>
      <c r="F600">
        <f>IF(Table1[[#This Row],[Forecast(2022-24)]]="",Table1[[#This Row],[2022-24]],Table1[[#This Row],[Forecast(2022-24)]])</f>
        <v>10302</v>
      </c>
    </row>
    <row r="601" spans="1:6" x14ac:dyDescent="0.35">
      <c r="A601" s="3">
        <v>45161</v>
      </c>
      <c r="B601">
        <v>10146</v>
      </c>
      <c r="F601">
        <f>IF(Table1[[#This Row],[Forecast(2022-24)]]="",Table1[[#This Row],[2022-24]],Table1[[#This Row],[Forecast(2022-24)]])</f>
        <v>10146</v>
      </c>
    </row>
    <row r="602" spans="1:6" x14ac:dyDescent="0.35">
      <c r="A602" s="3">
        <v>45162</v>
      </c>
      <c r="B602">
        <v>10474</v>
      </c>
      <c r="F602">
        <f>IF(Table1[[#This Row],[Forecast(2022-24)]]="",Table1[[#This Row],[2022-24]],Table1[[#This Row],[Forecast(2022-24)]])</f>
        <v>10474</v>
      </c>
    </row>
    <row r="603" spans="1:6" x14ac:dyDescent="0.35">
      <c r="A603" s="3">
        <v>45163</v>
      </c>
      <c r="B603">
        <v>10594</v>
      </c>
      <c r="F603">
        <f>IF(Table1[[#This Row],[Forecast(2022-24)]]="",Table1[[#This Row],[2022-24]],Table1[[#This Row],[Forecast(2022-24)]])</f>
        <v>10594</v>
      </c>
    </row>
    <row r="604" spans="1:6" x14ac:dyDescent="0.35">
      <c r="A604" s="3">
        <v>45164</v>
      </c>
      <c r="B604">
        <v>10247</v>
      </c>
      <c r="F604">
        <f>IF(Table1[[#This Row],[Forecast(2022-24)]]="",Table1[[#This Row],[2022-24]],Table1[[#This Row],[Forecast(2022-24)]])</f>
        <v>10247</v>
      </c>
    </row>
    <row r="605" spans="1:6" x14ac:dyDescent="0.35">
      <c r="A605" s="3">
        <v>45165</v>
      </c>
      <c r="B605">
        <v>10385</v>
      </c>
      <c r="F605">
        <f>IF(Table1[[#This Row],[Forecast(2022-24)]]="",Table1[[#This Row],[2022-24]],Table1[[#This Row],[Forecast(2022-24)]])</f>
        <v>10385</v>
      </c>
    </row>
    <row r="606" spans="1:6" x14ac:dyDescent="0.35">
      <c r="A606" s="3">
        <v>45166</v>
      </c>
      <c r="B606">
        <v>10454</v>
      </c>
      <c r="F606">
        <f>IF(Table1[[#This Row],[Forecast(2022-24)]]="",Table1[[#This Row],[2022-24]],Table1[[#This Row],[Forecast(2022-24)]])</f>
        <v>10454</v>
      </c>
    </row>
    <row r="607" spans="1:6" x14ac:dyDescent="0.35">
      <c r="A607" s="3">
        <v>45167</v>
      </c>
      <c r="B607">
        <v>10524</v>
      </c>
      <c r="F607">
        <f>IF(Table1[[#This Row],[Forecast(2022-24)]]="",Table1[[#This Row],[2022-24]],Table1[[#This Row],[Forecast(2022-24)]])</f>
        <v>10524</v>
      </c>
    </row>
    <row r="608" spans="1:6" x14ac:dyDescent="0.35">
      <c r="A608" s="3">
        <v>45168</v>
      </c>
      <c r="B608">
        <v>10872</v>
      </c>
      <c r="F608">
        <f>IF(Table1[[#This Row],[Forecast(2022-24)]]="",Table1[[#This Row],[2022-24]],Table1[[#This Row],[Forecast(2022-24)]])</f>
        <v>10872</v>
      </c>
    </row>
    <row r="609" spans="1:6" x14ac:dyDescent="0.35">
      <c r="A609" s="3">
        <v>45169</v>
      </c>
      <c r="B609">
        <v>10074</v>
      </c>
      <c r="F609">
        <f>IF(Table1[[#This Row],[Forecast(2022-24)]]="",Table1[[#This Row],[2022-24]],Table1[[#This Row],[Forecast(2022-24)]])</f>
        <v>10074</v>
      </c>
    </row>
    <row r="610" spans="1:6" x14ac:dyDescent="0.35">
      <c r="A610" s="3">
        <v>45170</v>
      </c>
      <c r="B610">
        <v>10277</v>
      </c>
      <c r="F610">
        <f>IF(Table1[[#This Row],[Forecast(2022-24)]]="",Table1[[#This Row],[2022-24]],Table1[[#This Row],[Forecast(2022-24)]])</f>
        <v>10277</v>
      </c>
    </row>
    <row r="611" spans="1:6" x14ac:dyDescent="0.35">
      <c r="A611" s="3">
        <v>45171</v>
      </c>
      <c r="B611">
        <v>10271</v>
      </c>
      <c r="F611">
        <f>IF(Table1[[#This Row],[Forecast(2022-24)]]="",Table1[[#This Row],[2022-24]],Table1[[#This Row],[Forecast(2022-24)]])</f>
        <v>10271</v>
      </c>
    </row>
    <row r="612" spans="1:6" x14ac:dyDescent="0.35">
      <c r="A612" s="3">
        <v>45172</v>
      </c>
      <c r="B612">
        <v>9866</v>
      </c>
      <c r="F612">
        <f>IF(Table1[[#This Row],[Forecast(2022-24)]]="",Table1[[#This Row],[2022-24]],Table1[[#This Row],[Forecast(2022-24)]])</f>
        <v>9866</v>
      </c>
    </row>
    <row r="613" spans="1:6" x14ac:dyDescent="0.35">
      <c r="A613" s="3">
        <v>45173</v>
      </c>
      <c r="B613">
        <v>9775</v>
      </c>
      <c r="F613">
        <f>IF(Table1[[#This Row],[Forecast(2022-24)]]="",Table1[[#This Row],[2022-24]],Table1[[#This Row],[Forecast(2022-24)]])</f>
        <v>9775</v>
      </c>
    </row>
    <row r="614" spans="1:6" x14ac:dyDescent="0.35">
      <c r="A614" s="3">
        <v>45174</v>
      </c>
      <c r="B614">
        <v>10147</v>
      </c>
      <c r="F614">
        <f>IF(Table1[[#This Row],[Forecast(2022-24)]]="",Table1[[#This Row],[2022-24]],Table1[[#This Row],[Forecast(2022-24)]])</f>
        <v>10147</v>
      </c>
    </row>
    <row r="615" spans="1:6" x14ac:dyDescent="0.35">
      <c r="A615" s="3">
        <v>45175</v>
      </c>
      <c r="B615">
        <v>9484</v>
      </c>
      <c r="F615">
        <f>IF(Table1[[#This Row],[Forecast(2022-24)]]="",Table1[[#This Row],[2022-24]],Table1[[#This Row],[Forecast(2022-24)]])</f>
        <v>9484</v>
      </c>
    </row>
    <row r="616" spans="1:6" x14ac:dyDescent="0.35">
      <c r="A616" s="3">
        <v>45176</v>
      </c>
      <c r="B616">
        <v>9951</v>
      </c>
      <c r="F616">
        <f>IF(Table1[[#This Row],[Forecast(2022-24)]]="",Table1[[#This Row],[2022-24]],Table1[[#This Row],[Forecast(2022-24)]])</f>
        <v>9951</v>
      </c>
    </row>
    <row r="617" spans="1:6" x14ac:dyDescent="0.35">
      <c r="A617" s="3">
        <v>45177</v>
      </c>
      <c r="B617">
        <v>10139</v>
      </c>
      <c r="F617">
        <f>IF(Table1[[#This Row],[Forecast(2022-24)]]="",Table1[[#This Row],[2022-24]],Table1[[#This Row],[Forecast(2022-24)]])</f>
        <v>10139</v>
      </c>
    </row>
    <row r="618" spans="1:6" x14ac:dyDescent="0.35">
      <c r="A618" s="3">
        <v>45178</v>
      </c>
      <c r="B618">
        <v>10557</v>
      </c>
      <c r="F618">
        <f>IF(Table1[[#This Row],[Forecast(2022-24)]]="",Table1[[#This Row],[2022-24]],Table1[[#This Row],[Forecast(2022-24)]])</f>
        <v>10557</v>
      </c>
    </row>
    <row r="619" spans="1:6" x14ac:dyDescent="0.35">
      <c r="A619" s="3">
        <v>45179</v>
      </c>
      <c r="B619">
        <v>10252</v>
      </c>
      <c r="F619">
        <f>IF(Table1[[#This Row],[Forecast(2022-24)]]="",Table1[[#This Row],[2022-24]],Table1[[#This Row],[Forecast(2022-24)]])</f>
        <v>10252</v>
      </c>
    </row>
    <row r="620" spans="1:6" x14ac:dyDescent="0.35">
      <c r="A620" s="3">
        <v>45180</v>
      </c>
      <c r="B620">
        <v>10758</v>
      </c>
      <c r="F620">
        <f>IF(Table1[[#This Row],[Forecast(2022-24)]]="",Table1[[#This Row],[2022-24]],Table1[[#This Row],[Forecast(2022-24)]])</f>
        <v>10758</v>
      </c>
    </row>
    <row r="621" spans="1:6" x14ac:dyDescent="0.35">
      <c r="A621" s="3">
        <v>45181</v>
      </c>
      <c r="B621">
        <v>10973</v>
      </c>
      <c r="F621">
        <f>IF(Table1[[#This Row],[Forecast(2022-24)]]="",Table1[[#This Row],[2022-24]],Table1[[#This Row],[Forecast(2022-24)]])</f>
        <v>10973</v>
      </c>
    </row>
    <row r="622" spans="1:6" x14ac:dyDescent="0.35">
      <c r="A622" s="3">
        <v>45182</v>
      </c>
      <c r="B622">
        <v>10990</v>
      </c>
      <c r="F622">
        <f>IF(Table1[[#This Row],[Forecast(2022-24)]]="",Table1[[#This Row],[2022-24]],Table1[[#This Row],[Forecast(2022-24)]])</f>
        <v>10990</v>
      </c>
    </row>
    <row r="623" spans="1:6" x14ac:dyDescent="0.35">
      <c r="A623" s="3">
        <v>45183</v>
      </c>
      <c r="B623">
        <v>10739</v>
      </c>
      <c r="F623">
        <f>IF(Table1[[#This Row],[Forecast(2022-24)]]="",Table1[[#This Row],[2022-24]],Table1[[#This Row],[Forecast(2022-24)]])</f>
        <v>10739</v>
      </c>
    </row>
    <row r="624" spans="1:6" x14ac:dyDescent="0.35">
      <c r="A624" s="3">
        <v>45184</v>
      </c>
      <c r="B624">
        <v>10995</v>
      </c>
      <c r="F624">
        <f>IF(Table1[[#This Row],[Forecast(2022-24)]]="",Table1[[#This Row],[2022-24]],Table1[[#This Row],[Forecast(2022-24)]])</f>
        <v>10995</v>
      </c>
    </row>
    <row r="625" spans="1:6" x14ac:dyDescent="0.35">
      <c r="A625" s="3">
        <v>45185</v>
      </c>
      <c r="B625">
        <v>11255</v>
      </c>
      <c r="F625">
        <f>IF(Table1[[#This Row],[Forecast(2022-24)]]="",Table1[[#This Row],[2022-24]],Table1[[#This Row],[Forecast(2022-24)]])</f>
        <v>11255</v>
      </c>
    </row>
    <row r="626" spans="1:6" x14ac:dyDescent="0.35">
      <c r="A626" s="3">
        <v>45186</v>
      </c>
      <c r="B626">
        <v>11115</v>
      </c>
      <c r="F626">
        <f>IF(Table1[[#This Row],[Forecast(2022-24)]]="",Table1[[#This Row],[2022-24]],Table1[[#This Row],[Forecast(2022-24)]])</f>
        <v>11115</v>
      </c>
    </row>
    <row r="627" spans="1:6" x14ac:dyDescent="0.35">
      <c r="A627" s="3">
        <v>45187</v>
      </c>
      <c r="B627">
        <v>10953</v>
      </c>
      <c r="F627">
        <f>IF(Table1[[#This Row],[Forecast(2022-24)]]="",Table1[[#This Row],[2022-24]],Table1[[#This Row],[Forecast(2022-24)]])</f>
        <v>10953</v>
      </c>
    </row>
    <row r="628" spans="1:6" x14ac:dyDescent="0.35">
      <c r="A628" s="3">
        <v>45188</v>
      </c>
      <c r="B628">
        <v>10641</v>
      </c>
      <c r="F628">
        <f>IF(Table1[[#This Row],[Forecast(2022-24)]]="",Table1[[#This Row],[2022-24]],Table1[[#This Row],[Forecast(2022-24)]])</f>
        <v>10641</v>
      </c>
    </row>
    <row r="629" spans="1:6" x14ac:dyDescent="0.35">
      <c r="A629" s="3">
        <v>45189</v>
      </c>
      <c r="B629">
        <v>10610</v>
      </c>
      <c r="F629">
        <f>IF(Table1[[#This Row],[Forecast(2022-24)]]="",Table1[[#This Row],[2022-24]],Table1[[#This Row],[Forecast(2022-24)]])</f>
        <v>10610</v>
      </c>
    </row>
    <row r="630" spans="1:6" x14ac:dyDescent="0.35">
      <c r="A630" s="3">
        <v>45190</v>
      </c>
      <c r="B630">
        <v>10712</v>
      </c>
      <c r="F630">
        <f>IF(Table1[[#This Row],[Forecast(2022-24)]]="",Table1[[#This Row],[2022-24]],Table1[[#This Row],[Forecast(2022-24)]])</f>
        <v>10712</v>
      </c>
    </row>
    <row r="631" spans="1:6" x14ac:dyDescent="0.35">
      <c r="A631" s="3">
        <v>45191</v>
      </c>
      <c r="B631">
        <v>10818</v>
      </c>
      <c r="F631">
        <f>IF(Table1[[#This Row],[Forecast(2022-24)]]="",Table1[[#This Row],[2022-24]],Table1[[#This Row],[Forecast(2022-24)]])</f>
        <v>10818</v>
      </c>
    </row>
    <row r="632" spans="1:6" x14ac:dyDescent="0.35">
      <c r="A632" s="3">
        <v>45192</v>
      </c>
      <c r="B632">
        <v>11169</v>
      </c>
      <c r="F632">
        <f>IF(Table1[[#This Row],[Forecast(2022-24)]]="",Table1[[#This Row],[2022-24]],Table1[[#This Row],[Forecast(2022-24)]])</f>
        <v>11169</v>
      </c>
    </row>
    <row r="633" spans="1:6" x14ac:dyDescent="0.35">
      <c r="A633" s="3">
        <v>45193</v>
      </c>
      <c r="B633">
        <v>11368</v>
      </c>
      <c r="F633">
        <f>IF(Table1[[#This Row],[Forecast(2022-24)]]="",Table1[[#This Row],[2022-24]],Table1[[#This Row],[Forecast(2022-24)]])</f>
        <v>11368</v>
      </c>
    </row>
    <row r="634" spans="1:6" x14ac:dyDescent="0.35">
      <c r="A634" s="3">
        <v>45194</v>
      </c>
      <c r="B634">
        <v>11189</v>
      </c>
      <c r="F634">
        <f>IF(Table1[[#This Row],[Forecast(2022-24)]]="",Table1[[#This Row],[2022-24]],Table1[[#This Row],[Forecast(2022-24)]])</f>
        <v>11189</v>
      </c>
    </row>
    <row r="635" spans="1:6" x14ac:dyDescent="0.35">
      <c r="A635" s="3">
        <v>45195</v>
      </c>
      <c r="B635">
        <v>11158</v>
      </c>
      <c r="F635">
        <f>IF(Table1[[#This Row],[Forecast(2022-24)]]="",Table1[[#This Row],[2022-24]],Table1[[#This Row],[Forecast(2022-24)]])</f>
        <v>11158</v>
      </c>
    </row>
    <row r="636" spans="1:6" x14ac:dyDescent="0.35">
      <c r="A636" s="3">
        <v>45196</v>
      </c>
      <c r="B636">
        <v>11418</v>
      </c>
      <c r="F636">
        <f>IF(Table1[[#This Row],[Forecast(2022-24)]]="",Table1[[#This Row],[2022-24]],Table1[[#This Row],[Forecast(2022-24)]])</f>
        <v>11418</v>
      </c>
    </row>
    <row r="637" spans="1:6" x14ac:dyDescent="0.35">
      <c r="A637" s="3">
        <v>45197</v>
      </c>
      <c r="B637">
        <v>11835</v>
      </c>
      <c r="F637">
        <f>IF(Table1[[#This Row],[Forecast(2022-24)]]="",Table1[[#This Row],[2022-24]],Table1[[#This Row],[Forecast(2022-24)]])</f>
        <v>11835</v>
      </c>
    </row>
    <row r="638" spans="1:6" x14ac:dyDescent="0.35">
      <c r="A638" s="3">
        <v>45198</v>
      </c>
      <c r="B638">
        <v>10831</v>
      </c>
      <c r="F638">
        <f>IF(Table1[[#This Row],[Forecast(2022-24)]]="",Table1[[#This Row],[2022-24]],Table1[[#This Row],[Forecast(2022-24)]])</f>
        <v>10831</v>
      </c>
    </row>
    <row r="639" spans="1:6" x14ac:dyDescent="0.35">
      <c r="A639" s="3">
        <v>45199</v>
      </c>
      <c r="B639">
        <v>10420</v>
      </c>
      <c r="F639">
        <f>IF(Table1[[#This Row],[Forecast(2022-24)]]="",Table1[[#This Row],[2022-24]],Table1[[#This Row],[Forecast(2022-24)]])</f>
        <v>10420</v>
      </c>
    </row>
    <row r="640" spans="1:6" x14ac:dyDescent="0.35">
      <c r="A640" s="3">
        <v>45200</v>
      </c>
      <c r="B640">
        <v>11165</v>
      </c>
      <c r="F640">
        <f>IF(Table1[[#This Row],[Forecast(2022-24)]]="",Table1[[#This Row],[2022-24]],Table1[[#This Row],[Forecast(2022-24)]])</f>
        <v>11165</v>
      </c>
    </row>
    <row r="641" spans="1:6" x14ac:dyDescent="0.35">
      <c r="A641" s="3">
        <v>45201</v>
      </c>
      <c r="B641">
        <v>11265</v>
      </c>
      <c r="F641">
        <f>IF(Table1[[#This Row],[Forecast(2022-24)]]="",Table1[[#This Row],[2022-24]],Table1[[#This Row],[Forecast(2022-24)]])</f>
        <v>11265</v>
      </c>
    </row>
    <row r="642" spans="1:6" x14ac:dyDescent="0.35">
      <c r="A642" s="3">
        <v>45202</v>
      </c>
      <c r="B642">
        <v>11460</v>
      </c>
      <c r="F642">
        <f>IF(Table1[[#This Row],[Forecast(2022-24)]]="",Table1[[#This Row],[2022-24]],Table1[[#This Row],[Forecast(2022-24)]])</f>
        <v>11460</v>
      </c>
    </row>
    <row r="643" spans="1:6" x14ac:dyDescent="0.35">
      <c r="A643" s="3">
        <v>45203</v>
      </c>
      <c r="B643">
        <v>11619</v>
      </c>
      <c r="F643">
        <f>IF(Table1[[#This Row],[Forecast(2022-24)]]="",Table1[[#This Row],[2022-24]],Table1[[#This Row],[Forecast(2022-24)]])</f>
        <v>11619</v>
      </c>
    </row>
    <row r="644" spans="1:6" x14ac:dyDescent="0.35">
      <c r="A644" s="3">
        <v>45204</v>
      </c>
      <c r="B644">
        <v>11659</v>
      </c>
      <c r="F644">
        <f>IF(Table1[[#This Row],[Forecast(2022-24)]]="",Table1[[#This Row],[2022-24]],Table1[[#This Row],[Forecast(2022-24)]])</f>
        <v>11659</v>
      </c>
    </row>
    <row r="645" spans="1:6" x14ac:dyDescent="0.35">
      <c r="A645" s="3">
        <v>45205</v>
      </c>
      <c r="B645">
        <v>11642</v>
      </c>
      <c r="F645">
        <f>IF(Table1[[#This Row],[Forecast(2022-24)]]="",Table1[[#This Row],[2022-24]],Table1[[#This Row],[Forecast(2022-24)]])</f>
        <v>11642</v>
      </c>
    </row>
    <row r="646" spans="1:6" x14ac:dyDescent="0.35">
      <c r="A646" s="3">
        <v>45206</v>
      </c>
      <c r="B646">
        <v>11907</v>
      </c>
      <c r="F646">
        <f>IF(Table1[[#This Row],[Forecast(2022-24)]]="",Table1[[#This Row],[2022-24]],Table1[[#This Row],[Forecast(2022-24)]])</f>
        <v>11907</v>
      </c>
    </row>
    <row r="647" spans="1:6" x14ac:dyDescent="0.35">
      <c r="A647" s="3">
        <v>45207</v>
      </c>
      <c r="B647">
        <v>11553</v>
      </c>
      <c r="F647">
        <f>IF(Table1[[#This Row],[Forecast(2022-24)]]="",Table1[[#This Row],[2022-24]],Table1[[#This Row],[Forecast(2022-24)]])</f>
        <v>11553</v>
      </c>
    </row>
    <row r="648" spans="1:6" x14ac:dyDescent="0.35">
      <c r="A648" s="3">
        <v>45208</v>
      </c>
      <c r="B648">
        <v>11547</v>
      </c>
      <c r="F648">
        <f>IF(Table1[[#This Row],[Forecast(2022-24)]]="",Table1[[#This Row],[2022-24]],Table1[[#This Row],[Forecast(2022-24)]])</f>
        <v>11547</v>
      </c>
    </row>
    <row r="649" spans="1:6" x14ac:dyDescent="0.35">
      <c r="A649" s="3">
        <v>45209</v>
      </c>
      <c r="B649">
        <v>11610</v>
      </c>
      <c r="F649">
        <f>IF(Table1[[#This Row],[Forecast(2022-24)]]="",Table1[[#This Row],[2022-24]],Table1[[#This Row],[Forecast(2022-24)]])</f>
        <v>11610</v>
      </c>
    </row>
    <row r="650" spans="1:6" x14ac:dyDescent="0.35">
      <c r="A650" s="3">
        <v>45210</v>
      </c>
      <c r="B650">
        <v>11220</v>
      </c>
      <c r="F650">
        <f>IF(Table1[[#This Row],[Forecast(2022-24)]]="",Table1[[#This Row],[2022-24]],Table1[[#This Row],[Forecast(2022-24)]])</f>
        <v>11220</v>
      </c>
    </row>
    <row r="651" spans="1:6" x14ac:dyDescent="0.35">
      <c r="A651" s="3">
        <v>45211</v>
      </c>
      <c r="B651">
        <v>11600</v>
      </c>
      <c r="F651">
        <f>IF(Table1[[#This Row],[Forecast(2022-24)]]="",Table1[[#This Row],[2022-24]],Table1[[#This Row],[Forecast(2022-24)]])</f>
        <v>11600</v>
      </c>
    </row>
    <row r="652" spans="1:6" x14ac:dyDescent="0.35">
      <c r="A652" s="3">
        <v>45212</v>
      </c>
      <c r="B652">
        <v>11832</v>
      </c>
      <c r="F652">
        <f>IF(Table1[[#This Row],[Forecast(2022-24)]]="",Table1[[#This Row],[2022-24]],Table1[[#This Row],[Forecast(2022-24)]])</f>
        <v>11832</v>
      </c>
    </row>
    <row r="653" spans="1:6" x14ac:dyDescent="0.35">
      <c r="A653" s="3">
        <v>45213</v>
      </c>
      <c r="B653">
        <v>11809</v>
      </c>
      <c r="F653">
        <f>IF(Table1[[#This Row],[Forecast(2022-24)]]="",Table1[[#This Row],[2022-24]],Table1[[#This Row],[Forecast(2022-24)]])</f>
        <v>11809</v>
      </c>
    </row>
    <row r="654" spans="1:6" x14ac:dyDescent="0.35">
      <c r="A654" s="3">
        <v>45214</v>
      </c>
      <c r="B654">
        <v>11671</v>
      </c>
      <c r="F654">
        <f>IF(Table1[[#This Row],[Forecast(2022-24)]]="",Table1[[#This Row],[2022-24]],Table1[[#This Row],[Forecast(2022-24)]])</f>
        <v>11671</v>
      </c>
    </row>
    <row r="655" spans="1:6" x14ac:dyDescent="0.35">
      <c r="A655" s="3">
        <v>45215</v>
      </c>
      <c r="B655">
        <v>11388</v>
      </c>
      <c r="F655">
        <f>IF(Table1[[#This Row],[Forecast(2022-24)]]="",Table1[[#This Row],[2022-24]],Table1[[#This Row],[Forecast(2022-24)]])</f>
        <v>11388</v>
      </c>
    </row>
    <row r="656" spans="1:6" x14ac:dyDescent="0.35">
      <c r="A656" s="3">
        <v>45216</v>
      </c>
      <c r="B656">
        <v>11341</v>
      </c>
      <c r="F656">
        <f>IF(Table1[[#This Row],[Forecast(2022-24)]]="",Table1[[#This Row],[2022-24]],Table1[[#This Row],[Forecast(2022-24)]])</f>
        <v>11341</v>
      </c>
    </row>
    <row r="657" spans="1:6" x14ac:dyDescent="0.35">
      <c r="A657" s="3">
        <v>45217</v>
      </c>
      <c r="B657">
        <v>11303</v>
      </c>
      <c r="F657">
        <f>IF(Table1[[#This Row],[Forecast(2022-24)]]="",Table1[[#This Row],[2022-24]],Table1[[#This Row],[Forecast(2022-24)]])</f>
        <v>11303</v>
      </c>
    </row>
    <row r="658" spans="1:6" x14ac:dyDescent="0.35">
      <c r="A658" s="3">
        <v>45218</v>
      </c>
      <c r="B658">
        <v>11360</v>
      </c>
      <c r="F658">
        <f>IF(Table1[[#This Row],[Forecast(2022-24)]]="",Table1[[#This Row],[2022-24]],Table1[[#This Row],[Forecast(2022-24)]])</f>
        <v>11360</v>
      </c>
    </row>
    <row r="659" spans="1:6" x14ac:dyDescent="0.35">
      <c r="A659" s="3">
        <v>45219</v>
      </c>
      <c r="B659">
        <v>11378</v>
      </c>
      <c r="F659">
        <f>IF(Table1[[#This Row],[Forecast(2022-24)]]="",Table1[[#This Row],[2022-24]],Table1[[#This Row],[Forecast(2022-24)]])</f>
        <v>11378</v>
      </c>
    </row>
    <row r="660" spans="1:6" x14ac:dyDescent="0.35">
      <c r="A660" s="3">
        <v>45220</v>
      </c>
      <c r="B660">
        <v>11457</v>
      </c>
      <c r="F660">
        <f>IF(Table1[[#This Row],[Forecast(2022-24)]]="",Table1[[#This Row],[2022-24]],Table1[[#This Row],[Forecast(2022-24)]])</f>
        <v>11457</v>
      </c>
    </row>
    <row r="661" spans="1:6" x14ac:dyDescent="0.35">
      <c r="A661" s="3">
        <v>45221</v>
      </c>
      <c r="B661">
        <v>11237</v>
      </c>
      <c r="F661">
        <f>IF(Table1[[#This Row],[Forecast(2022-24)]]="",Table1[[#This Row],[2022-24]],Table1[[#This Row],[Forecast(2022-24)]])</f>
        <v>11237</v>
      </c>
    </row>
    <row r="662" spans="1:6" x14ac:dyDescent="0.35">
      <c r="A662" s="3">
        <v>45222</v>
      </c>
      <c r="B662">
        <v>11318</v>
      </c>
      <c r="F662">
        <f>IF(Table1[[#This Row],[Forecast(2022-24)]]="",Table1[[#This Row],[2022-24]],Table1[[#This Row],[Forecast(2022-24)]])</f>
        <v>11318</v>
      </c>
    </row>
    <row r="663" spans="1:6" x14ac:dyDescent="0.35">
      <c r="A663" s="3">
        <v>45223</v>
      </c>
      <c r="B663">
        <v>11421</v>
      </c>
      <c r="F663">
        <f>IF(Table1[[#This Row],[Forecast(2022-24)]]="",Table1[[#This Row],[2022-24]],Table1[[#This Row],[Forecast(2022-24)]])</f>
        <v>11421</v>
      </c>
    </row>
    <row r="664" spans="1:6" x14ac:dyDescent="0.35">
      <c r="A664" s="3">
        <v>45224</v>
      </c>
      <c r="B664">
        <v>11168</v>
      </c>
      <c r="F664">
        <f>IF(Table1[[#This Row],[Forecast(2022-24)]]="",Table1[[#This Row],[2022-24]],Table1[[#This Row],[Forecast(2022-24)]])</f>
        <v>11168</v>
      </c>
    </row>
    <row r="665" spans="1:6" x14ac:dyDescent="0.35">
      <c r="A665" s="3">
        <v>45225</v>
      </c>
      <c r="B665">
        <v>11306</v>
      </c>
      <c r="F665">
        <f>IF(Table1[[#This Row],[Forecast(2022-24)]]="",Table1[[#This Row],[2022-24]],Table1[[#This Row],[Forecast(2022-24)]])</f>
        <v>11306</v>
      </c>
    </row>
    <row r="666" spans="1:6" x14ac:dyDescent="0.35">
      <c r="A666" s="3">
        <v>45226</v>
      </c>
      <c r="B666">
        <v>10914</v>
      </c>
      <c r="F666">
        <f>IF(Table1[[#This Row],[Forecast(2022-24)]]="",Table1[[#This Row],[2022-24]],Table1[[#This Row],[Forecast(2022-24)]])</f>
        <v>10914</v>
      </c>
    </row>
    <row r="667" spans="1:6" x14ac:dyDescent="0.35">
      <c r="A667" s="3">
        <v>45227</v>
      </c>
      <c r="B667">
        <v>11171</v>
      </c>
      <c r="F667">
        <f>IF(Table1[[#This Row],[Forecast(2022-24)]]="",Table1[[#This Row],[2022-24]],Table1[[#This Row],[Forecast(2022-24)]])</f>
        <v>11171</v>
      </c>
    </row>
    <row r="668" spans="1:6" x14ac:dyDescent="0.35">
      <c r="A668" s="3">
        <v>45228</v>
      </c>
      <c r="B668">
        <v>10876</v>
      </c>
      <c r="F668">
        <f>IF(Table1[[#This Row],[Forecast(2022-24)]]="",Table1[[#This Row],[2022-24]],Table1[[#This Row],[Forecast(2022-24)]])</f>
        <v>10876</v>
      </c>
    </row>
    <row r="669" spans="1:6" x14ac:dyDescent="0.35">
      <c r="A669" s="3">
        <v>45229</v>
      </c>
      <c r="B669">
        <v>11116</v>
      </c>
      <c r="F669">
        <f>IF(Table1[[#This Row],[Forecast(2022-24)]]="",Table1[[#This Row],[2022-24]],Table1[[#This Row],[Forecast(2022-24)]])</f>
        <v>11116</v>
      </c>
    </row>
    <row r="670" spans="1:6" x14ac:dyDescent="0.35">
      <c r="A670" s="3">
        <v>45230</v>
      </c>
      <c r="B670">
        <v>11022</v>
      </c>
      <c r="F670">
        <f>IF(Table1[[#This Row],[Forecast(2022-24)]]="",Table1[[#This Row],[2022-24]],Table1[[#This Row],[Forecast(2022-24)]])</f>
        <v>11022</v>
      </c>
    </row>
    <row r="671" spans="1:6" x14ac:dyDescent="0.35">
      <c r="A671" s="3">
        <v>45231</v>
      </c>
      <c r="B671">
        <v>10874</v>
      </c>
      <c r="F671">
        <f>IF(Table1[[#This Row],[Forecast(2022-24)]]="",Table1[[#This Row],[2022-24]],Table1[[#This Row],[Forecast(2022-24)]])</f>
        <v>10874</v>
      </c>
    </row>
    <row r="672" spans="1:6" x14ac:dyDescent="0.35">
      <c r="A672" s="3">
        <v>45232</v>
      </c>
      <c r="B672">
        <v>11019</v>
      </c>
      <c r="F672">
        <f>IF(Table1[[#This Row],[Forecast(2022-24)]]="",Table1[[#This Row],[2022-24]],Table1[[#This Row],[Forecast(2022-24)]])</f>
        <v>11019</v>
      </c>
    </row>
    <row r="673" spans="1:6" x14ac:dyDescent="0.35">
      <c r="A673" s="3">
        <v>45233</v>
      </c>
      <c r="B673">
        <v>10998</v>
      </c>
      <c r="F673">
        <f>IF(Table1[[#This Row],[Forecast(2022-24)]]="",Table1[[#This Row],[2022-24]],Table1[[#This Row],[Forecast(2022-24)]])</f>
        <v>10998</v>
      </c>
    </row>
    <row r="674" spans="1:6" x14ac:dyDescent="0.35">
      <c r="A674" s="3">
        <v>45234</v>
      </c>
      <c r="B674">
        <v>11197</v>
      </c>
      <c r="F674">
        <f>IF(Table1[[#This Row],[Forecast(2022-24)]]="",Table1[[#This Row],[2022-24]],Table1[[#This Row],[Forecast(2022-24)]])</f>
        <v>11197</v>
      </c>
    </row>
    <row r="675" spans="1:6" x14ac:dyDescent="0.35">
      <c r="A675" s="3">
        <v>45235</v>
      </c>
      <c r="B675">
        <v>10917</v>
      </c>
      <c r="F675">
        <f>IF(Table1[[#This Row],[Forecast(2022-24)]]="",Table1[[#This Row],[2022-24]],Table1[[#This Row],[Forecast(2022-24)]])</f>
        <v>10917</v>
      </c>
    </row>
    <row r="676" spans="1:6" x14ac:dyDescent="0.35">
      <c r="A676" s="3">
        <v>45236</v>
      </c>
      <c r="B676">
        <v>10796</v>
      </c>
      <c r="F676">
        <f>IF(Table1[[#This Row],[Forecast(2022-24)]]="",Table1[[#This Row],[2022-24]],Table1[[#This Row],[Forecast(2022-24)]])</f>
        <v>10796</v>
      </c>
    </row>
    <row r="677" spans="1:6" x14ac:dyDescent="0.35">
      <c r="A677" s="3">
        <v>45237</v>
      </c>
      <c r="B677">
        <v>10863</v>
      </c>
      <c r="F677">
        <f>IF(Table1[[#This Row],[Forecast(2022-24)]]="",Table1[[#This Row],[2022-24]],Table1[[#This Row],[Forecast(2022-24)]])</f>
        <v>10863</v>
      </c>
    </row>
    <row r="678" spans="1:6" x14ac:dyDescent="0.35">
      <c r="A678" s="3">
        <v>45238</v>
      </c>
      <c r="B678">
        <v>11102</v>
      </c>
      <c r="F678">
        <f>IF(Table1[[#This Row],[Forecast(2022-24)]]="",Table1[[#This Row],[2022-24]],Table1[[#This Row],[Forecast(2022-24)]])</f>
        <v>11102</v>
      </c>
    </row>
    <row r="679" spans="1:6" x14ac:dyDescent="0.35">
      <c r="A679" s="3">
        <v>45239</v>
      </c>
      <c r="B679">
        <v>11066</v>
      </c>
      <c r="F679">
        <f>IF(Table1[[#This Row],[Forecast(2022-24)]]="",Table1[[#This Row],[2022-24]],Table1[[#This Row],[Forecast(2022-24)]])</f>
        <v>11066</v>
      </c>
    </row>
    <row r="680" spans="1:6" x14ac:dyDescent="0.35">
      <c r="A680" s="3">
        <v>45240</v>
      </c>
      <c r="B680">
        <v>10981</v>
      </c>
      <c r="F680">
        <f>IF(Table1[[#This Row],[Forecast(2022-24)]]="",Table1[[#This Row],[2022-24]],Table1[[#This Row],[Forecast(2022-24)]])</f>
        <v>10981</v>
      </c>
    </row>
    <row r="681" spans="1:6" x14ac:dyDescent="0.35">
      <c r="A681" s="3">
        <v>45241</v>
      </c>
      <c r="B681">
        <v>11085</v>
      </c>
      <c r="F681">
        <f>IF(Table1[[#This Row],[Forecast(2022-24)]]="",Table1[[#This Row],[2022-24]],Table1[[#This Row],[Forecast(2022-24)]])</f>
        <v>11085</v>
      </c>
    </row>
    <row r="682" spans="1:6" x14ac:dyDescent="0.35">
      <c r="A682" s="3">
        <v>45242</v>
      </c>
      <c r="B682">
        <v>10960</v>
      </c>
      <c r="F682">
        <f>IF(Table1[[#This Row],[Forecast(2022-24)]]="",Table1[[#This Row],[2022-24]],Table1[[#This Row],[Forecast(2022-24)]])</f>
        <v>10960</v>
      </c>
    </row>
    <row r="683" spans="1:6" x14ac:dyDescent="0.35">
      <c r="A683" s="3">
        <v>45243</v>
      </c>
      <c r="B683">
        <v>10651</v>
      </c>
      <c r="F683">
        <f>IF(Table1[[#This Row],[Forecast(2022-24)]]="",Table1[[#This Row],[2022-24]],Table1[[#This Row],[Forecast(2022-24)]])</f>
        <v>10651</v>
      </c>
    </row>
    <row r="684" spans="1:6" x14ac:dyDescent="0.35">
      <c r="A684" s="3">
        <v>45244</v>
      </c>
      <c r="B684">
        <v>10405</v>
      </c>
      <c r="F684">
        <f>IF(Table1[[#This Row],[Forecast(2022-24)]]="",Table1[[#This Row],[2022-24]],Table1[[#This Row],[Forecast(2022-24)]])</f>
        <v>10405</v>
      </c>
    </row>
    <row r="685" spans="1:6" x14ac:dyDescent="0.35">
      <c r="A685" s="3">
        <v>45245</v>
      </c>
      <c r="B685">
        <v>10186</v>
      </c>
      <c r="F685">
        <f>IF(Table1[[#This Row],[Forecast(2022-24)]]="",Table1[[#This Row],[2022-24]],Table1[[#This Row],[Forecast(2022-24)]])</f>
        <v>10186</v>
      </c>
    </row>
    <row r="686" spans="1:6" x14ac:dyDescent="0.35">
      <c r="A686" s="3">
        <v>45246</v>
      </c>
      <c r="B686">
        <v>10309</v>
      </c>
      <c r="F686">
        <f>IF(Table1[[#This Row],[Forecast(2022-24)]]="",Table1[[#This Row],[2022-24]],Table1[[#This Row],[Forecast(2022-24)]])</f>
        <v>10309</v>
      </c>
    </row>
    <row r="687" spans="1:6" x14ac:dyDescent="0.35">
      <c r="A687" s="3">
        <v>45247</v>
      </c>
      <c r="B687">
        <v>10353</v>
      </c>
      <c r="F687">
        <f>IF(Table1[[#This Row],[Forecast(2022-24)]]="",Table1[[#This Row],[2022-24]],Table1[[#This Row],[Forecast(2022-24)]])</f>
        <v>10353</v>
      </c>
    </row>
    <row r="688" spans="1:6" x14ac:dyDescent="0.35">
      <c r="A688" s="3">
        <v>45248</v>
      </c>
      <c r="B688">
        <v>10388</v>
      </c>
      <c r="F688">
        <f>IF(Table1[[#This Row],[Forecast(2022-24)]]="",Table1[[#This Row],[2022-24]],Table1[[#This Row],[Forecast(2022-24)]])</f>
        <v>10388</v>
      </c>
    </row>
    <row r="689" spans="1:6" x14ac:dyDescent="0.35">
      <c r="A689" s="3">
        <v>45249</v>
      </c>
      <c r="B689">
        <v>9972</v>
      </c>
      <c r="F689">
        <f>IF(Table1[[#This Row],[Forecast(2022-24)]]="",Table1[[#This Row],[2022-24]],Table1[[#This Row],[Forecast(2022-24)]])</f>
        <v>9972</v>
      </c>
    </row>
    <row r="690" spans="1:6" x14ac:dyDescent="0.35">
      <c r="A690" s="3">
        <v>45250</v>
      </c>
      <c r="B690">
        <v>10242</v>
      </c>
      <c r="F690">
        <f>IF(Table1[[#This Row],[Forecast(2022-24)]]="",Table1[[#This Row],[2022-24]],Table1[[#This Row],[Forecast(2022-24)]])</f>
        <v>10242</v>
      </c>
    </row>
    <row r="691" spans="1:6" x14ac:dyDescent="0.35">
      <c r="A691" s="3">
        <v>45251</v>
      </c>
      <c r="B691">
        <v>10731</v>
      </c>
      <c r="F691">
        <f>IF(Table1[[#This Row],[Forecast(2022-24)]]="",Table1[[#This Row],[2022-24]],Table1[[#This Row],[Forecast(2022-24)]])</f>
        <v>10731</v>
      </c>
    </row>
    <row r="692" spans="1:6" x14ac:dyDescent="0.35">
      <c r="A692" s="3">
        <v>45252</v>
      </c>
      <c r="B692">
        <v>10950</v>
      </c>
      <c r="F692">
        <f>IF(Table1[[#This Row],[Forecast(2022-24)]]="",Table1[[#This Row],[2022-24]],Table1[[#This Row],[Forecast(2022-24)]])</f>
        <v>10950</v>
      </c>
    </row>
    <row r="693" spans="1:6" x14ac:dyDescent="0.35">
      <c r="A693" s="3">
        <v>45253</v>
      </c>
      <c r="B693">
        <v>10983</v>
      </c>
      <c r="F693">
        <f>IF(Table1[[#This Row],[Forecast(2022-24)]]="",Table1[[#This Row],[2022-24]],Table1[[#This Row],[Forecast(2022-24)]])</f>
        <v>10983</v>
      </c>
    </row>
    <row r="694" spans="1:6" x14ac:dyDescent="0.35">
      <c r="A694" s="3">
        <v>45254</v>
      </c>
      <c r="B694">
        <v>10775</v>
      </c>
      <c r="F694">
        <f>IF(Table1[[#This Row],[Forecast(2022-24)]]="",Table1[[#This Row],[2022-24]],Table1[[#This Row],[Forecast(2022-24)]])</f>
        <v>10775</v>
      </c>
    </row>
    <row r="695" spans="1:6" x14ac:dyDescent="0.35">
      <c r="A695" s="3">
        <v>45255</v>
      </c>
      <c r="B695">
        <v>10627</v>
      </c>
      <c r="F695">
        <f>IF(Table1[[#This Row],[Forecast(2022-24)]]="",Table1[[#This Row],[2022-24]],Table1[[#This Row],[Forecast(2022-24)]])</f>
        <v>10627</v>
      </c>
    </row>
    <row r="696" spans="1:6" x14ac:dyDescent="0.35">
      <c r="A696" s="3">
        <v>45256</v>
      </c>
      <c r="B696">
        <v>10456</v>
      </c>
      <c r="F696">
        <f>IF(Table1[[#This Row],[Forecast(2022-24)]]="",Table1[[#This Row],[2022-24]],Table1[[#This Row],[Forecast(2022-24)]])</f>
        <v>10456</v>
      </c>
    </row>
    <row r="697" spans="1:6" x14ac:dyDescent="0.35">
      <c r="A697" s="3">
        <v>45257</v>
      </c>
      <c r="B697">
        <v>10163</v>
      </c>
      <c r="F697">
        <f>IF(Table1[[#This Row],[Forecast(2022-24)]]="",Table1[[#This Row],[2022-24]],Table1[[#This Row],[Forecast(2022-24)]])</f>
        <v>10163</v>
      </c>
    </row>
    <row r="698" spans="1:6" x14ac:dyDescent="0.35">
      <c r="A698" s="3">
        <v>45258</v>
      </c>
      <c r="B698">
        <v>10315</v>
      </c>
      <c r="F698">
        <f>IF(Table1[[#This Row],[Forecast(2022-24)]]="",Table1[[#This Row],[2022-24]],Table1[[#This Row],[Forecast(2022-24)]])</f>
        <v>10315</v>
      </c>
    </row>
    <row r="699" spans="1:6" x14ac:dyDescent="0.35">
      <c r="A699" s="3">
        <v>45259</v>
      </c>
      <c r="B699">
        <v>9542</v>
      </c>
      <c r="F699">
        <f>IF(Table1[[#This Row],[Forecast(2022-24)]]="",Table1[[#This Row],[2022-24]],Table1[[#This Row],[Forecast(2022-24)]])</f>
        <v>9542</v>
      </c>
    </row>
    <row r="700" spans="1:6" x14ac:dyDescent="0.35">
      <c r="A700" s="3">
        <v>45260</v>
      </c>
      <c r="B700">
        <v>10060</v>
      </c>
      <c r="F700">
        <f>IF(Table1[[#This Row],[Forecast(2022-24)]]="",Table1[[#This Row],[2022-24]],Table1[[#This Row],[Forecast(2022-24)]])</f>
        <v>10060</v>
      </c>
    </row>
    <row r="701" spans="1:6" x14ac:dyDescent="0.35">
      <c r="A701" s="3">
        <v>45261</v>
      </c>
      <c r="B701">
        <v>9630</v>
      </c>
      <c r="F701">
        <f>IF(Table1[[#This Row],[Forecast(2022-24)]]="",Table1[[#This Row],[2022-24]],Table1[[#This Row],[Forecast(2022-24)]])</f>
        <v>9630</v>
      </c>
    </row>
    <row r="702" spans="1:6" x14ac:dyDescent="0.35">
      <c r="A702" s="3">
        <v>45262</v>
      </c>
      <c r="B702">
        <v>9672</v>
      </c>
      <c r="F702">
        <f>IF(Table1[[#This Row],[Forecast(2022-24)]]="",Table1[[#This Row],[2022-24]],Table1[[#This Row],[Forecast(2022-24)]])</f>
        <v>9672</v>
      </c>
    </row>
    <row r="703" spans="1:6" x14ac:dyDescent="0.35">
      <c r="A703" s="3">
        <v>45263</v>
      </c>
      <c r="B703">
        <v>9737</v>
      </c>
      <c r="F703">
        <f>IF(Table1[[#This Row],[Forecast(2022-24)]]="",Table1[[#This Row],[2022-24]],Table1[[#This Row],[Forecast(2022-24)]])</f>
        <v>9737</v>
      </c>
    </row>
    <row r="704" spans="1:6" x14ac:dyDescent="0.35">
      <c r="A704" s="3">
        <v>45264</v>
      </c>
      <c r="B704">
        <v>9436</v>
      </c>
      <c r="F704">
        <f>IF(Table1[[#This Row],[Forecast(2022-24)]]="",Table1[[#This Row],[2022-24]],Table1[[#This Row],[Forecast(2022-24)]])</f>
        <v>9436</v>
      </c>
    </row>
    <row r="705" spans="1:6" x14ac:dyDescent="0.35">
      <c r="A705" s="3">
        <v>45265</v>
      </c>
      <c r="B705">
        <v>9455</v>
      </c>
      <c r="F705">
        <f>IF(Table1[[#This Row],[Forecast(2022-24)]]="",Table1[[#This Row],[2022-24]],Table1[[#This Row],[Forecast(2022-24)]])</f>
        <v>9455</v>
      </c>
    </row>
    <row r="706" spans="1:6" x14ac:dyDescent="0.35">
      <c r="A706" s="3">
        <v>45266</v>
      </c>
      <c r="B706">
        <v>9883</v>
      </c>
      <c r="F706">
        <f>IF(Table1[[#This Row],[Forecast(2022-24)]]="",Table1[[#This Row],[2022-24]],Table1[[#This Row],[Forecast(2022-24)]])</f>
        <v>9883</v>
      </c>
    </row>
    <row r="707" spans="1:6" x14ac:dyDescent="0.35">
      <c r="A707" s="3">
        <v>45267</v>
      </c>
      <c r="B707">
        <v>10360</v>
      </c>
      <c r="F707">
        <f>IF(Table1[[#This Row],[Forecast(2022-24)]]="",Table1[[#This Row],[2022-24]],Table1[[#This Row],[Forecast(2022-24)]])</f>
        <v>10360</v>
      </c>
    </row>
    <row r="708" spans="1:6" x14ac:dyDescent="0.35">
      <c r="A708" s="3">
        <v>45268</v>
      </c>
      <c r="B708">
        <v>10306</v>
      </c>
      <c r="F708">
        <f>IF(Table1[[#This Row],[Forecast(2022-24)]]="",Table1[[#This Row],[2022-24]],Table1[[#This Row],[Forecast(2022-24)]])</f>
        <v>10306</v>
      </c>
    </row>
    <row r="709" spans="1:6" x14ac:dyDescent="0.35">
      <c r="A709" s="3">
        <v>45269</v>
      </c>
      <c r="B709">
        <v>10062</v>
      </c>
      <c r="F709">
        <f>IF(Table1[[#This Row],[Forecast(2022-24)]]="",Table1[[#This Row],[2022-24]],Table1[[#This Row],[Forecast(2022-24)]])</f>
        <v>10062</v>
      </c>
    </row>
    <row r="710" spans="1:6" x14ac:dyDescent="0.35">
      <c r="A710" s="3">
        <v>45270</v>
      </c>
      <c r="B710">
        <v>9908</v>
      </c>
      <c r="F710">
        <f>IF(Table1[[#This Row],[Forecast(2022-24)]]="",Table1[[#This Row],[2022-24]],Table1[[#This Row],[Forecast(2022-24)]])</f>
        <v>9908</v>
      </c>
    </row>
    <row r="711" spans="1:6" x14ac:dyDescent="0.35">
      <c r="A711" s="3">
        <v>45271</v>
      </c>
      <c r="B711">
        <v>9966</v>
      </c>
      <c r="F711">
        <f>IF(Table1[[#This Row],[Forecast(2022-24)]]="",Table1[[#This Row],[2022-24]],Table1[[#This Row],[Forecast(2022-24)]])</f>
        <v>9966</v>
      </c>
    </row>
    <row r="712" spans="1:6" x14ac:dyDescent="0.35">
      <c r="A712" s="3">
        <v>45272</v>
      </c>
      <c r="B712">
        <v>9888</v>
      </c>
      <c r="F712">
        <f>IF(Table1[[#This Row],[Forecast(2022-24)]]="",Table1[[#This Row],[2022-24]],Table1[[#This Row],[Forecast(2022-24)]])</f>
        <v>9888</v>
      </c>
    </row>
    <row r="713" spans="1:6" x14ac:dyDescent="0.35">
      <c r="A713" s="3">
        <v>45273</v>
      </c>
      <c r="B713">
        <v>10066</v>
      </c>
      <c r="F713">
        <f>IF(Table1[[#This Row],[Forecast(2022-24)]]="",Table1[[#This Row],[2022-24]],Table1[[#This Row],[Forecast(2022-24)]])</f>
        <v>10066</v>
      </c>
    </row>
    <row r="714" spans="1:6" x14ac:dyDescent="0.35">
      <c r="A714" s="3">
        <v>45274</v>
      </c>
      <c r="B714">
        <v>10141</v>
      </c>
      <c r="F714">
        <f>IF(Table1[[#This Row],[Forecast(2022-24)]]="",Table1[[#This Row],[2022-24]],Table1[[#This Row],[Forecast(2022-24)]])</f>
        <v>10141</v>
      </c>
    </row>
    <row r="715" spans="1:6" x14ac:dyDescent="0.35">
      <c r="A715" s="3">
        <v>45275</v>
      </c>
      <c r="B715">
        <v>9903</v>
      </c>
      <c r="F715">
        <f>IF(Table1[[#This Row],[Forecast(2022-24)]]="",Table1[[#This Row],[2022-24]],Table1[[#This Row],[Forecast(2022-24)]])</f>
        <v>9903</v>
      </c>
    </row>
    <row r="716" spans="1:6" x14ac:dyDescent="0.35">
      <c r="A716" s="3">
        <v>45276</v>
      </c>
      <c r="B716">
        <v>9891</v>
      </c>
      <c r="F716">
        <f>IF(Table1[[#This Row],[Forecast(2022-24)]]="",Table1[[#This Row],[2022-24]],Table1[[#This Row],[Forecast(2022-24)]])</f>
        <v>9891</v>
      </c>
    </row>
    <row r="717" spans="1:6" x14ac:dyDescent="0.35">
      <c r="A717" s="3">
        <v>45277</v>
      </c>
      <c r="B717">
        <v>9961</v>
      </c>
      <c r="F717">
        <f>IF(Table1[[#This Row],[Forecast(2022-24)]]="",Table1[[#This Row],[2022-24]],Table1[[#This Row],[Forecast(2022-24)]])</f>
        <v>9961</v>
      </c>
    </row>
    <row r="718" spans="1:6" x14ac:dyDescent="0.35">
      <c r="A718" s="3">
        <v>45278</v>
      </c>
      <c r="B718">
        <v>10067</v>
      </c>
      <c r="F718">
        <f>IF(Table1[[#This Row],[Forecast(2022-24)]]="",Table1[[#This Row],[2022-24]],Table1[[#This Row],[Forecast(2022-24)]])</f>
        <v>10067</v>
      </c>
    </row>
    <row r="719" spans="1:6" x14ac:dyDescent="0.35">
      <c r="A719" s="3">
        <v>45279</v>
      </c>
      <c r="B719">
        <v>9912</v>
      </c>
      <c r="F719">
        <f>IF(Table1[[#This Row],[Forecast(2022-24)]]="",Table1[[#This Row],[2022-24]],Table1[[#This Row],[Forecast(2022-24)]])</f>
        <v>9912</v>
      </c>
    </row>
    <row r="720" spans="1:6" x14ac:dyDescent="0.35">
      <c r="A720" s="3">
        <v>45280</v>
      </c>
      <c r="B720">
        <v>10238</v>
      </c>
      <c r="F720">
        <f>IF(Table1[[#This Row],[Forecast(2022-24)]]="",Table1[[#This Row],[2022-24]],Table1[[#This Row],[Forecast(2022-24)]])</f>
        <v>10238</v>
      </c>
    </row>
    <row r="721" spans="1:6" x14ac:dyDescent="0.35">
      <c r="A721" s="3">
        <v>45281</v>
      </c>
      <c r="B721">
        <v>10350</v>
      </c>
      <c r="F721">
        <f>IF(Table1[[#This Row],[Forecast(2022-24)]]="",Table1[[#This Row],[2022-24]],Table1[[#This Row],[Forecast(2022-24)]])</f>
        <v>10350</v>
      </c>
    </row>
    <row r="722" spans="1:6" x14ac:dyDescent="0.35">
      <c r="A722" s="3">
        <v>45282</v>
      </c>
      <c r="B722">
        <v>10387</v>
      </c>
      <c r="F722">
        <f>IF(Table1[[#This Row],[Forecast(2022-24)]]="",Table1[[#This Row],[2022-24]],Table1[[#This Row],[Forecast(2022-24)]])</f>
        <v>10387</v>
      </c>
    </row>
    <row r="723" spans="1:6" x14ac:dyDescent="0.35">
      <c r="A723" s="3">
        <v>45283</v>
      </c>
      <c r="B723">
        <v>11102</v>
      </c>
      <c r="F723">
        <f>IF(Table1[[#This Row],[Forecast(2022-24)]]="",Table1[[#This Row],[2022-24]],Table1[[#This Row],[Forecast(2022-24)]])</f>
        <v>11102</v>
      </c>
    </row>
    <row r="724" spans="1:6" x14ac:dyDescent="0.35">
      <c r="A724" s="3">
        <v>45284</v>
      </c>
      <c r="B724">
        <v>11304</v>
      </c>
      <c r="F724">
        <f>IF(Table1[[#This Row],[Forecast(2022-24)]]="",Table1[[#This Row],[2022-24]],Table1[[#This Row],[Forecast(2022-24)]])</f>
        <v>11304</v>
      </c>
    </row>
    <row r="725" spans="1:6" x14ac:dyDescent="0.35">
      <c r="A725" s="3">
        <v>45285</v>
      </c>
      <c r="B725">
        <v>11068</v>
      </c>
      <c r="F725">
        <f>IF(Table1[[#This Row],[Forecast(2022-24)]]="",Table1[[#This Row],[2022-24]],Table1[[#This Row],[Forecast(2022-24)]])</f>
        <v>11068</v>
      </c>
    </row>
    <row r="726" spans="1:6" x14ac:dyDescent="0.35">
      <c r="A726" s="3">
        <v>45286</v>
      </c>
      <c r="B726">
        <v>11881</v>
      </c>
      <c r="F726">
        <f>IF(Table1[[#This Row],[Forecast(2022-24)]]="",Table1[[#This Row],[2022-24]],Table1[[#This Row],[Forecast(2022-24)]])</f>
        <v>11881</v>
      </c>
    </row>
    <row r="727" spans="1:6" x14ac:dyDescent="0.35">
      <c r="A727" s="3">
        <v>45287</v>
      </c>
      <c r="B727">
        <v>12313</v>
      </c>
      <c r="F727">
        <f>IF(Table1[[#This Row],[Forecast(2022-24)]]="",Table1[[#This Row],[2022-24]],Table1[[#This Row],[Forecast(2022-24)]])</f>
        <v>12313</v>
      </c>
    </row>
    <row r="728" spans="1:6" x14ac:dyDescent="0.35">
      <c r="A728" s="3">
        <v>45288</v>
      </c>
      <c r="B728">
        <v>12170</v>
      </c>
      <c r="F728">
        <f>IF(Table1[[#This Row],[Forecast(2022-24)]]="",Table1[[#This Row],[2022-24]],Table1[[#This Row],[Forecast(2022-24)]])</f>
        <v>12170</v>
      </c>
    </row>
    <row r="729" spans="1:6" x14ac:dyDescent="0.35">
      <c r="A729" s="3">
        <v>45289</v>
      </c>
      <c r="B729">
        <v>12164</v>
      </c>
      <c r="F729">
        <f>IF(Table1[[#This Row],[Forecast(2022-24)]]="",Table1[[#This Row],[2022-24]],Table1[[#This Row],[Forecast(2022-24)]])</f>
        <v>12164</v>
      </c>
    </row>
    <row r="730" spans="1:6" x14ac:dyDescent="0.35">
      <c r="A730" s="3">
        <v>45290</v>
      </c>
      <c r="B730">
        <v>11979</v>
      </c>
      <c r="F730">
        <f>IF(Table1[[#This Row],[Forecast(2022-24)]]="",Table1[[#This Row],[2022-24]],Table1[[#This Row],[Forecast(2022-24)]])</f>
        <v>11979</v>
      </c>
    </row>
    <row r="731" spans="1:6" x14ac:dyDescent="0.35">
      <c r="A731" s="3">
        <v>45291</v>
      </c>
      <c r="B731">
        <v>12005</v>
      </c>
      <c r="F731">
        <f>IF(Table1[[#This Row],[Forecast(2022-24)]]="",Table1[[#This Row],[2022-24]],Table1[[#This Row],[Forecast(2022-24)]])</f>
        <v>12005</v>
      </c>
    </row>
    <row r="732" spans="1:6" x14ac:dyDescent="0.35">
      <c r="A732" s="3">
        <v>45292</v>
      </c>
      <c r="B732">
        <v>11487</v>
      </c>
      <c r="F732">
        <f>IF(Table1[[#This Row],[Forecast(2022-24)]]="",Table1[[#This Row],[2022-24]],Table1[[#This Row],[Forecast(2022-24)]])</f>
        <v>11487</v>
      </c>
    </row>
    <row r="733" spans="1:6" x14ac:dyDescent="0.35">
      <c r="A733" s="3">
        <v>45293</v>
      </c>
      <c r="B733">
        <v>12256</v>
      </c>
      <c r="F733">
        <f>IF(Table1[[#This Row],[Forecast(2022-24)]]="",Table1[[#This Row],[2022-24]],Table1[[#This Row],[Forecast(2022-24)]])</f>
        <v>12256</v>
      </c>
    </row>
    <row r="734" spans="1:6" x14ac:dyDescent="0.35">
      <c r="A734" s="3">
        <v>45294</v>
      </c>
      <c r="B734">
        <v>11922</v>
      </c>
      <c r="F734">
        <f>IF(Table1[[#This Row],[Forecast(2022-24)]]="",Table1[[#This Row],[2022-24]],Table1[[#This Row],[Forecast(2022-24)]])</f>
        <v>11922</v>
      </c>
    </row>
    <row r="735" spans="1:6" x14ac:dyDescent="0.35">
      <c r="A735" s="3">
        <v>45295</v>
      </c>
      <c r="B735">
        <v>11793</v>
      </c>
      <c r="F735">
        <f>IF(Table1[[#This Row],[Forecast(2022-24)]]="",Table1[[#This Row],[2022-24]],Table1[[#This Row],[Forecast(2022-24)]])</f>
        <v>11793</v>
      </c>
    </row>
    <row r="736" spans="1:6" x14ac:dyDescent="0.35">
      <c r="A736" s="3">
        <v>45296</v>
      </c>
      <c r="B736">
        <v>10730</v>
      </c>
      <c r="F736">
        <f>IF(Table1[[#This Row],[Forecast(2022-24)]]="",Table1[[#This Row],[2022-24]],Table1[[#This Row],[Forecast(2022-24)]])</f>
        <v>10730</v>
      </c>
    </row>
    <row r="737" spans="1:6" x14ac:dyDescent="0.35">
      <c r="A737" s="3">
        <v>45297</v>
      </c>
      <c r="B737">
        <v>10172</v>
      </c>
      <c r="F737">
        <f>IF(Table1[[#This Row],[Forecast(2022-24)]]="",Table1[[#This Row],[2022-24]],Table1[[#This Row],[Forecast(2022-24)]])</f>
        <v>10172</v>
      </c>
    </row>
    <row r="738" spans="1:6" x14ac:dyDescent="0.35">
      <c r="A738" s="3">
        <v>45298</v>
      </c>
      <c r="B738">
        <v>10703</v>
      </c>
      <c r="F738">
        <f>IF(Table1[[#This Row],[Forecast(2022-24)]]="",Table1[[#This Row],[2022-24]],Table1[[#This Row],[Forecast(2022-24)]])</f>
        <v>10703</v>
      </c>
    </row>
    <row r="739" spans="1:6" x14ac:dyDescent="0.35">
      <c r="A739" s="3">
        <v>45299</v>
      </c>
      <c r="B739">
        <v>10390</v>
      </c>
      <c r="F739">
        <f>IF(Table1[[#This Row],[Forecast(2022-24)]]="",Table1[[#This Row],[2022-24]],Table1[[#This Row],[Forecast(2022-24)]])</f>
        <v>10390</v>
      </c>
    </row>
    <row r="740" spans="1:6" x14ac:dyDescent="0.35">
      <c r="A740" s="3">
        <v>45300</v>
      </c>
      <c r="B740">
        <v>10798</v>
      </c>
      <c r="F740">
        <f>IF(Table1[[#This Row],[Forecast(2022-24)]]="",Table1[[#This Row],[2022-24]],Table1[[#This Row],[Forecast(2022-24)]])</f>
        <v>10798</v>
      </c>
    </row>
    <row r="741" spans="1:6" x14ac:dyDescent="0.35">
      <c r="A741" s="3">
        <v>45301</v>
      </c>
      <c r="B741">
        <v>11280</v>
      </c>
      <c r="F741">
        <f>IF(Table1[[#This Row],[Forecast(2022-24)]]="",Table1[[#This Row],[2022-24]],Table1[[#This Row],[Forecast(2022-24)]])</f>
        <v>11280</v>
      </c>
    </row>
    <row r="742" spans="1:6" x14ac:dyDescent="0.35">
      <c r="A742" s="3">
        <v>45302</v>
      </c>
      <c r="B742">
        <v>10699</v>
      </c>
      <c r="F742">
        <f>IF(Table1[[#This Row],[Forecast(2022-24)]]="",Table1[[#This Row],[2022-24]],Table1[[#This Row],[Forecast(2022-24)]])</f>
        <v>10699</v>
      </c>
    </row>
    <row r="743" spans="1:6" x14ac:dyDescent="0.35">
      <c r="A743" s="3">
        <v>45303</v>
      </c>
      <c r="B743">
        <v>10728</v>
      </c>
      <c r="F743">
        <f>IF(Table1[[#This Row],[Forecast(2022-24)]]="",Table1[[#This Row],[2022-24]],Table1[[#This Row],[Forecast(2022-24)]])</f>
        <v>10728</v>
      </c>
    </row>
    <row r="744" spans="1:6" x14ac:dyDescent="0.35">
      <c r="A744" s="3">
        <v>45304</v>
      </c>
      <c r="B744">
        <v>10894</v>
      </c>
      <c r="F744">
        <f>IF(Table1[[#This Row],[Forecast(2022-24)]]="",Table1[[#This Row],[2022-24]],Table1[[#This Row],[Forecast(2022-24)]])</f>
        <v>10894</v>
      </c>
    </row>
    <row r="745" spans="1:6" x14ac:dyDescent="0.35">
      <c r="A745" s="3">
        <v>45305</v>
      </c>
      <c r="B745">
        <v>10506</v>
      </c>
      <c r="F745">
        <f>IF(Table1[[#This Row],[Forecast(2022-24)]]="",Table1[[#This Row],[2022-24]],Table1[[#This Row],[Forecast(2022-24)]])</f>
        <v>10506</v>
      </c>
    </row>
    <row r="746" spans="1:6" x14ac:dyDescent="0.35">
      <c r="A746" s="3">
        <v>45306</v>
      </c>
      <c r="B746">
        <v>10623</v>
      </c>
      <c r="F746">
        <f>IF(Table1[[#This Row],[Forecast(2022-24)]]="",Table1[[#This Row],[2022-24]],Table1[[#This Row],[Forecast(2022-24)]])</f>
        <v>10623</v>
      </c>
    </row>
    <row r="747" spans="1:6" x14ac:dyDescent="0.35">
      <c r="A747" s="3">
        <v>45307</v>
      </c>
      <c r="B747">
        <v>10404</v>
      </c>
      <c r="F747">
        <f>IF(Table1[[#This Row],[Forecast(2022-24)]]="",Table1[[#This Row],[2022-24]],Table1[[#This Row],[Forecast(2022-24)]])</f>
        <v>10404</v>
      </c>
    </row>
    <row r="748" spans="1:6" x14ac:dyDescent="0.35">
      <c r="A748" s="3">
        <v>45308</v>
      </c>
      <c r="B748">
        <v>10774</v>
      </c>
      <c r="F748">
        <f>IF(Table1[[#This Row],[Forecast(2022-24)]]="",Table1[[#This Row],[2022-24]],Table1[[#This Row],[Forecast(2022-24)]])</f>
        <v>10774</v>
      </c>
    </row>
    <row r="749" spans="1:6" x14ac:dyDescent="0.35">
      <c r="A749" s="3">
        <v>45309</v>
      </c>
      <c r="B749">
        <v>10620</v>
      </c>
      <c r="F749">
        <f>IF(Table1[[#This Row],[Forecast(2022-24)]]="",Table1[[#This Row],[2022-24]],Table1[[#This Row],[Forecast(2022-24)]])</f>
        <v>10620</v>
      </c>
    </row>
    <row r="750" spans="1:6" x14ac:dyDescent="0.35">
      <c r="A750" s="3">
        <v>45310</v>
      </c>
      <c r="B750">
        <v>9464</v>
      </c>
      <c r="F750">
        <f>IF(Table1[[#This Row],[Forecast(2022-24)]]="",Table1[[#This Row],[2022-24]],Table1[[#This Row],[Forecast(2022-24)]])</f>
        <v>9464</v>
      </c>
    </row>
    <row r="751" spans="1:6" x14ac:dyDescent="0.35">
      <c r="A751" s="3">
        <v>45311</v>
      </c>
      <c r="B751">
        <v>10372</v>
      </c>
      <c r="F751">
        <f>IF(Table1[[#This Row],[Forecast(2022-24)]]="",Table1[[#This Row],[2022-24]],Table1[[#This Row],[Forecast(2022-24)]])</f>
        <v>10372</v>
      </c>
    </row>
    <row r="752" spans="1:6" x14ac:dyDescent="0.35">
      <c r="A752" s="3">
        <v>45312</v>
      </c>
      <c r="B752">
        <v>10592</v>
      </c>
      <c r="F752">
        <f>IF(Table1[[#This Row],[Forecast(2022-24)]]="",Table1[[#This Row],[2022-24]],Table1[[#This Row],[Forecast(2022-24)]])</f>
        <v>10592</v>
      </c>
    </row>
    <row r="753" spans="1:6" x14ac:dyDescent="0.35">
      <c r="A753" s="3">
        <v>45313</v>
      </c>
      <c r="B753">
        <v>10718</v>
      </c>
      <c r="F753">
        <f>IF(Table1[[#This Row],[Forecast(2022-24)]]="",Table1[[#This Row],[2022-24]],Table1[[#This Row],[Forecast(2022-24)]])</f>
        <v>10718</v>
      </c>
    </row>
    <row r="754" spans="1:6" x14ac:dyDescent="0.35">
      <c r="A754" s="3">
        <v>45314</v>
      </c>
      <c r="B754">
        <v>10511</v>
      </c>
      <c r="F754">
        <f>IF(Table1[[#This Row],[Forecast(2022-24)]]="",Table1[[#This Row],[2022-24]],Table1[[#This Row],[Forecast(2022-24)]])</f>
        <v>10511</v>
      </c>
    </row>
    <row r="755" spans="1:6" x14ac:dyDescent="0.35">
      <c r="A755" s="3">
        <v>45315</v>
      </c>
      <c r="B755">
        <v>10383</v>
      </c>
      <c r="F755">
        <f>IF(Table1[[#This Row],[Forecast(2022-24)]]="",Table1[[#This Row],[2022-24]],Table1[[#This Row],[Forecast(2022-24)]])</f>
        <v>10383</v>
      </c>
    </row>
    <row r="756" spans="1:6" x14ac:dyDescent="0.35">
      <c r="A756" s="3">
        <v>45316</v>
      </c>
      <c r="B756">
        <v>10457</v>
      </c>
      <c r="F756">
        <f>IF(Table1[[#This Row],[Forecast(2022-24)]]="",Table1[[#This Row],[2022-24]],Table1[[#This Row],[Forecast(2022-24)]])</f>
        <v>10457</v>
      </c>
    </row>
    <row r="757" spans="1:6" x14ac:dyDescent="0.35">
      <c r="A757" s="3">
        <v>45317</v>
      </c>
      <c r="B757">
        <v>9539</v>
      </c>
      <c r="F757">
        <f>IF(Table1[[#This Row],[Forecast(2022-24)]]="",Table1[[#This Row],[2022-24]],Table1[[#This Row],[Forecast(2022-24)]])</f>
        <v>9539</v>
      </c>
    </row>
    <row r="758" spans="1:6" x14ac:dyDescent="0.35">
      <c r="A758" s="3">
        <v>45318</v>
      </c>
      <c r="B758">
        <v>9821</v>
      </c>
      <c r="F758">
        <f>IF(Table1[[#This Row],[Forecast(2022-24)]]="",Table1[[#This Row],[2022-24]],Table1[[#This Row],[Forecast(2022-24)]])</f>
        <v>9821</v>
      </c>
    </row>
    <row r="759" spans="1:6" x14ac:dyDescent="0.35">
      <c r="A759" s="3">
        <v>45319</v>
      </c>
      <c r="B759">
        <v>9309</v>
      </c>
      <c r="F759">
        <f>IF(Table1[[#This Row],[Forecast(2022-24)]]="",Table1[[#This Row],[2022-24]],Table1[[#This Row],[Forecast(2022-24)]])</f>
        <v>9309</v>
      </c>
    </row>
    <row r="760" spans="1:6" x14ac:dyDescent="0.35">
      <c r="A760" s="3">
        <v>45320</v>
      </c>
      <c r="B760">
        <v>10135</v>
      </c>
      <c r="F760">
        <f>IF(Table1[[#This Row],[Forecast(2022-24)]]="",Table1[[#This Row],[2022-24]],Table1[[#This Row],[Forecast(2022-24)]])</f>
        <v>10135</v>
      </c>
    </row>
    <row r="761" spans="1:6" x14ac:dyDescent="0.35">
      <c r="A761" s="3">
        <v>45321</v>
      </c>
      <c r="B761">
        <v>10582</v>
      </c>
      <c r="F761">
        <f>IF(Table1[[#This Row],[Forecast(2022-24)]]="",Table1[[#This Row],[2022-24]],Table1[[#This Row],[Forecast(2022-24)]])</f>
        <v>10582</v>
      </c>
    </row>
    <row r="762" spans="1:6" x14ac:dyDescent="0.35">
      <c r="A762" s="3">
        <v>45322</v>
      </c>
      <c r="B762">
        <v>10330</v>
      </c>
      <c r="F762">
        <f>IF(Table1[[#This Row],[Forecast(2022-24)]]="",Table1[[#This Row],[2022-24]],Table1[[#This Row],[Forecast(2022-24)]])</f>
        <v>10330</v>
      </c>
    </row>
    <row r="763" spans="1:6" x14ac:dyDescent="0.35">
      <c r="A763" s="3">
        <v>45323</v>
      </c>
      <c r="B763">
        <v>10615</v>
      </c>
      <c r="F763">
        <f>IF(Table1[[#This Row],[Forecast(2022-24)]]="",Table1[[#This Row],[2022-24]],Table1[[#This Row],[Forecast(2022-24)]])</f>
        <v>10615</v>
      </c>
    </row>
    <row r="764" spans="1:6" x14ac:dyDescent="0.35">
      <c r="A764" s="3">
        <v>45324</v>
      </c>
      <c r="B764">
        <v>10605</v>
      </c>
      <c r="F764">
        <f>IF(Table1[[#This Row],[Forecast(2022-24)]]="",Table1[[#This Row],[2022-24]],Table1[[#This Row],[Forecast(2022-24)]])</f>
        <v>10605</v>
      </c>
    </row>
    <row r="765" spans="1:6" x14ac:dyDescent="0.35">
      <c r="A765" s="3">
        <v>45325</v>
      </c>
      <c r="B765">
        <v>10144</v>
      </c>
      <c r="F765">
        <f>IF(Table1[[#This Row],[Forecast(2022-24)]]="",Table1[[#This Row],[2022-24]],Table1[[#This Row],[Forecast(2022-24)]])</f>
        <v>10144</v>
      </c>
    </row>
    <row r="766" spans="1:6" x14ac:dyDescent="0.35">
      <c r="A766" s="3">
        <v>45326</v>
      </c>
      <c r="B766">
        <v>9556</v>
      </c>
      <c r="F766">
        <f>IF(Table1[[#This Row],[Forecast(2022-24)]]="",Table1[[#This Row],[2022-24]],Table1[[#This Row],[Forecast(2022-24)]])</f>
        <v>9556</v>
      </c>
    </row>
    <row r="767" spans="1:6" x14ac:dyDescent="0.35">
      <c r="A767" s="3">
        <v>45327</v>
      </c>
      <c r="B767">
        <v>11024</v>
      </c>
      <c r="F767">
        <f>IF(Table1[[#This Row],[Forecast(2022-24)]]="",Table1[[#This Row],[2022-24]],Table1[[#This Row],[Forecast(2022-24)]])</f>
        <v>11024</v>
      </c>
    </row>
    <row r="768" spans="1:6" x14ac:dyDescent="0.35">
      <c r="A768" s="3">
        <v>45328</v>
      </c>
      <c r="B768">
        <v>11063</v>
      </c>
      <c r="F768">
        <f>IF(Table1[[#This Row],[Forecast(2022-24)]]="",Table1[[#This Row],[2022-24]],Table1[[#This Row],[Forecast(2022-24)]])</f>
        <v>11063</v>
      </c>
    </row>
    <row r="769" spans="1:6" x14ac:dyDescent="0.35">
      <c r="A769" s="3">
        <v>45329</v>
      </c>
      <c r="B769">
        <v>10952</v>
      </c>
      <c r="F769">
        <f>IF(Table1[[#This Row],[Forecast(2022-24)]]="",Table1[[#This Row],[2022-24]],Table1[[#This Row],[Forecast(2022-24)]])</f>
        <v>10952</v>
      </c>
    </row>
    <row r="770" spans="1:6" x14ac:dyDescent="0.35">
      <c r="A770" s="3">
        <v>45330</v>
      </c>
      <c r="B770">
        <v>10647</v>
      </c>
      <c r="F770">
        <f>IF(Table1[[#This Row],[Forecast(2022-24)]]="",Table1[[#This Row],[2022-24]],Table1[[#This Row],[Forecast(2022-24)]])</f>
        <v>10647</v>
      </c>
    </row>
    <row r="771" spans="1:6" x14ac:dyDescent="0.35">
      <c r="A771" s="3">
        <v>45331</v>
      </c>
      <c r="B771">
        <v>10414</v>
      </c>
      <c r="F771">
        <f>IF(Table1[[#This Row],[Forecast(2022-24)]]="",Table1[[#This Row],[2022-24]],Table1[[#This Row],[Forecast(2022-24)]])</f>
        <v>10414</v>
      </c>
    </row>
    <row r="772" spans="1:6" x14ac:dyDescent="0.35">
      <c r="A772" s="3">
        <v>45332</v>
      </c>
      <c r="B772">
        <v>10452</v>
      </c>
      <c r="F772">
        <f>IF(Table1[[#This Row],[Forecast(2022-24)]]="",Table1[[#This Row],[2022-24]],Table1[[#This Row],[Forecast(2022-24)]])</f>
        <v>10452</v>
      </c>
    </row>
    <row r="773" spans="1:6" x14ac:dyDescent="0.35">
      <c r="A773" s="3">
        <v>45333</v>
      </c>
      <c r="B773">
        <v>11158</v>
      </c>
      <c r="F773">
        <f>IF(Table1[[#This Row],[Forecast(2022-24)]]="",Table1[[#This Row],[2022-24]],Table1[[#This Row],[Forecast(2022-24)]])</f>
        <v>11158</v>
      </c>
    </row>
    <row r="774" spans="1:6" x14ac:dyDescent="0.35">
      <c r="A774" s="3">
        <v>45334</v>
      </c>
      <c r="B774">
        <v>11174</v>
      </c>
      <c r="F774">
        <f>IF(Table1[[#This Row],[Forecast(2022-24)]]="",Table1[[#This Row],[2022-24]],Table1[[#This Row],[Forecast(2022-24)]])</f>
        <v>11174</v>
      </c>
    </row>
    <row r="775" spans="1:6" x14ac:dyDescent="0.35">
      <c r="A775" s="3">
        <v>45335</v>
      </c>
      <c r="B775">
        <v>11590</v>
      </c>
      <c r="F775">
        <f>IF(Table1[[#This Row],[Forecast(2022-24)]]="",Table1[[#This Row],[2022-24]],Table1[[#This Row],[Forecast(2022-24)]])</f>
        <v>11590</v>
      </c>
    </row>
    <row r="776" spans="1:6" x14ac:dyDescent="0.35">
      <c r="A776" s="3">
        <v>45336</v>
      </c>
      <c r="B776">
        <v>11430</v>
      </c>
      <c r="F776">
        <f>IF(Table1[[#This Row],[Forecast(2022-24)]]="",Table1[[#This Row],[2022-24]],Table1[[#This Row],[Forecast(2022-24)]])</f>
        <v>11430</v>
      </c>
    </row>
    <row r="777" spans="1:6" x14ac:dyDescent="0.35">
      <c r="A777" s="3">
        <v>45337</v>
      </c>
      <c r="B777">
        <v>11402</v>
      </c>
      <c r="F777">
        <f>IF(Table1[[#This Row],[Forecast(2022-24)]]="",Table1[[#This Row],[2022-24]],Table1[[#This Row],[Forecast(2022-24)]])</f>
        <v>11402</v>
      </c>
    </row>
    <row r="778" spans="1:6" x14ac:dyDescent="0.35">
      <c r="A778" s="3">
        <v>45338</v>
      </c>
      <c r="B778">
        <v>11703</v>
      </c>
      <c r="F778">
        <f>IF(Table1[[#This Row],[Forecast(2022-24)]]="",Table1[[#This Row],[2022-24]],Table1[[#This Row],[Forecast(2022-24)]])</f>
        <v>11703</v>
      </c>
    </row>
    <row r="779" spans="1:6" x14ac:dyDescent="0.35">
      <c r="A779" s="3">
        <v>45339</v>
      </c>
      <c r="B779">
        <v>11429</v>
      </c>
      <c r="F779">
        <f>IF(Table1[[#This Row],[Forecast(2022-24)]]="",Table1[[#This Row],[2022-24]],Table1[[#This Row],[Forecast(2022-24)]])</f>
        <v>11429</v>
      </c>
    </row>
    <row r="780" spans="1:6" x14ac:dyDescent="0.35">
      <c r="A780" s="3">
        <v>45340</v>
      </c>
      <c r="B780">
        <v>11301</v>
      </c>
      <c r="F780">
        <f>IF(Table1[[#This Row],[Forecast(2022-24)]]="",Table1[[#This Row],[2022-24]],Table1[[#This Row],[Forecast(2022-24)]])</f>
        <v>11301</v>
      </c>
    </row>
    <row r="781" spans="1:6" x14ac:dyDescent="0.35">
      <c r="A781" s="3">
        <v>45341</v>
      </c>
      <c r="B781">
        <v>11800</v>
      </c>
      <c r="F781">
        <f>IF(Table1[[#This Row],[Forecast(2022-24)]]="",Table1[[#This Row],[2022-24]],Table1[[#This Row],[Forecast(2022-24)]])</f>
        <v>11800</v>
      </c>
    </row>
    <row r="782" spans="1:6" x14ac:dyDescent="0.35">
      <c r="A782" s="3">
        <v>45342</v>
      </c>
      <c r="B782">
        <v>11814</v>
      </c>
      <c r="F782">
        <f>IF(Table1[[#This Row],[Forecast(2022-24)]]="",Table1[[#This Row],[2022-24]],Table1[[#This Row],[Forecast(2022-24)]])</f>
        <v>11814</v>
      </c>
    </row>
    <row r="783" spans="1:6" x14ac:dyDescent="0.35">
      <c r="A783" s="3">
        <v>45343</v>
      </c>
      <c r="B783">
        <v>11878</v>
      </c>
      <c r="F783">
        <f>IF(Table1[[#This Row],[Forecast(2022-24)]]="",Table1[[#This Row],[2022-24]],Table1[[#This Row],[Forecast(2022-24)]])</f>
        <v>11878</v>
      </c>
    </row>
    <row r="784" spans="1:6" x14ac:dyDescent="0.35">
      <c r="A784" s="3">
        <v>45344</v>
      </c>
      <c r="B784">
        <v>10945</v>
      </c>
      <c r="F784">
        <f>IF(Table1[[#This Row],[Forecast(2022-24)]]="",Table1[[#This Row],[2022-24]],Table1[[#This Row],[Forecast(2022-24)]])</f>
        <v>10945</v>
      </c>
    </row>
    <row r="785" spans="1:6" x14ac:dyDescent="0.35">
      <c r="A785" s="3">
        <v>45345</v>
      </c>
      <c r="B785">
        <v>11310</v>
      </c>
      <c r="F785">
        <f>IF(Table1[[#This Row],[Forecast(2022-24)]]="",Table1[[#This Row],[2022-24]],Table1[[#This Row],[Forecast(2022-24)]])</f>
        <v>11310</v>
      </c>
    </row>
    <row r="786" spans="1:6" x14ac:dyDescent="0.35">
      <c r="A786" s="3">
        <v>45346</v>
      </c>
      <c r="B786">
        <v>10947</v>
      </c>
      <c r="F786">
        <f>IF(Table1[[#This Row],[Forecast(2022-24)]]="",Table1[[#This Row],[2022-24]],Table1[[#This Row],[Forecast(2022-24)]])</f>
        <v>10947</v>
      </c>
    </row>
    <row r="787" spans="1:6" x14ac:dyDescent="0.35">
      <c r="A787" s="3">
        <v>45347</v>
      </c>
      <c r="B787">
        <v>10760</v>
      </c>
      <c r="F787">
        <f>IF(Table1[[#This Row],[Forecast(2022-24)]]="",Table1[[#This Row],[2022-24]],Table1[[#This Row],[Forecast(2022-24)]])</f>
        <v>10760</v>
      </c>
    </row>
    <row r="788" spans="1:6" x14ac:dyDescent="0.35">
      <c r="A788" s="3">
        <v>45348</v>
      </c>
      <c r="B788">
        <v>11149</v>
      </c>
      <c r="F788">
        <f>IF(Table1[[#This Row],[Forecast(2022-24)]]="",Table1[[#This Row],[2022-24]],Table1[[#This Row],[Forecast(2022-24)]])</f>
        <v>11149</v>
      </c>
    </row>
    <row r="789" spans="1:6" x14ac:dyDescent="0.35">
      <c r="A789" s="3">
        <v>45349</v>
      </c>
      <c r="B789">
        <v>11458</v>
      </c>
      <c r="F789">
        <f>IF(Table1[[#This Row],[Forecast(2022-24)]]="",Table1[[#This Row],[2022-24]],Table1[[#This Row],[Forecast(2022-24)]])</f>
        <v>11458</v>
      </c>
    </row>
    <row r="790" spans="1:6" x14ac:dyDescent="0.35">
      <c r="A790" s="3">
        <v>45350</v>
      </c>
      <c r="B790">
        <v>10812</v>
      </c>
      <c r="F790">
        <f>IF(Table1[[#This Row],[Forecast(2022-24)]]="",Table1[[#This Row],[2022-24]],Table1[[#This Row],[Forecast(2022-24)]])</f>
        <v>10812</v>
      </c>
    </row>
    <row r="791" spans="1:6" x14ac:dyDescent="0.35">
      <c r="A791" s="3">
        <v>45351</v>
      </c>
      <c r="B791">
        <v>11245</v>
      </c>
      <c r="F791">
        <f>IF(Table1[[#This Row],[Forecast(2022-24)]]="",Table1[[#This Row],[2022-24]],Table1[[#This Row],[Forecast(2022-24)]])</f>
        <v>11245</v>
      </c>
    </row>
    <row r="792" spans="1:6" x14ac:dyDescent="0.35">
      <c r="A792" s="3">
        <v>45352</v>
      </c>
      <c r="B792">
        <v>10867</v>
      </c>
      <c r="F792">
        <f>IF(Table1[[#This Row],[Forecast(2022-24)]]="",Table1[[#This Row],[2022-24]],Table1[[#This Row],[Forecast(2022-24)]])</f>
        <v>10867</v>
      </c>
    </row>
    <row r="793" spans="1:6" x14ac:dyDescent="0.35">
      <c r="A793" s="3">
        <v>45353</v>
      </c>
      <c r="B793">
        <v>11435</v>
      </c>
      <c r="F793">
        <f>IF(Table1[[#This Row],[Forecast(2022-24)]]="",Table1[[#This Row],[2022-24]],Table1[[#This Row],[Forecast(2022-24)]])</f>
        <v>11435</v>
      </c>
    </row>
    <row r="794" spans="1:6" x14ac:dyDescent="0.35">
      <c r="A794" s="3">
        <v>45354</v>
      </c>
      <c r="B794">
        <v>10725</v>
      </c>
      <c r="F794">
        <f>IF(Table1[[#This Row],[Forecast(2022-24)]]="",Table1[[#This Row],[2022-24]],Table1[[#This Row],[Forecast(2022-24)]])</f>
        <v>10725</v>
      </c>
    </row>
    <row r="795" spans="1:6" x14ac:dyDescent="0.35">
      <c r="A795" s="3">
        <v>45355</v>
      </c>
      <c r="B795">
        <v>10697</v>
      </c>
      <c r="F795">
        <f>IF(Table1[[#This Row],[Forecast(2022-24)]]="",Table1[[#This Row],[2022-24]],Table1[[#This Row],[Forecast(2022-24)]])</f>
        <v>10697</v>
      </c>
    </row>
    <row r="796" spans="1:6" x14ac:dyDescent="0.35">
      <c r="A796" s="3">
        <v>45356</v>
      </c>
      <c r="B796">
        <v>11228</v>
      </c>
      <c r="F796">
        <f>IF(Table1[[#This Row],[Forecast(2022-24)]]="",Table1[[#This Row],[2022-24]],Table1[[#This Row],[Forecast(2022-24)]])</f>
        <v>11228</v>
      </c>
    </row>
    <row r="797" spans="1:6" x14ac:dyDescent="0.35">
      <c r="A797" s="3">
        <v>45357</v>
      </c>
      <c r="B797">
        <v>11377</v>
      </c>
      <c r="F797">
        <f>IF(Table1[[#This Row],[Forecast(2022-24)]]="",Table1[[#This Row],[2022-24]],Table1[[#This Row],[Forecast(2022-24)]])</f>
        <v>11377</v>
      </c>
    </row>
    <row r="798" spans="1:6" x14ac:dyDescent="0.35">
      <c r="A798" s="3">
        <v>45358</v>
      </c>
      <c r="B798">
        <v>11399</v>
      </c>
      <c r="F798">
        <f>IF(Table1[[#This Row],[Forecast(2022-24)]]="",Table1[[#This Row],[2022-24]],Table1[[#This Row],[Forecast(2022-24)]])</f>
        <v>11399</v>
      </c>
    </row>
    <row r="799" spans="1:6" x14ac:dyDescent="0.35">
      <c r="A799" s="3">
        <v>45359</v>
      </c>
      <c r="B799">
        <v>10453</v>
      </c>
      <c r="F799">
        <f>IF(Table1[[#This Row],[Forecast(2022-24)]]="",Table1[[#This Row],[2022-24]],Table1[[#This Row],[Forecast(2022-24)]])</f>
        <v>10453</v>
      </c>
    </row>
    <row r="800" spans="1:6" x14ac:dyDescent="0.35">
      <c r="A800" s="3">
        <v>45360</v>
      </c>
      <c r="B800">
        <v>9412</v>
      </c>
      <c r="F800">
        <f>IF(Table1[[#This Row],[Forecast(2022-24)]]="",Table1[[#This Row],[2022-24]],Table1[[#This Row],[Forecast(2022-24)]])</f>
        <v>9412</v>
      </c>
    </row>
    <row r="801" spans="1:6" x14ac:dyDescent="0.35">
      <c r="A801" s="3">
        <v>45361</v>
      </c>
      <c r="B801">
        <v>7759</v>
      </c>
      <c r="F801">
        <f>IF(Table1[[#This Row],[Forecast(2022-24)]]="",Table1[[#This Row],[2022-24]],Table1[[#This Row],[Forecast(2022-24)]])</f>
        <v>7759</v>
      </c>
    </row>
    <row r="802" spans="1:6" x14ac:dyDescent="0.35">
      <c r="A802" s="3">
        <v>45362</v>
      </c>
      <c r="B802">
        <v>0</v>
      </c>
      <c r="F802">
        <f>IF(Table1[[#This Row],[Forecast(2022-24)]]="",Table1[[#This Row],[2022-24]],Table1[[#This Row],[Forecast(2022-24)]])</f>
        <v>0</v>
      </c>
    </row>
    <row r="803" spans="1:6" x14ac:dyDescent="0.35">
      <c r="A803" s="3">
        <v>45363</v>
      </c>
      <c r="B803">
        <v>9872</v>
      </c>
      <c r="F803">
        <f>IF(Table1[[#This Row],[Forecast(2022-24)]]="",Table1[[#This Row],[2022-24]],Table1[[#This Row],[Forecast(2022-24)]])</f>
        <v>9872</v>
      </c>
    </row>
    <row r="804" spans="1:6" x14ac:dyDescent="0.35">
      <c r="A804" s="3">
        <v>45364</v>
      </c>
      <c r="B804">
        <v>10502</v>
      </c>
      <c r="F804">
        <f>IF(Table1[[#This Row],[Forecast(2022-24)]]="",Table1[[#This Row],[2022-24]],Table1[[#This Row],[Forecast(2022-24)]])</f>
        <v>10502</v>
      </c>
    </row>
    <row r="805" spans="1:6" x14ac:dyDescent="0.35">
      <c r="A805" s="3">
        <v>45365</v>
      </c>
      <c r="B805">
        <v>10137</v>
      </c>
      <c r="F805">
        <f>IF(Table1[[#This Row],[Forecast(2022-24)]]="",Table1[[#This Row],[2022-24]],Table1[[#This Row],[Forecast(2022-24)]])</f>
        <v>10137</v>
      </c>
    </row>
    <row r="806" spans="1:6" x14ac:dyDescent="0.35">
      <c r="A806" s="3">
        <v>45366</v>
      </c>
      <c r="B806">
        <v>10410</v>
      </c>
      <c r="F806">
        <f>IF(Table1[[#This Row],[Forecast(2022-24)]]="",Table1[[#This Row],[2022-24]],Table1[[#This Row],[Forecast(2022-24)]])</f>
        <v>10410</v>
      </c>
    </row>
    <row r="807" spans="1:6" x14ac:dyDescent="0.35">
      <c r="A807" s="3">
        <v>45367</v>
      </c>
      <c r="B807">
        <v>10963</v>
      </c>
      <c r="F807">
        <f>IF(Table1[[#This Row],[Forecast(2022-24)]]="",Table1[[#This Row],[2022-24]],Table1[[#This Row],[Forecast(2022-24)]])</f>
        <v>10963</v>
      </c>
    </row>
    <row r="808" spans="1:6" x14ac:dyDescent="0.35">
      <c r="A808" s="3">
        <v>45368</v>
      </c>
      <c r="B808">
        <v>10863</v>
      </c>
      <c r="F808">
        <f>IF(Table1[[#This Row],[Forecast(2022-24)]]="",Table1[[#This Row],[2022-24]],Table1[[#This Row],[Forecast(2022-24)]])</f>
        <v>10863</v>
      </c>
    </row>
    <row r="809" spans="1:6" x14ac:dyDescent="0.35">
      <c r="A809" s="3">
        <v>45369</v>
      </c>
      <c r="B809">
        <v>10998</v>
      </c>
      <c r="F809">
        <f>IF(Table1[[#This Row],[Forecast(2022-24)]]="",Table1[[#This Row],[2022-24]],Table1[[#This Row],[Forecast(2022-24)]])</f>
        <v>10998</v>
      </c>
    </row>
    <row r="810" spans="1:6" x14ac:dyDescent="0.35">
      <c r="A810" s="3">
        <v>45370</v>
      </c>
      <c r="B810">
        <v>11007</v>
      </c>
      <c r="F810">
        <f>IF(Table1[[#This Row],[Forecast(2022-24)]]="",Table1[[#This Row],[2022-24]],Table1[[#This Row],[Forecast(2022-24)]])</f>
        <v>11007</v>
      </c>
    </row>
    <row r="811" spans="1:6" x14ac:dyDescent="0.35">
      <c r="A811" s="3">
        <v>45371</v>
      </c>
      <c r="B811">
        <v>11283</v>
      </c>
      <c r="F811">
        <f>IF(Table1[[#This Row],[Forecast(2022-24)]]="",Table1[[#This Row],[2022-24]],Table1[[#This Row],[Forecast(2022-24)]])</f>
        <v>11283</v>
      </c>
    </row>
    <row r="812" spans="1:6" x14ac:dyDescent="0.35">
      <c r="A812" s="3">
        <v>45372</v>
      </c>
      <c r="B812">
        <v>11678</v>
      </c>
      <c r="F812">
        <f>IF(Table1[[#This Row],[Forecast(2022-24)]]="",Table1[[#This Row],[2022-24]],Table1[[#This Row],[Forecast(2022-24)]])</f>
        <v>11678</v>
      </c>
    </row>
    <row r="813" spans="1:6" x14ac:dyDescent="0.35">
      <c r="A813" s="3">
        <v>45373</v>
      </c>
      <c r="B813">
        <v>11421</v>
      </c>
      <c r="F813">
        <f>IF(Table1[[#This Row],[Forecast(2022-24)]]="",Table1[[#This Row],[2022-24]],Table1[[#This Row],[Forecast(2022-24)]])</f>
        <v>11421</v>
      </c>
    </row>
    <row r="814" spans="1:6" x14ac:dyDescent="0.35">
      <c r="A814" s="3">
        <v>45374</v>
      </c>
      <c r="B814">
        <v>11757</v>
      </c>
      <c r="F814">
        <f>IF(Table1[[#This Row],[Forecast(2022-24)]]="",Table1[[#This Row],[2022-24]],Table1[[#This Row],[Forecast(2022-24)]])</f>
        <v>11757</v>
      </c>
    </row>
    <row r="815" spans="1:6" x14ac:dyDescent="0.35">
      <c r="A815" s="3">
        <v>45375</v>
      </c>
      <c r="B815">
        <v>11529</v>
      </c>
      <c r="F815">
        <f>IF(Table1[[#This Row],[Forecast(2022-24)]]="",Table1[[#This Row],[2022-24]],Table1[[#This Row],[Forecast(2022-24)]])</f>
        <v>11529</v>
      </c>
    </row>
    <row r="816" spans="1:6" x14ac:dyDescent="0.35">
      <c r="A816" s="3">
        <v>45376</v>
      </c>
      <c r="B816">
        <v>11481</v>
      </c>
      <c r="F816">
        <f>IF(Table1[[#This Row],[Forecast(2022-24)]]="",Table1[[#This Row],[2022-24]],Table1[[#This Row],[Forecast(2022-24)]])</f>
        <v>11481</v>
      </c>
    </row>
    <row r="817" spans="1:6" x14ac:dyDescent="0.35">
      <c r="A817" s="3">
        <v>45377</v>
      </c>
      <c r="B817">
        <v>11509</v>
      </c>
      <c r="F817">
        <f>IF(Table1[[#This Row],[Forecast(2022-24)]]="",Table1[[#This Row],[2022-24]],Table1[[#This Row],[Forecast(2022-24)]])</f>
        <v>11509</v>
      </c>
    </row>
    <row r="818" spans="1:6" x14ac:dyDescent="0.35">
      <c r="A818" s="3">
        <v>45378</v>
      </c>
      <c r="B818">
        <v>11517</v>
      </c>
      <c r="F818">
        <f>IF(Table1[[#This Row],[Forecast(2022-24)]]="",Table1[[#This Row],[2022-24]],Table1[[#This Row],[Forecast(2022-24)]])</f>
        <v>11517</v>
      </c>
    </row>
    <row r="819" spans="1:6" x14ac:dyDescent="0.35">
      <c r="A819" s="3">
        <v>45379</v>
      </c>
      <c r="B819">
        <v>11012</v>
      </c>
      <c r="F819">
        <f>IF(Table1[[#This Row],[Forecast(2022-24)]]="",Table1[[#This Row],[2022-24]],Table1[[#This Row],[Forecast(2022-24)]])</f>
        <v>11012</v>
      </c>
    </row>
    <row r="820" spans="1:6" x14ac:dyDescent="0.35">
      <c r="A820" s="3">
        <v>45380</v>
      </c>
      <c r="B820">
        <v>11530</v>
      </c>
      <c r="F820">
        <f>IF(Table1[[#This Row],[Forecast(2022-24)]]="",Table1[[#This Row],[2022-24]],Table1[[#This Row],[Forecast(2022-24)]])</f>
        <v>11530</v>
      </c>
    </row>
    <row r="821" spans="1:6" x14ac:dyDescent="0.35">
      <c r="A821" s="3">
        <v>45381</v>
      </c>
      <c r="B821">
        <v>11467</v>
      </c>
      <c r="F821">
        <f>IF(Table1[[#This Row],[Forecast(2022-24)]]="",Table1[[#This Row],[2022-24]],Table1[[#This Row],[Forecast(2022-24)]])</f>
        <v>11467</v>
      </c>
    </row>
    <row r="822" spans="1:6" x14ac:dyDescent="0.35">
      <c r="A822" s="3">
        <v>45382</v>
      </c>
      <c r="B822">
        <v>11556</v>
      </c>
      <c r="F822">
        <f>IF(Table1[[#This Row],[Forecast(2022-24)]]="",Table1[[#This Row],[2022-24]],Table1[[#This Row],[Forecast(2022-24)]])</f>
        <v>11556</v>
      </c>
    </row>
    <row r="823" spans="1:6" x14ac:dyDescent="0.35">
      <c r="A823" s="3">
        <v>45383</v>
      </c>
      <c r="B823">
        <v>11196</v>
      </c>
      <c r="F823">
        <f>IF(Table1[[#This Row],[Forecast(2022-24)]]="",Table1[[#This Row],[2022-24]],Table1[[#This Row],[Forecast(2022-24)]])</f>
        <v>11196</v>
      </c>
    </row>
    <row r="824" spans="1:6" x14ac:dyDescent="0.35">
      <c r="A824" s="3">
        <v>45384</v>
      </c>
      <c r="B824">
        <v>11880</v>
      </c>
      <c r="F824">
        <f>IF(Table1[[#This Row],[Forecast(2022-24)]]="",Table1[[#This Row],[2022-24]],Table1[[#This Row],[Forecast(2022-24)]])</f>
        <v>11880</v>
      </c>
    </row>
    <row r="825" spans="1:6" x14ac:dyDescent="0.35">
      <c r="A825" s="3">
        <v>45385</v>
      </c>
      <c r="B825">
        <v>11764</v>
      </c>
      <c r="F825">
        <f>IF(Table1[[#This Row],[Forecast(2022-24)]]="",Table1[[#This Row],[2022-24]],Table1[[#This Row],[Forecast(2022-24)]])</f>
        <v>11764</v>
      </c>
    </row>
    <row r="826" spans="1:6" x14ac:dyDescent="0.35">
      <c r="A826" s="3">
        <v>45386</v>
      </c>
      <c r="B826">
        <v>11220</v>
      </c>
      <c r="F826">
        <f>IF(Table1[[#This Row],[Forecast(2022-24)]]="",Table1[[#This Row],[2022-24]],Table1[[#This Row],[Forecast(2022-24)]])</f>
        <v>11220</v>
      </c>
    </row>
    <row r="827" spans="1:6" x14ac:dyDescent="0.35">
      <c r="A827" s="3">
        <v>45387</v>
      </c>
      <c r="B827">
        <v>11774</v>
      </c>
      <c r="F827">
        <f>IF(Table1[[#This Row],[Forecast(2022-24)]]="",Table1[[#This Row],[2022-24]],Table1[[#This Row],[Forecast(2022-24)]])</f>
        <v>11774</v>
      </c>
    </row>
    <row r="828" spans="1:6" x14ac:dyDescent="0.35">
      <c r="A828" s="3">
        <v>45388</v>
      </c>
      <c r="B828">
        <v>12213</v>
      </c>
      <c r="F828">
        <f>IF(Table1[[#This Row],[Forecast(2022-24)]]="",Table1[[#This Row],[2022-24]],Table1[[#This Row],[Forecast(2022-24)]])</f>
        <v>12213</v>
      </c>
    </row>
    <row r="829" spans="1:6" x14ac:dyDescent="0.35">
      <c r="A829" s="3">
        <v>45389</v>
      </c>
      <c r="B829">
        <v>12184</v>
      </c>
      <c r="F829">
        <f>IF(Table1[[#This Row],[Forecast(2022-24)]]="",Table1[[#This Row],[2022-24]],Table1[[#This Row],[Forecast(2022-24)]])</f>
        <v>12184</v>
      </c>
    </row>
    <row r="830" spans="1:6" x14ac:dyDescent="0.35">
      <c r="A830" s="3">
        <v>45390</v>
      </c>
      <c r="B830">
        <v>12259</v>
      </c>
      <c r="F830">
        <f>IF(Table1[[#This Row],[Forecast(2022-24)]]="",Table1[[#This Row],[2022-24]],Table1[[#This Row],[Forecast(2022-24)]])</f>
        <v>12259</v>
      </c>
    </row>
    <row r="831" spans="1:6" x14ac:dyDescent="0.35">
      <c r="A831" s="3">
        <v>45391</v>
      </c>
      <c r="B831">
        <v>12316</v>
      </c>
      <c r="F831">
        <f>IF(Table1[[#This Row],[Forecast(2022-24)]]="",Table1[[#This Row],[2022-24]],Table1[[#This Row],[Forecast(2022-24)]])</f>
        <v>12316</v>
      </c>
    </row>
    <row r="832" spans="1:6" x14ac:dyDescent="0.35">
      <c r="A832" s="3">
        <v>45392</v>
      </c>
      <c r="B832">
        <v>12114</v>
      </c>
      <c r="F832">
        <f>IF(Table1[[#This Row],[Forecast(2022-24)]]="",Table1[[#This Row],[2022-24]],Table1[[#This Row],[Forecast(2022-24)]])</f>
        <v>12114</v>
      </c>
    </row>
    <row r="833" spans="1:6" x14ac:dyDescent="0.35">
      <c r="A833" s="3">
        <v>45393</v>
      </c>
      <c r="B833">
        <v>12015</v>
      </c>
      <c r="F833">
        <f>IF(Table1[[#This Row],[Forecast(2022-24)]]="",Table1[[#This Row],[2022-24]],Table1[[#This Row],[Forecast(2022-24)]])</f>
        <v>12015</v>
      </c>
    </row>
    <row r="834" spans="1:6" x14ac:dyDescent="0.35">
      <c r="A834" s="3">
        <v>45394</v>
      </c>
      <c r="B834">
        <v>12239</v>
      </c>
      <c r="F834">
        <f>IF(Table1[[#This Row],[Forecast(2022-24)]]="",Table1[[#This Row],[2022-24]],Table1[[#This Row],[Forecast(2022-24)]])</f>
        <v>12239</v>
      </c>
    </row>
    <row r="835" spans="1:6" x14ac:dyDescent="0.35">
      <c r="A835" s="3">
        <v>45395</v>
      </c>
      <c r="B835">
        <v>12180</v>
      </c>
      <c r="F835">
        <f>IF(Table1[[#This Row],[Forecast(2022-24)]]="",Table1[[#This Row],[2022-24]],Table1[[#This Row],[Forecast(2022-24)]])</f>
        <v>12180</v>
      </c>
    </row>
    <row r="836" spans="1:6" x14ac:dyDescent="0.35">
      <c r="A836" s="3">
        <v>45396</v>
      </c>
      <c r="B836">
        <v>11643</v>
      </c>
      <c r="F836">
        <f>IF(Table1[[#This Row],[Forecast(2022-24)]]="",Table1[[#This Row],[2022-24]],Table1[[#This Row],[Forecast(2022-24)]])</f>
        <v>11643</v>
      </c>
    </row>
    <row r="837" spans="1:6" x14ac:dyDescent="0.35">
      <c r="A837" s="3">
        <v>45397</v>
      </c>
      <c r="B837">
        <v>12214</v>
      </c>
      <c r="F837">
        <f>IF(Table1[[#This Row],[Forecast(2022-24)]]="",Table1[[#This Row],[2022-24]],Table1[[#This Row],[Forecast(2022-24)]])</f>
        <v>12214</v>
      </c>
    </row>
    <row r="838" spans="1:6" x14ac:dyDescent="0.35">
      <c r="A838" s="3">
        <v>45398</v>
      </c>
      <c r="B838">
        <v>11685</v>
      </c>
      <c r="F838">
        <f>IF(Table1[[#This Row],[Forecast(2022-24)]]="",Table1[[#This Row],[2022-24]],Table1[[#This Row],[Forecast(2022-24)]])</f>
        <v>11685</v>
      </c>
    </row>
    <row r="839" spans="1:6" x14ac:dyDescent="0.35">
      <c r="A839" s="3">
        <v>45399</v>
      </c>
      <c r="B839">
        <v>11559</v>
      </c>
      <c r="F839">
        <f>IF(Table1[[#This Row],[Forecast(2022-24)]]="",Table1[[#This Row],[2022-24]],Table1[[#This Row],[Forecast(2022-24)]])</f>
        <v>11559</v>
      </c>
    </row>
    <row r="840" spans="1:6" x14ac:dyDescent="0.35">
      <c r="A840" s="3">
        <v>45400</v>
      </c>
      <c r="B840">
        <v>11909</v>
      </c>
      <c r="F840">
        <f>IF(Table1[[#This Row],[Forecast(2022-24)]]="",Table1[[#This Row],[2022-24]],Table1[[#This Row],[Forecast(2022-24)]])</f>
        <v>11909</v>
      </c>
    </row>
    <row r="841" spans="1:6" x14ac:dyDescent="0.35">
      <c r="A841" s="3">
        <v>45401</v>
      </c>
      <c r="B841">
        <v>12416</v>
      </c>
      <c r="F841">
        <f>IF(Table1[[#This Row],[Forecast(2022-24)]]="",Table1[[#This Row],[2022-24]],Table1[[#This Row],[Forecast(2022-24)]])</f>
        <v>12416</v>
      </c>
    </row>
    <row r="842" spans="1:6" x14ac:dyDescent="0.35">
      <c r="A842" s="3">
        <v>45402</v>
      </c>
      <c r="B842">
        <v>12153</v>
      </c>
      <c r="F842">
        <f>IF(Table1[[#This Row],[Forecast(2022-24)]]="",Table1[[#This Row],[2022-24]],Table1[[#This Row],[Forecast(2022-24)]])</f>
        <v>12153</v>
      </c>
    </row>
    <row r="843" spans="1:6" x14ac:dyDescent="0.35">
      <c r="A843" s="3">
        <v>45403</v>
      </c>
      <c r="B843">
        <v>12188</v>
      </c>
      <c r="F843">
        <f>IF(Table1[[#This Row],[Forecast(2022-24)]]="",Table1[[#This Row],[2022-24]],Table1[[#This Row],[Forecast(2022-24)]])</f>
        <v>12188</v>
      </c>
    </row>
    <row r="844" spans="1:6" x14ac:dyDescent="0.35">
      <c r="A844" s="3">
        <v>45404</v>
      </c>
      <c r="B844">
        <v>11313</v>
      </c>
      <c r="F844">
        <f>IF(Table1[[#This Row],[Forecast(2022-24)]]="",Table1[[#This Row],[2022-24]],Table1[[#This Row],[Forecast(2022-24)]])</f>
        <v>11313</v>
      </c>
    </row>
    <row r="845" spans="1:6" x14ac:dyDescent="0.35">
      <c r="A845" s="3">
        <v>45405</v>
      </c>
      <c r="B845">
        <v>11141</v>
      </c>
      <c r="F845">
        <f>IF(Table1[[#This Row],[Forecast(2022-24)]]="",Table1[[#This Row],[2022-24]],Table1[[#This Row],[Forecast(2022-24)]])</f>
        <v>11141</v>
      </c>
    </row>
    <row r="846" spans="1:6" x14ac:dyDescent="0.35">
      <c r="A846" s="3">
        <v>45406</v>
      </c>
      <c r="B846">
        <v>11551</v>
      </c>
      <c r="F846">
        <f>IF(Table1[[#This Row],[Forecast(2022-24)]]="",Table1[[#This Row],[2022-24]],Table1[[#This Row],[Forecast(2022-24)]])</f>
        <v>11551</v>
      </c>
    </row>
    <row r="847" spans="1:6" x14ac:dyDescent="0.35">
      <c r="A847" s="3">
        <v>45407</v>
      </c>
      <c r="B847">
        <v>11605</v>
      </c>
      <c r="F847">
        <f>IF(Table1[[#This Row],[Forecast(2022-24)]]="",Table1[[#This Row],[2022-24]],Table1[[#This Row],[Forecast(2022-24)]])</f>
        <v>11605</v>
      </c>
    </row>
    <row r="848" spans="1:6" x14ac:dyDescent="0.35">
      <c r="A848" s="3">
        <v>45408</v>
      </c>
      <c r="B848">
        <v>12064</v>
      </c>
      <c r="F848">
        <f>IF(Table1[[#This Row],[Forecast(2022-24)]]="",Table1[[#This Row],[2022-24]],Table1[[#This Row],[Forecast(2022-24)]])</f>
        <v>12064</v>
      </c>
    </row>
    <row r="849" spans="1:6" x14ac:dyDescent="0.35">
      <c r="A849" s="3">
        <v>45409</v>
      </c>
      <c r="B849">
        <v>11473</v>
      </c>
      <c r="F849">
        <f>IF(Table1[[#This Row],[Forecast(2022-24)]]="",Table1[[#This Row],[2022-24]],Table1[[#This Row],[Forecast(2022-24)]])</f>
        <v>11473</v>
      </c>
    </row>
    <row r="850" spans="1:6" x14ac:dyDescent="0.35">
      <c r="A850" s="3">
        <v>45410</v>
      </c>
      <c r="B850">
        <v>11117</v>
      </c>
      <c r="F850">
        <f>IF(Table1[[#This Row],[Forecast(2022-24)]]="",Table1[[#This Row],[2022-24]],Table1[[#This Row],[Forecast(2022-24)]])</f>
        <v>11117</v>
      </c>
    </row>
    <row r="851" spans="1:6" x14ac:dyDescent="0.35">
      <c r="A851" s="3">
        <v>45411</v>
      </c>
      <c r="B851">
        <v>12151</v>
      </c>
      <c r="F851">
        <f>IF(Table1[[#This Row],[Forecast(2022-24)]]="",Table1[[#This Row],[2022-24]],Table1[[#This Row],[Forecast(2022-24)]])</f>
        <v>12151</v>
      </c>
    </row>
    <row r="852" spans="1:6" x14ac:dyDescent="0.35">
      <c r="A852" s="3">
        <v>45412</v>
      </c>
      <c r="B852">
        <v>12463</v>
      </c>
      <c r="F852">
        <f>IF(Table1[[#This Row],[Forecast(2022-24)]]="",Table1[[#This Row],[2022-24]],Table1[[#This Row],[Forecast(2022-24)]])</f>
        <v>12463</v>
      </c>
    </row>
    <row r="853" spans="1:6" x14ac:dyDescent="0.35">
      <c r="A853" s="3">
        <v>45413</v>
      </c>
      <c r="B853">
        <v>12415</v>
      </c>
      <c r="F853">
        <f>IF(Table1[[#This Row],[Forecast(2022-24)]]="",Table1[[#This Row],[2022-24]],Table1[[#This Row],[Forecast(2022-24)]])</f>
        <v>12415</v>
      </c>
    </row>
    <row r="854" spans="1:6" x14ac:dyDescent="0.35">
      <c r="A854" s="3">
        <v>45414</v>
      </c>
      <c r="B854">
        <v>12245</v>
      </c>
      <c r="F854">
        <f>IF(Table1[[#This Row],[Forecast(2022-24)]]="",Table1[[#This Row],[2022-24]],Table1[[#This Row],[Forecast(2022-24)]])</f>
        <v>12245</v>
      </c>
    </row>
    <row r="855" spans="1:6" x14ac:dyDescent="0.35">
      <c r="A855" s="3">
        <v>45415</v>
      </c>
      <c r="B855">
        <v>12578</v>
      </c>
      <c r="F855">
        <f>IF(Table1[[#This Row],[Forecast(2022-24)]]="",Table1[[#This Row],[2022-24]],Table1[[#This Row],[Forecast(2022-24)]])</f>
        <v>12578</v>
      </c>
    </row>
    <row r="856" spans="1:6" x14ac:dyDescent="0.35">
      <c r="A856" s="3">
        <v>45416</v>
      </c>
      <c r="B856">
        <v>12263</v>
      </c>
      <c r="F856">
        <f>IF(Table1[[#This Row],[Forecast(2022-24)]]="",Table1[[#This Row],[2022-24]],Table1[[#This Row],[Forecast(2022-24)]])</f>
        <v>12263</v>
      </c>
    </row>
    <row r="857" spans="1:6" x14ac:dyDescent="0.35">
      <c r="A857" s="3">
        <v>45417</v>
      </c>
      <c r="B857">
        <v>12049</v>
      </c>
      <c r="F857">
        <f>IF(Table1[[#This Row],[Forecast(2022-24)]]="",Table1[[#This Row],[2022-24]],Table1[[#This Row],[Forecast(2022-24)]])</f>
        <v>12049</v>
      </c>
    </row>
    <row r="858" spans="1:6" x14ac:dyDescent="0.35">
      <c r="A858" s="3">
        <v>45418</v>
      </c>
      <c r="B858">
        <v>12455</v>
      </c>
      <c r="F858">
        <f>IF(Table1[[#This Row],[Forecast(2022-24)]]="",Table1[[#This Row],[2022-24]],Table1[[#This Row],[Forecast(2022-24)]])</f>
        <v>12455</v>
      </c>
    </row>
    <row r="859" spans="1:6" x14ac:dyDescent="0.35">
      <c r="A859" s="3">
        <v>45419</v>
      </c>
      <c r="B859">
        <v>12595</v>
      </c>
      <c r="F859">
        <f>IF(Table1[[#This Row],[Forecast(2022-24)]]="",Table1[[#This Row],[2022-24]],Table1[[#This Row],[Forecast(2022-24)]])</f>
        <v>12595</v>
      </c>
    </row>
    <row r="860" spans="1:6" x14ac:dyDescent="0.35">
      <c r="A860" s="3">
        <v>45420</v>
      </c>
      <c r="B860">
        <v>12447</v>
      </c>
      <c r="F860">
        <f>IF(Table1[[#This Row],[Forecast(2022-24)]]="",Table1[[#This Row],[2022-24]],Table1[[#This Row],[Forecast(2022-24)]])</f>
        <v>12447</v>
      </c>
    </row>
    <row r="861" spans="1:6" x14ac:dyDescent="0.35">
      <c r="A861" s="3">
        <v>45421</v>
      </c>
      <c r="B861">
        <v>12358</v>
      </c>
      <c r="F861">
        <f>IF(Table1[[#This Row],[Forecast(2022-24)]]="",Table1[[#This Row],[2022-24]],Table1[[#This Row],[Forecast(2022-24)]])</f>
        <v>12358</v>
      </c>
    </row>
    <row r="862" spans="1:6" x14ac:dyDescent="0.35">
      <c r="A862" s="3">
        <v>45422</v>
      </c>
      <c r="B862">
        <v>12587</v>
      </c>
      <c r="F862">
        <f>IF(Table1[[#This Row],[Forecast(2022-24)]]="",Table1[[#This Row],[2022-24]],Table1[[#This Row],[Forecast(2022-24)]])</f>
        <v>12587</v>
      </c>
    </row>
    <row r="863" spans="1:6" x14ac:dyDescent="0.35">
      <c r="A863" s="3">
        <v>45423</v>
      </c>
      <c r="B863">
        <v>12710</v>
      </c>
      <c r="F863">
        <f>IF(Table1[[#This Row],[Forecast(2022-24)]]="",Table1[[#This Row],[2022-24]],Table1[[#This Row],[Forecast(2022-24)]])</f>
        <v>12710</v>
      </c>
    </row>
    <row r="864" spans="1:6" x14ac:dyDescent="0.35">
      <c r="A864" s="3">
        <v>45424</v>
      </c>
      <c r="B864">
        <v>12330</v>
      </c>
      <c r="F864">
        <f>IF(Table1[[#This Row],[Forecast(2022-24)]]="",Table1[[#This Row],[2022-24]],Table1[[#This Row],[Forecast(2022-24)]])</f>
        <v>12330</v>
      </c>
    </row>
    <row r="865" spans="1:6" x14ac:dyDescent="0.35">
      <c r="A865" s="3">
        <v>45425</v>
      </c>
      <c r="B865">
        <v>12522</v>
      </c>
      <c r="F865">
        <f>IF(Table1[[#This Row],[Forecast(2022-24)]]="",Table1[[#This Row],[2022-24]],Table1[[#This Row],[Forecast(2022-24)]])</f>
        <v>12522</v>
      </c>
    </row>
    <row r="866" spans="1:6" x14ac:dyDescent="0.35">
      <c r="A866" s="3">
        <v>45426</v>
      </c>
      <c r="B866">
        <v>12552</v>
      </c>
      <c r="F866">
        <f>IF(Table1[[#This Row],[Forecast(2022-24)]]="",Table1[[#This Row],[2022-24]],Table1[[#This Row],[Forecast(2022-24)]])</f>
        <v>12552</v>
      </c>
    </row>
    <row r="867" spans="1:6" x14ac:dyDescent="0.35">
      <c r="A867" s="3">
        <v>45427</v>
      </c>
      <c r="B867">
        <v>12337</v>
      </c>
      <c r="F867">
        <f>IF(Table1[[#This Row],[Forecast(2022-24)]]="",Table1[[#This Row],[2022-24]],Table1[[#This Row],[Forecast(2022-24)]])</f>
        <v>12337</v>
      </c>
    </row>
    <row r="868" spans="1:6" x14ac:dyDescent="0.35">
      <c r="A868" s="3">
        <v>45428</v>
      </c>
      <c r="B868">
        <v>12434</v>
      </c>
      <c r="F868">
        <f>IF(Table1[[#This Row],[Forecast(2022-24)]]="",Table1[[#This Row],[2022-24]],Table1[[#This Row],[Forecast(2022-24)]])</f>
        <v>12434</v>
      </c>
    </row>
    <row r="869" spans="1:6" x14ac:dyDescent="0.35">
      <c r="A869" s="3">
        <v>45429</v>
      </c>
      <c r="B869">
        <v>12616</v>
      </c>
      <c r="F869">
        <f>IF(Table1[[#This Row],[Forecast(2022-24)]]="",Table1[[#This Row],[2022-24]],Table1[[#This Row],[Forecast(2022-24)]])</f>
        <v>12616</v>
      </c>
    </row>
    <row r="870" spans="1:6" x14ac:dyDescent="0.35">
      <c r="A870" s="3">
        <v>45430</v>
      </c>
      <c r="B870">
        <v>12625</v>
      </c>
      <c r="F870">
        <f>IF(Table1[[#This Row],[Forecast(2022-24)]]="",Table1[[#This Row],[2022-24]],Table1[[#This Row],[Forecast(2022-24)]])</f>
        <v>12625</v>
      </c>
    </row>
    <row r="871" spans="1:6" x14ac:dyDescent="0.35">
      <c r="A871" s="3">
        <v>45431</v>
      </c>
      <c r="B871">
        <v>12319</v>
      </c>
      <c r="F871">
        <f>IF(Table1[[#This Row],[Forecast(2022-24)]]="",Table1[[#This Row],[2022-24]],Table1[[#This Row],[Forecast(2022-24)]])</f>
        <v>12319</v>
      </c>
    </row>
    <row r="872" spans="1:6" x14ac:dyDescent="0.35">
      <c r="A872" s="3">
        <v>45432</v>
      </c>
      <c r="B872">
        <v>12557</v>
      </c>
      <c r="F872">
        <f>IF(Table1[[#This Row],[Forecast(2022-24)]]="",Table1[[#This Row],[2022-24]],Table1[[#This Row],[Forecast(2022-24)]])</f>
        <v>12557</v>
      </c>
    </row>
    <row r="873" spans="1:6" x14ac:dyDescent="0.35">
      <c r="A873" s="3">
        <v>45433</v>
      </c>
      <c r="B873">
        <v>12613</v>
      </c>
      <c r="F873">
        <f>IF(Table1[[#This Row],[Forecast(2022-24)]]="",Table1[[#This Row],[2022-24]],Table1[[#This Row],[Forecast(2022-24)]])</f>
        <v>12613</v>
      </c>
    </row>
    <row r="874" spans="1:6" x14ac:dyDescent="0.35">
      <c r="A874" s="3">
        <v>45434</v>
      </c>
      <c r="B874">
        <v>12548</v>
      </c>
      <c r="F874">
        <f>IF(Table1[[#This Row],[Forecast(2022-24)]]="",Table1[[#This Row],[2022-24]],Table1[[#This Row],[Forecast(2022-24)]])</f>
        <v>12548</v>
      </c>
    </row>
    <row r="875" spans="1:6" x14ac:dyDescent="0.35">
      <c r="A875" s="3">
        <v>45435</v>
      </c>
      <c r="B875">
        <v>12548</v>
      </c>
      <c r="F875">
        <f>IF(Table1[[#This Row],[Forecast(2022-24)]]="",Table1[[#This Row],[2022-24]],Table1[[#This Row],[Forecast(2022-24)]])</f>
        <v>12548</v>
      </c>
    </row>
    <row r="876" spans="1:6" x14ac:dyDescent="0.35">
      <c r="A876" s="3">
        <v>45436</v>
      </c>
      <c r="B876">
        <v>12730</v>
      </c>
      <c r="F876">
        <f>IF(Table1[[#This Row],[Forecast(2022-24)]]="",Table1[[#This Row],[2022-24]],Table1[[#This Row],[Forecast(2022-24)]])</f>
        <v>12730</v>
      </c>
    </row>
    <row r="877" spans="1:6" x14ac:dyDescent="0.35">
      <c r="A877" s="3">
        <v>45437</v>
      </c>
      <c r="B877">
        <v>12394</v>
      </c>
      <c r="F877">
        <f>IF(Table1[[#This Row],[Forecast(2022-24)]]="",Table1[[#This Row],[2022-24]],Table1[[#This Row],[Forecast(2022-24)]])</f>
        <v>12394</v>
      </c>
    </row>
    <row r="878" spans="1:6" x14ac:dyDescent="0.35">
      <c r="A878" s="3">
        <v>45438</v>
      </c>
      <c r="B878">
        <v>12252</v>
      </c>
      <c r="F878">
        <f>IF(Table1[[#This Row],[Forecast(2022-24)]]="",Table1[[#This Row],[2022-24]],Table1[[#This Row],[Forecast(2022-24)]])</f>
        <v>12252</v>
      </c>
    </row>
    <row r="879" spans="1:6" x14ac:dyDescent="0.35">
      <c r="A879" s="3">
        <v>45439</v>
      </c>
      <c r="B879">
        <v>12243</v>
      </c>
      <c r="F879">
        <f>IF(Table1[[#This Row],[Forecast(2022-24)]]="",Table1[[#This Row],[2022-24]],Table1[[#This Row],[Forecast(2022-24)]])</f>
        <v>12243</v>
      </c>
    </row>
    <row r="880" spans="1:6" x14ac:dyDescent="0.35">
      <c r="A880" s="3">
        <v>45440</v>
      </c>
      <c r="B880">
        <v>12145</v>
      </c>
      <c r="F880">
        <f>IF(Table1[[#This Row],[Forecast(2022-24)]]="",Table1[[#This Row],[2022-24]],Table1[[#This Row],[Forecast(2022-24)]])</f>
        <v>12145</v>
      </c>
    </row>
    <row r="881" spans="1:6" x14ac:dyDescent="0.35">
      <c r="A881" s="3">
        <v>45441</v>
      </c>
      <c r="B881">
        <v>11984</v>
      </c>
      <c r="F881">
        <f>IF(Table1[[#This Row],[Forecast(2022-24)]]="",Table1[[#This Row],[2022-24]],Table1[[#This Row],[Forecast(2022-24)]])</f>
        <v>11984</v>
      </c>
    </row>
    <row r="882" spans="1:6" x14ac:dyDescent="0.35">
      <c r="A882" s="3">
        <v>45442</v>
      </c>
      <c r="B882">
        <v>11790</v>
      </c>
      <c r="F882">
        <f>IF(Table1[[#This Row],[Forecast(2022-24)]]="",Table1[[#This Row],[2022-24]],Table1[[#This Row],[Forecast(2022-24)]])</f>
        <v>11790</v>
      </c>
    </row>
    <row r="883" spans="1:6" x14ac:dyDescent="0.35">
      <c r="A883" s="3">
        <v>45443</v>
      </c>
      <c r="B883">
        <v>12087</v>
      </c>
      <c r="F883">
        <f>IF(Table1[[#This Row],[Forecast(2022-24)]]="",Table1[[#This Row],[2022-24]],Table1[[#This Row],[Forecast(2022-24)]])</f>
        <v>12087</v>
      </c>
    </row>
    <row r="884" spans="1:6" x14ac:dyDescent="0.35">
      <c r="A884" s="3">
        <v>45444</v>
      </c>
      <c r="B884">
        <v>12508</v>
      </c>
      <c r="F884">
        <f>IF(Table1[[#This Row],[Forecast(2022-24)]]="",Table1[[#This Row],[2022-24]],Table1[[#This Row],[Forecast(2022-24)]])</f>
        <v>12508</v>
      </c>
    </row>
    <row r="885" spans="1:6" x14ac:dyDescent="0.35">
      <c r="A885" s="3">
        <v>45445</v>
      </c>
      <c r="B885">
        <v>12060</v>
      </c>
      <c r="F885">
        <f>IF(Table1[[#This Row],[Forecast(2022-24)]]="",Table1[[#This Row],[2022-24]],Table1[[#This Row],[Forecast(2022-24)]])</f>
        <v>12060</v>
      </c>
    </row>
    <row r="886" spans="1:6" x14ac:dyDescent="0.35">
      <c r="A886" s="3">
        <v>45446</v>
      </c>
      <c r="B886">
        <v>12078</v>
      </c>
      <c r="F886">
        <f>IF(Table1[[#This Row],[Forecast(2022-24)]]="",Table1[[#This Row],[2022-24]],Table1[[#This Row],[Forecast(2022-24)]])</f>
        <v>12078</v>
      </c>
    </row>
    <row r="887" spans="1:6" x14ac:dyDescent="0.35">
      <c r="A887" s="3">
        <v>45447</v>
      </c>
      <c r="B887">
        <v>12005</v>
      </c>
      <c r="F887">
        <f>IF(Table1[[#This Row],[Forecast(2022-24)]]="",Table1[[#This Row],[2022-24]],Table1[[#This Row],[Forecast(2022-24)]])</f>
        <v>12005</v>
      </c>
    </row>
    <row r="888" spans="1:6" x14ac:dyDescent="0.35">
      <c r="A888" s="3">
        <v>45448</v>
      </c>
      <c r="B888">
        <v>11804</v>
      </c>
      <c r="F888">
        <f>IF(Table1[[#This Row],[Forecast(2022-24)]]="",Table1[[#This Row],[2022-24]],Table1[[#This Row],[Forecast(2022-24)]])</f>
        <v>11804</v>
      </c>
    </row>
    <row r="889" spans="1:6" x14ac:dyDescent="0.35">
      <c r="A889" s="3">
        <v>45449</v>
      </c>
      <c r="B889">
        <v>11741</v>
      </c>
      <c r="F889">
        <f>IF(Table1[[#This Row],[Forecast(2022-24)]]="",Table1[[#This Row],[2022-24]],Table1[[#This Row],[Forecast(2022-24)]])</f>
        <v>11741</v>
      </c>
    </row>
    <row r="890" spans="1:6" x14ac:dyDescent="0.35">
      <c r="A890" s="3">
        <v>45450</v>
      </c>
      <c r="B890">
        <v>10381</v>
      </c>
      <c r="F890">
        <f>IF(Table1[[#This Row],[Forecast(2022-24)]]="",Table1[[#This Row],[2022-24]],Table1[[#This Row],[Forecast(2022-24)]])</f>
        <v>10381</v>
      </c>
    </row>
    <row r="891" spans="1:6" x14ac:dyDescent="0.35">
      <c r="A891" s="3">
        <v>45451</v>
      </c>
      <c r="B891">
        <v>11588</v>
      </c>
      <c r="F891">
        <f>IF(Table1[[#This Row],[Forecast(2022-24)]]="",Table1[[#This Row],[2022-24]],Table1[[#This Row],[Forecast(2022-24)]])</f>
        <v>11588</v>
      </c>
    </row>
    <row r="892" spans="1:6" x14ac:dyDescent="0.35">
      <c r="A892" s="3">
        <v>45452</v>
      </c>
      <c r="B892">
        <v>11271</v>
      </c>
      <c r="F892">
        <f>IF(Table1[[#This Row],[Forecast(2022-24)]]="",Table1[[#This Row],[2022-24]],Table1[[#This Row],[Forecast(2022-24)]])</f>
        <v>11271</v>
      </c>
    </row>
    <row r="893" spans="1:6" x14ac:dyDescent="0.35">
      <c r="A893" s="3">
        <v>45453</v>
      </c>
      <c r="B893">
        <v>11933</v>
      </c>
      <c r="F893">
        <f>IF(Table1[[#This Row],[Forecast(2022-24)]]="",Table1[[#This Row],[2022-24]],Table1[[#This Row],[Forecast(2022-24)]])</f>
        <v>11933</v>
      </c>
    </row>
    <row r="894" spans="1:6" x14ac:dyDescent="0.35">
      <c r="A894" s="3">
        <v>45454</v>
      </c>
      <c r="B894">
        <v>11851</v>
      </c>
      <c r="F894">
        <f>IF(Table1[[#This Row],[Forecast(2022-24)]]="",Table1[[#This Row],[2022-24]],Table1[[#This Row],[Forecast(2022-24)]])</f>
        <v>11851</v>
      </c>
    </row>
    <row r="895" spans="1:6" x14ac:dyDescent="0.35">
      <c r="A895" s="3">
        <v>45455</v>
      </c>
      <c r="B895">
        <v>11925</v>
      </c>
      <c r="F895">
        <f>IF(Table1[[#This Row],[Forecast(2022-24)]]="",Table1[[#This Row],[2022-24]],Table1[[#This Row],[Forecast(2022-24)]])</f>
        <v>11925</v>
      </c>
    </row>
    <row r="896" spans="1:6" x14ac:dyDescent="0.35">
      <c r="A896" s="3">
        <v>45456</v>
      </c>
      <c r="B896">
        <v>11968</v>
      </c>
      <c r="F896">
        <f>IF(Table1[[#This Row],[Forecast(2022-24)]]="",Table1[[#This Row],[2022-24]],Table1[[#This Row],[Forecast(2022-24)]])</f>
        <v>11968</v>
      </c>
    </row>
    <row r="897" spans="1:6" x14ac:dyDescent="0.35">
      <c r="A897" s="3">
        <v>45457</v>
      </c>
      <c r="B897">
        <v>12410</v>
      </c>
      <c r="F897">
        <f>IF(Table1[[#This Row],[Forecast(2022-24)]]="",Table1[[#This Row],[2022-24]],Table1[[#This Row],[Forecast(2022-24)]])</f>
        <v>12410</v>
      </c>
    </row>
    <row r="898" spans="1:6" x14ac:dyDescent="0.35">
      <c r="A898" s="3">
        <v>45458</v>
      </c>
      <c r="B898">
        <v>12465</v>
      </c>
      <c r="F898">
        <f>IF(Table1[[#This Row],[Forecast(2022-24)]]="",Table1[[#This Row],[2022-24]],Table1[[#This Row],[Forecast(2022-24)]])</f>
        <v>12465</v>
      </c>
    </row>
    <row r="899" spans="1:6" x14ac:dyDescent="0.35">
      <c r="A899" s="3">
        <v>45459</v>
      </c>
      <c r="B899">
        <v>12372</v>
      </c>
      <c r="F899">
        <f>IF(Table1[[#This Row],[Forecast(2022-24)]]="",Table1[[#This Row],[2022-24]],Table1[[#This Row],[Forecast(2022-24)]])</f>
        <v>12372</v>
      </c>
    </row>
    <row r="900" spans="1:6" x14ac:dyDescent="0.35">
      <c r="A900" s="3">
        <v>45460</v>
      </c>
      <c r="B900">
        <v>12489</v>
      </c>
      <c r="F900">
        <f>IF(Table1[[#This Row],[Forecast(2022-24)]]="",Table1[[#This Row],[2022-24]],Table1[[#This Row],[Forecast(2022-24)]])</f>
        <v>12489</v>
      </c>
    </row>
    <row r="901" spans="1:6" x14ac:dyDescent="0.35">
      <c r="A901" s="3">
        <v>45461</v>
      </c>
      <c r="B901">
        <v>11687</v>
      </c>
      <c r="F901">
        <f>IF(Table1[[#This Row],[Forecast(2022-24)]]="",Table1[[#This Row],[2022-24]],Table1[[#This Row],[Forecast(2022-24)]])</f>
        <v>11687</v>
      </c>
    </row>
    <row r="902" spans="1:6" x14ac:dyDescent="0.35">
      <c r="A902" s="3">
        <v>45462</v>
      </c>
      <c r="B902">
        <v>11624</v>
      </c>
      <c r="F902">
        <f>IF(Table1[[#This Row],[Forecast(2022-24)]]="",Table1[[#This Row],[2022-24]],Table1[[#This Row],[Forecast(2022-24)]])</f>
        <v>11624</v>
      </c>
    </row>
    <row r="903" spans="1:6" x14ac:dyDescent="0.35">
      <c r="A903" s="3">
        <v>45463</v>
      </c>
      <c r="B903">
        <v>11324</v>
      </c>
      <c r="F903">
        <f>IF(Table1[[#This Row],[Forecast(2022-24)]]="",Table1[[#This Row],[2022-24]],Table1[[#This Row],[Forecast(2022-24)]])</f>
        <v>11324</v>
      </c>
    </row>
    <row r="904" spans="1:6" x14ac:dyDescent="0.35">
      <c r="A904" s="3">
        <v>45464</v>
      </c>
      <c r="B904">
        <v>11246</v>
      </c>
      <c r="F904">
        <f>IF(Table1[[#This Row],[Forecast(2022-24)]]="",Table1[[#This Row],[2022-24]],Table1[[#This Row],[Forecast(2022-24)]])</f>
        <v>11246</v>
      </c>
    </row>
    <row r="905" spans="1:6" x14ac:dyDescent="0.35">
      <c r="A905" s="3">
        <v>45465</v>
      </c>
      <c r="B905">
        <v>11702</v>
      </c>
      <c r="F905">
        <f>IF(Table1[[#This Row],[Forecast(2022-24)]]="",Table1[[#This Row],[2022-24]],Table1[[#This Row],[Forecast(2022-24)]])</f>
        <v>11702</v>
      </c>
    </row>
    <row r="906" spans="1:6" x14ac:dyDescent="0.35">
      <c r="A906" s="3">
        <v>45466</v>
      </c>
      <c r="B906">
        <v>11443</v>
      </c>
      <c r="F906">
        <f>IF(Table1[[#This Row],[Forecast(2022-24)]]="",Table1[[#This Row],[2022-24]],Table1[[#This Row],[Forecast(2022-24)]])</f>
        <v>11443</v>
      </c>
    </row>
    <row r="907" spans="1:6" x14ac:dyDescent="0.35">
      <c r="A907" s="3">
        <v>45467</v>
      </c>
      <c r="B907">
        <v>11424</v>
      </c>
      <c r="F907">
        <f>IF(Table1[[#This Row],[Forecast(2022-24)]]="",Table1[[#This Row],[2022-24]],Table1[[#This Row],[Forecast(2022-24)]])</f>
        <v>11424</v>
      </c>
    </row>
    <row r="908" spans="1:6" x14ac:dyDescent="0.35">
      <c r="A908" s="3">
        <v>45468</v>
      </c>
      <c r="B908">
        <v>11352</v>
      </c>
      <c r="F908">
        <f>IF(Table1[[#This Row],[Forecast(2022-24)]]="",Table1[[#This Row],[2022-24]],Table1[[#This Row],[Forecast(2022-24)]])</f>
        <v>11352</v>
      </c>
    </row>
    <row r="909" spans="1:6" x14ac:dyDescent="0.35">
      <c r="A909" s="3">
        <v>45469</v>
      </c>
      <c r="B909">
        <v>11547</v>
      </c>
      <c r="F909">
        <f>IF(Table1[[#This Row],[Forecast(2022-24)]]="",Table1[[#This Row],[2022-24]],Table1[[#This Row],[Forecast(2022-24)]])</f>
        <v>11547</v>
      </c>
    </row>
    <row r="910" spans="1:6" x14ac:dyDescent="0.35">
      <c r="A910" s="3">
        <v>45470</v>
      </c>
      <c r="B910">
        <v>12420</v>
      </c>
      <c r="F910">
        <f>IF(Table1[[#This Row],[Forecast(2022-24)]]="",Table1[[#This Row],[2022-24]],Table1[[#This Row],[Forecast(2022-24)]])</f>
        <v>12420</v>
      </c>
    </row>
    <row r="911" spans="1:6" x14ac:dyDescent="0.35">
      <c r="A911" s="3">
        <v>45471</v>
      </c>
      <c r="B911">
        <v>12785</v>
      </c>
      <c r="F911">
        <f>IF(Table1[[#This Row],[Forecast(2022-24)]]="",Table1[[#This Row],[2022-24]],Table1[[#This Row],[Forecast(2022-24)]])</f>
        <v>12785</v>
      </c>
    </row>
    <row r="912" spans="1:6" x14ac:dyDescent="0.35">
      <c r="A912" s="3">
        <v>45472</v>
      </c>
      <c r="B912">
        <v>13011</v>
      </c>
      <c r="F912">
        <f>IF(Table1[[#This Row],[Forecast(2022-24)]]="",Table1[[#This Row],[2022-24]],Table1[[#This Row],[Forecast(2022-24)]])</f>
        <v>13011</v>
      </c>
    </row>
    <row r="913" spans="1:6" x14ac:dyDescent="0.35">
      <c r="A913" s="3">
        <v>45473</v>
      </c>
      <c r="B913">
        <v>12397</v>
      </c>
      <c r="F913">
        <f>IF(Table1[[#This Row],[Forecast(2022-24)]]="",Table1[[#This Row],[2022-24]],Table1[[#This Row],[Forecast(2022-24)]])</f>
        <v>12397</v>
      </c>
    </row>
    <row r="914" spans="1:6" x14ac:dyDescent="0.35">
      <c r="A914" s="3">
        <v>45474</v>
      </c>
      <c r="B914">
        <v>11192</v>
      </c>
      <c r="F914">
        <f>IF(Table1[[#This Row],[Forecast(2022-24)]]="",Table1[[#This Row],[2022-24]],Table1[[#This Row],[Forecast(2022-24)]])</f>
        <v>11192</v>
      </c>
    </row>
    <row r="915" spans="1:6" x14ac:dyDescent="0.35">
      <c r="A915" s="3">
        <v>45475</v>
      </c>
      <c r="B915">
        <v>12098</v>
      </c>
      <c r="F915">
        <f>IF(Table1[[#This Row],[Forecast(2022-24)]]="",Table1[[#This Row],[2022-24]],Table1[[#This Row],[Forecast(2022-24)]])</f>
        <v>12098</v>
      </c>
    </row>
    <row r="916" spans="1:6" x14ac:dyDescent="0.35">
      <c r="A916" s="3">
        <v>45476</v>
      </c>
      <c r="B916">
        <v>10765</v>
      </c>
      <c r="F916">
        <f>IF(Table1[[#This Row],[Forecast(2022-24)]]="",Table1[[#This Row],[2022-24]],Table1[[#This Row],[Forecast(2022-24)]])</f>
        <v>10765</v>
      </c>
    </row>
    <row r="917" spans="1:6" x14ac:dyDescent="0.35">
      <c r="A917" s="3">
        <v>45477</v>
      </c>
      <c r="B917">
        <v>11401</v>
      </c>
      <c r="F917">
        <f>IF(Table1[[#This Row],[Forecast(2022-24)]]="",Table1[[#This Row],[2022-24]],Table1[[#This Row],[Forecast(2022-24)]])</f>
        <v>11401</v>
      </c>
    </row>
    <row r="918" spans="1:6" x14ac:dyDescent="0.35">
      <c r="A918" s="3">
        <v>45478</v>
      </c>
      <c r="B918">
        <v>11628</v>
      </c>
      <c r="F918">
        <f>IF(Table1[[#This Row],[Forecast(2022-24)]]="",Table1[[#This Row],[2022-24]],Table1[[#This Row],[Forecast(2022-24)]])</f>
        <v>11628</v>
      </c>
    </row>
    <row r="919" spans="1:6" x14ac:dyDescent="0.35">
      <c r="A919" s="3">
        <v>45479</v>
      </c>
      <c r="B919">
        <v>12301</v>
      </c>
      <c r="F919">
        <f>IF(Table1[[#This Row],[Forecast(2022-24)]]="",Table1[[#This Row],[2022-24]],Table1[[#This Row],[Forecast(2022-24)]])</f>
        <v>12301</v>
      </c>
    </row>
    <row r="920" spans="1:6" x14ac:dyDescent="0.35">
      <c r="A920" s="3">
        <v>45480</v>
      </c>
      <c r="B920">
        <v>12327</v>
      </c>
      <c r="F920">
        <f>IF(Table1[[#This Row],[Forecast(2022-24)]]="",Table1[[#This Row],[2022-24]],Table1[[#This Row],[Forecast(2022-24)]])</f>
        <v>12327</v>
      </c>
    </row>
    <row r="921" spans="1:6" x14ac:dyDescent="0.35">
      <c r="A921" s="3">
        <v>45481</v>
      </c>
      <c r="B921">
        <v>12213</v>
      </c>
      <c r="F921">
        <f>IF(Table1[[#This Row],[Forecast(2022-24)]]="",Table1[[#This Row],[2022-24]],Table1[[#This Row],[Forecast(2022-24)]])</f>
        <v>12213</v>
      </c>
    </row>
    <row r="922" spans="1:6" x14ac:dyDescent="0.35">
      <c r="A922" s="3">
        <v>45482</v>
      </c>
      <c r="B922">
        <v>12714</v>
      </c>
      <c r="F922">
        <f>IF(Table1[[#This Row],[Forecast(2022-24)]]="",Table1[[#This Row],[2022-24]],Table1[[#This Row],[Forecast(2022-24)]])</f>
        <v>12714</v>
      </c>
    </row>
    <row r="923" spans="1:6" x14ac:dyDescent="0.35">
      <c r="A923" s="3">
        <v>45483</v>
      </c>
      <c r="B923">
        <v>12459</v>
      </c>
      <c r="F923">
        <f>IF(Table1[[#This Row],[Forecast(2022-24)]]="",Table1[[#This Row],[2022-24]],Table1[[#This Row],[Forecast(2022-24)]])</f>
        <v>12459</v>
      </c>
    </row>
    <row r="924" spans="1:6" x14ac:dyDescent="0.35">
      <c r="A924" s="3">
        <v>45484</v>
      </c>
      <c r="B924">
        <v>12694</v>
      </c>
      <c r="F924">
        <f>IF(Table1[[#This Row],[Forecast(2022-24)]]="",Table1[[#This Row],[2022-24]],Table1[[#This Row],[Forecast(2022-24)]])</f>
        <v>12694</v>
      </c>
    </row>
    <row r="925" spans="1:6" x14ac:dyDescent="0.35">
      <c r="A925" s="3">
        <v>45485</v>
      </c>
      <c r="B925">
        <v>12578</v>
      </c>
      <c r="F925">
        <f>IF(Table1[[#This Row],[Forecast(2022-24)]]="",Table1[[#This Row],[2022-24]],Table1[[#This Row],[Forecast(2022-24)]])</f>
        <v>12578</v>
      </c>
    </row>
    <row r="926" spans="1:6" x14ac:dyDescent="0.35">
      <c r="A926" s="3">
        <v>45486</v>
      </c>
      <c r="B926">
        <v>11686</v>
      </c>
      <c r="F926">
        <f>IF(Table1[[#This Row],[Forecast(2022-24)]]="",Table1[[#This Row],[2022-24]],Table1[[#This Row],[Forecast(2022-24)]])</f>
        <v>11686</v>
      </c>
    </row>
    <row r="927" spans="1:6" x14ac:dyDescent="0.35">
      <c r="A927" s="3">
        <v>45487</v>
      </c>
      <c r="B927">
        <v>11595</v>
      </c>
      <c r="F927">
        <f>IF(Table1[[#This Row],[Forecast(2022-24)]]="",Table1[[#This Row],[2022-24]],Table1[[#This Row],[Forecast(2022-24)]])</f>
        <v>11595</v>
      </c>
    </row>
    <row r="928" spans="1:6" x14ac:dyDescent="0.35">
      <c r="A928" s="3">
        <v>45488</v>
      </c>
      <c r="B928">
        <v>11505</v>
      </c>
      <c r="F928">
        <f>IF(Table1[[#This Row],[Forecast(2022-24)]]="",Table1[[#This Row],[2022-24]],Table1[[#This Row],[Forecast(2022-24)]])</f>
        <v>11505</v>
      </c>
    </row>
    <row r="929" spans="1:6" x14ac:dyDescent="0.35">
      <c r="A929" s="3">
        <v>45489</v>
      </c>
      <c r="B929">
        <v>12031</v>
      </c>
      <c r="F929">
        <f>IF(Table1[[#This Row],[Forecast(2022-24)]]="",Table1[[#This Row],[2022-24]],Table1[[#This Row],[Forecast(2022-24)]])</f>
        <v>12031</v>
      </c>
    </row>
    <row r="930" spans="1:6" x14ac:dyDescent="0.35">
      <c r="A930" s="3">
        <v>45490</v>
      </c>
      <c r="B930">
        <v>12778</v>
      </c>
      <c r="F930">
        <f>IF(Table1[[#This Row],[Forecast(2022-24)]]="",Table1[[#This Row],[2022-24]],Table1[[#This Row],[Forecast(2022-24)]])</f>
        <v>12778</v>
      </c>
    </row>
    <row r="931" spans="1:6" x14ac:dyDescent="0.35">
      <c r="A931" s="3">
        <v>45491</v>
      </c>
      <c r="B931">
        <v>12683</v>
      </c>
      <c r="F931">
        <f>IF(Table1[[#This Row],[Forecast(2022-24)]]="",Table1[[#This Row],[2022-24]],Table1[[#This Row],[Forecast(2022-24)]])</f>
        <v>12683</v>
      </c>
    </row>
    <row r="932" spans="1:6" x14ac:dyDescent="0.35">
      <c r="A932" s="3">
        <v>45492</v>
      </c>
      <c r="B932">
        <v>12273</v>
      </c>
      <c r="F932">
        <f>IF(Table1[[#This Row],[Forecast(2022-24)]]="",Table1[[#This Row],[2022-24]],Table1[[#This Row],[Forecast(2022-24)]])</f>
        <v>12273</v>
      </c>
    </row>
    <row r="933" spans="1:6" x14ac:dyDescent="0.35">
      <c r="A933" s="3">
        <v>45493</v>
      </c>
      <c r="B933">
        <v>11928</v>
      </c>
      <c r="F933">
        <f>IF(Table1[[#This Row],[Forecast(2022-24)]]="",Table1[[#This Row],[2022-24]],Table1[[#This Row],[Forecast(2022-24)]])</f>
        <v>11928</v>
      </c>
    </row>
    <row r="934" spans="1:6" x14ac:dyDescent="0.35">
      <c r="A934" s="3">
        <v>45494</v>
      </c>
      <c r="B934">
        <v>12128</v>
      </c>
      <c r="F934">
        <f>IF(Table1[[#This Row],[Forecast(2022-24)]]="",Table1[[#This Row],[2022-24]],Table1[[#This Row],[Forecast(2022-24)]])</f>
        <v>12128</v>
      </c>
    </row>
    <row r="935" spans="1:6" x14ac:dyDescent="0.35">
      <c r="A935" s="3">
        <v>45495</v>
      </c>
      <c r="B935">
        <v>12599</v>
      </c>
      <c r="F935">
        <f>IF(Table1[[#This Row],[Forecast(2022-24)]]="",Table1[[#This Row],[2022-24]],Table1[[#This Row],[Forecast(2022-24)]])</f>
        <v>12599</v>
      </c>
    </row>
    <row r="936" spans="1:6" x14ac:dyDescent="0.35">
      <c r="A936" s="3">
        <v>45496</v>
      </c>
      <c r="B936">
        <v>12861</v>
      </c>
      <c r="F936">
        <f>IF(Table1[[#This Row],[Forecast(2022-24)]]="",Table1[[#This Row],[2022-24]],Table1[[#This Row],[Forecast(2022-24)]])</f>
        <v>12861</v>
      </c>
    </row>
    <row r="937" spans="1:6" x14ac:dyDescent="0.35">
      <c r="A937" s="3">
        <v>45497</v>
      </c>
      <c r="B937">
        <v>12656</v>
      </c>
      <c r="F937">
        <f>IF(Table1[[#This Row],[Forecast(2022-24)]]="",Table1[[#This Row],[2022-24]],Table1[[#This Row],[Forecast(2022-24)]])</f>
        <v>12656</v>
      </c>
    </row>
    <row r="938" spans="1:6" x14ac:dyDescent="0.35">
      <c r="A938" s="3">
        <v>45498</v>
      </c>
      <c r="B938">
        <v>12551</v>
      </c>
      <c r="F938">
        <f>IF(Table1[[#This Row],[Forecast(2022-24)]]="",Table1[[#This Row],[2022-24]],Table1[[#This Row],[Forecast(2022-24)]])</f>
        <v>12551</v>
      </c>
    </row>
    <row r="939" spans="1:6" x14ac:dyDescent="0.35">
      <c r="A939" s="3">
        <v>45499</v>
      </c>
      <c r="B939">
        <v>12719</v>
      </c>
      <c r="F939">
        <f>IF(Table1[[#This Row],[Forecast(2022-24)]]="",Table1[[#This Row],[2022-24]],Table1[[#This Row],[Forecast(2022-24)]])</f>
        <v>12719</v>
      </c>
    </row>
    <row r="940" spans="1:6" x14ac:dyDescent="0.35">
      <c r="A940" s="3">
        <v>45500</v>
      </c>
      <c r="B940">
        <v>12094</v>
      </c>
      <c r="F940">
        <f>IF(Table1[[#This Row],[Forecast(2022-24)]]="",Table1[[#This Row],[2022-24]],Table1[[#This Row],[Forecast(2022-24)]])</f>
        <v>12094</v>
      </c>
    </row>
    <row r="941" spans="1:6" x14ac:dyDescent="0.35">
      <c r="A941" s="3">
        <v>45501</v>
      </c>
      <c r="B941">
        <v>12632</v>
      </c>
      <c r="F941">
        <f>IF(Table1[[#This Row],[Forecast(2022-24)]]="",Table1[[#This Row],[2022-24]],Table1[[#This Row],[Forecast(2022-24)]])</f>
        <v>12632</v>
      </c>
    </row>
    <row r="942" spans="1:6" x14ac:dyDescent="0.35">
      <c r="A942" s="3">
        <v>45502</v>
      </c>
      <c r="B942">
        <v>12711</v>
      </c>
      <c r="F942">
        <f>IF(Table1[[#This Row],[Forecast(2022-24)]]="",Table1[[#This Row],[2022-24]],Table1[[#This Row],[Forecast(2022-24)]])</f>
        <v>12711</v>
      </c>
    </row>
    <row r="943" spans="1:6" x14ac:dyDescent="0.35">
      <c r="A943" s="3">
        <v>45503</v>
      </c>
      <c r="B943">
        <v>12730</v>
      </c>
      <c r="F943">
        <f>IF(Table1[[#This Row],[Forecast(2022-24)]]="",Table1[[#This Row],[2022-24]],Table1[[#This Row],[Forecast(2022-24)]])</f>
        <v>12730</v>
      </c>
    </row>
    <row r="944" spans="1:6" x14ac:dyDescent="0.35">
      <c r="A944" s="3">
        <v>45504</v>
      </c>
      <c r="B944">
        <v>13142</v>
      </c>
      <c r="F944">
        <f>IF(Table1[[#This Row],[Forecast(2022-24)]]="",Table1[[#This Row],[2022-24]],Table1[[#This Row],[Forecast(2022-24)]])</f>
        <v>13142</v>
      </c>
    </row>
    <row r="945" spans="1:6" x14ac:dyDescent="0.35">
      <c r="A945" s="3">
        <v>45505</v>
      </c>
      <c r="B945">
        <v>13488</v>
      </c>
      <c r="F945">
        <f>IF(Table1[[#This Row],[Forecast(2022-24)]]="",Table1[[#This Row],[2022-24]],Table1[[#This Row],[Forecast(2022-24)]])</f>
        <v>13488</v>
      </c>
    </row>
    <row r="946" spans="1:6" x14ac:dyDescent="0.35">
      <c r="A946" s="3">
        <v>45506</v>
      </c>
      <c r="B946">
        <v>13523</v>
      </c>
      <c r="F946">
        <f>IF(Table1[[#This Row],[Forecast(2022-24)]]="",Table1[[#This Row],[2022-24]],Table1[[#This Row],[Forecast(2022-24)]])</f>
        <v>13523</v>
      </c>
    </row>
    <row r="947" spans="1:6" x14ac:dyDescent="0.35">
      <c r="A947" s="3">
        <v>45507</v>
      </c>
      <c r="B947">
        <v>13789</v>
      </c>
      <c r="F947">
        <f>IF(Table1[[#This Row],[Forecast(2022-24)]]="",Table1[[#This Row],[2022-24]],Table1[[#This Row],[Forecast(2022-24)]])</f>
        <v>13789</v>
      </c>
    </row>
    <row r="948" spans="1:6" x14ac:dyDescent="0.35">
      <c r="A948" s="3">
        <v>45508</v>
      </c>
      <c r="B948">
        <v>12997</v>
      </c>
      <c r="F948">
        <f>IF(Table1[[#This Row],[Forecast(2022-24)]]="",Table1[[#This Row],[2022-24]],Table1[[#This Row],[Forecast(2022-24)]])</f>
        <v>12997</v>
      </c>
    </row>
    <row r="949" spans="1:6" x14ac:dyDescent="0.35">
      <c r="A949" s="3">
        <v>45509</v>
      </c>
      <c r="B949">
        <v>12991</v>
      </c>
      <c r="F949">
        <f>IF(Table1[[#This Row],[Forecast(2022-24)]]="",Table1[[#This Row],[2022-24]],Table1[[#This Row],[Forecast(2022-24)]])</f>
        <v>12991</v>
      </c>
    </row>
    <row r="950" spans="1:6" x14ac:dyDescent="0.35">
      <c r="A950" s="3">
        <v>45510</v>
      </c>
      <c r="B950">
        <v>12188</v>
      </c>
      <c r="F950">
        <f>IF(Table1[[#This Row],[Forecast(2022-24)]]="",Table1[[#This Row],[2022-24]],Table1[[#This Row],[Forecast(2022-24)]])</f>
        <v>12188</v>
      </c>
    </row>
    <row r="951" spans="1:6" x14ac:dyDescent="0.35">
      <c r="A951" s="3">
        <v>45511</v>
      </c>
      <c r="B951">
        <v>12787</v>
      </c>
      <c r="F951">
        <f>IF(Table1[[#This Row],[Forecast(2022-24)]]="",Table1[[#This Row],[2022-24]],Table1[[#This Row],[Forecast(2022-24)]])</f>
        <v>12787</v>
      </c>
    </row>
    <row r="952" spans="1:6" x14ac:dyDescent="0.35">
      <c r="A952" s="3">
        <v>45512</v>
      </c>
      <c r="B952">
        <v>13025</v>
      </c>
      <c r="F952">
        <f>IF(Table1[[#This Row],[Forecast(2022-24)]]="",Table1[[#This Row],[2022-24]],Table1[[#This Row],[Forecast(2022-24)]])</f>
        <v>13025</v>
      </c>
    </row>
    <row r="953" spans="1:6" x14ac:dyDescent="0.35">
      <c r="A953" s="3">
        <v>45513</v>
      </c>
      <c r="B953">
        <v>13046</v>
      </c>
      <c r="F953">
        <f>IF(Table1[[#This Row],[Forecast(2022-24)]]="",Table1[[#This Row],[2022-24]],Table1[[#This Row],[Forecast(2022-24)]])</f>
        <v>13046</v>
      </c>
    </row>
    <row r="954" spans="1:6" x14ac:dyDescent="0.35">
      <c r="A954" s="3">
        <v>45514</v>
      </c>
      <c r="B954">
        <v>13023</v>
      </c>
      <c r="F954">
        <f>IF(Table1[[#This Row],[Forecast(2022-24)]]="",Table1[[#This Row],[2022-24]],Table1[[#This Row],[Forecast(2022-24)]])</f>
        <v>13023</v>
      </c>
    </row>
    <row r="955" spans="1:6" x14ac:dyDescent="0.35">
      <c r="A955" s="3">
        <v>45515</v>
      </c>
      <c r="B955">
        <v>12170</v>
      </c>
      <c r="C955">
        <v>12170</v>
      </c>
      <c r="D955" s="4">
        <v>12170</v>
      </c>
      <c r="E955" s="4">
        <v>12170</v>
      </c>
      <c r="F955">
        <f>IF(Table1[[#This Row],[Forecast(2022-24)]]="",Table1[[#This Row],[2022-24]],Table1[[#This Row],[Forecast(2022-24)]])</f>
        <v>12170</v>
      </c>
    </row>
    <row r="956" spans="1:6" x14ac:dyDescent="0.35">
      <c r="A956" s="3">
        <v>45516</v>
      </c>
      <c r="C956">
        <f t="shared" ref="C956:C987" si="0">_xlfn.FORECAST.ETS(A956,$B$2:$B$955,$A$2:$A$955,366,1)</f>
        <v>12753.660161121083</v>
      </c>
      <c r="D956" s="4">
        <f t="shared" ref="D956:D987" si="1">C956-_xlfn.FORECAST.ETS.CONFINT(A956,$B$2:$B$955,$A$2:$A$955,0.95,366,1)</f>
        <v>11260.573965822041</v>
      </c>
      <c r="E956" s="4">
        <f t="shared" ref="E956:E987" si="2">C956+_xlfn.FORECAST.ETS.CONFINT(A956,$B$2:$B$955,$A$2:$A$955,0.95,366,1)</f>
        <v>14246.746356420124</v>
      </c>
      <c r="F956">
        <f>IF(Table1[[#This Row],[Forecast(2022-24)]]="",Table1[[#This Row],[2022-24]],Table1[[#This Row],[Forecast(2022-24)]])</f>
        <v>12753.660161121083</v>
      </c>
    </row>
    <row r="957" spans="1:6" x14ac:dyDescent="0.35">
      <c r="A957" s="3">
        <v>45517</v>
      </c>
      <c r="C957">
        <f t="shared" si="0"/>
        <v>13002.444448170456</v>
      </c>
      <c r="D957" s="4">
        <f t="shared" si="1"/>
        <v>11501.762089694086</v>
      </c>
      <c r="E957" s="4">
        <f t="shared" si="2"/>
        <v>14503.126806646826</v>
      </c>
      <c r="F957">
        <f>IF(Table1[[#This Row],[Forecast(2022-24)]]="",Table1[[#This Row],[2022-24]],Table1[[#This Row],[Forecast(2022-24)]])</f>
        <v>13002.444448170456</v>
      </c>
    </row>
    <row r="958" spans="1:6" x14ac:dyDescent="0.35">
      <c r="A958" s="3">
        <v>45518</v>
      </c>
      <c r="C958">
        <f t="shared" si="0"/>
        <v>13150.245598846161</v>
      </c>
      <c r="D958" s="4">
        <f t="shared" si="1"/>
        <v>11641.855316230845</v>
      </c>
      <c r="E958" s="4">
        <f t="shared" si="2"/>
        <v>14658.635881461476</v>
      </c>
      <c r="F958">
        <f>IF(Table1[[#This Row],[Forecast(2022-24)]]="",Table1[[#This Row],[2022-24]],Table1[[#This Row],[Forecast(2022-24)]])</f>
        <v>13150.245598846161</v>
      </c>
    </row>
    <row r="959" spans="1:6" x14ac:dyDescent="0.35">
      <c r="A959" s="3">
        <v>45519</v>
      </c>
      <c r="C959">
        <f t="shared" si="0"/>
        <v>13282.75949090143</v>
      </c>
      <c r="D959" s="4">
        <f t="shared" si="1"/>
        <v>11766.549757340907</v>
      </c>
      <c r="E959" s="4">
        <f t="shared" si="2"/>
        <v>14798.969224461953</v>
      </c>
      <c r="F959">
        <f>IF(Table1[[#This Row],[Forecast(2022-24)]]="",Table1[[#This Row],[2022-24]],Table1[[#This Row],[Forecast(2022-24)]])</f>
        <v>13282.75949090143</v>
      </c>
    </row>
    <row r="960" spans="1:6" x14ac:dyDescent="0.35">
      <c r="A960" s="3">
        <v>45520</v>
      </c>
      <c r="C960">
        <f t="shared" si="0"/>
        <v>13098.662977315336</v>
      </c>
      <c r="D960" s="4">
        <f t="shared" si="1"/>
        <v>11574.522519870205</v>
      </c>
      <c r="E960" s="4">
        <f t="shared" si="2"/>
        <v>14622.803434760468</v>
      </c>
      <c r="F960">
        <f>IF(Table1[[#This Row],[Forecast(2022-24)]]="",Table1[[#This Row],[2022-24]],Table1[[#This Row],[Forecast(2022-24)]])</f>
        <v>13098.662977315336</v>
      </c>
    </row>
    <row r="961" spans="1:6" x14ac:dyDescent="0.35">
      <c r="A961" s="3">
        <v>45521</v>
      </c>
      <c r="C961">
        <f t="shared" si="0"/>
        <v>12852.115234634559</v>
      </c>
      <c r="D961" s="4">
        <f t="shared" si="1"/>
        <v>11319.933053256234</v>
      </c>
      <c r="E961" s="4">
        <f t="shared" si="2"/>
        <v>14384.297416012883</v>
      </c>
      <c r="F961">
        <f>IF(Table1[[#This Row],[Forecast(2022-24)]]="",Table1[[#This Row],[2022-24]],Table1[[#This Row],[Forecast(2022-24)]])</f>
        <v>12852.115234634559</v>
      </c>
    </row>
    <row r="962" spans="1:6" x14ac:dyDescent="0.35">
      <c r="A962" s="3">
        <v>45522</v>
      </c>
      <c r="C962">
        <f t="shared" si="0"/>
        <v>13088.525413010384</v>
      </c>
      <c r="D962" s="4">
        <f t="shared" si="1"/>
        <v>11548.190798878444</v>
      </c>
      <c r="E962" s="4">
        <f t="shared" si="2"/>
        <v>14628.860027142324</v>
      </c>
      <c r="F962">
        <f>IF(Table1[[#This Row],[Forecast(2022-24)]]="",Table1[[#This Row],[2022-24]],Table1[[#This Row],[Forecast(2022-24)]])</f>
        <v>13088.525413010384</v>
      </c>
    </row>
    <row r="963" spans="1:6" x14ac:dyDescent="0.35">
      <c r="A963" s="3">
        <v>45523</v>
      </c>
      <c r="C963">
        <f t="shared" si="0"/>
        <v>13151.250842517227</v>
      </c>
      <c r="D963" s="4">
        <f t="shared" si="1"/>
        <v>11602.653395692168</v>
      </c>
      <c r="E963" s="4">
        <f t="shared" si="2"/>
        <v>14699.848289342286</v>
      </c>
      <c r="F963">
        <f>IF(Table1[[#This Row],[Forecast(2022-24)]]="",Table1[[#This Row],[2022-24]],Table1[[#This Row],[Forecast(2022-24)]])</f>
        <v>13151.250842517227</v>
      </c>
    </row>
    <row r="964" spans="1:6" x14ac:dyDescent="0.35">
      <c r="A964" s="3">
        <v>45524</v>
      </c>
      <c r="C964">
        <f t="shared" si="0"/>
        <v>13420.261795294944</v>
      </c>
      <c r="D964" s="4">
        <f t="shared" si="1"/>
        <v>11863.291441689486</v>
      </c>
      <c r="E964" s="4">
        <f t="shared" si="2"/>
        <v>14977.232148900403</v>
      </c>
      <c r="F964">
        <f>IF(Table1[[#This Row],[Forecast(2022-24)]]="",Table1[[#This Row],[2022-24]],Table1[[#This Row],[Forecast(2022-24)]])</f>
        <v>13420.261795294944</v>
      </c>
    </row>
    <row r="965" spans="1:6" x14ac:dyDescent="0.35">
      <c r="A965" s="3">
        <v>45525</v>
      </c>
      <c r="C965">
        <f t="shared" si="0"/>
        <v>13362.000196374513</v>
      </c>
      <c r="D965" s="4">
        <f t="shared" si="1"/>
        <v>11796.54720404756</v>
      </c>
      <c r="E965" s="4">
        <f t="shared" si="2"/>
        <v>14927.453188701465</v>
      </c>
      <c r="F965">
        <f>IF(Table1[[#This Row],[Forecast(2022-24)]]="",Table1[[#This Row],[2022-24]],Table1[[#This Row],[Forecast(2022-24)]])</f>
        <v>13362.000196374513</v>
      </c>
    </row>
    <row r="966" spans="1:6" x14ac:dyDescent="0.35">
      <c r="A966" s="3">
        <v>45526</v>
      </c>
      <c r="C966">
        <f t="shared" si="0"/>
        <v>13003.660918637644</v>
      </c>
      <c r="D966" s="4">
        <f t="shared" si="1"/>
        <v>11429.615913416008</v>
      </c>
      <c r="E966" s="4">
        <f t="shared" si="2"/>
        <v>14577.705923859281</v>
      </c>
      <c r="F966">
        <f>IF(Table1[[#This Row],[Forecast(2022-24)]]="",Table1[[#This Row],[2022-24]],Table1[[#This Row],[Forecast(2022-24)]])</f>
        <v>13003.660918637644</v>
      </c>
    </row>
    <row r="967" spans="1:6" x14ac:dyDescent="0.35">
      <c r="A967" s="3">
        <v>45527</v>
      </c>
      <c r="C967">
        <f t="shared" si="0"/>
        <v>12852.128100720109</v>
      </c>
      <c r="D967" s="4">
        <f t="shared" si="1"/>
        <v>11269.38208115399</v>
      </c>
      <c r="E967" s="4">
        <f t="shared" si="2"/>
        <v>14434.874120286227</v>
      </c>
      <c r="F967">
        <f>IF(Table1[[#This Row],[Forecast(2022-24)]]="",Table1[[#This Row],[2022-24]],Table1[[#This Row],[Forecast(2022-24)]])</f>
        <v>12852.128100720109</v>
      </c>
    </row>
    <row r="968" spans="1:6" x14ac:dyDescent="0.35">
      <c r="A968" s="3">
        <v>45528</v>
      </c>
      <c r="C968">
        <f t="shared" si="0"/>
        <v>13147.514210671974</v>
      </c>
      <c r="D968" s="4">
        <f t="shared" si="1"/>
        <v>11555.95856233108</v>
      </c>
      <c r="E968" s="4">
        <f t="shared" si="2"/>
        <v>14739.069859012869</v>
      </c>
      <c r="F968">
        <f>IF(Table1[[#This Row],[Forecast(2022-24)]]="",Table1[[#This Row],[2022-24]],Table1[[#This Row],[Forecast(2022-24)]])</f>
        <v>13147.514210671974</v>
      </c>
    </row>
    <row r="969" spans="1:6" x14ac:dyDescent="0.35">
      <c r="A969" s="3">
        <v>45529</v>
      </c>
      <c r="C969">
        <f t="shared" si="0"/>
        <v>13148.775284916152</v>
      </c>
      <c r="D969" s="4">
        <f t="shared" si="1"/>
        <v>11548.301794034091</v>
      </c>
      <c r="E969" s="4">
        <f t="shared" si="2"/>
        <v>14749.248775798213</v>
      </c>
      <c r="F969">
        <f>IF(Table1[[#This Row],[Forecast(2022-24)]]="",Table1[[#This Row],[2022-24]],Table1[[#This Row],[Forecast(2022-24)]])</f>
        <v>13148.775284916152</v>
      </c>
    </row>
    <row r="970" spans="1:6" x14ac:dyDescent="0.35">
      <c r="A970" s="3">
        <v>45530</v>
      </c>
      <c r="C970">
        <f t="shared" si="0"/>
        <v>12848.106635221366</v>
      </c>
      <c r="D970" s="4">
        <f t="shared" si="1"/>
        <v>11238.607501696788</v>
      </c>
      <c r="E970" s="4">
        <f t="shared" si="2"/>
        <v>14457.605768745943</v>
      </c>
      <c r="F970">
        <f>IF(Table1[[#This Row],[Forecast(2022-24)]]="",Table1[[#This Row],[2022-24]],Table1[[#This Row],[Forecast(2022-24)]])</f>
        <v>12848.106635221366</v>
      </c>
    </row>
    <row r="971" spans="1:6" x14ac:dyDescent="0.35">
      <c r="A971" s="3">
        <v>45531</v>
      </c>
      <c r="C971">
        <f t="shared" si="0"/>
        <v>12978.784914582746</v>
      </c>
      <c r="D971" s="4">
        <f t="shared" si="1"/>
        <v>11360.152764346303</v>
      </c>
      <c r="E971" s="4">
        <f t="shared" si="2"/>
        <v>14597.417064819188</v>
      </c>
      <c r="F971">
        <f>IF(Table1[[#This Row],[Forecast(2022-24)]]="",Table1[[#This Row],[2022-24]],Table1[[#This Row],[Forecast(2022-24)]])</f>
        <v>12978.784914582746</v>
      </c>
    </row>
    <row r="972" spans="1:6" x14ac:dyDescent="0.35">
      <c r="A972" s="3">
        <v>45532</v>
      </c>
      <c r="C972">
        <f t="shared" si="0"/>
        <v>13014.590008673982</v>
      </c>
      <c r="D972" s="4">
        <f t="shared" si="1"/>
        <v>11386.717905430905</v>
      </c>
      <c r="E972" s="4">
        <f t="shared" si="2"/>
        <v>14642.462111917059</v>
      </c>
      <c r="F972">
        <f>IF(Table1[[#This Row],[Forecast(2022-24)]]="",Table1[[#This Row],[2022-24]],Table1[[#This Row],[Forecast(2022-24)]])</f>
        <v>13014.590008673982</v>
      </c>
    </row>
    <row r="973" spans="1:6" x14ac:dyDescent="0.35">
      <c r="A973" s="3">
        <v>45533</v>
      </c>
      <c r="C973">
        <f t="shared" si="0"/>
        <v>13025.787209647242</v>
      </c>
      <c r="D973" s="4">
        <f t="shared" si="1"/>
        <v>11388.568666005891</v>
      </c>
      <c r="E973" s="4">
        <f t="shared" si="2"/>
        <v>14663.005753288593</v>
      </c>
      <c r="F973">
        <f>IF(Table1[[#This Row],[Forecast(2022-24)]]="",Table1[[#This Row],[2022-24]],Table1[[#This Row],[Forecast(2022-24)]])</f>
        <v>13025.787209647242</v>
      </c>
    </row>
    <row r="974" spans="1:6" x14ac:dyDescent="0.35">
      <c r="A974" s="3">
        <v>45534</v>
      </c>
      <c r="C974">
        <f t="shared" si="0"/>
        <v>13329.872964668448</v>
      </c>
      <c r="D974" s="4">
        <f t="shared" si="1"/>
        <v>11683.20195266574</v>
      </c>
      <c r="E974" s="4">
        <f t="shared" si="2"/>
        <v>14976.543976671155</v>
      </c>
      <c r="F974">
        <f>IF(Table1[[#This Row],[Forecast(2022-24)]]="",Table1[[#This Row],[2022-24]],Table1[[#This Row],[Forecast(2022-24)]])</f>
        <v>13329.872964668448</v>
      </c>
    </row>
    <row r="975" spans="1:6" x14ac:dyDescent="0.35">
      <c r="A975" s="3">
        <v>45535</v>
      </c>
      <c r="C975">
        <f t="shared" si="0"/>
        <v>12572.191692877141</v>
      </c>
      <c r="D975" s="4">
        <f t="shared" si="1"/>
        <v>10915.962653912251</v>
      </c>
      <c r="E975" s="4">
        <f t="shared" si="2"/>
        <v>14228.42073184203</v>
      </c>
      <c r="F975">
        <f>IF(Table1[[#This Row],[Forecast(2022-24)]]="",Table1[[#This Row],[2022-24]],Table1[[#This Row],[Forecast(2022-24)]])</f>
        <v>12572.191692877141</v>
      </c>
    </row>
    <row r="976" spans="1:6" x14ac:dyDescent="0.35">
      <c r="A976" s="3">
        <v>45536</v>
      </c>
      <c r="C976">
        <f t="shared" si="0"/>
        <v>12712.513648153872</v>
      </c>
      <c r="D976" s="4">
        <f t="shared" si="1"/>
        <v>11046.621502342057</v>
      </c>
      <c r="E976" s="4">
        <f t="shared" si="2"/>
        <v>14378.405793965687</v>
      </c>
      <c r="F976">
        <f>IF(Table1[[#This Row],[Forecast(2022-24)]]="",Table1[[#This Row],[2022-24]],Table1[[#This Row],[Forecast(2022-24)]])</f>
        <v>12712.513648153872</v>
      </c>
    </row>
    <row r="977" spans="1:6" x14ac:dyDescent="0.35">
      <c r="A977" s="3">
        <v>45537</v>
      </c>
      <c r="C977">
        <f t="shared" si="0"/>
        <v>12748.776044100645</v>
      </c>
      <c r="D977" s="4">
        <f t="shared" si="1"/>
        <v>11073.116199059416</v>
      </c>
      <c r="E977" s="4">
        <f t="shared" si="2"/>
        <v>14424.435889141874</v>
      </c>
      <c r="F977">
        <f>IF(Table1[[#This Row],[Forecast(2022-24)]]="",Table1[[#This Row],[2022-24]],Table1[[#This Row],[Forecast(2022-24)]])</f>
        <v>12748.776044100645</v>
      </c>
    </row>
    <row r="978" spans="1:6" x14ac:dyDescent="0.35">
      <c r="A978" s="3">
        <v>45538</v>
      </c>
      <c r="C978">
        <f t="shared" si="0"/>
        <v>12431.391865989937</v>
      </c>
      <c r="D978" s="4">
        <f t="shared" si="1"/>
        <v>10745.860225070184</v>
      </c>
      <c r="E978" s="4">
        <f t="shared" si="2"/>
        <v>14116.92350690969</v>
      </c>
      <c r="F978">
        <f>IF(Table1[[#This Row],[Forecast(2022-24)]]="",Table1[[#This Row],[2022-24]],Table1[[#This Row],[Forecast(2022-24)]])</f>
        <v>12431.391865989937</v>
      </c>
    </row>
    <row r="979" spans="1:6" x14ac:dyDescent="0.35">
      <c r="A979" s="3">
        <v>45539</v>
      </c>
      <c r="C979">
        <f t="shared" si="0"/>
        <v>12429.608255546076</v>
      </c>
      <c r="D979" s="4">
        <f t="shared" si="1"/>
        <v>10734.101225521017</v>
      </c>
      <c r="E979" s="4">
        <f t="shared" si="2"/>
        <v>14125.115285571135</v>
      </c>
      <c r="F979">
        <f>IF(Table1[[#This Row],[Forecast(2022-24)]]="",Table1[[#This Row],[2022-24]],Table1[[#This Row],[Forecast(2022-24)]])</f>
        <v>12429.608255546076</v>
      </c>
    </row>
    <row r="980" spans="1:6" x14ac:dyDescent="0.35">
      <c r="A980" s="3">
        <v>45540</v>
      </c>
      <c r="C980">
        <f t="shared" si="0"/>
        <v>12823.604627915285</v>
      </c>
      <c r="D980" s="4">
        <f t="shared" si="1"/>
        <v>11118.019126140412</v>
      </c>
      <c r="E980" s="4">
        <f t="shared" si="2"/>
        <v>14529.190129690158</v>
      </c>
      <c r="F980">
        <f>IF(Table1[[#This Row],[Forecast(2022-24)]]="",Table1[[#This Row],[2022-24]],Table1[[#This Row],[Forecast(2022-24)]])</f>
        <v>12823.604627915285</v>
      </c>
    </row>
    <row r="981" spans="1:6" x14ac:dyDescent="0.35">
      <c r="A981" s="3">
        <v>45541</v>
      </c>
      <c r="C981">
        <f t="shared" si="0"/>
        <v>12265.010880980519</v>
      </c>
      <c r="D981" s="4">
        <f t="shared" si="1"/>
        <v>10549.244342037895</v>
      </c>
      <c r="E981" s="4">
        <f t="shared" si="2"/>
        <v>13980.777419923143</v>
      </c>
      <c r="F981">
        <f>IF(Table1[[#This Row],[Forecast(2022-24)]]="",Table1[[#This Row],[2022-24]],Table1[[#This Row],[Forecast(2022-24)]])</f>
        <v>12265.010880980519</v>
      </c>
    </row>
    <row r="982" spans="1:6" x14ac:dyDescent="0.35">
      <c r="A982" s="3">
        <v>45542</v>
      </c>
      <c r="C982">
        <f t="shared" si="0"/>
        <v>12747.913970527832</v>
      </c>
      <c r="D982" s="4">
        <f t="shared" si="1"/>
        <v>11021.864352368291</v>
      </c>
      <c r="E982" s="4">
        <f t="shared" si="2"/>
        <v>14473.963588687373</v>
      </c>
      <c r="F982">
        <f>IF(Table1[[#This Row],[Forecast(2022-24)]]="",Table1[[#This Row],[2022-24]],Table1[[#This Row],[Forecast(2022-24)]])</f>
        <v>12747.913970527832</v>
      </c>
    </row>
    <row r="983" spans="1:6" x14ac:dyDescent="0.35">
      <c r="A983" s="3">
        <v>45543</v>
      </c>
      <c r="C983">
        <f t="shared" si="0"/>
        <v>12909.37417526199</v>
      </c>
      <c r="D983" s="4">
        <f t="shared" si="1"/>
        <v>11172.939964858944</v>
      </c>
      <c r="E983" s="4">
        <f t="shared" si="2"/>
        <v>14645.808385665036</v>
      </c>
      <c r="F983">
        <f>IF(Table1[[#This Row],[Forecast(2022-24)]]="",Table1[[#This Row],[2022-24]],Table1[[#This Row],[Forecast(2022-24)]])</f>
        <v>12909.37417526199</v>
      </c>
    </row>
    <row r="984" spans="1:6" x14ac:dyDescent="0.35">
      <c r="A984" s="3">
        <v>45544</v>
      </c>
      <c r="C984">
        <f t="shared" si="0"/>
        <v>13301.181872208152</v>
      </c>
      <c r="D984" s="4">
        <f t="shared" si="1"/>
        <v>11554.262090736782</v>
      </c>
      <c r="E984" s="4">
        <f t="shared" si="2"/>
        <v>15048.101653679521</v>
      </c>
      <c r="F984">
        <f>IF(Table1[[#This Row],[Forecast(2022-24)]]="",Table1[[#This Row],[2022-24]],Table1[[#This Row],[Forecast(2022-24)]])</f>
        <v>13301.181872208152</v>
      </c>
    </row>
    <row r="985" spans="1:6" x14ac:dyDescent="0.35">
      <c r="A985" s="3">
        <v>45545</v>
      </c>
      <c r="C985">
        <f t="shared" si="0"/>
        <v>13026.575937090849</v>
      </c>
      <c r="D985" s="4">
        <f t="shared" si="1"/>
        <v>11269.070144646548</v>
      </c>
      <c r="E985" s="4">
        <f t="shared" si="2"/>
        <v>14784.08172953515</v>
      </c>
      <c r="F985">
        <f>IF(Table1[[#This Row],[Forecast(2022-24)]]="",Table1[[#This Row],[2022-24]],Table1[[#This Row],[Forecast(2022-24)]])</f>
        <v>13026.575937090849</v>
      </c>
    </row>
    <row r="986" spans="1:6" x14ac:dyDescent="0.35">
      <c r="A986" s="3">
        <v>45546</v>
      </c>
      <c r="C986">
        <f t="shared" si="0"/>
        <v>13480.808742519859</v>
      </c>
      <c r="D986" s="4">
        <f t="shared" si="1"/>
        <v>11712.617042389842</v>
      </c>
      <c r="E986" s="4">
        <f t="shared" si="2"/>
        <v>15249.000442649876</v>
      </c>
      <c r="F986">
        <f>IF(Table1[[#This Row],[Forecast(2022-24)]]="",Table1[[#This Row],[2022-24]],Table1[[#This Row],[Forecast(2022-24)]])</f>
        <v>13480.808742519859</v>
      </c>
    </row>
    <row r="987" spans="1:6" x14ac:dyDescent="0.35">
      <c r="A987" s="3">
        <v>45547</v>
      </c>
      <c r="C987">
        <f t="shared" si="0"/>
        <v>13657.207015605123</v>
      </c>
      <c r="D987" s="4">
        <f t="shared" si="1"/>
        <v>11878.230058107079</v>
      </c>
      <c r="E987" s="4">
        <f t="shared" si="2"/>
        <v>15436.183973103167</v>
      </c>
      <c r="F987">
        <f>IF(Table1[[#This Row],[Forecast(2022-24)]]="",Table1[[#This Row],[2022-24]],Table1[[#This Row],[Forecast(2022-24)]])</f>
        <v>13657.207015605123</v>
      </c>
    </row>
    <row r="988" spans="1:6" x14ac:dyDescent="0.35">
      <c r="A988" s="3">
        <v>45548</v>
      </c>
      <c r="C988">
        <f t="shared" ref="C988:C1019" si="3">_xlfn.FORECAST.ETS(A988,$B$2:$B$955,$A$2:$A$955,366,1)</f>
        <v>13656.618281453693</v>
      </c>
      <c r="D988" s="4">
        <f t="shared" ref="D988:D1019" si="4">C988-_xlfn.FORECAST.ETS.CONFINT(A988,$B$2:$B$955,$A$2:$A$955,0.95,366,1)</f>
        <v>11866.757267355395</v>
      </c>
      <c r="E988" s="4">
        <f t="shared" ref="E988:E1019" si="5">C988+_xlfn.FORECAST.ETS.CONFINT(A988,$B$2:$B$955,$A$2:$A$955,0.95,366,1)</f>
        <v>15446.479295551992</v>
      </c>
      <c r="F988">
        <f>IF(Table1[[#This Row],[Forecast(2022-24)]]="",Table1[[#This Row],[2022-24]],Table1[[#This Row],[Forecast(2022-24)]])</f>
        <v>13656.618281453693</v>
      </c>
    </row>
    <row r="989" spans="1:6" x14ac:dyDescent="0.35">
      <c r="A989" s="3">
        <v>45549</v>
      </c>
      <c r="C989">
        <f t="shared" si="3"/>
        <v>13403.82781824646</v>
      </c>
      <c r="D989" s="4">
        <f t="shared" si="4"/>
        <v>11602.984501780138</v>
      </c>
      <c r="E989" s="4">
        <f t="shared" si="5"/>
        <v>15204.671134712782</v>
      </c>
      <c r="F989">
        <f>IF(Table1[[#This Row],[Forecast(2022-24)]]="",Table1[[#This Row],[2022-24]],Table1[[#This Row],[Forecast(2022-24)]])</f>
        <v>13403.82781824646</v>
      </c>
    </row>
    <row r="990" spans="1:6" x14ac:dyDescent="0.35">
      <c r="A990" s="3">
        <v>45550</v>
      </c>
      <c r="C990">
        <f t="shared" si="3"/>
        <v>13627.987201593196</v>
      </c>
      <c r="D990" s="4">
        <f t="shared" si="4"/>
        <v>11816.063893078435</v>
      </c>
      <c r="E990" s="4">
        <f t="shared" si="5"/>
        <v>15439.910510107957</v>
      </c>
      <c r="F990">
        <f>IF(Table1[[#This Row],[Forecast(2022-24)]]="",Table1[[#This Row],[2022-24]],Table1[[#This Row],[Forecast(2022-24)]])</f>
        <v>13627.987201593196</v>
      </c>
    </row>
    <row r="991" spans="1:6" x14ac:dyDescent="0.35">
      <c r="A991" s="3">
        <v>45551</v>
      </c>
      <c r="C991">
        <f t="shared" si="3"/>
        <v>13806.549751727673</v>
      </c>
      <c r="D991" s="4">
        <f t="shared" si="4"/>
        <v>11983.449319816493</v>
      </c>
      <c r="E991" s="4">
        <f t="shared" si="5"/>
        <v>15629.650183638852</v>
      </c>
      <c r="F991">
        <f>IF(Table1[[#This Row],[Forecast(2022-24)]]="",Table1[[#This Row],[2022-24]],Table1[[#This Row],[Forecast(2022-24)]])</f>
        <v>13806.549751727673</v>
      </c>
    </row>
    <row r="992" spans="1:6" x14ac:dyDescent="0.35">
      <c r="A992" s="3">
        <v>45552</v>
      </c>
      <c r="C992">
        <f t="shared" si="3"/>
        <v>13637.282470287269</v>
      </c>
      <c r="D992" s="4">
        <f t="shared" si="4"/>
        <v>11802.908343844916</v>
      </c>
      <c r="E992" s="4">
        <f t="shared" si="5"/>
        <v>15471.656596729623</v>
      </c>
      <c r="F992">
        <f>IF(Table1[[#This Row],[Forecast(2022-24)]]="",Table1[[#This Row],[2022-24]],Table1[[#This Row],[Forecast(2022-24)]])</f>
        <v>13637.282470287269</v>
      </c>
    </row>
    <row r="993" spans="1:6" x14ac:dyDescent="0.35">
      <c r="A993" s="3">
        <v>45553</v>
      </c>
      <c r="C993">
        <f t="shared" si="3"/>
        <v>13477.822885861122</v>
      </c>
      <c r="D993" s="4">
        <f t="shared" si="4"/>
        <v>11632.079055495949</v>
      </c>
      <c r="E993" s="4">
        <f t="shared" si="5"/>
        <v>15323.566716226294</v>
      </c>
      <c r="F993">
        <f>IF(Table1[[#This Row],[Forecast(2022-24)]]="",Table1[[#This Row],[2022-24]],Table1[[#This Row],[Forecast(2022-24)]])</f>
        <v>13477.822885861122</v>
      </c>
    </row>
    <row r="994" spans="1:6" x14ac:dyDescent="0.35">
      <c r="A994" s="3">
        <v>45554</v>
      </c>
      <c r="C994">
        <f t="shared" si="3"/>
        <v>13196.800314608339</v>
      </c>
      <c r="D994" s="4">
        <f t="shared" si="4"/>
        <v>11339.591333864015</v>
      </c>
      <c r="E994" s="4">
        <f t="shared" si="5"/>
        <v>15054.009295352664</v>
      </c>
      <c r="F994">
        <f>IF(Table1[[#This Row],[Forecast(2022-24)]]="",Table1[[#This Row],[2022-24]],Table1[[#This Row],[Forecast(2022-24)]])</f>
        <v>13196.800314608339</v>
      </c>
    </row>
    <row r="995" spans="1:6" x14ac:dyDescent="0.35">
      <c r="A995" s="3">
        <v>45555</v>
      </c>
      <c r="C995">
        <f t="shared" si="3"/>
        <v>13172.030331457248</v>
      </c>
      <c r="D995" s="4">
        <f t="shared" si="4"/>
        <v>11303.261317680339</v>
      </c>
      <c r="E995" s="4">
        <f t="shared" si="5"/>
        <v>15040.799345234158</v>
      </c>
      <c r="F995">
        <f>IF(Table1[[#This Row],[Forecast(2022-24)]]="",Table1[[#This Row],[2022-24]],Table1[[#This Row],[Forecast(2022-24)]])</f>
        <v>13172.030331457248</v>
      </c>
    </row>
    <row r="996" spans="1:6" x14ac:dyDescent="0.35">
      <c r="A996" s="3">
        <v>45556</v>
      </c>
      <c r="C996">
        <f t="shared" si="3"/>
        <v>13276.014792496948</v>
      </c>
      <c r="D996" s="4">
        <f t="shared" si="4"/>
        <v>11395.591427392712</v>
      </c>
      <c r="E996" s="4">
        <f t="shared" si="5"/>
        <v>15156.438157601184</v>
      </c>
      <c r="F996">
        <f>IF(Table1[[#This Row],[Forecast(2022-24)]]="",Table1[[#This Row],[2022-24]],Table1[[#This Row],[Forecast(2022-24)]])</f>
        <v>13276.014792496948</v>
      </c>
    </row>
    <row r="997" spans="1:6" x14ac:dyDescent="0.35">
      <c r="A997" s="3">
        <v>45557</v>
      </c>
      <c r="C997">
        <f t="shared" si="3"/>
        <v>13378.815393643481</v>
      </c>
      <c r="D997" s="4">
        <f t="shared" si="4"/>
        <v>11486.643923532543</v>
      </c>
      <c r="E997" s="4">
        <f t="shared" si="5"/>
        <v>15270.986863754419</v>
      </c>
      <c r="F997">
        <f>IF(Table1[[#This Row],[Forecast(2022-24)]]="",Table1[[#This Row],[2022-24]],Table1[[#This Row],[Forecast(2022-24)]])</f>
        <v>13378.815393643481</v>
      </c>
    </row>
    <row r="998" spans="1:6" x14ac:dyDescent="0.35">
      <c r="A998" s="3">
        <v>45558</v>
      </c>
      <c r="C998">
        <f t="shared" si="3"/>
        <v>13724.463125142323</v>
      </c>
      <c r="D998" s="4">
        <f t="shared" si="4"/>
        <v>11820.450360930634</v>
      </c>
      <c r="E998" s="4">
        <f t="shared" si="5"/>
        <v>15628.475889354013</v>
      </c>
      <c r="F998">
        <f>IF(Table1[[#This Row],[Forecast(2022-24)]]="",Table1[[#This Row],[2022-24]],Table1[[#This Row],[Forecast(2022-24)]])</f>
        <v>13724.463125142323</v>
      </c>
    </row>
    <row r="999" spans="1:6" x14ac:dyDescent="0.35">
      <c r="A999" s="3">
        <v>45559</v>
      </c>
      <c r="C999">
        <f t="shared" si="3"/>
        <v>13903.873704069785</v>
      </c>
      <c r="D999" s="4">
        <f t="shared" si="4"/>
        <v>11987.92702094406</v>
      </c>
      <c r="E999" s="4">
        <f t="shared" si="5"/>
        <v>15819.82038719551</v>
      </c>
      <c r="F999">
        <f>IF(Table1[[#This Row],[Forecast(2022-24)]]="",Table1[[#This Row],[2022-24]],Table1[[#This Row],[Forecast(2022-24)]])</f>
        <v>13903.873704069785</v>
      </c>
    </row>
    <row r="1000" spans="1:6" x14ac:dyDescent="0.35">
      <c r="A1000" s="3">
        <v>45560</v>
      </c>
      <c r="C1000">
        <f t="shared" si="3"/>
        <v>13728.251273040214</v>
      </c>
      <c r="D1000" s="4">
        <f t="shared" si="4"/>
        <v>11800.278609900808</v>
      </c>
      <c r="E1000" s="4">
        <f t="shared" si="5"/>
        <v>15656.22393617962</v>
      </c>
      <c r="F1000">
        <f>IF(Table1[[#This Row],[Forecast(2022-24)]]="",Table1[[#This Row],[2022-24]],Table1[[#This Row],[Forecast(2022-24)]])</f>
        <v>13728.251273040214</v>
      </c>
    </row>
    <row r="1001" spans="1:6" x14ac:dyDescent="0.35">
      <c r="A1001" s="3">
        <v>45561</v>
      </c>
      <c r="C1001">
        <f t="shared" si="3"/>
        <v>13702.64417554504</v>
      </c>
      <c r="D1001" s="4">
        <f t="shared" si="4"/>
        <v>11762.554034187953</v>
      </c>
      <c r="E1001" s="4">
        <f t="shared" si="5"/>
        <v>15642.734316902126</v>
      </c>
      <c r="F1001">
        <f>IF(Table1[[#This Row],[Forecast(2022-24)]]="",Table1[[#This Row],[2022-24]],Table1[[#This Row],[Forecast(2022-24)]])</f>
        <v>13702.64417554504</v>
      </c>
    </row>
    <row r="1002" spans="1:6" x14ac:dyDescent="0.35">
      <c r="A1002" s="3">
        <v>45562</v>
      </c>
      <c r="C1002">
        <f t="shared" si="3"/>
        <v>13943.659160011766</v>
      </c>
      <c r="D1002" s="4">
        <f t="shared" si="4"/>
        <v>11991.360604071213</v>
      </c>
      <c r="E1002" s="4">
        <f t="shared" si="5"/>
        <v>15895.95771595232</v>
      </c>
      <c r="F1002">
        <f>IF(Table1[[#This Row],[Forecast(2022-24)]]="",Table1[[#This Row],[2022-24]],Table1[[#This Row],[Forecast(2022-24)]])</f>
        <v>13943.659160011766</v>
      </c>
    </row>
    <row r="1003" spans="1:6" x14ac:dyDescent="0.35">
      <c r="A1003" s="3">
        <v>45563</v>
      </c>
      <c r="C1003">
        <f t="shared" si="3"/>
        <v>14286.782957674201</v>
      </c>
      <c r="D1003" s="4">
        <f t="shared" si="4"/>
        <v>12322.185611336929</v>
      </c>
      <c r="E1003" s="4">
        <f t="shared" si="5"/>
        <v>16251.380304011473</v>
      </c>
      <c r="F1003">
        <f>IF(Table1[[#This Row],[Forecast(2022-24)]]="",Table1[[#This Row],[2022-24]],Table1[[#This Row],[Forecast(2022-24)]])</f>
        <v>14286.782957674201</v>
      </c>
    </row>
    <row r="1004" spans="1:6" x14ac:dyDescent="0.35">
      <c r="A1004" s="3">
        <v>45564</v>
      </c>
      <c r="C1004">
        <f t="shared" si="3"/>
        <v>13326.963360629161</v>
      </c>
      <c r="D1004" s="4">
        <f t="shared" si="4"/>
        <v>11349.97740713142</v>
      </c>
      <c r="E1004" s="4">
        <f t="shared" si="5"/>
        <v>15303.949314126901</v>
      </c>
      <c r="F1004">
        <f>IF(Table1[[#This Row],[Forecast(2022-24)]]="",Table1[[#This Row],[2022-24]],Table1[[#This Row],[Forecast(2022-24)]])</f>
        <v>13326.963360629161</v>
      </c>
    </row>
    <row r="1005" spans="1:6" x14ac:dyDescent="0.35">
      <c r="A1005" s="3">
        <v>45565</v>
      </c>
      <c r="C1005">
        <f t="shared" si="3"/>
        <v>13000.294137688446</v>
      </c>
      <c r="D1005" s="4">
        <f t="shared" si="4"/>
        <v>11010.830317606233</v>
      </c>
      <c r="E1005" s="4">
        <f t="shared" si="5"/>
        <v>14989.75795777066</v>
      </c>
      <c r="F1005">
        <f>IF(Table1[[#This Row],[Forecast(2022-24)]]="",Table1[[#This Row],[2022-24]],Table1[[#This Row],[Forecast(2022-24)]])</f>
        <v>13000.294137688446</v>
      </c>
    </row>
    <row r="1006" spans="1:6" x14ac:dyDescent="0.35">
      <c r="A1006" s="3">
        <v>45566</v>
      </c>
      <c r="C1006">
        <f t="shared" si="3"/>
        <v>13675.183403500172</v>
      </c>
      <c r="D1006" s="4">
        <f t="shared" si="4"/>
        <v>11673.153012843115</v>
      </c>
      <c r="E1006" s="4">
        <f t="shared" si="5"/>
        <v>15677.213794157229</v>
      </c>
      <c r="F1006">
        <f>IF(Table1[[#This Row],[Forecast(2022-24)]]="",Table1[[#This Row],[2022-24]],Table1[[#This Row],[Forecast(2022-24)]])</f>
        <v>13675.183403500172</v>
      </c>
    </row>
    <row r="1007" spans="1:6" x14ac:dyDescent="0.35">
      <c r="A1007" s="3">
        <v>45567</v>
      </c>
      <c r="C1007">
        <f t="shared" si="3"/>
        <v>13727.861584978038</v>
      </c>
      <c r="D1007" s="4">
        <f t="shared" si="4"/>
        <v>11713.176473096992</v>
      </c>
      <c r="E1007" s="4">
        <f t="shared" si="5"/>
        <v>15742.546696859084</v>
      </c>
      <c r="F1007">
        <f>IF(Table1[[#This Row],[Forecast(2022-24)]]="",Table1[[#This Row],[2022-24]],Table1[[#This Row],[Forecast(2022-24)]])</f>
        <v>13727.861584978038</v>
      </c>
    </row>
    <row r="1008" spans="1:6" x14ac:dyDescent="0.35">
      <c r="A1008" s="3">
        <v>45568</v>
      </c>
      <c r="C1008">
        <f t="shared" si="3"/>
        <v>13906.828603834874</v>
      </c>
      <c r="D1008" s="4">
        <f t="shared" si="4"/>
        <v>11879.401171153009</v>
      </c>
      <c r="E1008" s="4">
        <f t="shared" si="5"/>
        <v>15934.256036516739</v>
      </c>
      <c r="F1008">
        <f>IF(Table1[[#This Row],[Forecast(2022-24)]]="",Table1[[#This Row],[2022-24]],Table1[[#This Row],[Forecast(2022-24)]])</f>
        <v>13906.828603834874</v>
      </c>
    </row>
    <row r="1009" spans="1:6" x14ac:dyDescent="0.35">
      <c r="A1009" s="3">
        <v>45569</v>
      </c>
      <c r="C1009">
        <f t="shared" si="3"/>
        <v>14014.098258937751</v>
      </c>
      <c r="D1009" s="4">
        <f t="shared" si="4"/>
        <v>11973.841454514659</v>
      </c>
      <c r="E1009" s="4">
        <f t="shared" si="5"/>
        <v>16054.355063360843</v>
      </c>
      <c r="F1009">
        <f>IF(Table1[[#This Row],[Forecast(2022-24)]]="",Table1[[#This Row],[2022-24]],Table1[[#This Row],[Forecast(2022-24)]])</f>
        <v>14014.098258937751</v>
      </c>
    </row>
    <row r="1010" spans="1:6" x14ac:dyDescent="0.35">
      <c r="A1010" s="3">
        <v>45570</v>
      </c>
      <c r="C1010">
        <f t="shared" si="3"/>
        <v>14006.802920379885</v>
      </c>
      <c r="D1010" s="4">
        <f t="shared" si="4"/>
        <v>11953.630239317927</v>
      </c>
      <c r="E1010" s="4">
        <f t="shared" si="5"/>
        <v>16059.975601441844</v>
      </c>
      <c r="F1010">
        <f>IF(Table1[[#This Row],[Forecast(2022-24)]]="",Table1[[#This Row],[2022-24]],Table1[[#This Row],[Forecast(2022-24)]])</f>
        <v>14006.802920379885</v>
      </c>
    </row>
    <row r="1011" spans="1:6" x14ac:dyDescent="0.35">
      <c r="A1011" s="3">
        <v>45571</v>
      </c>
      <c r="C1011">
        <f t="shared" si="3"/>
        <v>13902.647805251481</v>
      </c>
      <c r="D1011" s="4">
        <f t="shared" si="4"/>
        <v>11836.473285953307</v>
      </c>
      <c r="E1011" s="4">
        <f t="shared" si="5"/>
        <v>15968.822324549656</v>
      </c>
      <c r="F1011">
        <f>IF(Table1[[#This Row],[Forecast(2022-24)]]="",Table1[[#This Row],[2022-24]],Table1[[#This Row],[Forecast(2022-24)]])</f>
        <v>13902.647805251481</v>
      </c>
    </row>
    <row r="1012" spans="1:6" x14ac:dyDescent="0.35">
      <c r="A1012" s="3">
        <v>45572</v>
      </c>
      <c r="C1012">
        <f t="shared" si="3"/>
        <v>14026.168106833908</v>
      </c>
      <c r="D1012" s="4">
        <f t="shared" si="4"/>
        <v>11946.906328119847</v>
      </c>
      <c r="E1012" s="4">
        <f t="shared" si="5"/>
        <v>16105.429885547968</v>
      </c>
      <c r="F1012">
        <f>IF(Table1[[#This Row],[Forecast(2022-24)]]="",Table1[[#This Row],[2022-24]],Table1[[#This Row],[Forecast(2022-24)]])</f>
        <v>14026.168106833908</v>
      </c>
    </row>
    <row r="1013" spans="1:6" x14ac:dyDescent="0.35">
      <c r="A1013" s="3">
        <v>45573</v>
      </c>
      <c r="C1013">
        <f t="shared" si="3"/>
        <v>13661.704481743836</v>
      </c>
      <c r="D1013" s="4">
        <f t="shared" si="4"/>
        <v>11569.270559837514</v>
      </c>
      <c r="E1013" s="4">
        <f t="shared" si="5"/>
        <v>15754.138403650159</v>
      </c>
      <c r="F1013">
        <f>IF(Table1[[#This Row],[Forecast(2022-24)]]="",Table1[[#This Row],[2022-24]],Table1[[#This Row],[Forecast(2022-24)]])</f>
        <v>13661.704481743836</v>
      </c>
    </row>
    <row r="1014" spans="1:6" x14ac:dyDescent="0.35">
      <c r="A1014" s="3">
        <v>45574</v>
      </c>
      <c r="C1014">
        <f t="shared" si="3"/>
        <v>13691.675101693316</v>
      </c>
      <c r="D1014" s="4">
        <f t="shared" si="4"/>
        <v>11585.984687083615</v>
      </c>
      <c r="E1014" s="4">
        <f t="shared" si="5"/>
        <v>15797.365516303016</v>
      </c>
      <c r="F1014">
        <f>IF(Table1[[#This Row],[Forecast(2022-24)]]="",Table1[[#This Row],[2022-24]],Table1[[#This Row],[Forecast(2022-24)]])</f>
        <v>13691.675101693316</v>
      </c>
    </row>
    <row r="1015" spans="1:6" x14ac:dyDescent="0.35">
      <c r="A1015" s="3">
        <v>45575</v>
      </c>
      <c r="C1015">
        <f t="shared" si="3"/>
        <v>13769.888949343718</v>
      </c>
      <c r="D1015" s="4">
        <f t="shared" si="4"/>
        <v>11650.858223530942</v>
      </c>
      <c r="E1015" s="4">
        <f t="shared" si="5"/>
        <v>15888.919675156494</v>
      </c>
      <c r="F1015">
        <f>IF(Table1[[#This Row],[Forecast(2022-24)]]="",Table1[[#This Row],[2022-24]],Table1[[#This Row],[Forecast(2022-24)]])</f>
        <v>13769.888949343718</v>
      </c>
    </row>
    <row r="1016" spans="1:6" x14ac:dyDescent="0.35">
      <c r="A1016" s="3">
        <v>45576</v>
      </c>
      <c r="C1016">
        <f t="shared" si="3"/>
        <v>13358.530818307276</v>
      </c>
      <c r="D1016" s="4">
        <f t="shared" si="4"/>
        <v>11226.076490441052</v>
      </c>
      <c r="E1016" s="4">
        <f t="shared" si="5"/>
        <v>15490.9851461735</v>
      </c>
      <c r="F1016">
        <f>IF(Table1[[#This Row],[Forecast(2022-24)]]="",Table1[[#This Row],[2022-24]],Table1[[#This Row],[Forecast(2022-24)]])</f>
        <v>13358.530818307276</v>
      </c>
    </row>
    <row r="1017" spans="1:6" x14ac:dyDescent="0.35">
      <c r="A1017" s="3">
        <v>45577</v>
      </c>
      <c r="C1017">
        <f t="shared" si="3"/>
        <v>13685.218245033599</v>
      </c>
      <c r="D1017" s="4">
        <f t="shared" si="4"/>
        <v>11539.257548449839</v>
      </c>
      <c r="E1017" s="4">
        <f t="shared" si="5"/>
        <v>15831.178941617358</v>
      </c>
      <c r="F1017">
        <f>IF(Table1[[#This Row],[Forecast(2022-24)]]="",Table1[[#This Row],[2022-24]],Table1[[#This Row],[Forecast(2022-24)]])</f>
        <v>13685.218245033599</v>
      </c>
    </row>
    <row r="1018" spans="1:6" x14ac:dyDescent="0.35">
      <c r="A1018" s="3">
        <v>45578</v>
      </c>
      <c r="C1018">
        <f t="shared" si="3"/>
        <v>13901.992946423019</v>
      </c>
      <c r="D1018" s="4">
        <f t="shared" si="4"/>
        <v>11742.443635086973</v>
      </c>
      <c r="E1018" s="4">
        <f t="shared" si="5"/>
        <v>16061.542257759065</v>
      </c>
      <c r="F1018">
        <f>IF(Table1[[#This Row],[Forecast(2022-24)]]="",Table1[[#This Row],[2022-24]],Table1[[#This Row],[Forecast(2022-24)]])</f>
        <v>13901.992946423019</v>
      </c>
    </row>
    <row r="1019" spans="1:6" x14ac:dyDescent="0.35">
      <c r="A1019" s="3">
        <v>45579</v>
      </c>
      <c r="C1019">
        <f t="shared" si="3"/>
        <v>13869.246318796457</v>
      </c>
      <c r="D1019" s="4">
        <f t="shared" si="4"/>
        <v>11696.026663658631</v>
      </c>
      <c r="E1019" s="4">
        <f t="shared" si="5"/>
        <v>16042.465973934282</v>
      </c>
      <c r="F1019">
        <f>IF(Table1[[#This Row],[Forecast(2022-24)]]="",Table1[[#This Row],[2022-24]],Table1[[#This Row],[Forecast(2022-24)]])</f>
        <v>13869.246318796457</v>
      </c>
    </row>
    <row r="1020" spans="1:6" x14ac:dyDescent="0.35">
      <c r="A1020" s="3">
        <v>45580</v>
      </c>
      <c r="C1020">
        <f t="shared" ref="C1020:C1051" si="6">_xlfn.FORECAST.ETS(A1020,$B$2:$B$955,$A$2:$A$955,366,1)</f>
        <v>13737.318749160357</v>
      </c>
      <c r="D1020" s="4">
        <f t="shared" ref="D1020:D1051" si="7">C1020-_xlfn.FORECAST.ETS.CONFINT(A1020,$B$2:$B$955,$A$2:$A$955,0.95,366,1)</f>
        <v>11550.347534431832</v>
      </c>
      <c r="E1020" s="4">
        <f t="shared" ref="E1020:E1051" si="8">C1020+_xlfn.FORECAST.ETS.CONFINT(A1020,$B$2:$B$955,$A$2:$A$955,0.95,366,1)</f>
        <v>15924.289963888881</v>
      </c>
      <c r="F1020">
        <f>IF(Table1[[#This Row],[Forecast(2022-24)]]="",Table1[[#This Row],[2022-24]],Table1[[#This Row],[Forecast(2022-24)]])</f>
        <v>13737.318749160357</v>
      </c>
    </row>
    <row r="1021" spans="1:6" x14ac:dyDescent="0.35">
      <c r="A1021" s="3">
        <v>45581</v>
      </c>
      <c r="C1021">
        <f t="shared" si="6"/>
        <v>13514.843792631864</v>
      </c>
      <c r="D1021" s="4">
        <f t="shared" si="7"/>
        <v>11314.040311985274</v>
      </c>
      <c r="E1021" s="4">
        <f t="shared" si="8"/>
        <v>15715.647273278453</v>
      </c>
      <c r="F1021">
        <f>IF(Table1[[#This Row],[Forecast(2022-24)]]="",Table1[[#This Row],[2022-24]],Table1[[#This Row],[Forecast(2022-24)]])</f>
        <v>13514.843792631864</v>
      </c>
    </row>
    <row r="1022" spans="1:6" x14ac:dyDescent="0.35">
      <c r="A1022" s="3">
        <v>45582</v>
      </c>
      <c r="C1022">
        <f t="shared" si="6"/>
        <v>13517.553585760597</v>
      </c>
      <c r="D1022" s="4">
        <f t="shared" si="7"/>
        <v>11302.837638462821</v>
      </c>
      <c r="E1022" s="4">
        <f t="shared" si="8"/>
        <v>15732.269533058374</v>
      </c>
      <c r="F1022">
        <f>IF(Table1[[#This Row],[Forecast(2022-24)]]="",Table1[[#This Row],[2022-24]],Table1[[#This Row],[Forecast(2022-24)]])</f>
        <v>13517.553585760597</v>
      </c>
    </row>
    <row r="1023" spans="1:6" x14ac:dyDescent="0.35">
      <c r="A1023" s="3">
        <v>45583</v>
      </c>
      <c r="C1023">
        <f t="shared" si="6"/>
        <v>13462.136187586239</v>
      </c>
      <c r="D1023" s="4">
        <f t="shared" si="7"/>
        <v>11233.428074568572</v>
      </c>
      <c r="E1023" s="4">
        <f t="shared" si="8"/>
        <v>15690.844300603905</v>
      </c>
      <c r="F1023">
        <f>IF(Table1[[#This Row],[Forecast(2022-24)]]="",Table1[[#This Row],[2022-24]],Table1[[#This Row],[Forecast(2022-24)]])</f>
        <v>13462.136187586239</v>
      </c>
    </row>
    <row r="1024" spans="1:6" x14ac:dyDescent="0.35">
      <c r="A1024" s="3">
        <v>45584</v>
      </c>
      <c r="C1024">
        <f t="shared" si="6"/>
        <v>13441.947814656571</v>
      </c>
      <c r="D1024" s="4">
        <f t="shared" si="7"/>
        <v>11199.16833452796</v>
      </c>
      <c r="E1024" s="4">
        <f t="shared" si="8"/>
        <v>15684.727294785182</v>
      </c>
      <c r="F1024">
        <f>IF(Table1[[#This Row],[Forecast(2022-24)]]="",Table1[[#This Row],[2022-24]],Table1[[#This Row],[Forecast(2022-24)]])</f>
        <v>13441.947814656571</v>
      </c>
    </row>
    <row r="1025" spans="1:6" x14ac:dyDescent="0.35">
      <c r="A1025" s="3">
        <v>45585</v>
      </c>
      <c r="C1025">
        <f t="shared" si="6"/>
        <v>13462.903071933311</v>
      </c>
      <c r="D1025" s="4">
        <f t="shared" si="7"/>
        <v>11205.973516941965</v>
      </c>
      <c r="E1025" s="4">
        <f t="shared" si="8"/>
        <v>15719.832626924657</v>
      </c>
      <c r="F1025">
        <f>IF(Table1[[#This Row],[Forecast(2022-24)]]="",Table1[[#This Row],[2022-24]],Table1[[#This Row],[Forecast(2022-24)]])</f>
        <v>13462.903071933311</v>
      </c>
    </row>
    <row r="1026" spans="1:6" x14ac:dyDescent="0.35">
      <c r="A1026" s="3">
        <v>45586</v>
      </c>
      <c r="C1026">
        <f t="shared" si="6"/>
        <v>13599.391748940547</v>
      </c>
      <c r="D1026" s="4">
        <f t="shared" si="7"/>
        <v>11328.233900889039</v>
      </c>
      <c r="E1026" s="4">
        <f t="shared" si="8"/>
        <v>15870.549596992054</v>
      </c>
      <c r="F1026">
        <f>IF(Table1[[#This Row],[Forecast(2022-24)]]="",Table1[[#This Row],[2022-24]],Table1[[#This Row],[Forecast(2022-24)]])</f>
        <v>13599.391748940547</v>
      </c>
    </row>
    <row r="1027" spans="1:6" x14ac:dyDescent="0.35">
      <c r="A1027" s="3">
        <v>45587</v>
      </c>
      <c r="C1027">
        <f t="shared" si="6"/>
        <v>13476.184571056798</v>
      </c>
      <c r="D1027" s="4">
        <f t="shared" si="7"/>
        <v>11190.720697175544</v>
      </c>
      <c r="E1027" s="4">
        <f t="shared" si="8"/>
        <v>15761.648444938051</v>
      </c>
      <c r="F1027">
        <f>IF(Table1[[#This Row],[Forecast(2022-24)]]="",Table1[[#This Row],[2022-24]],Table1[[#This Row],[Forecast(2022-24)]])</f>
        <v>13476.184571056798</v>
      </c>
    </row>
    <row r="1028" spans="1:6" x14ac:dyDescent="0.35">
      <c r="A1028" s="3">
        <v>45588</v>
      </c>
      <c r="C1028">
        <f t="shared" si="6"/>
        <v>13539.39459083594</v>
      </c>
      <c r="D1028" s="4">
        <f t="shared" si="7"/>
        <v>11239.547439619742</v>
      </c>
      <c r="E1028" s="4">
        <f t="shared" si="8"/>
        <v>15839.241742052138</v>
      </c>
      <c r="F1028">
        <f>IF(Table1[[#This Row],[Forecast(2022-24)]]="",Table1[[#This Row],[2022-24]],Table1[[#This Row],[Forecast(2022-24)]])</f>
        <v>13539.39459083594</v>
      </c>
    </row>
    <row r="1029" spans="1:6" x14ac:dyDescent="0.35">
      <c r="A1029" s="3">
        <v>45589</v>
      </c>
      <c r="C1029">
        <f t="shared" si="6"/>
        <v>13700.940125826563</v>
      </c>
      <c r="D1029" s="4">
        <f t="shared" si="7"/>
        <v>11386.632922838682</v>
      </c>
      <c r="E1029" s="4">
        <f t="shared" si="8"/>
        <v>16015.247328814443</v>
      </c>
      <c r="F1029">
        <f>IF(Table1[[#This Row],[Forecast(2022-24)]]="",Table1[[#This Row],[2022-24]],Table1[[#This Row],[Forecast(2022-24)]])</f>
        <v>13700.940125826563</v>
      </c>
    </row>
    <row r="1030" spans="1:6" x14ac:dyDescent="0.35">
      <c r="A1030" s="3">
        <v>45590</v>
      </c>
      <c r="C1030">
        <f t="shared" si="6"/>
        <v>13485.847490441276</v>
      </c>
      <c r="D1030" s="4">
        <f t="shared" si="7"/>
        <v>11157.003934089311</v>
      </c>
      <c r="E1030" s="4">
        <f t="shared" si="8"/>
        <v>15814.691046793241</v>
      </c>
      <c r="F1030">
        <f>IF(Table1[[#This Row],[Forecast(2022-24)]]="",Table1[[#This Row],[2022-24]],Table1[[#This Row],[Forecast(2022-24)]])</f>
        <v>13485.847490441276</v>
      </c>
    </row>
    <row r="1031" spans="1:6" x14ac:dyDescent="0.35">
      <c r="A1031" s="3">
        <v>45591</v>
      </c>
      <c r="C1031">
        <f t="shared" si="6"/>
        <v>13567.768427006216</v>
      </c>
      <c r="D1031" s="4">
        <f t="shared" si="7"/>
        <v>11224.312684293873</v>
      </c>
      <c r="E1031" s="4">
        <f t="shared" si="8"/>
        <v>15911.22416971856</v>
      </c>
      <c r="F1031">
        <f>IF(Table1[[#This Row],[Forecast(2022-24)]]="",Table1[[#This Row],[2022-24]],Table1[[#This Row],[Forecast(2022-24)]])</f>
        <v>13567.768427006216</v>
      </c>
    </row>
    <row r="1032" spans="1:6" x14ac:dyDescent="0.35">
      <c r="A1032" s="3">
        <v>45592</v>
      </c>
      <c r="C1032">
        <f t="shared" si="6"/>
        <v>13196.608240657588</v>
      </c>
      <c r="D1032" s="4">
        <f t="shared" si="7"/>
        <v>10838.464942916215</v>
      </c>
      <c r="E1032" s="4">
        <f t="shared" si="8"/>
        <v>15554.751538398961</v>
      </c>
      <c r="F1032">
        <f>IF(Table1[[#This Row],[Forecast(2022-24)]]="",Table1[[#This Row],[2022-24]],Table1[[#This Row],[Forecast(2022-24)]])</f>
        <v>13196.608240657588</v>
      </c>
    </row>
    <row r="1033" spans="1:6" x14ac:dyDescent="0.35">
      <c r="A1033" s="3">
        <v>45593</v>
      </c>
      <c r="C1033">
        <f t="shared" si="6"/>
        <v>13399.530512803593</v>
      </c>
      <c r="D1033" s="4">
        <f t="shared" si="7"/>
        <v>11026.624751407217</v>
      </c>
      <c r="E1033" s="4">
        <f t="shared" si="8"/>
        <v>15772.436274199968</v>
      </c>
      <c r="F1033">
        <f>IF(Table1[[#This Row],[Forecast(2022-24)]]="",Table1[[#This Row],[2022-24]],Table1[[#This Row],[Forecast(2022-24)]])</f>
        <v>13399.530512803593</v>
      </c>
    </row>
    <row r="1034" spans="1:6" x14ac:dyDescent="0.35">
      <c r="A1034" s="3">
        <v>45594</v>
      </c>
      <c r="C1034">
        <f t="shared" si="6"/>
        <v>13072.238211644641</v>
      </c>
      <c r="D1034" s="4">
        <f t="shared" si="7"/>
        <v>10684.495533712005</v>
      </c>
      <c r="E1034" s="4">
        <f t="shared" si="8"/>
        <v>15459.980889577277</v>
      </c>
      <c r="F1034">
        <f>IF(Table1[[#This Row],[Forecast(2022-24)]]="",Table1[[#This Row],[2022-24]],Table1[[#This Row],[Forecast(2022-24)]])</f>
        <v>13072.238211644641</v>
      </c>
    </row>
    <row r="1035" spans="1:6" x14ac:dyDescent="0.35">
      <c r="A1035" s="3">
        <v>45595</v>
      </c>
      <c r="C1035">
        <f t="shared" si="6"/>
        <v>13310.06150418477</v>
      </c>
      <c r="D1035" s="4">
        <f t="shared" si="7"/>
        <v>10907.407908271758</v>
      </c>
      <c r="E1035" s="4">
        <f t="shared" si="8"/>
        <v>15712.715100097783</v>
      </c>
      <c r="F1035">
        <f>IF(Table1[[#This Row],[Forecast(2022-24)]]="",Table1[[#This Row],[2022-24]],Table1[[#This Row],[Forecast(2022-24)]])</f>
        <v>13310.06150418477</v>
      </c>
    </row>
    <row r="1036" spans="1:6" x14ac:dyDescent="0.35">
      <c r="A1036" s="3">
        <v>45596</v>
      </c>
      <c r="C1036">
        <f t="shared" si="6"/>
        <v>13224.227538561647</v>
      </c>
      <c r="D1036" s="4">
        <f t="shared" si="7"/>
        <v>10806.589470347273</v>
      </c>
      <c r="E1036" s="4">
        <f t="shared" si="8"/>
        <v>15641.86560677602</v>
      </c>
      <c r="F1036">
        <f>IF(Table1[[#This Row],[Forecast(2022-24)]]="",Table1[[#This Row],[2022-24]],Table1[[#This Row],[Forecast(2022-24)]])</f>
        <v>13224.227538561647</v>
      </c>
    </row>
    <row r="1037" spans="1:6" x14ac:dyDescent="0.35">
      <c r="A1037" s="3">
        <v>45597</v>
      </c>
      <c r="C1037">
        <f t="shared" si="6"/>
        <v>13120.397245580387</v>
      </c>
      <c r="D1037" s="4">
        <f t="shared" si="7"/>
        <v>10687.701593549396</v>
      </c>
      <c r="E1037" s="4">
        <f t="shared" si="8"/>
        <v>15553.092897611377</v>
      </c>
      <c r="F1037">
        <f>IF(Table1[[#This Row],[Forecast(2022-24)]]="",Table1[[#This Row],[2022-24]],Table1[[#This Row],[Forecast(2022-24)]])</f>
        <v>13120.397245580387</v>
      </c>
    </row>
    <row r="1038" spans="1:6" x14ac:dyDescent="0.35">
      <c r="A1038" s="3">
        <v>45598</v>
      </c>
      <c r="C1038">
        <f t="shared" si="6"/>
        <v>13301.62097248694</v>
      </c>
      <c r="D1038" s="4">
        <f t="shared" si="7"/>
        <v>10853.795063611888</v>
      </c>
      <c r="E1038" s="4">
        <f t="shared" si="8"/>
        <v>15749.446881361993</v>
      </c>
      <c r="F1038">
        <f>IF(Table1[[#This Row],[Forecast(2022-24)]]="",Table1[[#This Row],[2022-24]],Table1[[#This Row],[Forecast(2022-24)]])</f>
        <v>13301.62097248694</v>
      </c>
    </row>
    <row r="1039" spans="1:6" x14ac:dyDescent="0.35">
      <c r="A1039" s="3">
        <v>45599</v>
      </c>
      <c r="C1039">
        <f t="shared" si="6"/>
        <v>13327.34234833478</v>
      </c>
      <c r="D1039" s="4">
        <f t="shared" si="7"/>
        <v>10864.313943760328</v>
      </c>
      <c r="E1039" s="4">
        <f t="shared" si="8"/>
        <v>15790.370752909232</v>
      </c>
      <c r="F1039">
        <f>IF(Table1[[#This Row],[Forecast(2022-24)]]="",Table1[[#This Row],[2022-24]],Table1[[#This Row],[Forecast(2022-24)]])</f>
        <v>13327.34234833478</v>
      </c>
    </row>
    <row r="1040" spans="1:6" x14ac:dyDescent="0.35">
      <c r="A1040" s="3">
        <v>45600</v>
      </c>
      <c r="C1040">
        <f t="shared" si="6"/>
        <v>13573.115585804524</v>
      </c>
      <c r="D1040" s="4">
        <f t="shared" si="7"/>
        <v>11094.812876536535</v>
      </c>
      <c r="E1040" s="4">
        <f t="shared" si="8"/>
        <v>16051.418295072514</v>
      </c>
      <c r="F1040">
        <f>IF(Table1[[#This Row],[Forecast(2022-24)]]="",Table1[[#This Row],[2022-24]],Table1[[#This Row],[Forecast(2022-24)]])</f>
        <v>13573.115585804524</v>
      </c>
    </row>
    <row r="1041" spans="1:6" x14ac:dyDescent="0.35">
      <c r="A1041" s="3">
        <v>45601</v>
      </c>
      <c r="C1041">
        <f t="shared" si="6"/>
        <v>13356.783165119561</v>
      </c>
      <c r="D1041" s="4">
        <f t="shared" si="7"/>
        <v>10863.134767721447</v>
      </c>
      <c r="E1041" s="4">
        <f t="shared" si="8"/>
        <v>15850.431562517675</v>
      </c>
      <c r="F1041">
        <f>IF(Table1[[#This Row],[Forecast(2022-24)]]="",Table1[[#This Row],[2022-24]],Table1[[#This Row],[Forecast(2022-24)]])</f>
        <v>13356.783165119561</v>
      </c>
    </row>
    <row r="1042" spans="1:6" x14ac:dyDescent="0.35">
      <c r="A1042" s="3">
        <v>45602</v>
      </c>
      <c r="C1042">
        <f t="shared" si="6"/>
        <v>13292.141367554836</v>
      </c>
      <c r="D1042" s="4">
        <f t="shared" si="7"/>
        <v>10783.076319853453</v>
      </c>
      <c r="E1042" s="4">
        <f t="shared" si="8"/>
        <v>15801.206415256218</v>
      </c>
      <c r="F1042">
        <f>IF(Table1[[#This Row],[Forecast(2022-24)]]="",Table1[[#This Row],[2022-24]],Table1[[#This Row],[Forecast(2022-24)]])</f>
        <v>13292.141367554836</v>
      </c>
    </row>
    <row r="1043" spans="1:6" x14ac:dyDescent="0.35">
      <c r="A1043" s="3">
        <v>45603</v>
      </c>
      <c r="C1043">
        <f t="shared" si="6"/>
        <v>13395.753553758392</v>
      </c>
      <c r="D1043" s="4">
        <f t="shared" si="7"/>
        <v>10871.20131056169</v>
      </c>
      <c r="E1043" s="4">
        <f t="shared" si="8"/>
        <v>15920.305796955094</v>
      </c>
      <c r="F1043">
        <f>IF(Table1[[#This Row],[Forecast(2022-24)]]="",Table1[[#This Row],[2022-24]],Table1[[#This Row],[Forecast(2022-24)]])</f>
        <v>13395.753553758392</v>
      </c>
    </row>
    <row r="1044" spans="1:6" x14ac:dyDescent="0.35">
      <c r="A1044" s="3">
        <v>45604</v>
      </c>
      <c r="C1044">
        <f t="shared" si="6"/>
        <v>13601.435244359347</v>
      </c>
      <c r="D1044" s="4">
        <f t="shared" si="7"/>
        <v>11061.325673187814</v>
      </c>
      <c r="E1044" s="4">
        <f t="shared" si="8"/>
        <v>16141.54481553088</v>
      </c>
      <c r="F1044">
        <f>IF(Table1[[#This Row],[Forecast(2022-24)]]="",Table1[[#This Row],[2022-24]],Table1[[#This Row],[Forecast(2022-24)]])</f>
        <v>13601.435244359347</v>
      </c>
    </row>
    <row r="1045" spans="1:6" x14ac:dyDescent="0.35">
      <c r="A1045" s="3">
        <v>45605</v>
      </c>
      <c r="C1045">
        <f t="shared" si="6"/>
        <v>13500.737489554556</v>
      </c>
      <c r="D1045" s="4">
        <f t="shared" si="7"/>
        <v>10945.000866388409</v>
      </c>
      <c r="E1045" s="4">
        <f t="shared" si="8"/>
        <v>16056.474112720703</v>
      </c>
      <c r="F1045">
        <f>IF(Table1[[#This Row],[Forecast(2022-24)]]="",Table1[[#This Row],[2022-24]],Table1[[#This Row],[Forecast(2022-24)]])</f>
        <v>13500.737489554556</v>
      </c>
    </row>
    <row r="1046" spans="1:6" x14ac:dyDescent="0.35">
      <c r="A1046" s="3">
        <v>45606</v>
      </c>
      <c r="C1046">
        <f t="shared" si="6"/>
        <v>13419.730420301172</v>
      </c>
      <c r="D1046" s="4">
        <f t="shared" si="7"/>
        <v>10848.297425345112</v>
      </c>
      <c r="E1046" s="4">
        <f t="shared" si="8"/>
        <v>15991.163415257231</v>
      </c>
      <c r="F1046">
        <f>IF(Table1[[#This Row],[Forecast(2022-24)]]="",Table1[[#This Row],[2022-24]],Table1[[#This Row],[Forecast(2022-24)]])</f>
        <v>13419.730420301172</v>
      </c>
    </row>
    <row r="1047" spans="1:6" x14ac:dyDescent="0.35">
      <c r="A1047" s="3">
        <v>45607</v>
      </c>
      <c r="C1047">
        <f t="shared" si="6"/>
        <v>13545.716258090893</v>
      </c>
      <c r="D1047" s="4">
        <f t="shared" si="7"/>
        <v>10958.517971558147</v>
      </c>
      <c r="E1047" s="4">
        <f t="shared" si="8"/>
        <v>16132.91454462364</v>
      </c>
      <c r="F1047">
        <f>IF(Table1[[#This Row],[Forecast(2022-24)]]="",Table1[[#This Row],[2022-24]],Table1[[#This Row],[Forecast(2022-24)]])</f>
        <v>13545.716258090893</v>
      </c>
    </row>
    <row r="1048" spans="1:6" x14ac:dyDescent="0.35">
      <c r="A1048" s="3">
        <v>45608</v>
      </c>
      <c r="C1048">
        <f t="shared" si="6"/>
        <v>13470.96927356171</v>
      </c>
      <c r="D1048" s="4">
        <f t="shared" si="7"/>
        <v>10867.937171478963</v>
      </c>
      <c r="E1048" s="4">
        <f t="shared" si="8"/>
        <v>16074.001375644457</v>
      </c>
      <c r="F1048">
        <f>IF(Table1[[#This Row],[Forecast(2022-24)]]="",Table1[[#This Row],[2022-24]],Table1[[#This Row],[Forecast(2022-24)]])</f>
        <v>13470.96927356171</v>
      </c>
    </row>
    <row r="1049" spans="1:6" x14ac:dyDescent="0.35">
      <c r="A1049" s="3">
        <v>45609</v>
      </c>
      <c r="C1049">
        <f t="shared" si="6"/>
        <v>13250.393755576273</v>
      </c>
      <c r="D1049" s="4">
        <f t="shared" si="7"/>
        <v>10631.459705611</v>
      </c>
      <c r="E1049" s="4">
        <f t="shared" si="8"/>
        <v>15869.327805541547</v>
      </c>
      <c r="F1049">
        <f>IF(Table1[[#This Row],[Forecast(2022-24)]]="",Table1[[#This Row],[2022-24]],Table1[[#This Row],[Forecast(2022-24)]])</f>
        <v>13250.393755576273</v>
      </c>
    </row>
    <row r="1050" spans="1:6" x14ac:dyDescent="0.35">
      <c r="A1050" s="3">
        <v>45610</v>
      </c>
      <c r="C1050">
        <f t="shared" si="6"/>
        <v>13086.40688440024</v>
      </c>
      <c r="D1050" s="4">
        <f t="shared" si="7"/>
        <v>10451.503141711844</v>
      </c>
      <c r="E1050" s="4">
        <f t="shared" si="8"/>
        <v>15721.310627088635</v>
      </c>
      <c r="F1050">
        <f>IF(Table1[[#This Row],[Forecast(2022-24)]]="",Table1[[#This Row],[2022-24]],Table1[[#This Row],[Forecast(2022-24)]])</f>
        <v>13086.40688440024</v>
      </c>
    </row>
    <row r="1051" spans="1:6" x14ac:dyDescent="0.35">
      <c r="A1051" s="3">
        <v>45611</v>
      </c>
      <c r="C1051">
        <f t="shared" si="6"/>
        <v>12946.965025999309</v>
      </c>
      <c r="D1051" s="4">
        <f t="shared" si="7"/>
        <v>10296.024229115401</v>
      </c>
      <c r="E1051" s="4">
        <f t="shared" si="8"/>
        <v>15597.905822883216</v>
      </c>
      <c r="F1051">
        <f>IF(Table1[[#This Row],[Forecast(2022-24)]]="",Table1[[#This Row],[2022-24]],Table1[[#This Row],[Forecast(2022-24)]])</f>
        <v>12946.965025999309</v>
      </c>
    </row>
    <row r="1052" spans="1:6" x14ac:dyDescent="0.35">
      <c r="A1052" s="3">
        <v>45612</v>
      </c>
      <c r="C1052">
        <f t="shared" ref="C1052:C1083" si="9">_xlfn.FORECAST.ETS(A1052,$B$2:$B$955,$A$2:$A$955,366,1)</f>
        <v>13110.951360164665</v>
      </c>
      <c r="D1052" s="4">
        <f t="shared" ref="D1052:D1083" si="10">C1052-_xlfn.FORECAST.ETS.CONFINT(A1052,$B$2:$B$955,$A$2:$A$955,0.95,366,1)</f>
        <v>10443.906526883673</v>
      </c>
      <c r="E1052" s="4">
        <f t="shared" ref="E1052:E1083" si="11">C1052+_xlfn.FORECAST.ETS.CONFINT(A1052,$B$2:$B$955,$A$2:$A$955,0.95,366,1)</f>
        <v>15777.996193445657</v>
      </c>
      <c r="F1052">
        <f>IF(Table1[[#This Row],[Forecast(2022-24)]]="",Table1[[#This Row],[2022-24]],Table1[[#This Row],[Forecast(2022-24)]])</f>
        <v>13110.951360164665</v>
      </c>
    </row>
    <row r="1053" spans="1:6" x14ac:dyDescent="0.35">
      <c r="A1053" s="3">
        <v>45613</v>
      </c>
      <c r="C1053">
        <f t="shared" si="9"/>
        <v>13113.247343545851</v>
      </c>
      <c r="D1053" s="4">
        <f t="shared" si="10"/>
        <v>10430.03186686715</v>
      </c>
      <c r="E1053" s="4">
        <f t="shared" si="11"/>
        <v>15796.462820224551</v>
      </c>
      <c r="F1053">
        <f>IF(Table1[[#This Row],[Forecast(2022-24)]]="",Table1[[#This Row],[2022-24]],Table1[[#This Row],[Forecast(2022-24)]])</f>
        <v>13113.247343545851</v>
      </c>
    </row>
    <row r="1054" spans="1:6" x14ac:dyDescent="0.35">
      <c r="A1054" s="3">
        <v>45614</v>
      </c>
      <c r="C1054">
        <f t="shared" si="9"/>
        <v>13178.467429652927</v>
      </c>
      <c r="D1054" s="4">
        <f t="shared" si="10"/>
        <v>10479.015073735512</v>
      </c>
      <c r="E1054" s="4">
        <f t="shared" si="11"/>
        <v>15877.919785570341</v>
      </c>
      <c r="F1054">
        <f>IF(Table1[[#This Row],[Forecast(2022-24)]]="",Table1[[#This Row],[2022-24]],Table1[[#This Row],[Forecast(2022-24)]])</f>
        <v>13178.467429652927</v>
      </c>
    </row>
    <row r="1055" spans="1:6" x14ac:dyDescent="0.35">
      <c r="A1055" s="3">
        <v>45615</v>
      </c>
      <c r="C1055">
        <f t="shared" si="9"/>
        <v>12793.97388574352</v>
      </c>
      <c r="D1055" s="4">
        <f t="shared" si="10"/>
        <v>10078.218781894218</v>
      </c>
      <c r="E1055" s="4">
        <f t="shared" si="11"/>
        <v>15509.728989592822</v>
      </c>
      <c r="F1055">
        <f>IF(Table1[[#This Row],[Forecast(2022-24)]]="",Table1[[#This Row],[2022-24]],Table1[[#This Row],[Forecast(2022-24)]])</f>
        <v>12793.97388574352</v>
      </c>
    </row>
    <row r="1056" spans="1:6" x14ac:dyDescent="0.35">
      <c r="A1056" s="3">
        <v>45616</v>
      </c>
      <c r="C1056">
        <f t="shared" si="9"/>
        <v>13103.759366941411</v>
      </c>
      <c r="D1056" s="4">
        <f t="shared" si="10"/>
        <v>10371.636009633541</v>
      </c>
      <c r="E1056" s="4">
        <f t="shared" si="11"/>
        <v>15835.882724249281</v>
      </c>
      <c r="F1056">
        <f>IF(Table1[[#This Row],[Forecast(2022-24)]]="",Table1[[#This Row],[2022-24]],Table1[[#This Row],[Forecast(2022-24)]])</f>
        <v>13103.759366941411</v>
      </c>
    </row>
    <row r="1057" spans="1:6" x14ac:dyDescent="0.35">
      <c r="A1057" s="3">
        <v>45617</v>
      </c>
      <c r="C1057">
        <f t="shared" si="9"/>
        <v>13576.080403369449</v>
      </c>
      <c r="D1057" s="4">
        <f t="shared" si="10"/>
        <v>10827.523646292753</v>
      </c>
      <c r="E1057" s="4">
        <f t="shared" si="11"/>
        <v>16324.637160446146</v>
      </c>
      <c r="F1057">
        <f>IF(Table1[[#This Row],[Forecast(2022-24)]]="",Table1[[#This Row],[2022-24]],Table1[[#This Row],[Forecast(2022-24)]])</f>
        <v>13576.080403369449</v>
      </c>
    </row>
    <row r="1058" spans="1:6" x14ac:dyDescent="0.35">
      <c r="A1058" s="3">
        <v>45618</v>
      </c>
      <c r="C1058">
        <f t="shared" si="9"/>
        <v>13793.837727391245</v>
      </c>
      <c r="D1058" s="4">
        <f t="shared" si="10"/>
        <v>11028.782779533882</v>
      </c>
      <c r="E1058" s="4">
        <f t="shared" si="11"/>
        <v>16558.892675248608</v>
      </c>
      <c r="F1058">
        <f>IF(Table1[[#This Row],[Forecast(2022-24)]]="",Table1[[#This Row],[2022-24]],Table1[[#This Row],[Forecast(2022-24)]])</f>
        <v>13793.837727391245</v>
      </c>
    </row>
    <row r="1059" spans="1:6" x14ac:dyDescent="0.35">
      <c r="A1059" s="3">
        <v>45619</v>
      </c>
      <c r="C1059">
        <f t="shared" si="9"/>
        <v>13727.37504428825</v>
      </c>
      <c r="D1059" s="4">
        <f t="shared" si="10"/>
        <v>10945.75746605152</v>
      </c>
      <c r="E1059" s="4">
        <f t="shared" si="11"/>
        <v>16508.99262252498</v>
      </c>
      <c r="F1059">
        <f>IF(Table1[[#This Row],[Forecast(2022-24)]]="",Table1[[#This Row],[2022-24]],Table1[[#This Row],[Forecast(2022-24)]])</f>
        <v>13727.37504428825</v>
      </c>
    </row>
    <row r="1060" spans="1:6" x14ac:dyDescent="0.35">
      <c r="A1060" s="3">
        <v>45620</v>
      </c>
      <c r="C1060">
        <f t="shared" si="9"/>
        <v>13445.608355563245</v>
      </c>
      <c r="D1060" s="4">
        <f t="shared" si="10"/>
        <v>10647.364054909707</v>
      </c>
      <c r="E1060" s="4">
        <f t="shared" si="11"/>
        <v>16243.852656216783</v>
      </c>
      <c r="F1060">
        <f>IF(Table1[[#This Row],[Forecast(2022-24)]]="",Table1[[#This Row],[2022-24]],Table1[[#This Row],[Forecast(2022-24)]])</f>
        <v>13445.608355563245</v>
      </c>
    </row>
    <row r="1061" spans="1:6" x14ac:dyDescent="0.35">
      <c r="A1061" s="3">
        <v>45621</v>
      </c>
      <c r="C1061">
        <f t="shared" si="9"/>
        <v>13216.477623847724</v>
      </c>
      <c r="D1061" s="4">
        <f t="shared" si="10"/>
        <v>10401.542852483286</v>
      </c>
      <c r="E1061" s="4">
        <f t="shared" si="11"/>
        <v>16031.412395212163</v>
      </c>
      <c r="F1061">
        <f>IF(Table1[[#This Row],[Forecast(2022-24)]]="",Table1[[#This Row],[2022-24]],Table1[[#This Row],[Forecast(2022-24)]])</f>
        <v>13216.477623847724</v>
      </c>
    </row>
    <row r="1062" spans="1:6" x14ac:dyDescent="0.35">
      <c r="A1062" s="3">
        <v>45622</v>
      </c>
      <c r="C1062">
        <f t="shared" si="9"/>
        <v>13033.000297754672</v>
      </c>
      <c r="D1062" s="4">
        <f t="shared" si="10"/>
        <v>10201.311647345166</v>
      </c>
      <c r="E1062" s="4">
        <f t="shared" si="11"/>
        <v>15864.688948164177</v>
      </c>
      <c r="F1062">
        <f>IF(Table1[[#This Row],[Forecast(2022-24)]]="",Table1[[#This Row],[2022-24]],Table1[[#This Row],[Forecast(2022-24)]])</f>
        <v>13033.000297754672</v>
      </c>
    </row>
    <row r="1063" spans="1:6" x14ac:dyDescent="0.35">
      <c r="A1063" s="3">
        <v>45623</v>
      </c>
      <c r="C1063">
        <f t="shared" si="9"/>
        <v>12761.269151986206</v>
      </c>
      <c r="D1063" s="4">
        <f t="shared" si="10"/>
        <v>9912.7635504089303</v>
      </c>
      <c r="E1063" s="4">
        <f t="shared" si="11"/>
        <v>15609.774753563481</v>
      </c>
      <c r="F1063">
        <f>IF(Table1[[#This Row],[Forecast(2022-24)]]="",Table1[[#This Row],[2022-24]],Table1[[#This Row],[Forecast(2022-24)]])</f>
        <v>12761.269151986206</v>
      </c>
    </row>
    <row r="1064" spans="1:6" x14ac:dyDescent="0.35">
      <c r="A1064" s="3">
        <v>45624</v>
      </c>
      <c r="C1064">
        <f t="shared" si="9"/>
        <v>12922.168735723593</v>
      </c>
      <c r="D1064" s="4">
        <f t="shared" si="10"/>
        <v>10056.783443354232</v>
      </c>
      <c r="E1064" s="4">
        <f t="shared" si="11"/>
        <v>15787.554028092954</v>
      </c>
      <c r="F1064">
        <f>IF(Table1[[#This Row],[Forecast(2022-24)]]="",Table1[[#This Row],[2022-24]],Table1[[#This Row],[Forecast(2022-24)]])</f>
        <v>12922.168735723593</v>
      </c>
    </row>
    <row r="1065" spans="1:6" x14ac:dyDescent="0.35">
      <c r="A1065" s="3">
        <v>45625</v>
      </c>
      <c r="C1065">
        <f t="shared" si="9"/>
        <v>12157.765039876518</v>
      </c>
      <c r="D1065" s="4">
        <f t="shared" si="10"/>
        <v>9275.4376459118066</v>
      </c>
      <c r="E1065" s="4">
        <f t="shared" si="11"/>
        <v>15040.09243384123</v>
      </c>
      <c r="F1065">
        <f>IF(Table1[[#This Row],[Forecast(2022-24)]]="",Table1[[#This Row],[2022-24]],Table1[[#This Row],[Forecast(2022-24)]])</f>
        <v>12157.765039876518</v>
      </c>
    </row>
    <row r="1066" spans="1:6" x14ac:dyDescent="0.35">
      <c r="A1066" s="3">
        <v>45626</v>
      </c>
      <c r="C1066">
        <f t="shared" si="9"/>
        <v>12655.409586784723</v>
      </c>
      <c r="D1066" s="4">
        <f t="shared" si="10"/>
        <v>9756.0780056012027</v>
      </c>
      <c r="E1066" s="4">
        <f t="shared" si="11"/>
        <v>15554.741167968243</v>
      </c>
      <c r="F1066">
        <f>IF(Table1[[#This Row],[Forecast(2022-24)]]="",Table1[[#This Row],[2022-24]],Table1[[#This Row],[Forecast(2022-24)]])</f>
        <v>12655.409586784723</v>
      </c>
    </row>
    <row r="1067" spans="1:6" x14ac:dyDescent="0.35">
      <c r="A1067" s="3">
        <v>45627</v>
      </c>
      <c r="C1067">
        <f t="shared" si="9"/>
        <v>12290.768202759997</v>
      </c>
      <c r="D1067" s="4">
        <f t="shared" si="10"/>
        <v>9374.3706703091102</v>
      </c>
      <c r="E1067" s="4">
        <f t="shared" si="11"/>
        <v>15207.165735210883</v>
      </c>
      <c r="F1067">
        <f>IF(Table1[[#This Row],[Forecast(2022-24)]]="",Table1[[#This Row],[2022-24]],Table1[[#This Row],[Forecast(2022-24)]])</f>
        <v>12290.768202759997</v>
      </c>
    </row>
    <row r="1068" spans="1:6" x14ac:dyDescent="0.35">
      <c r="A1068" s="3">
        <v>45628</v>
      </c>
      <c r="C1068">
        <f t="shared" si="9"/>
        <v>12386.031371557265</v>
      </c>
      <c r="D1068" s="4">
        <f t="shared" si="10"/>
        <v>9452.5064417970552</v>
      </c>
      <c r="E1068" s="4">
        <f t="shared" si="11"/>
        <v>15319.556301317474</v>
      </c>
      <c r="F1068">
        <f>IF(Table1[[#This Row],[Forecast(2022-24)]]="",Table1[[#This Row],[2022-24]],Table1[[#This Row],[Forecast(2022-24)]])</f>
        <v>12386.031371557265</v>
      </c>
    </row>
    <row r="1069" spans="1:6" x14ac:dyDescent="0.35">
      <c r="A1069" s="3">
        <v>45629</v>
      </c>
      <c r="C1069">
        <f t="shared" si="9"/>
        <v>12532.361591053432</v>
      </c>
      <c r="D1069" s="4">
        <f t="shared" si="10"/>
        <v>9581.6481324170363</v>
      </c>
      <c r="E1069" s="4">
        <f t="shared" si="11"/>
        <v>15483.075049689827</v>
      </c>
      <c r="F1069">
        <f>IF(Table1[[#This Row],[Forecast(2022-24)]]="",Table1[[#This Row],[2022-24]],Table1[[#This Row],[Forecast(2022-24)]])</f>
        <v>12532.361591053432</v>
      </c>
    </row>
    <row r="1070" spans="1:6" x14ac:dyDescent="0.35">
      <c r="A1070" s="3">
        <v>45630</v>
      </c>
      <c r="C1070">
        <f t="shared" si="9"/>
        <v>12344.234562021316</v>
      </c>
      <c r="D1070" s="4">
        <f t="shared" si="10"/>
        <v>9376.2717539224104</v>
      </c>
      <c r="E1070" s="4">
        <f t="shared" si="11"/>
        <v>15312.197370120222</v>
      </c>
      <c r="F1070">
        <f>IF(Table1[[#This Row],[Forecast(2022-24)]]="",Table1[[#This Row],[2022-24]],Table1[[#This Row],[Forecast(2022-24)]])</f>
        <v>12344.234562021316</v>
      </c>
    </row>
    <row r="1071" spans="1:6" x14ac:dyDescent="0.35">
      <c r="A1071" s="3">
        <v>45631</v>
      </c>
      <c r="C1071">
        <f t="shared" si="9"/>
        <v>12439.919064337775</v>
      </c>
      <c r="D1071" s="4">
        <f t="shared" si="10"/>
        <v>9454.6463937130975</v>
      </c>
      <c r="E1071" s="4">
        <f t="shared" si="11"/>
        <v>15425.191734962453</v>
      </c>
      <c r="F1071">
        <f>IF(Table1[[#This Row],[Forecast(2022-24)]]="",Table1[[#This Row],[2022-24]],Table1[[#This Row],[Forecast(2022-24)]])</f>
        <v>12439.919064337775</v>
      </c>
    </row>
    <row r="1072" spans="1:6" x14ac:dyDescent="0.35">
      <c r="A1072" s="3">
        <v>45632</v>
      </c>
      <c r="C1072">
        <f t="shared" si="9"/>
        <v>12908.264389444177</v>
      </c>
      <c r="D1072" s="4">
        <f t="shared" si="10"/>
        <v>9905.6216473332461</v>
      </c>
      <c r="E1072" s="4">
        <f t="shared" si="11"/>
        <v>15910.907131555108</v>
      </c>
      <c r="F1072">
        <f>IF(Table1[[#This Row],[Forecast(2022-24)]]="",Table1[[#This Row],[2022-24]],Table1[[#This Row],[Forecast(2022-24)]])</f>
        <v>12908.264389444177</v>
      </c>
    </row>
    <row r="1073" spans="1:6" x14ac:dyDescent="0.35">
      <c r="A1073" s="3">
        <v>45633</v>
      </c>
      <c r="C1073">
        <f t="shared" si="9"/>
        <v>13366.234867680378</v>
      </c>
      <c r="D1073" s="4">
        <f t="shared" si="10"/>
        <v>10346.162145842423</v>
      </c>
      <c r="E1073" s="4">
        <f t="shared" si="11"/>
        <v>16386.307589518332</v>
      </c>
      <c r="F1073">
        <f>IF(Table1[[#This Row],[Forecast(2022-24)]]="",Table1[[#This Row],[2022-24]],Table1[[#This Row],[Forecast(2022-24)]])</f>
        <v>13366.234867680378</v>
      </c>
    </row>
    <row r="1074" spans="1:6" x14ac:dyDescent="0.35">
      <c r="A1074" s="3">
        <v>45634</v>
      </c>
      <c r="C1074">
        <f t="shared" si="9"/>
        <v>13320.172648080068</v>
      </c>
      <c r="D1074" s="4">
        <f t="shared" si="10"/>
        <v>10282.610335648249</v>
      </c>
      <c r="E1074" s="4">
        <f t="shared" si="11"/>
        <v>16357.734960511887</v>
      </c>
      <c r="F1074">
        <f>IF(Table1[[#This Row],[Forecast(2022-24)]]="",Table1[[#This Row],[2022-24]],Table1[[#This Row],[Forecast(2022-24)]])</f>
        <v>13320.172648080068</v>
      </c>
    </row>
    <row r="1075" spans="1:6" x14ac:dyDescent="0.35">
      <c r="A1075" s="3">
        <v>45635</v>
      </c>
      <c r="C1075">
        <f t="shared" si="9"/>
        <v>13096.769682370472</v>
      </c>
      <c r="D1075" s="4">
        <f t="shared" si="10"/>
        <v>10041.658462543361</v>
      </c>
      <c r="E1075" s="4">
        <f t="shared" si="11"/>
        <v>16151.880902197583</v>
      </c>
      <c r="F1075">
        <f>IF(Table1[[#This Row],[Forecast(2022-24)]]="",Table1[[#This Row],[2022-24]],Table1[[#This Row],[Forecast(2022-24)]])</f>
        <v>13096.769682370472</v>
      </c>
    </row>
    <row r="1076" spans="1:6" x14ac:dyDescent="0.35">
      <c r="A1076" s="3">
        <v>45636</v>
      </c>
      <c r="C1076">
        <f t="shared" si="9"/>
        <v>12992.517017894534</v>
      </c>
      <c r="D1076" s="4">
        <f t="shared" si="10"/>
        <v>9919.7978646648444</v>
      </c>
      <c r="E1076" s="4">
        <f t="shared" si="11"/>
        <v>16065.236171124223</v>
      </c>
      <c r="F1076">
        <f>IF(Table1[[#This Row],[Forecast(2022-24)]]="",Table1[[#This Row],[2022-24]],Table1[[#This Row],[Forecast(2022-24)]])</f>
        <v>12992.517017894534</v>
      </c>
    </row>
    <row r="1077" spans="1:6" x14ac:dyDescent="0.35">
      <c r="A1077" s="3">
        <v>45637</v>
      </c>
      <c r="C1077">
        <f t="shared" si="9"/>
        <v>13084.421862764251</v>
      </c>
      <c r="D1077" s="4">
        <f t="shared" si="10"/>
        <v>9994.0360376847748</v>
      </c>
      <c r="E1077" s="4">
        <f t="shared" si="11"/>
        <v>16174.807687843728</v>
      </c>
      <c r="F1077">
        <f>IF(Table1[[#This Row],[Forecast(2022-24)]]="",Table1[[#This Row],[2022-24]],Table1[[#This Row],[Forecast(2022-24)]])</f>
        <v>13084.421862764251</v>
      </c>
    </row>
    <row r="1078" spans="1:6" x14ac:dyDescent="0.35">
      <c r="A1078" s="3">
        <v>45638</v>
      </c>
      <c r="C1078">
        <f t="shared" si="9"/>
        <v>13034.208171622522</v>
      </c>
      <c r="D1078" s="4">
        <f t="shared" si="10"/>
        <v>9926.0972206091938</v>
      </c>
      <c r="E1078" s="4">
        <f t="shared" si="11"/>
        <v>16142.31912263585</v>
      </c>
      <c r="F1078">
        <f>IF(Table1[[#This Row],[Forecast(2022-24)]]="",Table1[[#This Row],[2022-24]],Table1[[#This Row],[Forecast(2022-24)]])</f>
        <v>13034.208171622522</v>
      </c>
    </row>
    <row r="1079" spans="1:6" x14ac:dyDescent="0.35">
      <c r="A1079" s="3">
        <v>45639</v>
      </c>
      <c r="C1079">
        <f t="shared" si="9"/>
        <v>13262.138236599849</v>
      </c>
      <c r="D1079" s="4">
        <f t="shared" si="10"/>
        <v>10136.243986771835</v>
      </c>
      <c r="E1079" s="4">
        <f t="shared" si="11"/>
        <v>16388.032486427863</v>
      </c>
      <c r="F1079">
        <f>IF(Table1[[#This Row],[Forecast(2022-24)]]="",Table1[[#This Row],[2022-24]],Table1[[#This Row],[Forecast(2022-24)]])</f>
        <v>13262.138236599849</v>
      </c>
    </row>
    <row r="1080" spans="1:6" x14ac:dyDescent="0.35">
      <c r="A1080" s="3">
        <v>45640</v>
      </c>
      <c r="C1080">
        <f t="shared" si="9"/>
        <v>13368.436778870191</v>
      </c>
      <c r="D1080" s="4">
        <f t="shared" si="10"/>
        <v>10224.701335426911</v>
      </c>
      <c r="E1080" s="4">
        <f t="shared" si="11"/>
        <v>16512.172222313471</v>
      </c>
      <c r="F1080">
        <f>IF(Table1[[#This Row],[Forecast(2022-24)]]="",Table1[[#This Row],[2022-24]],Table1[[#This Row],[Forecast(2022-24)]])</f>
        <v>13368.436778870191</v>
      </c>
    </row>
    <row r="1081" spans="1:6" x14ac:dyDescent="0.35">
      <c r="A1081" s="3">
        <v>45641</v>
      </c>
      <c r="C1081">
        <f t="shared" si="9"/>
        <v>13141.002406186166</v>
      </c>
      <c r="D1081" s="4">
        <f t="shared" si="10"/>
        <v>9979.3681493210934</v>
      </c>
      <c r="E1081" s="4">
        <f t="shared" si="11"/>
        <v>16302.636663051238</v>
      </c>
      <c r="F1081">
        <f>IF(Table1[[#This Row],[Forecast(2022-24)]]="",Table1[[#This Row],[2022-24]],Table1[[#This Row],[Forecast(2022-24)]])</f>
        <v>13141.002406186166</v>
      </c>
    </row>
    <row r="1082" spans="1:6" x14ac:dyDescent="0.35">
      <c r="A1082" s="3">
        <v>45642</v>
      </c>
      <c r="C1082">
        <f t="shared" si="9"/>
        <v>13151.944323293887</v>
      </c>
      <c r="D1082" s="4">
        <f t="shared" si="10"/>
        <v>9972.353905144977</v>
      </c>
      <c r="E1082" s="4">
        <f t="shared" si="11"/>
        <v>16331.534741442796</v>
      </c>
      <c r="F1082">
        <f>IF(Table1[[#This Row],[Forecast(2022-24)]]="",Table1[[#This Row],[2022-24]],Table1[[#This Row],[Forecast(2022-24)]])</f>
        <v>13151.944323293887</v>
      </c>
    </row>
    <row r="1083" spans="1:6" x14ac:dyDescent="0.35">
      <c r="A1083" s="3">
        <v>45643</v>
      </c>
      <c r="C1083">
        <f t="shared" si="9"/>
        <v>13203.959048146091</v>
      </c>
      <c r="D1083" s="4">
        <f t="shared" si="10"/>
        <v>10006.355389782677</v>
      </c>
      <c r="E1083" s="4">
        <f t="shared" si="11"/>
        <v>16401.562706509503</v>
      </c>
      <c r="F1083">
        <f>IF(Table1[[#This Row],[Forecast(2022-24)]]="",Table1[[#This Row],[2022-24]],Table1[[#This Row],[Forecast(2022-24)]])</f>
        <v>13203.959048146091</v>
      </c>
    </row>
    <row r="1084" spans="1:6" x14ac:dyDescent="0.35">
      <c r="A1084" s="3">
        <v>45644</v>
      </c>
      <c r="C1084">
        <f t="shared" ref="C1084:C1097" si="12">_xlfn.FORECAST.ETS(A1084,$B$2:$B$955,$A$2:$A$955,366,1)</f>
        <v>13297.227458424444</v>
      </c>
      <c r="D1084" s="4">
        <f t="shared" ref="D1084:D1097" si="13">C1084-_xlfn.FORECAST.ETS.CONFINT(A1084,$B$2:$B$955,$A$2:$A$955,0.95,366,1)</f>
        <v>10081.553746870406</v>
      </c>
      <c r="E1084" s="4">
        <f t="shared" ref="E1084:E1097" si="14">C1084+_xlfn.FORECAST.ETS.CONFINT(A1084,$B$2:$B$955,$A$2:$A$955,0.95,366,1)</f>
        <v>16512.901169978482</v>
      </c>
      <c r="F1084">
        <f>IF(Table1[[#This Row],[Forecast(2022-24)]]="",Table1[[#This Row],[2022-24]],Table1[[#This Row],[Forecast(2022-24)]])</f>
        <v>13297.227458424444</v>
      </c>
    </row>
    <row r="1085" spans="1:6" x14ac:dyDescent="0.35">
      <c r="A1085" s="3">
        <v>45645</v>
      </c>
      <c r="C1085">
        <f t="shared" si="12"/>
        <v>13151.649713198241</v>
      </c>
      <c r="D1085" s="4">
        <f t="shared" si="13"/>
        <v>9917.8493984912529</v>
      </c>
      <c r="E1085" s="4">
        <f t="shared" si="14"/>
        <v>16385.45002790523</v>
      </c>
      <c r="F1085">
        <f>IF(Table1[[#This Row],[Forecast(2022-24)]]="",Table1[[#This Row],[2022-24]],Table1[[#This Row],[Forecast(2022-24)]])</f>
        <v>13151.649713198241</v>
      </c>
    </row>
    <row r="1086" spans="1:6" x14ac:dyDescent="0.35">
      <c r="A1086" s="3">
        <v>45646</v>
      </c>
      <c r="C1086">
        <f t="shared" si="12"/>
        <v>13473.448764892892</v>
      </c>
      <c r="D1086" s="4">
        <f t="shared" si="13"/>
        <v>10221.465557179517</v>
      </c>
      <c r="E1086" s="4">
        <f t="shared" si="14"/>
        <v>16725.431972606264</v>
      </c>
      <c r="F1086">
        <f>IF(Table1[[#This Row],[Forecast(2022-24)]]="",Table1[[#This Row],[2022-24]],Table1[[#This Row],[Forecast(2022-24)]])</f>
        <v>13473.448764892892</v>
      </c>
    </row>
    <row r="1087" spans="1:6" x14ac:dyDescent="0.35">
      <c r="A1087" s="3">
        <v>45647</v>
      </c>
      <c r="C1087">
        <f t="shared" si="12"/>
        <v>13566.800190936294</v>
      </c>
      <c r="D1087" s="4">
        <f t="shared" si="13"/>
        <v>10296.578057602728</v>
      </c>
      <c r="E1087" s="4">
        <f t="shared" si="14"/>
        <v>16837.022324269859</v>
      </c>
      <c r="F1087">
        <f>IF(Table1[[#This Row],[Forecast(2022-24)]]="",Table1[[#This Row],[2022-24]],Table1[[#This Row],[Forecast(2022-24)]])</f>
        <v>13566.800190936294</v>
      </c>
    </row>
    <row r="1088" spans="1:6" x14ac:dyDescent="0.35">
      <c r="A1088" s="3">
        <v>45648</v>
      </c>
      <c r="C1088">
        <f t="shared" si="12"/>
        <v>13588.808924774112</v>
      </c>
      <c r="D1088" s="4">
        <f t="shared" si="13"/>
        <v>10300.292087612306</v>
      </c>
      <c r="E1088" s="4">
        <f t="shared" si="14"/>
        <v>16877.325761935917</v>
      </c>
      <c r="F1088">
        <f>IF(Table1[[#This Row],[Forecast(2022-24)]]="",Table1[[#This Row],[2022-24]],Table1[[#This Row],[Forecast(2022-24)]])</f>
        <v>13588.808924774112</v>
      </c>
    </row>
    <row r="1089" spans="1:6" x14ac:dyDescent="0.35">
      <c r="A1089" s="3">
        <v>45649</v>
      </c>
      <c r="C1089">
        <f t="shared" si="12"/>
        <v>14146.41686040521</v>
      </c>
      <c r="D1089" s="4">
        <f t="shared" si="13"/>
        <v>10839.549792814132</v>
      </c>
      <c r="E1089" s="4">
        <f t="shared" si="14"/>
        <v>17453.283927996286</v>
      </c>
      <c r="F1089">
        <f>IF(Table1[[#This Row],[Forecast(2022-24)]]="",Table1[[#This Row],[2022-24]],Table1[[#This Row],[Forecast(2022-24)]])</f>
        <v>14146.41686040521</v>
      </c>
    </row>
    <row r="1090" spans="1:6" x14ac:dyDescent="0.35">
      <c r="A1090" s="3">
        <v>45650</v>
      </c>
      <c r="C1090">
        <f t="shared" si="12"/>
        <v>14127.943680073959</v>
      </c>
      <c r="D1090" s="4">
        <f t="shared" si="13"/>
        <v>10802.671104295745</v>
      </c>
      <c r="E1090" s="4">
        <f t="shared" si="14"/>
        <v>17453.216255852174</v>
      </c>
      <c r="F1090">
        <f>IF(Table1[[#This Row],[Forecast(2022-24)]]="",Table1[[#This Row],[2022-24]],Table1[[#This Row],[Forecast(2022-24)]])</f>
        <v>14127.943680073959</v>
      </c>
    </row>
    <row r="1091" spans="1:6" x14ac:dyDescent="0.35">
      <c r="A1091" s="3">
        <v>45651</v>
      </c>
      <c r="C1091">
        <f t="shared" si="12"/>
        <v>13699.837206417013</v>
      </c>
      <c r="D1091" s="4">
        <f t="shared" si="13"/>
        <v>10356.104090807716</v>
      </c>
      <c r="E1091" s="4">
        <f t="shared" si="14"/>
        <v>17043.570322026309</v>
      </c>
      <c r="F1091">
        <f>IF(Table1[[#This Row],[Forecast(2022-24)]]="",Table1[[#This Row],[2022-24]],Table1[[#This Row],[Forecast(2022-24)]])</f>
        <v>13699.837206417013</v>
      </c>
    </row>
    <row r="1092" spans="1:6" x14ac:dyDescent="0.35">
      <c r="A1092" s="3">
        <v>45652</v>
      </c>
      <c r="C1092">
        <f t="shared" si="12"/>
        <v>14269.205387576822</v>
      </c>
      <c r="D1092" s="4">
        <f t="shared" si="13"/>
        <v>10906.956943911495</v>
      </c>
      <c r="E1092" s="4">
        <f t="shared" si="14"/>
        <v>17631.45383124215</v>
      </c>
      <c r="F1092">
        <f>IF(Table1[[#This Row],[Forecast(2022-24)]]="",Table1[[#This Row],[2022-24]],Table1[[#This Row],[Forecast(2022-24)]])</f>
        <v>14269.205387576822</v>
      </c>
    </row>
    <row r="1093" spans="1:6" x14ac:dyDescent="0.35">
      <c r="A1093" s="3">
        <v>45653</v>
      </c>
      <c r="C1093">
        <f t="shared" si="12"/>
        <v>14582.231814569634</v>
      </c>
      <c r="D1093" s="4">
        <f t="shared" si="13"/>
        <v>11201.413495381446</v>
      </c>
      <c r="E1093" s="4">
        <f t="shared" si="14"/>
        <v>17963.050133757821</v>
      </c>
      <c r="F1093">
        <f>IF(Table1[[#This Row],[Forecast(2022-24)]]="",Table1[[#This Row],[2022-24]],Table1[[#This Row],[Forecast(2022-24)]])</f>
        <v>14582.231814569634</v>
      </c>
    </row>
    <row r="1094" spans="1:6" x14ac:dyDescent="0.35">
      <c r="A1094" s="3">
        <v>45654</v>
      </c>
      <c r="C1094">
        <f t="shared" si="12"/>
        <v>14351.780010694363</v>
      </c>
      <c r="D1094" s="4">
        <f t="shared" si="13"/>
        <v>10952.337506647475</v>
      </c>
      <c r="E1094" s="4">
        <f t="shared" si="14"/>
        <v>17751.222514741254</v>
      </c>
      <c r="F1094">
        <f>IF(Table1[[#This Row],[Forecast(2022-24)]]="",Table1[[#This Row],[2022-24]],Table1[[#This Row],[Forecast(2022-24)]])</f>
        <v>14351.780010694363</v>
      </c>
    </row>
    <row r="1095" spans="1:6" x14ac:dyDescent="0.35">
      <c r="A1095" s="3">
        <v>45655</v>
      </c>
      <c r="C1095">
        <f t="shared" si="12"/>
        <v>14334.018597195914</v>
      </c>
      <c r="D1095" s="4">
        <f t="shared" si="13"/>
        <v>10915.897834491774</v>
      </c>
      <c r="E1095" s="4">
        <f t="shared" si="14"/>
        <v>17752.139359900055</v>
      </c>
      <c r="F1095">
        <f>IF(Table1[[#This Row],[Forecast(2022-24)]]="",Table1[[#This Row],[2022-24]],Table1[[#This Row],[Forecast(2022-24)]])</f>
        <v>14334.018597195914</v>
      </c>
    </row>
    <row r="1096" spans="1:6" x14ac:dyDescent="0.35">
      <c r="A1096" s="3">
        <v>45656</v>
      </c>
      <c r="C1096">
        <f t="shared" si="12"/>
        <v>14101.324994766572</v>
      </c>
      <c r="D1096" s="4">
        <f t="shared" si="13"/>
        <v>10664.472132583371</v>
      </c>
      <c r="E1096" s="4">
        <f t="shared" si="14"/>
        <v>17538.177856949773</v>
      </c>
      <c r="F1096">
        <f>IF(Table1[[#This Row],[Forecast(2022-24)]]="",Table1[[#This Row],[2022-24]],Table1[[#This Row],[Forecast(2022-24)]])</f>
        <v>14101.324994766572</v>
      </c>
    </row>
    <row r="1097" spans="1:6" x14ac:dyDescent="0.35">
      <c r="A1097" s="3">
        <v>45657</v>
      </c>
      <c r="C1097">
        <f t="shared" si="12"/>
        <v>14109.975877547135</v>
      </c>
      <c r="D1097" s="4">
        <f t="shared" si="13"/>
        <v>10654.337305512068</v>
      </c>
      <c r="E1097" s="4">
        <f t="shared" si="14"/>
        <v>17565.614449582201</v>
      </c>
      <c r="F1097">
        <f>IF(Table1[[#This Row],[Forecast(2022-24)]]="",Table1[[#This Row],[2022-24]],Table1[[#This Row],[Forecast(2022-24)]])</f>
        <v>14109.975877547135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8A836-CC74-49A6-8B8C-A214636E34F6}">
  <dimension ref="A1:ARQ72"/>
  <sheetViews>
    <sheetView zoomScale="41" workbookViewId="0">
      <pane xSplit="1" ySplit="4" topLeftCell="LZ5" activePane="bottomRight" state="frozen"/>
      <selection pane="topRight" activeCell="B1" sqref="B1"/>
      <selection pane="bottomLeft" activeCell="A3" sqref="A3"/>
      <selection pane="bottomRight" activeCell="B26" sqref="B26:NB26"/>
    </sheetView>
  </sheetViews>
  <sheetFormatPr defaultRowHeight="14.5" x14ac:dyDescent="0.35"/>
  <cols>
    <col min="1" max="1" width="9.453125" bestFit="1" customWidth="1"/>
    <col min="2" max="3" width="11.453125" bestFit="1" customWidth="1"/>
    <col min="4" max="365" width="10.453125" bestFit="1" customWidth="1"/>
    <col min="366" max="366" width="11.453125" bestFit="1" customWidth="1"/>
    <col min="367" max="732" width="10.453125" bestFit="1" customWidth="1"/>
    <col min="927" max="927" width="11.453125" bestFit="1" customWidth="1"/>
    <col min="991" max="991" width="11.453125" bestFit="1" customWidth="1"/>
    <col min="1097" max="1097" width="11.453125" bestFit="1" customWidth="1"/>
    <col min="1100" max="1100" width="11.453125" bestFit="1" customWidth="1"/>
    <col min="1111" max="1111" width="11.453125" bestFit="1" customWidth="1"/>
    <col min="1161" max="1161" width="11.453125" bestFit="1" customWidth="1"/>
  </cols>
  <sheetData>
    <row r="1" spans="1:367" x14ac:dyDescent="0.35">
      <c r="B1" s="214" t="s">
        <v>68</v>
      </c>
      <c r="C1" s="214"/>
      <c r="D1" s="214"/>
      <c r="E1" s="214"/>
      <c r="F1" s="214"/>
      <c r="G1" s="214"/>
      <c r="H1" s="214"/>
      <c r="I1" s="214"/>
      <c r="J1" s="214"/>
      <c r="K1" s="214"/>
      <c r="L1" s="214"/>
      <c r="M1" s="214"/>
      <c r="N1" s="214"/>
      <c r="O1" s="214"/>
      <c r="P1" s="214"/>
      <c r="Q1" s="214"/>
      <c r="R1" s="214"/>
      <c r="S1" s="214"/>
      <c r="T1" s="214"/>
      <c r="U1" s="214"/>
      <c r="V1" s="214"/>
      <c r="W1" s="214"/>
      <c r="X1" s="214"/>
      <c r="Y1" s="214"/>
      <c r="Z1" s="214"/>
      <c r="AA1" s="214"/>
      <c r="AB1" s="214"/>
      <c r="AC1" s="214"/>
      <c r="AD1" s="214"/>
      <c r="AE1" s="214"/>
      <c r="AF1" s="214"/>
      <c r="AG1" s="215" t="s">
        <v>69</v>
      </c>
      <c r="AH1" s="215"/>
      <c r="AI1" s="215"/>
      <c r="AJ1" s="215"/>
      <c r="AK1" s="215"/>
      <c r="AL1" s="215"/>
      <c r="AM1" s="215"/>
      <c r="AN1" s="215"/>
      <c r="AO1" s="215"/>
      <c r="AP1" s="215"/>
      <c r="AQ1" s="215"/>
      <c r="AR1" s="215"/>
      <c r="AS1" s="215"/>
      <c r="AT1" s="215"/>
      <c r="AU1" s="215"/>
      <c r="AV1" s="215"/>
      <c r="AW1" s="215"/>
      <c r="AX1" s="215"/>
      <c r="AY1" s="215"/>
      <c r="AZ1" s="215"/>
      <c r="BA1" s="215"/>
      <c r="BB1" s="215"/>
      <c r="BC1" s="215"/>
      <c r="BD1" s="215"/>
      <c r="BE1" s="215"/>
      <c r="BF1" s="215"/>
      <c r="BG1" s="215"/>
      <c r="BH1" s="215"/>
      <c r="BI1" s="12"/>
      <c r="BJ1" s="216" t="s">
        <v>70</v>
      </c>
      <c r="BK1" s="216"/>
      <c r="BL1" s="216"/>
      <c r="BM1" s="216"/>
      <c r="BN1" s="216"/>
      <c r="BO1" s="216"/>
      <c r="BP1" s="216"/>
      <c r="BQ1" s="216"/>
      <c r="BR1" s="216"/>
      <c r="BS1" s="216"/>
      <c r="BT1" s="216"/>
      <c r="BU1" s="216"/>
      <c r="BV1" s="216"/>
      <c r="BW1" s="216"/>
      <c r="BX1" s="216"/>
      <c r="BY1" s="216"/>
      <c r="BZ1" s="216"/>
      <c r="CA1" s="216"/>
      <c r="CB1" s="216"/>
      <c r="CC1" s="216"/>
      <c r="CD1" s="216"/>
      <c r="CE1" s="216"/>
      <c r="CF1" s="216"/>
      <c r="CG1" s="216"/>
      <c r="CH1" s="216"/>
      <c r="CI1" s="216"/>
      <c r="CJ1" s="216"/>
      <c r="CK1" s="216"/>
      <c r="CL1" s="216"/>
      <c r="CM1" s="216"/>
      <c r="CN1" s="216"/>
      <c r="CO1" s="217" t="s">
        <v>71</v>
      </c>
      <c r="CP1" s="217"/>
      <c r="CQ1" s="217"/>
      <c r="CR1" s="217"/>
      <c r="CS1" s="217"/>
      <c r="CT1" s="217"/>
      <c r="CU1" s="217"/>
      <c r="CV1" s="217"/>
      <c r="CW1" s="217"/>
      <c r="CX1" s="217"/>
      <c r="CY1" s="217"/>
      <c r="CZ1" s="217"/>
      <c r="DA1" s="217"/>
      <c r="DB1" s="217"/>
      <c r="DC1" s="217"/>
      <c r="DD1" s="217"/>
      <c r="DE1" s="217"/>
      <c r="DF1" s="217"/>
      <c r="DG1" s="217"/>
      <c r="DH1" s="217"/>
      <c r="DI1" s="217"/>
      <c r="DJ1" s="217"/>
      <c r="DK1" s="217"/>
      <c r="DL1" s="217"/>
      <c r="DM1" s="217"/>
      <c r="DN1" s="217"/>
      <c r="DO1" s="217"/>
      <c r="DP1" s="217"/>
      <c r="DQ1" s="217"/>
      <c r="DR1" s="217"/>
      <c r="DS1" s="216" t="s">
        <v>32</v>
      </c>
      <c r="DT1" s="216"/>
      <c r="DU1" s="216"/>
      <c r="DV1" s="216"/>
      <c r="DW1" s="216"/>
      <c r="DX1" s="216"/>
      <c r="DY1" s="216"/>
      <c r="DZ1" s="216"/>
      <c r="EA1" s="216"/>
      <c r="EB1" s="216"/>
      <c r="EC1" s="216"/>
      <c r="ED1" s="216"/>
      <c r="EE1" s="216"/>
      <c r="EF1" s="216"/>
      <c r="EG1" s="216"/>
      <c r="EH1" s="216"/>
      <c r="EI1" s="216"/>
      <c r="EJ1" s="216"/>
      <c r="EK1" s="216"/>
      <c r="EL1" s="216"/>
      <c r="EM1" s="216"/>
      <c r="EN1" s="216"/>
      <c r="EO1" s="216"/>
      <c r="EP1" s="216"/>
      <c r="EQ1" s="216"/>
      <c r="ER1" s="216"/>
      <c r="ES1" s="216"/>
      <c r="ET1" s="216"/>
      <c r="EU1" s="216"/>
      <c r="EV1" s="216"/>
      <c r="EW1" s="216"/>
      <c r="EX1" s="217" t="s">
        <v>72</v>
      </c>
      <c r="EY1" s="217"/>
      <c r="EZ1" s="217"/>
      <c r="FA1" s="217"/>
      <c r="FB1" s="217"/>
      <c r="FC1" s="217"/>
      <c r="FD1" s="217"/>
      <c r="FE1" s="217"/>
      <c r="FF1" s="217"/>
      <c r="FG1" s="217"/>
      <c r="FH1" s="217"/>
      <c r="FI1" s="217"/>
      <c r="FJ1" s="217"/>
      <c r="FK1" s="217"/>
      <c r="FL1" s="217"/>
      <c r="FM1" s="217"/>
      <c r="FN1" s="217"/>
      <c r="FO1" s="217"/>
      <c r="FP1" s="217"/>
      <c r="FQ1" s="217"/>
      <c r="FR1" s="217"/>
      <c r="FS1" s="217"/>
      <c r="FT1" s="217"/>
      <c r="FU1" s="217"/>
      <c r="FV1" s="217"/>
      <c r="FW1" s="217"/>
      <c r="FX1" s="217"/>
      <c r="FY1" s="217"/>
      <c r="FZ1" s="217"/>
      <c r="GA1" s="217"/>
      <c r="GB1" s="216" t="s">
        <v>73</v>
      </c>
      <c r="GC1" s="216"/>
      <c r="GD1" s="216"/>
      <c r="GE1" s="216"/>
      <c r="GF1" s="216"/>
      <c r="GG1" s="216"/>
      <c r="GH1" s="216"/>
      <c r="GI1" s="216"/>
      <c r="GJ1" s="216"/>
      <c r="GK1" s="216"/>
      <c r="GL1" s="216"/>
      <c r="GM1" s="216"/>
      <c r="GN1" s="216"/>
      <c r="GO1" s="216"/>
      <c r="GP1" s="216"/>
      <c r="GQ1" s="216"/>
      <c r="GR1" s="216"/>
      <c r="GS1" s="216"/>
      <c r="GT1" s="216"/>
      <c r="GU1" s="216"/>
      <c r="GV1" s="216"/>
      <c r="GW1" s="216"/>
      <c r="GX1" s="216"/>
      <c r="GY1" s="216"/>
      <c r="GZ1" s="216"/>
      <c r="HA1" s="216"/>
      <c r="HB1" s="216"/>
      <c r="HC1" s="216"/>
      <c r="HD1" s="216"/>
      <c r="HE1" s="216"/>
      <c r="HF1" s="216"/>
      <c r="HG1" s="213" t="s">
        <v>74</v>
      </c>
      <c r="HH1" s="213"/>
      <c r="HI1" s="213"/>
      <c r="HJ1" s="213"/>
      <c r="HK1" s="213"/>
      <c r="HL1" s="213"/>
      <c r="HM1" s="213"/>
      <c r="HN1" s="213"/>
      <c r="HO1" s="213"/>
      <c r="HP1" s="213"/>
      <c r="HQ1" s="213"/>
      <c r="HR1" s="213"/>
      <c r="HS1" s="213"/>
      <c r="HT1" s="213"/>
      <c r="HU1" s="213"/>
      <c r="HV1" s="213"/>
      <c r="HW1" s="213"/>
      <c r="HX1" s="213"/>
      <c r="HY1" s="213"/>
      <c r="HZ1" s="213"/>
      <c r="IA1" s="213"/>
      <c r="IB1" s="213"/>
      <c r="IC1" s="213"/>
      <c r="ID1" s="213"/>
      <c r="IE1" s="213"/>
      <c r="IF1" s="213"/>
      <c r="IG1" s="213"/>
      <c r="IH1" s="213"/>
      <c r="II1" s="213"/>
      <c r="IJ1" s="213"/>
      <c r="IK1" s="213"/>
      <c r="IL1" s="216" t="s">
        <v>75</v>
      </c>
      <c r="IM1" s="216"/>
      <c r="IN1" s="216"/>
      <c r="IO1" s="216"/>
      <c r="IP1" s="216"/>
      <c r="IQ1" s="216"/>
      <c r="IR1" s="216"/>
      <c r="IS1" s="216"/>
      <c r="IT1" s="216"/>
      <c r="IU1" s="216"/>
      <c r="IV1" s="216"/>
      <c r="IW1" s="216"/>
      <c r="IX1" s="216"/>
      <c r="IY1" s="216"/>
      <c r="IZ1" s="216"/>
      <c r="JA1" s="216"/>
      <c r="JB1" s="216"/>
      <c r="JC1" s="216"/>
      <c r="JD1" s="216"/>
      <c r="JE1" s="216"/>
      <c r="JF1" s="216"/>
      <c r="JG1" s="216"/>
      <c r="JH1" s="216"/>
      <c r="JI1" s="216"/>
      <c r="JJ1" s="216"/>
      <c r="JK1" s="216"/>
      <c r="JL1" s="216"/>
      <c r="JM1" s="216"/>
      <c r="JN1" s="216"/>
      <c r="JO1" s="216"/>
      <c r="JP1" s="217" t="s">
        <v>76</v>
      </c>
      <c r="JQ1" s="217"/>
      <c r="JR1" s="217"/>
      <c r="JS1" s="217"/>
      <c r="JT1" s="217"/>
      <c r="JU1" s="217"/>
      <c r="JV1" s="217"/>
      <c r="JW1" s="217"/>
      <c r="JX1" s="217"/>
      <c r="JY1" s="217"/>
      <c r="JZ1" s="217"/>
      <c r="KA1" s="217"/>
      <c r="KB1" s="217"/>
      <c r="KC1" s="217"/>
      <c r="KD1" s="217"/>
      <c r="KE1" s="217"/>
      <c r="KF1" s="217"/>
      <c r="KG1" s="217"/>
      <c r="KH1" s="217"/>
      <c r="KI1" s="217"/>
      <c r="KJ1" s="217"/>
      <c r="KK1" s="217"/>
      <c r="KL1" s="217"/>
      <c r="KM1" s="217"/>
      <c r="KN1" s="217"/>
      <c r="KO1" s="217"/>
      <c r="KP1" s="217"/>
      <c r="KQ1" s="217"/>
      <c r="KR1" s="217"/>
      <c r="KS1" s="217"/>
      <c r="KT1" s="217"/>
      <c r="KU1" s="216" t="s">
        <v>77</v>
      </c>
      <c r="KV1" s="216"/>
      <c r="KW1" s="216"/>
      <c r="KX1" s="216"/>
      <c r="KY1" s="216"/>
      <c r="KZ1" s="216"/>
      <c r="LA1" s="216"/>
      <c r="LB1" s="216"/>
      <c r="LC1" s="216"/>
      <c r="LD1" s="216"/>
      <c r="LE1" s="216"/>
      <c r="LF1" s="216"/>
      <c r="LG1" s="216"/>
      <c r="LH1" s="216"/>
      <c r="LI1" s="216"/>
      <c r="LJ1" s="216"/>
      <c r="LK1" s="216"/>
      <c r="LL1" s="216"/>
      <c r="LM1" s="216"/>
      <c r="LN1" s="216"/>
      <c r="LO1" s="216"/>
      <c r="LP1" s="216"/>
      <c r="LQ1" s="216"/>
      <c r="LR1" s="216"/>
      <c r="LS1" s="216"/>
      <c r="LT1" s="216"/>
      <c r="LU1" s="216"/>
      <c r="LV1" s="216"/>
      <c r="LW1" s="216"/>
      <c r="LX1" s="216"/>
      <c r="LY1" s="213" t="s">
        <v>78</v>
      </c>
      <c r="LZ1" s="213"/>
      <c r="MA1" s="213"/>
      <c r="MB1" s="213"/>
      <c r="MC1" s="213"/>
      <c r="MD1" s="213"/>
      <c r="ME1" s="213"/>
      <c r="MF1" s="213"/>
      <c r="MG1" s="213"/>
      <c r="MH1" s="213"/>
      <c r="MI1" s="213"/>
      <c r="MJ1" s="213"/>
      <c r="MK1" s="213"/>
      <c r="ML1" s="213"/>
      <c r="MM1" s="213"/>
      <c r="MN1" s="213"/>
      <c r="MO1" s="213"/>
      <c r="MP1" s="213"/>
      <c r="MQ1" s="213"/>
      <c r="MR1" s="213"/>
      <c r="MS1" s="213"/>
      <c r="MT1" s="213"/>
      <c r="MU1" s="213"/>
      <c r="MV1" s="213"/>
      <c r="MW1" s="213"/>
      <c r="MX1" s="213"/>
      <c r="MY1" s="213"/>
      <c r="MZ1" s="213"/>
      <c r="NA1" s="213"/>
      <c r="NB1" s="213"/>
      <c r="NC1" s="213"/>
    </row>
    <row r="2" spans="1:367" x14ac:dyDescent="0.35">
      <c r="B2" s="196">
        <v>1</v>
      </c>
      <c r="C2" s="196">
        <v>1</v>
      </c>
      <c r="D2" s="196">
        <v>1</v>
      </c>
      <c r="E2" s="196">
        <v>1</v>
      </c>
      <c r="F2" s="196">
        <v>1</v>
      </c>
      <c r="G2" s="196">
        <v>1</v>
      </c>
      <c r="H2" s="196">
        <v>1</v>
      </c>
      <c r="I2" s="196">
        <f>B2+1</f>
        <v>2</v>
      </c>
      <c r="J2" s="196">
        <f t="shared" ref="J2:BU2" si="0">C2+1</f>
        <v>2</v>
      </c>
      <c r="K2" s="196">
        <f t="shared" si="0"/>
        <v>2</v>
      </c>
      <c r="L2" s="196">
        <f t="shared" si="0"/>
        <v>2</v>
      </c>
      <c r="M2" s="196">
        <f t="shared" si="0"/>
        <v>2</v>
      </c>
      <c r="N2" s="196">
        <f t="shared" si="0"/>
        <v>2</v>
      </c>
      <c r="O2" s="196">
        <f t="shared" si="0"/>
        <v>2</v>
      </c>
      <c r="P2" s="196">
        <f t="shared" si="0"/>
        <v>3</v>
      </c>
      <c r="Q2" s="196">
        <f t="shared" si="0"/>
        <v>3</v>
      </c>
      <c r="R2" s="196">
        <f t="shared" si="0"/>
        <v>3</v>
      </c>
      <c r="S2" s="196">
        <f t="shared" si="0"/>
        <v>3</v>
      </c>
      <c r="T2" s="196">
        <f t="shared" si="0"/>
        <v>3</v>
      </c>
      <c r="U2" s="196">
        <f t="shared" si="0"/>
        <v>3</v>
      </c>
      <c r="V2" s="196">
        <f t="shared" si="0"/>
        <v>3</v>
      </c>
      <c r="W2" s="196">
        <f t="shared" si="0"/>
        <v>4</v>
      </c>
      <c r="X2" s="196">
        <f t="shared" si="0"/>
        <v>4</v>
      </c>
      <c r="Y2" s="196">
        <f t="shared" si="0"/>
        <v>4</v>
      </c>
      <c r="Z2" s="196">
        <f t="shared" si="0"/>
        <v>4</v>
      </c>
      <c r="AA2" s="196">
        <f t="shared" si="0"/>
        <v>4</v>
      </c>
      <c r="AB2" s="196">
        <f t="shared" si="0"/>
        <v>4</v>
      </c>
      <c r="AC2" s="196">
        <f t="shared" si="0"/>
        <v>4</v>
      </c>
      <c r="AD2" s="196">
        <f t="shared" si="0"/>
        <v>5</v>
      </c>
      <c r="AE2" s="196">
        <f t="shared" si="0"/>
        <v>5</v>
      </c>
      <c r="AF2" s="196">
        <f t="shared" si="0"/>
        <v>5</v>
      </c>
      <c r="AG2" s="12">
        <f t="shared" si="0"/>
        <v>5</v>
      </c>
      <c r="AH2" s="12">
        <f t="shared" si="0"/>
        <v>5</v>
      </c>
      <c r="AI2" s="12">
        <f t="shared" si="0"/>
        <v>5</v>
      </c>
      <c r="AJ2" s="12">
        <f t="shared" si="0"/>
        <v>5</v>
      </c>
      <c r="AK2" s="12">
        <f t="shared" si="0"/>
        <v>6</v>
      </c>
      <c r="AL2" s="12">
        <f t="shared" si="0"/>
        <v>6</v>
      </c>
      <c r="AM2" s="12">
        <f t="shared" si="0"/>
        <v>6</v>
      </c>
      <c r="AN2" s="12">
        <f t="shared" si="0"/>
        <v>6</v>
      </c>
      <c r="AO2" s="12">
        <f t="shared" si="0"/>
        <v>6</v>
      </c>
      <c r="AP2" s="12">
        <f t="shared" si="0"/>
        <v>6</v>
      </c>
      <c r="AQ2" s="12">
        <f t="shared" si="0"/>
        <v>6</v>
      </c>
      <c r="AR2" s="12">
        <f t="shared" si="0"/>
        <v>7</v>
      </c>
      <c r="AS2" s="12">
        <f t="shared" si="0"/>
        <v>7</v>
      </c>
      <c r="AT2" s="12">
        <f t="shared" si="0"/>
        <v>7</v>
      </c>
      <c r="AU2" s="12">
        <f t="shared" si="0"/>
        <v>7</v>
      </c>
      <c r="AV2" s="12">
        <f t="shared" si="0"/>
        <v>7</v>
      </c>
      <c r="AW2" s="12">
        <f t="shared" si="0"/>
        <v>7</v>
      </c>
      <c r="AX2" s="12">
        <f t="shared" si="0"/>
        <v>7</v>
      </c>
      <c r="AY2" s="12">
        <f t="shared" si="0"/>
        <v>8</v>
      </c>
      <c r="AZ2" s="12">
        <f t="shared" si="0"/>
        <v>8</v>
      </c>
      <c r="BA2" s="12">
        <f t="shared" si="0"/>
        <v>8</v>
      </c>
      <c r="BB2" s="12">
        <f t="shared" si="0"/>
        <v>8</v>
      </c>
      <c r="BC2" s="12">
        <f t="shared" si="0"/>
        <v>8</v>
      </c>
      <c r="BD2" s="12">
        <f t="shared" si="0"/>
        <v>8</v>
      </c>
      <c r="BE2" s="12">
        <f t="shared" si="0"/>
        <v>8</v>
      </c>
      <c r="BF2" s="12">
        <f t="shared" si="0"/>
        <v>9</v>
      </c>
      <c r="BG2" s="12">
        <f t="shared" si="0"/>
        <v>9</v>
      </c>
      <c r="BH2" s="12">
        <f t="shared" si="0"/>
        <v>9</v>
      </c>
      <c r="BI2" s="12">
        <f t="shared" si="0"/>
        <v>9</v>
      </c>
      <c r="BJ2" s="196">
        <f t="shared" si="0"/>
        <v>9</v>
      </c>
      <c r="BK2" s="196">
        <f t="shared" si="0"/>
        <v>9</v>
      </c>
      <c r="BL2" s="196">
        <f t="shared" si="0"/>
        <v>9</v>
      </c>
      <c r="BM2" s="196">
        <f t="shared" si="0"/>
        <v>10</v>
      </c>
      <c r="BN2" s="196">
        <f t="shared" si="0"/>
        <v>10</v>
      </c>
      <c r="BO2" s="196">
        <f t="shared" si="0"/>
        <v>10</v>
      </c>
      <c r="BP2" s="196">
        <f t="shared" si="0"/>
        <v>10</v>
      </c>
      <c r="BQ2" s="196">
        <f t="shared" si="0"/>
        <v>10</v>
      </c>
      <c r="BR2" s="196">
        <f t="shared" si="0"/>
        <v>10</v>
      </c>
      <c r="BS2" s="196">
        <f t="shared" si="0"/>
        <v>10</v>
      </c>
      <c r="BT2" s="196">
        <f t="shared" si="0"/>
        <v>11</v>
      </c>
      <c r="BU2" s="196">
        <f t="shared" si="0"/>
        <v>11</v>
      </c>
      <c r="BV2" s="196">
        <f t="shared" ref="BV2:EG2" si="1">BO2+1</f>
        <v>11</v>
      </c>
      <c r="BW2" s="196">
        <f t="shared" si="1"/>
        <v>11</v>
      </c>
      <c r="BX2" s="196">
        <f t="shared" si="1"/>
        <v>11</v>
      </c>
      <c r="BY2" s="196">
        <f t="shared" si="1"/>
        <v>11</v>
      </c>
      <c r="BZ2" s="196">
        <f t="shared" si="1"/>
        <v>11</v>
      </c>
      <c r="CA2" s="196">
        <f t="shared" si="1"/>
        <v>12</v>
      </c>
      <c r="CB2" s="196">
        <f t="shared" si="1"/>
        <v>12</v>
      </c>
      <c r="CC2" s="196">
        <f t="shared" si="1"/>
        <v>12</v>
      </c>
      <c r="CD2" s="196">
        <f t="shared" si="1"/>
        <v>12</v>
      </c>
      <c r="CE2" s="196">
        <f t="shared" si="1"/>
        <v>12</v>
      </c>
      <c r="CF2" s="196">
        <f t="shared" si="1"/>
        <v>12</v>
      </c>
      <c r="CG2" s="196">
        <f t="shared" si="1"/>
        <v>12</v>
      </c>
      <c r="CH2" s="196">
        <f t="shared" si="1"/>
        <v>13</v>
      </c>
      <c r="CI2" s="196">
        <f t="shared" si="1"/>
        <v>13</v>
      </c>
      <c r="CJ2" s="196">
        <f t="shared" si="1"/>
        <v>13</v>
      </c>
      <c r="CK2" s="196">
        <f t="shared" si="1"/>
        <v>13</v>
      </c>
      <c r="CL2" s="196">
        <f t="shared" si="1"/>
        <v>13</v>
      </c>
      <c r="CM2" s="196">
        <f t="shared" si="1"/>
        <v>13</v>
      </c>
      <c r="CN2" s="196">
        <f t="shared" si="1"/>
        <v>13</v>
      </c>
      <c r="CO2" s="12">
        <f t="shared" si="1"/>
        <v>14</v>
      </c>
      <c r="CP2" s="12">
        <f t="shared" si="1"/>
        <v>14</v>
      </c>
      <c r="CQ2" s="12">
        <f t="shared" si="1"/>
        <v>14</v>
      </c>
      <c r="CR2" s="12">
        <f t="shared" si="1"/>
        <v>14</v>
      </c>
      <c r="CS2" s="12">
        <f t="shared" si="1"/>
        <v>14</v>
      </c>
      <c r="CT2" s="12">
        <f t="shared" si="1"/>
        <v>14</v>
      </c>
      <c r="CU2" s="12">
        <f t="shared" si="1"/>
        <v>14</v>
      </c>
      <c r="CV2" s="12">
        <f t="shared" si="1"/>
        <v>15</v>
      </c>
      <c r="CW2" s="12">
        <f t="shared" si="1"/>
        <v>15</v>
      </c>
      <c r="CX2" s="12">
        <f t="shared" si="1"/>
        <v>15</v>
      </c>
      <c r="CY2" s="12">
        <f t="shared" si="1"/>
        <v>15</v>
      </c>
      <c r="CZ2" s="12">
        <f t="shared" si="1"/>
        <v>15</v>
      </c>
      <c r="DA2" s="12">
        <f t="shared" si="1"/>
        <v>15</v>
      </c>
      <c r="DB2" s="12">
        <f t="shared" si="1"/>
        <v>15</v>
      </c>
      <c r="DC2" s="12">
        <f t="shared" si="1"/>
        <v>16</v>
      </c>
      <c r="DD2" s="12">
        <f t="shared" si="1"/>
        <v>16</v>
      </c>
      <c r="DE2" s="12">
        <f t="shared" si="1"/>
        <v>16</v>
      </c>
      <c r="DF2" s="12">
        <f t="shared" si="1"/>
        <v>16</v>
      </c>
      <c r="DG2" s="12">
        <f t="shared" si="1"/>
        <v>16</v>
      </c>
      <c r="DH2" s="12">
        <f t="shared" si="1"/>
        <v>16</v>
      </c>
      <c r="DI2" s="12">
        <f t="shared" si="1"/>
        <v>16</v>
      </c>
      <c r="DJ2" s="12">
        <f t="shared" si="1"/>
        <v>17</v>
      </c>
      <c r="DK2" s="12">
        <f t="shared" si="1"/>
        <v>17</v>
      </c>
      <c r="DL2" s="12">
        <f t="shared" si="1"/>
        <v>17</v>
      </c>
      <c r="DM2" s="12">
        <f t="shared" si="1"/>
        <v>17</v>
      </c>
      <c r="DN2" s="12">
        <f t="shared" si="1"/>
        <v>17</v>
      </c>
      <c r="DO2" s="12">
        <f t="shared" si="1"/>
        <v>17</v>
      </c>
      <c r="DP2" s="12">
        <f t="shared" si="1"/>
        <v>17</v>
      </c>
      <c r="DQ2" s="12">
        <f t="shared" si="1"/>
        <v>18</v>
      </c>
      <c r="DR2" s="12">
        <f t="shared" si="1"/>
        <v>18</v>
      </c>
      <c r="DS2" s="196">
        <f t="shared" si="1"/>
        <v>18</v>
      </c>
      <c r="DT2" s="196">
        <f t="shared" si="1"/>
        <v>18</v>
      </c>
      <c r="DU2" s="196">
        <f t="shared" si="1"/>
        <v>18</v>
      </c>
      <c r="DV2" s="196">
        <f t="shared" si="1"/>
        <v>18</v>
      </c>
      <c r="DW2" s="196">
        <f t="shared" si="1"/>
        <v>18</v>
      </c>
      <c r="DX2" s="196">
        <f t="shared" si="1"/>
        <v>19</v>
      </c>
      <c r="DY2" s="196">
        <f t="shared" si="1"/>
        <v>19</v>
      </c>
      <c r="DZ2" s="196">
        <f t="shared" si="1"/>
        <v>19</v>
      </c>
      <c r="EA2" s="196">
        <f t="shared" si="1"/>
        <v>19</v>
      </c>
      <c r="EB2" s="196">
        <f t="shared" si="1"/>
        <v>19</v>
      </c>
      <c r="EC2" s="196">
        <f t="shared" si="1"/>
        <v>19</v>
      </c>
      <c r="ED2" s="196">
        <f t="shared" si="1"/>
        <v>19</v>
      </c>
      <c r="EE2" s="196">
        <f t="shared" si="1"/>
        <v>20</v>
      </c>
      <c r="EF2" s="196">
        <f t="shared" si="1"/>
        <v>20</v>
      </c>
      <c r="EG2" s="196">
        <f t="shared" si="1"/>
        <v>20</v>
      </c>
      <c r="EH2" s="196">
        <f t="shared" ref="EH2:GS2" si="2">EA2+1</f>
        <v>20</v>
      </c>
      <c r="EI2" s="196">
        <f t="shared" si="2"/>
        <v>20</v>
      </c>
      <c r="EJ2" s="196">
        <f t="shared" si="2"/>
        <v>20</v>
      </c>
      <c r="EK2" s="196">
        <f t="shared" si="2"/>
        <v>20</v>
      </c>
      <c r="EL2" s="196">
        <f t="shared" si="2"/>
        <v>21</v>
      </c>
      <c r="EM2" s="196">
        <f t="shared" si="2"/>
        <v>21</v>
      </c>
      <c r="EN2" s="196">
        <f t="shared" si="2"/>
        <v>21</v>
      </c>
      <c r="EO2" s="196">
        <f t="shared" si="2"/>
        <v>21</v>
      </c>
      <c r="EP2" s="196">
        <f t="shared" si="2"/>
        <v>21</v>
      </c>
      <c r="EQ2" s="196">
        <f t="shared" si="2"/>
        <v>21</v>
      </c>
      <c r="ER2" s="196">
        <f t="shared" si="2"/>
        <v>21</v>
      </c>
      <c r="ES2" s="196">
        <f t="shared" si="2"/>
        <v>22</v>
      </c>
      <c r="ET2" s="196">
        <f t="shared" si="2"/>
        <v>22</v>
      </c>
      <c r="EU2" s="196">
        <f t="shared" si="2"/>
        <v>22</v>
      </c>
      <c r="EV2" s="196">
        <f t="shared" si="2"/>
        <v>22</v>
      </c>
      <c r="EW2" s="196">
        <f t="shared" si="2"/>
        <v>22</v>
      </c>
      <c r="EX2" s="12">
        <f t="shared" si="2"/>
        <v>22</v>
      </c>
      <c r="EY2" s="12">
        <f t="shared" si="2"/>
        <v>22</v>
      </c>
      <c r="EZ2" s="12">
        <f t="shared" si="2"/>
        <v>23</v>
      </c>
      <c r="FA2" s="12">
        <f t="shared" si="2"/>
        <v>23</v>
      </c>
      <c r="FB2" s="12">
        <f t="shared" si="2"/>
        <v>23</v>
      </c>
      <c r="FC2" s="12">
        <f t="shared" si="2"/>
        <v>23</v>
      </c>
      <c r="FD2" s="12">
        <f t="shared" si="2"/>
        <v>23</v>
      </c>
      <c r="FE2" s="12">
        <f t="shared" si="2"/>
        <v>23</v>
      </c>
      <c r="FF2" s="12">
        <f t="shared" si="2"/>
        <v>23</v>
      </c>
      <c r="FG2" s="12">
        <f t="shared" si="2"/>
        <v>24</v>
      </c>
      <c r="FH2" s="12">
        <f t="shared" si="2"/>
        <v>24</v>
      </c>
      <c r="FI2" s="12">
        <f t="shared" si="2"/>
        <v>24</v>
      </c>
      <c r="FJ2" s="12">
        <f t="shared" si="2"/>
        <v>24</v>
      </c>
      <c r="FK2" s="12">
        <f t="shared" si="2"/>
        <v>24</v>
      </c>
      <c r="FL2" s="12">
        <f t="shared" si="2"/>
        <v>24</v>
      </c>
      <c r="FM2" s="12">
        <f t="shared" si="2"/>
        <v>24</v>
      </c>
      <c r="FN2" s="12">
        <f t="shared" si="2"/>
        <v>25</v>
      </c>
      <c r="FO2" s="12">
        <f t="shared" si="2"/>
        <v>25</v>
      </c>
      <c r="FP2" s="12">
        <f t="shared" si="2"/>
        <v>25</v>
      </c>
      <c r="FQ2" s="12">
        <f t="shared" si="2"/>
        <v>25</v>
      </c>
      <c r="FR2" s="12">
        <f t="shared" si="2"/>
        <v>25</v>
      </c>
      <c r="FS2" s="12">
        <f t="shared" si="2"/>
        <v>25</v>
      </c>
      <c r="FT2" s="12">
        <f t="shared" si="2"/>
        <v>25</v>
      </c>
      <c r="FU2" s="12">
        <f t="shared" si="2"/>
        <v>26</v>
      </c>
      <c r="FV2" s="12">
        <f t="shared" si="2"/>
        <v>26</v>
      </c>
      <c r="FW2" s="12">
        <f t="shared" si="2"/>
        <v>26</v>
      </c>
      <c r="FX2" s="12">
        <f t="shared" si="2"/>
        <v>26</v>
      </c>
      <c r="FY2" s="12">
        <f t="shared" si="2"/>
        <v>26</v>
      </c>
      <c r="FZ2" s="12">
        <f t="shared" si="2"/>
        <v>26</v>
      </c>
      <c r="GA2" s="12">
        <f t="shared" si="2"/>
        <v>26</v>
      </c>
      <c r="GB2" s="196">
        <f t="shared" si="2"/>
        <v>27</v>
      </c>
      <c r="GC2" s="196">
        <f t="shared" si="2"/>
        <v>27</v>
      </c>
      <c r="GD2" s="196">
        <f t="shared" si="2"/>
        <v>27</v>
      </c>
      <c r="GE2" s="196">
        <f t="shared" si="2"/>
        <v>27</v>
      </c>
      <c r="GF2" s="196">
        <f t="shared" si="2"/>
        <v>27</v>
      </c>
      <c r="GG2" s="196">
        <f t="shared" si="2"/>
        <v>27</v>
      </c>
      <c r="GH2" s="196">
        <f t="shared" si="2"/>
        <v>27</v>
      </c>
      <c r="GI2" s="196">
        <f t="shared" si="2"/>
        <v>28</v>
      </c>
      <c r="GJ2" s="196">
        <f t="shared" si="2"/>
        <v>28</v>
      </c>
      <c r="GK2" s="196">
        <f t="shared" si="2"/>
        <v>28</v>
      </c>
      <c r="GL2" s="196">
        <f t="shared" si="2"/>
        <v>28</v>
      </c>
      <c r="GM2" s="196">
        <f t="shared" si="2"/>
        <v>28</v>
      </c>
      <c r="GN2" s="196">
        <f t="shared" si="2"/>
        <v>28</v>
      </c>
      <c r="GO2" s="196">
        <f t="shared" si="2"/>
        <v>28</v>
      </c>
      <c r="GP2" s="196">
        <f t="shared" si="2"/>
        <v>29</v>
      </c>
      <c r="GQ2" s="196">
        <f t="shared" si="2"/>
        <v>29</v>
      </c>
      <c r="GR2" s="196">
        <f t="shared" si="2"/>
        <v>29</v>
      </c>
      <c r="GS2" s="196">
        <f t="shared" si="2"/>
        <v>29</v>
      </c>
      <c r="GT2" s="196">
        <f t="shared" ref="GT2:JE2" si="3">GM2+1</f>
        <v>29</v>
      </c>
      <c r="GU2" s="196">
        <f t="shared" si="3"/>
        <v>29</v>
      </c>
      <c r="GV2" s="196">
        <f t="shared" si="3"/>
        <v>29</v>
      </c>
      <c r="GW2" s="196">
        <f t="shared" si="3"/>
        <v>30</v>
      </c>
      <c r="GX2" s="196">
        <f t="shared" si="3"/>
        <v>30</v>
      </c>
      <c r="GY2" s="196">
        <f t="shared" si="3"/>
        <v>30</v>
      </c>
      <c r="GZ2" s="196">
        <f t="shared" si="3"/>
        <v>30</v>
      </c>
      <c r="HA2" s="196">
        <f t="shared" si="3"/>
        <v>30</v>
      </c>
      <c r="HB2" s="196">
        <f t="shared" si="3"/>
        <v>30</v>
      </c>
      <c r="HC2" s="196">
        <f t="shared" si="3"/>
        <v>30</v>
      </c>
      <c r="HD2" s="196">
        <f t="shared" si="3"/>
        <v>31</v>
      </c>
      <c r="HE2" s="196">
        <f t="shared" si="3"/>
        <v>31</v>
      </c>
      <c r="HF2" s="196">
        <f t="shared" si="3"/>
        <v>31</v>
      </c>
      <c r="HG2" s="12">
        <f t="shared" si="3"/>
        <v>31</v>
      </c>
      <c r="HH2" s="12">
        <f t="shared" si="3"/>
        <v>31</v>
      </c>
      <c r="HI2" s="12">
        <f t="shared" si="3"/>
        <v>31</v>
      </c>
      <c r="HJ2" s="12">
        <f t="shared" si="3"/>
        <v>31</v>
      </c>
      <c r="HK2" s="12">
        <f t="shared" si="3"/>
        <v>32</v>
      </c>
      <c r="HL2" s="12">
        <f t="shared" si="3"/>
        <v>32</v>
      </c>
      <c r="HM2" s="12">
        <f t="shared" si="3"/>
        <v>32</v>
      </c>
      <c r="HN2" s="12">
        <f t="shared" si="3"/>
        <v>32</v>
      </c>
      <c r="HO2" s="12">
        <f t="shared" si="3"/>
        <v>32</v>
      </c>
      <c r="HP2" s="12">
        <f t="shared" si="3"/>
        <v>32</v>
      </c>
      <c r="HQ2" s="12">
        <f t="shared" si="3"/>
        <v>32</v>
      </c>
      <c r="HR2" s="12">
        <f t="shared" si="3"/>
        <v>33</v>
      </c>
      <c r="HS2" s="12">
        <f t="shared" si="3"/>
        <v>33</v>
      </c>
      <c r="HT2" s="12">
        <f t="shared" si="3"/>
        <v>33</v>
      </c>
      <c r="HU2" s="12">
        <f t="shared" si="3"/>
        <v>33</v>
      </c>
      <c r="HV2" s="12">
        <f t="shared" si="3"/>
        <v>33</v>
      </c>
      <c r="HW2" s="12">
        <f t="shared" si="3"/>
        <v>33</v>
      </c>
      <c r="HX2" s="12">
        <f t="shared" si="3"/>
        <v>33</v>
      </c>
      <c r="HY2" s="12">
        <f t="shared" si="3"/>
        <v>34</v>
      </c>
      <c r="HZ2" s="12">
        <f t="shared" si="3"/>
        <v>34</v>
      </c>
      <c r="IA2" s="12">
        <f t="shared" si="3"/>
        <v>34</v>
      </c>
      <c r="IB2" s="12">
        <f t="shared" si="3"/>
        <v>34</v>
      </c>
      <c r="IC2" s="12">
        <f t="shared" si="3"/>
        <v>34</v>
      </c>
      <c r="ID2" s="12">
        <f t="shared" si="3"/>
        <v>34</v>
      </c>
      <c r="IE2" s="12">
        <f t="shared" si="3"/>
        <v>34</v>
      </c>
      <c r="IF2" s="12">
        <f t="shared" si="3"/>
        <v>35</v>
      </c>
      <c r="IG2" s="12">
        <f t="shared" si="3"/>
        <v>35</v>
      </c>
      <c r="IH2" s="12">
        <f t="shared" si="3"/>
        <v>35</v>
      </c>
      <c r="II2" s="12">
        <f t="shared" si="3"/>
        <v>35</v>
      </c>
      <c r="IJ2" s="12">
        <f t="shared" si="3"/>
        <v>35</v>
      </c>
      <c r="IK2" s="12">
        <f t="shared" si="3"/>
        <v>35</v>
      </c>
      <c r="IL2" s="196">
        <f t="shared" si="3"/>
        <v>35</v>
      </c>
      <c r="IM2" s="196">
        <f t="shared" si="3"/>
        <v>36</v>
      </c>
      <c r="IN2" s="196">
        <f t="shared" si="3"/>
        <v>36</v>
      </c>
      <c r="IO2" s="196">
        <f t="shared" si="3"/>
        <v>36</v>
      </c>
      <c r="IP2" s="196">
        <f t="shared" si="3"/>
        <v>36</v>
      </c>
      <c r="IQ2" s="196">
        <f t="shared" si="3"/>
        <v>36</v>
      </c>
      <c r="IR2" s="196">
        <f t="shared" si="3"/>
        <v>36</v>
      </c>
      <c r="IS2" s="196">
        <f t="shared" si="3"/>
        <v>36</v>
      </c>
      <c r="IT2" s="196">
        <f t="shared" si="3"/>
        <v>37</v>
      </c>
      <c r="IU2" s="196">
        <f t="shared" si="3"/>
        <v>37</v>
      </c>
      <c r="IV2" s="196">
        <f t="shared" si="3"/>
        <v>37</v>
      </c>
      <c r="IW2" s="196">
        <f t="shared" si="3"/>
        <v>37</v>
      </c>
      <c r="IX2" s="196">
        <f t="shared" si="3"/>
        <v>37</v>
      </c>
      <c r="IY2" s="196">
        <f t="shared" si="3"/>
        <v>37</v>
      </c>
      <c r="IZ2" s="196">
        <f t="shared" si="3"/>
        <v>37</v>
      </c>
      <c r="JA2" s="196">
        <f t="shared" si="3"/>
        <v>38</v>
      </c>
      <c r="JB2" s="196">
        <f t="shared" si="3"/>
        <v>38</v>
      </c>
      <c r="JC2" s="196">
        <f t="shared" si="3"/>
        <v>38</v>
      </c>
      <c r="JD2" s="196">
        <f t="shared" si="3"/>
        <v>38</v>
      </c>
      <c r="JE2" s="196">
        <f t="shared" si="3"/>
        <v>38</v>
      </c>
      <c r="JF2" s="196">
        <f t="shared" ref="JF2:LQ2" si="4">IY2+1</f>
        <v>38</v>
      </c>
      <c r="JG2" s="196">
        <f t="shared" si="4"/>
        <v>38</v>
      </c>
      <c r="JH2" s="196">
        <f t="shared" si="4"/>
        <v>39</v>
      </c>
      <c r="JI2" s="196">
        <f t="shared" si="4"/>
        <v>39</v>
      </c>
      <c r="JJ2" s="196">
        <f t="shared" si="4"/>
        <v>39</v>
      </c>
      <c r="JK2" s="196">
        <f t="shared" si="4"/>
        <v>39</v>
      </c>
      <c r="JL2" s="196">
        <f t="shared" si="4"/>
        <v>39</v>
      </c>
      <c r="JM2" s="196">
        <f t="shared" si="4"/>
        <v>39</v>
      </c>
      <c r="JN2" s="196">
        <f t="shared" si="4"/>
        <v>39</v>
      </c>
      <c r="JO2" s="196">
        <f t="shared" si="4"/>
        <v>40</v>
      </c>
      <c r="JP2" s="12">
        <f t="shared" si="4"/>
        <v>40</v>
      </c>
      <c r="JQ2" s="12">
        <f t="shared" si="4"/>
        <v>40</v>
      </c>
      <c r="JR2" s="12">
        <f t="shared" si="4"/>
        <v>40</v>
      </c>
      <c r="JS2" s="12">
        <f t="shared" si="4"/>
        <v>40</v>
      </c>
      <c r="JT2" s="12">
        <f t="shared" si="4"/>
        <v>40</v>
      </c>
      <c r="JU2" s="12">
        <f t="shared" si="4"/>
        <v>40</v>
      </c>
      <c r="JV2" s="12">
        <f t="shared" si="4"/>
        <v>41</v>
      </c>
      <c r="JW2" s="12">
        <f t="shared" si="4"/>
        <v>41</v>
      </c>
      <c r="JX2" s="12">
        <f t="shared" si="4"/>
        <v>41</v>
      </c>
      <c r="JY2" s="12">
        <f t="shared" si="4"/>
        <v>41</v>
      </c>
      <c r="JZ2" s="12">
        <f t="shared" si="4"/>
        <v>41</v>
      </c>
      <c r="KA2" s="12">
        <f t="shared" si="4"/>
        <v>41</v>
      </c>
      <c r="KB2" s="12">
        <f t="shared" si="4"/>
        <v>41</v>
      </c>
      <c r="KC2" s="12">
        <f t="shared" si="4"/>
        <v>42</v>
      </c>
      <c r="KD2" s="12">
        <f t="shared" si="4"/>
        <v>42</v>
      </c>
      <c r="KE2" s="12">
        <f t="shared" si="4"/>
        <v>42</v>
      </c>
      <c r="KF2" s="12">
        <f t="shared" si="4"/>
        <v>42</v>
      </c>
      <c r="KG2" s="12">
        <f t="shared" si="4"/>
        <v>42</v>
      </c>
      <c r="KH2" s="12">
        <f t="shared" si="4"/>
        <v>42</v>
      </c>
      <c r="KI2" s="12">
        <f t="shared" si="4"/>
        <v>42</v>
      </c>
      <c r="KJ2" s="12">
        <f t="shared" si="4"/>
        <v>43</v>
      </c>
      <c r="KK2" s="12">
        <f t="shared" si="4"/>
        <v>43</v>
      </c>
      <c r="KL2" s="12">
        <f t="shared" si="4"/>
        <v>43</v>
      </c>
      <c r="KM2" s="12">
        <f t="shared" si="4"/>
        <v>43</v>
      </c>
      <c r="KN2" s="12">
        <f t="shared" si="4"/>
        <v>43</v>
      </c>
      <c r="KO2" s="12">
        <f t="shared" si="4"/>
        <v>43</v>
      </c>
      <c r="KP2" s="12">
        <f t="shared" si="4"/>
        <v>43</v>
      </c>
      <c r="KQ2" s="12">
        <f t="shared" si="4"/>
        <v>44</v>
      </c>
      <c r="KR2" s="12">
        <f t="shared" si="4"/>
        <v>44</v>
      </c>
      <c r="KS2" s="12">
        <f t="shared" si="4"/>
        <v>44</v>
      </c>
      <c r="KT2" s="12">
        <f t="shared" si="4"/>
        <v>44</v>
      </c>
      <c r="KU2" s="196">
        <f t="shared" si="4"/>
        <v>44</v>
      </c>
      <c r="KV2" s="196">
        <f t="shared" si="4"/>
        <v>44</v>
      </c>
      <c r="KW2" s="196">
        <f t="shared" si="4"/>
        <v>44</v>
      </c>
      <c r="KX2" s="196">
        <f t="shared" si="4"/>
        <v>45</v>
      </c>
      <c r="KY2" s="196">
        <f t="shared" si="4"/>
        <v>45</v>
      </c>
      <c r="KZ2" s="196">
        <f t="shared" si="4"/>
        <v>45</v>
      </c>
      <c r="LA2" s="196">
        <f t="shared" si="4"/>
        <v>45</v>
      </c>
      <c r="LB2" s="196">
        <f t="shared" si="4"/>
        <v>45</v>
      </c>
      <c r="LC2" s="196">
        <f t="shared" si="4"/>
        <v>45</v>
      </c>
      <c r="LD2" s="196">
        <f t="shared" si="4"/>
        <v>45</v>
      </c>
      <c r="LE2" s="196">
        <f t="shared" si="4"/>
        <v>46</v>
      </c>
      <c r="LF2" s="196">
        <f t="shared" si="4"/>
        <v>46</v>
      </c>
      <c r="LG2" s="196">
        <f t="shared" si="4"/>
        <v>46</v>
      </c>
      <c r="LH2" s="196">
        <f t="shared" si="4"/>
        <v>46</v>
      </c>
      <c r="LI2" s="196">
        <f t="shared" si="4"/>
        <v>46</v>
      </c>
      <c r="LJ2" s="196">
        <f t="shared" si="4"/>
        <v>46</v>
      </c>
      <c r="LK2" s="196">
        <f t="shared" si="4"/>
        <v>46</v>
      </c>
      <c r="LL2" s="196">
        <f t="shared" si="4"/>
        <v>47</v>
      </c>
      <c r="LM2" s="196">
        <f t="shared" si="4"/>
        <v>47</v>
      </c>
      <c r="LN2" s="196">
        <f t="shared" si="4"/>
        <v>47</v>
      </c>
      <c r="LO2" s="196">
        <f t="shared" si="4"/>
        <v>47</v>
      </c>
      <c r="LP2" s="196">
        <f t="shared" si="4"/>
        <v>47</v>
      </c>
      <c r="LQ2" s="196">
        <f t="shared" si="4"/>
        <v>47</v>
      </c>
      <c r="LR2" s="196">
        <f t="shared" ref="LR2:NC2" si="5">LK2+1</f>
        <v>47</v>
      </c>
      <c r="LS2" s="196">
        <f t="shared" si="5"/>
        <v>48</v>
      </c>
      <c r="LT2" s="196">
        <f t="shared" si="5"/>
        <v>48</v>
      </c>
      <c r="LU2" s="196">
        <f t="shared" si="5"/>
        <v>48</v>
      </c>
      <c r="LV2" s="196">
        <f t="shared" si="5"/>
        <v>48</v>
      </c>
      <c r="LW2" s="196">
        <f t="shared" si="5"/>
        <v>48</v>
      </c>
      <c r="LX2" s="196">
        <f t="shared" si="5"/>
        <v>48</v>
      </c>
      <c r="LY2" s="12">
        <f t="shared" si="5"/>
        <v>48</v>
      </c>
      <c r="LZ2" s="12">
        <f t="shared" si="5"/>
        <v>49</v>
      </c>
      <c r="MA2" s="12">
        <f t="shared" si="5"/>
        <v>49</v>
      </c>
      <c r="MB2" s="12">
        <f t="shared" si="5"/>
        <v>49</v>
      </c>
      <c r="MC2" s="12">
        <f t="shared" si="5"/>
        <v>49</v>
      </c>
      <c r="MD2" s="12">
        <f t="shared" si="5"/>
        <v>49</v>
      </c>
      <c r="ME2" s="12">
        <f t="shared" si="5"/>
        <v>49</v>
      </c>
      <c r="MF2" s="12">
        <f t="shared" si="5"/>
        <v>49</v>
      </c>
      <c r="MG2" s="12">
        <f t="shared" si="5"/>
        <v>50</v>
      </c>
      <c r="MH2" s="12">
        <f t="shared" si="5"/>
        <v>50</v>
      </c>
      <c r="MI2" s="12">
        <f t="shared" si="5"/>
        <v>50</v>
      </c>
      <c r="MJ2" s="12">
        <f t="shared" si="5"/>
        <v>50</v>
      </c>
      <c r="MK2" s="12">
        <f t="shared" si="5"/>
        <v>50</v>
      </c>
      <c r="ML2" s="12">
        <f t="shared" si="5"/>
        <v>50</v>
      </c>
      <c r="MM2" s="12">
        <f t="shared" si="5"/>
        <v>50</v>
      </c>
      <c r="MN2" s="12">
        <f t="shared" si="5"/>
        <v>51</v>
      </c>
      <c r="MO2" s="12">
        <f t="shared" si="5"/>
        <v>51</v>
      </c>
      <c r="MP2" s="12">
        <f t="shared" si="5"/>
        <v>51</v>
      </c>
      <c r="MQ2" s="12">
        <f t="shared" si="5"/>
        <v>51</v>
      </c>
      <c r="MR2" s="12">
        <f t="shared" si="5"/>
        <v>51</v>
      </c>
      <c r="MS2" s="12">
        <f t="shared" si="5"/>
        <v>51</v>
      </c>
      <c r="MT2" s="12">
        <f t="shared" si="5"/>
        <v>51</v>
      </c>
      <c r="MU2" s="12">
        <f t="shared" si="5"/>
        <v>52</v>
      </c>
      <c r="MV2" s="12">
        <f t="shared" si="5"/>
        <v>52</v>
      </c>
      <c r="MW2" s="12">
        <f t="shared" si="5"/>
        <v>52</v>
      </c>
      <c r="MX2" s="12">
        <f t="shared" si="5"/>
        <v>52</v>
      </c>
      <c r="MY2" s="12">
        <f t="shared" si="5"/>
        <v>52</v>
      </c>
      <c r="MZ2" s="12">
        <f t="shared" si="5"/>
        <v>52</v>
      </c>
      <c r="NA2" s="12">
        <f t="shared" si="5"/>
        <v>52</v>
      </c>
      <c r="NB2" s="12">
        <f t="shared" si="5"/>
        <v>53</v>
      </c>
      <c r="NC2" s="12">
        <f t="shared" si="5"/>
        <v>53</v>
      </c>
    </row>
    <row r="3" spans="1:367" x14ac:dyDescent="0.35">
      <c r="B3" s="159">
        <v>1</v>
      </c>
      <c r="C3" s="159">
        <v>2</v>
      </c>
      <c r="D3" s="159">
        <v>3</v>
      </c>
      <c r="E3" s="159">
        <v>4</v>
      </c>
      <c r="F3" s="159">
        <v>5</v>
      </c>
      <c r="G3" s="159">
        <v>6</v>
      </c>
      <c r="H3" s="159">
        <v>7</v>
      </c>
      <c r="I3" s="159">
        <v>8</v>
      </c>
      <c r="J3" s="159">
        <v>9</v>
      </c>
      <c r="K3" s="159">
        <v>10</v>
      </c>
      <c r="L3" s="159">
        <v>11</v>
      </c>
      <c r="M3" s="159">
        <v>12</v>
      </c>
      <c r="N3" s="159">
        <v>13</v>
      </c>
      <c r="O3" s="159">
        <v>14</v>
      </c>
      <c r="P3" s="159">
        <v>15</v>
      </c>
      <c r="Q3" s="159">
        <v>16</v>
      </c>
      <c r="R3" s="159">
        <v>17</v>
      </c>
      <c r="S3" s="159">
        <v>18</v>
      </c>
      <c r="T3" s="159">
        <v>19</v>
      </c>
      <c r="U3" s="159">
        <v>20</v>
      </c>
      <c r="V3" s="159">
        <v>21</v>
      </c>
      <c r="W3" s="159">
        <v>22</v>
      </c>
      <c r="X3" s="159">
        <v>23</v>
      </c>
      <c r="Y3" s="159">
        <v>24</v>
      </c>
      <c r="Z3" s="159">
        <v>25</v>
      </c>
      <c r="AA3" s="159">
        <v>26</v>
      </c>
      <c r="AB3" s="159">
        <v>27</v>
      </c>
      <c r="AC3" s="159">
        <v>28</v>
      </c>
      <c r="AD3" s="159">
        <v>29</v>
      </c>
      <c r="AE3" s="159">
        <v>30</v>
      </c>
      <c r="AF3" s="159">
        <v>31</v>
      </c>
      <c r="AG3" s="9">
        <v>32</v>
      </c>
      <c r="AH3" s="9">
        <v>33</v>
      </c>
      <c r="AI3" s="9">
        <v>34</v>
      </c>
      <c r="AJ3" s="9">
        <v>35</v>
      </c>
      <c r="AK3" s="9">
        <v>36</v>
      </c>
      <c r="AL3" s="9">
        <v>37</v>
      </c>
      <c r="AM3" s="9">
        <v>38</v>
      </c>
      <c r="AN3" s="9">
        <v>39</v>
      </c>
      <c r="AO3" s="9">
        <v>40</v>
      </c>
      <c r="AP3" s="9">
        <v>41</v>
      </c>
      <c r="AQ3" s="9">
        <v>42</v>
      </c>
      <c r="AR3" s="9">
        <v>43</v>
      </c>
      <c r="AS3" s="9">
        <v>44</v>
      </c>
      <c r="AT3" s="9">
        <v>45</v>
      </c>
      <c r="AU3" s="9">
        <v>46</v>
      </c>
      <c r="AV3" s="9">
        <v>47</v>
      </c>
      <c r="AW3" s="9">
        <v>48</v>
      </c>
      <c r="AX3" s="9">
        <v>49</v>
      </c>
      <c r="AY3" s="9">
        <v>50</v>
      </c>
      <c r="AZ3" s="9">
        <v>51</v>
      </c>
      <c r="BA3" s="9">
        <v>52</v>
      </c>
      <c r="BB3" s="9">
        <v>53</v>
      </c>
      <c r="BC3" s="9">
        <v>54</v>
      </c>
      <c r="BD3" s="9">
        <v>55</v>
      </c>
      <c r="BE3" s="9">
        <v>56</v>
      </c>
      <c r="BF3" s="9">
        <v>57</v>
      </c>
      <c r="BG3" s="9">
        <v>58</v>
      </c>
      <c r="BH3" s="9">
        <v>59</v>
      </c>
      <c r="BI3" s="9">
        <v>60</v>
      </c>
      <c r="BJ3" s="159">
        <v>61</v>
      </c>
      <c r="BK3" s="159">
        <v>62</v>
      </c>
      <c r="BL3" s="159">
        <v>63</v>
      </c>
      <c r="BM3" s="159">
        <v>64</v>
      </c>
      <c r="BN3" s="159">
        <v>65</v>
      </c>
      <c r="BO3" s="159">
        <v>66</v>
      </c>
      <c r="BP3" s="159">
        <v>67</v>
      </c>
      <c r="BQ3" s="159">
        <v>68</v>
      </c>
      <c r="BR3" s="159">
        <v>69</v>
      </c>
      <c r="BS3" s="159">
        <v>70</v>
      </c>
      <c r="BT3" s="159">
        <v>71</v>
      </c>
      <c r="BU3" s="159">
        <v>72</v>
      </c>
      <c r="BV3" s="159">
        <v>73</v>
      </c>
      <c r="BW3" s="159">
        <v>74</v>
      </c>
      <c r="BX3" s="159">
        <v>75</v>
      </c>
      <c r="BY3" s="159">
        <v>76</v>
      </c>
      <c r="BZ3" s="159">
        <v>77</v>
      </c>
      <c r="CA3" s="159">
        <v>78</v>
      </c>
      <c r="CB3" s="159">
        <v>79</v>
      </c>
      <c r="CC3" s="159">
        <v>80</v>
      </c>
      <c r="CD3" s="159">
        <v>81</v>
      </c>
      <c r="CE3" s="159">
        <v>82</v>
      </c>
      <c r="CF3" s="159">
        <v>83</v>
      </c>
      <c r="CG3" s="159">
        <v>84</v>
      </c>
      <c r="CH3" s="159">
        <v>85</v>
      </c>
      <c r="CI3" s="159">
        <v>86</v>
      </c>
      <c r="CJ3" s="159">
        <v>87</v>
      </c>
      <c r="CK3" s="159">
        <v>88</v>
      </c>
      <c r="CL3" s="159">
        <v>89</v>
      </c>
      <c r="CM3" s="159">
        <v>90</v>
      </c>
      <c r="CN3" s="159">
        <v>91</v>
      </c>
      <c r="CO3" s="9">
        <v>92</v>
      </c>
      <c r="CP3" s="9">
        <v>93</v>
      </c>
      <c r="CQ3" s="9">
        <v>94</v>
      </c>
      <c r="CR3" s="9">
        <v>95</v>
      </c>
      <c r="CS3" s="9">
        <v>96</v>
      </c>
      <c r="CT3" s="9">
        <v>97</v>
      </c>
      <c r="CU3" s="9">
        <v>98</v>
      </c>
      <c r="CV3" s="9">
        <v>99</v>
      </c>
      <c r="CW3" s="9">
        <v>100</v>
      </c>
      <c r="CX3" s="9">
        <v>101</v>
      </c>
      <c r="CY3" s="9">
        <v>102</v>
      </c>
      <c r="CZ3" s="9">
        <v>103</v>
      </c>
      <c r="DA3" s="9">
        <v>104</v>
      </c>
      <c r="DB3" s="9">
        <v>105</v>
      </c>
      <c r="DC3" s="9">
        <v>106</v>
      </c>
      <c r="DD3" s="9">
        <v>107</v>
      </c>
      <c r="DE3" s="9">
        <v>108</v>
      </c>
      <c r="DF3" s="9">
        <v>109</v>
      </c>
      <c r="DG3" s="9">
        <v>110</v>
      </c>
      <c r="DH3" s="9">
        <v>111</v>
      </c>
      <c r="DI3" s="9">
        <v>112</v>
      </c>
      <c r="DJ3" s="9">
        <v>113</v>
      </c>
      <c r="DK3" s="9">
        <v>114</v>
      </c>
      <c r="DL3" s="9">
        <v>115</v>
      </c>
      <c r="DM3" s="9">
        <v>116</v>
      </c>
      <c r="DN3" s="9">
        <v>117</v>
      </c>
      <c r="DO3" s="9">
        <v>118</v>
      </c>
      <c r="DP3" s="9">
        <v>119</v>
      </c>
      <c r="DQ3" s="9">
        <v>120</v>
      </c>
      <c r="DR3" s="9">
        <v>121</v>
      </c>
      <c r="DS3" s="159">
        <v>122</v>
      </c>
      <c r="DT3" s="159">
        <v>123</v>
      </c>
      <c r="DU3" s="159">
        <v>124</v>
      </c>
      <c r="DV3" s="159">
        <v>125</v>
      </c>
      <c r="DW3" s="159">
        <v>126</v>
      </c>
      <c r="DX3" s="159">
        <v>127</v>
      </c>
      <c r="DY3" s="159">
        <v>128</v>
      </c>
      <c r="DZ3" s="159">
        <v>129</v>
      </c>
      <c r="EA3" s="159">
        <v>130</v>
      </c>
      <c r="EB3" s="159">
        <v>131</v>
      </c>
      <c r="EC3" s="159">
        <v>132</v>
      </c>
      <c r="ED3" s="159">
        <v>133</v>
      </c>
      <c r="EE3" s="159">
        <v>134</v>
      </c>
      <c r="EF3" s="159">
        <v>135</v>
      </c>
      <c r="EG3" s="159">
        <v>136</v>
      </c>
      <c r="EH3" s="159">
        <v>137</v>
      </c>
      <c r="EI3" s="159">
        <v>138</v>
      </c>
      <c r="EJ3" s="159">
        <v>139</v>
      </c>
      <c r="EK3" s="159">
        <v>140</v>
      </c>
      <c r="EL3" s="159">
        <v>141</v>
      </c>
      <c r="EM3" s="159">
        <v>142</v>
      </c>
      <c r="EN3" s="159">
        <v>143</v>
      </c>
      <c r="EO3" s="159">
        <v>144</v>
      </c>
      <c r="EP3" s="159">
        <v>145</v>
      </c>
      <c r="EQ3" s="159">
        <v>146</v>
      </c>
      <c r="ER3" s="159">
        <v>147</v>
      </c>
      <c r="ES3" s="159">
        <v>148</v>
      </c>
      <c r="ET3" s="159">
        <v>149</v>
      </c>
      <c r="EU3" s="159">
        <v>150</v>
      </c>
      <c r="EV3" s="159">
        <v>151</v>
      </c>
      <c r="EW3" s="159">
        <v>152</v>
      </c>
      <c r="EX3" s="9">
        <v>153</v>
      </c>
      <c r="EY3" s="9">
        <v>154</v>
      </c>
      <c r="EZ3" s="9">
        <v>155</v>
      </c>
      <c r="FA3" s="9">
        <v>156</v>
      </c>
      <c r="FB3" s="9">
        <v>157</v>
      </c>
      <c r="FC3" s="9">
        <v>158</v>
      </c>
      <c r="FD3" s="9">
        <v>159</v>
      </c>
      <c r="FE3" s="9">
        <v>160</v>
      </c>
      <c r="FF3" s="9">
        <v>161</v>
      </c>
      <c r="FG3" s="9">
        <v>162</v>
      </c>
      <c r="FH3" s="9">
        <v>163</v>
      </c>
      <c r="FI3" s="9">
        <v>164</v>
      </c>
      <c r="FJ3" s="9">
        <v>165</v>
      </c>
      <c r="FK3" s="9">
        <v>166</v>
      </c>
      <c r="FL3" s="9">
        <v>167</v>
      </c>
      <c r="FM3" s="9">
        <v>168</v>
      </c>
      <c r="FN3" s="9">
        <v>169</v>
      </c>
      <c r="FO3" s="9">
        <v>170</v>
      </c>
      <c r="FP3" s="9">
        <v>171</v>
      </c>
      <c r="FQ3" s="9">
        <v>172</v>
      </c>
      <c r="FR3" s="9">
        <v>173</v>
      </c>
      <c r="FS3" s="9">
        <v>174</v>
      </c>
      <c r="FT3" s="9">
        <v>175</v>
      </c>
      <c r="FU3" s="9">
        <v>176</v>
      </c>
      <c r="FV3" s="9">
        <v>177</v>
      </c>
      <c r="FW3" s="9">
        <v>178</v>
      </c>
      <c r="FX3" s="9">
        <v>179</v>
      </c>
      <c r="FY3" s="9">
        <v>180</v>
      </c>
      <c r="FZ3" s="9">
        <v>181</v>
      </c>
      <c r="GA3" s="9">
        <v>182</v>
      </c>
      <c r="GB3" s="159">
        <v>183</v>
      </c>
      <c r="GC3" s="159">
        <v>184</v>
      </c>
      <c r="GD3" s="159">
        <v>185</v>
      </c>
      <c r="GE3" s="159">
        <v>186</v>
      </c>
      <c r="GF3" s="159">
        <v>187</v>
      </c>
      <c r="GG3" s="159">
        <v>188</v>
      </c>
      <c r="GH3" s="159">
        <v>189</v>
      </c>
      <c r="GI3" s="159">
        <v>190</v>
      </c>
      <c r="GJ3" s="159">
        <v>191</v>
      </c>
      <c r="GK3" s="159">
        <v>192</v>
      </c>
      <c r="GL3" s="159">
        <v>193</v>
      </c>
      <c r="GM3" s="159">
        <v>194</v>
      </c>
      <c r="GN3" s="159">
        <v>195</v>
      </c>
      <c r="GO3" s="159">
        <v>196</v>
      </c>
      <c r="GP3" s="159">
        <v>197</v>
      </c>
      <c r="GQ3" s="159">
        <v>198</v>
      </c>
      <c r="GR3" s="159">
        <v>199</v>
      </c>
      <c r="GS3" s="159">
        <v>200</v>
      </c>
      <c r="GT3" s="159">
        <v>201</v>
      </c>
      <c r="GU3" s="159">
        <v>202</v>
      </c>
      <c r="GV3" s="159">
        <v>203</v>
      </c>
      <c r="GW3" s="159">
        <v>204</v>
      </c>
      <c r="GX3" s="159">
        <v>205</v>
      </c>
      <c r="GY3" s="159">
        <v>206</v>
      </c>
      <c r="GZ3" s="159">
        <v>207</v>
      </c>
      <c r="HA3" s="159">
        <v>208</v>
      </c>
      <c r="HB3" s="159">
        <v>209</v>
      </c>
      <c r="HC3" s="159">
        <v>210</v>
      </c>
      <c r="HD3" s="159">
        <v>211</v>
      </c>
      <c r="HE3" s="159">
        <v>212</v>
      </c>
      <c r="HF3" s="159">
        <v>213</v>
      </c>
      <c r="HG3" s="9">
        <v>214</v>
      </c>
      <c r="HH3" s="9">
        <v>215</v>
      </c>
      <c r="HI3" s="9">
        <v>216</v>
      </c>
      <c r="HJ3" s="9">
        <v>217</v>
      </c>
      <c r="HK3" s="9">
        <v>218</v>
      </c>
      <c r="HL3" s="9">
        <v>219</v>
      </c>
      <c r="HM3" s="9">
        <v>220</v>
      </c>
      <c r="HN3" s="9">
        <v>221</v>
      </c>
      <c r="HO3" s="9">
        <v>222</v>
      </c>
      <c r="HP3" s="9">
        <v>223</v>
      </c>
      <c r="HQ3" s="9">
        <v>224</v>
      </c>
      <c r="HR3" s="9">
        <v>225</v>
      </c>
      <c r="HS3" s="9">
        <v>226</v>
      </c>
      <c r="HT3" s="9">
        <v>227</v>
      </c>
      <c r="HU3" s="9">
        <v>228</v>
      </c>
      <c r="HV3" s="9">
        <v>229</v>
      </c>
      <c r="HW3" s="9">
        <v>230</v>
      </c>
      <c r="HX3" s="9">
        <v>231</v>
      </c>
      <c r="HY3" s="9">
        <v>232</v>
      </c>
      <c r="HZ3" s="9">
        <v>233</v>
      </c>
      <c r="IA3" s="9">
        <v>234</v>
      </c>
      <c r="IB3" s="9">
        <v>235</v>
      </c>
      <c r="IC3" s="9">
        <v>236</v>
      </c>
      <c r="ID3" s="9">
        <v>237</v>
      </c>
      <c r="IE3" s="9">
        <v>238</v>
      </c>
      <c r="IF3" s="9">
        <v>239</v>
      </c>
      <c r="IG3" s="9">
        <v>240</v>
      </c>
      <c r="IH3" s="9">
        <v>241</v>
      </c>
      <c r="II3" s="9">
        <v>242</v>
      </c>
      <c r="IJ3" s="9">
        <v>243</v>
      </c>
      <c r="IK3" s="9">
        <v>244</v>
      </c>
      <c r="IL3" s="159">
        <v>245</v>
      </c>
      <c r="IM3" s="159">
        <v>246</v>
      </c>
      <c r="IN3" s="159">
        <v>247</v>
      </c>
      <c r="IO3" s="159">
        <v>248</v>
      </c>
      <c r="IP3" s="159">
        <v>249</v>
      </c>
      <c r="IQ3" s="159">
        <v>250</v>
      </c>
      <c r="IR3" s="159">
        <v>251</v>
      </c>
      <c r="IS3" s="159">
        <v>252</v>
      </c>
      <c r="IT3" s="159">
        <v>253</v>
      </c>
      <c r="IU3" s="159">
        <v>254</v>
      </c>
      <c r="IV3" s="159">
        <v>255</v>
      </c>
      <c r="IW3" s="159">
        <v>256</v>
      </c>
      <c r="IX3" s="159">
        <v>257</v>
      </c>
      <c r="IY3" s="159">
        <v>258</v>
      </c>
      <c r="IZ3" s="159">
        <v>259</v>
      </c>
      <c r="JA3" s="159">
        <v>260</v>
      </c>
      <c r="JB3" s="159">
        <v>261</v>
      </c>
      <c r="JC3" s="159">
        <v>262</v>
      </c>
      <c r="JD3" s="159">
        <v>263</v>
      </c>
      <c r="JE3" s="159">
        <v>264</v>
      </c>
      <c r="JF3" s="159">
        <v>265</v>
      </c>
      <c r="JG3" s="159">
        <v>266</v>
      </c>
      <c r="JH3" s="159">
        <v>267</v>
      </c>
      <c r="JI3" s="159">
        <v>268</v>
      </c>
      <c r="JJ3" s="159">
        <v>269</v>
      </c>
      <c r="JK3" s="159">
        <v>270</v>
      </c>
      <c r="JL3" s="159">
        <v>271</v>
      </c>
      <c r="JM3" s="159">
        <v>272</v>
      </c>
      <c r="JN3" s="159">
        <v>273</v>
      </c>
      <c r="JO3" s="159">
        <v>274</v>
      </c>
      <c r="JP3" s="9">
        <v>275</v>
      </c>
      <c r="JQ3" s="9">
        <v>276</v>
      </c>
      <c r="JR3" s="9">
        <v>277</v>
      </c>
      <c r="JS3" s="9">
        <v>278</v>
      </c>
      <c r="JT3" s="9">
        <v>279</v>
      </c>
      <c r="JU3" s="9">
        <v>280</v>
      </c>
      <c r="JV3" s="9">
        <v>281</v>
      </c>
      <c r="JW3" s="9">
        <v>282</v>
      </c>
      <c r="JX3" s="9">
        <v>283</v>
      </c>
      <c r="JY3" s="9">
        <v>284</v>
      </c>
      <c r="JZ3" s="9">
        <v>285</v>
      </c>
      <c r="KA3" s="9">
        <v>286</v>
      </c>
      <c r="KB3" s="9">
        <v>287</v>
      </c>
      <c r="KC3" s="9">
        <v>288</v>
      </c>
      <c r="KD3" s="9">
        <v>289</v>
      </c>
      <c r="KE3" s="9">
        <v>290</v>
      </c>
      <c r="KF3" s="9">
        <v>291</v>
      </c>
      <c r="KG3" s="9">
        <v>292</v>
      </c>
      <c r="KH3" s="9">
        <v>293</v>
      </c>
      <c r="KI3" s="9">
        <v>294</v>
      </c>
      <c r="KJ3" s="9">
        <v>295</v>
      </c>
      <c r="KK3" s="9">
        <v>296</v>
      </c>
      <c r="KL3" s="9">
        <v>297</v>
      </c>
      <c r="KM3" s="9">
        <v>298</v>
      </c>
      <c r="KN3" s="9">
        <v>299</v>
      </c>
      <c r="KO3" s="9">
        <v>300</v>
      </c>
      <c r="KP3" s="9">
        <v>301</v>
      </c>
      <c r="KQ3" s="9">
        <v>302</v>
      </c>
      <c r="KR3" s="9">
        <v>303</v>
      </c>
      <c r="KS3" s="9">
        <v>304</v>
      </c>
      <c r="KT3" s="9">
        <v>305</v>
      </c>
      <c r="KU3" s="159">
        <v>306</v>
      </c>
      <c r="KV3" s="159">
        <v>307</v>
      </c>
      <c r="KW3" s="159">
        <v>308</v>
      </c>
      <c r="KX3" s="159">
        <v>309</v>
      </c>
      <c r="KY3" s="159">
        <v>310</v>
      </c>
      <c r="KZ3" s="159">
        <v>311</v>
      </c>
      <c r="LA3" s="159">
        <v>312</v>
      </c>
      <c r="LB3" s="159">
        <v>313</v>
      </c>
      <c r="LC3" s="159">
        <v>314</v>
      </c>
      <c r="LD3" s="159">
        <v>315</v>
      </c>
      <c r="LE3" s="159">
        <v>316</v>
      </c>
      <c r="LF3" s="159">
        <v>317</v>
      </c>
      <c r="LG3" s="159">
        <v>318</v>
      </c>
      <c r="LH3" s="159">
        <v>319</v>
      </c>
      <c r="LI3" s="159">
        <v>320</v>
      </c>
      <c r="LJ3" s="159">
        <v>321</v>
      </c>
      <c r="LK3" s="159">
        <v>322</v>
      </c>
      <c r="LL3" s="159">
        <v>323</v>
      </c>
      <c r="LM3" s="159">
        <v>324</v>
      </c>
      <c r="LN3" s="159">
        <v>325</v>
      </c>
      <c r="LO3" s="159">
        <v>326</v>
      </c>
      <c r="LP3" s="159">
        <v>327</v>
      </c>
      <c r="LQ3" s="159">
        <v>328</v>
      </c>
      <c r="LR3" s="159">
        <v>329</v>
      </c>
      <c r="LS3" s="159">
        <v>330</v>
      </c>
      <c r="LT3" s="159">
        <v>331</v>
      </c>
      <c r="LU3" s="159">
        <v>332</v>
      </c>
      <c r="LV3" s="159">
        <v>333</v>
      </c>
      <c r="LW3" s="159">
        <v>334</v>
      </c>
      <c r="LX3" s="159">
        <v>335</v>
      </c>
      <c r="LY3" s="9">
        <v>336</v>
      </c>
      <c r="LZ3" s="9">
        <v>337</v>
      </c>
      <c r="MA3" s="9">
        <v>338</v>
      </c>
      <c r="MB3" s="9">
        <v>339</v>
      </c>
      <c r="MC3" s="9">
        <v>340</v>
      </c>
      <c r="MD3" s="9">
        <v>341</v>
      </c>
      <c r="ME3" s="9">
        <v>342</v>
      </c>
      <c r="MF3" s="9">
        <v>343</v>
      </c>
      <c r="MG3" s="9">
        <v>344</v>
      </c>
      <c r="MH3" s="9">
        <v>345</v>
      </c>
      <c r="MI3" s="9">
        <v>346</v>
      </c>
      <c r="MJ3" s="9">
        <v>347</v>
      </c>
      <c r="MK3" s="9">
        <v>348</v>
      </c>
      <c r="ML3" s="9">
        <v>349</v>
      </c>
      <c r="MM3" s="9">
        <v>350</v>
      </c>
      <c r="MN3" s="9">
        <v>351</v>
      </c>
      <c r="MO3" s="9">
        <v>352</v>
      </c>
      <c r="MP3" s="9">
        <v>353</v>
      </c>
      <c r="MQ3" s="9">
        <v>354</v>
      </c>
      <c r="MR3" s="9">
        <v>355</v>
      </c>
      <c r="MS3" s="9">
        <v>356</v>
      </c>
      <c r="MT3" s="9">
        <v>357</v>
      </c>
      <c r="MU3" s="9">
        <v>358</v>
      </c>
      <c r="MV3" s="9">
        <v>359</v>
      </c>
      <c r="MW3" s="9">
        <v>360</v>
      </c>
      <c r="MX3" s="9">
        <v>361</v>
      </c>
      <c r="MY3" s="9">
        <v>362</v>
      </c>
      <c r="MZ3" s="9">
        <v>363</v>
      </c>
      <c r="NA3" s="9">
        <v>364</v>
      </c>
      <c r="NB3" s="9">
        <v>365</v>
      </c>
      <c r="NC3" s="9">
        <v>366</v>
      </c>
    </row>
    <row r="4" spans="1:367" x14ac:dyDescent="0.35">
      <c r="A4" t="s">
        <v>0</v>
      </c>
      <c r="B4" s="159">
        <v>1</v>
      </c>
      <c r="C4" s="159">
        <v>2</v>
      </c>
      <c r="D4" s="159">
        <v>3</v>
      </c>
      <c r="E4" s="159">
        <v>4</v>
      </c>
      <c r="F4" s="159">
        <v>5</v>
      </c>
      <c r="G4" s="159">
        <v>6</v>
      </c>
      <c r="H4" s="159">
        <v>7</v>
      </c>
      <c r="I4" s="159">
        <v>8</v>
      </c>
      <c r="J4" s="159">
        <v>9</v>
      </c>
      <c r="K4" s="159">
        <v>10</v>
      </c>
      <c r="L4" s="159">
        <v>11</v>
      </c>
      <c r="M4" s="159">
        <v>12</v>
      </c>
      <c r="N4" s="159">
        <v>13</v>
      </c>
      <c r="O4" s="159">
        <v>14</v>
      </c>
      <c r="P4" s="159">
        <v>15</v>
      </c>
      <c r="Q4" s="159">
        <v>16</v>
      </c>
      <c r="R4" s="159">
        <v>17</v>
      </c>
      <c r="S4" s="159">
        <v>18</v>
      </c>
      <c r="T4" s="159">
        <v>19</v>
      </c>
      <c r="U4" s="159">
        <v>20</v>
      </c>
      <c r="V4" s="159">
        <v>21</v>
      </c>
      <c r="W4" s="159">
        <v>22</v>
      </c>
      <c r="X4" s="159">
        <v>23</v>
      </c>
      <c r="Y4" s="159">
        <v>24</v>
      </c>
      <c r="Z4" s="159">
        <v>25</v>
      </c>
      <c r="AA4" s="159">
        <v>26</v>
      </c>
      <c r="AB4" s="159">
        <v>27</v>
      </c>
      <c r="AC4" s="159">
        <v>28</v>
      </c>
      <c r="AD4" s="159">
        <v>29</v>
      </c>
      <c r="AE4" s="159">
        <v>30</v>
      </c>
      <c r="AF4" s="159">
        <v>31</v>
      </c>
      <c r="AG4" s="9">
        <v>1</v>
      </c>
      <c r="AH4" s="9">
        <v>2</v>
      </c>
      <c r="AI4" s="9">
        <v>3</v>
      </c>
      <c r="AJ4" s="9">
        <v>4</v>
      </c>
      <c r="AK4" s="9">
        <v>5</v>
      </c>
      <c r="AL4" s="9">
        <v>6</v>
      </c>
      <c r="AM4" s="9">
        <v>7</v>
      </c>
      <c r="AN4" s="9">
        <v>8</v>
      </c>
      <c r="AO4" s="9">
        <v>9</v>
      </c>
      <c r="AP4" s="9">
        <v>10</v>
      </c>
      <c r="AQ4" s="9">
        <v>11</v>
      </c>
      <c r="AR4" s="9">
        <v>12</v>
      </c>
      <c r="AS4" s="9">
        <v>13</v>
      </c>
      <c r="AT4" s="9">
        <v>14</v>
      </c>
      <c r="AU4" s="9">
        <v>15</v>
      </c>
      <c r="AV4" s="9">
        <v>16</v>
      </c>
      <c r="AW4" s="9">
        <v>17</v>
      </c>
      <c r="AX4" s="9">
        <v>18</v>
      </c>
      <c r="AY4" s="9">
        <v>19</v>
      </c>
      <c r="AZ4" s="9">
        <v>20</v>
      </c>
      <c r="BA4" s="9">
        <v>21</v>
      </c>
      <c r="BB4" s="9">
        <v>22</v>
      </c>
      <c r="BC4" s="9">
        <v>23</v>
      </c>
      <c r="BD4" s="9">
        <v>24</v>
      </c>
      <c r="BE4" s="9">
        <v>25</v>
      </c>
      <c r="BF4" s="9">
        <v>26</v>
      </c>
      <c r="BG4" s="9">
        <v>27</v>
      </c>
      <c r="BH4" s="9">
        <v>28</v>
      </c>
      <c r="BI4" s="9">
        <v>29</v>
      </c>
      <c r="BJ4" s="159">
        <v>1</v>
      </c>
      <c r="BK4" s="159">
        <v>2</v>
      </c>
      <c r="BL4" s="159">
        <v>3</v>
      </c>
      <c r="BM4" s="159">
        <v>4</v>
      </c>
      <c r="BN4" s="159">
        <v>5</v>
      </c>
      <c r="BO4" s="159">
        <v>6</v>
      </c>
      <c r="BP4" s="159">
        <v>7</v>
      </c>
      <c r="BQ4" s="159">
        <v>8</v>
      </c>
      <c r="BR4" s="159">
        <v>9</v>
      </c>
      <c r="BS4" s="159">
        <v>10</v>
      </c>
      <c r="BT4" s="159">
        <v>11</v>
      </c>
      <c r="BU4" s="159">
        <v>12</v>
      </c>
      <c r="BV4" s="159">
        <v>13</v>
      </c>
      <c r="BW4" s="159">
        <v>14</v>
      </c>
      <c r="BX4" s="159">
        <v>15</v>
      </c>
      <c r="BY4" s="159">
        <v>16</v>
      </c>
      <c r="BZ4" s="159">
        <v>17</v>
      </c>
      <c r="CA4" s="159">
        <v>18</v>
      </c>
      <c r="CB4" s="159">
        <v>19</v>
      </c>
      <c r="CC4" s="159">
        <v>20</v>
      </c>
      <c r="CD4" s="159">
        <v>21</v>
      </c>
      <c r="CE4" s="159">
        <v>22</v>
      </c>
      <c r="CF4" s="159">
        <v>23</v>
      </c>
      <c r="CG4" s="159">
        <v>24</v>
      </c>
      <c r="CH4" s="159">
        <v>25</v>
      </c>
      <c r="CI4" s="159">
        <v>26</v>
      </c>
      <c r="CJ4" s="159">
        <v>27</v>
      </c>
      <c r="CK4" s="159">
        <v>28</v>
      </c>
      <c r="CL4" s="159">
        <v>29</v>
      </c>
      <c r="CM4" s="159">
        <v>30</v>
      </c>
      <c r="CN4" s="159">
        <v>31</v>
      </c>
      <c r="CO4" s="9">
        <v>1</v>
      </c>
      <c r="CP4" s="9">
        <v>2</v>
      </c>
      <c r="CQ4" s="9">
        <v>3</v>
      </c>
      <c r="CR4" s="9">
        <v>4</v>
      </c>
      <c r="CS4" s="9">
        <v>5</v>
      </c>
      <c r="CT4" s="9">
        <v>6</v>
      </c>
      <c r="CU4" s="9">
        <v>7</v>
      </c>
      <c r="CV4" s="9">
        <v>8</v>
      </c>
      <c r="CW4" s="9">
        <v>9</v>
      </c>
      <c r="CX4" s="9">
        <v>10</v>
      </c>
      <c r="CY4" s="9">
        <v>11</v>
      </c>
      <c r="CZ4" s="9">
        <v>12</v>
      </c>
      <c r="DA4" s="9">
        <v>13</v>
      </c>
      <c r="DB4" s="9">
        <v>14</v>
      </c>
      <c r="DC4" s="9">
        <v>15</v>
      </c>
      <c r="DD4" s="9">
        <v>16</v>
      </c>
      <c r="DE4" s="9">
        <v>17</v>
      </c>
      <c r="DF4" s="9">
        <v>18</v>
      </c>
      <c r="DG4" s="9">
        <v>19</v>
      </c>
      <c r="DH4" s="9">
        <v>20</v>
      </c>
      <c r="DI4" s="9">
        <v>21</v>
      </c>
      <c r="DJ4" s="9">
        <v>22</v>
      </c>
      <c r="DK4" s="9">
        <v>23</v>
      </c>
      <c r="DL4" s="9">
        <v>24</v>
      </c>
      <c r="DM4" s="9">
        <v>25</v>
      </c>
      <c r="DN4" s="9">
        <v>26</v>
      </c>
      <c r="DO4" s="9">
        <v>27</v>
      </c>
      <c r="DP4" s="9">
        <v>28</v>
      </c>
      <c r="DQ4" s="9">
        <v>29</v>
      </c>
      <c r="DR4" s="9">
        <v>30</v>
      </c>
      <c r="DS4" s="159">
        <v>1</v>
      </c>
      <c r="DT4" s="159">
        <v>2</v>
      </c>
      <c r="DU4" s="159">
        <v>3</v>
      </c>
      <c r="DV4" s="159">
        <v>4</v>
      </c>
      <c r="DW4" s="159">
        <v>5</v>
      </c>
      <c r="DX4" s="159">
        <v>6</v>
      </c>
      <c r="DY4" s="159">
        <v>7</v>
      </c>
      <c r="DZ4" s="159">
        <v>8</v>
      </c>
      <c r="EA4" s="159">
        <v>9</v>
      </c>
      <c r="EB4" s="159">
        <v>10</v>
      </c>
      <c r="EC4" s="159">
        <v>11</v>
      </c>
      <c r="ED4" s="159">
        <v>12</v>
      </c>
      <c r="EE4" s="159">
        <v>13</v>
      </c>
      <c r="EF4" s="159">
        <v>14</v>
      </c>
      <c r="EG4" s="159">
        <v>15</v>
      </c>
      <c r="EH4" s="159">
        <v>16</v>
      </c>
      <c r="EI4" s="159">
        <v>17</v>
      </c>
      <c r="EJ4" s="159">
        <v>18</v>
      </c>
      <c r="EK4" s="159">
        <v>19</v>
      </c>
      <c r="EL4" s="159">
        <v>20</v>
      </c>
      <c r="EM4" s="159">
        <v>21</v>
      </c>
      <c r="EN4" s="159">
        <v>22</v>
      </c>
      <c r="EO4" s="159">
        <v>23</v>
      </c>
      <c r="EP4" s="159">
        <v>24</v>
      </c>
      <c r="EQ4" s="159">
        <v>25</v>
      </c>
      <c r="ER4" s="159">
        <v>26</v>
      </c>
      <c r="ES4" s="159">
        <v>27</v>
      </c>
      <c r="ET4" s="159">
        <v>28</v>
      </c>
      <c r="EU4" s="159">
        <v>29</v>
      </c>
      <c r="EV4" s="159">
        <v>30</v>
      </c>
      <c r="EW4" s="159">
        <v>31</v>
      </c>
      <c r="EX4" s="9">
        <v>1</v>
      </c>
      <c r="EY4" s="9">
        <v>2</v>
      </c>
      <c r="EZ4" s="9">
        <v>3</v>
      </c>
      <c r="FA4" s="9">
        <v>4</v>
      </c>
      <c r="FB4" s="9">
        <v>5</v>
      </c>
      <c r="FC4" s="9">
        <v>6</v>
      </c>
      <c r="FD4" s="9">
        <v>7</v>
      </c>
      <c r="FE4" s="9">
        <v>8</v>
      </c>
      <c r="FF4" s="9">
        <v>9</v>
      </c>
      <c r="FG4" s="9">
        <v>10</v>
      </c>
      <c r="FH4" s="9">
        <v>11</v>
      </c>
      <c r="FI4" s="9">
        <v>12</v>
      </c>
      <c r="FJ4" s="9">
        <v>13</v>
      </c>
      <c r="FK4" s="9">
        <v>14</v>
      </c>
      <c r="FL4" s="9">
        <v>15</v>
      </c>
      <c r="FM4" s="9">
        <v>16</v>
      </c>
      <c r="FN4" s="9">
        <v>17</v>
      </c>
      <c r="FO4" s="9">
        <v>18</v>
      </c>
      <c r="FP4" s="9">
        <v>19</v>
      </c>
      <c r="FQ4" s="9">
        <v>20</v>
      </c>
      <c r="FR4" s="9">
        <v>21</v>
      </c>
      <c r="FS4" s="9">
        <v>22</v>
      </c>
      <c r="FT4" s="9">
        <v>23</v>
      </c>
      <c r="FU4" s="9">
        <v>24</v>
      </c>
      <c r="FV4" s="9">
        <v>25</v>
      </c>
      <c r="FW4" s="9">
        <v>26</v>
      </c>
      <c r="FX4" s="9">
        <v>27</v>
      </c>
      <c r="FY4" s="9">
        <v>28</v>
      </c>
      <c r="FZ4" s="9">
        <v>29</v>
      </c>
      <c r="GA4" s="9">
        <v>30</v>
      </c>
      <c r="GB4" s="159">
        <v>1</v>
      </c>
      <c r="GC4" s="159">
        <v>2</v>
      </c>
      <c r="GD4" s="159">
        <v>3</v>
      </c>
      <c r="GE4" s="159">
        <v>4</v>
      </c>
      <c r="GF4" s="159">
        <v>5</v>
      </c>
      <c r="GG4" s="159">
        <v>6</v>
      </c>
      <c r="GH4" s="159">
        <v>7</v>
      </c>
      <c r="GI4" s="159">
        <v>8</v>
      </c>
      <c r="GJ4" s="159">
        <v>9</v>
      </c>
      <c r="GK4" s="159">
        <v>10</v>
      </c>
      <c r="GL4" s="159">
        <v>11</v>
      </c>
      <c r="GM4" s="159">
        <v>12</v>
      </c>
      <c r="GN4" s="159">
        <v>13</v>
      </c>
      <c r="GO4" s="159">
        <v>14</v>
      </c>
      <c r="GP4" s="159">
        <v>15</v>
      </c>
      <c r="GQ4" s="159">
        <v>16</v>
      </c>
      <c r="GR4" s="159">
        <v>17</v>
      </c>
      <c r="GS4" s="159">
        <v>18</v>
      </c>
      <c r="GT4" s="159">
        <v>19</v>
      </c>
      <c r="GU4" s="159">
        <v>20</v>
      </c>
      <c r="GV4" s="159">
        <v>21</v>
      </c>
      <c r="GW4" s="159">
        <v>22</v>
      </c>
      <c r="GX4" s="159">
        <v>23</v>
      </c>
      <c r="GY4" s="159">
        <v>24</v>
      </c>
      <c r="GZ4" s="159">
        <v>25</v>
      </c>
      <c r="HA4" s="159">
        <v>26</v>
      </c>
      <c r="HB4" s="159">
        <v>27</v>
      </c>
      <c r="HC4" s="159">
        <v>28</v>
      </c>
      <c r="HD4" s="159">
        <v>29</v>
      </c>
      <c r="HE4" s="159">
        <v>30</v>
      </c>
      <c r="HF4" s="159">
        <v>31</v>
      </c>
      <c r="HG4" s="9">
        <v>1</v>
      </c>
      <c r="HH4" s="9">
        <v>2</v>
      </c>
      <c r="HI4" s="9">
        <v>3</v>
      </c>
      <c r="HJ4" s="9">
        <v>4</v>
      </c>
      <c r="HK4" s="9">
        <v>5</v>
      </c>
      <c r="HL4" s="9">
        <v>6</v>
      </c>
      <c r="HM4" s="9">
        <v>7</v>
      </c>
      <c r="HN4" s="9">
        <v>8</v>
      </c>
      <c r="HO4" s="9">
        <v>9</v>
      </c>
      <c r="HP4" s="9">
        <v>10</v>
      </c>
      <c r="HQ4" s="9">
        <v>11</v>
      </c>
      <c r="HR4" s="9">
        <v>12</v>
      </c>
      <c r="HS4" s="9">
        <v>13</v>
      </c>
      <c r="HT4" s="9">
        <v>14</v>
      </c>
      <c r="HU4" s="9">
        <v>15</v>
      </c>
      <c r="HV4" s="9">
        <v>16</v>
      </c>
      <c r="HW4" s="9">
        <v>17</v>
      </c>
      <c r="HX4" s="9">
        <v>18</v>
      </c>
      <c r="HY4" s="9">
        <v>19</v>
      </c>
      <c r="HZ4" s="9">
        <v>20</v>
      </c>
      <c r="IA4" s="9">
        <v>21</v>
      </c>
      <c r="IB4" s="9">
        <v>22</v>
      </c>
      <c r="IC4" s="9">
        <v>23</v>
      </c>
      <c r="ID4" s="9">
        <v>24</v>
      </c>
      <c r="IE4" s="9">
        <v>25</v>
      </c>
      <c r="IF4" s="9">
        <v>26</v>
      </c>
      <c r="IG4" s="9">
        <v>27</v>
      </c>
      <c r="IH4" s="9">
        <v>28</v>
      </c>
      <c r="II4" s="9">
        <v>29</v>
      </c>
      <c r="IJ4" s="9">
        <v>30</v>
      </c>
      <c r="IK4" s="9">
        <v>31</v>
      </c>
      <c r="IL4" s="159">
        <v>1</v>
      </c>
      <c r="IM4" s="159">
        <v>2</v>
      </c>
      <c r="IN4" s="159">
        <v>3</v>
      </c>
      <c r="IO4" s="159">
        <v>4</v>
      </c>
      <c r="IP4" s="159">
        <v>5</v>
      </c>
      <c r="IQ4" s="159">
        <v>6</v>
      </c>
      <c r="IR4" s="159">
        <v>7</v>
      </c>
      <c r="IS4" s="159">
        <v>8</v>
      </c>
      <c r="IT4" s="159">
        <v>9</v>
      </c>
      <c r="IU4" s="159">
        <v>10</v>
      </c>
      <c r="IV4" s="159">
        <v>11</v>
      </c>
      <c r="IW4" s="159">
        <v>12</v>
      </c>
      <c r="IX4" s="159">
        <v>13</v>
      </c>
      <c r="IY4" s="159">
        <v>14</v>
      </c>
      <c r="IZ4" s="159">
        <v>15</v>
      </c>
      <c r="JA4" s="159">
        <v>16</v>
      </c>
      <c r="JB4" s="159">
        <v>17</v>
      </c>
      <c r="JC4" s="159">
        <v>18</v>
      </c>
      <c r="JD4" s="159">
        <v>19</v>
      </c>
      <c r="JE4" s="159">
        <v>20</v>
      </c>
      <c r="JF4" s="159">
        <v>21</v>
      </c>
      <c r="JG4" s="159">
        <v>22</v>
      </c>
      <c r="JH4" s="159">
        <v>23</v>
      </c>
      <c r="JI4" s="159">
        <v>24</v>
      </c>
      <c r="JJ4" s="159">
        <v>25</v>
      </c>
      <c r="JK4" s="159">
        <v>26</v>
      </c>
      <c r="JL4" s="159">
        <v>27</v>
      </c>
      <c r="JM4" s="159">
        <v>28</v>
      </c>
      <c r="JN4" s="159">
        <v>29</v>
      </c>
      <c r="JO4" s="159">
        <v>30</v>
      </c>
      <c r="JP4" s="9">
        <v>1</v>
      </c>
      <c r="JQ4" s="9">
        <v>2</v>
      </c>
      <c r="JR4" s="9">
        <v>3</v>
      </c>
      <c r="JS4" s="9">
        <v>4</v>
      </c>
      <c r="JT4" s="9">
        <v>5</v>
      </c>
      <c r="JU4" s="9">
        <v>6</v>
      </c>
      <c r="JV4" s="9">
        <v>7</v>
      </c>
      <c r="JW4" s="9">
        <v>8</v>
      </c>
      <c r="JX4" s="9">
        <v>9</v>
      </c>
      <c r="JY4" s="9">
        <v>10</v>
      </c>
      <c r="JZ4" s="9">
        <v>11</v>
      </c>
      <c r="KA4" s="9">
        <v>12</v>
      </c>
      <c r="KB4" s="9">
        <v>13</v>
      </c>
      <c r="KC4" s="9">
        <v>14</v>
      </c>
      <c r="KD4" s="9">
        <v>15</v>
      </c>
      <c r="KE4" s="9">
        <v>16</v>
      </c>
      <c r="KF4" s="9">
        <v>17</v>
      </c>
      <c r="KG4" s="9">
        <v>18</v>
      </c>
      <c r="KH4" s="9">
        <v>19</v>
      </c>
      <c r="KI4" s="9">
        <v>20</v>
      </c>
      <c r="KJ4" s="9">
        <v>21</v>
      </c>
      <c r="KK4" s="9">
        <v>22</v>
      </c>
      <c r="KL4" s="9">
        <v>23</v>
      </c>
      <c r="KM4" s="9">
        <v>24</v>
      </c>
      <c r="KN4" s="9">
        <v>25</v>
      </c>
      <c r="KO4" s="9">
        <v>26</v>
      </c>
      <c r="KP4" s="9">
        <v>27</v>
      </c>
      <c r="KQ4" s="9">
        <v>28</v>
      </c>
      <c r="KR4" s="9">
        <v>29</v>
      </c>
      <c r="KS4" s="9">
        <v>30</v>
      </c>
      <c r="KT4" s="9">
        <v>31</v>
      </c>
      <c r="KU4" s="159">
        <v>1</v>
      </c>
      <c r="KV4" s="159">
        <v>2</v>
      </c>
      <c r="KW4" s="159">
        <v>3</v>
      </c>
      <c r="KX4" s="159">
        <v>4</v>
      </c>
      <c r="KY4" s="159">
        <v>5</v>
      </c>
      <c r="KZ4" s="159">
        <v>6</v>
      </c>
      <c r="LA4" s="159">
        <v>7</v>
      </c>
      <c r="LB4" s="159">
        <v>8</v>
      </c>
      <c r="LC4" s="159">
        <v>9</v>
      </c>
      <c r="LD4" s="159">
        <v>10</v>
      </c>
      <c r="LE4" s="159">
        <v>11</v>
      </c>
      <c r="LF4" s="159">
        <v>12</v>
      </c>
      <c r="LG4" s="159">
        <v>13</v>
      </c>
      <c r="LH4" s="159">
        <v>14</v>
      </c>
      <c r="LI4" s="159">
        <v>15</v>
      </c>
      <c r="LJ4" s="159">
        <v>16</v>
      </c>
      <c r="LK4" s="159">
        <v>17</v>
      </c>
      <c r="LL4" s="159">
        <v>18</v>
      </c>
      <c r="LM4" s="159">
        <v>19</v>
      </c>
      <c r="LN4" s="159">
        <v>20</v>
      </c>
      <c r="LO4" s="159">
        <v>21</v>
      </c>
      <c r="LP4" s="159">
        <v>22</v>
      </c>
      <c r="LQ4" s="159">
        <v>23</v>
      </c>
      <c r="LR4" s="159">
        <v>24</v>
      </c>
      <c r="LS4" s="159">
        <v>25</v>
      </c>
      <c r="LT4" s="159">
        <v>26</v>
      </c>
      <c r="LU4" s="159">
        <v>27</v>
      </c>
      <c r="LV4" s="159">
        <v>28</v>
      </c>
      <c r="LW4" s="159">
        <v>29</v>
      </c>
      <c r="LX4" s="159">
        <v>30</v>
      </c>
      <c r="LY4" s="9">
        <v>1</v>
      </c>
      <c r="LZ4" s="9">
        <v>2</v>
      </c>
      <c r="MA4" s="9">
        <v>3</v>
      </c>
      <c r="MB4" s="9">
        <v>4</v>
      </c>
      <c r="MC4" s="9">
        <v>5</v>
      </c>
      <c r="MD4" s="9">
        <v>6</v>
      </c>
      <c r="ME4" s="9">
        <v>7</v>
      </c>
      <c r="MF4" s="9">
        <v>8</v>
      </c>
      <c r="MG4" s="9">
        <v>9</v>
      </c>
      <c r="MH4" s="9">
        <v>10</v>
      </c>
      <c r="MI4" s="9">
        <v>11</v>
      </c>
      <c r="MJ4" s="9">
        <v>12</v>
      </c>
      <c r="MK4" s="9">
        <v>13</v>
      </c>
      <c r="ML4" s="9">
        <v>14</v>
      </c>
      <c r="MM4" s="9">
        <v>15</v>
      </c>
      <c r="MN4" s="9">
        <v>16</v>
      </c>
      <c r="MO4" s="9">
        <v>17</v>
      </c>
      <c r="MP4" s="9">
        <v>18</v>
      </c>
      <c r="MQ4" s="9">
        <v>19</v>
      </c>
      <c r="MR4" s="9">
        <v>20</v>
      </c>
      <c r="MS4" s="9">
        <v>21</v>
      </c>
      <c r="MT4" s="9">
        <v>22</v>
      </c>
      <c r="MU4" s="9">
        <v>23</v>
      </c>
      <c r="MV4" s="9">
        <v>24</v>
      </c>
      <c r="MW4" s="9">
        <v>25</v>
      </c>
      <c r="MX4" s="9">
        <v>26</v>
      </c>
      <c r="MY4" s="9">
        <v>27</v>
      </c>
      <c r="MZ4" s="9">
        <v>28</v>
      </c>
      <c r="NA4" s="9">
        <v>29</v>
      </c>
      <c r="NB4" s="9">
        <v>30</v>
      </c>
      <c r="NC4" s="9">
        <v>31</v>
      </c>
    </row>
    <row r="5" spans="1:367" x14ac:dyDescent="0.35">
      <c r="A5">
        <v>2019</v>
      </c>
      <c r="B5">
        <v>7273</v>
      </c>
      <c r="C5">
        <v>6993</v>
      </c>
      <c r="D5">
        <v>6686</v>
      </c>
      <c r="E5">
        <v>6422</v>
      </c>
      <c r="F5">
        <v>5568</v>
      </c>
      <c r="G5">
        <v>4803</v>
      </c>
      <c r="H5">
        <v>4500</v>
      </c>
      <c r="I5">
        <v>4700</v>
      </c>
      <c r="J5">
        <v>4800</v>
      </c>
      <c r="K5">
        <v>4800</v>
      </c>
      <c r="L5">
        <v>4800</v>
      </c>
      <c r="M5">
        <v>4700</v>
      </c>
      <c r="N5">
        <v>4500</v>
      </c>
      <c r="O5">
        <v>5288</v>
      </c>
      <c r="P5">
        <v>5754</v>
      </c>
      <c r="Q5">
        <v>5879</v>
      </c>
      <c r="R5">
        <v>1871</v>
      </c>
      <c r="S5">
        <v>6736</v>
      </c>
      <c r="T5">
        <v>1461</v>
      </c>
      <c r="U5">
        <v>5300</v>
      </c>
      <c r="V5">
        <v>5841</v>
      </c>
      <c r="W5">
        <v>6345</v>
      </c>
      <c r="X5">
        <v>6007</v>
      </c>
      <c r="Y5">
        <v>5452</v>
      </c>
      <c r="Z5">
        <v>6660</v>
      </c>
      <c r="AA5">
        <v>6549</v>
      </c>
      <c r="AB5">
        <v>6436</v>
      </c>
      <c r="AC5">
        <v>6259</v>
      </c>
      <c r="AD5">
        <v>6691</v>
      </c>
      <c r="AE5">
        <v>6862</v>
      </c>
      <c r="AF5">
        <v>6424</v>
      </c>
      <c r="AG5">
        <v>6524</v>
      </c>
      <c r="AH5">
        <v>6719</v>
      </c>
      <c r="AI5">
        <v>6920</v>
      </c>
      <c r="AJ5">
        <v>6510</v>
      </c>
      <c r="AK5">
        <v>7027</v>
      </c>
      <c r="AL5">
        <v>7381</v>
      </c>
      <c r="AM5">
        <v>7214</v>
      </c>
      <c r="AN5">
        <v>6871</v>
      </c>
      <c r="AO5">
        <v>7171</v>
      </c>
      <c r="AP5">
        <v>7057</v>
      </c>
      <c r="AQ5">
        <v>7306</v>
      </c>
      <c r="AR5">
        <v>6896</v>
      </c>
      <c r="AS5">
        <v>6752</v>
      </c>
      <c r="AT5">
        <v>6988</v>
      </c>
      <c r="AU5">
        <v>7428</v>
      </c>
      <c r="AV5">
        <v>7304</v>
      </c>
      <c r="AW5">
        <v>6490</v>
      </c>
      <c r="AX5">
        <v>7471</v>
      </c>
      <c r="AY5">
        <v>6685</v>
      </c>
      <c r="AZ5">
        <v>6978</v>
      </c>
      <c r="BA5">
        <v>6893</v>
      </c>
      <c r="BB5">
        <v>6879</v>
      </c>
      <c r="BC5">
        <v>6879</v>
      </c>
      <c r="BD5">
        <v>7162</v>
      </c>
      <c r="BE5">
        <v>6516</v>
      </c>
      <c r="BF5">
        <v>6696</v>
      </c>
      <c r="BG5">
        <v>7223</v>
      </c>
      <c r="BH5">
        <v>6937</v>
      </c>
      <c r="BI5">
        <v>6967</v>
      </c>
      <c r="BJ5">
        <v>7049</v>
      </c>
      <c r="BK5">
        <v>6691</v>
      </c>
      <c r="BL5">
        <v>6523</v>
      </c>
      <c r="BM5">
        <v>6671</v>
      </c>
      <c r="BN5">
        <v>5215</v>
      </c>
      <c r="BO5">
        <v>0</v>
      </c>
      <c r="BP5">
        <v>6113</v>
      </c>
      <c r="BQ5">
        <v>6736</v>
      </c>
      <c r="BR5">
        <v>6904</v>
      </c>
      <c r="BS5">
        <v>6904</v>
      </c>
      <c r="BT5">
        <v>6973</v>
      </c>
      <c r="BU5">
        <v>6952</v>
      </c>
      <c r="BV5">
        <v>6873</v>
      </c>
      <c r="BW5">
        <v>6511</v>
      </c>
      <c r="BX5">
        <v>6156</v>
      </c>
      <c r="BY5">
        <v>6640</v>
      </c>
      <c r="BZ5">
        <v>5877</v>
      </c>
      <c r="CA5">
        <v>6277</v>
      </c>
      <c r="CB5">
        <v>6627</v>
      </c>
      <c r="CC5">
        <v>6835</v>
      </c>
      <c r="CD5">
        <v>6716</v>
      </c>
      <c r="CE5">
        <v>6524</v>
      </c>
      <c r="CF5">
        <v>6060</v>
      </c>
      <c r="CG5">
        <v>6451</v>
      </c>
      <c r="CH5">
        <v>6426</v>
      </c>
      <c r="CI5">
        <v>6656</v>
      </c>
      <c r="CJ5">
        <v>6834</v>
      </c>
      <c r="CK5">
        <v>6975</v>
      </c>
      <c r="CL5">
        <v>7259</v>
      </c>
      <c r="CM5">
        <v>6995</v>
      </c>
      <c r="CN5">
        <v>7078</v>
      </c>
      <c r="CO5">
        <v>7177</v>
      </c>
      <c r="CP5">
        <v>7209</v>
      </c>
      <c r="CQ5">
        <v>7042</v>
      </c>
      <c r="CR5">
        <v>6749</v>
      </c>
      <c r="CS5">
        <v>7225</v>
      </c>
      <c r="CT5">
        <v>6956</v>
      </c>
      <c r="CU5">
        <v>7124</v>
      </c>
      <c r="CV5">
        <v>7311</v>
      </c>
      <c r="CW5">
        <v>7299</v>
      </c>
      <c r="CX5">
        <v>7312</v>
      </c>
      <c r="CY5">
        <v>7284</v>
      </c>
      <c r="CZ5">
        <v>7410</v>
      </c>
      <c r="DA5">
        <v>7498</v>
      </c>
      <c r="DB5">
        <v>7776</v>
      </c>
      <c r="DC5">
        <v>7883</v>
      </c>
      <c r="DD5">
        <v>7537</v>
      </c>
      <c r="DE5">
        <v>8023</v>
      </c>
      <c r="DF5">
        <v>7989</v>
      </c>
      <c r="DG5">
        <v>8106</v>
      </c>
      <c r="DH5">
        <v>7834</v>
      </c>
      <c r="DI5">
        <v>8006</v>
      </c>
      <c r="DJ5">
        <v>7943</v>
      </c>
      <c r="DK5">
        <v>7686</v>
      </c>
      <c r="DL5">
        <v>7937</v>
      </c>
      <c r="DM5">
        <v>8181</v>
      </c>
      <c r="DN5">
        <v>8186</v>
      </c>
      <c r="DO5">
        <v>7587</v>
      </c>
      <c r="DP5">
        <v>7708</v>
      </c>
      <c r="DQ5">
        <v>7595</v>
      </c>
      <c r="DR5">
        <v>7833</v>
      </c>
      <c r="DS5">
        <v>7658</v>
      </c>
      <c r="DT5">
        <v>7936</v>
      </c>
      <c r="DU5">
        <v>7923</v>
      </c>
      <c r="DV5">
        <v>7809</v>
      </c>
      <c r="DW5">
        <v>7750</v>
      </c>
      <c r="DX5">
        <v>7677</v>
      </c>
      <c r="DY5">
        <v>7637</v>
      </c>
      <c r="DZ5">
        <v>7508</v>
      </c>
      <c r="EA5">
        <v>7683</v>
      </c>
      <c r="EB5">
        <v>7295</v>
      </c>
      <c r="EC5">
        <v>7493</v>
      </c>
      <c r="ED5">
        <v>7778</v>
      </c>
      <c r="EE5">
        <v>7901</v>
      </c>
      <c r="EF5">
        <v>7608</v>
      </c>
      <c r="EG5">
        <v>7549</v>
      </c>
      <c r="EH5">
        <v>7549</v>
      </c>
      <c r="EI5">
        <v>7473</v>
      </c>
      <c r="EJ5">
        <v>7377</v>
      </c>
      <c r="EK5">
        <v>7590</v>
      </c>
      <c r="EL5">
        <v>7780</v>
      </c>
      <c r="EM5">
        <v>7852</v>
      </c>
      <c r="EN5">
        <v>7714</v>
      </c>
      <c r="EO5">
        <v>7637</v>
      </c>
      <c r="EP5">
        <v>7082</v>
      </c>
      <c r="EQ5">
        <v>7075</v>
      </c>
      <c r="ER5">
        <v>7243</v>
      </c>
      <c r="ES5">
        <v>7416</v>
      </c>
      <c r="ET5">
        <v>7156</v>
      </c>
      <c r="EU5">
        <v>7031</v>
      </c>
      <c r="EV5">
        <v>7054</v>
      </c>
      <c r="EW5">
        <v>7489</v>
      </c>
      <c r="EX5">
        <v>7549</v>
      </c>
      <c r="EY5">
        <v>7567</v>
      </c>
      <c r="EZ5">
        <v>7784</v>
      </c>
      <c r="FA5">
        <v>8273</v>
      </c>
      <c r="FB5">
        <v>8085</v>
      </c>
      <c r="FC5">
        <v>7954</v>
      </c>
      <c r="FD5">
        <v>7781</v>
      </c>
      <c r="FE5">
        <v>7499</v>
      </c>
      <c r="FF5">
        <v>7446</v>
      </c>
      <c r="FG5">
        <v>7464</v>
      </c>
      <c r="FH5">
        <v>7496</v>
      </c>
      <c r="FI5">
        <v>7219</v>
      </c>
      <c r="FJ5">
        <v>7030</v>
      </c>
      <c r="FK5">
        <v>7230</v>
      </c>
      <c r="FL5">
        <v>7158</v>
      </c>
      <c r="FM5">
        <v>7177</v>
      </c>
      <c r="FN5">
        <v>7257</v>
      </c>
      <c r="FO5">
        <v>7088</v>
      </c>
      <c r="FP5">
        <v>7228</v>
      </c>
      <c r="FQ5">
        <v>7223</v>
      </c>
      <c r="FR5">
        <v>7241</v>
      </c>
      <c r="FS5">
        <v>7235</v>
      </c>
      <c r="FT5">
        <v>7376</v>
      </c>
      <c r="FU5">
        <v>7256</v>
      </c>
      <c r="FV5">
        <v>7207</v>
      </c>
      <c r="FW5">
        <v>7055</v>
      </c>
      <c r="FX5">
        <v>6992</v>
      </c>
      <c r="FY5">
        <v>6894</v>
      </c>
      <c r="FZ5">
        <v>6940</v>
      </c>
      <c r="GA5">
        <v>7323</v>
      </c>
      <c r="GB5">
        <v>7689</v>
      </c>
      <c r="GC5">
        <v>7792</v>
      </c>
      <c r="GD5">
        <v>8023</v>
      </c>
      <c r="GE5">
        <v>7772</v>
      </c>
      <c r="GF5">
        <v>7588</v>
      </c>
      <c r="GG5">
        <v>7402</v>
      </c>
      <c r="GH5">
        <v>7524</v>
      </c>
      <c r="GI5">
        <v>7518</v>
      </c>
      <c r="GJ5">
        <v>7446</v>
      </c>
      <c r="GK5">
        <v>7605</v>
      </c>
      <c r="GL5">
        <v>7587</v>
      </c>
      <c r="GM5">
        <v>7408</v>
      </c>
      <c r="GN5">
        <v>7360</v>
      </c>
      <c r="GO5">
        <v>7585</v>
      </c>
      <c r="GP5">
        <v>7565</v>
      </c>
      <c r="GQ5">
        <v>7409</v>
      </c>
      <c r="GR5">
        <v>7655</v>
      </c>
      <c r="GS5">
        <v>7448</v>
      </c>
      <c r="GT5">
        <v>7807</v>
      </c>
      <c r="GU5">
        <v>7591</v>
      </c>
      <c r="GV5">
        <v>7597</v>
      </c>
      <c r="GW5">
        <v>7710</v>
      </c>
      <c r="GX5">
        <v>7151</v>
      </c>
      <c r="GY5">
        <v>7772</v>
      </c>
      <c r="GZ5">
        <v>7848</v>
      </c>
      <c r="HA5">
        <v>7801</v>
      </c>
      <c r="HB5">
        <v>7512</v>
      </c>
      <c r="HC5">
        <v>7421</v>
      </c>
      <c r="HD5">
        <v>7665</v>
      </c>
      <c r="HE5">
        <v>7467</v>
      </c>
      <c r="HF5" s="1">
        <v>7722</v>
      </c>
      <c r="HG5" s="1">
        <v>7804</v>
      </c>
      <c r="HH5" s="1">
        <v>7086</v>
      </c>
      <c r="HI5" s="1">
        <v>7199</v>
      </c>
      <c r="HJ5" s="1">
        <v>7170</v>
      </c>
      <c r="HK5" s="1">
        <v>7505</v>
      </c>
      <c r="HL5" s="1">
        <v>7449</v>
      </c>
      <c r="HM5" s="1">
        <v>7448</v>
      </c>
      <c r="HN5" s="1">
        <v>7273</v>
      </c>
      <c r="HO5" s="1">
        <v>7826</v>
      </c>
      <c r="HP5" s="1">
        <v>7843</v>
      </c>
      <c r="HQ5" s="1">
        <v>8402</v>
      </c>
      <c r="HR5" s="1">
        <v>7906</v>
      </c>
      <c r="HS5" s="1">
        <v>8392</v>
      </c>
      <c r="HT5" s="1">
        <v>8069</v>
      </c>
      <c r="HU5" s="1">
        <v>7553</v>
      </c>
      <c r="HV5" s="1">
        <v>7626</v>
      </c>
      <c r="HW5" s="1">
        <v>7402</v>
      </c>
      <c r="HX5" s="1">
        <v>7367</v>
      </c>
      <c r="HY5" s="1">
        <v>7719</v>
      </c>
      <c r="HZ5" s="1">
        <v>8066</v>
      </c>
      <c r="IA5" s="1">
        <v>7733</v>
      </c>
      <c r="IB5" s="1">
        <v>7364</v>
      </c>
      <c r="IC5" s="1">
        <v>7724</v>
      </c>
      <c r="ID5" s="1">
        <v>7529</v>
      </c>
      <c r="IE5" s="1">
        <v>7391</v>
      </c>
      <c r="IF5" s="1">
        <v>7512</v>
      </c>
      <c r="IG5" s="1">
        <v>7528</v>
      </c>
      <c r="IH5" s="1">
        <v>7872</v>
      </c>
      <c r="II5" s="1">
        <v>7633</v>
      </c>
      <c r="IJ5" s="1">
        <v>7526</v>
      </c>
      <c r="IK5">
        <v>7488</v>
      </c>
      <c r="IL5">
        <v>7559</v>
      </c>
      <c r="IM5">
        <v>7585</v>
      </c>
      <c r="IN5">
        <v>7614</v>
      </c>
      <c r="IO5">
        <v>7494</v>
      </c>
      <c r="IP5">
        <v>7611</v>
      </c>
      <c r="IQ5">
        <v>7546</v>
      </c>
      <c r="IR5">
        <v>7662</v>
      </c>
      <c r="IS5">
        <v>7983</v>
      </c>
      <c r="IT5">
        <v>7985</v>
      </c>
      <c r="IU5">
        <v>7941</v>
      </c>
      <c r="IV5">
        <v>7561</v>
      </c>
      <c r="IW5">
        <v>7962</v>
      </c>
      <c r="IX5">
        <v>7834</v>
      </c>
      <c r="IY5">
        <v>7782</v>
      </c>
      <c r="IZ5">
        <v>8175</v>
      </c>
      <c r="JA5">
        <v>8187</v>
      </c>
      <c r="JB5">
        <v>7953</v>
      </c>
      <c r="JC5">
        <v>8138</v>
      </c>
      <c r="JD5">
        <v>8147</v>
      </c>
      <c r="JE5">
        <v>7219</v>
      </c>
      <c r="JF5">
        <v>7878</v>
      </c>
      <c r="JG5">
        <v>8406</v>
      </c>
      <c r="JH5">
        <v>8247</v>
      </c>
      <c r="JI5">
        <v>8438</v>
      </c>
      <c r="JJ5">
        <v>8213</v>
      </c>
      <c r="JK5">
        <v>8210</v>
      </c>
      <c r="JL5">
        <v>8286</v>
      </c>
      <c r="JM5">
        <v>8324</v>
      </c>
      <c r="JN5">
        <v>8240</v>
      </c>
      <c r="JO5">
        <v>8297</v>
      </c>
      <c r="JP5">
        <v>8344</v>
      </c>
      <c r="JQ5">
        <v>8451</v>
      </c>
      <c r="JR5">
        <v>8264</v>
      </c>
      <c r="JS5">
        <v>8376</v>
      </c>
      <c r="JT5">
        <v>8440</v>
      </c>
      <c r="JU5">
        <v>8385</v>
      </c>
      <c r="JV5">
        <v>8411</v>
      </c>
      <c r="JW5">
        <v>8347</v>
      </c>
      <c r="JX5">
        <v>8521</v>
      </c>
      <c r="JY5">
        <v>8607</v>
      </c>
      <c r="JZ5">
        <v>8660</v>
      </c>
      <c r="KA5">
        <v>7868</v>
      </c>
      <c r="KB5">
        <v>7675</v>
      </c>
      <c r="KC5">
        <v>8088</v>
      </c>
      <c r="KD5">
        <v>8199</v>
      </c>
      <c r="KE5">
        <v>8261</v>
      </c>
      <c r="KF5">
        <v>8573</v>
      </c>
      <c r="KG5">
        <v>8633</v>
      </c>
      <c r="KH5">
        <v>8668</v>
      </c>
      <c r="KI5">
        <v>8750</v>
      </c>
      <c r="KJ5">
        <v>8485</v>
      </c>
      <c r="KK5">
        <v>8548</v>
      </c>
      <c r="KL5">
        <v>8508</v>
      </c>
      <c r="KM5">
        <v>8697</v>
      </c>
      <c r="KN5">
        <v>8639</v>
      </c>
      <c r="KO5">
        <v>8452</v>
      </c>
      <c r="KP5">
        <v>7383</v>
      </c>
      <c r="KQ5">
        <v>7133</v>
      </c>
      <c r="KR5">
        <v>7243</v>
      </c>
      <c r="KS5">
        <v>7190</v>
      </c>
      <c r="KT5">
        <v>8213</v>
      </c>
      <c r="KU5">
        <v>7555</v>
      </c>
      <c r="KV5">
        <v>7397</v>
      </c>
      <c r="KW5">
        <v>7651</v>
      </c>
      <c r="KX5">
        <v>7895</v>
      </c>
      <c r="KY5">
        <v>7849</v>
      </c>
      <c r="KZ5">
        <v>8085</v>
      </c>
      <c r="LA5">
        <v>8322</v>
      </c>
      <c r="LB5">
        <v>8626</v>
      </c>
      <c r="LC5">
        <v>8231</v>
      </c>
      <c r="LD5">
        <v>8386</v>
      </c>
      <c r="LE5">
        <v>8220</v>
      </c>
      <c r="LF5">
        <v>8262</v>
      </c>
      <c r="LG5">
        <v>8245</v>
      </c>
      <c r="LH5">
        <v>8058</v>
      </c>
      <c r="LI5">
        <v>7167</v>
      </c>
      <c r="LJ5">
        <v>7189</v>
      </c>
      <c r="LK5">
        <v>8374</v>
      </c>
      <c r="LL5">
        <v>8291</v>
      </c>
      <c r="LM5">
        <v>7769</v>
      </c>
      <c r="LN5">
        <v>8180</v>
      </c>
      <c r="LO5">
        <v>8427</v>
      </c>
      <c r="LP5">
        <v>8692</v>
      </c>
      <c r="LQ5">
        <v>8181</v>
      </c>
      <c r="LR5">
        <v>8012</v>
      </c>
      <c r="LS5">
        <v>7946</v>
      </c>
      <c r="LT5">
        <v>7951</v>
      </c>
      <c r="LU5">
        <v>7937</v>
      </c>
      <c r="LV5">
        <v>7710</v>
      </c>
      <c r="LW5">
        <v>8275</v>
      </c>
      <c r="LX5">
        <v>7936</v>
      </c>
      <c r="LY5">
        <v>7773</v>
      </c>
      <c r="LZ5">
        <v>7947</v>
      </c>
      <c r="MA5">
        <v>7935</v>
      </c>
      <c r="MB5">
        <v>7823</v>
      </c>
      <c r="MC5">
        <v>8255</v>
      </c>
      <c r="MD5">
        <v>8061</v>
      </c>
      <c r="ME5">
        <v>7984</v>
      </c>
      <c r="MF5">
        <v>8064</v>
      </c>
      <c r="MG5">
        <v>8085</v>
      </c>
      <c r="MH5">
        <v>7891</v>
      </c>
      <c r="MI5">
        <v>7868</v>
      </c>
      <c r="MJ5">
        <v>7778</v>
      </c>
      <c r="MK5">
        <v>7950</v>
      </c>
      <c r="ML5">
        <v>7604</v>
      </c>
      <c r="MM5">
        <v>7619</v>
      </c>
      <c r="MN5">
        <v>7892</v>
      </c>
      <c r="MO5">
        <v>8089</v>
      </c>
      <c r="MP5">
        <v>7950</v>
      </c>
      <c r="MQ5">
        <v>8310</v>
      </c>
      <c r="MR5">
        <v>8407</v>
      </c>
      <c r="MS5">
        <v>8480</v>
      </c>
      <c r="MT5">
        <v>8853</v>
      </c>
      <c r="MU5">
        <v>8127</v>
      </c>
      <c r="MV5">
        <v>7895</v>
      </c>
      <c r="MW5">
        <v>8920</v>
      </c>
      <c r="MX5">
        <v>9070</v>
      </c>
      <c r="MY5">
        <v>9822</v>
      </c>
      <c r="MZ5">
        <v>9434</v>
      </c>
      <c r="NA5">
        <v>9273</v>
      </c>
      <c r="NB5">
        <v>8742</v>
      </c>
      <c r="NC5">
        <v>7848</v>
      </c>
    </row>
    <row r="6" spans="1:367" x14ac:dyDescent="0.35">
      <c r="A6">
        <v>2020</v>
      </c>
      <c r="B6">
        <v>8786</v>
      </c>
      <c r="C6">
        <v>8709</v>
      </c>
      <c r="D6">
        <v>8621</v>
      </c>
      <c r="E6">
        <v>7955</v>
      </c>
      <c r="F6">
        <v>8304</v>
      </c>
      <c r="G6">
        <v>8083</v>
      </c>
      <c r="H6">
        <v>8256</v>
      </c>
      <c r="I6">
        <v>8164</v>
      </c>
      <c r="J6">
        <v>8292</v>
      </c>
      <c r="K6">
        <v>8098</v>
      </c>
      <c r="L6">
        <v>7938</v>
      </c>
      <c r="M6">
        <v>7783</v>
      </c>
      <c r="N6">
        <v>7849</v>
      </c>
      <c r="O6">
        <v>8071</v>
      </c>
      <c r="P6">
        <v>8102</v>
      </c>
      <c r="Q6">
        <v>8217</v>
      </c>
      <c r="R6">
        <v>8237</v>
      </c>
      <c r="S6">
        <v>8533</v>
      </c>
      <c r="T6">
        <v>8372</v>
      </c>
      <c r="U6">
        <v>8394</v>
      </c>
      <c r="V6">
        <v>8388</v>
      </c>
      <c r="W6">
        <v>8635</v>
      </c>
      <c r="X6">
        <v>8689</v>
      </c>
      <c r="Y6">
        <v>8938</v>
      </c>
      <c r="Z6">
        <v>8863</v>
      </c>
      <c r="AA6">
        <v>8920</v>
      </c>
      <c r="AB6">
        <v>9053</v>
      </c>
      <c r="AC6">
        <v>8616</v>
      </c>
      <c r="AD6">
        <v>8868</v>
      </c>
      <c r="AE6">
        <v>6622</v>
      </c>
      <c r="AF6">
        <v>7947</v>
      </c>
      <c r="AG6">
        <v>8059</v>
      </c>
      <c r="AH6">
        <v>8239</v>
      </c>
      <c r="AI6">
        <v>8485</v>
      </c>
      <c r="AJ6">
        <v>8266</v>
      </c>
      <c r="AK6">
        <v>8447</v>
      </c>
      <c r="AL6">
        <v>8588</v>
      </c>
      <c r="AM6">
        <v>7917</v>
      </c>
      <c r="AN6">
        <v>7368</v>
      </c>
      <c r="AO6">
        <v>6612</v>
      </c>
      <c r="AP6">
        <v>7666</v>
      </c>
      <c r="AQ6">
        <v>7700</v>
      </c>
      <c r="AR6">
        <v>8113</v>
      </c>
      <c r="AS6">
        <v>8173</v>
      </c>
      <c r="AT6">
        <v>8272</v>
      </c>
      <c r="AU6">
        <v>8656</v>
      </c>
      <c r="AV6">
        <v>8027</v>
      </c>
      <c r="AW6">
        <v>8156</v>
      </c>
      <c r="AX6">
        <v>7625</v>
      </c>
      <c r="AY6">
        <v>7910</v>
      </c>
      <c r="AZ6">
        <v>8429</v>
      </c>
      <c r="BA6">
        <v>7747</v>
      </c>
      <c r="BB6">
        <v>7922</v>
      </c>
      <c r="BC6">
        <v>8251</v>
      </c>
      <c r="BD6">
        <v>8386</v>
      </c>
      <c r="BE6">
        <v>8209</v>
      </c>
      <c r="BF6">
        <v>8202</v>
      </c>
      <c r="BG6">
        <v>8306</v>
      </c>
      <c r="BH6">
        <v>8632</v>
      </c>
      <c r="BI6">
        <v>7863</v>
      </c>
      <c r="BJ6">
        <v>6981</v>
      </c>
      <c r="BK6">
        <v>8254</v>
      </c>
      <c r="BL6">
        <v>8237</v>
      </c>
      <c r="BM6">
        <v>7963</v>
      </c>
      <c r="BN6">
        <v>8297</v>
      </c>
      <c r="BO6">
        <v>7602</v>
      </c>
      <c r="BP6">
        <v>7295</v>
      </c>
      <c r="BQ6">
        <v>7915</v>
      </c>
      <c r="BR6">
        <v>6627</v>
      </c>
      <c r="BS6">
        <v>7583</v>
      </c>
      <c r="BT6">
        <v>8279</v>
      </c>
      <c r="BU6">
        <v>7758</v>
      </c>
      <c r="BV6">
        <v>7996</v>
      </c>
      <c r="BW6">
        <v>7853</v>
      </c>
      <c r="BX6">
        <v>7725</v>
      </c>
      <c r="BY6">
        <v>7350</v>
      </c>
      <c r="BZ6">
        <v>7744</v>
      </c>
      <c r="CA6">
        <v>7440</v>
      </c>
      <c r="CB6">
        <v>7150</v>
      </c>
      <c r="CC6">
        <v>7136</v>
      </c>
      <c r="CD6">
        <v>6909</v>
      </c>
      <c r="CE6">
        <v>6576</v>
      </c>
      <c r="CF6">
        <v>6092</v>
      </c>
      <c r="CG6">
        <v>5945</v>
      </c>
      <c r="CH6">
        <v>0</v>
      </c>
      <c r="CI6">
        <v>5950</v>
      </c>
      <c r="CJ6">
        <v>5439</v>
      </c>
      <c r="CK6">
        <v>5561</v>
      </c>
      <c r="CL6">
        <v>5548</v>
      </c>
      <c r="CM6">
        <v>5574</v>
      </c>
      <c r="CN6">
        <v>5540</v>
      </c>
      <c r="CO6">
        <v>5404</v>
      </c>
      <c r="CP6">
        <v>5486</v>
      </c>
      <c r="CQ6">
        <v>5521</v>
      </c>
      <c r="CR6">
        <v>5258</v>
      </c>
      <c r="CS6">
        <v>5288</v>
      </c>
      <c r="CT6">
        <v>5189</v>
      </c>
      <c r="CU6">
        <v>5234</v>
      </c>
      <c r="CV6">
        <v>5116</v>
      </c>
      <c r="CW6">
        <v>5289</v>
      </c>
      <c r="CX6">
        <v>5291</v>
      </c>
      <c r="CY6">
        <v>4990</v>
      </c>
      <c r="CZ6">
        <v>5055</v>
      </c>
      <c r="DA6">
        <v>5080</v>
      </c>
      <c r="DB6">
        <v>5150</v>
      </c>
      <c r="DC6">
        <v>5218</v>
      </c>
      <c r="DD6">
        <v>5303</v>
      </c>
      <c r="DE6">
        <v>5167</v>
      </c>
      <c r="DF6">
        <v>5103</v>
      </c>
      <c r="DG6">
        <v>5141</v>
      </c>
      <c r="DH6">
        <v>5263</v>
      </c>
      <c r="DI6">
        <v>5229</v>
      </c>
      <c r="DJ6">
        <v>5265</v>
      </c>
      <c r="DK6">
        <v>5207</v>
      </c>
      <c r="DL6">
        <v>5190</v>
      </c>
      <c r="DM6">
        <v>4938</v>
      </c>
      <c r="DN6">
        <v>5114</v>
      </c>
      <c r="DO6">
        <v>5084</v>
      </c>
      <c r="DP6">
        <v>5005</v>
      </c>
      <c r="DQ6">
        <v>4975</v>
      </c>
      <c r="DR6">
        <v>5047</v>
      </c>
      <c r="DS6">
        <v>5022</v>
      </c>
      <c r="DT6">
        <v>4962</v>
      </c>
      <c r="DU6">
        <v>5060</v>
      </c>
      <c r="DV6">
        <v>5107</v>
      </c>
      <c r="DW6">
        <v>5088</v>
      </c>
      <c r="DX6">
        <v>5035</v>
      </c>
      <c r="DY6">
        <v>5000</v>
      </c>
      <c r="DZ6">
        <v>5134</v>
      </c>
      <c r="EA6">
        <v>4893</v>
      </c>
      <c r="EB6">
        <v>4778</v>
      </c>
      <c r="EC6">
        <v>4894</v>
      </c>
      <c r="ED6">
        <v>4787</v>
      </c>
      <c r="EE6">
        <v>4821</v>
      </c>
      <c r="EF6">
        <v>4752</v>
      </c>
      <c r="EG6">
        <v>4806</v>
      </c>
      <c r="EH6">
        <v>4908</v>
      </c>
      <c r="EI6">
        <v>4937</v>
      </c>
      <c r="EJ6">
        <v>4891</v>
      </c>
      <c r="EK6">
        <v>4816</v>
      </c>
      <c r="EL6">
        <v>4808</v>
      </c>
      <c r="EM6">
        <v>4480</v>
      </c>
      <c r="EN6">
        <v>4749</v>
      </c>
      <c r="EO6">
        <v>4861</v>
      </c>
      <c r="EP6">
        <v>4801</v>
      </c>
      <c r="EQ6">
        <v>4665</v>
      </c>
      <c r="ER6">
        <v>4818</v>
      </c>
      <c r="ES6">
        <v>4645</v>
      </c>
      <c r="ET6">
        <v>4470</v>
      </c>
      <c r="EU6">
        <v>4632</v>
      </c>
      <c r="EV6">
        <v>4738</v>
      </c>
      <c r="EW6">
        <v>4738</v>
      </c>
      <c r="EX6">
        <v>4737</v>
      </c>
      <c r="EY6">
        <v>4842</v>
      </c>
      <c r="EZ6">
        <v>4730</v>
      </c>
      <c r="FA6">
        <v>4795</v>
      </c>
      <c r="FB6">
        <v>4795</v>
      </c>
      <c r="FC6">
        <v>4593</v>
      </c>
      <c r="FD6">
        <v>4595</v>
      </c>
      <c r="FE6">
        <v>4545</v>
      </c>
      <c r="FF6">
        <v>4617</v>
      </c>
      <c r="FG6">
        <v>4667</v>
      </c>
      <c r="FH6">
        <v>4665</v>
      </c>
      <c r="FI6">
        <v>4720</v>
      </c>
      <c r="FJ6">
        <v>4688</v>
      </c>
      <c r="FK6">
        <v>4845</v>
      </c>
      <c r="FL6">
        <v>4779</v>
      </c>
      <c r="FM6">
        <v>4682</v>
      </c>
      <c r="FN6">
        <v>4435</v>
      </c>
      <c r="FO6">
        <v>4589</v>
      </c>
      <c r="FP6">
        <v>4604</v>
      </c>
      <c r="FQ6">
        <v>4510</v>
      </c>
      <c r="FR6">
        <v>4530</v>
      </c>
      <c r="FS6">
        <v>4583</v>
      </c>
      <c r="FT6">
        <v>4491</v>
      </c>
      <c r="FU6">
        <v>4521</v>
      </c>
      <c r="FV6">
        <v>4639</v>
      </c>
      <c r="FW6">
        <v>4598</v>
      </c>
      <c r="FX6">
        <v>4578</v>
      </c>
      <c r="FY6">
        <v>4628</v>
      </c>
      <c r="FZ6">
        <v>4589</v>
      </c>
      <c r="GA6">
        <v>4597</v>
      </c>
      <c r="GB6">
        <v>4574</v>
      </c>
      <c r="GC6">
        <v>4669</v>
      </c>
      <c r="GD6">
        <v>4533</v>
      </c>
      <c r="GE6">
        <v>4546</v>
      </c>
      <c r="GF6">
        <v>4524</v>
      </c>
      <c r="GG6">
        <v>4641</v>
      </c>
      <c r="GH6">
        <v>4664</v>
      </c>
      <c r="GI6">
        <v>4546</v>
      </c>
      <c r="GJ6">
        <v>4568</v>
      </c>
      <c r="GK6">
        <v>4558</v>
      </c>
      <c r="GL6">
        <v>4593</v>
      </c>
      <c r="GM6">
        <v>4592</v>
      </c>
      <c r="GN6">
        <v>4656</v>
      </c>
      <c r="GO6">
        <v>4723</v>
      </c>
      <c r="GP6">
        <v>4649</v>
      </c>
      <c r="GQ6">
        <v>4617</v>
      </c>
      <c r="GR6">
        <v>4739</v>
      </c>
      <c r="GS6">
        <v>4580</v>
      </c>
      <c r="GT6">
        <v>4579</v>
      </c>
      <c r="GU6">
        <v>4701</v>
      </c>
      <c r="GV6">
        <v>4741</v>
      </c>
      <c r="GW6">
        <v>4634</v>
      </c>
      <c r="GX6">
        <v>4612</v>
      </c>
      <c r="GY6">
        <v>4627</v>
      </c>
      <c r="GZ6">
        <v>4571</v>
      </c>
      <c r="HA6">
        <v>4624</v>
      </c>
      <c r="HB6">
        <v>4646</v>
      </c>
      <c r="HC6">
        <v>4482</v>
      </c>
      <c r="HD6">
        <v>4363</v>
      </c>
      <c r="HE6">
        <v>4449</v>
      </c>
      <c r="HF6" s="1">
        <v>4680</v>
      </c>
      <c r="HG6">
        <v>4587</v>
      </c>
      <c r="HH6">
        <v>4573</v>
      </c>
      <c r="HI6">
        <v>4491</v>
      </c>
      <c r="HJ6">
        <v>4554</v>
      </c>
      <c r="HK6">
        <v>4394</v>
      </c>
      <c r="HL6">
        <v>4561</v>
      </c>
      <c r="HM6">
        <v>4476</v>
      </c>
      <c r="HN6">
        <v>4650</v>
      </c>
      <c r="HO6">
        <v>4734</v>
      </c>
      <c r="HP6">
        <v>4839</v>
      </c>
      <c r="HQ6">
        <v>4764</v>
      </c>
      <c r="HR6">
        <v>4807</v>
      </c>
      <c r="HS6">
        <v>4178</v>
      </c>
      <c r="HT6">
        <v>4813</v>
      </c>
      <c r="HU6">
        <v>5080</v>
      </c>
      <c r="HV6">
        <v>4992</v>
      </c>
      <c r="HW6">
        <v>4827</v>
      </c>
      <c r="HX6">
        <v>4825</v>
      </c>
      <c r="HY6">
        <v>4714</v>
      </c>
      <c r="HZ6">
        <v>4961</v>
      </c>
      <c r="IA6">
        <v>5045</v>
      </c>
      <c r="IB6">
        <v>4948</v>
      </c>
      <c r="IC6">
        <v>4840</v>
      </c>
      <c r="ID6">
        <v>4777</v>
      </c>
      <c r="IE6">
        <v>4862</v>
      </c>
      <c r="IF6">
        <v>4871</v>
      </c>
      <c r="IG6">
        <v>4863</v>
      </c>
      <c r="IH6">
        <v>5080</v>
      </c>
      <c r="II6">
        <v>5198</v>
      </c>
      <c r="IJ6">
        <v>4745</v>
      </c>
      <c r="IK6">
        <v>4960</v>
      </c>
      <c r="IL6">
        <v>4887</v>
      </c>
      <c r="IM6">
        <v>4669</v>
      </c>
      <c r="IN6">
        <v>4979</v>
      </c>
      <c r="IO6">
        <v>5098</v>
      </c>
      <c r="IP6">
        <v>5085</v>
      </c>
      <c r="IQ6">
        <v>4968</v>
      </c>
      <c r="IR6">
        <v>4830</v>
      </c>
      <c r="IS6">
        <v>4936</v>
      </c>
      <c r="IT6">
        <v>4836</v>
      </c>
      <c r="IU6">
        <v>4935</v>
      </c>
      <c r="IV6">
        <v>4929</v>
      </c>
      <c r="IW6">
        <v>5133</v>
      </c>
      <c r="IX6">
        <v>5010</v>
      </c>
      <c r="IY6">
        <v>4989</v>
      </c>
      <c r="IZ6">
        <v>5164</v>
      </c>
      <c r="JA6">
        <v>4718</v>
      </c>
      <c r="JB6">
        <v>4980</v>
      </c>
      <c r="JC6">
        <v>5147</v>
      </c>
      <c r="JD6">
        <v>5185</v>
      </c>
      <c r="JE6">
        <v>4960</v>
      </c>
      <c r="JF6">
        <v>4953</v>
      </c>
      <c r="JG6">
        <v>4830</v>
      </c>
      <c r="JH6">
        <v>4926</v>
      </c>
      <c r="JI6">
        <v>5017</v>
      </c>
      <c r="JJ6">
        <v>5218</v>
      </c>
      <c r="JK6">
        <v>4891</v>
      </c>
      <c r="JL6">
        <v>4963</v>
      </c>
      <c r="JM6">
        <v>4984</v>
      </c>
      <c r="JN6">
        <v>4967</v>
      </c>
      <c r="JO6">
        <v>5030</v>
      </c>
      <c r="JP6">
        <v>4883</v>
      </c>
      <c r="JQ6">
        <v>5061</v>
      </c>
      <c r="JR6">
        <v>5171</v>
      </c>
      <c r="JS6">
        <v>4973</v>
      </c>
      <c r="JT6">
        <v>4788</v>
      </c>
      <c r="JU6">
        <v>4707</v>
      </c>
      <c r="JV6">
        <v>4786</v>
      </c>
      <c r="JW6">
        <v>4888</v>
      </c>
      <c r="JX6">
        <v>5034</v>
      </c>
      <c r="JY6">
        <v>4989</v>
      </c>
      <c r="JZ6">
        <v>5139</v>
      </c>
      <c r="KA6">
        <v>5264</v>
      </c>
      <c r="KB6">
        <v>5058</v>
      </c>
      <c r="KC6">
        <v>5021</v>
      </c>
      <c r="KD6">
        <v>5031</v>
      </c>
      <c r="KE6">
        <v>5028</v>
      </c>
      <c r="KF6">
        <v>5098</v>
      </c>
      <c r="KG6">
        <v>4946</v>
      </c>
      <c r="KH6">
        <v>4918</v>
      </c>
      <c r="KI6">
        <v>5036</v>
      </c>
      <c r="KJ6">
        <v>4881</v>
      </c>
      <c r="KK6">
        <v>5003</v>
      </c>
      <c r="KL6">
        <v>5015</v>
      </c>
      <c r="KM6">
        <v>5158</v>
      </c>
      <c r="KN6">
        <v>5077</v>
      </c>
      <c r="KO6">
        <v>5023</v>
      </c>
      <c r="KP6">
        <v>5013</v>
      </c>
      <c r="KQ6">
        <v>5162</v>
      </c>
      <c r="KR6">
        <v>5396</v>
      </c>
      <c r="KS6">
        <v>5432</v>
      </c>
      <c r="KT6">
        <v>4822</v>
      </c>
      <c r="KU6">
        <v>4909</v>
      </c>
      <c r="KV6">
        <v>5032</v>
      </c>
      <c r="KW6">
        <v>5062</v>
      </c>
      <c r="KX6">
        <v>4839</v>
      </c>
      <c r="KY6">
        <v>5144</v>
      </c>
      <c r="KZ6">
        <v>5215</v>
      </c>
      <c r="LA6">
        <v>5279</v>
      </c>
      <c r="LB6">
        <v>5196</v>
      </c>
      <c r="LC6">
        <v>5053</v>
      </c>
      <c r="LD6">
        <v>5071</v>
      </c>
      <c r="LE6">
        <v>5135</v>
      </c>
      <c r="LF6">
        <v>5442</v>
      </c>
      <c r="LG6">
        <v>5532</v>
      </c>
      <c r="LH6">
        <v>5609</v>
      </c>
      <c r="LI6">
        <v>5152</v>
      </c>
      <c r="LJ6">
        <v>5243</v>
      </c>
      <c r="LK6">
        <v>4969</v>
      </c>
      <c r="LL6">
        <v>5177</v>
      </c>
      <c r="LM6">
        <v>5320</v>
      </c>
      <c r="LN6">
        <v>5347</v>
      </c>
      <c r="LO6">
        <v>5422</v>
      </c>
      <c r="LP6">
        <v>5094</v>
      </c>
      <c r="LQ6">
        <v>5059</v>
      </c>
      <c r="LR6">
        <v>4823</v>
      </c>
      <c r="LS6">
        <v>4809</v>
      </c>
      <c r="LT6">
        <v>5110</v>
      </c>
      <c r="LU6">
        <v>5189</v>
      </c>
      <c r="LV6">
        <v>5106</v>
      </c>
      <c r="LW6">
        <v>5122</v>
      </c>
      <c r="LX6">
        <v>4595</v>
      </c>
      <c r="LY6">
        <v>4569</v>
      </c>
      <c r="LZ6">
        <v>4946</v>
      </c>
      <c r="MA6">
        <v>4956</v>
      </c>
      <c r="MB6">
        <v>4984</v>
      </c>
      <c r="MC6">
        <v>4958</v>
      </c>
      <c r="MD6">
        <v>4947</v>
      </c>
      <c r="ME6">
        <v>5097</v>
      </c>
      <c r="MF6">
        <v>5144</v>
      </c>
      <c r="MG6">
        <v>5045</v>
      </c>
      <c r="MH6">
        <v>5193</v>
      </c>
      <c r="MI6">
        <v>4981</v>
      </c>
      <c r="MJ6">
        <v>4825</v>
      </c>
      <c r="MK6">
        <v>4653</v>
      </c>
      <c r="ML6">
        <v>4353</v>
      </c>
      <c r="MM6">
        <v>4556</v>
      </c>
      <c r="MN6">
        <v>4657</v>
      </c>
      <c r="MO6">
        <v>4884</v>
      </c>
      <c r="MP6">
        <v>5023</v>
      </c>
      <c r="MQ6">
        <v>5183</v>
      </c>
      <c r="MR6">
        <v>4869</v>
      </c>
      <c r="MS6">
        <v>4896</v>
      </c>
      <c r="MT6">
        <v>5219</v>
      </c>
      <c r="MU6">
        <v>5346</v>
      </c>
      <c r="MV6">
        <v>5720</v>
      </c>
      <c r="MW6">
        <v>5712</v>
      </c>
      <c r="MX6">
        <v>5988</v>
      </c>
      <c r="MY6">
        <v>5683</v>
      </c>
      <c r="MZ6">
        <v>5694</v>
      </c>
      <c r="NA6">
        <v>5699</v>
      </c>
      <c r="NB6">
        <v>5610</v>
      </c>
      <c r="NC6">
        <v>6068</v>
      </c>
    </row>
    <row r="7" spans="1:367" x14ac:dyDescent="0.35">
      <c r="A7">
        <v>2021</v>
      </c>
      <c r="B7">
        <v>5833</v>
      </c>
      <c r="C7">
        <v>5665</v>
      </c>
      <c r="D7">
        <v>5318</v>
      </c>
      <c r="E7">
        <v>5038</v>
      </c>
      <c r="F7">
        <v>4973</v>
      </c>
      <c r="G7">
        <v>4936</v>
      </c>
      <c r="H7">
        <v>4903</v>
      </c>
      <c r="I7">
        <v>4699</v>
      </c>
      <c r="J7">
        <v>5028</v>
      </c>
      <c r="K7">
        <v>5095</v>
      </c>
      <c r="L7">
        <v>5289</v>
      </c>
      <c r="M7">
        <v>5188</v>
      </c>
      <c r="N7">
        <v>4802</v>
      </c>
      <c r="O7">
        <v>5190</v>
      </c>
      <c r="P7">
        <v>4847</v>
      </c>
      <c r="Q7">
        <v>4734</v>
      </c>
      <c r="R7">
        <v>5036</v>
      </c>
      <c r="S7">
        <v>4955</v>
      </c>
      <c r="T7">
        <v>4759</v>
      </c>
      <c r="U7">
        <v>4703</v>
      </c>
      <c r="V7">
        <v>4870</v>
      </c>
      <c r="W7">
        <v>4672</v>
      </c>
      <c r="X7">
        <v>4635</v>
      </c>
      <c r="Y7">
        <v>4786</v>
      </c>
      <c r="Z7">
        <v>4586</v>
      </c>
      <c r="AA7">
        <v>4829</v>
      </c>
      <c r="AB7">
        <v>4896</v>
      </c>
      <c r="AC7">
        <v>4891</v>
      </c>
      <c r="AD7">
        <v>5004</v>
      </c>
      <c r="AE7">
        <v>4655</v>
      </c>
      <c r="AF7">
        <v>4795</v>
      </c>
      <c r="AG7">
        <v>4942</v>
      </c>
      <c r="AH7">
        <v>4618</v>
      </c>
      <c r="AI7">
        <v>4593</v>
      </c>
      <c r="AJ7">
        <v>4756</v>
      </c>
      <c r="AK7">
        <v>4795</v>
      </c>
      <c r="AL7">
        <v>4415</v>
      </c>
      <c r="AM7">
        <v>4681</v>
      </c>
      <c r="AN7">
        <v>4598</v>
      </c>
      <c r="AO7">
        <v>4815</v>
      </c>
      <c r="AP7">
        <v>4809</v>
      </c>
      <c r="AQ7">
        <v>4526</v>
      </c>
      <c r="AR7">
        <v>4863</v>
      </c>
      <c r="AS7">
        <v>4854</v>
      </c>
      <c r="AT7">
        <v>4910</v>
      </c>
      <c r="AU7">
        <v>4873</v>
      </c>
      <c r="AV7">
        <v>4966</v>
      </c>
      <c r="AW7">
        <v>4959</v>
      </c>
      <c r="AX7">
        <v>4994</v>
      </c>
      <c r="AY7">
        <v>4398</v>
      </c>
      <c r="AZ7">
        <v>4804</v>
      </c>
      <c r="BA7">
        <v>4925</v>
      </c>
      <c r="BB7">
        <v>4454</v>
      </c>
      <c r="BC7">
        <v>4586</v>
      </c>
      <c r="BD7">
        <v>4739</v>
      </c>
      <c r="BE7">
        <v>4913</v>
      </c>
      <c r="BF7">
        <v>4920</v>
      </c>
      <c r="BG7">
        <v>4580</v>
      </c>
      <c r="BH7">
        <v>4498</v>
      </c>
      <c r="BI7">
        <v>4754</v>
      </c>
      <c r="BJ7">
        <v>4755</v>
      </c>
      <c r="BK7">
        <v>4575</v>
      </c>
      <c r="BL7">
        <v>4681</v>
      </c>
      <c r="BM7">
        <v>4605</v>
      </c>
      <c r="BN7">
        <v>4779</v>
      </c>
      <c r="BO7">
        <v>4600</v>
      </c>
      <c r="BP7">
        <v>4752</v>
      </c>
      <c r="BQ7">
        <v>4569</v>
      </c>
      <c r="BR7">
        <v>4590</v>
      </c>
      <c r="BS7">
        <v>4901</v>
      </c>
      <c r="BT7">
        <v>4721</v>
      </c>
      <c r="BU7">
        <v>4682</v>
      </c>
      <c r="BV7">
        <v>0</v>
      </c>
      <c r="BW7">
        <v>4740</v>
      </c>
      <c r="BX7">
        <v>4734</v>
      </c>
      <c r="BY7">
        <v>4796</v>
      </c>
      <c r="BZ7">
        <v>5007</v>
      </c>
      <c r="CA7">
        <v>5149</v>
      </c>
      <c r="CB7">
        <v>4959</v>
      </c>
      <c r="CC7">
        <v>5049</v>
      </c>
      <c r="CD7">
        <v>5067</v>
      </c>
      <c r="CE7">
        <v>5052</v>
      </c>
      <c r="CF7">
        <v>4912</v>
      </c>
      <c r="CG7">
        <v>5021</v>
      </c>
      <c r="CH7">
        <v>5131</v>
      </c>
      <c r="CI7">
        <v>5342</v>
      </c>
      <c r="CJ7">
        <v>4861</v>
      </c>
      <c r="CK7">
        <v>5008</v>
      </c>
      <c r="CL7">
        <v>4984</v>
      </c>
      <c r="CM7">
        <v>4848</v>
      </c>
      <c r="CN7">
        <v>5001</v>
      </c>
      <c r="CO7">
        <v>5246</v>
      </c>
      <c r="CP7">
        <v>5412</v>
      </c>
      <c r="CQ7">
        <v>5099</v>
      </c>
      <c r="CR7">
        <v>5109</v>
      </c>
      <c r="CS7">
        <v>4839</v>
      </c>
      <c r="CT7">
        <v>4890</v>
      </c>
      <c r="CU7">
        <v>4872</v>
      </c>
      <c r="CV7">
        <v>5080</v>
      </c>
      <c r="CW7">
        <v>5409</v>
      </c>
      <c r="CX7">
        <v>5193</v>
      </c>
      <c r="CY7">
        <v>5181</v>
      </c>
      <c r="CZ7">
        <v>5144</v>
      </c>
      <c r="DA7">
        <v>4951</v>
      </c>
      <c r="DB7">
        <v>5109</v>
      </c>
      <c r="DC7">
        <v>5172</v>
      </c>
      <c r="DD7">
        <v>5161</v>
      </c>
      <c r="DE7">
        <v>5051</v>
      </c>
      <c r="DF7">
        <v>4873</v>
      </c>
      <c r="DG7">
        <v>4856</v>
      </c>
      <c r="DH7">
        <v>4819</v>
      </c>
      <c r="DI7">
        <v>4922</v>
      </c>
      <c r="DJ7">
        <v>5047</v>
      </c>
      <c r="DK7">
        <v>4861</v>
      </c>
      <c r="DL7">
        <v>5094</v>
      </c>
      <c r="DM7">
        <v>4942</v>
      </c>
      <c r="DN7">
        <v>4883</v>
      </c>
      <c r="DO7">
        <v>4840</v>
      </c>
      <c r="DP7">
        <v>4938</v>
      </c>
      <c r="DQ7">
        <v>5041</v>
      </c>
      <c r="DR7">
        <v>5165</v>
      </c>
      <c r="DS7">
        <v>5060</v>
      </c>
      <c r="DT7">
        <v>4928</v>
      </c>
      <c r="DU7">
        <v>4787</v>
      </c>
      <c r="DV7">
        <v>4910</v>
      </c>
      <c r="DW7">
        <v>5040</v>
      </c>
      <c r="DX7">
        <v>4872</v>
      </c>
      <c r="DY7">
        <v>5068</v>
      </c>
      <c r="DZ7">
        <v>4826</v>
      </c>
      <c r="EA7">
        <v>4892</v>
      </c>
      <c r="EB7">
        <v>4850</v>
      </c>
      <c r="EC7">
        <v>5001</v>
      </c>
      <c r="ED7">
        <v>5505</v>
      </c>
      <c r="EE7">
        <v>5610</v>
      </c>
      <c r="EF7">
        <v>5487</v>
      </c>
      <c r="EG7">
        <v>4914</v>
      </c>
      <c r="EH7">
        <v>4820</v>
      </c>
      <c r="EI7">
        <v>4880</v>
      </c>
      <c r="EJ7">
        <v>4714</v>
      </c>
      <c r="EK7">
        <v>4974</v>
      </c>
      <c r="EL7">
        <v>5096</v>
      </c>
      <c r="EM7">
        <v>5190</v>
      </c>
      <c r="EN7">
        <v>5063</v>
      </c>
      <c r="EO7">
        <v>4923</v>
      </c>
      <c r="EP7">
        <v>5011</v>
      </c>
      <c r="EQ7">
        <v>4933</v>
      </c>
      <c r="ER7">
        <v>5191</v>
      </c>
      <c r="ES7">
        <v>5154</v>
      </c>
      <c r="ET7">
        <v>5181</v>
      </c>
      <c r="EU7">
        <v>5110</v>
      </c>
      <c r="EV7">
        <v>4964</v>
      </c>
      <c r="EW7">
        <v>4849</v>
      </c>
      <c r="EX7">
        <v>4297</v>
      </c>
      <c r="EY7">
        <v>5093</v>
      </c>
      <c r="EZ7">
        <v>5156</v>
      </c>
      <c r="FA7">
        <v>5130</v>
      </c>
      <c r="FB7">
        <v>5117</v>
      </c>
      <c r="FC7">
        <v>5012</v>
      </c>
      <c r="FD7">
        <v>4893</v>
      </c>
      <c r="FE7">
        <v>4981</v>
      </c>
      <c r="FF7">
        <v>4966</v>
      </c>
      <c r="FG7">
        <v>5141</v>
      </c>
      <c r="FH7">
        <v>5057</v>
      </c>
      <c r="FI7">
        <v>4934</v>
      </c>
      <c r="FJ7">
        <v>4958</v>
      </c>
      <c r="FK7">
        <v>5102</v>
      </c>
      <c r="FL7">
        <v>5065</v>
      </c>
      <c r="FM7">
        <v>5107</v>
      </c>
      <c r="FN7">
        <v>5190</v>
      </c>
      <c r="FO7">
        <v>5272</v>
      </c>
      <c r="FP7">
        <v>5087</v>
      </c>
      <c r="FQ7">
        <v>4941</v>
      </c>
      <c r="FR7">
        <v>4922</v>
      </c>
      <c r="FS7">
        <v>5035</v>
      </c>
      <c r="FT7">
        <v>5029</v>
      </c>
      <c r="FU7">
        <v>4945</v>
      </c>
      <c r="FV7">
        <v>5244</v>
      </c>
      <c r="FW7">
        <v>5154</v>
      </c>
      <c r="FX7">
        <v>5137</v>
      </c>
      <c r="FY7">
        <v>4961</v>
      </c>
      <c r="FZ7">
        <v>4989</v>
      </c>
      <c r="GA7">
        <v>4959</v>
      </c>
      <c r="GB7">
        <v>5004</v>
      </c>
      <c r="GC7">
        <v>5117</v>
      </c>
      <c r="GD7">
        <v>4859</v>
      </c>
      <c r="GE7">
        <v>4719</v>
      </c>
      <c r="GF7">
        <v>4793</v>
      </c>
      <c r="GG7">
        <v>4760</v>
      </c>
      <c r="GH7">
        <v>4886</v>
      </c>
      <c r="GI7">
        <v>4934</v>
      </c>
      <c r="GJ7">
        <v>4994</v>
      </c>
      <c r="GK7">
        <v>4984</v>
      </c>
      <c r="GL7">
        <v>4938</v>
      </c>
      <c r="GM7">
        <v>4724</v>
      </c>
      <c r="GN7">
        <v>4610</v>
      </c>
      <c r="GO7">
        <v>4695</v>
      </c>
      <c r="GP7">
        <v>4753</v>
      </c>
      <c r="GQ7">
        <v>4575</v>
      </c>
      <c r="GR7">
        <v>4602</v>
      </c>
      <c r="GS7">
        <v>4715</v>
      </c>
      <c r="GT7">
        <v>4766</v>
      </c>
      <c r="GU7">
        <v>4688</v>
      </c>
      <c r="GV7">
        <v>4676</v>
      </c>
      <c r="GW7">
        <v>4678</v>
      </c>
      <c r="GX7">
        <v>4338</v>
      </c>
      <c r="GY7">
        <v>4482</v>
      </c>
      <c r="GZ7">
        <v>4456</v>
      </c>
      <c r="HA7">
        <v>4593</v>
      </c>
      <c r="HB7">
        <v>4623</v>
      </c>
      <c r="HC7">
        <v>4604</v>
      </c>
      <c r="HD7">
        <v>4544</v>
      </c>
      <c r="HE7">
        <v>4656</v>
      </c>
      <c r="HF7">
        <v>4628</v>
      </c>
      <c r="HG7">
        <v>4420</v>
      </c>
      <c r="HH7">
        <v>4534</v>
      </c>
      <c r="HI7">
        <v>4591</v>
      </c>
      <c r="HJ7">
        <v>4648</v>
      </c>
      <c r="HK7">
        <v>4973</v>
      </c>
      <c r="HL7">
        <v>4789</v>
      </c>
      <c r="HM7">
        <v>4744</v>
      </c>
      <c r="HN7">
        <v>4726</v>
      </c>
      <c r="HO7">
        <v>4678</v>
      </c>
      <c r="HP7">
        <v>4471</v>
      </c>
      <c r="HQ7">
        <v>4641</v>
      </c>
      <c r="HR7">
        <v>4829</v>
      </c>
      <c r="HS7">
        <v>4973</v>
      </c>
      <c r="HT7">
        <v>4905</v>
      </c>
      <c r="HU7">
        <v>4777</v>
      </c>
      <c r="HV7">
        <v>4772</v>
      </c>
      <c r="HW7">
        <v>4756</v>
      </c>
      <c r="HX7">
        <v>4747</v>
      </c>
      <c r="HY7">
        <v>4814</v>
      </c>
      <c r="HZ7">
        <v>4922</v>
      </c>
      <c r="IA7">
        <v>4543</v>
      </c>
      <c r="IB7">
        <v>4675</v>
      </c>
      <c r="IC7">
        <v>4673</v>
      </c>
      <c r="ID7">
        <v>4698</v>
      </c>
      <c r="IE7">
        <v>4697</v>
      </c>
      <c r="IF7">
        <v>4823</v>
      </c>
      <c r="IG7">
        <v>4605</v>
      </c>
      <c r="IH7">
        <v>4789</v>
      </c>
      <c r="II7">
        <v>4751</v>
      </c>
      <c r="IJ7">
        <v>4692</v>
      </c>
      <c r="IK7">
        <v>4618</v>
      </c>
      <c r="IL7">
        <v>4742</v>
      </c>
      <c r="IM7">
        <v>4889</v>
      </c>
      <c r="IN7">
        <v>4873</v>
      </c>
      <c r="IO7">
        <v>4737</v>
      </c>
      <c r="IP7">
        <v>4763</v>
      </c>
      <c r="IQ7">
        <v>4714</v>
      </c>
      <c r="IR7">
        <v>4782</v>
      </c>
      <c r="IS7">
        <v>4805</v>
      </c>
      <c r="IT7">
        <v>4917</v>
      </c>
      <c r="IU7">
        <v>4740</v>
      </c>
      <c r="IV7">
        <v>4654</v>
      </c>
      <c r="IW7">
        <v>4874</v>
      </c>
      <c r="IX7">
        <v>4974</v>
      </c>
      <c r="IY7">
        <v>4898</v>
      </c>
      <c r="IZ7">
        <v>5010</v>
      </c>
      <c r="JA7">
        <v>5005</v>
      </c>
      <c r="JB7">
        <v>5151</v>
      </c>
      <c r="JC7">
        <v>4987</v>
      </c>
      <c r="JD7">
        <v>4893</v>
      </c>
      <c r="JE7">
        <v>4628</v>
      </c>
      <c r="JF7">
        <v>4942</v>
      </c>
      <c r="JG7">
        <v>5019</v>
      </c>
      <c r="JH7">
        <v>5257</v>
      </c>
      <c r="JI7">
        <v>5092</v>
      </c>
      <c r="JJ7">
        <v>4992</v>
      </c>
      <c r="JK7">
        <v>4880</v>
      </c>
      <c r="JL7">
        <v>4869</v>
      </c>
      <c r="JM7">
        <v>4928</v>
      </c>
      <c r="JN7">
        <v>4990</v>
      </c>
      <c r="JO7">
        <v>4980</v>
      </c>
      <c r="JP7">
        <v>5243</v>
      </c>
      <c r="JQ7">
        <v>5032</v>
      </c>
      <c r="JR7">
        <v>5060</v>
      </c>
      <c r="JS7">
        <v>4906</v>
      </c>
      <c r="JT7">
        <v>4731</v>
      </c>
      <c r="JU7">
        <v>4962</v>
      </c>
      <c r="JV7">
        <v>5022</v>
      </c>
      <c r="JW7">
        <v>5311</v>
      </c>
      <c r="JX7">
        <v>5073</v>
      </c>
      <c r="JY7">
        <v>5065</v>
      </c>
      <c r="JZ7">
        <v>5038</v>
      </c>
      <c r="KA7">
        <v>5019</v>
      </c>
      <c r="KB7">
        <v>5094</v>
      </c>
      <c r="KC7">
        <v>5452</v>
      </c>
      <c r="KD7">
        <v>5494</v>
      </c>
      <c r="KE7">
        <v>5366</v>
      </c>
      <c r="KF7">
        <v>5495</v>
      </c>
      <c r="KG7">
        <v>5567</v>
      </c>
      <c r="KH7">
        <v>5224</v>
      </c>
      <c r="KI7">
        <v>5501</v>
      </c>
      <c r="KJ7">
        <v>5544</v>
      </c>
      <c r="KK7">
        <v>5551</v>
      </c>
      <c r="KL7">
        <v>5354</v>
      </c>
      <c r="KM7">
        <v>5274</v>
      </c>
      <c r="KN7">
        <v>5288</v>
      </c>
      <c r="KO7">
        <v>5104</v>
      </c>
      <c r="KP7">
        <v>5396</v>
      </c>
      <c r="KQ7">
        <v>5497</v>
      </c>
      <c r="KR7">
        <v>5398</v>
      </c>
      <c r="KS7">
        <v>4997</v>
      </c>
      <c r="KT7">
        <v>4610</v>
      </c>
      <c r="KU7">
        <v>4854</v>
      </c>
      <c r="KV7">
        <v>4994</v>
      </c>
      <c r="KW7">
        <v>5147</v>
      </c>
      <c r="KX7">
        <v>5321</v>
      </c>
      <c r="KY7">
        <v>5551</v>
      </c>
      <c r="KZ7">
        <v>5515</v>
      </c>
      <c r="LA7">
        <v>5433</v>
      </c>
      <c r="LB7">
        <v>5795</v>
      </c>
      <c r="LC7">
        <v>5315</v>
      </c>
      <c r="LD7">
        <v>5207</v>
      </c>
      <c r="LE7">
        <v>4879</v>
      </c>
      <c r="LF7">
        <v>4985</v>
      </c>
      <c r="LG7">
        <v>5030</v>
      </c>
      <c r="LH7">
        <v>5218</v>
      </c>
      <c r="LI7">
        <v>5170</v>
      </c>
      <c r="LJ7">
        <v>5386</v>
      </c>
      <c r="LK7">
        <v>5445</v>
      </c>
      <c r="LL7">
        <v>5371</v>
      </c>
      <c r="LM7">
        <v>4830</v>
      </c>
      <c r="LN7">
        <v>4902</v>
      </c>
      <c r="LO7">
        <v>5262</v>
      </c>
      <c r="LP7">
        <v>5284</v>
      </c>
      <c r="LQ7">
        <v>5283</v>
      </c>
      <c r="LR7">
        <v>5356</v>
      </c>
      <c r="LS7">
        <v>5442</v>
      </c>
      <c r="LT7">
        <v>5229</v>
      </c>
      <c r="LU7">
        <v>4632</v>
      </c>
      <c r="LV7">
        <v>4660</v>
      </c>
      <c r="LW7">
        <v>4669</v>
      </c>
      <c r="LX7">
        <v>4716</v>
      </c>
      <c r="LY7">
        <v>5072</v>
      </c>
      <c r="LZ7">
        <v>4894</v>
      </c>
      <c r="MA7">
        <v>5058</v>
      </c>
      <c r="MB7">
        <v>4474</v>
      </c>
      <c r="MC7">
        <v>4566</v>
      </c>
      <c r="MD7">
        <v>4666</v>
      </c>
      <c r="ME7">
        <v>4728</v>
      </c>
      <c r="MF7">
        <v>4967</v>
      </c>
      <c r="MG7">
        <v>5121</v>
      </c>
      <c r="MH7">
        <v>4863</v>
      </c>
      <c r="MI7">
        <v>4903</v>
      </c>
      <c r="MJ7">
        <v>4915</v>
      </c>
      <c r="MK7">
        <v>5044</v>
      </c>
      <c r="ML7">
        <v>4833</v>
      </c>
      <c r="MM7">
        <v>4833</v>
      </c>
      <c r="MN7">
        <v>5443</v>
      </c>
      <c r="MO7">
        <v>5409</v>
      </c>
      <c r="MP7">
        <v>5117</v>
      </c>
      <c r="MQ7">
        <v>4971</v>
      </c>
      <c r="MR7">
        <v>5233</v>
      </c>
      <c r="MS7">
        <v>5336</v>
      </c>
      <c r="MT7">
        <v>5448</v>
      </c>
      <c r="MU7">
        <v>5621</v>
      </c>
      <c r="MV7">
        <v>5753</v>
      </c>
      <c r="MW7">
        <v>5735</v>
      </c>
      <c r="MX7">
        <v>5656</v>
      </c>
      <c r="MY7">
        <v>5641</v>
      </c>
      <c r="MZ7">
        <v>5150</v>
      </c>
      <c r="NA7">
        <v>4924</v>
      </c>
      <c r="NB7">
        <v>5386</v>
      </c>
    </row>
    <row r="8" spans="1:367" x14ac:dyDescent="0.35">
      <c r="A8">
        <v>2022</v>
      </c>
      <c r="B8">
        <v>5597</v>
      </c>
      <c r="C8">
        <v>5281</v>
      </c>
      <c r="D8">
        <v>5161</v>
      </c>
      <c r="E8">
        <v>5063</v>
      </c>
      <c r="F8">
        <v>4948</v>
      </c>
      <c r="G8">
        <v>5084</v>
      </c>
      <c r="H8">
        <v>5151</v>
      </c>
      <c r="I8">
        <v>5138</v>
      </c>
      <c r="J8">
        <v>4992</v>
      </c>
      <c r="K8">
        <v>5090</v>
      </c>
      <c r="L8">
        <v>4858</v>
      </c>
      <c r="M8">
        <v>4741</v>
      </c>
      <c r="N8">
        <v>5097</v>
      </c>
      <c r="O8">
        <v>5286</v>
      </c>
      <c r="P8">
        <v>4943</v>
      </c>
      <c r="Q8">
        <v>5095</v>
      </c>
      <c r="R8">
        <v>4789</v>
      </c>
      <c r="S8">
        <v>4826</v>
      </c>
      <c r="T8">
        <v>5047</v>
      </c>
      <c r="U8">
        <v>4787</v>
      </c>
      <c r="V8">
        <v>4943</v>
      </c>
      <c r="W8">
        <v>5243</v>
      </c>
      <c r="X8">
        <v>5045</v>
      </c>
      <c r="Y8">
        <v>5138</v>
      </c>
      <c r="Z8">
        <v>5192</v>
      </c>
      <c r="AA8">
        <v>5401</v>
      </c>
      <c r="AB8">
        <v>5057</v>
      </c>
      <c r="AC8">
        <v>5218</v>
      </c>
      <c r="AD8">
        <v>5546</v>
      </c>
      <c r="AE8">
        <v>5295</v>
      </c>
      <c r="AF8">
        <v>5310</v>
      </c>
      <c r="AG8">
        <v>5065</v>
      </c>
      <c r="AH8">
        <v>5325</v>
      </c>
      <c r="AI8">
        <v>5397</v>
      </c>
      <c r="AJ8">
        <v>5216</v>
      </c>
      <c r="AK8">
        <v>5097</v>
      </c>
      <c r="AL8">
        <v>4769</v>
      </c>
      <c r="AM8">
        <v>4812</v>
      </c>
      <c r="AN8">
        <v>4891</v>
      </c>
      <c r="AO8">
        <v>4821</v>
      </c>
      <c r="AP8">
        <v>4722</v>
      </c>
      <c r="AQ8">
        <v>4998</v>
      </c>
      <c r="AR8">
        <v>4983</v>
      </c>
      <c r="AS8">
        <v>5057</v>
      </c>
      <c r="AT8">
        <v>4830</v>
      </c>
      <c r="AU8">
        <v>4911</v>
      </c>
      <c r="AV8">
        <v>5061</v>
      </c>
      <c r="AW8">
        <v>5177</v>
      </c>
      <c r="AX8">
        <v>5371</v>
      </c>
      <c r="AY8">
        <v>5412</v>
      </c>
      <c r="AZ8">
        <v>5330</v>
      </c>
      <c r="BA8">
        <v>4478</v>
      </c>
      <c r="BB8">
        <v>4939</v>
      </c>
      <c r="BC8">
        <v>4692</v>
      </c>
      <c r="BD8">
        <v>5174</v>
      </c>
      <c r="BE8">
        <v>5119</v>
      </c>
      <c r="BF8">
        <v>5093</v>
      </c>
      <c r="BG8">
        <v>5366</v>
      </c>
      <c r="BH8">
        <v>5074</v>
      </c>
      <c r="BI8">
        <v>5115</v>
      </c>
      <c r="BJ8">
        <v>4855</v>
      </c>
      <c r="BK8">
        <v>0</v>
      </c>
      <c r="BL8">
        <v>5438</v>
      </c>
      <c r="BM8">
        <v>5480</v>
      </c>
      <c r="BN8">
        <v>5218</v>
      </c>
      <c r="BO8">
        <v>5469</v>
      </c>
      <c r="BP8">
        <v>5312</v>
      </c>
      <c r="BQ8">
        <v>5145</v>
      </c>
      <c r="BR8">
        <v>4998</v>
      </c>
      <c r="BS8">
        <v>5447</v>
      </c>
      <c r="BT8">
        <v>5805</v>
      </c>
      <c r="BU8">
        <v>5514</v>
      </c>
      <c r="BV8">
        <v>5313</v>
      </c>
      <c r="BW8">
        <v>5468</v>
      </c>
      <c r="BX8">
        <v>5476</v>
      </c>
      <c r="BY8">
        <v>5473</v>
      </c>
      <c r="BZ8">
        <v>5239</v>
      </c>
      <c r="CA8">
        <v>5274</v>
      </c>
      <c r="CB8">
        <v>4875</v>
      </c>
      <c r="CC8">
        <v>4970</v>
      </c>
      <c r="CD8">
        <v>4970</v>
      </c>
      <c r="CE8">
        <v>5334</v>
      </c>
      <c r="CF8">
        <v>5553</v>
      </c>
      <c r="CG8">
        <v>5787</v>
      </c>
      <c r="CH8">
        <v>5651</v>
      </c>
      <c r="CI8">
        <v>5310</v>
      </c>
      <c r="CJ8">
        <v>5549</v>
      </c>
      <c r="CK8">
        <v>5381</v>
      </c>
      <c r="CL8">
        <v>5503</v>
      </c>
      <c r="CM8">
        <v>5674</v>
      </c>
      <c r="CN8">
        <v>5366</v>
      </c>
      <c r="CO8">
        <v>5416</v>
      </c>
      <c r="CP8">
        <v>5471</v>
      </c>
      <c r="CQ8">
        <v>5523</v>
      </c>
      <c r="CR8">
        <v>5213</v>
      </c>
      <c r="CS8">
        <v>5441</v>
      </c>
      <c r="CT8">
        <v>5769</v>
      </c>
      <c r="CU8">
        <v>5921</v>
      </c>
      <c r="CV8">
        <v>5773</v>
      </c>
      <c r="CW8">
        <v>5701</v>
      </c>
      <c r="CX8">
        <v>5799</v>
      </c>
      <c r="CY8">
        <v>5856</v>
      </c>
      <c r="CZ8">
        <v>5784</v>
      </c>
      <c r="DA8">
        <v>6078</v>
      </c>
      <c r="DB8">
        <v>6610</v>
      </c>
      <c r="DC8">
        <v>6294</v>
      </c>
      <c r="DD8">
        <v>5887</v>
      </c>
      <c r="DE8">
        <v>6010</v>
      </c>
      <c r="DF8">
        <v>5520</v>
      </c>
      <c r="DG8">
        <v>5551</v>
      </c>
      <c r="DH8">
        <v>5869</v>
      </c>
      <c r="DI8">
        <v>6003</v>
      </c>
      <c r="DJ8">
        <v>6291</v>
      </c>
      <c r="DK8">
        <v>6108</v>
      </c>
      <c r="DL8">
        <v>6031</v>
      </c>
      <c r="DM8">
        <v>6121</v>
      </c>
      <c r="DN8">
        <v>5902</v>
      </c>
      <c r="DO8">
        <v>6287</v>
      </c>
      <c r="DP8">
        <v>6668</v>
      </c>
      <c r="DQ8">
        <v>7204</v>
      </c>
      <c r="DR8">
        <v>7677</v>
      </c>
      <c r="DS8">
        <v>7634</v>
      </c>
      <c r="DT8">
        <v>7272</v>
      </c>
      <c r="DU8">
        <v>7235</v>
      </c>
      <c r="DV8">
        <v>7123</v>
      </c>
      <c r="DW8">
        <v>6941</v>
      </c>
      <c r="DX8">
        <v>7030</v>
      </c>
      <c r="DY8">
        <v>6688</v>
      </c>
      <c r="DZ8">
        <v>6627</v>
      </c>
      <c r="EA8">
        <v>6472</v>
      </c>
      <c r="EB8">
        <v>6581</v>
      </c>
      <c r="EC8">
        <v>6665</v>
      </c>
      <c r="ED8">
        <v>6825</v>
      </c>
      <c r="EE8">
        <v>7069</v>
      </c>
      <c r="EF8">
        <v>6652</v>
      </c>
      <c r="EG8">
        <v>6712</v>
      </c>
      <c r="EH8">
        <v>6625</v>
      </c>
      <c r="EI8">
        <v>6560</v>
      </c>
      <c r="EJ8">
        <v>6723</v>
      </c>
      <c r="EK8">
        <v>6834</v>
      </c>
      <c r="EL8">
        <v>6865</v>
      </c>
      <c r="EM8">
        <v>6665</v>
      </c>
      <c r="EN8">
        <v>6759</v>
      </c>
      <c r="EO8">
        <v>6816</v>
      </c>
      <c r="EP8">
        <v>6883</v>
      </c>
      <c r="EQ8">
        <v>5934</v>
      </c>
      <c r="ER8">
        <v>6666</v>
      </c>
      <c r="ES8">
        <v>6943</v>
      </c>
      <c r="ET8">
        <v>6807</v>
      </c>
      <c r="EU8">
        <v>6971</v>
      </c>
      <c r="EV8">
        <v>6983</v>
      </c>
      <c r="EW8">
        <v>6503</v>
      </c>
      <c r="EX8">
        <v>6940</v>
      </c>
      <c r="EY8">
        <v>6678</v>
      </c>
      <c r="EZ8">
        <v>7033</v>
      </c>
      <c r="FA8">
        <v>6767</v>
      </c>
      <c r="FB8">
        <v>7011</v>
      </c>
      <c r="FC8">
        <v>7337</v>
      </c>
      <c r="FD8">
        <v>7095</v>
      </c>
      <c r="FE8">
        <v>7232</v>
      </c>
      <c r="FF8">
        <v>7213</v>
      </c>
      <c r="FG8">
        <v>7428</v>
      </c>
      <c r="FH8">
        <v>6650</v>
      </c>
      <c r="FI8">
        <v>6913</v>
      </c>
      <c r="FJ8">
        <v>6944</v>
      </c>
      <c r="FK8">
        <v>7196</v>
      </c>
      <c r="FL8">
        <v>7280</v>
      </c>
      <c r="FM8">
        <v>7169</v>
      </c>
      <c r="FN8">
        <v>6915</v>
      </c>
      <c r="FO8">
        <v>7245</v>
      </c>
      <c r="FP8">
        <v>7129</v>
      </c>
      <c r="FQ8">
        <v>7087</v>
      </c>
      <c r="FR8">
        <v>7080</v>
      </c>
      <c r="FS8">
        <v>7023</v>
      </c>
      <c r="FT8">
        <v>7294</v>
      </c>
      <c r="FU8">
        <v>7257</v>
      </c>
      <c r="FV8">
        <v>6624</v>
      </c>
      <c r="FW8">
        <v>7165</v>
      </c>
      <c r="FX8">
        <v>6820</v>
      </c>
      <c r="FY8">
        <v>6776</v>
      </c>
      <c r="FZ8">
        <v>6945</v>
      </c>
      <c r="GA8">
        <v>6919</v>
      </c>
      <c r="GB8">
        <v>7579</v>
      </c>
      <c r="GC8">
        <v>7639</v>
      </c>
      <c r="GD8">
        <v>7840</v>
      </c>
      <c r="GE8">
        <v>7406</v>
      </c>
      <c r="GF8">
        <v>7283</v>
      </c>
      <c r="GG8">
        <v>6759</v>
      </c>
      <c r="GH8">
        <v>6975</v>
      </c>
      <c r="GI8">
        <v>7122</v>
      </c>
      <c r="GJ8">
        <v>7379</v>
      </c>
      <c r="GK8">
        <v>7608</v>
      </c>
      <c r="GL8">
        <v>7512</v>
      </c>
      <c r="GM8">
        <v>6815</v>
      </c>
      <c r="GN8">
        <v>7155</v>
      </c>
      <c r="GO8">
        <v>7385</v>
      </c>
      <c r="GP8">
        <v>6809</v>
      </c>
      <c r="GQ8">
        <v>7032</v>
      </c>
      <c r="GR8">
        <v>7179</v>
      </c>
      <c r="GS8">
        <v>7268</v>
      </c>
      <c r="GT8">
        <v>7076</v>
      </c>
      <c r="GU8">
        <v>7058</v>
      </c>
      <c r="GV8">
        <v>7304</v>
      </c>
      <c r="GW8">
        <v>7163</v>
      </c>
      <c r="GX8">
        <v>6927</v>
      </c>
      <c r="GY8">
        <v>6878</v>
      </c>
      <c r="GZ8">
        <v>7075</v>
      </c>
      <c r="HA8">
        <v>7366</v>
      </c>
      <c r="HB8">
        <v>7485</v>
      </c>
      <c r="HC8">
        <v>7390</v>
      </c>
      <c r="HD8">
        <v>7524</v>
      </c>
      <c r="HE8">
        <v>7417</v>
      </c>
      <c r="HF8">
        <v>7821</v>
      </c>
      <c r="HG8">
        <v>8017</v>
      </c>
      <c r="HH8">
        <v>7970</v>
      </c>
      <c r="HI8">
        <v>7712</v>
      </c>
      <c r="HJ8">
        <v>7656</v>
      </c>
      <c r="HK8">
        <v>7968</v>
      </c>
      <c r="HL8">
        <v>7562</v>
      </c>
      <c r="HM8">
        <v>7523</v>
      </c>
      <c r="HN8">
        <v>7603</v>
      </c>
      <c r="HO8">
        <v>8016</v>
      </c>
      <c r="HP8">
        <v>8281</v>
      </c>
      <c r="HQ8">
        <v>8648</v>
      </c>
      <c r="HR8">
        <v>8469</v>
      </c>
      <c r="HS8">
        <v>8591</v>
      </c>
      <c r="HT8">
        <v>8594</v>
      </c>
      <c r="HU8">
        <v>8462</v>
      </c>
      <c r="HV8">
        <v>7869</v>
      </c>
      <c r="HW8">
        <v>7838</v>
      </c>
      <c r="HX8">
        <v>7940</v>
      </c>
      <c r="HY8">
        <v>7634</v>
      </c>
      <c r="HZ8">
        <v>7978</v>
      </c>
      <c r="IA8">
        <v>7826</v>
      </c>
      <c r="IB8">
        <v>7775</v>
      </c>
      <c r="IC8">
        <v>6947</v>
      </c>
      <c r="ID8">
        <v>8140</v>
      </c>
      <c r="IE8">
        <v>7798</v>
      </c>
      <c r="IF8">
        <v>7580</v>
      </c>
      <c r="IG8">
        <v>7330</v>
      </c>
      <c r="IH8">
        <v>7742</v>
      </c>
      <c r="II8">
        <v>7755</v>
      </c>
      <c r="IJ8">
        <v>6945</v>
      </c>
      <c r="IK8">
        <v>7928</v>
      </c>
      <c r="IL8">
        <v>8061</v>
      </c>
      <c r="IM8">
        <v>8114</v>
      </c>
      <c r="IN8">
        <v>7913</v>
      </c>
      <c r="IO8">
        <v>8135</v>
      </c>
      <c r="IP8">
        <v>7839</v>
      </c>
      <c r="IQ8">
        <v>7602</v>
      </c>
      <c r="IR8">
        <v>7983</v>
      </c>
      <c r="IS8">
        <v>8230</v>
      </c>
      <c r="IT8">
        <v>7928</v>
      </c>
      <c r="IU8">
        <v>8197</v>
      </c>
      <c r="IV8">
        <v>8376</v>
      </c>
      <c r="IW8">
        <v>8263</v>
      </c>
      <c r="IX8">
        <v>8201</v>
      </c>
      <c r="IY8">
        <v>7891</v>
      </c>
      <c r="IZ8">
        <v>8167</v>
      </c>
      <c r="JA8">
        <v>8292</v>
      </c>
      <c r="JB8">
        <v>8276</v>
      </c>
      <c r="JC8">
        <v>8028</v>
      </c>
      <c r="JD8">
        <v>8087</v>
      </c>
      <c r="JE8">
        <v>8136</v>
      </c>
      <c r="JF8">
        <v>8454</v>
      </c>
      <c r="JG8">
        <v>8491</v>
      </c>
      <c r="JH8">
        <v>8516</v>
      </c>
      <c r="JI8">
        <v>8507</v>
      </c>
      <c r="JJ8">
        <v>8515</v>
      </c>
      <c r="JK8">
        <v>8324</v>
      </c>
      <c r="JL8">
        <v>8432</v>
      </c>
      <c r="JM8">
        <v>8507</v>
      </c>
      <c r="JN8">
        <v>7762</v>
      </c>
      <c r="JO8">
        <v>7979</v>
      </c>
      <c r="JP8">
        <v>8427</v>
      </c>
      <c r="JQ8">
        <v>8186</v>
      </c>
      <c r="JR8">
        <v>8186</v>
      </c>
      <c r="JS8">
        <v>7676</v>
      </c>
      <c r="JT8">
        <v>7234</v>
      </c>
      <c r="JU8">
        <v>8023</v>
      </c>
      <c r="JV8">
        <v>8483</v>
      </c>
      <c r="JW8">
        <v>8372</v>
      </c>
      <c r="JX8">
        <v>7608</v>
      </c>
      <c r="JY8">
        <v>7608</v>
      </c>
      <c r="JZ8">
        <v>8144</v>
      </c>
      <c r="KA8">
        <v>8146</v>
      </c>
      <c r="KB8">
        <v>8146</v>
      </c>
      <c r="KC8">
        <v>8428</v>
      </c>
      <c r="KD8">
        <v>8349</v>
      </c>
      <c r="KE8">
        <v>7672</v>
      </c>
      <c r="KF8">
        <v>7065</v>
      </c>
      <c r="KG8">
        <v>7791</v>
      </c>
      <c r="KH8">
        <v>8439</v>
      </c>
      <c r="KI8">
        <v>8707</v>
      </c>
      <c r="KJ8">
        <v>7729</v>
      </c>
      <c r="KK8">
        <v>8585</v>
      </c>
      <c r="KL8">
        <v>8202</v>
      </c>
      <c r="KM8">
        <v>7408</v>
      </c>
      <c r="KN8">
        <v>7723</v>
      </c>
      <c r="KO8">
        <v>7230</v>
      </c>
      <c r="KP8">
        <v>7071</v>
      </c>
      <c r="KQ8">
        <v>7573</v>
      </c>
      <c r="KR8">
        <v>7579</v>
      </c>
      <c r="KS8">
        <v>7812</v>
      </c>
      <c r="KT8">
        <v>7935</v>
      </c>
      <c r="KU8">
        <v>8070</v>
      </c>
      <c r="KV8">
        <v>8334</v>
      </c>
      <c r="KW8">
        <v>8295</v>
      </c>
      <c r="KX8">
        <v>8190</v>
      </c>
      <c r="KY8">
        <v>8132</v>
      </c>
      <c r="KZ8">
        <v>7694</v>
      </c>
      <c r="LA8">
        <v>7277</v>
      </c>
      <c r="LB8">
        <v>7811</v>
      </c>
      <c r="LC8">
        <v>8113</v>
      </c>
      <c r="LD8">
        <v>8315</v>
      </c>
      <c r="LE8">
        <v>8479</v>
      </c>
      <c r="LF8">
        <v>8299</v>
      </c>
      <c r="LG8">
        <v>8176</v>
      </c>
      <c r="LH8">
        <v>7695</v>
      </c>
      <c r="LI8">
        <v>7261</v>
      </c>
      <c r="LJ8">
        <v>7984</v>
      </c>
      <c r="LK8">
        <v>7637</v>
      </c>
      <c r="LL8">
        <v>8045</v>
      </c>
      <c r="LM8">
        <v>8010</v>
      </c>
      <c r="LN8">
        <v>8367</v>
      </c>
      <c r="LO8">
        <v>7381</v>
      </c>
      <c r="LP8">
        <v>7292</v>
      </c>
      <c r="LQ8">
        <v>6964</v>
      </c>
      <c r="LR8">
        <v>7390</v>
      </c>
      <c r="LS8">
        <v>7435</v>
      </c>
      <c r="LT8">
        <v>7490</v>
      </c>
      <c r="LU8">
        <v>6683</v>
      </c>
      <c r="LV8">
        <v>6951</v>
      </c>
      <c r="LW8">
        <v>7381</v>
      </c>
      <c r="LX8">
        <v>7398</v>
      </c>
      <c r="LY8">
        <v>7832</v>
      </c>
      <c r="LZ8">
        <v>7982</v>
      </c>
      <c r="MA8">
        <v>7794</v>
      </c>
      <c r="MB8">
        <v>7957</v>
      </c>
      <c r="MC8">
        <v>7877</v>
      </c>
      <c r="MD8">
        <v>8078</v>
      </c>
      <c r="ME8">
        <v>7986</v>
      </c>
      <c r="MF8">
        <v>8173</v>
      </c>
      <c r="MG8">
        <v>8147</v>
      </c>
      <c r="MH8">
        <v>8060</v>
      </c>
      <c r="MI8">
        <v>8516</v>
      </c>
      <c r="MJ8">
        <v>8479</v>
      </c>
      <c r="MK8">
        <v>8077</v>
      </c>
      <c r="ML8">
        <v>8216</v>
      </c>
      <c r="MM8">
        <v>7902</v>
      </c>
      <c r="MN8">
        <v>8041</v>
      </c>
      <c r="MO8">
        <v>8106</v>
      </c>
      <c r="MP8">
        <v>8312</v>
      </c>
      <c r="MQ8">
        <v>8272</v>
      </c>
      <c r="MR8">
        <v>8324</v>
      </c>
      <c r="MS8">
        <v>7537</v>
      </c>
      <c r="MT8">
        <v>6842</v>
      </c>
      <c r="MU8">
        <v>6573</v>
      </c>
      <c r="MV8">
        <v>6564</v>
      </c>
      <c r="MW8">
        <v>7924</v>
      </c>
      <c r="MX8">
        <v>7930</v>
      </c>
      <c r="MY8">
        <v>8569</v>
      </c>
      <c r="MZ8">
        <v>7978</v>
      </c>
      <c r="NA8">
        <v>8227</v>
      </c>
      <c r="NB8">
        <v>9318</v>
      </c>
    </row>
    <row r="9" spans="1:367" x14ac:dyDescent="0.35">
      <c r="A9">
        <v>2023</v>
      </c>
      <c r="B9">
        <v>8722</v>
      </c>
      <c r="C9">
        <v>8287</v>
      </c>
      <c r="D9">
        <v>9054</v>
      </c>
      <c r="E9">
        <v>8789</v>
      </c>
      <c r="F9">
        <v>8562</v>
      </c>
      <c r="G9">
        <v>8220</v>
      </c>
      <c r="H9">
        <v>8239</v>
      </c>
      <c r="I9">
        <v>7990</v>
      </c>
      <c r="J9">
        <v>7778</v>
      </c>
      <c r="K9">
        <v>8119</v>
      </c>
      <c r="L9">
        <v>8026</v>
      </c>
      <c r="M9">
        <v>8003</v>
      </c>
      <c r="N9">
        <v>8027</v>
      </c>
      <c r="O9">
        <v>7788</v>
      </c>
      <c r="P9">
        <v>7530</v>
      </c>
      <c r="Q9">
        <v>7088</v>
      </c>
      <c r="R9">
        <v>7686</v>
      </c>
      <c r="S9">
        <v>7968</v>
      </c>
      <c r="T9">
        <v>7838</v>
      </c>
      <c r="U9">
        <v>7675</v>
      </c>
      <c r="V9">
        <v>8249</v>
      </c>
      <c r="W9">
        <v>8367</v>
      </c>
      <c r="X9">
        <v>7927</v>
      </c>
      <c r="Y9">
        <v>8338</v>
      </c>
      <c r="Z9">
        <v>8497</v>
      </c>
      <c r="AA9">
        <v>7401</v>
      </c>
      <c r="AB9">
        <v>7243</v>
      </c>
      <c r="AC9">
        <v>7096</v>
      </c>
      <c r="AD9">
        <v>7961</v>
      </c>
      <c r="AE9">
        <v>7683</v>
      </c>
      <c r="AF9">
        <v>7434</v>
      </c>
      <c r="AG9">
        <v>7818</v>
      </c>
      <c r="AH9">
        <v>7480</v>
      </c>
      <c r="AI9">
        <v>7744</v>
      </c>
      <c r="AJ9">
        <v>7313</v>
      </c>
      <c r="AK9">
        <v>6778</v>
      </c>
      <c r="AL9">
        <v>7017</v>
      </c>
      <c r="AM9">
        <v>7635</v>
      </c>
      <c r="AN9">
        <v>8015</v>
      </c>
      <c r="AO9">
        <v>7889</v>
      </c>
      <c r="AP9">
        <v>8003</v>
      </c>
      <c r="AQ9">
        <v>7389</v>
      </c>
      <c r="AR9">
        <v>8077</v>
      </c>
      <c r="AS9">
        <v>6742</v>
      </c>
      <c r="AT9">
        <v>6858</v>
      </c>
      <c r="AU9">
        <v>7675</v>
      </c>
      <c r="AV9">
        <v>8441</v>
      </c>
      <c r="AW9">
        <v>7941</v>
      </c>
      <c r="AX9">
        <v>8570</v>
      </c>
      <c r="AY9">
        <v>7903</v>
      </c>
      <c r="AZ9">
        <v>7958</v>
      </c>
      <c r="BA9">
        <v>8198</v>
      </c>
      <c r="BB9">
        <v>7703</v>
      </c>
      <c r="BC9">
        <v>7980</v>
      </c>
      <c r="BD9">
        <v>7923</v>
      </c>
      <c r="BE9">
        <v>7923</v>
      </c>
      <c r="BF9">
        <v>7683</v>
      </c>
      <c r="BG9">
        <v>7797</v>
      </c>
      <c r="BH9">
        <v>8360</v>
      </c>
      <c r="BI9">
        <v>8086</v>
      </c>
      <c r="BJ9">
        <v>8493</v>
      </c>
      <c r="BK9">
        <v>8312</v>
      </c>
      <c r="BL9">
        <v>8685</v>
      </c>
      <c r="BM9">
        <v>9085</v>
      </c>
      <c r="BN9">
        <v>8107</v>
      </c>
      <c r="BO9">
        <v>8220</v>
      </c>
      <c r="BP9">
        <v>8607</v>
      </c>
      <c r="BQ9">
        <v>8607</v>
      </c>
      <c r="BR9">
        <v>9061</v>
      </c>
      <c r="BS9">
        <v>10025</v>
      </c>
      <c r="BT9">
        <v>9934</v>
      </c>
      <c r="BU9">
        <v>9596</v>
      </c>
      <c r="BV9">
        <v>8623</v>
      </c>
      <c r="BW9">
        <v>8886</v>
      </c>
      <c r="BX9">
        <v>9266</v>
      </c>
      <c r="BY9">
        <v>9053</v>
      </c>
      <c r="BZ9">
        <v>9426</v>
      </c>
      <c r="CA9">
        <v>9207</v>
      </c>
      <c r="CB9">
        <v>8577</v>
      </c>
      <c r="CC9">
        <v>7256</v>
      </c>
      <c r="CD9">
        <v>0</v>
      </c>
      <c r="CE9">
        <v>9627</v>
      </c>
      <c r="CF9">
        <v>10026</v>
      </c>
      <c r="CG9">
        <v>10297</v>
      </c>
      <c r="CH9">
        <v>8807</v>
      </c>
      <c r="CI9">
        <v>9184</v>
      </c>
      <c r="CJ9">
        <v>9182</v>
      </c>
      <c r="CK9">
        <v>9152</v>
      </c>
      <c r="CL9">
        <v>9194</v>
      </c>
      <c r="CM9">
        <v>8746</v>
      </c>
      <c r="CN9">
        <v>8541</v>
      </c>
      <c r="CO9">
        <v>8921</v>
      </c>
      <c r="CP9">
        <v>8911</v>
      </c>
      <c r="CQ9">
        <v>9599</v>
      </c>
      <c r="CR9">
        <v>9599</v>
      </c>
      <c r="CS9">
        <v>9759</v>
      </c>
      <c r="CT9">
        <v>9251</v>
      </c>
      <c r="CU9">
        <v>9251</v>
      </c>
      <c r="CV9">
        <v>9546</v>
      </c>
      <c r="CW9">
        <v>9546</v>
      </c>
      <c r="CX9">
        <v>9152</v>
      </c>
      <c r="CY9">
        <v>9404</v>
      </c>
      <c r="CZ9">
        <v>8014</v>
      </c>
      <c r="DA9">
        <v>8867</v>
      </c>
      <c r="DB9">
        <v>9534</v>
      </c>
      <c r="DC9">
        <v>9723</v>
      </c>
      <c r="DD9">
        <v>9723</v>
      </c>
      <c r="DE9">
        <v>10070</v>
      </c>
      <c r="DF9">
        <v>9898</v>
      </c>
      <c r="DG9">
        <v>9737</v>
      </c>
      <c r="DH9">
        <v>9816</v>
      </c>
      <c r="DI9">
        <v>10580</v>
      </c>
      <c r="DJ9">
        <v>10575</v>
      </c>
      <c r="DK9">
        <v>10721</v>
      </c>
      <c r="DL9">
        <v>10609</v>
      </c>
      <c r="DM9">
        <v>10251</v>
      </c>
      <c r="DN9">
        <v>10174</v>
      </c>
      <c r="DO9">
        <v>10049</v>
      </c>
      <c r="DP9">
        <v>9493</v>
      </c>
      <c r="DQ9">
        <v>9975</v>
      </c>
      <c r="DR9">
        <v>9964</v>
      </c>
      <c r="DS9">
        <v>10297</v>
      </c>
      <c r="DT9">
        <v>10053</v>
      </c>
      <c r="DU9">
        <v>10128</v>
      </c>
      <c r="DV9">
        <v>10107</v>
      </c>
      <c r="DW9">
        <v>9967</v>
      </c>
      <c r="DX9">
        <v>9921</v>
      </c>
      <c r="DY9">
        <v>10122</v>
      </c>
      <c r="DZ9">
        <v>9694</v>
      </c>
      <c r="EA9">
        <v>9949</v>
      </c>
      <c r="EB9">
        <v>10310</v>
      </c>
      <c r="EC9">
        <v>10115</v>
      </c>
      <c r="ED9">
        <v>9879</v>
      </c>
      <c r="EE9">
        <v>9322</v>
      </c>
      <c r="EF9">
        <v>9296</v>
      </c>
      <c r="EG9">
        <v>9079</v>
      </c>
      <c r="EH9">
        <v>9029</v>
      </c>
      <c r="EI9">
        <v>9896</v>
      </c>
      <c r="EJ9">
        <v>9875</v>
      </c>
      <c r="EK9">
        <v>9527</v>
      </c>
      <c r="EL9">
        <v>9785</v>
      </c>
      <c r="EM9">
        <v>9477</v>
      </c>
      <c r="EN9">
        <v>9862</v>
      </c>
      <c r="EO9">
        <v>9821</v>
      </c>
      <c r="EP9">
        <v>9650</v>
      </c>
      <c r="EQ9">
        <v>9869</v>
      </c>
      <c r="ER9">
        <v>9096</v>
      </c>
      <c r="ES9">
        <v>9288</v>
      </c>
      <c r="ET9">
        <v>9472</v>
      </c>
      <c r="EU9">
        <v>9710</v>
      </c>
      <c r="EV9">
        <v>9716</v>
      </c>
      <c r="EW9">
        <v>9031</v>
      </c>
      <c r="EX9">
        <v>10486</v>
      </c>
      <c r="EY9">
        <v>9473</v>
      </c>
      <c r="EZ9">
        <v>9467</v>
      </c>
      <c r="FA9">
        <v>9796</v>
      </c>
      <c r="FB9">
        <v>9260</v>
      </c>
      <c r="FC9">
        <v>9895</v>
      </c>
      <c r="FD9">
        <v>9834</v>
      </c>
      <c r="FE9">
        <v>9369</v>
      </c>
      <c r="FF9">
        <v>10101</v>
      </c>
      <c r="FG9">
        <v>9834</v>
      </c>
      <c r="FH9">
        <v>10089</v>
      </c>
      <c r="FI9">
        <v>9594</v>
      </c>
      <c r="FJ9">
        <v>9556</v>
      </c>
      <c r="FK9">
        <v>9860</v>
      </c>
      <c r="FL9">
        <v>9853</v>
      </c>
      <c r="FM9">
        <v>9902</v>
      </c>
      <c r="FN9">
        <v>9651</v>
      </c>
      <c r="FO9">
        <v>9956</v>
      </c>
      <c r="FP9">
        <v>10191</v>
      </c>
      <c r="FQ9">
        <v>10100</v>
      </c>
      <c r="FR9">
        <v>9857</v>
      </c>
      <c r="FS9">
        <v>10122</v>
      </c>
      <c r="FT9">
        <v>10340</v>
      </c>
      <c r="FU9">
        <v>10501</v>
      </c>
      <c r="FV9">
        <v>9617</v>
      </c>
      <c r="FW9">
        <v>10667</v>
      </c>
      <c r="FX9">
        <v>10799</v>
      </c>
      <c r="FY9">
        <v>10745</v>
      </c>
      <c r="FZ9">
        <v>10691</v>
      </c>
      <c r="GA9">
        <v>8872</v>
      </c>
      <c r="GB9">
        <v>8861</v>
      </c>
      <c r="GC9">
        <v>9844</v>
      </c>
      <c r="GD9">
        <v>9839</v>
      </c>
      <c r="GE9">
        <v>10051</v>
      </c>
      <c r="GF9">
        <v>9955</v>
      </c>
      <c r="GG9">
        <v>8613</v>
      </c>
      <c r="GH9">
        <v>9096</v>
      </c>
      <c r="GI9">
        <v>9750</v>
      </c>
      <c r="GJ9">
        <v>10207</v>
      </c>
      <c r="GK9">
        <v>9711</v>
      </c>
      <c r="GL9">
        <v>9759</v>
      </c>
      <c r="GM9">
        <v>9977</v>
      </c>
      <c r="GN9">
        <v>9477</v>
      </c>
      <c r="GO9">
        <v>10203</v>
      </c>
      <c r="GP9">
        <v>9807</v>
      </c>
      <c r="GQ9">
        <v>10021</v>
      </c>
      <c r="GR9">
        <v>10157</v>
      </c>
      <c r="GS9">
        <v>9868</v>
      </c>
      <c r="GT9">
        <v>10157</v>
      </c>
      <c r="GU9">
        <v>9954</v>
      </c>
      <c r="GV9">
        <v>9950</v>
      </c>
      <c r="GW9">
        <v>9713</v>
      </c>
      <c r="GX9">
        <v>10576</v>
      </c>
      <c r="GY9">
        <v>10257</v>
      </c>
      <c r="GZ9">
        <v>9811</v>
      </c>
      <c r="HA9">
        <v>9623</v>
      </c>
      <c r="HB9">
        <v>9677</v>
      </c>
      <c r="HC9">
        <v>9456</v>
      </c>
      <c r="HD9">
        <v>9958</v>
      </c>
      <c r="HE9">
        <v>10312</v>
      </c>
      <c r="HF9">
        <v>10881</v>
      </c>
      <c r="HG9">
        <v>10224</v>
      </c>
      <c r="HH9">
        <v>10488</v>
      </c>
      <c r="HI9">
        <v>9945</v>
      </c>
      <c r="HJ9">
        <v>10616</v>
      </c>
      <c r="HK9">
        <v>10926</v>
      </c>
      <c r="HL9">
        <v>10586</v>
      </c>
      <c r="HM9">
        <v>10689</v>
      </c>
      <c r="HN9">
        <v>10353</v>
      </c>
      <c r="HO9">
        <v>10218</v>
      </c>
      <c r="HP9">
        <v>10447</v>
      </c>
      <c r="HQ9">
        <v>10190</v>
      </c>
      <c r="HR9">
        <v>10353</v>
      </c>
      <c r="HS9">
        <v>10454</v>
      </c>
      <c r="HT9">
        <v>10543</v>
      </c>
      <c r="HU9">
        <v>10298</v>
      </c>
      <c r="HV9">
        <v>9982</v>
      </c>
      <c r="HW9">
        <v>10241</v>
      </c>
      <c r="HX9">
        <v>10335</v>
      </c>
      <c r="HY9">
        <v>10652</v>
      </c>
      <c r="HZ9">
        <v>10666</v>
      </c>
      <c r="IA9">
        <v>10302</v>
      </c>
      <c r="IB9">
        <v>10146</v>
      </c>
      <c r="IC9">
        <v>10474</v>
      </c>
      <c r="ID9">
        <v>10594</v>
      </c>
      <c r="IE9">
        <v>10247</v>
      </c>
      <c r="IF9">
        <v>10385</v>
      </c>
      <c r="IG9">
        <v>10454</v>
      </c>
      <c r="IH9">
        <v>10524</v>
      </c>
      <c r="II9">
        <v>10872</v>
      </c>
      <c r="IJ9">
        <v>10074</v>
      </c>
      <c r="IK9">
        <v>10277</v>
      </c>
      <c r="IL9">
        <v>10271</v>
      </c>
      <c r="IM9">
        <v>9866</v>
      </c>
      <c r="IN9">
        <v>9775</v>
      </c>
      <c r="IO9">
        <v>10147</v>
      </c>
      <c r="IP9">
        <v>9484</v>
      </c>
      <c r="IQ9">
        <v>9951</v>
      </c>
      <c r="IR9">
        <v>10139</v>
      </c>
      <c r="IS9">
        <v>10557</v>
      </c>
      <c r="IT9">
        <v>10252</v>
      </c>
      <c r="IU9">
        <v>10758</v>
      </c>
      <c r="IV9">
        <v>10973</v>
      </c>
      <c r="IW9">
        <v>10990</v>
      </c>
      <c r="IX9">
        <v>10739</v>
      </c>
      <c r="IY9">
        <v>10995</v>
      </c>
      <c r="IZ9">
        <v>11255</v>
      </c>
      <c r="JA9">
        <v>11115</v>
      </c>
      <c r="JB9">
        <v>10953</v>
      </c>
      <c r="JC9">
        <v>10641</v>
      </c>
      <c r="JD9">
        <v>10610</v>
      </c>
      <c r="JE9">
        <v>10712</v>
      </c>
      <c r="JF9">
        <v>10818</v>
      </c>
      <c r="JG9">
        <v>11169</v>
      </c>
      <c r="JH9">
        <v>11368</v>
      </c>
      <c r="JI9">
        <v>11189</v>
      </c>
      <c r="JJ9">
        <v>11158</v>
      </c>
      <c r="JK9">
        <v>11418</v>
      </c>
      <c r="JL9">
        <v>11835</v>
      </c>
      <c r="JM9">
        <v>10831</v>
      </c>
      <c r="JN9">
        <v>10420</v>
      </c>
      <c r="JO9">
        <v>11165</v>
      </c>
      <c r="JP9">
        <v>11265</v>
      </c>
      <c r="JQ9">
        <v>11460</v>
      </c>
      <c r="JR9">
        <v>11619</v>
      </c>
      <c r="JS9">
        <v>11659</v>
      </c>
      <c r="JT9">
        <v>11642</v>
      </c>
      <c r="JU9">
        <v>11907</v>
      </c>
      <c r="JV9">
        <v>11553</v>
      </c>
      <c r="JW9">
        <v>11547</v>
      </c>
      <c r="JX9">
        <v>11610</v>
      </c>
      <c r="JY9">
        <v>11220</v>
      </c>
      <c r="JZ9">
        <v>11600</v>
      </c>
      <c r="KA9">
        <v>11832</v>
      </c>
      <c r="KB9">
        <v>11809</v>
      </c>
      <c r="KC9">
        <v>11671</v>
      </c>
      <c r="KD9">
        <v>11388</v>
      </c>
      <c r="KE9">
        <v>11341</v>
      </c>
      <c r="KF9">
        <v>11303</v>
      </c>
      <c r="KG9">
        <v>11360</v>
      </c>
      <c r="KH9">
        <v>11378</v>
      </c>
      <c r="KI9">
        <v>11457</v>
      </c>
      <c r="KJ9">
        <v>11237</v>
      </c>
      <c r="KK9">
        <v>11318</v>
      </c>
      <c r="KL9">
        <v>11421</v>
      </c>
      <c r="KM9">
        <v>11168</v>
      </c>
      <c r="KN9">
        <v>11306</v>
      </c>
      <c r="KO9">
        <v>10914</v>
      </c>
      <c r="KP9">
        <v>11171</v>
      </c>
      <c r="KQ9">
        <v>10876</v>
      </c>
      <c r="KR9">
        <v>11116</v>
      </c>
      <c r="KS9">
        <v>11022</v>
      </c>
      <c r="KT9">
        <v>10874</v>
      </c>
      <c r="KU9">
        <v>11019</v>
      </c>
      <c r="KV9">
        <v>10998</v>
      </c>
      <c r="KW9">
        <v>11197</v>
      </c>
      <c r="KX9">
        <v>10917</v>
      </c>
      <c r="KY9">
        <v>10796</v>
      </c>
      <c r="KZ9">
        <v>10863</v>
      </c>
      <c r="LA9">
        <v>11102</v>
      </c>
      <c r="LB9">
        <v>11066</v>
      </c>
      <c r="LC9">
        <v>10981</v>
      </c>
      <c r="LD9">
        <v>11085</v>
      </c>
      <c r="LE9">
        <v>10960</v>
      </c>
      <c r="LF9">
        <v>10651</v>
      </c>
      <c r="LG9">
        <v>10405</v>
      </c>
      <c r="LH9">
        <v>10186</v>
      </c>
      <c r="LI9">
        <v>10309</v>
      </c>
      <c r="LJ9">
        <v>10353</v>
      </c>
      <c r="LK9">
        <v>10388</v>
      </c>
      <c r="LL9">
        <v>9972</v>
      </c>
      <c r="LM9">
        <v>10242</v>
      </c>
      <c r="LN9">
        <v>10731</v>
      </c>
      <c r="LO9">
        <v>10950</v>
      </c>
      <c r="LP9">
        <v>10983</v>
      </c>
      <c r="LQ9">
        <v>10775</v>
      </c>
      <c r="LR9">
        <v>10627</v>
      </c>
      <c r="LS9">
        <v>10456</v>
      </c>
      <c r="LT9">
        <v>10163</v>
      </c>
      <c r="LU9">
        <v>10315</v>
      </c>
      <c r="LV9">
        <v>9468</v>
      </c>
      <c r="LW9">
        <v>10060</v>
      </c>
      <c r="LX9">
        <v>9630</v>
      </c>
      <c r="LY9">
        <v>9672</v>
      </c>
      <c r="LZ9">
        <v>9737</v>
      </c>
      <c r="MA9">
        <v>9436</v>
      </c>
      <c r="MB9">
        <v>9455</v>
      </c>
      <c r="MC9">
        <v>9883</v>
      </c>
      <c r="MD9">
        <v>10360</v>
      </c>
      <c r="ME9">
        <v>10306</v>
      </c>
      <c r="MF9">
        <v>10062</v>
      </c>
      <c r="MG9">
        <v>9908</v>
      </c>
      <c r="MH9">
        <v>9966</v>
      </c>
      <c r="MI9">
        <v>9888</v>
      </c>
      <c r="MJ9">
        <v>10066</v>
      </c>
      <c r="MK9">
        <v>10141</v>
      </c>
      <c r="ML9">
        <v>9903</v>
      </c>
      <c r="MM9">
        <v>9891</v>
      </c>
      <c r="MN9">
        <v>9961</v>
      </c>
      <c r="MO9">
        <v>10067</v>
      </c>
      <c r="MP9">
        <v>9912</v>
      </c>
      <c r="MQ9">
        <v>10238</v>
      </c>
      <c r="MR9">
        <v>10350</v>
      </c>
      <c r="MS9">
        <v>10387</v>
      </c>
      <c r="MT9">
        <v>11102</v>
      </c>
      <c r="MU9">
        <v>11304</v>
      </c>
      <c r="MV9">
        <v>11068</v>
      </c>
      <c r="MW9">
        <v>11881</v>
      </c>
      <c r="MX9">
        <v>12313</v>
      </c>
      <c r="MY9">
        <v>12170</v>
      </c>
      <c r="MZ9">
        <v>12164</v>
      </c>
      <c r="NA9">
        <v>11979</v>
      </c>
      <c r="NB9">
        <v>12005</v>
      </c>
    </row>
    <row r="10" spans="1:367" x14ac:dyDescent="0.35">
      <c r="A10">
        <v>2024</v>
      </c>
      <c r="B10">
        <v>11487</v>
      </c>
      <c r="C10">
        <v>12256</v>
      </c>
      <c r="D10">
        <v>11922</v>
      </c>
      <c r="E10">
        <v>11793</v>
      </c>
      <c r="F10">
        <v>10730</v>
      </c>
      <c r="G10">
        <v>10172</v>
      </c>
      <c r="H10">
        <v>10703</v>
      </c>
      <c r="I10">
        <v>10390</v>
      </c>
      <c r="J10">
        <v>10798</v>
      </c>
      <c r="K10">
        <v>11280</v>
      </c>
      <c r="L10">
        <v>10699</v>
      </c>
      <c r="M10">
        <v>10728</v>
      </c>
      <c r="N10">
        <v>10894</v>
      </c>
      <c r="O10">
        <v>10506</v>
      </c>
      <c r="P10">
        <v>10623</v>
      </c>
      <c r="Q10">
        <v>10404</v>
      </c>
      <c r="R10">
        <v>10774</v>
      </c>
      <c r="S10">
        <v>10620</v>
      </c>
      <c r="T10">
        <v>9464</v>
      </c>
      <c r="U10">
        <v>10372</v>
      </c>
      <c r="V10">
        <v>10592</v>
      </c>
      <c r="W10">
        <v>10718</v>
      </c>
      <c r="X10">
        <v>10511</v>
      </c>
      <c r="Y10">
        <v>10383</v>
      </c>
      <c r="Z10">
        <v>10457</v>
      </c>
      <c r="AA10">
        <v>9421</v>
      </c>
      <c r="AB10">
        <v>9821</v>
      </c>
      <c r="AC10">
        <v>9309</v>
      </c>
      <c r="AD10">
        <v>10135</v>
      </c>
      <c r="AE10">
        <v>10582</v>
      </c>
      <c r="AF10">
        <v>10330</v>
      </c>
      <c r="AG10">
        <v>10615</v>
      </c>
      <c r="AH10">
        <v>10605</v>
      </c>
      <c r="AI10">
        <v>10144</v>
      </c>
      <c r="AJ10">
        <v>9556</v>
      </c>
      <c r="AK10">
        <v>11024</v>
      </c>
      <c r="AL10">
        <v>11063</v>
      </c>
      <c r="AM10">
        <v>10952</v>
      </c>
      <c r="AN10">
        <v>10647</v>
      </c>
      <c r="AO10">
        <v>10414</v>
      </c>
      <c r="AP10">
        <v>10403</v>
      </c>
      <c r="AQ10">
        <v>11158</v>
      </c>
      <c r="AR10">
        <v>11174</v>
      </c>
      <c r="AS10">
        <v>11590</v>
      </c>
      <c r="AT10">
        <v>11430</v>
      </c>
      <c r="AU10">
        <v>11402</v>
      </c>
      <c r="AV10">
        <v>11703</v>
      </c>
      <c r="AW10">
        <v>11429</v>
      </c>
      <c r="AX10">
        <v>11301</v>
      </c>
      <c r="AY10">
        <v>11800</v>
      </c>
      <c r="AZ10">
        <v>11814</v>
      </c>
      <c r="BA10">
        <v>11878</v>
      </c>
      <c r="BB10">
        <v>10926</v>
      </c>
      <c r="BC10">
        <v>11310</v>
      </c>
      <c r="BD10">
        <v>10947</v>
      </c>
      <c r="BE10">
        <v>10760</v>
      </c>
      <c r="BF10">
        <v>11149</v>
      </c>
      <c r="BG10">
        <v>11458</v>
      </c>
      <c r="BH10">
        <v>10812</v>
      </c>
      <c r="BI10">
        <v>11245</v>
      </c>
      <c r="BJ10">
        <v>10867</v>
      </c>
      <c r="BK10">
        <v>11435</v>
      </c>
      <c r="BL10">
        <v>10725</v>
      </c>
      <c r="BM10">
        <v>10697</v>
      </c>
      <c r="BN10">
        <v>11228</v>
      </c>
      <c r="BO10">
        <v>11377</v>
      </c>
      <c r="BP10">
        <v>11399</v>
      </c>
      <c r="BQ10">
        <v>9928</v>
      </c>
      <c r="BR10">
        <v>8653</v>
      </c>
      <c r="BS10">
        <v>7759</v>
      </c>
      <c r="BT10">
        <v>0</v>
      </c>
      <c r="BU10">
        <v>9872</v>
      </c>
      <c r="BV10">
        <v>10502</v>
      </c>
      <c r="BW10">
        <v>9974</v>
      </c>
      <c r="BX10">
        <v>10410</v>
      </c>
      <c r="BY10">
        <v>10963</v>
      </c>
      <c r="BZ10">
        <v>10863</v>
      </c>
      <c r="CA10">
        <v>10998</v>
      </c>
      <c r="CB10">
        <v>11007</v>
      </c>
      <c r="CC10">
        <v>11283</v>
      </c>
      <c r="CD10">
        <v>11678</v>
      </c>
      <c r="CE10">
        <v>11421</v>
      </c>
      <c r="CF10">
        <v>11757</v>
      </c>
      <c r="CG10">
        <v>11529</v>
      </c>
      <c r="CH10">
        <v>11481</v>
      </c>
      <c r="CI10">
        <v>11509</v>
      </c>
      <c r="CJ10">
        <v>11517</v>
      </c>
      <c r="CK10">
        <v>11012</v>
      </c>
      <c r="CL10">
        <v>11530</v>
      </c>
      <c r="CM10">
        <v>11467</v>
      </c>
      <c r="CN10">
        <v>11556</v>
      </c>
      <c r="CO10">
        <v>11196</v>
      </c>
      <c r="CP10">
        <v>11880</v>
      </c>
      <c r="CQ10">
        <v>11764</v>
      </c>
      <c r="CR10">
        <v>11220</v>
      </c>
      <c r="CS10">
        <v>11774</v>
      </c>
      <c r="CT10">
        <v>12213</v>
      </c>
      <c r="CU10">
        <v>12184</v>
      </c>
      <c r="CV10">
        <v>12259</v>
      </c>
      <c r="CW10">
        <v>12316</v>
      </c>
      <c r="CX10">
        <v>12114</v>
      </c>
      <c r="CY10">
        <v>12015</v>
      </c>
      <c r="CZ10">
        <v>12239</v>
      </c>
      <c r="DA10">
        <v>12180</v>
      </c>
      <c r="DB10">
        <v>11643</v>
      </c>
      <c r="DC10">
        <v>12214</v>
      </c>
      <c r="DD10">
        <v>11685</v>
      </c>
      <c r="DE10">
        <v>11559</v>
      </c>
      <c r="DF10">
        <v>11909</v>
      </c>
      <c r="DG10">
        <v>12416</v>
      </c>
      <c r="DH10">
        <v>12153</v>
      </c>
      <c r="DI10">
        <v>12188</v>
      </c>
      <c r="DJ10">
        <v>11313</v>
      </c>
      <c r="DK10">
        <v>11141</v>
      </c>
      <c r="DL10">
        <v>11551</v>
      </c>
      <c r="DM10">
        <v>11605</v>
      </c>
      <c r="DN10">
        <v>12064</v>
      </c>
      <c r="DO10">
        <v>11334</v>
      </c>
      <c r="DP10">
        <v>9899</v>
      </c>
      <c r="DQ10">
        <v>12151</v>
      </c>
      <c r="DR10">
        <v>12463</v>
      </c>
      <c r="DS10">
        <v>12415</v>
      </c>
      <c r="DT10">
        <v>12245</v>
      </c>
      <c r="DU10">
        <v>12578</v>
      </c>
      <c r="DV10">
        <v>12263</v>
      </c>
      <c r="DW10">
        <v>12049</v>
      </c>
      <c r="DX10">
        <v>12455</v>
      </c>
      <c r="DY10">
        <v>12595</v>
      </c>
      <c r="DZ10">
        <v>12447</v>
      </c>
      <c r="EA10">
        <v>12358</v>
      </c>
      <c r="EB10">
        <v>12587</v>
      </c>
      <c r="EC10">
        <v>12710</v>
      </c>
      <c r="ED10">
        <v>12330</v>
      </c>
      <c r="EE10">
        <v>12522</v>
      </c>
      <c r="EF10">
        <v>12552</v>
      </c>
      <c r="EG10">
        <v>12337</v>
      </c>
      <c r="EH10">
        <v>12434</v>
      </c>
      <c r="EI10">
        <v>12616</v>
      </c>
      <c r="EJ10">
        <v>12625</v>
      </c>
      <c r="EK10">
        <v>12319</v>
      </c>
      <c r="EL10">
        <v>12557</v>
      </c>
      <c r="EM10">
        <v>12613</v>
      </c>
      <c r="EN10">
        <v>12548</v>
      </c>
      <c r="EO10">
        <v>12548</v>
      </c>
      <c r="EP10">
        <v>12730</v>
      </c>
      <c r="EQ10">
        <v>12394</v>
      </c>
      <c r="ER10">
        <v>12252</v>
      </c>
      <c r="ES10">
        <v>12243</v>
      </c>
      <c r="ET10">
        <v>12145</v>
      </c>
      <c r="EU10">
        <v>11984</v>
      </c>
      <c r="EV10">
        <v>11790</v>
      </c>
      <c r="EW10">
        <v>12087</v>
      </c>
      <c r="EX10">
        <v>12508</v>
      </c>
      <c r="EY10">
        <v>12060</v>
      </c>
      <c r="EZ10">
        <v>12078</v>
      </c>
      <c r="FA10">
        <v>12005</v>
      </c>
      <c r="FB10">
        <v>11804</v>
      </c>
      <c r="FC10">
        <v>11741</v>
      </c>
      <c r="FD10">
        <v>10381</v>
      </c>
      <c r="FE10">
        <v>11588</v>
      </c>
      <c r="FF10">
        <v>11271</v>
      </c>
      <c r="FG10">
        <v>11933</v>
      </c>
      <c r="FH10">
        <v>11851</v>
      </c>
      <c r="FI10">
        <v>11925</v>
      </c>
      <c r="FJ10">
        <v>11968</v>
      </c>
      <c r="FK10">
        <v>12410</v>
      </c>
      <c r="FL10">
        <v>12465</v>
      </c>
      <c r="FM10">
        <v>12372</v>
      </c>
      <c r="FN10">
        <v>12489</v>
      </c>
      <c r="FO10">
        <v>11687</v>
      </c>
      <c r="FP10">
        <v>11624</v>
      </c>
      <c r="FQ10">
        <v>11324</v>
      </c>
      <c r="FR10">
        <v>11246</v>
      </c>
      <c r="FS10">
        <v>11702</v>
      </c>
      <c r="FT10">
        <v>11443</v>
      </c>
      <c r="FU10">
        <v>11424</v>
      </c>
      <c r="FV10">
        <v>11352</v>
      </c>
      <c r="FW10">
        <v>11547</v>
      </c>
      <c r="FX10">
        <v>12420</v>
      </c>
      <c r="FY10">
        <v>12785</v>
      </c>
      <c r="FZ10">
        <v>13011</v>
      </c>
      <c r="GA10">
        <v>12397</v>
      </c>
      <c r="GB10">
        <v>11192</v>
      </c>
      <c r="GC10">
        <v>12098</v>
      </c>
      <c r="GD10">
        <v>10765</v>
      </c>
      <c r="GE10">
        <v>11401</v>
      </c>
      <c r="GF10">
        <v>11628</v>
      </c>
      <c r="GG10">
        <v>12301</v>
      </c>
      <c r="GH10">
        <v>12327</v>
      </c>
      <c r="GI10">
        <v>12213</v>
      </c>
      <c r="GJ10">
        <v>12714</v>
      </c>
      <c r="GK10">
        <v>12459</v>
      </c>
      <c r="GL10">
        <v>12694</v>
      </c>
      <c r="GM10">
        <v>12578</v>
      </c>
      <c r="GN10">
        <v>11686</v>
      </c>
      <c r="GO10">
        <v>11595</v>
      </c>
      <c r="GP10">
        <v>11505</v>
      </c>
      <c r="GQ10">
        <v>12031</v>
      </c>
      <c r="GR10">
        <v>12778</v>
      </c>
      <c r="GS10">
        <v>12683</v>
      </c>
      <c r="GT10">
        <v>12273</v>
      </c>
      <c r="GU10">
        <v>11928</v>
      </c>
      <c r="GV10">
        <v>12128</v>
      </c>
      <c r="GW10">
        <v>12599</v>
      </c>
      <c r="GX10">
        <v>12861</v>
      </c>
      <c r="GY10">
        <v>12656</v>
      </c>
      <c r="GZ10">
        <v>12551</v>
      </c>
      <c r="HA10">
        <v>12719</v>
      </c>
      <c r="HB10">
        <v>12094</v>
      </c>
      <c r="HC10">
        <v>12632</v>
      </c>
      <c r="HD10">
        <v>12711</v>
      </c>
      <c r="HE10">
        <v>12730</v>
      </c>
      <c r="HF10">
        <v>13142</v>
      </c>
      <c r="HG10">
        <v>13488</v>
      </c>
      <c r="HH10">
        <v>13523</v>
      </c>
      <c r="HI10">
        <v>13789</v>
      </c>
      <c r="HJ10">
        <v>12997</v>
      </c>
      <c r="HK10">
        <v>12991</v>
      </c>
      <c r="HL10">
        <v>12188</v>
      </c>
      <c r="HM10">
        <v>12787</v>
      </c>
      <c r="HN10">
        <v>13025</v>
      </c>
      <c r="HO10">
        <v>13046</v>
      </c>
      <c r="HP10">
        <v>13023</v>
      </c>
      <c r="HQ10">
        <v>12170</v>
      </c>
    </row>
    <row r="13" spans="1:367" x14ac:dyDescent="0.35">
      <c r="A13" t="s">
        <v>1</v>
      </c>
      <c r="B13">
        <v>1</v>
      </c>
      <c r="C13">
        <v>2</v>
      </c>
      <c r="D13">
        <v>3</v>
      </c>
      <c r="E13">
        <v>4</v>
      </c>
      <c r="F13">
        <v>5</v>
      </c>
      <c r="G13">
        <v>6</v>
      </c>
      <c r="H13">
        <v>7</v>
      </c>
      <c r="I13">
        <v>8</v>
      </c>
      <c r="J13">
        <v>9</v>
      </c>
      <c r="K13">
        <v>10</v>
      </c>
      <c r="L13">
        <v>11</v>
      </c>
      <c r="M13">
        <v>12</v>
      </c>
      <c r="N13">
        <v>13</v>
      </c>
      <c r="O13">
        <v>14</v>
      </c>
      <c r="P13">
        <v>15</v>
      </c>
      <c r="Q13">
        <v>16</v>
      </c>
      <c r="R13">
        <v>17</v>
      </c>
      <c r="S13">
        <v>18</v>
      </c>
      <c r="T13">
        <v>19</v>
      </c>
      <c r="U13">
        <v>20</v>
      </c>
      <c r="V13">
        <v>21</v>
      </c>
      <c r="W13">
        <v>22</v>
      </c>
      <c r="X13">
        <v>23</v>
      </c>
      <c r="Y13">
        <v>24</v>
      </c>
      <c r="Z13">
        <v>25</v>
      </c>
      <c r="AA13">
        <v>26</v>
      </c>
      <c r="AB13">
        <v>27</v>
      </c>
      <c r="AC13">
        <v>28</v>
      </c>
      <c r="AD13">
        <v>29</v>
      </c>
      <c r="AE13">
        <v>30</v>
      </c>
      <c r="AF13">
        <v>31</v>
      </c>
      <c r="AG13">
        <v>32</v>
      </c>
      <c r="AH13">
        <v>33</v>
      </c>
      <c r="AI13">
        <v>34</v>
      </c>
      <c r="AJ13">
        <v>35</v>
      </c>
      <c r="AK13">
        <v>36</v>
      </c>
      <c r="AL13">
        <v>37</v>
      </c>
      <c r="AM13">
        <v>38</v>
      </c>
      <c r="AN13">
        <v>39</v>
      </c>
      <c r="AO13">
        <v>40</v>
      </c>
      <c r="AP13">
        <v>41</v>
      </c>
      <c r="AQ13">
        <v>42</v>
      </c>
      <c r="AR13">
        <v>43</v>
      </c>
      <c r="AS13">
        <v>44</v>
      </c>
      <c r="AT13">
        <v>45</v>
      </c>
      <c r="AU13">
        <v>46</v>
      </c>
      <c r="AV13">
        <v>47</v>
      </c>
      <c r="AW13">
        <v>48</v>
      </c>
      <c r="AX13">
        <v>49</v>
      </c>
      <c r="AY13">
        <v>50</v>
      </c>
      <c r="AZ13">
        <v>51</v>
      </c>
      <c r="BA13">
        <v>52</v>
      </c>
      <c r="BB13">
        <v>53</v>
      </c>
      <c r="BC13">
        <v>54</v>
      </c>
      <c r="BD13">
        <v>55</v>
      </c>
      <c r="BE13">
        <v>56</v>
      </c>
      <c r="BF13">
        <v>57</v>
      </c>
      <c r="BG13">
        <v>58</v>
      </c>
      <c r="BH13">
        <v>59</v>
      </c>
      <c r="BI13">
        <v>60</v>
      </c>
      <c r="BJ13">
        <v>61</v>
      </c>
      <c r="BK13">
        <v>62</v>
      </c>
      <c r="BL13">
        <v>63</v>
      </c>
      <c r="BM13">
        <v>64</v>
      </c>
      <c r="BN13">
        <v>65</v>
      </c>
      <c r="BO13">
        <v>66</v>
      </c>
      <c r="BP13">
        <v>67</v>
      </c>
      <c r="BQ13">
        <v>68</v>
      </c>
      <c r="BR13">
        <v>69</v>
      </c>
      <c r="BS13">
        <v>70</v>
      </c>
      <c r="BT13">
        <v>71</v>
      </c>
      <c r="BU13">
        <v>72</v>
      </c>
      <c r="BV13">
        <v>73</v>
      </c>
      <c r="BW13">
        <v>74</v>
      </c>
      <c r="BX13">
        <v>75</v>
      </c>
      <c r="BY13">
        <v>76</v>
      </c>
      <c r="BZ13">
        <v>77</v>
      </c>
      <c r="CA13">
        <v>78</v>
      </c>
      <c r="CB13">
        <v>79</v>
      </c>
      <c r="CC13">
        <v>80</v>
      </c>
      <c r="CD13">
        <v>81</v>
      </c>
      <c r="CE13">
        <v>82</v>
      </c>
      <c r="CF13">
        <v>83</v>
      </c>
      <c r="CG13">
        <v>84</v>
      </c>
      <c r="CH13">
        <v>85</v>
      </c>
      <c r="CI13">
        <v>86</v>
      </c>
      <c r="CJ13">
        <v>87</v>
      </c>
      <c r="CK13">
        <v>88</v>
      </c>
      <c r="CL13">
        <v>89</v>
      </c>
      <c r="CM13">
        <v>90</v>
      </c>
      <c r="CN13">
        <v>91</v>
      </c>
      <c r="CO13">
        <v>92</v>
      </c>
      <c r="CP13">
        <v>93</v>
      </c>
      <c r="CQ13">
        <v>94</v>
      </c>
      <c r="CR13">
        <v>95</v>
      </c>
      <c r="CS13">
        <v>96</v>
      </c>
      <c r="CT13">
        <v>97</v>
      </c>
      <c r="CU13">
        <v>98</v>
      </c>
      <c r="CV13">
        <v>99</v>
      </c>
      <c r="CW13">
        <v>100</v>
      </c>
      <c r="CX13">
        <v>101</v>
      </c>
      <c r="CY13">
        <v>102</v>
      </c>
      <c r="CZ13">
        <v>103</v>
      </c>
      <c r="DA13">
        <v>104</v>
      </c>
      <c r="DB13">
        <v>105</v>
      </c>
      <c r="DC13">
        <v>106</v>
      </c>
      <c r="DD13">
        <v>107</v>
      </c>
      <c r="DE13">
        <v>108</v>
      </c>
      <c r="DF13">
        <v>109</v>
      </c>
      <c r="DG13">
        <v>110</v>
      </c>
      <c r="DH13">
        <v>111</v>
      </c>
      <c r="DI13">
        <v>112</v>
      </c>
      <c r="DJ13">
        <v>113</v>
      </c>
      <c r="DK13">
        <v>114</v>
      </c>
      <c r="DL13">
        <v>115</v>
      </c>
      <c r="DM13">
        <v>116</v>
      </c>
      <c r="DN13">
        <v>117</v>
      </c>
      <c r="DO13">
        <v>118</v>
      </c>
      <c r="DP13">
        <v>119</v>
      </c>
      <c r="DQ13">
        <v>120</v>
      </c>
      <c r="DR13">
        <v>121</v>
      </c>
      <c r="DS13">
        <v>122</v>
      </c>
      <c r="DT13">
        <v>123</v>
      </c>
      <c r="DU13">
        <v>124</v>
      </c>
      <c r="DV13">
        <v>125</v>
      </c>
      <c r="DW13">
        <v>126</v>
      </c>
      <c r="DX13">
        <v>127</v>
      </c>
      <c r="DY13">
        <v>128</v>
      </c>
      <c r="DZ13">
        <v>129</v>
      </c>
      <c r="EA13">
        <v>130</v>
      </c>
      <c r="EB13">
        <v>131</v>
      </c>
      <c r="EC13">
        <v>132</v>
      </c>
      <c r="ED13">
        <v>133</v>
      </c>
      <c r="EE13">
        <v>134</v>
      </c>
      <c r="EF13">
        <v>135</v>
      </c>
      <c r="EG13">
        <v>136</v>
      </c>
      <c r="EH13">
        <v>137</v>
      </c>
      <c r="EI13">
        <v>138</v>
      </c>
      <c r="EJ13">
        <v>139</v>
      </c>
      <c r="EK13">
        <v>140</v>
      </c>
      <c r="EL13">
        <v>141</v>
      </c>
      <c r="EM13">
        <v>142</v>
      </c>
      <c r="EN13">
        <v>143</v>
      </c>
      <c r="EO13">
        <v>144</v>
      </c>
      <c r="EP13">
        <v>145</v>
      </c>
      <c r="EQ13">
        <v>146</v>
      </c>
      <c r="ER13">
        <v>147</v>
      </c>
      <c r="ES13">
        <v>148</v>
      </c>
      <c r="ET13">
        <v>149</v>
      </c>
      <c r="EU13">
        <v>150</v>
      </c>
      <c r="EV13">
        <v>151</v>
      </c>
      <c r="EW13">
        <v>152</v>
      </c>
      <c r="EX13">
        <v>153</v>
      </c>
      <c r="EY13">
        <v>154</v>
      </c>
      <c r="EZ13">
        <v>155</v>
      </c>
      <c r="FA13">
        <v>156</v>
      </c>
      <c r="FB13">
        <v>157</v>
      </c>
      <c r="FC13">
        <v>158</v>
      </c>
      <c r="FD13">
        <v>159</v>
      </c>
      <c r="FE13">
        <v>160</v>
      </c>
      <c r="FF13">
        <v>161</v>
      </c>
      <c r="FG13">
        <v>162</v>
      </c>
      <c r="FH13">
        <v>163</v>
      </c>
      <c r="FI13">
        <v>164</v>
      </c>
      <c r="FJ13">
        <v>165</v>
      </c>
      <c r="FK13">
        <v>166</v>
      </c>
      <c r="FL13">
        <v>167</v>
      </c>
      <c r="FM13">
        <v>168</v>
      </c>
      <c r="FN13">
        <v>169</v>
      </c>
      <c r="FO13">
        <v>170</v>
      </c>
      <c r="FP13">
        <v>171</v>
      </c>
      <c r="FQ13">
        <v>172</v>
      </c>
      <c r="FR13">
        <v>173</v>
      </c>
      <c r="FS13">
        <v>174</v>
      </c>
      <c r="FT13">
        <v>175</v>
      </c>
      <c r="FU13">
        <v>176</v>
      </c>
      <c r="FV13">
        <v>177</v>
      </c>
      <c r="FW13">
        <v>178</v>
      </c>
      <c r="FX13">
        <v>179</v>
      </c>
      <c r="FY13">
        <v>180</v>
      </c>
      <c r="FZ13">
        <v>181</v>
      </c>
      <c r="GA13">
        <v>182</v>
      </c>
      <c r="GB13">
        <v>183</v>
      </c>
      <c r="GC13">
        <v>184</v>
      </c>
      <c r="GD13">
        <v>185</v>
      </c>
      <c r="GE13">
        <v>186</v>
      </c>
      <c r="GF13">
        <v>187</v>
      </c>
      <c r="GG13">
        <v>188</v>
      </c>
      <c r="GH13">
        <v>189</v>
      </c>
      <c r="GI13">
        <v>190</v>
      </c>
      <c r="GJ13">
        <v>191</v>
      </c>
      <c r="GK13">
        <v>192</v>
      </c>
      <c r="GL13">
        <v>193</v>
      </c>
      <c r="GM13">
        <v>194</v>
      </c>
      <c r="GN13">
        <v>195</v>
      </c>
      <c r="GO13">
        <v>196</v>
      </c>
      <c r="GP13">
        <v>197</v>
      </c>
      <c r="GQ13">
        <v>198</v>
      </c>
      <c r="GR13">
        <v>199</v>
      </c>
      <c r="GS13">
        <v>200</v>
      </c>
      <c r="GT13">
        <v>201</v>
      </c>
      <c r="GU13">
        <v>202</v>
      </c>
      <c r="GV13">
        <v>203</v>
      </c>
      <c r="GW13">
        <v>204</v>
      </c>
      <c r="GX13">
        <v>205</v>
      </c>
      <c r="GY13">
        <v>206</v>
      </c>
      <c r="GZ13">
        <v>207</v>
      </c>
      <c r="HA13">
        <v>208</v>
      </c>
      <c r="HB13">
        <v>209</v>
      </c>
      <c r="HC13">
        <v>210</v>
      </c>
      <c r="HD13">
        <v>211</v>
      </c>
      <c r="HE13">
        <v>212</v>
      </c>
      <c r="HF13">
        <v>213</v>
      </c>
      <c r="HG13">
        <v>214</v>
      </c>
      <c r="HH13">
        <v>215</v>
      </c>
      <c r="HI13">
        <v>216</v>
      </c>
      <c r="HJ13">
        <v>217</v>
      </c>
      <c r="HK13">
        <v>218</v>
      </c>
      <c r="HL13">
        <v>219</v>
      </c>
      <c r="HM13">
        <v>220</v>
      </c>
      <c r="HN13">
        <v>221</v>
      </c>
      <c r="HO13">
        <v>222</v>
      </c>
      <c r="HP13">
        <v>223</v>
      </c>
      <c r="HQ13">
        <v>224</v>
      </c>
      <c r="HR13">
        <v>225</v>
      </c>
      <c r="HS13">
        <v>226</v>
      </c>
      <c r="HT13">
        <v>227</v>
      </c>
      <c r="HU13">
        <v>228</v>
      </c>
      <c r="HV13">
        <v>229</v>
      </c>
      <c r="HW13">
        <v>230</v>
      </c>
      <c r="HX13">
        <v>231</v>
      </c>
      <c r="HY13">
        <v>232</v>
      </c>
      <c r="HZ13">
        <v>233</v>
      </c>
      <c r="IA13">
        <v>234</v>
      </c>
      <c r="IB13">
        <v>235</v>
      </c>
      <c r="IC13">
        <v>236</v>
      </c>
      <c r="ID13">
        <v>237</v>
      </c>
      <c r="IE13">
        <v>238</v>
      </c>
      <c r="IF13">
        <v>239</v>
      </c>
      <c r="IG13">
        <v>240</v>
      </c>
      <c r="IH13">
        <v>241</v>
      </c>
      <c r="II13">
        <v>242</v>
      </c>
      <c r="IJ13">
        <v>243</v>
      </c>
      <c r="IK13">
        <v>244</v>
      </c>
      <c r="IL13">
        <v>245</v>
      </c>
      <c r="IM13">
        <v>246</v>
      </c>
      <c r="IN13">
        <v>247</v>
      </c>
      <c r="IO13">
        <v>248</v>
      </c>
      <c r="IP13">
        <v>249</v>
      </c>
      <c r="IQ13">
        <v>250</v>
      </c>
      <c r="IR13">
        <v>251</v>
      </c>
      <c r="IS13">
        <v>252</v>
      </c>
      <c r="IT13">
        <v>253</v>
      </c>
      <c r="IU13">
        <v>254</v>
      </c>
      <c r="IV13">
        <v>255</v>
      </c>
      <c r="IW13">
        <v>256</v>
      </c>
      <c r="IX13">
        <v>257</v>
      </c>
      <c r="IY13">
        <v>258</v>
      </c>
      <c r="IZ13">
        <v>259</v>
      </c>
      <c r="JA13">
        <v>260</v>
      </c>
      <c r="JB13">
        <v>261</v>
      </c>
      <c r="JC13">
        <v>262</v>
      </c>
      <c r="JD13">
        <v>263</v>
      </c>
      <c r="JE13">
        <v>264</v>
      </c>
      <c r="JF13">
        <v>265</v>
      </c>
      <c r="JG13">
        <v>266</v>
      </c>
      <c r="JH13">
        <v>267</v>
      </c>
      <c r="JI13">
        <v>268</v>
      </c>
      <c r="JJ13">
        <v>269</v>
      </c>
      <c r="JK13">
        <v>270</v>
      </c>
      <c r="JL13">
        <v>271</v>
      </c>
      <c r="JM13">
        <v>272</v>
      </c>
      <c r="JN13">
        <v>273</v>
      </c>
      <c r="JO13">
        <v>274</v>
      </c>
      <c r="JP13">
        <v>275</v>
      </c>
      <c r="JQ13">
        <v>276</v>
      </c>
      <c r="JR13">
        <v>277</v>
      </c>
      <c r="JS13">
        <v>278</v>
      </c>
      <c r="JT13">
        <v>279</v>
      </c>
      <c r="JU13">
        <v>280</v>
      </c>
      <c r="JV13">
        <v>281</v>
      </c>
      <c r="JW13">
        <v>282</v>
      </c>
      <c r="JX13">
        <v>283</v>
      </c>
      <c r="JY13">
        <v>284</v>
      </c>
      <c r="JZ13">
        <v>285</v>
      </c>
      <c r="KA13">
        <v>286</v>
      </c>
      <c r="KB13">
        <v>287</v>
      </c>
      <c r="KC13">
        <v>288</v>
      </c>
      <c r="KD13">
        <v>289</v>
      </c>
      <c r="KE13">
        <v>290</v>
      </c>
      <c r="KF13">
        <v>291</v>
      </c>
      <c r="KG13">
        <v>292</v>
      </c>
      <c r="KH13">
        <v>293</v>
      </c>
      <c r="KI13">
        <v>294</v>
      </c>
      <c r="KJ13">
        <v>295</v>
      </c>
      <c r="KK13">
        <v>296</v>
      </c>
      <c r="KL13">
        <v>297</v>
      </c>
      <c r="KM13">
        <v>298</v>
      </c>
      <c r="KN13">
        <v>299</v>
      </c>
      <c r="KO13">
        <v>300</v>
      </c>
      <c r="KP13">
        <v>301</v>
      </c>
      <c r="KQ13">
        <v>302</v>
      </c>
      <c r="KR13">
        <v>303</v>
      </c>
      <c r="KS13">
        <v>304</v>
      </c>
      <c r="KT13">
        <v>305</v>
      </c>
      <c r="KU13">
        <v>306</v>
      </c>
      <c r="KV13">
        <v>307</v>
      </c>
      <c r="KW13">
        <v>308</v>
      </c>
      <c r="KX13">
        <v>309</v>
      </c>
      <c r="KY13">
        <v>310</v>
      </c>
      <c r="KZ13">
        <v>311</v>
      </c>
      <c r="LA13">
        <v>312</v>
      </c>
      <c r="LB13">
        <v>313</v>
      </c>
      <c r="LC13">
        <v>314</v>
      </c>
      <c r="LD13">
        <v>315</v>
      </c>
      <c r="LE13">
        <v>316</v>
      </c>
      <c r="LF13">
        <v>317</v>
      </c>
      <c r="LG13">
        <v>318</v>
      </c>
      <c r="LH13">
        <v>319</v>
      </c>
      <c r="LI13">
        <v>320</v>
      </c>
      <c r="LJ13">
        <v>321</v>
      </c>
      <c r="LK13">
        <v>322</v>
      </c>
      <c r="LL13">
        <v>323</v>
      </c>
      <c r="LM13">
        <v>324</v>
      </c>
      <c r="LN13">
        <v>325</v>
      </c>
      <c r="LO13">
        <v>326</v>
      </c>
      <c r="LP13">
        <v>327</v>
      </c>
      <c r="LQ13">
        <v>328</v>
      </c>
      <c r="LR13">
        <v>329</v>
      </c>
      <c r="LS13">
        <v>330</v>
      </c>
      <c r="LT13">
        <v>331</v>
      </c>
      <c r="LU13">
        <v>332</v>
      </c>
      <c r="LV13">
        <v>333</v>
      </c>
      <c r="LW13">
        <v>334</v>
      </c>
      <c r="LX13">
        <v>335</v>
      </c>
      <c r="LY13">
        <v>336</v>
      </c>
      <c r="LZ13">
        <v>337</v>
      </c>
      <c r="MA13">
        <v>338</v>
      </c>
      <c r="MB13">
        <v>339</v>
      </c>
      <c r="MC13">
        <v>340</v>
      </c>
      <c r="MD13">
        <v>341</v>
      </c>
      <c r="ME13">
        <v>342</v>
      </c>
      <c r="MF13">
        <v>343</v>
      </c>
      <c r="MG13">
        <v>344</v>
      </c>
      <c r="MH13">
        <v>345</v>
      </c>
      <c r="MI13">
        <v>346</v>
      </c>
      <c r="MJ13">
        <v>347</v>
      </c>
      <c r="MK13">
        <v>348</v>
      </c>
      <c r="ML13">
        <v>349</v>
      </c>
      <c r="MM13">
        <v>350</v>
      </c>
      <c r="MN13">
        <v>351</v>
      </c>
      <c r="MO13">
        <v>352</v>
      </c>
      <c r="MP13">
        <v>353</v>
      </c>
      <c r="MQ13">
        <v>354</v>
      </c>
      <c r="MR13">
        <v>355</v>
      </c>
      <c r="MS13">
        <v>356</v>
      </c>
      <c r="MT13">
        <v>357</v>
      </c>
      <c r="MU13">
        <v>358</v>
      </c>
      <c r="MV13">
        <v>359</v>
      </c>
      <c r="MW13">
        <v>360</v>
      </c>
      <c r="MX13">
        <v>361</v>
      </c>
      <c r="MY13">
        <v>362</v>
      </c>
      <c r="MZ13">
        <v>363</v>
      </c>
      <c r="NA13">
        <v>364</v>
      </c>
      <c r="NB13">
        <v>365</v>
      </c>
      <c r="NC13">
        <v>366</v>
      </c>
    </row>
    <row r="14" spans="1:367" x14ac:dyDescent="0.35">
      <c r="A14">
        <v>2019</v>
      </c>
      <c r="B14">
        <v>6589</v>
      </c>
      <c r="C14">
        <v>6123</v>
      </c>
      <c r="D14">
        <v>6036</v>
      </c>
      <c r="E14">
        <v>6465</v>
      </c>
      <c r="F14">
        <v>5918</v>
      </c>
      <c r="G14">
        <v>5601</v>
      </c>
      <c r="H14">
        <v>4858</v>
      </c>
      <c r="I14">
        <v>4500</v>
      </c>
      <c r="J14">
        <v>4700</v>
      </c>
      <c r="K14">
        <v>4700</v>
      </c>
      <c r="L14">
        <v>4800</v>
      </c>
      <c r="M14">
        <v>4700</v>
      </c>
      <c r="N14">
        <v>4600</v>
      </c>
      <c r="O14">
        <v>4400</v>
      </c>
      <c r="P14">
        <v>5448</v>
      </c>
      <c r="Q14">
        <v>5047</v>
      </c>
      <c r="R14">
        <v>1911</v>
      </c>
      <c r="S14">
        <v>5330</v>
      </c>
      <c r="T14">
        <v>1451</v>
      </c>
      <c r="U14">
        <v>4400</v>
      </c>
      <c r="V14">
        <v>5549</v>
      </c>
      <c r="W14">
        <v>4625</v>
      </c>
      <c r="X14">
        <v>5859</v>
      </c>
      <c r="Y14">
        <v>4979</v>
      </c>
      <c r="Z14">
        <v>5062</v>
      </c>
      <c r="AA14">
        <v>5512</v>
      </c>
      <c r="AB14">
        <v>5568</v>
      </c>
      <c r="AC14">
        <v>5446</v>
      </c>
      <c r="AD14">
        <v>5983</v>
      </c>
      <c r="AE14">
        <v>5734</v>
      </c>
      <c r="AF14">
        <v>5351</v>
      </c>
      <c r="AG14">
        <v>6451</v>
      </c>
      <c r="AH14">
        <v>5974</v>
      </c>
      <c r="AI14">
        <v>6136</v>
      </c>
      <c r="AJ14">
        <v>6197</v>
      </c>
      <c r="AK14">
        <v>6147</v>
      </c>
      <c r="AL14">
        <v>6326</v>
      </c>
      <c r="AM14">
        <v>6513</v>
      </c>
      <c r="AN14">
        <v>6040</v>
      </c>
      <c r="AO14">
        <v>6177</v>
      </c>
      <c r="AP14">
        <v>6035</v>
      </c>
      <c r="AQ14">
        <v>6237</v>
      </c>
      <c r="AR14">
        <v>6270</v>
      </c>
      <c r="AS14">
        <v>5840</v>
      </c>
      <c r="AT14">
        <v>6206</v>
      </c>
      <c r="AU14">
        <v>6289</v>
      </c>
      <c r="AV14">
        <v>6414</v>
      </c>
      <c r="AW14">
        <v>6076</v>
      </c>
      <c r="AX14">
        <v>6352</v>
      </c>
      <c r="AY14">
        <v>6135</v>
      </c>
      <c r="AZ14">
        <v>6009</v>
      </c>
      <c r="BA14">
        <v>6062</v>
      </c>
      <c r="BB14">
        <v>6137</v>
      </c>
      <c r="BC14" s="1">
        <v>6116</v>
      </c>
      <c r="BD14" s="1">
        <v>6056</v>
      </c>
      <c r="BE14" s="1">
        <v>5206</v>
      </c>
      <c r="BF14" s="1">
        <v>5364</v>
      </c>
      <c r="BG14" s="1">
        <v>6301</v>
      </c>
      <c r="BH14" s="1">
        <v>5822</v>
      </c>
      <c r="BI14" s="1">
        <v>6229</v>
      </c>
      <c r="BJ14" s="1">
        <v>6038</v>
      </c>
      <c r="BK14" s="1">
        <v>5974</v>
      </c>
      <c r="BL14" s="1">
        <v>5920</v>
      </c>
      <c r="BM14" s="1">
        <v>5750</v>
      </c>
      <c r="BN14" s="1">
        <v>5194</v>
      </c>
      <c r="BO14" s="1">
        <v>4507</v>
      </c>
      <c r="BP14" s="1">
        <v>5558</v>
      </c>
      <c r="BQ14" s="1">
        <v>5769</v>
      </c>
      <c r="BR14" s="1">
        <v>5982</v>
      </c>
      <c r="BS14" s="1">
        <v>5982</v>
      </c>
      <c r="BT14" s="1">
        <v>5997</v>
      </c>
      <c r="BU14" s="1">
        <v>6045</v>
      </c>
      <c r="BV14" s="1">
        <v>5923</v>
      </c>
      <c r="BW14" s="1">
        <v>5470</v>
      </c>
      <c r="BX14" s="1">
        <v>5761</v>
      </c>
      <c r="BY14" s="1">
        <v>5667</v>
      </c>
      <c r="BZ14" s="1">
        <v>5726</v>
      </c>
      <c r="CA14" s="1">
        <v>5740</v>
      </c>
      <c r="CB14" s="1">
        <v>5839</v>
      </c>
      <c r="CC14" s="1">
        <v>5964</v>
      </c>
      <c r="CD14" s="1">
        <v>6054</v>
      </c>
      <c r="CE14" s="1">
        <v>5839</v>
      </c>
      <c r="CF14" s="1">
        <v>5629</v>
      </c>
      <c r="CG14" s="1">
        <v>5685</v>
      </c>
      <c r="CH14">
        <v>5578</v>
      </c>
      <c r="CI14">
        <v>5825</v>
      </c>
      <c r="CJ14">
        <v>6038</v>
      </c>
      <c r="CK14">
        <v>5892</v>
      </c>
      <c r="CL14">
        <v>6131</v>
      </c>
      <c r="CM14">
        <v>6017</v>
      </c>
      <c r="CN14">
        <v>6069</v>
      </c>
      <c r="CO14">
        <v>5942</v>
      </c>
      <c r="CP14">
        <v>6030</v>
      </c>
      <c r="CQ14">
        <v>6018</v>
      </c>
      <c r="CR14">
        <v>6077</v>
      </c>
      <c r="CS14">
        <v>6039</v>
      </c>
      <c r="CT14">
        <v>6151</v>
      </c>
      <c r="CU14">
        <v>6151</v>
      </c>
      <c r="CV14">
        <v>6209</v>
      </c>
      <c r="CW14">
        <v>6118</v>
      </c>
      <c r="CX14">
        <v>6176</v>
      </c>
      <c r="CY14">
        <v>6324</v>
      </c>
      <c r="CZ14">
        <v>6203</v>
      </c>
      <c r="DA14">
        <v>6123</v>
      </c>
      <c r="DB14">
        <v>6524</v>
      </c>
      <c r="DC14">
        <v>6791</v>
      </c>
      <c r="DD14">
        <v>6776</v>
      </c>
      <c r="DE14">
        <v>6850</v>
      </c>
      <c r="DF14">
        <v>7139</v>
      </c>
      <c r="DG14">
        <v>6836</v>
      </c>
      <c r="DH14">
        <v>6907</v>
      </c>
      <c r="DI14">
        <v>6839</v>
      </c>
      <c r="DJ14">
        <v>6942</v>
      </c>
      <c r="DK14">
        <v>7004</v>
      </c>
      <c r="DL14">
        <v>6795</v>
      </c>
      <c r="DM14">
        <v>6808</v>
      </c>
      <c r="DN14">
        <v>7015</v>
      </c>
      <c r="DO14">
        <v>6986</v>
      </c>
      <c r="DP14">
        <v>6594</v>
      </c>
      <c r="DQ14">
        <v>6575</v>
      </c>
      <c r="DR14">
        <v>6695</v>
      </c>
      <c r="DS14">
        <v>6714</v>
      </c>
      <c r="DT14">
        <v>6635</v>
      </c>
      <c r="DU14">
        <v>6743</v>
      </c>
      <c r="DV14">
        <v>6813</v>
      </c>
      <c r="DW14">
        <v>6677</v>
      </c>
      <c r="DX14">
        <v>6681</v>
      </c>
      <c r="DY14">
        <v>6385</v>
      </c>
      <c r="DZ14">
        <v>6284</v>
      </c>
      <c r="EA14">
        <v>6654</v>
      </c>
      <c r="EB14">
        <v>6557</v>
      </c>
      <c r="EC14">
        <v>6556</v>
      </c>
      <c r="ED14">
        <v>6806</v>
      </c>
      <c r="EE14">
        <v>6833</v>
      </c>
      <c r="EF14">
        <v>6590</v>
      </c>
      <c r="EG14">
        <v>6488</v>
      </c>
      <c r="EH14">
        <v>6438</v>
      </c>
      <c r="EI14">
        <v>6434</v>
      </c>
      <c r="EJ14">
        <v>6461</v>
      </c>
      <c r="EK14">
        <v>6221</v>
      </c>
      <c r="EL14">
        <v>6638</v>
      </c>
      <c r="EM14">
        <v>6710</v>
      </c>
      <c r="EN14">
        <v>6492</v>
      </c>
      <c r="EO14">
        <v>6488</v>
      </c>
      <c r="EP14">
        <v>6118</v>
      </c>
      <c r="EQ14">
        <v>6066</v>
      </c>
      <c r="ER14">
        <v>6238</v>
      </c>
      <c r="ES14">
        <v>6276</v>
      </c>
      <c r="ET14">
        <v>6218</v>
      </c>
      <c r="EU14">
        <v>6049</v>
      </c>
      <c r="EV14">
        <v>6088</v>
      </c>
      <c r="EW14">
        <v>6396</v>
      </c>
      <c r="EX14">
        <v>6405</v>
      </c>
      <c r="EY14">
        <v>6494</v>
      </c>
      <c r="EZ14">
        <v>6683</v>
      </c>
      <c r="FA14">
        <v>6997</v>
      </c>
      <c r="FB14">
        <v>6825</v>
      </c>
      <c r="FC14">
        <v>6790</v>
      </c>
      <c r="FD14">
        <v>6525</v>
      </c>
      <c r="FE14">
        <v>6124</v>
      </c>
      <c r="FF14">
        <v>6450</v>
      </c>
      <c r="FG14">
        <v>6199</v>
      </c>
      <c r="FH14">
        <v>6358</v>
      </c>
      <c r="FI14">
        <v>6167</v>
      </c>
      <c r="FJ14">
        <v>5847</v>
      </c>
      <c r="FK14">
        <v>6166</v>
      </c>
      <c r="FL14">
        <v>6132</v>
      </c>
      <c r="FM14">
        <v>6193</v>
      </c>
      <c r="FN14">
        <v>6267</v>
      </c>
      <c r="FO14">
        <v>6136</v>
      </c>
      <c r="FP14">
        <v>6247</v>
      </c>
      <c r="FQ14">
        <v>6236</v>
      </c>
      <c r="FR14">
        <v>6225</v>
      </c>
      <c r="FS14">
        <v>6184</v>
      </c>
      <c r="FT14">
        <v>6330</v>
      </c>
      <c r="FU14">
        <v>6313</v>
      </c>
      <c r="FV14">
        <v>6122</v>
      </c>
      <c r="FW14">
        <v>6043</v>
      </c>
      <c r="FX14">
        <v>6033</v>
      </c>
      <c r="FY14">
        <v>5982</v>
      </c>
      <c r="FZ14">
        <v>5869</v>
      </c>
      <c r="GA14">
        <v>6159</v>
      </c>
      <c r="GB14">
        <v>6393</v>
      </c>
      <c r="GC14">
        <v>6631</v>
      </c>
      <c r="GD14">
        <v>6782</v>
      </c>
      <c r="GE14">
        <v>6685</v>
      </c>
      <c r="GF14">
        <v>6432</v>
      </c>
      <c r="GG14">
        <v>6487</v>
      </c>
      <c r="GH14">
        <v>6541</v>
      </c>
      <c r="GI14">
        <v>6436</v>
      </c>
      <c r="GJ14">
        <v>6457</v>
      </c>
      <c r="GK14">
        <v>6547</v>
      </c>
      <c r="GL14">
        <v>6479</v>
      </c>
      <c r="GM14">
        <v>6204</v>
      </c>
      <c r="GN14">
        <v>6414</v>
      </c>
      <c r="GO14">
        <v>6435</v>
      </c>
      <c r="GP14">
        <v>6609</v>
      </c>
      <c r="GQ14">
        <v>6110</v>
      </c>
      <c r="GR14">
        <v>6396</v>
      </c>
      <c r="GS14">
        <v>6325</v>
      </c>
      <c r="GT14">
        <v>6525</v>
      </c>
      <c r="GU14">
        <v>6512</v>
      </c>
      <c r="GV14">
        <v>6380</v>
      </c>
      <c r="GW14">
        <v>6489</v>
      </c>
      <c r="GX14">
        <v>5949</v>
      </c>
      <c r="GY14">
        <v>6388</v>
      </c>
      <c r="GZ14">
        <v>6693</v>
      </c>
      <c r="HA14">
        <v>6728</v>
      </c>
      <c r="HB14">
        <v>6546</v>
      </c>
      <c r="HC14">
        <v>6470</v>
      </c>
      <c r="HD14">
        <v>6618</v>
      </c>
      <c r="HE14">
        <v>6349</v>
      </c>
      <c r="HF14">
        <v>6545</v>
      </c>
      <c r="HG14">
        <v>6686</v>
      </c>
      <c r="HH14">
        <v>6415</v>
      </c>
      <c r="HI14">
        <v>6267</v>
      </c>
      <c r="HJ14">
        <v>6156</v>
      </c>
      <c r="HK14">
        <v>6227</v>
      </c>
      <c r="HL14">
        <v>6255</v>
      </c>
      <c r="HM14">
        <v>6363</v>
      </c>
      <c r="HN14">
        <v>6185</v>
      </c>
      <c r="HO14">
        <v>6575</v>
      </c>
      <c r="HP14">
        <v>6596</v>
      </c>
      <c r="HQ14">
        <v>7140</v>
      </c>
      <c r="HR14">
        <v>6799</v>
      </c>
      <c r="HS14">
        <v>7149</v>
      </c>
      <c r="HT14">
        <v>7179</v>
      </c>
      <c r="HU14">
        <v>6638</v>
      </c>
      <c r="HV14">
        <v>6316</v>
      </c>
      <c r="HW14">
        <v>6289</v>
      </c>
      <c r="HX14">
        <v>6296</v>
      </c>
      <c r="HY14">
        <v>6704</v>
      </c>
      <c r="HZ14">
        <v>6881</v>
      </c>
      <c r="IA14">
        <v>6619</v>
      </c>
      <c r="IB14">
        <v>6370</v>
      </c>
      <c r="IC14">
        <v>6369</v>
      </c>
      <c r="ID14">
        <v>6373</v>
      </c>
      <c r="IE14">
        <v>6242</v>
      </c>
      <c r="IF14">
        <v>6426</v>
      </c>
      <c r="IG14">
        <v>6557</v>
      </c>
      <c r="IH14">
        <v>6762</v>
      </c>
      <c r="II14">
        <v>6625</v>
      </c>
      <c r="IJ14">
        <v>6550</v>
      </c>
      <c r="IK14">
        <v>6579</v>
      </c>
      <c r="IL14">
        <v>6502</v>
      </c>
      <c r="IM14">
        <v>6708</v>
      </c>
      <c r="IN14">
        <v>5870</v>
      </c>
      <c r="IO14">
        <v>5749</v>
      </c>
      <c r="IP14">
        <v>6533</v>
      </c>
      <c r="IQ14">
        <v>6495</v>
      </c>
      <c r="IR14">
        <v>6543</v>
      </c>
      <c r="IS14">
        <v>6792</v>
      </c>
      <c r="IT14">
        <v>7016</v>
      </c>
      <c r="IU14">
        <v>6566</v>
      </c>
      <c r="IV14">
        <v>6680</v>
      </c>
      <c r="IW14">
        <v>6765</v>
      </c>
      <c r="IX14">
        <v>6762</v>
      </c>
      <c r="IY14">
        <v>6813</v>
      </c>
      <c r="IZ14">
        <v>6863</v>
      </c>
      <c r="JA14">
        <v>7086</v>
      </c>
      <c r="JB14">
        <v>6636</v>
      </c>
      <c r="JC14">
        <v>6936</v>
      </c>
      <c r="JD14">
        <v>7037</v>
      </c>
      <c r="JE14">
        <v>6588</v>
      </c>
      <c r="JF14">
        <v>6761</v>
      </c>
      <c r="JG14">
        <v>6932</v>
      </c>
      <c r="JH14">
        <v>7380</v>
      </c>
      <c r="JI14">
        <v>7273</v>
      </c>
      <c r="JJ14">
        <v>7214</v>
      </c>
      <c r="JK14">
        <v>7103</v>
      </c>
      <c r="JL14">
        <v>7216</v>
      </c>
      <c r="JM14">
        <v>7188</v>
      </c>
      <c r="JN14">
        <v>7132</v>
      </c>
      <c r="JO14">
        <v>7135</v>
      </c>
      <c r="JP14">
        <v>7356</v>
      </c>
      <c r="JQ14">
        <v>7361</v>
      </c>
      <c r="JR14">
        <v>7188</v>
      </c>
      <c r="JS14">
        <v>7236</v>
      </c>
      <c r="JT14">
        <v>7083</v>
      </c>
      <c r="JU14">
        <v>7245</v>
      </c>
      <c r="JV14">
        <v>7369</v>
      </c>
      <c r="JW14">
        <v>7382</v>
      </c>
      <c r="JX14">
        <v>7410</v>
      </c>
      <c r="JY14">
        <v>7466</v>
      </c>
      <c r="JZ14">
        <v>7390</v>
      </c>
      <c r="KA14">
        <v>7248</v>
      </c>
      <c r="KB14">
        <v>6777</v>
      </c>
      <c r="KC14">
        <v>6996</v>
      </c>
      <c r="KD14">
        <v>6979</v>
      </c>
      <c r="KE14">
        <v>7205</v>
      </c>
      <c r="KF14">
        <v>7076</v>
      </c>
      <c r="KG14">
        <v>7430</v>
      </c>
      <c r="KH14">
        <v>7217</v>
      </c>
      <c r="KI14">
        <v>7514</v>
      </c>
      <c r="KJ14">
        <v>7448</v>
      </c>
      <c r="KK14">
        <v>7545</v>
      </c>
      <c r="KL14">
        <v>7469</v>
      </c>
      <c r="KM14">
        <v>7451</v>
      </c>
      <c r="KN14">
        <v>7469</v>
      </c>
      <c r="KO14">
        <v>7425</v>
      </c>
      <c r="KP14">
        <v>7356</v>
      </c>
      <c r="KQ14">
        <v>7136</v>
      </c>
      <c r="KR14">
        <v>6871</v>
      </c>
      <c r="KS14">
        <v>7170</v>
      </c>
      <c r="KT14">
        <v>7152</v>
      </c>
      <c r="KU14">
        <v>6637</v>
      </c>
      <c r="KV14">
        <v>6197</v>
      </c>
      <c r="KW14">
        <v>6698</v>
      </c>
      <c r="KX14">
        <v>6800</v>
      </c>
      <c r="KY14">
        <v>6633</v>
      </c>
      <c r="KZ14">
        <v>6917</v>
      </c>
      <c r="LA14">
        <v>7292</v>
      </c>
      <c r="LB14">
        <v>7522</v>
      </c>
      <c r="LC14">
        <v>7233</v>
      </c>
      <c r="LD14">
        <v>7427</v>
      </c>
      <c r="LE14">
        <v>7299</v>
      </c>
      <c r="LF14">
        <v>7368</v>
      </c>
      <c r="LG14">
        <v>7275</v>
      </c>
      <c r="LH14">
        <v>6949</v>
      </c>
      <c r="LI14">
        <v>7138</v>
      </c>
      <c r="LJ14">
        <v>7112</v>
      </c>
      <c r="LK14">
        <v>7231</v>
      </c>
      <c r="LL14">
        <v>7228</v>
      </c>
      <c r="LM14">
        <v>7212</v>
      </c>
      <c r="LN14">
        <v>7204</v>
      </c>
      <c r="LO14">
        <v>7395</v>
      </c>
      <c r="LP14">
        <v>7194</v>
      </c>
      <c r="LQ14">
        <v>7405</v>
      </c>
      <c r="LR14">
        <v>7279</v>
      </c>
      <c r="LS14">
        <v>7132</v>
      </c>
      <c r="LT14">
        <v>6974</v>
      </c>
      <c r="LU14">
        <v>6994</v>
      </c>
      <c r="LV14">
        <v>6707</v>
      </c>
      <c r="LW14">
        <v>7197</v>
      </c>
      <c r="LX14">
        <v>7084</v>
      </c>
      <c r="LY14">
        <v>6971</v>
      </c>
      <c r="LZ14">
        <v>6895</v>
      </c>
      <c r="MA14">
        <v>6987</v>
      </c>
      <c r="MB14">
        <v>6944</v>
      </c>
      <c r="MC14">
        <v>7216</v>
      </c>
      <c r="MD14">
        <v>7225</v>
      </c>
      <c r="ME14">
        <v>7045</v>
      </c>
      <c r="MF14">
        <v>7139</v>
      </c>
      <c r="MG14">
        <v>7180</v>
      </c>
      <c r="MH14">
        <v>7165</v>
      </c>
      <c r="MI14">
        <v>7137</v>
      </c>
      <c r="MJ14">
        <v>6769</v>
      </c>
      <c r="MK14">
        <v>7038</v>
      </c>
      <c r="ML14">
        <v>6992</v>
      </c>
      <c r="MM14">
        <v>6522</v>
      </c>
      <c r="MN14">
        <v>6968</v>
      </c>
      <c r="MO14">
        <v>7113</v>
      </c>
      <c r="MP14">
        <v>7388</v>
      </c>
      <c r="MQ14">
        <v>7461</v>
      </c>
      <c r="MR14">
        <v>7620</v>
      </c>
      <c r="MS14">
        <v>7799</v>
      </c>
      <c r="MT14">
        <v>7779</v>
      </c>
      <c r="MU14">
        <v>8052</v>
      </c>
      <c r="MV14">
        <v>7157</v>
      </c>
      <c r="MW14">
        <v>7922</v>
      </c>
      <c r="MX14">
        <v>8311</v>
      </c>
      <c r="MY14">
        <v>8638</v>
      </c>
      <c r="MZ14">
        <v>8496</v>
      </c>
      <c r="NA14">
        <v>8462</v>
      </c>
      <c r="NB14">
        <v>8419</v>
      </c>
      <c r="NC14">
        <v>6693</v>
      </c>
    </row>
    <row r="15" spans="1:367" x14ac:dyDescent="0.35">
      <c r="A15">
        <v>2020</v>
      </c>
      <c r="B15">
        <v>7763</v>
      </c>
      <c r="C15">
        <v>7783</v>
      </c>
      <c r="D15">
        <v>7671</v>
      </c>
      <c r="E15">
        <v>7539</v>
      </c>
      <c r="F15">
        <v>7294</v>
      </c>
      <c r="G15">
        <v>7332</v>
      </c>
      <c r="H15">
        <v>7330</v>
      </c>
      <c r="I15">
        <v>7448</v>
      </c>
      <c r="J15">
        <v>7506</v>
      </c>
      <c r="K15">
        <v>7357</v>
      </c>
      <c r="L15">
        <v>7511</v>
      </c>
      <c r="M15">
        <v>6814</v>
      </c>
      <c r="N15">
        <v>6874</v>
      </c>
      <c r="O15">
        <v>7752</v>
      </c>
      <c r="P15">
        <v>7255</v>
      </c>
      <c r="Q15">
        <v>7268</v>
      </c>
      <c r="R15">
        <v>7419</v>
      </c>
      <c r="S15">
        <v>7566</v>
      </c>
      <c r="T15">
        <v>7594</v>
      </c>
      <c r="U15">
        <v>7515</v>
      </c>
      <c r="V15">
        <v>7629</v>
      </c>
      <c r="W15">
        <v>7681</v>
      </c>
      <c r="X15">
        <v>7812</v>
      </c>
      <c r="Y15">
        <v>7831</v>
      </c>
      <c r="Z15">
        <v>7847</v>
      </c>
      <c r="AA15">
        <v>7692</v>
      </c>
      <c r="AB15">
        <v>7922</v>
      </c>
      <c r="AC15">
        <v>7750</v>
      </c>
      <c r="AD15">
        <v>7820</v>
      </c>
      <c r="AE15">
        <v>7042</v>
      </c>
      <c r="AF15">
        <v>7169</v>
      </c>
      <c r="AG15">
        <v>7407</v>
      </c>
      <c r="AH15">
        <v>7162</v>
      </c>
      <c r="AI15">
        <v>7505</v>
      </c>
      <c r="AJ15">
        <v>7379</v>
      </c>
      <c r="AK15">
        <v>7682</v>
      </c>
      <c r="AL15">
        <v>7532</v>
      </c>
      <c r="AM15">
        <v>7537</v>
      </c>
      <c r="AN15">
        <v>7137</v>
      </c>
      <c r="AO15">
        <v>5979</v>
      </c>
      <c r="AP15">
        <v>6563</v>
      </c>
      <c r="AQ15">
        <v>6830</v>
      </c>
      <c r="AR15">
        <v>6989</v>
      </c>
      <c r="AS15">
        <v>7277</v>
      </c>
      <c r="AT15">
        <v>7247</v>
      </c>
      <c r="AU15">
        <v>7311</v>
      </c>
      <c r="AV15">
        <v>7125</v>
      </c>
      <c r="AW15">
        <v>7037</v>
      </c>
      <c r="AX15">
        <v>7372</v>
      </c>
      <c r="AY15">
        <v>7091</v>
      </c>
      <c r="AZ15">
        <v>7276</v>
      </c>
      <c r="BA15">
        <v>7008</v>
      </c>
      <c r="BB15">
        <v>7093</v>
      </c>
      <c r="BC15">
        <v>7160</v>
      </c>
      <c r="BD15">
        <v>7280</v>
      </c>
      <c r="BE15">
        <v>7214</v>
      </c>
      <c r="BF15">
        <v>6997</v>
      </c>
      <c r="BG15">
        <v>7282</v>
      </c>
      <c r="BH15">
        <v>7421</v>
      </c>
      <c r="BI15">
        <v>7191</v>
      </c>
      <c r="BJ15">
        <v>7170</v>
      </c>
      <c r="BK15">
        <v>7200</v>
      </c>
      <c r="BL15">
        <v>7420</v>
      </c>
      <c r="BM15">
        <v>6868</v>
      </c>
      <c r="BN15">
        <v>7870</v>
      </c>
      <c r="BO15">
        <v>7214</v>
      </c>
      <c r="BP15">
        <v>7056</v>
      </c>
      <c r="BQ15">
        <v>6891</v>
      </c>
      <c r="BR15">
        <v>6881</v>
      </c>
      <c r="BS15">
        <v>6830</v>
      </c>
      <c r="BT15">
        <v>7087</v>
      </c>
      <c r="BU15">
        <v>8297</v>
      </c>
      <c r="BV15">
        <v>7602</v>
      </c>
      <c r="BW15">
        <v>7295</v>
      </c>
      <c r="BX15">
        <v>6627</v>
      </c>
      <c r="BY15">
        <v>6627</v>
      </c>
      <c r="BZ15">
        <v>7583</v>
      </c>
      <c r="CA15">
        <v>8279</v>
      </c>
      <c r="CB15">
        <v>7758</v>
      </c>
      <c r="CC15">
        <v>7996</v>
      </c>
      <c r="CD15">
        <v>7853</v>
      </c>
      <c r="CE15">
        <v>7725</v>
      </c>
      <c r="CF15">
        <v>7350</v>
      </c>
      <c r="CG15">
        <v>7744</v>
      </c>
      <c r="CH15">
        <v>7440</v>
      </c>
      <c r="CI15">
        <v>7150</v>
      </c>
      <c r="CJ15">
        <v>7136</v>
      </c>
      <c r="CK15">
        <v>6909</v>
      </c>
      <c r="CL15">
        <v>6576</v>
      </c>
      <c r="CM15">
        <v>6092</v>
      </c>
      <c r="CN15">
        <v>5945</v>
      </c>
      <c r="CO15">
        <v>0</v>
      </c>
      <c r="CP15">
        <v>5950</v>
      </c>
      <c r="CQ15">
        <v>5439</v>
      </c>
      <c r="CR15">
        <v>5561</v>
      </c>
      <c r="CS15">
        <v>5548</v>
      </c>
      <c r="CT15">
        <v>5574</v>
      </c>
      <c r="CU15">
        <v>5540</v>
      </c>
      <c r="CV15">
        <v>5404</v>
      </c>
      <c r="CW15">
        <v>5486</v>
      </c>
      <c r="CX15">
        <v>5521</v>
      </c>
      <c r="CY15">
        <v>5258</v>
      </c>
      <c r="CZ15">
        <v>5288</v>
      </c>
      <c r="DA15">
        <v>5189</v>
      </c>
      <c r="DB15">
        <v>5234</v>
      </c>
      <c r="DC15">
        <v>5116</v>
      </c>
      <c r="DD15">
        <v>5289</v>
      </c>
      <c r="DE15">
        <v>5291</v>
      </c>
      <c r="DF15">
        <v>4990</v>
      </c>
      <c r="DG15">
        <v>5055</v>
      </c>
      <c r="DH15">
        <v>5080</v>
      </c>
      <c r="DI15">
        <v>5150</v>
      </c>
      <c r="DJ15">
        <v>5218</v>
      </c>
      <c r="DK15">
        <v>5303</v>
      </c>
      <c r="DL15">
        <v>5167</v>
      </c>
      <c r="DM15">
        <v>5103</v>
      </c>
      <c r="DN15">
        <v>5141</v>
      </c>
      <c r="DO15">
        <v>5263</v>
      </c>
      <c r="DP15">
        <v>5229</v>
      </c>
      <c r="DQ15">
        <v>5265</v>
      </c>
      <c r="DR15">
        <v>5207</v>
      </c>
      <c r="DS15">
        <v>5190</v>
      </c>
      <c r="DT15">
        <v>4938</v>
      </c>
      <c r="DU15">
        <v>5114</v>
      </c>
      <c r="DV15">
        <v>5084</v>
      </c>
      <c r="DW15">
        <v>5005</v>
      </c>
      <c r="DX15">
        <v>4975</v>
      </c>
      <c r="DY15">
        <v>5047</v>
      </c>
      <c r="DZ15">
        <v>5022</v>
      </c>
      <c r="EA15">
        <v>4962</v>
      </c>
      <c r="EB15">
        <v>5060</v>
      </c>
      <c r="EC15">
        <v>5107</v>
      </c>
      <c r="ED15">
        <v>5088</v>
      </c>
      <c r="EE15">
        <v>5035</v>
      </c>
      <c r="EF15">
        <v>5000</v>
      </c>
      <c r="EG15">
        <v>5134</v>
      </c>
      <c r="EH15">
        <v>4893</v>
      </c>
      <c r="EI15">
        <v>4778</v>
      </c>
      <c r="EJ15">
        <v>4894</v>
      </c>
      <c r="EK15">
        <v>4787</v>
      </c>
      <c r="EL15">
        <v>4821</v>
      </c>
      <c r="EM15">
        <v>4752</v>
      </c>
      <c r="EN15">
        <v>4806</v>
      </c>
      <c r="EO15">
        <v>4908</v>
      </c>
      <c r="EP15">
        <v>4937</v>
      </c>
      <c r="EQ15">
        <v>4891</v>
      </c>
      <c r="ER15">
        <v>4816</v>
      </c>
      <c r="ES15">
        <v>4808</v>
      </c>
      <c r="ET15">
        <v>3863</v>
      </c>
      <c r="EU15">
        <v>3714</v>
      </c>
      <c r="EV15">
        <v>3824</v>
      </c>
      <c r="EW15">
        <v>3824</v>
      </c>
      <c r="EX15">
        <v>3854</v>
      </c>
      <c r="EY15">
        <v>3913</v>
      </c>
      <c r="EZ15">
        <v>3879</v>
      </c>
      <c r="FA15">
        <v>3871</v>
      </c>
      <c r="FB15">
        <v>3871</v>
      </c>
      <c r="FC15">
        <v>3640</v>
      </c>
      <c r="FD15">
        <v>3669</v>
      </c>
      <c r="FE15">
        <v>3617</v>
      </c>
      <c r="FF15">
        <v>3630</v>
      </c>
      <c r="FG15">
        <v>3744</v>
      </c>
      <c r="FH15">
        <v>3761</v>
      </c>
      <c r="FI15">
        <v>3732</v>
      </c>
      <c r="FJ15">
        <v>3723</v>
      </c>
      <c r="FK15">
        <v>3917</v>
      </c>
      <c r="FL15">
        <v>3674</v>
      </c>
      <c r="FM15">
        <v>3891</v>
      </c>
      <c r="FN15">
        <v>3527</v>
      </c>
      <c r="FO15">
        <v>3740</v>
      </c>
      <c r="FP15">
        <v>3669</v>
      </c>
      <c r="FQ15">
        <v>3551</v>
      </c>
      <c r="FR15">
        <v>3537</v>
      </c>
      <c r="FS15">
        <v>3518</v>
      </c>
      <c r="FT15">
        <v>3602</v>
      </c>
      <c r="FU15">
        <v>4435</v>
      </c>
      <c r="FV15">
        <v>4589</v>
      </c>
      <c r="FW15">
        <v>4604</v>
      </c>
      <c r="FX15">
        <v>4510</v>
      </c>
      <c r="FY15">
        <v>4530</v>
      </c>
      <c r="FZ15">
        <v>4583</v>
      </c>
      <c r="GA15">
        <v>4491</v>
      </c>
      <c r="GB15">
        <v>4521</v>
      </c>
      <c r="GC15">
        <v>4639</v>
      </c>
      <c r="GD15">
        <v>4598</v>
      </c>
      <c r="GE15">
        <v>4578</v>
      </c>
      <c r="GF15">
        <v>4628</v>
      </c>
      <c r="GG15">
        <v>4589</v>
      </c>
      <c r="GH15">
        <v>4597</v>
      </c>
      <c r="GI15">
        <v>4574</v>
      </c>
      <c r="GJ15">
        <v>4669</v>
      </c>
      <c r="GK15">
        <v>4533</v>
      </c>
      <c r="GL15">
        <v>4546</v>
      </c>
      <c r="GM15">
        <v>4524</v>
      </c>
      <c r="GN15">
        <v>4641</v>
      </c>
      <c r="GO15">
        <v>4664</v>
      </c>
      <c r="GP15">
        <v>4546</v>
      </c>
      <c r="GQ15">
        <v>4568</v>
      </c>
      <c r="GR15">
        <v>4558</v>
      </c>
      <c r="GS15">
        <v>4593</v>
      </c>
      <c r="GT15">
        <v>4592</v>
      </c>
      <c r="GU15">
        <v>4656</v>
      </c>
      <c r="GV15">
        <v>4723</v>
      </c>
      <c r="GW15">
        <v>4649</v>
      </c>
      <c r="GX15">
        <v>4617</v>
      </c>
      <c r="GY15">
        <v>4739</v>
      </c>
      <c r="GZ15">
        <v>4580</v>
      </c>
      <c r="HA15">
        <v>4579</v>
      </c>
      <c r="HB15">
        <v>4701</v>
      </c>
      <c r="HC15">
        <v>4741</v>
      </c>
      <c r="HD15">
        <v>4634</v>
      </c>
      <c r="HE15">
        <v>4612</v>
      </c>
      <c r="HF15">
        <v>4627</v>
      </c>
      <c r="HG15">
        <v>4571</v>
      </c>
      <c r="HH15">
        <v>4624</v>
      </c>
      <c r="HI15">
        <v>4646</v>
      </c>
      <c r="HJ15">
        <v>4482</v>
      </c>
      <c r="HK15">
        <v>4363</v>
      </c>
      <c r="HL15">
        <v>4449</v>
      </c>
      <c r="HM15">
        <v>4680</v>
      </c>
      <c r="HN15">
        <v>4587</v>
      </c>
      <c r="HO15">
        <v>4573</v>
      </c>
      <c r="HP15">
        <v>4491</v>
      </c>
      <c r="HQ15">
        <v>4554</v>
      </c>
      <c r="HR15">
        <v>4394</v>
      </c>
      <c r="HS15">
        <v>4561</v>
      </c>
      <c r="HT15">
        <v>4476</v>
      </c>
      <c r="HU15">
        <v>4650</v>
      </c>
      <c r="HV15">
        <v>4734</v>
      </c>
      <c r="HW15">
        <v>4839</v>
      </c>
      <c r="HX15">
        <v>4764</v>
      </c>
      <c r="HY15">
        <v>4807</v>
      </c>
      <c r="HZ15">
        <v>4178</v>
      </c>
      <c r="IA15">
        <v>4813</v>
      </c>
      <c r="IB15">
        <v>5080</v>
      </c>
      <c r="IC15">
        <v>4992</v>
      </c>
      <c r="ID15">
        <v>4827</v>
      </c>
      <c r="IE15">
        <v>4825</v>
      </c>
      <c r="IF15">
        <v>4714</v>
      </c>
      <c r="IG15">
        <v>4961</v>
      </c>
      <c r="IH15">
        <v>5045</v>
      </c>
      <c r="II15">
        <v>4948</v>
      </c>
      <c r="IJ15">
        <v>4840</v>
      </c>
      <c r="IK15">
        <v>4777</v>
      </c>
      <c r="IL15">
        <v>4862</v>
      </c>
      <c r="IM15">
        <v>4871</v>
      </c>
      <c r="IN15">
        <v>4863</v>
      </c>
      <c r="IO15">
        <v>5080</v>
      </c>
      <c r="IP15">
        <v>5198</v>
      </c>
      <c r="IQ15">
        <v>4745</v>
      </c>
      <c r="IR15">
        <v>4960</v>
      </c>
      <c r="IS15">
        <v>4887</v>
      </c>
      <c r="IT15">
        <v>4669</v>
      </c>
      <c r="IU15">
        <v>4979</v>
      </c>
      <c r="IV15">
        <v>5098</v>
      </c>
      <c r="IW15">
        <v>5085</v>
      </c>
      <c r="IX15">
        <v>4968</v>
      </c>
      <c r="IY15">
        <v>4830</v>
      </c>
      <c r="IZ15">
        <v>4936</v>
      </c>
      <c r="JA15">
        <v>4836</v>
      </c>
      <c r="JB15">
        <v>4935</v>
      </c>
      <c r="JC15">
        <v>4929</v>
      </c>
      <c r="JD15">
        <v>5133</v>
      </c>
      <c r="JE15">
        <v>5010</v>
      </c>
      <c r="JF15">
        <v>4989</v>
      </c>
      <c r="JG15">
        <v>5164</v>
      </c>
      <c r="JH15">
        <v>4718</v>
      </c>
      <c r="JI15">
        <v>4980</v>
      </c>
      <c r="JJ15">
        <v>5147</v>
      </c>
      <c r="JK15">
        <v>5185</v>
      </c>
      <c r="JL15">
        <v>4960</v>
      </c>
      <c r="JM15">
        <v>4953</v>
      </c>
      <c r="JN15">
        <v>4830</v>
      </c>
      <c r="JO15">
        <v>4926</v>
      </c>
      <c r="JP15">
        <v>5017</v>
      </c>
      <c r="JQ15">
        <v>5218</v>
      </c>
      <c r="JR15">
        <v>4891</v>
      </c>
      <c r="JS15">
        <v>4963</v>
      </c>
      <c r="JT15">
        <v>4984</v>
      </c>
      <c r="JU15">
        <v>4967</v>
      </c>
      <c r="JV15">
        <v>5030</v>
      </c>
      <c r="JW15">
        <v>4883</v>
      </c>
      <c r="JX15">
        <v>5061</v>
      </c>
      <c r="JY15">
        <v>5171</v>
      </c>
      <c r="JZ15">
        <v>4973</v>
      </c>
      <c r="KA15">
        <v>4788</v>
      </c>
      <c r="KB15">
        <v>4707</v>
      </c>
      <c r="KC15">
        <v>4786</v>
      </c>
      <c r="KD15">
        <v>4888</v>
      </c>
      <c r="KE15">
        <v>5034</v>
      </c>
      <c r="KF15">
        <v>4989</v>
      </c>
      <c r="KG15">
        <v>5139</v>
      </c>
      <c r="KH15">
        <v>5264</v>
      </c>
      <c r="KI15">
        <v>5058</v>
      </c>
      <c r="KJ15">
        <v>5021</v>
      </c>
      <c r="KK15">
        <v>5031</v>
      </c>
      <c r="KL15">
        <v>5028</v>
      </c>
      <c r="KM15">
        <v>5098</v>
      </c>
      <c r="KN15">
        <v>4946</v>
      </c>
      <c r="KO15">
        <v>4918</v>
      </c>
      <c r="KP15">
        <v>5036</v>
      </c>
      <c r="KQ15">
        <v>4881</v>
      </c>
      <c r="KR15">
        <v>5003</v>
      </c>
      <c r="KS15">
        <v>5015</v>
      </c>
      <c r="KT15">
        <v>5158</v>
      </c>
      <c r="KU15">
        <v>5077</v>
      </c>
      <c r="KV15">
        <v>5023</v>
      </c>
      <c r="KW15">
        <v>5013</v>
      </c>
      <c r="KX15">
        <v>5162</v>
      </c>
      <c r="KY15">
        <v>5396</v>
      </c>
      <c r="KZ15">
        <v>5432</v>
      </c>
      <c r="LA15">
        <v>4822</v>
      </c>
      <c r="LB15">
        <v>4909</v>
      </c>
      <c r="LC15">
        <v>5032</v>
      </c>
      <c r="LD15">
        <v>5062</v>
      </c>
      <c r="LE15">
        <v>4839</v>
      </c>
      <c r="LF15">
        <v>5144</v>
      </c>
      <c r="LG15">
        <v>5215</v>
      </c>
      <c r="LH15">
        <v>5279</v>
      </c>
      <c r="LI15">
        <v>5196</v>
      </c>
      <c r="LJ15">
        <v>5053</v>
      </c>
      <c r="LK15">
        <v>5071</v>
      </c>
      <c r="LL15">
        <v>5135</v>
      </c>
      <c r="LM15">
        <v>5442</v>
      </c>
      <c r="LN15">
        <v>5532</v>
      </c>
      <c r="LO15">
        <v>5609</v>
      </c>
      <c r="LP15">
        <v>5152</v>
      </c>
      <c r="LQ15">
        <v>5243</v>
      </c>
      <c r="LR15">
        <v>4969</v>
      </c>
      <c r="LS15">
        <v>5177</v>
      </c>
      <c r="LT15">
        <v>5320</v>
      </c>
      <c r="LU15">
        <v>5347</v>
      </c>
      <c r="LV15">
        <v>5422</v>
      </c>
      <c r="LW15">
        <v>5094</v>
      </c>
      <c r="LX15">
        <v>5059</v>
      </c>
      <c r="LY15">
        <v>4823</v>
      </c>
      <c r="LZ15">
        <v>4809</v>
      </c>
      <c r="MA15">
        <v>5110</v>
      </c>
      <c r="MB15">
        <v>5189</v>
      </c>
      <c r="MC15">
        <v>5106</v>
      </c>
      <c r="MD15">
        <v>5122</v>
      </c>
      <c r="ME15">
        <v>4595</v>
      </c>
      <c r="MF15">
        <v>4569</v>
      </c>
      <c r="MG15">
        <v>4946</v>
      </c>
      <c r="MH15">
        <v>4956</v>
      </c>
      <c r="MI15">
        <v>4984</v>
      </c>
      <c r="MJ15">
        <v>4958</v>
      </c>
      <c r="MK15">
        <v>4947</v>
      </c>
      <c r="ML15">
        <v>5097</v>
      </c>
      <c r="MM15">
        <v>5144</v>
      </c>
      <c r="MN15">
        <v>5045</v>
      </c>
      <c r="MO15">
        <v>5193</v>
      </c>
      <c r="MP15">
        <v>4981</v>
      </c>
      <c r="MQ15">
        <v>4825</v>
      </c>
      <c r="MR15">
        <v>4653</v>
      </c>
      <c r="MS15">
        <v>4353</v>
      </c>
      <c r="MT15">
        <v>4556</v>
      </c>
      <c r="MU15">
        <v>4657</v>
      </c>
      <c r="MV15">
        <v>4884</v>
      </c>
      <c r="MW15">
        <v>5023</v>
      </c>
      <c r="MX15">
        <v>5183</v>
      </c>
      <c r="MY15">
        <v>4869</v>
      </c>
      <c r="MZ15">
        <v>4896</v>
      </c>
      <c r="NA15">
        <v>5219</v>
      </c>
      <c r="NB15">
        <v>5346</v>
      </c>
      <c r="NC15">
        <v>5720</v>
      </c>
    </row>
    <row r="16" spans="1:367" x14ac:dyDescent="0.35">
      <c r="A16">
        <v>2021</v>
      </c>
      <c r="B16">
        <v>5109</v>
      </c>
      <c r="C16">
        <v>4950</v>
      </c>
      <c r="D16">
        <v>4505</v>
      </c>
      <c r="E16">
        <v>4051</v>
      </c>
      <c r="F16">
        <v>4119</v>
      </c>
      <c r="G16">
        <v>4060</v>
      </c>
      <c r="H16">
        <v>3986</v>
      </c>
      <c r="I16">
        <v>3644</v>
      </c>
      <c r="J16">
        <v>4024</v>
      </c>
      <c r="K16">
        <v>4116</v>
      </c>
      <c r="L16">
        <v>4283</v>
      </c>
      <c r="M16">
        <v>4458</v>
      </c>
      <c r="N16">
        <v>4137</v>
      </c>
      <c r="O16">
        <v>4320</v>
      </c>
      <c r="P16">
        <v>4097</v>
      </c>
      <c r="Q16">
        <v>3918</v>
      </c>
      <c r="R16">
        <v>4066</v>
      </c>
      <c r="S16">
        <v>4061</v>
      </c>
      <c r="T16">
        <v>3878</v>
      </c>
      <c r="U16">
        <v>3881</v>
      </c>
      <c r="V16">
        <v>3699</v>
      </c>
      <c r="W16">
        <v>3705</v>
      </c>
      <c r="X16">
        <v>3855</v>
      </c>
      <c r="Y16">
        <v>3893</v>
      </c>
      <c r="Z16">
        <v>3788</v>
      </c>
      <c r="AA16">
        <v>4759</v>
      </c>
      <c r="AB16">
        <v>4703</v>
      </c>
      <c r="AC16">
        <v>4870</v>
      </c>
      <c r="AD16">
        <v>4672</v>
      </c>
      <c r="AE16">
        <v>4635</v>
      </c>
      <c r="AF16">
        <v>4786</v>
      </c>
      <c r="AG16">
        <v>4586</v>
      </c>
      <c r="AH16">
        <v>4829</v>
      </c>
      <c r="AI16">
        <v>4896</v>
      </c>
      <c r="AJ16">
        <v>4891</v>
      </c>
      <c r="AK16">
        <v>5004</v>
      </c>
      <c r="AL16">
        <v>4655</v>
      </c>
      <c r="AM16">
        <v>4795</v>
      </c>
      <c r="AN16">
        <v>4942</v>
      </c>
      <c r="AO16">
        <v>4618</v>
      </c>
      <c r="AP16">
        <v>4593</v>
      </c>
      <c r="AQ16">
        <v>4756</v>
      </c>
      <c r="AR16">
        <v>4795</v>
      </c>
      <c r="AS16">
        <v>4415</v>
      </c>
      <c r="AT16">
        <v>4681</v>
      </c>
      <c r="AU16">
        <v>4598</v>
      </c>
      <c r="AV16">
        <v>4815</v>
      </c>
      <c r="AW16">
        <v>4809</v>
      </c>
      <c r="AX16">
        <v>4526</v>
      </c>
      <c r="AY16">
        <v>4863</v>
      </c>
      <c r="AZ16">
        <v>4854</v>
      </c>
      <c r="BA16">
        <v>4910</v>
      </c>
      <c r="BB16">
        <v>4873</v>
      </c>
      <c r="BC16">
        <v>4966</v>
      </c>
      <c r="BD16">
        <v>4959</v>
      </c>
      <c r="BE16">
        <v>3995</v>
      </c>
      <c r="BF16">
        <v>4017</v>
      </c>
      <c r="BG16">
        <v>3842</v>
      </c>
      <c r="BH16">
        <v>3694</v>
      </c>
      <c r="BI16">
        <v>3789</v>
      </c>
      <c r="BJ16">
        <v>3955</v>
      </c>
      <c r="BK16">
        <v>4048</v>
      </c>
      <c r="BL16">
        <v>3834</v>
      </c>
      <c r="BM16">
        <v>3621</v>
      </c>
      <c r="BN16">
        <v>3920</v>
      </c>
      <c r="BO16">
        <v>4035</v>
      </c>
      <c r="BP16">
        <v>3797</v>
      </c>
      <c r="BQ16">
        <v>3803</v>
      </c>
      <c r="BR16">
        <v>3827</v>
      </c>
      <c r="BS16">
        <v>4022</v>
      </c>
      <c r="BT16">
        <v>3839</v>
      </c>
      <c r="BU16">
        <v>3863</v>
      </c>
      <c r="BV16">
        <v>0</v>
      </c>
      <c r="BW16">
        <v>4112</v>
      </c>
      <c r="BX16">
        <v>3953</v>
      </c>
      <c r="BY16">
        <v>4037</v>
      </c>
      <c r="BZ16">
        <v>4089</v>
      </c>
      <c r="CA16">
        <v>4431</v>
      </c>
      <c r="CB16">
        <v>4140</v>
      </c>
      <c r="CC16">
        <v>4115</v>
      </c>
      <c r="CD16">
        <v>4168</v>
      </c>
      <c r="CE16">
        <v>4283</v>
      </c>
      <c r="CF16">
        <v>4099</v>
      </c>
      <c r="CG16">
        <v>4289</v>
      </c>
      <c r="CH16">
        <v>4271</v>
      </c>
      <c r="CI16">
        <v>4303</v>
      </c>
      <c r="CJ16">
        <v>3987</v>
      </c>
      <c r="CK16">
        <v>4124</v>
      </c>
      <c r="CL16">
        <v>4207</v>
      </c>
      <c r="CM16">
        <v>4155</v>
      </c>
      <c r="CN16">
        <v>4080</v>
      </c>
      <c r="CO16">
        <v>4174</v>
      </c>
      <c r="CP16">
        <v>4424</v>
      </c>
      <c r="CQ16">
        <v>4357</v>
      </c>
      <c r="CR16">
        <v>4538</v>
      </c>
      <c r="CS16">
        <v>3957</v>
      </c>
      <c r="CT16">
        <v>4012</v>
      </c>
      <c r="CU16">
        <v>4273</v>
      </c>
      <c r="CV16">
        <v>4212</v>
      </c>
      <c r="CW16">
        <v>4413</v>
      </c>
      <c r="CX16">
        <v>4288</v>
      </c>
      <c r="CY16">
        <v>4299</v>
      </c>
      <c r="CZ16">
        <v>4267</v>
      </c>
      <c r="DA16">
        <v>4077</v>
      </c>
      <c r="DB16">
        <v>4247</v>
      </c>
      <c r="DC16">
        <v>4341</v>
      </c>
      <c r="DD16">
        <v>4260</v>
      </c>
      <c r="DE16">
        <v>4081</v>
      </c>
      <c r="DF16">
        <v>4128</v>
      </c>
      <c r="DG16">
        <v>3981</v>
      </c>
      <c r="DH16">
        <v>4007</v>
      </c>
      <c r="DI16">
        <v>3995</v>
      </c>
      <c r="DJ16">
        <v>4066</v>
      </c>
      <c r="DK16">
        <v>3983</v>
      </c>
      <c r="DL16">
        <v>4193</v>
      </c>
      <c r="DM16">
        <v>4224</v>
      </c>
      <c r="DN16">
        <v>4066</v>
      </c>
      <c r="DO16">
        <v>4042</v>
      </c>
      <c r="DP16">
        <v>4097</v>
      </c>
      <c r="DQ16">
        <v>4182</v>
      </c>
      <c r="DR16">
        <v>4260</v>
      </c>
      <c r="DS16">
        <v>4213</v>
      </c>
      <c r="DT16">
        <v>4190</v>
      </c>
      <c r="DU16">
        <v>4161</v>
      </c>
      <c r="DV16">
        <v>4089</v>
      </c>
      <c r="DW16">
        <v>4140</v>
      </c>
      <c r="DX16">
        <v>4020</v>
      </c>
      <c r="DY16">
        <v>4117</v>
      </c>
      <c r="DZ16">
        <v>3790</v>
      </c>
      <c r="EA16">
        <v>4021</v>
      </c>
      <c r="EB16">
        <v>4028</v>
      </c>
      <c r="EC16">
        <v>4047</v>
      </c>
      <c r="ED16">
        <v>4368</v>
      </c>
      <c r="EE16">
        <v>4549</v>
      </c>
      <c r="EF16">
        <v>4394</v>
      </c>
      <c r="EG16">
        <v>4240</v>
      </c>
      <c r="EH16">
        <v>4001</v>
      </c>
      <c r="EI16">
        <v>4039</v>
      </c>
      <c r="EJ16">
        <v>3986</v>
      </c>
      <c r="EK16">
        <v>4075</v>
      </c>
      <c r="EL16">
        <v>4189</v>
      </c>
      <c r="EM16">
        <v>4182</v>
      </c>
      <c r="EN16">
        <v>4084</v>
      </c>
      <c r="EO16">
        <v>3993</v>
      </c>
      <c r="EP16">
        <v>4003</v>
      </c>
      <c r="EQ16">
        <v>4029</v>
      </c>
      <c r="ER16">
        <v>4238</v>
      </c>
      <c r="ES16">
        <v>4084</v>
      </c>
      <c r="ET16">
        <v>4011</v>
      </c>
      <c r="EU16">
        <v>3945</v>
      </c>
      <c r="EV16">
        <v>4255</v>
      </c>
      <c r="EW16">
        <v>3963</v>
      </c>
      <c r="EX16">
        <v>4002</v>
      </c>
      <c r="EY16">
        <v>4097</v>
      </c>
      <c r="EZ16">
        <v>4210</v>
      </c>
      <c r="FA16">
        <v>4195</v>
      </c>
      <c r="FB16">
        <v>4016</v>
      </c>
      <c r="FC16">
        <v>4141</v>
      </c>
      <c r="FD16">
        <v>4068</v>
      </c>
      <c r="FE16">
        <v>4027</v>
      </c>
      <c r="FF16">
        <v>4057</v>
      </c>
      <c r="FG16">
        <v>4093</v>
      </c>
      <c r="FH16">
        <v>4095</v>
      </c>
      <c r="FI16">
        <v>3934</v>
      </c>
      <c r="FJ16">
        <v>4046</v>
      </c>
      <c r="FK16">
        <v>4212</v>
      </c>
      <c r="FL16">
        <v>4239</v>
      </c>
      <c r="FM16">
        <v>4143</v>
      </c>
      <c r="FN16">
        <v>4169</v>
      </c>
      <c r="FO16">
        <v>4293</v>
      </c>
      <c r="FP16">
        <v>4120</v>
      </c>
      <c r="FQ16">
        <v>4168</v>
      </c>
      <c r="FR16">
        <v>4055</v>
      </c>
      <c r="FS16">
        <v>4052</v>
      </c>
      <c r="FT16">
        <v>4120</v>
      </c>
      <c r="FU16">
        <v>4054</v>
      </c>
      <c r="FV16">
        <v>4188</v>
      </c>
      <c r="FW16">
        <v>4209</v>
      </c>
      <c r="FX16">
        <v>4156</v>
      </c>
      <c r="FY16">
        <v>4044</v>
      </c>
      <c r="FZ16">
        <v>4018</v>
      </c>
      <c r="GA16">
        <v>4035</v>
      </c>
      <c r="GB16">
        <v>4042</v>
      </c>
      <c r="GC16">
        <v>4099</v>
      </c>
      <c r="GD16">
        <v>3975</v>
      </c>
      <c r="GE16">
        <v>3846</v>
      </c>
      <c r="GF16">
        <v>4109</v>
      </c>
      <c r="GG16">
        <v>3764</v>
      </c>
      <c r="GH16">
        <v>3779</v>
      </c>
      <c r="GI16">
        <v>3986</v>
      </c>
      <c r="GJ16">
        <v>4040</v>
      </c>
      <c r="GK16">
        <v>3938</v>
      </c>
      <c r="GL16">
        <v>3961</v>
      </c>
      <c r="GM16">
        <v>3865</v>
      </c>
      <c r="GN16">
        <v>3768</v>
      </c>
      <c r="GO16">
        <v>3647</v>
      </c>
      <c r="GP16">
        <v>3732</v>
      </c>
      <c r="GQ16">
        <v>3691</v>
      </c>
      <c r="GR16">
        <v>3691</v>
      </c>
      <c r="GS16">
        <v>3697</v>
      </c>
      <c r="GT16">
        <v>3745</v>
      </c>
      <c r="GU16">
        <v>3794</v>
      </c>
      <c r="GV16">
        <v>3717</v>
      </c>
      <c r="GW16">
        <v>3659</v>
      </c>
      <c r="GX16">
        <v>3388</v>
      </c>
      <c r="GY16">
        <v>3439</v>
      </c>
      <c r="GZ16">
        <v>3514</v>
      </c>
      <c r="HA16">
        <v>3495</v>
      </c>
      <c r="HB16">
        <v>3635</v>
      </c>
      <c r="HC16">
        <v>3595</v>
      </c>
      <c r="HD16">
        <v>3694</v>
      </c>
      <c r="HE16">
        <v>3711</v>
      </c>
      <c r="HF16">
        <v>3573</v>
      </c>
      <c r="HG16">
        <v>3657</v>
      </c>
      <c r="HH16">
        <v>3483</v>
      </c>
      <c r="HI16">
        <v>3584</v>
      </c>
      <c r="HJ16">
        <v>3682</v>
      </c>
      <c r="HK16">
        <v>3771</v>
      </c>
      <c r="HL16">
        <v>3806</v>
      </c>
      <c r="HM16">
        <v>3715</v>
      </c>
      <c r="HN16">
        <v>3784</v>
      </c>
      <c r="HO16">
        <v>3723</v>
      </c>
      <c r="HP16">
        <v>3682</v>
      </c>
      <c r="HQ16">
        <v>3612</v>
      </c>
      <c r="HR16">
        <v>3835</v>
      </c>
      <c r="HS16">
        <v>3997</v>
      </c>
      <c r="HT16">
        <v>3898</v>
      </c>
      <c r="HU16">
        <v>3804</v>
      </c>
      <c r="HV16">
        <v>3874</v>
      </c>
      <c r="HW16">
        <v>3882</v>
      </c>
      <c r="HX16">
        <v>3880</v>
      </c>
      <c r="HY16">
        <v>3668</v>
      </c>
      <c r="HZ16">
        <v>3888</v>
      </c>
      <c r="IA16">
        <v>3764</v>
      </c>
      <c r="IB16">
        <v>3784</v>
      </c>
      <c r="IC16">
        <v>3631</v>
      </c>
      <c r="ID16">
        <v>3618</v>
      </c>
      <c r="IE16">
        <v>3602</v>
      </c>
      <c r="IF16">
        <v>3790</v>
      </c>
      <c r="IG16">
        <v>3728</v>
      </c>
      <c r="IH16">
        <v>3824</v>
      </c>
      <c r="II16">
        <v>3894</v>
      </c>
      <c r="IJ16">
        <v>3870</v>
      </c>
      <c r="IK16">
        <v>3730</v>
      </c>
      <c r="IL16">
        <v>3720</v>
      </c>
      <c r="IM16">
        <v>3875</v>
      </c>
      <c r="IN16">
        <v>3904</v>
      </c>
      <c r="IO16">
        <v>3868</v>
      </c>
      <c r="IP16">
        <v>3931</v>
      </c>
      <c r="IQ16">
        <v>3829</v>
      </c>
      <c r="IR16">
        <v>3783</v>
      </c>
      <c r="IS16">
        <v>3729</v>
      </c>
      <c r="IT16">
        <v>3935</v>
      </c>
      <c r="IU16">
        <v>3837</v>
      </c>
      <c r="IV16">
        <v>3769</v>
      </c>
      <c r="IW16">
        <v>3933</v>
      </c>
      <c r="IX16">
        <v>4025</v>
      </c>
      <c r="IY16">
        <v>3964</v>
      </c>
      <c r="IZ16">
        <v>3983</v>
      </c>
      <c r="JA16">
        <v>4028</v>
      </c>
      <c r="JB16">
        <v>4145</v>
      </c>
      <c r="JC16">
        <v>3988</v>
      </c>
      <c r="JD16">
        <v>3918</v>
      </c>
      <c r="JE16">
        <v>3906</v>
      </c>
      <c r="JF16">
        <v>4017</v>
      </c>
      <c r="JG16">
        <v>4054</v>
      </c>
      <c r="JH16">
        <v>4224</v>
      </c>
      <c r="JI16">
        <v>4088</v>
      </c>
      <c r="JJ16">
        <v>4016</v>
      </c>
      <c r="JK16">
        <v>3989</v>
      </c>
      <c r="JL16">
        <v>3989</v>
      </c>
      <c r="JM16">
        <v>3919</v>
      </c>
      <c r="JN16">
        <v>4032</v>
      </c>
      <c r="JO16">
        <v>4148</v>
      </c>
      <c r="JP16">
        <v>4185</v>
      </c>
      <c r="JQ16">
        <v>4081</v>
      </c>
      <c r="JR16">
        <v>4035</v>
      </c>
      <c r="JS16">
        <v>3871</v>
      </c>
      <c r="JT16">
        <v>3832</v>
      </c>
      <c r="JU16">
        <v>3950</v>
      </c>
      <c r="JV16">
        <v>4060</v>
      </c>
      <c r="JW16">
        <v>4223</v>
      </c>
      <c r="JX16">
        <v>4138</v>
      </c>
      <c r="JY16">
        <v>4071</v>
      </c>
      <c r="JZ16">
        <v>4098</v>
      </c>
      <c r="KA16">
        <v>4106</v>
      </c>
      <c r="KB16">
        <v>4139</v>
      </c>
      <c r="KC16">
        <v>4407</v>
      </c>
      <c r="KD16">
        <v>4513</v>
      </c>
      <c r="KE16">
        <v>4178</v>
      </c>
      <c r="KF16">
        <v>4279</v>
      </c>
      <c r="KG16">
        <v>4468</v>
      </c>
      <c r="KH16">
        <v>4287</v>
      </c>
      <c r="KI16">
        <v>4570</v>
      </c>
      <c r="KJ16">
        <v>4615</v>
      </c>
      <c r="KK16">
        <v>4569</v>
      </c>
      <c r="KL16">
        <v>4393</v>
      </c>
      <c r="KM16">
        <v>4186</v>
      </c>
      <c r="KN16">
        <v>4373</v>
      </c>
      <c r="KO16">
        <v>4201</v>
      </c>
      <c r="KP16">
        <v>4321</v>
      </c>
      <c r="KQ16">
        <v>4483</v>
      </c>
      <c r="KR16">
        <v>4262</v>
      </c>
      <c r="KS16">
        <v>4430</v>
      </c>
      <c r="KT16">
        <v>3943</v>
      </c>
      <c r="KU16">
        <v>4011</v>
      </c>
      <c r="KV16">
        <v>4162</v>
      </c>
      <c r="KW16">
        <v>4341</v>
      </c>
      <c r="KX16">
        <v>4565</v>
      </c>
      <c r="KY16">
        <v>4501</v>
      </c>
      <c r="KZ16">
        <v>4696</v>
      </c>
      <c r="LA16">
        <v>4662</v>
      </c>
      <c r="LB16">
        <v>4626</v>
      </c>
      <c r="LC16">
        <v>4560</v>
      </c>
      <c r="LD16">
        <v>4454</v>
      </c>
      <c r="LE16">
        <v>3997</v>
      </c>
      <c r="LF16">
        <v>4378</v>
      </c>
      <c r="LG16">
        <v>4153</v>
      </c>
      <c r="LH16">
        <v>4296</v>
      </c>
      <c r="LI16">
        <v>4273</v>
      </c>
      <c r="LJ16">
        <v>4335</v>
      </c>
      <c r="LK16">
        <v>4583</v>
      </c>
      <c r="LL16">
        <v>4576</v>
      </c>
      <c r="LM16">
        <v>4351</v>
      </c>
      <c r="LN16">
        <v>4351</v>
      </c>
      <c r="LO16">
        <v>4487</v>
      </c>
      <c r="LP16">
        <v>4510</v>
      </c>
      <c r="LQ16">
        <v>4457</v>
      </c>
      <c r="LR16">
        <v>4672</v>
      </c>
      <c r="LS16">
        <v>4641</v>
      </c>
      <c r="LT16">
        <v>4487</v>
      </c>
      <c r="LU16">
        <v>3933</v>
      </c>
      <c r="LV16">
        <v>3807</v>
      </c>
      <c r="LW16">
        <v>3996</v>
      </c>
      <c r="LX16">
        <v>3522</v>
      </c>
      <c r="LY16">
        <v>4142</v>
      </c>
      <c r="LZ16">
        <v>4118</v>
      </c>
      <c r="MA16">
        <v>4296</v>
      </c>
      <c r="MB16">
        <v>4139</v>
      </c>
      <c r="MC16">
        <v>3453</v>
      </c>
      <c r="MD16">
        <v>3920</v>
      </c>
      <c r="ME16">
        <v>4069</v>
      </c>
      <c r="MF16">
        <v>4253</v>
      </c>
      <c r="MG16">
        <v>4297</v>
      </c>
      <c r="MH16">
        <v>4126</v>
      </c>
      <c r="MI16">
        <v>4132</v>
      </c>
      <c r="MJ16">
        <v>3761</v>
      </c>
      <c r="MK16">
        <v>4426</v>
      </c>
      <c r="ML16">
        <v>4421</v>
      </c>
      <c r="MM16">
        <v>4276</v>
      </c>
      <c r="MN16">
        <v>4615</v>
      </c>
      <c r="MO16">
        <v>4723</v>
      </c>
      <c r="MP16">
        <v>4452</v>
      </c>
      <c r="MQ16">
        <v>4481</v>
      </c>
      <c r="MR16">
        <v>4285</v>
      </c>
      <c r="MS16">
        <v>4557</v>
      </c>
      <c r="MT16">
        <v>4638</v>
      </c>
      <c r="MU16">
        <v>4855</v>
      </c>
      <c r="MV16">
        <v>4899</v>
      </c>
      <c r="MW16">
        <v>4850</v>
      </c>
      <c r="MX16">
        <v>4779</v>
      </c>
      <c r="MY16">
        <v>4931</v>
      </c>
      <c r="MZ16">
        <v>4291</v>
      </c>
      <c r="NA16">
        <v>4403</v>
      </c>
      <c r="NB16">
        <v>5161</v>
      </c>
    </row>
    <row r="17" spans="1:732" x14ac:dyDescent="0.35">
      <c r="A17">
        <v>2022</v>
      </c>
      <c r="B17">
        <v>4980</v>
      </c>
      <c r="C17">
        <v>4790</v>
      </c>
      <c r="D17">
        <v>4280</v>
      </c>
      <c r="E17">
        <v>4239</v>
      </c>
      <c r="F17">
        <v>4174</v>
      </c>
      <c r="G17">
        <v>4388</v>
      </c>
      <c r="H17">
        <v>4341</v>
      </c>
      <c r="I17">
        <v>4202</v>
      </c>
      <c r="J17">
        <v>4416</v>
      </c>
      <c r="K17">
        <v>4278</v>
      </c>
      <c r="L17">
        <v>4291</v>
      </c>
      <c r="M17">
        <v>4107</v>
      </c>
      <c r="N17">
        <v>4312</v>
      </c>
      <c r="O17">
        <v>4597</v>
      </c>
      <c r="P17">
        <v>4524</v>
      </c>
      <c r="Q17">
        <v>4378</v>
      </c>
      <c r="R17">
        <v>4267</v>
      </c>
      <c r="S17">
        <v>3789</v>
      </c>
      <c r="T17">
        <v>4273</v>
      </c>
      <c r="U17">
        <v>4004</v>
      </c>
      <c r="V17">
        <v>3800</v>
      </c>
      <c r="W17">
        <v>4255</v>
      </c>
      <c r="X17">
        <v>4254</v>
      </c>
      <c r="Y17">
        <v>4315</v>
      </c>
      <c r="Z17">
        <v>4510</v>
      </c>
      <c r="AA17">
        <v>4656</v>
      </c>
      <c r="AB17">
        <v>4332</v>
      </c>
      <c r="AC17">
        <v>4368</v>
      </c>
      <c r="AD17">
        <v>4557</v>
      </c>
      <c r="AE17">
        <v>4733</v>
      </c>
      <c r="AF17">
        <v>4516</v>
      </c>
      <c r="AG17">
        <v>4514</v>
      </c>
      <c r="AH17">
        <v>4529</v>
      </c>
      <c r="AI17">
        <v>4630</v>
      </c>
      <c r="AJ17">
        <v>4300</v>
      </c>
      <c r="AK17">
        <v>4263</v>
      </c>
      <c r="AL17">
        <v>4190</v>
      </c>
      <c r="AM17">
        <v>4293</v>
      </c>
      <c r="AN17">
        <v>4270</v>
      </c>
      <c r="AO17">
        <v>4229</v>
      </c>
      <c r="AP17">
        <v>3888</v>
      </c>
      <c r="AQ17">
        <v>4003</v>
      </c>
      <c r="AR17">
        <v>4165</v>
      </c>
      <c r="AS17">
        <v>4248</v>
      </c>
      <c r="AT17">
        <v>4117</v>
      </c>
      <c r="AU17">
        <v>4262</v>
      </c>
      <c r="AV17">
        <v>4262</v>
      </c>
      <c r="AW17">
        <v>4242</v>
      </c>
      <c r="AX17">
        <v>4512</v>
      </c>
      <c r="AY17">
        <v>4559</v>
      </c>
      <c r="AZ17">
        <v>4512</v>
      </c>
      <c r="BA17">
        <v>3582</v>
      </c>
      <c r="BB17">
        <v>3948</v>
      </c>
      <c r="BC17">
        <v>3714</v>
      </c>
      <c r="BD17">
        <v>4216</v>
      </c>
      <c r="BE17">
        <v>4310</v>
      </c>
      <c r="BF17">
        <v>4283</v>
      </c>
      <c r="BG17">
        <v>4355</v>
      </c>
      <c r="BH17">
        <v>4434</v>
      </c>
      <c r="BI17">
        <v>4470</v>
      </c>
      <c r="BJ17">
        <v>4332</v>
      </c>
      <c r="BK17">
        <v>0</v>
      </c>
      <c r="BL17">
        <v>4512</v>
      </c>
      <c r="BM17">
        <v>4673</v>
      </c>
      <c r="BN17">
        <v>4238</v>
      </c>
      <c r="BO17">
        <v>4545</v>
      </c>
      <c r="BP17">
        <v>4573</v>
      </c>
      <c r="BQ17">
        <v>4656</v>
      </c>
      <c r="BR17">
        <v>4526</v>
      </c>
      <c r="BS17">
        <v>4592</v>
      </c>
      <c r="BT17">
        <v>4848</v>
      </c>
      <c r="BU17">
        <v>4680</v>
      </c>
      <c r="BV17">
        <v>4677</v>
      </c>
      <c r="BW17">
        <v>4474</v>
      </c>
      <c r="BX17">
        <v>4708</v>
      </c>
      <c r="BY17">
        <v>4808</v>
      </c>
      <c r="BZ17">
        <v>4498</v>
      </c>
      <c r="CA17">
        <v>4239</v>
      </c>
      <c r="CB17">
        <v>4563</v>
      </c>
      <c r="CC17">
        <v>4519</v>
      </c>
      <c r="CD17">
        <v>4493</v>
      </c>
      <c r="CE17">
        <v>4511</v>
      </c>
      <c r="CF17">
        <v>4814</v>
      </c>
      <c r="CG17">
        <v>4859</v>
      </c>
      <c r="CH17">
        <v>5066</v>
      </c>
      <c r="CI17">
        <v>4736</v>
      </c>
      <c r="CJ17">
        <v>4786</v>
      </c>
      <c r="CK17">
        <v>4624</v>
      </c>
      <c r="CL17">
        <v>4618</v>
      </c>
      <c r="CM17">
        <v>4811</v>
      </c>
      <c r="CN17">
        <v>4605</v>
      </c>
      <c r="CO17">
        <v>4555</v>
      </c>
      <c r="CP17">
        <v>4634</v>
      </c>
      <c r="CQ17">
        <v>4796</v>
      </c>
      <c r="CR17">
        <v>4651</v>
      </c>
      <c r="CS17">
        <v>4527</v>
      </c>
      <c r="CT17">
        <v>4780</v>
      </c>
      <c r="CU17">
        <v>5027</v>
      </c>
      <c r="CV17">
        <v>5178</v>
      </c>
      <c r="CW17">
        <v>4976</v>
      </c>
      <c r="CX17">
        <v>5005</v>
      </c>
      <c r="CY17">
        <v>5005</v>
      </c>
      <c r="CZ17">
        <v>5069</v>
      </c>
      <c r="DA17">
        <v>5218</v>
      </c>
      <c r="DB17">
        <v>5607</v>
      </c>
      <c r="DC17">
        <v>5565</v>
      </c>
      <c r="DD17">
        <v>5255</v>
      </c>
      <c r="DE17">
        <v>5352</v>
      </c>
      <c r="DF17">
        <v>4811</v>
      </c>
      <c r="DG17">
        <v>4640</v>
      </c>
      <c r="DH17">
        <v>5120</v>
      </c>
      <c r="DI17">
        <v>5080</v>
      </c>
      <c r="DJ17">
        <v>5278</v>
      </c>
      <c r="DK17">
        <v>5313</v>
      </c>
      <c r="DL17">
        <v>5239</v>
      </c>
      <c r="DM17">
        <v>5261</v>
      </c>
      <c r="DN17">
        <v>5272</v>
      </c>
      <c r="DO17">
        <v>5409</v>
      </c>
      <c r="DP17">
        <v>5630</v>
      </c>
      <c r="DQ17">
        <v>5950</v>
      </c>
      <c r="DR17">
        <v>6385</v>
      </c>
      <c r="DS17">
        <v>6495</v>
      </c>
      <c r="DT17">
        <v>6165</v>
      </c>
      <c r="DU17">
        <v>5979</v>
      </c>
      <c r="DV17">
        <v>5891</v>
      </c>
      <c r="DW17">
        <v>5899</v>
      </c>
      <c r="DX17">
        <v>6012</v>
      </c>
      <c r="DY17">
        <v>5888</v>
      </c>
      <c r="DZ17">
        <v>5705</v>
      </c>
      <c r="EA17">
        <v>5636</v>
      </c>
      <c r="EB17">
        <v>5768</v>
      </c>
      <c r="EC17">
        <v>5735</v>
      </c>
      <c r="ED17">
        <v>6025</v>
      </c>
      <c r="EE17">
        <v>6138</v>
      </c>
      <c r="EF17">
        <v>5941</v>
      </c>
      <c r="EG17">
        <v>5699</v>
      </c>
      <c r="EH17">
        <v>5705</v>
      </c>
      <c r="EI17">
        <v>5716</v>
      </c>
      <c r="EJ17">
        <v>5676</v>
      </c>
      <c r="EK17">
        <v>5852</v>
      </c>
      <c r="EL17">
        <v>5951</v>
      </c>
      <c r="EM17">
        <v>5690</v>
      </c>
      <c r="EN17">
        <v>5756</v>
      </c>
      <c r="EO17">
        <v>5729</v>
      </c>
      <c r="EP17">
        <v>5784</v>
      </c>
      <c r="EQ17">
        <v>5711</v>
      </c>
      <c r="ER17">
        <v>5535</v>
      </c>
      <c r="ES17">
        <v>5840</v>
      </c>
      <c r="ET17">
        <v>5837</v>
      </c>
      <c r="EU17">
        <v>6007</v>
      </c>
      <c r="EV17">
        <v>5968</v>
      </c>
      <c r="EW17">
        <v>5756</v>
      </c>
      <c r="EX17">
        <v>5882</v>
      </c>
      <c r="EY17">
        <v>5573</v>
      </c>
      <c r="EZ17">
        <v>6009</v>
      </c>
      <c r="FA17">
        <v>5868</v>
      </c>
      <c r="FB17">
        <v>6042</v>
      </c>
      <c r="FC17">
        <v>6237</v>
      </c>
      <c r="FD17">
        <v>6265</v>
      </c>
      <c r="FE17">
        <v>6231</v>
      </c>
      <c r="FF17">
        <v>6159</v>
      </c>
      <c r="FG17">
        <v>6355</v>
      </c>
      <c r="FH17">
        <v>5935</v>
      </c>
      <c r="FI17">
        <v>5835</v>
      </c>
      <c r="FJ17">
        <v>6028</v>
      </c>
      <c r="FK17">
        <v>6154</v>
      </c>
      <c r="FL17">
        <v>6174</v>
      </c>
      <c r="FM17">
        <v>6182</v>
      </c>
      <c r="FN17">
        <v>6149</v>
      </c>
      <c r="FO17">
        <v>6165</v>
      </c>
      <c r="FP17">
        <v>6147</v>
      </c>
      <c r="FQ17">
        <v>6062</v>
      </c>
      <c r="FR17">
        <v>6047</v>
      </c>
      <c r="FS17">
        <v>5976</v>
      </c>
      <c r="FT17">
        <v>6112</v>
      </c>
      <c r="FU17">
        <v>6229</v>
      </c>
      <c r="FV17">
        <v>6178</v>
      </c>
      <c r="FW17">
        <v>6169</v>
      </c>
      <c r="FX17">
        <v>5926</v>
      </c>
      <c r="FY17">
        <v>5849</v>
      </c>
      <c r="FZ17">
        <v>5952</v>
      </c>
      <c r="GA17">
        <v>5765</v>
      </c>
      <c r="GB17">
        <v>6381</v>
      </c>
      <c r="GC17">
        <v>6597</v>
      </c>
      <c r="GD17">
        <v>6597</v>
      </c>
      <c r="GE17">
        <v>6497</v>
      </c>
      <c r="GF17">
        <v>6407</v>
      </c>
      <c r="GG17">
        <v>5852</v>
      </c>
      <c r="GH17">
        <v>5978</v>
      </c>
      <c r="GI17">
        <v>5978</v>
      </c>
      <c r="GJ17">
        <v>6306</v>
      </c>
      <c r="GK17">
        <v>6462</v>
      </c>
      <c r="GL17">
        <v>6615</v>
      </c>
      <c r="GM17">
        <v>6097</v>
      </c>
      <c r="GN17">
        <v>5870</v>
      </c>
      <c r="GO17">
        <v>6251</v>
      </c>
      <c r="GP17">
        <v>5754</v>
      </c>
      <c r="GQ17">
        <v>5904</v>
      </c>
      <c r="GR17">
        <v>5951</v>
      </c>
      <c r="GS17">
        <v>6240</v>
      </c>
      <c r="GT17">
        <v>6184</v>
      </c>
      <c r="GU17">
        <v>5905</v>
      </c>
      <c r="GV17">
        <v>6163</v>
      </c>
      <c r="GW17">
        <v>6189</v>
      </c>
      <c r="GX17">
        <v>6017</v>
      </c>
      <c r="GY17">
        <v>5938</v>
      </c>
      <c r="GZ17">
        <v>5633</v>
      </c>
      <c r="HA17">
        <v>6289</v>
      </c>
      <c r="HB17">
        <v>6259</v>
      </c>
      <c r="HC17">
        <v>6415</v>
      </c>
      <c r="HD17">
        <v>6348</v>
      </c>
      <c r="HE17">
        <v>6220</v>
      </c>
      <c r="HF17">
        <v>6625</v>
      </c>
      <c r="HG17">
        <v>6733</v>
      </c>
      <c r="HH17">
        <v>6907</v>
      </c>
      <c r="HI17">
        <v>6622</v>
      </c>
      <c r="HJ17">
        <v>6552</v>
      </c>
      <c r="HK17">
        <v>6690</v>
      </c>
      <c r="HL17">
        <v>6538</v>
      </c>
      <c r="HM17">
        <v>6396</v>
      </c>
      <c r="HN17">
        <v>6351</v>
      </c>
      <c r="HO17">
        <v>6702</v>
      </c>
      <c r="HP17">
        <v>7121</v>
      </c>
      <c r="HQ17">
        <v>7511</v>
      </c>
      <c r="HR17">
        <v>7135</v>
      </c>
      <c r="HS17">
        <v>7241</v>
      </c>
      <c r="HT17">
        <v>7333</v>
      </c>
      <c r="HU17">
        <v>7247</v>
      </c>
      <c r="HV17">
        <v>6857</v>
      </c>
      <c r="HW17">
        <v>6566</v>
      </c>
      <c r="HX17">
        <v>6793</v>
      </c>
      <c r="HY17">
        <v>6686</v>
      </c>
      <c r="HZ17">
        <v>6770</v>
      </c>
      <c r="IA17">
        <v>6801</v>
      </c>
      <c r="IB17">
        <v>6778</v>
      </c>
      <c r="IC17">
        <v>6821</v>
      </c>
      <c r="ID17">
        <v>7047</v>
      </c>
      <c r="IE17">
        <v>6921</v>
      </c>
      <c r="IF17">
        <v>6376</v>
      </c>
      <c r="IG17">
        <v>6146</v>
      </c>
      <c r="IH17">
        <v>6528</v>
      </c>
      <c r="II17">
        <v>6478</v>
      </c>
      <c r="IJ17">
        <v>6504</v>
      </c>
      <c r="IK17">
        <v>6944</v>
      </c>
      <c r="IL17">
        <v>6896</v>
      </c>
      <c r="IM17">
        <v>7004</v>
      </c>
      <c r="IN17">
        <v>6731</v>
      </c>
      <c r="IO17">
        <v>6717</v>
      </c>
      <c r="IP17">
        <v>6859</v>
      </c>
      <c r="IQ17">
        <v>6388</v>
      </c>
      <c r="IR17">
        <v>6920</v>
      </c>
      <c r="IS17">
        <v>6920</v>
      </c>
      <c r="IT17">
        <v>6920</v>
      </c>
      <c r="IU17">
        <v>6962</v>
      </c>
      <c r="IV17">
        <v>7050</v>
      </c>
      <c r="IW17">
        <v>6972</v>
      </c>
      <c r="IX17">
        <v>7065</v>
      </c>
      <c r="IY17">
        <v>6680</v>
      </c>
      <c r="IZ17">
        <v>7064</v>
      </c>
      <c r="JA17">
        <v>6936</v>
      </c>
      <c r="JB17">
        <v>7145</v>
      </c>
      <c r="JC17">
        <v>7026</v>
      </c>
      <c r="JD17">
        <v>7019</v>
      </c>
      <c r="JE17">
        <v>6778</v>
      </c>
      <c r="JF17">
        <v>7292</v>
      </c>
      <c r="JG17">
        <v>7296</v>
      </c>
      <c r="JH17">
        <v>7641</v>
      </c>
      <c r="JI17">
        <v>7511</v>
      </c>
      <c r="JJ17">
        <v>7348</v>
      </c>
      <c r="JK17">
        <v>7373</v>
      </c>
      <c r="JL17">
        <v>7265</v>
      </c>
      <c r="JM17">
        <v>7542</v>
      </c>
      <c r="JN17">
        <v>7246</v>
      </c>
      <c r="JO17">
        <v>7141</v>
      </c>
      <c r="JP17">
        <v>7311</v>
      </c>
      <c r="JQ17">
        <v>7077</v>
      </c>
      <c r="JR17">
        <v>6978</v>
      </c>
      <c r="JS17">
        <v>6455</v>
      </c>
      <c r="JT17">
        <v>6090</v>
      </c>
      <c r="JU17">
        <v>6528</v>
      </c>
      <c r="JV17">
        <v>7347</v>
      </c>
      <c r="JW17">
        <v>7186</v>
      </c>
      <c r="JX17">
        <v>7058</v>
      </c>
      <c r="JY17">
        <v>6928</v>
      </c>
      <c r="JZ17">
        <v>7281</v>
      </c>
      <c r="KA17">
        <v>6771</v>
      </c>
      <c r="KB17">
        <v>6510</v>
      </c>
      <c r="KC17">
        <v>7116</v>
      </c>
      <c r="KD17">
        <v>6712</v>
      </c>
      <c r="KE17">
        <v>6518</v>
      </c>
      <c r="KF17">
        <v>6709</v>
      </c>
      <c r="KG17">
        <v>6782</v>
      </c>
      <c r="KH17">
        <v>7205</v>
      </c>
      <c r="KI17">
        <v>7518</v>
      </c>
      <c r="KJ17">
        <v>7531</v>
      </c>
      <c r="KK17">
        <v>7446</v>
      </c>
      <c r="KL17">
        <v>7447</v>
      </c>
      <c r="KM17">
        <v>7188</v>
      </c>
      <c r="KN17">
        <v>6094</v>
      </c>
      <c r="KO17">
        <v>6672</v>
      </c>
      <c r="KP17">
        <v>4928</v>
      </c>
      <c r="KQ17">
        <v>6994</v>
      </c>
      <c r="KR17">
        <v>6607</v>
      </c>
      <c r="KS17">
        <v>6377</v>
      </c>
      <c r="KT17">
        <v>5093</v>
      </c>
      <c r="KU17">
        <v>7260</v>
      </c>
      <c r="KV17">
        <v>7048</v>
      </c>
      <c r="KW17">
        <v>7231</v>
      </c>
      <c r="KX17">
        <v>7381</v>
      </c>
      <c r="KY17">
        <v>7407</v>
      </c>
      <c r="KZ17">
        <v>7218</v>
      </c>
      <c r="LA17">
        <v>6725</v>
      </c>
      <c r="LB17">
        <v>5443</v>
      </c>
      <c r="LC17">
        <v>6224</v>
      </c>
      <c r="LD17">
        <v>7239</v>
      </c>
      <c r="LE17">
        <v>7793</v>
      </c>
      <c r="LF17">
        <v>7284</v>
      </c>
      <c r="LG17">
        <v>7338</v>
      </c>
      <c r="LH17">
        <v>8017</v>
      </c>
      <c r="LI17">
        <v>6731</v>
      </c>
      <c r="LJ17">
        <v>6355</v>
      </c>
      <c r="LK17">
        <v>5863</v>
      </c>
      <c r="LL17">
        <v>7051</v>
      </c>
      <c r="LM17">
        <v>7234</v>
      </c>
      <c r="LN17">
        <v>7427</v>
      </c>
      <c r="LO17">
        <v>7138</v>
      </c>
      <c r="LP17">
        <v>6494</v>
      </c>
      <c r="LQ17">
        <v>6797</v>
      </c>
      <c r="LR17">
        <v>6667</v>
      </c>
      <c r="LS17">
        <v>6752</v>
      </c>
      <c r="LT17">
        <v>6248</v>
      </c>
      <c r="LU17">
        <v>6724</v>
      </c>
      <c r="LV17">
        <v>5850</v>
      </c>
      <c r="LW17">
        <v>7172</v>
      </c>
      <c r="LX17">
        <v>6680</v>
      </c>
      <c r="LY17">
        <v>5357</v>
      </c>
      <c r="LZ17">
        <v>6966</v>
      </c>
      <c r="MA17">
        <v>6935</v>
      </c>
      <c r="MB17">
        <v>4924</v>
      </c>
      <c r="MC17">
        <v>7160</v>
      </c>
      <c r="MD17">
        <v>5178</v>
      </c>
      <c r="ME17">
        <v>5456</v>
      </c>
      <c r="MF17">
        <v>5855</v>
      </c>
      <c r="MG17">
        <v>7457</v>
      </c>
      <c r="MH17">
        <v>7331</v>
      </c>
      <c r="MI17">
        <v>7871</v>
      </c>
      <c r="MJ17">
        <v>7066</v>
      </c>
      <c r="MK17">
        <v>7465</v>
      </c>
      <c r="ML17">
        <v>8158</v>
      </c>
      <c r="MM17">
        <v>6786</v>
      </c>
      <c r="MN17">
        <v>7069</v>
      </c>
      <c r="MO17">
        <v>7505</v>
      </c>
      <c r="MP17">
        <v>7646</v>
      </c>
      <c r="MQ17">
        <v>7796</v>
      </c>
      <c r="MR17">
        <v>7442</v>
      </c>
      <c r="MS17">
        <v>6789</v>
      </c>
      <c r="MT17">
        <v>6416</v>
      </c>
      <c r="MU17">
        <v>5034</v>
      </c>
      <c r="MV17">
        <v>5921</v>
      </c>
      <c r="MW17">
        <v>6728</v>
      </c>
      <c r="MX17">
        <v>6774</v>
      </c>
      <c r="MY17">
        <v>7134</v>
      </c>
      <c r="MZ17">
        <v>7499</v>
      </c>
      <c r="NA17">
        <v>7499</v>
      </c>
      <c r="NB17">
        <v>7248</v>
      </c>
    </row>
    <row r="18" spans="1:732" x14ac:dyDescent="0.35">
      <c r="A18">
        <v>2023</v>
      </c>
      <c r="B18">
        <v>7369</v>
      </c>
      <c r="C18">
        <v>8103</v>
      </c>
      <c r="D18">
        <v>7813</v>
      </c>
      <c r="E18">
        <v>7920</v>
      </c>
      <c r="F18">
        <v>7785</v>
      </c>
      <c r="G18">
        <v>7197</v>
      </c>
      <c r="H18">
        <v>7396</v>
      </c>
      <c r="I18">
        <v>7399</v>
      </c>
      <c r="J18">
        <v>7326</v>
      </c>
      <c r="K18">
        <v>7341</v>
      </c>
      <c r="L18">
        <v>7112</v>
      </c>
      <c r="M18">
        <v>7301</v>
      </c>
      <c r="N18">
        <v>7356</v>
      </c>
      <c r="O18">
        <v>7265</v>
      </c>
      <c r="P18">
        <v>6359</v>
      </c>
      <c r="Q18">
        <v>6902</v>
      </c>
      <c r="R18">
        <v>6926</v>
      </c>
      <c r="S18">
        <v>7035</v>
      </c>
      <c r="T18">
        <v>7126</v>
      </c>
      <c r="U18">
        <v>7282</v>
      </c>
      <c r="V18">
        <v>7144</v>
      </c>
      <c r="W18">
        <v>7523</v>
      </c>
      <c r="X18">
        <v>7731</v>
      </c>
      <c r="Y18">
        <v>7439</v>
      </c>
      <c r="Z18">
        <v>7638</v>
      </c>
      <c r="AA18">
        <v>6626</v>
      </c>
      <c r="AB18">
        <v>7088</v>
      </c>
      <c r="AC18">
        <v>6469</v>
      </c>
      <c r="AD18">
        <v>7189</v>
      </c>
      <c r="AE18">
        <v>7184</v>
      </c>
      <c r="AF18">
        <v>6367</v>
      </c>
      <c r="AG18">
        <v>7077</v>
      </c>
      <c r="AH18">
        <v>6810</v>
      </c>
      <c r="AI18">
        <v>6320</v>
      </c>
      <c r="AJ18">
        <v>6701</v>
      </c>
      <c r="AK18">
        <v>6015</v>
      </c>
      <c r="AL18">
        <v>5775</v>
      </c>
      <c r="AM18">
        <v>6804</v>
      </c>
      <c r="AN18">
        <v>7549</v>
      </c>
      <c r="AO18">
        <v>7366</v>
      </c>
      <c r="AP18">
        <v>7251</v>
      </c>
      <c r="AQ18">
        <v>7515</v>
      </c>
      <c r="AR18">
        <v>7426</v>
      </c>
      <c r="AS18">
        <v>7355</v>
      </c>
      <c r="AT18">
        <v>7009</v>
      </c>
      <c r="AU18">
        <v>6251</v>
      </c>
      <c r="AV18">
        <v>7675</v>
      </c>
      <c r="AW18">
        <v>7754</v>
      </c>
      <c r="AX18">
        <v>7520</v>
      </c>
      <c r="AY18">
        <v>7542</v>
      </c>
      <c r="AZ18">
        <v>7633</v>
      </c>
      <c r="BA18">
        <v>8018</v>
      </c>
      <c r="BB18">
        <v>7774</v>
      </c>
      <c r="BC18">
        <v>8013</v>
      </c>
      <c r="BD18">
        <v>7181</v>
      </c>
      <c r="BE18">
        <v>7428</v>
      </c>
      <c r="BF18">
        <v>6745</v>
      </c>
      <c r="BG18">
        <v>7423</v>
      </c>
      <c r="BH18">
        <v>7042</v>
      </c>
      <c r="BI18">
        <v>7092</v>
      </c>
      <c r="BJ18">
        <v>7552</v>
      </c>
      <c r="BK18">
        <v>7668</v>
      </c>
      <c r="BL18">
        <v>7737</v>
      </c>
      <c r="BM18">
        <v>7732</v>
      </c>
      <c r="BN18">
        <v>7208</v>
      </c>
      <c r="BO18">
        <v>7299</v>
      </c>
      <c r="BP18">
        <v>7897</v>
      </c>
      <c r="BQ18">
        <v>7734</v>
      </c>
      <c r="BR18">
        <v>7993</v>
      </c>
      <c r="BS18">
        <v>8440</v>
      </c>
      <c r="BT18">
        <v>8511</v>
      </c>
      <c r="BU18">
        <v>7976</v>
      </c>
      <c r="BV18">
        <v>7843</v>
      </c>
      <c r="BW18">
        <v>8074</v>
      </c>
      <c r="BX18">
        <v>8434</v>
      </c>
      <c r="BY18">
        <v>8308</v>
      </c>
      <c r="BZ18">
        <v>8384</v>
      </c>
      <c r="CA18">
        <v>8310</v>
      </c>
      <c r="CB18">
        <v>7886</v>
      </c>
      <c r="CC18">
        <v>6995</v>
      </c>
      <c r="CD18">
        <v>0</v>
      </c>
      <c r="CE18">
        <v>8098</v>
      </c>
      <c r="CF18">
        <v>8845</v>
      </c>
      <c r="CG18">
        <v>8668</v>
      </c>
      <c r="CH18">
        <v>8421</v>
      </c>
      <c r="CI18">
        <v>8584</v>
      </c>
      <c r="CJ18">
        <v>8906</v>
      </c>
      <c r="CK18">
        <v>8325</v>
      </c>
      <c r="CL18">
        <v>8244</v>
      </c>
      <c r="CM18">
        <v>8201</v>
      </c>
      <c r="CN18">
        <v>7577</v>
      </c>
      <c r="CO18">
        <v>7917</v>
      </c>
      <c r="CP18">
        <v>8134</v>
      </c>
      <c r="CQ18">
        <v>8313</v>
      </c>
      <c r="CR18">
        <v>8311</v>
      </c>
      <c r="CS18">
        <v>8760</v>
      </c>
      <c r="CT18">
        <v>8243</v>
      </c>
      <c r="CU18">
        <v>8830</v>
      </c>
      <c r="CV18">
        <v>8486</v>
      </c>
      <c r="CW18">
        <v>8270</v>
      </c>
      <c r="CX18">
        <v>8195</v>
      </c>
      <c r="CY18">
        <v>8169</v>
      </c>
      <c r="CZ18">
        <v>7657</v>
      </c>
      <c r="DA18">
        <v>8073</v>
      </c>
      <c r="DB18">
        <v>8441</v>
      </c>
      <c r="DC18">
        <v>8565</v>
      </c>
      <c r="DD18">
        <v>8696</v>
      </c>
      <c r="DE18">
        <v>8759</v>
      </c>
      <c r="DF18">
        <v>8960</v>
      </c>
      <c r="DG18">
        <v>8648</v>
      </c>
      <c r="DH18">
        <v>8682</v>
      </c>
      <c r="DI18">
        <v>9221</v>
      </c>
      <c r="DJ18">
        <v>9033</v>
      </c>
      <c r="DK18">
        <v>9228</v>
      </c>
      <c r="DL18">
        <v>9270</v>
      </c>
      <c r="DM18">
        <v>9199</v>
      </c>
      <c r="DN18">
        <v>9101</v>
      </c>
      <c r="DO18">
        <v>8695</v>
      </c>
      <c r="DP18">
        <v>8870</v>
      </c>
      <c r="DQ18">
        <v>8860</v>
      </c>
      <c r="DR18">
        <v>8645</v>
      </c>
      <c r="DS18">
        <v>9053</v>
      </c>
      <c r="DT18">
        <v>9152</v>
      </c>
      <c r="DU18">
        <v>9141</v>
      </c>
      <c r="DV18">
        <v>8960</v>
      </c>
      <c r="DW18">
        <v>9038</v>
      </c>
      <c r="DX18">
        <v>8861</v>
      </c>
      <c r="DY18">
        <v>9002</v>
      </c>
      <c r="DZ18">
        <v>9160</v>
      </c>
      <c r="EA18">
        <v>9166</v>
      </c>
      <c r="EB18">
        <v>9253</v>
      </c>
      <c r="EC18">
        <v>9210</v>
      </c>
      <c r="ED18">
        <v>8906</v>
      </c>
      <c r="EE18">
        <v>8376</v>
      </c>
      <c r="EF18">
        <v>8520</v>
      </c>
      <c r="EG18">
        <v>8333</v>
      </c>
      <c r="EH18">
        <v>7846</v>
      </c>
      <c r="EI18">
        <v>8435</v>
      </c>
      <c r="EJ18">
        <v>8804</v>
      </c>
      <c r="EK18">
        <v>8786</v>
      </c>
      <c r="EL18">
        <v>8744</v>
      </c>
      <c r="EM18">
        <v>8494</v>
      </c>
      <c r="EN18">
        <v>8783</v>
      </c>
      <c r="EO18">
        <v>8685</v>
      </c>
      <c r="EP18">
        <v>8647</v>
      </c>
      <c r="EQ18">
        <v>8714</v>
      </c>
      <c r="ER18">
        <v>8231</v>
      </c>
      <c r="ES18">
        <v>8188</v>
      </c>
      <c r="ET18">
        <v>8441</v>
      </c>
      <c r="EU18">
        <v>8599</v>
      </c>
      <c r="EV18">
        <v>8477</v>
      </c>
      <c r="EW18">
        <v>8732</v>
      </c>
      <c r="EX18">
        <v>8555</v>
      </c>
      <c r="EY18">
        <v>8637</v>
      </c>
      <c r="EZ18">
        <v>8603</v>
      </c>
      <c r="FA18">
        <v>8489</v>
      </c>
      <c r="FB18">
        <v>8235</v>
      </c>
      <c r="FC18">
        <v>8862</v>
      </c>
      <c r="FD18">
        <v>8703</v>
      </c>
      <c r="FE18">
        <v>8529</v>
      </c>
      <c r="FF18">
        <v>8861</v>
      </c>
      <c r="FG18">
        <v>8651</v>
      </c>
      <c r="FH18">
        <v>9085</v>
      </c>
      <c r="FI18">
        <v>8716</v>
      </c>
      <c r="FJ18">
        <v>8904</v>
      </c>
      <c r="FK18">
        <v>8660</v>
      </c>
      <c r="FL18">
        <v>8782</v>
      </c>
      <c r="FM18">
        <v>8895</v>
      </c>
      <c r="FN18">
        <v>8749</v>
      </c>
      <c r="FO18">
        <v>8945</v>
      </c>
      <c r="FP18">
        <v>9074</v>
      </c>
      <c r="FQ18">
        <v>8584</v>
      </c>
      <c r="FR18">
        <v>8488</v>
      </c>
      <c r="FS18">
        <v>9026</v>
      </c>
      <c r="FT18">
        <v>9084</v>
      </c>
      <c r="FU18">
        <v>8972</v>
      </c>
      <c r="FV18">
        <v>9216</v>
      </c>
      <c r="FW18">
        <v>9043</v>
      </c>
      <c r="FX18">
        <v>9174</v>
      </c>
      <c r="FY18">
        <v>9088</v>
      </c>
      <c r="FZ18">
        <v>8936</v>
      </c>
      <c r="GA18">
        <v>7421</v>
      </c>
      <c r="GB18">
        <v>7398</v>
      </c>
      <c r="GC18">
        <v>8325</v>
      </c>
      <c r="GD18">
        <v>8911</v>
      </c>
      <c r="GE18">
        <v>8488</v>
      </c>
      <c r="GF18">
        <v>8306</v>
      </c>
      <c r="GG18">
        <v>7610</v>
      </c>
      <c r="GH18">
        <v>8365</v>
      </c>
      <c r="GI18">
        <v>8541</v>
      </c>
      <c r="GJ18">
        <v>8896</v>
      </c>
      <c r="GK18">
        <v>8771</v>
      </c>
      <c r="GL18">
        <v>8535</v>
      </c>
      <c r="GM18">
        <v>9186</v>
      </c>
      <c r="GN18">
        <v>8687</v>
      </c>
      <c r="GO18">
        <v>9029</v>
      </c>
      <c r="GP18">
        <v>9172</v>
      </c>
      <c r="GQ18">
        <v>9112</v>
      </c>
      <c r="GR18">
        <v>9298</v>
      </c>
      <c r="GS18">
        <v>8958</v>
      </c>
      <c r="GT18">
        <v>8928</v>
      </c>
      <c r="GU18">
        <v>8990</v>
      </c>
      <c r="GV18">
        <v>8969</v>
      </c>
      <c r="GW18">
        <v>8720</v>
      </c>
      <c r="GX18">
        <v>9326</v>
      </c>
      <c r="GY18">
        <v>9313</v>
      </c>
      <c r="GZ18">
        <v>8511</v>
      </c>
      <c r="HA18">
        <v>8742</v>
      </c>
      <c r="HB18">
        <v>8740</v>
      </c>
      <c r="HC18">
        <v>8415</v>
      </c>
      <c r="HD18">
        <v>8825</v>
      </c>
      <c r="HE18">
        <v>8966</v>
      </c>
      <c r="HF18">
        <v>9617</v>
      </c>
      <c r="HG18">
        <v>9242</v>
      </c>
      <c r="HH18">
        <v>9506</v>
      </c>
      <c r="HI18">
        <v>8993</v>
      </c>
      <c r="HJ18">
        <v>9500</v>
      </c>
      <c r="HK18">
        <v>9981</v>
      </c>
      <c r="HL18">
        <v>9580</v>
      </c>
      <c r="HM18">
        <v>9532</v>
      </c>
      <c r="HN18">
        <v>9261</v>
      </c>
      <c r="HO18">
        <v>9456</v>
      </c>
      <c r="HP18">
        <v>9425</v>
      </c>
      <c r="HQ18">
        <v>9401</v>
      </c>
      <c r="HR18">
        <v>9375</v>
      </c>
      <c r="HS18">
        <v>9498</v>
      </c>
      <c r="HT18">
        <v>9512</v>
      </c>
      <c r="HU18">
        <v>9337</v>
      </c>
      <c r="HV18">
        <v>8671</v>
      </c>
      <c r="HW18">
        <v>9147</v>
      </c>
      <c r="HX18">
        <v>9438</v>
      </c>
      <c r="HY18">
        <v>9311</v>
      </c>
      <c r="HZ18">
        <v>9744</v>
      </c>
      <c r="IA18">
        <v>9631</v>
      </c>
      <c r="IB18">
        <v>9253</v>
      </c>
      <c r="IC18">
        <v>9278</v>
      </c>
      <c r="ID18">
        <v>9661</v>
      </c>
      <c r="IE18">
        <v>9187</v>
      </c>
      <c r="IF18">
        <v>9346</v>
      </c>
      <c r="IG18">
        <v>9542</v>
      </c>
      <c r="IH18">
        <v>9667</v>
      </c>
      <c r="II18">
        <v>9776</v>
      </c>
      <c r="IJ18">
        <v>9594</v>
      </c>
      <c r="IK18">
        <v>9257</v>
      </c>
      <c r="IL18">
        <v>9462</v>
      </c>
      <c r="IM18">
        <v>9055</v>
      </c>
      <c r="IN18">
        <v>8605</v>
      </c>
      <c r="IO18">
        <v>9075</v>
      </c>
      <c r="IP18">
        <v>8215</v>
      </c>
      <c r="IQ18">
        <v>8768</v>
      </c>
      <c r="IR18">
        <v>9397</v>
      </c>
      <c r="IS18">
        <v>9215</v>
      </c>
      <c r="IT18">
        <v>9068</v>
      </c>
      <c r="IU18">
        <v>9472</v>
      </c>
      <c r="IV18">
        <v>9882</v>
      </c>
      <c r="IW18">
        <v>9973</v>
      </c>
      <c r="IX18">
        <v>9903</v>
      </c>
      <c r="IY18">
        <v>9815</v>
      </c>
      <c r="IZ18">
        <v>10309</v>
      </c>
      <c r="JA18">
        <v>10179</v>
      </c>
      <c r="JB18">
        <v>9803</v>
      </c>
      <c r="JC18">
        <v>9563</v>
      </c>
      <c r="JD18">
        <v>9317</v>
      </c>
      <c r="JE18">
        <v>9776</v>
      </c>
      <c r="JF18">
        <v>9677</v>
      </c>
      <c r="JG18">
        <v>10046</v>
      </c>
      <c r="JH18">
        <v>10140</v>
      </c>
      <c r="JI18">
        <v>9865</v>
      </c>
      <c r="JJ18">
        <v>10045</v>
      </c>
      <c r="JK18">
        <v>10293</v>
      </c>
      <c r="JL18">
        <v>10484</v>
      </c>
      <c r="JM18">
        <v>10106</v>
      </c>
      <c r="JN18">
        <v>9544</v>
      </c>
      <c r="JO18">
        <v>10119</v>
      </c>
      <c r="JP18">
        <v>10065</v>
      </c>
      <c r="JQ18">
        <v>10124</v>
      </c>
      <c r="JR18">
        <v>10452</v>
      </c>
      <c r="JS18">
        <v>10415</v>
      </c>
      <c r="JT18">
        <v>10466</v>
      </c>
      <c r="JU18">
        <v>10599</v>
      </c>
      <c r="JV18">
        <v>10673</v>
      </c>
      <c r="JW18">
        <v>10464</v>
      </c>
      <c r="JX18">
        <v>10446</v>
      </c>
      <c r="JY18">
        <v>10358</v>
      </c>
      <c r="JZ18">
        <v>10471</v>
      </c>
      <c r="KA18">
        <v>10687</v>
      </c>
      <c r="KB18">
        <v>10814</v>
      </c>
      <c r="KC18">
        <v>10563</v>
      </c>
      <c r="KD18">
        <v>10495</v>
      </c>
      <c r="KE18">
        <v>10551</v>
      </c>
      <c r="KF18">
        <v>10316</v>
      </c>
      <c r="KG18">
        <v>10227</v>
      </c>
      <c r="KH18">
        <v>10187</v>
      </c>
      <c r="KI18">
        <v>10196</v>
      </c>
      <c r="KJ18">
        <v>10045</v>
      </c>
      <c r="KK18">
        <v>10327</v>
      </c>
      <c r="KL18">
        <v>10268</v>
      </c>
      <c r="KM18">
        <v>10407</v>
      </c>
      <c r="KN18">
        <v>10387</v>
      </c>
      <c r="KO18">
        <v>10161</v>
      </c>
      <c r="KP18">
        <v>10100</v>
      </c>
      <c r="KQ18">
        <v>10062</v>
      </c>
      <c r="KR18">
        <v>10094</v>
      </c>
      <c r="KS18">
        <v>10305</v>
      </c>
      <c r="KT18">
        <v>9983</v>
      </c>
      <c r="KU18">
        <v>9828</v>
      </c>
      <c r="KV18">
        <v>9978</v>
      </c>
      <c r="KW18">
        <v>10269</v>
      </c>
      <c r="KX18">
        <v>9867</v>
      </c>
      <c r="KY18">
        <v>9826</v>
      </c>
      <c r="KZ18">
        <v>10012</v>
      </c>
      <c r="LA18">
        <v>10200</v>
      </c>
      <c r="LB18">
        <v>10052</v>
      </c>
      <c r="LC18">
        <v>10071</v>
      </c>
      <c r="LD18">
        <v>10065</v>
      </c>
      <c r="LE18">
        <v>10048</v>
      </c>
      <c r="LF18">
        <v>9808</v>
      </c>
      <c r="LG18">
        <v>9548</v>
      </c>
      <c r="LH18">
        <v>9506</v>
      </c>
      <c r="LI18">
        <v>9594</v>
      </c>
      <c r="LJ18">
        <v>9563</v>
      </c>
      <c r="LK18">
        <v>9641</v>
      </c>
      <c r="LL18">
        <v>8888</v>
      </c>
      <c r="LM18">
        <v>9212</v>
      </c>
      <c r="LN18">
        <v>9645</v>
      </c>
      <c r="LO18">
        <v>10100</v>
      </c>
      <c r="LP18">
        <v>10196</v>
      </c>
      <c r="LQ18">
        <v>10041</v>
      </c>
      <c r="LR18">
        <v>10047</v>
      </c>
      <c r="LS18">
        <v>9746</v>
      </c>
      <c r="LT18">
        <v>9568</v>
      </c>
      <c r="LU18">
        <v>9695</v>
      </c>
      <c r="LV18">
        <v>9542</v>
      </c>
      <c r="LW18">
        <v>9217</v>
      </c>
      <c r="LX18">
        <v>9448</v>
      </c>
      <c r="LY18">
        <v>8595</v>
      </c>
      <c r="LZ18">
        <v>8624</v>
      </c>
      <c r="MA18">
        <v>8475</v>
      </c>
      <c r="MB18">
        <v>8590</v>
      </c>
      <c r="MC18">
        <v>9319</v>
      </c>
      <c r="MD18">
        <v>9557</v>
      </c>
      <c r="ME18">
        <v>9489</v>
      </c>
      <c r="MF18">
        <v>9405</v>
      </c>
      <c r="MG18">
        <v>9089</v>
      </c>
      <c r="MH18">
        <v>9220</v>
      </c>
      <c r="MI18">
        <v>9458</v>
      </c>
      <c r="MJ18">
        <v>9459</v>
      </c>
      <c r="MK18">
        <v>9125</v>
      </c>
      <c r="ML18">
        <v>8498</v>
      </c>
      <c r="MM18">
        <v>9281</v>
      </c>
      <c r="MN18">
        <v>8052</v>
      </c>
      <c r="MO18">
        <v>9227</v>
      </c>
      <c r="MP18">
        <v>9327</v>
      </c>
      <c r="MQ18">
        <v>9224</v>
      </c>
      <c r="MR18">
        <v>9432</v>
      </c>
      <c r="MS18">
        <v>9668</v>
      </c>
      <c r="MT18">
        <v>10223</v>
      </c>
      <c r="MU18">
        <v>10392</v>
      </c>
      <c r="MV18">
        <v>10234</v>
      </c>
      <c r="MW18">
        <v>10822</v>
      </c>
      <c r="MX18">
        <v>11363</v>
      </c>
      <c r="MY18">
        <v>11056</v>
      </c>
      <c r="MZ18">
        <v>11231</v>
      </c>
      <c r="NA18">
        <v>11175</v>
      </c>
      <c r="NB18">
        <v>11046</v>
      </c>
    </row>
    <row r="19" spans="1:732" x14ac:dyDescent="0.35">
      <c r="A19">
        <v>2024</v>
      </c>
      <c r="B19">
        <v>10929</v>
      </c>
      <c r="C19">
        <v>11111</v>
      </c>
      <c r="D19">
        <v>11205</v>
      </c>
      <c r="E19">
        <v>11066</v>
      </c>
      <c r="F19">
        <v>10191</v>
      </c>
      <c r="G19">
        <v>8830</v>
      </c>
      <c r="H19">
        <v>10040</v>
      </c>
      <c r="I19">
        <v>10236</v>
      </c>
      <c r="J19">
        <v>10295</v>
      </c>
      <c r="K19">
        <v>10545</v>
      </c>
      <c r="L19">
        <v>10309</v>
      </c>
      <c r="M19">
        <v>10178</v>
      </c>
      <c r="N19">
        <v>10041</v>
      </c>
      <c r="O19">
        <v>10052</v>
      </c>
      <c r="P19">
        <v>9341</v>
      </c>
      <c r="Q19">
        <v>9635</v>
      </c>
      <c r="R19">
        <v>10141</v>
      </c>
      <c r="S19">
        <v>9884</v>
      </c>
      <c r="T19">
        <v>7949</v>
      </c>
      <c r="U19">
        <v>9495</v>
      </c>
      <c r="V19">
        <v>9783</v>
      </c>
      <c r="W19">
        <v>9935</v>
      </c>
      <c r="X19">
        <v>9179</v>
      </c>
      <c r="Y19">
        <v>9561</v>
      </c>
      <c r="Z19">
        <v>9904</v>
      </c>
      <c r="AA19">
        <v>9539</v>
      </c>
      <c r="AB19">
        <v>8993</v>
      </c>
      <c r="AC19">
        <v>9113</v>
      </c>
      <c r="AD19">
        <v>9323</v>
      </c>
      <c r="AE19">
        <v>9676</v>
      </c>
      <c r="AF19">
        <v>9696</v>
      </c>
      <c r="AG19">
        <v>10158</v>
      </c>
      <c r="AH19">
        <v>9724</v>
      </c>
      <c r="AI19">
        <v>9606</v>
      </c>
      <c r="AJ19">
        <v>9073</v>
      </c>
      <c r="AK19">
        <v>10074</v>
      </c>
      <c r="AL19">
        <v>10475</v>
      </c>
      <c r="AM19">
        <v>10438</v>
      </c>
      <c r="AN19">
        <v>10389</v>
      </c>
      <c r="AO19">
        <v>10085</v>
      </c>
      <c r="AP19">
        <v>10452</v>
      </c>
      <c r="AQ19">
        <v>10439</v>
      </c>
      <c r="AR19">
        <v>10145</v>
      </c>
      <c r="AS19">
        <v>10850</v>
      </c>
      <c r="AT19">
        <v>10478</v>
      </c>
      <c r="AU19">
        <v>10580</v>
      </c>
      <c r="AV19">
        <v>10805</v>
      </c>
      <c r="AW19">
        <v>10744</v>
      </c>
      <c r="AX19">
        <v>10660</v>
      </c>
      <c r="AY19">
        <v>10873</v>
      </c>
      <c r="AZ19">
        <v>10924</v>
      </c>
      <c r="BA19">
        <v>11236</v>
      </c>
      <c r="BB19">
        <v>10945</v>
      </c>
      <c r="BC19">
        <v>10769</v>
      </c>
      <c r="BD19">
        <v>10763</v>
      </c>
      <c r="BE19">
        <v>10319</v>
      </c>
      <c r="BF19">
        <v>10102</v>
      </c>
      <c r="BG19">
        <v>10653</v>
      </c>
      <c r="BH19">
        <v>10538</v>
      </c>
      <c r="BI19">
        <v>10716</v>
      </c>
      <c r="BJ19">
        <v>10392</v>
      </c>
      <c r="BK19">
        <v>10645</v>
      </c>
      <c r="BL19">
        <v>10065</v>
      </c>
      <c r="BM19">
        <v>10475</v>
      </c>
      <c r="BN19">
        <v>10486</v>
      </c>
      <c r="BO19">
        <v>10761</v>
      </c>
      <c r="BP19">
        <v>10409</v>
      </c>
      <c r="BQ19">
        <v>10453</v>
      </c>
      <c r="BR19">
        <v>9412</v>
      </c>
      <c r="BS19">
        <v>7575</v>
      </c>
      <c r="BT19">
        <v>0</v>
      </c>
      <c r="BU19">
        <v>9100</v>
      </c>
      <c r="BV19">
        <v>9783</v>
      </c>
      <c r="BW19">
        <v>10137</v>
      </c>
      <c r="BX19">
        <v>9870</v>
      </c>
      <c r="BY19">
        <v>10118</v>
      </c>
      <c r="BZ19">
        <v>10237</v>
      </c>
      <c r="CA19">
        <v>10213</v>
      </c>
      <c r="CB19">
        <v>10373</v>
      </c>
      <c r="CC19">
        <v>10558</v>
      </c>
      <c r="CD19">
        <v>10598</v>
      </c>
      <c r="CE19">
        <v>10565</v>
      </c>
      <c r="CF19">
        <v>10790</v>
      </c>
      <c r="CG19">
        <v>10786</v>
      </c>
      <c r="CH19">
        <v>10782</v>
      </c>
      <c r="CI19">
        <v>10705</v>
      </c>
      <c r="CJ19">
        <v>10747</v>
      </c>
      <c r="CK19">
        <v>10568</v>
      </c>
      <c r="CL19">
        <v>10432</v>
      </c>
      <c r="CM19">
        <v>11021</v>
      </c>
      <c r="CN19">
        <v>10701</v>
      </c>
      <c r="CO19">
        <v>10274</v>
      </c>
      <c r="CP19">
        <v>10587</v>
      </c>
      <c r="CQ19">
        <v>10993</v>
      </c>
      <c r="CR19">
        <v>9796</v>
      </c>
      <c r="CS19">
        <v>10843</v>
      </c>
      <c r="CT19">
        <v>11127</v>
      </c>
      <c r="CU19">
        <v>11168</v>
      </c>
      <c r="CV19">
        <v>11199</v>
      </c>
      <c r="CW19">
        <v>11254</v>
      </c>
      <c r="CX19">
        <v>10861</v>
      </c>
      <c r="CY19">
        <v>11232</v>
      </c>
      <c r="CZ19">
        <v>11166</v>
      </c>
      <c r="DA19">
        <v>11306</v>
      </c>
      <c r="DB19">
        <v>11068</v>
      </c>
      <c r="DC19">
        <v>10923</v>
      </c>
      <c r="DD19">
        <v>10880</v>
      </c>
      <c r="DE19">
        <v>11134</v>
      </c>
      <c r="DF19">
        <v>10963</v>
      </c>
      <c r="DG19">
        <v>11378</v>
      </c>
      <c r="DH19">
        <v>11383</v>
      </c>
      <c r="DI19">
        <v>11119</v>
      </c>
      <c r="DJ19">
        <v>10799</v>
      </c>
      <c r="DK19">
        <v>10252</v>
      </c>
      <c r="DL19">
        <v>10784</v>
      </c>
      <c r="DM19">
        <v>10849</v>
      </c>
      <c r="DN19">
        <v>10954</v>
      </c>
      <c r="DO19">
        <v>11473</v>
      </c>
      <c r="DP19">
        <v>11117</v>
      </c>
      <c r="DQ19">
        <v>10419</v>
      </c>
      <c r="DR19">
        <v>11310</v>
      </c>
      <c r="DS19">
        <v>11323</v>
      </c>
      <c r="DT19">
        <v>11704</v>
      </c>
      <c r="DU19">
        <v>11683</v>
      </c>
      <c r="DV19">
        <v>11851</v>
      </c>
      <c r="DW19">
        <v>10971</v>
      </c>
      <c r="DX19">
        <v>11278</v>
      </c>
      <c r="DY19">
        <v>11984</v>
      </c>
      <c r="DZ19">
        <v>12096</v>
      </c>
      <c r="EA19">
        <v>11860</v>
      </c>
      <c r="EB19">
        <v>11732</v>
      </c>
      <c r="EC19">
        <v>11824</v>
      </c>
      <c r="ED19">
        <v>11485</v>
      </c>
      <c r="EE19">
        <v>11596</v>
      </c>
      <c r="EF19">
        <v>11493</v>
      </c>
      <c r="EG19">
        <v>11489</v>
      </c>
      <c r="EH19">
        <v>11883</v>
      </c>
      <c r="EI19">
        <v>11843</v>
      </c>
      <c r="EJ19">
        <v>11787</v>
      </c>
      <c r="EK19">
        <v>11584</v>
      </c>
      <c r="EL19">
        <v>11424</v>
      </c>
      <c r="EM19">
        <v>11376</v>
      </c>
      <c r="EN19">
        <v>11891</v>
      </c>
      <c r="EO19">
        <v>11283</v>
      </c>
      <c r="EP19">
        <v>11473</v>
      </c>
      <c r="EQ19">
        <v>11472</v>
      </c>
      <c r="ER19">
        <v>11290</v>
      </c>
      <c r="ES19">
        <v>11410</v>
      </c>
      <c r="ET19">
        <v>11337</v>
      </c>
      <c r="EU19">
        <v>11210</v>
      </c>
      <c r="EV19">
        <v>11081</v>
      </c>
      <c r="EW19">
        <v>10908</v>
      </c>
      <c r="EX19">
        <v>11346</v>
      </c>
      <c r="EY19">
        <v>11354</v>
      </c>
      <c r="EZ19">
        <v>11199</v>
      </c>
      <c r="FA19">
        <v>10992</v>
      </c>
      <c r="FB19">
        <v>10905</v>
      </c>
      <c r="FC19">
        <v>10713</v>
      </c>
      <c r="FD19">
        <v>9151</v>
      </c>
      <c r="FE19">
        <v>10337</v>
      </c>
      <c r="FF19">
        <v>10147</v>
      </c>
      <c r="FG19">
        <v>10993</v>
      </c>
      <c r="FH19">
        <v>10816</v>
      </c>
      <c r="FI19">
        <v>11031</v>
      </c>
      <c r="FJ19">
        <v>11134</v>
      </c>
      <c r="FK19">
        <v>11407</v>
      </c>
      <c r="FL19">
        <v>11409</v>
      </c>
      <c r="FM19">
        <v>11253</v>
      </c>
      <c r="FN19">
        <v>11351</v>
      </c>
      <c r="FO19">
        <v>10938</v>
      </c>
      <c r="FP19">
        <v>10579</v>
      </c>
      <c r="FQ19">
        <v>10772</v>
      </c>
      <c r="FR19">
        <v>10333</v>
      </c>
      <c r="FS19">
        <v>10890</v>
      </c>
      <c r="FT19">
        <v>10785</v>
      </c>
      <c r="FU19" s="198">
        <v>10008</v>
      </c>
      <c r="FV19" s="198">
        <v>10309</v>
      </c>
      <c r="FW19" s="198">
        <v>10859</v>
      </c>
      <c r="FX19" s="198">
        <v>11572</v>
      </c>
      <c r="FY19" s="198">
        <v>11730</v>
      </c>
      <c r="FZ19" s="198">
        <v>12212</v>
      </c>
      <c r="GA19" s="198">
        <v>11148</v>
      </c>
      <c r="GB19" s="198">
        <v>10960</v>
      </c>
      <c r="GC19" s="198">
        <v>11772</v>
      </c>
      <c r="GD19" s="198">
        <v>10716</v>
      </c>
      <c r="GE19" s="198">
        <v>10980</v>
      </c>
      <c r="GF19" s="198">
        <v>10826</v>
      </c>
      <c r="GG19" s="198">
        <v>11288</v>
      </c>
      <c r="GH19" s="198">
        <v>11474</v>
      </c>
      <c r="GI19" s="198">
        <v>11317</v>
      </c>
      <c r="GJ19" s="198">
        <v>11627</v>
      </c>
      <c r="GK19" s="198">
        <v>11894</v>
      </c>
      <c r="GL19">
        <v>11568</v>
      </c>
      <c r="GM19">
        <v>11852</v>
      </c>
      <c r="GN19">
        <v>10942</v>
      </c>
      <c r="GO19">
        <v>11151</v>
      </c>
      <c r="GP19">
        <v>10731</v>
      </c>
      <c r="GQ19">
        <v>11101</v>
      </c>
      <c r="GR19">
        <v>11785</v>
      </c>
      <c r="GS19">
        <v>11892</v>
      </c>
      <c r="GT19">
        <v>11649</v>
      </c>
      <c r="GU19">
        <v>11251</v>
      </c>
      <c r="GV19">
        <v>11230</v>
      </c>
      <c r="GW19">
        <v>11520</v>
      </c>
      <c r="GX19">
        <v>11829</v>
      </c>
      <c r="GY19">
        <v>11463</v>
      </c>
      <c r="GZ19">
        <v>11783</v>
      </c>
      <c r="HA19">
        <v>11706</v>
      </c>
      <c r="HB19">
        <v>11246</v>
      </c>
      <c r="HC19">
        <v>11357</v>
      </c>
      <c r="HD19">
        <v>11783</v>
      </c>
      <c r="HE19">
        <v>11416</v>
      </c>
      <c r="HF19">
        <v>11977</v>
      </c>
      <c r="HG19">
        <v>12180</v>
      </c>
      <c r="HH19">
        <v>12344</v>
      </c>
      <c r="HI19">
        <v>12215</v>
      </c>
      <c r="HJ19">
        <v>12026</v>
      </c>
      <c r="HK19">
        <v>12029</v>
      </c>
      <c r="HL19">
        <v>11228</v>
      </c>
      <c r="HM19">
        <v>11966</v>
      </c>
      <c r="HN19">
        <v>11833</v>
      </c>
      <c r="HO19">
        <v>11804</v>
      </c>
      <c r="HP19">
        <v>12055</v>
      </c>
      <c r="HQ19">
        <v>11276</v>
      </c>
    </row>
    <row r="22" spans="1:732" x14ac:dyDescent="0.35">
      <c r="A22" t="s">
        <v>2</v>
      </c>
      <c r="B22">
        <v>1</v>
      </c>
      <c r="C22">
        <v>2</v>
      </c>
      <c r="D22">
        <v>3</v>
      </c>
      <c r="E22">
        <v>4</v>
      </c>
      <c r="F22">
        <v>5</v>
      </c>
      <c r="G22">
        <v>6</v>
      </c>
      <c r="H22">
        <v>7</v>
      </c>
      <c r="I22">
        <v>8</v>
      </c>
      <c r="J22">
        <v>9</v>
      </c>
      <c r="K22">
        <v>10</v>
      </c>
      <c r="L22">
        <v>11</v>
      </c>
      <c r="M22">
        <v>12</v>
      </c>
      <c r="N22">
        <v>13</v>
      </c>
      <c r="O22">
        <v>14</v>
      </c>
      <c r="P22">
        <v>15</v>
      </c>
      <c r="Q22">
        <v>16</v>
      </c>
      <c r="R22">
        <v>17</v>
      </c>
      <c r="S22">
        <v>18</v>
      </c>
      <c r="T22">
        <v>19</v>
      </c>
      <c r="U22">
        <v>20</v>
      </c>
      <c r="V22">
        <v>21</v>
      </c>
      <c r="W22">
        <v>22</v>
      </c>
      <c r="X22">
        <v>23</v>
      </c>
      <c r="Y22">
        <v>24</v>
      </c>
      <c r="Z22">
        <v>25</v>
      </c>
      <c r="AA22">
        <v>26</v>
      </c>
      <c r="AB22">
        <v>27</v>
      </c>
      <c r="AC22">
        <v>28</v>
      </c>
      <c r="AD22">
        <v>29</v>
      </c>
      <c r="AE22">
        <v>30</v>
      </c>
      <c r="AF22">
        <v>31</v>
      </c>
      <c r="AG22">
        <v>32</v>
      </c>
      <c r="AH22">
        <v>33</v>
      </c>
      <c r="AI22">
        <v>34</v>
      </c>
      <c r="AJ22">
        <v>35</v>
      </c>
      <c r="AK22">
        <v>36</v>
      </c>
      <c r="AL22">
        <v>37</v>
      </c>
      <c r="AM22">
        <v>38</v>
      </c>
      <c r="AN22">
        <v>39</v>
      </c>
      <c r="AO22">
        <v>40</v>
      </c>
      <c r="AP22">
        <v>41</v>
      </c>
      <c r="AQ22">
        <v>42</v>
      </c>
      <c r="AR22">
        <v>43</v>
      </c>
      <c r="AS22">
        <v>44</v>
      </c>
      <c r="AT22">
        <v>45</v>
      </c>
      <c r="AU22">
        <v>46</v>
      </c>
      <c r="AV22">
        <v>47</v>
      </c>
      <c r="AW22">
        <v>48</v>
      </c>
      <c r="AX22">
        <v>49</v>
      </c>
      <c r="AY22">
        <v>50</v>
      </c>
      <c r="AZ22">
        <v>51</v>
      </c>
      <c r="BA22">
        <v>52</v>
      </c>
      <c r="BB22">
        <v>53</v>
      </c>
      <c r="BC22">
        <v>54</v>
      </c>
      <c r="BD22">
        <v>55</v>
      </c>
      <c r="BE22">
        <v>56</v>
      </c>
      <c r="BF22">
        <v>57</v>
      </c>
      <c r="BG22">
        <v>58</v>
      </c>
      <c r="BH22">
        <v>59</v>
      </c>
      <c r="BI22">
        <v>60</v>
      </c>
      <c r="BJ22">
        <v>61</v>
      </c>
      <c r="BK22">
        <v>62</v>
      </c>
      <c r="BL22">
        <v>63</v>
      </c>
      <c r="BM22">
        <v>64</v>
      </c>
      <c r="BN22">
        <v>65</v>
      </c>
      <c r="BO22">
        <v>66</v>
      </c>
      <c r="BP22">
        <v>67</v>
      </c>
      <c r="BQ22">
        <v>68</v>
      </c>
      <c r="BR22">
        <v>69</v>
      </c>
      <c r="BS22">
        <v>70</v>
      </c>
      <c r="BT22">
        <v>71</v>
      </c>
      <c r="BU22">
        <v>72</v>
      </c>
      <c r="BV22">
        <v>73</v>
      </c>
      <c r="BW22">
        <v>74</v>
      </c>
      <c r="BX22">
        <v>75</v>
      </c>
      <c r="BY22">
        <v>76</v>
      </c>
      <c r="BZ22">
        <v>77</v>
      </c>
      <c r="CA22">
        <v>78</v>
      </c>
      <c r="CB22">
        <v>79</v>
      </c>
      <c r="CC22">
        <v>80</v>
      </c>
      <c r="CD22">
        <v>81</v>
      </c>
      <c r="CE22">
        <v>82</v>
      </c>
      <c r="CF22">
        <v>83</v>
      </c>
      <c r="CG22">
        <v>84</v>
      </c>
      <c r="CH22">
        <v>85</v>
      </c>
      <c r="CI22">
        <v>86</v>
      </c>
      <c r="CJ22">
        <v>87</v>
      </c>
      <c r="CK22">
        <v>88</v>
      </c>
      <c r="CL22">
        <v>89</v>
      </c>
      <c r="CM22">
        <v>90</v>
      </c>
      <c r="CN22">
        <v>91</v>
      </c>
      <c r="CO22">
        <v>92</v>
      </c>
      <c r="CP22">
        <v>93</v>
      </c>
      <c r="CQ22">
        <v>94</v>
      </c>
      <c r="CR22">
        <v>95</v>
      </c>
      <c r="CS22">
        <v>96</v>
      </c>
      <c r="CT22">
        <v>97</v>
      </c>
      <c r="CU22">
        <v>98</v>
      </c>
      <c r="CV22">
        <v>99</v>
      </c>
      <c r="CW22">
        <v>100</v>
      </c>
      <c r="CX22">
        <v>101</v>
      </c>
      <c r="CY22">
        <v>102</v>
      </c>
      <c r="CZ22">
        <v>103</v>
      </c>
      <c r="DA22">
        <v>104</v>
      </c>
      <c r="DB22">
        <v>105</v>
      </c>
      <c r="DC22">
        <v>106</v>
      </c>
      <c r="DD22">
        <v>107</v>
      </c>
      <c r="DE22">
        <v>108</v>
      </c>
      <c r="DF22">
        <v>109</v>
      </c>
      <c r="DG22">
        <v>110</v>
      </c>
      <c r="DH22">
        <v>111</v>
      </c>
      <c r="DI22">
        <v>112</v>
      </c>
      <c r="DJ22">
        <v>113</v>
      </c>
      <c r="DK22">
        <v>114</v>
      </c>
      <c r="DL22">
        <v>115</v>
      </c>
      <c r="DM22">
        <v>116</v>
      </c>
      <c r="DN22">
        <v>117</v>
      </c>
      <c r="DO22">
        <v>118</v>
      </c>
      <c r="DP22">
        <v>119</v>
      </c>
      <c r="DQ22">
        <v>120</v>
      </c>
      <c r="DR22">
        <v>121</v>
      </c>
      <c r="DS22">
        <v>122</v>
      </c>
      <c r="DT22">
        <v>123</v>
      </c>
      <c r="DU22">
        <v>124</v>
      </c>
      <c r="DV22">
        <v>125</v>
      </c>
      <c r="DW22">
        <v>126</v>
      </c>
      <c r="DX22">
        <v>127</v>
      </c>
      <c r="DY22">
        <v>128</v>
      </c>
      <c r="DZ22">
        <v>129</v>
      </c>
      <c r="EA22">
        <v>130</v>
      </c>
      <c r="EB22">
        <v>131</v>
      </c>
      <c r="EC22">
        <v>132</v>
      </c>
      <c r="ED22">
        <v>133</v>
      </c>
      <c r="EE22">
        <v>134</v>
      </c>
      <c r="EF22">
        <v>135</v>
      </c>
      <c r="EG22">
        <v>136</v>
      </c>
      <c r="EH22">
        <v>137</v>
      </c>
      <c r="EI22">
        <v>138</v>
      </c>
      <c r="EJ22">
        <v>139</v>
      </c>
      <c r="EK22">
        <v>140</v>
      </c>
      <c r="EL22">
        <v>141</v>
      </c>
      <c r="EM22">
        <v>142</v>
      </c>
      <c r="EN22">
        <v>143</v>
      </c>
      <c r="EO22">
        <v>144</v>
      </c>
      <c r="EP22">
        <v>145</v>
      </c>
      <c r="EQ22">
        <v>146</v>
      </c>
      <c r="ER22">
        <v>147</v>
      </c>
      <c r="ES22">
        <v>148</v>
      </c>
      <c r="ET22">
        <v>149</v>
      </c>
      <c r="EU22">
        <v>150</v>
      </c>
      <c r="EV22">
        <v>151</v>
      </c>
      <c r="EW22">
        <v>152</v>
      </c>
      <c r="EX22">
        <v>153</v>
      </c>
      <c r="EY22">
        <v>154</v>
      </c>
      <c r="EZ22">
        <v>155</v>
      </c>
      <c r="FA22">
        <v>156</v>
      </c>
      <c r="FB22">
        <v>157</v>
      </c>
      <c r="FC22">
        <v>158</v>
      </c>
      <c r="FD22">
        <v>159</v>
      </c>
      <c r="FE22">
        <v>160</v>
      </c>
      <c r="FF22">
        <v>161</v>
      </c>
      <c r="FG22">
        <v>162</v>
      </c>
      <c r="FH22">
        <v>163</v>
      </c>
      <c r="FI22">
        <v>164</v>
      </c>
      <c r="FJ22">
        <v>165</v>
      </c>
      <c r="FK22">
        <v>166</v>
      </c>
      <c r="FL22">
        <v>167</v>
      </c>
      <c r="FM22">
        <v>168</v>
      </c>
      <c r="FN22">
        <v>169</v>
      </c>
      <c r="FO22">
        <v>170</v>
      </c>
      <c r="FP22">
        <v>171</v>
      </c>
      <c r="FQ22">
        <v>172</v>
      </c>
      <c r="FR22">
        <v>173</v>
      </c>
      <c r="FS22">
        <v>174</v>
      </c>
      <c r="FT22">
        <v>175</v>
      </c>
      <c r="FU22">
        <v>176</v>
      </c>
      <c r="FV22">
        <v>177</v>
      </c>
      <c r="FW22">
        <v>178</v>
      </c>
      <c r="FX22">
        <v>179</v>
      </c>
      <c r="FY22">
        <v>180</v>
      </c>
      <c r="FZ22">
        <v>181</v>
      </c>
      <c r="GA22">
        <v>182</v>
      </c>
      <c r="GB22">
        <v>183</v>
      </c>
      <c r="GC22">
        <v>184</v>
      </c>
      <c r="GD22">
        <v>185</v>
      </c>
      <c r="GE22">
        <v>186</v>
      </c>
      <c r="GF22">
        <v>187</v>
      </c>
      <c r="GG22">
        <v>188</v>
      </c>
      <c r="GH22">
        <v>189</v>
      </c>
      <c r="GI22">
        <v>190</v>
      </c>
      <c r="GJ22">
        <v>191</v>
      </c>
      <c r="GK22">
        <v>192</v>
      </c>
      <c r="GL22">
        <v>193</v>
      </c>
      <c r="GM22">
        <v>194</v>
      </c>
      <c r="GN22">
        <v>195</v>
      </c>
      <c r="GO22">
        <v>196</v>
      </c>
      <c r="GP22">
        <v>197</v>
      </c>
      <c r="GQ22">
        <v>198</v>
      </c>
      <c r="GR22">
        <v>199</v>
      </c>
      <c r="GS22">
        <v>200</v>
      </c>
      <c r="GT22">
        <v>201</v>
      </c>
      <c r="GU22">
        <v>202</v>
      </c>
      <c r="GV22">
        <v>203</v>
      </c>
      <c r="GW22">
        <v>204</v>
      </c>
      <c r="GX22">
        <v>205</v>
      </c>
      <c r="GY22">
        <v>206</v>
      </c>
      <c r="GZ22">
        <v>207</v>
      </c>
      <c r="HA22">
        <v>208</v>
      </c>
      <c r="HB22">
        <v>209</v>
      </c>
      <c r="HC22">
        <v>210</v>
      </c>
      <c r="HD22">
        <v>211</v>
      </c>
      <c r="HE22">
        <v>212</v>
      </c>
      <c r="HF22">
        <v>213</v>
      </c>
      <c r="HG22">
        <v>214</v>
      </c>
      <c r="HH22">
        <v>215</v>
      </c>
      <c r="HI22">
        <v>216</v>
      </c>
      <c r="HJ22">
        <v>217</v>
      </c>
      <c r="HK22">
        <v>218</v>
      </c>
      <c r="HL22">
        <v>219</v>
      </c>
      <c r="HM22">
        <v>220</v>
      </c>
      <c r="HN22">
        <v>221</v>
      </c>
      <c r="HO22">
        <v>222</v>
      </c>
      <c r="HP22">
        <v>223</v>
      </c>
      <c r="HQ22">
        <v>224</v>
      </c>
      <c r="HR22">
        <v>225</v>
      </c>
      <c r="HS22">
        <v>226</v>
      </c>
      <c r="HT22">
        <v>227</v>
      </c>
      <c r="HU22">
        <v>228</v>
      </c>
      <c r="HV22">
        <v>229</v>
      </c>
      <c r="HW22">
        <v>230</v>
      </c>
      <c r="HX22">
        <v>231</v>
      </c>
      <c r="HY22">
        <v>232</v>
      </c>
      <c r="HZ22">
        <v>233</v>
      </c>
      <c r="IA22">
        <v>234</v>
      </c>
      <c r="IB22">
        <v>235</v>
      </c>
      <c r="IC22">
        <v>236</v>
      </c>
      <c r="ID22">
        <v>237</v>
      </c>
      <c r="IE22">
        <v>238</v>
      </c>
      <c r="IF22">
        <v>239</v>
      </c>
      <c r="IG22">
        <v>240</v>
      </c>
      <c r="IH22">
        <v>241</v>
      </c>
      <c r="II22">
        <v>242</v>
      </c>
      <c r="IJ22">
        <v>243</v>
      </c>
      <c r="IK22">
        <v>244</v>
      </c>
      <c r="IL22">
        <v>245</v>
      </c>
      <c r="IM22">
        <v>246</v>
      </c>
      <c r="IN22">
        <v>247</v>
      </c>
      <c r="IO22">
        <v>248</v>
      </c>
      <c r="IP22">
        <v>249</v>
      </c>
      <c r="IQ22">
        <v>250</v>
      </c>
      <c r="IR22">
        <v>251</v>
      </c>
      <c r="IS22">
        <v>252</v>
      </c>
      <c r="IT22">
        <v>253</v>
      </c>
      <c r="IU22">
        <v>254</v>
      </c>
      <c r="IV22">
        <v>255</v>
      </c>
      <c r="IW22">
        <v>256</v>
      </c>
      <c r="IX22">
        <v>257</v>
      </c>
      <c r="IY22">
        <v>258</v>
      </c>
      <c r="IZ22">
        <v>259</v>
      </c>
      <c r="JA22">
        <v>260</v>
      </c>
      <c r="JB22">
        <v>261</v>
      </c>
      <c r="JC22">
        <v>262</v>
      </c>
      <c r="JD22">
        <v>263</v>
      </c>
      <c r="JE22">
        <v>264</v>
      </c>
      <c r="JF22">
        <v>265</v>
      </c>
      <c r="JG22">
        <v>266</v>
      </c>
      <c r="JH22">
        <v>267</v>
      </c>
      <c r="JI22">
        <v>268</v>
      </c>
      <c r="JJ22">
        <v>269</v>
      </c>
      <c r="JK22">
        <v>270</v>
      </c>
      <c r="JL22">
        <v>271</v>
      </c>
      <c r="JM22">
        <v>272</v>
      </c>
      <c r="JN22">
        <v>273</v>
      </c>
      <c r="JO22">
        <v>274</v>
      </c>
      <c r="JP22">
        <v>275</v>
      </c>
      <c r="JQ22">
        <v>276</v>
      </c>
      <c r="JR22">
        <v>277</v>
      </c>
      <c r="JS22">
        <v>278</v>
      </c>
      <c r="JT22">
        <v>279</v>
      </c>
      <c r="JU22">
        <v>280</v>
      </c>
      <c r="JV22">
        <v>281</v>
      </c>
      <c r="JW22">
        <v>282</v>
      </c>
      <c r="JX22">
        <v>283</v>
      </c>
      <c r="JY22">
        <v>284</v>
      </c>
      <c r="JZ22">
        <v>285</v>
      </c>
      <c r="KA22">
        <v>286</v>
      </c>
      <c r="KB22">
        <v>287</v>
      </c>
      <c r="KC22">
        <v>288</v>
      </c>
      <c r="KD22">
        <v>289</v>
      </c>
      <c r="KE22">
        <v>290</v>
      </c>
      <c r="KF22">
        <v>291</v>
      </c>
      <c r="KG22">
        <v>292</v>
      </c>
      <c r="KH22">
        <v>293</v>
      </c>
      <c r="KI22">
        <v>294</v>
      </c>
      <c r="KJ22">
        <v>295</v>
      </c>
      <c r="KK22">
        <v>296</v>
      </c>
      <c r="KL22">
        <v>297</v>
      </c>
      <c r="KM22">
        <v>298</v>
      </c>
      <c r="KN22">
        <v>299</v>
      </c>
      <c r="KO22">
        <v>300</v>
      </c>
      <c r="KP22">
        <v>301</v>
      </c>
      <c r="KQ22">
        <v>302</v>
      </c>
      <c r="KR22">
        <v>303</v>
      </c>
      <c r="KS22">
        <v>304</v>
      </c>
      <c r="KT22">
        <v>305</v>
      </c>
      <c r="KU22">
        <v>306</v>
      </c>
      <c r="KV22">
        <v>307</v>
      </c>
      <c r="KW22">
        <v>308</v>
      </c>
      <c r="KX22">
        <v>309</v>
      </c>
      <c r="KY22">
        <v>310</v>
      </c>
      <c r="KZ22">
        <v>311</v>
      </c>
      <c r="LA22">
        <v>312</v>
      </c>
      <c r="LB22">
        <v>313</v>
      </c>
      <c r="LC22">
        <v>314</v>
      </c>
      <c r="LD22">
        <v>315</v>
      </c>
      <c r="LE22">
        <v>316</v>
      </c>
      <c r="LF22">
        <v>317</v>
      </c>
      <c r="LG22">
        <v>318</v>
      </c>
      <c r="LH22">
        <v>319</v>
      </c>
      <c r="LI22">
        <v>320</v>
      </c>
      <c r="LJ22">
        <v>321</v>
      </c>
      <c r="LK22">
        <v>322</v>
      </c>
      <c r="LL22">
        <v>323</v>
      </c>
      <c r="LM22">
        <v>324</v>
      </c>
      <c r="LN22">
        <v>325</v>
      </c>
      <c r="LO22">
        <v>326</v>
      </c>
      <c r="LP22">
        <v>327</v>
      </c>
      <c r="LQ22">
        <v>328</v>
      </c>
      <c r="LR22">
        <v>329</v>
      </c>
      <c r="LS22">
        <v>330</v>
      </c>
      <c r="LT22">
        <v>331</v>
      </c>
      <c r="LU22">
        <v>332</v>
      </c>
      <c r="LV22">
        <v>333</v>
      </c>
      <c r="LW22">
        <v>334</v>
      </c>
      <c r="LX22">
        <v>335</v>
      </c>
      <c r="LY22">
        <v>336</v>
      </c>
      <c r="LZ22">
        <v>337</v>
      </c>
      <c r="MA22">
        <v>338</v>
      </c>
      <c r="MB22">
        <v>339</v>
      </c>
      <c r="MC22">
        <v>340</v>
      </c>
      <c r="MD22">
        <v>341</v>
      </c>
      <c r="ME22">
        <v>342</v>
      </c>
      <c r="MF22">
        <v>343</v>
      </c>
      <c r="MG22">
        <v>344</v>
      </c>
      <c r="MH22">
        <v>345</v>
      </c>
      <c r="MI22">
        <v>346</v>
      </c>
      <c r="MJ22">
        <v>347</v>
      </c>
      <c r="MK22">
        <v>348</v>
      </c>
      <c r="ML22">
        <v>349</v>
      </c>
      <c r="MM22">
        <v>350</v>
      </c>
      <c r="MN22">
        <v>351</v>
      </c>
      <c r="MO22">
        <v>352</v>
      </c>
      <c r="MP22">
        <v>353</v>
      </c>
      <c r="MQ22">
        <v>354</v>
      </c>
      <c r="MR22">
        <v>355</v>
      </c>
      <c r="MS22">
        <v>356</v>
      </c>
      <c r="MT22">
        <v>357</v>
      </c>
      <c r="MU22">
        <v>358</v>
      </c>
      <c r="MV22">
        <v>359</v>
      </c>
      <c r="MW22">
        <v>360</v>
      </c>
      <c r="MX22">
        <v>361</v>
      </c>
      <c r="MY22">
        <v>362</v>
      </c>
      <c r="MZ22">
        <v>363</v>
      </c>
      <c r="NA22">
        <v>364</v>
      </c>
      <c r="NB22">
        <v>365</v>
      </c>
      <c r="NC22">
        <v>366</v>
      </c>
    </row>
    <row r="23" spans="1:732" x14ac:dyDescent="0.35">
      <c r="A23">
        <v>2019</v>
      </c>
      <c r="B23">
        <f>MAX(B5,B14)</f>
        <v>7273</v>
      </c>
      <c r="C23">
        <f t="shared" ref="C23:BN24" si="6">MAX(C5,C14)</f>
        <v>6993</v>
      </c>
      <c r="D23">
        <f t="shared" si="6"/>
        <v>6686</v>
      </c>
      <c r="E23">
        <f t="shared" si="6"/>
        <v>6465</v>
      </c>
      <c r="F23">
        <f t="shared" si="6"/>
        <v>5918</v>
      </c>
      <c r="G23">
        <f t="shared" si="6"/>
        <v>5601</v>
      </c>
      <c r="H23">
        <f t="shared" si="6"/>
        <v>4858</v>
      </c>
      <c r="I23">
        <f t="shared" si="6"/>
        <v>4700</v>
      </c>
      <c r="J23">
        <f t="shared" si="6"/>
        <v>4800</v>
      </c>
      <c r="K23">
        <f t="shared" si="6"/>
        <v>4800</v>
      </c>
      <c r="L23">
        <f t="shared" si="6"/>
        <v>4800</v>
      </c>
      <c r="M23">
        <f t="shared" si="6"/>
        <v>4700</v>
      </c>
      <c r="N23">
        <f t="shared" si="6"/>
        <v>4600</v>
      </c>
      <c r="O23">
        <f t="shared" si="6"/>
        <v>5288</v>
      </c>
      <c r="P23">
        <f t="shared" si="6"/>
        <v>5754</v>
      </c>
      <c r="Q23">
        <f t="shared" si="6"/>
        <v>5879</v>
      </c>
      <c r="R23">
        <f t="shared" si="6"/>
        <v>1911</v>
      </c>
      <c r="S23">
        <f t="shared" si="6"/>
        <v>6736</v>
      </c>
      <c r="T23">
        <f t="shared" si="6"/>
        <v>1461</v>
      </c>
      <c r="U23">
        <f t="shared" si="6"/>
        <v>5300</v>
      </c>
      <c r="V23">
        <f t="shared" si="6"/>
        <v>5841</v>
      </c>
      <c r="W23">
        <f t="shared" si="6"/>
        <v>6345</v>
      </c>
      <c r="X23">
        <f t="shared" si="6"/>
        <v>6007</v>
      </c>
      <c r="Y23">
        <f t="shared" si="6"/>
        <v>5452</v>
      </c>
      <c r="Z23">
        <f t="shared" si="6"/>
        <v>6660</v>
      </c>
      <c r="AA23">
        <f t="shared" si="6"/>
        <v>6549</v>
      </c>
      <c r="AB23">
        <f t="shared" si="6"/>
        <v>6436</v>
      </c>
      <c r="AC23">
        <f t="shared" si="6"/>
        <v>6259</v>
      </c>
      <c r="AD23">
        <f t="shared" si="6"/>
        <v>6691</v>
      </c>
      <c r="AE23">
        <f t="shared" si="6"/>
        <v>6862</v>
      </c>
      <c r="AF23">
        <f t="shared" si="6"/>
        <v>6424</v>
      </c>
      <c r="AG23">
        <f t="shared" si="6"/>
        <v>6524</v>
      </c>
      <c r="AH23">
        <f t="shared" si="6"/>
        <v>6719</v>
      </c>
      <c r="AI23">
        <f t="shared" si="6"/>
        <v>6920</v>
      </c>
      <c r="AJ23">
        <f t="shared" si="6"/>
        <v>6510</v>
      </c>
      <c r="AK23">
        <f t="shared" si="6"/>
        <v>7027</v>
      </c>
      <c r="AL23">
        <f t="shared" si="6"/>
        <v>7381</v>
      </c>
      <c r="AM23">
        <f t="shared" si="6"/>
        <v>7214</v>
      </c>
      <c r="AN23">
        <f t="shared" si="6"/>
        <v>6871</v>
      </c>
      <c r="AO23">
        <f t="shared" si="6"/>
        <v>7171</v>
      </c>
      <c r="AP23">
        <f t="shared" si="6"/>
        <v>7057</v>
      </c>
      <c r="AQ23">
        <f t="shared" si="6"/>
        <v>7306</v>
      </c>
      <c r="AR23">
        <f t="shared" si="6"/>
        <v>6896</v>
      </c>
      <c r="AS23">
        <f t="shared" si="6"/>
        <v>6752</v>
      </c>
      <c r="AT23">
        <f t="shared" si="6"/>
        <v>6988</v>
      </c>
      <c r="AU23">
        <f t="shared" si="6"/>
        <v>7428</v>
      </c>
      <c r="AV23">
        <f t="shared" si="6"/>
        <v>7304</v>
      </c>
      <c r="AW23">
        <f t="shared" si="6"/>
        <v>6490</v>
      </c>
      <c r="AX23">
        <f t="shared" si="6"/>
        <v>7471</v>
      </c>
      <c r="AY23">
        <f t="shared" si="6"/>
        <v>6685</v>
      </c>
      <c r="AZ23">
        <f t="shared" si="6"/>
        <v>6978</v>
      </c>
      <c r="BA23">
        <f t="shared" si="6"/>
        <v>6893</v>
      </c>
      <c r="BB23">
        <f t="shared" si="6"/>
        <v>6879</v>
      </c>
      <c r="BC23">
        <f t="shared" si="6"/>
        <v>6879</v>
      </c>
      <c r="BD23">
        <f t="shared" si="6"/>
        <v>7162</v>
      </c>
      <c r="BE23">
        <f t="shared" si="6"/>
        <v>6516</v>
      </c>
      <c r="BF23">
        <f t="shared" si="6"/>
        <v>6696</v>
      </c>
      <c r="BG23">
        <f t="shared" si="6"/>
        <v>7223</v>
      </c>
      <c r="BH23">
        <f t="shared" si="6"/>
        <v>6937</v>
      </c>
      <c r="BI23">
        <f t="shared" si="6"/>
        <v>6967</v>
      </c>
      <c r="BJ23">
        <f t="shared" si="6"/>
        <v>7049</v>
      </c>
      <c r="BK23">
        <f t="shared" si="6"/>
        <v>6691</v>
      </c>
      <c r="BL23">
        <f t="shared" si="6"/>
        <v>6523</v>
      </c>
      <c r="BM23">
        <f t="shared" si="6"/>
        <v>6671</v>
      </c>
      <c r="BN23">
        <f t="shared" si="6"/>
        <v>5215</v>
      </c>
      <c r="BO23">
        <f t="shared" ref="BO23:DZ26" si="7">MAX(BO5,BO14)</f>
        <v>4507</v>
      </c>
      <c r="BP23">
        <f t="shared" si="7"/>
        <v>6113</v>
      </c>
      <c r="BQ23">
        <f t="shared" si="7"/>
        <v>6736</v>
      </c>
      <c r="BR23">
        <f t="shared" si="7"/>
        <v>6904</v>
      </c>
      <c r="BS23">
        <f t="shared" si="7"/>
        <v>6904</v>
      </c>
      <c r="BT23">
        <f t="shared" si="7"/>
        <v>6973</v>
      </c>
      <c r="BU23">
        <f t="shared" si="7"/>
        <v>6952</v>
      </c>
      <c r="BV23">
        <f t="shared" si="7"/>
        <v>6873</v>
      </c>
      <c r="BW23">
        <f t="shared" si="7"/>
        <v>6511</v>
      </c>
      <c r="BX23">
        <f t="shared" si="7"/>
        <v>6156</v>
      </c>
      <c r="BY23">
        <f t="shared" si="7"/>
        <v>6640</v>
      </c>
      <c r="BZ23">
        <f t="shared" si="7"/>
        <v>5877</v>
      </c>
      <c r="CA23">
        <f t="shared" si="7"/>
        <v>6277</v>
      </c>
      <c r="CB23">
        <f t="shared" si="7"/>
        <v>6627</v>
      </c>
      <c r="CC23">
        <f t="shared" si="7"/>
        <v>6835</v>
      </c>
      <c r="CD23">
        <f t="shared" si="7"/>
        <v>6716</v>
      </c>
      <c r="CE23">
        <f t="shared" si="7"/>
        <v>6524</v>
      </c>
      <c r="CF23">
        <f t="shared" si="7"/>
        <v>6060</v>
      </c>
      <c r="CG23">
        <f t="shared" si="7"/>
        <v>6451</v>
      </c>
      <c r="CH23">
        <f t="shared" si="7"/>
        <v>6426</v>
      </c>
      <c r="CI23">
        <f t="shared" si="7"/>
        <v>6656</v>
      </c>
      <c r="CJ23">
        <f t="shared" si="7"/>
        <v>6834</v>
      </c>
      <c r="CK23">
        <f t="shared" si="7"/>
        <v>6975</v>
      </c>
      <c r="CL23">
        <f t="shared" si="7"/>
        <v>7259</v>
      </c>
      <c r="CM23">
        <f t="shared" si="7"/>
        <v>6995</v>
      </c>
      <c r="CN23">
        <f t="shared" si="7"/>
        <v>7078</v>
      </c>
      <c r="CO23">
        <f t="shared" si="7"/>
        <v>7177</v>
      </c>
      <c r="CP23">
        <f t="shared" si="7"/>
        <v>7209</v>
      </c>
      <c r="CQ23">
        <f t="shared" si="7"/>
        <v>7042</v>
      </c>
      <c r="CR23">
        <f t="shared" si="7"/>
        <v>6749</v>
      </c>
      <c r="CS23">
        <f t="shared" si="7"/>
        <v>7225</v>
      </c>
      <c r="CT23">
        <f t="shared" si="7"/>
        <v>6956</v>
      </c>
      <c r="CU23">
        <f t="shared" si="7"/>
        <v>7124</v>
      </c>
      <c r="CV23">
        <f t="shared" si="7"/>
        <v>7311</v>
      </c>
      <c r="CW23">
        <f t="shared" si="7"/>
        <v>7299</v>
      </c>
      <c r="CX23">
        <f t="shared" si="7"/>
        <v>7312</v>
      </c>
      <c r="CY23">
        <f t="shared" si="7"/>
        <v>7284</v>
      </c>
      <c r="CZ23">
        <f t="shared" si="7"/>
        <v>7410</v>
      </c>
      <c r="DA23">
        <f t="shared" si="7"/>
        <v>7498</v>
      </c>
      <c r="DB23">
        <f t="shared" si="7"/>
        <v>7776</v>
      </c>
      <c r="DC23">
        <f t="shared" si="7"/>
        <v>7883</v>
      </c>
      <c r="DD23">
        <f t="shared" si="7"/>
        <v>7537</v>
      </c>
      <c r="DE23">
        <f t="shared" si="7"/>
        <v>8023</v>
      </c>
      <c r="DF23">
        <f t="shared" si="7"/>
        <v>7989</v>
      </c>
      <c r="DG23">
        <f t="shared" si="7"/>
        <v>8106</v>
      </c>
      <c r="DH23">
        <f t="shared" si="7"/>
        <v>7834</v>
      </c>
      <c r="DI23">
        <f t="shared" si="7"/>
        <v>8006</v>
      </c>
      <c r="DJ23">
        <f t="shared" si="7"/>
        <v>7943</v>
      </c>
      <c r="DK23">
        <f t="shared" si="7"/>
        <v>7686</v>
      </c>
      <c r="DL23">
        <f t="shared" si="7"/>
        <v>7937</v>
      </c>
      <c r="DM23">
        <f t="shared" si="7"/>
        <v>8181</v>
      </c>
      <c r="DN23">
        <f t="shared" si="7"/>
        <v>8186</v>
      </c>
      <c r="DO23">
        <f t="shared" si="7"/>
        <v>7587</v>
      </c>
      <c r="DP23">
        <f t="shared" si="7"/>
        <v>7708</v>
      </c>
      <c r="DQ23">
        <f t="shared" si="7"/>
        <v>7595</v>
      </c>
      <c r="DR23">
        <f t="shared" si="7"/>
        <v>7833</v>
      </c>
      <c r="DS23">
        <f t="shared" si="7"/>
        <v>7658</v>
      </c>
      <c r="DT23">
        <f t="shared" si="7"/>
        <v>7936</v>
      </c>
      <c r="DU23">
        <f t="shared" si="7"/>
        <v>7923</v>
      </c>
      <c r="DV23">
        <f t="shared" si="7"/>
        <v>7809</v>
      </c>
      <c r="DW23">
        <f t="shared" si="7"/>
        <v>7750</v>
      </c>
      <c r="DX23">
        <f t="shared" si="7"/>
        <v>7677</v>
      </c>
      <c r="DY23">
        <f t="shared" si="7"/>
        <v>7637</v>
      </c>
      <c r="DZ23">
        <f t="shared" si="7"/>
        <v>7508</v>
      </c>
      <c r="EA23">
        <f t="shared" ref="EA23:GL27" si="8">MAX(EA5,EA14)</f>
        <v>7683</v>
      </c>
      <c r="EB23">
        <f t="shared" si="8"/>
        <v>7295</v>
      </c>
      <c r="EC23">
        <f t="shared" si="8"/>
        <v>7493</v>
      </c>
      <c r="ED23">
        <f t="shared" si="8"/>
        <v>7778</v>
      </c>
      <c r="EE23">
        <f t="shared" si="8"/>
        <v>7901</v>
      </c>
      <c r="EF23">
        <f t="shared" si="8"/>
        <v>7608</v>
      </c>
      <c r="EG23">
        <f t="shared" si="8"/>
        <v>7549</v>
      </c>
      <c r="EH23">
        <f t="shared" si="8"/>
        <v>7549</v>
      </c>
      <c r="EI23">
        <f t="shared" si="8"/>
        <v>7473</v>
      </c>
      <c r="EJ23">
        <f t="shared" si="8"/>
        <v>7377</v>
      </c>
      <c r="EK23">
        <f t="shared" si="8"/>
        <v>7590</v>
      </c>
      <c r="EL23">
        <f t="shared" si="8"/>
        <v>7780</v>
      </c>
      <c r="EM23">
        <f t="shared" si="8"/>
        <v>7852</v>
      </c>
      <c r="EN23">
        <f t="shared" si="8"/>
        <v>7714</v>
      </c>
      <c r="EO23">
        <f t="shared" si="8"/>
        <v>7637</v>
      </c>
      <c r="EP23">
        <f t="shared" si="8"/>
        <v>7082</v>
      </c>
      <c r="EQ23">
        <f t="shared" si="8"/>
        <v>7075</v>
      </c>
      <c r="ER23">
        <f t="shared" si="8"/>
        <v>7243</v>
      </c>
      <c r="ES23">
        <f t="shared" si="8"/>
        <v>7416</v>
      </c>
      <c r="ET23">
        <f t="shared" si="8"/>
        <v>7156</v>
      </c>
      <c r="EU23">
        <f t="shared" si="8"/>
        <v>7031</v>
      </c>
      <c r="EV23">
        <f t="shared" si="8"/>
        <v>7054</v>
      </c>
      <c r="EW23">
        <f t="shared" si="8"/>
        <v>7489</v>
      </c>
      <c r="EX23">
        <f t="shared" si="8"/>
        <v>7549</v>
      </c>
      <c r="EY23">
        <f t="shared" si="8"/>
        <v>7567</v>
      </c>
      <c r="EZ23">
        <f t="shared" si="8"/>
        <v>7784</v>
      </c>
      <c r="FA23">
        <f t="shared" si="8"/>
        <v>8273</v>
      </c>
      <c r="FB23">
        <f t="shared" si="8"/>
        <v>8085</v>
      </c>
      <c r="FC23">
        <f t="shared" si="8"/>
        <v>7954</v>
      </c>
      <c r="FD23">
        <f t="shared" si="8"/>
        <v>7781</v>
      </c>
      <c r="FE23">
        <f t="shared" si="8"/>
        <v>7499</v>
      </c>
      <c r="FF23">
        <f t="shared" si="8"/>
        <v>7446</v>
      </c>
      <c r="FG23">
        <f t="shared" si="8"/>
        <v>7464</v>
      </c>
      <c r="FH23">
        <f t="shared" si="8"/>
        <v>7496</v>
      </c>
      <c r="FI23">
        <f t="shared" si="8"/>
        <v>7219</v>
      </c>
      <c r="FJ23">
        <f t="shared" si="8"/>
        <v>7030</v>
      </c>
      <c r="FK23">
        <f t="shared" si="8"/>
        <v>7230</v>
      </c>
      <c r="FL23">
        <f t="shared" si="8"/>
        <v>7158</v>
      </c>
      <c r="FM23">
        <f t="shared" si="8"/>
        <v>7177</v>
      </c>
      <c r="FN23">
        <f t="shared" si="8"/>
        <v>7257</v>
      </c>
      <c r="FO23">
        <f t="shared" si="8"/>
        <v>7088</v>
      </c>
      <c r="FP23">
        <f t="shared" si="8"/>
        <v>7228</v>
      </c>
      <c r="FQ23">
        <f t="shared" si="8"/>
        <v>7223</v>
      </c>
      <c r="FR23">
        <f t="shared" si="8"/>
        <v>7241</v>
      </c>
      <c r="FS23">
        <f t="shared" si="8"/>
        <v>7235</v>
      </c>
      <c r="FT23">
        <f t="shared" si="8"/>
        <v>7376</v>
      </c>
      <c r="FU23">
        <f t="shared" si="8"/>
        <v>7256</v>
      </c>
      <c r="FV23">
        <f t="shared" si="8"/>
        <v>7207</v>
      </c>
      <c r="FW23">
        <f t="shared" si="8"/>
        <v>7055</v>
      </c>
      <c r="FX23">
        <f t="shared" si="8"/>
        <v>6992</v>
      </c>
      <c r="FY23">
        <f t="shared" si="8"/>
        <v>6894</v>
      </c>
      <c r="FZ23">
        <f t="shared" si="8"/>
        <v>6940</v>
      </c>
      <c r="GA23">
        <f t="shared" si="8"/>
        <v>7323</v>
      </c>
      <c r="GB23">
        <f t="shared" si="8"/>
        <v>7689</v>
      </c>
      <c r="GC23">
        <f t="shared" si="8"/>
        <v>7792</v>
      </c>
      <c r="GD23">
        <f t="shared" si="8"/>
        <v>8023</v>
      </c>
      <c r="GE23">
        <f t="shared" si="8"/>
        <v>7772</v>
      </c>
      <c r="GF23">
        <f t="shared" si="8"/>
        <v>7588</v>
      </c>
      <c r="GG23">
        <f t="shared" si="8"/>
        <v>7402</v>
      </c>
      <c r="GH23">
        <f t="shared" si="8"/>
        <v>7524</v>
      </c>
      <c r="GI23">
        <f t="shared" si="8"/>
        <v>7518</v>
      </c>
      <c r="GJ23">
        <f t="shared" si="8"/>
        <v>7446</v>
      </c>
      <c r="GK23">
        <f t="shared" si="8"/>
        <v>7605</v>
      </c>
      <c r="GL23">
        <f t="shared" si="8"/>
        <v>7587</v>
      </c>
      <c r="GM23">
        <f t="shared" ref="GM23:IX26" si="9">MAX(GM5,GM14)</f>
        <v>7408</v>
      </c>
      <c r="GN23">
        <f t="shared" si="9"/>
        <v>7360</v>
      </c>
      <c r="GO23">
        <f t="shared" si="9"/>
        <v>7585</v>
      </c>
      <c r="GP23">
        <f t="shared" si="9"/>
        <v>7565</v>
      </c>
      <c r="GQ23">
        <f t="shared" si="9"/>
        <v>7409</v>
      </c>
      <c r="GR23">
        <f t="shared" si="9"/>
        <v>7655</v>
      </c>
      <c r="GS23">
        <f t="shared" si="9"/>
        <v>7448</v>
      </c>
      <c r="GT23">
        <f t="shared" si="9"/>
        <v>7807</v>
      </c>
      <c r="GU23">
        <f t="shared" si="9"/>
        <v>7591</v>
      </c>
      <c r="GV23">
        <f t="shared" si="9"/>
        <v>7597</v>
      </c>
      <c r="GW23">
        <f t="shared" si="9"/>
        <v>7710</v>
      </c>
      <c r="GX23">
        <f t="shared" si="9"/>
        <v>7151</v>
      </c>
      <c r="GY23">
        <f t="shared" si="9"/>
        <v>7772</v>
      </c>
      <c r="GZ23">
        <f t="shared" si="9"/>
        <v>7848</v>
      </c>
      <c r="HA23">
        <f t="shared" si="9"/>
        <v>7801</v>
      </c>
      <c r="HB23">
        <f t="shared" si="9"/>
        <v>7512</v>
      </c>
      <c r="HC23">
        <f t="shared" si="9"/>
        <v>7421</v>
      </c>
      <c r="HD23">
        <f t="shared" si="9"/>
        <v>7665</v>
      </c>
      <c r="HE23">
        <f t="shared" si="9"/>
        <v>7467</v>
      </c>
      <c r="HF23">
        <f t="shared" si="9"/>
        <v>7722</v>
      </c>
      <c r="HG23">
        <f t="shared" si="9"/>
        <v>7804</v>
      </c>
      <c r="HH23">
        <f t="shared" si="9"/>
        <v>7086</v>
      </c>
      <c r="HI23">
        <f t="shared" si="9"/>
        <v>7199</v>
      </c>
      <c r="HJ23">
        <f t="shared" si="9"/>
        <v>7170</v>
      </c>
      <c r="HK23">
        <f t="shared" si="9"/>
        <v>7505</v>
      </c>
      <c r="HL23">
        <f t="shared" si="9"/>
        <v>7449</v>
      </c>
      <c r="HM23">
        <f t="shared" si="9"/>
        <v>7448</v>
      </c>
      <c r="HN23">
        <f t="shared" si="9"/>
        <v>7273</v>
      </c>
      <c r="HO23">
        <f t="shared" si="9"/>
        <v>7826</v>
      </c>
      <c r="HP23">
        <f t="shared" si="9"/>
        <v>7843</v>
      </c>
      <c r="HQ23">
        <f t="shared" si="9"/>
        <v>8402</v>
      </c>
      <c r="HR23">
        <f t="shared" si="9"/>
        <v>7906</v>
      </c>
      <c r="HS23">
        <f t="shared" si="9"/>
        <v>8392</v>
      </c>
      <c r="HT23">
        <f t="shared" si="9"/>
        <v>8069</v>
      </c>
      <c r="HU23">
        <f t="shared" si="9"/>
        <v>7553</v>
      </c>
      <c r="HV23">
        <f t="shared" si="9"/>
        <v>7626</v>
      </c>
      <c r="HW23">
        <f t="shared" si="9"/>
        <v>7402</v>
      </c>
      <c r="HX23">
        <f t="shared" si="9"/>
        <v>7367</v>
      </c>
      <c r="HY23">
        <f t="shared" si="9"/>
        <v>7719</v>
      </c>
      <c r="HZ23">
        <f t="shared" si="9"/>
        <v>8066</v>
      </c>
      <c r="IA23">
        <f t="shared" si="9"/>
        <v>7733</v>
      </c>
      <c r="IB23">
        <f t="shared" si="9"/>
        <v>7364</v>
      </c>
      <c r="IC23">
        <f t="shared" si="9"/>
        <v>7724</v>
      </c>
      <c r="ID23">
        <f t="shared" si="9"/>
        <v>7529</v>
      </c>
      <c r="IE23">
        <f t="shared" si="9"/>
        <v>7391</v>
      </c>
      <c r="IF23">
        <f t="shared" si="9"/>
        <v>7512</v>
      </c>
      <c r="IG23">
        <f t="shared" si="9"/>
        <v>7528</v>
      </c>
      <c r="IH23">
        <f t="shared" si="9"/>
        <v>7872</v>
      </c>
      <c r="II23">
        <f t="shared" si="9"/>
        <v>7633</v>
      </c>
      <c r="IJ23">
        <f t="shared" si="9"/>
        <v>7526</v>
      </c>
      <c r="IK23">
        <f t="shared" si="9"/>
        <v>7488</v>
      </c>
      <c r="IL23">
        <f t="shared" si="9"/>
        <v>7559</v>
      </c>
      <c r="IM23">
        <f t="shared" si="9"/>
        <v>7585</v>
      </c>
      <c r="IN23">
        <f t="shared" si="9"/>
        <v>7614</v>
      </c>
      <c r="IO23">
        <f t="shared" si="9"/>
        <v>7494</v>
      </c>
      <c r="IP23">
        <f t="shared" si="9"/>
        <v>7611</v>
      </c>
      <c r="IQ23">
        <f t="shared" si="9"/>
        <v>7546</v>
      </c>
      <c r="IR23">
        <f t="shared" si="9"/>
        <v>7662</v>
      </c>
      <c r="IS23">
        <f t="shared" si="9"/>
        <v>7983</v>
      </c>
      <c r="IT23">
        <f t="shared" si="9"/>
        <v>7985</v>
      </c>
      <c r="IU23">
        <f t="shared" si="9"/>
        <v>7941</v>
      </c>
      <c r="IV23">
        <f t="shared" si="9"/>
        <v>7561</v>
      </c>
      <c r="IW23">
        <f t="shared" si="9"/>
        <v>7962</v>
      </c>
      <c r="IX23">
        <f t="shared" si="9"/>
        <v>7834</v>
      </c>
      <c r="IY23">
        <f t="shared" ref="IY23:LJ27" si="10">MAX(IY5,IY14)</f>
        <v>7782</v>
      </c>
      <c r="IZ23">
        <f t="shared" si="10"/>
        <v>8175</v>
      </c>
      <c r="JA23">
        <f t="shared" si="10"/>
        <v>8187</v>
      </c>
      <c r="JB23">
        <f t="shared" si="10"/>
        <v>7953</v>
      </c>
      <c r="JC23">
        <f t="shared" si="10"/>
        <v>8138</v>
      </c>
      <c r="JD23">
        <f t="shared" si="10"/>
        <v>8147</v>
      </c>
      <c r="JE23">
        <f t="shared" si="10"/>
        <v>7219</v>
      </c>
      <c r="JF23">
        <f t="shared" si="10"/>
        <v>7878</v>
      </c>
      <c r="JG23">
        <f t="shared" si="10"/>
        <v>8406</v>
      </c>
      <c r="JH23">
        <f t="shared" si="10"/>
        <v>8247</v>
      </c>
      <c r="JI23">
        <f t="shared" si="10"/>
        <v>8438</v>
      </c>
      <c r="JJ23">
        <f t="shared" si="10"/>
        <v>8213</v>
      </c>
      <c r="JK23">
        <f t="shared" si="10"/>
        <v>8210</v>
      </c>
      <c r="JL23">
        <f t="shared" si="10"/>
        <v>8286</v>
      </c>
      <c r="JM23">
        <f t="shared" si="10"/>
        <v>8324</v>
      </c>
      <c r="JN23">
        <f t="shared" si="10"/>
        <v>8240</v>
      </c>
      <c r="JO23">
        <f t="shared" si="10"/>
        <v>8297</v>
      </c>
      <c r="JP23">
        <f t="shared" si="10"/>
        <v>8344</v>
      </c>
      <c r="JQ23">
        <f t="shared" si="10"/>
        <v>8451</v>
      </c>
      <c r="JR23">
        <f t="shared" si="10"/>
        <v>8264</v>
      </c>
      <c r="JS23">
        <f t="shared" si="10"/>
        <v>8376</v>
      </c>
      <c r="JT23">
        <f t="shared" si="10"/>
        <v>8440</v>
      </c>
      <c r="JU23">
        <f t="shared" si="10"/>
        <v>8385</v>
      </c>
      <c r="JV23">
        <f t="shared" si="10"/>
        <v>8411</v>
      </c>
      <c r="JW23">
        <f t="shared" si="10"/>
        <v>8347</v>
      </c>
      <c r="JX23">
        <f t="shared" si="10"/>
        <v>8521</v>
      </c>
      <c r="JY23">
        <f t="shared" si="10"/>
        <v>8607</v>
      </c>
      <c r="JZ23">
        <f t="shared" si="10"/>
        <v>8660</v>
      </c>
      <c r="KA23">
        <f t="shared" si="10"/>
        <v>7868</v>
      </c>
      <c r="KB23">
        <f t="shared" si="10"/>
        <v>7675</v>
      </c>
      <c r="KC23">
        <f t="shared" si="10"/>
        <v>8088</v>
      </c>
      <c r="KD23">
        <f t="shared" si="10"/>
        <v>8199</v>
      </c>
      <c r="KE23">
        <f t="shared" si="10"/>
        <v>8261</v>
      </c>
      <c r="KF23">
        <f t="shared" si="10"/>
        <v>8573</v>
      </c>
      <c r="KG23">
        <f t="shared" si="10"/>
        <v>8633</v>
      </c>
      <c r="KH23">
        <f t="shared" si="10"/>
        <v>8668</v>
      </c>
      <c r="KI23">
        <f t="shared" si="10"/>
        <v>8750</v>
      </c>
      <c r="KJ23">
        <f t="shared" si="10"/>
        <v>8485</v>
      </c>
      <c r="KK23">
        <f t="shared" si="10"/>
        <v>8548</v>
      </c>
      <c r="KL23">
        <f t="shared" si="10"/>
        <v>8508</v>
      </c>
      <c r="KM23">
        <f t="shared" si="10"/>
        <v>8697</v>
      </c>
      <c r="KN23">
        <f t="shared" si="10"/>
        <v>8639</v>
      </c>
      <c r="KO23">
        <f t="shared" si="10"/>
        <v>8452</v>
      </c>
      <c r="KP23">
        <f t="shared" si="10"/>
        <v>7383</v>
      </c>
      <c r="KQ23">
        <f t="shared" si="10"/>
        <v>7136</v>
      </c>
      <c r="KR23">
        <f t="shared" si="10"/>
        <v>7243</v>
      </c>
      <c r="KS23">
        <f t="shared" si="10"/>
        <v>7190</v>
      </c>
      <c r="KT23">
        <f t="shared" si="10"/>
        <v>8213</v>
      </c>
      <c r="KU23">
        <f t="shared" si="10"/>
        <v>7555</v>
      </c>
      <c r="KV23">
        <f t="shared" si="10"/>
        <v>7397</v>
      </c>
      <c r="KW23">
        <f t="shared" si="10"/>
        <v>7651</v>
      </c>
      <c r="KX23">
        <f t="shared" si="10"/>
        <v>7895</v>
      </c>
      <c r="KY23">
        <f t="shared" si="10"/>
        <v>7849</v>
      </c>
      <c r="KZ23">
        <f t="shared" si="10"/>
        <v>8085</v>
      </c>
      <c r="LA23">
        <f t="shared" si="10"/>
        <v>8322</v>
      </c>
      <c r="LB23">
        <f t="shared" si="10"/>
        <v>8626</v>
      </c>
      <c r="LC23">
        <f t="shared" si="10"/>
        <v>8231</v>
      </c>
      <c r="LD23">
        <f t="shared" si="10"/>
        <v>8386</v>
      </c>
      <c r="LE23">
        <f t="shared" si="10"/>
        <v>8220</v>
      </c>
      <c r="LF23">
        <f t="shared" si="10"/>
        <v>8262</v>
      </c>
      <c r="LG23">
        <f t="shared" si="10"/>
        <v>8245</v>
      </c>
      <c r="LH23">
        <f t="shared" si="10"/>
        <v>8058</v>
      </c>
      <c r="LI23">
        <f t="shared" si="10"/>
        <v>7167</v>
      </c>
      <c r="LJ23">
        <f t="shared" si="10"/>
        <v>7189</v>
      </c>
      <c r="LK23">
        <f t="shared" ref="LK23:NC27" si="11">MAX(LK5,LK14)</f>
        <v>8374</v>
      </c>
      <c r="LL23">
        <f t="shared" si="11"/>
        <v>8291</v>
      </c>
      <c r="LM23">
        <f t="shared" si="11"/>
        <v>7769</v>
      </c>
      <c r="LN23">
        <f t="shared" si="11"/>
        <v>8180</v>
      </c>
      <c r="LO23">
        <f t="shared" si="11"/>
        <v>8427</v>
      </c>
      <c r="LP23">
        <f t="shared" si="11"/>
        <v>8692</v>
      </c>
      <c r="LQ23">
        <f t="shared" si="11"/>
        <v>8181</v>
      </c>
      <c r="LR23">
        <f t="shared" si="11"/>
        <v>8012</v>
      </c>
      <c r="LS23">
        <f t="shared" si="11"/>
        <v>7946</v>
      </c>
      <c r="LT23">
        <f t="shared" si="11"/>
        <v>7951</v>
      </c>
      <c r="LU23">
        <f t="shared" si="11"/>
        <v>7937</v>
      </c>
      <c r="LV23">
        <f t="shared" si="11"/>
        <v>7710</v>
      </c>
      <c r="LW23">
        <f t="shared" si="11"/>
        <v>8275</v>
      </c>
      <c r="LX23">
        <f t="shared" si="11"/>
        <v>7936</v>
      </c>
      <c r="LY23">
        <f t="shared" si="11"/>
        <v>7773</v>
      </c>
      <c r="LZ23">
        <f t="shared" si="11"/>
        <v>7947</v>
      </c>
      <c r="MA23">
        <f t="shared" si="11"/>
        <v>7935</v>
      </c>
      <c r="MB23">
        <f t="shared" si="11"/>
        <v>7823</v>
      </c>
      <c r="MC23">
        <f t="shared" si="11"/>
        <v>8255</v>
      </c>
      <c r="MD23">
        <f t="shared" si="11"/>
        <v>8061</v>
      </c>
      <c r="ME23">
        <f t="shared" si="11"/>
        <v>7984</v>
      </c>
      <c r="MF23">
        <f t="shared" si="11"/>
        <v>8064</v>
      </c>
      <c r="MG23">
        <f t="shared" si="11"/>
        <v>8085</v>
      </c>
      <c r="MH23">
        <f t="shared" si="11"/>
        <v>7891</v>
      </c>
      <c r="MI23">
        <f t="shared" si="11"/>
        <v>7868</v>
      </c>
      <c r="MJ23">
        <f t="shared" si="11"/>
        <v>7778</v>
      </c>
      <c r="MK23">
        <f t="shared" si="11"/>
        <v>7950</v>
      </c>
      <c r="ML23">
        <f t="shared" si="11"/>
        <v>7604</v>
      </c>
      <c r="MM23">
        <f t="shared" si="11"/>
        <v>7619</v>
      </c>
      <c r="MN23">
        <f t="shared" si="11"/>
        <v>7892</v>
      </c>
      <c r="MO23">
        <f t="shared" si="11"/>
        <v>8089</v>
      </c>
      <c r="MP23">
        <f t="shared" si="11"/>
        <v>7950</v>
      </c>
      <c r="MQ23">
        <f t="shared" si="11"/>
        <v>8310</v>
      </c>
      <c r="MR23">
        <f t="shared" si="11"/>
        <v>8407</v>
      </c>
      <c r="MS23">
        <f t="shared" si="11"/>
        <v>8480</v>
      </c>
      <c r="MT23">
        <f t="shared" si="11"/>
        <v>8853</v>
      </c>
      <c r="MU23">
        <f t="shared" si="11"/>
        <v>8127</v>
      </c>
      <c r="MV23">
        <f t="shared" si="11"/>
        <v>7895</v>
      </c>
      <c r="MW23">
        <f t="shared" si="11"/>
        <v>8920</v>
      </c>
      <c r="MX23">
        <f t="shared" si="11"/>
        <v>9070</v>
      </c>
      <c r="MY23">
        <f t="shared" si="11"/>
        <v>9822</v>
      </c>
      <c r="MZ23">
        <f t="shared" si="11"/>
        <v>9434</v>
      </c>
      <c r="NA23">
        <f t="shared" si="11"/>
        <v>9273</v>
      </c>
      <c r="NB23">
        <f t="shared" si="11"/>
        <v>8742</v>
      </c>
    </row>
    <row r="24" spans="1:732" x14ac:dyDescent="0.35">
      <c r="A24">
        <v>2020</v>
      </c>
      <c r="B24">
        <f t="shared" ref="B24:Q28" si="12">MAX(B6,B15)</f>
        <v>8786</v>
      </c>
      <c r="C24">
        <f t="shared" si="12"/>
        <v>8709</v>
      </c>
      <c r="D24">
        <f t="shared" si="12"/>
        <v>8621</v>
      </c>
      <c r="E24">
        <f t="shared" si="12"/>
        <v>7955</v>
      </c>
      <c r="F24">
        <f t="shared" si="12"/>
        <v>8304</v>
      </c>
      <c r="G24">
        <f t="shared" si="12"/>
        <v>8083</v>
      </c>
      <c r="H24">
        <f t="shared" si="12"/>
        <v>8256</v>
      </c>
      <c r="I24">
        <f t="shared" si="12"/>
        <v>8164</v>
      </c>
      <c r="J24">
        <f t="shared" si="12"/>
        <v>8292</v>
      </c>
      <c r="K24">
        <f t="shared" si="12"/>
        <v>8098</v>
      </c>
      <c r="L24">
        <f t="shared" si="12"/>
        <v>7938</v>
      </c>
      <c r="M24">
        <f t="shared" si="12"/>
        <v>7783</v>
      </c>
      <c r="N24">
        <f t="shared" si="12"/>
        <v>7849</v>
      </c>
      <c r="O24">
        <f t="shared" si="12"/>
        <v>8071</v>
      </c>
      <c r="P24">
        <f t="shared" si="12"/>
        <v>8102</v>
      </c>
      <c r="Q24">
        <f t="shared" si="12"/>
        <v>8217</v>
      </c>
      <c r="R24">
        <f t="shared" si="6"/>
        <v>8237</v>
      </c>
      <c r="S24">
        <f t="shared" si="6"/>
        <v>8533</v>
      </c>
      <c r="T24">
        <f t="shared" si="6"/>
        <v>8372</v>
      </c>
      <c r="U24">
        <f t="shared" si="6"/>
        <v>8394</v>
      </c>
      <c r="V24">
        <f t="shared" si="6"/>
        <v>8388</v>
      </c>
      <c r="W24">
        <f t="shared" si="6"/>
        <v>8635</v>
      </c>
      <c r="X24">
        <f t="shared" si="6"/>
        <v>8689</v>
      </c>
      <c r="Y24">
        <f t="shared" si="6"/>
        <v>8938</v>
      </c>
      <c r="Z24">
        <f t="shared" si="6"/>
        <v>8863</v>
      </c>
      <c r="AA24">
        <f t="shared" si="6"/>
        <v>8920</v>
      </c>
      <c r="AB24">
        <f t="shared" si="6"/>
        <v>9053</v>
      </c>
      <c r="AC24">
        <f t="shared" si="6"/>
        <v>8616</v>
      </c>
      <c r="AD24">
        <f t="shared" si="6"/>
        <v>8868</v>
      </c>
      <c r="AE24">
        <f t="shared" si="6"/>
        <v>7042</v>
      </c>
      <c r="AF24">
        <f t="shared" si="6"/>
        <v>7947</v>
      </c>
      <c r="AG24">
        <f t="shared" si="6"/>
        <v>8059</v>
      </c>
      <c r="AH24">
        <f t="shared" si="6"/>
        <v>8239</v>
      </c>
      <c r="AI24">
        <f t="shared" si="6"/>
        <v>8485</v>
      </c>
      <c r="AJ24">
        <f t="shared" si="6"/>
        <v>8266</v>
      </c>
      <c r="AK24">
        <f t="shared" si="6"/>
        <v>8447</v>
      </c>
      <c r="AL24">
        <f t="shared" si="6"/>
        <v>8588</v>
      </c>
      <c r="AM24">
        <f t="shared" si="6"/>
        <v>7917</v>
      </c>
      <c r="AN24">
        <f t="shared" si="6"/>
        <v>7368</v>
      </c>
      <c r="AO24">
        <f t="shared" si="6"/>
        <v>6612</v>
      </c>
      <c r="AP24">
        <f t="shared" si="6"/>
        <v>7666</v>
      </c>
      <c r="AQ24">
        <f t="shared" si="6"/>
        <v>7700</v>
      </c>
      <c r="AR24">
        <f t="shared" si="6"/>
        <v>8113</v>
      </c>
      <c r="AS24">
        <f t="shared" si="6"/>
        <v>8173</v>
      </c>
      <c r="AT24">
        <f t="shared" si="6"/>
        <v>8272</v>
      </c>
      <c r="AU24">
        <f t="shared" si="6"/>
        <v>8656</v>
      </c>
      <c r="AV24">
        <f t="shared" si="6"/>
        <v>8027</v>
      </c>
      <c r="AW24">
        <f t="shared" si="6"/>
        <v>8156</v>
      </c>
      <c r="AX24">
        <f t="shared" si="6"/>
        <v>7625</v>
      </c>
      <c r="AY24">
        <f t="shared" si="6"/>
        <v>7910</v>
      </c>
      <c r="AZ24">
        <f t="shared" si="6"/>
        <v>8429</v>
      </c>
      <c r="BA24">
        <f t="shared" si="6"/>
        <v>7747</v>
      </c>
      <c r="BB24">
        <f t="shared" si="6"/>
        <v>7922</v>
      </c>
      <c r="BC24">
        <f t="shared" si="6"/>
        <v>8251</v>
      </c>
      <c r="BD24">
        <f t="shared" si="6"/>
        <v>8386</v>
      </c>
      <c r="BE24">
        <f t="shared" si="6"/>
        <v>8209</v>
      </c>
      <c r="BF24">
        <f t="shared" si="6"/>
        <v>8202</v>
      </c>
      <c r="BG24">
        <f t="shared" si="6"/>
        <v>8306</v>
      </c>
      <c r="BH24">
        <f t="shared" si="6"/>
        <v>8632</v>
      </c>
      <c r="BI24">
        <f t="shared" si="6"/>
        <v>7863</v>
      </c>
      <c r="BJ24">
        <f t="shared" si="6"/>
        <v>7170</v>
      </c>
      <c r="BK24">
        <f t="shared" si="6"/>
        <v>8254</v>
      </c>
      <c r="BL24">
        <f t="shared" si="6"/>
        <v>8237</v>
      </c>
      <c r="BM24">
        <f t="shared" si="6"/>
        <v>7963</v>
      </c>
      <c r="BN24">
        <f t="shared" si="6"/>
        <v>8297</v>
      </c>
      <c r="BO24">
        <f t="shared" si="7"/>
        <v>7602</v>
      </c>
      <c r="BP24">
        <f t="shared" si="7"/>
        <v>7295</v>
      </c>
      <c r="BQ24">
        <f t="shared" si="7"/>
        <v>7915</v>
      </c>
      <c r="BR24">
        <f t="shared" si="7"/>
        <v>6881</v>
      </c>
      <c r="BS24">
        <f t="shared" si="7"/>
        <v>7583</v>
      </c>
      <c r="BT24">
        <f t="shared" si="7"/>
        <v>8279</v>
      </c>
      <c r="BU24">
        <f t="shared" si="7"/>
        <v>8297</v>
      </c>
      <c r="BV24">
        <f t="shared" si="7"/>
        <v>7996</v>
      </c>
      <c r="BW24">
        <f t="shared" si="7"/>
        <v>7853</v>
      </c>
      <c r="BX24">
        <f t="shared" si="7"/>
        <v>7725</v>
      </c>
      <c r="BY24">
        <f t="shared" si="7"/>
        <v>7350</v>
      </c>
      <c r="BZ24">
        <f t="shared" si="7"/>
        <v>7744</v>
      </c>
      <c r="CA24">
        <f t="shared" si="7"/>
        <v>8279</v>
      </c>
      <c r="CB24">
        <f t="shared" si="7"/>
        <v>7758</v>
      </c>
      <c r="CC24">
        <f t="shared" si="7"/>
        <v>7996</v>
      </c>
      <c r="CD24">
        <f t="shared" si="7"/>
        <v>7853</v>
      </c>
      <c r="CE24">
        <f t="shared" si="7"/>
        <v>7725</v>
      </c>
      <c r="CF24">
        <f t="shared" si="7"/>
        <v>7350</v>
      </c>
      <c r="CG24">
        <f t="shared" si="7"/>
        <v>7744</v>
      </c>
      <c r="CH24">
        <f t="shared" si="7"/>
        <v>7440</v>
      </c>
      <c r="CI24">
        <f t="shared" si="7"/>
        <v>7150</v>
      </c>
      <c r="CJ24">
        <f t="shared" si="7"/>
        <v>7136</v>
      </c>
      <c r="CK24">
        <f t="shared" si="7"/>
        <v>6909</v>
      </c>
      <c r="CL24">
        <f t="shared" si="7"/>
        <v>6576</v>
      </c>
      <c r="CM24">
        <f t="shared" si="7"/>
        <v>6092</v>
      </c>
      <c r="CN24">
        <f t="shared" si="7"/>
        <v>5945</v>
      </c>
      <c r="CO24">
        <f t="shared" si="7"/>
        <v>5404</v>
      </c>
      <c r="CP24">
        <f t="shared" si="7"/>
        <v>5950</v>
      </c>
      <c r="CQ24">
        <f t="shared" si="7"/>
        <v>5521</v>
      </c>
      <c r="CR24">
        <f t="shared" si="7"/>
        <v>5561</v>
      </c>
      <c r="CS24">
        <f t="shared" si="7"/>
        <v>5548</v>
      </c>
      <c r="CT24">
        <f t="shared" si="7"/>
        <v>5574</v>
      </c>
      <c r="CU24">
        <f t="shared" si="7"/>
        <v>5540</v>
      </c>
      <c r="CV24">
        <f t="shared" si="7"/>
        <v>5404</v>
      </c>
      <c r="CW24">
        <f t="shared" si="7"/>
        <v>5486</v>
      </c>
      <c r="CX24">
        <f t="shared" si="7"/>
        <v>5521</v>
      </c>
      <c r="CY24">
        <f t="shared" si="7"/>
        <v>5258</v>
      </c>
      <c r="CZ24">
        <f t="shared" si="7"/>
        <v>5288</v>
      </c>
      <c r="DA24">
        <f t="shared" si="7"/>
        <v>5189</v>
      </c>
      <c r="DB24">
        <f t="shared" si="7"/>
        <v>5234</v>
      </c>
      <c r="DC24">
        <f t="shared" si="7"/>
        <v>5218</v>
      </c>
      <c r="DD24">
        <f t="shared" si="7"/>
        <v>5303</v>
      </c>
      <c r="DE24">
        <f t="shared" si="7"/>
        <v>5291</v>
      </c>
      <c r="DF24">
        <f t="shared" si="7"/>
        <v>5103</v>
      </c>
      <c r="DG24">
        <f t="shared" si="7"/>
        <v>5141</v>
      </c>
      <c r="DH24">
        <f t="shared" si="7"/>
        <v>5263</v>
      </c>
      <c r="DI24">
        <f t="shared" si="7"/>
        <v>5229</v>
      </c>
      <c r="DJ24">
        <f t="shared" si="7"/>
        <v>5265</v>
      </c>
      <c r="DK24">
        <f t="shared" si="7"/>
        <v>5303</v>
      </c>
      <c r="DL24">
        <f t="shared" si="7"/>
        <v>5190</v>
      </c>
      <c r="DM24">
        <f t="shared" si="7"/>
        <v>5103</v>
      </c>
      <c r="DN24">
        <f t="shared" si="7"/>
        <v>5141</v>
      </c>
      <c r="DO24">
        <f t="shared" si="7"/>
        <v>5263</v>
      </c>
      <c r="DP24">
        <f t="shared" si="7"/>
        <v>5229</v>
      </c>
      <c r="DQ24">
        <f t="shared" si="7"/>
        <v>5265</v>
      </c>
      <c r="DR24">
        <f t="shared" si="7"/>
        <v>5207</v>
      </c>
      <c r="DS24">
        <f t="shared" si="7"/>
        <v>5190</v>
      </c>
      <c r="DT24">
        <f t="shared" si="7"/>
        <v>4962</v>
      </c>
      <c r="DU24">
        <f t="shared" si="7"/>
        <v>5114</v>
      </c>
      <c r="DV24">
        <f t="shared" si="7"/>
        <v>5107</v>
      </c>
      <c r="DW24">
        <f t="shared" si="7"/>
        <v>5088</v>
      </c>
      <c r="DX24">
        <f t="shared" si="7"/>
        <v>5035</v>
      </c>
      <c r="DY24">
        <f t="shared" si="7"/>
        <v>5047</v>
      </c>
      <c r="DZ24">
        <f t="shared" si="7"/>
        <v>5134</v>
      </c>
      <c r="EA24">
        <f t="shared" si="8"/>
        <v>4962</v>
      </c>
      <c r="EB24">
        <f t="shared" si="8"/>
        <v>5060</v>
      </c>
      <c r="EC24">
        <f t="shared" si="8"/>
        <v>5107</v>
      </c>
      <c r="ED24">
        <f t="shared" si="8"/>
        <v>5088</v>
      </c>
      <c r="EE24">
        <f t="shared" si="8"/>
        <v>5035</v>
      </c>
      <c r="EF24">
        <f t="shared" si="8"/>
        <v>5000</v>
      </c>
      <c r="EG24">
        <f t="shared" si="8"/>
        <v>5134</v>
      </c>
      <c r="EH24">
        <f t="shared" si="8"/>
        <v>4908</v>
      </c>
      <c r="EI24">
        <f t="shared" si="8"/>
        <v>4937</v>
      </c>
      <c r="EJ24">
        <f t="shared" si="8"/>
        <v>4894</v>
      </c>
      <c r="EK24">
        <f t="shared" si="8"/>
        <v>4816</v>
      </c>
      <c r="EL24">
        <f t="shared" si="8"/>
        <v>4821</v>
      </c>
      <c r="EM24">
        <f t="shared" si="8"/>
        <v>4752</v>
      </c>
      <c r="EN24">
        <f t="shared" si="8"/>
        <v>4806</v>
      </c>
      <c r="EO24">
        <f t="shared" si="8"/>
        <v>4908</v>
      </c>
      <c r="EP24">
        <f t="shared" si="8"/>
        <v>4937</v>
      </c>
      <c r="EQ24">
        <f t="shared" si="8"/>
        <v>4891</v>
      </c>
      <c r="ER24">
        <f t="shared" si="8"/>
        <v>4818</v>
      </c>
      <c r="ES24">
        <f t="shared" si="8"/>
        <v>4808</v>
      </c>
      <c r="ET24">
        <f t="shared" si="8"/>
        <v>4470</v>
      </c>
      <c r="EU24">
        <f t="shared" si="8"/>
        <v>4632</v>
      </c>
      <c r="EV24">
        <f t="shared" si="8"/>
        <v>4738</v>
      </c>
      <c r="EW24">
        <f t="shared" si="8"/>
        <v>4738</v>
      </c>
      <c r="EX24">
        <f t="shared" si="8"/>
        <v>4737</v>
      </c>
      <c r="EY24">
        <f t="shared" si="8"/>
        <v>4842</v>
      </c>
      <c r="EZ24">
        <f t="shared" si="8"/>
        <v>4730</v>
      </c>
      <c r="FA24">
        <f t="shared" si="8"/>
        <v>4795</v>
      </c>
      <c r="FB24">
        <f t="shared" si="8"/>
        <v>4795</v>
      </c>
      <c r="FC24">
        <f t="shared" si="8"/>
        <v>4593</v>
      </c>
      <c r="FD24">
        <f t="shared" si="8"/>
        <v>4595</v>
      </c>
      <c r="FE24">
        <f t="shared" si="8"/>
        <v>4545</v>
      </c>
      <c r="FF24">
        <f t="shared" si="8"/>
        <v>4617</v>
      </c>
      <c r="FG24">
        <f t="shared" si="8"/>
        <v>4667</v>
      </c>
      <c r="FH24">
        <f t="shared" si="8"/>
        <v>4665</v>
      </c>
      <c r="FI24">
        <f t="shared" si="8"/>
        <v>4720</v>
      </c>
      <c r="FJ24">
        <f t="shared" si="8"/>
        <v>4688</v>
      </c>
      <c r="FK24">
        <f t="shared" si="8"/>
        <v>4845</v>
      </c>
      <c r="FL24">
        <f t="shared" si="8"/>
        <v>4779</v>
      </c>
      <c r="FM24">
        <f t="shared" si="8"/>
        <v>4682</v>
      </c>
      <c r="FN24">
        <f t="shared" si="8"/>
        <v>4435</v>
      </c>
      <c r="FO24">
        <f t="shared" si="8"/>
        <v>4589</v>
      </c>
      <c r="FP24">
        <f t="shared" si="8"/>
        <v>4604</v>
      </c>
      <c r="FQ24">
        <f t="shared" si="8"/>
        <v>4510</v>
      </c>
      <c r="FR24">
        <f t="shared" si="8"/>
        <v>4530</v>
      </c>
      <c r="FS24">
        <f t="shared" si="8"/>
        <v>4583</v>
      </c>
      <c r="FT24">
        <f t="shared" si="8"/>
        <v>4491</v>
      </c>
      <c r="FU24">
        <f t="shared" si="8"/>
        <v>4521</v>
      </c>
      <c r="FV24">
        <f t="shared" si="8"/>
        <v>4639</v>
      </c>
      <c r="FW24">
        <f t="shared" si="8"/>
        <v>4604</v>
      </c>
      <c r="FX24">
        <f t="shared" si="8"/>
        <v>4578</v>
      </c>
      <c r="FY24">
        <f t="shared" si="8"/>
        <v>4628</v>
      </c>
      <c r="FZ24">
        <f t="shared" si="8"/>
        <v>4589</v>
      </c>
      <c r="GA24">
        <f t="shared" si="8"/>
        <v>4597</v>
      </c>
      <c r="GB24">
        <f t="shared" si="8"/>
        <v>4574</v>
      </c>
      <c r="GC24">
        <f t="shared" si="8"/>
        <v>4669</v>
      </c>
      <c r="GD24">
        <f t="shared" si="8"/>
        <v>4598</v>
      </c>
      <c r="GE24">
        <f t="shared" si="8"/>
        <v>4578</v>
      </c>
      <c r="GF24">
        <f t="shared" si="8"/>
        <v>4628</v>
      </c>
      <c r="GG24">
        <f t="shared" si="8"/>
        <v>4641</v>
      </c>
      <c r="GH24">
        <f t="shared" si="8"/>
        <v>4664</v>
      </c>
      <c r="GI24">
        <f t="shared" si="8"/>
        <v>4574</v>
      </c>
      <c r="GJ24">
        <f t="shared" si="8"/>
        <v>4669</v>
      </c>
      <c r="GK24">
        <f t="shared" si="8"/>
        <v>4558</v>
      </c>
      <c r="GL24">
        <f t="shared" si="8"/>
        <v>4593</v>
      </c>
      <c r="GM24">
        <f t="shared" si="9"/>
        <v>4592</v>
      </c>
      <c r="GN24">
        <f t="shared" si="9"/>
        <v>4656</v>
      </c>
      <c r="GO24">
        <f t="shared" si="9"/>
        <v>4723</v>
      </c>
      <c r="GP24">
        <f t="shared" si="9"/>
        <v>4649</v>
      </c>
      <c r="GQ24">
        <f t="shared" si="9"/>
        <v>4617</v>
      </c>
      <c r="GR24">
        <f t="shared" si="9"/>
        <v>4739</v>
      </c>
      <c r="GS24">
        <f t="shared" si="9"/>
        <v>4593</v>
      </c>
      <c r="GT24">
        <f t="shared" si="9"/>
        <v>4592</v>
      </c>
      <c r="GU24">
        <f t="shared" si="9"/>
        <v>4701</v>
      </c>
      <c r="GV24">
        <f t="shared" si="9"/>
        <v>4741</v>
      </c>
      <c r="GW24">
        <f t="shared" si="9"/>
        <v>4649</v>
      </c>
      <c r="GX24">
        <f t="shared" si="9"/>
        <v>4617</v>
      </c>
      <c r="GY24">
        <f t="shared" si="9"/>
        <v>4739</v>
      </c>
      <c r="GZ24">
        <f t="shared" si="9"/>
        <v>4580</v>
      </c>
      <c r="HA24">
        <f t="shared" si="9"/>
        <v>4624</v>
      </c>
      <c r="HB24">
        <f t="shared" si="9"/>
        <v>4701</v>
      </c>
      <c r="HC24">
        <f t="shared" si="9"/>
        <v>4741</v>
      </c>
      <c r="HD24">
        <f t="shared" si="9"/>
        <v>4634</v>
      </c>
      <c r="HE24">
        <f t="shared" si="9"/>
        <v>4612</v>
      </c>
      <c r="HF24">
        <f t="shared" si="9"/>
        <v>4680</v>
      </c>
      <c r="HG24">
        <f t="shared" si="9"/>
        <v>4587</v>
      </c>
      <c r="HH24">
        <f t="shared" si="9"/>
        <v>4624</v>
      </c>
      <c r="HI24">
        <f t="shared" si="9"/>
        <v>4646</v>
      </c>
      <c r="HJ24">
        <f t="shared" si="9"/>
        <v>4554</v>
      </c>
      <c r="HK24">
        <f t="shared" si="9"/>
        <v>4394</v>
      </c>
      <c r="HL24">
        <f t="shared" si="9"/>
        <v>4561</v>
      </c>
      <c r="HM24">
        <f t="shared" si="9"/>
        <v>4680</v>
      </c>
      <c r="HN24">
        <f t="shared" si="9"/>
        <v>4650</v>
      </c>
      <c r="HO24">
        <f t="shared" si="9"/>
        <v>4734</v>
      </c>
      <c r="HP24">
        <f t="shared" si="9"/>
        <v>4839</v>
      </c>
      <c r="HQ24">
        <f t="shared" si="9"/>
        <v>4764</v>
      </c>
      <c r="HR24">
        <f t="shared" si="9"/>
        <v>4807</v>
      </c>
      <c r="HS24">
        <f t="shared" si="9"/>
        <v>4561</v>
      </c>
      <c r="HT24">
        <f t="shared" si="9"/>
        <v>4813</v>
      </c>
      <c r="HU24">
        <f t="shared" si="9"/>
        <v>5080</v>
      </c>
      <c r="HV24">
        <f t="shared" si="9"/>
        <v>4992</v>
      </c>
      <c r="HW24">
        <f t="shared" si="9"/>
        <v>4839</v>
      </c>
      <c r="HX24">
        <f t="shared" si="9"/>
        <v>4825</v>
      </c>
      <c r="HY24">
        <f t="shared" si="9"/>
        <v>4807</v>
      </c>
      <c r="HZ24">
        <f t="shared" si="9"/>
        <v>4961</v>
      </c>
      <c r="IA24">
        <f t="shared" si="9"/>
        <v>5045</v>
      </c>
      <c r="IB24">
        <f t="shared" si="9"/>
        <v>5080</v>
      </c>
      <c r="IC24">
        <f t="shared" si="9"/>
        <v>4992</v>
      </c>
      <c r="ID24">
        <f t="shared" si="9"/>
        <v>4827</v>
      </c>
      <c r="IE24">
        <f t="shared" si="9"/>
        <v>4862</v>
      </c>
      <c r="IF24">
        <f t="shared" si="9"/>
        <v>4871</v>
      </c>
      <c r="IG24">
        <f t="shared" si="9"/>
        <v>4961</v>
      </c>
      <c r="IH24">
        <f t="shared" si="9"/>
        <v>5080</v>
      </c>
      <c r="II24">
        <f t="shared" si="9"/>
        <v>5198</v>
      </c>
      <c r="IJ24">
        <f t="shared" si="9"/>
        <v>4840</v>
      </c>
      <c r="IK24">
        <f t="shared" si="9"/>
        <v>4960</v>
      </c>
      <c r="IL24">
        <f t="shared" si="9"/>
        <v>4887</v>
      </c>
      <c r="IM24">
        <f t="shared" si="9"/>
        <v>4871</v>
      </c>
      <c r="IN24">
        <f t="shared" si="9"/>
        <v>4979</v>
      </c>
      <c r="IO24">
        <f t="shared" si="9"/>
        <v>5098</v>
      </c>
      <c r="IP24">
        <f t="shared" si="9"/>
        <v>5198</v>
      </c>
      <c r="IQ24">
        <f t="shared" si="9"/>
        <v>4968</v>
      </c>
      <c r="IR24">
        <f t="shared" si="9"/>
        <v>4960</v>
      </c>
      <c r="IS24">
        <f t="shared" si="9"/>
        <v>4936</v>
      </c>
      <c r="IT24">
        <f t="shared" si="9"/>
        <v>4836</v>
      </c>
      <c r="IU24">
        <f t="shared" si="9"/>
        <v>4979</v>
      </c>
      <c r="IV24">
        <f t="shared" si="9"/>
        <v>5098</v>
      </c>
      <c r="IW24">
        <f t="shared" si="9"/>
        <v>5133</v>
      </c>
      <c r="IX24">
        <f t="shared" si="9"/>
        <v>5010</v>
      </c>
      <c r="IY24">
        <f t="shared" si="10"/>
        <v>4989</v>
      </c>
      <c r="IZ24">
        <f t="shared" si="10"/>
        <v>5164</v>
      </c>
      <c r="JA24">
        <f t="shared" si="10"/>
        <v>4836</v>
      </c>
      <c r="JB24">
        <f t="shared" si="10"/>
        <v>4980</v>
      </c>
      <c r="JC24">
        <f t="shared" si="10"/>
        <v>5147</v>
      </c>
      <c r="JD24">
        <f t="shared" si="10"/>
        <v>5185</v>
      </c>
      <c r="JE24">
        <f t="shared" si="10"/>
        <v>5010</v>
      </c>
      <c r="JF24">
        <f t="shared" si="10"/>
        <v>4989</v>
      </c>
      <c r="JG24">
        <f t="shared" si="10"/>
        <v>5164</v>
      </c>
      <c r="JH24">
        <f t="shared" si="10"/>
        <v>4926</v>
      </c>
      <c r="JI24">
        <f t="shared" si="10"/>
        <v>5017</v>
      </c>
      <c r="JJ24">
        <f t="shared" si="10"/>
        <v>5218</v>
      </c>
      <c r="JK24">
        <f t="shared" si="10"/>
        <v>5185</v>
      </c>
      <c r="JL24">
        <f t="shared" si="10"/>
        <v>4963</v>
      </c>
      <c r="JM24">
        <f t="shared" si="10"/>
        <v>4984</v>
      </c>
      <c r="JN24">
        <f t="shared" si="10"/>
        <v>4967</v>
      </c>
      <c r="JO24">
        <f t="shared" si="10"/>
        <v>5030</v>
      </c>
      <c r="JP24">
        <f t="shared" si="10"/>
        <v>5017</v>
      </c>
      <c r="JQ24">
        <f t="shared" si="10"/>
        <v>5218</v>
      </c>
      <c r="JR24">
        <f t="shared" si="10"/>
        <v>5171</v>
      </c>
      <c r="JS24">
        <f t="shared" si="10"/>
        <v>4973</v>
      </c>
      <c r="JT24">
        <f t="shared" si="10"/>
        <v>4984</v>
      </c>
      <c r="JU24">
        <f t="shared" si="10"/>
        <v>4967</v>
      </c>
      <c r="JV24">
        <f t="shared" si="10"/>
        <v>5030</v>
      </c>
      <c r="JW24">
        <f t="shared" si="10"/>
        <v>4888</v>
      </c>
      <c r="JX24">
        <f t="shared" si="10"/>
        <v>5061</v>
      </c>
      <c r="JY24">
        <f t="shared" si="10"/>
        <v>5171</v>
      </c>
      <c r="JZ24">
        <f t="shared" si="10"/>
        <v>5139</v>
      </c>
      <c r="KA24">
        <f t="shared" si="10"/>
        <v>5264</v>
      </c>
      <c r="KB24">
        <f t="shared" si="10"/>
        <v>5058</v>
      </c>
      <c r="KC24">
        <f t="shared" si="10"/>
        <v>5021</v>
      </c>
      <c r="KD24">
        <f t="shared" si="10"/>
        <v>5031</v>
      </c>
      <c r="KE24">
        <f t="shared" si="10"/>
        <v>5034</v>
      </c>
      <c r="KF24">
        <f t="shared" si="10"/>
        <v>5098</v>
      </c>
      <c r="KG24">
        <f t="shared" si="10"/>
        <v>5139</v>
      </c>
      <c r="KH24">
        <f t="shared" si="10"/>
        <v>5264</v>
      </c>
      <c r="KI24">
        <f t="shared" si="10"/>
        <v>5058</v>
      </c>
      <c r="KJ24">
        <f t="shared" si="10"/>
        <v>5021</v>
      </c>
      <c r="KK24">
        <f t="shared" si="10"/>
        <v>5031</v>
      </c>
      <c r="KL24">
        <f t="shared" si="10"/>
        <v>5028</v>
      </c>
      <c r="KM24">
        <f t="shared" si="10"/>
        <v>5158</v>
      </c>
      <c r="KN24">
        <f t="shared" si="10"/>
        <v>5077</v>
      </c>
      <c r="KO24">
        <f t="shared" si="10"/>
        <v>5023</v>
      </c>
      <c r="KP24">
        <f t="shared" si="10"/>
        <v>5036</v>
      </c>
      <c r="KQ24">
        <f t="shared" si="10"/>
        <v>5162</v>
      </c>
      <c r="KR24">
        <f t="shared" si="10"/>
        <v>5396</v>
      </c>
      <c r="KS24">
        <f t="shared" si="10"/>
        <v>5432</v>
      </c>
      <c r="KT24">
        <f t="shared" si="10"/>
        <v>5158</v>
      </c>
      <c r="KU24">
        <f t="shared" si="10"/>
        <v>5077</v>
      </c>
      <c r="KV24">
        <f t="shared" si="10"/>
        <v>5032</v>
      </c>
      <c r="KW24">
        <f t="shared" si="10"/>
        <v>5062</v>
      </c>
      <c r="KX24">
        <f t="shared" si="10"/>
        <v>5162</v>
      </c>
      <c r="KY24">
        <f t="shared" si="10"/>
        <v>5396</v>
      </c>
      <c r="KZ24">
        <f t="shared" si="10"/>
        <v>5432</v>
      </c>
      <c r="LA24">
        <f t="shared" si="10"/>
        <v>5279</v>
      </c>
      <c r="LB24">
        <f t="shared" si="10"/>
        <v>5196</v>
      </c>
      <c r="LC24">
        <f t="shared" si="10"/>
        <v>5053</v>
      </c>
      <c r="LD24">
        <f t="shared" si="10"/>
        <v>5071</v>
      </c>
      <c r="LE24">
        <f t="shared" si="10"/>
        <v>5135</v>
      </c>
      <c r="LF24">
        <f t="shared" si="10"/>
        <v>5442</v>
      </c>
      <c r="LG24">
        <f t="shared" si="10"/>
        <v>5532</v>
      </c>
      <c r="LH24">
        <f t="shared" si="10"/>
        <v>5609</v>
      </c>
      <c r="LI24">
        <f t="shared" si="10"/>
        <v>5196</v>
      </c>
      <c r="LJ24">
        <f t="shared" si="10"/>
        <v>5243</v>
      </c>
      <c r="LK24">
        <f t="shared" si="11"/>
        <v>5071</v>
      </c>
      <c r="LL24">
        <f t="shared" si="11"/>
        <v>5177</v>
      </c>
      <c r="LM24">
        <f t="shared" si="11"/>
        <v>5442</v>
      </c>
      <c r="LN24">
        <f t="shared" si="11"/>
        <v>5532</v>
      </c>
      <c r="LO24">
        <f t="shared" si="11"/>
        <v>5609</v>
      </c>
      <c r="LP24">
        <f t="shared" si="11"/>
        <v>5152</v>
      </c>
      <c r="LQ24">
        <f t="shared" si="11"/>
        <v>5243</v>
      </c>
      <c r="LR24">
        <f t="shared" si="11"/>
        <v>4969</v>
      </c>
      <c r="LS24">
        <f t="shared" si="11"/>
        <v>5177</v>
      </c>
      <c r="LT24">
        <f t="shared" si="11"/>
        <v>5320</v>
      </c>
      <c r="LU24">
        <f t="shared" si="11"/>
        <v>5347</v>
      </c>
      <c r="LV24">
        <f t="shared" si="11"/>
        <v>5422</v>
      </c>
      <c r="LW24">
        <f t="shared" si="11"/>
        <v>5122</v>
      </c>
      <c r="LX24">
        <f t="shared" si="11"/>
        <v>5059</v>
      </c>
      <c r="LY24">
        <f t="shared" si="11"/>
        <v>4823</v>
      </c>
      <c r="LZ24">
        <f t="shared" si="11"/>
        <v>4946</v>
      </c>
      <c r="MA24">
        <f t="shared" si="11"/>
        <v>5110</v>
      </c>
      <c r="MB24">
        <f t="shared" si="11"/>
        <v>5189</v>
      </c>
      <c r="MC24">
        <f t="shared" si="11"/>
        <v>5106</v>
      </c>
      <c r="MD24">
        <f t="shared" si="11"/>
        <v>5122</v>
      </c>
      <c r="ME24">
        <f t="shared" si="11"/>
        <v>5097</v>
      </c>
      <c r="MF24">
        <f t="shared" si="11"/>
        <v>5144</v>
      </c>
      <c r="MG24">
        <f t="shared" si="11"/>
        <v>5045</v>
      </c>
      <c r="MH24">
        <f t="shared" si="11"/>
        <v>5193</v>
      </c>
      <c r="MI24">
        <f t="shared" si="11"/>
        <v>4984</v>
      </c>
      <c r="MJ24">
        <f t="shared" si="11"/>
        <v>4958</v>
      </c>
      <c r="MK24">
        <f t="shared" si="11"/>
        <v>4947</v>
      </c>
      <c r="ML24">
        <f t="shared" si="11"/>
        <v>5097</v>
      </c>
      <c r="MM24">
        <f t="shared" si="11"/>
        <v>5144</v>
      </c>
      <c r="MN24">
        <f t="shared" si="11"/>
        <v>5045</v>
      </c>
      <c r="MO24">
        <f t="shared" si="11"/>
        <v>5193</v>
      </c>
      <c r="MP24">
        <f t="shared" si="11"/>
        <v>5023</v>
      </c>
      <c r="MQ24">
        <f t="shared" si="11"/>
        <v>5183</v>
      </c>
      <c r="MR24">
        <f t="shared" si="11"/>
        <v>4869</v>
      </c>
      <c r="MS24">
        <f t="shared" si="11"/>
        <v>4896</v>
      </c>
      <c r="MT24">
        <f t="shared" si="11"/>
        <v>5219</v>
      </c>
      <c r="MU24">
        <f t="shared" si="11"/>
        <v>5346</v>
      </c>
      <c r="MV24">
        <f t="shared" si="11"/>
        <v>5720</v>
      </c>
      <c r="MW24">
        <f t="shared" si="11"/>
        <v>5712</v>
      </c>
      <c r="MX24">
        <f t="shared" si="11"/>
        <v>5988</v>
      </c>
      <c r="MY24">
        <f t="shared" si="11"/>
        <v>5683</v>
      </c>
      <c r="MZ24">
        <f t="shared" si="11"/>
        <v>5694</v>
      </c>
      <c r="NA24">
        <f t="shared" si="11"/>
        <v>5699</v>
      </c>
      <c r="NB24">
        <f t="shared" si="11"/>
        <v>5610</v>
      </c>
      <c r="NC24">
        <f t="shared" si="11"/>
        <v>6068</v>
      </c>
    </row>
    <row r="25" spans="1:732" x14ac:dyDescent="0.35">
      <c r="A25">
        <v>2021</v>
      </c>
      <c r="B25">
        <f t="shared" si="12"/>
        <v>5833</v>
      </c>
      <c r="C25">
        <f t="shared" ref="C25:BN28" si="13">MAX(C7,C16)</f>
        <v>5665</v>
      </c>
      <c r="D25">
        <f t="shared" si="13"/>
        <v>5318</v>
      </c>
      <c r="E25">
        <f t="shared" si="13"/>
        <v>5038</v>
      </c>
      <c r="F25">
        <f t="shared" si="13"/>
        <v>4973</v>
      </c>
      <c r="G25">
        <f t="shared" si="13"/>
        <v>4936</v>
      </c>
      <c r="H25">
        <f t="shared" si="13"/>
        <v>4903</v>
      </c>
      <c r="I25">
        <f t="shared" si="13"/>
        <v>4699</v>
      </c>
      <c r="J25">
        <f t="shared" si="13"/>
        <v>5028</v>
      </c>
      <c r="K25">
        <f t="shared" si="13"/>
        <v>5095</v>
      </c>
      <c r="L25">
        <f t="shared" si="13"/>
        <v>5289</v>
      </c>
      <c r="M25">
        <f t="shared" si="13"/>
        <v>5188</v>
      </c>
      <c r="N25">
        <f t="shared" si="13"/>
        <v>4802</v>
      </c>
      <c r="O25">
        <f t="shared" si="13"/>
        <v>5190</v>
      </c>
      <c r="P25">
        <f t="shared" si="13"/>
        <v>4847</v>
      </c>
      <c r="Q25">
        <f t="shared" si="13"/>
        <v>4734</v>
      </c>
      <c r="R25">
        <f t="shared" si="13"/>
        <v>5036</v>
      </c>
      <c r="S25">
        <f t="shared" si="13"/>
        <v>4955</v>
      </c>
      <c r="T25">
        <f t="shared" si="13"/>
        <v>4759</v>
      </c>
      <c r="U25">
        <f t="shared" si="13"/>
        <v>4703</v>
      </c>
      <c r="V25">
        <f t="shared" si="13"/>
        <v>4870</v>
      </c>
      <c r="W25">
        <f t="shared" si="13"/>
        <v>4672</v>
      </c>
      <c r="X25">
        <f t="shared" si="13"/>
        <v>4635</v>
      </c>
      <c r="Y25">
        <f t="shared" si="13"/>
        <v>4786</v>
      </c>
      <c r="Z25">
        <f t="shared" si="13"/>
        <v>4586</v>
      </c>
      <c r="AA25">
        <f t="shared" si="13"/>
        <v>4829</v>
      </c>
      <c r="AB25">
        <f t="shared" si="13"/>
        <v>4896</v>
      </c>
      <c r="AC25">
        <f t="shared" si="13"/>
        <v>4891</v>
      </c>
      <c r="AD25">
        <f t="shared" si="13"/>
        <v>5004</v>
      </c>
      <c r="AE25">
        <f t="shared" si="13"/>
        <v>4655</v>
      </c>
      <c r="AF25">
        <f t="shared" si="13"/>
        <v>4795</v>
      </c>
      <c r="AG25">
        <f t="shared" si="13"/>
        <v>4942</v>
      </c>
      <c r="AH25">
        <f t="shared" si="13"/>
        <v>4829</v>
      </c>
      <c r="AI25">
        <f t="shared" si="13"/>
        <v>4896</v>
      </c>
      <c r="AJ25">
        <f t="shared" si="13"/>
        <v>4891</v>
      </c>
      <c r="AK25">
        <f t="shared" si="13"/>
        <v>5004</v>
      </c>
      <c r="AL25">
        <f t="shared" si="13"/>
        <v>4655</v>
      </c>
      <c r="AM25">
        <f t="shared" si="13"/>
        <v>4795</v>
      </c>
      <c r="AN25">
        <f t="shared" si="13"/>
        <v>4942</v>
      </c>
      <c r="AO25">
        <f t="shared" si="13"/>
        <v>4815</v>
      </c>
      <c r="AP25">
        <f t="shared" si="13"/>
        <v>4809</v>
      </c>
      <c r="AQ25">
        <f t="shared" si="13"/>
        <v>4756</v>
      </c>
      <c r="AR25">
        <f t="shared" si="13"/>
        <v>4863</v>
      </c>
      <c r="AS25">
        <f t="shared" si="13"/>
        <v>4854</v>
      </c>
      <c r="AT25">
        <f t="shared" si="13"/>
        <v>4910</v>
      </c>
      <c r="AU25">
        <f t="shared" si="13"/>
        <v>4873</v>
      </c>
      <c r="AV25">
        <f t="shared" si="13"/>
        <v>4966</v>
      </c>
      <c r="AW25">
        <f t="shared" si="13"/>
        <v>4959</v>
      </c>
      <c r="AX25">
        <f t="shared" si="13"/>
        <v>4994</v>
      </c>
      <c r="AY25">
        <f t="shared" si="13"/>
        <v>4863</v>
      </c>
      <c r="AZ25">
        <f t="shared" si="13"/>
        <v>4854</v>
      </c>
      <c r="BA25">
        <f t="shared" si="13"/>
        <v>4925</v>
      </c>
      <c r="BB25">
        <f t="shared" si="13"/>
        <v>4873</v>
      </c>
      <c r="BC25">
        <f t="shared" si="13"/>
        <v>4966</v>
      </c>
      <c r="BD25">
        <f t="shared" si="13"/>
        <v>4959</v>
      </c>
      <c r="BE25">
        <f t="shared" si="13"/>
        <v>4913</v>
      </c>
      <c r="BF25">
        <f t="shared" si="13"/>
        <v>4920</v>
      </c>
      <c r="BG25">
        <f t="shared" si="13"/>
        <v>4580</v>
      </c>
      <c r="BH25">
        <f t="shared" si="13"/>
        <v>4498</v>
      </c>
      <c r="BI25">
        <f t="shared" si="13"/>
        <v>4754</v>
      </c>
      <c r="BJ25">
        <f t="shared" si="13"/>
        <v>4755</v>
      </c>
      <c r="BK25">
        <f t="shared" si="13"/>
        <v>4575</v>
      </c>
      <c r="BL25">
        <f t="shared" si="13"/>
        <v>4681</v>
      </c>
      <c r="BM25">
        <f t="shared" si="13"/>
        <v>4605</v>
      </c>
      <c r="BN25">
        <f t="shared" si="13"/>
        <v>4779</v>
      </c>
      <c r="BO25">
        <f t="shared" si="7"/>
        <v>4600</v>
      </c>
      <c r="BP25">
        <f t="shared" si="7"/>
        <v>4752</v>
      </c>
      <c r="BQ25">
        <f t="shared" si="7"/>
        <v>4569</v>
      </c>
      <c r="BR25">
        <f t="shared" si="7"/>
        <v>4590</v>
      </c>
      <c r="BS25">
        <f t="shared" si="7"/>
        <v>4901</v>
      </c>
      <c r="BT25">
        <f t="shared" si="7"/>
        <v>4721</v>
      </c>
      <c r="BU25">
        <f t="shared" si="7"/>
        <v>4682</v>
      </c>
      <c r="BV25">
        <f t="shared" si="7"/>
        <v>0</v>
      </c>
      <c r="BW25">
        <f t="shared" si="7"/>
        <v>4740</v>
      </c>
      <c r="BX25">
        <f t="shared" si="7"/>
        <v>4734</v>
      </c>
      <c r="BY25">
        <f t="shared" si="7"/>
        <v>4796</v>
      </c>
      <c r="BZ25">
        <f t="shared" si="7"/>
        <v>5007</v>
      </c>
      <c r="CA25">
        <f t="shared" si="7"/>
        <v>5149</v>
      </c>
      <c r="CB25">
        <f t="shared" si="7"/>
        <v>4959</v>
      </c>
      <c r="CC25">
        <f t="shared" si="7"/>
        <v>5049</v>
      </c>
      <c r="CD25">
        <f t="shared" si="7"/>
        <v>5067</v>
      </c>
      <c r="CE25">
        <f t="shared" si="7"/>
        <v>5052</v>
      </c>
      <c r="CF25">
        <f t="shared" si="7"/>
        <v>4912</v>
      </c>
      <c r="CG25">
        <f t="shared" si="7"/>
        <v>5021</v>
      </c>
      <c r="CH25">
        <f t="shared" si="7"/>
        <v>5131</v>
      </c>
      <c r="CI25">
        <f t="shared" si="7"/>
        <v>5342</v>
      </c>
      <c r="CJ25">
        <f t="shared" si="7"/>
        <v>4861</v>
      </c>
      <c r="CK25">
        <f t="shared" si="7"/>
        <v>5008</v>
      </c>
      <c r="CL25">
        <f t="shared" si="7"/>
        <v>4984</v>
      </c>
      <c r="CM25">
        <f t="shared" si="7"/>
        <v>4848</v>
      </c>
      <c r="CN25">
        <f t="shared" si="7"/>
        <v>5001</v>
      </c>
      <c r="CO25">
        <f t="shared" si="7"/>
        <v>5246</v>
      </c>
      <c r="CP25">
        <f t="shared" si="7"/>
        <v>5412</v>
      </c>
      <c r="CQ25">
        <f t="shared" si="7"/>
        <v>5099</v>
      </c>
      <c r="CR25">
        <f t="shared" si="7"/>
        <v>5109</v>
      </c>
      <c r="CS25">
        <f t="shared" si="7"/>
        <v>4839</v>
      </c>
      <c r="CT25">
        <f t="shared" si="7"/>
        <v>4890</v>
      </c>
      <c r="CU25">
        <f t="shared" si="7"/>
        <v>4872</v>
      </c>
      <c r="CV25">
        <f t="shared" si="7"/>
        <v>5080</v>
      </c>
      <c r="CW25">
        <f t="shared" si="7"/>
        <v>5409</v>
      </c>
      <c r="CX25">
        <f t="shared" si="7"/>
        <v>5193</v>
      </c>
      <c r="CY25">
        <f t="shared" si="7"/>
        <v>5181</v>
      </c>
      <c r="CZ25">
        <f t="shared" si="7"/>
        <v>5144</v>
      </c>
      <c r="DA25">
        <f t="shared" si="7"/>
        <v>4951</v>
      </c>
      <c r="DB25">
        <f t="shared" si="7"/>
        <v>5109</v>
      </c>
      <c r="DC25">
        <f t="shared" si="7"/>
        <v>5172</v>
      </c>
      <c r="DD25">
        <f t="shared" si="7"/>
        <v>5161</v>
      </c>
      <c r="DE25">
        <f t="shared" si="7"/>
        <v>5051</v>
      </c>
      <c r="DF25">
        <f t="shared" si="7"/>
        <v>4873</v>
      </c>
      <c r="DG25">
        <f t="shared" si="7"/>
        <v>4856</v>
      </c>
      <c r="DH25">
        <f t="shared" si="7"/>
        <v>4819</v>
      </c>
      <c r="DI25">
        <f t="shared" si="7"/>
        <v>4922</v>
      </c>
      <c r="DJ25">
        <f t="shared" si="7"/>
        <v>5047</v>
      </c>
      <c r="DK25">
        <f t="shared" si="7"/>
        <v>4861</v>
      </c>
      <c r="DL25">
        <f t="shared" si="7"/>
        <v>5094</v>
      </c>
      <c r="DM25">
        <f t="shared" si="7"/>
        <v>4942</v>
      </c>
      <c r="DN25">
        <f t="shared" si="7"/>
        <v>4883</v>
      </c>
      <c r="DO25">
        <f t="shared" si="7"/>
        <v>4840</v>
      </c>
      <c r="DP25">
        <f t="shared" si="7"/>
        <v>4938</v>
      </c>
      <c r="DQ25">
        <f t="shared" si="7"/>
        <v>5041</v>
      </c>
      <c r="DR25">
        <f t="shared" si="7"/>
        <v>5165</v>
      </c>
      <c r="DS25">
        <f t="shared" si="7"/>
        <v>5060</v>
      </c>
      <c r="DT25">
        <f t="shared" si="7"/>
        <v>4928</v>
      </c>
      <c r="DU25">
        <f t="shared" si="7"/>
        <v>4787</v>
      </c>
      <c r="DV25">
        <f t="shared" si="7"/>
        <v>4910</v>
      </c>
      <c r="DW25">
        <f t="shared" si="7"/>
        <v>5040</v>
      </c>
      <c r="DX25">
        <f t="shared" si="7"/>
        <v>4872</v>
      </c>
      <c r="DY25">
        <f t="shared" si="7"/>
        <v>5068</v>
      </c>
      <c r="DZ25">
        <f t="shared" si="7"/>
        <v>4826</v>
      </c>
      <c r="EA25">
        <f t="shared" si="8"/>
        <v>4892</v>
      </c>
      <c r="EB25">
        <f t="shared" si="8"/>
        <v>4850</v>
      </c>
      <c r="EC25">
        <f t="shared" si="8"/>
        <v>5001</v>
      </c>
      <c r="ED25">
        <f t="shared" si="8"/>
        <v>5505</v>
      </c>
      <c r="EE25">
        <f t="shared" si="8"/>
        <v>5610</v>
      </c>
      <c r="EF25">
        <f t="shared" si="8"/>
        <v>5487</v>
      </c>
      <c r="EG25">
        <f t="shared" si="8"/>
        <v>4914</v>
      </c>
      <c r="EH25">
        <f t="shared" si="8"/>
        <v>4820</v>
      </c>
      <c r="EI25">
        <f t="shared" si="8"/>
        <v>4880</v>
      </c>
      <c r="EJ25">
        <f t="shared" si="8"/>
        <v>4714</v>
      </c>
      <c r="EK25">
        <f t="shared" si="8"/>
        <v>4974</v>
      </c>
      <c r="EL25">
        <f t="shared" si="8"/>
        <v>5096</v>
      </c>
      <c r="EM25">
        <f t="shared" si="8"/>
        <v>5190</v>
      </c>
      <c r="EN25">
        <f t="shared" si="8"/>
        <v>5063</v>
      </c>
      <c r="EO25">
        <f t="shared" si="8"/>
        <v>4923</v>
      </c>
      <c r="EP25">
        <f t="shared" si="8"/>
        <v>5011</v>
      </c>
      <c r="EQ25">
        <f t="shared" si="8"/>
        <v>4933</v>
      </c>
      <c r="ER25">
        <f t="shared" si="8"/>
        <v>5191</v>
      </c>
      <c r="ES25">
        <f t="shared" si="8"/>
        <v>5154</v>
      </c>
      <c r="ET25">
        <f t="shared" si="8"/>
        <v>5181</v>
      </c>
      <c r="EU25">
        <f t="shared" si="8"/>
        <v>5110</v>
      </c>
      <c r="EV25">
        <f t="shared" si="8"/>
        <v>4964</v>
      </c>
      <c r="EW25">
        <f t="shared" si="8"/>
        <v>4849</v>
      </c>
      <c r="EX25">
        <f t="shared" si="8"/>
        <v>4297</v>
      </c>
      <c r="EY25">
        <f t="shared" si="8"/>
        <v>5093</v>
      </c>
      <c r="EZ25">
        <f t="shared" si="8"/>
        <v>5156</v>
      </c>
      <c r="FA25">
        <f t="shared" si="8"/>
        <v>5130</v>
      </c>
      <c r="FB25">
        <f t="shared" si="8"/>
        <v>5117</v>
      </c>
      <c r="FC25">
        <f t="shared" si="8"/>
        <v>5012</v>
      </c>
      <c r="FD25">
        <f t="shared" si="8"/>
        <v>4893</v>
      </c>
      <c r="FE25">
        <f t="shared" si="8"/>
        <v>4981</v>
      </c>
      <c r="FF25">
        <f t="shared" si="8"/>
        <v>4966</v>
      </c>
      <c r="FG25">
        <f t="shared" si="8"/>
        <v>5141</v>
      </c>
      <c r="FH25">
        <f t="shared" si="8"/>
        <v>5057</v>
      </c>
      <c r="FI25">
        <f t="shared" si="8"/>
        <v>4934</v>
      </c>
      <c r="FJ25">
        <f t="shared" si="8"/>
        <v>4958</v>
      </c>
      <c r="FK25">
        <f t="shared" si="8"/>
        <v>5102</v>
      </c>
      <c r="FL25">
        <f t="shared" si="8"/>
        <v>5065</v>
      </c>
      <c r="FM25">
        <f t="shared" si="8"/>
        <v>5107</v>
      </c>
      <c r="FN25">
        <f t="shared" si="8"/>
        <v>5190</v>
      </c>
      <c r="FO25">
        <f t="shared" si="8"/>
        <v>5272</v>
      </c>
      <c r="FP25">
        <f t="shared" si="8"/>
        <v>5087</v>
      </c>
      <c r="FQ25">
        <f t="shared" si="8"/>
        <v>4941</v>
      </c>
      <c r="FR25">
        <f t="shared" si="8"/>
        <v>4922</v>
      </c>
      <c r="FS25">
        <f t="shared" si="8"/>
        <v>5035</v>
      </c>
      <c r="FT25">
        <f t="shared" si="8"/>
        <v>5029</v>
      </c>
      <c r="FU25">
        <f t="shared" si="8"/>
        <v>4945</v>
      </c>
      <c r="FV25">
        <f t="shared" si="8"/>
        <v>5244</v>
      </c>
      <c r="FW25">
        <f t="shared" si="8"/>
        <v>5154</v>
      </c>
      <c r="FX25">
        <f t="shared" si="8"/>
        <v>5137</v>
      </c>
      <c r="FY25">
        <f t="shared" si="8"/>
        <v>4961</v>
      </c>
      <c r="FZ25">
        <f t="shared" si="8"/>
        <v>4989</v>
      </c>
      <c r="GA25">
        <f t="shared" si="8"/>
        <v>4959</v>
      </c>
      <c r="GB25">
        <f t="shared" si="8"/>
        <v>5004</v>
      </c>
      <c r="GC25">
        <f t="shared" si="8"/>
        <v>5117</v>
      </c>
      <c r="GD25">
        <f t="shared" si="8"/>
        <v>4859</v>
      </c>
      <c r="GE25">
        <f t="shared" si="8"/>
        <v>4719</v>
      </c>
      <c r="GF25">
        <f t="shared" si="8"/>
        <v>4793</v>
      </c>
      <c r="GG25">
        <f t="shared" si="8"/>
        <v>4760</v>
      </c>
      <c r="GH25">
        <f t="shared" si="8"/>
        <v>4886</v>
      </c>
      <c r="GI25">
        <f t="shared" si="8"/>
        <v>4934</v>
      </c>
      <c r="GJ25">
        <f t="shared" si="8"/>
        <v>4994</v>
      </c>
      <c r="GK25">
        <f t="shared" si="8"/>
        <v>4984</v>
      </c>
      <c r="GL25">
        <f t="shared" si="8"/>
        <v>4938</v>
      </c>
      <c r="GM25">
        <f t="shared" si="9"/>
        <v>4724</v>
      </c>
      <c r="GN25">
        <f t="shared" si="9"/>
        <v>4610</v>
      </c>
      <c r="GO25">
        <f t="shared" si="9"/>
        <v>4695</v>
      </c>
      <c r="GP25">
        <f t="shared" si="9"/>
        <v>4753</v>
      </c>
      <c r="GQ25">
        <f t="shared" si="9"/>
        <v>4575</v>
      </c>
      <c r="GR25">
        <f t="shared" si="9"/>
        <v>4602</v>
      </c>
      <c r="GS25">
        <f t="shared" si="9"/>
        <v>4715</v>
      </c>
      <c r="GT25">
        <f t="shared" si="9"/>
        <v>4766</v>
      </c>
      <c r="GU25">
        <f t="shared" si="9"/>
        <v>4688</v>
      </c>
      <c r="GV25">
        <f t="shared" si="9"/>
        <v>4676</v>
      </c>
      <c r="GW25">
        <f t="shared" si="9"/>
        <v>4678</v>
      </c>
      <c r="GX25">
        <f t="shared" si="9"/>
        <v>4338</v>
      </c>
      <c r="GY25">
        <f t="shared" si="9"/>
        <v>4482</v>
      </c>
      <c r="GZ25">
        <f t="shared" si="9"/>
        <v>4456</v>
      </c>
      <c r="HA25">
        <f t="shared" si="9"/>
        <v>4593</v>
      </c>
      <c r="HB25">
        <f t="shared" si="9"/>
        <v>4623</v>
      </c>
      <c r="HC25">
        <f t="shared" si="9"/>
        <v>4604</v>
      </c>
      <c r="HD25">
        <f t="shared" si="9"/>
        <v>4544</v>
      </c>
      <c r="HE25">
        <f t="shared" si="9"/>
        <v>4656</v>
      </c>
      <c r="HF25">
        <f t="shared" si="9"/>
        <v>4628</v>
      </c>
      <c r="HG25">
        <f t="shared" si="9"/>
        <v>4420</v>
      </c>
      <c r="HH25">
        <f t="shared" si="9"/>
        <v>4534</v>
      </c>
      <c r="HI25">
        <f t="shared" si="9"/>
        <v>4591</v>
      </c>
      <c r="HJ25">
        <f t="shared" si="9"/>
        <v>4648</v>
      </c>
      <c r="HK25">
        <f t="shared" si="9"/>
        <v>4973</v>
      </c>
      <c r="HL25">
        <f t="shared" si="9"/>
        <v>4789</v>
      </c>
      <c r="HM25">
        <f t="shared" si="9"/>
        <v>4744</v>
      </c>
      <c r="HN25">
        <f t="shared" si="9"/>
        <v>4726</v>
      </c>
      <c r="HO25">
        <f t="shared" si="9"/>
        <v>4678</v>
      </c>
      <c r="HP25">
        <f t="shared" si="9"/>
        <v>4471</v>
      </c>
      <c r="HQ25">
        <f t="shared" si="9"/>
        <v>4641</v>
      </c>
      <c r="HR25">
        <f t="shared" si="9"/>
        <v>4829</v>
      </c>
      <c r="HS25">
        <f t="shared" si="9"/>
        <v>4973</v>
      </c>
      <c r="HT25">
        <f t="shared" si="9"/>
        <v>4905</v>
      </c>
      <c r="HU25">
        <f t="shared" si="9"/>
        <v>4777</v>
      </c>
      <c r="HV25">
        <f t="shared" si="9"/>
        <v>4772</v>
      </c>
      <c r="HW25">
        <f t="shared" si="9"/>
        <v>4756</v>
      </c>
      <c r="HX25">
        <f t="shared" si="9"/>
        <v>4747</v>
      </c>
      <c r="HY25">
        <f t="shared" si="9"/>
        <v>4814</v>
      </c>
      <c r="HZ25">
        <f t="shared" si="9"/>
        <v>4922</v>
      </c>
      <c r="IA25">
        <f t="shared" si="9"/>
        <v>4543</v>
      </c>
      <c r="IB25">
        <f t="shared" si="9"/>
        <v>4675</v>
      </c>
      <c r="IC25">
        <f t="shared" si="9"/>
        <v>4673</v>
      </c>
      <c r="ID25">
        <f t="shared" si="9"/>
        <v>4698</v>
      </c>
      <c r="IE25">
        <f t="shared" si="9"/>
        <v>4697</v>
      </c>
      <c r="IF25">
        <f t="shared" si="9"/>
        <v>4823</v>
      </c>
      <c r="IG25">
        <f t="shared" si="9"/>
        <v>4605</v>
      </c>
      <c r="IH25">
        <f t="shared" si="9"/>
        <v>4789</v>
      </c>
      <c r="II25">
        <f t="shared" si="9"/>
        <v>4751</v>
      </c>
      <c r="IJ25">
        <f t="shared" si="9"/>
        <v>4692</v>
      </c>
      <c r="IK25">
        <f t="shared" si="9"/>
        <v>4618</v>
      </c>
      <c r="IL25">
        <f t="shared" si="9"/>
        <v>4742</v>
      </c>
      <c r="IM25">
        <f t="shared" si="9"/>
        <v>4889</v>
      </c>
      <c r="IN25">
        <f t="shared" si="9"/>
        <v>4873</v>
      </c>
      <c r="IO25">
        <f t="shared" si="9"/>
        <v>4737</v>
      </c>
      <c r="IP25">
        <f t="shared" si="9"/>
        <v>4763</v>
      </c>
      <c r="IQ25">
        <f t="shared" si="9"/>
        <v>4714</v>
      </c>
      <c r="IR25">
        <f t="shared" si="9"/>
        <v>4782</v>
      </c>
      <c r="IS25">
        <f t="shared" si="9"/>
        <v>4805</v>
      </c>
      <c r="IT25">
        <f t="shared" si="9"/>
        <v>4917</v>
      </c>
      <c r="IU25">
        <f t="shared" si="9"/>
        <v>4740</v>
      </c>
      <c r="IV25">
        <f t="shared" si="9"/>
        <v>4654</v>
      </c>
      <c r="IW25">
        <f t="shared" si="9"/>
        <v>4874</v>
      </c>
      <c r="IX25">
        <f t="shared" si="9"/>
        <v>4974</v>
      </c>
      <c r="IY25">
        <f t="shared" si="10"/>
        <v>4898</v>
      </c>
      <c r="IZ25">
        <f t="shared" si="10"/>
        <v>5010</v>
      </c>
      <c r="JA25">
        <f t="shared" si="10"/>
        <v>5005</v>
      </c>
      <c r="JB25">
        <f t="shared" si="10"/>
        <v>5151</v>
      </c>
      <c r="JC25">
        <f t="shared" si="10"/>
        <v>4987</v>
      </c>
      <c r="JD25">
        <f t="shared" si="10"/>
        <v>4893</v>
      </c>
      <c r="JE25">
        <f t="shared" si="10"/>
        <v>4628</v>
      </c>
      <c r="JF25">
        <f t="shared" si="10"/>
        <v>4942</v>
      </c>
      <c r="JG25">
        <f t="shared" si="10"/>
        <v>5019</v>
      </c>
      <c r="JH25">
        <f t="shared" si="10"/>
        <v>5257</v>
      </c>
      <c r="JI25">
        <f t="shared" si="10"/>
        <v>5092</v>
      </c>
      <c r="JJ25">
        <f t="shared" si="10"/>
        <v>4992</v>
      </c>
      <c r="JK25">
        <f t="shared" si="10"/>
        <v>4880</v>
      </c>
      <c r="JL25">
        <f t="shared" si="10"/>
        <v>4869</v>
      </c>
      <c r="JM25">
        <f t="shared" si="10"/>
        <v>4928</v>
      </c>
      <c r="JN25">
        <f t="shared" si="10"/>
        <v>4990</v>
      </c>
      <c r="JO25">
        <f t="shared" si="10"/>
        <v>4980</v>
      </c>
      <c r="JP25">
        <f t="shared" si="10"/>
        <v>5243</v>
      </c>
      <c r="JQ25">
        <f t="shared" si="10"/>
        <v>5032</v>
      </c>
      <c r="JR25">
        <f t="shared" si="10"/>
        <v>5060</v>
      </c>
      <c r="JS25">
        <f t="shared" si="10"/>
        <v>4906</v>
      </c>
      <c r="JT25">
        <f t="shared" si="10"/>
        <v>4731</v>
      </c>
      <c r="JU25">
        <f t="shared" si="10"/>
        <v>4962</v>
      </c>
      <c r="JV25">
        <f t="shared" si="10"/>
        <v>5022</v>
      </c>
      <c r="JW25">
        <f t="shared" si="10"/>
        <v>5311</v>
      </c>
      <c r="JX25">
        <f t="shared" si="10"/>
        <v>5073</v>
      </c>
      <c r="JY25">
        <f t="shared" si="10"/>
        <v>5065</v>
      </c>
      <c r="JZ25">
        <f t="shared" si="10"/>
        <v>5038</v>
      </c>
      <c r="KA25">
        <f t="shared" si="10"/>
        <v>5019</v>
      </c>
      <c r="KB25">
        <f t="shared" si="10"/>
        <v>5094</v>
      </c>
      <c r="KC25">
        <f t="shared" si="10"/>
        <v>5452</v>
      </c>
      <c r="KD25">
        <f t="shared" si="10"/>
        <v>5494</v>
      </c>
      <c r="KE25">
        <f t="shared" si="10"/>
        <v>5366</v>
      </c>
      <c r="KF25">
        <f t="shared" si="10"/>
        <v>5495</v>
      </c>
      <c r="KG25">
        <f t="shared" si="10"/>
        <v>5567</v>
      </c>
      <c r="KH25">
        <f t="shared" si="10"/>
        <v>5224</v>
      </c>
      <c r="KI25">
        <f t="shared" si="10"/>
        <v>5501</v>
      </c>
      <c r="KJ25">
        <f t="shared" si="10"/>
        <v>5544</v>
      </c>
      <c r="KK25">
        <f t="shared" si="10"/>
        <v>5551</v>
      </c>
      <c r="KL25">
        <f t="shared" si="10"/>
        <v>5354</v>
      </c>
      <c r="KM25">
        <f t="shared" si="10"/>
        <v>5274</v>
      </c>
      <c r="KN25">
        <f t="shared" si="10"/>
        <v>5288</v>
      </c>
      <c r="KO25">
        <f t="shared" si="10"/>
        <v>5104</v>
      </c>
      <c r="KP25">
        <f t="shared" si="10"/>
        <v>5396</v>
      </c>
      <c r="KQ25">
        <f t="shared" si="10"/>
        <v>5497</v>
      </c>
      <c r="KR25">
        <f t="shared" si="10"/>
        <v>5398</v>
      </c>
      <c r="KS25">
        <f t="shared" si="10"/>
        <v>4997</v>
      </c>
      <c r="KT25">
        <f t="shared" si="10"/>
        <v>4610</v>
      </c>
      <c r="KU25">
        <f t="shared" si="10"/>
        <v>4854</v>
      </c>
      <c r="KV25">
        <f t="shared" si="10"/>
        <v>4994</v>
      </c>
      <c r="KW25">
        <f t="shared" si="10"/>
        <v>5147</v>
      </c>
      <c r="KX25">
        <f t="shared" si="10"/>
        <v>5321</v>
      </c>
      <c r="KY25">
        <f t="shared" si="10"/>
        <v>5551</v>
      </c>
      <c r="KZ25">
        <f t="shared" si="10"/>
        <v>5515</v>
      </c>
      <c r="LA25">
        <f t="shared" si="10"/>
        <v>5433</v>
      </c>
      <c r="LB25">
        <f t="shared" si="10"/>
        <v>5795</v>
      </c>
      <c r="LC25">
        <f t="shared" si="10"/>
        <v>5315</v>
      </c>
      <c r="LD25">
        <f t="shared" si="10"/>
        <v>5207</v>
      </c>
      <c r="LE25">
        <f t="shared" si="10"/>
        <v>4879</v>
      </c>
      <c r="LF25">
        <f t="shared" si="10"/>
        <v>4985</v>
      </c>
      <c r="LG25">
        <f t="shared" si="10"/>
        <v>5030</v>
      </c>
      <c r="LH25">
        <f t="shared" si="10"/>
        <v>5218</v>
      </c>
      <c r="LI25">
        <f t="shared" si="10"/>
        <v>5170</v>
      </c>
      <c r="LJ25">
        <f t="shared" si="10"/>
        <v>5386</v>
      </c>
      <c r="LK25">
        <f t="shared" si="11"/>
        <v>5445</v>
      </c>
      <c r="LL25">
        <f t="shared" si="11"/>
        <v>5371</v>
      </c>
      <c r="LM25">
        <f t="shared" si="11"/>
        <v>4830</v>
      </c>
      <c r="LN25">
        <f t="shared" si="11"/>
        <v>4902</v>
      </c>
      <c r="LO25">
        <f t="shared" si="11"/>
        <v>5262</v>
      </c>
      <c r="LP25">
        <f t="shared" si="11"/>
        <v>5284</v>
      </c>
      <c r="LQ25">
        <f t="shared" si="11"/>
        <v>5283</v>
      </c>
      <c r="LR25">
        <f t="shared" si="11"/>
        <v>5356</v>
      </c>
      <c r="LS25">
        <f t="shared" si="11"/>
        <v>5442</v>
      </c>
      <c r="LT25">
        <f t="shared" si="11"/>
        <v>5229</v>
      </c>
      <c r="LU25">
        <f t="shared" si="11"/>
        <v>4632</v>
      </c>
      <c r="LV25">
        <f t="shared" si="11"/>
        <v>4660</v>
      </c>
      <c r="LW25">
        <f t="shared" si="11"/>
        <v>4669</v>
      </c>
      <c r="LX25">
        <f t="shared" si="11"/>
        <v>4716</v>
      </c>
      <c r="LY25">
        <f t="shared" si="11"/>
        <v>5072</v>
      </c>
      <c r="LZ25">
        <f t="shared" si="11"/>
        <v>4894</v>
      </c>
      <c r="MA25">
        <f t="shared" si="11"/>
        <v>5058</v>
      </c>
      <c r="MB25">
        <f t="shared" si="11"/>
        <v>4474</v>
      </c>
      <c r="MC25">
        <f t="shared" si="11"/>
        <v>4566</v>
      </c>
      <c r="MD25">
        <f t="shared" si="11"/>
        <v>4666</v>
      </c>
      <c r="ME25">
        <f t="shared" si="11"/>
        <v>4728</v>
      </c>
      <c r="MF25">
        <f t="shared" si="11"/>
        <v>4967</v>
      </c>
      <c r="MG25">
        <f t="shared" si="11"/>
        <v>5121</v>
      </c>
      <c r="MH25">
        <f t="shared" si="11"/>
        <v>4863</v>
      </c>
      <c r="MI25">
        <f t="shared" si="11"/>
        <v>4903</v>
      </c>
      <c r="MJ25">
        <f t="shared" si="11"/>
        <v>4915</v>
      </c>
      <c r="MK25">
        <f t="shared" si="11"/>
        <v>5044</v>
      </c>
      <c r="ML25">
        <f t="shared" si="11"/>
        <v>4833</v>
      </c>
      <c r="MM25">
        <f t="shared" si="11"/>
        <v>4833</v>
      </c>
      <c r="MN25">
        <f t="shared" si="11"/>
        <v>5443</v>
      </c>
      <c r="MO25">
        <f t="shared" si="11"/>
        <v>5409</v>
      </c>
      <c r="MP25">
        <f t="shared" si="11"/>
        <v>5117</v>
      </c>
      <c r="MQ25">
        <f t="shared" si="11"/>
        <v>4971</v>
      </c>
      <c r="MR25">
        <f t="shared" si="11"/>
        <v>5233</v>
      </c>
      <c r="MS25">
        <f t="shared" si="11"/>
        <v>5336</v>
      </c>
      <c r="MT25">
        <f t="shared" si="11"/>
        <v>5448</v>
      </c>
      <c r="MU25">
        <f t="shared" si="11"/>
        <v>5621</v>
      </c>
      <c r="MV25">
        <f t="shared" si="11"/>
        <v>5753</v>
      </c>
      <c r="MW25">
        <f t="shared" si="11"/>
        <v>5735</v>
      </c>
      <c r="MX25">
        <f t="shared" si="11"/>
        <v>5656</v>
      </c>
      <c r="MY25">
        <f t="shared" si="11"/>
        <v>5641</v>
      </c>
      <c r="MZ25">
        <f t="shared" si="11"/>
        <v>5150</v>
      </c>
      <c r="NA25">
        <f t="shared" si="11"/>
        <v>4924</v>
      </c>
      <c r="NB25">
        <f t="shared" si="11"/>
        <v>5386</v>
      </c>
    </row>
    <row r="26" spans="1:732" x14ac:dyDescent="0.35">
      <c r="A26">
        <v>2022</v>
      </c>
      <c r="B26">
        <f t="shared" si="12"/>
        <v>5597</v>
      </c>
      <c r="C26">
        <f t="shared" si="13"/>
        <v>5281</v>
      </c>
      <c r="D26">
        <f t="shared" si="13"/>
        <v>5161</v>
      </c>
      <c r="E26">
        <f t="shared" si="13"/>
        <v>5063</v>
      </c>
      <c r="F26">
        <f t="shared" si="13"/>
        <v>4948</v>
      </c>
      <c r="G26">
        <f t="shared" si="13"/>
        <v>5084</v>
      </c>
      <c r="H26">
        <f t="shared" si="13"/>
        <v>5151</v>
      </c>
      <c r="I26">
        <f t="shared" si="13"/>
        <v>5138</v>
      </c>
      <c r="J26">
        <f t="shared" si="13"/>
        <v>4992</v>
      </c>
      <c r="K26">
        <f t="shared" si="13"/>
        <v>5090</v>
      </c>
      <c r="L26">
        <f t="shared" si="13"/>
        <v>4858</v>
      </c>
      <c r="M26">
        <f t="shared" si="13"/>
        <v>4741</v>
      </c>
      <c r="N26">
        <f t="shared" si="13"/>
        <v>5097</v>
      </c>
      <c r="O26">
        <f t="shared" si="13"/>
        <v>5286</v>
      </c>
      <c r="P26">
        <f t="shared" si="13"/>
        <v>4943</v>
      </c>
      <c r="Q26">
        <f t="shared" si="13"/>
        <v>5095</v>
      </c>
      <c r="R26">
        <f t="shared" si="13"/>
        <v>4789</v>
      </c>
      <c r="S26">
        <f t="shared" si="13"/>
        <v>4826</v>
      </c>
      <c r="T26">
        <f t="shared" si="13"/>
        <v>5047</v>
      </c>
      <c r="U26">
        <f t="shared" si="13"/>
        <v>4787</v>
      </c>
      <c r="V26">
        <f t="shared" si="13"/>
        <v>4943</v>
      </c>
      <c r="W26">
        <f t="shared" si="13"/>
        <v>5243</v>
      </c>
      <c r="X26">
        <f t="shared" si="13"/>
        <v>5045</v>
      </c>
      <c r="Y26">
        <f t="shared" si="13"/>
        <v>5138</v>
      </c>
      <c r="Z26">
        <f t="shared" si="13"/>
        <v>5192</v>
      </c>
      <c r="AA26">
        <f t="shared" si="13"/>
        <v>5401</v>
      </c>
      <c r="AB26">
        <f t="shared" si="13"/>
        <v>5057</v>
      </c>
      <c r="AC26">
        <f t="shared" si="13"/>
        <v>5218</v>
      </c>
      <c r="AD26">
        <f t="shared" si="13"/>
        <v>5546</v>
      </c>
      <c r="AE26">
        <f t="shared" si="13"/>
        <v>5295</v>
      </c>
      <c r="AF26">
        <f t="shared" si="13"/>
        <v>5310</v>
      </c>
      <c r="AG26">
        <f t="shared" si="13"/>
        <v>5065</v>
      </c>
      <c r="AH26">
        <f t="shared" si="13"/>
        <v>5325</v>
      </c>
      <c r="AI26">
        <f t="shared" si="13"/>
        <v>5397</v>
      </c>
      <c r="AJ26">
        <f t="shared" si="13"/>
        <v>5216</v>
      </c>
      <c r="AK26">
        <f t="shared" si="13"/>
        <v>5097</v>
      </c>
      <c r="AL26">
        <f t="shared" si="13"/>
        <v>4769</v>
      </c>
      <c r="AM26">
        <f t="shared" si="13"/>
        <v>4812</v>
      </c>
      <c r="AN26">
        <f t="shared" si="13"/>
        <v>4891</v>
      </c>
      <c r="AO26">
        <f t="shared" si="13"/>
        <v>4821</v>
      </c>
      <c r="AP26">
        <f t="shared" si="13"/>
        <v>4722</v>
      </c>
      <c r="AQ26">
        <f t="shared" si="13"/>
        <v>4998</v>
      </c>
      <c r="AR26">
        <f t="shared" si="13"/>
        <v>4983</v>
      </c>
      <c r="AS26">
        <f t="shared" si="13"/>
        <v>5057</v>
      </c>
      <c r="AT26">
        <f t="shared" si="13"/>
        <v>4830</v>
      </c>
      <c r="AU26">
        <f t="shared" si="13"/>
        <v>4911</v>
      </c>
      <c r="AV26">
        <f t="shared" si="13"/>
        <v>5061</v>
      </c>
      <c r="AW26">
        <f t="shared" si="13"/>
        <v>5177</v>
      </c>
      <c r="AX26">
        <f t="shared" si="13"/>
        <v>5371</v>
      </c>
      <c r="AY26">
        <f t="shared" si="13"/>
        <v>5412</v>
      </c>
      <c r="AZ26">
        <f t="shared" si="13"/>
        <v>5330</v>
      </c>
      <c r="BA26">
        <f t="shared" si="13"/>
        <v>4478</v>
      </c>
      <c r="BB26">
        <f t="shared" si="13"/>
        <v>4939</v>
      </c>
      <c r="BC26">
        <f t="shared" si="13"/>
        <v>4692</v>
      </c>
      <c r="BD26">
        <f t="shared" si="13"/>
        <v>5174</v>
      </c>
      <c r="BE26">
        <f t="shared" si="13"/>
        <v>5119</v>
      </c>
      <c r="BF26">
        <f t="shared" si="13"/>
        <v>5093</v>
      </c>
      <c r="BG26">
        <f t="shared" si="13"/>
        <v>5366</v>
      </c>
      <c r="BH26">
        <f t="shared" si="13"/>
        <v>5074</v>
      </c>
      <c r="BI26">
        <f t="shared" si="13"/>
        <v>5115</v>
      </c>
      <c r="BJ26">
        <f t="shared" si="13"/>
        <v>4855</v>
      </c>
      <c r="BK26">
        <f t="shared" si="13"/>
        <v>0</v>
      </c>
      <c r="BL26">
        <f t="shared" si="13"/>
        <v>5438</v>
      </c>
      <c r="BM26">
        <f t="shared" si="13"/>
        <v>5480</v>
      </c>
      <c r="BN26">
        <f t="shared" si="13"/>
        <v>5218</v>
      </c>
      <c r="BO26">
        <f t="shared" si="7"/>
        <v>5469</v>
      </c>
      <c r="BP26">
        <f t="shared" si="7"/>
        <v>5312</v>
      </c>
      <c r="BQ26">
        <f t="shared" si="7"/>
        <v>5145</v>
      </c>
      <c r="BR26">
        <f t="shared" si="7"/>
        <v>4998</v>
      </c>
      <c r="BS26">
        <f t="shared" si="7"/>
        <v>5447</v>
      </c>
      <c r="BT26">
        <f t="shared" si="7"/>
        <v>5805</v>
      </c>
      <c r="BU26">
        <f t="shared" si="7"/>
        <v>5514</v>
      </c>
      <c r="BV26">
        <f t="shared" si="7"/>
        <v>5313</v>
      </c>
      <c r="BW26">
        <f t="shared" si="7"/>
        <v>5468</v>
      </c>
      <c r="BX26">
        <f t="shared" si="7"/>
        <v>5476</v>
      </c>
      <c r="BY26">
        <f t="shared" si="7"/>
        <v>5473</v>
      </c>
      <c r="BZ26">
        <f t="shared" si="7"/>
        <v>5239</v>
      </c>
      <c r="CA26">
        <f t="shared" si="7"/>
        <v>5274</v>
      </c>
      <c r="CB26">
        <f t="shared" si="7"/>
        <v>4875</v>
      </c>
      <c r="CC26">
        <f t="shared" si="7"/>
        <v>4970</v>
      </c>
      <c r="CD26">
        <f t="shared" si="7"/>
        <v>4970</v>
      </c>
      <c r="CE26">
        <f t="shared" si="7"/>
        <v>5334</v>
      </c>
      <c r="CF26">
        <f t="shared" si="7"/>
        <v>5553</v>
      </c>
      <c r="CG26">
        <f t="shared" si="7"/>
        <v>5787</v>
      </c>
      <c r="CH26">
        <f t="shared" si="7"/>
        <v>5651</v>
      </c>
      <c r="CI26">
        <f t="shared" si="7"/>
        <v>5310</v>
      </c>
      <c r="CJ26">
        <f t="shared" si="7"/>
        <v>5549</v>
      </c>
      <c r="CK26">
        <f t="shared" si="7"/>
        <v>5381</v>
      </c>
      <c r="CL26">
        <f t="shared" si="7"/>
        <v>5503</v>
      </c>
      <c r="CM26">
        <f t="shared" si="7"/>
        <v>5674</v>
      </c>
      <c r="CN26">
        <f t="shared" si="7"/>
        <v>5366</v>
      </c>
      <c r="CO26">
        <f t="shared" si="7"/>
        <v>5416</v>
      </c>
      <c r="CP26">
        <f t="shared" si="7"/>
        <v>5471</v>
      </c>
      <c r="CQ26">
        <f t="shared" si="7"/>
        <v>5523</v>
      </c>
      <c r="CR26">
        <f t="shared" si="7"/>
        <v>5213</v>
      </c>
      <c r="CS26">
        <f t="shared" si="7"/>
        <v>5441</v>
      </c>
      <c r="CT26">
        <f t="shared" si="7"/>
        <v>5769</v>
      </c>
      <c r="CU26">
        <f t="shared" si="7"/>
        <v>5921</v>
      </c>
      <c r="CV26">
        <f t="shared" si="7"/>
        <v>5773</v>
      </c>
      <c r="CW26">
        <f t="shared" si="7"/>
        <v>5701</v>
      </c>
      <c r="CX26">
        <f t="shared" si="7"/>
        <v>5799</v>
      </c>
      <c r="CY26">
        <f t="shared" si="7"/>
        <v>5856</v>
      </c>
      <c r="CZ26">
        <f t="shared" si="7"/>
        <v>5784</v>
      </c>
      <c r="DA26">
        <f t="shared" si="7"/>
        <v>6078</v>
      </c>
      <c r="DB26">
        <f t="shared" si="7"/>
        <v>6610</v>
      </c>
      <c r="DC26">
        <f t="shared" si="7"/>
        <v>6294</v>
      </c>
      <c r="DD26">
        <f t="shared" si="7"/>
        <v>5887</v>
      </c>
      <c r="DE26">
        <f t="shared" si="7"/>
        <v>6010</v>
      </c>
      <c r="DF26">
        <f t="shared" si="7"/>
        <v>5520</v>
      </c>
      <c r="DG26">
        <f t="shared" si="7"/>
        <v>5551</v>
      </c>
      <c r="DH26">
        <f t="shared" si="7"/>
        <v>5869</v>
      </c>
      <c r="DI26">
        <f t="shared" si="7"/>
        <v>6003</v>
      </c>
      <c r="DJ26">
        <f t="shared" si="7"/>
        <v>6291</v>
      </c>
      <c r="DK26">
        <f t="shared" si="7"/>
        <v>6108</v>
      </c>
      <c r="DL26">
        <f t="shared" si="7"/>
        <v>6031</v>
      </c>
      <c r="DM26">
        <f t="shared" si="7"/>
        <v>6121</v>
      </c>
      <c r="DN26">
        <f t="shared" si="7"/>
        <v>5902</v>
      </c>
      <c r="DO26">
        <f t="shared" si="7"/>
        <v>6287</v>
      </c>
      <c r="DP26">
        <f t="shared" si="7"/>
        <v>6668</v>
      </c>
      <c r="DQ26">
        <f t="shared" si="7"/>
        <v>7204</v>
      </c>
      <c r="DR26">
        <f t="shared" si="7"/>
        <v>7677</v>
      </c>
      <c r="DS26">
        <f t="shared" si="7"/>
        <v>7634</v>
      </c>
      <c r="DT26">
        <f t="shared" si="7"/>
        <v>7272</v>
      </c>
      <c r="DU26">
        <f t="shared" si="7"/>
        <v>7235</v>
      </c>
      <c r="DV26">
        <f t="shared" si="7"/>
        <v>7123</v>
      </c>
      <c r="DW26">
        <f t="shared" si="7"/>
        <v>6941</v>
      </c>
      <c r="DX26">
        <f t="shared" si="7"/>
        <v>7030</v>
      </c>
      <c r="DY26">
        <f t="shared" si="7"/>
        <v>6688</v>
      </c>
      <c r="DZ26">
        <f t="shared" ref="DZ26:GL28" si="14">MAX(DZ8,DZ17)</f>
        <v>6627</v>
      </c>
      <c r="EA26">
        <f t="shared" si="14"/>
        <v>6472</v>
      </c>
      <c r="EB26">
        <f t="shared" si="14"/>
        <v>6581</v>
      </c>
      <c r="EC26">
        <f t="shared" si="14"/>
        <v>6665</v>
      </c>
      <c r="ED26">
        <f t="shared" si="14"/>
        <v>6825</v>
      </c>
      <c r="EE26">
        <f t="shared" si="14"/>
        <v>7069</v>
      </c>
      <c r="EF26">
        <f t="shared" si="14"/>
        <v>6652</v>
      </c>
      <c r="EG26">
        <f t="shared" si="14"/>
        <v>6712</v>
      </c>
      <c r="EH26">
        <f t="shared" si="14"/>
        <v>6625</v>
      </c>
      <c r="EI26">
        <f t="shared" si="14"/>
        <v>6560</v>
      </c>
      <c r="EJ26">
        <f t="shared" si="14"/>
        <v>6723</v>
      </c>
      <c r="EK26">
        <f t="shared" si="14"/>
        <v>6834</v>
      </c>
      <c r="EL26">
        <f t="shared" si="14"/>
        <v>6865</v>
      </c>
      <c r="EM26">
        <f t="shared" si="14"/>
        <v>6665</v>
      </c>
      <c r="EN26">
        <f t="shared" si="14"/>
        <v>6759</v>
      </c>
      <c r="EO26">
        <f t="shared" si="14"/>
        <v>6816</v>
      </c>
      <c r="EP26">
        <f t="shared" si="14"/>
        <v>6883</v>
      </c>
      <c r="EQ26">
        <f t="shared" si="14"/>
        <v>5934</v>
      </c>
      <c r="ER26">
        <f t="shared" si="14"/>
        <v>6666</v>
      </c>
      <c r="ES26">
        <f t="shared" si="14"/>
        <v>6943</v>
      </c>
      <c r="ET26">
        <f t="shared" si="14"/>
        <v>6807</v>
      </c>
      <c r="EU26">
        <f t="shared" si="14"/>
        <v>6971</v>
      </c>
      <c r="EV26">
        <f t="shared" si="14"/>
        <v>6983</v>
      </c>
      <c r="EW26">
        <f t="shared" si="14"/>
        <v>6503</v>
      </c>
      <c r="EX26">
        <f t="shared" si="14"/>
        <v>6940</v>
      </c>
      <c r="EY26">
        <f t="shared" si="14"/>
        <v>6678</v>
      </c>
      <c r="EZ26">
        <f t="shared" si="14"/>
        <v>7033</v>
      </c>
      <c r="FA26">
        <f t="shared" si="14"/>
        <v>6767</v>
      </c>
      <c r="FB26">
        <f t="shared" si="14"/>
        <v>7011</v>
      </c>
      <c r="FC26">
        <f t="shared" si="14"/>
        <v>7337</v>
      </c>
      <c r="FD26">
        <f t="shared" si="14"/>
        <v>7095</v>
      </c>
      <c r="FE26">
        <f t="shared" si="14"/>
        <v>7232</v>
      </c>
      <c r="FF26">
        <f t="shared" si="14"/>
        <v>7213</v>
      </c>
      <c r="FG26">
        <f t="shared" si="14"/>
        <v>7428</v>
      </c>
      <c r="FH26">
        <f t="shared" si="14"/>
        <v>6650</v>
      </c>
      <c r="FI26">
        <f t="shared" si="14"/>
        <v>6913</v>
      </c>
      <c r="FJ26">
        <f t="shared" si="14"/>
        <v>6944</v>
      </c>
      <c r="FK26">
        <f t="shared" si="14"/>
        <v>7196</v>
      </c>
      <c r="FL26">
        <f t="shared" si="14"/>
        <v>7280</v>
      </c>
      <c r="FM26">
        <f t="shared" si="14"/>
        <v>7169</v>
      </c>
      <c r="FN26">
        <f t="shared" si="14"/>
        <v>6915</v>
      </c>
      <c r="FO26">
        <f t="shared" si="14"/>
        <v>7245</v>
      </c>
      <c r="FP26">
        <f t="shared" si="14"/>
        <v>7129</v>
      </c>
      <c r="FQ26">
        <f t="shared" si="14"/>
        <v>7087</v>
      </c>
      <c r="FR26">
        <f t="shared" si="14"/>
        <v>7080</v>
      </c>
      <c r="FS26">
        <f t="shared" si="14"/>
        <v>7023</v>
      </c>
      <c r="FT26">
        <f t="shared" si="14"/>
        <v>7294</v>
      </c>
      <c r="FU26">
        <f t="shared" si="14"/>
        <v>7257</v>
      </c>
      <c r="FV26">
        <f t="shared" si="14"/>
        <v>6624</v>
      </c>
      <c r="FW26">
        <f t="shared" si="14"/>
        <v>7165</v>
      </c>
      <c r="FX26">
        <f t="shared" si="14"/>
        <v>6820</v>
      </c>
      <c r="FY26">
        <f t="shared" si="14"/>
        <v>6776</v>
      </c>
      <c r="FZ26">
        <f t="shared" si="14"/>
        <v>6945</v>
      </c>
      <c r="GA26">
        <f t="shared" si="14"/>
        <v>6919</v>
      </c>
      <c r="GB26">
        <f t="shared" si="14"/>
        <v>7579</v>
      </c>
      <c r="GC26">
        <f t="shared" si="14"/>
        <v>7639</v>
      </c>
      <c r="GD26">
        <f t="shared" si="14"/>
        <v>7840</v>
      </c>
      <c r="GE26">
        <f t="shared" si="14"/>
        <v>7406</v>
      </c>
      <c r="GF26">
        <f t="shared" si="14"/>
        <v>7283</v>
      </c>
      <c r="GG26">
        <f t="shared" si="14"/>
        <v>6759</v>
      </c>
      <c r="GH26">
        <f t="shared" si="14"/>
        <v>6975</v>
      </c>
      <c r="GI26">
        <f t="shared" si="14"/>
        <v>7122</v>
      </c>
      <c r="GJ26">
        <f t="shared" si="14"/>
        <v>7379</v>
      </c>
      <c r="GK26">
        <f t="shared" si="14"/>
        <v>7608</v>
      </c>
      <c r="GL26">
        <f t="shared" si="8"/>
        <v>7512</v>
      </c>
      <c r="GM26">
        <f t="shared" si="9"/>
        <v>6815</v>
      </c>
      <c r="GN26">
        <f t="shared" si="9"/>
        <v>7155</v>
      </c>
      <c r="GO26">
        <f t="shared" si="9"/>
        <v>7385</v>
      </c>
      <c r="GP26">
        <f t="shared" si="9"/>
        <v>6809</v>
      </c>
      <c r="GQ26">
        <f t="shared" si="9"/>
        <v>7032</v>
      </c>
      <c r="GR26">
        <f t="shared" si="9"/>
        <v>7179</v>
      </c>
      <c r="GS26">
        <f t="shared" si="9"/>
        <v>7268</v>
      </c>
      <c r="GT26">
        <f t="shared" si="9"/>
        <v>7076</v>
      </c>
      <c r="GU26">
        <f t="shared" si="9"/>
        <v>7058</v>
      </c>
      <c r="GV26">
        <f t="shared" si="9"/>
        <v>7304</v>
      </c>
      <c r="GW26">
        <f t="shared" si="9"/>
        <v>7163</v>
      </c>
      <c r="GX26">
        <f t="shared" si="9"/>
        <v>6927</v>
      </c>
      <c r="GY26">
        <f t="shared" si="9"/>
        <v>6878</v>
      </c>
      <c r="GZ26">
        <f t="shared" si="9"/>
        <v>7075</v>
      </c>
      <c r="HA26">
        <f t="shared" si="9"/>
        <v>7366</v>
      </c>
      <c r="HB26">
        <f t="shared" si="9"/>
        <v>7485</v>
      </c>
      <c r="HC26">
        <f t="shared" si="9"/>
        <v>7390</v>
      </c>
      <c r="HD26">
        <f t="shared" si="9"/>
        <v>7524</v>
      </c>
      <c r="HE26">
        <f t="shared" si="9"/>
        <v>7417</v>
      </c>
      <c r="HF26">
        <f t="shared" si="9"/>
        <v>7821</v>
      </c>
      <c r="HG26">
        <f t="shared" si="9"/>
        <v>8017</v>
      </c>
      <c r="HH26">
        <f t="shared" si="9"/>
        <v>7970</v>
      </c>
      <c r="HI26">
        <f t="shared" si="9"/>
        <v>7712</v>
      </c>
      <c r="HJ26">
        <f t="shared" si="9"/>
        <v>7656</v>
      </c>
      <c r="HK26">
        <f t="shared" si="9"/>
        <v>7968</v>
      </c>
      <c r="HL26">
        <f t="shared" si="9"/>
        <v>7562</v>
      </c>
      <c r="HM26">
        <f t="shared" si="9"/>
        <v>7523</v>
      </c>
      <c r="HN26">
        <f t="shared" si="9"/>
        <v>7603</v>
      </c>
      <c r="HO26">
        <f t="shared" si="9"/>
        <v>8016</v>
      </c>
      <c r="HP26">
        <f t="shared" si="9"/>
        <v>8281</v>
      </c>
      <c r="HQ26">
        <f t="shared" si="9"/>
        <v>8648</v>
      </c>
      <c r="HR26">
        <f t="shared" si="9"/>
        <v>8469</v>
      </c>
      <c r="HS26">
        <f t="shared" si="9"/>
        <v>8591</v>
      </c>
      <c r="HT26">
        <f t="shared" si="9"/>
        <v>8594</v>
      </c>
      <c r="HU26">
        <f t="shared" si="9"/>
        <v>8462</v>
      </c>
      <c r="HV26">
        <f t="shared" si="9"/>
        <v>7869</v>
      </c>
      <c r="HW26">
        <f t="shared" si="9"/>
        <v>7838</v>
      </c>
      <c r="HX26">
        <f t="shared" si="9"/>
        <v>7940</v>
      </c>
      <c r="HY26">
        <f t="shared" si="9"/>
        <v>7634</v>
      </c>
      <c r="HZ26">
        <f t="shared" si="9"/>
        <v>7978</v>
      </c>
      <c r="IA26">
        <f t="shared" si="9"/>
        <v>7826</v>
      </c>
      <c r="IB26">
        <f t="shared" si="9"/>
        <v>7775</v>
      </c>
      <c r="IC26">
        <f t="shared" si="9"/>
        <v>6947</v>
      </c>
      <c r="ID26">
        <f t="shared" si="9"/>
        <v>8140</v>
      </c>
      <c r="IE26">
        <f t="shared" si="9"/>
        <v>7798</v>
      </c>
      <c r="IF26">
        <f t="shared" si="9"/>
        <v>7580</v>
      </c>
      <c r="IG26">
        <f t="shared" si="9"/>
        <v>7330</v>
      </c>
      <c r="IH26">
        <f t="shared" si="9"/>
        <v>7742</v>
      </c>
      <c r="II26">
        <f t="shared" si="9"/>
        <v>7755</v>
      </c>
      <c r="IJ26">
        <f t="shared" si="9"/>
        <v>6945</v>
      </c>
      <c r="IK26">
        <f t="shared" si="9"/>
        <v>7928</v>
      </c>
      <c r="IL26">
        <f t="shared" si="9"/>
        <v>8061</v>
      </c>
      <c r="IM26">
        <f t="shared" si="9"/>
        <v>8114</v>
      </c>
      <c r="IN26">
        <f t="shared" si="9"/>
        <v>7913</v>
      </c>
      <c r="IO26">
        <f t="shared" si="9"/>
        <v>8135</v>
      </c>
      <c r="IP26">
        <f t="shared" si="9"/>
        <v>7839</v>
      </c>
      <c r="IQ26">
        <f t="shared" si="9"/>
        <v>7602</v>
      </c>
      <c r="IR26">
        <f t="shared" si="9"/>
        <v>7983</v>
      </c>
      <c r="IS26">
        <f t="shared" si="9"/>
        <v>8230</v>
      </c>
      <c r="IT26">
        <f t="shared" si="9"/>
        <v>7928</v>
      </c>
      <c r="IU26">
        <f t="shared" si="9"/>
        <v>8197</v>
      </c>
      <c r="IV26">
        <f t="shared" si="9"/>
        <v>8376</v>
      </c>
      <c r="IW26">
        <f t="shared" si="9"/>
        <v>8263</v>
      </c>
      <c r="IX26">
        <f t="shared" ref="IX26:LI27" si="15">MAX(IX8,IX17)</f>
        <v>8201</v>
      </c>
      <c r="IY26">
        <f t="shared" si="15"/>
        <v>7891</v>
      </c>
      <c r="IZ26">
        <f t="shared" si="15"/>
        <v>8167</v>
      </c>
      <c r="JA26">
        <f t="shared" si="15"/>
        <v>8292</v>
      </c>
      <c r="JB26">
        <f t="shared" si="15"/>
        <v>8276</v>
      </c>
      <c r="JC26">
        <f t="shared" si="15"/>
        <v>8028</v>
      </c>
      <c r="JD26">
        <f t="shared" si="15"/>
        <v>8087</v>
      </c>
      <c r="JE26">
        <f t="shared" si="15"/>
        <v>8136</v>
      </c>
      <c r="JF26">
        <f t="shared" si="15"/>
        <v>8454</v>
      </c>
      <c r="JG26">
        <f t="shared" si="15"/>
        <v>8491</v>
      </c>
      <c r="JH26">
        <f t="shared" si="15"/>
        <v>8516</v>
      </c>
      <c r="JI26">
        <f t="shared" si="15"/>
        <v>8507</v>
      </c>
      <c r="JJ26">
        <f t="shared" si="15"/>
        <v>8515</v>
      </c>
      <c r="JK26">
        <f t="shared" si="15"/>
        <v>8324</v>
      </c>
      <c r="JL26">
        <f t="shared" si="15"/>
        <v>8432</v>
      </c>
      <c r="JM26">
        <f t="shared" si="15"/>
        <v>8507</v>
      </c>
      <c r="JN26">
        <f t="shared" si="15"/>
        <v>7762</v>
      </c>
      <c r="JO26">
        <f t="shared" si="15"/>
        <v>7979</v>
      </c>
      <c r="JP26">
        <f t="shared" si="15"/>
        <v>8427</v>
      </c>
      <c r="JQ26">
        <f t="shared" si="15"/>
        <v>8186</v>
      </c>
      <c r="JR26">
        <f t="shared" si="15"/>
        <v>8186</v>
      </c>
      <c r="JS26">
        <f t="shared" si="15"/>
        <v>7676</v>
      </c>
      <c r="JT26">
        <f t="shared" si="15"/>
        <v>7234</v>
      </c>
      <c r="JU26">
        <f t="shared" si="15"/>
        <v>8023</v>
      </c>
      <c r="JV26">
        <f t="shared" si="15"/>
        <v>8483</v>
      </c>
      <c r="JW26">
        <f t="shared" si="15"/>
        <v>8372</v>
      </c>
      <c r="JX26">
        <f t="shared" si="15"/>
        <v>7608</v>
      </c>
      <c r="JY26">
        <f t="shared" si="15"/>
        <v>7608</v>
      </c>
      <c r="JZ26">
        <f t="shared" si="15"/>
        <v>8144</v>
      </c>
      <c r="KA26">
        <f t="shared" si="15"/>
        <v>8146</v>
      </c>
      <c r="KB26">
        <f t="shared" si="15"/>
        <v>8146</v>
      </c>
      <c r="KC26">
        <f t="shared" si="15"/>
        <v>8428</v>
      </c>
      <c r="KD26">
        <f t="shared" si="15"/>
        <v>8349</v>
      </c>
      <c r="KE26">
        <f t="shared" si="15"/>
        <v>7672</v>
      </c>
      <c r="KF26">
        <f t="shared" si="15"/>
        <v>7065</v>
      </c>
      <c r="KG26">
        <f t="shared" si="15"/>
        <v>7791</v>
      </c>
      <c r="KH26">
        <f t="shared" si="15"/>
        <v>8439</v>
      </c>
      <c r="KI26">
        <f t="shared" si="15"/>
        <v>8707</v>
      </c>
      <c r="KJ26">
        <f t="shared" si="15"/>
        <v>7729</v>
      </c>
      <c r="KK26">
        <f t="shared" si="15"/>
        <v>8585</v>
      </c>
      <c r="KL26">
        <f t="shared" si="15"/>
        <v>8202</v>
      </c>
      <c r="KM26">
        <f t="shared" si="15"/>
        <v>7408</v>
      </c>
      <c r="KN26">
        <f t="shared" si="15"/>
        <v>7723</v>
      </c>
      <c r="KO26">
        <f t="shared" si="15"/>
        <v>7230</v>
      </c>
      <c r="KP26">
        <f t="shared" si="15"/>
        <v>7071</v>
      </c>
      <c r="KQ26">
        <f t="shared" si="15"/>
        <v>7573</v>
      </c>
      <c r="KR26">
        <f t="shared" si="15"/>
        <v>7579</v>
      </c>
      <c r="KS26">
        <f t="shared" si="15"/>
        <v>7812</v>
      </c>
      <c r="KT26">
        <f t="shared" si="15"/>
        <v>7935</v>
      </c>
      <c r="KU26">
        <f t="shared" si="15"/>
        <v>8070</v>
      </c>
      <c r="KV26">
        <f t="shared" si="15"/>
        <v>8334</v>
      </c>
      <c r="KW26">
        <f t="shared" si="15"/>
        <v>8295</v>
      </c>
      <c r="KX26">
        <f t="shared" si="15"/>
        <v>8190</v>
      </c>
      <c r="KY26">
        <f t="shared" si="15"/>
        <v>8132</v>
      </c>
      <c r="KZ26">
        <f t="shared" si="15"/>
        <v>7694</v>
      </c>
      <c r="LA26">
        <f t="shared" si="15"/>
        <v>7277</v>
      </c>
      <c r="LB26">
        <f t="shared" si="15"/>
        <v>7811</v>
      </c>
      <c r="LC26">
        <f t="shared" si="15"/>
        <v>8113</v>
      </c>
      <c r="LD26">
        <f t="shared" si="15"/>
        <v>8315</v>
      </c>
      <c r="LE26">
        <f t="shared" si="15"/>
        <v>8479</v>
      </c>
      <c r="LF26">
        <f t="shared" si="15"/>
        <v>8299</v>
      </c>
      <c r="LG26">
        <f t="shared" si="15"/>
        <v>8176</v>
      </c>
      <c r="LH26">
        <f t="shared" si="15"/>
        <v>8017</v>
      </c>
      <c r="LI26">
        <f t="shared" si="15"/>
        <v>7261</v>
      </c>
      <c r="LJ26">
        <f t="shared" si="10"/>
        <v>7984</v>
      </c>
      <c r="LK26">
        <f t="shared" si="11"/>
        <v>7637</v>
      </c>
      <c r="LL26">
        <f t="shared" si="11"/>
        <v>8045</v>
      </c>
      <c r="LM26">
        <f t="shared" si="11"/>
        <v>8010</v>
      </c>
      <c r="LN26">
        <f t="shared" si="11"/>
        <v>8367</v>
      </c>
      <c r="LO26">
        <f t="shared" si="11"/>
        <v>7381</v>
      </c>
      <c r="LP26">
        <f t="shared" si="11"/>
        <v>7292</v>
      </c>
      <c r="LQ26">
        <f t="shared" si="11"/>
        <v>6964</v>
      </c>
      <c r="LR26">
        <f t="shared" si="11"/>
        <v>7390</v>
      </c>
      <c r="LS26">
        <f t="shared" si="11"/>
        <v>7435</v>
      </c>
      <c r="LT26">
        <f t="shared" si="11"/>
        <v>7490</v>
      </c>
      <c r="LU26">
        <f t="shared" si="11"/>
        <v>6724</v>
      </c>
      <c r="LV26">
        <f t="shared" si="11"/>
        <v>6951</v>
      </c>
      <c r="LW26">
        <f t="shared" si="11"/>
        <v>7381</v>
      </c>
      <c r="LX26">
        <f t="shared" si="11"/>
        <v>7398</v>
      </c>
      <c r="LY26">
        <f t="shared" si="11"/>
        <v>7832</v>
      </c>
      <c r="LZ26">
        <f t="shared" si="11"/>
        <v>7982</v>
      </c>
      <c r="MA26">
        <f t="shared" si="11"/>
        <v>7794</v>
      </c>
      <c r="MB26">
        <f t="shared" si="11"/>
        <v>7957</v>
      </c>
      <c r="MC26">
        <f t="shared" si="11"/>
        <v>7877</v>
      </c>
      <c r="MD26">
        <f t="shared" si="11"/>
        <v>8078</v>
      </c>
      <c r="ME26">
        <f t="shared" si="11"/>
        <v>7986</v>
      </c>
      <c r="MF26">
        <f t="shared" si="11"/>
        <v>8173</v>
      </c>
      <c r="MG26">
        <f t="shared" si="11"/>
        <v>8147</v>
      </c>
      <c r="MH26">
        <f t="shared" si="11"/>
        <v>8060</v>
      </c>
      <c r="MI26">
        <f t="shared" si="11"/>
        <v>8516</v>
      </c>
      <c r="MJ26">
        <f t="shared" si="11"/>
        <v>8479</v>
      </c>
      <c r="MK26">
        <f t="shared" si="11"/>
        <v>8077</v>
      </c>
      <c r="ML26">
        <f t="shared" si="11"/>
        <v>8216</v>
      </c>
      <c r="MM26">
        <f t="shared" si="11"/>
        <v>7902</v>
      </c>
      <c r="MN26">
        <f t="shared" si="11"/>
        <v>8041</v>
      </c>
      <c r="MO26">
        <f t="shared" si="11"/>
        <v>8106</v>
      </c>
      <c r="MP26">
        <f t="shared" si="11"/>
        <v>8312</v>
      </c>
      <c r="MQ26">
        <f t="shared" si="11"/>
        <v>8272</v>
      </c>
      <c r="MR26">
        <f t="shared" si="11"/>
        <v>8324</v>
      </c>
      <c r="MS26">
        <f t="shared" si="11"/>
        <v>7537</v>
      </c>
      <c r="MT26">
        <f t="shared" si="11"/>
        <v>6842</v>
      </c>
      <c r="MU26">
        <f t="shared" si="11"/>
        <v>6573</v>
      </c>
      <c r="MV26">
        <f t="shared" si="11"/>
        <v>6564</v>
      </c>
      <c r="MW26">
        <f t="shared" si="11"/>
        <v>7924</v>
      </c>
      <c r="MX26">
        <f t="shared" si="11"/>
        <v>7930</v>
      </c>
      <c r="MY26">
        <f t="shared" si="11"/>
        <v>8569</v>
      </c>
      <c r="MZ26">
        <f t="shared" si="11"/>
        <v>7978</v>
      </c>
      <c r="NA26">
        <f t="shared" si="11"/>
        <v>8227</v>
      </c>
      <c r="NB26">
        <f t="shared" si="11"/>
        <v>9318</v>
      </c>
    </row>
    <row r="27" spans="1:732" x14ac:dyDescent="0.35">
      <c r="A27">
        <v>2023</v>
      </c>
      <c r="B27">
        <f t="shared" si="12"/>
        <v>8722</v>
      </c>
      <c r="C27">
        <f t="shared" si="13"/>
        <v>8287</v>
      </c>
      <c r="D27">
        <f t="shared" si="13"/>
        <v>9054</v>
      </c>
      <c r="E27">
        <f t="shared" si="13"/>
        <v>8789</v>
      </c>
      <c r="F27">
        <f t="shared" si="13"/>
        <v>8562</v>
      </c>
      <c r="G27">
        <f t="shared" si="13"/>
        <v>8220</v>
      </c>
      <c r="H27">
        <f t="shared" si="13"/>
        <v>8239</v>
      </c>
      <c r="I27">
        <f t="shared" si="13"/>
        <v>7990</v>
      </c>
      <c r="J27">
        <f t="shared" si="13"/>
        <v>7778</v>
      </c>
      <c r="K27">
        <f t="shared" si="13"/>
        <v>8119</v>
      </c>
      <c r="L27">
        <f t="shared" si="13"/>
        <v>8026</v>
      </c>
      <c r="M27">
        <f t="shared" si="13"/>
        <v>8003</v>
      </c>
      <c r="N27">
        <f t="shared" si="13"/>
        <v>8027</v>
      </c>
      <c r="O27">
        <f t="shared" si="13"/>
        <v>7788</v>
      </c>
      <c r="P27">
        <f t="shared" si="13"/>
        <v>7530</v>
      </c>
      <c r="Q27">
        <f t="shared" si="13"/>
        <v>7088</v>
      </c>
      <c r="R27">
        <f t="shared" si="13"/>
        <v>7686</v>
      </c>
      <c r="S27">
        <f t="shared" si="13"/>
        <v>7968</v>
      </c>
      <c r="T27">
        <f t="shared" si="13"/>
        <v>7838</v>
      </c>
      <c r="U27">
        <f t="shared" si="13"/>
        <v>7675</v>
      </c>
      <c r="V27">
        <f t="shared" si="13"/>
        <v>8249</v>
      </c>
      <c r="W27">
        <f t="shared" si="13"/>
        <v>8367</v>
      </c>
      <c r="X27">
        <f t="shared" si="13"/>
        <v>7927</v>
      </c>
      <c r="Y27">
        <f t="shared" si="13"/>
        <v>8338</v>
      </c>
      <c r="Z27">
        <f t="shared" si="13"/>
        <v>8497</v>
      </c>
      <c r="AA27">
        <f t="shared" si="13"/>
        <v>7401</v>
      </c>
      <c r="AB27">
        <f t="shared" si="13"/>
        <v>7243</v>
      </c>
      <c r="AC27">
        <f t="shared" si="13"/>
        <v>7096</v>
      </c>
      <c r="AD27">
        <f t="shared" si="13"/>
        <v>7961</v>
      </c>
      <c r="AE27">
        <f t="shared" si="13"/>
        <v>7683</v>
      </c>
      <c r="AF27">
        <f t="shared" si="13"/>
        <v>7434</v>
      </c>
      <c r="AG27">
        <f t="shared" si="13"/>
        <v>7818</v>
      </c>
      <c r="AH27">
        <f t="shared" si="13"/>
        <v>7480</v>
      </c>
      <c r="AI27">
        <f t="shared" si="13"/>
        <v>7744</v>
      </c>
      <c r="AJ27">
        <f t="shared" si="13"/>
        <v>7313</v>
      </c>
      <c r="AK27">
        <f t="shared" si="13"/>
        <v>6778</v>
      </c>
      <c r="AL27">
        <f t="shared" si="13"/>
        <v>7017</v>
      </c>
      <c r="AM27">
        <f t="shared" si="13"/>
        <v>7635</v>
      </c>
      <c r="AN27">
        <f t="shared" si="13"/>
        <v>8015</v>
      </c>
      <c r="AO27">
        <f t="shared" si="13"/>
        <v>7889</v>
      </c>
      <c r="AP27">
        <f t="shared" si="13"/>
        <v>8003</v>
      </c>
      <c r="AQ27">
        <f t="shared" si="13"/>
        <v>7515</v>
      </c>
      <c r="AR27">
        <f t="shared" si="13"/>
        <v>8077</v>
      </c>
      <c r="AS27">
        <f t="shared" si="13"/>
        <v>7355</v>
      </c>
      <c r="AT27">
        <f t="shared" si="13"/>
        <v>7009</v>
      </c>
      <c r="AU27">
        <f t="shared" si="13"/>
        <v>7675</v>
      </c>
      <c r="AV27">
        <f t="shared" si="13"/>
        <v>8441</v>
      </c>
      <c r="AW27">
        <f t="shared" si="13"/>
        <v>7941</v>
      </c>
      <c r="AX27">
        <f t="shared" si="13"/>
        <v>8570</v>
      </c>
      <c r="AY27">
        <f t="shared" si="13"/>
        <v>7903</v>
      </c>
      <c r="AZ27">
        <f t="shared" si="13"/>
        <v>7958</v>
      </c>
      <c r="BA27">
        <f t="shared" si="13"/>
        <v>8198</v>
      </c>
      <c r="BB27">
        <f t="shared" si="13"/>
        <v>7774</v>
      </c>
      <c r="BC27">
        <f t="shared" si="13"/>
        <v>8013</v>
      </c>
      <c r="BD27">
        <f t="shared" si="13"/>
        <v>7923</v>
      </c>
      <c r="BE27">
        <f t="shared" si="13"/>
        <v>7923</v>
      </c>
      <c r="BF27">
        <f t="shared" si="13"/>
        <v>7683</v>
      </c>
      <c r="BG27">
        <f t="shared" si="13"/>
        <v>7797</v>
      </c>
      <c r="BH27">
        <f t="shared" si="13"/>
        <v>8360</v>
      </c>
      <c r="BI27">
        <f t="shared" si="13"/>
        <v>8086</v>
      </c>
      <c r="BJ27">
        <f t="shared" si="13"/>
        <v>8493</v>
      </c>
      <c r="BK27">
        <f t="shared" si="13"/>
        <v>8312</v>
      </c>
      <c r="BL27">
        <f t="shared" si="13"/>
        <v>8685</v>
      </c>
      <c r="BM27">
        <f t="shared" si="13"/>
        <v>9085</v>
      </c>
      <c r="BN27">
        <f t="shared" si="13"/>
        <v>8107</v>
      </c>
      <c r="BO27">
        <f t="shared" ref="BO27:DZ28" si="16">MAX(BO9,BO18)</f>
        <v>8220</v>
      </c>
      <c r="BP27">
        <f t="shared" si="16"/>
        <v>8607</v>
      </c>
      <c r="BQ27">
        <f t="shared" si="16"/>
        <v>8607</v>
      </c>
      <c r="BR27">
        <f t="shared" si="16"/>
        <v>9061</v>
      </c>
      <c r="BS27">
        <f t="shared" si="16"/>
        <v>10025</v>
      </c>
      <c r="BT27">
        <f t="shared" si="16"/>
        <v>9934</v>
      </c>
      <c r="BU27">
        <f t="shared" si="16"/>
        <v>9596</v>
      </c>
      <c r="BV27">
        <f t="shared" si="16"/>
        <v>8623</v>
      </c>
      <c r="BW27">
        <f t="shared" si="16"/>
        <v>8886</v>
      </c>
      <c r="BX27">
        <f t="shared" si="16"/>
        <v>9266</v>
      </c>
      <c r="BY27">
        <f t="shared" si="16"/>
        <v>9053</v>
      </c>
      <c r="BZ27">
        <f t="shared" si="16"/>
        <v>9426</v>
      </c>
      <c r="CA27">
        <f t="shared" si="16"/>
        <v>9207</v>
      </c>
      <c r="CB27">
        <f t="shared" si="16"/>
        <v>8577</v>
      </c>
      <c r="CC27">
        <f t="shared" si="16"/>
        <v>7256</v>
      </c>
      <c r="CD27">
        <f t="shared" si="16"/>
        <v>0</v>
      </c>
      <c r="CE27">
        <f t="shared" si="16"/>
        <v>9627</v>
      </c>
      <c r="CF27">
        <f t="shared" si="16"/>
        <v>10026</v>
      </c>
      <c r="CG27">
        <f t="shared" si="16"/>
        <v>10297</v>
      </c>
      <c r="CH27">
        <f t="shared" si="16"/>
        <v>8807</v>
      </c>
      <c r="CI27">
        <f t="shared" si="16"/>
        <v>9184</v>
      </c>
      <c r="CJ27">
        <f t="shared" si="16"/>
        <v>9182</v>
      </c>
      <c r="CK27">
        <f t="shared" si="16"/>
        <v>9152</v>
      </c>
      <c r="CL27">
        <f t="shared" si="16"/>
        <v>9194</v>
      </c>
      <c r="CM27">
        <f t="shared" si="16"/>
        <v>8746</v>
      </c>
      <c r="CN27">
        <f t="shared" si="16"/>
        <v>8541</v>
      </c>
      <c r="CO27">
        <f t="shared" si="16"/>
        <v>8921</v>
      </c>
      <c r="CP27">
        <f t="shared" si="16"/>
        <v>8911</v>
      </c>
      <c r="CQ27">
        <f t="shared" si="16"/>
        <v>9599</v>
      </c>
      <c r="CR27">
        <f t="shared" si="16"/>
        <v>9599</v>
      </c>
      <c r="CS27">
        <f t="shared" si="16"/>
        <v>9759</v>
      </c>
      <c r="CT27">
        <f t="shared" si="16"/>
        <v>9251</v>
      </c>
      <c r="CU27">
        <f t="shared" si="16"/>
        <v>9251</v>
      </c>
      <c r="CV27">
        <f t="shared" si="16"/>
        <v>9546</v>
      </c>
      <c r="CW27">
        <f t="shared" si="16"/>
        <v>9546</v>
      </c>
      <c r="CX27">
        <f t="shared" si="16"/>
        <v>9152</v>
      </c>
      <c r="CY27">
        <f t="shared" si="16"/>
        <v>9404</v>
      </c>
      <c r="CZ27">
        <f t="shared" si="16"/>
        <v>8014</v>
      </c>
      <c r="DA27">
        <f t="shared" si="16"/>
        <v>8867</v>
      </c>
      <c r="DB27">
        <f t="shared" si="16"/>
        <v>9534</v>
      </c>
      <c r="DC27">
        <f t="shared" si="16"/>
        <v>9723</v>
      </c>
      <c r="DD27">
        <f t="shared" si="16"/>
        <v>9723</v>
      </c>
      <c r="DE27">
        <f t="shared" si="16"/>
        <v>10070</v>
      </c>
      <c r="DF27">
        <f t="shared" si="16"/>
        <v>9898</v>
      </c>
      <c r="DG27">
        <f t="shared" si="16"/>
        <v>9737</v>
      </c>
      <c r="DH27">
        <f t="shared" si="16"/>
        <v>9816</v>
      </c>
      <c r="DI27">
        <f t="shared" si="16"/>
        <v>10580</v>
      </c>
      <c r="DJ27">
        <f t="shared" si="16"/>
        <v>10575</v>
      </c>
      <c r="DK27">
        <f t="shared" si="16"/>
        <v>10721</v>
      </c>
      <c r="DL27">
        <f t="shared" si="16"/>
        <v>10609</v>
      </c>
      <c r="DM27">
        <f t="shared" si="16"/>
        <v>10251</v>
      </c>
      <c r="DN27">
        <f t="shared" si="16"/>
        <v>10174</v>
      </c>
      <c r="DO27">
        <f t="shared" si="16"/>
        <v>10049</v>
      </c>
      <c r="DP27">
        <f t="shared" si="16"/>
        <v>9493</v>
      </c>
      <c r="DQ27">
        <f t="shared" si="16"/>
        <v>9975</v>
      </c>
      <c r="DR27">
        <f t="shared" si="16"/>
        <v>9964</v>
      </c>
      <c r="DS27">
        <f t="shared" si="16"/>
        <v>10297</v>
      </c>
      <c r="DT27">
        <f t="shared" si="16"/>
        <v>10053</v>
      </c>
      <c r="DU27">
        <f t="shared" si="16"/>
        <v>10128</v>
      </c>
      <c r="DV27">
        <f t="shared" si="16"/>
        <v>10107</v>
      </c>
      <c r="DW27">
        <f t="shared" si="16"/>
        <v>9967</v>
      </c>
      <c r="DX27">
        <f t="shared" si="16"/>
        <v>9921</v>
      </c>
      <c r="DY27">
        <f t="shared" si="16"/>
        <v>10122</v>
      </c>
      <c r="DZ27">
        <f t="shared" si="16"/>
        <v>9694</v>
      </c>
      <c r="EA27">
        <f t="shared" si="14"/>
        <v>9949</v>
      </c>
      <c r="EB27">
        <f t="shared" si="14"/>
        <v>10310</v>
      </c>
      <c r="EC27">
        <f t="shared" si="14"/>
        <v>10115</v>
      </c>
      <c r="ED27">
        <f t="shared" si="14"/>
        <v>9879</v>
      </c>
      <c r="EE27">
        <f t="shared" si="14"/>
        <v>9322</v>
      </c>
      <c r="EF27">
        <f t="shared" si="14"/>
        <v>9296</v>
      </c>
      <c r="EG27">
        <f t="shared" si="14"/>
        <v>9079</v>
      </c>
      <c r="EH27">
        <f t="shared" si="14"/>
        <v>9029</v>
      </c>
      <c r="EI27">
        <f t="shared" si="14"/>
        <v>9896</v>
      </c>
      <c r="EJ27">
        <f t="shared" si="14"/>
        <v>9875</v>
      </c>
      <c r="EK27">
        <f t="shared" si="14"/>
        <v>9527</v>
      </c>
      <c r="EL27">
        <f t="shared" si="14"/>
        <v>9785</v>
      </c>
      <c r="EM27">
        <f t="shared" si="14"/>
        <v>9477</v>
      </c>
      <c r="EN27">
        <f t="shared" si="14"/>
        <v>9862</v>
      </c>
      <c r="EO27">
        <f t="shared" si="14"/>
        <v>9821</v>
      </c>
      <c r="EP27">
        <f t="shared" si="14"/>
        <v>9650</v>
      </c>
      <c r="EQ27">
        <f t="shared" si="14"/>
        <v>9869</v>
      </c>
      <c r="ER27">
        <f t="shared" si="14"/>
        <v>9096</v>
      </c>
      <c r="ES27">
        <f t="shared" si="14"/>
        <v>9288</v>
      </c>
      <c r="ET27">
        <f t="shared" si="14"/>
        <v>9472</v>
      </c>
      <c r="EU27">
        <f t="shared" si="14"/>
        <v>9710</v>
      </c>
      <c r="EV27">
        <f t="shared" si="14"/>
        <v>9716</v>
      </c>
      <c r="EW27">
        <f t="shared" si="14"/>
        <v>9031</v>
      </c>
      <c r="EX27">
        <f t="shared" si="14"/>
        <v>10486</v>
      </c>
      <c r="EY27">
        <f t="shared" si="14"/>
        <v>9473</v>
      </c>
      <c r="EZ27">
        <f t="shared" si="14"/>
        <v>9467</v>
      </c>
      <c r="FA27">
        <f t="shared" si="14"/>
        <v>9796</v>
      </c>
      <c r="FB27">
        <f t="shared" si="14"/>
        <v>9260</v>
      </c>
      <c r="FC27">
        <f t="shared" si="14"/>
        <v>9895</v>
      </c>
      <c r="FD27">
        <f t="shared" si="14"/>
        <v>9834</v>
      </c>
      <c r="FE27">
        <f t="shared" si="14"/>
        <v>9369</v>
      </c>
      <c r="FF27">
        <f t="shared" si="14"/>
        <v>10101</v>
      </c>
      <c r="FG27">
        <f t="shared" si="14"/>
        <v>9834</v>
      </c>
      <c r="FH27">
        <f t="shared" si="14"/>
        <v>10089</v>
      </c>
      <c r="FI27">
        <f t="shared" si="14"/>
        <v>9594</v>
      </c>
      <c r="FJ27">
        <f t="shared" si="14"/>
        <v>9556</v>
      </c>
      <c r="FK27">
        <f t="shared" si="14"/>
        <v>9860</v>
      </c>
      <c r="FL27">
        <f t="shared" si="14"/>
        <v>9853</v>
      </c>
      <c r="FM27">
        <f t="shared" si="14"/>
        <v>9902</v>
      </c>
      <c r="FN27">
        <f t="shared" si="14"/>
        <v>9651</v>
      </c>
      <c r="FO27">
        <f t="shared" si="14"/>
        <v>9956</v>
      </c>
      <c r="FP27">
        <f t="shared" si="14"/>
        <v>10191</v>
      </c>
      <c r="FQ27">
        <f t="shared" si="14"/>
        <v>10100</v>
      </c>
      <c r="FR27">
        <f t="shared" si="14"/>
        <v>9857</v>
      </c>
      <c r="FS27">
        <f t="shared" si="14"/>
        <v>10122</v>
      </c>
      <c r="FT27">
        <f t="shared" si="14"/>
        <v>10340</v>
      </c>
      <c r="FU27">
        <f t="shared" si="14"/>
        <v>10501</v>
      </c>
      <c r="FV27">
        <f t="shared" si="14"/>
        <v>9617</v>
      </c>
      <c r="FW27">
        <f t="shared" si="14"/>
        <v>10667</v>
      </c>
      <c r="FX27">
        <f t="shared" si="14"/>
        <v>10799</v>
      </c>
      <c r="FY27">
        <f t="shared" si="14"/>
        <v>10745</v>
      </c>
      <c r="FZ27">
        <f t="shared" si="14"/>
        <v>10691</v>
      </c>
      <c r="GA27">
        <f t="shared" si="14"/>
        <v>8872</v>
      </c>
      <c r="GB27">
        <f t="shared" si="14"/>
        <v>8861</v>
      </c>
      <c r="GC27">
        <f t="shared" si="14"/>
        <v>9844</v>
      </c>
      <c r="GD27">
        <f t="shared" si="14"/>
        <v>9839</v>
      </c>
      <c r="GE27">
        <f t="shared" si="14"/>
        <v>10051</v>
      </c>
      <c r="GF27">
        <f t="shared" si="14"/>
        <v>9955</v>
      </c>
      <c r="GG27">
        <f t="shared" si="14"/>
        <v>8613</v>
      </c>
      <c r="GH27">
        <f t="shared" si="14"/>
        <v>9096</v>
      </c>
      <c r="GI27">
        <f t="shared" si="14"/>
        <v>9750</v>
      </c>
      <c r="GJ27">
        <f t="shared" si="14"/>
        <v>10207</v>
      </c>
      <c r="GK27">
        <f t="shared" si="14"/>
        <v>9711</v>
      </c>
      <c r="GL27">
        <f t="shared" si="8"/>
        <v>9759</v>
      </c>
      <c r="GM27">
        <f t="shared" ref="GM27:IX28" si="17">MAX(GM9,GM18)</f>
        <v>9977</v>
      </c>
      <c r="GN27">
        <f t="shared" si="17"/>
        <v>9477</v>
      </c>
      <c r="GO27">
        <f t="shared" si="17"/>
        <v>10203</v>
      </c>
      <c r="GP27">
        <f t="shared" si="17"/>
        <v>9807</v>
      </c>
      <c r="GQ27">
        <f t="shared" si="17"/>
        <v>10021</v>
      </c>
      <c r="GR27">
        <f t="shared" si="17"/>
        <v>10157</v>
      </c>
      <c r="GS27">
        <f t="shared" si="17"/>
        <v>9868</v>
      </c>
      <c r="GT27">
        <f t="shared" si="17"/>
        <v>10157</v>
      </c>
      <c r="GU27">
        <f t="shared" si="17"/>
        <v>9954</v>
      </c>
      <c r="GV27">
        <f t="shared" si="17"/>
        <v>9950</v>
      </c>
      <c r="GW27">
        <f t="shared" si="17"/>
        <v>9713</v>
      </c>
      <c r="GX27">
        <f t="shared" si="17"/>
        <v>10576</v>
      </c>
      <c r="GY27">
        <f t="shared" si="17"/>
        <v>10257</v>
      </c>
      <c r="GZ27">
        <f t="shared" si="17"/>
        <v>9811</v>
      </c>
      <c r="HA27">
        <f t="shared" si="17"/>
        <v>9623</v>
      </c>
      <c r="HB27">
        <f t="shared" si="17"/>
        <v>9677</v>
      </c>
      <c r="HC27">
        <f t="shared" si="17"/>
        <v>9456</v>
      </c>
      <c r="HD27">
        <f t="shared" si="17"/>
        <v>9958</v>
      </c>
      <c r="HE27">
        <f t="shared" si="17"/>
        <v>10312</v>
      </c>
      <c r="HF27">
        <f t="shared" si="17"/>
        <v>10881</v>
      </c>
      <c r="HG27">
        <f t="shared" si="17"/>
        <v>10224</v>
      </c>
      <c r="HH27">
        <f t="shared" si="17"/>
        <v>10488</v>
      </c>
      <c r="HI27">
        <f t="shared" si="17"/>
        <v>9945</v>
      </c>
      <c r="HJ27">
        <f t="shared" si="17"/>
        <v>10616</v>
      </c>
      <c r="HK27">
        <f t="shared" si="17"/>
        <v>10926</v>
      </c>
      <c r="HL27">
        <f t="shared" si="17"/>
        <v>10586</v>
      </c>
      <c r="HM27">
        <f t="shared" si="17"/>
        <v>10689</v>
      </c>
      <c r="HN27">
        <f t="shared" si="17"/>
        <v>10353</v>
      </c>
      <c r="HO27">
        <f t="shared" si="17"/>
        <v>10218</v>
      </c>
      <c r="HP27">
        <f t="shared" si="17"/>
        <v>10447</v>
      </c>
      <c r="HQ27">
        <f t="shared" si="17"/>
        <v>10190</v>
      </c>
      <c r="HR27">
        <f t="shared" si="17"/>
        <v>10353</v>
      </c>
      <c r="HS27">
        <f t="shared" si="17"/>
        <v>10454</v>
      </c>
      <c r="HT27">
        <f t="shared" si="17"/>
        <v>10543</v>
      </c>
      <c r="HU27">
        <f t="shared" si="17"/>
        <v>10298</v>
      </c>
      <c r="HV27">
        <f t="shared" si="17"/>
        <v>9982</v>
      </c>
      <c r="HW27">
        <f t="shared" si="17"/>
        <v>10241</v>
      </c>
      <c r="HX27">
        <f t="shared" si="17"/>
        <v>10335</v>
      </c>
      <c r="HY27">
        <f t="shared" si="17"/>
        <v>10652</v>
      </c>
      <c r="HZ27">
        <f t="shared" si="17"/>
        <v>10666</v>
      </c>
      <c r="IA27">
        <f t="shared" si="17"/>
        <v>10302</v>
      </c>
      <c r="IB27">
        <f t="shared" si="17"/>
        <v>10146</v>
      </c>
      <c r="IC27">
        <f t="shared" si="17"/>
        <v>10474</v>
      </c>
      <c r="ID27">
        <f t="shared" si="17"/>
        <v>10594</v>
      </c>
      <c r="IE27">
        <f t="shared" si="17"/>
        <v>10247</v>
      </c>
      <c r="IF27">
        <f t="shared" si="17"/>
        <v>10385</v>
      </c>
      <c r="IG27">
        <f t="shared" si="17"/>
        <v>10454</v>
      </c>
      <c r="IH27">
        <f t="shared" si="17"/>
        <v>10524</v>
      </c>
      <c r="II27">
        <f t="shared" si="17"/>
        <v>10872</v>
      </c>
      <c r="IJ27">
        <f t="shared" si="17"/>
        <v>10074</v>
      </c>
      <c r="IK27">
        <f t="shared" si="17"/>
        <v>10277</v>
      </c>
      <c r="IL27">
        <f t="shared" si="17"/>
        <v>10271</v>
      </c>
      <c r="IM27">
        <f t="shared" si="17"/>
        <v>9866</v>
      </c>
      <c r="IN27">
        <f t="shared" si="17"/>
        <v>9775</v>
      </c>
      <c r="IO27">
        <f t="shared" si="17"/>
        <v>10147</v>
      </c>
      <c r="IP27">
        <f t="shared" si="17"/>
        <v>9484</v>
      </c>
      <c r="IQ27">
        <f t="shared" si="17"/>
        <v>9951</v>
      </c>
      <c r="IR27">
        <f t="shared" si="17"/>
        <v>10139</v>
      </c>
      <c r="IS27">
        <f t="shared" si="17"/>
        <v>10557</v>
      </c>
      <c r="IT27">
        <f t="shared" si="17"/>
        <v>10252</v>
      </c>
      <c r="IU27">
        <f t="shared" si="17"/>
        <v>10758</v>
      </c>
      <c r="IV27">
        <f t="shared" si="17"/>
        <v>10973</v>
      </c>
      <c r="IW27">
        <f t="shared" si="17"/>
        <v>10990</v>
      </c>
      <c r="IX27">
        <f t="shared" si="17"/>
        <v>10739</v>
      </c>
      <c r="IY27">
        <f t="shared" si="15"/>
        <v>10995</v>
      </c>
      <c r="IZ27">
        <f t="shared" si="15"/>
        <v>11255</v>
      </c>
      <c r="JA27">
        <f t="shared" si="15"/>
        <v>11115</v>
      </c>
      <c r="JB27">
        <f t="shared" si="15"/>
        <v>10953</v>
      </c>
      <c r="JC27">
        <f t="shared" si="15"/>
        <v>10641</v>
      </c>
      <c r="JD27">
        <f t="shared" si="15"/>
        <v>10610</v>
      </c>
      <c r="JE27">
        <f t="shared" si="15"/>
        <v>10712</v>
      </c>
      <c r="JF27">
        <f t="shared" si="15"/>
        <v>10818</v>
      </c>
      <c r="JG27">
        <f t="shared" si="15"/>
        <v>11169</v>
      </c>
      <c r="JH27">
        <f t="shared" si="15"/>
        <v>11368</v>
      </c>
      <c r="JI27">
        <f t="shared" si="15"/>
        <v>11189</v>
      </c>
      <c r="JJ27">
        <f t="shared" si="15"/>
        <v>11158</v>
      </c>
      <c r="JK27">
        <f t="shared" si="15"/>
        <v>11418</v>
      </c>
      <c r="JL27">
        <f t="shared" si="15"/>
        <v>11835</v>
      </c>
      <c r="JM27">
        <f t="shared" si="15"/>
        <v>10831</v>
      </c>
      <c r="JN27">
        <f t="shared" si="15"/>
        <v>10420</v>
      </c>
      <c r="JO27">
        <f t="shared" si="15"/>
        <v>11165</v>
      </c>
      <c r="JP27">
        <f t="shared" si="15"/>
        <v>11265</v>
      </c>
      <c r="JQ27">
        <f t="shared" si="15"/>
        <v>11460</v>
      </c>
      <c r="JR27">
        <f t="shared" si="15"/>
        <v>11619</v>
      </c>
      <c r="JS27">
        <f t="shared" si="15"/>
        <v>11659</v>
      </c>
      <c r="JT27">
        <f t="shared" si="15"/>
        <v>11642</v>
      </c>
      <c r="JU27">
        <f t="shared" si="15"/>
        <v>11907</v>
      </c>
      <c r="JV27">
        <f t="shared" si="15"/>
        <v>11553</v>
      </c>
      <c r="JW27">
        <f t="shared" si="15"/>
        <v>11547</v>
      </c>
      <c r="JX27">
        <f t="shared" si="15"/>
        <v>11610</v>
      </c>
      <c r="JY27">
        <f t="shared" si="15"/>
        <v>11220</v>
      </c>
      <c r="JZ27">
        <f t="shared" si="15"/>
        <v>11600</v>
      </c>
      <c r="KA27">
        <f t="shared" si="15"/>
        <v>11832</v>
      </c>
      <c r="KB27">
        <f t="shared" si="15"/>
        <v>11809</v>
      </c>
      <c r="KC27">
        <f t="shared" si="15"/>
        <v>11671</v>
      </c>
      <c r="KD27">
        <f t="shared" si="15"/>
        <v>11388</v>
      </c>
      <c r="KE27">
        <f t="shared" si="15"/>
        <v>11341</v>
      </c>
      <c r="KF27">
        <f t="shared" si="15"/>
        <v>11303</v>
      </c>
      <c r="KG27">
        <f t="shared" si="15"/>
        <v>11360</v>
      </c>
      <c r="KH27">
        <f t="shared" si="15"/>
        <v>11378</v>
      </c>
      <c r="KI27">
        <f t="shared" si="15"/>
        <v>11457</v>
      </c>
      <c r="KJ27">
        <f t="shared" si="15"/>
        <v>11237</v>
      </c>
      <c r="KK27">
        <f t="shared" si="15"/>
        <v>11318</v>
      </c>
      <c r="KL27">
        <f t="shared" si="15"/>
        <v>11421</v>
      </c>
      <c r="KM27">
        <f t="shared" si="15"/>
        <v>11168</v>
      </c>
      <c r="KN27">
        <f t="shared" si="15"/>
        <v>11306</v>
      </c>
      <c r="KO27">
        <f t="shared" si="15"/>
        <v>10914</v>
      </c>
      <c r="KP27">
        <f t="shared" si="15"/>
        <v>11171</v>
      </c>
      <c r="KQ27">
        <f t="shared" si="15"/>
        <v>10876</v>
      </c>
      <c r="KR27">
        <f t="shared" si="15"/>
        <v>11116</v>
      </c>
      <c r="KS27">
        <f t="shared" si="15"/>
        <v>11022</v>
      </c>
      <c r="KT27">
        <f t="shared" si="15"/>
        <v>10874</v>
      </c>
      <c r="KU27">
        <f t="shared" si="15"/>
        <v>11019</v>
      </c>
      <c r="KV27">
        <f t="shared" si="15"/>
        <v>10998</v>
      </c>
      <c r="KW27">
        <f t="shared" si="15"/>
        <v>11197</v>
      </c>
      <c r="KX27">
        <f t="shared" si="15"/>
        <v>10917</v>
      </c>
      <c r="KY27">
        <f t="shared" si="15"/>
        <v>10796</v>
      </c>
      <c r="KZ27">
        <f t="shared" si="15"/>
        <v>10863</v>
      </c>
      <c r="LA27">
        <f t="shared" si="15"/>
        <v>11102</v>
      </c>
      <c r="LB27">
        <f t="shared" si="15"/>
        <v>11066</v>
      </c>
      <c r="LC27">
        <f t="shared" si="15"/>
        <v>10981</v>
      </c>
      <c r="LD27">
        <f t="shared" si="15"/>
        <v>11085</v>
      </c>
      <c r="LE27">
        <f t="shared" si="15"/>
        <v>10960</v>
      </c>
      <c r="LF27">
        <f t="shared" si="15"/>
        <v>10651</v>
      </c>
      <c r="LG27">
        <f t="shared" si="15"/>
        <v>10405</v>
      </c>
      <c r="LH27">
        <f t="shared" si="15"/>
        <v>10186</v>
      </c>
      <c r="LI27">
        <f t="shared" si="15"/>
        <v>10309</v>
      </c>
      <c r="LJ27">
        <f t="shared" si="10"/>
        <v>10353</v>
      </c>
      <c r="LK27">
        <f t="shared" si="11"/>
        <v>10388</v>
      </c>
      <c r="LL27">
        <f t="shared" si="11"/>
        <v>9972</v>
      </c>
      <c r="LM27">
        <f t="shared" si="11"/>
        <v>10242</v>
      </c>
      <c r="LN27">
        <f t="shared" si="11"/>
        <v>10731</v>
      </c>
      <c r="LO27">
        <f t="shared" si="11"/>
        <v>10950</v>
      </c>
      <c r="LP27">
        <f t="shared" si="11"/>
        <v>10983</v>
      </c>
      <c r="LQ27">
        <f t="shared" si="11"/>
        <v>10775</v>
      </c>
      <c r="LR27">
        <f t="shared" si="11"/>
        <v>10627</v>
      </c>
      <c r="LS27">
        <f t="shared" si="11"/>
        <v>10456</v>
      </c>
      <c r="LT27">
        <f t="shared" si="11"/>
        <v>10163</v>
      </c>
      <c r="LU27">
        <f t="shared" si="11"/>
        <v>10315</v>
      </c>
      <c r="LV27">
        <f t="shared" si="11"/>
        <v>9542</v>
      </c>
      <c r="LW27">
        <f t="shared" si="11"/>
        <v>10060</v>
      </c>
      <c r="LX27">
        <f t="shared" si="11"/>
        <v>9630</v>
      </c>
      <c r="LY27">
        <f t="shared" si="11"/>
        <v>9672</v>
      </c>
      <c r="LZ27">
        <f t="shared" si="11"/>
        <v>9737</v>
      </c>
      <c r="MA27">
        <f t="shared" si="11"/>
        <v>9436</v>
      </c>
      <c r="MB27">
        <f t="shared" si="11"/>
        <v>9455</v>
      </c>
      <c r="MC27">
        <f t="shared" si="11"/>
        <v>9883</v>
      </c>
      <c r="MD27">
        <f t="shared" si="11"/>
        <v>10360</v>
      </c>
      <c r="ME27">
        <f t="shared" si="11"/>
        <v>10306</v>
      </c>
      <c r="MF27">
        <f t="shared" si="11"/>
        <v>10062</v>
      </c>
      <c r="MG27">
        <f t="shared" si="11"/>
        <v>9908</v>
      </c>
      <c r="MH27">
        <f t="shared" si="11"/>
        <v>9966</v>
      </c>
      <c r="MI27">
        <f t="shared" si="11"/>
        <v>9888</v>
      </c>
      <c r="MJ27">
        <f t="shared" si="11"/>
        <v>10066</v>
      </c>
      <c r="MK27">
        <f t="shared" si="11"/>
        <v>10141</v>
      </c>
      <c r="ML27">
        <f t="shared" si="11"/>
        <v>9903</v>
      </c>
      <c r="MM27">
        <f t="shared" si="11"/>
        <v>9891</v>
      </c>
      <c r="MN27">
        <f t="shared" si="11"/>
        <v>9961</v>
      </c>
      <c r="MO27">
        <f t="shared" si="11"/>
        <v>10067</v>
      </c>
      <c r="MP27">
        <f t="shared" si="11"/>
        <v>9912</v>
      </c>
      <c r="MQ27">
        <f t="shared" si="11"/>
        <v>10238</v>
      </c>
      <c r="MR27">
        <f t="shared" si="11"/>
        <v>10350</v>
      </c>
      <c r="MS27">
        <f t="shared" si="11"/>
        <v>10387</v>
      </c>
      <c r="MT27">
        <f t="shared" si="11"/>
        <v>11102</v>
      </c>
      <c r="MU27">
        <f t="shared" si="11"/>
        <v>11304</v>
      </c>
      <c r="MV27">
        <f t="shared" si="11"/>
        <v>11068</v>
      </c>
      <c r="MW27">
        <f t="shared" si="11"/>
        <v>11881</v>
      </c>
      <c r="MX27">
        <f t="shared" si="11"/>
        <v>12313</v>
      </c>
      <c r="MY27">
        <f t="shared" si="11"/>
        <v>12170</v>
      </c>
      <c r="MZ27">
        <f t="shared" si="11"/>
        <v>12164</v>
      </c>
      <c r="NA27">
        <f t="shared" si="11"/>
        <v>11979</v>
      </c>
      <c r="NB27">
        <f t="shared" si="11"/>
        <v>12005</v>
      </c>
    </row>
    <row r="28" spans="1:732" x14ac:dyDescent="0.35">
      <c r="A28">
        <v>2024</v>
      </c>
      <c r="B28">
        <f t="shared" si="12"/>
        <v>11487</v>
      </c>
      <c r="C28">
        <f t="shared" si="13"/>
        <v>12256</v>
      </c>
      <c r="D28">
        <f t="shared" si="13"/>
        <v>11922</v>
      </c>
      <c r="E28">
        <f t="shared" si="13"/>
        <v>11793</v>
      </c>
      <c r="F28">
        <f t="shared" si="13"/>
        <v>10730</v>
      </c>
      <c r="G28">
        <f t="shared" si="13"/>
        <v>10172</v>
      </c>
      <c r="H28">
        <f t="shared" si="13"/>
        <v>10703</v>
      </c>
      <c r="I28">
        <f t="shared" si="13"/>
        <v>10390</v>
      </c>
      <c r="J28">
        <f t="shared" si="13"/>
        <v>10798</v>
      </c>
      <c r="K28">
        <f t="shared" si="13"/>
        <v>11280</v>
      </c>
      <c r="L28">
        <f t="shared" si="13"/>
        <v>10699</v>
      </c>
      <c r="M28">
        <f t="shared" si="13"/>
        <v>10728</v>
      </c>
      <c r="N28">
        <f t="shared" si="13"/>
        <v>10894</v>
      </c>
      <c r="O28">
        <f t="shared" si="13"/>
        <v>10506</v>
      </c>
      <c r="P28">
        <f t="shared" si="13"/>
        <v>10623</v>
      </c>
      <c r="Q28">
        <f t="shared" si="13"/>
        <v>10404</v>
      </c>
      <c r="R28">
        <f t="shared" si="13"/>
        <v>10774</v>
      </c>
      <c r="S28">
        <f t="shared" si="13"/>
        <v>10620</v>
      </c>
      <c r="T28">
        <f t="shared" si="13"/>
        <v>9464</v>
      </c>
      <c r="U28">
        <f t="shared" si="13"/>
        <v>10372</v>
      </c>
      <c r="V28">
        <f t="shared" si="13"/>
        <v>10592</v>
      </c>
      <c r="W28">
        <f t="shared" si="13"/>
        <v>10718</v>
      </c>
      <c r="X28">
        <f t="shared" si="13"/>
        <v>10511</v>
      </c>
      <c r="Y28">
        <f t="shared" si="13"/>
        <v>10383</v>
      </c>
      <c r="Z28">
        <f t="shared" si="13"/>
        <v>10457</v>
      </c>
      <c r="AA28">
        <f t="shared" si="13"/>
        <v>9539</v>
      </c>
      <c r="AB28">
        <f t="shared" si="13"/>
        <v>9821</v>
      </c>
      <c r="AC28">
        <f t="shared" si="13"/>
        <v>9309</v>
      </c>
      <c r="AD28">
        <f t="shared" si="13"/>
        <v>10135</v>
      </c>
      <c r="AE28">
        <f t="shared" si="13"/>
        <v>10582</v>
      </c>
      <c r="AF28">
        <f t="shared" si="13"/>
        <v>10330</v>
      </c>
      <c r="AG28">
        <f t="shared" si="13"/>
        <v>10615</v>
      </c>
      <c r="AH28">
        <f t="shared" si="13"/>
        <v>10605</v>
      </c>
      <c r="AI28">
        <f t="shared" si="13"/>
        <v>10144</v>
      </c>
      <c r="AJ28">
        <f t="shared" si="13"/>
        <v>9556</v>
      </c>
      <c r="AK28">
        <f t="shared" si="13"/>
        <v>11024</v>
      </c>
      <c r="AL28">
        <f t="shared" si="13"/>
        <v>11063</v>
      </c>
      <c r="AM28">
        <f t="shared" si="13"/>
        <v>10952</v>
      </c>
      <c r="AN28">
        <f t="shared" si="13"/>
        <v>10647</v>
      </c>
      <c r="AO28">
        <f t="shared" si="13"/>
        <v>10414</v>
      </c>
      <c r="AP28">
        <f t="shared" si="13"/>
        <v>10452</v>
      </c>
      <c r="AQ28">
        <f t="shared" si="13"/>
        <v>11158</v>
      </c>
      <c r="AR28">
        <f t="shared" si="13"/>
        <v>11174</v>
      </c>
      <c r="AS28">
        <f t="shared" si="13"/>
        <v>11590</v>
      </c>
      <c r="AT28">
        <f t="shared" si="13"/>
        <v>11430</v>
      </c>
      <c r="AU28">
        <f t="shared" si="13"/>
        <v>11402</v>
      </c>
      <c r="AV28">
        <f t="shared" si="13"/>
        <v>11703</v>
      </c>
      <c r="AW28">
        <f t="shared" si="13"/>
        <v>11429</v>
      </c>
      <c r="AX28">
        <f t="shared" si="13"/>
        <v>11301</v>
      </c>
      <c r="AY28">
        <f t="shared" si="13"/>
        <v>11800</v>
      </c>
      <c r="AZ28">
        <f t="shared" si="13"/>
        <v>11814</v>
      </c>
      <c r="BA28">
        <f t="shared" si="13"/>
        <v>11878</v>
      </c>
      <c r="BB28">
        <f t="shared" si="13"/>
        <v>10945</v>
      </c>
      <c r="BC28">
        <f t="shared" si="13"/>
        <v>11310</v>
      </c>
      <c r="BD28">
        <f t="shared" si="13"/>
        <v>10947</v>
      </c>
      <c r="BE28">
        <f t="shared" si="13"/>
        <v>10760</v>
      </c>
      <c r="BF28">
        <f t="shared" si="13"/>
        <v>11149</v>
      </c>
      <c r="BG28">
        <f t="shared" si="13"/>
        <v>11458</v>
      </c>
      <c r="BH28">
        <f t="shared" si="13"/>
        <v>10812</v>
      </c>
      <c r="BI28">
        <f t="shared" si="13"/>
        <v>11245</v>
      </c>
      <c r="BJ28">
        <f t="shared" si="13"/>
        <v>10867</v>
      </c>
      <c r="BK28">
        <f t="shared" si="13"/>
        <v>11435</v>
      </c>
      <c r="BL28">
        <f t="shared" si="13"/>
        <v>10725</v>
      </c>
      <c r="BM28">
        <f t="shared" si="13"/>
        <v>10697</v>
      </c>
      <c r="BN28">
        <f t="shared" ref="BN28:DY28" si="18">MAX(BN10,BN19)</f>
        <v>11228</v>
      </c>
      <c r="BO28">
        <f t="shared" si="18"/>
        <v>11377</v>
      </c>
      <c r="BP28">
        <f t="shared" si="18"/>
        <v>11399</v>
      </c>
      <c r="BQ28">
        <f t="shared" si="18"/>
        <v>10453</v>
      </c>
      <c r="BR28">
        <f t="shared" si="18"/>
        <v>9412</v>
      </c>
      <c r="BS28">
        <f t="shared" si="18"/>
        <v>7759</v>
      </c>
      <c r="BT28">
        <f t="shared" si="18"/>
        <v>0</v>
      </c>
      <c r="BU28">
        <f t="shared" si="18"/>
        <v>9872</v>
      </c>
      <c r="BV28">
        <f t="shared" si="18"/>
        <v>10502</v>
      </c>
      <c r="BW28">
        <f t="shared" si="18"/>
        <v>10137</v>
      </c>
      <c r="BX28">
        <f t="shared" si="18"/>
        <v>10410</v>
      </c>
      <c r="BY28">
        <f t="shared" si="18"/>
        <v>10963</v>
      </c>
      <c r="BZ28">
        <f t="shared" si="18"/>
        <v>10863</v>
      </c>
      <c r="CA28">
        <f t="shared" si="18"/>
        <v>10998</v>
      </c>
      <c r="CB28">
        <f t="shared" si="18"/>
        <v>11007</v>
      </c>
      <c r="CC28">
        <f t="shared" si="18"/>
        <v>11283</v>
      </c>
      <c r="CD28">
        <f t="shared" si="18"/>
        <v>11678</v>
      </c>
      <c r="CE28">
        <f t="shared" si="18"/>
        <v>11421</v>
      </c>
      <c r="CF28">
        <f t="shared" si="18"/>
        <v>11757</v>
      </c>
      <c r="CG28">
        <f t="shared" si="18"/>
        <v>11529</v>
      </c>
      <c r="CH28">
        <f t="shared" si="18"/>
        <v>11481</v>
      </c>
      <c r="CI28">
        <f t="shared" si="18"/>
        <v>11509</v>
      </c>
      <c r="CJ28">
        <f t="shared" si="18"/>
        <v>11517</v>
      </c>
      <c r="CK28">
        <f t="shared" si="18"/>
        <v>11012</v>
      </c>
      <c r="CL28">
        <f t="shared" si="18"/>
        <v>11530</v>
      </c>
      <c r="CM28">
        <f t="shared" si="18"/>
        <v>11467</v>
      </c>
      <c r="CN28">
        <f t="shared" si="18"/>
        <v>11556</v>
      </c>
      <c r="CO28">
        <f t="shared" si="18"/>
        <v>11196</v>
      </c>
      <c r="CP28">
        <f t="shared" si="18"/>
        <v>11880</v>
      </c>
      <c r="CQ28">
        <f t="shared" si="18"/>
        <v>11764</v>
      </c>
      <c r="CR28">
        <f t="shared" si="18"/>
        <v>11220</v>
      </c>
      <c r="CS28">
        <f t="shared" si="18"/>
        <v>11774</v>
      </c>
      <c r="CT28">
        <f t="shared" si="18"/>
        <v>12213</v>
      </c>
      <c r="CU28">
        <f t="shared" si="18"/>
        <v>12184</v>
      </c>
      <c r="CV28">
        <f t="shared" si="18"/>
        <v>12259</v>
      </c>
      <c r="CW28">
        <f t="shared" si="18"/>
        <v>12316</v>
      </c>
      <c r="CX28">
        <f t="shared" si="18"/>
        <v>12114</v>
      </c>
      <c r="CY28">
        <f t="shared" si="18"/>
        <v>12015</v>
      </c>
      <c r="CZ28">
        <f t="shared" si="18"/>
        <v>12239</v>
      </c>
      <c r="DA28">
        <f t="shared" si="18"/>
        <v>12180</v>
      </c>
      <c r="DB28">
        <f t="shared" si="18"/>
        <v>11643</v>
      </c>
      <c r="DC28">
        <f t="shared" si="18"/>
        <v>12214</v>
      </c>
      <c r="DD28">
        <f t="shared" si="18"/>
        <v>11685</v>
      </c>
      <c r="DE28">
        <f t="shared" si="18"/>
        <v>11559</v>
      </c>
      <c r="DF28">
        <f t="shared" si="18"/>
        <v>11909</v>
      </c>
      <c r="DG28">
        <f t="shared" si="18"/>
        <v>12416</v>
      </c>
      <c r="DH28">
        <f t="shared" si="18"/>
        <v>12153</v>
      </c>
      <c r="DI28">
        <f t="shared" si="18"/>
        <v>12188</v>
      </c>
      <c r="DJ28">
        <f t="shared" si="18"/>
        <v>11313</v>
      </c>
      <c r="DK28">
        <f t="shared" si="18"/>
        <v>11141</v>
      </c>
      <c r="DL28">
        <f t="shared" si="18"/>
        <v>11551</v>
      </c>
      <c r="DM28">
        <f t="shared" si="18"/>
        <v>11605</v>
      </c>
      <c r="DN28">
        <f t="shared" si="18"/>
        <v>12064</v>
      </c>
      <c r="DO28">
        <f t="shared" si="18"/>
        <v>11473</v>
      </c>
      <c r="DP28">
        <f t="shared" si="18"/>
        <v>11117</v>
      </c>
      <c r="DQ28">
        <f t="shared" si="18"/>
        <v>12151</v>
      </c>
      <c r="DR28">
        <f t="shared" si="18"/>
        <v>12463</v>
      </c>
      <c r="DS28">
        <f t="shared" si="18"/>
        <v>12415</v>
      </c>
      <c r="DT28">
        <f t="shared" si="18"/>
        <v>12245</v>
      </c>
      <c r="DU28">
        <f t="shared" si="18"/>
        <v>12578</v>
      </c>
      <c r="DV28">
        <f t="shared" si="18"/>
        <v>12263</v>
      </c>
      <c r="DW28">
        <f t="shared" si="18"/>
        <v>12049</v>
      </c>
      <c r="DX28">
        <f t="shared" si="18"/>
        <v>12455</v>
      </c>
      <c r="DY28">
        <f t="shared" si="18"/>
        <v>12595</v>
      </c>
      <c r="DZ28">
        <f t="shared" si="16"/>
        <v>12447</v>
      </c>
      <c r="EA28">
        <f t="shared" si="14"/>
        <v>12358</v>
      </c>
      <c r="EB28">
        <f t="shared" si="14"/>
        <v>12587</v>
      </c>
      <c r="EC28">
        <f t="shared" si="14"/>
        <v>12710</v>
      </c>
      <c r="ED28">
        <f t="shared" si="14"/>
        <v>12330</v>
      </c>
      <c r="EE28">
        <f t="shared" si="14"/>
        <v>12522</v>
      </c>
      <c r="EF28">
        <f t="shared" si="14"/>
        <v>12552</v>
      </c>
      <c r="EG28">
        <f t="shared" si="14"/>
        <v>12337</v>
      </c>
      <c r="EH28">
        <f t="shared" si="14"/>
        <v>12434</v>
      </c>
      <c r="EI28">
        <f t="shared" si="14"/>
        <v>12616</v>
      </c>
      <c r="EJ28">
        <f t="shared" si="14"/>
        <v>12625</v>
      </c>
      <c r="EK28">
        <f t="shared" si="14"/>
        <v>12319</v>
      </c>
      <c r="EL28">
        <f t="shared" si="14"/>
        <v>12557</v>
      </c>
      <c r="EM28">
        <f t="shared" si="14"/>
        <v>12613</v>
      </c>
      <c r="EN28">
        <f t="shared" si="14"/>
        <v>12548</v>
      </c>
      <c r="EO28">
        <f t="shared" si="14"/>
        <v>12548</v>
      </c>
      <c r="EP28">
        <f t="shared" si="14"/>
        <v>12730</v>
      </c>
      <c r="EQ28">
        <f t="shared" si="14"/>
        <v>12394</v>
      </c>
      <c r="ER28">
        <f t="shared" si="14"/>
        <v>12252</v>
      </c>
      <c r="ES28">
        <f t="shared" si="14"/>
        <v>12243</v>
      </c>
      <c r="ET28">
        <f t="shared" si="14"/>
        <v>12145</v>
      </c>
      <c r="EU28">
        <f t="shared" si="14"/>
        <v>11984</v>
      </c>
      <c r="EV28">
        <f t="shared" si="14"/>
        <v>11790</v>
      </c>
      <c r="EW28">
        <f t="shared" si="14"/>
        <v>12087</v>
      </c>
      <c r="EX28">
        <f t="shared" si="14"/>
        <v>12508</v>
      </c>
      <c r="EY28">
        <f t="shared" si="14"/>
        <v>12060</v>
      </c>
      <c r="EZ28">
        <f t="shared" si="14"/>
        <v>12078</v>
      </c>
      <c r="FA28">
        <f t="shared" si="14"/>
        <v>12005</v>
      </c>
      <c r="FB28">
        <f t="shared" si="14"/>
        <v>11804</v>
      </c>
      <c r="FC28">
        <f t="shared" si="14"/>
        <v>11741</v>
      </c>
      <c r="FD28">
        <f t="shared" si="14"/>
        <v>10381</v>
      </c>
      <c r="FE28">
        <f t="shared" si="14"/>
        <v>11588</v>
      </c>
      <c r="FF28">
        <f t="shared" si="14"/>
        <v>11271</v>
      </c>
      <c r="FG28">
        <f t="shared" si="14"/>
        <v>11933</v>
      </c>
      <c r="FH28">
        <f t="shared" si="14"/>
        <v>11851</v>
      </c>
      <c r="FI28">
        <f t="shared" si="14"/>
        <v>11925</v>
      </c>
      <c r="FJ28">
        <f t="shared" si="14"/>
        <v>11968</v>
      </c>
      <c r="FK28">
        <f t="shared" si="14"/>
        <v>12410</v>
      </c>
      <c r="FL28">
        <f t="shared" si="14"/>
        <v>12465</v>
      </c>
      <c r="FM28">
        <f t="shared" si="14"/>
        <v>12372</v>
      </c>
      <c r="FN28">
        <f t="shared" si="14"/>
        <v>12489</v>
      </c>
      <c r="FO28">
        <f t="shared" si="14"/>
        <v>11687</v>
      </c>
      <c r="FP28">
        <f t="shared" si="14"/>
        <v>11624</v>
      </c>
      <c r="FQ28">
        <f t="shared" si="14"/>
        <v>11324</v>
      </c>
      <c r="FR28">
        <f t="shared" si="14"/>
        <v>11246</v>
      </c>
      <c r="FS28">
        <f t="shared" si="14"/>
        <v>11702</v>
      </c>
      <c r="FT28">
        <f t="shared" si="14"/>
        <v>11443</v>
      </c>
      <c r="FU28">
        <f t="shared" si="14"/>
        <v>11424</v>
      </c>
      <c r="FV28">
        <f t="shared" si="14"/>
        <v>11352</v>
      </c>
      <c r="FW28">
        <f t="shared" si="14"/>
        <v>11547</v>
      </c>
      <c r="FX28">
        <f t="shared" si="14"/>
        <v>12420</v>
      </c>
      <c r="FY28">
        <f t="shared" si="14"/>
        <v>12785</v>
      </c>
      <c r="FZ28">
        <f t="shared" si="14"/>
        <v>13011</v>
      </c>
      <c r="GA28">
        <f t="shared" si="14"/>
        <v>12397</v>
      </c>
      <c r="GB28">
        <f t="shared" si="14"/>
        <v>11192</v>
      </c>
      <c r="GC28">
        <f t="shared" si="14"/>
        <v>12098</v>
      </c>
      <c r="GD28">
        <f t="shared" si="14"/>
        <v>10765</v>
      </c>
      <c r="GE28">
        <f t="shared" si="14"/>
        <v>11401</v>
      </c>
      <c r="GF28">
        <f t="shared" si="14"/>
        <v>11628</v>
      </c>
      <c r="GG28">
        <f t="shared" si="14"/>
        <v>12301</v>
      </c>
      <c r="GH28">
        <f t="shared" si="14"/>
        <v>12327</v>
      </c>
      <c r="GI28">
        <f t="shared" si="14"/>
        <v>12213</v>
      </c>
      <c r="GJ28">
        <f t="shared" si="14"/>
        <v>12714</v>
      </c>
      <c r="GK28">
        <f t="shared" si="14"/>
        <v>12459</v>
      </c>
      <c r="GL28">
        <f t="shared" si="14"/>
        <v>12694</v>
      </c>
      <c r="GM28">
        <f t="shared" si="17"/>
        <v>12578</v>
      </c>
      <c r="GN28">
        <f t="shared" si="17"/>
        <v>11686</v>
      </c>
      <c r="GO28">
        <f t="shared" si="17"/>
        <v>11595</v>
      </c>
      <c r="GP28">
        <f t="shared" si="17"/>
        <v>11505</v>
      </c>
      <c r="GQ28">
        <f t="shared" si="17"/>
        <v>12031</v>
      </c>
      <c r="GR28">
        <f t="shared" si="17"/>
        <v>12778</v>
      </c>
      <c r="GS28">
        <f t="shared" si="17"/>
        <v>12683</v>
      </c>
      <c r="GT28">
        <f t="shared" si="17"/>
        <v>12273</v>
      </c>
      <c r="GU28">
        <f t="shared" si="17"/>
        <v>11928</v>
      </c>
      <c r="GV28">
        <f t="shared" si="17"/>
        <v>12128</v>
      </c>
      <c r="GW28">
        <f t="shared" si="17"/>
        <v>12599</v>
      </c>
      <c r="GX28">
        <f t="shared" si="17"/>
        <v>12861</v>
      </c>
      <c r="GY28">
        <f t="shared" si="17"/>
        <v>12656</v>
      </c>
      <c r="GZ28">
        <f t="shared" si="17"/>
        <v>12551</v>
      </c>
      <c r="HA28">
        <f t="shared" si="17"/>
        <v>12719</v>
      </c>
      <c r="HB28">
        <f t="shared" si="17"/>
        <v>12094</v>
      </c>
      <c r="HC28">
        <f t="shared" si="17"/>
        <v>12632</v>
      </c>
      <c r="HD28">
        <f t="shared" si="17"/>
        <v>12711</v>
      </c>
      <c r="HE28">
        <f t="shared" si="17"/>
        <v>12730</v>
      </c>
      <c r="HF28">
        <f t="shared" si="17"/>
        <v>13142</v>
      </c>
      <c r="HG28">
        <f t="shared" si="17"/>
        <v>13488</v>
      </c>
      <c r="HH28">
        <f t="shared" si="17"/>
        <v>13523</v>
      </c>
      <c r="HI28">
        <f t="shared" si="17"/>
        <v>13789</v>
      </c>
      <c r="HJ28">
        <f t="shared" si="17"/>
        <v>12997</v>
      </c>
      <c r="HK28">
        <f t="shared" si="17"/>
        <v>12991</v>
      </c>
      <c r="HL28">
        <f t="shared" si="17"/>
        <v>12188</v>
      </c>
      <c r="HM28">
        <f t="shared" si="17"/>
        <v>12787</v>
      </c>
      <c r="HN28">
        <f t="shared" si="17"/>
        <v>13025</v>
      </c>
      <c r="HO28">
        <f t="shared" si="17"/>
        <v>13046</v>
      </c>
      <c r="HP28">
        <f t="shared" si="17"/>
        <v>13023</v>
      </c>
      <c r="HQ28">
        <f t="shared" si="17"/>
        <v>12170</v>
      </c>
      <c r="ND28">
        <f>MAX(B28:NC28)</f>
        <v>13789</v>
      </c>
    </row>
    <row r="29" spans="1:732" x14ac:dyDescent="0.35">
      <c r="B29" s="2">
        <v>45292</v>
      </c>
      <c r="C29" s="2">
        <v>45293</v>
      </c>
      <c r="D29" s="2">
        <v>45294</v>
      </c>
      <c r="E29" s="2">
        <v>45295</v>
      </c>
      <c r="F29" s="2">
        <v>45296</v>
      </c>
      <c r="G29" s="2">
        <v>45297</v>
      </c>
      <c r="H29" s="2">
        <v>45298</v>
      </c>
      <c r="I29" s="2">
        <v>45299</v>
      </c>
      <c r="J29" s="2">
        <v>45300</v>
      </c>
      <c r="K29" s="2">
        <v>45301</v>
      </c>
      <c r="L29" s="2">
        <v>45302</v>
      </c>
      <c r="M29" s="2">
        <v>45303</v>
      </c>
      <c r="N29" s="2">
        <v>45304</v>
      </c>
      <c r="O29" s="2">
        <v>45305</v>
      </c>
      <c r="P29" s="2">
        <v>45306</v>
      </c>
      <c r="Q29" s="2">
        <v>45307</v>
      </c>
      <c r="R29" s="2">
        <v>45308</v>
      </c>
      <c r="S29" s="2">
        <v>45309</v>
      </c>
      <c r="T29" s="2">
        <v>45310</v>
      </c>
      <c r="U29" s="2">
        <v>45311</v>
      </c>
      <c r="V29" s="2">
        <v>45312</v>
      </c>
      <c r="W29" s="2">
        <v>45313</v>
      </c>
      <c r="X29" s="2">
        <v>45314</v>
      </c>
      <c r="Y29" s="2">
        <v>45315</v>
      </c>
      <c r="Z29" s="2">
        <v>45316</v>
      </c>
      <c r="AA29" s="2">
        <v>45317</v>
      </c>
      <c r="AB29" s="2">
        <v>45318</v>
      </c>
      <c r="AC29" s="2">
        <v>45319</v>
      </c>
      <c r="AD29" s="2">
        <v>45320</v>
      </c>
      <c r="AE29" s="2">
        <v>45321</v>
      </c>
      <c r="AF29" s="2">
        <v>45322</v>
      </c>
      <c r="AG29" s="2">
        <v>45323</v>
      </c>
      <c r="AH29" s="2">
        <v>45324</v>
      </c>
      <c r="AI29" s="2">
        <v>45325</v>
      </c>
      <c r="AJ29" s="2">
        <v>45326</v>
      </c>
      <c r="AK29" s="2">
        <v>45327</v>
      </c>
      <c r="AL29" s="2">
        <v>45328</v>
      </c>
      <c r="AM29" s="2">
        <v>45329</v>
      </c>
      <c r="AN29" s="2">
        <v>45330</v>
      </c>
      <c r="AO29" s="2">
        <v>45331</v>
      </c>
      <c r="AP29" s="2">
        <v>45332</v>
      </c>
      <c r="AQ29" s="2">
        <v>45333</v>
      </c>
      <c r="AR29" s="2">
        <v>45334</v>
      </c>
      <c r="AS29" s="2">
        <v>45335</v>
      </c>
      <c r="AT29" s="2">
        <v>45336</v>
      </c>
      <c r="AU29" s="2">
        <v>45337</v>
      </c>
      <c r="AV29" s="2">
        <v>45338</v>
      </c>
      <c r="AW29" s="2">
        <v>45339</v>
      </c>
      <c r="AX29" s="2">
        <v>45340</v>
      </c>
      <c r="AY29" s="2">
        <v>45341</v>
      </c>
      <c r="AZ29" s="2">
        <v>45342</v>
      </c>
      <c r="BA29" s="2">
        <v>45343</v>
      </c>
      <c r="BB29" s="2">
        <v>45344</v>
      </c>
      <c r="BC29" s="2">
        <v>45345</v>
      </c>
      <c r="BD29" s="2">
        <v>45346</v>
      </c>
      <c r="BE29" s="2">
        <v>45347</v>
      </c>
      <c r="BF29" s="2">
        <v>45348</v>
      </c>
      <c r="BG29" s="2">
        <v>45349</v>
      </c>
      <c r="BH29" s="2">
        <v>45350</v>
      </c>
      <c r="BI29" s="2">
        <v>45351</v>
      </c>
      <c r="BJ29" s="2">
        <v>45352</v>
      </c>
      <c r="BK29" s="2">
        <v>45353</v>
      </c>
      <c r="BL29" s="2">
        <v>45354</v>
      </c>
      <c r="BM29" s="2">
        <v>45355</v>
      </c>
      <c r="BN29" s="2">
        <v>45356</v>
      </c>
      <c r="BO29" s="2">
        <v>45357</v>
      </c>
      <c r="BP29" s="2">
        <v>45358</v>
      </c>
      <c r="BQ29" s="2">
        <v>45359</v>
      </c>
      <c r="BR29" s="2">
        <v>45360</v>
      </c>
      <c r="BS29" s="2">
        <v>45361</v>
      </c>
      <c r="BT29" s="2">
        <v>45362</v>
      </c>
      <c r="BU29" s="2">
        <v>45363</v>
      </c>
      <c r="BV29" s="2">
        <v>45364</v>
      </c>
      <c r="BW29" s="2">
        <v>45365</v>
      </c>
      <c r="BX29" s="2">
        <v>45366</v>
      </c>
      <c r="BY29" s="2">
        <v>45367</v>
      </c>
      <c r="BZ29" s="2">
        <v>45368</v>
      </c>
      <c r="CA29" s="2">
        <v>45369</v>
      </c>
      <c r="CB29" s="2">
        <v>45370</v>
      </c>
      <c r="CC29" s="2">
        <v>45371</v>
      </c>
      <c r="CD29" s="2">
        <v>45372</v>
      </c>
      <c r="CE29" s="2">
        <v>45373</v>
      </c>
      <c r="CF29" s="2">
        <v>45374</v>
      </c>
      <c r="CG29" s="2">
        <v>45375</v>
      </c>
      <c r="CH29" s="2">
        <v>45376</v>
      </c>
      <c r="CI29" s="2">
        <v>45377</v>
      </c>
      <c r="CJ29" s="2">
        <v>45378</v>
      </c>
      <c r="CK29" s="2">
        <v>45379</v>
      </c>
      <c r="CL29" s="2">
        <v>45380</v>
      </c>
      <c r="CM29" s="2">
        <v>45381</v>
      </c>
      <c r="CN29" s="2">
        <v>45382</v>
      </c>
      <c r="CO29" s="2">
        <v>45383</v>
      </c>
      <c r="CP29" s="2">
        <v>45384</v>
      </c>
      <c r="CQ29" s="2">
        <v>45385</v>
      </c>
      <c r="CR29" s="2">
        <v>45386</v>
      </c>
      <c r="CS29" s="2">
        <v>45387</v>
      </c>
      <c r="CT29" s="2">
        <v>45388</v>
      </c>
      <c r="CU29" s="2">
        <v>45389</v>
      </c>
      <c r="CV29" s="2">
        <v>45390</v>
      </c>
      <c r="CW29" s="2">
        <v>45391</v>
      </c>
      <c r="CX29" s="2">
        <v>45392</v>
      </c>
      <c r="CY29" s="2">
        <v>45393</v>
      </c>
      <c r="CZ29" s="2">
        <v>45394</v>
      </c>
      <c r="DA29" s="2">
        <v>45395</v>
      </c>
      <c r="DB29" s="2">
        <v>45396</v>
      </c>
      <c r="DC29" s="2">
        <v>45397</v>
      </c>
      <c r="DD29" s="2">
        <v>45398</v>
      </c>
      <c r="DE29" s="2">
        <v>45399</v>
      </c>
      <c r="DF29" s="2">
        <v>45400</v>
      </c>
      <c r="DG29" s="2">
        <v>45401</v>
      </c>
      <c r="DH29" s="2">
        <v>45402</v>
      </c>
      <c r="DI29" s="2">
        <v>45403</v>
      </c>
      <c r="DJ29" s="2">
        <v>45404</v>
      </c>
      <c r="DK29" s="2">
        <v>45405</v>
      </c>
      <c r="DL29" s="2">
        <v>45406</v>
      </c>
      <c r="DM29" s="2">
        <v>45407</v>
      </c>
      <c r="DN29" s="2">
        <v>45408</v>
      </c>
      <c r="DO29" s="2">
        <v>45409</v>
      </c>
      <c r="DP29" s="2">
        <v>45410</v>
      </c>
      <c r="DQ29" s="2">
        <v>45411</v>
      </c>
      <c r="DR29" s="2">
        <v>45412</v>
      </c>
      <c r="DS29" s="2">
        <v>45413</v>
      </c>
      <c r="DT29" s="2">
        <v>45414</v>
      </c>
      <c r="DU29" s="2">
        <v>45415</v>
      </c>
      <c r="DV29" s="2">
        <v>45416</v>
      </c>
      <c r="DW29" s="2">
        <v>45417</v>
      </c>
      <c r="DX29" s="2">
        <v>45418</v>
      </c>
      <c r="DY29" s="2">
        <v>45419</v>
      </c>
      <c r="DZ29" s="2">
        <v>45420</v>
      </c>
      <c r="EA29" s="2">
        <v>45421</v>
      </c>
      <c r="EB29" s="2">
        <v>45422</v>
      </c>
      <c r="EC29" s="2">
        <v>45423</v>
      </c>
      <c r="ED29" s="2">
        <v>45424</v>
      </c>
      <c r="EE29" s="2">
        <v>45425</v>
      </c>
      <c r="EF29" s="2">
        <v>45426</v>
      </c>
      <c r="EG29" s="2">
        <v>45427</v>
      </c>
      <c r="EH29" s="2">
        <v>45428</v>
      </c>
      <c r="EI29" s="2">
        <v>45429</v>
      </c>
      <c r="EJ29" s="2">
        <v>45430</v>
      </c>
      <c r="EK29" s="2">
        <v>45431</v>
      </c>
      <c r="EL29" s="2">
        <v>45432</v>
      </c>
      <c r="EM29" s="2">
        <v>45433</v>
      </c>
      <c r="EN29" s="2">
        <v>45434</v>
      </c>
      <c r="EO29" s="2">
        <v>45435</v>
      </c>
      <c r="EP29" s="2">
        <v>45436</v>
      </c>
      <c r="EQ29" s="2">
        <v>45437</v>
      </c>
      <c r="ER29" s="2">
        <v>45438</v>
      </c>
      <c r="ES29" s="2">
        <v>45439</v>
      </c>
      <c r="ET29" s="2">
        <v>45440</v>
      </c>
      <c r="EU29" s="2">
        <v>45441</v>
      </c>
      <c r="EV29" s="2">
        <v>45442</v>
      </c>
      <c r="EW29" s="2">
        <v>45443</v>
      </c>
      <c r="EX29" s="2">
        <v>45444</v>
      </c>
      <c r="EY29" s="2">
        <v>45445</v>
      </c>
      <c r="EZ29" s="2">
        <v>45446</v>
      </c>
      <c r="FA29" s="2">
        <v>45447</v>
      </c>
      <c r="FB29" s="2">
        <v>45448</v>
      </c>
      <c r="FC29" s="2">
        <v>45449</v>
      </c>
      <c r="FD29" s="2">
        <v>45450</v>
      </c>
      <c r="FE29" s="2">
        <v>45451</v>
      </c>
      <c r="FF29" s="2">
        <v>45452</v>
      </c>
      <c r="FG29" s="2">
        <v>45453</v>
      </c>
      <c r="FH29" s="2">
        <v>45454</v>
      </c>
      <c r="FI29" s="2">
        <v>45455</v>
      </c>
      <c r="FJ29" s="2">
        <v>45456</v>
      </c>
      <c r="FK29" s="2">
        <v>45457</v>
      </c>
      <c r="FL29" s="2">
        <v>45458</v>
      </c>
      <c r="FM29" s="2">
        <v>45459</v>
      </c>
      <c r="FN29" s="2">
        <v>45460</v>
      </c>
      <c r="FO29" s="2">
        <v>45461</v>
      </c>
      <c r="FP29" s="2">
        <v>45462</v>
      </c>
      <c r="FQ29" s="2">
        <v>45463</v>
      </c>
      <c r="FR29" s="2">
        <v>45464</v>
      </c>
      <c r="FS29" s="2">
        <v>45465</v>
      </c>
      <c r="FT29" s="2">
        <v>45466</v>
      </c>
      <c r="FU29" s="2">
        <v>45467</v>
      </c>
      <c r="FV29" s="2">
        <v>45468</v>
      </c>
      <c r="FW29" s="2">
        <v>45469</v>
      </c>
      <c r="FX29" s="2">
        <v>45470</v>
      </c>
      <c r="FY29" s="2">
        <v>45471</v>
      </c>
      <c r="FZ29" s="2">
        <v>45472</v>
      </c>
      <c r="GA29" s="2">
        <v>45473</v>
      </c>
      <c r="GB29" s="2">
        <v>45474</v>
      </c>
      <c r="GC29" s="2">
        <v>45475</v>
      </c>
      <c r="GD29" s="2">
        <v>45476</v>
      </c>
      <c r="GE29" s="2">
        <v>45477</v>
      </c>
      <c r="GF29" s="2">
        <v>45478</v>
      </c>
      <c r="GG29" s="2">
        <v>45479</v>
      </c>
      <c r="GH29" s="2">
        <v>45480</v>
      </c>
      <c r="GI29" s="2">
        <v>45481</v>
      </c>
      <c r="GJ29" s="2">
        <v>45482</v>
      </c>
      <c r="GK29" s="2">
        <v>45483</v>
      </c>
      <c r="GL29" s="2">
        <v>45484</v>
      </c>
      <c r="GM29" s="2">
        <v>45485</v>
      </c>
      <c r="GN29" s="2">
        <v>45486</v>
      </c>
      <c r="GO29" s="2">
        <v>45487</v>
      </c>
      <c r="GP29" s="2">
        <v>45488</v>
      </c>
      <c r="GQ29" s="2">
        <v>45489</v>
      </c>
      <c r="GR29" s="2">
        <v>45490</v>
      </c>
      <c r="GS29" s="2">
        <v>45491</v>
      </c>
      <c r="GT29" s="2">
        <v>45492</v>
      </c>
      <c r="GU29" s="2">
        <v>45493</v>
      </c>
      <c r="GV29" s="2">
        <v>45494</v>
      </c>
      <c r="GW29" s="2">
        <v>45495</v>
      </c>
      <c r="GX29" s="2">
        <v>45496</v>
      </c>
      <c r="GY29" s="2">
        <v>45497</v>
      </c>
      <c r="GZ29" s="2">
        <v>45498</v>
      </c>
      <c r="HA29" s="2">
        <v>45499</v>
      </c>
      <c r="HB29" s="2">
        <v>45500</v>
      </c>
      <c r="HC29" s="2">
        <v>45501</v>
      </c>
      <c r="HD29" s="2">
        <v>45502</v>
      </c>
      <c r="HE29" s="2">
        <v>45503</v>
      </c>
      <c r="HF29" s="2">
        <v>45504</v>
      </c>
      <c r="HG29" s="2">
        <v>45505</v>
      </c>
      <c r="HH29" s="2">
        <v>45506</v>
      </c>
      <c r="HI29" s="2">
        <v>45507</v>
      </c>
      <c r="HJ29" s="2">
        <v>45508</v>
      </c>
      <c r="HK29" s="2">
        <v>45509</v>
      </c>
      <c r="HL29" s="2">
        <v>45510</v>
      </c>
      <c r="HM29" s="2">
        <v>45511</v>
      </c>
      <c r="HN29" s="2">
        <v>45512</v>
      </c>
      <c r="HO29" s="2">
        <v>45513</v>
      </c>
      <c r="HP29" s="2">
        <v>45514</v>
      </c>
      <c r="HQ29" s="2">
        <v>45515</v>
      </c>
      <c r="HR29" s="2">
        <v>45516</v>
      </c>
      <c r="HS29" s="2">
        <v>45517</v>
      </c>
      <c r="HT29" s="2">
        <v>45518</v>
      </c>
      <c r="HU29" s="2">
        <v>45519</v>
      </c>
      <c r="HV29" s="2">
        <v>45520</v>
      </c>
      <c r="HW29" s="2">
        <v>45521</v>
      </c>
      <c r="HX29" s="2">
        <v>45522</v>
      </c>
      <c r="HY29" s="2">
        <v>45523</v>
      </c>
      <c r="HZ29" s="2">
        <v>45524</v>
      </c>
      <c r="IA29" s="2">
        <v>45525</v>
      </c>
      <c r="IB29" s="2">
        <v>45526</v>
      </c>
      <c r="IC29" s="2">
        <v>45527</v>
      </c>
      <c r="ID29" s="2">
        <v>45528</v>
      </c>
      <c r="IE29" s="2">
        <v>45529</v>
      </c>
      <c r="IF29" s="2">
        <v>45530</v>
      </c>
      <c r="IG29" s="2">
        <v>45531</v>
      </c>
      <c r="IH29" s="2">
        <v>45532</v>
      </c>
      <c r="II29" s="2">
        <v>45533</v>
      </c>
      <c r="IJ29" s="2">
        <v>45534</v>
      </c>
      <c r="IK29" s="2">
        <v>45535</v>
      </c>
      <c r="IL29" s="2">
        <v>45536</v>
      </c>
      <c r="IM29" s="2">
        <v>45537</v>
      </c>
      <c r="IN29" s="2">
        <v>45538</v>
      </c>
      <c r="IO29" s="2">
        <v>45539</v>
      </c>
      <c r="IP29" s="2">
        <v>45540</v>
      </c>
      <c r="IQ29" s="2">
        <v>45541</v>
      </c>
      <c r="IR29" s="2">
        <v>45542</v>
      </c>
      <c r="IS29" s="2">
        <v>45543</v>
      </c>
      <c r="IT29" s="2">
        <v>45544</v>
      </c>
      <c r="IU29" s="2">
        <v>45545</v>
      </c>
      <c r="IV29" s="2">
        <v>45546</v>
      </c>
      <c r="IW29" s="2">
        <v>45547</v>
      </c>
      <c r="IX29" s="2">
        <v>45548</v>
      </c>
      <c r="IY29" s="2">
        <v>45549</v>
      </c>
      <c r="IZ29" s="2">
        <v>45550</v>
      </c>
      <c r="JA29" s="2">
        <v>45551</v>
      </c>
      <c r="JB29" s="2">
        <v>45552</v>
      </c>
      <c r="JC29" s="2">
        <v>45553</v>
      </c>
      <c r="JD29" s="2">
        <v>45554</v>
      </c>
      <c r="JE29" s="2">
        <v>45555</v>
      </c>
      <c r="JF29" s="2">
        <v>45556</v>
      </c>
      <c r="JG29" s="2">
        <v>45557</v>
      </c>
      <c r="JH29" s="2">
        <v>45558</v>
      </c>
      <c r="JI29" s="2">
        <v>45559</v>
      </c>
      <c r="JJ29" s="2">
        <v>45560</v>
      </c>
      <c r="JK29" s="2">
        <v>45561</v>
      </c>
      <c r="JL29" s="2">
        <v>45562</v>
      </c>
      <c r="JM29" s="2">
        <v>45563</v>
      </c>
      <c r="JN29" s="2">
        <v>45564</v>
      </c>
      <c r="JO29" s="2">
        <v>45565</v>
      </c>
      <c r="JP29" s="2">
        <v>45566</v>
      </c>
      <c r="JQ29" s="2">
        <v>45567</v>
      </c>
      <c r="JR29" s="2">
        <v>45568</v>
      </c>
      <c r="JS29" s="2">
        <v>45569</v>
      </c>
      <c r="JT29" s="2">
        <v>45570</v>
      </c>
      <c r="JU29" s="2">
        <v>45571</v>
      </c>
      <c r="JV29" s="2">
        <v>45572</v>
      </c>
      <c r="JW29" s="2">
        <v>45573</v>
      </c>
      <c r="JX29" s="2">
        <v>45574</v>
      </c>
      <c r="JY29" s="2">
        <v>45575</v>
      </c>
      <c r="JZ29" s="2">
        <v>45576</v>
      </c>
      <c r="KA29" s="2">
        <v>45577</v>
      </c>
      <c r="KB29" s="2">
        <v>45578</v>
      </c>
      <c r="KC29" s="2">
        <v>45579</v>
      </c>
      <c r="KD29" s="2">
        <v>45580</v>
      </c>
      <c r="KE29" s="2">
        <v>45581</v>
      </c>
      <c r="KF29" s="2">
        <v>45582</v>
      </c>
      <c r="KG29" s="2">
        <v>45583</v>
      </c>
      <c r="KH29" s="2">
        <v>45584</v>
      </c>
      <c r="KI29" s="2">
        <v>45585</v>
      </c>
      <c r="KJ29" s="2">
        <v>45586</v>
      </c>
      <c r="KK29" s="2">
        <v>45587</v>
      </c>
      <c r="KL29" s="2">
        <v>45588</v>
      </c>
      <c r="KM29" s="2">
        <v>45589</v>
      </c>
      <c r="KN29" s="2">
        <v>45590</v>
      </c>
      <c r="KO29" s="2">
        <v>45591</v>
      </c>
      <c r="KP29" s="2">
        <v>45592</v>
      </c>
      <c r="KQ29" s="2">
        <v>45593</v>
      </c>
      <c r="KR29" s="2">
        <v>45594</v>
      </c>
      <c r="KS29" s="2">
        <v>45595</v>
      </c>
      <c r="KT29" s="2">
        <v>45596</v>
      </c>
      <c r="KU29" s="2">
        <v>45597</v>
      </c>
      <c r="KV29" s="2">
        <v>45598</v>
      </c>
      <c r="KW29" s="2">
        <v>45599</v>
      </c>
      <c r="KX29" s="2">
        <v>45600</v>
      </c>
      <c r="KY29" s="2">
        <v>45601</v>
      </c>
      <c r="KZ29" s="2">
        <v>45602</v>
      </c>
      <c r="LA29" s="2">
        <v>45603</v>
      </c>
      <c r="LB29" s="2">
        <v>45604</v>
      </c>
      <c r="LC29" s="2">
        <v>45605</v>
      </c>
      <c r="LD29" s="2">
        <v>45606</v>
      </c>
      <c r="LE29" s="2">
        <v>45607</v>
      </c>
      <c r="LF29" s="2">
        <v>45608</v>
      </c>
      <c r="LG29" s="2">
        <v>45609</v>
      </c>
      <c r="LH29" s="2">
        <v>45610</v>
      </c>
      <c r="LI29" s="2">
        <v>45611</v>
      </c>
      <c r="LJ29" s="2">
        <v>45612</v>
      </c>
      <c r="LK29" s="2">
        <v>45613</v>
      </c>
      <c r="LL29" s="2">
        <v>45614</v>
      </c>
      <c r="LM29" s="2">
        <v>45615</v>
      </c>
      <c r="LN29" s="2">
        <v>45616</v>
      </c>
      <c r="LO29" s="2">
        <v>45617</v>
      </c>
      <c r="LP29" s="2">
        <v>45618</v>
      </c>
      <c r="LQ29" s="2">
        <v>45619</v>
      </c>
      <c r="LR29" s="2">
        <v>45620</v>
      </c>
      <c r="LS29" s="2">
        <v>45621</v>
      </c>
      <c r="LT29" s="2">
        <v>45622</v>
      </c>
      <c r="LU29" s="2">
        <v>45623</v>
      </c>
      <c r="LV29" s="2">
        <v>45624</v>
      </c>
      <c r="LW29" s="2">
        <v>45625</v>
      </c>
      <c r="LX29" s="2">
        <v>45626</v>
      </c>
      <c r="LY29" s="2">
        <v>45627</v>
      </c>
      <c r="LZ29" s="2">
        <v>45628</v>
      </c>
      <c r="MA29" s="2">
        <v>45629</v>
      </c>
      <c r="MB29" s="2">
        <v>45630</v>
      </c>
      <c r="MC29" s="2">
        <v>45631</v>
      </c>
      <c r="MD29" s="2">
        <v>45632</v>
      </c>
      <c r="ME29" s="2">
        <v>45633</v>
      </c>
      <c r="MF29" s="2">
        <v>45634</v>
      </c>
      <c r="MG29" s="2">
        <v>45635</v>
      </c>
      <c r="MH29" s="2">
        <v>45636</v>
      </c>
      <c r="MI29" s="2">
        <v>45637</v>
      </c>
      <c r="MJ29" s="2">
        <v>45638</v>
      </c>
      <c r="MK29" s="2">
        <v>45639</v>
      </c>
      <c r="ML29" s="2">
        <v>45640</v>
      </c>
      <c r="MM29" s="2">
        <v>45641</v>
      </c>
      <c r="MN29" s="2">
        <v>45642</v>
      </c>
      <c r="MO29" s="2">
        <v>45643</v>
      </c>
      <c r="MP29" s="2">
        <v>45644</v>
      </c>
      <c r="MQ29" s="2">
        <v>45645</v>
      </c>
      <c r="MR29" s="2">
        <v>45646</v>
      </c>
      <c r="MS29" s="2">
        <v>45647</v>
      </c>
      <c r="MT29" s="2">
        <v>45648</v>
      </c>
      <c r="MU29" s="2">
        <v>45649</v>
      </c>
      <c r="MV29" s="2">
        <v>45650</v>
      </c>
      <c r="MW29" s="2">
        <v>45651</v>
      </c>
      <c r="MX29" s="2">
        <v>45652</v>
      </c>
      <c r="MY29" s="2">
        <v>45653</v>
      </c>
      <c r="MZ29" s="2">
        <v>45654</v>
      </c>
      <c r="NA29" s="2">
        <v>45655</v>
      </c>
      <c r="NB29" s="2">
        <v>45656</v>
      </c>
      <c r="NC29" s="2">
        <v>45657</v>
      </c>
    </row>
    <row r="31" spans="1:732" x14ac:dyDescent="0.35">
      <c r="A31" t="s">
        <v>2</v>
      </c>
      <c r="B31" s="2">
        <v>44927</v>
      </c>
      <c r="C31" s="2">
        <f t="shared" ref="C31:BN31" si="19">B31+1</f>
        <v>44928</v>
      </c>
      <c r="D31" s="2">
        <f t="shared" si="19"/>
        <v>44929</v>
      </c>
      <c r="E31" s="2">
        <f t="shared" si="19"/>
        <v>44930</v>
      </c>
      <c r="F31" s="2">
        <f t="shared" si="19"/>
        <v>44931</v>
      </c>
      <c r="G31" s="2">
        <f t="shared" si="19"/>
        <v>44932</v>
      </c>
      <c r="H31" s="2">
        <f t="shared" si="19"/>
        <v>44933</v>
      </c>
      <c r="I31" s="2">
        <f t="shared" si="19"/>
        <v>44934</v>
      </c>
      <c r="J31" s="2">
        <f t="shared" si="19"/>
        <v>44935</v>
      </c>
      <c r="K31" s="2">
        <f t="shared" si="19"/>
        <v>44936</v>
      </c>
      <c r="L31" s="2">
        <f t="shared" si="19"/>
        <v>44937</v>
      </c>
      <c r="M31" s="2">
        <f t="shared" si="19"/>
        <v>44938</v>
      </c>
      <c r="N31" s="2">
        <f t="shared" si="19"/>
        <v>44939</v>
      </c>
      <c r="O31" s="2">
        <f t="shared" si="19"/>
        <v>44940</v>
      </c>
      <c r="P31" s="2">
        <f t="shared" si="19"/>
        <v>44941</v>
      </c>
      <c r="Q31" s="2">
        <f t="shared" si="19"/>
        <v>44942</v>
      </c>
      <c r="R31" s="2">
        <f t="shared" si="19"/>
        <v>44943</v>
      </c>
      <c r="S31" s="2">
        <f t="shared" si="19"/>
        <v>44944</v>
      </c>
      <c r="T31" s="2">
        <f t="shared" si="19"/>
        <v>44945</v>
      </c>
      <c r="U31" s="2">
        <f t="shared" si="19"/>
        <v>44946</v>
      </c>
      <c r="V31" s="2">
        <f t="shared" si="19"/>
        <v>44947</v>
      </c>
      <c r="W31" s="2">
        <f t="shared" si="19"/>
        <v>44948</v>
      </c>
      <c r="X31" s="2">
        <f t="shared" si="19"/>
        <v>44949</v>
      </c>
      <c r="Y31" s="2">
        <f t="shared" si="19"/>
        <v>44950</v>
      </c>
      <c r="Z31" s="2">
        <f t="shared" si="19"/>
        <v>44951</v>
      </c>
      <c r="AA31" s="2">
        <f t="shared" si="19"/>
        <v>44952</v>
      </c>
      <c r="AB31" s="2">
        <f t="shared" si="19"/>
        <v>44953</v>
      </c>
      <c r="AC31" s="2">
        <f t="shared" si="19"/>
        <v>44954</v>
      </c>
      <c r="AD31" s="2">
        <f t="shared" si="19"/>
        <v>44955</v>
      </c>
      <c r="AE31" s="2">
        <f t="shared" si="19"/>
        <v>44956</v>
      </c>
      <c r="AF31" s="2">
        <f t="shared" si="19"/>
        <v>44957</v>
      </c>
      <c r="AG31" s="2">
        <f t="shared" si="19"/>
        <v>44958</v>
      </c>
      <c r="AH31" s="2">
        <f t="shared" si="19"/>
        <v>44959</v>
      </c>
      <c r="AI31" s="2">
        <f t="shared" si="19"/>
        <v>44960</v>
      </c>
      <c r="AJ31" s="2">
        <f t="shared" si="19"/>
        <v>44961</v>
      </c>
      <c r="AK31" s="2">
        <f t="shared" si="19"/>
        <v>44962</v>
      </c>
      <c r="AL31" s="2">
        <f t="shared" si="19"/>
        <v>44963</v>
      </c>
      <c r="AM31" s="2">
        <f t="shared" si="19"/>
        <v>44964</v>
      </c>
      <c r="AN31" s="2">
        <f t="shared" si="19"/>
        <v>44965</v>
      </c>
      <c r="AO31" s="2">
        <f t="shared" si="19"/>
        <v>44966</v>
      </c>
      <c r="AP31" s="2">
        <f t="shared" si="19"/>
        <v>44967</v>
      </c>
      <c r="AQ31" s="2">
        <f t="shared" si="19"/>
        <v>44968</v>
      </c>
      <c r="AR31" s="2">
        <f t="shared" si="19"/>
        <v>44969</v>
      </c>
      <c r="AS31" s="2">
        <f t="shared" si="19"/>
        <v>44970</v>
      </c>
      <c r="AT31" s="2">
        <f t="shared" si="19"/>
        <v>44971</v>
      </c>
      <c r="AU31" s="2">
        <f t="shared" si="19"/>
        <v>44972</v>
      </c>
      <c r="AV31" s="2">
        <f t="shared" si="19"/>
        <v>44973</v>
      </c>
      <c r="AW31" s="2">
        <f t="shared" si="19"/>
        <v>44974</v>
      </c>
      <c r="AX31" s="2">
        <f t="shared" si="19"/>
        <v>44975</v>
      </c>
      <c r="AY31" s="2">
        <f t="shared" si="19"/>
        <v>44976</v>
      </c>
      <c r="AZ31" s="2">
        <f t="shared" si="19"/>
        <v>44977</v>
      </c>
      <c r="BA31" s="2">
        <f t="shared" si="19"/>
        <v>44978</v>
      </c>
      <c r="BB31" s="2">
        <f t="shared" si="19"/>
        <v>44979</v>
      </c>
      <c r="BC31" s="2">
        <f t="shared" si="19"/>
        <v>44980</v>
      </c>
      <c r="BD31" s="2">
        <f t="shared" si="19"/>
        <v>44981</v>
      </c>
      <c r="BE31" s="2">
        <f t="shared" si="19"/>
        <v>44982</v>
      </c>
      <c r="BF31" s="2">
        <f t="shared" si="19"/>
        <v>44983</v>
      </c>
      <c r="BG31" s="2">
        <f t="shared" si="19"/>
        <v>44984</v>
      </c>
      <c r="BH31" s="2">
        <f t="shared" si="19"/>
        <v>44985</v>
      </c>
      <c r="BI31" s="2">
        <f t="shared" si="19"/>
        <v>44986</v>
      </c>
      <c r="BJ31" s="2">
        <f t="shared" si="19"/>
        <v>44987</v>
      </c>
      <c r="BK31" s="2">
        <f t="shared" si="19"/>
        <v>44988</v>
      </c>
      <c r="BL31" s="2">
        <f t="shared" si="19"/>
        <v>44989</v>
      </c>
      <c r="BM31" s="2">
        <f t="shared" si="19"/>
        <v>44990</v>
      </c>
      <c r="BN31" s="2">
        <f t="shared" si="19"/>
        <v>44991</v>
      </c>
      <c r="BO31" s="2">
        <f t="shared" ref="BO31:DZ31" si="20">BN31+1</f>
        <v>44992</v>
      </c>
      <c r="BP31" s="2">
        <f t="shared" si="20"/>
        <v>44993</v>
      </c>
      <c r="BQ31" s="2">
        <f t="shared" si="20"/>
        <v>44994</v>
      </c>
      <c r="BR31" s="2">
        <f t="shared" si="20"/>
        <v>44995</v>
      </c>
      <c r="BS31" s="2">
        <f t="shared" si="20"/>
        <v>44996</v>
      </c>
      <c r="BT31" s="2">
        <f t="shared" si="20"/>
        <v>44997</v>
      </c>
      <c r="BU31" s="2">
        <f t="shared" si="20"/>
        <v>44998</v>
      </c>
      <c r="BV31" s="2">
        <f t="shared" si="20"/>
        <v>44999</v>
      </c>
      <c r="BW31" s="2">
        <f t="shared" si="20"/>
        <v>45000</v>
      </c>
      <c r="BX31" s="2">
        <f t="shared" si="20"/>
        <v>45001</v>
      </c>
      <c r="BY31" s="2">
        <f t="shared" si="20"/>
        <v>45002</v>
      </c>
      <c r="BZ31" s="2">
        <f t="shared" si="20"/>
        <v>45003</v>
      </c>
      <c r="CA31" s="2">
        <f t="shared" si="20"/>
        <v>45004</v>
      </c>
      <c r="CB31" s="2">
        <f t="shared" si="20"/>
        <v>45005</v>
      </c>
      <c r="CC31" s="2">
        <f t="shared" si="20"/>
        <v>45006</v>
      </c>
      <c r="CD31" s="2">
        <f t="shared" si="20"/>
        <v>45007</v>
      </c>
      <c r="CE31" s="2">
        <f t="shared" si="20"/>
        <v>45008</v>
      </c>
      <c r="CF31" s="2">
        <f t="shared" si="20"/>
        <v>45009</v>
      </c>
      <c r="CG31" s="2">
        <f t="shared" si="20"/>
        <v>45010</v>
      </c>
      <c r="CH31" s="2">
        <f t="shared" si="20"/>
        <v>45011</v>
      </c>
      <c r="CI31" s="2">
        <f t="shared" si="20"/>
        <v>45012</v>
      </c>
      <c r="CJ31" s="2">
        <f t="shared" si="20"/>
        <v>45013</v>
      </c>
      <c r="CK31" s="2">
        <f t="shared" si="20"/>
        <v>45014</v>
      </c>
      <c r="CL31" s="2">
        <f t="shared" si="20"/>
        <v>45015</v>
      </c>
      <c r="CM31" s="2">
        <f t="shared" si="20"/>
        <v>45016</v>
      </c>
      <c r="CN31" s="2">
        <f t="shared" si="20"/>
        <v>45017</v>
      </c>
      <c r="CO31" s="2">
        <f t="shared" si="20"/>
        <v>45018</v>
      </c>
      <c r="CP31" s="2">
        <f t="shared" si="20"/>
        <v>45019</v>
      </c>
      <c r="CQ31" s="2">
        <f t="shared" si="20"/>
        <v>45020</v>
      </c>
      <c r="CR31" s="2">
        <f t="shared" si="20"/>
        <v>45021</v>
      </c>
      <c r="CS31" s="2">
        <f t="shared" si="20"/>
        <v>45022</v>
      </c>
      <c r="CT31" s="2">
        <f t="shared" si="20"/>
        <v>45023</v>
      </c>
      <c r="CU31" s="2">
        <f t="shared" si="20"/>
        <v>45024</v>
      </c>
      <c r="CV31" s="2">
        <f t="shared" si="20"/>
        <v>45025</v>
      </c>
      <c r="CW31" s="2">
        <f t="shared" si="20"/>
        <v>45026</v>
      </c>
      <c r="CX31" s="2">
        <f t="shared" si="20"/>
        <v>45027</v>
      </c>
      <c r="CY31" s="2">
        <f t="shared" si="20"/>
        <v>45028</v>
      </c>
      <c r="CZ31" s="2">
        <f t="shared" si="20"/>
        <v>45029</v>
      </c>
      <c r="DA31" s="2">
        <f t="shared" si="20"/>
        <v>45030</v>
      </c>
      <c r="DB31" s="2">
        <f t="shared" si="20"/>
        <v>45031</v>
      </c>
      <c r="DC31" s="2">
        <f t="shared" si="20"/>
        <v>45032</v>
      </c>
      <c r="DD31" s="2">
        <f t="shared" si="20"/>
        <v>45033</v>
      </c>
      <c r="DE31" s="2">
        <f t="shared" si="20"/>
        <v>45034</v>
      </c>
      <c r="DF31" s="2">
        <f t="shared" si="20"/>
        <v>45035</v>
      </c>
      <c r="DG31" s="2">
        <f t="shared" si="20"/>
        <v>45036</v>
      </c>
      <c r="DH31" s="2">
        <f t="shared" si="20"/>
        <v>45037</v>
      </c>
      <c r="DI31" s="2">
        <f t="shared" si="20"/>
        <v>45038</v>
      </c>
      <c r="DJ31" s="2">
        <f t="shared" si="20"/>
        <v>45039</v>
      </c>
      <c r="DK31" s="2">
        <f t="shared" si="20"/>
        <v>45040</v>
      </c>
      <c r="DL31" s="2">
        <f t="shared" si="20"/>
        <v>45041</v>
      </c>
      <c r="DM31" s="2">
        <f t="shared" si="20"/>
        <v>45042</v>
      </c>
      <c r="DN31" s="2">
        <f t="shared" si="20"/>
        <v>45043</v>
      </c>
      <c r="DO31" s="2">
        <f t="shared" si="20"/>
        <v>45044</v>
      </c>
      <c r="DP31" s="2">
        <f t="shared" si="20"/>
        <v>45045</v>
      </c>
      <c r="DQ31" s="2">
        <f t="shared" si="20"/>
        <v>45046</v>
      </c>
      <c r="DR31" s="2">
        <f t="shared" si="20"/>
        <v>45047</v>
      </c>
      <c r="DS31" s="2">
        <f t="shared" si="20"/>
        <v>45048</v>
      </c>
      <c r="DT31" s="2">
        <f t="shared" si="20"/>
        <v>45049</v>
      </c>
      <c r="DU31" s="2">
        <f t="shared" si="20"/>
        <v>45050</v>
      </c>
      <c r="DV31" s="2">
        <f t="shared" si="20"/>
        <v>45051</v>
      </c>
      <c r="DW31" s="2">
        <f t="shared" si="20"/>
        <v>45052</v>
      </c>
      <c r="DX31" s="2">
        <f t="shared" si="20"/>
        <v>45053</v>
      </c>
      <c r="DY31" s="2">
        <f t="shared" si="20"/>
        <v>45054</v>
      </c>
      <c r="DZ31" s="2">
        <f t="shared" si="20"/>
        <v>45055</v>
      </c>
      <c r="EA31" s="2">
        <f t="shared" ref="EA31:GL31" si="21">DZ31+1</f>
        <v>45056</v>
      </c>
      <c r="EB31" s="2">
        <f t="shared" si="21"/>
        <v>45057</v>
      </c>
      <c r="EC31" s="2">
        <f t="shared" si="21"/>
        <v>45058</v>
      </c>
      <c r="ED31" s="2">
        <f t="shared" si="21"/>
        <v>45059</v>
      </c>
      <c r="EE31" s="2">
        <f t="shared" si="21"/>
        <v>45060</v>
      </c>
      <c r="EF31" s="2">
        <f t="shared" si="21"/>
        <v>45061</v>
      </c>
      <c r="EG31" s="2">
        <f t="shared" si="21"/>
        <v>45062</v>
      </c>
      <c r="EH31" s="2">
        <f t="shared" si="21"/>
        <v>45063</v>
      </c>
      <c r="EI31" s="2">
        <f t="shared" si="21"/>
        <v>45064</v>
      </c>
      <c r="EJ31" s="2">
        <f t="shared" si="21"/>
        <v>45065</v>
      </c>
      <c r="EK31" s="2">
        <f t="shared" si="21"/>
        <v>45066</v>
      </c>
      <c r="EL31" s="2">
        <f t="shared" si="21"/>
        <v>45067</v>
      </c>
      <c r="EM31" s="2">
        <f t="shared" si="21"/>
        <v>45068</v>
      </c>
      <c r="EN31" s="2">
        <f t="shared" si="21"/>
        <v>45069</v>
      </c>
      <c r="EO31" s="2">
        <f t="shared" si="21"/>
        <v>45070</v>
      </c>
      <c r="EP31" s="2">
        <f t="shared" si="21"/>
        <v>45071</v>
      </c>
      <c r="EQ31" s="2">
        <f t="shared" si="21"/>
        <v>45072</v>
      </c>
      <c r="ER31" s="2">
        <f t="shared" si="21"/>
        <v>45073</v>
      </c>
      <c r="ES31" s="2">
        <f t="shared" si="21"/>
        <v>45074</v>
      </c>
      <c r="ET31" s="2">
        <f t="shared" si="21"/>
        <v>45075</v>
      </c>
      <c r="EU31" s="2">
        <f t="shared" si="21"/>
        <v>45076</v>
      </c>
      <c r="EV31" s="2">
        <f t="shared" si="21"/>
        <v>45077</v>
      </c>
      <c r="EW31" s="2">
        <f t="shared" si="21"/>
        <v>45078</v>
      </c>
      <c r="EX31" s="2">
        <f t="shared" si="21"/>
        <v>45079</v>
      </c>
      <c r="EY31" s="2">
        <f t="shared" si="21"/>
        <v>45080</v>
      </c>
      <c r="EZ31" s="2">
        <f t="shared" si="21"/>
        <v>45081</v>
      </c>
      <c r="FA31" s="2">
        <f t="shared" si="21"/>
        <v>45082</v>
      </c>
      <c r="FB31" s="2">
        <f t="shared" si="21"/>
        <v>45083</v>
      </c>
      <c r="FC31" s="2">
        <f t="shared" si="21"/>
        <v>45084</v>
      </c>
      <c r="FD31" s="2">
        <f t="shared" si="21"/>
        <v>45085</v>
      </c>
      <c r="FE31" s="2">
        <f t="shared" si="21"/>
        <v>45086</v>
      </c>
      <c r="FF31" s="2">
        <f t="shared" si="21"/>
        <v>45087</v>
      </c>
      <c r="FG31" s="2">
        <f t="shared" si="21"/>
        <v>45088</v>
      </c>
      <c r="FH31" s="2">
        <f t="shared" si="21"/>
        <v>45089</v>
      </c>
      <c r="FI31" s="2">
        <f t="shared" si="21"/>
        <v>45090</v>
      </c>
      <c r="FJ31" s="2">
        <f t="shared" si="21"/>
        <v>45091</v>
      </c>
      <c r="FK31" s="2">
        <f t="shared" si="21"/>
        <v>45092</v>
      </c>
      <c r="FL31" s="2">
        <f t="shared" si="21"/>
        <v>45093</v>
      </c>
      <c r="FM31" s="2">
        <f t="shared" si="21"/>
        <v>45094</v>
      </c>
      <c r="FN31" s="2">
        <f t="shared" si="21"/>
        <v>45095</v>
      </c>
      <c r="FO31" s="2">
        <f t="shared" si="21"/>
        <v>45096</v>
      </c>
      <c r="FP31" s="2">
        <f t="shared" si="21"/>
        <v>45097</v>
      </c>
      <c r="FQ31" s="2">
        <f t="shared" si="21"/>
        <v>45098</v>
      </c>
      <c r="FR31" s="2">
        <f t="shared" si="21"/>
        <v>45099</v>
      </c>
      <c r="FS31" s="2">
        <f t="shared" si="21"/>
        <v>45100</v>
      </c>
      <c r="FT31" s="2">
        <f t="shared" si="21"/>
        <v>45101</v>
      </c>
      <c r="FU31" s="2">
        <f t="shared" si="21"/>
        <v>45102</v>
      </c>
      <c r="FV31" s="2">
        <f t="shared" si="21"/>
        <v>45103</v>
      </c>
      <c r="FW31" s="2">
        <f t="shared" si="21"/>
        <v>45104</v>
      </c>
      <c r="FX31" s="2">
        <f t="shared" si="21"/>
        <v>45105</v>
      </c>
      <c r="FY31" s="2">
        <f t="shared" si="21"/>
        <v>45106</v>
      </c>
      <c r="FZ31" s="2">
        <f t="shared" si="21"/>
        <v>45107</v>
      </c>
      <c r="GA31" s="2">
        <f t="shared" si="21"/>
        <v>45108</v>
      </c>
      <c r="GB31" s="2">
        <f t="shared" si="21"/>
        <v>45109</v>
      </c>
      <c r="GC31" s="2">
        <f t="shared" si="21"/>
        <v>45110</v>
      </c>
      <c r="GD31" s="2">
        <f t="shared" si="21"/>
        <v>45111</v>
      </c>
      <c r="GE31" s="2">
        <f t="shared" si="21"/>
        <v>45112</v>
      </c>
      <c r="GF31" s="2">
        <f t="shared" si="21"/>
        <v>45113</v>
      </c>
      <c r="GG31" s="2">
        <f t="shared" si="21"/>
        <v>45114</v>
      </c>
      <c r="GH31" s="2">
        <f t="shared" si="21"/>
        <v>45115</v>
      </c>
      <c r="GI31" s="2">
        <f t="shared" si="21"/>
        <v>45116</v>
      </c>
      <c r="GJ31" s="2">
        <f t="shared" si="21"/>
        <v>45117</v>
      </c>
      <c r="GK31" s="2">
        <f t="shared" si="21"/>
        <v>45118</v>
      </c>
      <c r="GL31" s="2">
        <f t="shared" si="21"/>
        <v>45119</v>
      </c>
      <c r="GM31" s="2">
        <f t="shared" ref="GM31:IX31" si="22">GL31+1</f>
        <v>45120</v>
      </c>
      <c r="GN31" s="2">
        <f t="shared" si="22"/>
        <v>45121</v>
      </c>
      <c r="GO31" s="2">
        <f t="shared" si="22"/>
        <v>45122</v>
      </c>
      <c r="GP31" s="2">
        <f t="shared" si="22"/>
        <v>45123</v>
      </c>
      <c r="GQ31" s="2">
        <f t="shared" si="22"/>
        <v>45124</v>
      </c>
      <c r="GR31" s="2">
        <f t="shared" si="22"/>
        <v>45125</v>
      </c>
      <c r="GS31" s="2">
        <f t="shared" si="22"/>
        <v>45126</v>
      </c>
      <c r="GT31" s="2">
        <f t="shared" si="22"/>
        <v>45127</v>
      </c>
      <c r="GU31" s="2">
        <f t="shared" si="22"/>
        <v>45128</v>
      </c>
      <c r="GV31" s="2">
        <f t="shared" si="22"/>
        <v>45129</v>
      </c>
      <c r="GW31" s="2">
        <f t="shared" si="22"/>
        <v>45130</v>
      </c>
      <c r="GX31" s="2">
        <f t="shared" si="22"/>
        <v>45131</v>
      </c>
      <c r="GY31" s="2">
        <f t="shared" si="22"/>
        <v>45132</v>
      </c>
      <c r="GZ31" s="2">
        <f t="shared" si="22"/>
        <v>45133</v>
      </c>
      <c r="HA31" s="2">
        <f t="shared" si="22"/>
        <v>45134</v>
      </c>
      <c r="HB31" s="2">
        <f t="shared" si="22"/>
        <v>45135</v>
      </c>
      <c r="HC31" s="2">
        <f t="shared" si="22"/>
        <v>45136</v>
      </c>
      <c r="HD31" s="2">
        <f t="shared" si="22"/>
        <v>45137</v>
      </c>
      <c r="HE31" s="2">
        <f t="shared" si="22"/>
        <v>45138</v>
      </c>
      <c r="HF31" s="2">
        <f t="shared" si="22"/>
        <v>45139</v>
      </c>
      <c r="HG31" s="2">
        <f t="shared" si="22"/>
        <v>45140</v>
      </c>
      <c r="HH31" s="2">
        <f t="shared" si="22"/>
        <v>45141</v>
      </c>
      <c r="HI31" s="2">
        <f t="shared" si="22"/>
        <v>45142</v>
      </c>
      <c r="HJ31" s="2">
        <f t="shared" si="22"/>
        <v>45143</v>
      </c>
      <c r="HK31" s="2">
        <f t="shared" si="22"/>
        <v>45144</v>
      </c>
      <c r="HL31" s="2">
        <f t="shared" si="22"/>
        <v>45145</v>
      </c>
      <c r="HM31" s="2">
        <f t="shared" si="22"/>
        <v>45146</v>
      </c>
      <c r="HN31" s="2">
        <f t="shared" si="22"/>
        <v>45147</v>
      </c>
      <c r="HO31" s="2">
        <f t="shared" si="22"/>
        <v>45148</v>
      </c>
      <c r="HP31" s="2">
        <f t="shared" si="22"/>
        <v>45149</v>
      </c>
      <c r="HQ31" s="2">
        <f t="shared" si="22"/>
        <v>45150</v>
      </c>
      <c r="HR31" s="2">
        <f t="shared" si="22"/>
        <v>45151</v>
      </c>
      <c r="HS31" s="2">
        <f t="shared" si="22"/>
        <v>45152</v>
      </c>
      <c r="HT31" s="2">
        <f t="shared" si="22"/>
        <v>45153</v>
      </c>
      <c r="HU31" s="2">
        <f t="shared" si="22"/>
        <v>45154</v>
      </c>
      <c r="HV31" s="2">
        <f t="shared" si="22"/>
        <v>45155</v>
      </c>
      <c r="HW31" s="2">
        <f t="shared" si="22"/>
        <v>45156</v>
      </c>
      <c r="HX31" s="2">
        <f t="shared" si="22"/>
        <v>45157</v>
      </c>
      <c r="HY31" s="2">
        <f t="shared" si="22"/>
        <v>45158</v>
      </c>
      <c r="HZ31" s="2">
        <f t="shared" si="22"/>
        <v>45159</v>
      </c>
      <c r="IA31" s="2">
        <f t="shared" si="22"/>
        <v>45160</v>
      </c>
      <c r="IB31" s="2">
        <f t="shared" si="22"/>
        <v>45161</v>
      </c>
      <c r="IC31" s="2">
        <f t="shared" si="22"/>
        <v>45162</v>
      </c>
      <c r="ID31" s="2">
        <f t="shared" si="22"/>
        <v>45163</v>
      </c>
      <c r="IE31" s="2">
        <f t="shared" si="22"/>
        <v>45164</v>
      </c>
      <c r="IF31" s="2">
        <f t="shared" si="22"/>
        <v>45165</v>
      </c>
      <c r="IG31" s="2">
        <f t="shared" si="22"/>
        <v>45166</v>
      </c>
      <c r="IH31" s="2">
        <f t="shared" si="22"/>
        <v>45167</v>
      </c>
      <c r="II31" s="2">
        <f t="shared" si="22"/>
        <v>45168</v>
      </c>
      <c r="IJ31" s="2">
        <f t="shared" si="22"/>
        <v>45169</v>
      </c>
      <c r="IK31" s="2">
        <f t="shared" si="22"/>
        <v>45170</v>
      </c>
      <c r="IL31" s="2">
        <f t="shared" si="22"/>
        <v>45171</v>
      </c>
      <c r="IM31" s="2">
        <f t="shared" si="22"/>
        <v>45172</v>
      </c>
      <c r="IN31" s="2">
        <f t="shared" si="22"/>
        <v>45173</v>
      </c>
      <c r="IO31" s="2">
        <f t="shared" si="22"/>
        <v>45174</v>
      </c>
      <c r="IP31" s="2">
        <f t="shared" si="22"/>
        <v>45175</v>
      </c>
      <c r="IQ31" s="2">
        <f t="shared" si="22"/>
        <v>45176</v>
      </c>
      <c r="IR31" s="2">
        <f t="shared" si="22"/>
        <v>45177</v>
      </c>
      <c r="IS31" s="2">
        <f t="shared" si="22"/>
        <v>45178</v>
      </c>
      <c r="IT31" s="2">
        <f t="shared" si="22"/>
        <v>45179</v>
      </c>
      <c r="IU31" s="2">
        <f t="shared" si="22"/>
        <v>45180</v>
      </c>
      <c r="IV31" s="2">
        <f t="shared" si="22"/>
        <v>45181</v>
      </c>
      <c r="IW31" s="2">
        <f t="shared" si="22"/>
        <v>45182</v>
      </c>
      <c r="IX31" s="2">
        <f t="shared" si="22"/>
        <v>45183</v>
      </c>
      <c r="IY31" s="2">
        <f t="shared" ref="IY31:LJ31" si="23">IX31+1</f>
        <v>45184</v>
      </c>
      <c r="IZ31" s="2">
        <f t="shared" si="23"/>
        <v>45185</v>
      </c>
      <c r="JA31" s="2">
        <f t="shared" si="23"/>
        <v>45186</v>
      </c>
      <c r="JB31" s="2">
        <f t="shared" si="23"/>
        <v>45187</v>
      </c>
      <c r="JC31" s="2">
        <f t="shared" si="23"/>
        <v>45188</v>
      </c>
      <c r="JD31" s="2">
        <f t="shared" si="23"/>
        <v>45189</v>
      </c>
      <c r="JE31" s="2">
        <f t="shared" si="23"/>
        <v>45190</v>
      </c>
      <c r="JF31" s="2">
        <f t="shared" si="23"/>
        <v>45191</v>
      </c>
      <c r="JG31" s="2">
        <f t="shared" si="23"/>
        <v>45192</v>
      </c>
      <c r="JH31" s="2">
        <f t="shared" si="23"/>
        <v>45193</v>
      </c>
      <c r="JI31" s="2">
        <f t="shared" si="23"/>
        <v>45194</v>
      </c>
      <c r="JJ31" s="2">
        <f t="shared" si="23"/>
        <v>45195</v>
      </c>
      <c r="JK31" s="2">
        <f t="shared" si="23"/>
        <v>45196</v>
      </c>
      <c r="JL31" s="2">
        <f t="shared" si="23"/>
        <v>45197</v>
      </c>
      <c r="JM31" s="2">
        <f t="shared" si="23"/>
        <v>45198</v>
      </c>
      <c r="JN31" s="2">
        <f t="shared" si="23"/>
        <v>45199</v>
      </c>
      <c r="JO31" s="2">
        <f t="shared" si="23"/>
        <v>45200</v>
      </c>
      <c r="JP31" s="2">
        <f t="shared" si="23"/>
        <v>45201</v>
      </c>
      <c r="JQ31" s="2">
        <f t="shared" si="23"/>
        <v>45202</v>
      </c>
      <c r="JR31" s="2">
        <f t="shared" si="23"/>
        <v>45203</v>
      </c>
      <c r="JS31" s="2">
        <f t="shared" si="23"/>
        <v>45204</v>
      </c>
      <c r="JT31" s="2">
        <f t="shared" si="23"/>
        <v>45205</v>
      </c>
      <c r="JU31" s="2">
        <f t="shared" si="23"/>
        <v>45206</v>
      </c>
      <c r="JV31" s="2">
        <f t="shared" si="23"/>
        <v>45207</v>
      </c>
      <c r="JW31" s="2">
        <f t="shared" si="23"/>
        <v>45208</v>
      </c>
      <c r="JX31" s="2">
        <f t="shared" si="23"/>
        <v>45209</v>
      </c>
      <c r="JY31" s="2">
        <f t="shared" si="23"/>
        <v>45210</v>
      </c>
      <c r="JZ31" s="2">
        <f t="shared" si="23"/>
        <v>45211</v>
      </c>
      <c r="KA31" s="2">
        <f t="shared" si="23"/>
        <v>45212</v>
      </c>
      <c r="KB31" s="2">
        <f t="shared" si="23"/>
        <v>45213</v>
      </c>
      <c r="KC31" s="2">
        <f t="shared" si="23"/>
        <v>45214</v>
      </c>
      <c r="KD31" s="2">
        <f t="shared" si="23"/>
        <v>45215</v>
      </c>
      <c r="KE31" s="2">
        <f t="shared" si="23"/>
        <v>45216</v>
      </c>
      <c r="KF31" s="2">
        <f t="shared" si="23"/>
        <v>45217</v>
      </c>
      <c r="KG31" s="2">
        <f t="shared" si="23"/>
        <v>45218</v>
      </c>
      <c r="KH31" s="2">
        <f t="shared" si="23"/>
        <v>45219</v>
      </c>
      <c r="KI31" s="2">
        <f t="shared" si="23"/>
        <v>45220</v>
      </c>
      <c r="KJ31" s="2">
        <f t="shared" si="23"/>
        <v>45221</v>
      </c>
      <c r="KK31" s="2">
        <f t="shared" si="23"/>
        <v>45222</v>
      </c>
      <c r="KL31" s="2">
        <f t="shared" si="23"/>
        <v>45223</v>
      </c>
      <c r="KM31" s="2">
        <f t="shared" si="23"/>
        <v>45224</v>
      </c>
      <c r="KN31" s="2">
        <f t="shared" si="23"/>
        <v>45225</v>
      </c>
      <c r="KO31" s="2">
        <f t="shared" si="23"/>
        <v>45226</v>
      </c>
      <c r="KP31" s="2">
        <f t="shared" si="23"/>
        <v>45227</v>
      </c>
      <c r="KQ31" s="2">
        <f t="shared" si="23"/>
        <v>45228</v>
      </c>
      <c r="KR31" s="2">
        <f t="shared" si="23"/>
        <v>45229</v>
      </c>
      <c r="KS31" s="2">
        <f t="shared" si="23"/>
        <v>45230</v>
      </c>
      <c r="KT31" s="2">
        <f t="shared" si="23"/>
        <v>45231</v>
      </c>
      <c r="KU31" s="2">
        <f t="shared" si="23"/>
        <v>45232</v>
      </c>
      <c r="KV31" s="2">
        <f t="shared" si="23"/>
        <v>45233</v>
      </c>
      <c r="KW31" s="2">
        <f t="shared" si="23"/>
        <v>45234</v>
      </c>
      <c r="KX31" s="2">
        <f t="shared" si="23"/>
        <v>45235</v>
      </c>
      <c r="KY31" s="2">
        <f t="shared" si="23"/>
        <v>45236</v>
      </c>
      <c r="KZ31" s="2">
        <f t="shared" si="23"/>
        <v>45237</v>
      </c>
      <c r="LA31" s="2">
        <f t="shared" si="23"/>
        <v>45238</v>
      </c>
      <c r="LB31" s="2">
        <f t="shared" si="23"/>
        <v>45239</v>
      </c>
      <c r="LC31" s="2">
        <f t="shared" si="23"/>
        <v>45240</v>
      </c>
      <c r="LD31" s="2">
        <f t="shared" si="23"/>
        <v>45241</v>
      </c>
      <c r="LE31" s="2">
        <f t="shared" si="23"/>
        <v>45242</v>
      </c>
      <c r="LF31" s="2">
        <f t="shared" si="23"/>
        <v>45243</v>
      </c>
      <c r="LG31" s="2">
        <f t="shared" si="23"/>
        <v>45244</v>
      </c>
      <c r="LH31" s="2">
        <f t="shared" si="23"/>
        <v>45245</v>
      </c>
      <c r="LI31" s="2">
        <f t="shared" si="23"/>
        <v>45246</v>
      </c>
      <c r="LJ31" s="2">
        <f t="shared" si="23"/>
        <v>45247</v>
      </c>
      <c r="LK31" s="2">
        <f t="shared" ref="LK31:NV31" si="24">LJ31+1</f>
        <v>45248</v>
      </c>
      <c r="LL31" s="2">
        <f t="shared" si="24"/>
        <v>45249</v>
      </c>
      <c r="LM31" s="2">
        <f t="shared" si="24"/>
        <v>45250</v>
      </c>
      <c r="LN31" s="2">
        <f t="shared" si="24"/>
        <v>45251</v>
      </c>
      <c r="LO31" s="2">
        <f t="shared" si="24"/>
        <v>45252</v>
      </c>
      <c r="LP31" s="2">
        <f t="shared" si="24"/>
        <v>45253</v>
      </c>
      <c r="LQ31" s="2">
        <f t="shared" si="24"/>
        <v>45254</v>
      </c>
      <c r="LR31" s="2">
        <f t="shared" si="24"/>
        <v>45255</v>
      </c>
      <c r="LS31" s="2">
        <f t="shared" si="24"/>
        <v>45256</v>
      </c>
      <c r="LT31" s="2">
        <f t="shared" si="24"/>
        <v>45257</v>
      </c>
      <c r="LU31" s="2">
        <f t="shared" si="24"/>
        <v>45258</v>
      </c>
      <c r="LV31" s="2">
        <f t="shared" si="24"/>
        <v>45259</v>
      </c>
      <c r="LW31" s="2">
        <f t="shared" si="24"/>
        <v>45260</v>
      </c>
      <c r="LX31" s="2">
        <f t="shared" si="24"/>
        <v>45261</v>
      </c>
      <c r="LY31" s="2">
        <f t="shared" si="24"/>
        <v>45262</v>
      </c>
      <c r="LZ31" s="2">
        <f t="shared" si="24"/>
        <v>45263</v>
      </c>
      <c r="MA31" s="2">
        <f t="shared" si="24"/>
        <v>45264</v>
      </c>
      <c r="MB31" s="2">
        <f t="shared" si="24"/>
        <v>45265</v>
      </c>
      <c r="MC31" s="2">
        <f t="shared" si="24"/>
        <v>45266</v>
      </c>
      <c r="MD31" s="2">
        <f t="shared" si="24"/>
        <v>45267</v>
      </c>
      <c r="ME31" s="2">
        <f t="shared" si="24"/>
        <v>45268</v>
      </c>
      <c r="MF31" s="2">
        <f t="shared" si="24"/>
        <v>45269</v>
      </c>
      <c r="MG31" s="2">
        <f t="shared" si="24"/>
        <v>45270</v>
      </c>
      <c r="MH31" s="2">
        <f t="shared" si="24"/>
        <v>45271</v>
      </c>
      <c r="MI31" s="2">
        <f t="shared" si="24"/>
        <v>45272</v>
      </c>
      <c r="MJ31" s="2">
        <f t="shared" si="24"/>
        <v>45273</v>
      </c>
      <c r="MK31" s="2">
        <f t="shared" si="24"/>
        <v>45274</v>
      </c>
      <c r="ML31" s="2">
        <f t="shared" si="24"/>
        <v>45275</v>
      </c>
      <c r="MM31" s="2">
        <f t="shared" si="24"/>
        <v>45276</v>
      </c>
      <c r="MN31" s="2">
        <f t="shared" si="24"/>
        <v>45277</v>
      </c>
      <c r="MO31" s="2">
        <f t="shared" si="24"/>
        <v>45278</v>
      </c>
      <c r="MP31" s="2">
        <f t="shared" si="24"/>
        <v>45279</v>
      </c>
      <c r="MQ31" s="2">
        <f t="shared" si="24"/>
        <v>45280</v>
      </c>
      <c r="MR31" s="2">
        <f t="shared" si="24"/>
        <v>45281</v>
      </c>
      <c r="MS31" s="2">
        <f t="shared" si="24"/>
        <v>45282</v>
      </c>
      <c r="MT31" s="2">
        <f t="shared" si="24"/>
        <v>45283</v>
      </c>
      <c r="MU31" s="2">
        <f t="shared" si="24"/>
        <v>45284</v>
      </c>
      <c r="MV31" s="2">
        <f t="shared" si="24"/>
        <v>45285</v>
      </c>
      <c r="MW31" s="2">
        <f t="shared" si="24"/>
        <v>45286</v>
      </c>
      <c r="MX31" s="2">
        <f t="shared" si="24"/>
        <v>45287</v>
      </c>
      <c r="MY31" s="2">
        <f t="shared" si="24"/>
        <v>45288</v>
      </c>
      <c r="MZ31" s="2">
        <f t="shared" si="24"/>
        <v>45289</v>
      </c>
      <c r="NA31" s="2">
        <f t="shared" si="24"/>
        <v>45290</v>
      </c>
      <c r="NB31" s="2">
        <f t="shared" si="24"/>
        <v>45291</v>
      </c>
      <c r="NC31" s="2">
        <f t="shared" si="24"/>
        <v>45292</v>
      </c>
      <c r="ND31" s="2">
        <f t="shared" si="24"/>
        <v>45293</v>
      </c>
      <c r="NE31" s="2">
        <f t="shared" si="24"/>
        <v>45294</v>
      </c>
      <c r="NF31" s="2">
        <f t="shared" si="24"/>
        <v>45295</v>
      </c>
      <c r="NG31" s="2">
        <f t="shared" si="24"/>
        <v>45296</v>
      </c>
      <c r="NH31" s="2">
        <f t="shared" si="24"/>
        <v>45297</v>
      </c>
      <c r="NI31" s="2">
        <f t="shared" si="24"/>
        <v>45298</v>
      </c>
      <c r="NJ31" s="2">
        <f t="shared" si="24"/>
        <v>45299</v>
      </c>
      <c r="NK31" s="2">
        <f t="shared" si="24"/>
        <v>45300</v>
      </c>
      <c r="NL31" s="2">
        <f t="shared" si="24"/>
        <v>45301</v>
      </c>
      <c r="NM31" s="2">
        <f t="shared" si="24"/>
        <v>45302</v>
      </c>
      <c r="NN31" s="2">
        <f t="shared" si="24"/>
        <v>45303</v>
      </c>
      <c r="NO31" s="2">
        <f t="shared" si="24"/>
        <v>45304</v>
      </c>
      <c r="NP31" s="2">
        <f t="shared" si="24"/>
        <v>45305</v>
      </c>
      <c r="NQ31" s="2">
        <f t="shared" si="24"/>
        <v>45306</v>
      </c>
      <c r="NR31" s="2">
        <f t="shared" si="24"/>
        <v>45307</v>
      </c>
      <c r="NS31" s="2">
        <f t="shared" si="24"/>
        <v>45308</v>
      </c>
      <c r="NT31" s="2">
        <f t="shared" si="24"/>
        <v>45309</v>
      </c>
      <c r="NU31" s="2">
        <f t="shared" si="24"/>
        <v>45310</v>
      </c>
      <c r="NV31" s="2">
        <f t="shared" si="24"/>
        <v>45311</v>
      </c>
      <c r="NW31" s="2">
        <f t="shared" ref="NW31:QH31" si="25">NV31+1</f>
        <v>45312</v>
      </c>
      <c r="NX31" s="2">
        <f t="shared" si="25"/>
        <v>45313</v>
      </c>
      <c r="NY31" s="2">
        <f t="shared" si="25"/>
        <v>45314</v>
      </c>
      <c r="NZ31" s="2">
        <f t="shared" si="25"/>
        <v>45315</v>
      </c>
      <c r="OA31" s="2">
        <f t="shared" si="25"/>
        <v>45316</v>
      </c>
      <c r="OB31" s="2">
        <f t="shared" si="25"/>
        <v>45317</v>
      </c>
      <c r="OC31" s="2">
        <f t="shared" si="25"/>
        <v>45318</v>
      </c>
      <c r="OD31" s="2">
        <f t="shared" si="25"/>
        <v>45319</v>
      </c>
      <c r="OE31" s="2">
        <f t="shared" si="25"/>
        <v>45320</v>
      </c>
      <c r="OF31" s="2">
        <f t="shared" si="25"/>
        <v>45321</v>
      </c>
      <c r="OG31" s="2">
        <f t="shared" si="25"/>
        <v>45322</v>
      </c>
      <c r="OH31" s="2">
        <f t="shared" si="25"/>
        <v>45323</v>
      </c>
      <c r="OI31" s="2">
        <f t="shared" si="25"/>
        <v>45324</v>
      </c>
      <c r="OJ31" s="2">
        <f t="shared" si="25"/>
        <v>45325</v>
      </c>
      <c r="OK31" s="2">
        <f t="shared" si="25"/>
        <v>45326</v>
      </c>
      <c r="OL31" s="2">
        <f t="shared" si="25"/>
        <v>45327</v>
      </c>
      <c r="OM31" s="2">
        <f t="shared" si="25"/>
        <v>45328</v>
      </c>
      <c r="ON31" s="2">
        <f t="shared" si="25"/>
        <v>45329</v>
      </c>
      <c r="OO31" s="2">
        <f t="shared" si="25"/>
        <v>45330</v>
      </c>
      <c r="OP31" s="2">
        <f t="shared" si="25"/>
        <v>45331</v>
      </c>
      <c r="OQ31" s="2">
        <f t="shared" si="25"/>
        <v>45332</v>
      </c>
      <c r="OR31" s="2">
        <f t="shared" si="25"/>
        <v>45333</v>
      </c>
      <c r="OS31" s="2">
        <f t="shared" si="25"/>
        <v>45334</v>
      </c>
      <c r="OT31" s="2">
        <f t="shared" si="25"/>
        <v>45335</v>
      </c>
      <c r="OU31" s="2">
        <f t="shared" si="25"/>
        <v>45336</v>
      </c>
      <c r="OV31" s="2">
        <f t="shared" si="25"/>
        <v>45337</v>
      </c>
      <c r="OW31" s="2">
        <f t="shared" si="25"/>
        <v>45338</v>
      </c>
      <c r="OX31" s="2">
        <f t="shared" si="25"/>
        <v>45339</v>
      </c>
      <c r="OY31" s="2">
        <f t="shared" si="25"/>
        <v>45340</v>
      </c>
      <c r="OZ31" s="2">
        <f t="shared" si="25"/>
        <v>45341</v>
      </c>
      <c r="PA31" s="2">
        <f t="shared" si="25"/>
        <v>45342</v>
      </c>
      <c r="PB31" s="2">
        <f t="shared" si="25"/>
        <v>45343</v>
      </c>
      <c r="PC31" s="2">
        <f t="shared" si="25"/>
        <v>45344</v>
      </c>
      <c r="PD31" s="2">
        <f t="shared" si="25"/>
        <v>45345</v>
      </c>
      <c r="PE31" s="2">
        <f t="shared" si="25"/>
        <v>45346</v>
      </c>
      <c r="PF31" s="2">
        <f t="shared" si="25"/>
        <v>45347</v>
      </c>
      <c r="PG31" s="2">
        <f t="shared" si="25"/>
        <v>45348</v>
      </c>
      <c r="PH31" s="2">
        <f t="shared" si="25"/>
        <v>45349</v>
      </c>
      <c r="PI31" s="2">
        <f t="shared" si="25"/>
        <v>45350</v>
      </c>
      <c r="PJ31" s="2">
        <f t="shared" si="25"/>
        <v>45351</v>
      </c>
      <c r="PK31" s="2">
        <f t="shared" si="25"/>
        <v>45352</v>
      </c>
      <c r="PL31" s="2">
        <f t="shared" si="25"/>
        <v>45353</v>
      </c>
      <c r="PM31" s="2">
        <f t="shared" si="25"/>
        <v>45354</v>
      </c>
      <c r="PN31" s="2">
        <f t="shared" si="25"/>
        <v>45355</v>
      </c>
      <c r="PO31" s="2">
        <f t="shared" si="25"/>
        <v>45356</v>
      </c>
      <c r="PP31" s="2">
        <f t="shared" si="25"/>
        <v>45357</v>
      </c>
      <c r="PQ31" s="2">
        <f t="shared" si="25"/>
        <v>45358</v>
      </c>
      <c r="PR31" s="2">
        <f t="shared" si="25"/>
        <v>45359</v>
      </c>
      <c r="PS31" s="2">
        <f t="shared" si="25"/>
        <v>45360</v>
      </c>
      <c r="PT31" s="2">
        <f t="shared" si="25"/>
        <v>45361</v>
      </c>
      <c r="PU31" s="2">
        <f t="shared" si="25"/>
        <v>45362</v>
      </c>
      <c r="PV31" s="2">
        <f t="shared" si="25"/>
        <v>45363</v>
      </c>
      <c r="PW31" s="2">
        <f t="shared" si="25"/>
        <v>45364</v>
      </c>
      <c r="PX31" s="2">
        <f t="shared" si="25"/>
        <v>45365</v>
      </c>
      <c r="PY31" s="2">
        <f t="shared" si="25"/>
        <v>45366</v>
      </c>
      <c r="PZ31" s="2">
        <f t="shared" si="25"/>
        <v>45367</v>
      </c>
      <c r="QA31" s="2">
        <f t="shared" si="25"/>
        <v>45368</v>
      </c>
      <c r="QB31" s="2">
        <f t="shared" si="25"/>
        <v>45369</v>
      </c>
      <c r="QC31" s="2">
        <f t="shared" si="25"/>
        <v>45370</v>
      </c>
      <c r="QD31" s="2">
        <f t="shared" si="25"/>
        <v>45371</v>
      </c>
      <c r="QE31" s="2">
        <f t="shared" si="25"/>
        <v>45372</v>
      </c>
      <c r="QF31" s="2">
        <f t="shared" si="25"/>
        <v>45373</v>
      </c>
      <c r="QG31" s="2">
        <f t="shared" si="25"/>
        <v>45374</v>
      </c>
      <c r="QH31" s="2">
        <f t="shared" si="25"/>
        <v>45375</v>
      </c>
      <c r="QI31" s="2">
        <f t="shared" ref="QI31:ST31" si="26">QH31+1</f>
        <v>45376</v>
      </c>
      <c r="QJ31" s="2">
        <f t="shared" si="26"/>
        <v>45377</v>
      </c>
      <c r="QK31" s="2">
        <f t="shared" si="26"/>
        <v>45378</v>
      </c>
      <c r="QL31" s="2">
        <f t="shared" si="26"/>
        <v>45379</v>
      </c>
      <c r="QM31" s="2">
        <f t="shared" si="26"/>
        <v>45380</v>
      </c>
      <c r="QN31" s="2">
        <f t="shared" si="26"/>
        <v>45381</v>
      </c>
      <c r="QO31" s="2">
        <f t="shared" si="26"/>
        <v>45382</v>
      </c>
      <c r="QP31" s="2">
        <f t="shared" si="26"/>
        <v>45383</v>
      </c>
      <c r="QQ31" s="2">
        <f t="shared" si="26"/>
        <v>45384</v>
      </c>
      <c r="QR31" s="2">
        <f t="shared" si="26"/>
        <v>45385</v>
      </c>
      <c r="QS31" s="2">
        <f t="shared" si="26"/>
        <v>45386</v>
      </c>
      <c r="QT31" s="2">
        <f t="shared" si="26"/>
        <v>45387</v>
      </c>
      <c r="QU31" s="2">
        <f t="shared" si="26"/>
        <v>45388</v>
      </c>
      <c r="QV31" s="2">
        <f t="shared" si="26"/>
        <v>45389</v>
      </c>
      <c r="QW31" s="2">
        <f t="shared" si="26"/>
        <v>45390</v>
      </c>
      <c r="QX31" s="2">
        <f t="shared" si="26"/>
        <v>45391</v>
      </c>
      <c r="QY31" s="2">
        <f t="shared" si="26"/>
        <v>45392</v>
      </c>
      <c r="QZ31" s="2">
        <f t="shared" si="26"/>
        <v>45393</v>
      </c>
      <c r="RA31" s="2">
        <f t="shared" si="26"/>
        <v>45394</v>
      </c>
      <c r="RB31" s="2">
        <f t="shared" si="26"/>
        <v>45395</v>
      </c>
      <c r="RC31" s="2">
        <f t="shared" si="26"/>
        <v>45396</v>
      </c>
      <c r="RD31" s="2">
        <f t="shared" si="26"/>
        <v>45397</v>
      </c>
      <c r="RE31" s="2">
        <f t="shared" si="26"/>
        <v>45398</v>
      </c>
      <c r="RF31" s="2">
        <f t="shared" si="26"/>
        <v>45399</v>
      </c>
      <c r="RG31" s="2">
        <f t="shared" si="26"/>
        <v>45400</v>
      </c>
      <c r="RH31" s="2">
        <f t="shared" si="26"/>
        <v>45401</v>
      </c>
      <c r="RI31" s="2">
        <f t="shared" si="26"/>
        <v>45402</v>
      </c>
      <c r="RJ31" s="2">
        <f t="shared" si="26"/>
        <v>45403</v>
      </c>
      <c r="RK31" s="2">
        <f t="shared" si="26"/>
        <v>45404</v>
      </c>
      <c r="RL31" s="2">
        <f t="shared" si="26"/>
        <v>45405</v>
      </c>
      <c r="RM31" s="2">
        <f t="shared" si="26"/>
        <v>45406</v>
      </c>
      <c r="RN31" s="2">
        <f t="shared" si="26"/>
        <v>45407</v>
      </c>
      <c r="RO31" s="2">
        <f t="shared" si="26"/>
        <v>45408</v>
      </c>
      <c r="RP31" s="2">
        <f t="shared" si="26"/>
        <v>45409</v>
      </c>
      <c r="RQ31" s="2">
        <f t="shared" si="26"/>
        <v>45410</v>
      </c>
      <c r="RR31" s="2">
        <f t="shared" si="26"/>
        <v>45411</v>
      </c>
      <c r="RS31" s="2">
        <f t="shared" si="26"/>
        <v>45412</v>
      </c>
      <c r="RT31" s="2">
        <f t="shared" si="26"/>
        <v>45413</v>
      </c>
      <c r="RU31" s="2">
        <f t="shared" si="26"/>
        <v>45414</v>
      </c>
      <c r="RV31" s="2">
        <f t="shared" si="26"/>
        <v>45415</v>
      </c>
      <c r="RW31" s="2">
        <f t="shared" si="26"/>
        <v>45416</v>
      </c>
      <c r="RX31" s="2">
        <f t="shared" si="26"/>
        <v>45417</v>
      </c>
      <c r="RY31" s="2">
        <f t="shared" si="26"/>
        <v>45418</v>
      </c>
      <c r="RZ31" s="2">
        <f t="shared" si="26"/>
        <v>45419</v>
      </c>
      <c r="SA31" s="2">
        <f t="shared" si="26"/>
        <v>45420</v>
      </c>
      <c r="SB31" s="2">
        <f t="shared" si="26"/>
        <v>45421</v>
      </c>
      <c r="SC31" s="2">
        <f t="shared" si="26"/>
        <v>45422</v>
      </c>
      <c r="SD31" s="2">
        <f t="shared" si="26"/>
        <v>45423</v>
      </c>
      <c r="SE31" s="2">
        <f t="shared" si="26"/>
        <v>45424</v>
      </c>
      <c r="SF31" s="2">
        <f t="shared" si="26"/>
        <v>45425</v>
      </c>
      <c r="SG31" s="2">
        <f t="shared" si="26"/>
        <v>45426</v>
      </c>
      <c r="SH31" s="2">
        <f t="shared" si="26"/>
        <v>45427</v>
      </c>
      <c r="SI31" s="2">
        <f t="shared" si="26"/>
        <v>45428</v>
      </c>
      <c r="SJ31" s="2">
        <f t="shared" si="26"/>
        <v>45429</v>
      </c>
      <c r="SK31" s="2">
        <f t="shared" si="26"/>
        <v>45430</v>
      </c>
      <c r="SL31" s="2">
        <f t="shared" si="26"/>
        <v>45431</v>
      </c>
      <c r="SM31" s="2">
        <f t="shared" si="26"/>
        <v>45432</v>
      </c>
      <c r="SN31" s="2">
        <f t="shared" si="26"/>
        <v>45433</v>
      </c>
      <c r="SO31" s="2">
        <f t="shared" si="26"/>
        <v>45434</v>
      </c>
      <c r="SP31" s="2">
        <f t="shared" si="26"/>
        <v>45435</v>
      </c>
      <c r="SQ31" s="2">
        <f t="shared" si="26"/>
        <v>45436</v>
      </c>
      <c r="SR31" s="2">
        <f t="shared" si="26"/>
        <v>45437</v>
      </c>
      <c r="SS31" s="2">
        <f t="shared" si="26"/>
        <v>45438</v>
      </c>
      <c r="ST31" s="2">
        <f t="shared" si="26"/>
        <v>45439</v>
      </c>
      <c r="SU31" s="2">
        <f t="shared" ref="SU31:VF31" si="27">ST31+1</f>
        <v>45440</v>
      </c>
      <c r="SV31" s="2">
        <f t="shared" si="27"/>
        <v>45441</v>
      </c>
      <c r="SW31" s="2">
        <f t="shared" si="27"/>
        <v>45442</v>
      </c>
      <c r="SX31" s="2">
        <f t="shared" si="27"/>
        <v>45443</v>
      </c>
      <c r="SY31" s="2">
        <f t="shared" si="27"/>
        <v>45444</v>
      </c>
      <c r="SZ31" s="2">
        <f t="shared" si="27"/>
        <v>45445</v>
      </c>
      <c r="TA31" s="2">
        <f t="shared" si="27"/>
        <v>45446</v>
      </c>
      <c r="TB31" s="2">
        <f t="shared" si="27"/>
        <v>45447</v>
      </c>
      <c r="TC31" s="2">
        <f t="shared" si="27"/>
        <v>45448</v>
      </c>
      <c r="TD31" s="2">
        <f t="shared" si="27"/>
        <v>45449</v>
      </c>
      <c r="TE31" s="2">
        <f t="shared" si="27"/>
        <v>45450</v>
      </c>
      <c r="TF31" s="2">
        <f t="shared" si="27"/>
        <v>45451</v>
      </c>
      <c r="TG31" s="2">
        <f t="shared" si="27"/>
        <v>45452</v>
      </c>
      <c r="TH31" s="2">
        <f t="shared" si="27"/>
        <v>45453</v>
      </c>
      <c r="TI31" s="2">
        <f t="shared" si="27"/>
        <v>45454</v>
      </c>
      <c r="TJ31" s="2">
        <f t="shared" si="27"/>
        <v>45455</v>
      </c>
      <c r="TK31" s="2">
        <f t="shared" si="27"/>
        <v>45456</v>
      </c>
      <c r="TL31" s="2">
        <f t="shared" si="27"/>
        <v>45457</v>
      </c>
      <c r="TM31" s="2">
        <f t="shared" si="27"/>
        <v>45458</v>
      </c>
      <c r="TN31" s="2">
        <f t="shared" si="27"/>
        <v>45459</v>
      </c>
      <c r="TO31" s="2">
        <f t="shared" si="27"/>
        <v>45460</v>
      </c>
      <c r="TP31" s="2">
        <f t="shared" si="27"/>
        <v>45461</v>
      </c>
      <c r="TQ31" s="2">
        <f t="shared" si="27"/>
        <v>45462</v>
      </c>
      <c r="TR31" s="2">
        <f t="shared" si="27"/>
        <v>45463</v>
      </c>
      <c r="TS31" s="2">
        <f t="shared" si="27"/>
        <v>45464</v>
      </c>
      <c r="TT31" s="2">
        <f t="shared" si="27"/>
        <v>45465</v>
      </c>
      <c r="TU31" s="2">
        <f t="shared" si="27"/>
        <v>45466</v>
      </c>
      <c r="TV31" s="2">
        <f t="shared" si="27"/>
        <v>45467</v>
      </c>
      <c r="TW31" s="2">
        <f t="shared" si="27"/>
        <v>45468</v>
      </c>
      <c r="TX31" s="2">
        <f t="shared" si="27"/>
        <v>45469</v>
      </c>
      <c r="TY31" s="2">
        <f t="shared" si="27"/>
        <v>45470</v>
      </c>
      <c r="TZ31" s="2">
        <f t="shared" si="27"/>
        <v>45471</v>
      </c>
      <c r="UA31" s="2">
        <f t="shared" si="27"/>
        <v>45472</v>
      </c>
      <c r="UB31" s="2">
        <f t="shared" si="27"/>
        <v>45473</v>
      </c>
      <c r="UC31" s="2">
        <f t="shared" si="27"/>
        <v>45474</v>
      </c>
      <c r="UD31" s="2">
        <f t="shared" si="27"/>
        <v>45475</v>
      </c>
      <c r="UE31" s="2">
        <f t="shared" si="27"/>
        <v>45476</v>
      </c>
      <c r="UF31" s="2">
        <f t="shared" si="27"/>
        <v>45477</v>
      </c>
      <c r="UG31" s="2">
        <f t="shared" si="27"/>
        <v>45478</v>
      </c>
      <c r="UH31" s="2">
        <f t="shared" si="27"/>
        <v>45479</v>
      </c>
      <c r="UI31" s="2">
        <f t="shared" si="27"/>
        <v>45480</v>
      </c>
      <c r="UJ31" s="2">
        <f t="shared" si="27"/>
        <v>45481</v>
      </c>
      <c r="UK31" s="2">
        <f t="shared" si="27"/>
        <v>45482</v>
      </c>
      <c r="UL31" s="2">
        <f t="shared" si="27"/>
        <v>45483</v>
      </c>
      <c r="UM31" s="2">
        <f t="shared" si="27"/>
        <v>45484</v>
      </c>
      <c r="UN31" s="2">
        <f t="shared" si="27"/>
        <v>45485</v>
      </c>
      <c r="UO31" s="2">
        <f t="shared" si="27"/>
        <v>45486</v>
      </c>
      <c r="UP31" s="2">
        <f t="shared" si="27"/>
        <v>45487</v>
      </c>
      <c r="UQ31" s="2">
        <f t="shared" si="27"/>
        <v>45488</v>
      </c>
      <c r="UR31" s="2">
        <f t="shared" si="27"/>
        <v>45489</v>
      </c>
      <c r="US31" s="2">
        <f t="shared" si="27"/>
        <v>45490</v>
      </c>
      <c r="UT31" s="2">
        <f t="shared" si="27"/>
        <v>45491</v>
      </c>
      <c r="UU31" s="2">
        <f t="shared" si="27"/>
        <v>45492</v>
      </c>
      <c r="UV31" s="2">
        <f t="shared" si="27"/>
        <v>45493</v>
      </c>
      <c r="UW31" s="2">
        <f t="shared" si="27"/>
        <v>45494</v>
      </c>
      <c r="UX31" s="2">
        <f t="shared" si="27"/>
        <v>45495</v>
      </c>
      <c r="UY31" s="2">
        <f t="shared" si="27"/>
        <v>45496</v>
      </c>
      <c r="UZ31" s="2">
        <f t="shared" si="27"/>
        <v>45497</v>
      </c>
      <c r="VA31" s="2">
        <f t="shared" si="27"/>
        <v>45498</v>
      </c>
      <c r="VB31" s="2">
        <f t="shared" si="27"/>
        <v>45499</v>
      </c>
      <c r="VC31" s="2">
        <f t="shared" si="27"/>
        <v>45500</v>
      </c>
      <c r="VD31" s="2">
        <f t="shared" si="27"/>
        <v>45501</v>
      </c>
      <c r="VE31" s="2">
        <f t="shared" si="27"/>
        <v>45502</v>
      </c>
      <c r="VF31" s="2">
        <f t="shared" si="27"/>
        <v>45503</v>
      </c>
      <c r="VG31" s="2">
        <f t="shared" ref="VG31:XR31" si="28">VF31+1</f>
        <v>45504</v>
      </c>
      <c r="VH31" s="2">
        <f t="shared" si="28"/>
        <v>45505</v>
      </c>
      <c r="VI31" s="2">
        <f t="shared" si="28"/>
        <v>45506</v>
      </c>
      <c r="VJ31" s="2">
        <f t="shared" si="28"/>
        <v>45507</v>
      </c>
      <c r="VK31" s="2">
        <f t="shared" si="28"/>
        <v>45508</v>
      </c>
      <c r="VL31" s="2">
        <f t="shared" si="28"/>
        <v>45509</v>
      </c>
      <c r="VM31" s="2">
        <f t="shared" si="28"/>
        <v>45510</v>
      </c>
      <c r="VN31" s="2">
        <f t="shared" si="28"/>
        <v>45511</v>
      </c>
      <c r="VO31" s="2">
        <f t="shared" si="28"/>
        <v>45512</v>
      </c>
      <c r="VP31" s="2">
        <f t="shared" si="28"/>
        <v>45513</v>
      </c>
      <c r="VQ31" s="2">
        <f t="shared" si="28"/>
        <v>45514</v>
      </c>
      <c r="VR31" s="2">
        <f t="shared" si="28"/>
        <v>45515</v>
      </c>
      <c r="VS31" s="2">
        <f t="shared" si="28"/>
        <v>45516</v>
      </c>
      <c r="VT31" s="2">
        <f t="shared" si="28"/>
        <v>45517</v>
      </c>
      <c r="VU31" s="2">
        <f t="shared" si="28"/>
        <v>45518</v>
      </c>
      <c r="VV31" s="2">
        <f t="shared" si="28"/>
        <v>45519</v>
      </c>
      <c r="VW31" s="2">
        <f t="shared" si="28"/>
        <v>45520</v>
      </c>
      <c r="VX31" s="2">
        <f t="shared" si="28"/>
        <v>45521</v>
      </c>
      <c r="VY31" s="2">
        <f t="shared" si="28"/>
        <v>45522</v>
      </c>
      <c r="VZ31" s="2">
        <f t="shared" si="28"/>
        <v>45523</v>
      </c>
      <c r="WA31" s="2">
        <f t="shared" si="28"/>
        <v>45524</v>
      </c>
      <c r="WB31" s="2">
        <f t="shared" si="28"/>
        <v>45525</v>
      </c>
      <c r="WC31" s="2">
        <f t="shared" si="28"/>
        <v>45526</v>
      </c>
      <c r="WD31" s="2">
        <f t="shared" si="28"/>
        <v>45527</v>
      </c>
      <c r="WE31" s="2">
        <f t="shared" si="28"/>
        <v>45528</v>
      </c>
      <c r="WF31" s="2">
        <f t="shared" si="28"/>
        <v>45529</v>
      </c>
      <c r="WG31" s="2">
        <f t="shared" si="28"/>
        <v>45530</v>
      </c>
      <c r="WH31" s="2">
        <f t="shared" si="28"/>
        <v>45531</v>
      </c>
      <c r="WI31" s="2">
        <f t="shared" si="28"/>
        <v>45532</v>
      </c>
      <c r="WJ31" s="2">
        <f t="shared" si="28"/>
        <v>45533</v>
      </c>
      <c r="WK31" s="2">
        <f t="shared" si="28"/>
        <v>45534</v>
      </c>
      <c r="WL31" s="2">
        <f t="shared" si="28"/>
        <v>45535</v>
      </c>
      <c r="WM31" s="2">
        <f t="shared" si="28"/>
        <v>45536</v>
      </c>
      <c r="WN31" s="2">
        <f t="shared" si="28"/>
        <v>45537</v>
      </c>
      <c r="WO31" s="2">
        <f t="shared" si="28"/>
        <v>45538</v>
      </c>
      <c r="WP31" s="2">
        <f t="shared" si="28"/>
        <v>45539</v>
      </c>
      <c r="WQ31" s="2">
        <f t="shared" si="28"/>
        <v>45540</v>
      </c>
      <c r="WR31" s="2">
        <f t="shared" si="28"/>
        <v>45541</v>
      </c>
      <c r="WS31" s="2">
        <f t="shared" si="28"/>
        <v>45542</v>
      </c>
      <c r="WT31" s="2">
        <f t="shared" si="28"/>
        <v>45543</v>
      </c>
      <c r="WU31" s="2">
        <f t="shared" si="28"/>
        <v>45544</v>
      </c>
      <c r="WV31" s="2">
        <f t="shared" si="28"/>
        <v>45545</v>
      </c>
      <c r="WW31" s="2">
        <f t="shared" si="28"/>
        <v>45546</v>
      </c>
      <c r="WX31" s="2">
        <f t="shared" si="28"/>
        <v>45547</v>
      </c>
      <c r="WY31" s="2">
        <f t="shared" si="28"/>
        <v>45548</v>
      </c>
      <c r="WZ31" s="2">
        <f t="shared" si="28"/>
        <v>45549</v>
      </c>
      <c r="XA31" s="2">
        <f t="shared" si="28"/>
        <v>45550</v>
      </c>
      <c r="XB31" s="2">
        <f t="shared" si="28"/>
        <v>45551</v>
      </c>
      <c r="XC31" s="2">
        <f t="shared" si="28"/>
        <v>45552</v>
      </c>
      <c r="XD31" s="2">
        <f t="shared" si="28"/>
        <v>45553</v>
      </c>
      <c r="XE31" s="2">
        <f t="shared" si="28"/>
        <v>45554</v>
      </c>
      <c r="XF31" s="2">
        <f t="shared" si="28"/>
        <v>45555</v>
      </c>
      <c r="XG31" s="2">
        <f t="shared" si="28"/>
        <v>45556</v>
      </c>
      <c r="XH31" s="2">
        <f t="shared" si="28"/>
        <v>45557</v>
      </c>
      <c r="XI31" s="2">
        <f t="shared" si="28"/>
        <v>45558</v>
      </c>
      <c r="XJ31" s="2">
        <f t="shared" si="28"/>
        <v>45559</v>
      </c>
      <c r="XK31" s="2">
        <f t="shared" si="28"/>
        <v>45560</v>
      </c>
      <c r="XL31" s="2">
        <f t="shared" si="28"/>
        <v>45561</v>
      </c>
      <c r="XM31" s="2">
        <f t="shared" si="28"/>
        <v>45562</v>
      </c>
      <c r="XN31" s="2">
        <f t="shared" si="28"/>
        <v>45563</v>
      </c>
      <c r="XO31" s="2">
        <f t="shared" si="28"/>
        <v>45564</v>
      </c>
      <c r="XP31" s="2">
        <f t="shared" si="28"/>
        <v>45565</v>
      </c>
      <c r="XQ31" s="2">
        <f t="shared" si="28"/>
        <v>45566</v>
      </c>
      <c r="XR31" s="2">
        <f t="shared" si="28"/>
        <v>45567</v>
      </c>
      <c r="XS31" s="2">
        <f t="shared" ref="XS31:AAD31" si="29">XR31+1</f>
        <v>45568</v>
      </c>
      <c r="XT31" s="2">
        <f t="shared" si="29"/>
        <v>45569</v>
      </c>
      <c r="XU31" s="2">
        <f t="shared" si="29"/>
        <v>45570</v>
      </c>
      <c r="XV31" s="2">
        <f t="shared" si="29"/>
        <v>45571</v>
      </c>
      <c r="XW31" s="2">
        <f t="shared" si="29"/>
        <v>45572</v>
      </c>
      <c r="XX31" s="2">
        <f t="shared" si="29"/>
        <v>45573</v>
      </c>
      <c r="XY31" s="2">
        <f t="shared" si="29"/>
        <v>45574</v>
      </c>
      <c r="XZ31" s="2">
        <f t="shared" si="29"/>
        <v>45575</v>
      </c>
      <c r="YA31" s="2">
        <f t="shared" si="29"/>
        <v>45576</v>
      </c>
      <c r="YB31" s="2">
        <f t="shared" si="29"/>
        <v>45577</v>
      </c>
      <c r="YC31" s="2">
        <f t="shared" si="29"/>
        <v>45578</v>
      </c>
      <c r="YD31" s="2">
        <f t="shared" si="29"/>
        <v>45579</v>
      </c>
      <c r="YE31" s="2">
        <f t="shared" si="29"/>
        <v>45580</v>
      </c>
      <c r="YF31" s="2">
        <f t="shared" si="29"/>
        <v>45581</v>
      </c>
      <c r="YG31" s="2">
        <f t="shared" si="29"/>
        <v>45582</v>
      </c>
      <c r="YH31" s="2">
        <f t="shared" si="29"/>
        <v>45583</v>
      </c>
      <c r="YI31" s="2">
        <f t="shared" si="29"/>
        <v>45584</v>
      </c>
      <c r="YJ31" s="2">
        <f t="shared" si="29"/>
        <v>45585</v>
      </c>
      <c r="YK31" s="2">
        <f t="shared" si="29"/>
        <v>45586</v>
      </c>
      <c r="YL31" s="2">
        <f t="shared" si="29"/>
        <v>45587</v>
      </c>
      <c r="YM31" s="2">
        <f t="shared" si="29"/>
        <v>45588</v>
      </c>
      <c r="YN31" s="2">
        <f t="shared" si="29"/>
        <v>45589</v>
      </c>
      <c r="YO31" s="2">
        <f t="shared" si="29"/>
        <v>45590</v>
      </c>
      <c r="YP31" s="2">
        <f t="shared" si="29"/>
        <v>45591</v>
      </c>
      <c r="YQ31" s="2">
        <f t="shared" si="29"/>
        <v>45592</v>
      </c>
      <c r="YR31" s="2">
        <f t="shared" si="29"/>
        <v>45593</v>
      </c>
      <c r="YS31" s="2">
        <f t="shared" si="29"/>
        <v>45594</v>
      </c>
      <c r="YT31" s="2">
        <f t="shared" si="29"/>
        <v>45595</v>
      </c>
      <c r="YU31" s="2">
        <f t="shared" si="29"/>
        <v>45596</v>
      </c>
      <c r="YV31" s="2">
        <f t="shared" si="29"/>
        <v>45597</v>
      </c>
      <c r="YW31" s="2">
        <f t="shared" si="29"/>
        <v>45598</v>
      </c>
      <c r="YX31" s="2">
        <f t="shared" si="29"/>
        <v>45599</v>
      </c>
      <c r="YY31" s="2">
        <f t="shared" si="29"/>
        <v>45600</v>
      </c>
      <c r="YZ31" s="2">
        <f t="shared" si="29"/>
        <v>45601</v>
      </c>
      <c r="ZA31" s="2">
        <f t="shared" si="29"/>
        <v>45602</v>
      </c>
      <c r="ZB31" s="2">
        <f t="shared" si="29"/>
        <v>45603</v>
      </c>
      <c r="ZC31" s="2">
        <f t="shared" si="29"/>
        <v>45604</v>
      </c>
      <c r="ZD31" s="2">
        <f t="shared" si="29"/>
        <v>45605</v>
      </c>
      <c r="ZE31" s="2">
        <f t="shared" si="29"/>
        <v>45606</v>
      </c>
      <c r="ZF31" s="2">
        <f t="shared" si="29"/>
        <v>45607</v>
      </c>
      <c r="ZG31" s="2">
        <f t="shared" si="29"/>
        <v>45608</v>
      </c>
      <c r="ZH31" s="2">
        <f t="shared" si="29"/>
        <v>45609</v>
      </c>
      <c r="ZI31" s="2">
        <f t="shared" si="29"/>
        <v>45610</v>
      </c>
      <c r="ZJ31" s="2">
        <f t="shared" si="29"/>
        <v>45611</v>
      </c>
      <c r="ZK31" s="2">
        <f t="shared" si="29"/>
        <v>45612</v>
      </c>
      <c r="ZL31" s="2">
        <f t="shared" si="29"/>
        <v>45613</v>
      </c>
      <c r="ZM31" s="2">
        <f t="shared" si="29"/>
        <v>45614</v>
      </c>
      <c r="ZN31" s="2">
        <f t="shared" si="29"/>
        <v>45615</v>
      </c>
      <c r="ZO31" s="2">
        <f t="shared" si="29"/>
        <v>45616</v>
      </c>
      <c r="ZP31" s="2">
        <f t="shared" si="29"/>
        <v>45617</v>
      </c>
      <c r="ZQ31" s="2">
        <f t="shared" si="29"/>
        <v>45618</v>
      </c>
      <c r="ZR31" s="2">
        <f t="shared" si="29"/>
        <v>45619</v>
      </c>
      <c r="ZS31" s="2">
        <f t="shared" si="29"/>
        <v>45620</v>
      </c>
      <c r="ZT31" s="2">
        <f t="shared" si="29"/>
        <v>45621</v>
      </c>
      <c r="ZU31" s="2">
        <f t="shared" si="29"/>
        <v>45622</v>
      </c>
      <c r="ZV31" s="2">
        <f t="shared" si="29"/>
        <v>45623</v>
      </c>
      <c r="ZW31" s="2">
        <f t="shared" si="29"/>
        <v>45624</v>
      </c>
      <c r="ZX31" s="2">
        <f t="shared" si="29"/>
        <v>45625</v>
      </c>
      <c r="ZY31" s="2">
        <f t="shared" si="29"/>
        <v>45626</v>
      </c>
      <c r="ZZ31" s="2">
        <f t="shared" si="29"/>
        <v>45627</v>
      </c>
      <c r="AAA31" s="2">
        <f t="shared" si="29"/>
        <v>45628</v>
      </c>
      <c r="AAB31" s="2">
        <f t="shared" si="29"/>
        <v>45629</v>
      </c>
      <c r="AAC31" s="2">
        <f t="shared" si="29"/>
        <v>45630</v>
      </c>
      <c r="AAD31" s="2">
        <f t="shared" si="29"/>
        <v>45631</v>
      </c>
      <c r="AAE31" s="2">
        <f t="shared" ref="AAE31:ABD31" si="30">AAD31+1</f>
        <v>45632</v>
      </c>
      <c r="AAF31" s="2">
        <f t="shared" si="30"/>
        <v>45633</v>
      </c>
      <c r="AAG31" s="2">
        <f t="shared" si="30"/>
        <v>45634</v>
      </c>
      <c r="AAH31" s="2">
        <f t="shared" si="30"/>
        <v>45635</v>
      </c>
      <c r="AAI31" s="2">
        <f t="shared" si="30"/>
        <v>45636</v>
      </c>
      <c r="AAJ31" s="2">
        <f t="shared" si="30"/>
        <v>45637</v>
      </c>
      <c r="AAK31" s="2">
        <f t="shared" si="30"/>
        <v>45638</v>
      </c>
      <c r="AAL31" s="2">
        <f t="shared" si="30"/>
        <v>45639</v>
      </c>
      <c r="AAM31" s="2">
        <f t="shared" si="30"/>
        <v>45640</v>
      </c>
      <c r="AAN31" s="2">
        <f t="shared" si="30"/>
        <v>45641</v>
      </c>
      <c r="AAO31" s="2">
        <f t="shared" si="30"/>
        <v>45642</v>
      </c>
      <c r="AAP31" s="2">
        <f t="shared" si="30"/>
        <v>45643</v>
      </c>
      <c r="AAQ31" s="2">
        <f t="shared" si="30"/>
        <v>45644</v>
      </c>
      <c r="AAR31" s="2">
        <f t="shared" si="30"/>
        <v>45645</v>
      </c>
      <c r="AAS31" s="2">
        <f t="shared" si="30"/>
        <v>45646</v>
      </c>
      <c r="AAT31" s="2">
        <f t="shared" si="30"/>
        <v>45647</v>
      </c>
      <c r="AAU31" s="2">
        <f t="shared" si="30"/>
        <v>45648</v>
      </c>
      <c r="AAV31" s="2">
        <f t="shared" si="30"/>
        <v>45649</v>
      </c>
      <c r="AAW31" s="2">
        <f t="shared" si="30"/>
        <v>45650</v>
      </c>
      <c r="AAX31" s="2">
        <f t="shared" si="30"/>
        <v>45651</v>
      </c>
      <c r="AAY31" s="2">
        <f t="shared" si="30"/>
        <v>45652</v>
      </c>
      <c r="AAZ31" s="2">
        <f t="shared" si="30"/>
        <v>45653</v>
      </c>
      <c r="ABA31" s="2">
        <f t="shared" si="30"/>
        <v>45654</v>
      </c>
      <c r="ABB31" s="2">
        <f t="shared" si="30"/>
        <v>45655</v>
      </c>
      <c r="ABC31" s="2">
        <f t="shared" si="30"/>
        <v>45656</v>
      </c>
      <c r="ABD31" s="2">
        <f t="shared" si="30"/>
        <v>45657</v>
      </c>
    </row>
    <row r="32" spans="1:732" x14ac:dyDescent="0.35">
      <c r="A32" t="s">
        <v>3</v>
      </c>
      <c r="B32">
        <v>8722</v>
      </c>
      <c r="C32">
        <v>8287</v>
      </c>
      <c r="D32">
        <v>9054</v>
      </c>
      <c r="E32">
        <v>8789</v>
      </c>
      <c r="F32">
        <v>8562</v>
      </c>
      <c r="G32">
        <v>8220</v>
      </c>
      <c r="H32">
        <v>8239</v>
      </c>
      <c r="I32">
        <v>7990</v>
      </c>
      <c r="J32">
        <v>7778</v>
      </c>
      <c r="K32">
        <v>8119</v>
      </c>
      <c r="L32">
        <v>8026</v>
      </c>
      <c r="M32">
        <v>8003</v>
      </c>
      <c r="N32">
        <v>8027</v>
      </c>
      <c r="O32">
        <v>7788</v>
      </c>
      <c r="P32">
        <v>7530</v>
      </c>
      <c r="Q32">
        <v>7088</v>
      </c>
      <c r="R32">
        <v>7686</v>
      </c>
      <c r="S32">
        <v>7968</v>
      </c>
      <c r="T32">
        <v>7838</v>
      </c>
      <c r="U32">
        <v>7675</v>
      </c>
      <c r="V32">
        <v>8249</v>
      </c>
      <c r="W32">
        <v>8367</v>
      </c>
      <c r="X32">
        <v>7927</v>
      </c>
      <c r="Y32">
        <v>8338</v>
      </c>
      <c r="Z32">
        <v>8497</v>
      </c>
      <c r="AA32">
        <v>7401</v>
      </c>
      <c r="AB32">
        <v>7243</v>
      </c>
      <c r="AC32">
        <v>7096</v>
      </c>
      <c r="AD32">
        <v>7961</v>
      </c>
      <c r="AE32">
        <v>7683</v>
      </c>
      <c r="AF32">
        <v>7434</v>
      </c>
      <c r="AG32">
        <v>7818</v>
      </c>
      <c r="AH32">
        <v>7480</v>
      </c>
      <c r="AI32">
        <v>7744</v>
      </c>
      <c r="AJ32">
        <v>7313</v>
      </c>
      <c r="AK32">
        <v>6778</v>
      </c>
      <c r="AL32">
        <v>7017</v>
      </c>
      <c r="AM32">
        <v>7635</v>
      </c>
      <c r="AN32">
        <v>8015</v>
      </c>
      <c r="AO32">
        <v>7889</v>
      </c>
      <c r="AP32">
        <v>8003</v>
      </c>
      <c r="AQ32">
        <v>7515</v>
      </c>
      <c r="AR32">
        <v>8077</v>
      </c>
      <c r="AS32">
        <v>7355</v>
      </c>
      <c r="AT32">
        <v>7009</v>
      </c>
      <c r="AU32">
        <v>7675</v>
      </c>
      <c r="AV32">
        <v>8441</v>
      </c>
      <c r="AW32">
        <v>7941</v>
      </c>
      <c r="AX32">
        <v>8570</v>
      </c>
      <c r="AY32">
        <v>7903</v>
      </c>
      <c r="AZ32">
        <v>7958</v>
      </c>
      <c r="BA32">
        <v>8198</v>
      </c>
      <c r="BB32">
        <v>7774</v>
      </c>
      <c r="BC32">
        <v>8013</v>
      </c>
      <c r="BD32">
        <v>7923</v>
      </c>
      <c r="BE32">
        <v>7923</v>
      </c>
      <c r="BF32">
        <v>7683</v>
      </c>
      <c r="BG32">
        <v>7797</v>
      </c>
      <c r="BH32">
        <v>8360</v>
      </c>
      <c r="BI32">
        <v>8086</v>
      </c>
      <c r="BJ32">
        <v>8493</v>
      </c>
      <c r="BK32">
        <v>8312</v>
      </c>
      <c r="BL32">
        <v>8685</v>
      </c>
      <c r="BM32">
        <v>9085</v>
      </c>
      <c r="BN32">
        <v>8107</v>
      </c>
      <c r="BO32">
        <v>8220</v>
      </c>
      <c r="BP32">
        <v>8607</v>
      </c>
      <c r="BQ32">
        <v>8607</v>
      </c>
      <c r="BR32">
        <v>9061</v>
      </c>
      <c r="BS32">
        <v>10025</v>
      </c>
      <c r="BT32">
        <v>9934</v>
      </c>
      <c r="BU32">
        <v>9596</v>
      </c>
      <c r="BV32">
        <v>8623</v>
      </c>
      <c r="BW32">
        <v>8886</v>
      </c>
      <c r="BX32">
        <v>9266</v>
      </c>
      <c r="BY32">
        <v>9053</v>
      </c>
      <c r="BZ32">
        <v>9426</v>
      </c>
      <c r="CA32">
        <v>9207</v>
      </c>
      <c r="CB32">
        <v>8577</v>
      </c>
      <c r="CC32">
        <v>7256</v>
      </c>
      <c r="CD32">
        <v>4971</v>
      </c>
      <c r="CE32">
        <v>9627</v>
      </c>
      <c r="CF32">
        <v>10026</v>
      </c>
      <c r="CG32">
        <v>10297</v>
      </c>
      <c r="CH32">
        <v>8807</v>
      </c>
      <c r="CI32">
        <v>9184</v>
      </c>
      <c r="CJ32">
        <v>9182</v>
      </c>
      <c r="CK32">
        <v>9152</v>
      </c>
      <c r="CL32">
        <v>9194</v>
      </c>
      <c r="CM32">
        <v>8746</v>
      </c>
      <c r="CN32">
        <v>8541</v>
      </c>
      <c r="CO32">
        <v>8921</v>
      </c>
      <c r="CP32">
        <v>8911</v>
      </c>
      <c r="CQ32">
        <v>9599</v>
      </c>
      <c r="CR32">
        <v>9599</v>
      </c>
      <c r="CS32">
        <v>9759</v>
      </c>
      <c r="CT32">
        <v>9251</v>
      </c>
      <c r="CU32">
        <v>9251</v>
      </c>
      <c r="CV32">
        <v>9546</v>
      </c>
      <c r="CW32">
        <v>9546</v>
      </c>
      <c r="CX32">
        <v>9152</v>
      </c>
      <c r="CY32">
        <v>9404</v>
      </c>
      <c r="CZ32">
        <v>8014</v>
      </c>
      <c r="DA32">
        <v>8867</v>
      </c>
      <c r="DB32">
        <v>9534</v>
      </c>
      <c r="DC32">
        <v>9723</v>
      </c>
      <c r="DD32">
        <v>9723</v>
      </c>
      <c r="DE32">
        <v>10070</v>
      </c>
      <c r="DF32">
        <v>9898</v>
      </c>
      <c r="DG32">
        <v>9737</v>
      </c>
      <c r="DH32">
        <v>9816</v>
      </c>
      <c r="DI32">
        <v>10580</v>
      </c>
      <c r="DJ32">
        <v>10575</v>
      </c>
      <c r="DK32">
        <v>10721</v>
      </c>
      <c r="DL32">
        <v>10609</v>
      </c>
      <c r="DM32">
        <v>10251</v>
      </c>
      <c r="DN32">
        <v>10174</v>
      </c>
      <c r="DO32">
        <v>10049</v>
      </c>
      <c r="DP32">
        <v>9493</v>
      </c>
      <c r="DQ32">
        <v>9975</v>
      </c>
      <c r="DR32">
        <v>9964</v>
      </c>
      <c r="DS32">
        <v>10297</v>
      </c>
      <c r="DT32">
        <v>10053</v>
      </c>
      <c r="DU32">
        <v>10128</v>
      </c>
      <c r="DV32">
        <v>10107</v>
      </c>
      <c r="DW32">
        <v>9967</v>
      </c>
      <c r="DX32">
        <v>9921</v>
      </c>
      <c r="DY32">
        <v>10122</v>
      </c>
      <c r="DZ32">
        <v>9694</v>
      </c>
      <c r="EA32">
        <v>9949</v>
      </c>
      <c r="EB32">
        <v>10310</v>
      </c>
      <c r="EC32">
        <v>10115</v>
      </c>
      <c r="ED32">
        <v>9879</v>
      </c>
      <c r="EE32">
        <v>9322</v>
      </c>
      <c r="EF32">
        <v>9296</v>
      </c>
      <c r="EG32">
        <v>9079</v>
      </c>
      <c r="EH32">
        <v>9029</v>
      </c>
      <c r="EI32">
        <v>9896</v>
      </c>
      <c r="EJ32">
        <v>9875</v>
      </c>
      <c r="EK32">
        <v>9527</v>
      </c>
      <c r="EL32">
        <v>9785</v>
      </c>
      <c r="EM32">
        <v>9477</v>
      </c>
      <c r="EN32">
        <v>9862</v>
      </c>
      <c r="EO32">
        <v>9821</v>
      </c>
      <c r="EP32">
        <v>9650</v>
      </c>
      <c r="EQ32">
        <v>9869</v>
      </c>
      <c r="ER32">
        <v>9096</v>
      </c>
      <c r="ES32">
        <v>9288</v>
      </c>
      <c r="ET32">
        <v>9472</v>
      </c>
      <c r="EU32">
        <v>9710</v>
      </c>
      <c r="EV32">
        <v>9716</v>
      </c>
      <c r="EW32">
        <v>9031</v>
      </c>
      <c r="EX32">
        <v>10486</v>
      </c>
      <c r="EY32">
        <v>9473</v>
      </c>
      <c r="EZ32">
        <v>9467</v>
      </c>
      <c r="FA32">
        <v>9796</v>
      </c>
      <c r="FB32">
        <v>9260</v>
      </c>
      <c r="FC32">
        <v>9895</v>
      </c>
      <c r="FD32">
        <v>9834</v>
      </c>
      <c r="FE32">
        <v>9369</v>
      </c>
      <c r="FF32">
        <v>10101</v>
      </c>
      <c r="FG32">
        <v>9834</v>
      </c>
      <c r="FH32">
        <v>10089</v>
      </c>
      <c r="FI32">
        <v>9594</v>
      </c>
      <c r="FJ32">
        <v>9556</v>
      </c>
      <c r="FK32">
        <v>9860</v>
      </c>
      <c r="FL32">
        <v>9853</v>
      </c>
      <c r="FM32">
        <v>9902</v>
      </c>
      <c r="FN32">
        <v>9651</v>
      </c>
      <c r="FO32">
        <v>9956</v>
      </c>
      <c r="FP32">
        <v>10191</v>
      </c>
      <c r="FQ32">
        <v>10100</v>
      </c>
      <c r="FR32">
        <v>9857</v>
      </c>
      <c r="FS32">
        <v>10122</v>
      </c>
      <c r="FT32">
        <v>10340</v>
      </c>
      <c r="FU32">
        <v>10501</v>
      </c>
      <c r="FV32">
        <v>9617</v>
      </c>
      <c r="FW32">
        <v>10667</v>
      </c>
      <c r="FX32">
        <v>10799</v>
      </c>
      <c r="FY32">
        <v>10745</v>
      </c>
      <c r="FZ32">
        <v>10691</v>
      </c>
      <c r="GA32">
        <v>8872</v>
      </c>
      <c r="GB32">
        <v>8861</v>
      </c>
      <c r="GC32">
        <v>9844</v>
      </c>
      <c r="GD32">
        <v>9839</v>
      </c>
      <c r="GE32">
        <v>10051</v>
      </c>
      <c r="GF32">
        <v>9955</v>
      </c>
      <c r="GG32">
        <v>8613</v>
      </c>
      <c r="GH32">
        <v>9096</v>
      </c>
      <c r="GI32">
        <v>9750</v>
      </c>
      <c r="GJ32">
        <v>10207</v>
      </c>
      <c r="GK32">
        <v>9711</v>
      </c>
      <c r="GL32">
        <v>9759</v>
      </c>
      <c r="GM32">
        <v>9977</v>
      </c>
      <c r="GN32">
        <v>9477</v>
      </c>
      <c r="GO32">
        <v>10203</v>
      </c>
      <c r="GP32">
        <v>9807</v>
      </c>
      <c r="GQ32">
        <v>10021</v>
      </c>
      <c r="GR32">
        <v>10157</v>
      </c>
      <c r="GS32">
        <v>9868</v>
      </c>
      <c r="GT32">
        <v>10157</v>
      </c>
      <c r="GU32">
        <v>9954</v>
      </c>
      <c r="GV32">
        <v>9950</v>
      </c>
      <c r="GW32">
        <v>9713</v>
      </c>
      <c r="GX32">
        <v>10576</v>
      </c>
      <c r="GY32">
        <v>10257</v>
      </c>
      <c r="GZ32">
        <v>9811</v>
      </c>
      <c r="HA32">
        <v>9623</v>
      </c>
      <c r="HB32">
        <v>9677</v>
      </c>
      <c r="HC32">
        <v>9456</v>
      </c>
      <c r="HD32">
        <v>9958</v>
      </c>
      <c r="HE32">
        <v>10312</v>
      </c>
      <c r="HF32">
        <v>10881</v>
      </c>
      <c r="HG32">
        <v>10224</v>
      </c>
      <c r="HH32">
        <v>10488</v>
      </c>
      <c r="HI32">
        <v>9945</v>
      </c>
      <c r="HJ32">
        <v>10616</v>
      </c>
      <c r="HK32">
        <v>10926</v>
      </c>
      <c r="HL32">
        <v>10586</v>
      </c>
      <c r="HM32">
        <v>10689</v>
      </c>
      <c r="HN32">
        <v>10353</v>
      </c>
      <c r="HO32">
        <v>10218</v>
      </c>
      <c r="HP32">
        <v>10447</v>
      </c>
      <c r="HQ32">
        <v>10190</v>
      </c>
      <c r="HR32">
        <v>10353</v>
      </c>
      <c r="HS32">
        <v>10454</v>
      </c>
      <c r="HT32">
        <v>10543</v>
      </c>
      <c r="HU32">
        <v>10298</v>
      </c>
      <c r="HV32">
        <v>9982</v>
      </c>
      <c r="HW32">
        <v>10241</v>
      </c>
      <c r="HX32">
        <v>10335</v>
      </c>
      <c r="HY32">
        <v>10652</v>
      </c>
      <c r="HZ32">
        <v>10666</v>
      </c>
      <c r="IA32">
        <v>10302</v>
      </c>
      <c r="IB32">
        <v>10146</v>
      </c>
      <c r="IC32">
        <v>10474</v>
      </c>
      <c r="ID32">
        <v>10594</v>
      </c>
      <c r="IE32">
        <v>10247</v>
      </c>
      <c r="IF32">
        <v>10385</v>
      </c>
      <c r="IG32">
        <v>10454</v>
      </c>
      <c r="IH32">
        <v>10524</v>
      </c>
      <c r="II32">
        <v>10872</v>
      </c>
      <c r="IJ32">
        <v>10074</v>
      </c>
      <c r="IK32">
        <v>10277</v>
      </c>
      <c r="IL32">
        <v>10271</v>
      </c>
      <c r="IM32">
        <v>9866</v>
      </c>
      <c r="IN32">
        <v>9775</v>
      </c>
      <c r="IO32">
        <v>10147</v>
      </c>
      <c r="IP32">
        <v>9484</v>
      </c>
      <c r="IQ32">
        <v>9951</v>
      </c>
      <c r="IR32">
        <v>10139</v>
      </c>
      <c r="IS32">
        <v>10557</v>
      </c>
      <c r="IT32">
        <v>10252</v>
      </c>
      <c r="IU32">
        <v>10758</v>
      </c>
      <c r="IV32">
        <v>10973</v>
      </c>
      <c r="IW32">
        <v>10990</v>
      </c>
      <c r="IX32">
        <v>10739</v>
      </c>
      <c r="IY32">
        <v>10995</v>
      </c>
      <c r="IZ32">
        <v>11255</v>
      </c>
      <c r="JA32">
        <v>11115</v>
      </c>
      <c r="JB32">
        <v>10953</v>
      </c>
      <c r="JC32">
        <v>10641</v>
      </c>
      <c r="JD32">
        <v>10610</v>
      </c>
      <c r="JE32">
        <v>10712</v>
      </c>
      <c r="JF32">
        <v>10818</v>
      </c>
      <c r="JG32">
        <v>11169</v>
      </c>
      <c r="JH32">
        <v>11368</v>
      </c>
      <c r="JI32">
        <v>11189</v>
      </c>
      <c r="JJ32">
        <v>11158</v>
      </c>
      <c r="JK32">
        <v>11418</v>
      </c>
      <c r="JL32">
        <v>11835</v>
      </c>
      <c r="JM32">
        <v>10831</v>
      </c>
      <c r="JN32">
        <v>10420</v>
      </c>
      <c r="JO32">
        <v>11165</v>
      </c>
      <c r="JP32">
        <v>11265</v>
      </c>
      <c r="JQ32">
        <v>11460</v>
      </c>
      <c r="JR32">
        <v>11619</v>
      </c>
      <c r="JS32">
        <v>11659</v>
      </c>
      <c r="JT32">
        <v>11642</v>
      </c>
      <c r="JU32">
        <v>11907</v>
      </c>
      <c r="JV32">
        <v>11553</v>
      </c>
      <c r="JW32">
        <v>11547</v>
      </c>
      <c r="JX32">
        <v>11610</v>
      </c>
      <c r="JY32">
        <v>11220</v>
      </c>
      <c r="JZ32">
        <v>11600</v>
      </c>
      <c r="KA32">
        <v>11832</v>
      </c>
      <c r="KB32">
        <v>11809</v>
      </c>
      <c r="KC32">
        <v>11671</v>
      </c>
      <c r="KD32">
        <v>11388</v>
      </c>
      <c r="KE32">
        <v>11341</v>
      </c>
      <c r="KF32">
        <v>11303</v>
      </c>
      <c r="KG32">
        <v>11360</v>
      </c>
      <c r="KH32">
        <v>11378</v>
      </c>
      <c r="KI32">
        <v>11457</v>
      </c>
      <c r="KJ32">
        <v>11237</v>
      </c>
      <c r="KK32">
        <v>11318</v>
      </c>
      <c r="KL32">
        <v>11421</v>
      </c>
      <c r="KM32">
        <v>11168</v>
      </c>
      <c r="KN32">
        <v>11306</v>
      </c>
      <c r="KO32">
        <v>10914</v>
      </c>
      <c r="KP32">
        <v>11171</v>
      </c>
      <c r="KQ32">
        <v>10876</v>
      </c>
      <c r="KR32">
        <v>11116</v>
      </c>
      <c r="KS32">
        <v>11022</v>
      </c>
      <c r="KT32">
        <v>10874</v>
      </c>
      <c r="KU32">
        <v>11019</v>
      </c>
      <c r="KV32">
        <v>10998</v>
      </c>
      <c r="KW32">
        <v>11197</v>
      </c>
      <c r="KX32">
        <v>10917</v>
      </c>
      <c r="KY32">
        <v>10796</v>
      </c>
      <c r="KZ32">
        <v>10863</v>
      </c>
      <c r="LA32">
        <v>11102</v>
      </c>
      <c r="LB32">
        <v>11066</v>
      </c>
      <c r="LC32">
        <v>10981</v>
      </c>
      <c r="LD32">
        <v>11085</v>
      </c>
      <c r="LE32">
        <v>10960</v>
      </c>
      <c r="LF32">
        <v>10651</v>
      </c>
      <c r="LG32">
        <v>10405</v>
      </c>
      <c r="LH32">
        <v>10186</v>
      </c>
      <c r="LI32">
        <v>10309</v>
      </c>
      <c r="LJ32">
        <v>10353</v>
      </c>
      <c r="LK32">
        <v>10388</v>
      </c>
      <c r="LL32">
        <v>9972</v>
      </c>
      <c r="LM32">
        <v>10242</v>
      </c>
      <c r="LN32">
        <v>10731</v>
      </c>
      <c r="LO32">
        <v>10950</v>
      </c>
      <c r="LP32">
        <v>10983</v>
      </c>
      <c r="LQ32">
        <v>10775</v>
      </c>
      <c r="LR32">
        <v>10627</v>
      </c>
      <c r="LS32">
        <v>10456</v>
      </c>
      <c r="LT32">
        <v>10163</v>
      </c>
      <c r="LU32">
        <v>10315</v>
      </c>
      <c r="LV32">
        <v>9542</v>
      </c>
      <c r="LW32">
        <v>10060</v>
      </c>
      <c r="LX32">
        <v>9630</v>
      </c>
      <c r="LY32">
        <v>9672</v>
      </c>
      <c r="LZ32">
        <v>9737</v>
      </c>
      <c r="MA32">
        <v>9436</v>
      </c>
      <c r="MB32">
        <v>9455</v>
      </c>
      <c r="MC32">
        <v>9883</v>
      </c>
      <c r="MD32">
        <v>10360</v>
      </c>
      <c r="ME32">
        <v>10306</v>
      </c>
      <c r="MF32">
        <v>10062</v>
      </c>
      <c r="MG32">
        <v>9908</v>
      </c>
      <c r="MH32">
        <v>9966</v>
      </c>
      <c r="MI32">
        <v>9888</v>
      </c>
      <c r="MJ32">
        <v>10066</v>
      </c>
      <c r="MK32">
        <v>10141</v>
      </c>
      <c r="ML32">
        <v>9903</v>
      </c>
      <c r="MM32">
        <v>9891</v>
      </c>
      <c r="MN32">
        <v>9961</v>
      </c>
      <c r="MO32">
        <v>10067</v>
      </c>
      <c r="MP32">
        <v>9912</v>
      </c>
      <c r="MQ32">
        <v>10238</v>
      </c>
      <c r="MR32">
        <v>10350</v>
      </c>
      <c r="MS32">
        <v>10387</v>
      </c>
      <c r="MT32">
        <v>11102</v>
      </c>
      <c r="MU32">
        <v>11304</v>
      </c>
      <c r="MV32">
        <v>11068</v>
      </c>
      <c r="MW32">
        <v>11881</v>
      </c>
      <c r="MX32">
        <v>12313</v>
      </c>
      <c r="MY32">
        <v>12170</v>
      </c>
      <c r="MZ32">
        <v>12164</v>
      </c>
      <c r="NA32">
        <v>11979</v>
      </c>
      <c r="NB32">
        <v>12005</v>
      </c>
      <c r="NC32">
        <v>11487</v>
      </c>
      <c r="ND32">
        <v>12256</v>
      </c>
      <c r="NE32">
        <v>11922</v>
      </c>
      <c r="NF32">
        <v>11793</v>
      </c>
      <c r="NG32">
        <v>10730</v>
      </c>
      <c r="NH32">
        <v>10172</v>
      </c>
      <c r="NI32">
        <v>10703</v>
      </c>
      <c r="NJ32">
        <v>10390</v>
      </c>
      <c r="NK32">
        <v>10798</v>
      </c>
      <c r="NL32">
        <v>11280</v>
      </c>
      <c r="NM32">
        <v>10699</v>
      </c>
      <c r="NN32">
        <v>10728</v>
      </c>
      <c r="NO32">
        <v>10894</v>
      </c>
      <c r="NP32">
        <v>10506</v>
      </c>
      <c r="NQ32">
        <v>10623</v>
      </c>
      <c r="NR32">
        <v>10404</v>
      </c>
      <c r="NS32">
        <v>10774</v>
      </c>
      <c r="NT32">
        <v>10620</v>
      </c>
      <c r="NU32">
        <v>9464</v>
      </c>
      <c r="NV32">
        <v>10372</v>
      </c>
      <c r="NW32">
        <v>10592</v>
      </c>
      <c r="NX32">
        <v>10718</v>
      </c>
      <c r="NY32">
        <v>10511</v>
      </c>
      <c r="NZ32">
        <v>10383</v>
      </c>
      <c r="OA32">
        <v>10457</v>
      </c>
      <c r="OB32">
        <v>9539</v>
      </c>
      <c r="OC32">
        <v>9821</v>
      </c>
      <c r="OD32">
        <v>9309</v>
      </c>
      <c r="OE32">
        <v>10135</v>
      </c>
      <c r="OF32">
        <v>10582</v>
      </c>
      <c r="OG32">
        <v>10330</v>
      </c>
      <c r="OH32">
        <v>10615</v>
      </c>
      <c r="OI32">
        <v>10605</v>
      </c>
      <c r="OJ32">
        <v>10144</v>
      </c>
      <c r="OK32">
        <v>9556</v>
      </c>
      <c r="OL32">
        <v>11024</v>
      </c>
      <c r="OM32">
        <v>11063</v>
      </c>
      <c r="ON32">
        <v>10952</v>
      </c>
      <c r="OO32">
        <v>10647</v>
      </c>
      <c r="OP32">
        <v>10414</v>
      </c>
      <c r="OQ32">
        <v>10452</v>
      </c>
      <c r="OR32">
        <v>11158</v>
      </c>
      <c r="OS32">
        <v>11174</v>
      </c>
      <c r="OT32">
        <v>11590</v>
      </c>
      <c r="OU32">
        <v>11430</v>
      </c>
      <c r="OV32">
        <v>11402</v>
      </c>
      <c r="OW32">
        <v>11703</v>
      </c>
      <c r="OX32">
        <v>11429</v>
      </c>
      <c r="OY32">
        <v>11301</v>
      </c>
      <c r="OZ32">
        <v>11800</v>
      </c>
      <c r="PA32">
        <v>11814</v>
      </c>
      <c r="PB32">
        <v>11878</v>
      </c>
      <c r="PC32">
        <v>10945</v>
      </c>
      <c r="PD32">
        <v>11310</v>
      </c>
      <c r="PE32">
        <v>10947</v>
      </c>
      <c r="PF32">
        <v>10760</v>
      </c>
      <c r="PG32">
        <v>11149</v>
      </c>
      <c r="PH32">
        <v>11458</v>
      </c>
      <c r="PI32">
        <v>10812</v>
      </c>
      <c r="PJ32">
        <v>11245</v>
      </c>
      <c r="PK32">
        <v>10867</v>
      </c>
      <c r="PL32">
        <v>11435</v>
      </c>
      <c r="PM32">
        <v>10725</v>
      </c>
      <c r="PN32">
        <v>10697</v>
      </c>
      <c r="PO32">
        <v>11228</v>
      </c>
      <c r="PP32">
        <v>11377</v>
      </c>
      <c r="PQ32">
        <v>11399</v>
      </c>
      <c r="PR32">
        <v>10453</v>
      </c>
      <c r="PS32">
        <v>9412</v>
      </c>
      <c r="PT32">
        <v>7759</v>
      </c>
      <c r="PU32">
        <v>0</v>
      </c>
      <c r="PV32">
        <v>9872</v>
      </c>
      <c r="PW32">
        <v>10502</v>
      </c>
      <c r="PX32">
        <v>10137</v>
      </c>
      <c r="PY32">
        <v>10410</v>
      </c>
      <c r="PZ32">
        <v>10963</v>
      </c>
      <c r="QA32">
        <v>10863</v>
      </c>
      <c r="QB32">
        <v>10998</v>
      </c>
      <c r="QC32">
        <v>11007</v>
      </c>
      <c r="QD32">
        <v>11283</v>
      </c>
      <c r="QE32">
        <v>11678</v>
      </c>
      <c r="QF32">
        <v>11421</v>
      </c>
      <c r="QG32">
        <v>11757</v>
      </c>
      <c r="QH32">
        <v>11529</v>
      </c>
      <c r="QI32">
        <v>11481</v>
      </c>
      <c r="QJ32">
        <v>11509</v>
      </c>
      <c r="QK32">
        <v>11517</v>
      </c>
      <c r="QL32">
        <v>11012</v>
      </c>
      <c r="QM32">
        <v>11530</v>
      </c>
      <c r="QN32">
        <v>11467</v>
      </c>
      <c r="QO32">
        <v>11556</v>
      </c>
      <c r="QP32">
        <v>11196</v>
      </c>
      <c r="QQ32">
        <v>11880</v>
      </c>
      <c r="QR32">
        <v>11764</v>
      </c>
      <c r="QS32">
        <v>11220</v>
      </c>
      <c r="QT32">
        <v>11774</v>
      </c>
      <c r="QU32">
        <v>12213</v>
      </c>
      <c r="QV32">
        <v>12184</v>
      </c>
      <c r="QW32">
        <v>12259</v>
      </c>
      <c r="QX32">
        <v>12316</v>
      </c>
      <c r="QY32">
        <v>12114</v>
      </c>
      <c r="QZ32">
        <v>12015</v>
      </c>
      <c r="RA32">
        <v>12239</v>
      </c>
      <c r="RB32">
        <v>12180</v>
      </c>
      <c r="RC32">
        <v>11643</v>
      </c>
      <c r="RD32">
        <v>12214</v>
      </c>
      <c r="RE32">
        <v>11685</v>
      </c>
      <c r="RF32">
        <v>11559</v>
      </c>
      <c r="RG32">
        <v>11909</v>
      </c>
      <c r="RH32">
        <v>12416</v>
      </c>
      <c r="RI32">
        <v>12153</v>
      </c>
      <c r="RJ32">
        <v>12188</v>
      </c>
      <c r="RK32">
        <v>11313</v>
      </c>
      <c r="RL32">
        <v>11141</v>
      </c>
      <c r="RM32">
        <v>11551</v>
      </c>
      <c r="RN32">
        <v>11605</v>
      </c>
      <c r="RO32">
        <v>12064</v>
      </c>
      <c r="RP32">
        <v>11473</v>
      </c>
      <c r="RQ32">
        <v>11117</v>
      </c>
      <c r="RR32">
        <v>12151</v>
      </c>
      <c r="RS32">
        <v>12463</v>
      </c>
      <c r="RT32">
        <v>12415</v>
      </c>
      <c r="RU32">
        <v>12245</v>
      </c>
      <c r="RV32">
        <v>12578</v>
      </c>
      <c r="RW32">
        <v>12263</v>
      </c>
      <c r="RX32">
        <v>12049</v>
      </c>
      <c r="RY32">
        <v>12455</v>
      </c>
      <c r="RZ32">
        <v>12595</v>
      </c>
      <c r="SA32">
        <v>12447</v>
      </c>
      <c r="SB32">
        <v>12358</v>
      </c>
      <c r="SC32">
        <v>12587</v>
      </c>
      <c r="SD32">
        <v>12710</v>
      </c>
      <c r="SE32">
        <v>12330</v>
      </c>
      <c r="SF32">
        <v>12522</v>
      </c>
      <c r="SG32">
        <v>12552</v>
      </c>
      <c r="SH32">
        <v>12337</v>
      </c>
      <c r="SI32">
        <v>12434</v>
      </c>
      <c r="SJ32">
        <v>12616</v>
      </c>
      <c r="SK32">
        <v>12625</v>
      </c>
      <c r="SL32">
        <v>12319</v>
      </c>
      <c r="SM32">
        <v>12557</v>
      </c>
      <c r="SN32">
        <v>12613</v>
      </c>
      <c r="SO32">
        <v>12548</v>
      </c>
      <c r="SP32">
        <v>12548</v>
      </c>
      <c r="SQ32">
        <v>12730</v>
      </c>
      <c r="SR32">
        <v>12394</v>
      </c>
      <c r="SS32">
        <v>12252</v>
      </c>
      <c r="ST32">
        <v>12243</v>
      </c>
      <c r="SU32">
        <v>12145</v>
      </c>
      <c r="SV32">
        <v>11984</v>
      </c>
      <c r="SW32">
        <v>11790</v>
      </c>
      <c r="SX32">
        <v>12087</v>
      </c>
      <c r="SY32">
        <v>12508</v>
      </c>
      <c r="SZ32">
        <v>12060</v>
      </c>
      <c r="TA32">
        <v>12078</v>
      </c>
      <c r="TB32">
        <v>12005</v>
      </c>
      <c r="TC32">
        <v>11804</v>
      </c>
      <c r="TD32">
        <v>11741</v>
      </c>
      <c r="TE32">
        <v>10381</v>
      </c>
      <c r="TF32">
        <v>11588</v>
      </c>
      <c r="TG32">
        <v>11271</v>
      </c>
      <c r="TH32">
        <v>11933</v>
      </c>
      <c r="TI32">
        <v>11851</v>
      </c>
      <c r="TJ32">
        <v>11925</v>
      </c>
      <c r="TK32">
        <v>11968</v>
      </c>
      <c r="TL32">
        <v>12410</v>
      </c>
      <c r="TM32">
        <v>12465</v>
      </c>
      <c r="TN32">
        <v>12372</v>
      </c>
      <c r="TO32">
        <v>12489</v>
      </c>
      <c r="TP32">
        <v>11687</v>
      </c>
      <c r="TQ32">
        <v>11624</v>
      </c>
      <c r="TR32">
        <v>11324</v>
      </c>
      <c r="TS32">
        <v>11246</v>
      </c>
      <c r="TT32">
        <v>11702</v>
      </c>
      <c r="TU32">
        <v>11443</v>
      </c>
      <c r="TV32">
        <v>11424</v>
      </c>
      <c r="TW32">
        <v>11352</v>
      </c>
      <c r="TX32">
        <v>11547</v>
      </c>
      <c r="TY32">
        <v>12420</v>
      </c>
      <c r="TZ32">
        <v>12785</v>
      </c>
      <c r="UA32">
        <v>13011</v>
      </c>
      <c r="UB32">
        <v>12397</v>
      </c>
      <c r="UC32">
        <v>11192</v>
      </c>
      <c r="UD32">
        <v>12098</v>
      </c>
      <c r="UE32">
        <v>10765</v>
      </c>
      <c r="UF32">
        <v>11401</v>
      </c>
      <c r="UG32">
        <v>11628</v>
      </c>
      <c r="UH32">
        <v>12301</v>
      </c>
      <c r="UI32">
        <v>12327</v>
      </c>
      <c r="UJ32">
        <v>12213</v>
      </c>
      <c r="UK32">
        <v>12714</v>
      </c>
      <c r="UL32">
        <v>12459</v>
      </c>
      <c r="UM32">
        <v>12694</v>
      </c>
      <c r="UN32">
        <v>12578</v>
      </c>
      <c r="UO32">
        <v>11686</v>
      </c>
      <c r="UP32">
        <v>11595</v>
      </c>
      <c r="UQ32">
        <v>11505</v>
      </c>
      <c r="UR32">
        <v>12031</v>
      </c>
      <c r="US32">
        <v>12778</v>
      </c>
      <c r="UT32">
        <v>12683</v>
      </c>
      <c r="UU32">
        <v>12273</v>
      </c>
      <c r="UV32">
        <v>11928</v>
      </c>
      <c r="UW32">
        <v>12128</v>
      </c>
      <c r="UX32">
        <v>12599</v>
      </c>
      <c r="UY32">
        <v>12861</v>
      </c>
      <c r="UZ32">
        <v>12656</v>
      </c>
      <c r="VA32">
        <v>12551</v>
      </c>
      <c r="VB32">
        <v>12719</v>
      </c>
      <c r="VC32">
        <v>12094</v>
      </c>
      <c r="VD32">
        <v>12632</v>
      </c>
      <c r="VE32">
        <v>12711</v>
      </c>
      <c r="VF32">
        <v>12730</v>
      </c>
      <c r="VG32">
        <v>13142</v>
      </c>
      <c r="VH32">
        <v>13488</v>
      </c>
      <c r="VI32">
        <v>13523</v>
      </c>
      <c r="VJ32">
        <v>13789</v>
      </c>
      <c r="VK32">
        <v>12997</v>
      </c>
      <c r="VL32">
        <v>12991</v>
      </c>
      <c r="VM32">
        <v>12188</v>
      </c>
      <c r="VN32">
        <v>12787</v>
      </c>
      <c r="VO32">
        <v>13025</v>
      </c>
      <c r="VP32">
        <v>13046</v>
      </c>
      <c r="VQ32">
        <v>13023</v>
      </c>
      <c r="VR32">
        <v>12170</v>
      </c>
    </row>
    <row r="34" spans="194:195" x14ac:dyDescent="0.35">
      <c r="GL34">
        <v>12.694000000000001</v>
      </c>
      <c r="GM34">
        <f>GL34*1000</f>
        <v>12694</v>
      </c>
    </row>
    <row r="35" spans="194:195" x14ac:dyDescent="0.35">
      <c r="GL35">
        <v>12.577999999999999</v>
      </c>
      <c r="GM35">
        <f t="shared" ref="GM35:GM37" si="31">GL35*1000</f>
        <v>12578</v>
      </c>
    </row>
    <row r="36" spans="194:195" x14ac:dyDescent="0.35">
      <c r="GL36">
        <v>11.686</v>
      </c>
      <c r="GM36">
        <f t="shared" si="31"/>
        <v>11686</v>
      </c>
    </row>
    <row r="37" spans="194:195" x14ac:dyDescent="0.35">
      <c r="GL37">
        <v>11.595000000000001</v>
      </c>
      <c r="GM37">
        <f t="shared" si="31"/>
        <v>11595</v>
      </c>
    </row>
    <row r="50" spans="1:1161" x14ac:dyDescent="0.35">
      <c r="A50" t="s">
        <v>2</v>
      </c>
      <c r="B50" s="3">
        <v>44562</v>
      </c>
      <c r="C50" s="3">
        <f>B50+1</f>
        <v>44563</v>
      </c>
      <c r="D50" s="3">
        <f t="shared" ref="D50:BO50" si="32">C50+1</f>
        <v>44564</v>
      </c>
      <c r="E50" s="3">
        <f t="shared" si="32"/>
        <v>44565</v>
      </c>
      <c r="F50" s="3">
        <f t="shared" si="32"/>
        <v>44566</v>
      </c>
      <c r="G50" s="3">
        <f t="shared" si="32"/>
        <v>44567</v>
      </c>
      <c r="H50" s="3">
        <f t="shared" si="32"/>
        <v>44568</v>
      </c>
      <c r="I50" s="3">
        <f t="shared" si="32"/>
        <v>44569</v>
      </c>
      <c r="J50" s="3">
        <f t="shared" si="32"/>
        <v>44570</v>
      </c>
      <c r="K50" s="3">
        <f t="shared" si="32"/>
        <v>44571</v>
      </c>
      <c r="L50" s="3">
        <f t="shared" si="32"/>
        <v>44572</v>
      </c>
      <c r="M50" s="3">
        <f t="shared" si="32"/>
        <v>44573</v>
      </c>
      <c r="N50" s="3">
        <f t="shared" si="32"/>
        <v>44574</v>
      </c>
      <c r="O50" s="3">
        <f t="shared" si="32"/>
        <v>44575</v>
      </c>
      <c r="P50" s="3">
        <f t="shared" si="32"/>
        <v>44576</v>
      </c>
      <c r="Q50" s="3">
        <f t="shared" si="32"/>
        <v>44577</v>
      </c>
      <c r="R50" s="3">
        <f t="shared" si="32"/>
        <v>44578</v>
      </c>
      <c r="S50" s="3">
        <f t="shared" si="32"/>
        <v>44579</v>
      </c>
      <c r="T50" s="3">
        <f t="shared" si="32"/>
        <v>44580</v>
      </c>
      <c r="U50" s="3">
        <f t="shared" si="32"/>
        <v>44581</v>
      </c>
      <c r="V50" s="3">
        <f t="shared" si="32"/>
        <v>44582</v>
      </c>
      <c r="W50" s="3">
        <f t="shared" si="32"/>
        <v>44583</v>
      </c>
      <c r="X50" s="3">
        <f t="shared" si="32"/>
        <v>44584</v>
      </c>
      <c r="Y50" s="3">
        <f t="shared" si="32"/>
        <v>44585</v>
      </c>
      <c r="Z50" s="3">
        <f t="shared" si="32"/>
        <v>44586</v>
      </c>
      <c r="AA50" s="3">
        <f t="shared" si="32"/>
        <v>44587</v>
      </c>
      <c r="AB50" s="3">
        <f t="shared" si="32"/>
        <v>44588</v>
      </c>
      <c r="AC50" s="3">
        <f t="shared" si="32"/>
        <v>44589</v>
      </c>
      <c r="AD50" s="3">
        <f t="shared" si="32"/>
        <v>44590</v>
      </c>
      <c r="AE50" s="3">
        <f t="shared" si="32"/>
        <v>44591</v>
      </c>
      <c r="AF50" s="3">
        <f t="shared" si="32"/>
        <v>44592</v>
      </c>
      <c r="AG50" s="3">
        <f t="shared" si="32"/>
        <v>44593</v>
      </c>
      <c r="AH50" s="3">
        <f t="shared" si="32"/>
        <v>44594</v>
      </c>
      <c r="AI50" s="3">
        <f t="shared" si="32"/>
        <v>44595</v>
      </c>
      <c r="AJ50" s="3">
        <f t="shared" si="32"/>
        <v>44596</v>
      </c>
      <c r="AK50" s="3">
        <f t="shared" si="32"/>
        <v>44597</v>
      </c>
      <c r="AL50" s="3">
        <f t="shared" si="32"/>
        <v>44598</v>
      </c>
      <c r="AM50" s="3">
        <f t="shared" si="32"/>
        <v>44599</v>
      </c>
      <c r="AN50" s="3">
        <f t="shared" si="32"/>
        <v>44600</v>
      </c>
      <c r="AO50" s="3">
        <f t="shared" si="32"/>
        <v>44601</v>
      </c>
      <c r="AP50" s="3">
        <f t="shared" si="32"/>
        <v>44602</v>
      </c>
      <c r="AQ50" s="3">
        <f t="shared" si="32"/>
        <v>44603</v>
      </c>
      <c r="AR50" s="3">
        <f t="shared" si="32"/>
        <v>44604</v>
      </c>
      <c r="AS50" s="3">
        <f t="shared" si="32"/>
        <v>44605</v>
      </c>
      <c r="AT50" s="3">
        <f t="shared" si="32"/>
        <v>44606</v>
      </c>
      <c r="AU50" s="3">
        <f t="shared" si="32"/>
        <v>44607</v>
      </c>
      <c r="AV50" s="3">
        <f t="shared" si="32"/>
        <v>44608</v>
      </c>
      <c r="AW50" s="3">
        <f t="shared" si="32"/>
        <v>44609</v>
      </c>
      <c r="AX50" s="3">
        <f t="shared" si="32"/>
        <v>44610</v>
      </c>
      <c r="AY50" s="3">
        <f t="shared" si="32"/>
        <v>44611</v>
      </c>
      <c r="AZ50" s="3">
        <f t="shared" si="32"/>
        <v>44612</v>
      </c>
      <c r="BA50" s="3">
        <f t="shared" si="32"/>
        <v>44613</v>
      </c>
      <c r="BB50" s="3">
        <f t="shared" si="32"/>
        <v>44614</v>
      </c>
      <c r="BC50" s="3">
        <f t="shared" si="32"/>
        <v>44615</v>
      </c>
      <c r="BD50" s="3">
        <f t="shared" si="32"/>
        <v>44616</v>
      </c>
      <c r="BE50" s="3">
        <f t="shared" si="32"/>
        <v>44617</v>
      </c>
      <c r="BF50" s="3">
        <f t="shared" si="32"/>
        <v>44618</v>
      </c>
      <c r="BG50" s="3">
        <f t="shared" si="32"/>
        <v>44619</v>
      </c>
      <c r="BH50" s="3">
        <f t="shared" si="32"/>
        <v>44620</v>
      </c>
      <c r="BI50" s="3">
        <f t="shared" si="32"/>
        <v>44621</v>
      </c>
      <c r="BJ50" s="3">
        <f t="shared" si="32"/>
        <v>44622</v>
      </c>
      <c r="BK50" s="3">
        <f t="shared" si="32"/>
        <v>44623</v>
      </c>
      <c r="BL50" s="3">
        <f t="shared" si="32"/>
        <v>44624</v>
      </c>
      <c r="BM50" s="3">
        <f t="shared" si="32"/>
        <v>44625</v>
      </c>
      <c r="BN50" s="3">
        <f t="shared" si="32"/>
        <v>44626</v>
      </c>
      <c r="BO50" s="3">
        <f t="shared" si="32"/>
        <v>44627</v>
      </c>
      <c r="BP50" s="3">
        <f t="shared" ref="BP50:EA50" si="33">BO50+1</f>
        <v>44628</v>
      </c>
      <c r="BQ50" s="3">
        <f t="shared" si="33"/>
        <v>44629</v>
      </c>
      <c r="BR50" s="3">
        <f t="shared" si="33"/>
        <v>44630</v>
      </c>
      <c r="BS50" s="3">
        <f t="shared" si="33"/>
        <v>44631</v>
      </c>
      <c r="BT50" s="3">
        <f t="shared" si="33"/>
        <v>44632</v>
      </c>
      <c r="BU50" s="3">
        <f t="shared" si="33"/>
        <v>44633</v>
      </c>
      <c r="BV50" s="3">
        <f t="shared" si="33"/>
        <v>44634</v>
      </c>
      <c r="BW50" s="3">
        <f t="shared" si="33"/>
        <v>44635</v>
      </c>
      <c r="BX50" s="3">
        <f t="shared" si="33"/>
        <v>44636</v>
      </c>
      <c r="BY50" s="3">
        <f t="shared" si="33"/>
        <v>44637</v>
      </c>
      <c r="BZ50" s="3">
        <f t="shared" si="33"/>
        <v>44638</v>
      </c>
      <c r="CA50" s="3">
        <f t="shared" si="33"/>
        <v>44639</v>
      </c>
      <c r="CB50" s="3">
        <f t="shared" si="33"/>
        <v>44640</v>
      </c>
      <c r="CC50" s="3">
        <f t="shared" si="33"/>
        <v>44641</v>
      </c>
      <c r="CD50" s="3">
        <f t="shared" si="33"/>
        <v>44642</v>
      </c>
      <c r="CE50" s="3">
        <f t="shared" si="33"/>
        <v>44643</v>
      </c>
      <c r="CF50" s="3">
        <f t="shared" si="33"/>
        <v>44644</v>
      </c>
      <c r="CG50" s="3">
        <f t="shared" si="33"/>
        <v>44645</v>
      </c>
      <c r="CH50" s="3">
        <f t="shared" si="33"/>
        <v>44646</v>
      </c>
      <c r="CI50" s="3">
        <f t="shared" si="33"/>
        <v>44647</v>
      </c>
      <c r="CJ50" s="3">
        <f t="shared" si="33"/>
        <v>44648</v>
      </c>
      <c r="CK50" s="3">
        <f t="shared" si="33"/>
        <v>44649</v>
      </c>
      <c r="CL50" s="3">
        <f t="shared" si="33"/>
        <v>44650</v>
      </c>
      <c r="CM50" s="3">
        <f t="shared" si="33"/>
        <v>44651</v>
      </c>
      <c r="CN50" s="3">
        <f t="shared" si="33"/>
        <v>44652</v>
      </c>
      <c r="CO50" s="3">
        <f t="shared" si="33"/>
        <v>44653</v>
      </c>
      <c r="CP50" s="3">
        <f t="shared" si="33"/>
        <v>44654</v>
      </c>
      <c r="CQ50" s="3">
        <f t="shared" si="33"/>
        <v>44655</v>
      </c>
      <c r="CR50" s="3">
        <f t="shared" si="33"/>
        <v>44656</v>
      </c>
      <c r="CS50" s="3">
        <f t="shared" si="33"/>
        <v>44657</v>
      </c>
      <c r="CT50" s="3">
        <f t="shared" si="33"/>
        <v>44658</v>
      </c>
      <c r="CU50" s="3">
        <f t="shared" si="33"/>
        <v>44659</v>
      </c>
      <c r="CV50" s="3">
        <f t="shared" si="33"/>
        <v>44660</v>
      </c>
      <c r="CW50" s="3">
        <f t="shared" si="33"/>
        <v>44661</v>
      </c>
      <c r="CX50" s="3">
        <f t="shared" si="33"/>
        <v>44662</v>
      </c>
      <c r="CY50" s="3">
        <f t="shared" si="33"/>
        <v>44663</v>
      </c>
      <c r="CZ50" s="3">
        <f t="shared" si="33"/>
        <v>44664</v>
      </c>
      <c r="DA50" s="3">
        <f t="shared" si="33"/>
        <v>44665</v>
      </c>
      <c r="DB50" s="3">
        <f t="shared" si="33"/>
        <v>44666</v>
      </c>
      <c r="DC50" s="3">
        <f t="shared" si="33"/>
        <v>44667</v>
      </c>
      <c r="DD50" s="3">
        <f t="shared" si="33"/>
        <v>44668</v>
      </c>
      <c r="DE50" s="3">
        <f t="shared" si="33"/>
        <v>44669</v>
      </c>
      <c r="DF50" s="3">
        <f t="shared" si="33"/>
        <v>44670</v>
      </c>
      <c r="DG50" s="3">
        <f t="shared" si="33"/>
        <v>44671</v>
      </c>
      <c r="DH50" s="3">
        <f t="shared" si="33"/>
        <v>44672</v>
      </c>
      <c r="DI50" s="3">
        <f t="shared" si="33"/>
        <v>44673</v>
      </c>
      <c r="DJ50" s="3">
        <f t="shared" si="33"/>
        <v>44674</v>
      </c>
      <c r="DK50" s="3">
        <f t="shared" si="33"/>
        <v>44675</v>
      </c>
      <c r="DL50" s="3">
        <f t="shared" si="33"/>
        <v>44676</v>
      </c>
      <c r="DM50" s="3">
        <f t="shared" si="33"/>
        <v>44677</v>
      </c>
      <c r="DN50" s="3">
        <f t="shared" si="33"/>
        <v>44678</v>
      </c>
      <c r="DO50" s="3">
        <f t="shared" si="33"/>
        <v>44679</v>
      </c>
      <c r="DP50" s="3">
        <f t="shared" si="33"/>
        <v>44680</v>
      </c>
      <c r="DQ50" s="3">
        <f t="shared" si="33"/>
        <v>44681</v>
      </c>
      <c r="DR50" s="3">
        <f t="shared" si="33"/>
        <v>44682</v>
      </c>
      <c r="DS50" s="3">
        <f t="shared" si="33"/>
        <v>44683</v>
      </c>
      <c r="DT50" s="3">
        <f t="shared" si="33"/>
        <v>44684</v>
      </c>
      <c r="DU50" s="3">
        <f t="shared" si="33"/>
        <v>44685</v>
      </c>
      <c r="DV50" s="3">
        <f t="shared" si="33"/>
        <v>44686</v>
      </c>
      <c r="DW50" s="3">
        <f t="shared" si="33"/>
        <v>44687</v>
      </c>
      <c r="DX50" s="3">
        <f t="shared" si="33"/>
        <v>44688</v>
      </c>
      <c r="DY50" s="3">
        <f t="shared" si="33"/>
        <v>44689</v>
      </c>
      <c r="DZ50" s="3">
        <f t="shared" si="33"/>
        <v>44690</v>
      </c>
      <c r="EA50" s="3">
        <f t="shared" si="33"/>
        <v>44691</v>
      </c>
      <c r="EB50" s="3">
        <f t="shared" ref="EB50:GM50" si="34">EA50+1</f>
        <v>44692</v>
      </c>
      <c r="EC50" s="3">
        <f t="shared" si="34"/>
        <v>44693</v>
      </c>
      <c r="ED50" s="3">
        <f t="shared" si="34"/>
        <v>44694</v>
      </c>
      <c r="EE50" s="3">
        <f t="shared" si="34"/>
        <v>44695</v>
      </c>
      <c r="EF50" s="3">
        <f t="shared" si="34"/>
        <v>44696</v>
      </c>
      <c r="EG50" s="3">
        <f t="shared" si="34"/>
        <v>44697</v>
      </c>
      <c r="EH50" s="3">
        <f t="shared" si="34"/>
        <v>44698</v>
      </c>
      <c r="EI50" s="3">
        <f t="shared" si="34"/>
        <v>44699</v>
      </c>
      <c r="EJ50" s="3">
        <f t="shared" si="34"/>
        <v>44700</v>
      </c>
      <c r="EK50" s="3">
        <f t="shared" si="34"/>
        <v>44701</v>
      </c>
      <c r="EL50" s="3">
        <f t="shared" si="34"/>
        <v>44702</v>
      </c>
      <c r="EM50" s="3">
        <f t="shared" si="34"/>
        <v>44703</v>
      </c>
      <c r="EN50" s="3">
        <f t="shared" si="34"/>
        <v>44704</v>
      </c>
      <c r="EO50" s="3">
        <f t="shared" si="34"/>
        <v>44705</v>
      </c>
      <c r="EP50" s="3">
        <f t="shared" si="34"/>
        <v>44706</v>
      </c>
      <c r="EQ50" s="3">
        <f t="shared" si="34"/>
        <v>44707</v>
      </c>
      <c r="ER50" s="3">
        <f t="shared" si="34"/>
        <v>44708</v>
      </c>
      <c r="ES50" s="3">
        <f t="shared" si="34"/>
        <v>44709</v>
      </c>
      <c r="ET50" s="3">
        <f t="shared" si="34"/>
        <v>44710</v>
      </c>
      <c r="EU50" s="3">
        <f t="shared" si="34"/>
        <v>44711</v>
      </c>
      <c r="EV50" s="3">
        <f t="shared" si="34"/>
        <v>44712</v>
      </c>
      <c r="EW50" s="3">
        <f t="shared" si="34"/>
        <v>44713</v>
      </c>
      <c r="EX50" s="3">
        <f t="shared" si="34"/>
        <v>44714</v>
      </c>
      <c r="EY50" s="3">
        <f t="shared" si="34"/>
        <v>44715</v>
      </c>
      <c r="EZ50" s="3">
        <f t="shared" si="34"/>
        <v>44716</v>
      </c>
      <c r="FA50" s="3">
        <f t="shared" si="34"/>
        <v>44717</v>
      </c>
      <c r="FB50" s="3">
        <f t="shared" si="34"/>
        <v>44718</v>
      </c>
      <c r="FC50" s="3">
        <f t="shared" si="34"/>
        <v>44719</v>
      </c>
      <c r="FD50" s="3">
        <f t="shared" si="34"/>
        <v>44720</v>
      </c>
      <c r="FE50" s="3">
        <f t="shared" si="34"/>
        <v>44721</v>
      </c>
      <c r="FF50" s="3">
        <f t="shared" si="34"/>
        <v>44722</v>
      </c>
      <c r="FG50" s="3">
        <f t="shared" si="34"/>
        <v>44723</v>
      </c>
      <c r="FH50" s="3">
        <f t="shared" si="34"/>
        <v>44724</v>
      </c>
      <c r="FI50" s="3">
        <f t="shared" si="34"/>
        <v>44725</v>
      </c>
      <c r="FJ50" s="3">
        <f t="shared" si="34"/>
        <v>44726</v>
      </c>
      <c r="FK50" s="3">
        <f t="shared" si="34"/>
        <v>44727</v>
      </c>
      <c r="FL50" s="3">
        <f t="shared" si="34"/>
        <v>44728</v>
      </c>
      <c r="FM50" s="3">
        <f t="shared" si="34"/>
        <v>44729</v>
      </c>
      <c r="FN50" s="3">
        <f t="shared" si="34"/>
        <v>44730</v>
      </c>
      <c r="FO50" s="3">
        <f t="shared" si="34"/>
        <v>44731</v>
      </c>
      <c r="FP50" s="3">
        <f t="shared" si="34"/>
        <v>44732</v>
      </c>
      <c r="FQ50" s="3">
        <f t="shared" si="34"/>
        <v>44733</v>
      </c>
      <c r="FR50" s="3">
        <f t="shared" si="34"/>
        <v>44734</v>
      </c>
      <c r="FS50" s="3">
        <f t="shared" si="34"/>
        <v>44735</v>
      </c>
      <c r="FT50" s="3">
        <f t="shared" si="34"/>
        <v>44736</v>
      </c>
      <c r="FU50" s="3">
        <f t="shared" si="34"/>
        <v>44737</v>
      </c>
      <c r="FV50" s="3">
        <f t="shared" si="34"/>
        <v>44738</v>
      </c>
      <c r="FW50" s="3">
        <f t="shared" si="34"/>
        <v>44739</v>
      </c>
      <c r="FX50" s="3">
        <f t="shared" si="34"/>
        <v>44740</v>
      </c>
      <c r="FY50" s="3">
        <f t="shared" si="34"/>
        <v>44741</v>
      </c>
      <c r="FZ50" s="3">
        <f t="shared" si="34"/>
        <v>44742</v>
      </c>
      <c r="GA50" s="3">
        <f t="shared" si="34"/>
        <v>44743</v>
      </c>
      <c r="GB50" s="3">
        <f t="shared" si="34"/>
        <v>44744</v>
      </c>
      <c r="GC50" s="3">
        <f t="shared" si="34"/>
        <v>44745</v>
      </c>
      <c r="GD50" s="3">
        <f t="shared" si="34"/>
        <v>44746</v>
      </c>
      <c r="GE50" s="3">
        <f t="shared" si="34"/>
        <v>44747</v>
      </c>
      <c r="GF50" s="3">
        <f t="shared" si="34"/>
        <v>44748</v>
      </c>
      <c r="GG50" s="3">
        <f t="shared" si="34"/>
        <v>44749</v>
      </c>
      <c r="GH50" s="3">
        <f t="shared" si="34"/>
        <v>44750</v>
      </c>
      <c r="GI50" s="3">
        <f t="shared" si="34"/>
        <v>44751</v>
      </c>
      <c r="GJ50" s="3">
        <f t="shared" si="34"/>
        <v>44752</v>
      </c>
      <c r="GK50" s="3">
        <f t="shared" si="34"/>
        <v>44753</v>
      </c>
      <c r="GL50" s="3">
        <f t="shared" si="34"/>
        <v>44754</v>
      </c>
      <c r="GM50" s="3">
        <f t="shared" si="34"/>
        <v>44755</v>
      </c>
      <c r="GN50" s="3">
        <f t="shared" ref="GN50:IY50" si="35">GM50+1</f>
        <v>44756</v>
      </c>
      <c r="GO50" s="3">
        <f t="shared" si="35"/>
        <v>44757</v>
      </c>
      <c r="GP50" s="3">
        <f t="shared" si="35"/>
        <v>44758</v>
      </c>
      <c r="GQ50" s="3">
        <f t="shared" si="35"/>
        <v>44759</v>
      </c>
      <c r="GR50" s="3">
        <f t="shared" si="35"/>
        <v>44760</v>
      </c>
      <c r="GS50" s="3">
        <f t="shared" si="35"/>
        <v>44761</v>
      </c>
      <c r="GT50" s="3">
        <f t="shared" si="35"/>
        <v>44762</v>
      </c>
      <c r="GU50" s="3">
        <f t="shared" si="35"/>
        <v>44763</v>
      </c>
      <c r="GV50" s="3">
        <f t="shared" si="35"/>
        <v>44764</v>
      </c>
      <c r="GW50" s="3">
        <f t="shared" si="35"/>
        <v>44765</v>
      </c>
      <c r="GX50" s="3">
        <f t="shared" si="35"/>
        <v>44766</v>
      </c>
      <c r="GY50" s="3">
        <f t="shared" si="35"/>
        <v>44767</v>
      </c>
      <c r="GZ50" s="3">
        <f t="shared" si="35"/>
        <v>44768</v>
      </c>
      <c r="HA50" s="3">
        <f t="shared" si="35"/>
        <v>44769</v>
      </c>
      <c r="HB50" s="3">
        <f t="shared" si="35"/>
        <v>44770</v>
      </c>
      <c r="HC50" s="3">
        <f t="shared" si="35"/>
        <v>44771</v>
      </c>
      <c r="HD50" s="3">
        <f t="shared" si="35"/>
        <v>44772</v>
      </c>
      <c r="HE50" s="3">
        <f t="shared" si="35"/>
        <v>44773</v>
      </c>
      <c r="HF50" s="3">
        <f t="shared" si="35"/>
        <v>44774</v>
      </c>
      <c r="HG50" s="3">
        <f t="shared" si="35"/>
        <v>44775</v>
      </c>
      <c r="HH50" s="3">
        <f t="shared" si="35"/>
        <v>44776</v>
      </c>
      <c r="HI50" s="3">
        <f t="shared" si="35"/>
        <v>44777</v>
      </c>
      <c r="HJ50" s="3">
        <f t="shared" si="35"/>
        <v>44778</v>
      </c>
      <c r="HK50" s="3">
        <f t="shared" si="35"/>
        <v>44779</v>
      </c>
      <c r="HL50" s="3">
        <f t="shared" si="35"/>
        <v>44780</v>
      </c>
      <c r="HM50" s="3">
        <f t="shared" si="35"/>
        <v>44781</v>
      </c>
      <c r="HN50" s="3">
        <f t="shared" si="35"/>
        <v>44782</v>
      </c>
      <c r="HO50" s="3">
        <f t="shared" si="35"/>
        <v>44783</v>
      </c>
      <c r="HP50" s="3">
        <f t="shared" si="35"/>
        <v>44784</v>
      </c>
      <c r="HQ50" s="3">
        <f t="shared" si="35"/>
        <v>44785</v>
      </c>
      <c r="HR50" s="3">
        <f t="shared" si="35"/>
        <v>44786</v>
      </c>
      <c r="HS50" s="3">
        <f t="shared" si="35"/>
        <v>44787</v>
      </c>
      <c r="HT50" s="3">
        <f t="shared" si="35"/>
        <v>44788</v>
      </c>
      <c r="HU50" s="3">
        <f t="shared" si="35"/>
        <v>44789</v>
      </c>
      <c r="HV50" s="3">
        <f t="shared" si="35"/>
        <v>44790</v>
      </c>
      <c r="HW50" s="3">
        <f t="shared" si="35"/>
        <v>44791</v>
      </c>
      <c r="HX50" s="3">
        <f t="shared" si="35"/>
        <v>44792</v>
      </c>
      <c r="HY50" s="3">
        <f t="shared" si="35"/>
        <v>44793</v>
      </c>
      <c r="HZ50" s="3">
        <f t="shared" si="35"/>
        <v>44794</v>
      </c>
      <c r="IA50" s="3">
        <f t="shared" si="35"/>
        <v>44795</v>
      </c>
      <c r="IB50" s="3">
        <f t="shared" si="35"/>
        <v>44796</v>
      </c>
      <c r="IC50" s="3">
        <f t="shared" si="35"/>
        <v>44797</v>
      </c>
      <c r="ID50" s="3">
        <f t="shared" si="35"/>
        <v>44798</v>
      </c>
      <c r="IE50" s="3">
        <f t="shared" si="35"/>
        <v>44799</v>
      </c>
      <c r="IF50" s="3">
        <f t="shared" si="35"/>
        <v>44800</v>
      </c>
      <c r="IG50" s="3">
        <f t="shared" si="35"/>
        <v>44801</v>
      </c>
      <c r="IH50" s="3">
        <f t="shared" si="35"/>
        <v>44802</v>
      </c>
      <c r="II50" s="3">
        <f t="shared" si="35"/>
        <v>44803</v>
      </c>
      <c r="IJ50" s="3">
        <f t="shared" si="35"/>
        <v>44804</v>
      </c>
      <c r="IK50" s="3">
        <f t="shared" si="35"/>
        <v>44805</v>
      </c>
      <c r="IL50" s="3">
        <f t="shared" si="35"/>
        <v>44806</v>
      </c>
      <c r="IM50" s="3">
        <f t="shared" si="35"/>
        <v>44807</v>
      </c>
      <c r="IN50" s="3">
        <f t="shared" si="35"/>
        <v>44808</v>
      </c>
      <c r="IO50" s="3">
        <f t="shared" si="35"/>
        <v>44809</v>
      </c>
      <c r="IP50" s="3">
        <f t="shared" si="35"/>
        <v>44810</v>
      </c>
      <c r="IQ50" s="3">
        <f t="shared" si="35"/>
        <v>44811</v>
      </c>
      <c r="IR50" s="3">
        <f t="shared" si="35"/>
        <v>44812</v>
      </c>
      <c r="IS50" s="3">
        <f t="shared" si="35"/>
        <v>44813</v>
      </c>
      <c r="IT50" s="3">
        <f t="shared" si="35"/>
        <v>44814</v>
      </c>
      <c r="IU50" s="3">
        <f t="shared" si="35"/>
        <v>44815</v>
      </c>
      <c r="IV50" s="3">
        <f t="shared" si="35"/>
        <v>44816</v>
      </c>
      <c r="IW50" s="3">
        <f t="shared" si="35"/>
        <v>44817</v>
      </c>
      <c r="IX50" s="3">
        <f t="shared" si="35"/>
        <v>44818</v>
      </c>
      <c r="IY50" s="3">
        <f t="shared" si="35"/>
        <v>44819</v>
      </c>
      <c r="IZ50" s="3">
        <f t="shared" ref="IZ50:LK50" si="36">IY50+1</f>
        <v>44820</v>
      </c>
      <c r="JA50" s="3">
        <f t="shared" si="36"/>
        <v>44821</v>
      </c>
      <c r="JB50" s="3">
        <f t="shared" si="36"/>
        <v>44822</v>
      </c>
      <c r="JC50" s="3">
        <f t="shared" si="36"/>
        <v>44823</v>
      </c>
      <c r="JD50" s="3">
        <f t="shared" si="36"/>
        <v>44824</v>
      </c>
      <c r="JE50" s="3">
        <f t="shared" si="36"/>
        <v>44825</v>
      </c>
      <c r="JF50" s="3">
        <f t="shared" si="36"/>
        <v>44826</v>
      </c>
      <c r="JG50" s="3">
        <f t="shared" si="36"/>
        <v>44827</v>
      </c>
      <c r="JH50" s="3">
        <f t="shared" si="36"/>
        <v>44828</v>
      </c>
      <c r="JI50" s="3">
        <f t="shared" si="36"/>
        <v>44829</v>
      </c>
      <c r="JJ50" s="3">
        <f t="shared" si="36"/>
        <v>44830</v>
      </c>
      <c r="JK50" s="3">
        <f t="shared" si="36"/>
        <v>44831</v>
      </c>
      <c r="JL50" s="3">
        <f t="shared" si="36"/>
        <v>44832</v>
      </c>
      <c r="JM50" s="3">
        <f t="shared" si="36"/>
        <v>44833</v>
      </c>
      <c r="JN50" s="3">
        <f t="shared" si="36"/>
        <v>44834</v>
      </c>
      <c r="JO50" s="3">
        <f t="shared" si="36"/>
        <v>44835</v>
      </c>
      <c r="JP50" s="3">
        <f t="shared" si="36"/>
        <v>44836</v>
      </c>
      <c r="JQ50" s="3">
        <f t="shared" si="36"/>
        <v>44837</v>
      </c>
      <c r="JR50" s="3">
        <f t="shared" si="36"/>
        <v>44838</v>
      </c>
      <c r="JS50" s="3">
        <f t="shared" si="36"/>
        <v>44839</v>
      </c>
      <c r="JT50" s="3">
        <f t="shared" si="36"/>
        <v>44840</v>
      </c>
      <c r="JU50" s="3">
        <f t="shared" si="36"/>
        <v>44841</v>
      </c>
      <c r="JV50" s="3">
        <f t="shared" si="36"/>
        <v>44842</v>
      </c>
      <c r="JW50" s="3">
        <f t="shared" si="36"/>
        <v>44843</v>
      </c>
      <c r="JX50" s="3">
        <f t="shared" si="36"/>
        <v>44844</v>
      </c>
      <c r="JY50" s="3">
        <f t="shared" si="36"/>
        <v>44845</v>
      </c>
      <c r="JZ50" s="3">
        <f t="shared" si="36"/>
        <v>44846</v>
      </c>
      <c r="KA50" s="3">
        <f t="shared" si="36"/>
        <v>44847</v>
      </c>
      <c r="KB50" s="3">
        <f t="shared" si="36"/>
        <v>44848</v>
      </c>
      <c r="KC50" s="3">
        <f t="shared" si="36"/>
        <v>44849</v>
      </c>
      <c r="KD50" s="3">
        <f t="shared" si="36"/>
        <v>44850</v>
      </c>
      <c r="KE50" s="3">
        <f t="shared" si="36"/>
        <v>44851</v>
      </c>
      <c r="KF50" s="3">
        <f t="shared" si="36"/>
        <v>44852</v>
      </c>
      <c r="KG50" s="3">
        <f t="shared" si="36"/>
        <v>44853</v>
      </c>
      <c r="KH50" s="3">
        <f t="shared" si="36"/>
        <v>44854</v>
      </c>
      <c r="KI50" s="3">
        <f t="shared" si="36"/>
        <v>44855</v>
      </c>
      <c r="KJ50" s="3">
        <f t="shared" si="36"/>
        <v>44856</v>
      </c>
      <c r="KK50" s="3">
        <f t="shared" si="36"/>
        <v>44857</v>
      </c>
      <c r="KL50" s="3">
        <f t="shared" si="36"/>
        <v>44858</v>
      </c>
      <c r="KM50" s="3">
        <f t="shared" si="36"/>
        <v>44859</v>
      </c>
      <c r="KN50" s="3">
        <f t="shared" si="36"/>
        <v>44860</v>
      </c>
      <c r="KO50" s="3">
        <f t="shared" si="36"/>
        <v>44861</v>
      </c>
      <c r="KP50" s="3">
        <f t="shared" si="36"/>
        <v>44862</v>
      </c>
      <c r="KQ50" s="3">
        <f t="shared" si="36"/>
        <v>44863</v>
      </c>
      <c r="KR50" s="3">
        <f t="shared" si="36"/>
        <v>44864</v>
      </c>
      <c r="KS50" s="3">
        <f t="shared" si="36"/>
        <v>44865</v>
      </c>
      <c r="KT50" s="3">
        <f t="shared" si="36"/>
        <v>44866</v>
      </c>
      <c r="KU50" s="3">
        <f t="shared" si="36"/>
        <v>44867</v>
      </c>
      <c r="KV50" s="3">
        <f t="shared" si="36"/>
        <v>44868</v>
      </c>
      <c r="KW50" s="3">
        <f t="shared" si="36"/>
        <v>44869</v>
      </c>
      <c r="KX50" s="3">
        <f t="shared" si="36"/>
        <v>44870</v>
      </c>
      <c r="KY50" s="3">
        <f t="shared" si="36"/>
        <v>44871</v>
      </c>
      <c r="KZ50" s="3">
        <f t="shared" si="36"/>
        <v>44872</v>
      </c>
      <c r="LA50" s="3">
        <f t="shared" si="36"/>
        <v>44873</v>
      </c>
      <c r="LB50" s="3">
        <f t="shared" si="36"/>
        <v>44874</v>
      </c>
      <c r="LC50" s="3">
        <f t="shared" si="36"/>
        <v>44875</v>
      </c>
      <c r="LD50" s="3">
        <f t="shared" si="36"/>
        <v>44876</v>
      </c>
      <c r="LE50" s="3">
        <f t="shared" si="36"/>
        <v>44877</v>
      </c>
      <c r="LF50" s="3">
        <f t="shared" si="36"/>
        <v>44878</v>
      </c>
      <c r="LG50" s="3">
        <f t="shared" si="36"/>
        <v>44879</v>
      </c>
      <c r="LH50" s="3">
        <f t="shared" si="36"/>
        <v>44880</v>
      </c>
      <c r="LI50" s="3">
        <f t="shared" si="36"/>
        <v>44881</v>
      </c>
      <c r="LJ50" s="3">
        <f t="shared" si="36"/>
        <v>44882</v>
      </c>
      <c r="LK50" s="3">
        <f t="shared" si="36"/>
        <v>44883</v>
      </c>
      <c r="LL50" s="3">
        <f t="shared" ref="LL50:NW50" si="37">LK50+1</f>
        <v>44884</v>
      </c>
      <c r="LM50" s="3">
        <f t="shared" si="37"/>
        <v>44885</v>
      </c>
      <c r="LN50" s="3">
        <f t="shared" si="37"/>
        <v>44886</v>
      </c>
      <c r="LO50" s="3">
        <f t="shared" si="37"/>
        <v>44887</v>
      </c>
      <c r="LP50" s="3">
        <f t="shared" si="37"/>
        <v>44888</v>
      </c>
      <c r="LQ50" s="3">
        <f t="shared" si="37"/>
        <v>44889</v>
      </c>
      <c r="LR50" s="3">
        <f t="shared" si="37"/>
        <v>44890</v>
      </c>
      <c r="LS50" s="3">
        <f t="shared" si="37"/>
        <v>44891</v>
      </c>
      <c r="LT50" s="3">
        <f t="shared" si="37"/>
        <v>44892</v>
      </c>
      <c r="LU50" s="3">
        <f t="shared" si="37"/>
        <v>44893</v>
      </c>
      <c r="LV50" s="3">
        <f t="shared" si="37"/>
        <v>44894</v>
      </c>
      <c r="LW50" s="3">
        <f t="shared" si="37"/>
        <v>44895</v>
      </c>
      <c r="LX50" s="3">
        <f t="shared" si="37"/>
        <v>44896</v>
      </c>
      <c r="LY50" s="3">
        <f t="shared" si="37"/>
        <v>44897</v>
      </c>
      <c r="LZ50" s="3">
        <f t="shared" si="37"/>
        <v>44898</v>
      </c>
      <c r="MA50" s="3">
        <f t="shared" si="37"/>
        <v>44899</v>
      </c>
      <c r="MB50" s="3">
        <f t="shared" si="37"/>
        <v>44900</v>
      </c>
      <c r="MC50" s="3">
        <f t="shared" si="37"/>
        <v>44901</v>
      </c>
      <c r="MD50" s="3">
        <f t="shared" si="37"/>
        <v>44902</v>
      </c>
      <c r="ME50" s="3">
        <f t="shared" si="37"/>
        <v>44903</v>
      </c>
      <c r="MF50" s="3">
        <f t="shared" si="37"/>
        <v>44904</v>
      </c>
      <c r="MG50" s="3">
        <f t="shared" si="37"/>
        <v>44905</v>
      </c>
      <c r="MH50" s="3">
        <f t="shared" si="37"/>
        <v>44906</v>
      </c>
      <c r="MI50" s="3">
        <f t="shared" si="37"/>
        <v>44907</v>
      </c>
      <c r="MJ50" s="3">
        <f t="shared" si="37"/>
        <v>44908</v>
      </c>
      <c r="MK50" s="3">
        <f t="shared" si="37"/>
        <v>44909</v>
      </c>
      <c r="ML50" s="3">
        <f t="shared" si="37"/>
        <v>44910</v>
      </c>
      <c r="MM50" s="3">
        <f t="shared" si="37"/>
        <v>44911</v>
      </c>
      <c r="MN50" s="3">
        <f t="shared" si="37"/>
        <v>44912</v>
      </c>
      <c r="MO50" s="3">
        <f t="shared" si="37"/>
        <v>44913</v>
      </c>
      <c r="MP50" s="3">
        <f t="shared" si="37"/>
        <v>44914</v>
      </c>
      <c r="MQ50" s="3">
        <f t="shared" si="37"/>
        <v>44915</v>
      </c>
      <c r="MR50" s="3">
        <f t="shared" si="37"/>
        <v>44916</v>
      </c>
      <c r="MS50" s="3">
        <f t="shared" si="37"/>
        <v>44917</v>
      </c>
      <c r="MT50" s="3">
        <f t="shared" si="37"/>
        <v>44918</v>
      </c>
      <c r="MU50" s="3">
        <f t="shared" si="37"/>
        <v>44919</v>
      </c>
      <c r="MV50" s="3">
        <f t="shared" si="37"/>
        <v>44920</v>
      </c>
      <c r="MW50" s="3">
        <f t="shared" si="37"/>
        <v>44921</v>
      </c>
      <c r="MX50" s="3">
        <f t="shared" si="37"/>
        <v>44922</v>
      </c>
      <c r="MY50" s="3">
        <f t="shared" si="37"/>
        <v>44923</v>
      </c>
      <c r="MZ50" s="3">
        <f t="shared" si="37"/>
        <v>44924</v>
      </c>
      <c r="NA50" s="3">
        <f t="shared" si="37"/>
        <v>44925</v>
      </c>
      <c r="NB50" s="3">
        <f t="shared" si="37"/>
        <v>44926</v>
      </c>
      <c r="NC50" s="3">
        <f t="shared" si="37"/>
        <v>44927</v>
      </c>
      <c r="ND50" s="3">
        <f t="shared" si="37"/>
        <v>44928</v>
      </c>
      <c r="NE50" s="3">
        <f t="shared" si="37"/>
        <v>44929</v>
      </c>
      <c r="NF50" s="3">
        <f t="shared" si="37"/>
        <v>44930</v>
      </c>
      <c r="NG50" s="3">
        <f t="shared" si="37"/>
        <v>44931</v>
      </c>
      <c r="NH50" s="3">
        <f t="shared" si="37"/>
        <v>44932</v>
      </c>
      <c r="NI50" s="3">
        <f t="shared" si="37"/>
        <v>44933</v>
      </c>
      <c r="NJ50" s="3">
        <f t="shared" si="37"/>
        <v>44934</v>
      </c>
      <c r="NK50" s="3">
        <f t="shared" si="37"/>
        <v>44935</v>
      </c>
      <c r="NL50" s="3">
        <f t="shared" si="37"/>
        <v>44936</v>
      </c>
      <c r="NM50" s="3">
        <f t="shared" si="37"/>
        <v>44937</v>
      </c>
      <c r="NN50" s="3">
        <f t="shared" si="37"/>
        <v>44938</v>
      </c>
      <c r="NO50" s="3">
        <f t="shared" si="37"/>
        <v>44939</v>
      </c>
      <c r="NP50" s="3">
        <f t="shared" si="37"/>
        <v>44940</v>
      </c>
      <c r="NQ50" s="3">
        <f t="shared" si="37"/>
        <v>44941</v>
      </c>
      <c r="NR50" s="3">
        <f t="shared" si="37"/>
        <v>44942</v>
      </c>
      <c r="NS50" s="3">
        <f t="shared" si="37"/>
        <v>44943</v>
      </c>
      <c r="NT50" s="3">
        <f t="shared" si="37"/>
        <v>44944</v>
      </c>
      <c r="NU50" s="3">
        <f t="shared" si="37"/>
        <v>44945</v>
      </c>
      <c r="NV50" s="3">
        <f t="shared" si="37"/>
        <v>44946</v>
      </c>
      <c r="NW50" s="3">
        <f t="shared" si="37"/>
        <v>44947</v>
      </c>
      <c r="NX50" s="3">
        <f t="shared" ref="NX50:QI50" si="38">NW50+1</f>
        <v>44948</v>
      </c>
      <c r="NY50" s="3">
        <f t="shared" si="38"/>
        <v>44949</v>
      </c>
      <c r="NZ50" s="3">
        <f t="shared" si="38"/>
        <v>44950</v>
      </c>
      <c r="OA50" s="3">
        <f t="shared" si="38"/>
        <v>44951</v>
      </c>
      <c r="OB50" s="3">
        <f t="shared" si="38"/>
        <v>44952</v>
      </c>
      <c r="OC50" s="3">
        <f t="shared" si="38"/>
        <v>44953</v>
      </c>
      <c r="OD50" s="3">
        <f t="shared" si="38"/>
        <v>44954</v>
      </c>
      <c r="OE50" s="3">
        <f t="shared" si="38"/>
        <v>44955</v>
      </c>
      <c r="OF50" s="3">
        <f t="shared" si="38"/>
        <v>44956</v>
      </c>
      <c r="OG50" s="3">
        <f t="shared" si="38"/>
        <v>44957</v>
      </c>
      <c r="OH50" s="3">
        <f t="shared" si="38"/>
        <v>44958</v>
      </c>
      <c r="OI50" s="3">
        <f t="shared" si="38"/>
        <v>44959</v>
      </c>
      <c r="OJ50" s="3">
        <f t="shared" si="38"/>
        <v>44960</v>
      </c>
      <c r="OK50" s="3">
        <f t="shared" si="38"/>
        <v>44961</v>
      </c>
      <c r="OL50" s="3">
        <f t="shared" si="38"/>
        <v>44962</v>
      </c>
      <c r="OM50" s="3">
        <f t="shared" si="38"/>
        <v>44963</v>
      </c>
      <c r="ON50" s="3">
        <f t="shared" si="38"/>
        <v>44964</v>
      </c>
      <c r="OO50" s="3">
        <f t="shared" si="38"/>
        <v>44965</v>
      </c>
      <c r="OP50" s="3">
        <f t="shared" si="38"/>
        <v>44966</v>
      </c>
      <c r="OQ50" s="3">
        <f t="shared" si="38"/>
        <v>44967</v>
      </c>
      <c r="OR50" s="3">
        <f t="shared" si="38"/>
        <v>44968</v>
      </c>
      <c r="OS50" s="3">
        <f t="shared" si="38"/>
        <v>44969</v>
      </c>
      <c r="OT50" s="3">
        <f t="shared" si="38"/>
        <v>44970</v>
      </c>
      <c r="OU50" s="3">
        <f t="shared" si="38"/>
        <v>44971</v>
      </c>
      <c r="OV50" s="3">
        <f t="shared" si="38"/>
        <v>44972</v>
      </c>
      <c r="OW50" s="3">
        <f t="shared" si="38"/>
        <v>44973</v>
      </c>
      <c r="OX50" s="3">
        <f t="shared" si="38"/>
        <v>44974</v>
      </c>
      <c r="OY50" s="3">
        <f t="shared" si="38"/>
        <v>44975</v>
      </c>
      <c r="OZ50" s="3">
        <f t="shared" si="38"/>
        <v>44976</v>
      </c>
      <c r="PA50" s="3">
        <f t="shared" si="38"/>
        <v>44977</v>
      </c>
      <c r="PB50" s="3">
        <f t="shared" si="38"/>
        <v>44978</v>
      </c>
      <c r="PC50" s="3">
        <f t="shared" si="38"/>
        <v>44979</v>
      </c>
      <c r="PD50" s="3">
        <f t="shared" si="38"/>
        <v>44980</v>
      </c>
      <c r="PE50" s="3">
        <f t="shared" si="38"/>
        <v>44981</v>
      </c>
      <c r="PF50" s="3">
        <f t="shared" si="38"/>
        <v>44982</v>
      </c>
      <c r="PG50" s="3">
        <f t="shared" si="38"/>
        <v>44983</v>
      </c>
      <c r="PH50" s="3">
        <f t="shared" si="38"/>
        <v>44984</v>
      </c>
      <c r="PI50" s="3">
        <f t="shared" si="38"/>
        <v>44985</v>
      </c>
      <c r="PJ50" s="3">
        <f t="shared" si="38"/>
        <v>44986</v>
      </c>
      <c r="PK50" s="3">
        <f t="shared" si="38"/>
        <v>44987</v>
      </c>
      <c r="PL50" s="3">
        <f t="shared" si="38"/>
        <v>44988</v>
      </c>
      <c r="PM50" s="3">
        <f t="shared" si="38"/>
        <v>44989</v>
      </c>
      <c r="PN50" s="3">
        <f t="shared" si="38"/>
        <v>44990</v>
      </c>
      <c r="PO50" s="3">
        <f t="shared" si="38"/>
        <v>44991</v>
      </c>
      <c r="PP50" s="3">
        <f t="shared" si="38"/>
        <v>44992</v>
      </c>
      <c r="PQ50" s="3">
        <f t="shared" si="38"/>
        <v>44993</v>
      </c>
      <c r="PR50" s="3">
        <f t="shared" si="38"/>
        <v>44994</v>
      </c>
      <c r="PS50" s="3">
        <f t="shared" si="38"/>
        <v>44995</v>
      </c>
      <c r="PT50" s="3">
        <f t="shared" si="38"/>
        <v>44996</v>
      </c>
      <c r="PU50" s="3">
        <f t="shared" si="38"/>
        <v>44997</v>
      </c>
      <c r="PV50" s="3">
        <f t="shared" si="38"/>
        <v>44998</v>
      </c>
      <c r="PW50" s="3">
        <f t="shared" si="38"/>
        <v>44999</v>
      </c>
      <c r="PX50" s="3">
        <f t="shared" si="38"/>
        <v>45000</v>
      </c>
      <c r="PY50" s="3">
        <f t="shared" si="38"/>
        <v>45001</v>
      </c>
      <c r="PZ50" s="3">
        <f t="shared" si="38"/>
        <v>45002</v>
      </c>
      <c r="QA50" s="3">
        <f t="shared" si="38"/>
        <v>45003</v>
      </c>
      <c r="QB50" s="3">
        <f t="shared" si="38"/>
        <v>45004</v>
      </c>
      <c r="QC50" s="3">
        <f t="shared" si="38"/>
        <v>45005</v>
      </c>
      <c r="QD50" s="3">
        <f t="shared" si="38"/>
        <v>45006</v>
      </c>
      <c r="QE50" s="3">
        <f t="shared" si="38"/>
        <v>45007</v>
      </c>
      <c r="QF50" s="3">
        <f t="shared" si="38"/>
        <v>45008</v>
      </c>
      <c r="QG50" s="3">
        <f t="shared" si="38"/>
        <v>45009</v>
      </c>
      <c r="QH50" s="3">
        <f t="shared" si="38"/>
        <v>45010</v>
      </c>
      <c r="QI50" s="3">
        <f t="shared" si="38"/>
        <v>45011</v>
      </c>
      <c r="QJ50" s="3">
        <f t="shared" ref="QJ50:SU50" si="39">QI50+1</f>
        <v>45012</v>
      </c>
      <c r="QK50" s="3">
        <f t="shared" si="39"/>
        <v>45013</v>
      </c>
      <c r="QL50" s="3">
        <f t="shared" si="39"/>
        <v>45014</v>
      </c>
      <c r="QM50" s="3">
        <f t="shared" si="39"/>
        <v>45015</v>
      </c>
      <c r="QN50" s="3">
        <f t="shared" si="39"/>
        <v>45016</v>
      </c>
      <c r="QO50" s="3">
        <f t="shared" si="39"/>
        <v>45017</v>
      </c>
      <c r="QP50" s="3">
        <f t="shared" si="39"/>
        <v>45018</v>
      </c>
      <c r="QQ50" s="3">
        <f t="shared" si="39"/>
        <v>45019</v>
      </c>
      <c r="QR50" s="3">
        <f t="shared" si="39"/>
        <v>45020</v>
      </c>
      <c r="QS50" s="3">
        <f t="shared" si="39"/>
        <v>45021</v>
      </c>
      <c r="QT50" s="3">
        <f t="shared" si="39"/>
        <v>45022</v>
      </c>
      <c r="QU50" s="3">
        <f t="shared" si="39"/>
        <v>45023</v>
      </c>
      <c r="QV50" s="3">
        <f t="shared" si="39"/>
        <v>45024</v>
      </c>
      <c r="QW50" s="3">
        <f t="shared" si="39"/>
        <v>45025</v>
      </c>
      <c r="QX50" s="3">
        <f t="shared" si="39"/>
        <v>45026</v>
      </c>
      <c r="QY50" s="3">
        <f t="shared" si="39"/>
        <v>45027</v>
      </c>
      <c r="QZ50" s="3">
        <f t="shared" si="39"/>
        <v>45028</v>
      </c>
      <c r="RA50" s="3">
        <f t="shared" si="39"/>
        <v>45029</v>
      </c>
      <c r="RB50" s="3">
        <f t="shared" si="39"/>
        <v>45030</v>
      </c>
      <c r="RC50" s="3">
        <f t="shared" si="39"/>
        <v>45031</v>
      </c>
      <c r="RD50" s="3">
        <f t="shared" si="39"/>
        <v>45032</v>
      </c>
      <c r="RE50" s="3">
        <f t="shared" si="39"/>
        <v>45033</v>
      </c>
      <c r="RF50" s="3">
        <f t="shared" si="39"/>
        <v>45034</v>
      </c>
      <c r="RG50" s="3">
        <f t="shared" si="39"/>
        <v>45035</v>
      </c>
      <c r="RH50" s="3">
        <f t="shared" si="39"/>
        <v>45036</v>
      </c>
      <c r="RI50" s="3">
        <f t="shared" si="39"/>
        <v>45037</v>
      </c>
      <c r="RJ50" s="3">
        <f t="shared" si="39"/>
        <v>45038</v>
      </c>
      <c r="RK50" s="3">
        <f t="shared" si="39"/>
        <v>45039</v>
      </c>
      <c r="RL50" s="3">
        <f t="shared" si="39"/>
        <v>45040</v>
      </c>
      <c r="RM50" s="3">
        <f t="shared" si="39"/>
        <v>45041</v>
      </c>
      <c r="RN50" s="3">
        <f t="shared" si="39"/>
        <v>45042</v>
      </c>
      <c r="RO50" s="3">
        <f t="shared" si="39"/>
        <v>45043</v>
      </c>
      <c r="RP50" s="3">
        <f t="shared" si="39"/>
        <v>45044</v>
      </c>
      <c r="RQ50" s="3">
        <f t="shared" si="39"/>
        <v>45045</v>
      </c>
      <c r="RR50" s="3">
        <f t="shared" si="39"/>
        <v>45046</v>
      </c>
      <c r="RS50" s="3">
        <f t="shared" si="39"/>
        <v>45047</v>
      </c>
      <c r="RT50" s="3">
        <f t="shared" si="39"/>
        <v>45048</v>
      </c>
      <c r="RU50" s="3">
        <f t="shared" si="39"/>
        <v>45049</v>
      </c>
      <c r="RV50" s="3">
        <f t="shared" si="39"/>
        <v>45050</v>
      </c>
      <c r="RW50" s="3">
        <f t="shared" si="39"/>
        <v>45051</v>
      </c>
      <c r="RX50" s="3">
        <f t="shared" si="39"/>
        <v>45052</v>
      </c>
      <c r="RY50" s="3">
        <f t="shared" si="39"/>
        <v>45053</v>
      </c>
      <c r="RZ50" s="3">
        <f t="shared" si="39"/>
        <v>45054</v>
      </c>
      <c r="SA50" s="3">
        <f t="shared" si="39"/>
        <v>45055</v>
      </c>
      <c r="SB50" s="3">
        <f t="shared" si="39"/>
        <v>45056</v>
      </c>
      <c r="SC50" s="3">
        <f t="shared" si="39"/>
        <v>45057</v>
      </c>
      <c r="SD50" s="3">
        <f t="shared" si="39"/>
        <v>45058</v>
      </c>
      <c r="SE50" s="3">
        <f t="shared" si="39"/>
        <v>45059</v>
      </c>
      <c r="SF50" s="3">
        <f t="shared" si="39"/>
        <v>45060</v>
      </c>
      <c r="SG50" s="3">
        <f t="shared" si="39"/>
        <v>45061</v>
      </c>
      <c r="SH50" s="3">
        <f t="shared" si="39"/>
        <v>45062</v>
      </c>
      <c r="SI50" s="3">
        <f t="shared" si="39"/>
        <v>45063</v>
      </c>
      <c r="SJ50" s="3">
        <f t="shared" si="39"/>
        <v>45064</v>
      </c>
      <c r="SK50" s="3">
        <f t="shared" si="39"/>
        <v>45065</v>
      </c>
      <c r="SL50" s="3">
        <f t="shared" si="39"/>
        <v>45066</v>
      </c>
      <c r="SM50" s="3">
        <f t="shared" si="39"/>
        <v>45067</v>
      </c>
      <c r="SN50" s="3">
        <f t="shared" si="39"/>
        <v>45068</v>
      </c>
      <c r="SO50" s="3">
        <f t="shared" si="39"/>
        <v>45069</v>
      </c>
      <c r="SP50" s="3">
        <f t="shared" si="39"/>
        <v>45070</v>
      </c>
      <c r="SQ50" s="3">
        <f t="shared" si="39"/>
        <v>45071</v>
      </c>
      <c r="SR50" s="3">
        <f t="shared" si="39"/>
        <v>45072</v>
      </c>
      <c r="SS50" s="3">
        <f t="shared" si="39"/>
        <v>45073</v>
      </c>
      <c r="ST50" s="3">
        <f t="shared" si="39"/>
        <v>45074</v>
      </c>
      <c r="SU50" s="3">
        <f t="shared" si="39"/>
        <v>45075</v>
      </c>
      <c r="SV50" s="3">
        <f t="shared" ref="SV50:VG50" si="40">SU50+1</f>
        <v>45076</v>
      </c>
      <c r="SW50" s="3">
        <f t="shared" si="40"/>
        <v>45077</v>
      </c>
      <c r="SX50" s="3">
        <f t="shared" si="40"/>
        <v>45078</v>
      </c>
      <c r="SY50" s="3">
        <f t="shared" si="40"/>
        <v>45079</v>
      </c>
      <c r="SZ50" s="3">
        <f t="shared" si="40"/>
        <v>45080</v>
      </c>
      <c r="TA50" s="3">
        <f t="shared" si="40"/>
        <v>45081</v>
      </c>
      <c r="TB50" s="3">
        <f t="shared" si="40"/>
        <v>45082</v>
      </c>
      <c r="TC50" s="3">
        <f t="shared" si="40"/>
        <v>45083</v>
      </c>
      <c r="TD50" s="3">
        <f t="shared" si="40"/>
        <v>45084</v>
      </c>
      <c r="TE50" s="3">
        <f t="shared" si="40"/>
        <v>45085</v>
      </c>
      <c r="TF50" s="3">
        <f t="shared" si="40"/>
        <v>45086</v>
      </c>
      <c r="TG50" s="3">
        <f t="shared" si="40"/>
        <v>45087</v>
      </c>
      <c r="TH50" s="3">
        <f t="shared" si="40"/>
        <v>45088</v>
      </c>
      <c r="TI50" s="3">
        <f t="shared" si="40"/>
        <v>45089</v>
      </c>
      <c r="TJ50" s="3">
        <f t="shared" si="40"/>
        <v>45090</v>
      </c>
      <c r="TK50" s="3">
        <f t="shared" si="40"/>
        <v>45091</v>
      </c>
      <c r="TL50" s="3">
        <f t="shared" si="40"/>
        <v>45092</v>
      </c>
      <c r="TM50" s="3">
        <f t="shared" si="40"/>
        <v>45093</v>
      </c>
      <c r="TN50" s="3">
        <f t="shared" si="40"/>
        <v>45094</v>
      </c>
      <c r="TO50" s="3">
        <f t="shared" si="40"/>
        <v>45095</v>
      </c>
      <c r="TP50" s="3">
        <f t="shared" si="40"/>
        <v>45096</v>
      </c>
      <c r="TQ50" s="3">
        <f t="shared" si="40"/>
        <v>45097</v>
      </c>
      <c r="TR50" s="3">
        <f t="shared" si="40"/>
        <v>45098</v>
      </c>
      <c r="TS50" s="3">
        <f t="shared" si="40"/>
        <v>45099</v>
      </c>
      <c r="TT50" s="3">
        <f t="shared" si="40"/>
        <v>45100</v>
      </c>
      <c r="TU50" s="3">
        <f t="shared" si="40"/>
        <v>45101</v>
      </c>
      <c r="TV50" s="3">
        <f t="shared" si="40"/>
        <v>45102</v>
      </c>
      <c r="TW50" s="3">
        <f t="shared" si="40"/>
        <v>45103</v>
      </c>
      <c r="TX50" s="3">
        <f t="shared" si="40"/>
        <v>45104</v>
      </c>
      <c r="TY50" s="3">
        <f t="shared" si="40"/>
        <v>45105</v>
      </c>
      <c r="TZ50" s="3">
        <f t="shared" si="40"/>
        <v>45106</v>
      </c>
      <c r="UA50" s="3">
        <f t="shared" si="40"/>
        <v>45107</v>
      </c>
      <c r="UB50" s="3">
        <f t="shared" si="40"/>
        <v>45108</v>
      </c>
      <c r="UC50" s="3">
        <f t="shared" si="40"/>
        <v>45109</v>
      </c>
      <c r="UD50" s="3">
        <f t="shared" si="40"/>
        <v>45110</v>
      </c>
      <c r="UE50" s="3">
        <f t="shared" si="40"/>
        <v>45111</v>
      </c>
      <c r="UF50" s="3">
        <f t="shared" si="40"/>
        <v>45112</v>
      </c>
      <c r="UG50" s="3">
        <f t="shared" si="40"/>
        <v>45113</v>
      </c>
      <c r="UH50" s="3">
        <f t="shared" si="40"/>
        <v>45114</v>
      </c>
      <c r="UI50" s="3">
        <f t="shared" si="40"/>
        <v>45115</v>
      </c>
      <c r="UJ50" s="3">
        <f t="shared" si="40"/>
        <v>45116</v>
      </c>
      <c r="UK50" s="3">
        <f t="shared" si="40"/>
        <v>45117</v>
      </c>
      <c r="UL50" s="3">
        <f t="shared" si="40"/>
        <v>45118</v>
      </c>
      <c r="UM50" s="3">
        <f t="shared" si="40"/>
        <v>45119</v>
      </c>
      <c r="UN50" s="3">
        <f t="shared" si="40"/>
        <v>45120</v>
      </c>
      <c r="UO50" s="3">
        <f t="shared" si="40"/>
        <v>45121</v>
      </c>
      <c r="UP50" s="3">
        <f t="shared" si="40"/>
        <v>45122</v>
      </c>
      <c r="UQ50" s="3">
        <f t="shared" si="40"/>
        <v>45123</v>
      </c>
      <c r="UR50" s="3">
        <f t="shared" si="40"/>
        <v>45124</v>
      </c>
      <c r="US50" s="3">
        <f t="shared" si="40"/>
        <v>45125</v>
      </c>
      <c r="UT50" s="3">
        <f t="shared" si="40"/>
        <v>45126</v>
      </c>
      <c r="UU50" s="3">
        <f t="shared" si="40"/>
        <v>45127</v>
      </c>
      <c r="UV50" s="3">
        <f t="shared" si="40"/>
        <v>45128</v>
      </c>
      <c r="UW50" s="3">
        <f t="shared" si="40"/>
        <v>45129</v>
      </c>
      <c r="UX50" s="3">
        <f t="shared" si="40"/>
        <v>45130</v>
      </c>
      <c r="UY50" s="3">
        <f t="shared" si="40"/>
        <v>45131</v>
      </c>
      <c r="UZ50" s="3">
        <f t="shared" si="40"/>
        <v>45132</v>
      </c>
      <c r="VA50" s="3">
        <f t="shared" si="40"/>
        <v>45133</v>
      </c>
      <c r="VB50" s="3">
        <f t="shared" si="40"/>
        <v>45134</v>
      </c>
      <c r="VC50" s="3">
        <f t="shared" si="40"/>
        <v>45135</v>
      </c>
      <c r="VD50" s="3">
        <f t="shared" si="40"/>
        <v>45136</v>
      </c>
      <c r="VE50" s="3">
        <f t="shared" si="40"/>
        <v>45137</v>
      </c>
      <c r="VF50" s="3">
        <f t="shared" si="40"/>
        <v>45138</v>
      </c>
      <c r="VG50" s="3">
        <f t="shared" si="40"/>
        <v>45139</v>
      </c>
      <c r="VH50" s="3">
        <f t="shared" ref="VH50:XS50" si="41">VG50+1</f>
        <v>45140</v>
      </c>
      <c r="VI50" s="3">
        <f t="shared" si="41"/>
        <v>45141</v>
      </c>
      <c r="VJ50" s="3">
        <f t="shared" si="41"/>
        <v>45142</v>
      </c>
      <c r="VK50" s="3">
        <f t="shared" si="41"/>
        <v>45143</v>
      </c>
      <c r="VL50" s="3">
        <f t="shared" si="41"/>
        <v>45144</v>
      </c>
      <c r="VM50" s="3">
        <f t="shared" si="41"/>
        <v>45145</v>
      </c>
      <c r="VN50" s="3">
        <f t="shared" si="41"/>
        <v>45146</v>
      </c>
      <c r="VO50" s="3">
        <f t="shared" si="41"/>
        <v>45147</v>
      </c>
      <c r="VP50" s="3">
        <f t="shared" si="41"/>
        <v>45148</v>
      </c>
      <c r="VQ50" s="3">
        <f t="shared" si="41"/>
        <v>45149</v>
      </c>
      <c r="VR50" s="3">
        <f t="shared" si="41"/>
        <v>45150</v>
      </c>
      <c r="VS50" s="3">
        <f t="shared" si="41"/>
        <v>45151</v>
      </c>
      <c r="VT50" s="3">
        <f t="shared" si="41"/>
        <v>45152</v>
      </c>
      <c r="VU50" s="3">
        <f t="shared" si="41"/>
        <v>45153</v>
      </c>
      <c r="VV50" s="3">
        <f t="shared" si="41"/>
        <v>45154</v>
      </c>
      <c r="VW50" s="3">
        <f t="shared" si="41"/>
        <v>45155</v>
      </c>
      <c r="VX50" s="3">
        <f t="shared" si="41"/>
        <v>45156</v>
      </c>
      <c r="VY50" s="3">
        <f t="shared" si="41"/>
        <v>45157</v>
      </c>
      <c r="VZ50" s="3">
        <f t="shared" si="41"/>
        <v>45158</v>
      </c>
      <c r="WA50" s="3">
        <f t="shared" si="41"/>
        <v>45159</v>
      </c>
      <c r="WB50" s="3">
        <f t="shared" si="41"/>
        <v>45160</v>
      </c>
      <c r="WC50" s="3">
        <f t="shared" si="41"/>
        <v>45161</v>
      </c>
      <c r="WD50" s="3">
        <f t="shared" si="41"/>
        <v>45162</v>
      </c>
      <c r="WE50" s="3">
        <f t="shared" si="41"/>
        <v>45163</v>
      </c>
      <c r="WF50" s="3">
        <f t="shared" si="41"/>
        <v>45164</v>
      </c>
      <c r="WG50" s="3">
        <f t="shared" si="41"/>
        <v>45165</v>
      </c>
      <c r="WH50" s="3">
        <f t="shared" si="41"/>
        <v>45166</v>
      </c>
      <c r="WI50" s="3">
        <f t="shared" si="41"/>
        <v>45167</v>
      </c>
      <c r="WJ50" s="3">
        <f t="shared" si="41"/>
        <v>45168</v>
      </c>
      <c r="WK50" s="3">
        <f t="shared" si="41"/>
        <v>45169</v>
      </c>
      <c r="WL50" s="3">
        <f t="shared" si="41"/>
        <v>45170</v>
      </c>
      <c r="WM50" s="3">
        <f t="shared" si="41"/>
        <v>45171</v>
      </c>
      <c r="WN50" s="3">
        <f t="shared" si="41"/>
        <v>45172</v>
      </c>
      <c r="WO50" s="3">
        <f t="shared" si="41"/>
        <v>45173</v>
      </c>
      <c r="WP50" s="3">
        <f t="shared" si="41"/>
        <v>45174</v>
      </c>
      <c r="WQ50" s="3">
        <f t="shared" si="41"/>
        <v>45175</v>
      </c>
      <c r="WR50" s="3">
        <f t="shared" si="41"/>
        <v>45176</v>
      </c>
      <c r="WS50" s="3">
        <f t="shared" si="41"/>
        <v>45177</v>
      </c>
      <c r="WT50" s="3">
        <f t="shared" si="41"/>
        <v>45178</v>
      </c>
      <c r="WU50" s="3">
        <f t="shared" si="41"/>
        <v>45179</v>
      </c>
      <c r="WV50" s="3">
        <f t="shared" si="41"/>
        <v>45180</v>
      </c>
      <c r="WW50" s="3">
        <f t="shared" si="41"/>
        <v>45181</v>
      </c>
      <c r="WX50" s="3">
        <f t="shared" si="41"/>
        <v>45182</v>
      </c>
      <c r="WY50" s="3">
        <f t="shared" si="41"/>
        <v>45183</v>
      </c>
      <c r="WZ50" s="3">
        <f t="shared" si="41"/>
        <v>45184</v>
      </c>
      <c r="XA50" s="3">
        <f t="shared" si="41"/>
        <v>45185</v>
      </c>
      <c r="XB50" s="3">
        <f t="shared" si="41"/>
        <v>45186</v>
      </c>
      <c r="XC50" s="3">
        <f t="shared" si="41"/>
        <v>45187</v>
      </c>
      <c r="XD50" s="3">
        <f t="shared" si="41"/>
        <v>45188</v>
      </c>
      <c r="XE50" s="3">
        <f t="shared" si="41"/>
        <v>45189</v>
      </c>
      <c r="XF50" s="3">
        <f t="shared" si="41"/>
        <v>45190</v>
      </c>
      <c r="XG50" s="3">
        <f t="shared" si="41"/>
        <v>45191</v>
      </c>
      <c r="XH50" s="3">
        <f t="shared" si="41"/>
        <v>45192</v>
      </c>
      <c r="XI50" s="3">
        <f t="shared" si="41"/>
        <v>45193</v>
      </c>
      <c r="XJ50" s="3">
        <f t="shared" si="41"/>
        <v>45194</v>
      </c>
      <c r="XK50" s="3">
        <f t="shared" si="41"/>
        <v>45195</v>
      </c>
      <c r="XL50" s="3">
        <f t="shared" si="41"/>
        <v>45196</v>
      </c>
      <c r="XM50" s="3">
        <f t="shared" si="41"/>
        <v>45197</v>
      </c>
      <c r="XN50" s="3">
        <f t="shared" si="41"/>
        <v>45198</v>
      </c>
      <c r="XO50" s="3">
        <f t="shared" si="41"/>
        <v>45199</v>
      </c>
      <c r="XP50" s="3">
        <f t="shared" si="41"/>
        <v>45200</v>
      </c>
      <c r="XQ50" s="3">
        <f t="shared" si="41"/>
        <v>45201</v>
      </c>
      <c r="XR50" s="3">
        <f t="shared" si="41"/>
        <v>45202</v>
      </c>
      <c r="XS50" s="3">
        <f t="shared" si="41"/>
        <v>45203</v>
      </c>
      <c r="XT50" s="3">
        <f t="shared" ref="XT50:AAE50" si="42">XS50+1</f>
        <v>45204</v>
      </c>
      <c r="XU50" s="3">
        <f t="shared" si="42"/>
        <v>45205</v>
      </c>
      <c r="XV50" s="3">
        <f t="shared" si="42"/>
        <v>45206</v>
      </c>
      <c r="XW50" s="3">
        <f t="shared" si="42"/>
        <v>45207</v>
      </c>
      <c r="XX50" s="3">
        <f t="shared" si="42"/>
        <v>45208</v>
      </c>
      <c r="XY50" s="3">
        <f t="shared" si="42"/>
        <v>45209</v>
      </c>
      <c r="XZ50" s="3">
        <f t="shared" si="42"/>
        <v>45210</v>
      </c>
      <c r="YA50" s="3">
        <f t="shared" si="42"/>
        <v>45211</v>
      </c>
      <c r="YB50" s="3">
        <f t="shared" si="42"/>
        <v>45212</v>
      </c>
      <c r="YC50" s="3">
        <f t="shared" si="42"/>
        <v>45213</v>
      </c>
      <c r="YD50" s="3">
        <f t="shared" si="42"/>
        <v>45214</v>
      </c>
      <c r="YE50" s="3">
        <f t="shared" si="42"/>
        <v>45215</v>
      </c>
      <c r="YF50" s="3">
        <f t="shared" si="42"/>
        <v>45216</v>
      </c>
      <c r="YG50" s="3">
        <f t="shared" si="42"/>
        <v>45217</v>
      </c>
      <c r="YH50" s="3">
        <f t="shared" si="42"/>
        <v>45218</v>
      </c>
      <c r="YI50" s="3">
        <f t="shared" si="42"/>
        <v>45219</v>
      </c>
      <c r="YJ50" s="3">
        <f t="shared" si="42"/>
        <v>45220</v>
      </c>
      <c r="YK50" s="3">
        <f t="shared" si="42"/>
        <v>45221</v>
      </c>
      <c r="YL50" s="3">
        <f t="shared" si="42"/>
        <v>45222</v>
      </c>
      <c r="YM50" s="3">
        <f t="shared" si="42"/>
        <v>45223</v>
      </c>
      <c r="YN50" s="3">
        <f t="shared" si="42"/>
        <v>45224</v>
      </c>
      <c r="YO50" s="3">
        <f t="shared" si="42"/>
        <v>45225</v>
      </c>
      <c r="YP50" s="3">
        <f t="shared" si="42"/>
        <v>45226</v>
      </c>
      <c r="YQ50" s="3">
        <f t="shared" si="42"/>
        <v>45227</v>
      </c>
      <c r="YR50" s="3">
        <f t="shared" si="42"/>
        <v>45228</v>
      </c>
      <c r="YS50" s="3">
        <f t="shared" si="42"/>
        <v>45229</v>
      </c>
      <c r="YT50" s="3">
        <f t="shared" si="42"/>
        <v>45230</v>
      </c>
      <c r="YU50" s="3">
        <f t="shared" si="42"/>
        <v>45231</v>
      </c>
      <c r="YV50" s="3">
        <f t="shared" si="42"/>
        <v>45232</v>
      </c>
      <c r="YW50" s="3">
        <f t="shared" si="42"/>
        <v>45233</v>
      </c>
      <c r="YX50" s="3">
        <f t="shared" si="42"/>
        <v>45234</v>
      </c>
      <c r="YY50" s="3">
        <f t="shared" si="42"/>
        <v>45235</v>
      </c>
      <c r="YZ50" s="3">
        <f t="shared" si="42"/>
        <v>45236</v>
      </c>
      <c r="ZA50" s="3">
        <f t="shared" si="42"/>
        <v>45237</v>
      </c>
      <c r="ZB50" s="3">
        <f t="shared" si="42"/>
        <v>45238</v>
      </c>
      <c r="ZC50" s="3">
        <f t="shared" si="42"/>
        <v>45239</v>
      </c>
      <c r="ZD50" s="3">
        <f t="shared" si="42"/>
        <v>45240</v>
      </c>
      <c r="ZE50" s="3">
        <f t="shared" si="42"/>
        <v>45241</v>
      </c>
      <c r="ZF50" s="3">
        <f t="shared" si="42"/>
        <v>45242</v>
      </c>
      <c r="ZG50" s="3">
        <f t="shared" si="42"/>
        <v>45243</v>
      </c>
      <c r="ZH50" s="3">
        <f t="shared" si="42"/>
        <v>45244</v>
      </c>
      <c r="ZI50" s="3">
        <f t="shared" si="42"/>
        <v>45245</v>
      </c>
      <c r="ZJ50" s="3">
        <f t="shared" si="42"/>
        <v>45246</v>
      </c>
      <c r="ZK50" s="3">
        <f t="shared" si="42"/>
        <v>45247</v>
      </c>
      <c r="ZL50" s="3">
        <f t="shared" si="42"/>
        <v>45248</v>
      </c>
      <c r="ZM50" s="3">
        <f t="shared" si="42"/>
        <v>45249</v>
      </c>
      <c r="ZN50" s="3">
        <f t="shared" si="42"/>
        <v>45250</v>
      </c>
      <c r="ZO50" s="3">
        <f t="shared" si="42"/>
        <v>45251</v>
      </c>
      <c r="ZP50" s="3">
        <f t="shared" si="42"/>
        <v>45252</v>
      </c>
      <c r="ZQ50" s="3">
        <f t="shared" si="42"/>
        <v>45253</v>
      </c>
      <c r="ZR50" s="3">
        <f t="shared" si="42"/>
        <v>45254</v>
      </c>
      <c r="ZS50" s="3">
        <f t="shared" si="42"/>
        <v>45255</v>
      </c>
      <c r="ZT50" s="3">
        <f t="shared" si="42"/>
        <v>45256</v>
      </c>
      <c r="ZU50" s="3">
        <f t="shared" si="42"/>
        <v>45257</v>
      </c>
      <c r="ZV50" s="3">
        <f t="shared" si="42"/>
        <v>45258</v>
      </c>
      <c r="ZW50" s="3">
        <f t="shared" si="42"/>
        <v>45259</v>
      </c>
      <c r="ZX50" s="3">
        <f t="shared" si="42"/>
        <v>45260</v>
      </c>
      <c r="ZY50" s="3">
        <f t="shared" si="42"/>
        <v>45261</v>
      </c>
      <c r="ZZ50" s="3">
        <f t="shared" si="42"/>
        <v>45262</v>
      </c>
      <c r="AAA50" s="3">
        <f t="shared" si="42"/>
        <v>45263</v>
      </c>
      <c r="AAB50" s="3">
        <f t="shared" si="42"/>
        <v>45264</v>
      </c>
      <c r="AAC50" s="3">
        <f t="shared" si="42"/>
        <v>45265</v>
      </c>
      <c r="AAD50" s="3">
        <f t="shared" si="42"/>
        <v>45266</v>
      </c>
      <c r="AAE50" s="3">
        <f t="shared" si="42"/>
        <v>45267</v>
      </c>
      <c r="AAF50" s="3">
        <f t="shared" ref="AAF50:ACQ50" si="43">AAE50+1</f>
        <v>45268</v>
      </c>
      <c r="AAG50" s="3">
        <f t="shared" si="43"/>
        <v>45269</v>
      </c>
      <c r="AAH50" s="3">
        <f t="shared" si="43"/>
        <v>45270</v>
      </c>
      <c r="AAI50" s="3">
        <f t="shared" si="43"/>
        <v>45271</v>
      </c>
      <c r="AAJ50" s="3">
        <f t="shared" si="43"/>
        <v>45272</v>
      </c>
      <c r="AAK50" s="3">
        <f t="shared" si="43"/>
        <v>45273</v>
      </c>
      <c r="AAL50" s="3">
        <f t="shared" si="43"/>
        <v>45274</v>
      </c>
      <c r="AAM50" s="3">
        <f t="shared" si="43"/>
        <v>45275</v>
      </c>
      <c r="AAN50" s="3">
        <f t="shared" si="43"/>
        <v>45276</v>
      </c>
      <c r="AAO50" s="3">
        <f t="shared" si="43"/>
        <v>45277</v>
      </c>
      <c r="AAP50" s="3">
        <f t="shared" si="43"/>
        <v>45278</v>
      </c>
      <c r="AAQ50" s="3">
        <f t="shared" si="43"/>
        <v>45279</v>
      </c>
      <c r="AAR50" s="3">
        <f t="shared" si="43"/>
        <v>45280</v>
      </c>
      <c r="AAS50" s="3">
        <f t="shared" si="43"/>
        <v>45281</v>
      </c>
      <c r="AAT50" s="3">
        <f t="shared" si="43"/>
        <v>45282</v>
      </c>
      <c r="AAU50" s="3">
        <f t="shared" si="43"/>
        <v>45283</v>
      </c>
      <c r="AAV50" s="3">
        <f t="shared" si="43"/>
        <v>45284</v>
      </c>
      <c r="AAW50" s="3">
        <f t="shared" si="43"/>
        <v>45285</v>
      </c>
      <c r="AAX50" s="3">
        <f t="shared" si="43"/>
        <v>45286</v>
      </c>
      <c r="AAY50" s="3">
        <f t="shared" si="43"/>
        <v>45287</v>
      </c>
      <c r="AAZ50" s="3">
        <f t="shared" si="43"/>
        <v>45288</v>
      </c>
      <c r="ABA50" s="3">
        <f t="shared" si="43"/>
        <v>45289</v>
      </c>
      <c r="ABB50" s="3">
        <f t="shared" si="43"/>
        <v>45290</v>
      </c>
      <c r="ABC50" s="3">
        <f t="shared" si="43"/>
        <v>45291</v>
      </c>
      <c r="ABD50" s="3">
        <f t="shared" si="43"/>
        <v>45292</v>
      </c>
      <c r="ABE50" s="3">
        <f t="shared" si="43"/>
        <v>45293</v>
      </c>
      <c r="ABF50" s="3">
        <f t="shared" si="43"/>
        <v>45294</v>
      </c>
      <c r="ABG50" s="3">
        <f t="shared" si="43"/>
        <v>45295</v>
      </c>
      <c r="ABH50" s="3">
        <f t="shared" si="43"/>
        <v>45296</v>
      </c>
      <c r="ABI50" s="3">
        <f t="shared" si="43"/>
        <v>45297</v>
      </c>
      <c r="ABJ50" s="3">
        <f t="shared" si="43"/>
        <v>45298</v>
      </c>
      <c r="ABK50" s="3">
        <f t="shared" si="43"/>
        <v>45299</v>
      </c>
      <c r="ABL50" s="3">
        <f t="shared" si="43"/>
        <v>45300</v>
      </c>
      <c r="ABM50" s="3">
        <f t="shared" si="43"/>
        <v>45301</v>
      </c>
      <c r="ABN50" s="3">
        <f t="shared" si="43"/>
        <v>45302</v>
      </c>
      <c r="ABO50" s="3">
        <f t="shared" si="43"/>
        <v>45303</v>
      </c>
      <c r="ABP50" s="3">
        <f t="shared" si="43"/>
        <v>45304</v>
      </c>
      <c r="ABQ50" s="3">
        <f t="shared" si="43"/>
        <v>45305</v>
      </c>
      <c r="ABR50" s="3">
        <f t="shared" si="43"/>
        <v>45306</v>
      </c>
      <c r="ABS50" s="3">
        <f t="shared" si="43"/>
        <v>45307</v>
      </c>
      <c r="ABT50" s="3">
        <f t="shared" si="43"/>
        <v>45308</v>
      </c>
      <c r="ABU50" s="3">
        <f t="shared" si="43"/>
        <v>45309</v>
      </c>
      <c r="ABV50" s="3">
        <f t="shared" si="43"/>
        <v>45310</v>
      </c>
      <c r="ABW50" s="3">
        <f t="shared" si="43"/>
        <v>45311</v>
      </c>
      <c r="ABX50" s="3">
        <f t="shared" si="43"/>
        <v>45312</v>
      </c>
      <c r="ABY50" s="3">
        <f t="shared" si="43"/>
        <v>45313</v>
      </c>
      <c r="ABZ50" s="3">
        <f t="shared" si="43"/>
        <v>45314</v>
      </c>
      <c r="ACA50" s="3">
        <f t="shared" si="43"/>
        <v>45315</v>
      </c>
      <c r="ACB50" s="3">
        <f t="shared" si="43"/>
        <v>45316</v>
      </c>
      <c r="ACC50" s="3">
        <f t="shared" si="43"/>
        <v>45317</v>
      </c>
      <c r="ACD50" s="3">
        <f t="shared" si="43"/>
        <v>45318</v>
      </c>
      <c r="ACE50" s="3">
        <f t="shared" si="43"/>
        <v>45319</v>
      </c>
      <c r="ACF50" s="3">
        <f t="shared" si="43"/>
        <v>45320</v>
      </c>
      <c r="ACG50" s="3">
        <f t="shared" si="43"/>
        <v>45321</v>
      </c>
      <c r="ACH50" s="3">
        <f t="shared" si="43"/>
        <v>45322</v>
      </c>
      <c r="ACI50" s="3">
        <f t="shared" si="43"/>
        <v>45323</v>
      </c>
      <c r="ACJ50" s="3">
        <f t="shared" si="43"/>
        <v>45324</v>
      </c>
      <c r="ACK50" s="3">
        <f t="shared" si="43"/>
        <v>45325</v>
      </c>
      <c r="ACL50" s="3">
        <f t="shared" si="43"/>
        <v>45326</v>
      </c>
      <c r="ACM50" s="3">
        <f t="shared" si="43"/>
        <v>45327</v>
      </c>
      <c r="ACN50" s="3">
        <f t="shared" si="43"/>
        <v>45328</v>
      </c>
      <c r="ACO50" s="3">
        <f t="shared" si="43"/>
        <v>45329</v>
      </c>
      <c r="ACP50" s="3">
        <f t="shared" si="43"/>
        <v>45330</v>
      </c>
      <c r="ACQ50" s="3">
        <f t="shared" si="43"/>
        <v>45331</v>
      </c>
      <c r="ACR50" s="3">
        <f t="shared" ref="ACR50:AFC50" si="44">ACQ50+1</f>
        <v>45332</v>
      </c>
      <c r="ACS50" s="3">
        <f t="shared" si="44"/>
        <v>45333</v>
      </c>
      <c r="ACT50" s="3">
        <f t="shared" si="44"/>
        <v>45334</v>
      </c>
      <c r="ACU50" s="3">
        <f t="shared" si="44"/>
        <v>45335</v>
      </c>
      <c r="ACV50" s="3">
        <f t="shared" si="44"/>
        <v>45336</v>
      </c>
      <c r="ACW50" s="3">
        <f t="shared" si="44"/>
        <v>45337</v>
      </c>
      <c r="ACX50" s="3">
        <f t="shared" si="44"/>
        <v>45338</v>
      </c>
      <c r="ACY50" s="3">
        <f t="shared" si="44"/>
        <v>45339</v>
      </c>
      <c r="ACZ50" s="3">
        <f t="shared" si="44"/>
        <v>45340</v>
      </c>
      <c r="ADA50" s="3">
        <f t="shared" si="44"/>
        <v>45341</v>
      </c>
      <c r="ADB50" s="3">
        <f t="shared" si="44"/>
        <v>45342</v>
      </c>
      <c r="ADC50" s="3">
        <f t="shared" si="44"/>
        <v>45343</v>
      </c>
      <c r="ADD50" s="3">
        <f t="shared" si="44"/>
        <v>45344</v>
      </c>
      <c r="ADE50" s="3">
        <f t="shared" si="44"/>
        <v>45345</v>
      </c>
      <c r="ADF50" s="3">
        <f t="shared" si="44"/>
        <v>45346</v>
      </c>
      <c r="ADG50" s="3">
        <f t="shared" si="44"/>
        <v>45347</v>
      </c>
      <c r="ADH50" s="3">
        <f t="shared" si="44"/>
        <v>45348</v>
      </c>
      <c r="ADI50" s="3">
        <f t="shared" si="44"/>
        <v>45349</v>
      </c>
      <c r="ADJ50" s="3">
        <f t="shared" si="44"/>
        <v>45350</v>
      </c>
      <c r="ADK50" s="3">
        <f t="shared" si="44"/>
        <v>45351</v>
      </c>
      <c r="ADL50" s="3">
        <f t="shared" si="44"/>
        <v>45352</v>
      </c>
      <c r="ADM50" s="3">
        <f t="shared" si="44"/>
        <v>45353</v>
      </c>
      <c r="ADN50" s="3">
        <f t="shared" si="44"/>
        <v>45354</v>
      </c>
      <c r="ADO50" s="3">
        <f t="shared" si="44"/>
        <v>45355</v>
      </c>
      <c r="ADP50" s="3">
        <f t="shared" si="44"/>
        <v>45356</v>
      </c>
      <c r="ADQ50" s="3">
        <f t="shared" si="44"/>
        <v>45357</v>
      </c>
      <c r="ADR50" s="3">
        <f t="shared" si="44"/>
        <v>45358</v>
      </c>
      <c r="ADS50" s="3">
        <f t="shared" si="44"/>
        <v>45359</v>
      </c>
      <c r="ADT50" s="3">
        <f t="shared" si="44"/>
        <v>45360</v>
      </c>
      <c r="ADU50" s="3">
        <f t="shared" si="44"/>
        <v>45361</v>
      </c>
      <c r="ADV50" s="3">
        <f t="shared" si="44"/>
        <v>45362</v>
      </c>
      <c r="ADW50" s="3">
        <f t="shared" si="44"/>
        <v>45363</v>
      </c>
      <c r="ADX50" s="3">
        <f t="shared" si="44"/>
        <v>45364</v>
      </c>
      <c r="ADY50" s="3">
        <f t="shared" si="44"/>
        <v>45365</v>
      </c>
      <c r="ADZ50" s="3">
        <f t="shared" si="44"/>
        <v>45366</v>
      </c>
      <c r="AEA50" s="3">
        <f t="shared" si="44"/>
        <v>45367</v>
      </c>
      <c r="AEB50" s="3">
        <f t="shared" si="44"/>
        <v>45368</v>
      </c>
      <c r="AEC50" s="3">
        <f t="shared" si="44"/>
        <v>45369</v>
      </c>
      <c r="AED50" s="3">
        <f t="shared" si="44"/>
        <v>45370</v>
      </c>
      <c r="AEE50" s="3">
        <f t="shared" si="44"/>
        <v>45371</v>
      </c>
      <c r="AEF50" s="3">
        <f t="shared" si="44"/>
        <v>45372</v>
      </c>
      <c r="AEG50" s="3">
        <f t="shared" si="44"/>
        <v>45373</v>
      </c>
      <c r="AEH50" s="3">
        <f t="shared" si="44"/>
        <v>45374</v>
      </c>
      <c r="AEI50" s="3">
        <f t="shared" si="44"/>
        <v>45375</v>
      </c>
      <c r="AEJ50" s="3">
        <f t="shared" si="44"/>
        <v>45376</v>
      </c>
      <c r="AEK50" s="3">
        <f t="shared" si="44"/>
        <v>45377</v>
      </c>
      <c r="AEL50" s="3">
        <f t="shared" si="44"/>
        <v>45378</v>
      </c>
      <c r="AEM50" s="3">
        <f t="shared" si="44"/>
        <v>45379</v>
      </c>
      <c r="AEN50" s="3">
        <f t="shared" si="44"/>
        <v>45380</v>
      </c>
      <c r="AEO50" s="3">
        <f t="shared" si="44"/>
        <v>45381</v>
      </c>
      <c r="AEP50" s="3">
        <f t="shared" si="44"/>
        <v>45382</v>
      </c>
      <c r="AEQ50" s="3">
        <f t="shared" si="44"/>
        <v>45383</v>
      </c>
      <c r="AER50" s="3">
        <f t="shared" si="44"/>
        <v>45384</v>
      </c>
      <c r="AES50" s="3">
        <f t="shared" si="44"/>
        <v>45385</v>
      </c>
      <c r="AET50" s="3">
        <f t="shared" si="44"/>
        <v>45386</v>
      </c>
      <c r="AEU50" s="3">
        <f t="shared" si="44"/>
        <v>45387</v>
      </c>
      <c r="AEV50" s="3">
        <f t="shared" si="44"/>
        <v>45388</v>
      </c>
      <c r="AEW50" s="3">
        <f t="shared" si="44"/>
        <v>45389</v>
      </c>
      <c r="AEX50" s="3">
        <f t="shared" si="44"/>
        <v>45390</v>
      </c>
      <c r="AEY50" s="3">
        <f t="shared" si="44"/>
        <v>45391</v>
      </c>
      <c r="AEZ50" s="3">
        <f t="shared" si="44"/>
        <v>45392</v>
      </c>
      <c r="AFA50" s="3">
        <f t="shared" si="44"/>
        <v>45393</v>
      </c>
      <c r="AFB50" s="3">
        <f t="shared" si="44"/>
        <v>45394</v>
      </c>
      <c r="AFC50" s="3">
        <f t="shared" si="44"/>
        <v>45395</v>
      </c>
      <c r="AFD50" s="3">
        <f t="shared" ref="AFD50:AHO50" si="45">AFC50+1</f>
        <v>45396</v>
      </c>
      <c r="AFE50" s="3">
        <f t="shared" si="45"/>
        <v>45397</v>
      </c>
      <c r="AFF50" s="3">
        <f t="shared" si="45"/>
        <v>45398</v>
      </c>
      <c r="AFG50" s="3">
        <f t="shared" si="45"/>
        <v>45399</v>
      </c>
      <c r="AFH50" s="3">
        <f t="shared" si="45"/>
        <v>45400</v>
      </c>
      <c r="AFI50" s="3">
        <f t="shared" si="45"/>
        <v>45401</v>
      </c>
      <c r="AFJ50" s="3">
        <f t="shared" si="45"/>
        <v>45402</v>
      </c>
      <c r="AFK50" s="3">
        <f t="shared" si="45"/>
        <v>45403</v>
      </c>
      <c r="AFL50" s="3">
        <f t="shared" si="45"/>
        <v>45404</v>
      </c>
      <c r="AFM50" s="3">
        <f t="shared" si="45"/>
        <v>45405</v>
      </c>
      <c r="AFN50" s="3">
        <f t="shared" si="45"/>
        <v>45406</v>
      </c>
      <c r="AFO50" s="3">
        <f t="shared" si="45"/>
        <v>45407</v>
      </c>
      <c r="AFP50" s="3">
        <f t="shared" si="45"/>
        <v>45408</v>
      </c>
      <c r="AFQ50" s="3">
        <f t="shared" si="45"/>
        <v>45409</v>
      </c>
      <c r="AFR50" s="3">
        <f t="shared" si="45"/>
        <v>45410</v>
      </c>
      <c r="AFS50" s="3">
        <f t="shared" si="45"/>
        <v>45411</v>
      </c>
      <c r="AFT50" s="3">
        <f t="shared" si="45"/>
        <v>45412</v>
      </c>
      <c r="AFU50" s="3">
        <f t="shared" si="45"/>
        <v>45413</v>
      </c>
      <c r="AFV50" s="3">
        <f t="shared" si="45"/>
        <v>45414</v>
      </c>
      <c r="AFW50" s="3">
        <f t="shared" si="45"/>
        <v>45415</v>
      </c>
      <c r="AFX50" s="3">
        <f t="shared" si="45"/>
        <v>45416</v>
      </c>
      <c r="AFY50" s="3">
        <f t="shared" si="45"/>
        <v>45417</v>
      </c>
      <c r="AFZ50" s="3">
        <f t="shared" si="45"/>
        <v>45418</v>
      </c>
      <c r="AGA50" s="3">
        <f t="shared" si="45"/>
        <v>45419</v>
      </c>
      <c r="AGB50" s="3">
        <f t="shared" si="45"/>
        <v>45420</v>
      </c>
      <c r="AGC50" s="3">
        <f t="shared" si="45"/>
        <v>45421</v>
      </c>
      <c r="AGD50" s="3">
        <f t="shared" si="45"/>
        <v>45422</v>
      </c>
      <c r="AGE50" s="3">
        <f t="shared" si="45"/>
        <v>45423</v>
      </c>
      <c r="AGF50" s="3">
        <f t="shared" si="45"/>
        <v>45424</v>
      </c>
      <c r="AGG50" s="3">
        <f t="shared" si="45"/>
        <v>45425</v>
      </c>
      <c r="AGH50" s="3">
        <f t="shared" si="45"/>
        <v>45426</v>
      </c>
      <c r="AGI50" s="3">
        <f t="shared" si="45"/>
        <v>45427</v>
      </c>
      <c r="AGJ50" s="3">
        <f t="shared" si="45"/>
        <v>45428</v>
      </c>
      <c r="AGK50" s="3">
        <f t="shared" si="45"/>
        <v>45429</v>
      </c>
      <c r="AGL50" s="3">
        <f t="shared" si="45"/>
        <v>45430</v>
      </c>
      <c r="AGM50" s="3">
        <f t="shared" si="45"/>
        <v>45431</v>
      </c>
      <c r="AGN50" s="3">
        <f t="shared" si="45"/>
        <v>45432</v>
      </c>
      <c r="AGO50" s="3">
        <f t="shared" si="45"/>
        <v>45433</v>
      </c>
      <c r="AGP50" s="3">
        <f t="shared" si="45"/>
        <v>45434</v>
      </c>
      <c r="AGQ50" s="3">
        <f t="shared" si="45"/>
        <v>45435</v>
      </c>
      <c r="AGR50" s="3">
        <f t="shared" si="45"/>
        <v>45436</v>
      </c>
      <c r="AGS50" s="3">
        <f t="shared" si="45"/>
        <v>45437</v>
      </c>
      <c r="AGT50" s="3">
        <f t="shared" si="45"/>
        <v>45438</v>
      </c>
      <c r="AGU50" s="3">
        <f t="shared" si="45"/>
        <v>45439</v>
      </c>
      <c r="AGV50" s="3">
        <f t="shared" si="45"/>
        <v>45440</v>
      </c>
      <c r="AGW50" s="3">
        <f t="shared" si="45"/>
        <v>45441</v>
      </c>
      <c r="AGX50" s="3">
        <f t="shared" si="45"/>
        <v>45442</v>
      </c>
      <c r="AGY50" s="3">
        <f t="shared" si="45"/>
        <v>45443</v>
      </c>
      <c r="AGZ50" s="3">
        <f t="shared" si="45"/>
        <v>45444</v>
      </c>
      <c r="AHA50" s="3">
        <f t="shared" si="45"/>
        <v>45445</v>
      </c>
      <c r="AHB50" s="3">
        <f t="shared" si="45"/>
        <v>45446</v>
      </c>
      <c r="AHC50" s="3">
        <f t="shared" si="45"/>
        <v>45447</v>
      </c>
      <c r="AHD50" s="3">
        <f t="shared" si="45"/>
        <v>45448</v>
      </c>
      <c r="AHE50" s="3">
        <f t="shared" si="45"/>
        <v>45449</v>
      </c>
      <c r="AHF50" s="3">
        <f t="shared" si="45"/>
        <v>45450</v>
      </c>
      <c r="AHG50" s="3">
        <f t="shared" si="45"/>
        <v>45451</v>
      </c>
      <c r="AHH50" s="3">
        <f t="shared" si="45"/>
        <v>45452</v>
      </c>
      <c r="AHI50" s="3">
        <f t="shared" si="45"/>
        <v>45453</v>
      </c>
      <c r="AHJ50" s="3">
        <f t="shared" si="45"/>
        <v>45454</v>
      </c>
      <c r="AHK50" s="3">
        <f t="shared" si="45"/>
        <v>45455</v>
      </c>
      <c r="AHL50" s="3">
        <f t="shared" si="45"/>
        <v>45456</v>
      </c>
      <c r="AHM50" s="3">
        <f t="shared" si="45"/>
        <v>45457</v>
      </c>
      <c r="AHN50" s="3">
        <f t="shared" si="45"/>
        <v>45458</v>
      </c>
      <c r="AHO50" s="3">
        <f t="shared" si="45"/>
        <v>45459</v>
      </c>
      <c r="AHP50" s="3">
        <f t="shared" ref="AHP50:AKA50" si="46">AHO50+1</f>
        <v>45460</v>
      </c>
      <c r="AHQ50" s="3">
        <f t="shared" si="46"/>
        <v>45461</v>
      </c>
      <c r="AHR50" s="3">
        <f t="shared" si="46"/>
        <v>45462</v>
      </c>
      <c r="AHS50" s="3">
        <f t="shared" si="46"/>
        <v>45463</v>
      </c>
      <c r="AHT50" s="3">
        <f t="shared" si="46"/>
        <v>45464</v>
      </c>
      <c r="AHU50" s="3">
        <f t="shared" si="46"/>
        <v>45465</v>
      </c>
      <c r="AHV50" s="3">
        <f t="shared" si="46"/>
        <v>45466</v>
      </c>
      <c r="AHW50" s="3">
        <f t="shared" si="46"/>
        <v>45467</v>
      </c>
      <c r="AHX50" s="3">
        <f t="shared" si="46"/>
        <v>45468</v>
      </c>
      <c r="AHY50" s="3">
        <f t="shared" si="46"/>
        <v>45469</v>
      </c>
      <c r="AHZ50" s="3">
        <f t="shared" si="46"/>
        <v>45470</v>
      </c>
      <c r="AIA50" s="3">
        <f t="shared" si="46"/>
        <v>45471</v>
      </c>
      <c r="AIB50" s="3">
        <f t="shared" si="46"/>
        <v>45472</v>
      </c>
      <c r="AIC50" s="3">
        <f t="shared" si="46"/>
        <v>45473</v>
      </c>
      <c r="AID50" s="3">
        <f t="shared" si="46"/>
        <v>45474</v>
      </c>
      <c r="AIE50" s="3">
        <f t="shared" si="46"/>
        <v>45475</v>
      </c>
      <c r="AIF50" s="3">
        <f t="shared" si="46"/>
        <v>45476</v>
      </c>
      <c r="AIG50" s="3">
        <f t="shared" si="46"/>
        <v>45477</v>
      </c>
      <c r="AIH50" s="3">
        <f t="shared" si="46"/>
        <v>45478</v>
      </c>
      <c r="AII50" s="3">
        <f t="shared" si="46"/>
        <v>45479</v>
      </c>
      <c r="AIJ50" s="3">
        <f t="shared" si="46"/>
        <v>45480</v>
      </c>
      <c r="AIK50" s="3">
        <f t="shared" si="46"/>
        <v>45481</v>
      </c>
      <c r="AIL50" s="3">
        <f t="shared" si="46"/>
        <v>45482</v>
      </c>
      <c r="AIM50" s="3">
        <f t="shared" si="46"/>
        <v>45483</v>
      </c>
      <c r="AIN50" s="3">
        <f t="shared" si="46"/>
        <v>45484</v>
      </c>
      <c r="AIO50" s="3">
        <f t="shared" si="46"/>
        <v>45485</v>
      </c>
      <c r="AIP50" s="3">
        <f t="shared" si="46"/>
        <v>45486</v>
      </c>
      <c r="AIQ50" s="3">
        <f t="shared" si="46"/>
        <v>45487</v>
      </c>
      <c r="AIR50" s="3">
        <f t="shared" si="46"/>
        <v>45488</v>
      </c>
      <c r="AIS50" s="3">
        <f t="shared" si="46"/>
        <v>45489</v>
      </c>
      <c r="AIT50" s="3">
        <f t="shared" si="46"/>
        <v>45490</v>
      </c>
      <c r="AIU50" s="3">
        <f t="shared" si="46"/>
        <v>45491</v>
      </c>
      <c r="AIV50" s="3">
        <f t="shared" si="46"/>
        <v>45492</v>
      </c>
      <c r="AIW50" s="3">
        <f t="shared" si="46"/>
        <v>45493</v>
      </c>
      <c r="AIX50" s="3">
        <f t="shared" si="46"/>
        <v>45494</v>
      </c>
      <c r="AIY50" s="3">
        <f t="shared" si="46"/>
        <v>45495</v>
      </c>
      <c r="AIZ50" s="3">
        <f t="shared" si="46"/>
        <v>45496</v>
      </c>
      <c r="AJA50" s="3">
        <f t="shared" si="46"/>
        <v>45497</v>
      </c>
      <c r="AJB50" s="3">
        <f t="shared" si="46"/>
        <v>45498</v>
      </c>
      <c r="AJC50" s="3">
        <f t="shared" si="46"/>
        <v>45499</v>
      </c>
      <c r="AJD50" s="3">
        <f t="shared" si="46"/>
        <v>45500</v>
      </c>
      <c r="AJE50" s="3">
        <f t="shared" si="46"/>
        <v>45501</v>
      </c>
      <c r="AJF50" s="3">
        <f t="shared" si="46"/>
        <v>45502</v>
      </c>
      <c r="AJG50" s="3">
        <f t="shared" si="46"/>
        <v>45503</v>
      </c>
      <c r="AJH50" s="3">
        <f t="shared" si="46"/>
        <v>45504</v>
      </c>
      <c r="AJI50" s="3">
        <f t="shared" si="46"/>
        <v>45505</v>
      </c>
      <c r="AJJ50" s="3">
        <f t="shared" si="46"/>
        <v>45506</v>
      </c>
      <c r="AJK50" s="3">
        <f t="shared" si="46"/>
        <v>45507</v>
      </c>
      <c r="AJL50" s="3">
        <f t="shared" si="46"/>
        <v>45508</v>
      </c>
      <c r="AJM50" s="3">
        <f t="shared" si="46"/>
        <v>45509</v>
      </c>
      <c r="AJN50" s="3">
        <f t="shared" si="46"/>
        <v>45510</v>
      </c>
      <c r="AJO50" s="3">
        <f t="shared" si="46"/>
        <v>45511</v>
      </c>
      <c r="AJP50" s="3">
        <f t="shared" si="46"/>
        <v>45512</v>
      </c>
      <c r="AJQ50" s="3">
        <f t="shared" si="46"/>
        <v>45513</v>
      </c>
      <c r="AJR50" s="3">
        <f t="shared" si="46"/>
        <v>45514</v>
      </c>
      <c r="AJS50" s="3">
        <f t="shared" si="46"/>
        <v>45515</v>
      </c>
      <c r="AJT50" s="3">
        <f t="shared" si="46"/>
        <v>45516</v>
      </c>
      <c r="AJU50" s="3">
        <f t="shared" si="46"/>
        <v>45517</v>
      </c>
      <c r="AJV50" s="3">
        <f t="shared" si="46"/>
        <v>45518</v>
      </c>
      <c r="AJW50" s="3">
        <f t="shared" si="46"/>
        <v>45519</v>
      </c>
      <c r="AJX50" s="3">
        <f t="shared" si="46"/>
        <v>45520</v>
      </c>
      <c r="AJY50" s="3">
        <f t="shared" si="46"/>
        <v>45521</v>
      </c>
      <c r="AJZ50" s="3">
        <f t="shared" si="46"/>
        <v>45522</v>
      </c>
      <c r="AKA50" s="3">
        <f t="shared" si="46"/>
        <v>45523</v>
      </c>
      <c r="AKB50" s="3">
        <f t="shared" ref="AKB50:AMM50" si="47">AKA50+1</f>
        <v>45524</v>
      </c>
      <c r="AKC50" s="3">
        <f t="shared" si="47"/>
        <v>45525</v>
      </c>
      <c r="AKD50" s="3">
        <f t="shared" si="47"/>
        <v>45526</v>
      </c>
      <c r="AKE50" s="3">
        <f t="shared" si="47"/>
        <v>45527</v>
      </c>
      <c r="AKF50" s="3">
        <f t="shared" si="47"/>
        <v>45528</v>
      </c>
      <c r="AKG50" s="3">
        <f t="shared" si="47"/>
        <v>45529</v>
      </c>
      <c r="AKH50" s="3">
        <f t="shared" si="47"/>
        <v>45530</v>
      </c>
      <c r="AKI50" s="3">
        <f t="shared" si="47"/>
        <v>45531</v>
      </c>
      <c r="AKJ50" s="3">
        <f t="shared" si="47"/>
        <v>45532</v>
      </c>
      <c r="AKK50" s="3">
        <f t="shared" si="47"/>
        <v>45533</v>
      </c>
      <c r="AKL50" s="3">
        <f t="shared" si="47"/>
        <v>45534</v>
      </c>
      <c r="AKM50" s="3">
        <f t="shared" si="47"/>
        <v>45535</v>
      </c>
      <c r="AKN50" s="3">
        <f t="shared" si="47"/>
        <v>45536</v>
      </c>
      <c r="AKO50" s="3">
        <f t="shared" si="47"/>
        <v>45537</v>
      </c>
      <c r="AKP50" s="3">
        <f t="shared" si="47"/>
        <v>45538</v>
      </c>
      <c r="AKQ50" s="3">
        <f t="shared" si="47"/>
        <v>45539</v>
      </c>
      <c r="AKR50" s="3">
        <f t="shared" si="47"/>
        <v>45540</v>
      </c>
      <c r="AKS50" s="3">
        <f t="shared" si="47"/>
        <v>45541</v>
      </c>
      <c r="AKT50" s="3">
        <f t="shared" si="47"/>
        <v>45542</v>
      </c>
      <c r="AKU50" s="3">
        <f t="shared" si="47"/>
        <v>45543</v>
      </c>
      <c r="AKV50" s="3">
        <f t="shared" si="47"/>
        <v>45544</v>
      </c>
      <c r="AKW50" s="3">
        <f t="shared" si="47"/>
        <v>45545</v>
      </c>
      <c r="AKX50" s="3">
        <f t="shared" si="47"/>
        <v>45546</v>
      </c>
      <c r="AKY50" s="3">
        <f t="shared" si="47"/>
        <v>45547</v>
      </c>
      <c r="AKZ50" s="3">
        <f t="shared" si="47"/>
        <v>45548</v>
      </c>
      <c r="ALA50" s="3">
        <f t="shared" si="47"/>
        <v>45549</v>
      </c>
      <c r="ALB50" s="3">
        <f t="shared" si="47"/>
        <v>45550</v>
      </c>
      <c r="ALC50" s="3">
        <f t="shared" si="47"/>
        <v>45551</v>
      </c>
      <c r="ALD50" s="3">
        <f t="shared" si="47"/>
        <v>45552</v>
      </c>
      <c r="ALE50" s="3">
        <f t="shared" si="47"/>
        <v>45553</v>
      </c>
      <c r="ALF50" s="3">
        <f t="shared" si="47"/>
        <v>45554</v>
      </c>
      <c r="ALG50" s="3">
        <f t="shared" si="47"/>
        <v>45555</v>
      </c>
      <c r="ALH50" s="3">
        <f t="shared" si="47"/>
        <v>45556</v>
      </c>
      <c r="ALI50" s="3">
        <f t="shared" si="47"/>
        <v>45557</v>
      </c>
      <c r="ALJ50" s="3">
        <f t="shared" si="47"/>
        <v>45558</v>
      </c>
      <c r="ALK50" s="3">
        <f t="shared" si="47"/>
        <v>45559</v>
      </c>
      <c r="ALL50" s="3">
        <f t="shared" si="47"/>
        <v>45560</v>
      </c>
      <c r="ALM50" s="3">
        <f t="shared" si="47"/>
        <v>45561</v>
      </c>
      <c r="ALN50" s="3">
        <f t="shared" si="47"/>
        <v>45562</v>
      </c>
      <c r="ALO50" s="3">
        <f t="shared" si="47"/>
        <v>45563</v>
      </c>
      <c r="ALP50" s="3">
        <f t="shared" si="47"/>
        <v>45564</v>
      </c>
      <c r="ALQ50" s="3">
        <f t="shared" si="47"/>
        <v>45565</v>
      </c>
      <c r="ALR50" s="3">
        <f t="shared" si="47"/>
        <v>45566</v>
      </c>
      <c r="ALS50" s="3">
        <f t="shared" si="47"/>
        <v>45567</v>
      </c>
      <c r="ALT50" s="3">
        <f t="shared" si="47"/>
        <v>45568</v>
      </c>
      <c r="ALU50" s="3">
        <f t="shared" si="47"/>
        <v>45569</v>
      </c>
      <c r="ALV50" s="3">
        <f t="shared" si="47"/>
        <v>45570</v>
      </c>
      <c r="ALW50" s="3">
        <f t="shared" si="47"/>
        <v>45571</v>
      </c>
      <c r="ALX50" s="3">
        <f t="shared" si="47"/>
        <v>45572</v>
      </c>
      <c r="ALY50" s="3">
        <f t="shared" si="47"/>
        <v>45573</v>
      </c>
      <c r="ALZ50" s="3">
        <f t="shared" si="47"/>
        <v>45574</v>
      </c>
      <c r="AMA50" s="3">
        <f t="shared" si="47"/>
        <v>45575</v>
      </c>
      <c r="AMB50" s="3">
        <f t="shared" si="47"/>
        <v>45576</v>
      </c>
      <c r="AMC50" s="3">
        <f t="shared" si="47"/>
        <v>45577</v>
      </c>
      <c r="AMD50" s="3">
        <f t="shared" si="47"/>
        <v>45578</v>
      </c>
      <c r="AME50" s="3">
        <f t="shared" si="47"/>
        <v>45579</v>
      </c>
      <c r="AMF50" s="3">
        <f t="shared" si="47"/>
        <v>45580</v>
      </c>
      <c r="AMG50" s="3">
        <f t="shared" si="47"/>
        <v>45581</v>
      </c>
      <c r="AMH50" s="3">
        <f t="shared" si="47"/>
        <v>45582</v>
      </c>
      <c r="AMI50" s="3">
        <f t="shared" si="47"/>
        <v>45583</v>
      </c>
      <c r="AMJ50" s="3">
        <f t="shared" si="47"/>
        <v>45584</v>
      </c>
      <c r="AMK50" s="3">
        <f t="shared" si="47"/>
        <v>45585</v>
      </c>
      <c r="AML50" s="3">
        <f t="shared" si="47"/>
        <v>45586</v>
      </c>
      <c r="AMM50" s="3">
        <f t="shared" si="47"/>
        <v>45587</v>
      </c>
      <c r="AMN50" s="3">
        <f t="shared" ref="AMN50:AOY50" si="48">AMM50+1</f>
        <v>45588</v>
      </c>
      <c r="AMO50" s="3">
        <f t="shared" si="48"/>
        <v>45589</v>
      </c>
      <c r="AMP50" s="3">
        <f t="shared" si="48"/>
        <v>45590</v>
      </c>
      <c r="AMQ50" s="3">
        <f t="shared" si="48"/>
        <v>45591</v>
      </c>
      <c r="AMR50" s="3">
        <f t="shared" si="48"/>
        <v>45592</v>
      </c>
      <c r="AMS50" s="3">
        <f t="shared" si="48"/>
        <v>45593</v>
      </c>
      <c r="AMT50" s="3">
        <f t="shared" si="48"/>
        <v>45594</v>
      </c>
      <c r="AMU50" s="3">
        <f t="shared" si="48"/>
        <v>45595</v>
      </c>
      <c r="AMV50" s="3">
        <f t="shared" si="48"/>
        <v>45596</v>
      </c>
      <c r="AMW50" s="3">
        <f t="shared" si="48"/>
        <v>45597</v>
      </c>
      <c r="AMX50" s="3">
        <f t="shared" si="48"/>
        <v>45598</v>
      </c>
      <c r="AMY50" s="3">
        <f t="shared" si="48"/>
        <v>45599</v>
      </c>
      <c r="AMZ50" s="3">
        <f t="shared" si="48"/>
        <v>45600</v>
      </c>
      <c r="ANA50" s="3">
        <f t="shared" si="48"/>
        <v>45601</v>
      </c>
      <c r="ANB50" s="3">
        <f t="shared" si="48"/>
        <v>45602</v>
      </c>
      <c r="ANC50" s="3">
        <f t="shared" si="48"/>
        <v>45603</v>
      </c>
      <c r="AND50" s="3">
        <f t="shared" si="48"/>
        <v>45604</v>
      </c>
      <c r="ANE50" s="3">
        <f t="shared" si="48"/>
        <v>45605</v>
      </c>
      <c r="ANF50" s="3">
        <f t="shared" si="48"/>
        <v>45606</v>
      </c>
      <c r="ANG50" s="3">
        <f t="shared" si="48"/>
        <v>45607</v>
      </c>
      <c r="ANH50" s="3">
        <f t="shared" si="48"/>
        <v>45608</v>
      </c>
      <c r="ANI50" s="3">
        <f t="shared" si="48"/>
        <v>45609</v>
      </c>
      <c r="ANJ50" s="3">
        <f t="shared" si="48"/>
        <v>45610</v>
      </c>
      <c r="ANK50" s="3">
        <f t="shared" si="48"/>
        <v>45611</v>
      </c>
      <c r="ANL50" s="3">
        <f t="shared" si="48"/>
        <v>45612</v>
      </c>
      <c r="ANM50" s="3">
        <f t="shared" si="48"/>
        <v>45613</v>
      </c>
      <c r="ANN50" s="3">
        <f t="shared" si="48"/>
        <v>45614</v>
      </c>
      <c r="ANO50" s="3">
        <f t="shared" si="48"/>
        <v>45615</v>
      </c>
      <c r="ANP50" s="3">
        <f t="shared" si="48"/>
        <v>45616</v>
      </c>
      <c r="ANQ50" s="3">
        <f t="shared" si="48"/>
        <v>45617</v>
      </c>
      <c r="ANR50" s="3">
        <f t="shared" si="48"/>
        <v>45618</v>
      </c>
      <c r="ANS50" s="3">
        <f t="shared" si="48"/>
        <v>45619</v>
      </c>
      <c r="ANT50" s="3">
        <f t="shared" si="48"/>
        <v>45620</v>
      </c>
      <c r="ANU50" s="3">
        <f t="shared" si="48"/>
        <v>45621</v>
      </c>
      <c r="ANV50" s="3">
        <f t="shared" si="48"/>
        <v>45622</v>
      </c>
      <c r="ANW50" s="3">
        <f t="shared" si="48"/>
        <v>45623</v>
      </c>
      <c r="ANX50" s="3">
        <f t="shared" si="48"/>
        <v>45624</v>
      </c>
      <c r="ANY50" s="3">
        <f t="shared" si="48"/>
        <v>45625</v>
      </c>
      <c r="ANZ50" s="3">
        <f t="shared" si="48"/>
        <v>45626</v>
      </c>
      <c r="AOA50" s="3">
        <f t="shared" si="48"/>
        <v>45627</v>
      </c>
      <c r="AOB50" s="3">
        <f t="shared" si="48"/>
        <v>45628</v>
      </c>
      <c r="AOC50" s="3">
        <f t="shared" si="48"/>
        <v>45629</v>
      </c>
      <c r="AOD50" s="3">
        <f t="shared" si="48"/>
        <v>45630</v>
      </c>
      <c r="AOE50" s="3">
        <f t="shared" si="48"/>
        <v>45631</v>
      </c>
      <c r="AOF50" s="3">
        <f t="shared" si="48"/>
        <v>45632</v>
      </c>
      <c r="AOG50" s="3">
        <f t="shared" si="48"/>
        <v>45633</v>
      </c>
      <c r="AOH50" s="3">
        <f t="shared" si="48"/>
        <v>45634</v>
      </c>
      <c r="AOI50" s="3">
        <f t="shared" si="48"/>
        <v>45635</v>
      </c>
      <c r="AOJ50" s="3">
        <f t="shared" si="48"/>
        <v>45636</v>
      </c>
      <c r="AOK50" s="3">
        <f t="shared" si="48"/>
        <v>45637</v>
      </c>
      <c r="AOL50" s="3">
        <f t="shared" si="48"/>
        <v>45638</v>
      </c>
      <c r="AOM50" s="3">
        <f t="shared" si="48"/>
        <v>45639</v>
      </c>
      <c r="AON50" s="3">
        <f t="shared" si="48"/>
        <v>45640</v>
      </c>
      <c r="AOO50" s="3">
        <f t="shared" si="48"/>
        <v>45641</v>
      </c>
      <c r="AOP50" s="3">
        <f t="shared" si="48"/>
        <v>45642</v>
      </c>
      <c r="AOQ50" s="3">
        <f t="shared" si="48"/>
        <v>45643</v>
      </c>
      <c r="AOR50" s="3">
        <f t="shared" si="48"/>
        <v>45644</v>
      </c>
      <c r="AOS50" s="3">
        <f t="shared" si="48"/>
        <v>45645</v>
      </c>
      <c r="AOT50" s="3">
        <f t="shared" si="48"/>
        <v>45646</v>
      </c>
      <c r="AOU50" s="3">
        <f t="shared" si="48"/>
        <v>45647</v>
      </c>
      <c r="AOV50" s="3">
        <f t="shared" si="48"/>
        <v>45648</v>
      </c>
      <c r="AOW50" s="3">
        <f t="shared" si="48"/>
        <v>45649</v>
      </c>
      <c r="AOX50" s="3">
        <f t="shared" si="48"/>
        <v>45650</v>
      </c>
      <c r="AOY50" s="3">
        <f t="shared" si="48"/>
        <v>45651</v>
      </c>
      <c r="AOZ50" s="3">
        <f t="shared" ref="AOZ50:APE50" si="49">AOY50+1</f>
        <v>45652</v>
      </c>
      <c r="APA50" s="3">
        <f t="shared" si="49"/>
        <v>45653</v>
      </c>
      <c r="APB50" s="3">
        <f t="shared" si="49"/>
        <v>45654</v>
      </c>
      <c r="APC50" s="3">
        <f t="shared" si="49"/>
        <v>45655</v>
      </c>
      <c r="APD50" s="3">
        <f t="shared" si="49"/>
        <v>45656</v>
      </c>
      <c r="APE50" s="3">
        <f t="shared" si="49"/>
        <v>45657</v>
      </c>
      <c r="APF50" s="3"/>
      <c r="APG50" s="3"/>
      <c r="APH50" s="3"/>
      <c r="API50" s="3"/>
      <c r="APJ50" s="3"/>
      <c r="APK50" s="3"/>
      <c r="APL50" s="3"/>
      <c r="APM50" s="3"/>
      <c r="APN50" s="3"/>
      <c r="APO50" s="3"/>
      <c r="APP50" s="3"/>
      <c r="APQ50" s="3"/>
      <c r="APR50" s="3"/>
      <c r="APS50" s="3"/>
      <c r="APT50" s="3"/>
      <c r="APU50" s="3"/>
      <c r="APV50" s="3"/>
      <c r="APW50" s="3"/>
      <c r="APX50" s="3"/>
      <c r="APY50" s="3"/>
      <c r="APZ50" s="3"/>
      <c r="AQA50" s="3"/>
      <c r="AQB50" s="3"/>
      <c r="AQC50" s="3"/>
      <c r="AQD50" s="3"/>
      <c r="AQE50" s="3"/>
      <c r="AQF50" s="3"/>
      <c r="AQG50" s="3"/>
      <c r="AQH50" s="3"/>
      <c r="AQI50" s="3"/>
      <c r="AQJ50" s="3"/>
      <c r="AQK50" s="3"/>
      <c r="AQL50" s="3"/>
      <c r="AQM50" s="3"/>
      <c r="AQN50" s="3"/>
      <c r="AQO50" s="3"/>
      <c r="AQP50" s="3"/>
      <c r="AQQ50" s="3"/>
      <c r="AQR50" s="3"/>
      <c r="AQS50" s="3"/>
      <c r="AQT50" s="3"/>
      <c r="AQU50" s="3"/>
      <c r="AQV50" s="3"/>
      <c r="AQW50" s="3"/>
      <c r="AQX50" s="3"/>
      <c r="AQY50" s="3"/>
      <c r="AQZ50" s="3"/>
      <c r="ARA50" s="3"/>
      <c r="ARB50" s="3"/>
      <c r="ARC50" s="3"/>
      <c r="ARD50" s="3"/>
      <c r="ARE50" s="3"/>
      <c r="ARF50" s="3"/>
      <c r="ARG50" s="3"/>
      <c r="ARH50" s="3"/>
      <c r="ARI50" s="3"/>
      <c r="ARJ50" s="3"/>
      <c r="ARK50" s="3"/>
      <c r="ARL50" s="3"/>
      <c r="ARM50" s="3"/>
      <c r="ARN50" s="3"/>
      <c r="ARO50" s="3"/>
      <c r="ARP50" s="3"/>
      <c r="ARQ50" s="3"/>
    </row>
    <row r="51" spans="1:1161" x14ac:dyDescent="0.35">
      <c r="A51" t="s">
        <v>282</v>
      </c>
      <c r="B51">
        <v>5597</v>
      </c>
      <c r="C51">
        <v>5281</v>
      </c>
      <c r="D51">
        <v>5161</v>
      </c>
      <c r="E51">
        <v>5063</v>
      </c>
      <c r="F51">
        <v>4948</v>
      </c>
      <c r="G51">
        <v>5084</v>
      </c>
      <c r="H51">
        <v>5151</v>
      </c>
      <c r="I51">
        <v>5138</v>
      </c>
      <c r="J51">
        <v>4992</v>
      </c>
      <c r="K51">
        <v>5090</v>
      </c>
      <c r="L51">
        <v>4858</v>
      </c>
      <c r="M51">
        <v>4741</v>
      </c>
      <c r="N51">
        <v>5097</v>
      </c>
      <c r="O51">
        <v>5286</v>
      </c>
      <c r="P51">
        <v>4943</v>
      </c>
      <c r="Q51">
        <v>5095</v>
      </c>
      <c r="R51">
        <v>4789</v>
      </c>
      <c r="S51">
        <v>4826</v>
      </c>
      <c r="T51">
        <v>5047</v>
      </c>
      <c r="U51">
        <v>4787</v>
      </c>
      <c r="V51">
        <v>4943</v>
      </c>
      <c r="W51">
        <v>5243</v>
      </c>
      <c r="X51">
        <v>5045</v>
      </c>
      <c r="Y51">
        <v>5138</v>
      </c>
      <c r="Z51">
        <v>5192</v>
      </c>
      <c r="AA51">
        <v>5401</v>
      </c>
      <c r="AB51">
        <v>5057</v>
      </c>
      <c r="AC51">
        <v>5218</v>
      </c>
      <c r="AD51">
        <v>5546</v>
      </c>
      <c r="AE51">
        <v>5295</v>
      </c>
      <c r="AF51">
        <v>5310</v>
      </c>
      <c r="AG51">
        <v>5065</v>
      </c>
      <c r="AH51">
        <v>5325</v>
      </c>
      <c r="AI51">
        <v>5397</v>
      </c>
      <c r="AJ51">
        <v>5216</v>
      </c>
      <c r="AK51">
        <v>5097</v>
      </c>
      <c r="AL51">
        <v>4769</v>
      </c>
      <c r="AM51">
        <v>4812</v>
      </c>
      <c r="AN51">
        <v>4891</v>
      </c>
      <c r="AO51">
        <v>4821</v>
      </c>
      <c r="AP51">
        <v>4722</v>
      </c>
      <c r="AQ51">
        <v>4998</v>
      </c>
      <c r="AR51">
        <v>4983</v>
      </c>
      <c r="AS51">
        <v>5057</v>
      </c>
      <c r="AT51">
        <v>4830</v>
      </c>
      <c r="AU51">
        <v>4911</v>
      </c>
      <c r="AV51">
        <v>5061</v>
      </c>
      <c r="AW51">
        <v>5177</v>
      </c>
      <c r="AX51">
        <v>5371</v>
      </c>
      <c r="AY51">
        <v>5412</v>
      </c>
      <c r="AZ51">
        <v>5330</v>
      </c>
      <c r="BA51">
        <v>4478</v>
      </c>
      <c r="BB51">
        <v>4939</v>
      </c>
      <c r="BC51">
        <v>4692</v>
      </c>
      <c r="BD51">
        <v>5174</v>
      </c>
      <c r="BE51">
        <v>5119</v>
      </c>
      <c r="BF51">
        <v>5093</v>
      </c>
      <c r="BG51">
        <v>5366</v>
      </c>
      <c r="BH51">
        <v>5074</v>
      </c>
      <c r="BI51">
        <v>5115</v>
      </c>
      <c r="BJ51">
        <v>4855</v>
      </c>
      <c r="BK51">
        <v>0</v>
      </c>
      <c r="BL51">
        <v>5438</v>
      </c>
      <c r="BM51">
        <v>5480</v>
      </c>
      <c r="BN51">
        <v>5218</v>
      </c>
      <c r="BO51">
        <v>5469</v>
      </c>
      <c r="BP51">
        <v>5312</v>
      </c>
      <c r="BQ51">
        <v>5145</v>
      </c>
      <c r="BR51">
        <v>4998</v>
      </c>
      <c r="BS51">
        <v>5447</v>
      </c>
      <c r="BT51">
        <v>5805</v>
      </c>
      <c r="BU51">
        <v>5514</v>
      </c>
      <c r="BV51">
        <v>5313</v>
      </c>
      <c r="BW51">
        <v>5468</v>
      </c>
      <c r="BX51">
        <v>5476</v>
      </c>
      <c r="BY51">
        <v>5473</v>
      </c>
      <c r="BZ51">
        <v>5239</v>
      </c>
      <c r="CA51">
        <v>5274</v>
      </c>
      <c r="CB51">
        <v>4875</v>
      </c>
      <c r="CC51">
        <v>4970</v>
      </c>
      <c r="CD51">
        <v>4970</v>
      </c>
      <c r="CE51">
        <v>5334</v>
      </c>
      <c r="CF51">
        <v>5553</v>
      </c>
      <c r="CG51">
        <v>5787</v>
      </c>
      <c r="CH51">
        <v>5651</v>
      </c>
      <c r="CI51">
        <v>5310</v>
      </c>
      <c r="CJ51">
        <v>5549</v>
      </c>
      <c r="CK51">
        <v>5381</v>
      </c>
      <c r="CL51">
        <v>5503</v>
      </c>
      <c r="CM51">
        <v>5674</v>
      </c>
      <c r="CN51">
        <v>5366</v>
      </c>
      <c r="CO51">
        <v>5416</v>
      </c>
      <c r="CP51">
        <v>5471</v>
      </c>
      <c r="CQ51">
        <v>5523</v>
      </c>
      <c r="CR51">
        <v>5213</v>
      </c>
      <c r="CS51">
        <v>5441</v>
      </c>
      <c r="CT51">
        <v>5769</v>
      </c>
      <c r="CU51">
        <v>5921</v>
      </c>
      <c r="CV51">
        <v>5773</v>
      </c>
      <c r="CW51">
        <v>5701</v>
      </c>
      <c r="CX51">
        <v>5799</v>
      </c>
      <c r="CY51">
        <v>5856</v>
      </c>
      <c r="CZ51">
        <v>5784</v>
      </c>
      <c r="DA51">
        <v>6078</v>
      </c>
      <c r="DB51">
        <v>6610</v>
      </c>
      <c r="DC51">
        <v>6294</v>
      </c>
      <c r="DD51">
        <v>5887</v>
      </c>
      <c r="DE51">
        <v>6010</v>
      </c>
      <c r="DF51">
        <v>5520</v>
      </c>
      <c r="DG51">
        <v>5551</v>
      </c>
      <c r="DH51">
        <v>5869</v>
      </c>
      <c r="DI51">
        <v>6003</v>
      </c>
      <c r="DJ51">
        <v>6291</v>
      </c>
      <c r="DK51">
        <v>6108</v>
      </c>
      <c r="DL51">
        <v>6031</v>
      </c>
      <c r="DM51">
        <v>6121</v>
      </c>
      <c r="DN51">
        <v>5902</v>
      </c>
      <c r="DO51">
        <v>6287</v>
      </c>
      <c r="DP51">
        <v>6668</v>
      </c>
      <c r="DQ51">
        <v>7204</v>
      </c>
      <c r="DR51">
        <v>7677</v>
      </c>
      <c r="DS51">
        <v>7634</v>
      </c>
      <c r="DT51">
        <v>7272</v>
      </c>
      <c r="DU51">
        <v>7235</v>
      </c>
      <c r="DV51">
        <v>7123</v>
      </c>
      <c r="DW51">
        <v>6941</v>
      </c>
      <c r="DX51">
        <v>7030</v>
      </c>
      <c r="DY51">
        <v>6688</v>
      </c>
      <c r="DZ51">
        <v>6627</v>
      </c>
      <c r="EA51">
        <v>6472</v>
      </c>
      <c r="EB51">
        <v>6581</v>
      </c>
      <c r="EC51">
        <v>6665</v>
      </c>
      <c r="ED51">
        <v>6825</v>
      </c>
      <c r="EE51">
        <v>7069</v>
      </c>
      <c r="EF51">
        <v>6652</v>
      </c>
      <c r="EG51">
        <v>6712</v>
      </c>
      <c r="EH51">
        <v>6625</v>
      </c>
      <c r="EI51">
        <v>6560</v>
      </c>
      <c r="EJ51">
        <v>6723</v>
      </c>
      <c r="EK51">
        <v>6834</v>
      </c>
      <c r="EL51">
        <v>6865</v>
      </c>
      <c r="EM51">
        <v>6665</v>
      </c>
      <c r="EN51">
        <v>6759</v>
      </c>
      <c r="EO51">
        <v>6816</v>
      </c>
      <c r="EP51">
        <v>6883</v>
      </c>
      <c r="EQ51">
        <v>5934</v>
      </c>
      <c r="ER51">
        <v>6666</v>
      </c>
      <c r="ES51">
        <v>6943</v>
      </c>
      <c r="ET51">
        <v>6807</v>
      </c>
      <c r="EU51">
        <v>6971</v>
      </c>
      <c r="EV51">
        <v>6983</v>
      </c>
      <c r="EW51">
        <v>6503</v>
      </c>
      <c r="EX51">
        <v>6940</v>
      </c>
      <c r="EY51">
        <v>6678</v>
      </c>
      <c r="EZ51">
        <v>7033</v>
      </c>
      <c r="FA51">
        <v>6767</v>
      </c>
      <c r="FB51">
        <v>7011</v>
      </c>
      <c r="FC51">
        <v>7337</v>
      </c>
      <c r="FD51">
        <v>7095</v>
      </c>
      <c r="FE51">
        <v>7232</v>
      </c>
      <c r="FF51">
        <v>7213</v>
      </c>
      <c r="FG51">
        <v>7428</v>
      </c>
      <c r="FH51">
        <v>6650</v>
      </c>
      <c r="FI51">
        <v>6913</v>
      </c>
      <c r="FJ51">
        <v>6944</v>
      </c>
      <c r="FK51">
        <v>7196</v>
      </c>
      <c r="FL51">
        <v>7280</v>
      </c>
      <c r="FM51">
        <v>7169</v>
      </c>
      <c r="FN51">
        <v>6915</v>
      </c>
      <c r="FO51">
        <v>7245</v>
      </c>
      <c r="FP51">
        <v>7129</v>
      </c>
      <c r="FQ51">
        <v>7087</v>
      </c>
      <c r="FR51">
        <v>7080</v>
      </c>
      <c r="FS51">
        <v>7023</v>
      </c>
      <c r="FT51">
        <v>7294</v>
      </c>
      <c r="FU51">
        <v>7257</v>
      </c>
      <c r="FV51">
        <v>6624</v>
      </c>
      <c r="FW51">
        <v>7165</v>
      </c>
      <c r="FX51">
        <v>6820</v>
      </c>
      <c r="FY51">
        <v>6776</v>
      </c>
      <c r="FZ51">
        <v>6945</v>
      </c>
      <c r="GA51">
        <v>6919</v>
      </c>
      <c r="GB51">
        <v>7579</v>
      </c>
      <c r="GC51">
        <v>7639</v>
      </c>
      <c r="GD51">
        <v>7840</v>
      </c>
      <c r="GE51">
        <v>7406</v>
      </c>
      <c r="GF51">
        <v>7283</v>
      </c>
      <c r="GG51">
        <v>6759</v>
      </c>
      <c r="GH51">
        <v>6975</v>
      </c>
      <c r="GI51">
        <v>7122</v>
      </c>
      <c r="GJ51">
        <v>7379</v>
      </c>
      <c r="GK51">
        <v>7608</v>
      </c>
      <c r="GL51">
        <v>7512</v>
      </c>
      <c r="GM51">
        <v>6815</v>
      </c>
      <c r="GN51">
        <v>7155</v>
      </c>
      <c r="GO51">
        <v>7385</v>
      </c>
      <c r="GP51">
        <v>6809</v>
      </c>
      <c r="GQ51">
        <v>7032</v>
      </c>
      <c r="GR51">
        <v>7179</v>
      </c>
      <c r="GS51">
        <v>7268</v>
      </c>
      <c r="GT51">
        <v>7076</v>
      </c>
      <c r="GU51">
        <v>7058</v>
      </c>
      <c r="GV51">
        <v>7304</v>
      </c>
      <c r="GW51">
        <v>7163</v>
      </c>
      <c r="GX51">
        <v>6927</v>
      </c>
      <c r="GY51">
        <v>6878</v>
      </c>
      <c r="GZ51">
        <v>7075</v>
      </c>
      <c r="HA51">
        <v>7366</v>
      </c>
      <c r="HB51">
        <v>7485</v>
      </c>
      <c r="HC51">
        <v>7390</v>
      </c>
      <c r="HD51">
        <v>7524</v>
      </c>
      <c r="HE51">
        <v>7417</v>
      </c>
      <c r="HF51">
        <v>7821</v>
      </c>
      <c r="HG51">
        <v>8017</v>
      </c>
      <c r="HH51">
        <v>7970</v>
      </c>
      <c r="HI51">
        <v>7712</v>
      </c>
      <c r="HJ51">
        <v>7656</v>
      </c>
      <c r="HK51">
        <v>7968</v>
      </c>
      <c r="HL51">
        <v>7562</v>
      </c>
      <c r="HM51">
        <v>7523</v>
      </c>
      <c r="HN51">
        <v>7603</v>
      </c>
      <c r="HO51">
        <v>8016</v>
      </c>
      <c r="HP51">
        <v>8281</v>
      </c>
      <c r="HQ51">
        <v>8648</v>
      </c>
      <c r="HR51">
        <v>8469</v>
      </c>
      <c r="HS51">
        <v>8591</v>
      </c>
      <c r="HT51">
        <v>8594</v>
      </c>
      <c r="HU51">
        <v>8462</v>
      </c>
      <c r="HV51">
        <v>7869</v>
      </c>
      <c r="HW51">
        <v>7838</v>
      </c>
      <c r="HX51">
        <v>7940</v>
      </c>
      <c r="HY51">
        <v>7634</v>
      </c>
      <c r="HZ51">
        <v>7978</v>
      </c>
      <c r="IA51">
        <v>7826</v>
      </c>
      <c r="IB51">
        <v>7775</v>
      </c>
      <c r="IC51">
        <v>6947</v>
      </c>
      <c r="ID51">
        <v>8140</v>
      </c>
      <c r="IE51">
        <v>7798</v>
      </c>
      <c r="IF51">
        <v>7580</v>
      </c>
      <c r="IG51">
        <v>7330</v>
      </c>
      <c r="IH51">
        <v>7742</v>
      </c>
      <c r="II51">
        <v>7755</v>
      </c>
      <c r="IJ51">
        <v>6945</v>
      </c>
      <c r="IK51">
        <v>7928</v>
      </c>
      <c r="IL51">
        <v>8061</v>
      </c>
      <c r="IM51">
        <v>8114</v>
      </c>
      <c r="IN51">
        <v>7913</v>
      </c>
      <c r="IO51">
        <v>8135</v>
      </c>
      <c r="IP51">
        <v>7839</v>
      </c>
      <c r="IQ51">
        <v>7602</v>
      </c>
      <c r="IR51">
        <v>7983</v>
      </c>
      <c r="IS51">
        <v>8230</v>
      </c>
      <c r="IT51">
        <v>7928</v>
      </c>
      <c r="IU51">
        <v>8197</v>
      </c>
      <c r="IV51">
        <v>8376</v>
      </c>
      <c r="IW51">
        <v>8263</v>
      </c>
      <c r="IX51">
        <v>8201</v>
      </c>
      <c r="IY51">
        <v>7891</v>
      </c>
      <c r="IZ51">
        <v>8167</v>
      </c>
      <c r="JA51">
        <v>8292</v>
      </c>
      <c r="JB51">
        <v>8276</v>
      </c>
      <c r="JC51">
        <v>8028</v>
      </c>
      <c r="JD51">
        <v>8087</v>
      </c>
      <c r="JE51">
        <v>8136</v>
      </c>
      <c r="JF51">
        <v>8454</v>
      </c>
      <c r="JG51">
        <v>8491</v>
      </c>
      <c r="JH51">
        <v>8516</v>
      </c>
      <c r="JI51">
        <v>8507</v>
      </c>
      <c r="JJ51">
        <v>8515</v>
      </c>
      <c r="JK51">
        <v>8324</v>
      </c>
      <c r="JL51">
        <v>8432</v>
      </c>
      <c r="JM51">
        <v>8507</v>
      </c>
      <c r="JN51">
        <v>7762</v>
      </c>
      <c r="JO51">
        <v>7979</v>
      </c>
      <c r="JP51">
        <v>8427</v>
      </c>
      <c r="JQ51">
        <v>8186</v>
      </c>
      <c r="JR51">
        <v>8186</v>
      </c>
      <c r="JS51">
        <v>7676</v>
      </c>
      <c r="JT51">
        <v>7234</v>
      </c>
      <c r="JU51">
        <v>8023</v>
      </c>
      <c r="JV51">
        <v>8483</v>
      </c>
      <c r="JW51">
        <v>8372</v>
      </c>
      <c r="JX51">
        <v>7608</v>
      </c>
      <c r="JY51">
        <v>7608</v>
      </c>
      <c r="JZ51">
        <v>8144</v>
      </c>
      <c r="KA51">
        <v>8146</v>
      </c>
      <c r="KB51">
        <v>8146</v>
      </c>
      <c r="KC51">
        <v>8428</v>
      </c>
      <c r="KD51">
        <v>8349</v>
      </c>
      <c r="KE51">
        <v>7672</v>
      </c>
      <c r="KF51">
        <v>7065</v>
      </c>
      <c r="KG51">
        <v>7791</v>
      </c>
      <c r="KH51">
        <v>8439</v>
      </c>
      <c r="KI51">
        <v>8707</v>
      </c>
      <c r="KJ51">
        <v>7729</v>
      </c>
      <c r="KK51">
        <v>8585</v>
      </c>
      <c r="KL51">
        <v>8202</v>
      </c>
      <c r="KM51">
        <v>7408</v>
      </c>
      <c r="KN51">
        <v>7723</v>
      </c>
      <c r="KO51">
        <v>7230</v>
      </c>
      <c r="KP51">
        <v>7071</v>
      </c>
      <c r="KQ51">
        <v>7573</v>
      </c>
      <c r="KR51">
        <v>7579</v>
      </c>
      <c r="KS51">
        <v>7812</v>
      </c>
      <c r="KT51">
        <v>7935</v>
      </c>
      <c r="KU51">
        <v>8070</v>
      </c>
      <c r="KV51">
        <v>8334</v>
      </c>
      <c r="KW51">
        <v>8295</v>
      </c>
      <c r="KX51">
        <v>8190</v>
      </c>
      <c r="KY51">
        <v>8132</v>
      </c>
      <c r="KZ51">
        <v>7694</v>
      </c>
      <c r="LA51">
        <v>7277</v>
      </c>
      <c r="LB51">
        <v>7811</v>
      </c>
      <c r="LC51">
        <v>8113</v>
      </c>
      <c r="LD51">
        <v>8315</v>
      </c>
      <c r="LE51">
        <v>8479</v>
      </c>
      <c r="LF51">
        <v>8299</v>
      </c>
      <c r="LG51">
        <v>8176</v>
      </c>
      <c r="LH51">
        <v>8017</v>
      </c>
      <c r="LI51">
        <v>7261</v>
      </c>
      <c r="LJ51">
        <v>7984</v>
      </c>
      <c r="LK51">
        <v>7637</v>
      </c>
      <c r="LL51">
        <v>8045</v>
      </c>
      <c r="LM51">
        <v>8010</v>
      </c>
      <c r="LN51">
        <v>8367</v>
      </c>
      <c r="LO51">
        <v>7381</v>
      </c>
      <c r="LP51">
        <v>7292</v>
      </c>
      <c r="LQ51">
        <v>6964</v>
      </c>
      <c r="LR51">
        <v>7390</v>
      </c>
      <c r="LS51">
        <v>7435</v>
      </c>
      <c r="LT51">
        <v>7490</v>
      </c>
      <c r="LU51">
        <v>6724</v>
      </c>
      <c r="LV51">
        <v>6951</v>
      </c>
      <c r="LW51">
        <v>7381</v>
      </c>
      <c r="LX51">
        <v>7398</v>
      </c>
      <c r="LY51">
        <v>7832</v>
      </c>
      <c r="LZ51">
        <v>7982</v>
      </c>
      <c r="MA51">
        <v>7794</v>
      </c>
      <c r="MB51">
        <v>7957</v>
      </c>
      <c r="MC51">
        <v>7877</v>
      </c>
      <c r="MD51">
        <v>8078</v>
      </c>
      <c r="ME51">
        <v>7986</v>
      </c>
      <c r="MF51">
        <v>8173</v>
      </c>
      <c r="MG51">
        <v>8147</v>
      </c>
      <c r="MH51">
        <v>8060</v>
      </c>
      <c r="MI51">
        <v>8516</v>
      </c>
      <c r="MJ51">
        <v>8479</v>
      </c>
      <c r="MK51">
        <v>8077</v>
      </c>
      <c r="ML51">
        <v>8216</v>
      </c>
      <c r="MM51">
        <v>7902</v>
      </c>
      <c r="MN51">
        <v>8041</v>
      </c>
      <c r="MO51">
        <v>8106</v>
      </c>
      <c r="MP51">
        <v>8312</v>
      </c>
      <c r="MQ51">
        <v>8272</v>
      </c>
      <c r="MR51">
        <v>8324</v>
      </c>
      <c r="MS51">
        <v>7537</v>
      </c>
      <c r="MT51">
        <v>6842</v>
      </c>
      <c r="MU51">
        <v>6573</v>
      </c>
      <c r="MV51">
        <v>6564</v>
      </c>
      <c r="MW51">
        <v>7924</v>
      </c>
      <c r="MX51">
        <v>7930</v>
      </c>
      <c r="MY51">
        <v>8569</v>
      </c>
      <c r="MZ51">
        <v>7978</v>
      </c>
      <c r="NA51">
        <v>8227</v>
      </c>
      <c r="NB51">
        <v>9318</v>
      </c>
      <c r="NC51">
        <v>8722</v>
      </c>
      <c r="ND51">
        <v>8287</v>
      </c>
      <c r="NE51">
        <v>9054</v>
      </c>
      <c r="NF51">
        <v>8789</v>
      </c>
      <c r="NG51">
        <v>8562</v>
      </c>
      <c r="NH51">
        <v>8220</v>
      </c>
      <c r="NI51">
        <v>8239</v>
      </c>
      <c r="NJ51">
        <v>7990</v>
      </c>
      <c r="NK51">
        <v>7778</v>
      </c>
      <c r="NL51">
        <v>8119</v>
      </c>
      <c r="NM51">
        <v>8026</v>
      </c>
      <c r="NN51">
        <v>8003</v>
      </c>
      <c r="NO51">
        <v>8027</v>
      </c>
      <c r="NP51">
        <v>7788</v>
      </c>
      <c r="NQ51">
        <v>7530</v>
      </c>
      <c r="NR51">
        <v>7088</v>
      </c>
      <c r="NS51">
        <v>7686</v>
      </c>
      <c r="NT51">
        <v>7968</v>
      </c>
      <c r="NU51">
        <v>7838</v>
      </c>
      <c r="NV51">
        <v>7675</v>
      </c>
      <c r="NW51">
        <v>8249</v>
      </c>
      <c r="NX51">
        <v>8367</v>
      </c>
      <c r="NY51">
        <v>7927</v>
      </c>
      <c r="NZ51">
        <v>8338</v>
      </c>
      <c r="OA51">
        <v>8497</v>
      </c>
      <c r="OB51">
        <v>7401</v>
      </c>
      <c r="OC51">
        <v>7243</v>
      </c>
      <c r="OD51">
        <v>7096</v>
      </c>
      <c r="OE51">
        <v>7961</v>
      </c>
      <c r="OF51">
        <v>7683</v>
      </c>
      <c r="OG51">
        <v>7434</v>
      </c>
      <c r="OH51">
        <v>7818</v>
      </c>
      <c r="OI51">
        <v>7480</v>
      </c>
      <c r="OJ51">
        <v>7744</v>
      </c>
      <c r="OK51">
        <v>7313</v>
      </c>
      <c r="OL51">
        <v>6778</v>
      </c>
      <c r="OM51">
        <v>7017</v>
      </c>
      <c r="ON51">
        <v>7635</v>
      </c>
      <c r="OO51">
        <v>8015</v>
      </c>
      <c r="OP51">
        <v>7889</v>
      </c>
      <c r="OQ51">
        <v>8003</v>
      </c>
      <c r="OR51">
        <v>7515</v>
      </c>
      <c r="OS51">
        <v>8077</v>
      </c>
      <c r="OT51">
        <v>7355</v>
      </c>
      <c r="OU51">
        <v>7009</v>
      </c>
      <c r="OV51">
        <v>7675</v>
      </c>
      <c r="OW51">
        <v>8441</v>
      </c>
      <c r="OX51">
        <v>7941</v>
      </c>
      <c r="OY51">
        <v>8570</v>
      </c>
      <c r="OZ51">
        <v>7903</v>
      </c>
      <c r="PA51">
        <v>7958</v>
      </c>
      <c r="PB51">
        <v>8198</v>
      </c>
      <c r="PC51">
        <v>7774</v>
      </c>
      <c r="PD51">
        <v>8013</v>
      </c>
      <c r="PE51">
        <v>7923</v>
      </c>
      <c r="PF51">
        <v>7923</v>
      </c>
      <c r="PG51">
        <v>7683</v>
      </c>
      <c r="PH51">
        <v>7797</v>
      </c>
      <c r="PI51">
        <v>8360</v>
      </c>
      <c r="PJ51">
        <v>8086</v>
      </c>
      <c r="PK51">
        <v>8493</v>
      </c>
      <c r="PL51">
        <v>8312</v>
      </c>
      <c r="PM51">
        <v>8685</v>
      </c>
      <c r="PN51">
        <v>9085</v>
      </c>
      <c r="PO51">
        <v>8107</v>
      </c>
      <c r="PP51">
        <v>8220</v>
      </c>
      <c r="PQ51">
        <v>8607</v>
      </c>
      <c r="PR51">
        <v>8607</v>
      </c>
      <c r="PS51">
        <v>9061</v>
      </c>
      <c r="PT51">
        <v>10025</v>
      </c>
      <c r="PU51">
        <v>9934</v>
      </c>
      <c r="PV51">
        <v>9596</v>
      </c>
      <c r="PW51">
        <v>8623</v>
      </c>
      <c r="PX51">
        <v>8886</v>
      </c>
      <c r="PY51">
        <v>9266</v>
      </c>
      <c r="PZ51">
        <v>9053</v>
      </c>
      <c r="QA51">
        <v>9426</v>
      </c>
      <c r="QB51">
        <v>9207</v>
      </c>
      <c r="QC51">
        <v>8577</v>
      </c>
      <c r="QD51">
        <v>7256</v>
      </c>
      <c r="QE51">
        <v>4971</v>
      </c>
      <c r="QF51">
        <v>9627</v>
      </c>
      <c r="QG51">
        <v>10026</v>
      </c>
      <c r="QH51">
        <v>10297</v>
      </c>
      <c r="QI51">
        <v>8807</v>
      </c>
      <c r="QJ51">
        <v>9184</v>
      </c>
      <c r="QK51">
        <v>9182</v>
      </c>
      <c r="QL51">
        <v>9152</v>
      </c>
      <c r="QM51">
        <v>9194</v>
      </c>
      <c r="QN51">
        <v>8746</v>
      </c>
      <c r="QO51">
        <v>8541</v>
      </c>
      <c r="QP51">
        <v>8921</v>
      </c>
      <c r="QQ51">
        <v>8911</v>
      </c>
      <c r="QR51">
        <v>9599</v>
      </c>
      <c r="QS51">
        <v>9599</v>
      </c>
      <c r="QT51">
        <v>9759</v>
      </c>
      <c r="QU51">
        <v>9251</v>
      </c>
      <c r="QV51">
        <v>9251</v>
      </c>
      <c r="QW51">
        <v>9546</v>
      </c>
      <c r="QX51">
        <v>9546</v>
      </c>
      <c r="QY51">
        <v>9152</v>
      </c>
      <c r="QZ51">
        <v>9404</v>
      </c>
      <c r="RA51">
        <v>8014</v>
      </c>
      <c r="RB51">
        <v>8867</v>
      </c>
      <c r="RC51">
        <v>9534</v>
      </c>
      <c r="RD51">
        <v>9723</v>
      </c>
      <c r="RE51">
        <v>9723</v>
      </c>
      <c r="RF51">
        <v>10070</v>
      </c>
      <c r="RG51">
        <v>9898</v>
      </c>
      <c r="RH51">
        <v>9737</v>
      </c>
      <c r="RI51">
        <v>9816</v>
      </c>
      <c r="RJ51">
        <v>10580</v>
      </c>
      <c r="RK51">
        <v>10575</v>
      </c>
      <c r="RL51">
        <v>10721</v>
      </c>
      <c r="RM51">
        <v>10609</v>
      </c>
      <c r="RN51">
        <v>10251</v>
      </c>
      <c r="RO51">
        <v>10174</v>
      </c>
      <c r="RP51">
        <v>10049</v>
      </c>
      <c r="RQ51">
        <v>9493</v>
      </c>
      <c r="RR51">
        <v>9975</v>
      </c>
      <c r="RS51">
        <v>9964</v>
      </c>
      <c r="RT51">
        <v>10297</v>
      </c>
      <c r="RU51">
        <v>10053</v>
      </c>
      <c r="RV51">
        <v>10128</v>
      </c>
      <c r="RW51">
        <v>10107</v>
      </c>
      <c r="RX51">
        <v>9967</v>
      </c>
      <c r="RY51">
        <v>9921</v>
      </c>
      <c r="RZ51">
        <v>10122</v>
      </c>
      <c r="SA51">
        <v>9694</v>
      </c>
      <c r="SB51">
        <v>9949</v>
      </c>
      <c r="SC51">
        <v>10310</v>
      </c>
      <c r="SD51">
        <v>10115</v>
      </c>
      <c r="SE51">
        <v>9879</v>
      </c>
      <c r="SF51">
        <v>9322</v>
      </c>
      <c r="SG51">
        <v>9296</v>
      </c>
      <c r="SH51">
        <v>9079</v>
      </c>
      <c r="SI51">
        <v>9029</v>
      </c>
      <c r="SJ51">
        <v>9896</v>
      </c>
      <c r="SK51">
        <v>9875</v>
      </c>
      <c r="SL51">
        <v>9527</v>
      </c>
      <c r="SM51">
        <v>9785</v>
      </c>
      <c r="SN51">
        <v>9477</v>
      </c>
      <c r="SO51">
        <v>9862</v>
      </c>
      <c r="SP51">
        <v>9821</v>
      </c>
      <c r="SQ51">
        <v>9650</v>
      </c>
      <c r="SR51">
        <v>9869</v>
      </c>
      <c r="SS51">
        <v>9096</v>
      </c>
      <c r="ST51">
        <v>9288</v>
      </c>
      <c r="SU51">
        <v>9472</v>
      </c>
      <c r="SV51">
        <v>9710</v>
      </c>
      <c r="SW51">
        <v>9716</v>
      </c>
      <c r="SX51">
        <v>9031</v>
      </c>
      <c r="SY51">
        <v>10486</v>
      </c>
      <c r="SZ51">
        <v>9473</v>
      </c>
      <c r="TA51">
        <v>9467</v>
      </c>
      <c r="TB51">
        <v>9796</v>
      </c>
      <c r="TC51">
        <v>9260</v>
      </c>
      <c r="TD51">
        <v>9895</v>
      </c>
      <c r="TE51">
        <v>9834</v>
      </c>
      <c r="TF51">
        <v>9369</v>
      </c>
      <c r="TG51">
        <v>10101</v>
      </c>
      <c r="TH51">
        <v>9834</v>
      </c>
      <c r="TI51">
        <v>10089</v>
      </c>
      <c r="TJ51">
        <v>9594</v>
      </c>
      <c r="TK51">
        <v>9556</v>
      </c>
      <c r="TL51">
        <v>9860</v>
      </c>
      <c r="TM51">
        <v>9853</v>
      </c>
      <c r="TN51">
        <v>9902</v>
      </c>
      <c r="TO51">
        <v>9651</v>
      </c>
      <c r="TP51">
        <v>9956</v>
      </c>
      <c r="TQ51">
        <v>10191</v>
      </c>
      <c r="TR51">
        <v>10100</v>
      </c>
      <c r="TS51">
        <v>9857</v>
      </c>
      <c r="TT51">
        <v>10122</v>
      </c>
      <c r="TU51">
        <v>10340</v>
      </c>
      <c r="TV51">
        <v>10501</v>
      </c>
      <c r="TW51">
        <v>9617</v>
      </c>
      <c r="TX51">
        <v>10667</v>
      </c>
      <c r="TY51">
        <v>10799</v>
      </c>
      <c r="TZ51">
        <v>10745</v>
      </c>
      <c r="UA51">
        <v>10691</v>
      </c>
      <c r="UB51">
        <v>8872</v>
      </c>
      <c r="UC51">
        <v>8861</v>
      </c>
      <c r="UD51">
        <v>9844</v>
      </c>
      <c r="UE51">
        <v>9839</v>
      </c>
      <c r="UF51">
        <v>10051</v>
      </c>
      <c r="UG51">
        <v>9955</v>
      </c>
      <c r="UH51">
        <v>8613</v>
      </c>
      <c r="UI51">
        <v>9096</v>
      </c>
      <c r="UJ51">
        <v>9750</v>
      </c>
      <c r="UK51">
        <v>10207</v>
      </c>
      <c r="UL51">
        <v>9711</v>
      </c>
      <c r="UM51">
        <v>9759</v>
      </c>
      <c r="UN51">
        <v>9977</v>
      </c>
      <c r="UO51">
        <v>9477</v>
      </c>
      <c r="UP51">
        <v>10203</v>
      </c>
      <c r="UQ51">
        <v>9807</v>
      </c>
      <c r="UR51">
        <v>10021</v>
      </c>
      <c r="US51">
        <v>10157</v>
      </c>
      <c r="UT51">
        <v>9868</v>
      </c>
      <c r="UU51">
        <v>10157</v>
      </c>
      <c r="UV51">
        <v>9954</v>
      </c>
      <c r="UW51">
        <v>9950</v>
      </c>
      <c r="UX51">
        <v>9713</v>
      </c>
      <c r="UY51">
        <v>10576</v>
      </c>
      <c r="UZ51">
        <v>10257</v>
      </c>
      <c r="VA51">
        <v>9811</v>
      </c>
      <c r="VB51">
        <v>9623</v>
      </c>
      <c r="VC51">
        <v>9677</v>
      </c>
      <c r="VD51">
        <v>9456</v>
      </c>
      <c r="VE51">
        <v>9958</v>
      </c>
      <c r="VF51">
        <v>10312</v>
      </c>
      <c r="VG51">
        <v>10881</v>
      </c>
      <c r="VH51">
        <v>10224</v>
      </c>
      <c r="VI51">
        <v>10488</v>
      </c>
      <c r="VJ51">
        <v>9945</v>
      </c>
      <c r="VK51">
        <v>10616</v>
      </c>
      <c r="VL51">
        <v>10926</v>
      </c>
      <c r="VM51">
        <v>10586</v>
      </c>
      <c r="VN51">
        <v>10689</v>
      </c>
      <c r="VO51">
        <v>10353</v>
      </c>
      <c r="VP51">
        <v>10218</v>
      </c>
      <c r="VQ51">
        <v>10447</v>
      </c>
      <c r="VR51">
        <v>10190</v>
      </c>
      <c r="VS51">
        <v>10353</v>
      </c>
      <c r="VT51">
        <v>10454</v>
      </c>
      <c r="VU51">
        <v>10543</v>
      </c>
      <c r="VV51">
        <v>10298</v>
      </c>
      <c r="VW51">
        <v>9982</v>
      </c>
      <c r="VX51">
        <v>10241</v>
      </c>
      <c r="VY51">
        <v>10335</v>
      </c>
      <c r="VZ51">
        <v>10652</v>
      </c>
      <c r="WA51">
        <v>10666</v>
      </c>
      <c r="WB51">
        <v>10302</v>
      </c>
      <c r="WC51">
        <v>10146</v>
      </c>
      <c r="WD51">
        <v>10474</v>
      </c>
      <c r="WE51">
        <v>10594</v>
      </c>
      <c r="WF51">
        <v>10247</v>
      </c>
      <c r="WG51">
        <v>10385</v>
      </c>
      <c r="WH51">
        <v>10454</v>
      </c>
      <c r="WI51">
        <v>10524</v>
      </c>
      <c r="WJ51">
        <v>10872</v>
      </c>
      <c r="WK51">
        <v>10074</v>
      </c>
      <c r="WL51">
        <v>10277</v>
      </c>
      <c r="WM51">
        <v>10271</v>
      </c>
      <c r="WN51">
        <v>9866</v>
      </c>
      <c r="WO51">
        <v>9775</v>
      </c>
      <c r="WP51">
        <v>10147</v>
      </c>
      <c r="WQ51">
        <v>9484</v>
      </c>
      <c r="WR51">
        <v>9951</v>
      </c>
      <c r="WS51">
        <v>10139</v>
      </c>
      <c r="WT51">
        <v>10557</v>
      </c>
      <c r="WU51">
        <v>10252</v>
      </c>
      <c r="WV51">
        <v>10758</v>
      </c>
      <c r="WW51">
        <v>10973</v>
      </c>
      <c r="WX51">
        <v>10990</v>
      </c>
      <c r="WY51">
        <v>10739</v>
      </c>
      <c r="WZ51">
        <v>10995</v>
      </c>
      <c r="XA51">
        <v>11255</v>
      </c>
      <c r="XB51">
        <v>11115</v>
      </c>
      <c r="XC51">
        <v>10953</v>
      </c>
      <c r="XD51">
        <v>10641</v>
      </c>
      <c r="XE51">
        <v>10610</v>
      </c>
      <c r="XF51">
        <v>10712</v>
      </c>
      <c r="XG51">
        <v>10818</v>
      </c>
      <c r="XH51">
        <v>11169</v>
      </c>
      <c r="XI51">
        <v>11368</v>
      </c>
      <c r="XJ51">
        <v>11189</v>
      </c>
      <c r="XK51">
        <v>11158</v>
      </c>
      <c r="XL51">
        <v>11418</v>
      </c>
      <c r="XM51">
        <v>11835</v>
      </c>
      <c r="XN51">
        <v>10831</v>
      </c>
      <c r="XO51">
        <v>10420</v>
      </c>
      <c r="XP51">
        <v>11165</v>
      </c>
      <c r="XQ51">
        <v>11265</v>
      </c>
      <c r="XR51">
        <v>11460</v>
      </c>
      <c r="XS51">
        <v>11619</v>
      </c>
      <c r="XT51">
        <v>11659</v>
      </c>
      <c r="XU51">
        <v>11642</v>
      </c>
      <c r="XV51">
        <v>11907</v>
      </c>
      <c r="XW51">
        <v>11553</v>
      </c>
      <c r="XX51">
        <v>11547</v>
      </c>
      <c r="XY51">
        <v>11610</v>
      </c>
      <c r="XZ51">
        <v>11220</v>
      </c>
      <c r="YA51">
        <v>11600</v>
      </c>
      <c r="YB51">
        <v>11832</v>
      </c>
      <c r="YC51">
        <v>11809</v>
      </c>
      <c r="YD51">
        <v>11671</v>
      </c>
      <c r="YE51">
        <v>11388</v>
      </c>
      <c r="YF51">
        <v>11341</v>
      </c>
      <c r="YG51">
        <v>11303</v>
      </c>
      <c r="YH51">
        <v>11360</v>
      </c>
      <c r="YI51">
        <v>11378</v>
      </c>
      <c r="YJ51">
        <v>11457</v>
      </c>
      <c r="YK51">
        <v>11237</v>
      </c>
      <c r="YL51">
        <v>11318</v>
      </c>
      <c r="YM51">
        <v>11421</v>
      </c>
      <c r="YN51">
        <v>11168</v>
      </c>
      <c r="YO51">
        <v>11306</v>
      </c>
      <c r="YP51">
        <v>10914</v>
      </c>
      <c r="YQ51">
        <v>11171</v>
      </c>
      <c r="YR51">
        <v>10876</v>
      </c>
      <c r="YS51">
        <v>11116</v>
      </c>
      <c r="YT51">
        <v>11022</v>
      </c>
      <c r="YU51">
        <v>10874</v>
      </c>
      <c r="YV51">
        <v>11019</v>
      </c>
      <c r="YW51">
        <v>10998</v>
      </c>
      <c r="YX51">
        <v>11197</v>
      </c>
      <c r="YY51">
        <v>10917</v>
      </c>
      <c r="YZ51">
        <v>10796</v>
      </c>
      <c r="ZA51">
        <v>10863</v>
      </c>
      <c r="ZB51">
        <v>11102</v>
      </c>
      <c r="ZC51">
        <v>11066</v>
      </c>
      <c r="ZD51">
        <v>10981</v>
      </c>
      <c r="ZE51">
        <v>11085</v>
      </c>
      <c r="ZF51">
        <v>10960</v>
      </c>
      <c r="ZG51">
        <v>10651</v>
      </c>
      <c r="ZH51">
        <v>10405</v>
      </c>
      <c r="ZI51">
        <v>10186</v>
      </c>
      <c r="ZJ51">
        <v>10309</v>
      </c>
      <c r="ZK51">
        <v>10353</v>
      </c>
      <c r="ZL51">
        <v>10388</v>
      </c>
      <c r="ZM51">
        <v>9972</v>
      </c>
      <c r="ZN51">
        <v>10242</v>
      </c>
      <c r="ZO51">
        <v>10731</v>
      </c>
      <c r="ZP51">
        <v>10950</v>
      </c>
      <c r="ZQ51">
        <v>10983</v>
      </c>
      <c r="ZR51">
        <v>10775</v>
      </c>
      <c r="ZS51">
        <v>10627</v>
      </c>
      <c r="ZT51">
        <v>10456</v>
      </c>
      <c r="ZU51">
        <v>10163</v>
      </c>
      <c r="ZV51">
        <v>10315</v>
      </c>
      <c r="ZW51">
        <v>9542</v>
      </c>
      <c r="ZX51">
        <v>10060</v>
      </c>
      <c r="ZY51">
        <v>9630</v>
      </c>
      <c r="ZZ51">
        <v>9672</v>
      </c>
      <c r="AAA51">
        <v>9737</v>
      </c>
      <c r="AAB51">
        <v>9436</v>
      </c>
      <c r="AAC51">
        <v>9455</v>
      </c>
      <c r="AAD51">
        <v>9883</v>
      </c>
      <c r="AAE51">
        <v>10360</v>
      </c>
      <c r="AAF51">
        <v>10306</v>
      </c>
      <c r="AAG51">
        <v>10062</v>
      </c>
      <c r="AAH51">
        <v>9908</v>
      </c>
      <c r="AAI51">
        <v>9966</v>
      </c>
      <c r="AAJ51">
        <v>9888</v>
      </c>
      <c r="AAK51">
        <v>10066</v>
      </c>
      <c r="AAL51">
        <v>10141</v>
      </c>
      <c r="AAM51">
        <v>9903</v>
      </c>
      <c r="AAN51">
        <v>9891</v>
      </c>
      <c r="AAO51">
        <v>9961</v>
      </c>
      <c r="AAP51">
        <v>10067</v>
      </c>
      <c r="AAQ51">
        <v>9912</v>
      </c>
      <c r="AAR51">
        <v>10238</v>
      </c>
      <c r="AAS51">
        <v>10350</v>
      </c>
      <c r="AAT51">
        <v>10387</v>
      </c>
      <c r="AAU51">
        <v>11102</v>
      </c>
      <c r="AAV51">
        <v>11304</v>
      </c>
      <c r="AAW51">
        <v>11068</v>
      </c>
      <c r="AAX51">
        <v>11881</v>
      </c>
      <c r="AAY51">
        <v>12313</v>
      </c>
      <c r="AAZ51">
        <v>12170</v>
      </c>
      <c r="ABA51">
        <v>12164</v>
      </c>
      <c r="ABB51">
        <v>11979</v>
      </c>
      <c r="ABC51">
        <v>12005</v>
      </c>
      <c r="ABD51">
        <v>11487</v>
      </c>
      <c r="ABE51">
        <v>12256</v>
      </c>
      <c r="ABF51">
        <v>11922</v>
      </c>
      <c r="ABG51">
        <v>11793</v>
      </c>
      <c r="ABH51">
        <v>10730</v>
      </c>
      <c r="ABI51">
        <v>10172</v>
      </c>
      <c r="ABJ51">
        <v>10703</v>
      </c>
      <c r="ABK51">
        <v>10390</v>
      </c>
      <c r="ABL51">
        <v>10798</v>
      </c>
      <c r="ABM51">
        <v>11280</v>
      </c>
      <c r="ABN51">
        <v>10699</v>
      </c>
      <c r="ABO51">
        <v>10728</v>
      </c>
      <c r="ABP51">
        <v>10894</v>
      </c>
      <c r="ABQ51">
        <v>10506</v>
      </c>
      <c r="ABR51">
        <v>10623</v>
      </c>
      <c r="ABS51">
        <v>10404</v>
      </c>
      <c r="ABT51">
        <v>10774</v>
      </c>
      <c r="ABU51">
        <v>10620</v>
      </c>
      <c r="ABV51">
        <v>9464</v>
      </c>
      <c r="ABW51">
        <v>10372</v>
      </c>
      <c r="ABX51">
        <v>10592</v>
      </c>
      <c r="ABY51">
        <v>10718</v>
      </c>
      <c r="ABZ51">
        <v>10511</v>
      </c>
      <c r="ACA51">
        <v>10383</v>
      </c>
      <c r="ACB51">
        <v>10457</v>
      </c>
      <c r="ACC51">
        <v>9539</v>
      </c>
      <c r="ACD51">
        <v>9821</v>
      </c>
      <c r="ACE51">
        <v>9309</v>
      </c>
      <c r="ACF51">
        <v>10135</v>
      </c>
      <c r="ACG51">
        <v>10582</v>
      </c>
      <c r="ACH51">
        <v>10330</v>
      </c>
      <c r="ACI51">
        <v>10615</v>
      </c>
      <c r="ACJ51">
        <v>10605</v>
      </c>
      <c r="ACK51">
        <v>10144</v>
      </c>
      <c r="ACL51">
        <v>9556</v>
      </c>
      <c r="ACM51">
        <v>11024</v>
      </c>
      <c r="ACN51">
        <v>11063</v>
      </c>
      <c r="ACO51">
        <v>10952</v>
      </c>
      <c r="ACP51">
        <v>10647</v>
      </c>
      <c r="ACQ51">
        <v>10414</v>
      </c>
      <c r="ACR51">
        <v>10452</v>
      </c>
      <c r="ACS51">
        <v>11158</v>
      </c>
      <c r="ACT51">
        <v>11174</v>
      </c>
      <c r="ACU51">
        <v>11590</v>
      </c>
      <c r="ACV51">
        <v>11430</v>
      </c>
      <c r="ACW51">
        <v>11402</v>
      </c>
      <c r="ACX51">
        <v>11703</v>
      </c>
      <c r="ACY51">
        <v>11429</v>
      </c>
      <c r="ACZ51">
        <v>11301</v>
      </c>
      <c r="ADA51">
        <v>11800</v>
      </c>
      <c r="ADB51">
        <v>11814</v>
      </c>
      <c r="ADC51">
        <v>11878</v>
      </c>
      <c r="ADD51">
        <v>10945</v>
      </c>
      <c r="ADE51">
        <v>11310</v>
      </c>
      <c r="ADF51">
        <v>10947</v>
      </c>
      <c r="ADG51">
        <v>10760</v>
      </c>
      <c r="ADH51">
        <v>11149</v>
      </c>
      <c r="ADI51">
        <v>11458</v>
      </c>
      <c r="ADJ51">
        <v>10812</v>
      </c>
      <c r="ADK51">
        <v>11245</v>
      </c>
      <c r="ADL51">
        <v>10867</v>
      </c>
      <c r="ADM51">
        <v>11435</v>
      </c>
      <c r="ADN51">
        <v>10725</v>
      </c>
      <c r="ADO51">
        <v>10697</v>
      </c>
      <c r="ADP51">
        <v>11228</v>
      </c>
      <c r="ADQ51">
        <v>11377</v>
      </c>
      <c r="ADR51">
        <v>11399</v>
      </c>
      <c r="ADS51">
        <v>10453</v>
      </c>
      <c r="ADT51">
        <v>9412</v>
      </c>
      <c r="ADU51">
        <v>7759</v>
      </c>
      <c r="ADV51">
        <v>0</v>
      </c>
      <c r="ADW51">
        <v>9872</v>
      </c>
      <c r="ADX51">
        <v>10502</v>
      </c>
      <c r="ADY51">
        <v>10137</v>
      </c>
      <c r="ADZ51">
        <v>10410</v>
      </c>
      <c r="AEA51">
        <v>10963</v>
      </c>
      <c r="AEB51">
        <v>10863</v>
      </c>
      <c r="AEC51">
        <v>10998</v>
      </c>
      <c r="AED51">
        <v>11007</v>
      </c>
      <c r="AEE51">
        <v>11283</v>
      </c>
      <c r="AEF51">
        <v>11678</v>
      </c>
      <c r="AEG51">
        <v>11421</v>
      </c>
      <c r="AEH51">
        <v>11757</v>
      </c>
      <c r="AEI51">
        <v>11529</v>
      </c>
      <c r="AEJ51">
        <v>11481</v>
      </c>
      <c r="AEK51">
        <v>11509</v>
      </c>
      <c r="AEL51">
        <v>11517</v>
      </c>
      <c r="AEM51">
        <v>11012</v>
      </c>
      <c r="AEN51">
        <v>11530</v>
      </c>
      <c r="AEO51">
        <v>11467</v>
      </c>
      <c r="AEP51">
        <v>11556</v>
      </c>
      <c r="AEQ51">
        <v>11196</v>
      </c>
      <c r="AER51">
        <v>11880</v>
      </c>
      <c r="AES51">
        <v>11764</v>
      </c>
      <c r="AET51">
        <v>11220</v>
      </c>
      <c r="AEU51">
        <v>11774</v>
      </c>
      <c r="AEV51">
        <v>12213</v>
      </c>
      <c r="AEW51">
        <v>12184</v>
      </c>
      <c r="AEX51">
        <v>12259</v>
      </c>
      <c r="AEY51">
        <v>12316</v>
      </c>
      <c r="AEZ51">
        <v>12114</v>
      </c>
      <c r="AFA51">
        <v>12015</v>
      </c>
      <c r="AFB51">
        <v>12239</v>
      </c>
      <c r="AFC51">
        <v>12180</v>
      </c>
      <c r="AFD51">
        <v>11643</v>
      </c>
      <c r="AFE51">
        <v>12214</v>
      </c>
      <c r="AFF51">
        <v>11685</v>
      </c>
      <c r="AFG51">
        <v>11559</v>
      </c>
      <c r="AFH51">
        <v>11909</v>
      </c>
      <c r="AFI51">
        <v>12416</v>
      </c>
      <c r="AFJ51">
        <v>12153</v>
      </c>
      <c r="AFK51">
        <v>12188</v>
      </c>
      <c r="AFL51">
        <v>11313</v>
      </c>
      <c r="AFM51">
        <v>11141</v>
      </c>
      <c r="AFN51">
        <v>11551</v>
      </c>
      <c r="AFO51">
        <v>11605</v>
      </c>
      <c r="AFP51">
        <v>12064</v>
      </c>
      <c r="AFQ51">
        <v>11473</v>
      </c>
      <c r="AFR51">
        <v>11117</v>
      </c>
      <c r="AFS51">
        <v>12151</v>
      </c>
      <c r="AFT51">
        <v>12463</v>
      </c>
      <c r="AFU51">
        <v>12415</v>
      </c>
      <c r="AFV51">
        <v>12245</v>
      </c>
      <c r="AFW51">
        <v>12578</v>
      </c>
      <c r="AFX51">
        <v>12263</v>
      </c>
      <c r="AFY51">
        <v>12049</v>
      </c>
      <c r="AFZ51">
        <v>12455</v>
      </c>
      <c r="AGA51">
        <v>12595</v>
      </c>
      <c r="AGB51">
        <v>12447</v>
      </c>
      <c r="AGC51">
        <v>12358</v>
      </c>
      <c r="AGD51">
        <v>12587</v>
      </c>
      <c r="AGE51">
        <v>12710</v>
      </c>
      <c r="AGF51">
        <v>12330</v>
      </c>
      <c r="AGG51">
        <v>12522</v>
      </c>
      <c r="AGH51">
        <v>12552</v>
      </c>
      <c r="AGI51">
        <v>12337</v>
      </c>
      <c r="AGJ51">
        <v>12434</v>
      </c>
      <c r="AGK51">
        <v>12616</v>
      </c>
      <c r="AGL51">
        <v>12625</v>
      </c>
      <c r="AGM51">
        <v>12319</v>
      </c>
      <c r="AGN51">
        <v>12557</v>
      </c>
      <c r="AGO51">
        <v>12613</v>
      </c>
      <c r="AGP51">
        <v>12548</v>
      </c>
      <c r="AGQ51">
        <v>12548</v>
      </c>
      <c r="AGR51">
        <v>12730</v>
      </c>
      <c r="AGS51">
        <v>12394</v>
      </c>
      <c r="AGT51">
        <v>12252</v>
      </c>
      <c r="AGU51">
        <v>12243</v>
      </c>
      <c r="AGV51">
        <v>12145</v>
      </c>
      <c r="AGW51">
        <v>11984</v>
      </c>
      <c r="AGX51">
        <v>11790</v>
      </c>
      <c r="AGY51">
        <v>12087</v>
      </c>
      <c r="AGZ51">
        <v>12508</v>
      </c>
      <c r="AHA51">
        <v>12060</v>
      </c>
      <c r="AHB51">
        <v>12078</v>
      </c>
      <c r="AHC51">
        <v>12005</v>
      </c>
      <c r="AHD51">
        <v>11804</v>
      </c>
      <c r="AHE51">
        <v>11741</v>
      </c>
      <c r="AHF51">
        <v>10381</v>
      </c>
      <c r="AHG51">
        <v>11588</v>
      </c>
      <c r="AHH51">
        <v>11271</v>
      </c>
      <c r="AHI51">
        <v>11933</v>
      </c>
      <c r="AHJ51">
        <v>11851</v>
      </c>
      <c r="AHK51">
        <v>11925</v>
      </c>
      <c r="AHL51">
        <v>11968</v>
      </c>
      <c r="AHM51">
        <v>12410</v>
      </c>
      <c r="AHN51">
        <v>12465</v>
      </c>
      <c r="AHO51">
        <v>12372</v>
      </c>
      <c r="AHP51">
        <v>12489</v>
      </c>
      <c r="AHQ51">
        <v>11687</v>
      </c>
      <c r="AHR51">
        <v>11624</v>
      </c>
      <c r="AHS51">
        <v>11324</v>
      </c>
      <c r="AHT51">
        <v>11246</v>
      </c>
      <c r="AHU51">
        <v>11702</v>
      </c>
      <c r="AHV51">
        <v>11443</v>
      </c>
      <c r="AHW51">
        <v>11424</v>
      </c>
      <c r="AHX51">
        <v>11352</v>
      </c>
      <c r="AHY51">
        <v>11547</v>
      </c>
      <c r="AHZ51">
        <v>12420</v>
      </c>
      <c r="AIA51">
        <v>12785</v>
      </c>
      <c r="AIB51">
        <v>13011</v>
      </c>
      <c r="AIC51">
        <v>12397</v>
      </c>
      <c r="AID51">
        <v>11192</v>
      </c>
      <c r="AIE51">
        <v>12098</v>
      </c>
      <c r="AIF51">
        <v>10765</v>
      </c>
      <c r="AIG51">
        <v>11401</v>
      </c>
      <c r="AIH51">
        <v>11628</v>
      </c>
      <c r="AII51">
        <v>12301</v>
      </c>
      <c r="AIJ51">
        <v>12327</v>
      </c>
      <c r="AIK51">
        <v>12213</v>
      </c>
      <c r="AIL51">
        <v>12714</v>
      </c>
      <c r="AIM51">
        <v>12459</v>
      </c>
      <c r="AIN51">
        <v>12694</v>
      </c>
      <c r="AIO51">
        <v>12578</v>
      </c>
      <c r="AIP51">
        <v>11686</v>
      </c>
      <c r="AIQ51">
        <v>11595</v>
      </c>
      <c r="AIR51">
        <v>11505</v>
      </c>
      <c r="AIS51">
        <v>12031</v>
      </c>
      <c r="AIT51">
        <v>12778</v>
      </c>
      <c r="AIU51">
        <v>12683</v>
      </c>
      <c r="AIV51">
        <v>12273</v>
      </c>
      <c r="AIW51">
        <v>11928</v>
      </c>
      <c r="AIX51">
        <v>12128</v>
      </c>
      <c r="AIY51">
        <v>12599</v>
      </c>
      <c r="AIZ51">
        <v>12861</v>
      </c>
      <c r="AJA51">
        <v>12656</v>
      </c>
      <c r="AJB51">
        <v>12551</v>
      </c>
      <c r="AJC51">
        <v>12719</v>
      </c>
      <c r="AJD51">
        <v>12094</v>
      </c>
      <c r="AJE51">
        <v>12632</v>
      </c>
      <c r="AJF51">
        <v>12711</v>
      </c>
      <c r="AJG51">
        <v>12730</v>
      </c>
      <c r="AJH51">
        <v>13142</v>
      </c>
      <c r="AJI51">
        <v>13488</v>
      </c>
      <c r="AJJ51">
        <v>13523</v>
      </c>
      <c r="AJK51">
        <v>13789</v>
      </c>
      <c r="AJL51">
        <v>12997</v>
      </c>
      <c r="AJM51">
        <v>12991</v>
      </c>
      <c r="AJN51">
        <v>12188</v>
      </c>
      <c r="AJO51">
        <v>12787</v>
      </c>
      <c r="AJP51">
        <v>13025</v>
      </c>
      <c r="AJQ51">
        <v>13046</v>
      </c>
      <c r="AJR51">
        <v>13023</v>
      </c>
      <c r="AJS51">
        <v>12170</v>
      </c>
    </row>
    <row r="55" spans="1:1161" x14ac:dyDescent="0.35">
      <c r="A55" t="s">
        <v>64</v>
      </c>
      <c r="B55">
        <v>11487</v>
      </c>
      <c r="C55">
        <v>12256</v>
      </c>
      <c r="D55">
        <v>11922</v>
      </c>
      <c r="E55">
        <v>11793</v>
      </c>
      <c r="F55">
        <v>10730</v>
      </c>
      <c r="G55">
        <v>10172</v>
      </c>
      <c r="H55">
        <v>10703</v>
      </c>
      <c r="I55">
        <v>10390</v>
      </c>
      <c r="J55">
        <v>10798</v>
      </c>
      <c r="K55">
        <v>11280</v>
      </c>
      <c r="L55">
        <v>10699</v>
      </c>
      <c r="M55">
        <v>10728</v>
      </c>
      <c r="N55">
        <v>10894</v>
      </c>
      <c r="O55">
        <v>10506</v>
      </c>
      <c r="P55">
        <v>10623</v>
      </c>
      <c r="Q55">
        <v>10404</v>
      </c>
      <c r="R55">
        <v>10774</v>
      </c>
      <c r="S55">
        <v>10620</v>
      </c>
      <c r="T55">
        <v>9464</v>
      </c>
      <c r="U55">
        <v>10372</v>
      </c>
      <c r="V55">
        <v>10592</v>
      </c>
      <c r="W55">
        <v>10718</v>
      </c>
      <c r="X55">
        <v>10511</v>
      </c>
      <c r="Y55">
        <v>10383</v>
      </c>
      <c r="Z55">
        <v>10457</v>
      </c>
      <c r="AA55">
        <v>9539</v>
      </c>
      <c r="AB55">
        <v>9821</v>
      </c>
      <c r="AC55">
        <v>9309</v>
      </c>
      <c r="AD55">
        <v>10135</v>
      </c>
      <c r="AE55">
        <v>10582</v>
      </c>
      <c r="AF55">
        <v>10330</v>
      </c>
      <c r="AG55">
        <v>10615</v>
      </c>
      <c r="AH55">
        <v>10605</v>
      </c>
      <c r="AI55">
        <v>10144</v>
      </c>
      <c r="AJ55">
        <v>9556</v>
      </c>
      <c r="AK55">
        <v>11024</v>
      </c>
      <c r="AL55">
        <v>11063</v>
      </c>
      <c r="AM55">
        <v>10952</v>
      </c>
      <c r="AN55">
        <v>10647</v>
      </c>
      <c r="AO55">
        <v>10414</v>
      </c>
      <c r="AP55">
        <v>10452</v>
      </c>
      <c r="AQ55">
        <v>11158</v>
      </c>
      <c r="AR55">
        <v>11174</v>
      </c>
      <c r="AS55">
        <v>11590</v>
      </c>
      <c r="AT55">
        <v>11430</v>
      </c>
      <c r="AU55">
        <v>11402</v>
      </c>
      <c r="AV55">
        <v>11703</v>
      </c>
      <c r="AW55">
        <v>11429</v>
      </c>
      <c r="AX55">
        <v>11301</v>
      </c>
      <c r="AY55">
        <v>11800</v>
      </c>
      <c r="AZ55">
        <v>11814</v>
      </c>
      <c r="BA55">
        <v>11878</v>
      </c>
      <c r="BB55">
        <v>10945</v>
      </c>
      <c r="BC55">
        <v>11310</v>
      </c>
      <c r="BD55">
        <v>10947</v>
      </c>
      <c r="BE55">
        <v>10760</v>
      </c>
      <c r="BF55">
        <v>11149</v>
      </c>
      <c r="BG55">
        <v>11458</v>
      </c>
      <c r="BH55">
        <v>10812</v>
      </c>
      <c r="BI55">
        <v>11245</v>
      </c>
      <c r="BJ55">
        <v>10867</v>
      </c>
      <c r="BK55">
        <v>11435</v>
      </c>
      <c r="BL55">
        <v>10725</v>
      </c>
      <c r="BM55">
        <v>10697</v>
      </c>
      <c r="BN55">
        <v>11228</v>
      </c>
      <c r="BO55">
        <v>11377</v>
      </c>
      <c r="BP55">
        <v>11399</v>
      </c>
      <c r="BQ55">
        <v>10453</v>
      </c>
      <c r="BR55">
        <v>9412</v>
      </c>
      <c r="BS55">
        <v>7759</v>
      </c>
      <c r="BT55">
        <v>0</v>
      </c>
      <c r="BU55">
        <v>9872</v>
      </c>
      <c r="BV55">
        <v>10502</v>
      </c>
      <c r="BW55">
        <v>10137</v>
      </c>
      <c r="BX55">
        <v>10410</v>
      </c>
      <c r="BY55">
        <v>10963</v>
      </c>
      <c r="BZ55">
        <v>10863</v>
      </c>
      <c r="CA55">
        <v>10998</v>
      </c>
      <c r="CB55">
        <v>11007</v>
      </c>
      <c r="CC55">
        <v>11283</v>
      </c>
      <c r="CD55">
        <v>11678</v>
      </c>
      <c r="CE55">
        <v>11421</v>
      </c>
      <c r="CF55">
        <v>11757</v>
      </c>
      <c r="CG55">
        <v>11529</v>
      </c>
      <c r="CH55">
        <v>11481</v>
      </c>
      <c r="CI55">
        <v>11509</v>
      </c>
      <c r="CJ55">
        <v>11517</v>
      </c>
      <c r="CK55">
        <v>11012</v>
      </c>
      <c r="CL55">
        <v>11530</v>
      </c>
      <c r="CM55">
        <v>11467</v>
      </c>
      <c r="CN55">
        <v>11556</v>
      </c>
      <c r="CO55">
        <v>11196</v>
      </c>
      <c r="CP55">
        <v>11880</v>
      </c>
      <c r="CQ55">
        <v>11764</v>
      </c>
      <c r="CR55">
        <v>11220</v>
      </c>
      <c r="CS55">
        <v>11774</v>
      </c>
      <c r="CT55">
        <v>12213</v>
      </c>
      <c r="CU55">
        <v>12184</v>
      </c>
      <c r="CV55">
        <v>12259</v>
      </c>
      <c r="CW55">
        <v>12316</v>
      </c>
      <c r="CX55">
        <v>12114</v>
      </c>
      <c r="CY55">
        <v>12015</v>
      </c>
      <c r="CZ55">
        <v>12239</v>
      </c>
      <c r="DA55">
        <v>12180</v>
      </c>
      <c r="DB55">
        <v>11643</v>
      </c>
      <c r="DC55">
        <v>12214</v>
      </c>
      <c r="DD55">
        <v>11685</v>
      </c>
      <c r="DE55">
        <v>11559</v>
      </c>
      <c r="DF55">
        <v>11909</v>
      </c>
      <c r="DG55">
        <v>12416</v>
      </c>
      <c r="DH55">
        <v>12153</v>
      </c>
      <c r="DI55">
        <v>12188</v>
      </c>
      <c r="DJ55">
        <v>11313</v>
      </c>
      <c r="DK55">
        <v>11141</v>
      </c>
      <c r="DL55">
        <v>11551</v>
      </c>
      <c r="DM55">
        <v>11605</v>
      </c>
      <c r="DN55">
        <v>12064</v>
      </c>
      <c r="DO55">
        <v>11473</v>
      </c>
      <c r="DP55">
        <v>11117</v>
      </c>
      <c r="DQ55">
        <v>12151</v>
      </c>
      <c r="DR55">
        <v>12463</v>
      </c>
      <c r="DS55">
        <v>12415</v>
      </c>
      <c r="DT55">
        <v>12245</v>
      </c>
      <c r="DU55">
        <v>12578</v>
      </c>
      <c r="DV55">
        <v>12263</v>
      </c>
      <c r="DW55">
        <v>12049</v>
      </c>
      <c r="DX55">
        <v>12455</v>
      </c>
      <c r="DY55">
        <v>12595</v>
      </c>
      <c r="DZ55">
        <v>12447</v>
      </c>
      <c r="EA55">
        <v>12358</v>
      </c>
      <c r="EB55">
        <v>12587</v>
      </c>
      <c r="EC55">
        <v>12710</v>
      </c>
      <c r="ED55">
        <v>12330</v>
      </c>
      <c r="EE55">
        <v>12522</v>
      </c>
      <c r="EF55">
        <v>12552</v>
      </c>
      <c r="EG55">
        <v>12337</v>
      </c>
      <c r="EH55">
        <v>12434</v>
      </c>
      <c r="EI55">
        <v>12616</v>
      </c>
      <c r="EJ55">
        <v>12625</v>
      </c>
      <c r="EK55">
        <v>12319</v>
      </c>
      <c r="EL55">
        <v>12557</v>
      </c>
      <c r="EM55">
        <v>12613</v>
      </c>
      <c r="EN55">
        <v>12548</v>
      </c>
      <c r="EO55">
        <v>12548</v>
      </c>
      <c r="EP55">
        <v>12730</v>
      </c>
      <c r="EQ55">
        <v>12394</v>
      </c>
      <c r="ER55">
        <v>12252</v>
      </c>
      <c r="ES55">
        <v>12243</v>
      </c>
      <c r="ET55">
        <v>12145</v>
      </c>
      <c r="EU55">
        <v>11984</v>
      </c>
      <c r="EV55">
        <v>11790</v>
      </c>
      <c r="EW55">
        <v>12087</v>
      </c>
      <c r="EX55">
        <v>12508</v>
      </c>
      <c r="EY55">
        <v>12060</v>
      </c>
      <c r="EZ55">
        <v>12078</v>
      </c>
      <c r="FA55">
        <v>12005</v>
      </c>
      <c r="FB55">
        <v>11804</v>
      </c>
      <c r="FC55">
        <v>11741</v>
      </c>
      <c r="FD55">
        <v>10381</v>
      </c>
      <c r="FE55">
        <v>11588</v>
      </c>
      <c r="FF55">
        <v>11271</v>
      </c>
      <c r="FG55">
        <v>11933</v>
      </c>
      <c r="FH55">
        <v>11851</v>
      </c>
      <c r="FI55">
        <v>11925</v>
      </c>
      <c r="FJ55">
        <v>11968</v>
      </c>
      <c r="FK55">
        <v>12410</v>
      </c>
      <c r="FL55">
        <v>12465</v>
      </c>
      <c r="FM55">
        <v>12372</v>
      </c>
      <c r="FN55">
        <v>12489</v>
      </c>
      <c r="FO55">
        <v>11687</v>
      </c>
      <c r="FP55">
        <v>11624</v>
      </c>
      <c r="FQ55">
        <v>11324</v>
      </c>
      <c r="FR55">
        <v>11246</v>
      </c>
      <c r="FS55">
        <v>11702</v>
      </c>
      <c r="FT55">
        <v>11443</v>
      </c>
      <c r="FU55">
        <v>11202.198589454441</v>
      </c>
      <c r="FV55">
        <v>11513.597818361055</v>
      </c>
      <c r="FW55">
        <v>11518.611099863647</v>
      </c>
      <c r="FX55">
        <v>11339.210349493731</v>
      </c>
      <c r="FY55">
        <v>11627.778535025704</v>
      </c>
      <c r="FZ55">
        <v>11657.743060935292</v>
      </c>
      <c r="GA55">
        <v>11842.00848778581</v>
      </c>
      <c r="GB55">
        <v>11613.582610935922</v>
      </c>
      <c r="GC55">
        <v>11953.102339892917</v>
      </c>
      <c r="GD55">
        <v>12206.043363671786</v>
      </c>
      <c r="GE55">
        <v>12084.525459751354</v>
      </c>
      <c r="GF55">
        <v>12515.524750145703</v>
      </c>
      <c r="GG55">
        <v>12606.628924127093</v>
      </c>
      <c r="GH55">
        <v>12687.800235791441</v>
      </c>
      <c r="GI55">
        <v>12802.881374120405</v>
      </c>
      <c r="GJ55">
        <v>12665.937274007763</v>
      </c>
      <c r="GK55">
        <v>12557.733715641019</v>
      </c>
      <c r="GL55">
        <v>12431.29635713284</v>
      </c>
      <c r="GM55">
        <v>12925.439240692143</v>
      </c>
      <c r="GN55">
        <v>12838.179268406406</v>
      </c>
      <c r="GO55">
        <v>12330.310896914905</v>
      </c>
      <c r="GP55">
        <v>12323.669951619624</v>
      </c>
      <c r="GQ55">
        <v>12110.7902366816</v>
      </c>
      <c r="GR55">
        <v>12349.373679719971</v>
      </c>
      <c r="GS55">
        <v>12166.239441023532</v>
      </c>
      <c r="GT55">
        <v>11461.856855730068</v>
      </c>
      <c r="GU55">
        <v>11697.70910081693</v>
      </c>
      <c r="GV55">
        <v>11900.092407439957</v>
      </c>
      <c r="GW55">
        <v>11913.18238569104</v>
      </c>
      <c r="GX55">
        <v>12102.809393747139</v>
      </c>
      <c r="GY55">
        <v>11860.858782272388</v>
      </c>
      <c r="GZ55">
        <v>11248.243309684314</v>
      </c>
      <c r="HA55">
        <v>11380.57365874403</v>
      </c>
      <c r="HB55">
        <v>11894.343777130456</v>
      </c>
      <c r="HC55">
        <v>12047.808940714212</v>
      </c>
      <c r="HD55">
        <v>11828.568517482145</v>
      </c>
      <c r="HE55">
        <v>11877.886176469747</v>
      </c>
      <c r="HF55">
        <v>12093.76471557601</v>
      </c>
      <c r="HG55">
        <v>11596.870336932609</v>
      </c>
      <c r="HH55">
        <v>12322.011600671609</v>
      </c>
      <c r="HI55">
        <v>11925.178053532316</v>
      </c>
      <c r="HJ55">
        <v>12136.556474161209</v>
      </c>
      <c r="HK55">
        <v>12266.291208982753</v>
      </c>
      <c r="HL55">
        <v>11975.856293778917</v>
      </c>
      <c r="HM55">
        <v>12261.68259229738</v>
      </c>
      <c r="HN55">
        <v>12060.303767292979</v>
      </c>
      <c r="HO55">
        <v>12056.138553320632</v>
      </c>
      <c r="HP55">
        <v>11818.697486548692</v>
      </c>
      <c r="HQ55">
        <v>12678.935242466099</v>
      </c>
      <c r="HR55">
        <v>12359.802600673454</v>
      </c>
      <c r="HS55">
        <v>11913.415183552352</v>
      </c>
      <c r="HT55">
        <v>11725.462415098698</v>
      </c>
      <c r="HU55">
        <v>11782.13976947562</v>
      </c>
      <c r="HV55">
        <v>11562.853932816526</v>
      </c>
      <c r="HW55">
        <v>12063.807634245941</v>
      </c>
      <c r="HX55">
        <v>12416.844406656885</v>
      </c>
      <c r="HY55">
        <v>12986.092845822861</v>
      </c>
      <c r="HZ55">
        <v>12331.079575114944</v>
      </c>
      <c r="IA55">
        <v>12592.308228541426</v>
      </c>
      <c r="IB55">
        <v>12049.843330457639</v>
      </c>
      <c r="IC55">
        <v>12719.135265605968</v>
      </c>
      <c r="ID55">
        <v>13027.342829547344</v>
      </c>
      <c r="IE55">
        <v>12688.082145393775</v>
      </c>
      <c r="IF55">
        <v>12790.924671913634</v>
      </c>
      <c r="IG55">
        <v>12455.94051523768</v>
      </c>
      <c r="IH55">
        <v>12319.024572538561</v>
      </c>
      <c r="II55">
        <v>12547.138131336198</v>
      </c>
      <c r="IJ55">
        <v>12291.470862233195</v>
      </c>
      <c r="IK55">
        <v>12452.753098446945</v>
      </c>
      <c r="IL55">
        <v>12553.207767397467</v>
      </c>
      <c r="IM55">
        <v>12644.049351636497</v>
      </c>
      <c r="IN55">
        <v>12400.611272730845</v>
      </c>
      <c r="IO55">
        <v>12085.906396184075</v>
      </c>
      <c r="IP55">
        <v>12342.932489315952</v>
      </c>
      <c r="IQ55">
        <v>12435.892058318119</v>
      </c>
      <c r="IR55">
        <v>12749.244143826607</v>
      </c>
      <c r="IS55">
        <v>12762.488877620166</v>
      </c>
      <c r="IT55">
        <v>12399.339663743198</v>
      </c>
      <c r="IU55">
        <v>12245.956111253363</v>
      </c>
      <c r="IV55">
        <v>12574.921520858143</v>
      </c>
      <c r="IW55">
        <v>12696.291859723797</v>
      </c>
      <c r="IX55">
        <v>12353.143829137009</v>
      </c>
      <c r="IY55">
        <v>12491.749028950055</v>
      </c>
      <c r="IZ55">
        <v>12560.195835899929</v>
      </c>
      <c r="JA55">
        <v>12629.784766374403</v>
      </c>
      <c r="JB55">
        <v>12976.11954992977</v>
      </c>
      <c r="JC55">
        <v>12176.789007560943</v>
      </c>
      <c r="JD55">
        <v>12370.232109206352</v>
      </c>
      <c r="JE55">
        <v>12376.425590062854</v>
      </c>
      <c r="JF55">
        <v>11969.245715251773</v>
      </c>
      <c r="JG55">
        <v>11876.6697736061</v>
      </c>
      <c r="JH55">
        <v>12246.491422629966</v>
      </c>
      <c r="JI55">
        <v>11588.679328562301</v>
      </c>
      <c r="JJ55">
        <v>12055.182295546885</v>
      </c>
      <c r="JK55">
        <v>12243.655478654538</v>
      </c>
      <c r="JL55">
        <v>12662.075468540956</v>
      </c>
      <c r="JM55">
        <v>12358.312489308883</v>
      </c>
      <c r="JN55">
        <v>12862.576805876706</v>
      </c>
      <c r="JO55">
        <v>13076.927563691581</v>
      </c>
      <c r="JP55">
        <v>13094.355115531418</v>
      </c>
      <c r="JQ55">
        <v>12841.899728381628</v>
      </c>
      <c r="JR55">
        <v>13097.163970208247</v>
      </c>
      <c r="JS55">
        <v>13356.874177921076</v>
      </c>
      <c r="JT55">
        <v>13216.858400858891</v>
      </c>
      <c r="JU55">
        <v>13054.569762875268</v>
      </c>
      <c r="JV55">
        <v>12743.992745688307</v>
      </c>
      <c r="JW55">
        <v>12711.241243337861</v>
      </c>
      <c r="JX55">
        <v>12811.740171583733</v>
      </c>
      <c r="JY55">
        <v>12915.634606652537</v>
      </c>
      <c r="JZ55">
        <v>13267.10748423847</v>
      </c>
      <c r="KA55">
        <v>13465.699964185549</v>
      </c>
      <c r="KB55">
        <v>13285.968007135634</v>
      </c>
      <c r="KC55">
        <v>13255.725585991207</v>
      </c>
      <c r="KD55">
        <v>13514.551218488778</v>
      </c>
      <c r="KE55">
        <v>13929.507711249285</v>
      </c>
      <c r="KF55">
        <v>12926.477181769586</v>
      </c>
      <c r="KG55">
        <v>12513.531382714924</v>
      </c>
      <c r="KH55">
        <v>13261.653901468728</v>
      </c>
      <c r="KI55">
        <v>13360.093156173023</v>
      </c>
      <c r="KJ55">
        <v>13554.052551933411</v>
      </c>
      <c r="KK55">
        <v>13710.298326262704</v>
      </c>
      <c r="KL55">
        <v>13750.281461161272</v>
      </c>
      <c r="KM55">
        <v>13733.853687803365</v>
      </c>
      <c r="KN55">
        <v>13997.182955583074</v>
      </c>
      <c r="KO55">
        <v>13643.79674435557</v>
      </c>
      <c r="KP55">
        <v>13637.130235162775</v>
      </c>
      <c r="KQ55">
        <v>13699.793844718723</v>
      </c>
      <c r="KR55">
        <v>13310.079715102253</v>
      </c>
      <c r="KS55">
        <v>13688.327765035687</v>
      </c>
      <c r="KT55">
        <v>13919.27049754019</v>
      </c>
      <c r="KU55">
        <v>13896.005144354544</v>
      </c>
      <c r="KV55">
        <v>13446.725518938192</v>
      </c>
      <c r="KW55">
        <v>13051.20641645897</v>
      </c>
      <c r="KX55">
        <v>13027.875330930692</v>
      </c>
      <c r="KY55">
        <v>13154.592134005234</v>
      </c>
      <c r="KZ55">
        <v>13183.489096177072</v>
      </c>
      <c r="LA55">
        <v>12997.295170315379</v>
      </c>
      <c r="LB55">
        <v>13162.975258541159</v>
      </c>
      <c r="LC55">
        <v>12360.309375464738</v>
      </c>
      <c r="LD55">
        <v>12827.289430107212</v>
      </c>
      <c r="LE55">
        <v>13214.485314082251</v>
      </c>
      <c r="LF55">
        <v>13183.117493750922</v>
      </c>
      <c r="LG55">
        <v>13252.279844178815</v>
      </c>
      <c r="LH55">
        <v>13230.729220567831</v>
      </c>
      <c r="LI55">
        <v>13274.270134589877</v>
      </c>
      <c r="LJ55">
        <v>13046.894564122762</v>
      </c>
      <c r="LK55">
        <v>13206.719902391156</v>
      </c>
      <c r="LL55">
        <v>13542.876170456966</v>
      </c>
      <c r="LM55">
        <v>13466.017287212608</v>
      </c>
      <c r="LN55">
        <v>13609.946657258244</v>
      </c>
      <c r="LO55">
        <v>13543.74461546119</v>
      </c>
      <c r="LP55">
        <v>13465.001303247027</v>
      </c>
      <c r="LQ55">
        <v>13288.104634381652</v>
      </c>
      <c r="LR55">
        <v>13166.113590599791</v>
      </c>
      <c r="LS55">
        <v>12922.150903872782</v>
      </c>
      <c r="LT55">
        <v>13281.526932312254</v>
      </c>
      <c r="LU55">
        <v>13257.614494571337</v>
      </c>
      <c r="LV55">
        <v>13382.329878792798</v>
      </c>
      <c r="LW55">
        <v>13312.515364247289</v>
      </c>
      <c r="LX55">
        <v>13287.201840585856</v>
      </c>
      <c r="LY55">
        <v>13122.058227061179</v>
      </c>
      <c r="LZ55">
        <v>12929.035316142868</v>
      </c>
      <c r="MA55">
        <v>12795.437659820258</v>
      </c>
      <c r="MB55">
        <v>12956.104814753613</v>
      </c>
      <c r="MC55">
        <v>12763.546167642089</v>
      </c>
      <c r="MD55">
        <v>12908.738148024324</v>
      </c>
      <c r="ME55">
        <v>12881.314676340698</v>
      </c>
      <c r="MF55">
        <v>12918.958542614571</v>
      </c>
      <c r="MG55">
        <v>13045.891548637279</v>
      </c>
      <c r="MH55">
        <v>12877.40047524337</v>
      </c>
      <c r="MI55">
        <v>12879.790232776875</v>
      </c>
      <c r="MJ55">
        <v>12668.485836413738</v>
      </c>
      <c r="MK55">
        <v>12569.779288663993</v>
      </c>
      <c r="ML55">
        <v>12917.540471368067</v>
      </c>
      <c r="MM55">
        <v>12760.306782145712</v>
      </c>
      <c r="MN55">
        <v>12661.89108106516</v>
      </c>
      <c r="MO55">
        <v>12407.488676350711</v>
      </c>
      <c r="MP55">
        <v>12511.491072555651</v>
      </c>
      <c r="MQ55">
        <v>12489.494200915564</v>
      </c>
      <c r="MR55">
        <v>12489.441958894193</v>
      </c>
      <c r="MS55">
        <v>12437.627883137058</v>
      </c>
      <c r="MT55">
        <v>12399.575215269546</v>
      </c>
      <c r="MU55">
        <v>12027.393682942838</v>
      </c>
      <c r="MV55">
        <v>12351.118732802197</v>
      </c>
      <c r="MW55">
        <v>12682.729392708989</v>
      </c>
      <c r="MX55">
        <v>12775.198628748225</v>
      </c>
      <c r="MY55">
        <v>12656.215698211439</v>
      </c>
      <c r="MZ55">
        <v>12238.207089395266</v>
      </c>
      <c r="NA55">
        <v>12992.836823844147</v>
      </c>
      <c r="NB55">
        <v>12448.251235227883</v>
      </c>
      <c r="NC55">
        <v>12534.632983056385</v>
      </c>
    </row>
    <row r="57" spans="1:1161" x14ac:dyDescent="0.35">
      <c r="B57" s="211" t="s">
        <v>1</v>
      </c>
      <c r="C57" s="211"/>
      <c r="D57" s="211"/>
      <c r="E57" s="211"/>
      <c r="F57" s="211"/>
      <c r="G57" s="211" t="s">
        <v>0</v>
      </c>
      <c r="H57" s="211"/>
      <c r="I57" s="211"/>
      <c r="J57" s="211"/>
      <c r="K57" s="211"/>
      <c r="M57" s="211" t="s">
        <v>1</v>
      </c>
      <c r="N57" s="211"/>
      <c r="O57" s="211"/>
      <c r="P57" s="211"/>
      <c r="Q57" s="211"/>
      <c r="R57" s="212" t="s">
        <v>0</v>
      </c>
      <c r="S57" s="212"/>
      <c r="T57" s="212"/>
      <c r="U57" s="212"/>
      <c r="V57" s="212"/>
    </row>
    <row r="58" spans="1:1161" x14ac:dyDescent="0.35">
      <c r="B58" s="7">
        <v>2020</v>
      </c>
      <c r="C58" s="7">
        <v>2021</v>
      </c>
      <c r="D58" s="7">
        <v>2022</v>
      </c>
      <c r="E58" s="7">
        <v>2023</v>
      </c>
      <c r="F58" s="7">
        <v>2024</v>
      </c>
      <c r="G58" s="7">
        <v>2020</v>
      </c>
      <c r="H58" s="7">
        <v>2021</v>
      </c>
      <c r="I58" s="7">
        <v>2022</v>
      </c>
      <c r="J58" s="7">
        <v>2023</v>
      </c>
      <c r="K58" s="7">
        <v>2024</v>
      </c>
      <c r="M58" s="7">
        <v>2020</v>
      </c>
      <c r="N58" s="7">
        <v>2021</v>
      </c>
      <c r="O58" s="7">
        <v>2022</v>
      </c>
      <c r="P58" s="7">
        <v>2023</v>
      </c>
      <c r="Q58" s="7">
        <v>2024</v>
      </c>
      <c r="R58" s="207">
        <v>2020</v>
      </c>
      <c r="S58" s="207">
        <v>2021</v>
      </c>
      <c r="T58" s="207">
        <v>2022</v>
      </c>
      <c r="U58" s="207">
        <v>2023</v>
      </c>
      <c r="V58" s="207">
        <v>2024</v>
      </c>
    </row>
    <row r="59" spans="1:1161" x14ac:dyDescent="0.35">
      <c r="A59" t="s">
        <v>91</v>
      </c>
      <c r="B59">
        <v>7922</v>
      </c>
      <c r="C59">
        <v>5109</v>
      </c>
      <c r="D59">
        <v>4980</v>
      </c>
      <c r="E59">
        <v>8103</v>
      </c>
      <c r="F59">
        <v>11205</v>
      </c>
      <c r="G59">
        <v>9053</v>
      </c>
      <c r="H59">
        <v>5833</v>
      </c>
      <c r="I59">
        <v>5597</v>
      </c>
      <c r="J59">
        <v>9054</v>
      </c>
      <c r="K59">
        <v>12256</v>
      </c>
      <c r="M59" s="4">
        <f>B59/1000</f>
        <v>7.9219999999999997</v>
      </c>
      <c r="N59" s="4">
        <f t="shared" ref="N59:V59" si="50">C59/1000</f>
        <v>5.109</v>
      </c>
      <c r="O59" s="4">
        <f t="shared" si="50"/>
        <v>4.9800000000000004</v>
      </c>
      <c r="P59" s="4">
        <f t="shared" si="50"/>
        <v>8.1029999999999998</v>
      </c>
      <c r="Q59" s="4">
        <f t="shared" si="50"/>
        <v>11.205</v>
      </c>
      <c r="R59" s="4">
        <f t="shared" si="50"/>
        <v>9.0530000000000008</v>
      </c>
      <c r="S59" s="4">
        <f t="shared" si="50"/>
        <v>5.8330000000000002</v>
      </c>
      <c r="T59" s="4">
        <f t="shared" si="50"/>
        <v>5.5970000000000004</v>
      </c>
      <c r="U59" s="4">
        <f t="shared" si="50"/>
        <v>9.0540000000000003</v>
      </c>
      <c r="V59" s="4">
        <f t="shared" si="50"/>
        <v>12.256</v>
      </c>
    </row>
    <row r="60" spans="1:1161" x14ac:dyDescent="0.35">
      <c r="A60" t="s">
        <v>92</v>
      </c>
      <c r="B60">
        <v>7682</v>
      </c>
      <c r="C60">
        <v>5004</v>
      </c>
      <c r="D60">
        <v>4630</v>
      </c>
      <c r="E60">
        <v>8018</v>
      </c>
      <c r="F60">
        <v>11236</v>
      </c>
      <c r="G60">
        <v>8656</v>
      </c>
      <c r="H60">
        <v>4994</v>
      </c>
      <c r="I60">
        <v>5412</v>
      </c>
      <c r="J60">
        <v>8570</v>
      </c>
      <c r="K60">
        <v>11878</v>
      </c>
      <c r="M60" s="4">
        <f t="shared" ref="M60:M70" si="51">B60/1000</f>
        <v>7.6820000000000004</v>
      </c>
      <c r="N60" s="4">
        <f t="shared" ref="N60:N70" si="52">C60/1000</f>
        <v>5.0039999999999996</v>
      </c>
      <c r="O60" s="4">
        <f t="shared" ref="O60:O70" si="53">D60/1000</f>
        <v>4.63</v>
      </c>
      <c r="P60" s="4">
        <f t="shared" ref="P60:P70" si="54">E60/1000</f>
        <v>8.0180000000000007</v>
      </c>
      <c r="Q60" s="4">
        <f t="shared" ref="Q60:Q70" si="55">F60/1000</f>
        <v>11.236000000000001</v>
      </c>
      <c r="R60" s="4">
        <f t="shared" ref="R60:R70" si="56">G60/1000</f>
        <v>8.6560000000000006</v>
      </c>
      <c r="S60" s="4">
        <f t="shared" ref="S60:S70" si="57">H60/1000</f>
        <v>4.9939999999999998</v>
      </c>
      <c r="T60" s="4">
        <f t="shared" ref="T60:T70" si="58">I60/1000</f>
        <v>5.4119999999999999</v>
      </c>
      <c r="U60" s="4">
        <f t="shared" ref="U60:U70" si="59">J60/1000</f>
        <v>8.57</v>
      </c>
      <c r="V60" s="4">
        <f t="shared" ref="V60:V70" si="60">K60/1000</f>
        <v>11.878</v>
      </c>
    </row>
    <row r="61" spans="1:1161" x14ac:dyDescent="0.35">
      <c r="A61" t="s">
        <v>93</v>
      </c>
      <c r="B61">
        <v>8297</v>
      </c>
      <c r="C61">
        <v>4431</v>
      </c>
      <c r="D61">
        <v>5066</v>
      </c>
      <c r="E61">
        <v>8906</v>
      </c>
      <c r="F61">
        <v>11021</v>
      </c>
      <c r="G61">
        <v>8297</v>
      </c>
      <c r="H61">
        <v>5342</v>
      </c>
      <c r="I61">
        <v>5805</v>
      </c>
      <c r="J61">
        <v>10297</v>
      </c>
      <c r="K61">
        <v>11757</v>
      </c>
      <c r="M61" s="4">
        <f t="shared" si="51"/>
        <v>8.2970000000000006</v>
      </c>
      <c r="N61" s="4">
        <f t="shared" si="52"/>
        <v>4.431</v>
      </c>
      <c r="O61" s="4">
        <f t="shared" si="53"/>
        <v>5.0659999999999998</v>
      </c>
      <c r="P61" s="4">
        <f t="shared" si="54"/>
        <v>8.9060000000000006</v>
      </c>
      <c r="Q61" s="4">
        <f t="shared" si="55"/>
        <v>11.021000000000001</v>
      </c>
      <c r="R61" s="4">
        <f t="shared" si="56"/>
        <v>8.2970000000000006</v>
      </c>
      <c r="S61" s="4">
        <f t="shared" si="57"/>
        <v>5.3419999999999996</v>
      </c>
      <c r="T61" s="4">
        <f t="shared" si="58"/>
        <v>5.8049999999999997</v>
      </c>
      <c r="U61" s="4">
        <f t="shared" si="59"/>
        <v>10.297000000000001</v>
      </c>
      <c r="V61" s="4">
        <f t="shared" si="60"/>
        <v>11.757</v>
      </c>
    </row>
    <row r="62" spans="1:1161" x14ac:dyDescent="0.35">
      <c r="A62" t="s">
        <v>94</v>
      </c>
      <c r="B62">
        <v>5950</v>
      </c>
      <c r="C62">
        <v>4538</v>
      </c>
      <c r="D62">
        <v>5950</v>
      </c>
      <c r="E62">
        <v>9270</v>
      </c>
      <c r="F62">
        <v>11473</v>
      </c>
      <c r="G62">
        <v>5521</v>
      </c>
      <c r="H62">
        <v>5412</v>
      </c>
      <c r="I62">
        <v>7204</v>
      </c>
      <c r="J62">
        <v>10721</v>
      </c>
      <c r="K62">
        <v>12463</v>
      </c>
      <c r="M62" s="4">
        <f t="shared" si="51"/>
        <v>5.95</v>
      </c>
      <c r="N62" s="4">
        <f t="shared" si="52"/>
        <v>4.5380000000000003</v>
      </c>
      <c r="O62" s="4">
        <f t="shared" si="53"/>
        <v>5.95</v>
      </c>
      <c r="P62" s="4">
        <f t="shared" si="54"/>
        <v>9.27</v>
      </c>
      <c r="Q62" s="4">
        <f t="shared" si="55"/>
        <v>11.473000000000001</v>
      </c>
      <c r="R62" s="4">
        <f t="shared" si="56"/>
        <v>5.5209999999999999</v>
      </c>
      <c r="S62" s="4">
        <f t="shared" si="57"/>
        <v>5.4119999999999999</v>
      </c>
      <c r="T62" s="4">
        <f t="shared" si="58"/>
        <v>7.2039999999999997</v>
      </c>
      <c r="U62" s="4">
        <f t="shared" si="59"/>
        <v>10.721</v>
      </c>
      <c r="V62" s="4">
        <f t="shared" si="60"/>
        <v>12.462999999999999</v>
      </c>
    </row>
    <row r="63" spans="1:1161" x14ac:dyDescent="0.35">
      <c r="A63" t="s">
        <v>95</v>
      </c>
      <c r="B63">
        <v>5190</v>
      </c>
      <c r="C63">
        <v>4549</v>
      </c>
      <c r="D63">
        <v>6495</v>
      </c>
      <c r="E63">
        <v>9253</v>
      </c>
      <c r="F63">
        <v>12096</v>
      </c>
      <c r="G63">
        <v>5134</v>
      </c>
      <c r="H63">
        <v>5610</v>
      </c>
      <c r="I63">
        <v>7677</v>
      </c>
      <c r="J63">
        <v>10310</v>
      </c>
      <c r="K63">
        <v>12730</v>
      </c>
      <c r="M63" s="4">
        <f t="shared" si="51"/>
        <v>5.19</v>
      </c>
      <c r="N63" s="4">
        <f t="shared" si="52"/>
        <v>4.5490000000000004</v>
      </c>
      <c r="O63" s="4">
        <f t="shared" si="53"/>
        <v>6.4950000000000001</v>
      </c>
      <c r="P63" s="4">
        <f t="shared" si="54"/>
        <v>9.2530000000000001</v>
      </c>
      <c r="Q63" s="4">
        <f t="shared" si="55"/>
        <v>12.096</v>
      </c>
      <c r="R63" s="4">
        <f t="shared" si="56"/>
        <v>5.1340000000000003</v>
      </c>
      <c r="S63" s="4">
        <f t="shared" si="57"/>
        <v>5.61</v>
      </c>
      <c r="T63" s="4">
        <f t="shared" si="58"/>
        <v>7.6769999999999996</v>
      </c>
      <c r="U63" s="4">
        <f t="shared" si="59"/>
        <v>10.31</v>
      </c>
      <c r="V63" s="4">
        <f t="shared" si="60"/>
        <v>12.73</v>
      </c>
    </row>
    <row r="64" spans="1:1161" x14ac:dyDescent="0.35">
      <c r="A64" t="s">
        <v>96</v>
      </c>
      <c r="B64">
        <v>4604</v>
      </c>
      <c r="C64">
        <v>4293</v>
      </c>
      <c r="D64">
        <v>6355</v>
      </c>
      <c r="E64">
        <v>9216</v>
      </c>
      <c r="F64">
        <v>12212</v>
      </c>
      <c r="G64">
        <v>4845</v>
      </c>
      <c r="H64">
        <v>5272</v>
      </c>
      <c r="I64">
        <v>7428</v>
      </c>
      <c r="J64">
        <v>10799</v>
      </c>
      <c r="K64">
        <v>13011</v>
      </c>
      <c r="M64" s="4">
        <f t="shared" si="51"/>
        <v>4.6040000000000001</v>
      </c>
      <c r="N64" s="4">
        <f t="shared" si="52"/>
        <v>4.2930000000000001</v>
      </c>
      <c r="O64" s="4">
        <f t="shared" si="53"/>
        <v>6.3550000000000004</v>
      </c>
      <c r="P64" s="4">
        <f t="shared" si="54"/>
        <v>9.2159999999999993</v>
      </c>
      <c r="Q64" s="4">
        <f t="shared" si="55"/>
        <v>12.212</v>
      </c>
      <c r="R64" s="4">
        <f t="shared" si="56"/>
        <v>4.8449999999999998</v>
      </c>
      <c r="S64" s="4">
        <f t="shared" si="57"/>
        <v>5.2720000000000002</v>
      </c>
      <c r="T64" s="4">
        <f t="shared" si="58"/>
        <v>7.4279999999999999</v>
      </c>
      <c r="U64" s="4">
        <f t="shared" si="59"/>
        <v>10.798999999999999</v>
      </c>
      <c r="V64" s="4">
        <f t="shared" si="60"/>
        <v>13.010999999999999</v>
      </c>
      <c r="X64" t="s">
        <v>299</v>
      </c>
      <c r="Y64" t="s">
        <v>300</v>
      </c>
    </row>
    <row r="65" spans="1:25" x14ac:dyDescent="0.35">
      <c r="A65" t="s">
        <v>97</v>
      </c>
      <c r="B65">
        <v>4741</v>
      </c>
      <c r="C65">
        <v>4109</v>
      </c>
      <c r="D65">
        <v>6615</v>
      </c>
      <c r="E65">
        <v>9326</v>
      </c>
      <c r="F65">
        <v>11977</v>
      </c>
      <c r="G65">
        <v>4741</v>
      </c>
      <c r="H65">
        <v>5117</v>
      </c>
      <c r="I65">
        <v>7840</v>
      </c>
      <c r="J65">
        <v>10576</v>
      </c>
      <c r="K65">
        <v>13142</v>
      </c>
      <c r="M65" s="4">
        <f t="shared" si="51"/>
        <v>4.7409999999999997</v>
      </c>
      <c r="N65" s="4">
        <f t="shared" si="52"/>
        <v>4.109</v>
      </c>
      <c r="O65" s="4">
        <f t="shared" si="53"/>
        <v>6.6150000000000002</v>
      </c>
      <c r="P65" s="4">
        <f t="shared" si="54"/>
        <v>9.3260000000000005</v>
      </c>
      <c r="Q65" s="4">
        <f t="shared" si="55"/>
        <v>11.977</v>
      </c>
      <c r="R65" s="4">
        <f t="shared" si="56"/>
        <v>4.7409999999999997</v>
      </c>
      <c r="S65" s="4">
        <f t="shared" si="57"/>
        <v>5.117</v>
      </c>
      <c r="T65" s="4">
        <f t="shared" si="58"/>
        <v>7.84</v>
      </c>
      <c r="U65" s="4">
        <f t="shared" si="59"/>
        <v>10.576000000000001</v>
      </c>
      <c r="V65" s="4">
        <f t="shared" si="60"/>
        <v>13.141999999999999</v>
      </c>
      <c r="X65" s="210">
        <f>(V65/U65)-1</f>
        <v>0.24262481089258681</v>
      </c>
      <c r="Y65" s="210">
        <f>(V65/V64)-1</f>
        <v>1.0068403658442859E-2</v>
      </c>
    </row>
    <row r="66" spans="1:25" x14ac:dyDescent="0.35">
      <c r="A66" t="s">
        <v>104</v>
      </c>
      <c r="B66">
        <v>5080</v>
      </c>
      <c r="C66">
        <v>3997</v>
      </c>
      <c r="D66">
        <v>7511</v>
      </c>
      <c r="E66">
        <v>9981</v>
      </c>
      <c r="F66">
        <v>12344</v>
      </c>
      <c r="G66">
        <v>5198</v>
      </c>
      <c r="H66">
        <v>4973</v>
      </c>
      <c r="I66">
        <v>8648</v>
      </c>
      <c r="J66">
        <v>10926</v>
      </c>
      <c r="K66">
        <v>13789</v>
      </c>
      <c r="M66" s="4">
        <f t="shared" si="51"/>
        <v>5.08</v>
      </c>
      <c r="N66" s="4">
        <f t="shared" si="52"/>
        <v>3.9969999999999999</v>
      </c>
      <c r="O66" s="4">
        <f t="shared" si="53"/>
        <v>7.5110000000000001</v>
      </c>
      <c r="P66" s="4">
        <f t="shared" si="54"/>
        <v>9.9809999999999999</v>
      </c>
      <c r="Q66" s="4">
        <f t="shared" si="55"/>
        <v>12.343999999999999</v>
      </c>
      <c r="R66" s="4">
        <f t="shared" si="56"/>
        <v>5.1980000000000004</v>
      </c>
      <c r="S66" s="4">
        <f t="shared" si="57"/>
        <v>4.9729999999999999</v>
      </c>
      <c r="T66" s="4">
        <f t="shared" si="58"/>
        <v>8.6479999999999997</v>
      </c>
      <c r="U66" s="4">
        <f t="shared" si="59"/>
        <v>10.926</v>
      </c>
      <c r="V66" s="4">
        <f t="shared" si="60"/>
        <v>13.789</v>
      </c>
    </row>
    <row r="67" spans="1:25" x14ac:dyDescent="0.35">
      <c r="A67" t="s">
        <v>99</v>
      </c>
      <c r="B67">
        <v>5198</v>
      </c>
      <c r="C67">
        <v>4224</v>
      </c>
      <c r="D67">
        <v>7641</v>
      </c>
      <c r="E67">
        <v>10484</v>
      </c>
      <c r="G67">
        <v>5218</v>
      </c>
      <c r="H67">
        <v>5257</v>
      </c>
      <c r="I67">
        <v>8516</v>
      </c>
      <c r="J67">
        <v>11835</v>
      </c>
      <c r="M67" s="4">
        <f t="shared" si="51"/>
        <v>5.1980000000000004</v>
      </c>
      <c r="N67" s="4">
        <f t="shared" si="52"/>
        <v>4.2240000000000002</v>
      </c>
      <c r="O67" s="4">
        <f t="shared" si="53"/>
        <v>7.641</v>
      </c>
      <c r="P67" s="4">
        <f t="shared" si="54"/>
        <v>10.484</v>
      </c>
      <c r="Q67" s="4">
        <f t="shared" si="55"/>
        <v>0</v>
      </c>
      <c r="R67" s="4">
        <f t="shared" si="56"/>
        <v>5.218</v>
      </c>
      <c r="S67" s="4">
        <f t="shared" si="57"/>
        <v>5.2569999999999997</v>
      </c>
      <c r="T67" s="4">
        <f t="shared" si="58"/>
        <v>8.516</v>
      </c>
      <c r="U67" s="4">
        <f t="shared" si="59"/>
        <v>11.835000000000001</v>
      </c>
      <c r="V67" s="4">
        <f t="shared" si="60"/>
        <v>0</v>
      </c>
    </row>
    <row r="68" spans="1:25" x14ac:dyDescent="0.35">
      <c r="A68" t="s">
        <v>100</v>
      </c>
      <c r="B68">
        <v>5264</v>
      </c>
      <c r="C68">
        <v>4615</v>
      </c>
      <c r="D68">
        <v>7531</v>
      </c>
      <c r="E68">
        <v>10814</v>
      </c>
      <c r="G68">
        <v>5432</v>
      </c>
      <c r="H68">
        <v>5567</v>
      </c>
      <c r="I68">
        <v>8707</v>
      </c>
      <c r="J68">
        <v>11907</v>
      </c>
      <c r="M68" s="4">
        <f t="shared" si="51"/>
        <v>5.2640000000000002</v>
      </c>
      <c r="N68" s="4">
        <f t="shared" si="52"/>
        <v>4.6150000000000002</v>
      </c>
      <c r="O68" s="4">
        <f t="shared" si="53"/>
        <v>7.5309999999999997</v>
      </c>
      <c r="P68" s="4">
        <f t="shared" si="54"/>
        <v>10.814</v>
      </c>
      <c r="Q68" s="4">
        <f t="shared" si="55"/>
        <v>0</v>
      </c>
      <c r="R68" s="4">
        <f t="shared" si="56"/>
        <v>5.4320000000000004</v>
      </c>
      <c r="S68" s="4">
        <f t="shared" si="57"/>
        <v>5.5670000000000002</v>
      </c>
      <c r="T68" s="4">
        <f t="shared" si="58"/>
        <v>8.7070000000000007</v>
      </c>
      <c r="U68" s="4">
        <f t="shared" si="59"/>
        <v>11.907</v>
      </c>
      <c r="V68" s="4">
        <f t="shared" si="60"/>
        <v>0</v>
      </c>
    </row>
    <row r="69" spans="1:25" x14ac:dyDescent="0.35">
      <c r="A69" t="s">
        <v>101</v>
      </c>
      <c r="B69">
        <v>5609</v>
      </c>
      <c r="C69">
        <v>4696</v>
      </c>
      <c r="D69">
        <v>8017</v>
      </c>
      <c r="E69">
        <v>10269</v>
      </c>
      <c r="G69">
        <v>5609</v>
      </c>
      <c r="H69">
        <v>5795</v>
      </c>
      <c r="I69">
        <v>8479</v>
      </c>
      <c r="J69">
        <v>11197</v>
      </c>
      <c r="M69" s="4">
        <f t="shared" si="51"/>
        <v>5.609</v>
      </c>
      <c r="N69" s="4">
        <f t="shared" si="52"/>
        <v>4.6959999999999997</v>
      </c>
      <c r="O69" s="4">
        <f t="shared" si="53"/>
        <v>8.0169999999999995</v>
      </c>
      <c r="P69" s="4">
        <f t="shared" si="54"/>
        <v>10.269</v>
      </c>
      <c r="Q69" s="4">
        <f t="shared" si="55"/>
        <v>0</v>
      </c>
      <c r="R69" s="4">
        <f t="shared" si="56"/>
        <v>5.609</v>
      </c>
      <c r="S69" s="4">
        <f t="shared" si="57"/>
        <v>5.7949999999999999</v>
      </c>
      <c r="T69" s="4">
        <f t="shared" si="58"/>
        <v>8.4789999999999992</v>
      </c>
      <c r="U69" s="4">
        <f t="shared" si="59"/>
        <v>11.196999999999999</v>
      </c>
      <c r="V69" s="4">
        <f t="shared" si="60"/>
        <v>0</v>
      </c>
    </row>
    <row r="70" spans="1:25" x14ac:dyDescent="0.35">
      <c r="A70" t="s">
        <v>102</v>
      </c>
      <c r="B70">
        <v>5720</v>
      </c>
      <c r="C70">
        <v>5161</v>
      </c>
      <c r="D70">
        <v>8158</v>
      </c>
      <c r="E70">
        <v>11363</v>
      </c>
      <c r="G70">
        <v>6068</v>
      </c>
      <c r="H70">
        <v>5753</v>
      </c>
      <c r="I70">
        <v>9318</v>
      </c>
      <c r="J70">
        <v>12313</v>
      </c>
      <c r="M70" s="4">
        <f t="shared" si="51"/>
        <v>5.72</v>
      </c>
      <c r="N70" s="4">
        <f t="shared" si="52"/>
        <v>5.1609999999999996</v>
      </c>
      <c r="O70" s="4">
        <f t="shared" si="53"/>
        <v>8.1579999999999995</v>
      </c>
      <c r="P70" s="4">
        <f t="shared" si="54"/>
        <v>11.363</v>
      </c>
      <c r="Q70" s="4">
        <f t="shared" si="55"/>
        <v>0</v>
      </c>
      <c r="R70" s="4">
        <f t="shared" si="56"/>
        <v>6.0679999999999996</v>
      </c>
      <c r="S70" s="4">
        <f t="shared" si="57"/>
        <v>5.7530000000000001</v>
      </c>
      <c r="T70" s="4">
        <f t="shared" si="58"/>
        <v>9.3179999999999996</v>
      </c>
      <c r="U70" s="4">
        <f t="shared" si="59"/>
        <v>12.313000000000001</v>
      </c>
      <c r="V70" s="4">
        <f t="shared" si="60"/>
        <v>0</v>
      </c>
    </row>
    <row r="71" spans="1:25" x14ac:dyDescent="0.35">
      <c r="M71" s="208">
        <f t="shared" ref="M71:V71" si="61">MAX(M59:M70)</f>
        <v>8.2970000000000006</v>
      </c>
      <c r="N71" s="208">
        <f t="shared" si="61"/>
        <v>5.1609999999999996</v>
      </c>
      <c r="O71" s="208">
        <f t="shared" si="61"/>
        <v>8.1579999999999995</v>
      </c>
      <c r="P71" s="208">
        <f t="shared" si="61"/>
        <v>11.363</v>
      </c>
      <c r="Q71" s="208">
        <f t="shared" si="61"/>
        <v>12.343999999999999</v>
      </c>
      <c r="R71" s="209">
        <f t="shared" si="61"/>
        <v>9.0530000000000008</v>
      </c>
      <c r="S71" s="209">
        <f t="shared" si="61"/>
        <v>5.8330000000000002</v>
      </c>
      <c r="T71" s="209">
        <f t="shared" si="61"/>
        <v>9.3179999999999996</v>
      </c>
      <c r="U71" s="209">
        <f t="shared" si="61"/>
        <v>12.313000000000001</v>
      </c>
      <c r="V71" s="209">
        <f t="shared" si="61"/>
        <v>13.789</v>
      </c>
    </row>
    <row r="72" spans="1:25" x14ac:dyDescent="0.35">
      <c r="M72" s="4"/>
      <c r="N72" s="4"/>
      <c r="O72" s="4"/>
      <c r="P72" s="4"/>
      <c r="Q72" s="4"/>
      <c r="R72" s="4"/>
      <c r="S72" s="4"/>
      <c r="T72" s="4"/>
      <c r="U72" s="4"/>
      <c r="V72" s="4"/>
    </row>
  </sheetData>
  <mergeCells count="16">
    <mergeCell ref="B57:F57"/>
    <mergeCell ref="G57:K57"/>
    <mergeCell ref="M57:Q57"/>
    <mergeCell ref="R57:V57"/>
    <mergeCell ref="LY1:NC1"/>
    <mergeCell ref="B1:AF1"/>
    <mergeCell ref="AG1:BH1"/>
    <mergeCell ref="BJ1:CN1"/>
    <mergeCell ref="CO1:DR1"/>
    <mergeCell ref="DS1:EW1"/>
    <mergeCell ref="EX1:GA1"/>
    <mergeCell ref="GB1:HF1"/>
    <mergeCell ref="HG1:IK1"/>
    <mergeCell ref="IL1:JO1"/>
    <mergeCell ref="JP1:KT1"/>
    <mergeCell ref="KU1:LX1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55CD8-5088-4758-9FED-461CE137C520}">
  <dimension ref="A1:NC26"/>
  <sheetViews>
    <sheetView zoomScale="54" workbookViewId="0">
      <selection activeCell="C7" sqref="C7:C14"/>
    </sheetView>
  </sheetViews>
  <sheetFormatPr defaultRowHeight="14.5" x14ac:dyDescent="0.35"/>
  <sheetData>
    <row r="1" spans="1:367" x14ac:dyDescent="0.35">
      <c r="B1" s="214" t="s">
        <v>68</v>
      </c>
      <c r="C1" s="214"/>
      <c r="D1" s="214"/>
      <c r="E1" s="214"/>
      <c r="F1" s="214"/>
      <c r="G1" s="214"/>
      <c r="H1" s="214"/>
      <c r="I1" s="214"/>
      <c r="J1" s="214"/>
      <c r="K1" s="214"/>
      <c r="L1" s="214"/>
      <c r="M1" s="214"/>
      <c r="N1" s="214"/>
      <c r="O1" s="214"/>
      <c r="P1" s="214"/>
      <c r="Q1" s="214"/>
      <c r="R1" s="214"/>
      <c r="S1" s="214"/>
      <c r="T1" s="214"/>
      <c r="U1" s="214"/>
      <c r="V1" s="214"/>
      <c r="W1" s="214"/>
      <c r="X1" s="214"/>
      <c r="Y1" s="214"/>
      <c r="Z1" s="214"/>
      <c r="AA1" s="214"/>
      <c r="AB1" s="214"/>
      <c r="AC1" s="214"/>
      <c r="AD1" s="214"/>
      <c r="AE1" s="214"/>
      <c r="AF1" s="214"/>
      <c r="AG1" s="215" t="s">
        <v>69</v>
      </c>
      <c r="AH1" s="215"/>
      <c r="AI1" s="215"/>
      <c r="AJ1" s="215"/>
      <c r="AK1" s="215"/>
      <c r="AL1" s="215"/>
      <c r="AM1" s="215"/>
      <c r="AN1" s="215"/>
      <c r="AO1" s="215"/>
      <c r="AP1" s="215"/>
      <c r="AQ1" s="215"/>
      <c r="AR1" s="215"/>
      <c r="AS1" s="215"/>
      <c r="AT1" s="215"/>
      <c r="AU1" s="215"/>
      <c r="AV1" s="215"/>
      <c r="AW1" s="215"/>
      <c r="AX1" s="215"/>
      <c r="AY1" s="215"/>
      <c r="AZ1" s="215"/>
      <c r="BA1" s="215"/>
      <c r="BB1" s="215"/>
      <c r="BC1" s="215"/>
      <c r="BD1" s="215"/>
      <c r="BE1" s="215"/>
      <c r="BF1" s="215"/>
      <c r="BG1" s="215"/>
      <c r="BH1" s="215"/>
      <c r="BI1" s="12"/>
      <c r="BJ1" s="216" t="s">
        <v>70</v>
      </c>
      <c r="BK1" s="216"/>
      <c r="BL1" s="216"/>
      <c r="BM1" s="216"/>
      <c r="BN1" s="216"/>
      <c r="BO1" s="216"/>
      <c r="BP1" s="216"/>
      <c r="BQ1" s="216"/>
      <c r="BR1" s="216"/>
      <c r="BS1" s="216"/>
      <c r="BT1" s="216"/>
      <c r="BU1" s="216"/>
      <c r="BV1" s="216"/>
      <c r="BW1" s="216"/>
      <c r="BX1" s="216"/>
      <c r="BY1" s="216"/>
      <c r="BZ1" s="216"/>
      <c r="CA1" s="216"/>
      <c r="CB1" s="216"/>
      <c r="CC1" s="216"/>
      <c r="CD1" s="216"/>
      <c r="CE1" s="216"/>
      <c r="CF1" s="216"/>
      <c r="CG1" s="216"/>
      <c r="CH1" s="216"/>
      <c r="CI1" s="216"/>
      <c r="CJ1" s="216"/>
      <c r="CK1" s="216"/>
      <c r="CL1" s="216"/>
      <c r="CM1" s="216"/>
      <c r="CN1" s="216"/>
      <c r="CO1" s="217" t="s">
        <v>71</v>
      </c>
      <c r="CP1" s="217"/>
      <c r="CQ1" s="217"/>
      <c r="CR1" s="217"/>
      <c r="CS1" s="217"/>
      <c r="CT1" s="217"/>
      <c r="CU1" s="217"/>
      <c r="CV1" s="217"/>
      <c r="CW1" s="217"/>
      <c r="CX1" s="217"/>
      <c r="CY1" s="217"/>
      <c r="CZ1" s="217"/>
      <c r="DA1" s="217"/>
      <c r="DB1" s="217"/>
      <c r="DC1" s="217"/>
      <c r="DD1" s="217"/>
      <c r="DE1" s="217"/>
      <c r="DF1" s="217"/>
      <c r="DG1" s="217"/>
      <c r="DH1" s="217"/>
      <c r="DI1" s="217"/>
      <c r="DJ1" s="217"/>
      <c r="DK1" s="217"/>
      <c r="DL1" s="217"/>
      <c r="DM1" s="217"/>
      <c r="DN1" s="217"/>
      <c r="DO1" s="217"/>
      <c r="DP1" s="217"/>
      <c r="DQ1" s="217"/>
      <c r="DR1" s="217"/>
      <c r="DS1" s="216" t="s">
        <v>32</v>
      </c>
      <c r="DT1" s="216"/>
      <c r="DU1" s="216"/>
      <c r="DV1" s="216"/>
      <c r="DW1" s="216"/>
      <c r="DX1" s="216"/>
      <c r="DY1" s="216"/>
      <c r="DZ1" s="216"/>
      <c r="EA1" s="216"/>
      <c r="EB1" s="216"/>
      <c r="EC1" s="216"/>
      <c r="ED1" s="216"/>
      <c r="EE1" s="216"/>
      <c r="EF1" s="216"/>
      <c r="EG1" s="216"/>
      <c r="EH1" s="216"/>
      <c r="EI1" s="216"/>
      <c r="EJ1" s="216"/>
      <c r="EK1" s="216"/>
      <c r="EL1" s="216"/>
      <c r="EM1" s="216"/>
      <c r="EN1" s="216"/>
      <c r="EO1" s="216"/>
      <c r="EP1" s="216"/>
      <c r="EQ1" s="216"/>
      <c r="ER1" s="216"/>
      <c r="ES1" s="216"/>
      <c r="ET1" s="216"/>
      <c r="EU1" s="216"/>
      <c r="EV1" s="216"/>
      <c r="EW1" s="216"/>
      <c r="EX1" s="217" t="s">
        <v>72</v>
      </c>
      <c r="EY1" s="217"/>
      <c r="EZ1" s="217"/>
      <c r="FA1" s="217"/>
      <c r="FB1" s="217"/>
      <c r="FC1" s="217"/>
      <c r="FD1" s="217"/>
      <c r="FE1" s="217"/>
      <c r="FF1" s="217"/>
      <c r="FG1" s="217"/>
      <c r="FH1" s="217"/>
      <c r="FI1" s="217"/>
      <c r="FJ1" s="217"/>
      <c r="FK1" s="217"/>
      <c r="FL1" s="217"/>
      <c r="FM1" s="217"/>
      <c r="FN1" s="217"/>
      <c r="FO1" s="217"/>
      <c r="FP1" s="217"/>
      <c r="FQ1" s="217"/>
      <c r="FR1" s="217"/>
      <c r="FS1" s="217"/>
      <c r="FT1" s="217"/>
      <c r="FU1" s="217"/>
      <c r="FV1" s="217"/>
      <c r="FW1" s="217"/>
      <c r="FX1" s="217"/>
      <c r="FY1" s="217"/>
      <c r="FZ1" s="217"/>
      <c r="GA1" s="217"/>
      <c r="GB1" s="216" t="s">
        <v>73</v>
      </c>
      <c r="GC1" s="216"/>
      <c r="GD1" s="216"/>
      <c r="GE1" s="216"/>
      <c r="GF1" s="216"/>
      <c r="GG1" s="216"/>
      <c r="GH1" s="216"/>
      <c r="GI1" s="216"/>
      <c r="GJ1" s="216"/>
      <c r="GK1" s="216"/>
      <c r="GL1" s="216"/>
      <c r="GM1" s="216"/>
      <c r="GN1" s="216"/>
      <c r="GO1" s="216"/>
      <c r="GP1" s="216"/>
      <c r="GQ1" s="216"/>
      <c r="GR1" s="216"/>
      <c r="GS1" s="216"/>
      <c r="GT1" s="216"/>
      <c r="GU1" s="216"/>
      <c r="GV1" s="216"/>
      <c r="GW1" s="216"/>
      <c r="GX1" s="216"/>
      <c r="GY1" s="216"/>
      <c r="GZ1" s="216"/>
      <c r="HA1" s="216"/>
      <c r="HB1" s="216"/>
      <c r="HC1" s="216"/>
      <c r="HD1" s="216"/>
      <c r="HE1" s="216"/>
      <c r="HF1" s="216"/>
      <c r="HG1" s="213" t="s">
        <v>74</v>
      </c>
      <c r="HH1" s="213"/>
      <c r="HI1" s="213"/>
      <c r="HJ1" s="213"/>
      <c r="HK1" s="213"/>
      <c r="HL1" s="213"/>
      <c r="HM1" s="213"/>
      <c r="HN1" s="213"/>
      <c r="HO1" s="213"/>
      <c r="HP1" s="213"/>
      <c r="HQ1" s="213"/>
      <c r="HR1" s="213"/>
      <c r="HS1" s="213"/>
      <c r="HT1" s="213"/>
      <c r="HU1" s="213"/>
      <c r="HV1" s="213"/>
      <c r="HW1" s="213"/>
      <c r="HX1" s="213"/>
      <c r="HY1" s="213"/>
      <c r="HZ1" s="213"/>
      <c r="IA1" s="213"/>
      <c r="IB1" s="213"/>
      <c r="IC1" s="213"/>
      <c r="ID1" s="213"/>
      <c r="IE1" s="213"/>
      <c r="IF1" s="213"/>
      <c r="IG1" s="213"/>
      <c r="IH1" s="213"/>
      <c r="II1" s="213"/>
      <c r="IJ1" s="213"/>
      <c r="IK1" s="213"/>
      <c r="IL1" s="216" t="s">
        <v>75</v>
      </c>
      <c r="IM1" s="216"/>
      <c r="IN1" s="216"/>
      <c r="IO1" s="216"/>
      <c r="IP1" s="216"/>
      <c r="IQ1" s="216"/>
      <c r="IR1" s="216"/>
      <c r="IS1" s="216"/>
      <c r="IT1" s="216"/>
      <c r="IU1" s="216"/>
      <c r="IV1" s="216"/>
      <c r="IW1" s="216"/>
      <c r="IX1" s="216"/>
      <c r="IY1" s="216"/>
      <c r="IZ1" s="216"/>
      <c r="JA1" s="216"/>
      <c r="JB1" s="216"/>
      <c r="JC1" s="216"/>
      <c r="JD1" s="216"/>
      <c r="JE1" s="216"/>
      <c r="JF1" s="216"/>
      <c r="JG1" s="216"/>
      <c r="JH1" s="216"/>
      <c r="JI1" s="216"/>
      <c r="JJ1" s="216"/>
      <c r="JK1" s="216"/>
      <c r="JL1" s="216"/>
      <c r="JM1" s="216"/>
      <c r="JN1" s="216"/>
      <c r="JO1" s="216"/>
      <c r="JP1" s="217" t="s">
        <v>76</v>
      </c>
      <c r="JQ1" s="217"/>
      <c r="JR1" s="217"/>
      <c r="JS1" s="217"/>
      <c r="JT1" s="217"/>
      <c r="JU1" s="217"/>
      <c r="JV1" s="217"/>
      <c r="JW1" s="217"/>
      <c r="JX1" s="217"/>
      <c r="JY1" s="217"/>
      <c r="JZ1" s="217"/>
      <c r="KA1" s="217"/>
      <c r="KB1" s="217"/>
      <c r="KC1" s="217"/>
      <c r="KD1" s="217"/>
      <c r="KE1" s="217"/>
      <c r="KF1" s="217"/>
      <c r="KG1" s="217"/>
      <c r="KH1" s="217"/>
      <c r="KI1" s="217"/>
      <c r="KJ1" s="217"/>
      <c r="KK1" s="217"/>
      <c r="KL1" s="217"/>
      <c r="KM1" s="217"/>
      <c r="KN1" s="217"/>
      <c r="KO1" s="217"/>
      <c r="KP1" s="217"/>
      <c r="KQ1" s="217"/>
      <c r="KR1" s="217"/>
      <c r="KS1" s="217"/>
      <c r="KT1" s="217"/>
      <c r="KU1" s="216" t="s">
        <v>77</v>
      </c>
      <c r="KV1" s="216"/>
      <c r="KW1" s="216"/>
      <c r="KX1" s="216"/>
      <c r="KY1" s="216"/>
      <c r="KZ1" s="216"/>
      <c r="LA1" s="216"/>
      <c r="LB1" s="216"/>
      <c r="LC1" s="216"/>
      <c r="LD1" s="216"/>
      <c r="LE1" s="216"/>
      <c r="LF1" s="216"/>
      <c r="LG1" s="216"/>
      <c r="LH1" s="216"/>
      <c r="LI1" s="216"/>
      <c r="LJ1" s="216"/>
      <c r="LK1" s="216"/>
      <c r="LL1" s="216"/>
      <c r="LM1" s="216"/>
      <c r="LN1" s="216"/>
      <c r="LO1" s="216"/>
      <c r="LP1" s="216"/>
      <c r="LQ1" s="216"/>
      <c r="LR1" s="216"/>
      <c r="LS1" s="216"/>
      <c r="LT1" s="216"/>
      <c r="LU1" s="216"/>
      <c r="LV1" s="216"/>
      <c r="LW1" s="216"/>
      <c r="LX1" s="216"/>
      <c r="LY1" s="213" t="s">
        <v>78</v>
      </c>
      <c r="LZ1" s="213"/>
      <c r="MA1" s="213"/>
      <c r="MB1" s="213"/>
      <c r="MC1" s="213"/>
      <c r="MD1" s="213"/>
      <c r="ME1" s="213"/>
      <c r="MF1" s="213"/>
      <c r="MG1" s="213"/>
      <c r="MH1" s="213"/>
      <c r="MI1" s="213"/>
      <c r="MJ1" s="213"/>
      <c r="MK1" s="213"/>
      <c r="ML1" s="213"/>
      <c r="MM1" s="213"/>
      <c r="MN1" s="213"/>
      <c r="MO1" s="213"/>
      <c r="MP1" s="213"/>
      <c r="MQ1" s="213"/>
      <c r="MR1" s="213"/>
      <c r="MS1" s="213"/>
      <c r="MT1" s="213"/>
      <c r="MU1" s="213"/>
      <c r="MV1" s="213"/>
      <c r="MW1" s="213"/>
      <c r="MX1" s="213"/>
      <c r="MY1" s="213"/>
      <c r="MZ1" s="213"/>
      <c r="NA1" s="213"/>
      <c r="NB1" s="213"/>
      <c r="NC1" s="213"/>
    </row>
    <row r="2" spans="1:367" x14ac:dyDescent="0.35">
      <c r="B2" s="196">
        <v>1</v>
      </c>
      <c r="C2" s="196">
        <v>1</v>
      </c>
      <c r="D2" s="196">
        <v>1</v>
      </c>
      <c r="E2" s="196">
        <v>1</v>
      </c>
      <c r="F2" s="196">
        <v>1</v>
      </c>
      <c r="G2" s="196">
        <v>1</v>
      </c>
      <c r="H2" s="196">
        <v>1</v>
      </c>
      <c r="I2" s="196">
        <f>B2+1</f>
        <v>2</v>
      </c>
      <c r="J2" s="196">
        <f t="shared" ref="J2:BU2" si="0">C2+1</f>
        <v>2</v>
      </c>
      <c r="K2" s="196">
        <f t="shared" si="0"/>
        <v>2</v>
      </c>
      <c r="L2" s="196">
        <f t="shared" si="0"/>
        <v>2</v>
      </c>
      <c r="M2" s="196">
        <f t="shared" si="0"/>
        <v>2</v>
      </c>
      <c r="N2" s="196">
        <f t="shared" si="0"/>
        <v>2</v>
      </c>
      <c r="O2" s="196">
        <f t="shared" si="0"/>
        <v>2</v>
      </c>
      <c r="P2" s="196">
        <f t="shared" si="0"/>
        <v>3</v>
      </c>
      <c r="Q2" s="196">
        <f t="shared" si="0"/>
        <v>3</v>
      </c>
      <c r="R2" s="196">
        <f t="shared" si="0"/>
        <v>3</v>
      </c>
      <c r="S2" s="196">
        <f t="shared" si="0"/>
        <v>3</v>
      </c>
      <c r="T2" s="196">
        <f t="shared" si="0"/>
        <v>3</v>
      </c>
      <c r="U2" s="196">
        <f t="shared" si="0"/>
        <v>3</v>
      </c>
      <c r="V2" s="196">
        <f t="shared" si="0"/>
        <v>3</v>
      </c>
      <c r="W2" s="196">
        <f t="shared" si="0"/>
        <v>4</v>
      </c>
      <c r="X2" s="196">
        <f t="shared" si="0"/>
        <v>4</v>
      </c>
      <c r="Y2" s="196">
        <f t="shared" si="0"/>
        <v>4</v>
      </c>
      <c r="Z2" s="196">
        <f t="shared" si="0"/>
        <v>4</v>
      </c>
      <c r="AA2" s="196">
        <f t="shared" si="0"/>
        <v>4</v>
      </c>
      <c r="AB2" s="196">
        <f t="shared" si="0"/>
        <v>4</v>
      </c>
      <c r="AC2" s="196">
        <f t="shared" si="0"/>
        <v>4</v>
      </c>
      <c r="AD2" s="196">
        <f t="shared" si="0"/>
        <v>5</v>
      </c>
      <c r="AE2" s="196">
        <f t="shared" si="0"/>
        <v>5</v>
      </c>
      <c r="AF2" s="196">
        <f t="shared" si="0"/>
        <v>5</v>
      </c>
      <c r="AG2" s="12">
        <f t="shared" si="0"/>
        <v>5</v>
      </c>
      <c r="AH2" s="12">
        <f t="shared" si="0"/>
        <v>5</v>
      </c>
      <c r="AI2" s="12">
        <f t="shared" si="0"/>
        <v>5</v>
      </c>
      <c r="AJ2" s="12">
        <f t="shared" si="0"/>
        <v>5</v>
      </c>
      <c r="AK2" s="12">
        <f t="shared" si="0"/>
        <v>6</v>
      </c>
      <c r="AL2" s="12">
        <f t="shared" si="0"/>
        <v>6</v>
      </c>
      <c r="AM2" s="12">
        <f t="shared" si="0"/>
        <v>6</v>
      </c>
      <c r="AN2" s="12">
        <f t="shared" si="0"/>
        <v>6</v>
      </c>
      <c r="AO2" s="12">
        <f t="shared" si="0"/>
        <v>6</v>
      </c>
      <c r="AP2" s="12">
        <f t="shared" si="0"/>
        <v>6</v>
      </c>
      <c r="AQ2" s="12">
        <f t="shared" si="0"/>
        <v>6</v>
      </c>
      <c r="AR2" s="12">
        <f t="shared" si="0"/>
        <v>7</v>
      </c>
      <c r="AS2" s="12">
        <f t="shared" si="0"/>
        <v>7</v>
      </c>
      <c r="AT2" s="12">
        <f t="shared" si="0"/>
        <v>7</v>
      </c>
      <c r="AU2" s="12">
        <f t="shared" si="0"/>
        <v>7</v>
      </c>
      <c r="AV2" s="12">
        <f t="shared" si="0"/>
        <v>7</v>
      </c>
      <c r="AW2" s="12">
        <f t="shared" si="0"/>
        <v>7</v>
      </c>
      <c r="AX2" s="12">
        <f t="shared" si="0"/>
        <v>7</v>
      </c>
      <c r="AY2" s="12">
        <f t="shared" si="0"/>
        <v>8</v>
      </c>
      <c r="AZ2" s="12">
        <f t="shared" si="0"/>
        <v>8</v>
      </c>
      <c r="BA2" s="12">
        <f t="shared" si="0"/>
        <v>8</v>
      </c>
      <c r="BB2" s="12">
        <f t="shared" si="0"/>
        <v>8</v>
      </c>
      <c r="BC2" s="12">
        <f t="shared" si="0"/>
        <v>8</v>
      </c>
      <c r="BD2" s="12">
        <f t="shared" si="0"/>
        <v>8</v>
      </c>
      <c r="BE2" s="12">
        <f t="shared" si="0"/>
        <v>8</v>
      </c>
      <c r="BF2" s="12">
        <f t="shared" si="0"/>
        <v>9</v>
      </c>
      <c r="BG2" s="12">
        <f t="shared" si="0"/>
        <v>9</v>
      </c>
      <c r="BH2" s="12">
        <f t="shared" si="0"/>
        <v>9</v>
      </c>
      <c r="BI2" s="12">
        <f t="shared" si="0"/>
        <v>9</v>
      </c>
      <c r="BJ2" s="196">
        <f t="shared" si="0"/>
        <v>9</v>
      </c>
      <c r="BK2" s="196">
        <f t="shared" si="0"/>
        <v>9</v>
      </c>
      <c r="BL2" s="196">
        <f t="shared" si="0"/>
        <v>9</v>
      </c>
      <c r="BM2" s="196">
        <f t="shared" si="0"/>
        <v>10</v>
      </c>
      <c r="BN2" s="196">
        <f t="shared" si="0"/>
        <v>10</v>
      </c>
      <c r="BO2" s="196">
        <f t="shared" si="0"/>
        <v>10</v>
      </c>
      <c r="BP2" s="196">
        <f t="shared" si="0"/>
        <v>10</v>
      </c>
      <c r="BQ2" s="196">
        <f t="shared" si="0"/>
        <v>10</v>
      </c>
      <c r="BR2" s="196">
        <f t="shared" si="0"/>
        <v>10</v>
      </c>
      <c r="BS2" s="196">
        <f t="shared" si="0"/>
        <v>10</v>
      </c>
      <c r="BT2" s="196">
        <f t="shared" si="0"/>
        <v>11</v>
      </c>
      <c r="BU2" s="196">
        <f t="shared" si="0"/>
        <v>11</v>
      </c>
      <c r="BV2" s="196">
        <f t="shared" ref="BV2:EG2" si="1">BO2+1</f>
        <v>11</v>
      </c>
      <c r="BW2" s="196">
        <f t="shared" si="1"/>
        <v>11</v>
      </c>
      <c r="BX2" s="196">
        <f t="shared" si="1"/>
        <v>11</v>
      </c>
      <c r="BY2" s="196">
        <f t="shared" si="1"/>
        <v>11</v>
      </c>
      <c r="BZ2" s="196">
        <f t="shared" si="1"/>
        <v>11</v>
      </c>
      <c r="CA2" s="196">
        <f t="shared" si="1"/>
        <v>12</v>
      </c>
      <c r="CB2" s="196">
        <f t="shared" si="1"/>
        <v>12</v>
      </c>
      <c r="CC2" s="196">
        <f t="shared" si="1"/>
        <v>12</v>
      </c>
      <c r="CD2" s="196">
        <f t="shared" si="1"/>
        <v>12</v>
      </c>
      <c r="CE2" s="196">
        <f t="shared" si="1"/>
        <v>12</v>
      </c>
      <c r="CF2" s="196">
        <f t="shared" si="1"/>
        <v>12</v>
      </c>
      <c r="CG2" s="196">
        <f t="shared" si="1"/>
        <v>12</v>
      </c>
      <c r="CH2" s="196">
        <f t="shared" si="1"/>
        <v>13</v>
      </c>
      <c r="CI2" s="196">
        <f t="shared" si="1"/>
        <v>13</v>
      </c>
      <c r="CJ2" s="196">
        <f t="shared" si="1"/>
        <v>13</v>
      </c>
      <c r="CK2" s="196">
        <f t="shared" si="1"/>
        <v>13</v>
      </c>
      <c r="CL2" s="196">
        <f t="shared" si="1"/>
        <v>13</v>
      </c>
      <c r="CM2" s="196">
        <f t="shared" si="1"/>
        <v>13</v>
      </c>
      <c r="CN2" s="196">
        <f t="shared" si="1"/>
        <v>13</v>
      </c>
      <c r="CO2" s="12">
        <f t="shared" si="1"/>
        <v>14</v>
      </c>
      <c r="CP2" s="12">
        <f t="shared" si="1"/>
        <v>14</v>
      </c>
      <c r="CQ2" s="12">
        <f t="shared" si="1"/>
        <v>14</v>
      </c>
      <c r="CR2" s="12">
        <f t="shared" si="1"/>
        <v>14</v>
      </c>
      <c r="CS2" s="12">
        <f t="shared" si="1"/>
        <v>14</v>
      </c>
      <c r="CT2" s="12">
        <f t="shared" si="1"/>
        <v>14</v>
      </c>
      <c r="CU2" s="12">
        <f t="shared" si="1"/>
        <v>14</v>
      </c>
      <c r="CV2" s="12">
        <f t="shared" si="1"/>
        <v>15</v>
      </c>
      <c r="CW2" s="12">
        <f t="shared" si="1"/>
        <v>15</v>
      </c>
      <c r="CX2" s="12">
        <f t="shared" si="1"/>
        <v>15</v>
      </c>
      <c r="CY2" s="12">
        <f t="shared" si="1"/>
        <v>15</v>
      </c>
      <c r="CZ2" s="12">
        <f t="shared" si="1"/>
        <v>15</v>
      </c>
      <c r="DA2" s="12">
        <f t="shared" si="1"/>
        <v>15</v>
      </c>
      <c r="DB2" s="12">
        <f t="shared" si="1"/>
        <v>15</v>
      </c>
      <c r="DC2" s="12">
        <f t="shared" si="1"/>
        <v>16</v>
      </c>
      <c r="DD2" s="12">
        <f t="shared" si="1"/>
        <v>16</v>
      </c>
      <c r="DE2" s="12">
        <f t="shared" si="1"/>
        <v>16</v>
      </c>
      <c r="DF2" s="12">
        <f t="shared" si="1"/>
        <v>16</v>
      </c>
      <c r="DG2" s="12">
        <f t="shared" si="1"/>
        <v>16</v>
      </c>
      <c r="DH2" s="12">
        <f t="shared" si="1"/>
        <v>16</v>
      </c>
      <c r="DI2" s="12">
        <f t="shared" si="1"/>
        <v>16</v>
      </c>
      <c r="DJ2" s="12">
        <f t="shared" si="1"/>
        <v>17</v>
      </c>
      <c r="DK2" s="12">
        <f t="shared" si="1"/>
        <v>17</v>
      </c>
      <c r="DL2" s="12">
        <f t="shared" si="1"/>
        <v>17</v>
      </c>
      <c r="DM2" s="12">
        <f t="shared" si="1"/>
        <v>17</v>
      </c>
      <c r="DN2" s="12">
        <f t="shared" si="1"/>
        <v>17</v>
      </c>
      <c r="DO2" s="12">
        <f t="shared" si="1"/>
        <v>17</v>
      </c>
      <c r="DP2" s="12">
        <f t="shared" si="1"/>
        <v>17</v>
      </c>
      <c r="DQ2" s="12">
        <f t="shared" si="1"/>
        <v>18</v>
      </c>
      <c r="DR2" s="12">
        <f t="shared" si="1"/>
        <v>18</v>
      </c>
      <c r="DS2" s="196">
        <f t="shared" si="1"/>
        <v>18</v>
      </c>
      <c r="DT2" s="196">
        <f t="shared" si="1"/>
        <v>18</v>
      </c>
      <c r="DU2" s="196">
        <f t="shared" si="1"/>
        <v>18</v>
      </c>
      <c r="DV2" s="196">
        <f t="shared" si="1"/>
        <v>18</v>
      </c>
      <c r="DW2" s="196">
        <f t="shared" si="1"/>
        <v>18</v>
      </c>
      <c r="DX2" s="196">
        <f t="shared" si="1"/>
        <v>19</v>
      </c>
      <c r="DY2" s="196">
        <f t="shared" si="1"/>
        <v>19</v>
      </c>
      <c r="DZ2" s="196">
        <f t="shared" si="1"/>
        <v>19</v>
      </c>
      <c r="EA2" s="196">
        <f t="shared" si="1"/>
        <v>19</v>
      </c>
      <c r="EB2" s="196">
        <f t="shared" si="1"/>
        <v>19</v>
      </c>
      <c r="EC2" s="196">
        <f t="shared" si="1"/>
        <v>19</v>
      </c>
      <c r="ED2" s="196">
        <f t="shared" si="1"/>
        <v>19</v>
      </c>
      <c r="EE2" s="196">
        <f t="shared" si="1"/>
        <v>20</v>
      </c>
      <c r="EF2" s="196">
        <f t="shared" si="1"/>
        <v>20</v>
      </c>
      <c r="EG2" s="196">
        <f t="shared" si="1"/>
        <v>20</v>
      </c>
      <c r="EH2" s="196">
        <f t="shared" ref="EH2:GS2" si="2">EA2+1</f>
        <v>20</v>
      </c>
      <c r="EI2" s="196">
        <f t="shared" si="2"/>
        <v>20</v>
      </c>
      <c r="EJ2" s="196">
        <f t="shared" si="2"/>
        <v>20</v>
      </c>
      <c r="EK2" s="196">
        <f t="shared" si="2"/>
        <v>20</v>
      </c>
      <c r="EL2" s="196">
        <f t="shared" si="2"/>
        <v>21</v>
      </c>
      <c r="EM2" s="196">
        <f t="shared" si="2"/>
        <v>21</v>
      </c>
      <c r="EN2" s="196">
        <f t="shared" si="2"/>
        <v>21</v>
      </c>
      <c r="EO2" s="196">
        <f t="shared" si="2"/>
        <v>21</v>
      </c>
      <c r="EP2" s="196">
        <f t="shared" si="2"/>
        <v>21</v>
      </c>
      <c r="EQ2" s="196">
        <f t="shared" si="2"/>
        <v>21</v>
      </c>
      <c r="ER2" s="196">
        <f t="shared" si="2"/>
        <v>21</v>
      </c>
      <c r="ES2" s="196">
        <f t="shared" si="2"/>
        <v>22</v>
      </c>
      <c r="ET2" s="196">
        <f t="shared" si="2"/>
        <v>22</v>
      </c>
      <c r="EU2" s="196">
        <f t="shared" si="2"/>
        <v>22</v>
      </c>
      <c r="EV2" s="196">
        <f t="shared" si="2"/>
        <v>22</v>
      </c>
      <c r="EW2" s="196">
        <f t="shared" si="2"/>
        <v>22</v>
      </c>
      <c r="EX2" s="12">
        <f t="shared" si="2"/>
        <v>22</v>
      </c>
      <c r="EY2" s="12">
        <f t="shared" si="2"/>
        <v>22</v>
      </c>
      <c r="EZ2" s="12">
        <f t="shared" si="2"/>
        <v>23</v>
      </c>
      <c r="FA2" s="12">
        <f t="shared" si="2"/>
        <v>23</v>
      </c>
      <c r="FB2" s="12">
        <f t="shared" si="2"/>
        <v>23</v>
      </c>
      <c r="FC2" s="12">
        <f t="shared" si="2"/>
        <v>23</v>
      </c>
      <c r="FD2" s="12">
        <f t="shared" si="2"/>
        <v>23</v>
      </c>
      <c r="FE2" s="12">
        <f t="shared" si="2"/>
        <v>23</v>
      </c>
      <c r="FF2" s="12">
        <f t="shared" si="2"/>
        <v>23</v>
      </c>
      <c r="FG2" s="12">
        <f t="shared" si="2"/>
        <v>24</v>
      </c>
      <c r="FH2" s="12">
        <f t="shared" si="2"/>
        <v>24</v>
      </c>
      <c r="FI2" s="12">
        <f t="shared" si="2"/>
        <v>24</v>
      </c>
      <c r="FJ2" s="12">
        <f t="shared" si="2"/>
        <v>24</v>
      </c>
      <c r="FK2" s="12">
        <f t="shared" si="2"/>
        <v>24</v>
      </c>
      <c r="FL2" s="12">
        <f t="shared" si="2"/>
        <v>24</v>
      </c>
      <c r="FM2" s="12">
        <f t="shared" si="2"/>
        <v>24</v>
      </c>
      <c r="FN2" s="12">
        <f t="shared" si="2"/>
        <v>25</v>
      </c>
      <c r="FO2" s="12">
        <f t="shared" si="2"/>
        <v>25</v>
      </c>
      <c r="FP2" s="12">
        <f t="shared" si="2"/>
        <v>25</v>
      </c>
      <c r="FQ2" s="12">
        <f t="shared" si="2"/>
        <v>25</v>
      </c>
      <c r="FR2" s="12">
        <f t="shared" si="2"/>
        <v>25</v>
      </c>
      <c r="FS2" s="12">
        <f t="shared" si="2"/>
        <v>25</v>
      </c>
      <c r="FT2" s="12">
        <f t="shared" si="2"/>
        <v>25</v>
      </c>
      <c r="FU2" s="12">
        <f t="shared" si="2"/>
        <v>26</v>
      </c>
      <c r="FV2" s="12">
        <f t="shared" si="2"/>
        <v>26</v>
      </c>
      <c r="FW2" s="12">
        <f t="shared" si="2"/>
        <v>26</v>
      </c>
      <c r="FX2" s="12">
        <f t="shared" si="2"/>
        <v>26</v>
      </c>
      <c r="FY2" s="12">
        <f t="shared" si="2"/>
        <v>26</v>
      </c>
      <c r="FZ2" s="12">
        <f t="shared" si="2"/>
        <v>26</v>
      </c>
      <c r="GA2" s="12">
        <f t="shared" si="2"/>
        <v>26</v>
      </c>
      <c r="GB2" s="196">
        <f t="shared" si="2"/>
        <v>27</v>
      </c>
      <c r="GC2" s="196">
        <f t="shared" si="2"/>
        <v>27</v>
      </c>
      <c r="GD2" s="196">
        <f t="shared" si="2"/>
        <v>27</v>
      </c>
      <c r="GE2" s="196">
        <f t="shared" si="2"/>
        <v>27</v>
      </c>
      <c r="GF2" s="196">
        <f t="shared" si="2"/>
        <v>27</v>
      </c>
      <c r="GG2" s="196">
        <f t="shared" si="2"/>
        <v>27</v>
      </c>
      <c r="GH2" s="196">
        <f t="shared" si="2"/>
        <v>27</v>
      </c>
      <c r="GI2" s="196">
        <f t="shared" si="2"/>
        <v>28</v>
      </c>
      <c r="GJ2" s="196">
        <f t="shared" si="2"/>
        <v>28</v>
      </c>
      <c r="GK2" s="196">
        <f t="shared" si="2"/>
        <v>28</v>
      </c>
      <c r="GL2" s="196">
        <f t="shared" si="2"/>
        <v>28</v>
      </c>
      <c r="GM2" s="196">
        <f t="shared" si="2"/>
        <v>28</v>
      </c>
      <c r="GN2" s="196">
        <f t="shared" si="2"/>
        <v>28</v>
      </c>
      <c r="GO2" s="196">
        <f t="shared" si="2"/>
        <v>28</v>
      </c>
      <c r="GP2" s="196">
        <f t="shared" si="2"/>
        <v>29</v>
      </c>
      <c r="GQ2" s="196">
        <f t="shared" si="2"/>
        <v>29</v>
      </c>
      <c r="GR2" s="196">
        <f t="shared" si="2"/>
        <v>29</v>
      </c>
      <c r="GS2" s="196">
        <f t="shared" si="2"/>
        <v>29</v>
      </c>
      <c r="GT2" s="196">
        <f t="shared" ref="GT2:JE2" si="3">GM2+1</f>
        <v>29</v>
      </c>
      <c r="GU2" s="196">
        <f t="shared" si="3"/>
        <v>29</v>
      </c>
      <c r="GV2" s="196">
        <f t="shared" si="3"/>
        <v>29</v>
      </c>
      <c r="GW2" s="196">
        <f t="shared" si="3"/>
        <v>30</v>
      </c>
      <c r="GX2" s="196">
        <f t="shared" si="3"/>
        <v>30</v>
      </c>
      <c r="GY2" s="196">
        <f t="shared" si="3"/>
        <v>30</v>
      </c>
      <c r="GZ2" s="196">
        <f t="shared" si="3"/>
        <v>30</v>
      </c>
      <c r="HA2" s="196">
        <f t="shared" si="3"/>
        <v>30</v>
      </c>
      <c r="HB2" s="196">
        <f t="shared" si="3"/>
        <v>30</v>
      </c>
      <c r="HC2" s="196">
        <f t="shared" si="3"/>
        <v>30</v>
      </c>
      <c r="HD2" s="196">
        <f t="shared" si="3"/>
        <v>31</v>
      </c>
      <c r="HE2" s="196">
        <f t="shared" si="3"/>
        <v>31</v>
      </c>
      <c r="HF2" s="196">
        <f t="shared" si="3"/>
        <v>31</v>
      </c>
      <c r="HG2" s="12">
        <f t="shared" si="3"/>
        <v>31</v>
      </c>
      <c r="HH2" s="12">
        <f t="shared" si="3"/>
        <v>31</v>
      </c>
      <c r="HI2" s="12">
        <f t="shared" si="3"/>
        <v>31</v>
      </c>
      <c r="HJ2" s="12">
        <f t="shared" si="3"/>
        <v>31</v>
      </c>
      <c r="HK2" s="12">
        <f t="shared" si="3"/>
        <v>32</v>
      </c>
      <c r="HL2" s="12">
        <f t="shared" si="3"/>
        <v>32</v>
      </c>
      <c r="HM2" s="12">
        <f t="shared" si="3"/>
        <v>32</v>
      </c>
      <c r="HN2" s="12">
        <f t="shared" si="3"/>
        <v>32</v>
      </c>
      <c r="HO2" s="12">
        <f t="shared" si="3"/>
        <v>32</v>
      </c>
      <c r="HP2" s="12">
        <f t="shared" si="3"/>
        <v>32</v>
      </c>
      <c r="HQ2" s="12">
        <f t="shared" si="3"/>
        <v>32</v>
      </c>
      <c r="HR2" s="12">
        <f t="shared" si="3"/>
        <v>33</v>
      </c>
      <c r="HS2" s="12">
        <f t="shared" si="3"/>
        <v>33</v>
      </c>
      <c r="HT2" s="12">
        <f t="shared" si="3"/>
        <v>33</v>
      </c>
      <c r="HU2" s="12">
        <f t="shared" si="3"/>
        <v>33</v>
      </c>
      <c r="HV2" s="12">
        <f t="shared" si="3"/>
        <v>33</v>
      </c>
      <c r="HW2" s="12">
        <f t="shared" si="3"/>
        <v>33</v>
      </c>
      <c r="HX2" s="12">
        <f t="shared" si="3"/>
        <v>33</v>
      </c>
      <c r="HY2" s="12">
        <f t="shared" si="3"/>
        <v>34</v>
      </c>
      <c r="HZ2" s="12">
        <f t="shared" si="3"/>
        <v>34</v>
      </c>
      <c r="IA2" s="12">
        <f t="shared" si="3"/>
        <v>34</v>
      </c>
      <c r="IB2" s="12">
        <f t="shared" si="3"/>
        <v>34</v>
      </c>
      <c r="IC2" s="12">
        <f t="shared" si="3"/>
        <v>34</v>
      </c>
      <c r="ID2" s="12">
        <f t="shared" si="3"/>
        <v>34</v>
      </c>
      <c r="IE2" s="12">
        <f t="shared" si="3"/>
        <v>34</v>
      </c>
      <c r="IF2" s="12">
        <f t="shared" si="3"/>
        <v>35</v>
      </c>
      <c r="IG2" s="12">
        <f t="shared" si="3"/>
        <v>35</v>
      </c>
      <c r="IH2" s="12">
        <f t="shared" si="3"/>
        <v>35</v>
      </c>
      <c r="II2" s="12">
        <f t="shared" si="3"/>
        <v>35</v>
      </c>
      <c r="IJ2" s="12">
        <f t="shared" si="3"/>
        <v>35</v>
      </c>
      <c r="IK2" s="12">
        <f t="shared" si="3"/>
        <v>35</v>
      </c>
      <c r="IL2" s="196">
        <f t="shared" si="3"/>
        <v>35</v>
      </c>
      <c r="IM2" s="196">
        <f t="shared" si="3"/>
        <v>36</v>
      </c>
      <c r="IN2" s="196">
        <f t="shared" si="3"/>
        <v>36</v>
      </c>
      <c r="IO2" s="196">
        <f t="shared" si="3"/>
        <v>36</v>
      </c>
      <c r="IP2" s="196">
        <f t="shared" si="3"/>
        <v>36</v>
      </c>
      <c r="IQ2" s="196">
        <f t="shared" si="3"/>
        <v>36</v>
      </c>
      <c r="IR2" s="196">
        <f t="shared" si="3"/>
        <v>36</v>
      </c>
      <c r="IS2" s="196">
        <f t="shared" si="3"/>
        <v>36</v>
      </c>
      <c r="IT2" s="196">
        <f t="shared" si="3"/>
        <v>37</v>
      </c>
      <c r="IU2" s="196">
        <f t="shared" si="3"/>
        <v>37</v>
      </c>
      <c r="IV2" s="196">
        <f t="shared" si="3"/>
        <v>37</v>
      </c>
      <c r="IW2" s="196">
        <f t="shared" si="3"/>
        <v>37</v>
      </c>
      <c r="IX2" s="196">
        <f t="shared" si="3"/>
        <v>37</v>
      </c>
      <c r="IY2" s="196">
        <f t="shared" si="3"/>
        <v>37</v>
      </c>
      <c r="IZ2" s="196">
        <f t="shared" si="3"/>
        <v>37</v>
      </c>
      <c r="JA2" s="196">
        <f t="shared" si="3"/>
        <v>38</v>
      </c>
      <c r="JB2" s="196">
        <f t="shared" si="3"/>
        <v>38</v>
      </c>
      <c r="JC2" s="196">
        <f t="shared" si="3"/>
        <v>38</v>
      </c>
      <c r="JD2" s="196">
        <f t="shared" si="3"/>
        <v>38</v>
      </c>
      <c r="JE2" s="196">
        <f t="shared" si="3"/>
        <v>38</v>
      </c>
      <c r="JF2" s="196">
        <f t="shared" ref="JF2:LQ2" si="4">IY2+1</f>
        <v>38</v>
      </c>
      <c r="JG2" s="196">
        <f t="shared" si="4"/>
        <v>38</v>
      </c>
      <c r="JH2" s="196">
        <f t="shared" si="4"/>
        <v>39</v>
      </c>
      <c r="JI2" s="196">
        <f t="shared" si="4"/>
        <v>39</v>
      </c>
      <c r="JJ2" s="196">
        <f t="shared" si="4"/>
        <v>39</v>
      </c>
      <c r="JK2" s="196">
        <f t="shared" si="4"/>
        <v>39</v>
      </c>
      <c r="JL2" s="196">
        <f t="shared" si="4"/>
        <v>39</v>
      </c>
      <c r="JM2" s="196">
        <f t="shared" si="4"/>
        <v>39</v>
      </c>
      <c r="JN2" s="196">
        <f t="shared" si="4"/>
        <v>39</v>
      </c>
      <c r="JO2" s="196">
        <f t="shared" si="4"/>
        <v>40</v>
      </c>
      <c r="JP2" s="12">
        <f t="shared" si="4"/>
        <v>40</v>
      </c>
      <c r="JQ2" s="12">
        <f t="shared" si="4"/>
        <v>40</v>
      </c>
      <c r="JR2" s="12">
        <f t="shared" si="4"/>
        <v>40</v>
      </c>
      <c r="JS2" s="12">
        <f t="shared" si="4"/>
        <v>40</v>
      </c>
      <c r="JT2" s="12">
        <f t="shared" si="4"/>
        <v>40</v>
      </c>
      <c r="JU2" s="12">
        <f t="shared" si="4"/>
        <v>40</v>
      </c>
      <c r="JV2" s="12">
        <f t="shared" si="4"/>
        <v>41</v>
      </c>
      <c r="JW2" s="12">
        <f t="shared" si="4"/>
        <v>41</v>
      </c>
      <c r="JX2" s="12">
        <f t="shared" si="4"/>
        <v>41</v>
      </c>
      <c r="JY2" s="12">
        <f t="shared" si="4"/>
        <v>41</v>
      </c>
      <c r="JZ2" s="12">
        <f t="shared" si="4"/>
        <v>41</v>
      </c>
      <c r="KA2" s="12">
        <f t="shared" si="4"/>
        <v>41</v>
      </c>
      <c r="KB2" s="12">
        <f t="shared" si="4"/>
        <v>41</v>
      </c>
      <c r="KC2" s="12">
        <f t="shared" si="4"/>
        <v>42</v>
      </c>
      <c r="KD2" s="12">
        <f t="shared" si="4"/>
        <v>42</v>
      </c>
      <c r="KE2" s="12">
        <f t="shared" si="4"/>
        <v>42</v>
      </c>
      <c r="KF2" s="12">
        <f t="shared" si="4"/>
        <v>42</v>
      </c>
      <c r="KG2" s="12">
        <f t="shared" si="4"/>
        <v>42</v>
      </c>
      <c r="KH2" s="12">
        <f t="shared" si="4"/>
        <v>42</v>
      </c>
      <c r="KI2" s="12">
        <f t="shared" si="4"/>
        <v>42</v>
      </c>
      <c r="KJ2" s="12">
        <f t="shared" si="4"/>
        <v>43</v>
      </c>
      <c r="KK2" s="12">
        <f t="shared" si="4"/>
        <v>43</v>
      </c>
      <c r="KL2" s="12">
        <f t="shared" si="4"/>
        <v>43</v>
      </c>
      <c r="KM2" s="12">
        <f t="shared" si="4"/>
        <v>43</v>
      </c>
      <c r="KN2" s="12">
        <f t="shared" si="4"/>
        <v>43</v>
      </c>
      <c r="KO2" s="12">
        <f t="shared" si="4"/>
        <v>43</v>
      </c>
      <c r="KP2" s="12">
        <f t="shared" si="4"/>
        <v>43</v>
      </c>
      <c r="KQ2" s="12">
        <f t="shared" si="4"/>
        <v>44</v>
      </c>
      <c r="KR2" s="12">
        <f t="shared" si="4"/>
        <v>44</v>
      </c>
      <c r="KS2" s="12">
        <f t="shared" si="4"/>
        <v>44</v>
      </c>
      <c r="KT2" s="12">
        <f t="shared" si="4"/>
        <v>44</v>
      </c>
      <c r="KU2" s="196">
        <f t="shared" si="4"/>
        <v>44</v>
      </c>
      <c r="KV2" s="196">
        <f t="shared" si="4"/>
        <v>44</v>
      </c>
      <c r="KW2" s="196">
        <f t="shared" si="4"/>
        <v>44</v>
      </c>
      <c r="KX2" s="196">
        <f t="shared" si="4"/>
        <v>45</v>
      </c>
      <c r="KY2" s="196">
        <f t="shared" si="4"/>
        <v>45</v>
      </c>
      <c r="KZ2" s="196">
        <f t="shared" si="4"/>
        <v>45</v>
      </c>
      <c r="LA2" s="196">
        <f t="shared" si="4"/>
        <v>45</v>
      </c>
      <c r="LB2" s="196">
        <f t="shared" si="4"/>
        <v>45</v>
      </c>
      <c r="LC2" s="196">
        <f t="shared" si="4"/>
        <v>45</v>
      </c>
      <c r="LD2" s="196">
        <f t="shared" si="4"/>
        <v>45</v>
      </c>
      <c r="LE2" s="196">
        <f t="shared" si="4"/>
        <v>46</v>
      </c>
      <c r="LF2" s="196">
        <f t="shared" si="4"/>
        <v>46</v>
      </c>
      <c r="LG2" s="196">
        <f t="shared" si="4"/>
        <v>46</v>
      </c>
      <c r="LH2" s="196">
        <f t="shared" si="4"/>
        <v>46</v>
      </c>
      <c r="LI2" s="196">
        <f t="shared" si="4"/>
        <v>46</v>
      </c>
      <c r="LJ2" s="196">
        <f t="shared" si="4"/>
        <v>46</v>
      </c>
      <c r="LK2" s="196">
        <f t="shared" si="4"/>
        <v>46</v>
      </c>
      <c r="LL2" s="196">
        <f t="shared" si="4"/>
        <v>47</v>
      </c>
      <c r="LM2" s="196">
        <f t="shared" si="4"/>
        <v>47</v>
      </c>
      <c r="LN2" s="196">
        <f t="shared" si="4"/>
        <v>47</v>
      </c>
      <c r="LO2" s="196">
        <f t="shared" si="4"/>
        <v>47</v>
      </c>
      <c r="LP2" s="196">
        <f t="shared" si="4"/>
        <v>47</v>
      </c>
      <c r="LQ2" s="196">
        <f t="shared" si="4"/>
        <v>47</v>
      </c>
      <c r="LR2" s="196">
        <f t="shared" ref="LR2:NC2" si="5">LK2+1</f>
        <v>47</v>
      </c>
      <c r="LS2" s="196">
        <f t="shared" si="5"/>
        <v>48</v>
      </c>
      <c r="LT2" s="196">
        <f t="shared" si="5"/>
        <v>48</v>
      </c>
      <c r="LU2" s="196">
        <f t="shared" si="5"/>
        <v>48</v>
      </c>
      <c r="LV2" s="196">
        <f t="shared" si="5"/>
        <v>48</v>
      </c>
      <c r="LW2" s="196">
        <f t="shared" si="5"/>
        <v>48</v>
      </c>
      <c r="LX2" s="196">
        <f t="shared" si="5"/>
        <v>48</v>
      </c>
      <c r="LY2" s="12">
        <f t="shared" si="5"/>
        <v>48</v>
      </c>
      <c r="LZ2" s="12">
        <f t="shared" si="5"/>
        <v>49</v>
      </c>
      <c r="MA2" s="12">
        <f t="shared" si="5"/>
        <v>49</v>
      </c>
      <c r="MB2" s="12">
        <f t="shared" si="5"/>
        <v>49</v>
      </c>
      <c r="MC2" s="12">
        <f t="shared" si="5"/>
        <v>49</v>
      </c>
      <c r="MD2" s="12">
        <f t="shared" si="5"/>
        <v>49</v>
      </c>
      <c r="ME2" s="12">
        <f t="shared" si="5"/>
        <v>49</v>
      </c>
      <c r="MF2" s="12">
        <f t="shared" si="5"/>
        <v>49</v>
      </c>
      <c r="MG2" s="12">
        <f t="shared" si="5"/>
        <v>50</v>
      </c>
      <c r="MH2" s="12">
        <f t="shared" si="5"/>
        <v>50</v>
      </c>
      <c r="MI2" s="12">
        <f t="shared" si="5"/>
        <v>50</v>
      </c>
      <c r="MJ2" s="12">
        <f t="shared" si="5"/>
        <v>50</v>
      </c>
      <c r="MK2" s="12">
        <f t="shared" si="5"/>
        <v>50</v>
      </c>
      <c r="ML2" s="12">
        <f t="shared" si="5"/>
        <v>50</v>
      </c>
      <c r="MM2" s="12">
        <f t="shared" si="5"/>
        <v>50</v>
      </c>
      <c r="MN2" s="12">
        <f t="shared" si="5"/>
        <v>51</v>
      </c>
      <c r="MO2" s="12">
        <f t="shared" si="5"/>
        <v>51</v>
      </c>
      <c r="MP2" s="12">
        <f t="shared" si="5"/>
        <v>51</v>
      </c>
      <c r="MQ2" s="12">
        <f t="shared" si="5"/>
        <v>51</v>
      </c>
      <c r="MR2" s="12">
        <f t="shared" si="5"/>
        <v>51</v>
      </c>
      <c r="MS2" s="12">
        <f t="shared" si="5"/>
        <v>51</v>
      </c>
      <c r="MT2" s="12">
        <f t="shared" si="5"/>
        <v>51</v>
      </c>
      <c r="MU2" s="12">
        <f t="shared" si="5"/>
        <v>52</v>
      </c>
      <c r="MV2" s="12">
        <f t="shared" si="5"/>
        <v>52</v>
      </c>
      <c r="MW2" s="12">
        <f t="shared" si="5"/>
        <v>52</v>
      </c>
      <c r="MX2" s="12">
        <f t="shared" si="5"/>
        <v>52</v>
      </c>
      <c r="MY2" s="12">
        <f t="shared" si="5"/>
        <v>52</v>
      </c>
      <c r="MZ2" s="12">
        <f t="shared" si="5"/>
        <v>52</v>
      </c>
      <c r="NA2" s="12">
        <f t="shared" si="5"/>
        <v>52</v>
      </c>
      <c r="NB2" s="12">
        <f t="shared" si="5"/>
        <v>53</v>
      </c>
      <c r="NC2" s="12">
        <f t="shared" si="5"/>
        <v>53</v>
      </c>
    </row>
    <row r="3" spans="1:367" x14ac:dyDescent="0.35">
      <c r="B3" s="159">
        <v>1</v>
      </c>
      <c r="C3" s="159">
        <v>2</v>
      </c>
      <c r="D3" s="159">
        <v>3</v>
      </c>
      <c r="E3" s="159">
        <v>4</v>
      </c>
      <c r="F3" s="159">
        <v>5</v>
      </c>
      <c r="G3" s="159">
        <v>6</v>
      </c>
      <c r="H3" s="159">
        <v>7</v>
      </c>
      <c r="I3" s="159">
        <v>8</v>
      </c>
      <c r="J3" s="159">
        <v>9</v>
      </c>
      <c r="K3" s="159">
        <v>10</v>
      </c>
      <c r="L3" s="159">
        <v>11</v>
      </c>
      <c r="M3" s="159">
        <v>12</v>
      </c>
      <c r="N3" s="159">
        <v>13</v>
      </c>
      <c r="O3" s="159">
        <v>14</v>
      </c>
      <c r="P3" s="159">
        <v>15</v>
      </c>
      <c r="Q3" s="159">
        <v>16</v>
      </c>
      <c r="R3" s="159">
        <v>17</v>
      </c>
      <c r="S3" s="159">
        <v>18</v>
      </c>
      <c r="T3" s="159">
        <v>19</v>
      </c>
      <c r="U3" s="159">
        <v>20</v>
      </c>
      <c r="V3" s="159">
        <v>21</v>
      </c>
      <c r="W3" s="159">
        <v>22</v>
      </c>
      <c r="X3" s="159">
        <v>23</v>
      </c>
      <c r="Y3" s="159">
        <v>24</v>
      </c>
      <c r="Z3" s="159">
        <v>25</v>
      </c>
      <c r="AA3" s="159">
        <v>26</v>
      </c>
      <c r="AB3" s="159">
        <v>27</v>
      </c>
      <c r="AC3" s="159">
        <v>28</v>
      </c>
      <c r="AD3" s="159">
        <v>29</v>
      </c>
      <c r="AE3" s="159">
        <v>30</v>
      </c>
      <c r="AF3" s="159">
        <v>31</v>
      </c>
      <c r="AG3" s="9">
        <v>32</v>
      </c>
      <c r="AH3" s="9">
        <v>33</v>
      </c>
      <c r="AI3" s="9">
        <v>34</v>
      </c>
      <c r="AJ3" s="9">
        <v>35</v>
      </c>
      <c r="AK3" s="9">
        <v>36</v>
      </c>
      <c r="AL3" s="9">
        <v>37</v>
      </c>
      <c r="AM3" s="9">
        <v>38</v>
      </c>
      <c r="AN3" s="9">
        <v>39</v>
      </c>
      <c r="AO3" s="9">
        <v>40</v>
      </c>
      <c r="AP3" s="9">
        <v>41</v>
      </c>
      <c r="AQ3" s="9">
        <v>42</v>
      </c>
      <c r="AR3" s="9">
        <v>43</v>
      </c>
      <c r="AS3" s="9">
        <v>44</v>
      </c>
      <c r="AT3" s="9">
        <v>45</v>
      </c>
      <c r="AU3" s="9">
        <v>46</v>
      </c>
      <c r="AV3" s="9">
        <v>47</v>
      </c>
      <c r="AW3" s="9">
        <v>48</v>
      </c>
      <c r="AX3" s="9">
        <v>49</v>
      </c>
      <c r="AY3" s="9">
        <v>50</v>
      </c>
      <c r="AZ3" s="9">
        <v>51</v>
      </c>
      <c r="BA3" s="9">
        <v>52</v>
      </c>
      <c r="BB3" s="9">
        <v>53</v>
      </c>
      <c r="BC3" s="9">
        <v>54</v>
      </c>
      <c r="BD3" s="9">
        <v>55</v>
      </c>
      <c r="BE3" s="9">
        <v>56</v>
      </c>
      <c r="BF3" s="9">
        <v>57</v>
      </c>
      <c r="BG3" s="9">
        <v>58</v>
      </c>
      <c r="BH3" s="9">
        <v>59</v>
      </c>
      <c r="BI3" s="9">
        <v>60</v>
      </c>
      <c r="BJ3" s="159">
        <v>61</v>
      </c>
      <c r="BK3" s="159">
        <v>62</v>
      </c>
      <c r="BL3" s="159">
        <v>63</v>
      </c>
      <c r="BM3" s="159">
        <v>64</v>
      </c>
      <c r="BN3" s="159">
        <v>65</v>
      </c>
      <c r="BO3" s="159">
        <v>66</v>
      </c>
      <c r="BP3" s="159">
        <v>67</v>
      </c>
      <c r="BQ3" s="159">
        <v>68</v>
      </c>
      <c r="BR3" s="159">
        <v>69</v>
      </c>
      <c r="BS3" s="159">
        <v>70</v>
      </c>
      <c r="BT3" s="159">
        <v>71</v>
      </c>
      <c r="BU3" s="159">
        <v>72</v>
      </c>
      <c r="BV3" s="159">
        <v>73</v>
      </c>
      <c r="BW3" s="159">
        <v>74</v>
      </c>
      <c r="BX3" s="159">
        <v>75</v>
      </c>
      <c r="BY3" s="159">
        <v>76</v>
      </c>
      <c r="BZ3" s="159">
        <v>77</v>
      </c>
      <c r="CA3" s="159">
        <v>78</v>
      </c>
      <c r="CB3" s="159">
        <v>79</v>
      </c>
      <c r="CC3" s="159">
        <v>80</v>
      </c>
      <c r="CD3" s="159">
        <v>81</v>
      </c>
      <c r="CE3" s="159">
        <v>82</v>
      </c>
      <c r="CF3" s="159">
        <v>83</v>
      </c>
      <c r="CG3" s="159">
        <v>84</v>
      </c>
      <c r="CH3" s="159">
        <v>85</v>
      </c>
      <c r="CI3" s="159">
        <v>86</v>
      </c>
      <c r="CJ3" s="159">
        <v>87</v>
      </c>
      <c r="CK3" s="159">
        <v>88</v>
      </c>
      <c r="CL3" s="159">
        <v>89</v>
      </c>
      <c r="CM3" s="159">
        <v>90</v>
      </c>
      <c r="CN3" s="159">
        <v>91</v>
      </c>
      <c r="CO3" s="9">
        <v>92</v>
      </c>
      <c r="CP3" s="9">
        <v>93</v>
      </c>
      <c r="CQ3" s="9">
        <v>94</v>
      </c>
      <c r="CR3" s="9">
        <v>95</v>
      </c>
      <c r="CS3" s="9">
        <v>96</v>
      </c>
      <c r="CT3" s="9">
        <v>97</v>
      </c>
      <c r="CU3" s="9">
        <v>98</v>
      </c>
      <c r="CV3" s="9">
        <v>99</v>
      </c>
      <c r="CW3" s="9">
        <v>100</v>
      </c>
      <c r="CX3" s="9">
        <v>101</v>
      </c>
      <c r="CY3" s="9">
        <v>102</v>
      </c>
      <c r="CZ3" s="9">
        <v>103</v>
      </c>
      <c r="DA3" s="9">
        <v>104</v>
      </c>
      <c r="DB3" s="9">
        <v>105</v>
      </c>
      <c r="DC3" s="9">
        <v>106</v>
      </c>
      <c r="DD3" s="9">
        <v>107</v>
      </c>
      <c r="DE3" s="9">
        <v>108</v>
      </c>
      <c r="DF3" s="9">
        <v>109</v>
      </c>
      <c r="DG3" s="9">
        <v>110</v>
      </c>
      <c r="DH3" s="9">
        <v>111</v>
      </c>
      <c r="DI3" s="9">
        <v>112</v>
      </c>
      <c r="DJ3" s="9">
        <v>113</v>
      </c>
      <c r="DK3" s="9">
        <v>114</v>
      </c>
      <c r="DL3" s="9">
        <v>115</v>
      </c>
      <c r="DM3" s="9">
        <v>116</v>
      </c>
      <c r="DN3" s="9">
        <v>117</v>
      </c>
      <c r="DO3" s="9">
        <v>118</v>
      </c>
      <c r="DP3" s="9">
        <v>119</v>
      </c>
      <c r="DQ3" s="9">
        <v>120</v>
      </c>
      <c r="DR3" s="9">
        <v>121</v>
      </c>
      <c r="DS3" s="159">
        <v>122</v>
      </c>
      <c r="DT3" s="159">
        <v>123</v>
      </c>
      <c r="DU3" s="159">
        <v>124</v>
      </c>
      <c r="DV3" s="159">
        <v>125</v>
      </c>
      <c r="DW3" s="159">
        <v>126</v>
      </c>
      <c r="DX3" s="159">
        <v>127</v>
      </c>
      <c r="DY3" s="159">
        <v>128</v>
      </c>
      <c r="DZ3" s="159">
        <v>129</v>
      </c>
      <c r="EA3" s="159">
        <v>130</v>
      </c>
      <c r="EB3" s="159">
        <v>131</v>
      </c>
      <c r="EC3" s="159">
        <v>132</v>
      </c>
      <c r="ED3" s="159">
        <v>133</v>
      </c>
      <c r="EE3" s="159">
        <v>134</v>
      </c>
      <c r="EF3" s="159">
        <v>135</v>
      </c>
      <c r="EG3" s="159">
        <v>136</v>
      </c>
      <c r="EH3" s="159">
        <v>137</v>
      </c>
      <c r="EI3" s="159">
        <v>138</v>
      </c>
      <c r="EJ3" s="159">
        <v>139</v>
      </c>
      <c r="EK3" s="159">
        <v>140</v>
      </c>
      <c r="EL3" s="159">
        <v>141</v>
      </c>
      <c r="EM3" s="159">
        <v>142</v>
      </c>
      <c r="EN3" s="159">
        <v>143</v>
      </c>
      <c r="EO3" s="159">
        <v>144</v>
      </c>
      <c r="EP3" s="159">
        <v>145</v>
      </c>
      <c r="EQ3" s="159">
        <v>146</v>
      </c>
      <c r="ER3" s="159">
        <v>147</v>
      </c>
      <c r="ES3" s="159">
        <v>148</v>
      </c>
      <c r="ET3" s="159">
        <v>149</v>
      </c>
      <c r="EU3" s="159">
        <v>150</v>
      </c>
      <c r="EV3" s="159">
        <v>151</v>
      </c>
      <c r="EW3" s="159">
        <v>152</v>
      </c>
      <c r="EX3" s="9">
        <v>153</v>
      </c>
      <c r="EY3" s="9">
        <v>154</v>
      </c>
      <c r="EZ3" s="9">
        <v>155</v>
      </c>
      <c r="FA3" s="9">
        <v>156</v>
      </c>
      <c r="FB3" s="9">
        <v>157</v>
      </c>
      <c r="FC3" s="9">
        <v>158</v>
      </c>
      <c r="FD3" s="9">
        <v>159</v>
      </c>
      <c r="FE3" s="9">
        <v>160</v>
      </c>
      <c r="FF3" s="9">
        <v>161</v>
      </c>
      <c r="FG3" s="9">
        <v>162</v>
      </c>
      <c r="FH3" s="9">
        <v>163</v>
      </c>
      <c r="FI3" s="9">
        <v>164</v>
      </c>
      <c r="FJ3" s="9">
        <v>165</v>
      </c>
      <c r="FK3" s="9">
        <v>166</v>
      </c>
      <c r="FL3" s="9">
        <v>167</v>
      </c>
      <c r="FM3" s="9">
        <v>168</v>
      </c>
      <c r="FN3" s="9">
        <v>169</v>
      </c>
      <c r="FO3" s="9">
        <v>170</v>
      </c>
      <c r="FP3" s="9">
        <v>171</v>
      </c>
      <c r="FQ3" s="9">
        <v>172</v>
      </c>
      <c r="FR3" s="9">
        <v>173</v>
      </c>
      <c r="FS3" s="9">
        <v>174</v>
      </c>
      <c r="FT3" s="9">
        <v>175</v>
      </c>
      <c r="FU3" s="9">
        <v>176</v>
      </c>
      <c r="FV3" s="9">
        <v>177</v>
      </c>
      <c r="FW3" s="9">
        <v>178</v>
      </c>
      <c r="FX3" s="9">
        <v>179</v>
      </c>
      <c r="FY3" s="9">
        <v>180</v>
      </c>
      <c r="FZ3" s="9">
        <v>181</v>
      </c>
      <c r="GA3" s="9">
        <v>182</v>
      </c>
      <c r="GB3" s="159">
        <v>183</v>
      </c>
      <c r="GC3" s="159">
        <v>184</v>
      </c>
      <c r="GD3" s="159">
        <v>185</v>
      </c>
      <c r="GE3" s="159">
        <v>186</v>
      </c>
      <c r="GF3" s="159">
        <v>187</v>
      </c>
      <c r="GG3" s="159">
        <v>188</v>
      </c>
      <c r="GH3" s="159">
        <v>189</v>
      </c>
      <c r="GI3" s="159">
        <v>190</v>
      </c>
      <c r="GJ3" s="159">
        <v>191</v>
      </c>
      <c r="GK3" s="159">
        <v>192</v>
      </c>
      <c r="GL3" s="159">
        <v>193</v>
      </c>
      <c r="GM3" s="159">
        <v>194</v>
      </c>
      <c r="GN3" s="159">
        <v>195</v>
      </c>
      <c r="GO3" s="159">
        <v>196</v>
      </c>
      <c r="GP3" s="159">
        <v>197</v>
      </c>
      <c r="GQ3" s="159">
        <v>198</v>
      </c>
      <c r="GR3" s="159">
        <v>199</v>
      </c>
      <c r="GS3" s="159">
        <v>200</v>
      </c>
      <c r="GT3" s="159">
        <v>201</v>
      </c>
      <c r="GU3" s="159">
        <v>202</v>
      </c>
      <c r="GV3" s="159">
        <v>203</v>
      </c>
      <c r="GW3" s="159">
        <v>204</v>
      </c>
      <c r="GX3" s="159">
        <v>205</v>
      </c>
      <c r="GY3" s="159">
        <v>206</v>
      </c>
      <c r="GZ3" s="159">
        <v>207</v>
      </c>
      <c r="HA3" s="159">
        <v>208</v>
      </c>
      <c r="HB3" s="159">
        <v>209</v>
      </c>
      <c r="HC3" s="159">
        <v>210</v>
      </c>
      <c r="HD3" s="159">
        <v>211</v>
      </c>
      <c r="HE3" s="159">
        <v>212</v>
      </c>
      <c r="HF3" s="159">
        <v>213</v>
      </c>
      <c r="HG3" s="9">
        <v>214</v>
      </c>
      <c r="HH3" s="9">
        <v>215</v>
      </c>
      <c r="HI3" s="9">
        <v>216</v>
      </c>
      <c r="HJ3" s="9">
        <v>217</v>
      </c>
      <c r="HK3" s="9">
        <v>218</v>
      </c>
      <c r="HL3" s="9">
        <v>219</v>
      </c>
      <c r="HM3" s="9">
        <v>220</v>
      </c>
      <c r="HN3" s="9">
        <v>221</v>
      </c>
      <c r="HO3" s="9">
        <v>222</v>
      </c>
      <c r="HP3" s="9">
        <v>223</v>
      </c>
      <c r="HQ3" s="9">
        <v>224</v>
      </c>
      <c r="HR3" s="9">
        <v>225</v>
      </c>
      <c r="HS3" s="9">
        <v>226</v>
      </c>
      <c r="HT3" s="9">
        <v>227</v>
      </c>
      <c r="HU3" s="9">
        <v>228</v>
      </c>
      <c r="HV3" s="9">
        <v>229</v>
      </c>
      <c r="HW3" s="9">
        <v>230</v>
      </c>
      <c r="HX3" s="9">
        <v>231</v>
      </c>
      <c r="HY3" s="9">
        <v>232</v>
      </c>
      <c r="HZ3" s="9">
        <v>233</v>
      </c>
      <c r="IA3" s="9">
        <v>234</v>
      </c>
      <c r="IB3" s="9">
        <v>235</v>
      </c>
      <c r="IC3" s="9">
        <v>236</v>
      </c>
      <c r="ID3" s="9">
        <v>237</v>
      </c>
      <c r="IE3" s="9">
        <v>238</v>
      </c>
      <c r="IF3" s="9">
        <v>239</v>
      </c>
      <c r="IG3" s="9">
        <v>240</v>
      </c>
      <c r="IH3" s="9">
        <v>241</v>
      </c>
      <c r="II3" s="9">
        <v>242</v>
      </c>
      <c r="IJ3" s="9">
        <v>243</v>
      </c>
      <c r="IK3" s="9">
        <v>244</v>
      </c>
      <c r="IL3" s="159">
        <v>245</v>
      </c>
      <c r="IM3" s="159">
        <v>246</v>
      </c>
      <c r="IN3" s="159">
        <v>247</v>
      </c>
      <c r="IO3" s="159">
        <v>248</v>
      </c>
      <c r="IP3" s="159">
        <v>249</v>
      </c>
      <c r="IQ3" s="159">
        <v>250</v>
      </c>
      <c r="IR3" s="159">
        <v>251</v>
      </c>
      <c r="IS3" s="159">
        <v>252</v>
      </c>
      <c r="IT3" s="159">
        <v>253</v>
      </c>
      <c r="IU3" s="159">
        <v>254</v>
      </c>
      <c r="IV3" s="159">
        <v>255</v>
      </c>
      <c r="IW3" s="159">
        <v>256</v>
      </c>
      <c r="IX3" s="159">
        <v>257</v>
      </c>
      <c r="IY3" s="159">
        <v>258</v>
      </c>
      <c r="IZ3" s="159">
        <v>259</v>
      </c>
      <c r="JA3" s="159">
        <v>260</v>
      </c>
      <c r="JB3" s="159">
        <v>261</v>
      </c>
      <c r="JC3" s="159">
        <v>262</v>
      </c>
      <c r="JD3" s="159">
        <v>263</v>
      </c>
      <c r="JE3" s="159">
        <v>264</v>
      </c>
      <c r="JF3" s="159">
        <v>265</v>
      </c>
      <c r="JG3" s="159">
        <v>266</v>
      </c>
      <c r="JH3" s="159">
        <v>267</v>
      </c>
      <c r="JI3" s="159">
        <v>268</v>
      </c>
      <c r="JJ3" s="159">
        <v>269</v>
      </c>
      <c r="JK3" s="159">
        <v>270</v>
      </c>
      <c r="JL3" s="159">
        <v>271</v>
      </c>
      <c r="JM3" s="159">
        <v>272</v>
      </c>
      <c r="JN3" s="159">
        <v>273</v>
      </c>
      <c r="JO3" s="159">
        <v>274</v>
      </c>
      <c r="JP3" s="9">
        <v>275</v>
      </c>
      <c r="JQ3" s="9">
        <v>276</v>
      </c>
      <c r="JR3" s="9">
        <v>277</v>
      </c>
      <c r="JS3" s="9">
        <v>278</v>
      </c>
      <c r="JT3" s="9">
        <v>279</v>
      </c>
      <c r="JU3" s="9">
        <v>280</v>
      </c>
      <c r="JV3" s="9">
        <v>281</v>
      </c>
      <c r="JW3" s="9">
        <v>282</v>
      </c>
      <c r="JX3" s="9">
        <v>283</v>
      </c>
      <c r="JY3" s="9">
        <v>284</v>
      </c>
      <c r="JZ3" s="9">
        <v>285</v>
      </c>
      <c r="KA3" s="9">
        <v>286</v>
      </c>
      <c r="KB3" s="9">
        <v>287</v>
      </c>
      <c r="KC3" s="9">
        <v>288</v>
      </c>
      <c r="KD3" s="9">
        <v>289</v>
      </c>
      <c r="KE3" s="9">
        <v>290</v>
      </c>
      <c r="KF3" s="9">
        <v>291</v>
      </c>
      <c r="KG3" s="9">
        <v>292</v>
      </c>
      <c r="KH3" s="9">
        <v>293</v>
      </c>
      <c r="KI3" s="9">
        <v>294</v>
      </c>
      <c r="KJ3" s="9">
        <v>295</v>
      </c>
      <c r="KK3" s="9">
        <v>296</v>
      </c>
      <c r="KL3" s="9">
        <v>297</v>
      </c>
      <c r="KM3" s="9">
        <v>298</v>
      </c>
      <c r="KN3" s="9">
        <v>299</v>
      </c>
      <c r="KO3" s="9">
        <v>300</v>
      </c>
      <c r="KP3" s="9">
        <v>301</v>
      </c>
      <c r="KQ3" s="9">
        <v>302</v>
      </c>
      <c r="KR3" s="9">
        <v>303</v>
      </c>
      <c r="KS3" s="9">
        <v>304</v>
      </c>
      <c r="KT3" s="9">
        <v>305</v>
      </c>
      <c r="KU3" s="159">
        <v>306</v>
      </c>
      <c r="KV3" s="159">
        <v>307</v>
      </c>
      <c r="KW3" s="159">
        <v>308</v>
      </c>
      <c r="KX3" s="159">
        <v>309</v>
      </c>
      <c r="KY3" s="159">
        <v>310</v>
      </c>
      <c r="KZ3" s="159">
        <v>311</v>
      </c>
      <c r="LA3" s="159">
        <v>312</v>
      </c>
      <c r="LB3" s="159">
        <v>313</v>
      </c>
      <c r="LC3" s="159">
        <v>314</v>
      </c>
      <c r="LD3" s="159">
        <v>315</v>
      </c>
      <c r="LE3" s="159">
        <v>316</v>
      </c>
      <c r="LF3" s="159">
        <v>317</v>
      </c>
      <c r="LG3" s="159">
        <v>318</v>
      </c>
      <c r="LH3" s="159">
        <v>319</v>
      </c>
      <c r="LI3" s="159">
        <v>320</v>
      </c>
      <c r="LJ3" s="159">
        <v>321</v>
      </c>
      <c r="LK3" s="159">
        <v>322</v>
      </c>
      <c r="LL3" s="159">
        <v>323</v>
      </c>
      <c r="LM3" s="159">
        <v>324</v>
      </c>
      <c r="LN3" s="159">
        <v>325</v>
      </c>
      <c r="LO3" s="159">
        <v>326</v>
      </c>
      <c r="LP3" s="159">
        <v>327</v>
      </c>
      <c r="LQ3" s="159">
        <v>328</v>
      </c>
      <c r="LR3" s="159">
        <v>329</v>
      </c>
      <c r="LS3" s="159">
        <v>330</v>
      </c>
      <c r="LT3" s="159">
        <v>331</v>
      </c>
      <c r="LU3" s="159">
        <v>332</v>
      </c>
      <c r="LV3" s="159">
        <v>333</v>
      </c>
      <c r="LW3" s="159">
        <v>334</v>
      </c>
      <c r="LX3" s="159">
        <v>335</v>
      </c>
      <c r="LY3" s="9">
        <v>336</v>
      </c>
      <c r="LZ3" s="9">
        <v>337</v>
      </c>
      <c r="MA3" s="9">
        <v>338</v>
      </c>
      <c r="MB3" s="9">
        <v>339</v>
      </c>
      <c r="MC3" s="9">
        <v>340</v>
      </c>
      <c r="MD3" s="9">
        <v>341</v>
      </c>
      <c r="ME3" s="9">
        <v>342</v>
      </c>
      <c r="MF3" s="9">
        <v>343</v>
      </c>
      <c r="MG3" s="9">
        <v>344</v>
      </c>
      <c r="MH3" s="9">
        <v>345</v>
      </c>
      <c r="MI3" s="9">
        <v>346</v>
      </c>
      <c r="MJ3" s="9">
        <v>347</v>
      </c>
      <c r="MK3" s="9">
        <v>348</v>
      </c>
      <c r="ML3" s="9">
        <v>349</v>
      </c>
      <c r="MM3" s="9">
        <v>350</v>
      </c>
      <c r="MN3" s="9">
        <v>351</v>
      </c>
      <c r="MO3" s="9">
        <v>352</v>
      </c>
      <c r="MP3" s="9">
        <v>353</v>
      </c>
      <c r="MQ3" s="9">
        <v>354</v>
      </c>
      <c r="MR3" s="9">
        <v>355</v>
      </c>
      <c r="MS3" s="9">
        <v>356</v>
      </c>
      <c r="MT3" s="9">
        <v>357</v>
      </c>
      <c r="MU3" s="9">
        <v>358</v>
      </c>
      <c r="MV3" s="9">
        <v>359</v>
      </c>
      <c r="MW3" s="9">
        <v>360</v>
      </c>
      <c r="MX3" s="9">
        <v>361</v>
      </c>
      <c r="MY3" s="9">
        <v>362</v>
      </c>
      <c r="MZ3" s="9">
        <v>363</v>
      </c>
      <c r="NA3" s="9">
        <v>364</v>
      </c>
      <c r="NB3" s="9">
        <v>365</v>
      </c>
      <c r="NC3" s="9">
        <v>366</v>
      </c>
    </row>
    <row r="4" spans="1:367" x14ac:dyDescent="0.35">
      <c r="B4" s="159">
        <v>1</v>
      </c>
      <c r="C4" s="159">
        <v>2</v>
      </c>
      <c r="D4" s="159">
        <v>3</v>
      </c>
      <c r="E4" s="159">
        <v>4</v>
      </c>
      <c r="F4" s="159">
        <v>5</v>
      </c>
      <c r="G4" s="159">
        <v>6</v>
      </c>
      <c r="H4" s="159">
        <v>7</v>
      </c>
      <c r="I4" s="159">
        <v>8</v>
      </c>
      <c r="J4" s="159">
        <v>9</v>
      </c>
      <c r="K4" s="159">
        <v>10</v>
      </c>
      <c r="L4" s="159">
        <v>11</v>
      </c>
      <c r="M4" s="159">
        <v>12</v>
      </c>
      <c r="N4" s="159">
        <v>13</v>
      </c>
      <c r="O4" s="159">
        <v>14</v>
      </c>
      <c r="P4" s="159">
        <v>15</v>
      </c>
      <c r="Q4" s="159">
        <v>16</v>
      </c>
      <c r="R4" s="159">
        <v>17</v>
      </c>
      <c r="S4" s="159">
        <v>18</v>
      </c>
      <c r="T4" s="159">
        <v>19</v>
      </c>
      <c r="U4" s="159">
        <v>20</v>
      </c>
      <c r="V4" s="159">
        <v>21</v>
      </c>
      <c r="W4" s="159">
        <v>22</v>
      </c>
      <c r="X4" s="159">
        <v>23</v>
      </c>
      <c r="Y4" s="159">
        <v>24</v>
      </c>
      <c r="Z4" s="159">
        <v>25</v>
      </c>
      <c r="AA4" s="159">
        <v>26</v>
      </c>
      <c r="AB4" s="159">
        <v>27</v>
      </c>
      <c r="AC4" s="159">
        <v>28</v>
      </c>
      <c r="AD4" s="159">
        <v>29</v>
      </c>
      <c r="AE4" s="159">
        <v>30</v>
      </c>
      <c r="AF4" s="159">
        <v>31</v>
      </c>
      <c r="AG4" s="9">
        <v>1</v>
      </c>
      <c r="AH4" s="9">
        <v>2</v>
      </c>
      <c r="AI4" s="9">
        <v>3</v>
      </c>
      <c r="AJ4" s="9">
        <v>4</v>
      </c>
      <c r="AK4" s="9">
        <v>5</v>
      </c>
      <c r="AL4" s="9">
        <v>6</v>
      </c>
      <c r="AM4" s="9">
        <v>7</v>
      </c>
      <c r="AN4" s="9">
        <v>8</v>
      </c>
      <c r="AO4" s="9">
        <v>9</v>
      </c>
      <c r="AP4" s="9">
        <v>10</v>
      </c>
      <c r="AQ4" s="9">
        <v>11</v>
      </c>
      <c r="AR4" s="9">
        <v>12</v>
      </c>
      <c r="AS4" s="9">
        <v>13</v>
      </c>
      <c r="AT4" s="9">
        <v>14</v>
      </c>
      <c r="AU4" s="9">
        <v>15</v>
      </c>
      <c r="AV4" s="9">
        <v>16</v>
      </c>
      <c r="AW4" s="9">
        <v>17</v>
      </c>
      <c r="AX4" s="9">
        <v>18</v>
      </c>
      <c r="AY4" s="9">
        <v>19</v>
      </c>
      <c r="AZ4" s="9">
        <v>20</v>
      </c>
      <c r="BA4" s="9">
        <v>21</v>
      </c>
      <c r="BB4" s="9">
        <v>22</v>
      </c>
      <c r="BC4" s="9">
        <v>23</v>
      </c>
      <c r="BD4" s="9">
        <v>24</v>
      </c>
      <c r="BE4" s="9">
        <v>25</v>
      </c>
      <c r="BF4" s="9">
        <v>26</v>
      </c>
      <c r="BG4" s="9">
        <v>27</v>
      </c>
      <c r="BH4" s="9">
        <v>28</v>
      </c>
      <c r="BI4" s="9">
        <v>29</v>
      </c>
      <c r="BJ4" s="159">
        <v>1</v>
      </c>
      <c r="BK4" s="159">
        <v>2</v>
      </c>
      <c r="BL4" s="159">
        <v>3</v>
      </c>
      <c r="BM4" s="159">
        <v>4</v>
      </c>
      <c r="BN4" s="159">
        <v>5</v>
      </c>
      <c r="BO4" s="159">
        <v>6</v>
      </c>
      <c r="BP4" s="159">
        <v>7</v>
      </c>
      <c r="BQ4" s="159">
        <v>8</v>
      </c>
      <c r="BR4" s="159">
        <v>9</v>
      </c>
      <c r="BS4" s="159">
        <v>10</v>
      </c>
      <c r="BT4" s="159">
        <v>11</v>
      </c>
      <c r="BU4" s="159">
        <v>12</v>
      </c>
      <c r="BV4" s="159">
        <v>13</v>
      </c>
      <c r="BW4" s="159">
        <v>14</v>
      </c>
      <c r="BX4" s="159">
        <v>15</v>
      </c>
      <c r="BY4" s="159">
        <v>16</v>
      </c>
      <c r="BZ4" s="159">
        <v>17</v>
      </c>
      <c r="CA4" s="159">
        <v>18</v>
      </c>
      <c r="CB4" s="159">
        <v>19</v>
      </c>
      <c r="CC4" s="159">
        <v>20</v>
      </c>
      <c r="CD4" s="159">
        <v>21</v>
      </c>
      <c r="CE4" s="159">
        <v>22</v>
      </c>
      <c r="CF4" s="159">
        <v>23</v>
      </c>
      <c r="CG4" s="159">
        <v>24</v>
      </c>
      <c r="CH4" s="159">
        <v>25</v>
      </c>
      <c r="CI4" s="159">
        <v>26</v>
      </c>
      <c r="CJ4" s="159">
        <v>27</v>
      </c>
      <c r="CK4" s="159">
        <v>28</v>
      </c>
      <c r="CL4" s="159">
        <v>29</v>
      </c>
      <c r="CM4" s="159">
        <v>30</v>
      </c>
      <c r="CN4" s="159">
        <v>31</v>
      </c>
      <c r="CO4" s="9">
        <v>1</v>
      </c>
      <c r="CP4" s="9">
        <v>2</v>
      </c>
      <c r="CQ4" s="9">
        <v>3</v>
      </c>
      <c r="CR4" s="9">
        <v>4</v>
      </c>
      <c r="CS4" s="9">
        <v>5</v>
      </c>
      <c r="CT4" s="9">
        <v>6</v>
      </c>
      <c r="CU4" s="9">
        <v>7</v>
      </c>
      <c r="CV4" s="9">
        <v>8</v>
      </c>
      <c r="CW4" s="9">
        <v>9</v>
      </c>
      <c r="CX4" s="9">
        <v>10</v>
      </c>
      <c r="CY4" s="9">
        <v>11</v>
      </c>
      <c r="CZ4" s="9">
        <v>12</v>
      </c>
      <c r="DA4" s="9">
        <v>13</v>
      </c>
      <c r="DB4" s="9">
        <v>14</v>
      </c>
      <c r="DC4" s="9">
        <v>15</v>
      </c>
      <c r="DD4" s="9">
        <v>16</v>
      </c>
      <c r="DE4" s="9">
        <v>17</v>
      </c>
      <c r="DF4" s="9">
        <v>18</v>
      </c>
      <c r="DG4" s="9">
        <v>19</v>
      </c>
      <c r="DH4" s="9">
        <v>20</v>
      </c>
      <c r="DI4" s="9">
        <v>21</v>
      </c>
      <c r="DJ4" s="9">
        <v>22</v>
      </c>
      <c r="DK4" s="9">
        <v>23</v>
      </c>
      <c r="DL4" s="9">
        <v>24</v>
      </c>
      <c r="DM4" s="9">
        <v>25</v>
      </c>
      <c r="DN4" s="9">
        <v>26</v>
      </c>
      <c r="DO4" s="9">
        <v>27</v>
      </c>
      <c r="DP4" s="9">
        <v>28</v>
      </c>
      <c r="DQ4" s="9">
        <v>29</v>
      </c>
      <c r="DR4" s="9">
        <v>30</v>
      </c>
      <c r="DS4" s="159">
        <v>1</v>
      </c>
      <c r="DT4" s="159">
        <v>2</v>
      </c>
      <c r="DU4" s="159">
        <v>3</v>
      </c>
      <c r="DV4" s="159">
        <v>4</v>
      </c>
      <c r="DW4" s="159">
        <v>5</v>
      </c>
      <c r="DX4" s="159">
        <v>6</v>
      </c>
      <c r="DY4" s="159">
        <v>7</v>
      </c>
      <c r="DZ4" s="159">
        <v>8</v>
      </c>
      <c r="EA4" s="159">
        <v>9</v>
      </c>
      <c r="EB4" s="159">
        <v>10</v>
      </c>
      <c r="EC4" s="159">
        <v>11</v>
      </c>
      <c r="ED4" s="159">
        <v>12</v>
      </c>
      <c r="EE4" s="159">
        <v>13</v>
      </c>
      <c r="EF4" s="159">
        <v>14</v>
      </c>
      <c r="EG4" s="159">
        <v>15</v>
      </c>
      <c r="EH4" s="159">
        <v>16</v>
      </c>
      <c r="EI4" s="159">
        <v>17</v>
      </c>
      <c r="EJ4" s="159">
        <v>18</v>
      </c>
      <c r="EK4" s="159">
        <v>19</v>
      </c>
      <c r="EL4" s="159">
        <v>20</v>
      </c>
      <c r="EM4" s="159">
        <v>21</v>
      </c>
      <c r="EN4" s="159">
        <v>22</v>
      </c>
      <c r="EO4" s="159">
        <v>23</v>
      </c>
      <c r="EP4" s="159">
        <v>24</v>
      </c>
      <c r="EQ4" s="159">
        <v>25</v>
      </c>
      <c r="ER4" s="159">
        <v>26</v>
      </c>
      <c r="ES4" s="159">
        <v>27</v>
      </c>
      <c r="ET4" s="159">
        <v>28</v>
      </c>
      <c r="EU4" s="159">
        <v>29</v>
      </c>
      <c r="EV4" s="159">
        <v>30</v>
      </c>
      <c r="EW4" s="159">
        <v>31</v>
      </c>
      <c r="EX4" s="9">
        <v>1</v>
      </c>
      <c r="EY4" s="9">
        <v>2</v>
      </c>
      <c r="EZ4" s="9">
        <v>3</v>
      </c>
      <c r="FA4" s="9">
        <v>4</v>
      </c>
      <c r="FB4" s="9">
        <v>5</v>
      </c>
      <c r="FC4" s="9">
        <v>6</v>
      </c>
      <c r="FD4" s="9">
        <v>7</v>
      </c>
      <c r="FE4" s="9">
        <v>8</v>
      </c>
      <c r="FF4" s="9">
        <v>9</v>
      </c>
      <c r="FG4" s="9">
        <v>10</v>
      </c>
      <c r="FH4" s="9">
        <v>11</v>
      </c>
      <c r="FI4" s="9">
        <v>12</v>
      </c>
      <c r="FJ4" s="9">
        <v>13</v>
      </c>
      <c r="FK4" s="9">
        <v>14</v>
      </c>
      <c r="FL4" s="9">
        <v>15</v>
      </c>
      <c r="FM4" s="9">
        <v>16</v>
      </c>
      <c r="FN4" s="9">
        <v>17</v>
      </c>
      <c r="FO4" s="9">
        <v>18</v>
      </c>
      <c r="FP4" s="9">
        <v>19</v>
      </c>
      <c r="FQ4" s="9">
        <v>20</v>
      </c>
      <c r="FR4" s="9">
        <v>21</v>
      </c>
      <c r="FS4" s="9">
        <v>22</v>
      </c>
      <c r="FT4" s="9">
        <v>23</v>
      </c>
      <c r="FU4" s="9">
        <v>24</v>
      </c>
      <c r="FV4" s="9">
        <v>25</v>
      </c>
      <c r="FW4" s="9">
        <v>26</v>
      </c>
      <c r="FX4" s="9">
        <v>27</v>
      </c>
      <c r="FY4" s="9">
        <v>28</v>
      </c>
      <c r="FZ4" s="9">
        <v>29</v>
      </c>
      <c r="GA4" s="9">
        <v>30</v>
      </c>
      <c r="GB4" s="159">
        <v>1</v>
      </c>
      <c r="GC4" s="159">
        <v>2</v>
      </c>
      <c r="GD4" s="159">
        <v>3</v>
      </c>
      <c r="GE4" s="159">
        <v>4</v>
      </c>
      <c r="GF4" s="159">
        <v>5</v>
      </c>
      <c r="GG4" s="159">
        <v>6</v>
      </c>
      <c r="GH4" s="159">
        <v>7</v>
      </c>
      <c r="GI4" s="159">
        <v>8</v>
      </c>
      <c r="GJ4" s="159">
        <v>9</v>
      </c>
      <c r="GK4" s="159">
        <v>10</v>
      </c>
      <c r="GL4" s="159">
        <v>11</v>
      </c>
      <c r="GM4" s="159">
        <v>12</v>
      </c>
      <c r="GN4" s="159">
        <v>13</v>
      </c>
      <c r="GO4" s="159">
        <v>14</v>
      </c>
      <c r="GP4" s="159">
        <v>15</v>
      </c>
      <c r="GQ4" s="159">
        <v>16</v>
      </c>
      <c r="GR4" s="159">
        <v>17</v>
      </c>
      <c r="GS4" s="159">
        <v>18</v>
      </c>
      <c r="GT4" s="159">
        <v>19</v>
      </c>
      <c r="GU4" s="159">
        <v>20</v>
      </c>
      <c r="GV4" s="159">
        <v>21</v>
      </c>
      <c r="GW4" s="159">
        <v>22</v>
      </c>
      <c r="GX4" s="159">
        <v>23</v>
      </c>
      <c r="GY4" s="159">
        <v>24</v>
      </c>
      <c r="GZ4" s="159">
        <v>25</v>
      </c>
      <c r="HA4" s="159">
        <v>26</v>
      </c>
      <c r="HB4" s="159">
        <v>27</v>
      </c>
      <c r="HC4" s="159">
        <v>28</v>
      </c>
      <c r="HD4" s="159">
        <v>29</v>
      </c>
      <c r="HE4" s="159">
        <v>30</v>
      </c>
      <c r="HF4" s="159">
        <v>31</v>
      </c>
      <c r="HG4" s="9">
        <v>1</v>
      </c>
      <c r="HH4" s="9">
        <v>2</v>
      </c>
      <c r="HI4" s="9">
        <v>3</v>
      </c>
      <c r="HJ4" s="9">
        <v>4</v>
      </c>
      <c r="HK4" s="9">
        <v>5</v>
      </c>
      <c r="HL4" s="9">
        <v>6</v>
      </c>
      <c r="HM4" s="9">
        <v>7</v>
      </c>
      <c r="HN4" s="9">
        <v>8</v>
      </c>
      <c r="HO4" s="9">
        <v>9</v>
      </c>
      <c r="HP4" s="9">
        <v>10</v>
      </c>
      <c r="HQ4" s="9">
        <v>11</v>
      </c>
      <c r="HR4" s="9">
        <v>12</v>
      </c>
      <c r="HS4" s="9">
        <v>13</v>
      </c>
      <c r="HT4" s="9">
        <v>14</v>
      </c>
      <c r="HU4" s="9">
        <v>15</v>
      </c>
      <c r="HV4" s="9">
        <v>16</v>
      </c>
      <c r="HW4" s="9">
        <v>17</v>
      </c>
      <c r="HX4" s="9">
        <v>18</v>
      </c>
      <c r="HY4" s="9">
        <v>19</v>
      </c>
      <c r="HZ4" s="9">
        <v>20</v>
      </c>
      <c r="IA4" s="9">
        <v>21</v>
      </c>
      <c r="IB4" s="9">
        <v>22</v>
      </c>
      <c r="IC4" s="9">
        <v>23</v>
      </c>
      <c r="ID4" s="9">
        <v>24</v>
      </c>
      <c r="IE4" s="9">
        <v>25</v>
      </c>
      <c r="IF4" s="9">
        <v>26</v>
      </c>
      <c r="IG4" s="9">
        <v>27</v>
      </c>
      <c r="IH4" s="9">
        <v>28</v>
      </c>
      <c r="II4" s="9">
        <v>29</v>
      </c>
      <c r="IJ4" s="9">
        <v>30</v>
      </c>
      <c r="IK4" s="9">
        <v>31</v>
      </c>
      <c r="IL4" s="159">
        <v>1</v>
      </c>
      <c r="IM4" s="159">
        <v>2</v>
      </c>
      <c r="IN4" s="159">
        <v>3</v>
      </c>
      <c r="IO4" s="159">
        <v>4</v>
      </c>
      <c r="IP4" s="159">
        <v>5</v>
      </c>
      <c r="IQ4" s="159">
        <v>6</v>
      </c>
      <c r="IR4" s="159">
        <v>7</v>
      </c>
      <c r="IS4" s="159">
        <v>8</v>
      </c>
      <c r="IT4" s="159">
        <v>9</v>
      </c>
      <c r="IU4" s="159">
        <v>10</v>
      </c>
      <c r="IV4" s="159">
        <v>11</v>
      </c>
      <c r="IW4" s="159">
        <v>12</v>
      </c>
      <c r="IX4" s="159">
        <v>13</v>
      </c>
      <c r="IY4" s="159">
        <v>14</v>
      </c>
      <c r="IZ4" s="159">
        <v>15</v>
      </c>
      <c r="JA4" s="159">
        <v>16</v>
      </c>
      <c r="JB4" s="159">
        <v>17</v>
      </c>
      <c r="JC4" s="159">
        <v>18</v>
      </c>
      <c r="JD4" s="159">
        <v>19</v>
      </c>
      <c r="JE4" s="159">
        <v>20</v>
      </c>
      <c r="JF4" s="159">
        <v>21</v>
      </c>
      <c r="JG4" s="159">
        <v>22</v>
      </c>
      <c r="JH4" s="159">
        <v>23</v>
      </c>
      <c r="JI4" s="159">
        <v>24</v>
      </c>
      <c r="JJ4" s="159">
        <v>25</v>
      </c>
      <c r="JK4" s="159">
        <v>26</v>
      </c>
      <c r="JL4" s="159">
        <v>27</v>
      </c>
      <c r="JM4" s="159">
        <v>28</v>
      </c>
      <c r="JN4" s="159">
        <v>29</v>
      </c>
      <c r="JO4" s="159">
        <v>30</v>
      </c>
      <c r="JP4" s="9">
        <v>1</v>
      </c>
      <c r="JQ4" s="9">
        <v>2</v>
      </c>
      <c r="JR4" s="9">
        <v>3</v>
      </c>
      <c r="JS4" s="9">
        <v>4</v>
      </c>
      <c r="JT4" s="9">
        <v>5</v>
      </c>
      <c r="JU4" s="9">
        <v>6</v>
      </c>
      <c r="JV4" s="9">
        <v>7</v>
      </c>
      <c r="JW4" s="9">
        <v>8</v>
      </c>
      <c r="JX4" s="9">
        <v>9</v>
      </c>
      <c r="JY4" s="9">
        <v>10</v>
      </c>
      <c r="JZ4" s="9">
        <v>11</v>
      </c>
      <c r="KA4" s="9">
        <v>12</v>
      </c>
      <c r="KB4" s="9">
        <v>13</v>
      </c>
      <c r="KC4" s="9">
        <v>14</v>
      </c>
      <c r="KD4" s="9">
        <v>15</v>
      </c>
      <c r="KE4" s="9">
        <v>16</v>
      </c>
      <c r="KF4" s="9">
        <v>17</v>
      </c>
      <c r="KG4" s="9">
        <v>18</v>
      </c>
      <c r="KH4" s="9">
        <v>19</v>
      </c>
      <c r="KI4" s="9">
        <v>20</v>
      </c>
      <c r="KJ4" s="9">
        <v>21</v>
      </c>
      <c r="KK4" s="9">
        <v>22</v>
      </c>
      <c r="KL4" s="9">
        <v>23</v>
      </c>
      <c r="KM4" s="9">
        <v>24</v>
      </c>
      <c r="KN4" s="9">
        <v>25</v>
      </c>
      <c r="KO4" s="9">
        <v>26</v>
      </c>
      <c r="KP4" s="9">
        <v>27</v>
      </c>
      <c r="KQ4" s="9">
        <v>28</v>
      </c>
      <c r="KR4" s="9">
        <v>29</v>
      </c>
      <c r="KS4" s="9">
        <v>30</v>
      </c>
      <c r="KT4" s="9">
        <v>31</v>
      </c>
      <c r="KU4" s="159">
        <v>1</v>
      </c>
      <c r="KV4" s="159">
        <v>2</v>
      </c>
      <c r="KW4" s="159">
        <v>3</v>
      </c>
      <c r="KX4" s="159">
        <v>4</v>
      </c>
      <c r="KY4" s="159">
        <v>5</v>
      </c>
      <c r="KZ4" s="159">
        <v>6</v>
      </c>
      <c r="LA4" s="159">
        <v>7</v>
      </c>
      <c r="LB4" s="159">
        <v>8</v>
      </c>
      <c r="LC4" s="159">
        <v>9</v>
      </c>
      <c r="LD4" s="159">
        <v>10</v>
      </c>
      <c r="LE4" s="159">
        <v>11</v>
      </c>
      <c r="LF4" s="159">
        <v>12</v>
      </c>
      <c r="LG4" s="159">
        <v>13</v>
      </c>
      <c r="LH4" s="159">
        <v>14</v>
      </c>
      <c r="LI4" s="159">
        <v>15</v>
      </c>
      <c r="LJ4" s="159">
        <v>16</v>
      </c>
      <c r="LK4" s="159">
        <v>17</v>
      </c>
      <c r="LL4" s="159">
        <v>18</v>
      </c>
      <c r="LM4" s="159">
        <v>19</v>
      </c>
      <c r="LN4" s="159">
        <v>20</v>
      </c>
      <c r="LO4" s="159">
        <v>21</v>
      </c>
      <c r="LP4" s="159">
        <v>22</v>
      </c>
      <c r="LQ4" s="159">
        <v>23</v>
      </c>
      <c r="LR4" s="159">
        <v>24</v>
      </c>
      <c r="LS4" s="159">
        <v>25</v>
      </c>
      <c r="LT4" s="159">
        <v>26</v>
      </c>
      <c r="LU4" s="159">
        <v>27</v>
      </c>
      <c r="LV4" s="159">
        <v>28</v>
      </c>
      <c r="LW4" s="159">
        <v>29</v>
      </c>
      <c r="LX4" s="159">
        <v>30</v>
      </c>
      <c r="LY4" s="9">
        <v>1</v>
      </c>
      <c r="LZ4" s="9">
        <v>2</v>
      </c>
      <c r="MA4" s="9">
        <v>3</v>
      </c>
      <c r="MB4" s="9">
        <v>4</v>
      </c>
      <c r="MC4" s="9">
        <v>5</v>
      </c>
      <c r="MD4" s="9">
        <v>6</v>
      </c>
      <c r="ME4" s="9">
        <v>7</v>
      </c>
      <c r="MF4" s="9">
        <v>8</v>
      </c>
      <c r="MG4" s="9">
        <v>9</v>
      </c>
      <c r="MH4" s="9">
        <v>10</v>
      </c>
      <c r="MI4" s="9">
        <v>11</v>
      </c>
      <c r="MJ4" s="9">
        <v>12</v>
      </c>
      <c r="MK4" s="9">
        <v>13</v>
      </c>
      <c r="ML4" s="9">
        <v>14</v>
      </c>
      <c r="MM4" s="9">
        <v>15</v>
      </c>
      <c r="MN4" s="9">
        <v>16</v>
      </c>
      <c r="MO4" s="9">
        <v>17</v>
      </c>
      <c r="MP4" s="9">
        <v>18</v>
      </c>
      <c r="MQ4" s="9">
        <v>19</v>
      </c>
      <c r="MR4" s="9">
        <v>20</v>
      </c>
      <c r="MS4" s="9">
        <v>21</v>
      </c>
      <c r="MT4" s="9">
        <v>22</v>
      </c>
      <c r="MU4" s="9">
        <v>23</v>
      </c>
      <c r="MV4" s="9">
        <v>24</v>
      </c>
      <c r="MW4" s="9">
        <v>25</v>
      </c>
      <c r="MX4" s="9">
        <v>26</v>
      </c>
      <c r="MY4" s="9">
        <v>27</v>
      </c>
      <c r="MZ4" s="9">
        <v>28</v>
      </c>
      <c r="NA4" s="9">
        <v>29</v>
      </c>
      <c r="NB4" s="9">
        <v>30</v>
      </c>
      <c r="NC4" s="9">
        <v>31</v>
      </c>
    </row>
    <row r="5" spans="1:367" x14ac:dyDescent="0.35">
      <c r="A5" t="s">
        <v>64</v>
      </c>
      <c r="B5">
        <v>11487</v>
      </c>
      <c r="C5">
        <v>12256</v>
      </c>
      <c r="D5">
        <v>11922</v>
      </c>
      <c r="E5">
        <v>11793</v>
      </c>
      <c r="F5">
        <v>10730</v>
      </c>
      <c r="G5">
        <v>10172</v>
      </c>
      <c r="H5">
        <v>10703</v>
      </c>
      <c r="I5">
        <v>10390</v>
      </c>
      <c r="J5">
        <v>10798</v>
      </c>
      <c r="K5">
        <v>11280</v>
      </c>
      <c r="L5">
        <v>10699</v>
      </c>
      <c r="M5">
        <v>10728</v>
      </c>
      <c r="N5">
        <v>10894</v>
      </c>
      <c r="O5">
        <v>10506</v>
      </c>
      <c r="P5">
        <v>10623</v>
      </c>
      <c r="Q5">
        <v>10404</v>
      </c>
      <c r="R5">
        <v>10774</v>
      </c>
      <c r="S5">
        <v>10620</v>
      </c>
      <c r="T5">
        <v>9464</v>
      </c>
      <c r="U5">
        <v>10372</v>
      </c>
      <c r="V5">
        <v>10592</v>
      </c>
      <c r="W5">
        <v>10718</v>
      </c>
      <c r="X5">
        <v>10511</v>
      </c>
      <c r="Y5">
        <v>10383</v>
      </c>
      <c r="Z5">
        <v>10457</v>
      </c>
      <c r="AA5">
        <v>9421</v>
      </c>
      <c r="AB5">
        <v>9821</v>
      </c>
      <c r="AC5">
        <v>9309</v>
      </c>
      <c r="AD5">
        <v>10135</v>
      </c>
      <c r="AE5">
        <v>10582</v>
      </c>
      <c r="AF5">
        <v>10330</v>
      </c>
      <c r="AG5">
        <v>10615</v>
      </c>
      <c r="AH5">
        <v>10605</v>
      </c>
      <c r="AI5">
        <v>10144</v>
      </c>
      <c r="AJ5">
        <v>9556</v>
      </c>
      <c r="AK5">
        <v>11024</v>
      </c>
      <c r="AL5">
        <v>11063</v>
      </c>
      <c r="AM5">
        <v>10952</v>
      </c>
      <c r="AN5">
        <v>10647</v>
      </c>
      <c r="AO5">
        <v>10414</v>
      </c>
      <c r="AP5">
        <v>10403</v>
      </c>
      <c r="AQ5">
        <v>11158</v>
      </c>
      <c r="AR5">
        <v>11174</v>
      </c>
      <c r="AS5">
        <v>11590</v>
      </c>
      <c r="AT5">
        <v>11430</v>
      </c>
      <c r="AU5">
        <v>11402</v>
      </c>
      <c r="AV5">
        <v>11703</v>
      </c>
      <c r="AW5">
        <v>11429</v>
      </c>
      <c r="AX5">
        <v>11301</v>
      </c>
      <c r="AY5">
        <v>11800</v>
      </c>
      <c r="AZ5">
        <v>11814</v>
      </c>
      <c r="BA5">
        <v>11878</v>
      </c>
      <c r="BB5">
        <v>10926</v>
      </c>
      <c r="BC5">
        <v>11310</v>
      </c>
      <c r="BD5">
        <v>10947</v>
      </c>
      <c r="BE5">
        <v>10760</v>
      </c>
      <c r="BF5">
        <v>11149</v>
      </c>
      <c r="BG5">
        <v>11458</v>
      </c>
      <c r="BH5">
        <v>10812</v>
      </c>
      <c r="BI5">
        <v>11245</v>
      </c>
      <c r="BJ5">
        <v>10867</v>
      </c>
      <c r="BK5">
        <v>11435</v>
      </c>
      <c r="BL5">
        <v>10725</v>
      </c>
      <c r="BM5">
        <v>10697</v>
      </c>
      <c r="BN5">
        <v>11228</v>
      </c>
      <c r="BO5">
        <v>11377</v>
      </c>
      <c r="BP5">
        <v>11399</v>
      </c>
      <c r="BQ5">
        <v>9928</v>
      </c>
      <c r="BR5">
        <v>8653</v>
      </c>
      <c r="BS5">
        <v>7759</v>
      </c>
      <c r="BT5">
        <v>0</v>
      </c>
      <c r="BU5">
        <v>9872</v>
      </c>
      <c r="BV5">
        <v>10502</v>
      </c>
      <c r="BW5">
        <v>9974</v>
      </c>
      <c r="BX5">
        <v>10410</v>
      </c>
      <c r="BY5">
        <v>10963</v>
      </c>
      <c r="BZ5">
        <v>10863</v>
      </c>
      <c r="CA5">
        <v>10998</v>
      </c>
      <c r="CB5">
        <v>11007</v>
      </c>
      <c r="CC5">
        <v>11283</v>
      </c>
      <c r="CD5">
        <v>11678</v>
      </c>
      <c r="CE5">
        <v>11421</v>
      </c>
      <c r="CF5">
        <v>11757</v>
      </c>
      <c r="CG5">
        <v>11529</v>
      </c>
      <c r="CH5">
        <v>11481</v>
      </c>
      <c r="CI5">
        <v>11509</v>
      </c>
      <c r="CJ5">
        <v>11517</v>
      </c>
      <c r="CK5">
        <v>11012</v>
      </c>
      <c r="CL5">
        <v>11530</v>
      </c>
      <c r="CM5">
        <v>11467</v>
      </c>
      <c r="CN5">
        <v>11556</v>
      </c>
      <c r="CO5">
        <v>11196</v>
      </c>
      <c r="CP5">
        <v>11880</v>
      </c>
      <c r="CQ5">
        <v>11764</v>
      </c>
      <c r="CR5">
        <v>11220</v>
      </c>
      <c r="CS5">
        <v>11774</v>
      </c>
      <c r="CT5">
        <v>12213</v>
      </c>
      <c r="CU5">
        <v>12184</v>
      </c>
      <c r="CV5">
        <v>12259</v>
      </c>
      <c r="CW5">
        <v>12316</v>
      </c>
      <c r="CX5">
        <v>12114</v>
      </c>
      <c r="CY5">
        <v>12015</v>
      </c>
      <c r="CZ5">
        <v>12239</v>
      </c>
      <c r="DA5">
        <v>12180</v>
      </c>
      <c r="DB5">
        <v>11643</v>
      </c>
      <c r="DC5">
        <v>12214</v>
      </c>
      <c r="DD5">
        <v>11685</v>
      </c>
      <c r="DE5">
        <v>11559</v>
      </c>
      <c r="DF5">
        <v>11909</v>
      </c>
      <c r="DG5">
        <v>12416</v>
      </c>
      <c r="DH5">
        <v>12153</v>
      </c>
      <c r="DI5">
        <v>12188</v>
      </c>
      <c r="DJ5">
        <v>11313</v>
      </c>
      <c r="DK5">
        <v>11141</v>
      </c>
      <c r="DL5">
        <v>11551</v>
      </c>
      <c r="DM5">
        <v>11605</v>
      </c>
      <c r="DN5">
        <v>12064</v>
      </c>
      <c r="DO5">
        <v>11334</v>
      </c>
      <c r="DP5">
        <v>9899</v>
      </c>
      <c r="DQ5">
        <v>12151</v>
      </c>
      <c r="DR5">
        <v>12463</v>
      </c>
      <c r="DS5">
        <v>12415</v>
      </c>
      <c r="DT5">
        <v>12245</v>
      </c>
      <c r="DU5">
        <v>12578</v>
      </c>
      <c r="DV5">
        <v>12263</v>
      </c>
      <c r="DW5">
        <v>12049</v>
      </c>
      <c r="DX5">
        <v>12455</v>
      </c>
      <c r="DY5">
        <v>12595</v>
      </c>
      <c r="DZ5">
        <v>12447</v>
      </c>
      <c r="EA5">
        <v>12358</v>
      </c>
      <c r="EB5">
        <v>12587</v>
      </c>
      <c r="EC5">
        <v>12710</v>
      </c>
      <c r="ED5">
        <v>12330</v>
      </c>
      <c r="EE5">
        <v>12522</v>
      </c>
      <c r="EF5">
        <v>12552</v>
      </c>
      <c r="EG5">
        <v>12337</v>
      </c>
      <c r="EH5">
        <v>12434</v>
      </c>
      <c r="EI5">
        <v>12616</v>
      </c>
      <c r="EJ5">
        <v>12625</v>
      </c>
      <c r="EK5">
        <v>12319</v>
      </c>
      <c r="EL5">
        <v>12557</v>
      </c>
      <c r="EM5">
        <v>12613</v>
      </c>
      <c r="EN5">
        <v>12548</v>
      </c>
      <c r="EO5">
        <v>12548</v>
      </c>
      <c r="EP5">
        <v>12730</v>
      </c>
      <c r="EQ5">
        <v>12394</v>
      </c>
      <c r="ER5">
        <v>12252</v>
      </c>
      <c r="ES5">
        <v>12243</v>
      </c>
      <c r="ET5">
        <v>12145</v>
      </c>
      <c r="EU5">
        <v>11984</v>
      </c>
      <c r="EV5">
        <v>11790</v>
      </c>
      <c r="EW5">
        <v>12087</v>
      </c>
      <c r="EX5">
        <v>12508</v>
      </c>
      <c r="EY5">
        <v>12060</v>
      </c>
      <c r="EZ5">
        <v>12078</v>
      </c>
      <c r="FA5">
        <v>12005</v>
      </c>
      <c r="FB5">
        <v>11804</v>
      </c>
      <c r="FC5">
        <v>11741</v>
      </c>
      <c r="FD5">
        <v>10381</v>
      </c>
      <c r="FE5">
        <v>11588</v>
      </c>
      <c r="FF5">
        <v>11271</v>
      </c>
      <c r="FG5">
        <v>11933</v>
      </c>
      <c r="FH5">
        <v>11851</v>
      </c>
      <c r="FI5">
        <v>11925</v>
      </c>
      <c r="FJ5">
        <v>11968</v>
      </c>
      <c r="FK5">
        <v>12410</v>
      </c>
      <c r="FL5">
        <v>12465</v>
      </c>
      <c r="FM5">
        <v>12372</v>
      </c>
      <c r="FN5">
        <v>12489</v>
      </c>
      <c r="FO5">
        <v>11687</v>
      </c>
      <c r="FP5">
        <v>11624</v>
      </c>
      <c r="FQ5">
        <v>11324</v>
      </c>
      <c r="FR5">
        <v>11246</v>
      </c>
      <c r="FS5">
        <v>11702</v>
      </c>
      <c r="FT5">
        <v>11443</v>
      </c>
      <c r="FU5">
        <v>11424</v>
      </c>
      <c r="FV5">
        <v>11352</v>
      </c>
      <c r="FW5">
        <v>11547</v>
      </c>
      <c r="FX5">
        <v>12420</v>
      </c>
      <c r="FY5">
        <v>12785</v>
      </c>
      <c r="FZ5">
        <v>13011</v>
      </c>
      <c r="GA5">
        <v>12397</v>
      </c>
      <c r="GB5">
        <v>11192</v>
      </c>
      <c r="GC5">
        <v>12098</v>
      </c>
      <c r="GD5">
        <v>10765</v>
      </c>
      <c r="GE5">
        <v>11401</v>
      </c>
      <c r="GF5">
        <v>11628</v>
      </c>
      <c r="GG5">
        <v>12301</v>
      </c>
      <c r="GH5">
        <v>12327</v>
      </c>
      <c r="GI5">
        <v>12213</v>
      </c>
      <c r="GJ5">
        <v>12714</v>
      </c>
      <c r="GK5">
        <v>12459</v>
      </c>
      <c r="GL5">
        <v>12694</v>
      </c>
      <c r="GM5">
        <v>12578</v>
      </c>
      <c r="GN5">
        <v>11686</v>
      </c>
      <c r="GO5">
        <v>11595</v>
      </c>
      <c r="GP5" s="198">
        <v>11505</v>
      </c>
      <c r="GQ5" s="198">
        <v>12031</v>
      </c>
      <c r="GR5" s="198">
        <v>12778</v>
      </c>
      <c r="GS5" s="198">
        <v>12683</v>
      </c>
      <c r="GT5" s="198">
        <v>12273</v>
      </c>
      <c r="GU5" s="198">
        <v>11928</v>
      </c>
      <c r="GV5" s="198">
        <v>12128</v>
      </c>
      <c r="GW5" s="198">
        <v>12599</v>
      </c>
      <c r="GX5" s="198">
        <v>12861</v>
      </c>
      <c r="GY5" s="198">
        <v>12656</v>
      </c>
      <c r="GZ5" s="198">
        <v>12551</v>
      </c>
      <c r="HA5" s="198">
        <v>12719</v>
      </c>
      <c r="HB5" s="198">
        <v>12094</v>
      </c>
      <c r="HC5" s="198">
        <v>12632</v>
      </c>
      <c r="HD5" s="198">
        <v>12711</v>
      </c>
      <c r="HE5" s="198">
        <v>12730</v>
      </c>
      <c r="HF5" s="198">
        <v>13142</v>
      </c>
      <c r="HG5" s="198">
        <v>13488</v>
      </c>
      <c r="HH5" s="198">
        <v>13523</v>
      </c>
      <c r="HI5" s="198">
        <v>13789</v>
      </c>
      <c r="HJ5" s="198">
        <v>12997</v>
      </c>
      <c r="HK5" s="198">
        <v>12991</v>
      </c>
      <c r="HL5" s="198">
        <v>12188</v>
      </c>
      <c r="HM5" s="198">
        <v>12787</v>
      </c>
      <c r="HN5" s="198">
        <v>13025</v>
      </c>
      <c r="HO5" s="198">
        <v>13046</v>
      </c>
      <c r="HP5" s="198">
        <v>13023</v>
      </c>
      <c r="HQ5" s="198">
        <v>12170</v>
      </c>
      <c r="HR5" s="198"/>
      <c r="HS5" s="198"/>
      <c r="HT5" s="198"/>
      <c r="HU5" s="198"/>
      <c r="HV5" s="198"/>
      <c r="HW5" s="198"/>
      <c r="HX5" s="198"/>
      <c r="HY5" s="198"/>
      <c r="HZ5" s="198"/>
      <c r="IA5" s="198"/>
      <c r="IB5" s="198"/>
      <c r="IC5" s="198"/>
      <c r="ID5" s="198"/>
      <c r="IE5" s="198"/>
      <c r="IF5" s="198"/>
      <c r="IG5" s="198"/>
      <c r="IH5" s="198"/>
      <c r="II5" s="198"/>
      <c r="IJ5" s="198"/>
      <c r="IK5" s="198"/>
      <c r="IL5" s="198"/>
      <c r="IM5" s="198"/>
      <c r="IN5" s="198"/>
      <c r="IO5" s="198"/>
      <c r="IP5" s="198"/>
      <c r="IQ5" s="198"/>
      <c r="IR5" s="198"/>
      <c r="IS5" s="198"/>
      <c r="IT5" s="198"/>
      <c r="IU5" s="198"/>
      <c r="IV5" s="198"/>
      <c r="IW5" s="198"/>
      <c r="IX5" s="198"/>
      <c r="IY5" s="198"/>
      <c r="IZ5" s="198"/>
      <c r="JA5" s="198"/>
      <c r="JB5" s="198"/>
      <c r="JC5" s="198"/>
      <c r="JD5" s="198"/>
      <c r="JE5" s="198"/>
      <c r="JF5" s="198"/>
      <c r="JG5" s="198"/>
      <c r="JH5" s="198"/>
      <c r="JI5" s="198"/>
      <c r="JJ5" s="198"/>
      <c r="JK5" s="198"/>
      <c r="JL5" s="198"/>
      <c r="JM5" s="198"/>
      <c r="JN5" s="198"/>
      <c r="JO5" s="198"/>
      <c r="JP5" s="198"/>
      <c r="JQ5" s="198"/>
      <c r="JR5" s="198"/>
      <c r="JS5" s="198"/>
      <c r="JT5" s="198"/>
      <c r="JU5" s="198"/>
      <c r="JV5" s="198"/>
      <c r="JW5" s="198"/>
      <c r="JX5" s="198"/>
      <c r="JY5" s="198"/>
      <c r="JZ5" s="198"/>
      <c r="KA5" s="198"/>
      <c r="KB5" s="198"/>
      <c r="KC5" s="198"/>
      <c r="KD5" s="198"/>
      <c r="KE5" s="198"/>
      <c r="KF5" s="198"/>
      <c r="KG5" s="198"/>
      <c r="KH5" s="198"/>
      <c r="KI5" s="198"/>
      <c r="KJ5" s="198"/>
      <c r="KK5" s="198"/>
      <c r="KL5" s="198"/>
      <c r="KM5" s="198"/>
      <c r="KN5" s="198"/>
      <c r="KO5" s="198"/>
      <c r="KP5" s="198"/>
      <c r="KQ5" s="198"/>
      <c r="KR5" s="198"/>
      <c r="KS5" s="198"/>
      <c r="KT5" s="198"/>
      <c r="KU5" s="198"/>
      <c r="KV5" s="198"/>
      <c r="KW5" s="198"/>
      <c r="KX5" s="198"/>
      <c r="KY5" s="198"/>
      <c r="KZ5" s="198"/>
      <c r="LA5" s="198"/>
      <c r="LB5" s="198"/>
      <c r="LC5" s="198"/>
      <c r="LD5" s="198"/>
      <c r="LE5" s="198"/>
      <c r="LF5" s="198"/>
      <c r="LG5" s="198"/>
      <c r="LH5" s="198"/>
      <c r="LI5" s="198"/>
      <c r="LJ5" s="198"/>
      <c r="LK5" s="198"/>
      <c r="LL5" s="198"/>
      <c r="LM5" s="198"/>
      <c r="LN5" s="198"/>
      <c r="LO5" s="198"/>
      <c r="LP5" s="198"/>
      <c r="LQ5" s="198"/>
      <c r="LR5" s="198"/>
      <c r="LS5" s="198"/>
      <c r="LT5" s="198"/>
      <c r="LU5" s="198"/>
      <c r="LV5" s="198"/>
      <c r="LW5" s="198"/>
      <c r="LX5" s="198"/>
      <c r="LY5" s="198"/>
      <c r="LZ5" s="198"/>
      <c r="MA5" s="198"/>
      <c r="MB5" s="198"/>
      <c r="MC5" s="198"/>
      <c r="MD5" s="198"/>
      <c r="ME5" s="198"/>
      <c r="MF5" s="198"/>
      <c r="MG5" s="198"/>
      <c r="MH5" s="198"/>
      <c r="MI5" s="198"/>
      <c r="MJ5" s="198"/>
      <c r="MK5" s="198"/>
      <c r="ML5" s="198"/>
      <c r="MM5" s="198"/>
      <c r="MN5" s="198"/>
      <c r="MO5" s="198"/>
      <c r="MP5" s="198"/>
      <c r="MQ5" s="198"/>
      <c r="MR5" s="198"/>
      <c r="MS5" s="198"/>
      <c r="MT5" s="198"/>
      <c r="MU5" s="198"/>
      <c r="MV5" s="198"/>
      <c r="MW5" s="198"/>
      <c r="MX5" s="198"/>
      <c r="MY5" s="198"/>
      <c r="MZ5" s="198"/>
      <c r="NA5" s="198"/>
      <c r="NB5" s="198"/>
      <c r="NC5" s="198"/>
    </row>
    <row r="6" spans="1:367" x14ac:dyDescent="0.35">
      <c r="C6" t="s">
        <v>298</v>
      </c>
    </row>
    <row r="7" spans="1:367" x14ac:dyDescent="0.35">
      <c r="A7" t="s">
        <v>91</v>
      </c>
      <c r="C7">
        <f>MAX(B5:AF5)</f>
        <v>12256</v>
      </c>
    </row>
    <row r="8" spans="1:367" x14ac:dyDescent="0.35">
      <c r="A8" t="s">
        <v>92</v>
      </c>
      <c r="C8">
        <f>MAX(AG5:BI5)</f>
        <v>11878</v>
      </c>
    </row>
    <row r="9" spans="1:367" x14ac:dyDescent="0.35">
      <c r="A9" t="s">
        <v>93</v>
      </c>
      <c r="C9">
        <f>MAX(BJ5:CN5)</f>
        <v>11757</v>
      </c>
    </row>
    <row r="10" spans="1:367" x14ac:dyDescent="0.35">
      <c r="A10" t="s">
        <v>94</v>
      </c>
      <c r="C10">
        <f>MAX(CO5:DR5)</f>
        <v>12463</v>
      </c>
    </row>
    <row r="11" spans="1:367" x14ac:dyDescent="0.35">
      <c r="A11" t="s">
        <v>95</v>
      </c>
      <c r="C11">
        <f>MAX(DS5:EW5)</f>
        <v>12730</v>
      </c>
    </row>
    <row r="12" spans="1:367" x14ac:dyDescent="0.35">
      <c r="A12" t="s">
        <v>96</v>
      </c>
      <c r="C12">
        <f>MAX(EX5:GA5)</f>
        <v>13011</v>
      </c>
    </row>
    <row r="13" spans="1:367" x14ac:dyDescent="0.35">
      <c r="A13" t="s">
        <v>97</v>
      </c>
      <c r="C13">
        <f>MAX(GB5:HF5)</f>
        <v>13142</v>
      </c>
    </row>
    <row r="14" spans="1:367" x14ac:dyDescent="0.35">
      <c r="A14" t="s">
        <v>104</v>
      </c>
      <c r="C14">
        <f>MAX(HG5:IK5)</f>
        <v>13789</v>
      </c>
    </row>
    <row r="15" spans="1:367" x14ac:dyDescent="0.35">
      <c r="A15" t="s">
        <v>99</v>
      </c>
      <c r="C15">
        <f>MAX(IL5:JO5)</f>
        <v>0</v>
      </c>
    </row>
    <row r="16" spans="1:367" x14ac:dyDescent="0.35">
      <c r="A16" t="s">
        <v>100</v>
      </c>
      <c r="C16">
        <f>MAX(JP5:KT5)</f>
        <v>0</v>
      </c>
    </row>
    <row r="17" spans="1:367" x14ac:dyDescent="0.35">
      <c r="A17" t="s">
        <v>101</v>
      </c>
      <c r="C17">
        <f>MAX(KU5:LX5)</f>
        <v>0</v>
      </c>
    </row>
    <row r="18" spans="1:367" x14ac:dyDescent="0.35">
      <c r="A18" t="s">
        <v>102</v>
      </c>
      <c r="C18">
        <f>MAX(LY5:NC5)</f>
        <v>0</v>
      </c>
    </row>
    <row r="22" spans="1:367" x14ac:dyDescent="0.35">
      <c r="A22">
        <v>2020</v>
      </c>
      <c r="B22">
        <v>8786</v>
      </c>
      <c r="C22">
        <v>8709</v>
      </c>
      <c r="D22">
        <v>8621</v>
      </c>
      <c r="E22">
        <v>7955</v>
      </c>
      <c r="F22">
        <v>8304</v>
      </c>
      <c r="G22">
        <v>8083</v>
      </c>
      <c r="H22">
        <v>8256</v>
      </c>
      <c r="I22">
        <v>8164</v>
      </c>
      <c r="J22">
        <v>8292</v>
      </c>
      <c r="K22">
        <v>8098</v>
      </c>
      <c r="L22">
        <v>7938</v>
      </c>
      <c r="M22">
        <v>7783</v>
      </c>
      <c r="N22">
        <v>7849</v>
      </c>
      <c r="O22">
        <v>8071</v>
      </c>
      <c r="P22">
        <v>8102</v>
      </c>
      <c r="Q22">
        <v>8217</v>
      </c>
      <c r="R22">
        <v>8237</v>
      </c>
      <c r="S22">
        <v>8533</v>
      </c>
      <c r="T22">
        <v>8372</v>
      </c>
      <c r="U22">
        <v>8394</v>
      </c>
      <c r="V22">
        <v>8388</v>
      </c>
      <c r="W22">
        <v>8635</v>
      </c>
      <c r="X22">
        <v>8689</v>
      </c>
      <c r="Y22">
        <v>8938</v>
      </c>
      <c r="Z22">
        <v>8863</v>
      </c>
      <c r="AA22">
        <v>8920</v>
      </c>
      <c r="AB22">
        <v>9053</v>
      </c>
      <c r="AC22">
        <v>8616</v>
      </c>
      <c r="AD22">
        <v>8868</v>
      </c>
      <c r="AE22">
        <v>6622</v>
      </c>
      <c r="AF22">
        <v>7947</v>
      </c>
      <c r="AG22">
        <v>8059</v>
      </c>
      <c r="AH22">
        <v>8239</v>
      </c>
      <c r="AI22">
        <v>8485</v>
      </c>
      <c r="AJ22">
        <v>8266</v>
      </c>
      <c r="AK22">
        <v>8447</v>
      </c>
      <c r="AL22">
        <v>8588</v>
      </c>
      <c r="AM22">
        <v>7917</v>
      </c>
      <c r="AN22">
        <v>7368</v>
      </c>
      <c r="AO22">
        <v>6612</v>
      </c>
      <c r="AP22">
        <v>7666</v>
      </c>
      <c r="AQ22">
        <v>7700</v>
      </c>
      <c r="AR22">
        <v>8113</v>
      </c>
      <c r="AS22">
        <v>8173</v>
      </c>
      <c r="AT22">
        <v>8272</v>
      </c>
      <c r="AU22">
        <v>8656</v>
      </c>
      <c r="AV22">
        <v>8027</v>
      </c>
      <c r="AW22">
        <v>8156</v>
      </c>
      <c r="AX22">
        <v>7625</v>
      </c>
      <c r="AY22">
        <v>7910</v>
      </c>
      <c r="AZ22">
        <v>8429</v>
      </c>
      <c r="BA22">
        <v>7747</v>
      </c>
      <c r="BB22">
        <v>7922</v>
      </c>
      <c r="BC22">
        <v>8251</v>
      </c>
      <c r="BD22">
        <v>8386</v>
      </c>
      <c r="BE22">
        <v>8209</v>
      </c>
      <c r="BF22">
        <v>8202</v>
      </c>
      <c r="BG22">
        <v>8306</v>
      </c>
      <c r="BH22">
        <v>8632</v>
      </c>
      <c r="BI22">
        <v>7863</v>
      </c>
      <c r="BJ22">
        <v>6981</v>
      </c>
      <c r="BK22">
        <v>8254</v>
      </c>
      <c r="BL22">
        <v>8237</v>
      </c>
      <c r="BM22">
        <v>7963</v>
      </c>
      <c r="BN22">
        <v>8297</v>
      </c>
      <c r="BO22">
        <v>7602</v>
      </c>
      <c r="BP22">
        <v>7295</v>
      </c>
      <c r="BQ22">
        <v>7915</v>
      </c>
      <c r="BR22">
        <v>6627</v>
      </c>
      <c r="BS22">
        <v>7583</v>
      </c>
      <c r="BT22">
        <v>8279</v>
      </c>
      <c r="BU22">
        <v>7758</v>
      </c>
      <c r="BV22">
        <v>7996</v>
      </c>
      <c r="BW22">
        <v>7853</v>
      </c>
      <c r="BX22">
        <v>7725</v>
      </c>
      <c r="BY22">
        <v>7350</v>
      </c>
      <c r="BZ22">
        <v>7744</v>
      </c>
      <c r="CA22">
        <v>7440</v>
      </c>
      <c r="CB22">
        <v>7150</v>
      </c>
      <c r="CC22">
        <v>7136</v>
      </c>
      <c r="CD22">
        <v>6909</v>
      </c>
      <c r="CE22">
        <v>6576</v>
      </c>
      <c r="CF22">
        <v>6092</v>
      </c>
      <c r="CG22">
        <v>5945</v>
      </c>
      <c r="CH22">
        <v>0</v>
      </c>
      <c r="CI22">
        <v>5950</v>
      </c>
      <c r="CJ22">
        <v>5439</v>
      </c>
      <c r="CK22">
        <v>5561</v>
      </c>
      <c r="CL22">
        <v>5548</v>
      </c>
      <c r="CM22">
        <v>5574</v>
      </c>
      <c r="CN22">
        <v>5540</v>
      </c>
      <c r="CO22">
        <v>5404</v>
      </c>
      <c r="CP22">
        <v>5486</v>
      </c>
      <c r="CQ22">
        <v>5521</v>
      </c>
      <c r="CR22">
        <v>5258</v>
      </c>
      <c r="CS22">
        <v>5288</v>
      </c>
      <c r="CT22">
        <v>5189</v>
      </c>
      <c r="CU22">
        <v>5234</v>
      </c>
      <c r="CV22">
        <v>5116</v>
      </c>
      <c r="CW22">
        <v>5289</v>
      </c>
      <c r="CX22">
        <v>5291</v>
      </c>
      <c r="CY22">
        <v>4990</v>
      </c>
      <c r="CZ22">
        <v>5055</v>
      </c>
      <c r="DA22">
        <v>5080</v>
      </c>
      <c r="DB22">
        <v>5150</v>
      </c>
      <c r="DC22">
        <v>5218</v>
      </c>
      <c r="DD22">
        <v>5303</v>
      </c>
      <c r="DE22">
        <v>5167</v>
      </c>
      <c r="DF22">
        <v>5103</v>
      </c>
      <c r="DG22">
        <v>5141</v>
      </c>
      <c r="DH22">
        <v>5263</v>
      </c>
      <c r="DI22">
        <v>5229</v>
      </c>
      <c r="DJ22">
        <v>5265</v>
      </c>
      <c r="DK22">
        <v>5207</v>
      </c>
      <c r="DL22">
        <v>5190</v>
      </c>
      <c r="DM22">
        <v>4938</v>
      </c>
      <c r="DN22">
        <v>5114</v>
      </c>
      <c r="DO22">
        <v>5084</v>
      </c>
      <c r="DP22">
        <v>5005</v>
      </c>
      <c r="DQ22">
        <v>4975</v>
      </c>
      <c r="DR22">
        <v>5047</v>
      </c>
      <c r="DS22">
        <v>5022</v>
      </c>
      <c r="DT22">
        <v>4962</v>
      </c>
      <c r="DU22">
        <v>5060</v>
      </c>
      <c r="DV22">
        <v>5107</v>
      </c>
      <c r="DW22">
        <v>5088</v>
      </c>
      <c r="DX22">
        <v>5035</v>
      </c>
      <c r="DY22">
        <v>5000</v>
      </c>
      <c r="DZ22">
        <v>5134</v>
      </c>
      <c r="EA22">
        <v>4893</v>
      </c>
      <c r="EB22">
        <v>4778</v>
      </c>
      <c r="EC22">
        <v>4894</v>
      </c>
      <c r="ED22">
        <v>4787</v>
      </c>
      <c r="EE22">
        <v>4821</v>
      </c>
      <c r="EF22">
        <v>4752</v>
      </c>
      <c r="EG22">
        <v>4806</v>
      </c>
      <c r="EH22">
        <v>4908</v>
      </c>
      <c r="EI22">
        <v>4937</v>
      </c>
      <c r="EJ22">
        <v>4891</v>
      </c>
      <c r="EK22">
        <v>4816</v>
      </c>
      <c r="EL22">
        <v>4808</v>
      </c>
      <c r="EM22">
        <v>4480</v>
      </c>
      <c r="EN22">
        <v>4749</v>
      </c>
      <c r="EO22">
        <v>4861</v>
      </c>
      <c r="EP22">
        <v>4801</v>
      </c>
      <c r="EQ22">
        <v>4665</v>
      </c>
      <c r="ER22">
        <v>4818</v>
      </c>
      <c r="ES22">
        <v>4645</v>
      </c>
      <c r="ET22">
        <v>4470</v>
      </c>
      <c r="EU22">
        <v>4632</v>
      </c>
      <c r="EV22">
        <v>4738</v>
      </c>
      <c r="EW22">
        <v>4738</v>
      </c>
      <c r="EX22">
        <v>4737</v>
      </c>
      <c r="EY22">
        <v>4842</v>
      </c>
      <c r="EZ22">
        <v>4730</v>
      </c>
      <c r="FA22">
        <v>4795</v>
      </c>
      <c r="FB22">
        <v>4795</v>
      </c>
      <c r="FC22">
        <v>4593</v>
      </c>
      <c r="FD22">
        <v>4595</v>
      </c>
      <c r="FE22">
        <v>4545</v>
      </c>
      <c r="FF22">
        <v>4617</v>
      </c>
      <c r="FG22">
        <v>4667</v>
      </c>
      <c r="FH22">
        <v>4665</v>
      </c>
      <c r="FI22">
        <v>4720</v>
      </c>
      <c r="FJ22">
        <v>4688</v>
      </c>
      <c r="FK22">
        <v>4845</v>
      </c>
      <c r="FL22">
        <v>4779</v>
      </c>
      <c r="FM22">
        <v>4682</v>
      </c>
      <c r="FN22">
        <v>4435</v>
      </c>
      <c r="FO22">
        <v>4589</v>
      </c>
      <c r="FP22">
        <v>4604</v>
      </c>
      <c r="FQ22">
        <v>4510</v>
      </c>
      <c r="FR22">
        <v>4530</v>
      </c>
      <c r="FS22">
        <v>4583</v>
      </c>
      <c r="FT22">
        <v>4491</v>
      </c>
      <c r="FU22">
        <v>4521</v>
      </c>
      <c r="FV22">
        <v>4639</v>
      </c>
      <c r="FW22">
        <v>4598</v>
      </c>
      <c r="FX22">
        <v>4578</v>
      </c>
      <c r="FY22">
        <v>4628</v>
      </c>
      <c r="FZ22">
        <v>4589</v>
      </c>
      <c r="GA22">
        <v>4597</v>
      </c>
      <c r="GB22">
        <v>4574</v>
      </c>
      <c r="GC22">
        <v>4669</v>
      </c>
      <c r="GD22">
        <v>4533</v>
      </c>
      <c r="GE22">
        <v>4546</v>
      </c>
      <c r="GF22">
        <v>4524</v>
      </c>
      <c r="GG22">
        <v>4641</v>
      </c>
      <c r="GH22">
        <v>4664</v>
      </c>
      <c r="GI22">
        <v>4546</v>
      </c>
      <c r="GJ22">
        <v>4568</v>
      </c>
      <c r="GK22">
        <v>4558</v>
      </c>
      <c r="GL22">
        <v>4593</v>
      </c>
      <c r="GM22">
        <v>4592</v>
      </c>
      <c r="GN22">
        <v>4656</v>
      </c>
      <c r="GO22">
        <v>4723</v>
      </c>
      <c r="GP22">
        <v>4649</v>
      </c>
      <c r="GQ22">
        <v>4617</v>
      </c>
      <c r="GR22">
        <v>4739</v>
      </c>
      <c r="GS22">
        <v>4580</v>
      </c>
      <c r="GT22">
        <v>4579</v>
      </c>
      <c r="GU22">
        <v>4701</v>
      </c>
      <c r="GV22">
        <v>4741</v>
      </c>
      <c r="GW22">
        <v>4634</v>
      </c>
      <c r="GX22">
        <v>4612</v>
      </c>
      <c r="GY22">
        <v>4627</v>
      </c>
      <c r="GZ22">
        <v>4571</v>
      </c>
      <c r="HA22">
        <v>4624</v>
      </c>
      <c r="HB22">
        <v>4646</v>
      </c>
      <c r="HC22">
        <v>4482</v>
      </c>
      <c r="HD22">
        <v>4363</v>
      </c>
      <c r="HE22">
        <v>4449</v>
      </c>
      <c r="HF22">
        <v>4680</v>
      </c>
      <c r="HG22">
        <v>4587</v>
      </c>
      <c r="HH22">
        <v>4573</v>
      </c>
      <c r="HI22">
        <v>4491</v>
      </c>
      <c r="HJ22">
        <v>4554</v>
      </c>
      <c r="HK22">
        <v>4394</v>
      </c>
      <c r="HL22">
        <v>4561</v>
      </c>
      <c r="HM22">
        <v>4476</v>
      </c>
      <c r="HN22">
        <v>4650</v>
      </c>
      <c r="HO22">
        <v>4734</v>
      </c>
      <c r="HP22">
        <v>4839</v>
      </c>
      <c r="HQ22">
        <v>4764</v>
      </c>
      <c r="HR22">
        <v>4807</v>
      </c>
      <c r="HS22">
        <v>4178</v>
      </c>
      <c r="HT22">
        <v>4813</v>
      </c>
      <c r="HU22">
        <v>5080</v>
      </c>
      <c r="HV22">
        <v>4992</v>
      </c>
      <c r="HW22">
        <v>4827</v>
      </c>
      <c r="HX22">
        <v>4825</v>
      </c>
      <c r="HY22">
        <v>4714</v>
      </c>
      <c r="HZ22">
        <v>4961</v>
      </c>
      <c r="IA22">
        <v>5045</v>
      </c>
      <c r="IB22">
        <v>4948</v>
      </c>
      <c r="IC22">
        <v>4840</v>
      </c>
      <c r="ID22">
        <v>4777</v>
      </c>
      <c r="IE22">
        <v>4862</v>
      </c>
      <c r="IF22">
        <v>4871</v>
      </c>
      <c r="IG22">
        <v>4863</v>
      </c>
      <c r="IH22">
        <v>5080</v>
      </c>
      <c r="II22">
        <v>5198</v>
      </c>
      <c r="IJ22">
        <v>4745</v>
      </c>
      <c r="IK22">
        <v>4960</v>
      </c>
      <c r="IL22">
        <v>4887</v>
      </c>
      <c r="IM22">
        <v>4669</v>
      </c>
      <c r="IN22">
        <v>4979</v>
      </c>
      <c r="IO22">
        <v>5098</v>
      </c>
      <c r="IP22">
        <v>5085</v>
      </c>
      <c r="IQ22">
        <v>4968</v>
      </c>
      <c r="IR22">
        <v>4830</v>
      </c>
      <c r="IS22">
        <v>4936</v>
      </c>
      <c r="IT22">
        <v>4836</v>
      </c>
      <c r="IU22">
        <v>4935</v>
      </c>
      <c r="IV22">
        <v>4929</v>
      </c>
      <c r="IW22">
        <v>5133</v>
      </c>
      <c r="IX22">
        <v>5010</v>
      </c>
      <c r="IY22">
        <v>4989</v>
      </c>
      <c r="IZ22">
        <v>5164</v>
      </c>
      <c r="JA22">
        <v>4718</v>
      </c>
      <c r="JB22">
        <v>4980</v>
      </c>
      <c r="JC22">
        <v>5147</v>
      </c>
      <c r="JD22">
        <v>5185</v>
      </c>
      <c r="JE22">
        <v>4960</v>
      </c>
      <c r="JF22">
        <v>4953</v>
      </c>
      <c r="JG22">
        <v>4830</v>
      </c>
      <c r="JH22">
        <v>4926</v>
      </c>
      <c r="JI22">
        <v>5017</v>
      </c>
      <c r="JJ22">
        <v>5218</v>
      </c>
      <c r="JK22">
        <v>4891</v>
      </c>
      <c r="JL22">
        <v>4963</v>
      </c>
      <c r="JM22">
        <v>4984</v>
      </c>
      <c r="JN22">
        <v>4967</v>
      </c>
      <c r="JO22">
        <v>5030</v>
      </c>
      <c r="JP22">
        <v>4883</v>
      </c>
      <c r="JQ22">
        <v>5061</v>
      </c>
      <c r="JR22">
        <v>5171</v>
      </c>
      <c r="JS22">
        <v>4973</v>
      </c>
      <c r="JT22">
        <v>4788</v>
      </c>
      <c r="JU22">
        <v>4707</v>
      </c>
      <c r="JV22">
        <v>4786</v>
      </c>
      <c r="JW22">
        <v>4888</v>
      </c>
      <c r="JX22">
        <v>5034</v>
      </c>
      <c r="JY22">
        <v>4989</v>
      </c>
      <c r="JZ22">
        <v>5139</v>
      </c>
      <c r="KA22">
        <v>5264</v>
      </c>
      <c r="KB22">
        <v>5058</v>
      </c>
      <c r="KC22">
        <v>5021</v>
      </c>
      <c r="KD22">
        <v>5031</v>
      </c>
      <c r="KE22">
        <v>5028</v>
      </c>
      <c r="KF22">
        <v>5098</v>
      </c>
      <c r="KG22">
        <v>4946</v>
      </c>
      <c r="KH22">
        <v>4918</v>
      </c>
      <c r="KI22">
        <v>5036</v>
      </c>
      <c r="KJ22">
        <v>4881</v>
      </c>
      <c r="KK22">
        <v>5003</v>
      </c>
      <c r="KL22">
        <v>5015</v>
      </c>
      <c r="KM22">
        <v>5158</v>
      </c>
      <c r="KN22">
        <v>5077</v>
      </c>
      <c r="KO22">
        <v>5023</v>
      </c>
      <c r="KP22">
        <v>5013</v>
      </c>
      <c r="KQ22">
        <v>5162</v>
      </c>
      <c r="KR22">
        <v>5396</v>
      </c>
      <c r="KS22">
        <v>5432</v>
      </c>
      <c r="KT22">
        <v>4822</v>
      </c>
      <c r="KU22">
        <v>4909</v>
      </c>
      <c r="KV22">
        <v>5032</v>
      </c>
      <c r="KW22">
        <v>5062</v>
      </c>
      <c r="KX22">
        <v>4839</v>
      </c>
      <c r="KY22">
        <v>5144</v>
      </c>
      <c r="KZ22">
        <v>5215</v>
      </c>
      <c r="LA22">
        <v>5279</v>
      </c>
      <c r="LB22">
        <v>5196</v>
      </c>
      <c r="LC22">
        <v>5053</v>
      </c>
      <c r="LD22">
        <v>5071</v>
      </c>
      <c r="LE22">
        <v>5135</v>
      </c>
      <c r="LF22">
        <v>5442</v>
      </c>
      <c r="LG22">
        <v>5532</v>
      </c>
      <c r="LH22">
        <v>5609</v>
      </c>
      <c r="LI22">
        <v>5152</v>
      </c>
      <c r="LJ22">
        <v>5243</v>
      </c>
      <c r="LK22">
        <v>4969</v>
      </c>
      <c r="LL22">
        <v>5177</v>
      </c>
      <c r="LM22">
        <v>5320</v>
      </c>
      <c r="LN22">
        <v>5347</v>
      </c>
      <c r="LO22">
        <v>5422</v>
      </c>
      <c r="LP22">
        <v>5094</v>
      </c>
      <c r="LQ22">
        <v>5059</v>
      </c>
      <c r="LR22">
        <v>4823</v>
      </c>
      <c r="LS22">
        <v>4809</v>
      </c>
      <c r="LT22">
        <v>5110</v>
      </c>
      <c r="LU22">
        <v>5189</v>
      </c>
      <c r="LV22">
        <v>5106</v>
      </c>
      <c r="LW22">
        <v>5122</v>
      </c>
      <c r="LX22">
        <v>4595</v>
      </c>
      <c r="LY22">
        <v>4569</v>
      </c>
      <c r="LZ22">
        <v>4946</v>
      </c>
      <c r="MA22">
        <v>4956</v>
      </c>
      <c r="MB22">
        <v>4984</v>
      </c>
      <c r="MC22">
        <v>4958</v>
      </c>
      <c r="MD22">
        <v>4947</v>
      </c>
      <c r="ME22">
        <v>5097</v>
      </c>
      <c r="MF22">
        <v>5144</v>
      </c>
      <c r="MG22">
        <v>5045</v>
      </c>
      <c r="MH22">
        <v>5193</v>
      </c>
      <c r="MI22">
        <v>4981</v>
      </c>
      <c r="MJ22">
        <v>4825</v>
      </c>
      <c r="MK22">
        <v>4653</v>
      </c>
      <c r="ML22">
        <v>4353</v>
      </c>
      <c r="MM22">
        <v>4556</v>
      </c>
      <c r="MN22">
        <v>4657</v>
      </c>
      <c r="MO22">
        <v>4884</v>
      </c>
      <c r="MP22">
        <v>5023</v>
      </c>
      <c r="MQ22">
        <v>5183</v>
      </c>
      <c r="MR22">
        <v>4869</v>
      </c>
      <c r="MS22">
        <v>4896</v>
      </c>
      <c r="MT22">
        <v>5219</v>
      </c>
      <c r="MU22">
        <v>5346</v>
      </c>
      <c r="MV22">
        <v>5720</v>
      </c>
      <c r="MW22">
        <v>5712</v>
      </c>
      <c r="MX22">
        <v>5988</v>
      </c>
      <c r="MY22">
        <v>5683</v>
      </c>
      <c r="MZ22">
        <v>5694</v>
      </c>
      <c r="NA22">
        <v>5699</v>
      </c>
      <c r="NB22">
        <v>5610</v>
      </c>
      <c r="NC22">
        <v>6068</v>
      </c>
    </row>
    <row r="23" spans="1:367" x14ac:dyDescent="0.35">
      <c r="A23">
        <v>2021</v>
      </c>
      <c r="B23">
        <v>5833</v>
      </c>
      <c r="C23">
        <v>5665</v>
      </c>
      <c r="D23">
        <v>5318</v>
      </c>
      <c r="E23">
        <v>5038</v>
      </c>
      <c r="F23">
        <v>4973</v>
      </c>
      <c r="G23">
        <v>4936</v>
      </c>
      <c r="H23">
        <v>4903</v>
      </c>
      <c r="I23">
        <v>4699</v>
      </c>
      <c r="J23">
        <v>5028</v>
      </c>
      <c r="K23">
        <v>5095</v>
      </c>
      <c r="L23">
        <v>5289</v>
      </c>
      <c r="M23">
        <v>5188</v>
      </c>
      <c r="N23">
        <v>4802</v>
      </c>
      <c r="O23">
        <v>5190</v>
      </c>
      <c r="P23">
        <v>4847</v>
      </c>
      <c r="Q23">
        <v>4734</v>
      </c>
      <c r="R23">
        <v>5036</v>
      </c>
      <c r="S23">
        <v>4955</v>
      </c>
      <c r="T23">
        <v>4759</v>
      </c>
      <c r="U23">
        <v>4703</v>
      </c>
      <c r="V23">
        <v>4870</v>
      </c>
      <c r="W23">
        <v>4672</v>
      </c>
      <c r="X23">
        <v>4635</v>
      </c>
      <c r="Y23">
        <v>4786</v>
      </c>
      <c r="Z23">
        <v>4586</v>
      </c>
      <c r="AA23">
        <v>4829</v>
      </c>
      <c r="AB23">
        <v>4896</v>
      </c>
      <c r="AC23">
        <v>4891</v>
      </c>
      <c r="AD23">
        <v>5004</v>
      </c>
      <c r="AE23">
        <v>4655</v>
      </c>
      <c r="AF23">
        <v>4795</v>
      </c>
      <c r="AG23">
        <v>4942</v>
      </c>
      <c r="AH23">
        <v>4618</v>
      </c>
      <c r="AI23">
        <v>4593</v>
      </c>
      <c r="AJ23">
        <v>4756</v>
      </c>
      <c r="AK23">
        <v>4795</v>
      </c>
      <c r="AL23">
        <v>4415</v>
      </c>
      <c r="AM23">
        <v>4681</v>
      </c>
      <c r="AN23">
        <v>4598</v>
      </c>
      <c r="AO23">
        <v>4815</v>
      </c>
      <c r="AP23">
        <v>4809</v>
      </c>
      <c r="AQ23">
        <v>4526</v>
      </c>
      <c r="AR23">
        <v>4863</v>
      </c>
      <c r="AS23">
        <v>4854</v>
      </c>
      <c r="AT23">
        <v>4910</v>
      </c>
      <c r="AU23">
        <v>4873</v>
      </c>
      <c r="AV23">
        <v>4966</v>
      </c>
      <c r="AW23">
        <v>4959</v>
      </c>
      <c r="AX23">
        <v>4994</v>
      </c>
      <c r="AY23">
        <v>4398</v>
      </c>
      <c r="AZ23">
        <v>4804</v>
      </c>
      <c r="BA23">
        <v>4925</v>
      </c>
      <c r="BB23">
        <v>4454</v>
      </c>
      <c r="BC23">
        <v>4586</v>
      </c>
      <c r="BD23">
        <v>4739</v>
      </c>
      <c r="BE23">
        <v>4913</v>
      </c>
      <c r="BF23">
        <v>4920</v>
      </c>
      <c r="BG23">
        <v>4580</v>
      </c>
      <c r="BH23">
        <v>4498</v>
      </c>
      <c r="BI23">
        <v>0</v>
      </c>
      <c r="BJ23">
        <v>4754</v>
      </c>
      <c r="BK23">
        <v>4755</v>
      </c>
      <c r="BL23">
        <v>4575</v>
      </c>
      <c r="BM23">
        <v>4681</v>
      </c>
      <c r="BN23">
        <v>4605</v>
      </c>
      <c r="BO23">
        <v>4779</v>
      </c>
      <c r="BP23">
        <v>4600</v>
      </c>
      <c r="BQ23">
        <v>4752</v>
      </c>
      <c r="BR23">
        <v>4569</v>
      </c>
      <c r="BS23">
        <v>4590</v>
      </c>
      <c r="BT23">
        <v>4901</v>
      </c>
      <c r="BU23">
        <v>4721</v>
      </c>
      <c r="BV23">
        <v>4682</v>
      </c>
      <c r="BW23">
        <v>0</v>
      </c>
      <c r="BX23">
        <v>4740</v>
      </c>
      <c r="BY23">
        <v>4734</v>
      </c>
      <c r="BZ23">
        <v>4796</v>
      </c>
      <c r="CA23">
        <v>5007</v>
      </c>
      <c r="CB23">
        <v>5149</v>
      </c>
      <c r="CC23">
        <v>4959</v>
      </c>
      <c r="CD23">
        <v>5049</v>
      </c>
      <c r="CE23">
        <v>5067</v>
      </c>
      <c r="CF23">
        <v>5052</v>
      </c>
      <c r="CG23">
        <v>4912</v>
      </c>
      <c r="CH23">
        <v>5021</v>
      </c>
      <c r="CI23">
        <v>5131</v>
      </c>
      <c r="CJ23">
        <v>5342</v>
      </c>
      <c r="CK23">
        <v>4861</v>
      </c>
      <c r="CL23">
        <v>5008</v>
      </c>
      <c r="CM23">
        <v>4984</v>
      </c>
      <c r="CN23">
        <v>4848</v>
      </c>
      <c r="CO23">
        <v>5001</v>
      </c>
      <c r="CP23">
        <v>5246</v>
      </c>
      <c r="CQ23">
        <v>5412</v>
      </c>
      <c r="CR23">
        <v>5099</v>
      </c>
      <c r="CS23">
        <v>5109</v>
      </c>
      <c r="CT23">
        <v>4839</v>
      </c>
      <c r="CU23">
        <v>4890</v>
      </c>
      <c r="CV23">
        <v>4872</v>
      </c>
      <c r="CW23">
        <v>5080</v>
      </c>
      <c r="CX23">
        <v>5409</v>
      </c>
      <c r="CY23">
        <v>5193</v>
      </c>
      <c r="CZ23">
        <v>5181</v>
      </c>
      <c r="DA23">
        <v>5144</v>
      </c>
      <c r="DB23">
        <v>4951</v>
      </c>
      <c r="DC23">
        <v>5109</v>
      </c>
      <c r="DD23">
        <v>5172</v>
      </c>
      <c r="DE23">
        <v>5161</v>
      </c>
      <c r="DF23">
        <v>5051</v>
      </c>
      <c r="DG23">
        <v>4873</v>
      </c>
      <c r="DH23">
        <v>4856</v>
      </c>
      <c r="DI23">
        <v>4819</v>
      </c>
      <c r="DJ23">
        <v>4922</v>
      </c>
      <c r="DK23">
        <v>5047</v>
      </c>
      <c r="DL23">
        <v>4861</v>
      </c>
      <c r="DM23">
        <v>5094</v>
      </c>
      <c r="DN23">
        <v>4942</v>
      </c>
      <c r="DO23">
        <v>4883</v>
      </c>
      <c r="DP23">
        <v>4840</v>
      </c>
      <c r="DQ23">
        <v>4938</v>
      </c>
      <c r="DR23">
        <v>5041</v>
      </c>
      <c r="DS23">
        <v>5165</v>
      </c>
      <c r="DT23">
        <v>5060</v>
      </c>
      <c r="DU23">
        <v>4928</v>
      </c>
      <c r="DV23">
        <v>4787</v>
      </c>
      <c r="DW23">
        <v>4910</v>
      </c>
      <c r="DX23">
        <v>5040</v>
      </c>
      <c r="DY23">
        <v>4872</v>
      </c>
      <c r="DZ23">
        <v>5068</v>
      </c>
      <c r="EA23">
        <v>4826</v>
      </c>
      <c r="EB23">
        <v>4892</v>
      </c>
      <c r="EC23">
        <v>4850</v>
      </c>
      <c r="ED23">
        <v>5001</v>
      </c>
      <c r="EE23">
        <v>5505</v>
      </c>
      <c r="EF23">
        <v>5610</v>
      </c>
      <c r="EG23">
        <v>5487</v>
      </c>
      <c r="EH23">
        <v>4914</v>
      </c>
      <c r="EI23">
        <v>4820</v>
      </c>
      <c r="EJ23">
        <v>4880</v>
      </c>
      <c r="EK23">
        <v>4714</v>
      </c>
      <c r="EL23">
        <v>4974</v>
      </c>
      <c r="EM23">
        <v>5096</v>
      </c>
      <c r="EN23">
        <v>5190</v>
      </c>
      <c r="EO23">
        <v>5063</v>
      </c>
      <c r="EP23">
        <v>4923</v>
      </c>
      <c r="EQ23">
        <v>5011</v>
      </c>
      <c r="ER23">
        <v>4933</v>
      </c>
      <c r="ES23">
        <v>5191</v>
      </c>
      <c r="ET23">
        <v>5154</v>
      </c>
      <c r="EU23">
        <v>5181</v>
      </c>
      <c r="EV23">
        <v>5110</v>
      </c>
      <c r="EW23">
        <v>4964</v>
      </c>
      <c r="EX23">
        <v>4849</v>
      </c>
      <c r="EY23">
        <v>4297</v>
      </c>
      <c r="EZ23">
        <v>5093</v>
      </c>
      <c r="FA23">
        <v>5156</v>
      </c>
      <c r="FB23">
        <v>5130</v>
      </c>
      <c r="FC23">
        <v>5117</v>
      </c>
      <c r="FD23">
        <v>5012</v>
      </c>
      <c r="FE23">
        <v>4893</v>
      </c>
      <c r="FF23">
        <v>4981</v>
      </c>
      <c r="FG23">
        <v>4966</v>
      </c>
      <c r="FH23">
        <v>5141</v>
      </c>
      <c r="FI23">
        <v>5057</v>
      </c>
      <c r="FJ23">
        <v>4934</v>
      </c>
      <c r="FK23">
        <v>4958</v>
      </c>
      <c r="FL23">
        <v>5102</v>
      </c>
      <c r="FM23">
        <v>5065</v>
      </c>
      <c r="FN23">
        <v>5107</v>
      </c>
      <c r="FO23">
        <v>5190</v>
      </c>
      <c r="FP23">
        <v>5272</v>
      </c>
      <c r="FQ23">
        <v>5087</v>
      </c>
      <c r="FR23">
        <v>4941</v>
      </c>
      <c r="FS23">
        <v>4922</v>
      </c>
      <c r="FT23">
        <v>5035</v>
      </c>
      <c r="FU23">
        <v>5029</v>
      </c>
      <c r="FV23">
        <v>4945</v>
      </c>
      <c r="FW23">
        <v>5244</v>
      </c>
      <c r="FX23">
        <v>5154</v>
      </c>
      <c r="FY23">
        <v>5137</v>
      </c>
      <c r="FZ23">
        <v>4961</v>
      </c>
      <c r="GA23">
        <v>4989</v>
      </c>
      <c r="GB23">
        <v>4959</v>
      </c>
      <c r="GC23">
        <v>5004</v>
      </c>
      <c r="GD23">
        <v>5117</v>
      </c>
      <c r="GE23">
        <v>4859</v>
      </c>
      <c r="GF23">
        <v>4719</v>
      </c>
      <c r="GG23">
        <v>4793</v>
      </c>
      <c r="GH23">
        <v>4760</v>
      </c>
      <c r="GI23">
        <v>4886</v>
      </c>
      <c r="GJ23">
        <v>4934</v>
      </c>
      <c r="GK23">
        <v>4994</v>
      </c>
      <c r="GL23">
        <v>4984</v>
      </c>
      <c r="GM23">
        <v>4938</v>
      </c>
      <c r="GN23">
        <v>4724</v>
      </c>
      <c r="GO23">
        <v>4610</v>
      </c>
      <c r="GP23">
        <v>4695</v>
      </c>
      <c r="GQ23">
        <v>4753</v>
      </c>
      <c r="GR23">
        <v>4575</v>
      </c>
      <c r="GS23">
        <v>4602</v>
      </c>
      <c r="GT23">
        <v>4715</v>
      </c>
      <c r="GU23">
        <v>4766</v>
      </c>
      <c r="GV23">
        <v>4688</v>
      </c>
      <c r="GW23">
        <v>4676</v>
      </c>
      <c r="GX23">
        <v>4678</v>
      </c>
      <c r="GY23">
        <v>4338</v>
      </c>
      <c r="GZ23">
        <v>4482</v>
      </c>
      <c r="HA23">
        <v>4456</v>
      </c>
      <c r="HB23">
        <v>4593</v>
      </c>
      <c r="HC23">
        <v>4623</v>
      </c>
      <c r="HD23">
        <v>4604</v>
      </c>
      <c r="HE23">
        <v>4544</v>
      </c>
      <c r="HF23">
        <v>4656</v>
      </c>
      <c r="HG23">
        <v>4628</v>
      </c>
      <c r="HH23">
        <v>4420</v>
      </c>
      <c r="HI23">
        <v>4534</v>
      </c>
      <c r="HJ23">
        <v>4591</v>
      </c>
      <c r="HK23">
        <v>4648</v>
      </c>
      <c r="HL23">
        <v>4973</v>
      </c>
      <c r="HM23">
        <v>4789</v>
      </c>
      <c r="HN23">
        <v>4744</v>
      </c>
      <c r="HO23">
        <v>4726</v>
      </c>
      <c r="HP23">
        <v>4678</v>
      </c>
      <c r="HQ23">
        <v>4471</v>
      </c>
      <c r="HR23">
        <v>4641</v>
      </c>
      <c r="HS23">
        <v>4829</v>
      </c>
      <c r="HT23">
        <v>4973</v>
      </c>
      <c r="HU23">
        <v>4905</v>
      </c>
      <c r="HV23">
        <v>4777</v>
      </c>
      <c r="HW23">
        <v>4772</v>
      </c>
      <c r="HX23">
        <v>4756</v>
      </c>
      <c r="HY23">
        <v>4747</v>
      </c>
      <c r="HZ23">
        <v>4814</v>
      </c>
      <c r="IA23">
        <v>4922</v>
      </c>
      <c r="IB23">
        <v>4543</v>
      </c>
      <c r="IC23">
        <v>4675</v>
      </c>
      <c r="ID23">
        <v>4673</v>
      </c>
      <c r="IE23">
        <v>4698</v>
      </c>
      <c r="IF23">
        <v>4697</v>
      </c>
      <c r="IG23">
        <v>4823</v>
      </c>
      <c r="IH23">
        <v>4605</v>
      </c>
      <c r="II23">
        <v>4789</v>
      </c>
      <c r="IJ23">
        <v>4751</v>
      </c>
      <c r="IK23">
        <v>4692</v>
      </c>
      <c r="IL23">
        <v>4618</v>
      </c>
      <c r="IM23">
        <v>4742</v>
      </c>
      <c r="IN23">
        <v>4889</v>
      </c>
      <c r="IO23">
        <v>4873</v>
      </c>
      <c r="IP23">
        <v>4737</v>
      </c>
      <c r="IQ23">
        <v>4763</v>
      </c>
      <c r="IR23">
        <v>4714</v>
      </c>
      <c r="IS23">
        <v>4782</v>
      </c>
      <c r="IT23">
        <v>4805</v>
      </c>
      <c r="IU23">
        <v>4917</v>
      </c>
      <c r="IV23">
        <v>4740</v>
      </c>
      <c r="IW23">
        <v>4654</v>
      </c>
      <c r="IX23">
        <v>4874</v>
      </c>
      <c r="IY23">
        <v>4974</v>
      </c>
      <c r="IZ23">
        <v>4898</v>
      </c>
      <c r="JA23">
        <v>5010</v>
      </c>
      <c r="JB23">
        <v>5005</v>
      </c>
      <c r="JC23">
        <v>5151</v>
      </c>
      <c r="JD23">
        <v>4987</v>
      </c>
      <c r="JE23">
        <v>4893</v>
      </c>
      <c r="JF23">
        <v>4628</v>
      </c>
      <c r="JG23">
        <v>4942</v>
      </c>
      <c r="JH23">
        <v>5019</v>
      </c>
      <c r="JI23">
        <v>5257</v>
      </c>
      <c r="JJ23">
        <v>5092</v>
      </c>
      <c r="JK23">
        <v>4992</v>
      </c>
      <c r="JL23">
        <v>4880</v>
      </c>
      <c r="JM23">
        <v>4869</v>
      </c>
      <c r="JN23">
        <v>4928</v>
      </c>
      <c r="JO23">
        <v>4990</v>
      </c>
      <c r="JP23">
        <v>4980</v>
      </c>
      <c r="JQ23">
        <v>5243</v>
      </c>
      <c r="JR23">
        <v>5032</v>
      </c>
      <c r="JS23">
        <v>5060</v>
      </c>
      <c r="JT23">
        <v>4906</v>
      </c>
      <c r="JU23">
        <v>4731</v>
      </c>
      <c r="JV23">
        <v>4962</v>
      </c>
      <c r="JW23">
        <v>5022</v>
      </c>
      <c r="JX23">
        <v>5311</v>
      </c>
      <c r="JY23">
        <v>5073</v>
      </c>
      <c r="JZ23">
        <v>5065</v>
      </c>
      <c r="KA23">
        <v>5038</v>
      </c>
      <c r="KB23">
        <v>5019</v>
      </c>
      <c r="KC23">
        <v>5094</v>
      </c>
      <c r="KD23">
        <v>5452</v>
      </c>
      <c r="KE23">
        <v>5494</v>
      </c>
      <c r="KF23">
        <v>5366</v>
      </c>
      <c r="KG23">
        <v>5495</v>
      </c>
      <c r="KH23">
        <v>5567</v>
      </c>
      <c r="KI23">
        <v>5224</v>
      </c>
      <c r="KJ23">
        <v>5501</v>
      </c>
      <c r="KK23">
        <v>5544</v>
      </c>
      <c r="KL23">
        <v>5551</v>
      </c>
      <c r="KM23">
        <v>5354</v>
      </c>
      <c r="KN23">
        <v>5274</v>
      </c>
      <c r="KO23">
        <v>5288</v>
      </c>
      <c r="KP23">
        <v>5104</v>
      </c>
      <c r="KQ23">
        <v>5396</v>
      </c>
      <c r="KR23">
        <v>5497</v>
      </c>
      <c r="KS23">
        <v>5398</v>
      </c>
      <c r="KT23">
        <v>4997</v>
      </c>
      <c r="KU23">
        <v>4610</v>
      </c>
      <c r="KV23">
        <v>4854</v>
      </c>
      <c r="KW23">
        <v>4994</v>
      </c>
      <c r="KX23">
        <v>5147</v>
      </c>
      <c r="KY23">
        <v>5321</v>
      </c>
      <c r="KZ23">
        <v>5551</v>
      </c>
      <c r="LA23">
        <v>5515</v>
      </c>
      <c r="LB23">
        <v>5433</v>
      </c>
      <c r="LC23">
        <v>5795</v>
      </c>
      <c r="LD23">
        <v>5315</v>
      </c>
      <c r="LE23">
        <v>5207</v>
      </c>
      <c r="LF23">
        <v>4879</v>
      </c>
      <c r="LG23">
        <v>4985</v>
      </c>
      <c r="LH23">
        <v>5030</v>
      </c>
      <c r="LI23">
        <v>5218</v>
      </c>
      <c r="LJ23">
        <v>5170</v>
      </c>
      <c r="LK23">
        <v>5386</v>
      </c>
      <c r="LL23">
        <v>5445</v>
      </c>
      <c r="LM23">
        <v>5371</v>
      </c>
      <c r="LN23">
        <v>4830</v>
      </c>
      <c r="LO23">
        <v>4902</v>
      </c>
      <c r="LP23">
        <v>5262</v>
      </c>
      <c r="LQ23">
        <v>5284</v>
      </c>
      <c r="LR23">
        <v>5283</v>
      </c>
      <c r="LS23">
        <v>5356</v>
      </c>
      <c r="LT23">
        <v>5442</v>
      </c>
      <c r="LU23">
        <v>5229</v>
      </c>
      <c r="LV23">
        <v>4632</v>
      </c>
      <c r="LW23">
        <v>4660</v>
      </c>
      <c r="LX23">
        <v>4669</v>
      </c>
      <c r="LY23">
        <v>4716</v>
      </c>
      <c r="LZ23">
        <v>5072</v>
      </c>
      <c r="MA23">
        <v>4894</v>
      </c>
      <c r="MB23">
        <v>5058</v>
      </c>
      <c r="MC23">
        <v>4474</v>
      </c>
      <c r="MD23">
        <v>4566</v>
      </c>
      <c r="ME23">
        <v>4666</v>
      </c>
      <c r="MF23">
        <v>4728</v>
      </c>
      <c r="MG23">
        <v>4967</v>
      </c>
      <c r="MH23">
        <v>5121</v>
      </c>
      <c r="MI23">
        <v>4863</v>
      </c>
      <c r="MJ23">
        <v>4903</v>
      </c>
      <c r="MK23">
        <v>4915</v>
      </c>
      <c r="ML23">
        <v>5044</v>
      </c>
      <c r="MM23">
        <v>4833</v>
      </c>
      <c r="MN23">
        <v>4833</v>
      </c>
      <c r="MO23">
        <v>5443</v>
      </c>
      <c r="MP23">
        <v>5409</v>
      </c>
      <c r="MQ23">
        <v>5117</v>
      </c>
      <c r="MR23">
        <v>4971</v>
      </c>
      <c r="MS23">
        <v>5233</v>
      </c>
      <c r="MT23">
        <v>5336</v>
      </c>
      <c r="MU23">
        <v>5448</v>
      </c>
      <c r="MV23">
        <v>5621</v>
      </c>
      <c r="MW23">
        <v>5753</v>
      </c>
      <c r="MX23">
        <v>5735</v>
      </c>
      <c r="MY23">
        <v>5656</v>
      </c>
      <c r="MZ23">
        <v>5641</v>
      </c>
      <c r="NA23">
        <v>5150</v>
      </c>
      <c r="NB23">
        <v>4924</v>
      </c>
      <c r="NC23">
        <v>5386</v>
      </c>
    </row>
    <row r="24" spans="1:367" x14ac:dyDescent="0.35">
      <c r="A24">
        <v>2022</v>
      </c>
      <c r="B24">
        <v>5597</v>
      </c>
      <c r="C24">
        <v>5281</v>
      </c>
      <c r="D24">
        <v>5161</v>
      </c>
      <c r="E24">
        <v>5063</v>
      </c>
      <c r="F24">
        <v>4948</v>
      </c>
      <c r="G24">
        <v>5084</v>
      </c>
      <c r="H24">
        <v>5151</v>
      </c>
      <c r="I24">
        <v>5138</v>
      </c>
      <c r="J24">
        <v>4992</v>
      </c>
      <c r="K24">
        <v>5090</v>
      </c>
      <c r="L24">
        <v>4858</v>
      </c>
      <c r="M24">
        <v>4741</v>
      </c>
      <c r="N24">
        <v>5097</v>
      </c>
      <c r="O24">
        <v>5286</v>
      </c>
      <c r="P24">
        <v>4943</v>
      </c>
      <c r="Q24">
        <v>5095</v>
      </c>
      <c r="R24">
        <v>4789</v>
      </c>
      <c r="S24">
        <v>4826</v>
      </c>
      <c r="T24">
        <v>5047</v>
      </c>
      <c r="U24">
        <v>4787</v>
      </c>
      <c r="V24">
        <v>4943</v>
      </c>
      <c r="W24">
        <v>5243</v>
      </c>
      <c r="X24">
        <v>5045</v>
      </c>
      <c r="Y24">
        <v>5138</v>
      </c>
      <c r="Z24">
        <v>5192</v>
      </c>
      <c r="AA24">
        <v>5401</v>
      </c>
      <c r="AB24">
        <v>5057</v>
      </c>
      <c r="AC24">
        <v>5218</v>
      </c>
      <c r="AD24">
        <v>5546</v>
      </c>
      <c r="AE24">
        <v>5295</v>
      </c>
      <c r="AF24">
        <v>5310</v>
      </c>
      <c r="AG24">
        <v>5065</v>
      </c>
      <c r="AH24">
        <v>5325</v>
      </c>
      <c r="AI24">
        <v>5397</v>
      </c>
      <c r="AJ24">
        <v>5216</v>
      </c>
      <c r="AK24">
        <v>5097</v>
      </c>
      <c r="AL24">
        <v>4769</v>
      </c>
      <c r="AM24">
        <v>4812</v>
      </c>
      <c r="AN24">
        <v>4891</v>
      </c>
      <c r="AO24">
        <v>4821</v>
      </c>
      <c r="AP24">
        <v>4722</v>
      </c>
      <c r="AQ24">
        <v>4998</v>
      </c>
      <c r="AR24">
        <v>4983</v>
      </c>
      <c r="AS24">
        <v>5057</v>
      </c>
      <c r="AT24">
        <v>4830</v>
      </c>
      <c r="AU24">
        <v>4911</v>
      </c>
      <c r="AV24">
        <v>5061</v>
      </c>
      <c r="AW24">
        <v>5177</v>
      </c>
      <c r="AX24">
        <v>5371</v>
      </c>
      <c r="AY24">
        <v>5412</v>
      </c>
      <c r="AZ24">
        <v>5330</v>
      </c>
      <c r="BA24">
        <v>4478</v>
      </c>
      <c r="BB24">
        <v>4939</v>
      </c>
      <c r="BC24">
        <v>4692</v>
      </c>
      <c r="BD24">
        <v>5174</v>
      </c>
      <c r="BE24">
        <v>5119</v>
      </c>
      <c r="BF24">
        <v>5093</v>
      </c>
      <c r="BG24">
        <v>5366</v>
      </c>
      <c r="BH24">
        <v>5074</v>
      </c>
      <c r="BI24">
        <v>0</v>
      </c>
      <c r="BJ24">
        <v>5115</v>
      </c>
      <c r="BK24">
        <v>4855</v>
      </c>
      <c r="BL24">
        <v>0</v>
      </c>
      <c r="BM24">
        <v>5438</v>
      </c>
      <c r="BN24">
        <v>5480</v>
      </c>
      <c r="BO24">
        <v>5218</v>
      </c>
      <c r="BP24">
        <v>5469</v>
      </c>
      <c r="BQ24">
        <v>5312</v>
      </c>
      <c r="BR24">
        <v>5145</v>
      </c>
      <c r="BS24">
        <v>4998</v>
      </c>
      <c r="BT24">
        <v>5447</v>
      </c>
      <c r="BU24">
        <v>5805</v>
      </c>
      <c r="BV24">
        <v>5514</v>
      </c>
      <c r="BW24">
        <v>5313</v>
      </c>
      <c r="BX24">
        <v>5468</v>
      </c>
      <c r="BY24">
        <v>5476</v>
      </c>
      <c r="BZ24">
        <v>5473</v>
      </c>
      <c r="CA24">
        <v>5239</v>
      </c>
      <c r="CB24">
        <v>5274</v>
      </c>
      <c r="CC24">
        <v>4875</v>
      </c>
      <c r="CD24">
        <v>4970</v>
      </c>
      <c r="CE24">
        <v>4970</v>
      </c>
      <c r="CF24">
        <v>5334</v>
      </c>
      <c r="CG24">
        <v>5553</v>
      </c>
      <c r="CH24">
        <v>5787</v>
      </c>
      <c r="CI24">
        <v>5651</v>
      </c>
      <c r="CJ24">
        <v>5310</v>
      </c>
      <c r="CK24">
        <v>5549</v>
      </c>
      <c r="CL24">
        <v>5381</v>
      </c>
      <c r="CM24">
        <v>5503</v>
      </c>
      <c r="CN24">
        <v>5674</v>
      </c>
      <c r="CO24">
        <v>5366</v>
      </c>
      <c r="CP24">
        <v>5416</v>
      </c>
      <c r="CQ24">
        <v>5471</v>
      </c>
      <c r="CR24">
        <v>5523</v>
      </c>
      <c r="CS24">
        <v>5213</v>
      </c>
      <c r="CT24">
        <v>5441</v>
      </c>
      <c r="CU24">
        <v>5769</v>
      </c>
      <c r="CV24">
        <v>5921</v>
      </c>
      <c r="CW24">
        <v>5773</v>
      </c>
      <c r="CX24">
        <v>5701</v>
      </c>
      <c r="CY24">
        <v>5799</v>
      </c>
      <c r="CZ24">
        <v>5856</v>
      </c>
      <c r="DA24">
        <v>5784</v>
      </c>
      <c r="DB24">
        <v>6078</v>
      </c>
      <c r="DC24">
        <v>6610</v>
      </c>
      <c r="DD24">
        <v>6294</v>
      </c>
      <c r="DE24">
        <v>5887</v>
      </c>
      <c r="DF24">
        <v>6010</v>
      </c>
      <c r="DG24">
        <v>5520</v>
      </c>
      <c r="DH24">
        <v>5551</v>
      </c>
      <c r="DI24">
        <v>5869</v>
      </c>
      <c r="DJ24">
        <v>6003</v>
      </c>
      <c r="DK24">
        <v>6291</v>
      </c>
      <c r="DL24">
        <v>6108</v>
      </c>
      <c r="DM24">
        <v>6031</v>
      </c>
      <c r="DN24">
        <v>6121</v>
      </c>
      <c r="DO24">
        <v>5902</v>
      </c>
      <c r="DP24">
        <v>6287</v>
      </c>
      <c r="DQ24">
        <v>6668</v>
      </c>
      <c r="DR24">
        <v>7204</v>
      </c>
      <c r="DS24">
        <v>7677</v>
      </c>
      <c r="DT24">
        <v>7634</v>
      </c>
      <c r="DU24">
        <v>7272</v>
      </c>
      <c r="DV24">
        <v>7235</v>
      </c>
      <c r="DW24">
        <v>7123</v>
      </c>
      <c r="DX24">
        <v>6941</v>
      </c>
      <c r="DY24">
        <v>7030</v>
      </c>
      <c r="DZ24">
        <v>6688</v>
      </c>
      <c r="EA24">
        <v>6627</v>
      </c>
      <c r="EB24">
        <v>6472</v>
      </c>
      <c r="EC24">
        <v>6581</v>
      </c>
      <c r="ED24">
        <v>6665</v>
      </c>
      <c r="EE24">
        <v>6825</v>
      </c>
      <c r="EF24">
        <v>7069</v>
      </c>
      <c r="EG24">
        <v>6652</v>
      </c>
      <c r="EH24">
        <v>6712</v>
      </c>
      <c r="EI24">
        <v>6625</v>
      </c>
      <c r="EJ24">
        <v>6560</v>
      </c>
      <c r="EK24">
        <v>6723</v>
      </c>
      <c r="EL24">
        <v>6834</v>
      </c>
      <c r="EM24">
        <v>6865</v>
      </c>
      <c r="EN24">
        <v>6665</v>
      </c>
      <c r="EO24">
        <v>6759</v>
      </c>
      <c r="EP24">
        <v>6816</v>
      </c>
      <c r="EQ24">
        <v>6883</v>
      </c>
      <c r="ER24">
        <v>5934</v>
      </c>
      <c r="ES24">
        <v>6666</v>
      </c>
      <c r="ET24">
        <v>6943</v>
      </c>
      <c r="EU24">
        <v>6807</v>
      </c>
      <c r="EV24">
        <v>6971</v>
      </c>
      <c r="EW24">
        <v>6983</v>
      </c>
      <c r="EX24">
        <v>6503</v>
      </c>
      <c r="EY24">
        <v>6940</v>
      </c>
      <c r="EZ24">
        <v>6678</v>
      </c>
      <c r="FA24">
        <v>7033</v>
      </c>
      <c r="FB24">
        <v>6767</v>
      </c>
      <c r="FC24">
        <v>7011</v>
      </c>
      <c r="FD24">
        <v>7337</v>
      </c>
      <c r="FE24">
        <v>7095</v>
      </c>
      <c r="FF24">
        <v>7232</v>
      </c>
      <c r="FG24">
        <v>7213</v>
      </c>
      <c r="FH24">
        <v>7428</v>
      </c>
      <c r="FI24">
        <v>6650</v>
      </c>
      <c r="FJ24">
        <v>6913</v>
      </c>
      <c r="FK24">
        <v>6944</v>
      </c>
      <c r="FL24">
        <v>7196</v>
      </c>
      <c r="FM24">
        <v>7280</v>
      </c>
      <c r="FN24">
        <v>7169</v>
      </c>
      <c r="FO24">
        <v>6915</v>
      </c>
      <c r="FP24">
        <v>7245</v>
      </c>
      <c r="FQ24">
        <v>7129</v>
      </c>
      <c r="FR24">
        <v>7087</v>
      </c>
      <c r="FS24">
        <v>7080</v>
      </c>
      <c r="FT24">
        <v>7023</v>
      </c>
      <c r="FU24">
        <v>7294</v>
      </c>
      <c r="FV24">
        <v>7257</v>
      </c>
      <c r="FW24">
        <v>6624</v>
      </c>
      <c r="FX24">
        <v>7165</v>
      </c>
      <c r="FY24">
        <v>6820</v>
      </c>
      <c r="FZ24">
        <v>6776</v>
      </c>
      <c r="GA24">
        <v>6945</v>
      </c>
      <c r="GB24">
        <v>6919</v>
      </c>
      <c r="GC24">
        <v>7579</v>
      </c>
      <c r="GD24">
        <v>7639</v>
      </c>
      <c r="GE24">
        <v>7840</v>
      </c>
      <c r="GF24">
        <v>7406</v>
      </c>
      <c r="GG24">
        <v>7283</v>
      </c>
      <c r="GH24">
        <v>6759</v>
      </c>
      <c r="GI24">
        <v>6975</v>
      </c>
      <c r="GJ24">
        <v>7122</v>
      </c>
      <c r="GK24">
        <v>7379</v>
      </c>
      <c r="GL24">
        <v>7608</v>
      </c>
      <c r="GM24">
        <v>7512</v>
      </c>
      <c r="GN24">
        <v>6815</v>
      </c>
      <c r="GO24">
        <v>7155</v>
      </c>
      <c r="GP24">
        <v>7385</v>
      </c>
      <c r="GQ24">
        <v>6809</v>
      </c>
      <c r="GR24">
        <v>7032</v>
      </c>
      <c r="GS24">
        <v>7179</v>
      </c>
      <c r="GT24">
        <v>7268</v>
      </c>
      <c r="GU24">
        <v>7076</v>
      </c>
      <c r="GV24">
        <v>7058</v>
      </c>
      <c r="GW24">
        <v>7304</v>
      </c>
      <c r="GX24">
        <v>7163</v>
      </c>
      <c r="GY24">
        <v>6927</v>
      </c>
      <c r="GZ24">
        <v>6878</v>
      </c>
      <c r="HA24">
        <v>7075</v>
      </c>
      <c r="HB24">
        <v>7366</v>
      </c>
      <c r="HC24">
        <v>7485</v>
      </c>
      <c r="HD24">
        <v>7390</v>
      </c>
      <c r="HE24">
        <v>7524</v>
      </c>
      <c r="HF24">
        <v>7417</v>
      </c>
      <c r="HG24">
        <v>7821</v>
      </c>
      <c r="HH24">
        <v>8017</v>
      </c>
      <c r="HI24">
        <v>7970</v>
      </c>
      <c r="HJ24">
        <v>7712</v>
      </c>
      <c r="HK24">
        <v>7656</v>
      </c>
      <c r="HL24">
        <v>7968</v>
      </c>
      <c r="HM24">
        <v>7562</v>
      </c>
      <c r="HN24">
        <v>7523</v>
      </c>
      <c r="HO24">
        <v>7603</v>
      </c>
      <c r="HP24">
        <v>8016</v>
      </c>
      <c r="HQ24">
        <v>8281</v>
      </c>
      <c r="HR24">
        <v>8648</v>
      </c>
      <c r="HS24">
        <v>8469</v>
      </c>
      <c r="HT24">
        <v>8591</v>
      </c>
      <c r="HU24">
        <v>8594</v>
      </c>
      <c r="HV24">
        <v>8462</v>
      </c>
      <c r="HW24">
        <v>7869</v>
      </c>
      <c r="HX24">
        <v>7838</v>
      </c>
      <c r="HY24">
        <v>7940</v>
      </c>
      <c r="HZ24">
        <v>7634</v>
      </c>
      <c r="IA24">
        <v>7978</v>
      </c>
      <c r="IB24">
        <v>7826</v>
      </c>
      <c r="IC24">
        <v>7775</v>
      </c>
      <c r="ID24">
        <v>6947</v>
      </c>
      <c r="IE24">
        <v>8140</v>
      </c>
      <c r="IF24">
        <v>7798</v>
      </c>
      <c r="IG24">
        <v>7580</v>
      </c>
      <c r="IH24">
        <v>7330</v>
      </c>
      <c r="II24">
        <v>7742</v>
      </c>
      <c r="IJ24">
        <v>7755</v>
      </c>
      <c r="IK24">
        <v>6945</v>
      </c>
      <c r="IL24">
        <v>7928</v>
      </c>
      <c r="IM24">
        <v>8061</v>
      </c>
      <c r="IN24">
        <v>8114</v>
      </c>
      <c r="IO24">
        <v>7913</v>
      </c>
      <c r="IP24">
        <v>8135</v>
      </c>
      <c r="IQ24">
        <v>7839</v>
      </c>
      <c r="IR24">
        <v>7602</v>
      </c>
      <c r="IS24">
        <v>7983</v>
      </c>
      <c r="IT24">
        <v>8230</v>
      </c>
      <c r="IU24">
        <v>7928</v>
      </c>
      <c r="IV24">
        <v>8197</v>
      </c>
      <c r="IW24">
        <v>8376</v>
      </c>
      <c r="IX24">
        <v>8263</v>
      </c>
      <c r="IY24">
        <v>8201</v>
      </c>
      <c r="IZ24">
        <v>7891</v>
      </c>
      <c r="JA24">
        <v>8167</v>
      </c>
      <c r="JB24">
        <v>8292</v>
      </c>
      <c r="JC24">
        <v>8276</v>
      </c>
      <c r="JD24">
        <v>8028</v>
      </c>
      <c r="JE24">
        <v>8087</v>
      </c>
      <c r="JF24">
        <v>8136</v>
      </c>
      <c r="JG24">
        <v>8454</v>
      </c>
      <c r="JH24">
        <v>8491</v>
      </c>
      <c r="JI24">
        <v>8516</v>
      </c>
      <c r="JJ24">
        <v>8507</v>
      </c>
      <c r="JK24">
        <v>8515</v>
      </c>
      <c r="JL24">
        <v>8324</v>
      </c>
      <c r="JM24">
        <v>8432</v>
      </c>
      <c r="JN24">
        <v>8507</v>
      </c>
      <c r="JO24">
        <v>7762</v>
      </c>
      <c r="JP24">
        <v>7979</v>
      </c>
      <c r="JQ24">
        <v>8427</v>
      </c>
      <c r="JR24">
        <v>8186</v>
      </c>
      <c r="JS24">
        <v>8186</v>
      </c>
      <c r="JT24">
        <v>7676</v>
      </c>
      <c r="JU24">
        <v>7234</v>
      </c>
      <c r="JV24">
        <v>8023</v>
      </c>
      <c r="JW24">
        <v>8483</v>
      </c>
      <c r="JX24">
        <v>8372</v>
      </c>
      <c r="JY24">
        <v>7608</v>
      </c>
      <c r="JZ24">
        <v>7608</v>
      </c>
      <c r="KA24">
        <v>8144</v>
      </c>
      <c r="KB24">
        <v>8146</v>
      </c>
      <c r="KC24">
        <v>8146</v>
      </c>
      <c r="KD24">
        <v>8428</v>
      </c>
      <c r="KE24">
        <v>8349</v>
      </c>
      <c r="KF24">
        <v>7672</v>
      </c>
      <c r="KG24">
        <v>7065</v>
      </c>
      <c r="KH24">
        <v>7791</v>
      </c>
      <c r="KI24">
        <v>8439</v>
      </c>
      <c r="KJ24">
        <v>8707</v>
      </c>
      <c r="KK24">
        <v>7729</v>
      </c>
      <c r="KL24">
        <v>8585</v>
      </c>
      <c r="KM24">
        <v>8202</v>
      </c>
      <c r="KN24">
        <v>7408</v>
      </c>
      <c r="KO24">
        <v>7723</v>
      </c>
      <c r="KP24">
        <v>7230</v>
      </c>
      <c r="KQ24">
        <v>7071</v>
      </c>
      <c r="KR24">
        <v>7573</v>
      </c>
      <c r="KS24">
        <v>7579</v>
      </c>
      <c r="KT24">
        <v>7812</v>
      </c>
      <c r="KU24">
        <v>7935</v>
      </c>
      <c r="KV24">
        <v>8070</v>
      </c>
      <c r="KW24">
        <v>8334</v>
      </c>
      <c r="KX24">
        <v>8295</v>
      </c>
      <c r="KY24">
        <v>8190</v>
      </c>
      <c r="KZ24">
        <v>8132</v>
      </c>
      <c r="LA24">
        <v>7694</v>
      </c>
      <c r="LB24">
        <v>7277</v>
      </c>
      <c r="LC24">
        <v>7811</v>
      </c>
      <c r="LD24">
        <v>8113</v>
      </c>
      <c r="LE24">
        <v>8315</v>
      </c>
      <c r="LF24">
        <v>8479</v>
      </c>
      <c r="LG24">
        <v>8299</v>
      </c>
      <c r="LH24">
        <v>8176</v>
      </c>
      <c r="LI24">
        <v>7695</v>
      </c>
      <c r="LJ24">
        <v>7261</v>
      </c>
      <c r="LK24">
        <v>7984</v>
      </c>
      <c r="LL24">
        <v>7637</v>
      </c>
      <c r="LM24">
        <v>8045</v>
      </c>
      <c r="LN24">
        <v>8010</v>
      </c>
      <c r="LO24">
        <v>8367</v>
      </c>
      <c r="LP24">
        <v>7381</v>
      </c>
      <c r="LQ24">
        <v>7292</v>
      </c>
      <c r="LR24">
        <v>6964</v>
      </c>
      <c r="LS24">
        <v>7390</v>
      </c>
      <c r="LT24">
        <v>7435</v>
      </c>
      <c r="LU24">
        <v>7490</v>
      </c>
      <c r="LV24">
        <v>6683</v>
      </c>
      <c r="LW24">
        <v>6951</v>
      </c>
      <c r="LX24">
        <v>7381</v>
      </c>
      <c r="LY24">
        <v>7398</v>
      </c>
      <c r="LZ24">
        <v>7832</v>
      </c>
      <c r="MA24">
        <v>7982</v>
      </c>
      <c r="MB24">
        <v>7794</v>
      </c>
      <c r="MC24">
        <v>7957</v>
      </c>
      <c r="MD24">
        <v>7877</v>
      </c>
      <c r="ME24">
        <v>8078</v>
      </c>
      <c r="MF24">
        <v>7986</v>
      </c>
      <c r="MG24">
        <v>8173</v>
      </c>
      <c r="MH24">
        <v>8147</v>
      </c>
      <c r="MI24">
        <v>8060</v>
      </c>
      <c r="MJ24">
        <v>8516</v>
      </c>
      <c r="MK24">
        <v>8479</v>
      </c>
      <c r="ML24">
        <v>8077</v>
      </c>
      <c r="MM24">
        <v>8216</v>
      </c>
      <c r="MN24">
        <v>7902</v>
      </c>
      <c r="MO24">
        <v>8041</v>
      </c>
      <c r="MP24">
        <v>8106</v>
      </c>
      <c r="MQ24">
        <v>8312</v>
      </c>
      <c r="MR24">
        <v>8272</v>
      </c>
      <c r="MS24">
        <v>8324</v>
      </c>
      <c r="MT24">
        <v>7537</v>
      </c>
      <c r="MU24">
        <v>6842</v>
      </c>
      <c r="MV24">
        <v>6573</v>
      </c>
      <c r="MW24">
        <v>6564</v>
      </c>
      <c r="MX24">
        <v>7924</v>
      </c>
      <c r="MY24">
        <v>7930</v>
      </c>
      <c r="MZ24">
        <v>8569</v>
      </c>
      <c r="NA24">
        <v>7978</v>
      </c>
      <c r="NB24">
        <v>8227</v>
      </c>
      <c r="NC24">
        <v>9318</v>
      </c>
    </row>
    <row r="25" spans="1:367" x14ac:dyDescent="0.35">
      <c r="A25">
        <v>2023</v>
      </c>
      <c r="B25">
        <v>8722</v>
      </c>
      <c r="C25">
        <v>8287</v>
      </c>
      <c r="D25">
        <v>9054</v>
      </c>
      <c r="E25">
        <v>8789</v>
      </c>
      <c r="F25">
        <v>8562</v>
      </c>
      <c r="G25">
        <v>8220</v>
      </c>
      <c r="H25">
        <v>8239</v>
      </c>
      <c r="I25">
        <v>7990</v>
      </c>
      <c r="J25">
        <v>7778</v>
      </c>
      <c r="K25">
        <v>8119</v>
      </c>
      <c r="L25">
        <v>8026</v>
      </c>
      <c r="M25">
        <v>8003</v>
      </c>
      <c r="N25">
        <v>8027</v>
      </c>
      <c r="O25">
        <v>7788</v>
      </c>
      <c r="P25">
        <v>7530</v>
      </c>
      <c r="Q25">
        <v>7088</v>
      </c>
      <c r="R25">
        <v>7686</v>
      </c>
      <c r="S25">
        <v>7968</v>
      </c>
      <c r="T25">
        <v>7838</v>
      </c>
      <c r="U25">
        <v>7675</v>
      </c>
      <c r="V25">
        <v>8249</v>
      </c>
      <c r="W25">
        <v>8367</v>
      </c>
      <c r="X25">
        <v>7927</v>
      </c>
      <c r="Y25">
        <v>8338</v>
      </c>
      <c r="Z25">
        <v>8497</v>
      </c>
      <c r="AA25">
        <v>7401</v>
      </c>
      <c r="AB25">
        <v>7243</v>
      </c>
      <c r="AC25">
        <v>7096</v>
      </c>
      <c r="AD25">
        <v>7961</v>
      </c>
      <c r="AE25">
        <v>7683</v>
      </c>
      <c r="AF25">
        <v>7434</v>
      </c>
      <c r="AG25">
        <v>7818</v>
      </c>
      <c r="AH25">
        <v>7480</v>
      </c>
      <c r="AI25">
        <v>7744</v>
      </c>
      <c r="AJ25">
        <v>7313</v>
      </c>
      <c r="AK25">
        <v>6778</v>
      </c>
      <c r="AL25">
        <v>7017</v>
      </c>
      <c r="AM25">
        <v>7635</v>
      </c>
      <c r="AN25">
        <v>8015</v>
      </c>
      <c r="AO25">
        <v>7889</v>
      </c>
      <c r="AP25">
        <v>8003</v>
      </c>
      <c r="AQ25">
        <v>7389</v>
      </c>
      <c r="AR25">
        <v>8077</v>
      </c>
      <c r="AS25">
        <v>6742</v>
      </c>
      <c r="AT25">
        <v>6858</v>
      </c>
      <c r="AU25">
        <v>7675</v>
      </c>
      <c r="AV25">
        <v>8441</v>
      </c>
      <c r="AW25">
        <v>7941</v>
      </c>
      <c r="AX25">
        <v>8570</v>
      </c>
      <c r="AY25">
        <v>7903</v>
      </c>
      <c r="AZ25">
        <v>7958</v>
      </c>
      <c r="BA25">
        <v>8198</v>
      </c>
      <c r="BB25">
        <v>7703</v>
      </c>
      <c r="BC25">
        <v>7980</v>
      </c>
      <c r="BD25">
        <v>7923</v>
      </c>
      <c r="BE25">
        <v>7923</v>
      </c>
      <c r="BF25">
        <v>7683</v>
      </c>
      <c r="BG25">
        <v>7797</v>
      </c>
      <c r="BH25">
        <v>8360</v>
      </c>
      <c r="BI25">
        <v>0</v>
      </c>
      <c r="BJ25">
        <v>8086</v>
      </c>
      <c r="BK25">
        <v>8493</v>
      </c>
      <c r="BL25">
        <v>8312</v>
      </c>
      <c r="BM25">
        <v>8685</v>
      </c>
      <c r="BN25">
        <v>9085</v>
      </c>
      <c r="BO25">
        <v>8107</v>
      </c>
      <c r="BP25">
        <v>8220</v>
      </c>
      <c r="BQ25">
        <v>8607</v>
      </c>
      <c r="BR25">
        <v>8607</v>
      </c>
      <c r="BS25">
        <v>9061</v>
      </c>
      <c r="BT25">
        <v>10025</v>
      </c>
      <c r="BU25">
        <v>9934</v>
      </c>
      <c r="BV25">
        <v>9596</v>
      </c>
      <c r="BW25">
        <v>8623</v>
      </c>
      <c r="BX25">
        <v>8886</v>
      </c>
      <c r="BY25">
        <v>9266</v>
      </c>
      <c r="BZ25">
        <v>9053</v>
      </c>
      <c r="CA25">
        <v>9426</v>
      </c>
      <c r="CB25">
        <v>9207</v>
      </c>
      <c r="CC25">
        <v>8577</v>
      </c>
      <c r="CD25">
        <v>7256</v>
      </c>
      <c r="CE25">
        <v>0</v>
      </c>
      <c r="CF25">
        <v>9627</v>
      </c>
      <c r="CG25">
        <v>10026</v>
      </c>
      <c r="CH25">
        <v>10297</v>
      </c>
      <c r="CI25">
        <v>8807</v>
      </c>
      <c r="CJ25">
        <v>9184</v>
      </c>
      <c r="CK25">
        <v>9182</v>
      </c>
      <c r="CL25">
        <v>9152</v>
      </c>
      <c r="CM25">
        <v>9194</v>
      </c>
      <c r="CN25">
        <v>8746</v>
      </c>
      <c r="CO25">
        <v>8541</v>
      </c>
      <c r="CP25">
        <v>8921</v>
      </c>
      <c r="CQ25">
        <v>8911</v>
      </c>
      <c r="CR25">
        <v>9599</v>
      </c>
      <c r="CS25">
        <v>9599</v>
      </c>
      <c r="CT25">
        <v>9759</v>
      </c>
      <c r="CU25">
        <v>9251</v>
      </c>
      <c r="CV25">
        <v>9251</v>
      </c>
      <c r="CW25">
        <v>9546</v>
      </c>
      <c r="CX25">
        <v>9546</v>
      </c>
      <c r="CY25">
        <v>9152</v>
      </c>
      <c r="CZ25">
        <v>9404</v>
      </c>
      <c r="DA25">
        <v>8014</v>
      </c>
      <c r="DB25">
        <v>8867</v>
      </c>
      <c r="DC25">
        <v>9534</v>
      </c>
      <c r="DD25">
        <v>9723</v>
      </c>
      <c r="DE25">
        <v>9723</v>
      </c>
      <c r="DF25">
        <v>10070</v>
      </c>
      <c r="DG25">
        <v>9898</v>
      </c>
      <c r="DH25">
        <v>9737</v>
      </c>
      <c r="DI25">
        <v>9816</v>
      </c>
      <c r="DJ25">
        <v>10580</v>
      </c>
      <c r="DK25">
        <v>10575</v>
      </c>
      <c r="DL25">
        <v>10721</v>
      </c>
      <c r="DM25">
        <v>10609</v>
      </c>
      <c r="DN25">
        <v>10251</v>
      </c>
      <c r="DO25">
        <v>10174</v>
      </c>
      <c r="DP25">
        <v>10049</v>
      </c>
      <c r="DQ25">
        <v>9493</v>
      </c>
      <c r="DR25">
        <v>9975</v>
      </c>
      <c r="DS25">
        <v>9964</v>
      </c>
      <c r="DT25">
        <v>10297</v>
      </c>
      <c r="DU25">
        <v>10053</v>
      </c>
      <c r="DV25">
        <v>10128</v>
      </c>
      <c r="DW25">
        <v>10107</v>
      </c>
      <c r="DX25">
        <v>9967</v>
      </c>
      <c r="DY25">
        <v>9921</v>
      </c>
      <c r="DZ25">
        <v>10122</v>
      </c>
      <c r="EA25">
        <v>9694</v>
      </c>
      <c r="EB25">
        <v>9949</v>
      </c>
      <c r="EC25">
        <v>10310</v>
      </c>
      <c r="ED25">
        <v>10115</v>
      </c>
      <c r="EE25">
        <v>9879</v>
      </c>
      <c r="EF25">
        <v>9322</v>
      </c>
      <c r="EG25">
        <v>9296</v>
      </c>
      <c r="EH25">
        <v>9079</v>
      </c>
      <c r="EI25">
        <v>9029</v>
      </c>
      <c r="EJ25">
        <v>9896</v>
      </c>
      <c r="EK25">
        <v>9875</v>
      </c>
      <c r="EL25">
        <v>9527</v>
      </c>
      <c r="EM25">
        <v>9785</v>
      </c>
      <c r="EN25">
        <v>9477</v>
      </c>
      <c r="EO25">
        <v>9862</v>
      </c>
      <c r="EP25">
        <v>9821</v>
      </c>
      <c r="EQ25">
        <v>9650</v>
      </c>
      <c r="ER25">
        <v>9869</v>
      </c>
      <c r="ES25">
        <v>9096</v>
      </c>
      <c r="ET25">
        <v>9288</v>
      </c>
      <c r="EU25">
        <v>9472</v>
      </c>
      <c r="EV25">
        <v>9710</v>
      </c>
      <c r="EW25">
        <v>9716</v>
      </c>
      <c r="EX25">
        <v>9031</v>
      </c>
      <c r="EY25">
        <v>10486</v>
      </c>
      <c r="EZ25">
        <v>9473</v>
      </c>
      <c r="FA25">
        <v>9467</v>
      </c>
      <c r="FB25">
        <v>9796</v>
      </c>
      <c r="FC25">
        <v>9260</v>
      </c>
      <c r="FD25">
        <v>9895</v>
      </c>
      <c r="FE25">
        <v>9834</v>
      </c>
      <c r="FF25">
        <v>9369</v>
      </c>
      <c r="FG25">
        <v>10101</v>
      </c>
      <c r="FH25">
        <v>9834</v>
      </c>
      <c r="FI25">
        <v>10089</v>
      </c>
      <c r="FJ25">
        <v>9594</v>
      </c>
      <c r="FK25">
        <v>9556</v>
      </c>
      <c r="FL25">
        <v>9860</v>
      </c>
      <c r="FM25">
        <v>9853</v>
      </c>
      <c r="FN25">
        <v>9902</v>
      </c>
      <c r="FO25">
        <v>9651</v>
      </c>
      <c r="FP25">
        <v>9956</v>
      </c>
      <c r="FQ25">
        <v>10191</v>
      </c>
      <c r="FR25">
        <v>10100</v>
      </c>
      <c r="FS25">
        <v>9857</v>
      </c>
      <c r="FT25">
        <v>10122</v>
      </c>
      <c r="FU25">
        <v>10340</v>
      </c>
      <c r="FV25">
        <v>10501</v>
      </c>
      <c r="FW25">
        <v>9617</v>
      </c>
      <c r="FX25">
        <v>10667</v>
      </c>
      <c r="FY25">
        <v>10799</v>
      </c>
      <c r="FZ25">
        <v>10745</v>
      </c>
      <c r="GA25">
        <v>10691</v>
      </c>
      <c r="GB25">
        <v>8872</v>
      </c>
      <c r="GC25">
        <v>8861</v>
      </c>
      <c r="GD25">
        <v>9844</v>
      </c>
      <c r="GE25">
        <v>9839</v>
      </c>
      <c r="GF25">
        <v>10051</v>
      </c>
      <c r="GG25">
        <v>9955</v>
      </c>
      <c r="GH25">
        <v>8613</v>
      </c>
      <c r="GI25">
        <v>9096</v>
      </c>
      <c r="GJ25">
        <v>9750</v>
      </c>
      <c r="GK25">
        <v>10207</v>
      </c>
      <c r="GL25">
        <v>9711</v>
      </c>
      <c r="GM25">
        <v>9759</v>
      </c>
      <c r="GN25">
        <v>9977</v>
      </c>
      <c r="GO25">
        <v>9477</v>
      </c>
      <c r="GP25">
        <v>10203</v>
      </c>
      <c r="GQ25">
        <v>9807</v>
      </c>
      <c r="GR25">
        <v>10021</v>
      </c>
      <c r="GS25">
        <v>10157</v>
      </c>
      <c r="GT25">
        <v>9868</v>
      </c>
      <c r="GU25">
        <v>10157</v>
      </c>
      <c r="GV25">
        <v>9954</v>
      </c>
      <c r="GW25">
        <v>9950</v>
      </c>
      <c r="GX25">
        <v>9713</v>
      </c>
      <c r="GY25">
        <v>10576</v>
      </c>
      <c r="GZ25">
        <v>10257</v>
      </c>
      <c r="HA25">
        <v>9811</v>
      </c>
      <c r="HB25">
        <v>9623</v>
      </c>
      <c r="HC25">
        <v>9677</v>
      </c>
      <c r="HD25">
        <v>9456</v>
      </c>
      <c r="HE25">
        <v>9958</v>
      </c>
      <c r="HF25">
        <v>10312</v>
      </c>
      <c r="HG25">
        <v>10881</v>
      </c>
      <c r="HH25">
        <v>10224</v>
      </c>
      <c r="HI25">
        <v>10488</v>
      </c>
      <c r="HJ25">
        <v>9945</v>
      </c>
      <c r="HK25">
        <v>10616</v>
      </c>
      <c r="HL25">
        <v>10926</v>
      </c>
      <c r="HM25">
        <v>10586</v>
      </c>
      <c r="HN25">
        <v>10689</v>
      </c>
      <c r="HO25">
        <v>10353</v>
      </c>
      <c r="HP25">
        <v>10218</v>
      </c>
      <c r="HQ25">
        <v>10447</v>
      </c>
      <c r="HR25">
        <v>10190</v>
      </c>
      <c r="HS25">
        <v>10353</v>
      </c>
      <c r="HT25">
        <v>10454</v>
      </c>
      <c r="HU25">
        <v>10543</v>
      </c>
      <c r="HV25">
        <v>10298</v>
      </c>
      <c r="HW25">
        <v>9982</v>
      </c>
      <c r="HX25">
        <v>10241</v>
      </c>
      <c r="HY25">
        <v>10335</v>
      </c>
      <c r="HZ25">
        <v>10652</v>
      </c>
      <c r="IA25">
        <v>10666</v>
      </c>
      <c r="IB25">
        <v>10302</v>
      </c>
      <c r="IC25">
        <v>10146</v>
      </c>
      <c r="ID25">
        <v>10474</v>
      </c>
      <c r="IE25">
        <v>10594</v>
      </c>
      <c r="IF25">
        <v>10247</v>
      </c>
      <c r="IG25">
        <v>10385</v>
      </c>
      <c r="IH25">
        <v>10454</v>
      </c>
      <c r="II25">
        <v>10524</v>
      </c>
      <c r="IJ25">
        <v>10872</v>
      </c>
      <c r="IK25">
        <v>10074</v>
      </c>
      <c r="IL25">
        <v>10277</v>
      </c>
      <c r="IM25">
        <v>10271</v>
      </c>
      <c r="IN25">
        <v>9866</v>
      </c>
      <c r="IO25">
        <v>9775</v>
      </c>
      <c r="IP25">
        <v>10147</v>
      </c>
      <c r="IQ25">
        <v>9484</v>
      </c>
      <c r="IR25">
        <v>9951</v>
      </c>
      <c r="IS25">
        <v>10139</v>
      </c>
      <c r="IT25">
        <v>10557</v>
      </c>
      <c r="IU25">
        <v>10252</v>
      </c>
      <c r="IV25">
        <v>10758</v>
      </c>
      <c r="IW25">
        <v>10973</v>
      </c>
      <c r="IX25">
        <v>10990</v>
      </c>
      <c r="IY25">
        <v>10739</v>
      </c>
      <c r="IZ25">
        <v>10995</v>
      </c>
      <c r="JA25">
        <v>11255</v>
      </c>
      <c r="JB25">
        <v>11115</v>
      </c>
      <c r="JC25">
        <v>10953</v>
      </c>
      <c r="JD25">
        <v>10641</v>
      </c>
      <c r="JE25">
        <v>10610</v>
      </c>
      <c r="JF25">
        <v>10712</v>
      </c>
      <c r="JG25">
        <v>10818</v>
      </c>
      <c r="JH25">
        <v>11169</v>
      </c>
      <c r="JI25">
        <v>11368</v>
      </c>
      <c r="JJ25">
        <v>11189</v>
      </c>
      <c r="JK25">
        <v>11158</v>
      </c>
      <c r="JL25">
        <v>11418</v>
      </c>
      <c r="JM25">
        <v>11835</v>
      </c>
      <c r="JN25">
        <v>10831</v>
      </c>
      <c r="JO25">
        <v>10420</v>
      </c>
      <c r="JP25">
        <v>11165</v>
      </c>
      <c r="JQ25">
        <v>11265</v>
      </c>
      <c r="JR25">
        <v>11460</v>
      </c>
      <c r="JS25">
        <v>11619</v>
      </c>
      <c r="JT25">
        <v>11659</v>
      </c>
      <c r="JU25">
        <v>11642</v>
      </c>
      <c r="JV25">
        <v>11907</v>
      </c>
      <c r="JW25">
        <v>11553</v>
      </c>
      <c r="JX25">
        <v>11547</v>
      </c>
      <c r="JY25">
        <v>11610</v>
      </c>
      <c r="JZ25">
        <v>11220</v>
      </c>
      <c r="KA25">
        <v>11600</v>
      </c>
      <c r="KB25">
        <v>11832</v>
      </c>
      <c r="KC25">
        <v>11809</v>
      </c>
      <c r="KD25">
        <v>11671</v>
      </c>
      <c r="KE25">
        <v>11388</v>
      </c>
      <c r="KF25">
        <v>11341</v>
      </c>
      <c r="KG25">
        <v>11303</v>
      </c>
      <c r="KH25">
        <v>11360</v>
      </c>
      <c r="KI25">
        <v>11378</v>
      </c>
      <c r="KJ25">
        <v>11457</v>
      </c>
      <c r="KK25">
        <v>11237</v>
      </c>
      <c r="KL25">
        <v>11318</v>
      </c>
      <c r="KM25">
        <v>11421</v>
      </c>
      <c r="KN25">
        <v>11168</v>
      </c>
      <c r="KO25">
        <v>11306</v>
      </c>
      <c r="KP25">
        <v>10914</v>
      </c>
      <c r="KQ25">
        <v>11171</v>
      </c>
      <c r="KR25">
        <v>10876</v>
      </c>
      <c r="KS25">
        <v>11116</v>
      </c>
      <c r="KT25">
        <v>11022</v>
      </c>
      <c r="KU25">
        <v>10874</v>
      </c>
      <c r="KV25">
        <v>11019</v>
      </c>
      <c r="KW25">
        <v>10998</v>
      </c>
      <c r="KX25">
        <v>11197</v>
      </c>
      <c r="KY25">
        <v>10917</v>
      </c>
      <c r="KZ25">
        <v>10796</v>
      </c>
      <c r="LA25">
        <v>10863</v>
      </c>
      <c r="LB25">
        <v>11102</v>
      </c>
      <c r="LC25">
        <v>11066</v>
      </c>
      <c r="LD25">
        <v>10981</v>
      </c>
      <c r="LE25">
        <v>11085</v>
      </c>
      <c r="LF25">
        <v>10960</v>
      </c>
      <c r="LG25">
        <v>10651</v>
      </c>
      <c r="LH25">
        <v>10405</v>
      </c>
      <c r="LI25">
        <v>10186</v>
      </c>
      <c r="LJ25">
        <v>10309</v>
      </c>
      <c r="LK25">
        <v>10353</v>
      </c>
      <c r="LL25">
        <v>10388</v>
      </c>
      <c r="LM25">
        <v>9972</v>
      </c>
      <c r="LN25">
        <v>10242</v>
      </c>
      <c r="LO25">
        <v>10731</v>
      </c>
      <c r="LP25">
        <v>10950</v>
      </c>
      <c r="LQ25">
        <v>10983</v>
      </c>
      <c r="LR25">
        <v>10775</v>
      </c>
      <c r="LS25">
        <v>10627</v>
      </c>
      <c r="LT25">
        <v>10456</v>
      </c>
      <c r="LU25">
        <v>10163</v>
      </c>
      <c r="LV25">
        <v>10315</v>
      </c>
      <c r="LW25">
        <v>9468</v>
      </c>
      <c r="LX25">
        <v>10060</v>
      </c>
      <c r="LY25">
        <v>9630</v>
      </c>
      <c r="LZ25">
        <v>9672</v>
      </c>
      <c r="MA25">
        <v>9737</v>
      </c>
      <c r="MB25">
        <v>9436</v>
      </c>
      <c r="MC25">
        <v>9455</v>
      </c>
      <c r="MD25">
        <v>9883</v>
      </c>
      <c r="ME25">
        <v>10360</v>
      </c>
      <c r="MF25">
        <v>10306</v>
      </c>
      <c r="MG25">
        <v>10062</v>
      </c>
      <c r="MH25">
        <v>9908</v>
      </c>
      <c r="MI25">
        <v>9966</v>
      </c>
      <c r="MJ25">
        <v>9888</v>
      </c>
      <c r="MK25">
        <v>10066</v>
      </c>
      <c r="ML25">
        <v>10141</v>
      </c>
      <c r="MM25">
        <v>9903</v>
      </c>
      <c r="MN25">
        <v>9891</v>
      </c>
      <c r="MO25">
        <v>9961</v>
      </c>
      <c r="MP25">
        <v>10067</v>
      </c>
      <c r="MQ25">
        <v>9912</v>
      </c>
      <c r="MR25">
        <v>10238</v>
      </c>
      <c r="MS25">
        <v>10350</v>
      </c>
      <c r="MT25">
        <v>10387</v>
      </c>
      <c r="MU25">
        <v>11102</v>
      </c>
      <c r="MV25">
        <v>11304</v>
      </c>
      <c r="MW25">
        <v>11068</v>
      </c>
      <c r="MX25">
        <v>11881</v>
      </c>
      <c r="MY25">
        <v>12313</v>
      </c>
      <c r="MZ25">
        <v>12170</v>
      </c>
      <c r="NA25">
        <v>12164</v>
      </c>
      <c r="NB25">
        <v>11979</v>
      </c>
      <c r="NC25">
        <v>12005</v>
      </c>
    </row>
    <row r="26" spans="1:367" x14ac:dyDescent="0.35">
      <c r="A26">
        <v>2024</v>
      </c>
      <c r="B26">
        <v>11487</v>
      </c>
      <c r="C26">
        <v>12256</v>
      </c>
      <c r="D26">
        <v>11922</v>
      </c>
      <c r="E26">
        <v>11793</v>
      </c>
      <c r="F26">
        <v>10730</v>
      </c>
      <c r="G26">
        <v>10172</v>
      </c>
      <c r="H26">
        <v>10703</v>
      </c>
      <c r="I26">
        <v>10390</v>
      </c>
      <c r="J26">
        <v>10798</v>
      </c>
      <c r="K26">
        <v>11280</v>
      </c>
      <c r="L26">
        <v>10699</v>
      </c>
      <c r="M26">
        <v>10728</v>
      </c>
      <c r="N26">
        <v>10894</v>
      </c>
      <c r="O26">
        <v>10506</v>
      </c>
      <c r="P26">
        <v>10623</v>
      </c>
      <c r="Q26">
        <v>10404</v>
      </c>
      <c r="R26">
        <v>10774</v>
      </c>
      <c r="S26">
        <v>10620</v>
      </c>
      <c r="T26">
        <v>9464</v>
      </c>
      <c r="U26">
        <v>10372</v>
      </c>
      <c r="V26">
        <v>10592</v>
      </c>
      <c r="W26">
        <v>10718</v>
      </c>
      <c r="X26">
        <v>10511</v>
      </c>
      <c r="Y26">
        <v>10383</v>
      </c>
      <c r="Z26">
        <v>10457</v>
      </c>
      <c r="AA26">
        <v>9421</v>
      </c>
      <c r="AB26">
        <v>9821</v>
      </c>
      <c r="AC26">
        <v>9309</v>
      </c>
      <c r="AD26">
        <v>10135</v>
      </c>
      <c r="AE26">
        <v>10582</v>
      </c>
      <c r="AF26">
        <v>10330</v>
      </c>
      <c r="AG26">
        <v>10615</v>
      </c>
      <c r="AH26">
        <v>10605</v>
      </c>
      <c r="AI26">
        <v>10144</v>
      </c>
      <c r="AJ26">
        <v>9556</v>
      </c>
      <c r="AK26">
        <v>11024</v>
      </c>
      <c r="AL26">
        <v>11063</v>
      </c>
      <c r="AM26">
        <v>10952</v>
      </c>
      <c r="AN26">
        <v>10647</v>
      </c>
      <c r="AO26">
        <v>10414</v>
      </c>
      <c r="AP26">
        <v>10403</v>
      </c>
      <c r="AQ26">
        <v>11158</v>
      </c>
      <c r="AR26">
        <v>11174</v>
      </c>
      <c r="AS26">
        <v>11590</v>
      </c>
      <c r="AT26">
        <v>11430</v>
      </c>
      <c r="AU26">
        <v>11402</v>
      </c>
      <c r="AV26">
        <v>11703</v>
      </c>
      <c r="AW26">
        <v>11429</v>
      </c>
      <c r="AX26">
        <v>11301</v>
      </c>
      <c r="AY26">
        <v>11800</v>
      </c>
      <c r="AZ26">
        <v>11814</v>
      </c>
      <c r="BA26">
        <v>11878</v>
      </c>
      <c r="BB26">
        <v>10926</v>
      </c>
      <c r="BC26">
        <v>11310</v>
      </c>
      <c r="BD26">
        <v>10947</v>
      </c>
      <c r="BE26">
        <v>10760</v>
      </c>
      <c r="BF26">
        <v>11149</v>
      </c>
      <c r="BG26">
        <v>11458</v>
      </c>
      <c r="BH26">
        <v>10812</v>
      </c>
      <c r="BI26">
        <v>11245</v>
      </c>
      <c r="BJ26">
        <v>10867</v>
      </c>
      <c r="BK26">
        <v>11435</v>
      </c>
      <c r="BL26">
        <v>10725</v>
      </c>
      <c r="BM26">
        <v>10697</v>
      </c>
      <c r="BN26">
        <v>11228</v>
      </c>
      <c r="BO26">
        <v>11377</v>
      </c>
      <c r="BP26">
        <v>11399</v>
      </c>
      <c r="BQ26">
        <v>9928</v>
      </c>
      <c r="BR26">
        <v>8653</v>
      </c>
      <c r="BS26">
        <v>7759</v>
      </c>
      <c r="BT26">
        <v>0</v>
      </c>
      <c r="BU26">
        <v>9872</v>
      </c>
      <c r="BV26">
        <v>10502</v>
      </c>
      <c r="BW26">
        <v>9974</v>
      </c>
      <c r="BX26">
        <v>10410</v>
      </c>
      <c r="BY26">
        <v>10963</v>
      </c>
      <c r="BZ26">
        <v>10863</v>
      </c>
      <c r="CA26">
        <v>10998</v>
      </c>
      <c r="CB26">
        <v>11007</v>
      </c>
      <c r="CC26">
        <v>11283</v>
      </c>
      <c r="CD26">
        <v>11678</v>
      </c>
      <c r="CE26">
        <v>11421</v>
      </c>
      <c r="CF26">
        <v>11757</v>
      </c>
      <c r="CG26">
        <v>11529</v>
      </c>
      <c r="CH26">
        <v>11481</v>
      </c>
      <c r="CI26">
        <v>11509</v>
      </c>
      <c r="CJ26">
        <v>11517</v>
      </c>
      <c r="CK26">
        <v>11012</v>
      </c>
      <c r="CL26">
        <v>11530</v>
      </c>
      <c r="CM26">
        <v>11467</v>
      </c>
      <c r="CN26">
        <v>11556</v>
      </c>
      <c r="CO26">
        <v>11196</v>
      </c>
      <c r="CP26">
        <v>11880</v>
      </c>
      <c r="CQ26">
        <v>11764</v>
      </c>
      <c r="CR26">
        <v>11220</v>
      </c>
      <c r="CS26">
        <v>11774</v>
      </c>
      <c r="CT26">
        <v>12213</v>
      </c>
      <c r="CU26">
        <v>12184</v>
      </c>
      <c r="CV26">
        <v>12259</v>
      </c>
      <c r="CW26">
        <v>12316</v>
      </c>
      <c r="CX26">
        <v>12114</v>
      </c>
      <c r="CY26">
        <v>12015</v>
      </c>
      <c r="CZ26">
        <v>12239</v>
      </c>
      <c r="DA26">
        <v>12180</v>
      </c>
      <c r="DB26">
        <v>11643</v>
      </c>
      <c r="DC26">
        <v>12214</v>
      </c>
      <c r="DD26">
        <v>11685</v>
      </c>
      <c r="DE26">
        <v>11559</v>
      </c>
      <c r="DF26">
        <v>11909</v>
      </c>
      <c r="DG26">
        <v>12416</v>
      </c>
      <c r="DH26">
        <v>12153</v>
      </c>
      <c r="DI26">
        <v>12188</v>
      </c>
      <c r="DJ26">
        <v>11313</v>
      </c>
      <c r="DK26">
        <v>11141</v>
      </c>
      <c r="DL26">
        <v>11551</v>
      </c>
      <c r="DM26">
        <v>11605</v>
      </c>
      <c r="DN26">
        <v>12064</v>
      </c>
      <c r="DO26">
        <v>11334</v>
      </c>
      <c r="DP26">
        <v>9899</v>
      </c>
      <c r="DQ26">
        <v>12151</v>
      </c>
      <c r="DR26">
        <v>12463</v>
      </c>
      <c r="DS26">
        <v>12415</v>
      </c>
      <c r="DT26">
        <v>12245</v>
      </c>
      <c r="DU26">
        <v>12578</v>
      </c>
      <c r="DV26">
        <v>12263</v>
      </c>
      <c r="DW26">
        <v>12049</v>
      </c>
      <c r="DX26">
        <v>12455</v>
      </c>
      <c r="DY26">
        <v>12595</v>
      </c>
      <c r="DZ26">
        <v>12447</v>
      </c>
      <c r="EA26">
        <v>12358</v>
      </c>
      <c r="EB26">
        <v>12587</v>
      </c>
      <c r="EC26">
        <v>12710</v>
      </c>
      <c r="ED26">
        <v>12330</v>
      </c>
      <c r="EE26">
        <v>12522</v>
      </c>
      <c r="EF26">
        <v>12552</v>
      </c>
      <c r="EG26">
        <v>12337</v>
      </c>
      <c r="EH26">
        <v>12434</v>
      </c>
      <c r="EI26">
        <v>12616</v>
      </c>
      <c r="EJ26">
        <v>12625</v>
      </c>
      <c r="EK26">
        <v>12319</v>
      </c>
      <c r="EL26">
        <v>12557</v>
      </c>
      <c r="EM26">
        <v>12613</v>
      </c>
      <c r="EN26">
        <v>12548</v>
      </c>
      <c r="EO26">
        <v>12548</v>
      </c>
      <c r="EP26">
        <v>12730</v>
      </c>
      <c r="EQ26">
        <v>12394</v>
      </c>
      <c r="ER26">
        <v>12252</v>
      </c>
      <c r="ES26">
        <v>12243</v>
      </c>
      <c r="ET26">
        <v>12145</v>
      </c>
      <c r="EU26">
        <v>11984</v>
      </c>
      <c r="EV26">
        <v>11790</v>
      </c>
      <c r="EW26">
        <v>12087</v>
      </c>
      <c r="EX26">
        <v>12508</v>
      </c>
      <c r="EY26">
        <v>12060</v>
      </c>
      <c r="EZ26">
        <v>12078</v>
      </c>
      <c r="FA26">
        <v>12005</v>
      </c>
      <c r="FB26">
        <v>11804</v>
      </c>
      <c r="FC26">
        <v>11741</v>
      </c>
      <c r="FD26">
        <v>10381</v>
      </c>
      <c r="FE26">
        <v>11588</v>
      </c>
      <c r="FF26">
        <v>11271</v>
      </c>
      <c r="FG26">
        <v>11933</v>
      </c>
      <c r="FH26">
        <v>11851</v>
      </c>
      <c r="FI26">
        <v>11925</v>
      </c>
      <c r="FJ26">
        <v>11968</v>
      </c>
      <c r="FK26">
        <v>12410</v>
      </c>
      <c r="FL26">
        <v>12465</v>
      </c>
      <c r="FM26">
        <v>12372</v>
      </c>
      <c r="FN26">
        <v>12489</v>
      </c>
      <c r="FO26">
        <v>11687</v>
      </c>
      <c r="FP26">
        <v>11624</v>
      </c>
      <c r="FQ26">
        <v>11324</v>
      </c>
      <c r="FR26">
        <v>11246</v>
      </c>
      <c r="FS26">
        <v>11702</v>
      </c>
      <c r="FT26">
        <v>11443</v>
      </c>
      <c r="FU26">
        <v>11424</v>
      </c>
      <c r="FV26">
        <v>11352</v>
      </c>
      <c r="FW26">
        <v>11547</v>
      </c>
      <c r="FX26">
        <v>12420</v>
      </c>
      <c r="FY26">
        <v>12785</v>
      </c>
      <c r="FZ26">
        <v>13011</v>
      </c>
      <c r="GA26">
        <v>12397</v>
      </c>
      <c r="GB26">
        <v>11192</v>
      </c>
      <c r="GC26">
        <v>12098</v>
      </c>
      <c r="GD26">
        <v>10765</v>
      </c>
      <c r="GE26">
        <v>11401</v>
      </c>
      <c r="GF26">
        <v>11628</v>
      </c>
      <c r="GG26">
        <v>12301</v>
      </c>
      <c r="GH26">
        <v>12327</v>
      </c>
      <c r="GI26">
        <v>12213</v>
      </c>
      <c r="GJ26">
        <v>12714</v>
      </c>
      <c r="GK26">
        <v>12459</v>
      </c>
      <c r="GL26">
        <v>12694</v>
      </c>
      <c r="GM26">
        <v>12578</v>
      </c>
      <c r="GN26">
        <v>11686</v>
      </c>
      <c r="GO26">
        <v>11595</v>
      </c>
      <c r="GP26">
        <v>11505</v>
      </c>
      <c r="GQ26">
        <v>12031</v>
      </c>
      <c r="GR26">
        <v>12778</v>
      </c>
      <c r="GS26">
        <v>12683</v>
      </c>
      <c r="GT26">
        <v>12273</v>
      </c>
      <c r="GU26">
        <v>11928</v>
      </c>
      <c r="GV26">
        <v>12128</v>
      </c>
      <c r="GW26">
        <v>12599</v>
      </c>
      <c r="GX26">
        <v>12861</v>
      </c>
      <c r="GY26">
        <v>12656</v>
      </c>
      <c r="GZ26">
        <v>12551</v>
      </c>
      <c r="HA26">
        <v>12719</v>
      </c>
      <c r="HB26">
        <v>12094</v>
      </c>
      <c r="HC26">
        <v>12632</v>
      </c>
      <c r="HD26">
        <v>12711</v>
      </c>
      <c r="HE26">
        <v>12730</v>
      </c>
      <c r="HF26">
        <v>13142</v>
      </c>
      <c r="HG26">
        <v>13488</v>
      </c>
      <c r="HH26">
        <v>13523</v>
      </c>
      <c r="HI26">
        <v>13789</v>
      </c>
      <c r="HJ26">
        <v>12997</v>
      </c>
      <c r="HK26">
        <v>12991</v>
      </c>
      <c r="HL26">
        <v>12188</v>
      </c>
      <c r="HM26">
        <v>12787</v>
      </c>
      <c r="HN26">
        <v>13025</v>
      </c>
      <c r="HO26">
        <v>13046</v>
      </c>
      <c r="HP26">
        <v>13023</v>
      </c>
      <c r="HQ26">
        <v>12170</v>
      </c>
    </row>
  </sheetData>
  <mergeCells count="12">
    <mergeCell ref="LY1:NC1"/>
    <mergeCell ref="B1:AF1"/>
    <mergeCell ref="AG1:BH1"/>
    <mergeCell ref="BJ1:CN1"/>
    <mergeCell ref="CO1:DR1"/>
    <mergeCell ref="DS1:EW1"/>
    <mergeCell ref="EX1:GA1"/>
    <mergeCell ref="GB1:HF1"/>
    <mergeCell ref="HG1:IK1"/>
    <mergeCell ref="IL1:JO1"/>
    <mergeCell ref="JP1:KT1"/>
    <mergeCell ref="KU1:LX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A7415-6CD1-46E5-91F5-B7A42DE4E4C5}">
  <dimension ref="A1:NC58"/>
  <sheetViews>
    <sheetView tabSelected="1" topLeftCell="A39" zoomScale="76" zoomScaleNormal="113" workbookViewId="0">
      <selection activeCell="B59" sqref="B59"/>
    </sheetView>
  </sheetViews>
  <sheetFormatPr defaultRowHeight="14.5" x14ac:dyDescent="0.35"/>
  <sheetData>
    <row r="1" spans="1:367" x14ac:dyDescent="0.35">
      <c r="B1" s="214" t="s">
        <v>68</v>
      </c>
      <c r="C1" s="214"/>
      <c r="D1" s="214"/>
      <c r="E1" s="214"/>
      <c r="F1" s="214"/>
      <c r="G1" s="214"/>
      <c r="H1" s="214"/>
      <c r="I1" s="214"/>
      <c r="J1" s="214"/>
      <c r="K1" s="214"/>
      <c r="L1" s="214"/>
      <c r="M1" s="214"/>
      <c r="N1" s="214"/>
      <c r="O1" s="214"/>
      <c r="P1" s="214"/>
      <c r="Q1" s="214"/>
      <c r="R1" s="214"/>
      <c r="S1" s="214"/>
      <c r="T1" s="214"/>
      <c r="U1" s="214"/>
      <c r="V1" s="214"/>
      <c r="W1" s="214"/>
      <c r="X1" s="214"/>
      <c r="Y1" s="214"/>
      <c r="Z1" s="214"/>
      <c r="AA1" s="214"/>
      <c r="AB1" s="214"/>
      <c r="AC1" s="214"/>
      <c r="AD1" s="214"/>
      <c r="AE1" s="214"/>
      <c r="AF1" s="214"/>
      <c r="AG1" s="215" t="s">
        <v>69</v>
      </c>
      <c r="AH1" s="215"/>
      <c r="AI1" s="215"/>
      <c r="AJ1" s="215"/>
      <c r="AK1" s="215"/>
      <c r="AL1" s="215"/>
      <c r="AM1" s="215"/>
      <c r="AN1" s="215"/>
      <c r="AO1" s="215"/>
      <c r="AP1" s="215"/>
      <c r="AQ1" s="215"/>
      <c r="AR1" s="215"/>
      <c r="AS1" s="215"/>
      <c r="AT1" s="215"/>
      <c r="AU1" s="215"/>
      <c r="AV1" s="215"/>
      <c r="AW1" s="215"/>
      <c r="AX1" s="215"/>
      <c r="AY1" s="215"/>
      <c r="AZ1" s="215"/>
      <c r="BA1" s="215"/>
      <c r="BB1" s="215"/>
      <c r="BC1" s="215"/>
      <c r="BD1" s="215"/>
      <c r="BE1" s="215"/>
      <c r="BF1" s="215"/>
      <c r="BG1" s="215"/>
      <c r="BH1" s="215"/>
      <c r="BI1" s="12"/>
      <c r="BJ1" s="216" t="s">
        <v>70</v>
      </c>
      <c r="BK1" s="216"/>
      <c r="BL1" s="216"/>
      <c r="BM1" s="216"/>
      <c r="BN1" s="216"/>
      <c r="BO1" s="216"/>
      <c r="BP1" s="216"/>
      <c r="BQ1" s="216"/>
      <c r="BR1" s="216"/>
      <c r="BS1" s="216"/>
      <c r="BT1" s="216"/>
      <c r="BU1" s="216"/>
      <c r="BV1" s="216"/>
      <c r="BW1" s="216"/>
      <c r="BX1" s="216"/>
      <c r="BY1" s="216"/>
      <c r="BZ1" s="216"/>
      <c r="CA1" s="216"/>
      <c r="CB1" s="216"/>
      <c r="CC1" s="216"/>
      <c r="CD1" s="216"/>
      <c r="CE1" s="216"/>
      <c r="CF1" s="216"/>
      <c r="CG1" s="216"/>
      <c r="CH1" s="216"/>
      <c r="CI1" s="216"/>
      <c r="CJ1" s="216"/>
      <c r="CK1" s="216"/>
      <c r="CL1" s="216"/>
      <c r="CM1" s="216"/>
      <c r="CN1" s="216"/>
      <c r="CO1" s="217" t="s">
        <v>71</v>
      </c>
      <c r="CP1" s="217"/>
      <c r="CQ1" s="217"/>
      <c r="CR1" s="217"/>
      <c r="CS1" s="217"/>
      <c r="CT1" s="217"/>
      <c r="CU1" s="217"/>
      <c r="CV1" s="217"/>
      <c r="CW1" s="217"/>
      <c r="CX1" s="217"/>
      <c r="CY1" s="217"/>
      <c r="CZ1" s="217"/>
      <c r="DA1" s="217"/>
      <c r="DB1" s="217"/>
      <c r="DC1" s="217"/>
      <c r="DD1" s="217"/>
      <c r="DE1" s="217"/>
      <c r="DF1" s="217"/>
      <c r="DG1" s="217"/>
      <c r="DH1" s="217"/>
      <c r="DI1" s="217"/>
      <c r="DJ1" s="217"/>
      <c r="DK1" s="217"/>
      <c r="DL1" s="217"/>
      <c r="DM1" s="217"/>
      <c r="DN1" s="217"/>
      <c r="DO1" s="217"/>
      <c r="DP1" s="217"/>
      <c r="DQ1" s="217"/>
      <c r="DR1" s="217"/>
      <c r="DS1" s="216" t="s">
        <v>32</v>
      </c>
      <c r="DT1" s="216"/>
      <c r="DU1" s="216"/>
      <c r="DV1" s="216"/>
      <c r="DW1" s="216"/>
      <c r="DX1" s="216"/>
      <c r="DY1" s="216"/>
      <c r="DZ1" s="216"/>
      <c r="EA1" s="216"/>
      <c r="EB1" s="216"/>
      <c r="EC1" s="216"/>
      <c r="ED1" s="216"/>
      <c r="EE1" s="216"/>
      <c r="EF1" s="216"/>
      <c r="EG1" s="216"/>
      <c r="EH1" s="216"/>
      <c r="EI1" s="216"/>
      <c r="EJ1" s="216"/>
      <c r="EK1" s="216"/>
      <c r="EL1" s="216"/>
      <c r="EM1" s="216"/>
      <c r="EN1" s="216"/>
      <c r="EO1" s="216"/>
      <c r="EP1" s="216"/>
      <c r="EQ1" s="216"/>
      <c r="ER1" s="216"/>
      <c r="ES1" s="216"/>
      <c r="ET1" s="216"/>
      <c r="EU1" s="216"/>
      <c r="EV1" s="216"/>
      <c r="EW1" s="216"/>
      <c r="EX1" s="217" t="s">
        <v>72</v>
      </c>
      <c r="EY1" s="217"/>
      <c r="EZ1" s="217"/>
      <c r="FA1" s="217"/>
      <c r="FB1" s="217"/>
      <c r="FC1" s="217"/>
      <c r="FD1" s="217"/>
      <c r="FE1" s="217"/>
      <c r="FF1" s="217"/>
      <c r="FG1" s="217"/>
      <c r="FH1" s="217"/>
      <c r="FI1" s="217"/>
      <c r="FJ1" s="217"/>
      <c r="FK1" s="217"/>
      <c r="FL1" s="217"/>
      <c r="FM1" s="217"/>
      <c r="FN1" s="217"/>
      <c r="FO1" s="217"/>
      <c r="FP1" s="217"/>
      <c r="FQ1" s="217"/>
      <c r="FR1" s="217"/>
      <c r="FS1" s="217"/>
      <c r="FT1" s="217"/>
      <c r="FU1" s="217"/>
      <c r="FV1" s="217"/>
      <c r="FW1" s="217"/>
      <c r="FX1" s="217"/>
      <c r="FY1" s="217"/>
      <c r="FZ1" s="217"/>
      <c r="GA1" s="217"/>
      <c r="GB1" s="216" t="s">
        <v>73</v>
      </c>
      <c r="GC1" s="216"/>
      <c r="GD1" s="216"/>
      <c r="GE1" s="216"/>
      <c r="GF1" s="216"/>
      <c r="GG1" s="216"/>
      <c r="GH1" s="216"/>
      <c r="GI1" s="216"/>
      <c r="GJ1" s="216"/>
      <c r="GK1" s="216"/>
      <c r="GL1" s="216"/>
      <c r="GM1" s="216"/>
      <c r="GN1" s="216"/>
      <c r="GO1" s="216"/>
      <c r="GP1" s="216"/>
      <c r="GQ1" s="216"/>
      <c r="GR1" s="216"/>
      <c r="GS1" s="216"/>
      <c r="GT1" s="216"/>
      <c r="GU1" s="216"/>
      <c r="GV1" s="216"/>
      <c r="GW1" s="216"/>
      <c r="GX1" s="216"/>
      <c r="GY1" s="216"/>
      <c r="GZ1" s="216"/>
      <c r="HA1" s="216"/>
      <c r="HB1" s="216"/>
      <c r="HC1" s="216"/>
      <c r="HD1" s="216"/>
      <c r="HE1" s="216"/>
      <c r="HF1" s="216"/>
      <c r="HG1" s="213" t="s">
        <v>74</v>
      </c>
      <c r="HH1" s="213"/>
      <c r="HI1" s="213"/>
      <c r="HJ1" s="213"/>
      <c r="HK1" s="213"/>
      <c r="HL1" s="213"/>
      <c r="HM1" s="213"/>
      <c r="HN1" s="213"/>
      <c r="HO1" s="213"/>
      <c r="HP1" s="213"/>
      <c r="HQ1" s="213"/>
      <c r="HR1" s="213"/>
      <c r="HS1" s="213"/>
      <c r="HT1" s="213"/>
      <c r="HU1" s="213"/>
      <c r="HV1" s="213"/>
      <c r="HW1" s="213"/>
      <c r="HX1" s="213"/>
      <c r="HY1" s="213"/>
      <c r="HZ1" s="213"/>
      <c r="IA1" s="213"/>
      <c r="IB1" s="213"/>
      <c r="IC1" s="213"/>
      <c r="ID1" s="213"/>
      <c r="IE1" s="213"/>
      <c r="IF1" s="213"/>
      <c r="IG1" s="213"/>
      <c r="IH1" s="213"/>
      <c r="II1" s="213"/>
      <c r="IJ1" s="213"/>
      <c r="IK1" s="213"/>
      <c r="IL1" s="216" t="s">
        <v>75</v>
      </c>
      <c r="IM1" s="216"/>
      <c r="IN1" s="216"/>
      <c r="IO1" s="216"/>
      <c r="IP1" s="216"/>
      <c r="IQ1" s="216"/>
      <c r="IR1" s="216"/>
      <c r="IS1" s="216"/>
      <c r="IT1" s="216"/>
      <c r="IU1" s="216"/>
      <c r="IV1" s="216"/>
      <c r="IW1" s="216"/>
      <c r="IX1" s="216"/>
      <c r="IY1" s="216"/>
      <c r="IZ1" s="216"/>
      <c r="JA1" s="216"/>
      <c r="JB1" s="216"/>
      <c r="JC1" s="216"/>
      <c r="JD1" s="216"/>
      <c r="JE1" s="216"/>
      <c r="JF1" s="216"/>
      <c r="JG1" s="216"/>
      <c r="JH1" s="216"/>
      <c r="JI1" s="216"/>
      <c r="JJ1" s="216"/>
      <c r="JK1" s="216"/>
      <c r="JL1" s="216"/>
      <c r="JM1" s="216"/>
      <c r="JN1" s="216"/>
      <c r="JO1" s="216"/>
      <c r="JP1" s="217" t="s">
        <v>76</v>
      </c>
      <c r="JQ1" s="217"/>
      <c r="JR1" s="217"/>
      <c r="JS1" s="217"/>
      <c r="JT1" s="217"/>
      <c r="JU1" s="217"/>
      <c r="JV1" s="217"/>
      <c r="JW1" s="217"/>
      <c r="JX1" s="217"/>
      <c r="JY1" s="217"/>
      <c r="JZ1" s="217"/>
      <c r="KA1" s="217"/>
      <c r="KB1" s="217"/>
      <c r="KC1" s="217"/>
      <c r="KD1" s="217"/>
      <c r="KE1" s="217"/>
      <c r="KF1" s="217"/>
      <c r="KG1" s="217"/>
      <c r="KH1" s="217"/>
      <c r="KI1" s="217"/>
      <c r="KJ1" s="217"/>
      <c r="KK1" s="217"/>
      <c r="KL1" s="217"/>
      <c r="KM1" s="217"/>
      <c r="KN1" s="217"/>
      <c r="KO1" s="217"/>
      <c r="KP1" s="217"/>
      <c r="KQ1" s="217"/>
      <c r="KR1" s="217"/>
      <c r="KS1" s="217"/>
      <c r="KT1" s="217"/>
      <c r="KU1" s="216" t="s">
        <v>77</v>
      </c>
      <c r="KV1" s="216"/>
      <c r="KW1" s="216"/>
      <c r="KX1" s="216"/>
      <c r="KY1" s="216"/>
      <c r="KZ1" s="216"/>
      <c r="LA1" s="216"/>
      <c r="LB1" s="216"/>
      <c r="LC1" s="216"/>
      <c r="LD1" s="216"/>
      <c r="LE1" s="216"/>
      <c r="LF1" s="216"/>
      <c r="LG1" s="216"/>
      <c r="LH1" s="216"/>
      <c r="LI1" s="216"/>
      <c r="LJ1" s="216"/>
      <c r="LK1" s="216"/>
      <c r="LL1" s="216"/>
      <c r="LM1" s="216"/>
      <c r="LN1" s="216"/>
      <c r="LO1" s="216"/>
      <c r="LP1" s="216"/>
      <c r="LQ1" s="216"/>
      <c r="LR1" s="216"/>
      <c r="LS1" s="216"/>
      <c r="LT1" s="216"/>
      <c r="LU1" s="216"/>
      <c r="LV1" s="216"/>
      <c r="LW1" s="216"/>
      <c r="LX1" s="216"/>
      <c r="LY1" s="213" t="s">
        <v>78</v>
      </c>
      <c r="LZ1" s="213"/>
      <c r="MA1" s="213"/>
      <c r="MB1" s="213"/>
      <c r="MC1" s="213"/>
      <c r="MD1" s="213"/>
      <c r="ME1" s="213"/>
      <c r="MF1" s="213"/>
      <c r="MG1" s="213"/>
      <c r="MH1" s="213"/>
      <c r="MI1" s="213"/>
      <c r="MJ1" s="213"/>
      <c r="MK1" s="213"/>
      <c r="ML1" s="213"/>
      <c r="MM1" s="213"/>
      <c r="MN1" s="213"/>
      <c r="MO1" s="213"/>
      <c r="MP1" s="213"/>
      <c r="MQ1" s="213"/>
      <c r="MR1" s="213"/>
      <c r="MS1" s="213"/>
      <c r="MT1" s="213"/>
      <c r="MU1" s="213"/>
      <c r="MV1" s="213"/>
      <c r="MW1" s="213"/>
      <c r="MX1" s="213"/>
      <c r="MY1" s="213"/>
      <c r="MZ1" s="213"/>
      <c r="NA1" s="213"/>
      <c r="NB1" s="213"/>
      <c r="NC1" s="213"/>
    </row>
    <row r="2" spans="1:367" x14ac:dyDescent="0.35">
      <c r="B2" s="196">
        <v>1</v>
      </c>
      <c r="C2" s="196">
        <v>1</v>
      </c>
      <c r="D2" s="196">
        <v>1</v>
      </c>
      <c r="E2" s="196">
        <v>1</v>
      </c>
      <c r="F2" s="196">
        <v>1</v>
      </c>
      <c r="G2" s="196">
        <v>1</v>
      </c>
      <c r="H2" s="196">
        <v>1</v>
      </c>
      <c r="I2" s="196">
        <f>B2+1</f>
        <v>2</v>
      </c>
      <c r="J2" s="196">
        <f t="shared" ref="J2:BU2" si="0">C2+1</f>
        <v>2</v>
      </c>
      <c r="K2" s="196">
        <f t="shared" si="0"/>
        <v>2</v>
      </c>
      <c r="L2" s="196">
        <f t="shared" si="0"/>
        <v>2</v>
      </c>
      <c r="M2" s="196">
        <f t="shared" si="0"/>
        <v>2</v>
      </c>
      <c r="N2" s="196">
        <f t="shared" si="0"/>
        <v>2</v>
      </c>
      <c r="O2" s="196">
        <f t="shared" si="0"/>
        <v>2</v>
      </c>
      <c r="P2" s="196">
        <f t="shared" si="0"/>
        <v>3</v>
      </c>
      <c r="Q2" s="196">
        <f t="shared" si="0"/>
        <v>3</v>
      </c>
      <c r="R2" s="196">
        <f t="shared" si="0"/>
        <v>3</v>
      </c>
      <c r="S2" s="196">
        <f t="shared" si="0"/>
        <v>3</v>
      </c>
      <c r="T2" s="196">
        <f t="shared" si="0"/>
        <v>3</v>
      </c>
      <c r="U2" s="196">
        <f t="shared" si="0"/>
        <v>3</v>
      </c>
      <c r="V2" s="196">
        <f t="shared" si="0"/>
        <v>3</v>
      </c>
      <c r="W2" s="196">
        <f t="shared" si="0"/>
        <v>4</v>
      </c>
      <c r="X2" s="196">
        <f t="shared" si="0"/>
        <v>4</v>
      </c>
      <c r="Y2" s="196">
        <f t="shared" si="0"/>
        <v>4</v>
      </c>
      <c r="Z2" s="196">
        <f t="shared" si="0"/>
        <v>4</v>
      </c>
      <c r="AA2" s="196">
        <f t="shared" si="0"/>
        <v>4</v>
      </c>
      <c r="AB2" s="196">
        <f t="shared" si="0"/>
        <v>4</v>
      </c>
      <c r="AC2" s="196">
        <f t="shared" si="0"/>
        <v>4</v>
      </c>
      <c r="AD2" s="196">
        <f t="shared" si="0"/>
        <v>5</v>
      </c>
      <c r="AE2" s="196">
        <f t="shared" si="0"/>
        <v>5</v>
      </c>
      <c r="AF2" s="196">
        <f t="shared" si="0"/>
        <v>5</v>
      </c>
      <c r="AG2" s="12">
        <f t="shared" si="0"/>
        <v>5</v>
      </c>
      <c r="AH2" s="12">
        <f t="shared" si="0"/>
        <v>5</v>
      </c>
      <c r="AI2" s="12">
        <f t="shared" si="0"/>
        <v>5</v>
      </c>
      <c r="AJ2" s="12">
        <f t="shared" si="0"/>
        <v>5</v>
      </c>
      <c r="AK2" s="12">
        <f t="shared" si="0"/>
        <v>6</v>
      </c>
      <c r="AL2" s="12">
        <f t="shared" si="0"/>
        <v>6</v>
      </c>
      <c r="AM2" s="12">
        <f t="shared" si="0"/>
        <v>6</v>
      </c>
      <c r="AN2" s="12">
        <f t="shared" si="0"/>
        <v>6</v>
      </c>
      <c r="AO2" s="12">
        <f t="shared" si="0"/>
        <v>6</v>
      </c>
      <c r="AP2" s="12">
        <f t="shared" si="0"/>
        <v>6</v>
      </c>
      <c r="AQ2" s="12">
        <f t="shared" si="0"/>
        <v>6</v>
      </c>
      <c r="AR2" s="12">
        <f t="shared" si="0"/>
        <v>7</v>
      </c>
      <c r="AS2" s="12">
        <f t="shared" si="0"/>
        <v>7</v>
      </c>
      <c r="AT2" s="12">
        <f t="shared" si="0"/>
        <v>7</v>
      </c>
      <c r="AU2" s="12">
        <f t="shared" si="0"/>
        <v>7</v>
      </c>
      <c r="AV2" s="12">
        <f t="shared" si="0"/>
        <v>7</v>
      </c>
      <c r="AW2" s="12">
        <f t="shared" si="0"/>
        <v>7</v>
      </c>
      <c r="AX2" s="12">
        <f t="shared" si="0"/>
        <v>7</v>
      </c>
      <c r="AY2" s="12">
        <f t="shared" si="0"/>
        <v>8</v>
      </c>
      <c r="AZ2" s="12">
        <f t="shared" si="0"/>
        <v>8</v>
      </c>
      <c r="BA2" s="12">
        <f t="shared" si="0"/>
        <v>8</v>
      </c>
      <c r="BB2" s="12">
        <f t="shared" si="0"/>
        <v>8</v>
      </c>
      <c r="BC2" s="12">
        <f t="shared" si="0"/>
        <v>8</v>
      </c>
      <c r="BD2" s="12">
        <f t="shared" si="0"/>
        <v>8</v>
      </c>
      <c r="BE2" s="12">
        <f t="shared" si="0"/>
        <v>8</v>
      </c>
      <c r="BF2" s="12">
        <f t="shared" si="0"/>
        <v>9</v>
      </c>
      <c r="BG2" s="12">
        <f t="shared" si="0"/>
        <v>9</v>
      </c>
      <c r="BH2" s="12">
        <f t="shared" si="0"/>
        <v>9</v>
      </c>
      <c r="BI2" s="12">
        <f t="shared" si="0"/>
        <v>9</v>
      </c>
      <c r="BJ2" s="196">
        <f t="shared" si="0"/>
        <v>9</v>
      </c>
      <c r="BK2" s="196">
        <f t="shared" si="0"/>
        <v>9</v>
      </c>
      <c r="BL2" s="196">
        <f t="shared" si="0"/>
        <v>9</v>
      </c>
      <c r="BM2" s="196">
        <f t="shared" si="0"/>
        <v>10</v>
      </c>
      <c r="BN2" s="196">
        <f t="shared" si="0"/>
        <v>10</v>
      </c>
      <c r="BO2" s="196">
        <f t="shared" si="0"/>
        <v>10</v>
      </c>
      <c r="BP2" s="196">
        <f t="shared" si="0"/>
        <v>10</v>
      </c>
      <c r="BQ2" s="196">
        <f t="shared" si="0"/>
        <v>10</v>
      </c>
      <c r="BR2" s="196">
        <f t="shared" si="0"/>
        <v>10</v>
      </c>
      <c r="BS2" s="196">
        <f t="shared" si="0"/>
        <v>10</v>
      </c>
      <c r="BT2" s="196">
        <f t="shared" si="0"/>
        <v>11</v>
      </c>
      <c r="BU2" s="196">
        <f t="shared" si="0"/>
        <v>11</v>
      </c>
      <c r="BV2" s="196">
        <f t="shared" ref="BV2:EG2" si="1">BO2+1</f>
        <v>11</v>
      </c>
      <c r="BW2" s="196">
        <f t="shared" si="1"/>
        <v>11</v>
      </c>
      <c r="BX2" s="196">
        <f t="shared" si="1"/>
        <v>11</v>
      </c>
      <c r="BY2" s="196">
        <f t="shared" si="1"/>
        <v>11</v>
      </c>
      <c r="BZ2" s="196">
        <f t="shared" si="1"/>
        <v>11</v>
      </c>
      <c r="CA2" s="196">
        <f t="shared" si="1"/>
        <v>12</v>
      </c>
      <c r="CB2" s="196">
        <f t="shared" si="1"/>
        <v>12</v>
      </c>
      <c r="CC2" s="196">
        <f t="shared" si="1"/>
        <v>12</v>
      </c>
      <c r="CD2" s="196">
        <f t="shared" si="1"/>
        <v>12</v>
      </c>
      <c r="CE2" s="196">
        <f t="shared" si="1"/>
        <v>12</v>
      </c>
      <c r="CF2" s="196">
        <f t="shared" si="1"/>
        <v>12</v>
      </c>
      <c r="CG2" s="196">
        <f t="shared" si="1"/>
        <v>12</v>
      </c>
      <c r="CH2" s="196">
        <f t="shared" si="1"/>
        <v>13</v>
      </c>
      <c r="CI2" s="196">
        <f t="shared" si="1"/>
        <v>13</v>
      </c>
      <c r="CJ2" s="196">
        <f t="shared" si="1"/>
        <v>13</v>
      </c>
      <c r="CK2" s="196">
        <f t="shared" si="1"/>
        <v>13</v>
      </c>
      <c r="CL2" s="196">
        <f t="shared" si="1"/>
        <v>13</v>
      </c>
      <c r="CM2" s="196">
        <f t="shared" si="1"/>
        <v>13</v>
      </c>
      <c r="CN2" s="196">
        <f t="shared" si="1"/>
        <v>13</v>
      </c>
      <c r="CO2" s="12">
        <f t="shared" si="1"/>
        <v>14</v>
      </c>
      <c r="CP2" s="12">
        <f t="shared" si="1"/>
        <v>14</v>
      </c>
      <c r="CQ2" s="12">
        <f t="shared" si="1"/>
        <v>14</v>
      </c>
      <c r="CR2" s="12">
        <f t="shared" si="1"/>
        <v>14</v>
      </c>
      <c r="CS2" s="12">
        <f t="shared" si="1"/>
        <v>14</v>
      </c>
      <c r="CT2" s="12">
        <f t="shared" si="1"/>
        <v>14</v>
      </c>
      <c r="CU2" s="12">
        <f t="shared" si="1"/>
        <v>14</v>
      </c>
      <c r="CV2" s="12">
        <f t="shared" si="1"/>
        <v>15</v>
      </c>
      <c r="CW2" s="12">
        <f t="shared" si="1"/>
        <v>15</v>
      </c>
      <c r="CX2" s="12">
        <f t="shared" si="1"/>
        <v>15</v>
      </c>
      <c r="CY2" s="12">
        <f t="shared" si="1"/>
        <v>15</v>
      </c>
      <c r="CZ2" s="12">
        <f t="shared" si="1"/>
        <v>15</v>
      </c>
      <c r="DA2" s="12">
        <f t="shared" si="1"/>
        <v>15</v>
      </c>
      <c r="DB2" s="12">
        <f t="shared" si="1"/>
        <v>15</v>
      </c>
      <c r="DC2" s="12">
        <f t="shared" si="1"/>
        <v>16</v>
      </c>
      <c r="DD2" s="12">
        <f t="shared" si="1"/>
        <v>16</v>
      </c>
      <c r="DE2" s="12">
        <f t="shared" si="1"/>
        <v>16</v>
      </c>
      <c r="DF2" s="12">
        <f t="shared" si="1"/>
        <v>16</v>
      </c>
      <c r="DG2" s="12">
        <f t="shared" si="1"/>
        <v>16</v>
      </c>
      <c r="DH2" s="12">
        <f t="shared" si="1"/>
        <v>16</v>
      </c>
      <c r="DI2" s="12">
        <f t="shared" si="1"/>
        <v>16</v>
      </c>
      <c r="DJ2" s="12">
        <f t="shared" si="1"/>
        <v>17</v>
      </c>
      <c r="DK2" s="12">
        <f t="shared" si="1"/>
        <v>17</v>
      </c>
      <c r="DL2" s="12">
        <f t="shared" si="1"/>
        <v>17</v>
      </c>
      <c r="DM2" s="12">
        <f t="shared" si="1"/>
        <v>17</v>
      </c>
      <c r="DN2" s="12">
        <f t="shared" si="1"/>
        <v>17</v>
      </c>
      <c r="DO2" s="12">
        <f t="shared" si="1"/>
        <v>17</v>
      </c>
      <c r="DP2" s="12">
        <f t="shared" si="1"/>
        <v>17</v>
      </c>
      <c r="DQ2" s="12">
        <f t="shared" si="1"/>
        <v>18</v>
      </c>
      <c r="DR2" s="12">
        <f t="shared" si="1"/>
        <v>18</v>
      </c>
      <c r="DS2" s="196">
        <f t="shared" si="1"/>
        <v>18</v>
      </c>
      <c r="DT2" s="196">
        <f t="shared" si="1"/>
        <v>18</v>
      </c>
      <c r="DU2" s="196">
        <f t="shared" si="1"/>
        <v>18</v>
      </c>
      <c r="DV2" s="196">
        <f t="shared" si="1"/>
        <v>18</v>
      </c>
      <c r="DW2" s="196">
        <f t="shared" si="1"/>
        <v>18</v>
      </c>
      <c r="DX2" s="196">
        <f t="shared" si="1"/>
        <v>19</v>
      </c>
      <c r="DY2" s="196">
        <f t="shared" si="1"/>
        <v>19</v>
      </c>
      <c r="DZ2" s="196">
        <f t="shared" si="1"/>
        <v>19</v>
      </c>
      <c r="EA2" s="196">
        <f t="shared" si="1"/>
        <v>19</v>
      </c>
      <c r="EB2" s="196">
        <f t="shared" si="1"/>
        <v>19</v>
      </c>
      <c r="EC2" s="196">
        <f t="shared" si="1"/>
        <v>19</v>
      </c>
      <c r="ED2" s="196">
        <f t="shared" si="1"/>
        <v>19</v>
      </c>
      <c r="EE2" s="196">
        <f t="shared" si="1"/>
        <v>20</v>
      </c>
      <c r="EF2" s="196">
        <f t="shared" si="1"/>
        <v>20</v>
      </c>
      <c r="EG2" s="196">
        <f t="shared" si="1"/>
        <v>20</v>
      </c>
      <c r="EH2" s="196">
        <f t="shared" ref="EH2:GS2" si="2">EA2+1</f>
        <v>20</v>
      </c>
      <c r="EI2" s="196">
        <f t="shared" si="2"/>
        <v>20</v>
      </c>
      <c r="EJ2" s="196">
        <f t="shared" si="2"/>
        <v>20</v>
      </c>
      <c r="EK2" s="196">
        <f t="shared" si="2"/>
        <v>20</v>
      </c>
      <c r="EL2" s="196">
        <f t="shared" si="2"/>
        <v>21</v>
      </c>
      <c r="EM2" s="196">
        <f t="shared" si="2"/>
        <v>21</v>
      </c>
      <c r="EN2" s="196">
        <f t="shared" si="2"/>
        <v>21</v>
      </c>
      <c r="EO2" s="196">
        <f t="shared" si="2"/>
        <v>21</v>
      </c>
      <c r="EP2" s="196">
        <f t="shared" si="2"/>
        <v>21</v>
      </c>
      <c r="EQ2" s="196">
        <f t="shared" si="2"/>
        <v>21</v>
      </c>
      <c r="ER2" s="196">
        <f t="shared" si="2"/>
        <v>21</v>
      </c>
      <c r="ES2" s="196">
        <f t="shared" si="2"/>
        <v>22</v>
      </c>
      <c r="ET2" s="196">
        <f t="shared" si="2"/>
        <v>22</v>
      </c>
      <c r="EU2" s="196">
        <f t="shared" si="2"/>
        <v>22</v>
      </c>
      <c r="EV2" s="196">
        <f t="shared" si="2"/>
        <v>22</v>
      </c>
      <c r="EW2" s="196">
        <f t="shared" si="2"/>
        <v>22</v>
      </c>
      <c r="EX2" s="12">
        <f t="shared" si="2"/>
        <v>22</v>
      </c>
      <c r="EY2" s="12">
        <f t="shared" si="2"/>
        <v>22</v>
      </c>
      <c r="EZ2" s="12">
        <f t="shared" si="2"/>
        <v>23</v>
      </c>
      <c r="FA2" s="12">
        <f t="shared" si="2"/>
        <v>23</v>
      </c>
      <c r="FB2" s="12">
        <f t="shared" si="2"/>
        <v>23</v>
      </c>
      <c r="FC2" s="12">
        <f t="shared" si="2"/>
        <v>23</v>
      </c>
      <c r="FD2" s="12">
        <f t="shared" si="2"/>
        <v>23</v>
      </c>
      <c r="FE2" s="12">
        <f t="shared" si="2"/>
        <v>23</v>
      </c>
      <c r="FF2" s="12">
        <f t="shared" si="2"/>
        <v>23</v>
      </c>
      <c r="FG2" s="12">
        <f t="shared" si="2"/>
        <v>24</v>
      </c>
      <c r="FH2" s="12">
        <f t="shared" si="2"/>
        <v>24</v>
      </c>
      <c r="FI2" s="12">
        <f t="shared" si="2"/>
        <v>24</v>
      </c>
      <c r="FJ2" s="12">
        <f t="shared" si="2"/>
        <v>24</v>
      </c>
      <c r="FK2" s="12">
        <f t="shared" si="2"/>
        <v>24</v>
      </c>
      <c r="FL2" s="12">
        <f t="shared" si="2"/>
        <v>24</v>
      </c>
      <c r="FM2" s="12">
        <f t="shared" si="2"/>
        <v>24</v>
      </c>
      <c r="FN2" s="12">
        <f t="shared" si="2"/>
        <v>25</v>
      </c>
      <c r="FO2" s="12">
        <f t="shared" si="2"/>
        <v>25</v>
      </c>
      <c r="FP2" s="12">
        <f t="shared" si="2"/>
        <v>25</v>
      </c>
      <c r="FQ2" s="12">
        <f t="shared" si="2"/>
        <v>25</v>
      </c>
      <c r="FR2" s="12">
        <f t="shared" si="2"/>
        <v>25</v>
      </c>
      <c r="FS2" s="12">
        <f t="shared" si="2"/>
        <v>25</v>
      </c>
      <c r="FT2" s="12">
        <f t="shared" si="2"/>
        <v>25</v>
      </c>
      <c r="FU2" s="12">
        <f t="shared" si="2"/>
        <v>26</v>
      </c>
      <c r="FV2" s="12">
        <f t="shared" si="2"/>
        <v>26</v>
      </c>
      <c r="FW2" s="12">
        <f t="shared" si="2"/>
        <v>26</v>
      </c>
      <c r="FX2" s="12">
        <f t="shared" si="2"/>
        <v>26</v>
      </c>
      <c r="FY2" s="12">
        <f t="shared" si="2"/>
        <v>26</v>
      </c>
      <c r="FZ2" s="12">
        <f t="shared" si="2"/>
        <v>26</v>
      </c>
      <c r="GA2" s="12">
        <f t="shared" si="2"/>
        <v>26</v>
      </c>
      <c r="GB2" s="196">
        <f t="shared" si="2"/>
        <v>27</v>
      </c>
      <c r="GC2" s="196">
        <f t="shared" si="2"/>
        <v>27</v>
      </c>
      <c r="GD2" s="196">
        <f t="shared" si="2"/>
        <v>27</v>
      </c>
      <c r="GE2" s="196">
        <f t="shared" si="2"/>
        <v>27</v>
      </c>
      <c r="GF2" s="196">
        <f t="shared" si="2"/>
        <v>27</v>
      </c>
      <c r="GG2" s="196">
        <f t="shared" si="2"/>
        <v>27</v>
      </c>
      <c r="GH2" s="196">
        <f t="shared" si="2"/>
        <v>27</v>
      </c>
      <c r="GI2" s="196">
        <f t="shared" si="2"/>
        <v>28</v>
      </c>
      <c r="GJ2" s="196">
        <f t="shared" si="2"/>
        <v>28</v>
      </c>
      <c r="GK2" s="196">
        <f t="shared" si="2"/>
        <v>28</v>
      </c>
      <c r="GL2" s="196">
        <f t="shared" si="2"/>
        <v>28</v>
      </c>
      <c r="GM2" s="196">
        <f t="shared" si="2"/>
        <v>28</v>
      </c>
      <c r="GN2" s="196">
        <f t="shared" si="2"/>
        <v>28</v>
      </c>
      <c r="GO2" s="196">
        <f t="shared" si="2"/>
        <v>28</v>
      </c>
      <c r="GP2" s="196">
        <f t="shared" si="2"/>
        <v>29</v>
      </c>
      <c r="GQ2" s="196">
        <f t="shared" si="2"/>
        <v>29</v>
      </c>
      <c r="GR2" s="196">
        <f t="shared" si="2"/>
        <v>29</v>
      </c>
      <c r="GS2" s="196">
        <f t="shared" si="2"/>
        <v>29</v>
      </c>
      <c r="GT2" s="196">
        <f t="shared" ref="GT2:JE2" si="3">GM2+1</f>
        <v>29</v>
      </c>
      <c r="GU2" s="196">
        <f t="shared" si="3"/>
        <v>29</v>
      </c>
      <c r="GV2" s="196">
        <f t="shared" si="3"/>
        <v>29</v>
      </c>
      <c r="GW2" s="196">
        <f t="shared" si="3"/>
        <v>30</v>
      </c>
      <c r="GX2" s="196">
        <f t="shared" si="3"/>
        <v>30</v>
      </c>
      <c r="GY2" s="196">
        <f t="shared" si="3"/>
        <v>30</v>
      </c>
      <c r="GZ2" s="196">
        <f t="shared" si="3"/>
        <v>30</v>
      </c>
      <c r="HA2" s="196">
        <f t="shared" si="3"/>
        <v>30</v>
      </c>
      <c r="HB2" s="196">
        <f t="shared" si="3"/>
        <v>30</v>
      </c>
      <c r="HC2" s="196">
        <f t="shared" si="3"/>
        <v>30</v>
      </c>
      <c r="HD2" s="196">
        <f t="shared" si="3"/>
        <v>31</v>
      </c>
      <c r="HE2" s="196">
        <f t="shared" si="3"/>
        <v>31</v>
      </c>
      <c r="HF2" s="196">
        <f t="shared" si="3"/>
        <v>31</v>
      </c>
      <c r="HG2" s="12">
        <f t="shared" si="3"/>
        <v>31</v>
      </c>
      <c r="HH2" s="12">
        <f t="shared" si="3"/>
        <v>31</v>
      </c>
      <c r="HI2" s="12">
        <f t="shared" si="3"/>
        <v>31</v>
      </c>
      <c r="HJ2" s="12">
        <f t="shared" si="3"/>
        <v>31</v>
      </c>
      <c r="HK2" s="12">
        <f t="shared" si="3"/>
        <v>32</v>
      </c>
      <c r="HL2" s="12">
        <f t="shared" si="3"/>
        <v>32</v>
      </c>
      <c r="HM2" s="12">
        <f t="shared" si="3"/>
        <v>32</v>
      </c>
      <c r="HN2" s="12">
        <f t="shared" si="3"/>
        <v>32</v>
      </c>
      <c r="HO2" s="12">
        <f t="shared" si="3"/>
        <v>32</v>
      </c>
      <c r="HP2" s="12">
        <f t="shared" si="3"/>
        <v>32</v>
      </c>
      <c r="HQ2" s="12">
        <f t="shared" si="3"/>
        <v>32</v>
      </c>
      <c r="HR2" s="12">
        <f t="shared" si="3"/>
        <v>33</v>
      </c>
      <c r="HS2" s="12">
        <f t="shared" si="3"/>
        <v>33</v>
      </c>
      <c r="HT2" s="12">
        <f t="shared" si="3"/>
        <v>33</v>
      </c>
      <c r="HU2" s="12">
        <f t="shared" si="3"/>
        <v>33</v>
      </c>
      <c r="HV2" s="12">
        <f t="shared" si="3"/>
        <v>33</v>
      </c>
      <c r="HW2" s="12">
        <f t="shared" si="3"/>
        <v>33</v>
      </c>
      <c r="HX2" s="12">
        <f t="shared" si="3"/>
        <v>33</v>
      </c>
      <c r="HY2" s="12">
        <f t="shared" si="3"/>
        <v>34</v>
      </c>
      <c r="HZ2" s="12">
        <f t="shared" si="3"/>
        <v>34</v>
      </c>
      <c r="IA2" s="12">
        <f t="shared" si="3"/>
        <v>34</v>
      </c>
      <c r="IB2" s="12">
        <f t="shared" si="3"/>
        <v>34</v>
      </c>
      <c r="IC2" s="12">
        <f t="shared" si="3"/>
        <v>34</v>
      </c>
      <c r="ID2" s="12">
        <f t="shared" si="3"/>
        <v>34</v>
      </c>
      <c r="IE2" s="12">
        <f t="shared" si="3"/>
        <v>34</v>
      </c>
      <c r="IF2" s="12">
        <f t="shared" si="3"/>
        <v>35</v>
      </c>
      <c r="IG2" s="12">
        <f t="shared" si="3"/>
        <v>35</v>
      </c>
      <c r="IH2" s="12">
        <f t="shared" si="3"/>
        <v>35</v>
      </c>
      <c r="II2" s="12">
        <f t="shared" si="3"/>
        <v>35</v>
      </c>
      <c r="IJ2" s="12">
        <f t="shared" si="3"/>
        <v>35</v>
      </c>
      <c r="IK2" s="12">
        <f t="shared" si="3"/>
        <v>35</v>
      </c>
      <c r="IL2" s="196">
        <f t="shared" si="3"/>
        <v>35</v>
      </c>
      <c r="IM2" s="196">
        <f t="shared" si="3"/>
        <v>36</v>
      </c>
      <c r="IN2" s="196">
        <f t="shared" si="3"/>
        <v>36</v>
      </c>
      <c r="IO2" s="196">
        <f t="shared" si="3"/>
        <v>36</v>
      </c>
      <c r="IP2" s="196">
        <f t="shared" si="3"/>
        <v>36</v>
      </c>
      <c r="IQ2" s="196">
        <f t="shared" si="3"/>
        <v>36</v>
      </c>
      <c r="IR2" s="196">
        <f t="shared" si="3"/>
        <v>36</v>
      </c>
      <c r="IS2" s="196">
        <f t="shared" si="3"/>
        <v>36</v>
      </c>
      <c r="IT2" s="196">
        <f t="shared" si="3"/>
        <v>37</v>
      </c>
      <c r="IU2" s="196">
        <f t="shared" si="3"/>
        <v>37</v>
      </c>
      <c r="IV2" s="196">
        <f t="shared" si="3"/>
        <v>37</v>
      </c>
      <c r="IW2" s="196">
        <f t="shared" si="3"/>
        <v>37</v>
      </c>
      <c r="IX2" s="196">
        <f t="shared" si="3"/>
        <v>37</v>
      </c>
      <c r="IY2" s="196">
        <f t="shared" si="3"/>
        <v>37</v>
      </c>
      <c r="IZ2" s="196">
        <f t="shared" si="3"/>
        <v>37</v>
      </c>
      <c r="JA2" s="196">
        <f t="shared" si="3"/>
        <v>38</v>
      </c>
      <c r="JB2" s="196">
        <f t="shared" si="3"/>
        <v>38</v>
      </c>
      <c r="JC2" s="196">
        <f t="shared" si="3"/>
        <v>38</v>
      </c>
      <c r="JD2" s="196">
        <f t="shared" si="3"/>
        <v>38</v>
      </c>
      <c r="JE2" s="196">
        <f t="shared" si="3"/>
        <v>38</v>
      </c>
      <c r="JF2" s="196">
        <f t="shared" ref="JF2:LQ2" si="4">IY2+1</f>
        <v>38</v>
      </c>
      <c r="JG2" s="196">
        <f t="shared" si="4"/>
        <v>38</v>
      </c>
      <c r="JH2" s="196">
        <f t="shared" si="4"/>
        <v>39</v>
      </c>
      <c r="JI2" s="196">
        <f t="shared" si="4"/>
        <v>39</v>
      </c>
      <c r="JJ2" s="196">
        <f t="shared" si="4"/>
        <v>39</v>
      </c>
      <c r="JK2" s="196">
        <f t="shared" si="4"/>
        <v>39</v>
      </c>
      <c r="JL2" s="196">
        <f t="shared" si="4"/>
        <v>39</v>
      </c>
      <c r="JM2" s="196">
        <f t="shared" si="4"/>
        <v>39</v>
      </c>
      <c r="JN2" s="196">
        <f t="shared" si="4"/>
        <v>39</v>
      </c>
      <c r="JO2" s="196">
        <f t="shared" si="4"/>
        <v>40</v>
      </c>
      <c r="JP2" s="12">
        <f t="shared" si="4"/>
        <v>40</v>
      </c>
      <c r="JQ2" s="12">
        <f t="shared" si="4"/>
        <v>40</v>
      </c>
      <c r="JR2" s="12">
        <f t="shared" si="4"/>
        <v>40</v>
      </c>
      <c r="JS2" s="12">
        <f t="shared" si="4"/>
        <v>40</v>
      </c>
      <c r="JT2" s="12">
        <f t="shared" si="4"/>
        <v>40</v>
      </c>
      <c r="JU2" s="12">
        <f t="shared" si="4"/>
        <v>40</v>
      </c>
      <c r="JV2" s="12">
        <f t="shared" si="4"/>
        <v>41</v>
      </c>
      <c r="JW2" s="12">
        <f t="shared" si="4"/>
        <v>41</v>
      </c>
      <c r="JX2" s="12">
        <f t="shared" si="4"/>
        <v>41</v>
      </c>
      <c r="JY2" s="12">
        <f t="shared" si="4"/>
        <v>41</v>
      </c>
      <c r="JZ2" s="12">
        <f t="shared" si="4"/>
        <v>41</v>
      </c>
      <c r="KA2" s="12">
        <f t="shared" si="4"/>
        <v>41</v>
      </c>
      <c r="KB2" s="12">
        <f t="shared" si="4"/>
        <v>41</v>
      </c>
      <c r="KC2" s="12">
        <f t="shared" si="4"/>
        <v>42</v>
      </c>
      <c r="KD2" s="12">
        <f t="shared" si="4"/>
        <v>42</v>
      </c>
      <c r="KE2" s="12">
        <f t="shared" si="4"/>
        <v>42</v>
      </c>
      <c r="KF2" s="12">
        <f t="shared" si="4"/>
        <v>42</v>
      </c>
      <c r="KG2" s="12">
        <f t="shared" si="4"/>
        <v>42</v>
      </c>
      <c r="KH2" s="12">
        <f t="shared" si="4"/>
        <v>42</v>
      </c>
      <c r="KI2" s="12">
        <f t="shared" si="4"/>
        <v>42</v>
      </c>
      <c r="KJ2" s="12">
        <f t="shared" si="4"/>
        <v>43</v>
      </c>
      <c r="KK2" s="12">
        <f t="shared" si="4"/>
        <v>43</v>
      </c>
      <c r="KL2" s="12">
        <f t="shared" si="4"/>
        <v>43</v>
      </c>
      <c r="KM2" s="12">
        <f t="shared" si="4"/>
        <v>43</v>
      </c>
      <c r="KN2" s="12">
        <f t="shared" si="4"/>
        <v>43</v>
      </c>
      <c r="KO2" s="12">
        <f t="shared" si="4"/>
        <v>43</v>
      </c>
      <c r="KP2" s="12">
        <f t="shared" si="4"/>
        <v>43</v>
      </c>
      <c r="KQ2" s="12">
        <f t="shared" si="4"/>
        <v>44</v>
      </c>
      <c r="KR2" s="12">
        <f t="shared" si="4"/>
        <v>44</v>
      </c>
      <c r="KS2" s="12">
        <f t="shared" si="4"/>
        <v>44</v>
      </c>
      <c r="KT2" s="12">
        <f t="shared" si="4"/>
        <v>44</v>
      </c>
      <c r="KU2" s="196">
        <f t="shared" si="4"/>
        <v>44</v>
      </c>
      <c r="KV2" s="196">
        <f t="shared" si="4"/>
        <v>44</v>
      </c>
      <c r="KW2" s="196">
        <f t="shared" si="4"/>
        <v>44</v>
      </c>
      <c r="KX2" s="196">
        <f t="shared" si="4"/>
        <v>45</v>
      </c>
      <c r="KY2" s="196">
        <f t="shared" si="4"/>
        <v>45</v>
      </c>
      <c r="KZ2" s="196">
        <f t="shared" si="4"/>
        <v>45</v>
      </c>
      <c r="LA2" s="196">
        <f t="shared" si="4"/>
        <v>45</v>
      </c>
      <c r="LB2" s="196">
        <f t="shared" si="4"/>
        <v>45</v>
      </c>
      <c r="LC2" s="196">
        <f t="shared" si="4"/>
        <v>45</v>
      </c>
      <c r="LD2" s="196">
        <f t="shared" si="4"/>
        <v>45</v>
      </c>
      <c r="LE2" s="196">
        <f t="shared" si="4"/>
        <v>46</v>
      </c>
      <c r="LF2" s="196">
        <f t="shared" si="4"/>
        <v>46</v>
      </c>
      <c r="LG2" s="196">
        <f t="shared" si="4"/>
        <v>46</v>
      </c>
      <c r="LH2" s="196">
        <f t="shared" si="4"/>
        <v>46</v>
      </c>
      <c r="LI2" s="196">
        <f t="shared" si="4"/>
        <v>46</v>
      </c>
      <c r="LJ2" s="196">
        <f t="shared" si="4"/>
        <v>46</v>
      </c>
      <c r="LK2" s="196">
        <f t="shared" si="4"/>
        <v>46</v>
      </c>
      <c r="LL2" s="196">
        <f t="shared" si="4"/>
        <v>47</v>
      </c>
      <c r="LM2" s="196">
        <f t="shared" si="4"/>
        <v>47</v>
      </c>
      <c r="LN2" s="196">
        <f t="shared" si="4"/>
        <v>47</v>
      </c>
      <c r="LO2" s="196">
        <f t="shared" si="4"/>
        <v>47</v>
      </c>
      <c r="LP2" s="196">
        <f t="shared" si="4"/>
        <v>47</v>
      </c>
      <c r="LQ2" s="196">
        <f t="shared" si="4"/>
        <v>47</v>
      </c>
      <c r="LR2" s="196">
        <f t="shared" ref="LR2:NC2" si="5">LK2+1</f>
        <v>47</v>
      </c>
      <c r="LS2" s="196">
        <f t="shared" si="5"/>
        <v>48</v>
      </c>
      <c r="LT2" s="196">
        <f t="shared" si="5"/>
        <v>48</v>
      </c>
      <c r="LU2" s="196">
        <f t="shared" si="5"/>
        <v>48</v>
      </c>
      <c r="LV2" s="196">
        <f t="shared" si="5"/>
        <v>48</v>
      </c>
      <c r="LW2" s="196">
        <f t="shared" si="5"/>
        <v>48</v>
      </c>
      <c r="LX2" s="196">
        <f t="shared" si="5"/>
        <v>48</v>
      </c>
      <c r="LY2" s="12">
        <f t="shared" si="5"/>
        <v>48</v>
      </c>
      <c r="LZ2" s="12">
        <f t="shared" si="5"/>
        <v>49</v>
      </c>
      <c r="MA2" s="12">
        <f t="shared" si="5"/>
        <v>49</v>
      </c>
      <c r="MB2" s="12">
        <f t="shared" si="5"/>
        <v>49</v>
      </c>
      <c r="MC2" s="12">
        <f t="shared" si="5"/>
        <v>49</v>
      </c>
      <c r="MD2" s="12">
        <f t="shared" si="5"/>
        <v>49</v>
      </c>
      <c r="ME2" s="12">
        <f t="shared" si="5"/>
        <v>49</v>
      </c>
      <c r="MF2" s="12">
        <f t="shared" si="5"/>
        <v>49</v>
      </c>
      <c r="MG2" s="12">
        <f t="shared" si="5"/>
        <v>50</v>
      </c>
      <c r="MH2" s="12">
        <f t="shared" si="5"/>
        <v>50</v>
      </c>
      <c r="MI2" s="12">
        <f t="shared" si="5"/>
        <v>50</v>
      </c>
      <c r="MJ2" s="12">
        <f t="shared" si="5"/>
        <v>50</v>
      </c>
      <c r="MK2" s="12">
        <f t="shared" si="5"/>
        <v>50</v>
      </c>
      <c r="ML2" s="12">
        <f t="shared" si="5"/>
        <v>50</v>
      </c>
      <c r="MM2" s="12">
        <f t="shared" si="5"/>
        <v>50</v>
      </c>
      <c r="MN2" s="12">
        <f t="shared" si="5"/>
        <v>51</v>
      </c>
      <c r="MO2" s="12">
        <f t="shared" si="5"/>
        <v>51</v>
      </c>
      <c r="MP2" s="12">
        <f t="shared" si="5"/>
        <v>51</v>
      </c>
      <c r="MQ2" s="12">
        <f t="shared" si="5"/>
        <v>51</v>
      </c>
      <c r="MR2" s="12">
        <f t="shared" si="5"/>
        <v>51</v>
      </c>
      <c r="MS2" s="12">
        <f t="shared" si="5"/>
        <v>51</v>
      </c>
      <c r="MT2" s="12">
        <f t="shared" si="5"/>
        <v>51</v>
      </c>
      <c r="MU2" s="12">
        <f t="shared" si="5"/>
        <v>52</v>
      </c>
      <c r="MV2" s="12">
        <f t="shared" si="5"/>
        <v>52</v>
      </c>
      <c r="MW2" s="12">
        <f t="shared" si="5"/>
        <v>52</v>
      </c>
      <c r="MX2" s="12">
        <f t="shared" si="5"/>
        <v>52</v>
      </c>
      <c r="MY2" s="12">
        <f t="shared" si="5"/>
        <v>52</v>
      </c>
      <c r="MZ2" s="12">
        <f t="shared" si="5"/>
        <v>52</v>
      </c>
      <c r="NA2" s="12">
        <f t="shared" si="5"/>
        <v>52</v>
      </c>
      <c r="NB2" s="12">
        <f t="shared" si="5"/>
        <v>53</v>
      </c>
      <c r="NC2" s="12">
        <f t="shared" si="5"/>
        <v>53</v>
      </c>
    </row>
    <row r="3" spans="1:367" x14ac:dyDescent="0.35">
      <c r="B3" s="159">
        <v>1</v>
      </c>
      <c r="C3" s="159">
        <v>2</v>
      </c>
      <c r="D3" s="159">
        <v>3</v>
      </c>
      <c r="E3" s="159">
        <v>4</v>
      </c>
      <c r="F3" s="159">
        <v>5</v>
      </c>
      <c r="G3" s="159">
        <v>6</v>
      </c>
      <c r="H3" s="159">
        <v>7</v>
      </c>
      <c r="I3" s="159">
        <v>8</v>
      </c>
      <c r="J3" s="159">
        <v>9</v>
      </c>
      <c r="K3" s="159">
        <v>10</v>
      </c>
      <c r="L3" s="159">
        <v>11</v>
      </c>
      <c r="M3" s="159">
        <v>12</v>
      </c>
      <c r="N3" s="159">
        <v>13</v>
      </c>
      <c r="O3" s="159">
        <v>14</v>
      </c>
      <c r="P3" s="159">
        <v>15</v>
      </c>
      <c r="Q3" s="159">
        <v>16</v>
      </c>
      <c r="R3" s="159">
        <v>17</v>
      </c>
      <c r="S3" s="159">
        <v>18</v>
      </c>
      <c r="T3" s="159">
        <v>19</v>
      </c>
      <c r="U3" s="159">
        <v>20</v>
      </c>
      <c r="V3" s="159">
        <v>21</v>
      </c>
      <c r="W3" s="159">
        <v>22</v>
      </c>
      <c r="X3" s="159">
        <v>23</v>
      </c>
      <c r="Y3" s="159">
        <v>24</v>
      </c>
      <c r="Z3" s="159">
        <v>25</v>
      </c>
      <c r="AA3" s="159">
        <v>26</v>
      </c>
      <c r="AB3" s="159">
        <v>27</v>
      </c>
      <c r="AC3" s="159">
        <v>28</v>
      </c>
      <c r="AD3" s="159">
        <v>29</v>
      </c>
      <c r="AE3" s="159">
        <v>30</v>
      </c>
      <c r="AF3" s="159">
        <v>31</v>
      </c>
      <c r="AG3" s="9">
        <v>32</v>
      </c>
      <c r="AH3" s="9">
        <v>33</v>
      </c>
      <c r="AI3" s="9">
        <v>34</v>
      </c>
      <c r="AJ3" s="9">
        <v>35</v>
      </c>
      <c r="AK3" s="9">
        <v>36</v>
      </c>
      <c r="AL3" s="9">
        <v>37</v>
      </c>
      <c r="AM3" s="9">
        <v>38</v>
      </c>
      <c r="AN3" s="9">
        <v>39</v>
      </c>
      <c r="AO3" s="9">
        <v>40</v>
      </c>
      <c r="AP3" s="9">
        <v>41</v>
      </c>
      <c r="AQ3" s="9">
        <v>42</v>
      </c>
      <c r="AR3" s="9">
        <v>43</v>
      </c>
      <c r="AS3" s="9">
        <v>44</v>
      </c>
      <c r="AT3" s="9">
        <v>45</v>
      </c>
      <c r="AU3" s="9">
        <v>46</v>
      </c>
      <c r="AV3" s="9">
        <v>47</v>
      </c>
      <c r="AW3" s="9">
        <v>48</v>
      </c>
      <c r="AX3" s="9">
        <v>49</v>
      </c>
      <c r="AY3" s="9">
        <v>50</v>
      </c>
      <c r="AZ3" s="9">
        <v>51</v>
      </c>
      <c r="BA3" s="9">
        <v>52</v>
      </c>
      <c r="BB3" s="9">
        <v>53</v>
      </c>
      <c r="BC3" s="9">
        <v>54</v>
      </c>
      <c r="BD3" s="9">
        <v>55</v>
      </c>
      <c r="BE3" s="9">
        <v>56</v>
      </c>
      <c r="BF3" s="9">
        <v>57</v>
      </c>
      <c r="BG3" s="9">
        <v>58</v>
      </c>
      <c r="BH3" s="9">
        <v>59</v>
      </c>
      <c r="BI3" s="9">
        <v>60</v>
      </c>
      <c r="BJ3" s="159">
        <v>61</v>
      </c>
      <c r="BK3" s="159">
        <v>62</v>
      </c>
      <c r="BL3" s="159">
        <v>63</v>
      </c>
      <c r="BM3" s="159">
        <v>64</v>
      </c>
      <c r="BN3" s="159">
        <v>65</v>
      </c>
      <c r="BO3" s="159">
        <v>66</v>
      </c>
      <c r="BP3" s="159">
        <v>67</v>
      </c>
      <c r="BQ3" s="159">
        <v>68</v>
      </c>
      <c r="BR3" s="159">
        <v>69</v>
      </c>
      <c r="BS3" s="159">
        <v>70</v>
      </c>
      <c r="BT3" s="159">
        <v>71</v>
      </c>
      <c r="BU3" s="159">
        <v>72</v>
      </c>
      <c r="BV3" s="159">
        <v>73</v>
      </c>
      <c r="BW3" s="159">
        <v>74</v>
      </c>
      <c r="BX3" s="159">
        <v>75</v>
      </c>
      <c r="BY3" s="159">
        <v>76</v>
      </c>
      <c r="BZ3" s="159">
        <v>77</v>
      </c>
      <c r="CA3" s="159">
        <v>78</v>
      </c>
      <c r="CB3" s="159">
        <v>79</v>
      </c>
      <c r="CC3" s="159">
        <v>80</v>
      </c>
      <c r="CD3" s="159">
        <v>81</v>
      </c>
      <c r="CE3" s="159">
        <v>82</v>
      </c>
      <c r="CF3" s="159">
        <v>83</v>
      </c>
      <c r="CG3" s="159">
        <v>84</v>
      </c>
      <c r="CH3" s="159">
        <v>85</v>
      </c>
      <c r="CI3" s="159">
        <v>86</v>
      </c>
      <c r="CJ3" s="159">
        <v>87</v>
      </c>
      <c r="CK3" s="159">
        <v>88</v>
      </c>
      <c r="CL3" s="159">
        <v>89</v>
      </c>
      <c r="CM3" s="159">
        <v>90</v>
      </c>
      <c r="CN3" s="159">
        <v>91</v>
      </c>
      <c r="CO3" s="9">
        <v>92</v>
      </c>
      <c r="CP3" s="9">
        <v>93</v>
      </c>
      <c r="CQ3" s="9">
        <v>94</v>
      </c>
      <c r="CR3" s="9">
        <v>95</v>
      </c>
      <c r="CS3" s="9">
        <v>96</v>
      </c>
      <c r="CT3" s="9">
        <v>97</v>
      </c>
      <c r="CU3" s="9">
        <v>98</v>
      </c>
      <c r="CV3" s="9">
        <v>99</v>
      </c>
      <c r="CW3" s="9">
        <v>100</v>
      </c>
      <c r="CX3" s="9">
        <v>101</v>
      </c>
      <c r="CY3" s="9">
        <v>102</v>
      </c>
      <c r="CZ3" s="9">
        <v>103</v>
      </c>
      <c r="DA3" s="9">
        <v>104</v>
      </c>
      <c r="DB3" s="9">
        <v>105</v>
      </c>
      <c r="DC3" s="9">
        <v>106</v>
      </c>
      <c r="DD3" s="9">
        <v>107</v>
      </c>
      <c r="DE3" s="9">
        <v>108</v>
      </c>
      <c r="DF3" s="9">
        <v>109</v>
      </c>
      <c r="DG3" s="9">
        <v>110</v>
      </c>
      <c r="DH3" s="9">
        <v>111</v>
      </c>
      <c r="DI3" s="9">
        <v>112</v>
      </c>
      <c r="DJ3" s="9">
        <v>113</v>
      </c>
      <c r="DK3" s="9">
        <v>114</v>
      </c>
      <c r="DL3" s="9">
        <v>115</v>
      </c>
      <c r="DM3" s="9">
        <v>116</v>
      </c>
      <c r="DN3" s="9">
        <v>117</v>
      </c>
      <c r="DO3" s="9">
        <v>118</v>
      </c>
      <c r="DP3" s="9">
        <v>119</v>
      </c>
      <c r="DQ3" s="9">
        <v>120</v>
      </c>
      <c r="DR3" s="9">
        <v>121</v>
      </c>
      <c r="DS3" s="159">
        <v>122</v>
      </c>
      <c r="DT3" s="159">
        <v>123</v>
      </c>
      <c r="DU3" s="159">
        <v>124</v>
      </c>
      <c r="DV3" s="159">
        <v>125</v>
      </c>
      <c r="DW3" s="159">
        <v>126</v>
      </c>
      <c r="DX3" s="159">
        <v>127</v>
      </c>
      <c r="DY3" s="159">
        <v>128</v>
      </c>
      <c r="DZ3" s="159">
        <v>129</v>
      </c>
      <c r="EA3" s="159">
        <v>130</v>
      </c>
      <c r="EB3" s="159">
        <v>131</v>
      </c>
      <c r="EC3" s="159">
        <v>132</v>
      </c>
      <c r="ED3" s="159">
        <v>133</v>
      </c>
      <c r="EE3" s="159">
        <v>134</v>
      </c>
      <c r="EF3" s="159">
        <v>135</v>
      </c>
      <c r="EG3" s="159">
        <v>136</v>
      </c>
      <c r="EH3" s="159">
        <v>137</v>
      </c>
      <c r="EI3" s="159">
        <v>138</v>
      </c>
      <c r="EJ3" s="159">
        <v>139</v>
      </c>
      <c r="EK3" s="159">
        <v>140</v>
      </c>
      <c r="EL3" s="159">
        <v>141</v>
      </c>
      <c r="EM3" s="159">
        <v>142</v>
      </c>
      <c r="EN3" s="159">
        <v>143</v>
      </c>
      <c r="EO3" s="159">
        <v>144</v>
      </c>
      <c r="EP3" s="159">
        <v>145</v>
      </c>
      <c r="EQ3" s="159">
        <v>146</v>
      </c>
      <c r="ER3" s="159">
        <v>147</v>
      </c>
      <c r="ES3" s="159">
        <v>148</v>
      </c>
      <c r="ET3" s="159">
        <v>149</v>
      </c>
      <c r="EU3" s="159">
        <v>150</v>
      </c>
      <c r="EV3" s="159">
        <v>151</v>
      </c>
      <c r="EW3" s="159">
        <v>152</v>
      </c>
      <c r="EX3" s="9">
        <v>153</v>
      </c>
      <c r="EY3" s="9">
        <v>154</v>
      </c>
      <c r="EZ3" s="9">
        <v>155</v>
      </c>
      <c r="FA3" s="9">
        <v>156</v>
      </c>
      <c r="FB3" s="9">
        <v>157</v>
      </c>
      <c r="FC3" s="9">
        <v>158</v>
      </c>
      <c r="FD3" s="9">
        <v>159</v>
      </c>
      <c r="FE3" s="9">
        <v>160</v>
      </c>
      <c r="FF3" s="9">
        <v>161</v>
      </c>
      <c r="FG3" s="9">
        <v>162</v>
      </c>
      <c r="FH3" s="9">
        <v>163</v>
      </c>
      <c r="FI3" s="9">
        <v>164</v>
      </c>
      <c r="FJ3" s="9">
        <v>165</v>
      </c>
      <c r="FK3" s="9">
        <v>166</v>
      </c>
      <c r="FL3" s="9">
        <v>167</v>
      </c>
      <c r="FM3" s="9">
        <v>168</v>
      </c>
      <c r="FN3" s="9">
        <v>169</v>
      </c>
      <c r="FO3" s="9">
        <v>170</v>
      </c>
      <c r="FP3" s="9">
        <v>171</v>
      </c>
      <c r="FQ3" s="9">
        <v>172</v>
      </c>
      <c r="FR3" s="9">
        <v>173</v>
      </c>
      <c r="FS3" s="9">
        <v>174</v>
      </c>
      <c r="FT3" s="9">
        <v>175</v>
      </c>
      <c r="FU3" s="9">
        <v>176</v>
      </c>
      <c r="FV3" s="9">
        <v>177</v>
      </c>
      <c r="FW3" s="9">
        <v>178</v>
      </c>
      <c r="FX3" s="9">
        <v>179</v>
      </c>
      <c r="FY3" s="9">
        <v>180</v>
      </c>
      <c r="FZ3" s="9">
        <v>181</v>
      </c>
      <c r="GA3" s="9">
        <v>182</v>
      </c>
      <c r="GB3" s="159">
        <v>183</v>
      </c>
      <c r="GC3" s="159">
        <v>184</v>
      </c>
      <c r="GD3" s="159">
        <v>185</v>
      </c>
      <c r="GE3" s="159">
        <v>186</v>
      </c>
      <c r="GF3" s="159">
        <v>187</v>
      </c>
      <c r="GG3" s="159">
        <v>188</v>
      </c>
      <c r="GH3" s="159">
        <v>189</v>
      </c>
      <c r="GI3" s="159">
        <v>190</v>
      </c>
      <c r="GJ3" s="159">
        <v>191</v>
      </c>
      <c r="GK3" s="159">
        <v>192</v>
      </c>
      <c r="GL3" s="159">
        <v>193</v>
      </c>
      <c r="GM3" s="159">
        <v>194</v>
      </c>
      <c r="GN3" s="159">
        <v>195</v>
      </c>
      <c r="GO3" s="159">
        <v>196</v>
      </c>
      <c r="GP3" s="159">
        <v>197</v>
      </c>
      <c r="GQ3" s="159">
        <v>198</v>
      </c>
      <c r="GR3" s="159">
        <v>199</v>
      </c>
      <c r="GS3" s="159">
        <v>200</v>
      </c>
      <c r="GT3" s="159">
        <v>201</v>
      </c>
      <c r="GU3" s="159">
        <v>202</v>
      </c>
      <c r="GV3" s="159">
        <v>203</v>
      </c>
      <c r="GW3" s="159">
        <v>204</v>
      </c>
      <c r="GX3" s="159">
        <v>205</v>
      </c>
      <c r="GY3" s="159">
        <v>206</v>
      </c>
      <c r="GZ3" s="159">
        <v>207</v>
      </c>
      <c r="HA3" s="159">
        <v>208</v>
      </c>
      <c r="HB3" s="159">
        <v>209</v>
      </c>
      <c r="HC3" s="159">
        <v>210</v>
      </c>
      <c r="HD3" s="159">
        <v>211</v>
      </c>
      <c r="HE3" s="159">
        <v>212</v>
      </c>
      <c r="HF3" s="159">
        <v>213</v>
      </c>
      <c r="HG3" s="9">
        <v>214</v>
      </c>
      <c r="HH3" s="9">
        <v>215</v>
      </c>
      <c r="HI3" s="9">
        <v>216</v>
      </c>
      <c r="HJ3" s="9">
        <v>217</v>
      </c>
      <c r="HK3" s="9">
        <v>218</v>
      </c>
      <c r="HL3" s="9">
        <v>219</v>
      </c>
      <c r="HM3" s="9">
        <v>220</v>
      </c>
      <c r="HN3" s="9">
        <v>221</v>
      </c>
      <c r="HO3" s="9">
        <v>222</v>
      </c>
      <c r="HP3" s="9">
        <v>223</v>
      </c>
      <c r="HQ3" s="9">
        <v>224</v>
      </c>
      <c r="HR3" s="9">
        <v>225</v>
      </c>
      <c r="HS3" s="9">
        <v>226</v>
      </c>
      <c r="HT3" s="9">
        <v>227</v>
      </c>
      <c r="HU3" s="9">
        <v>228</v>
      </c>
      <c r="HV3" s="9">
        <v>229</v>
      </c>
      <c r="HW3" s="9">
        <v>230</v>
      </c>
      <c r="HX3" s="9">
        <v>231</v>
      </c>
      <c r="HY3" s="9">
        <v>232</v>
      </c>
      <c r="HZ3" s="9">
        <v>233</v>
      </c>
      <c r="IA3" s="9">
        <v>234</v>
      </c>
      <c r="IB3" s="9">
        <v>235</v>
      </c>
      <c r="IC3" s="9">
        <v>236</v>
      </c>
      <c r="ID3" s="9">
        <v>237</v>
      </c>
      <c r="IE3" s="9">
        <v>238</v>
      </c>
      <c r="IF3" s="9">
        <v>239</v>
      </c>
      <c r="IG3" s="9">
        <v>240</v>
      </c>
      <c r="IH3" s="9">
        <v>241</v>
      </c>
      <c r="II3" s="9">
        <v>242</v>
      </c>
      <c r="IJ3" s="9">
        <v>243</v>
      </c>
      <c r="IK3" s="9">
        <v>244</v>
      </c>
      <c r="IL3" s="159">
        <v>245</v>
      </c>
      <c r="IM3" s="159">
        <v>246</v>
      </c>
      <c r="IN3" s="159">
        <v>247</v>
      </c>
      <c r="IO3" s="159">
        <v>248</v>
      </c>
      <c r="IP3" s="159">
        <v>249</v>
      </c>
      <c r="IQ3" s="159">
        <v>250</v>
      </c>
      <c r="IR3" s="159">
        <v>251</v>
      </c>
      <c r="IS3" s="159">
        <v>252</v>
      </c>
      <c r="IT3" s="159">
        <v>253</v>
      </c>
      <c r="IU3" s="159">
        <v>254</v>
      </c>
      <c r="IV3" s="159">
        <v>255</v>
      </c>
      <c r="IW3" s="159">
        <v>256</v>
      </c>
      <c r="IX3" s="159">
        <v>257</v>
      </c>
      <c r="IY3" s="159">
        <v>258</v>
      </c>
      <c r="IZ3" s="159">
        <v>259</v>
      </c>
      <c r="JA3" s="159">
        <v>260</v>
      </c>
      <c r="JB3" s="159">
        <v>261</v>
      </c>
      <c r="JC3" s="159">
        <v>262</v>
      </c>
      <c r="JD3" s="159">
        <v>263</v>
      </c>
      <c r="JE3" s="159">
        <v>264</v>
      </c>
      <c r="JF3" s="159">
        <v>265</v>
      </c>
      <c r="JG3" s="159">
        <v>266</v>
      </c>
      <c r="JH3" s="159">
        <v>267</v>
      </c>
      <c r="JI3" s="159">
        <v>268</v>
      </c>
      <c r="JJ3" s="159">
        <v>269</v>
      </c>
      <c r="JK3" s="159">
        <v>270</v>
      </c>
      <c r="JL3" s="159">
        <v>271</v>
      </c>
      <c r="JM3" s="159">
        <v>272</v>
      </c>
      <c r="JN3" s="159">
        <v>273</v>
      </c>
      <c r="JO3" s="159">
        <v>274</v>
      </c>
      <c r="JP3" s="9">
        <v>275</v>
      </c>
      <c r="JQ3" s="9">
        <v>276</v>
      </c>
      <c r="JR3" s="9">
        <v>277</v>
      </c>
      <c r="JS3" s="9">
        <v>278</v>
      </c>
      <c r="JT3" s="9">
        <v>279</v>
      </c>
      <c r="JU3" s="9">
        <v>280</v>
      </c>
      <c r="JV3" s="9">
        <v>281</v>
      </c>
      <c r="JW3" s="9">
        <v>282</v>
      </c>
      <c r="JX3" s="9">
        <v>283</v>
      </c>
      <c r="JY3" s="9">
        <v>284</v>
      </c>
      <c r="JZ3" s="9">
        <v>285</v>
      </c>
      <c r="KA3" s="9">
        <v>286</v>
      </c>
      <c r="KB3" s="9">
        <v>287</v>
      </c>
      <c r="KC3" s="9">
        <v>288</v>
      </c>
      <c r="KD3" s="9">
        <v>289</v>
      </c>
      <c r="KE3" s="9">
        <v>290</v>
      </c>
      <c r="KF3" s="9">
        <v>291</v>
      </c>
      <c r="KG3" s="9">
        <v>292</v>
      </c>
      <c r="KH3" s="9">
        <v>293</v>
      </c>
      <c r="KI3" s="9">
        <v>294</v>
      </c>
      <c r="KJ3" s="9">
        <v>295</v>
      </c>
      <c r="KK3" s="9">
        <v>296</v>
      </c>
      <c r="KL3" s="9">
        <v>297</v>
      </c>
      <c r="KM3" s="9">
        <v>298</v>
      </c>
      <c r="KN3" s="9">
        <v>299</v>
      </c>
      <c r="KO3" s="9">
        <v>300</v>
      </c>
      <c r="KP3" s="9">
        <v>301</v>
      </c>
      <c r="KQ3" s="9">
        <v>302</v>
      </c>
      <c r="KR3" s="9">
        <v>303</v>
      </c>
      <c r="KS3" s="9">
        <v>304</v>
      </c>
      <c r="KT3" s="9">
        <v>305</v>
      </c>
      <c r="KU3" s="159">
        <v>306</v>
      </c>
      <c r="KV3" s="159">
        <v>307</v>
      </c>
      <c r="KW3" s="159">
        <v>308</v>
      </c>
      <c r="KX3" s="159">
        <v>309</v>
      </c>
      <c r="KY3" s="159">
        <v>310</v>
      </c>
      <c r="KZ3" s="159">
        <v>311</v>
      </c>
      <c r="LA3" s="159">
        <v>312</v>
      </c>
      <c r="LB3" s="159">
        <v>313</v>
      </c>
      <c r="LC3" s="159">
        <v>314</v>
      </c>
      <c r="LD3" s="159">
        <v>315</v>
      </c>
      <c r="LE3" s="159">
        <v>316</v>
      </c>
      <c r="LF3" s="159">
        <v>317</v>
      </c>
      <c r="LG3" s="159">
        <v>318</v>
      </c>
      <c r="LH3" s="159">
        <v>319</v>
      </c>
      <c r="LI3" s="159">
        <v>320</v>
      </c>
      <c r="LJ3" s="159">
        <v>321</v>
      </c>
      <c r="LK3" s="159">
        <v>322</v>
      </c>
      <c r="LL3" s="159">
        <v>323</v>
      </c>
      <c r="LM3" s="159">
        <v>324</v>
      </c>
      <c r="LN3" s="159">
        <v>325</v>
      </c>
      <c r="LO3" s="159">
        <v>326</v>
      </c>
      <c r="LP3" s="159">
        <v>327</v>
      </c>
      <c r="LQ3" s="159">
        <v>328</v>
      </c>
      <c r="LR3" s="159">
        <v>329</v>
      </c>
      <c r="LS3" s="159">
        <v>330</v>
      </c>
      <c r="LT3" s="159">
        <v>331</v>
      </c>
      <c r="LU3" s="159">
        <v>332</v>
      </c>
      <c r="LV3" s="159">
        <v>333</v>
      </c>
      <c r="LW3" s="159">
        <v>334</v>
      </c>
      <c r="LX3" s="159">
        <v>335</v>
      </c>
      <c r="LY3" s="9">
        <v>336</v>
      </c>
      <c r="LZ3" s="9">
        <v>337</v>
      </c>
      <c r="MA3" s="9">
        <v>338</v>
      </c>
      <c r="MB3" s="9">
        <v>339</v>
      </c>
      <c r="MC3" s="9">
        <v>340</v>
      </c>
      <c r="MD3" s="9">
        <v>341</v>
      </c>
      <c r="ME3" s="9">
        <v>342</v>
      </c>
      <c r="MF3" s="9">
        <v>343</v>
      </c>
      <c r="MG3" s="9">
        <v>344</v>
      </c>
      <c r="MH3" s="9">
        <v>345</v>
      </c>
      <c r="MI3" s="9">
        <v>346</v>
      </c>
      <c r="MJ3" s="9">
        <v>347</v>
      </c>
      <c r="MK3" s="9">
        <v>348</v>
      </c>
      <c r="ML3" s="9">
        <v>349</v>
      </c>
      <c r="MM3" s="9">
        <v>350</v>
      </c>
      <c r="MN3" s="9">
        <v>351</v>
      </c>
      <c r="MO3" s="9">
        <v>352</v>
      </c>
      <c r="MP3" s="9">
        <v>353</v>
      </c>
      <c r="MQ3" s="9">
        <v>354</v>
      </c>
      <c r="MR3" s="9">
        <v>355</v>
      </c>
      <c r="MS3" s="9">
        <v>356</v>
      </c>
      <c r="MT3" s="9">
        <v>357</v>
      </c>
      <c r="MU3" s="9">
        <v>358</v>
      </c>
      <c r="MV3" s="9">
        <v>359</v>
      </c>
      <c r="MW3" s="9">
        <v>360</v>
      </c>
      <c r="MX3" s="9">
        <v>361</v>
      </c>
      <c r="MY3" s="9">
        <v>362</v>
      </c>
      <c r="MZ3" s="9">
        <v>363</v>
      </c>
      <c r="NA3" s="9">
        <v>364</v>
      </c>
      <c r="NB3" s="9">
        <v>365</v>
      </c>
      <c r="NC3" s="9">
        <v>366</v>
      </c>
    </row>
    <row r="4" spans="1:367" x14ac:dyDescent="0.35">
      <c r="B4" s="159">
        <v>1</v>
      </c>
      <c r="C4" s="159">
        <v>2</v>
      </c>
      <c r="D4" s="159">
        <v>3</v>
      </c>
      <c r="E4" s="159">
        <v>4</v>
      </c>
      <c r="F4" s="159">
        <v>5</v>
      </c>
      <c r="G4" s="159">
        <v>6</v>
      </c>
      <c r="H4" s="159">
        <v>7</v>
      </c>
      <c r="I4" s="159">
        <v>8</v>
      </c>
      <c r="J4" s="159">
        <v>9</v>
      </c>
      <c r="K4" s="159">
        <v>10</v>
      </c>
      <c r="L4" s="159">
        <v>11</v>
      </c>
      <c r="M4" s="159">
        <v>12</v>
      </c>
      <c r="N4" s="159">
        <v>13</v>
      </c>
      <c r="O4" s="159">
        <v>14</v>
      </c>
      <c r="P4" s="159">
        <v>15</v>
      </c>
      <c r="Q4" s="159">
        <v>16</v>
      </c>
      <c r="R4" s="159">
        <v>17</v>
      </c>
      <c r="S4" s="159">
        <v>18</v>
      </c>
      <c r="T4" s="159">
        <v>19</v>
      </c>
      <c r="U4" s="159">
        <v>20</v>
      </c>
      <c r="V4" s="159">
        <v>21</v>
      </c>
      <c r="W4" s="159">
        <v>22</v>
      </c>
      <c r="X4" s="159">
        <v>23</v>
      </c>
      <c r="Y4" s="159">
        <v>24</v>
      </c>
      <c r="Z4" s="159">
        <v>25</v>
      </c>
      <c r="AA4" s="159">
        <v>26</v>
      </c>
      <c r="AB4" s="159">
        <v>27</v>
      </c>
      <c r="AC4" s="159">
        <v>28</v>
      </c>
      <c r="AD4" s="159">
        <v>29</v>
      </c>
      <c r="AE4" s="159">
        <v>30</v>
      </c>
      <c r="AF4" s="159">
        <v>31</v>
      </c>
      <c r="AG4" s="9">
        <v>1</v>
      </c>
      <c r="AH4" s="9">
        <v>2</v>
      </c>
      <c r="AI4" s="9">
        <v>3</v>
      </c>
      <c r="AJ4" s="9">
        <v>4</v>
      </c>
      <c r="AK4" s="9">
        <v>5</v>
      </c>
      <c r="AL4" s="9">
        <v>6</v>
      </c>
      <c r="AM4" s="9">
        <v>7</v>
      </c>
      <c r="AN4" s="9">
        <v>8</v>
      </c>
      <c r="AO4" s="9">
        <v>9</v>
      </c>
      <c r="AP4" s="9">
        <v>10</v>
      </c>
      <c r="AQ4" s="9">
        <v>11</v>
      </c>
      <c r="AR4" s="9">
        <v>12</v>
      </c>
      <c r="AS4" s="9">
        <v>13</v>
      </c>
      <c r="AT4" s="9">
        <v>14</v>
      </c>
      <c r="AU4" s="9">
        <v>15</v>
      </c>
      <c r="AV4" s="9">
        <v>16</v>
      </c>
      <c r="AW4" s="9">
        <v>17</v>
      </c>
      <c r="AX4" s="9">
        <v>18</v>
      </c>
      <c r="AY4" s="9">
        <v>19</v>
      </c>
      <c r="AZ4" s="9">
        <v>20</v>
      </c>
      <c r="BA4" s="9">
        <v>21</v>
      </c>
      <c r="BB4" s="9">
        <v>22</v>
      </c>
      <c r="BC4" s="9">
        <v>23</v>
      </c>
      <c r="BD4" s="9">
        <v>24</v>
      </c>
      <c r="BE4" s="9">
        <v>25</v>
      </c>
      <c r="BF4" s="9">
        <v>26</v>
      </c>
      <c r="BG4" s="9">
        <v>27</v>
      </c>
      <c r="BH4" s="9">
        <v>28</v>
      </c>
      <c r="BI4" s="9">
        <v>29</v>
      </c>
      <c r="BJ4" s="159">
        <v>1</v>
      </c>
      <c r="BK4" s="159">
        <v>2</v>
      </c>
      <c r="BL4" s="159">
        <v>3</v>
      </c>
      <c r="BM4" s="159">
        <v>4</v>
      </c>
      <c r="BN4" s="159">
        <v>5</v>
      </c>
      <c r="BO4" s="159">
        <v>6</v>
      </c>
      <c r="BP4" s="159">
        <v>7</v>
      </c>
      <c r="BQ4" s="159">
        <v>8</v>
      </c>
      <c r="BR4" s="159">
        <v>9</v>
      </c>
      <c r="BS4" s="159">
        <v>10</v>
      </c>
      <c r="BT4" s="159">
        <v>11</v>
      </c>
      <c r="BU4" s="159">
        <v>12</v>
      </c>
      <c r="BV4" s="159">
        <v>13</v>
      </c>
      <c r="BW4" s="159">
        <v>14</v>
      </c>
      <c r="BX4" s="159">
        <v>15</v>
      </c>
      <c r="BY4" s="159">
        <v>16</v>
      </c>
      <c r="BZ4" s="159">
        <v>17</v>
      </c>
      <c r="CA4" s="159">
        <v>18</v>
      </c>
      <c r="CB4" s="159">
        <v>19</v>
      </c>
      <c r="CC4" s="159">
        <v>20</v>
      </c>
      <c r="CD4" s="159">
        <v>21</v>
      </c>
      <c r="CE4" s="159">
        <v>22</v>
      </c>
      <c r="CF4" s="159">
        <v>23</v>
      </c>
      <c r="CG4" s="159">
        <v>24</v>
      </c>
      <c r="CH4" s="159">
        <v>25</v>
      </c>
      <c r="CI4" s="159">
        <v>26</v>
      </c>
      <c r="CJ4" s="159">
        <v>27</v>
      </c>
      <c r="CK4" s="159">
        <v>28</v>
      </c>
      <c r="CL4" s="159">
        <v>29</v>
      </c>
      <c r="CM4" s="159">
        <v>30</v>
      </c>
      <c r="CN4" s="159">
        <v>31</v>
      </c>
      <c r="CO4" s="9">
        <v>1</v>
      </c>
      <c r="CP4" s="9">
        <v>2</v>
      </c>
      <c r="CQ4" s="9">
        <v>3</v>
      </c>
      <c r="CR4" s="9">
        <v>4</v>
      </c>
      <c r="CS4" s="9">
        <v>5</v>
      </c>
      <c r="CT4" s="9">
        <v>6</v>
      </c>
      <c r="CU4" s="9">
        <v>7</v>
      </c>
      <c r="CV4" s="9">
        <v>8</v>
      </c>
      <c r="CW4" s="9">
        <v>9</v>
      </c>
      <c r="CX4" s="9">
        <v>10</v>
      </c>
      <c r="CY4" s="9">
        <v>11</v>
      </c>
      <c r="CZ4" s="9">
        <v>12</v>
      </c>
      <c r="DA4" s="9">
        <v>13</v>
      </c>
      <c r="DB4" s="9">
        <v>14</v>
      </c>
      <c r="DC4" s="9">
        <v>15</v>
      </c>
      <c r="DD4" s="9">
        <v>16</v>
      </c>
      <c r="DE4" s="9">
        <v>17</v>
      </c>
      <c r="DF4" s="9">
        <v>18</v>
      </c>
      <c r="DG4" s="9">
        <v>19</v>
      </c>
      <c r="DH4" s="9">
        <v>20</v>
      </c>
      <c r="DI4" s="9">
        <v>21</v>
      </c>
      <c r="DJ4" s="9">
        <v>22</v>
      </c>
      <c r="DK4" s="9">
        <v>23</v>
      </c>
      <c r="DL4" s="9">
        <v>24</v>
      </c>
      <c r="DM4" s="9">
        <v>25</v>
      </c>
      <c r="DN4" s="9">
        <v>26</v>
      </c>
      <c r="DO4" s="9">
        <v>27</v>
      </c>
      <c r="DP4" s="9">
        <v>28</v>
      </c>
      <c r="DQ4" s="9">
        <v>29</v>
      </c>
      <c r="DR4" s="9">
        <v>30</v>
      </c>
      <c r="DS4" s="159">
        <v>1</v>
      </c>
      <c r="DT4" s="159">
        <v>2</v>
      </c>
      <c r="DU4" s="159">
        <v>3</v>
      </c>
      <c r="DV4" s="159">
        <v>4</v>
      </c>
      <c r="DW4" s="159">
        <v>5</v>
      </c>
      <c r="DX4" s="159">
        <v>6</v>
      </c>
      <c r="DY4" s="159">
        <v>7</v>
      </c>
      <c r="DZ4" s="159">
        <v>8</v>
      </c>
      <c r="EA4" s="159">
        <v>9</v>
      </c>
      <c r="EB4" s="159">
        <v>10</v>
      </c>
      <c r="EC4" s="159">
        <v>11</v>
      </c>
      <c r="ED4" s="159">
        <v>12</v>
      </c>
      <c r="EE4" s="159">
        <v>13</v>
      </c>
      <c r="EF4" s="159">
        <v>14</v>
      </c>
      <c r="EG4" s="159">
        <v>15</v>
      </c>
      <c r="EH4" s="159">
        <v>16</v>
      </c>
      <c r="EI4" s="159">
        <v>17</v>
      </c>
      <c r="EJ4" s="159">
        <v>18</v>
      </c>
      <c r="EK4" s="159">
        <v>19</v>
      </c>
      <c r="EL4" s="159">
        <v>20</v>
      </c>
      <c r="EM4" s="159">
        <v>21</v>
      </c>
      <c r="EN4" s="159">
        <v>22</v>
      </c>
      <c r="EO4" s="159">
        <v>23</v>
      </c>
      <c r="EP4" s="159">
        <v>24</v>
      </c>
      <c r="EQ4" s="159">
        <v>25</v>
      </c>
      <c r="ER4" s="159">
        <v>26</v>
      </c>
      <c r="ES4" s="159">
        <v>27</v>
      </c>
      <c r="ET4" s="159">
        <v>28</v>
      </c>
      <c r="EU4" s="159">
        <v>29</v>
      </c>
      <c r="EV4" s="159">
        <v>30</v>
      </c>
      <c r="EW4" s="159">
        <v>31</v>
      </c>
      <c r="EX4" s="9">
        <v>1</v>
      </c>
      <c r="EY4" s="9">
        <v>2</v>
      </c>
      <c r="EZ4" s="9">
        <v>3</v>
      </c>
      <c r="FA4" s="9">
        <v>4</v>
      </c>
      <c r="FB4" s="9">
        <v>5</v>
      </c>
      <c r="FC4" s="9">
        <v>6</v>
      </c>
      <c r="FD4" s="9">
        <v>7</v>
      </c>
      <c r="FE4" s="9">
        <v>8</v>
      </c>
      <c r="FF4" s="9">
        <v>9</v>
      </c>
      <c r="FG4" s="9">
        <v>10</v>
      </c>
      <c r="FH4" s="9">
        <v>11</v>
      </c>
      <c r="FI4" s="9">
        <v>12</v>
      </c>
      <c r="FJ4" s="9">
        <v>13</v>
      </c>
      <c r="FK4" s="9">
        <v>14</v>
      </c>
      <c r="FL4" s="9">
        <v>15</v>
      </c>
      <c r="FM4" s="9">
        <v>16</v>
      </c>
      <c r="FN4" s="9">
        <v>17</v>
      </c>
      <c r="FO4" s="9">
        <v>18</v>
      </c>
      <c r="FP4" s="9">
        <v>19</v>
      </c>
      <c r="FQ4" s="9">
        <v>20</v>
      </c>
      <c r="FR4" s="9">
        <v>21</v>
      </c>
      <c r="FS4" s="9">
        <v>22</v>
      </c>
      <c r="FT4" s="9">
        <v>23</v>
      </c>
      <c r="FU4" s="9">
        <v>24</v>
      </c>
      <c r="FV4" s="9">
        <v>25</v>
      </c>
      <c r="FW4" s="9">
        <v>26</v>
      </c>
      <c r="FX4" s="9">
        <v>27</v>
      </c>
      <c r="FY4" s="9">
        <v>28</v>
      </c>
      <c r="FZ4" s="9">
        <v>29</v>
      </c>
      <c r="GA4" s="9">
        <v>30</v>
      </c>
      <c r="GB4" s="159">
        <v>1</v>
      </c>
      <c r="GC4" s="159">
        <v>2</v>
      </c>
      <c r="GD4" s="159">
        <v>3</v>
      </c>
      <c r="GE4" s="159">
        <v>4</v>
      </c>
      <c r="GF4" s="159">
        <v>5</v>
      </c>
      <c r="GG4" s="159">
        <v>6</v>
      </c>
      <c r="GH4" s="159">
        <v>7</v>
      </c>
      <c r="GI4" s="159">
        <v>8</v>
      </c>
      <c r="GJ4" s="159">
        <v>9</v>
      </c>
      <c r="GK4" s="159">
        <v>10</v>
      </c>
      <c r="GL4" s="159">
        <v>11</v>
      </c>
      <c r="GM4" s="159">
        <v>12</v>
      </c>
      <c r="GN4" s="159">
        <v>13</v>
      </c>
      <c r="GO4" s="159">
        <v>14</v>
      </c>
      <c r="GP4" s="159">
        <v>15</v>
      </c>
      <c r="GQ4" s="159">
        <v>16</v>
      </c>
      <c r="GR4" s="159">
        <v>17</v>
      </c>
      <c r="GS4" s="159">
        <v>18</v>
      </c>
      <c r="GT4" s="159">
        <v>19</v>
      </c>
      <c r="GU4" s="159">
        <v>20</v>
      </c>
      <c r="GV4" s="159">
        <v>21</v>
      </c>
      <c r="GW4" s="159">
        <v>22</v>
      </c>
      <c r="GX4" s="159">
        <v>23</v>
      </c>
      <c r="GY4" s="159">
        <v>24</v>
      </c>
      <c r="GZ4" s="159">
        <v>25</v>
      </c>
      <c r="HA4" s="159">
        <v>26</v>
      </c>
      <c r="HB4" s="159">
        <v>27</v>
      </c>
      <c r="HC4" s="159">
        <v>28</v>
      </c>
      <c r="HD4" s="159">
        <v>29</v>
      </c>
      <c r="HE4" s="159">
        <v>30</v>
      </c>
      <c r="HF4" s="159">
        <v>31</v>
      </c>
      <c r="HG4" s="9">
        <v>1</v>
      </c>
      <c r="HH4" s="9">
        <v>2</v>
      </c>
      <c r="HI4" s="9">
        <v>3</v>
      </c>
      <c r="HJ4" s="9">
        <v>4</v>
      </c>
      <c r="HK4" s="9">
        <v>5</v>
      </c>
      <c r="HL4" s="9">
        <v>6</v>
      </c>
      <c r="HM4" s="9">
        <v>7</v>
      </c>
      <c r="HN4" s="9">
        <v>8</v>
      </c>
      <c r="HO4" s="9">
        <v>9</v>
      </c>
      <c r="HP4" s="9">
        <v>10</v>
      </c>
      <c r="HQ4" s="9">
        <v>11</v>
      </c>
      <c r="HR4" s="9">
        <v>12</v>
      </c>
      <c r="HS4" s="9">
        <v>13</v>
      </c>
      <c r="HT4" s="9">
        <v>14</v>
      </c>
      <c r="HU4" s="9">
        <v>15</v>
      </c>
      <c r="HV4" s="9">
        <v>16</v>
      </c>
      <c r="HW4" s="9">
        <v>17</v>
      </c>
      <c r="HX4" s="9">
        <v>18</v>
      </c>
      <c r="HY4" s="9">
        <v>19</v>
      </c>
      <c r="HZ4" s="9">
        <v>20</v>
      </c>
      <c r="IA4" s="9">
        <v>21</v>
      </c>
      <c r="IB4" s="9">
        <v>22</v>
      </c>
      <c r="IC4" s="9">
        <v>23</v>
      </c>
      <c r="ID4" s="9">
        <v>24</v>
      </c>
      <c r="IE4" s="9">
        <v>25</v>
      </c>
      <c r="IF4" s="9">
        <v>26</v>
      </c>
      <c r="IG4" s="9">
        <v>27</v>
      </c>
      <c r="IH4" s="9">
        <v>28</v>
      </c>
      <c r="II4" s="9">
        <v>29</v>
      </c>
      <c r="IJ4" s="9">
        <v>30</v>
      </c>
      <c r="IK4" s="9">
        <v>31</v>
      </c>
      <c r="IL4" s="159">
        <v>1</v>
      </c>
      <c r="IM4" s="159">
        <v>2</v>
      </c>
      <c r="IN4" s="159">
        <v>3</v>
      </c>
      <c r="IO4" s="159">
        <v>4</v>
      </c>
      <c r="IP4" s="159">
        <v>5</v>
      </c>
      <c r="IQ4" s="159">
        <v>6</v>
      </c>
      <c r="IR4" s="159">
        <v>7</v>
      </c>
      <c r="IS4" s="159">
        <v>8</v>
      </c>
      <c r="IT4" s="159">
        <v>9</v>
      </c>
      <c r="IU4" s="159">
        <v>10</v>
      </c>
      <c r="IV4" s="159">
        <v>11</v>
      </c>
      <c r="IW4" s="159">
        <v>12</v>
      </c>
      <c r="IX4" s="159">
        <v>13</v>
      </c>
      <c r="IY4" s="159">
        <v>14</v>
      </c>
      <c r="IZ4" s="159">
        <v>15</v>
      </c>
      <c r="JA4" s="159">
        <v>16</v>
      </c>
      <c r="JB4" s="159">
        <v>17</v>
      </c>
      <c r="JC4" s="159">
        <v>18</v>
      </c>
      <c r="JD4" s="159">
        <v>19</v>
      </c>
      <c r="JE4" s="159">
        <v>20</v>
      </c>
      <c r="JF4" s="159">
        <v>21</v>
      </c>
      <c r="JG4" s="159">
        <v>22</v>
      </c>
      <c r="JH4" s="159">
        <v>23</v>
      </c>
      <c r="JI4" s="159">
        <v>24</v>
      </c>
      <c r="JJ4" s="159">
        <v>25</v>
      </c>
      <c r="JK4" s="159">
        <v>26</v>
      </c>
      <c r="JL4" s="159">
        <v>27</v>
      </c>
      <c r="JM4" s="159">
        <v>28</v>
      </c>
      <c r="JN4" s="159">
        <v>29</v>
      </c>
      <c r="JO4" s="159">
        <v>30</v>
      </c>
      <c r="JP4" s="9">
        <v>1</v>
      </c>
      <c r="JQ4" s="9">
        <v>2</v>
      </c>
      <c r="JR4" s="9">
        <v>3</v>
      </c>
      <c r="JS4" s="9">
        <v>4</v>
      </c>
      <c r="JT4" s="9">
        <v>5</v>
      </c>
      <c r="JU4" s="9">
        <v>6</v>
      </c>
      <c r="JV4" s="9">
        <v>7</v>
      </c>
      <c r="JW4" s="9">
        <v>8</v>
      </c>
      <c r="JX4" s="9">
        <v>9</v>
      </c>
      <c r="JY4" s="9">
        <v>10</v>
      </c>
      <c r="JZ4" s="9">
        <v>11</v>
      </c>
      <c r="KA4" s="9">
        <v>12</v>
      </c>
      <c r="KB4" s="9">
        <v>13</v>
      </c>
      <c r="KC4" s="9">
        <v>14</v>
      </c>
      <c r="KD4" s="9">
        <v>15</v>
      </c>
      <c r="KE4" s="9">
        <v>16</v>
      </c>
      <c r="KF4" s="9">
        <v>17</v>
      </c>
      <c r="KG4" s="9">
        <v>18</v>
      </c>
      <c r="KH4" s="9">
        <v>19</v>
      </c>
      <c r="KI4" s="9">
        <v>20</v>
      </c>
      <c r="KJ4" s="9">
        <v>21</v>
      </c>
      <c r="KK4" s="9">
        <v>22</v>
      </c>
      <c r="KL4" s="9">
        <v>23</v>
      </c>
      <c r="KM4" s="9">
        <v>24</v>
      </c>
      <c r="KN4" s="9">
        <v>25</v>
      </c>
      <c r="KO4" s="9">
        <v>26</v>
      </c>
      <c r="KP4" s="9">
        <v>27</v>
      </c>
      <c r="KQ4" s="9">
        <v>28</v>
      </c>
      <c r="KR4" s="9">
        <v>29</v>
      </c>
      <c r="KS4" s="9">
        <v>30</v>
      </c>
      <c r="KT4" s="9">
        <v>31</v>
      </c>
      <c r="KU4" s="159">
        <v>1</v>
      </c>
      <c r="KV4" s="159">
        <v>2</v>
      </c>
      <c r="KW4" s="159">
        <v>3</v>
      </c>
      <c r="KX4" s="159">
        <v>4</v>
      </c>
      <c r="KY4" s="159">
        <v>5</v>
      </c>
      <c r="KZ4" s="159">
        <v>6</v>
      </c>
      <c r="LA4" s="159">
        <v>7</v>
      </c>
      <c r="LB4" s="159">
        <v>8</v>
      </c>
      <c r="LC4" s="159">
        <v>9</v>
      </c>
      <c r="LD4" s="159">
        <v>10</v>
      </c>
      <c r="LE4" s="159">
        <v>11</v>
      </c>
      <c r="LF4" s="159">
        <v>12</v>
      </c>
      <c r="LG4" s="159">
        <v>13</v>
      </c>
      <c r="LH4" s="159">
        <v>14</v>
      </c>
      <c r="LI4" s="159">
        <v>15</v>
      </c>
      <c r="LJ4" s="159">
        <v>16</v>
      </c>
      <c r="LK4" s="159">
        <v>17</v>
      </c>
      <c r="LL4" s="159">
        <v>18</v>
      </c>
      <c r="LM4" s="159">
        <v>19</v>
      </c>
      <c r="LN4" s="159">
        <v>20</v>
      </c>
      <c r="LO4" s="159">
        <v>21</v>
      </c>
      <c r="LP4" s="159">
        <v>22</v>
      </c>
      <c r="LQ4" s="159">
        <v>23</v>
      </c>
      <c r="LR4" s="159">
        <v>24</v>
      </c>
      <c r="LS4" s="159">
        <v>25</v>
      </c>
      <c r="LT4" s="159">
        <v>26</v>
      </c>
      <c r="LU4" s="159">
        <v>27</v>
      </c>
      <c r="LV4" s="159">
        <v>28</v>
      </c>
      <c r="LW4" s="159">
        <v>29</v>
      </c>
      <c r="LX4" s="159">
        <v>30</v>
      </c>
      <c r="LY4" s="9">
        <v>1</v>
      </c>
      <c r="LZ4" s="9">
        <v>2</v>
      </c>
      <c r="MA4" s="9">
        <v>3</v>
      </c>
      <c r="MB4" s="9">
        <v>4</v>
      </c>
      <c r="MC4" s="9">
        <v>5</v>
      </c>
      <c r="MD4" s="9">
        <v>6</v>
      </c>
      <c r="ME4" s="9">
        <v>7</v>
      </c>
      <c r="MF4" s="9">
        <v>8</v>
      </c>
      <c r="MG4" s="9">
        <v>9</v>
      </c>
      <c r="MH4" s="9">
        <v>10</v>
      </c>
      <c r="MI4" s="9">
        <v>11</v>
      </c>
      <c r="MJ4" s="9">
        <v>12</v>
      </c>
      <c r="MK4" s="9">
        <v>13</v>
      </c>
      <c r="ML4" s="9">
        <v>14</v>
      </c>
      <c r="MM4" s="9">
        <v>15</v>
      </c>
      <c r="MN4" s="9">
        <v>16</v>
      </c>
      <c r="MO4" s="9">
        <v>17</v>
      </c>
      <c r="MP4" s="9">
        <v>18</v>
      </c>
      <c r="MQ4" s="9">
        <v>19</v>
      </c>
      <c r="MR4" s="9">
        <v>20</v>
      </c>
      <c r="MS4" s="9">
        <v>21</v>
      </c>
      <c r="MT4" s="9">
        <v>22</v>
      </c>
      <c r="MU4" s="9">
        <v>23</v>
      </c>
      <c r="MV4" s="9">
        <v>24</v>
      </c>
      <c r="MW4" s="9">
        <v>25</v>
      </c>
      <c r="MX4" s="9">
        <v>26</v>
      </c>
      <c r="MY4" s="9">
        <v>27</v>
      </c>
      <c r="MZ4" s="9">
        <v>28</v>
      </c>
      <c r="NA4" s="9">
        <v>29</v>
      </c>
      <c r="NB4" s="9">
        <v>30</v>
      </c>
      <c r="NC4" s="9">
        <v>31</v>
      </c>
    </row>
    <row r="5" spans="1:367" x14ac:dyDescent="0.35">
      <c r="B5">
        <v>1</v>
      </c>
      <c r="C5">
        <v>2</v>
      </c>
      <c r="D5">
        <v>3</v>
      </c>
      <c r="E5">
        <v>4</v>
      </c>
      <c r="F5">
        <v>5</v>
      </c>
      <c r="G5">
        <v>6</v>
      </c>
      <c r="H5">
        <v>7</v>
      </c>
      <c r="I5">
        <v>8</v>
      </c>
      <c r="J5">
        <v>9</v>
      </c>
      <c r="K5">
        <v>10</v>
      </c>
      <c r="L5">
        <v>11</v>
      </c>
      <c r="M5">
        <v>12</v>
      </c>
      <c r="N5">
        <v>13</v>
      </c>
      <c r="O5">
        <v>14</v>
      </c>
      <c r="P5">
        <v>15</v>
      </c>
      <c r="Q5">
        <v>16</v>
      </c>
      <c r="R5">
        <v>17</v>
      </c>
      <c r="S5">
        <v>18</v>
      </c>
      <c r="T5">
        <v>19</v>
      </c>
      <c r="U5">
        <v>20</v>
      </c>
      <c r="V5">
        <v>21</v>
      </c>
      <c r="W5">
        <v>22</v>
      </c>
      <c r="X5">
        <v>23</v>
      </c>
      <c r="Y5">
        <v>24</v>
      </c>
      <c r="Z5">
        <v>25</v>
      </c>
      <c r="AA5">
        <v>26</v>
      </c>
      <c r="AB5">
        <v>27</v>
      </c>
      <c r="AC5">
        <v>28</v>
      </c>
      <c r="AD5">
        <v>29</v>
      </c>
      <c r="AE5">
        <v>30</v>
      </c>
      <c r="AF5">
        <v>31</v>
      </c>
      <c r="AG5">
        <v>32</v>
      </c>
      <c r="AH5">
        <v>33</v>
      </c>
      <c r="AI5">
        <v>34</v>
      </c>
      <c r="AJ5">
        <v>35</v>
      </c>
      <c r="AK5">
        <v>36</v>
      </c>
      <c r="AL5">
        <v>37</v>
      </c>
      <c r="AM5">
        <v>38</v>
      </c>
      <c r="AN5">
        <v>39</v>
      </c>
      <c r="AO5">
        <v>40</v>
      </c>
      <c r="AP5">
        <v>41</v>
      </c>
      <c r="AQ5">
        <v>42</v>
      </c>
      <c r="AR5">
        <v>43</v>
      </c>
      <c r="AS5">
        <v>44</v>
      </c>
      <c r="AT5">
        <v>45</v>
      </c>
      <c r="AU5">
        <v>46</v>
      </c>
      <c r="AV5">
        <v>47</v>
      </c>
      <c r="AW5">
        <v>48</v>
      </c>
      <c r="AX5">
        <v>49</v>
      </c>
      <c r="AY5">
        <v>50</v>
      </c>
      <c r="AZ5">
        <v>51</v>
      </c>
      <c r="BA5">
        <v>52</v>
      </c>
      <c r="BB5">
        <v>53</v>
      </c>
      <c r="BC5">
        <v>54</v>
      </c>
      <c r="BD5">
        <v>55</v>
      </c>
      <c r="BE5">
        <v>56</v>
      </c>
      <c r="BF5">
        <v>57</v>
      </c>
      <c r="BG5">
        <v>58</v>
      </c>
      <c r="BH5">
        <v>59</v>
      </c>
      <c r="BI5">
        <v>60</v>
      </c>
      <c r="BJ5">
        <v>61</v>
      </c>
      <c r="BK5">
        <v>62</v>
      </c>
      <c r="BL5">
        <v>63</v>
      </c>
      <c r="BM5">
        <v>64</v>
      </c>
      <c r="BN5">
        <v>65</v>
      </c>
      <c r="BO5">
        <v>66</v>
      </c>
      <c r="BP5">
        <v>67</v>
      </c>
      <c r="BQ5">
        <v>68</v>
      </c>
      <c r="BR5">
        <v>69</v>
      </c>
      <c r="BS5">
        <v>70</v>
      </c>
      <c r="BT5">
        <v>71</v>
      </c>
      <c r="BU5">
        <v>72</v>
      </c>
      <c r="BV5">
        <v>73</v>
      </c>
      <c r="BW5">
        <v>74</v>
      </c>
      <c r="BX5">
        <v>75</v>
      </c>
      <c r="BY5">
        <v>76</v>
      </c>
      <c r="BZ5">
        <v>77</v>
      </c>
      <c r="CA5">
        <v>78</v>
      </c>
      <c r="CB5">
        <v>79</v>
      </c>
      <c r="CC5">
        <v>80</v>
      </c>
      <c r="CD5">
        <v>81</v>
      </c>
      <c r="CE5">
        <v>82</v>
      </c>
      <c r="CF5">
        <v>83</v>
      </c>
      <c r="CG5">
        <v>84</v>
      </c>
      <c r="CH5">
        <v>85</v>
      </c>
      <c r="CI5">
        <v>86</v>
      </c>
      <c r="CJ5">
        <v>87</v>
      </c>
      <c r="CK5">
        <v>88</v>
      </c>
      <c r="CL5">
        <v>89</v>
      </c>
      <c r="CM5">
        <v>90</v>
      </c>
      <c r="CN5">
        <v>91</v>
      </c>
      <c r="CO5">
        <v>92</v>
      </c>
      <c r="CP5">
        <v>93</v>
      </c>
      <c r="CQ5">
        <v>94</v>
      </c>
      <c r="CR5">
        <v>95</v>
      </c>
      <c r="CS5">
        <v>96</v>
      </c>
      <c r="CT5">
        <v>97</v>
      </c>
      <c r="CU5">
        <v>98</v>
      </c>
      <c r="CV5">
        <v>99</v>
      </c>
      <c r="CW5">
        <v>100</v>
      </c>
      <c r="CX5">
        <v>101</v>
      </c>
      <c r="CY5">
        <v>102</v>
      </c>
      <c r="CZ5">
        <v>103</v>
      </c>
      <c r="DA5">
        <v>104</v>
      </c>
      <c r="DB5">
        <v>105</v>
      </c>
      <c r="DC5">
        <v>106</v>
      </c>
      <c r="DD5">
        <v>107</v>
      </c>
      <c r="DE5">
        <v>108</v>
      </c>
      <c r="DF5">
        <v>109</v>
      </c>
      <c r="DG5">
        <v>110</v>
      </c>
      <c r="DH5">
        <v>111</v>
      </c>
      <c r="DI5">
        <v>112</v>
      </c>
      <c r="DJ5">
        <v>113</v>
      </c>
      <c r="DK5">
        <v>114</v>
      </c>
      <c r="DL5">
        <v>115</v>
      </c>
      <c r="DM5">
        <v>116</v>
      </c>
      <c r="DN5">
        <v>117</v>
      </c>
      <c r="DO5">
        <v>118</v>
      </c>
      <c r="DP5">
        <v>119</v>
      </c>
      <c r="DQ5">
        <v>120</v>
      </c>
      <c r="DR5">
        <v>121</v>
      </c>
      <c r="DS5">
        <v>122</v>
      </c>
      <c r="DT5">
        <v>123</v>
      </c>
      <c r="DU5">
        <v>124</v>
      </c>
      <c r="DV5">
        <v>125</v>
      </c>
      <c r="DW5">
        <v>126</v>
      </c>
      <c r="DX5">
        <v>127</v>
      </c>
      <c r="DY5">
        <v>128</v>
      </c>
      <c r="DZ5">
        <v>129</v>
      </c>
      <c r="EA5">
        <v>130</v>
      </c>
      <c r="EB5">
        <v>131</v>
      </c>
      <c r="EC5">
        <v>132</v>
      </c>
      <c r="ED5">
        <v>133</v>
      </c>
      <c r="EE5">
        <v>134</v>
      </c>
      <c r="EF5">
        <v>135</v>
      </c>
      <c r="EG5">
        <v>136</v>
      </c>
      <c r="EH5">
        <v>137</v>
      </c>
      <c r="EI5">
        <v>138</v>
      </c>
      <c r="EJ5">
        <v>139</v>
      </c>
      <c r="EK5">
        <v>140</v>
      </c>
      <c r="EL5">
        <v>141</v>
      </c>
      <c r="EM5">
        <v>142</v>
      </c>
      <c r="EN5">
        <v>143</v>
      </c>
      <c r="EO5">
        <v>144</v>
      </c>
      <c r="EP5">
        <v>145</v>
      </c>
      <c r="EQ5">
        <v>146</v>
      </c>
      <c r="ER5">
        <v>147</v>
      </c>
      <c r="ES5">
        <v>148</v>
      </c>
      <c r="ET5">
        <v>149</v>
      </c>
      <c r="EU5">
        <v>150</v>
      </c>
      <c r="EV5">
        <v>151</v>
      </c>
      <c r="EW5">
        <v>152</v>
      </c>
      <c r="EX5">
        <v>153</v>
      </c>
      <c r="EY5">
        <v>154</v>
      </c>
      <c r="EZ5">
        <v>155</v>
      </c>
      <c r="FA5">
        <v>156</v>
      </c>
      <c r="FB5">
        <v>157</v>
      </c>
      <c r="FC5">
        <v>158</v>
      </c>
      <c r="FD5">
        <v>159</v>
      </c>
      <c r="FE5">
        <v>160</v>
      </c>
      <c r="FF5">
        <v>161</v>
      </c>
      <c r="FG5">
        <v>162</v>
      </c>
      <c r="FH5">
        <v>163</v>
      </c>
      <c r="FI5">
        <v>164</v>
      </c>
      <c r="FJ5">
        <v>165</v>
      </c>
      <c r="FK5">
        <v>166</v>
      </c>
      <c r="FL5">
        <v>167</v>
      </c>
      <c r="FM5">
        <v>168</v>
      </c>
      <c r="FN5">
        <v>169</v>
      </c>
      <c r="FO5">
        <v>170</v>
      </c>
      <c r="FP5">
        <v>171</v>
      </c>
      <c r="FQ5">
        <v>172</v>
      </c>
      <c r="FR5">
        <v>173</v>
      </c>
      <c r="FS5">
        <v>174</v>
      </c>
      <c r="FT5">
        <v>175</v>
      </c>
      <c r="FU5">
        <v>176</v>
      </c>
      <c r="FV5">
        <v>177</v>
      </c>
      <c r="FW5">
        <v>178</v>
      </c>
      <c r="FX5">
        <v>179</v>
      </c>
      <c r="FY5">
        <v>180</v>
      </c>
      <c r="FZ5">
        <v>181</v>
      </c>
      <c r="GA5">
        <v>182</v>
      </c>
      <c r="GB5">
        <v>183</v>
      </c>
      <c r="GC5">
        <v>184</v>
      </c>
      <c r="GD5">
        <v>185</v>
      </c>
      <c r="GE5">
        <v>186</v>
      </c>
      <c r="GF5">
        <v>187</v>
      </c>
      <c r="GG5">
        <v>188</v>
      </c>
      <c r="GH5">
        <v>189</v>
      </c>
      <c r="GI5">
        <v>190</v>
      </c>
      <c r="GJ5">
        <v>191</v>
      </c>
      <c r="GK5">
        <v>192</v>
      </c>
      <c r="GL5">
        <v>193</v>
      </c>
      <c r="GM5">
        <v>194</v>
      </c>
      <c r="GN5">
        <v>195</v>
      </c>
      <c r="GO5">
        <v>196</v>
      </c>
      <c r="GP5">
        <v>197</v>
      </c>
      <c r="GQ5">
        <v>198</v>
      </c>
      <c r="GR5">
        <v>199</v>
      </c>
      <c r="GS5">
        <v>200</v>
      </c>
      <c r="GT5">
        <v>201</v>
      </c>
      <c r="GU5">
        <v>202</v>
      </c>
      <c r="GV5">
        <v>203</v>
      </c>
      <c r="GW5">
        <v>204</v>
      </c>
      <c r="GX5">
        <v>205</v>
      </c>
      <c r="GY5">
        <v>206</v>
      </c>
      <c r="GZ5">
        <v>207</v>
      </c>
      <c r="HA5">
        <v>208</v>
      </c>
      <c r="HB5">
        <v>209</v>
      </c>
      <c r="HC5">
        <v>210</v>
      </c>
      <c r="HD5">
        <v>211</v>
      </c>
      <c r="HE5">
        <v>212</v>
      </c>
      <c r="HF5">
        <v>213</v>
      </c>
      <c r="HG5">
        <v>214</v>
      </c>
      <c r="HH5">
        <v>215</v>
      </c>
      <c r="HI5">
        <v>216</v>
      </c>
      <c r="HJ5">
        <v>217</v>
      </c>
      <c r="HK5">
        <v>218</v>
      </c>
      <c r="HL5">
        <v>219</v>
      </c>
      <c r="HM5">
        <v>220</v>
      </c>
      <c r="HN5">
        <v>221</v>
      </c>
      <c r="HO5">
        <v>222</v>
      </c>
      <c r="HP5">
        <v>223</v>
      </c>
      <c r="HQ5">
        <v>224</v>
      </c>
      <c r="HR5">
        <v>225</v>
      </c>
      <c r="HS5">
        <v>226</v>
      </c>
      <c r="HT5">
        <v>227</v>
      </c>
      <c r="HU5">
        <v>228</v>
      </c>
      <c r="HV5">
        <v>229</v>
      </c>
      <c r="HW5">
        <v>230</v>
      </c>
      <c r="HX5">
        <v>231</v>
      </c>
      <c r="HY5">
        <v>232</v>
      </c>
      <c r="HZ5">
        <v>233</v>
      </c>
      <c r="IA5">
        <v>234</v>
      </c>
      <c r="IB5">
        <v>235</v>
      </c>
      <c r="IC5">
        <v>236</v>
      </c>
      <c r="ID5">
        <v>237</v>
      </c>
      <c r="IE5">
        <v>238</v>
      </c>
      <c r="IF5">
        <v>239</v>
      </c>
      <c r="IG5">
        <v>240</v>
      </c>
      <c r="IH5">
        <v>241</v>
      </c>
      <c r="II5">
        <v>242</v>
      </c>
      <c r="IJ5">
        <v>243</v>
      </c>
      <c r="IK5">
        <v>244</v>
      </c>
      <c r="IL5">
        <v>245</v>
      </c>
      <c r="IM5">
        <v>246</v>
      </c>
      <c r="IN5">
        <v>247</v>
      </c>
      <c r="IO5">
        <v>248</v>
      </c>
      <c r="IP5">
        <v>249</v>
      </c>
      <c r="IQ5">
        <v>250</v>
      </c>
      <c r="IR5">
        <v>251</v>
      </c>
      <c r="IS5">
        <v>252</v>
      </c>
      <c r="IT5">
        <v>253</v>
      </c>
      <c r="IU5">
        <v>254</v>
      </c>
      <c r="IV5">
        <v>255</v>
      </c>
      <c r="IW5">
        <v>256</v>
      </c>
      <c r="IX5">
        <v>257</v>
      </c>
      <c r="IY5">
        <v>258</v>
      </c>
      <c r="IZ5">
        <v>259</v>
      </c>
      <c r="JA5">
        <v>260</v>
      </c>
      <c r="JB5">
        <v>261</v>
      </c>
      <c r="JC5">
        <v>262</v>
      </c>
      <c r="JD5">
        <v>263</v>
      </c>
      <c r="JE5">
        <v>264</v>
      </c>
      <c r="JF5">
        <v>265</v>
      </c>
      <c r="JG5">
        <v>266</v>
      </c>
      <c r="JH5">
        <v>267</v>
      </c>
      <c r="JI5">
        <v>268</v>
      </c>
      <c r="JJ5">
        <v>269</v>
      </c>
      <c r="JK5">
        <v>270</v>
      </c>
      <c r="JL5">
        <v>271</v>
      </c>
      <c r="JM5">
        <v>272</v>
      </c>
      <c r="JN5">
        <v>273</v>
      </c>
      <c r="JO5">
        <v>274</v>
      </c>
      <c r="JP5">
        <v>275</v>
      </c>
      <c r="JQ5">
        <v>276</v>
      </c>
      <c r="JR5">
        <v>277</v>
      </c>
      <c r="JS5">
        <v>278</v>
      </c>
      <c r="JT5">
        <v>279</v>
      </c>
      <c r="JU5">
        <v>280</v>
      </c>
      <c r="JV5">
        <v>281</v>
      </c>
      <c r="JW5">
        <v>282</v>
      </c>
      <c r="JX5">
        <v>283</v>
      </c>
      <c r="JY5">
        <v>284</v>
      </c>
      <c r="JZ5">
        <v>285</v>
      </c>
      <c r="KA5">
        <v>286</v>
      </c>
      <c r="KB5">
        <v>287</v>
      </c>
      <c r="KC5">
        <v>288</v>
      </c>
      <c r="KD5">
        <v>289</v>
      </c>
      <c r="KE5">
        <v>290</v>
      </c>
      <c r="KF5">
        <v>291</v>
      </c>
      <c r="KG5">
        <v>292</v>
      </c>
      <c r="KH5">
        <v>293</v>
      </c>
      <c r="KI5">
        <v>294</v>
      </c>
      <c r="KJ5">
        <v>295</v>
      </c>
      <c r="KK5">
        <v>296</v>
      </c>
      <c r="KL5">
        <v>297</v>
      </c>
      <c r="KM5">
        <v>298</v>
      </c>
      <c r="KN5">
        <v>299</v>
      </c>
      <c r="KO5">
        <v>300</v>
      </c>
      <c r="KP5">
        <v>301</v>
      </c>
      <c r="KQ5">
        <v>302</v>
      </c>
      <c r="KR5">
        <v>303</v>
      </c>
      <c r="KS5">
        <v>304</v>
      </c>
      <c r="KT5">
        <v>305</v>
      </c>
      <c r="KU5">
        <v>306</v>
      </c>
      <c r="KV5">
        <v>307</v>
      </c>
      <c r="KW5">
        <v>308</v>
      </c>
      <c r="KX5">
        <v>309</v>
      </c>
      <c r="KY5">
        <v>310</v>
      </c>
      <c r="KZ5">
        <v>311</v>
      </c>
      <c r="LA5">
        <v>312</v>
      </c>
      <c r="LB5">
        <v>313</v>
      </c>
      <c r="LC5">
        <v>314</v>
      </c>
      <c r="LD5">
        <v>315</v>
      </c>
      <c r="LE5">
        <v>316</v>
      </c>
      <c r="LF5">
        <v>317</v>
      </c>
      <c r="LG5">
        <v>318</v>
      </c>
      <c r="LH5">
        <v>319</v>
      </c>
      <c r="LI5">
        <v>320</v>
      </c>
      <c r="LJ5">
        <v>321</v>
      </c>
      <c r="LK5">
        <v>322</v>
      </c>
      <c r="LL5">
        <v>323</v>
      </c>
      <c r="LM5">
        <v>324</v>
      </c>
      <c r="LN5">
        <v>325</v>
      </c>
      <c r="LO5">
        <v>326</v>
      </c>
      <c r="LP5">
        <v>327</v>
      </c>
      <c r="LQ5">
        <v>328</v>
      </c>
      <c r="LR5">
        <v>329</v>
      </c>
      <c r="LS5">
        <v>330</v>
      </c>
      <c r="LT5">
        <v>331</v>
      </c>
      <c r="LU5">
        <v>332</v>
      </c>
      <c r="LV5">
        <v>333</v>
      </c>
      <c r="LW5">
        <v>334</v>
      </c>
      <c r="LX5">
        <v>335</v>
      </c>
      <c r="LY5">
        <v>336</v>
      </c>
      <c r="LZ5">
        <v>337</v>
      </c>
      <c r="MA5">
        <v>338</v>
      </c>
      <c r="MB5">
        <v>339</v>
      </c>
      <c r="MC5">
        <v>340</v>
      </c>
      <c r="MD5">
        <v>341</v>
      </c>
      <c r="ME5">
        <v>342</v>
      </c>
      <c r="MF5">
        <v>343</v>
      </c>
      <c r="MG5">
        <v>344</v>
      </c>
      <c r="MH5">
        <v>345</v>
      </c>
      <c r="MI5">
        <v>346</v>
      </c>
      <c r="MJ5">
        <v>347</v>
      </c>
      <c r="MK5">
        <v>348</v>
      </c>
      <c r="ML5">
        <v>349</v>
      </c>
      <c r="MM5">
        <v>350</v>
      </c>
      <c r="MN5">
        <v>351</v>
      </c>
      <c r="MO5">
        <v>352</v>
      </c>
      <c r="MP5">
        <v>353</v>
      </c>
      <c r="MQ5">
        <v>354</v>
      </c>
      <c r="MR5">
        <v>355</v>
      </c>
      <c r="MS5">
        <v>356</v>
      </c>
      <c r="MT5">
        <v>357</v>
      </c>
      <c r="MU5">
        <v>358</v>
      </c>
      <c r="MV5">
        <v>359</v>
      </c>
      <c r="MW5">
        <v>360</v>
      </c>
      <c r="MX5">
        <v>361</v>
      </c>
      <c r="MY5">
        <v>362</v>
      </c>
      <c r="MZ5">
        <v>363</v>
      </c>
      <c r="NA5">
        <v>364</v>
      </c>
      <c r="NB5">
        <v>365</v>
      </c>
      <c r="NC5">
        <v>366</v>
      </c>
    </row>
    <row r="6" spans="1:367" x14ac:dyDescent="0.35">
      <c r="A6">
        <v>2022</v>
      </c>
      <c r="B6">
        <v>5597</v>
      </c>
      <c r="C6">
        <v>5281</v>
      </c>
      <c r="D6">
        <v>5161</v>
      </c>
      <c r="E6">
        <v>5063</v>
      </c>
      <c r="F6">
        <v>4948</v>
      </c>
      <c r="G6">
        <v>5084</v>
      </c>
      <c r="H6">
        <v>5151</v>
      </c>
      <c r="I6">
        <v>5138</v>
      </c>
      <c r="J6">
        <v>4992</v>
      </c>
      <c r="K6">
        <v>5090</v>
      </c>
      <c r="L6">
        <v>4858</v>
      </c>
      <c r="M6">
        <v>4741</v>
      </c>
      <c r="N6">
        <v>5097</v>
      </c>
      <c r="O6">
        <v>5286</v>
      </c>
      <c r="P6">
        <v>4943</v>
      </c>
      <c r="Q6">
        <v>5095</v>
      </c>
      <c r="R6">
        <v>4789</v>
      </c>
      <c r="S6">
        <v>4826</v>
      </c>
      <c r="T6">
        <v>5047</v>
      </c>
      <c r="U6">
        <v>4787</v>
      </c>
      <c r="V6">
        <v>4943</v>
      </c>
      <c r="W6">
        <v>5243</v>
      </c>
      <c r="X6">
        <v>5045</v>
      </c>
      <c r="Y6">
        <v>5138</v>
      </c>
      <c r="Z6">
        <v>5192</v>
      </c>
      <c r="AA6">
        <v>5401</v>
      </c>
      <c r="AB6">
        <v>5057</v>
      </c>
      <c r="AC6">
        <v>5218</v>
      </c>
      <c r="AD6">
        <v>5546</v>
      </c>
      <c r="AE6">
        <v>5295</v>
      </c>
      <c r="AF6">
        <v>5310</v>
      </c>
      <c r="AG6">
        <v>5065</v>
      </c>
      <c r="AH6">
        <v>5325</v>
      </c>
      <c r="AI6">
        <v>5397</v>
      </c>
      <c r="AJ6">
        <v>5216</v>
      </c>
      <c r="AK6">
        <v>5097</v>
      </c>
      <c r="AL6">
        <v>4769</v>
      </c>
      <c r="AM6">
        <v>4812</v>
      </c>
      <c r="AN6">
        <v>4891</v>
      </c>
      <c r="AO6">
        <v>4821</v>
      </c>
      <c r="AP6">
        <v>4722</v>
      </c>
      <c r="AQ6">
        <v>4998</v>
      </c>
      <c r="AR6">
        <v>4983</v>
      </c>
      <c r="AS6">
        <v>5057</v>
      </c>
      <c r="AT6">
        <v>4830</v>
      </c>
      <c r="AU6">
        <v>4911</v>
      </c>
      <c r="AV6">
        <v>5061</v>
      </c>
      <c r="AW6">
        <v>5177</v>
      </c>
      <c r="AX6">
        <v>5371</v>
      </c>
      <c r="AY6">
        <v>5412</v>
      </c>
      <c r="AZ6">
        <v>5330</v>
      </c>
      <c r="BA6">
        <v>4478</v>
      </c>
      <c r="BB6">
        <v>4939</v>
      </c>
      <c r="BC6">
        <v>4692</v>
      </c>
      <c r="BD6">
        <v>5174</v>
      </c>
      <c r="BE6">
        <v>5119</v>
      </c>
      <c r="BF6">
        <v>5093</v>
      </c>
      <c r="BG6">
        <v>5366</v>
      </c>
      <c r="BH6">
        <v>5074</v>
      </c>
      <c r="BI6">
        <v>5115</v>
      </c>
      <c r="BJ6">
        <v>4855</v>
      </c>
      <c r="BK6">
        <v>0</v>
      </c>
      <c r="BL6">
        <v>5438</v>
      </c>
      <c r="BM6">
        <v>5480</v>
      </c>
      <c r="BN6">
        <v>5218</v>
      </c>
      <c r="BO6">
        <v>5469</v>
      </c>
      <c r="BP6">
        <v>5312</v>
      </c>
      <c r="BQ6">
        <v>5145</v>
      </c>
      <c r="BR6">
        <v>4998</v>
      </c>
      <c r="BS6">
        <v>5447</v>
      </c>
      <c r="BT6">
        <v>5805</v>
      </c>
      <c r="BU6">
        <v>5514</v>
      </c>
      <c r="BV6">
        <v>5313</v>
      </c>
      <c r="BW6">
        <v>5468</v>
      </c>
      <c r="BX6">
        <v>5476</v>
      </c>
      <c r="BY6">
        <v>5473</v>
      </c>
      <c r="BZ6">
        <v>5239</v>
      </c>
      <c r="CA6">
        <v>5274</v>
      </c>
      <c r="CB6">
        <v>4875</v>
      </c>
      <c r="CC6">
        <v>4970</v>
      </c>
      <c r="CD6">
        <v>4970</v>
      </c>
      <c r="CE6">
        <v>5334</v>
      </c>
      <c r="CF6">
        <v>5553</v>
      </c>
      <c r="CG6">
        <v>5787</v>
      </c>
      <c r="CH6">
        <v>5651</v>
      </c>
      <c r="CI6">
        <v>5310</v>
      </c>
      <c r="CJ6">
        <v>5549</v>
      </c>
      <c r="CK6">
        <v>5381</v>
      </c>
      <c r="CL6">
        <v>5503</v>
      </c>
      <c r="CM6">
        <v>5674</v>
      </c>
      <c r="CN6">
        <v>5366</v>
      </c>
      <c r="CO6">
        <v>5416</v>
      </c>
      <c r="CP6">
        <v>5471</v>
      </c>
      <c r="CQ6">
        <v>5523</v>
      </c>
      <c r="CR6">
        <v>5213</v>
      </c>
      <c r="CS6">
        <v>5441</v>
      </c>
      <c r="CT6">
        <v>5769</v>
      </c>
      <c r="CU6">
        <v>5921</v>
      </c>
      <c r="CV6">
        <v>5773</v>
      </c>
      <c r="CW6">
        <v>5701</v>
      </c>
      <c r="CX6">
        <v>5799</v>
      </c>
      <c r="CY6">
        <v>5856</v>
      </c>
      <c r="CZ6">
        <v>5784</v>
      </c>
      <c r="DA6">
        <v>6078</v>
      </c>
      <c r="DB6">
        <v>6610</v>
      </c>
      <c r="DC6">
        <v>6294</v>
      </c>
      <c r="DD6">
        <v>5887</v>
      </c>
      <c r="DE6">
        <v>6010</v>
      </c>
      <c r="DF6">
        <v>5520</v>
      </c>
      <c r="DG6">
        <v>5551</v>
      </c>
      <c r="DH6">
        <v>5869</v>
      </c>
      <c r="DI6">
        <v>6003</v>
      </c>
      <c r="DJ6">
        <v>6291</v>
      </c>
      <c r="DK6">
        <v>6108</v>
      </c>
      <c r="DL6">
        <v>6031</v>
      </c>
      <c r="DM6">
        <v>6121</v>
      </c>
      <c r="DN6">
        <v>5902</v>
      </c>
      <c r="DO6">
        <v>6287</v>
      </c>
      <c r="DP6">
        <v>6668</v>
      </c>
      <c r="DQ6">
        <v>7204</v>
      </c>
      <c r="DR6">
        <v>7677</v>
      </c>
      <c r="DS6">
        <v>7634</v>
      </c>
      <c r="DT6">
        <v>7272</v>
      </c>
      <c r="DU6">
        <v>7235</v>
      </c>
      <c r="DV6">
        <v>7123</v>
      </c>
      <c r="DW6">
        <v>6941</v>
      </c>
      <c r="DX6">
        <v>7030</v>
      </c>
      <c r="DY6">
        <v>6688</v>
      </c>
      <c r="DZ6">
        <v>6627</v>
      </c>
      <c r="EA6">
        <v>6472</v>
      </c>
      <c r="EB6">
        <v>6581</v>
      </c>
      <c r="EC6">
        <v>6665</v>
      </c>
      <c r="ED6">
        <v>6825</v>
      </c>
      <c r="EE6">
        <v>7069</v>
      </c>
      <c r="EF6">
        <v>6652</v>
      </c>
      <c r="EG6">
        <v>6712</v>
      </c>
      <c r="EH6">
        <v>6625</v>
      </c>
      <c r="EI6">
        <v>6560</v>
      </c>
      <c r="EJ6">
        <v>6723</v>
      </c>
      <c r="EK6">
        <v>6834</v>
      </c>
      <c r="EL6">
        <v>6865</v>
      </c>
      <c r="EM6">
        <v>6665</v>
      </c>
      <c r="EN6">
        <v>6759</v>
      </c>
      <c r="EO6">
        <v>6816</v>
      </c>
      <c r="EP6">
        <v>6883</v>
      </c>
      <c r="EQ6">
        <v>5934</v>
      </c>
      <c r="ER6">
        <v>6666</v>
      </c>
      <c r="ES6">
        <v>6943</v>
      </c>
      <c r="ET6">
        <v>6807</v>
      </c>
      <c r="EU6">
        <v>6971</v>
      </c>
      <c r="EV6">
        <v>6983</v>
      </c>
      <c r="EW6">
        <v>6503</v>
      </c>
      <c r="EX6">
        <v>6940</v>
      </c>
      <c r="EY6">
        <v>6678</v>
      </c>
      <c r="EZ6">
        <v>7033</v>
      </c>
      <c r="FA6">
        <v>6767</v>
      </c>
      <c r="FB6">
        <v>7011</v>
      </c>
      <c r="FC6">
        <v>7337</v>
      </c>
      <c r="FD6">
        <v>7095</v>
      </c>
      <c r="FE6">
        <v>7232</v>
      </c>
      <c r="FF6">
        <v>7213</v>
      </c>
      <c r="FG6">
        <v>7428</v>
      </c>
      <c r="FH6">
        <v>6650</v>
      </c>
      <c r="FI6">
        <v>6913</v>
      </c>
      <c r="FJ6">
        <v>6944</v>
      </c>
      <c r="FK6">
        <v>7196</v>
      </c>
      <c r="FL6">
        <v>7280</v>
      </c>
      <c r="FM6">
        <v>7169</v>
      </c>
      <c r="FN6">
        <v>6915</v>
      </c>
      <c r="FO6">
        <v>7245</v>
      </c>
      <c r="FP6">
        <v>7129</v>
      </c>
      <c r="FQ6">
        <v>7087</v>
      </c>
      <c r="FR6">
        <v>7080</v>
      </c>
      <c r="FS6">
        <v>7023</v>
      </c>
      <c r="FT6">
        <v>7294</v>
      </c>
      <c r="FU6">
        <v>7257</v>
      </c>
      <c r="FV6">
        <v>6624</v>
      </c>
      <c r="FW6">
        <v>7165</v>
      </c>
      <c r="FX6">
        <v>6820</v>
      </c>
      <c r="FY6">
        <v>6776</v>
      </c>
      <c r="FZ6">
        <v>6945</v>
      </c>
      <c r="GA6">
        <v>6919</v>
      </c>
      <c r="GB6">
        <v>7579</v>
      </c>
      <c r="GC6">
        <v>7639</v>
      </c>
      <c r="GD6">
        <v>7840</v>
      </c>
      <c r="GE6">
        <v>7406</v>
      </c>
      <c r="GF6">
        <v>7283</v>
      </c>
      <c r="GG6">
        <v>6759</v>
      </c>
      <c r="GH6">
        <v>6975</v>
      </c>
      <c r="GI6">
        <v>7122</v>
      </c>
      <c r="GJ6">
        <v>7379</v>
      </c>
      <c r="GK6">
        <v>7608</v>
      </c>
      <c r="GL6">
        <v>7512</v>
      </c>
      <c r="GM6">
        <v>6815</v>
      </c>
      <c r="GN6">
        <v>7155</v>
      </c>
      <c r="GO6">
        <v>7385</v>
      </c>
      <c r="GP6">
        <v>6809</v>
      </c>
      <c r="GQ6">
        <v>7032</v>
      </c>
      <c r="GR6">
        <v>7179</v>
      </c>
      <c r="GS6">
        <v>7268</v>
      </c>
      <c r="GT6">
        <v>7076</v>
      </c>
      <c r="GU6">
        <v>7058</v>
      </c>
      <c r="GV6">
        <v>7304</v>
      </c>
      <c r="GW6">
        <v>7163</v>
      </c>
      <c r="GX6">
        <v>6927</v>
      </c>
      <c r="GY6">
        <v>6878</v>
      </c>
      <c r="GZ6">
        <v>7075</v>
      </c>
      <c r="HA6">
        <v>7366</v>
      </c>
      <c r="HB6">
        <v>7485</v>
      </c>
      <c r="HC6">
        <v>7390</v>
      </c>
      <c r="HD6">
        <v>7524</v>
      </c>
      <c r="HE6">
        <v>7417</v>
      </c>
      <c r="HF6">
        <v>7821</v>
      </c>
      <c r="HG6">
        <v>8017</v>
      </c>
      <c r="HH6">
        <v>7970</v>
      </c>
      <c r="HI6">
        <v>7712</v>
      </c>
      <c r="HJ6">
        <v>7656</v>
      </c>
      <c r="HK6">
        <v>7968</v>
      </c>
      <c r="HL6">
        <v>7562</v>
      </c>
      <c r="HM6">
        <v>7523</v>
      </c>
      <c r="HN6">
        <v>7603</v>
      </c>
      <c r="HO6">
        <v>8016</v>
      </c>
      <c r="HP6">
        <v>8281</v>
      </c>
      <c r="HQ6">
        <v>8648</v>
      </c>
      <c r="HR6">
        <v>8469</v>
      </c>
      <c r="HS6">
        <v>8591</v>
      </c>
      <c r="HT6">
        <v>8594</v>
      </c>
      <c r="HU6">
        <v>8462</v>
      </c>
      <c r="HV6">
        <v>7869</v>
      </c>
      <c r="HW6">
        <v>7838</v>
      </c>
      <c r="HX6">
        <v>7940</v>
      </c>
      <c r="HY6">
        <v>7634</v>
      </c>
      <c r="HZ6">
        <v>7978</v>
      </c>
      <c r="IA6">
        <v>7826</v>
      </c>
      <c r="IB6">
        <v>7775</v>
      </c>
      <c r="IC6">
        <v>6947</v>
      </c>
      <c r="ID6">
        <v>8140</v>
      </c>
      <c r="IE6">
        <v>7798</v>
      </c>
      <c r="IF6">
        <v>7580</v>
      </c>
      <c r="IG6">
        <v>7330</v>
      </c>
      <c r="IH6">
        <v>7742</v>
      </c>
      <c r="II6">
        <v>7755</v>
      </c>
      <c r="IJ6">
        <v>6945</v>
      </c>
      <c r="IK6">
        <v>7928</v>
      </c>
      <c r="IL6">
        <v>8061</v>
      </c>
      <c r="IM6">
        <v>8114</v>
      </c>
      <c r="IN6">
        <v>7913</v>
      </c>
      <c r="IO6">
        <v>8135</v>
      </c>
      <c r="IP6">
        <v>7839</v>
      </c>
      <c r="IQ6">
        <v>7602</v>
      </c>
      <c r="IR6">
        <v>7983</v>
      </c>
      <c r="IS6">
        <v>8230</v>
      </c>
      <c r="IT6">
        <v>7928</v>
      </c>
      <c r="IU6">
        <v>8197</v>
      </c>
      <c r="IV6">
        <v>8376</v>
      </c>
      <c r="IW6">
        <v>8263</v>
      </c>
      <c r="IX6">
        <v>8201</v>
      </c>
      <c r="IY6">
        <v>7891</v>
      </c>
      <c r="IZ6">
        <v>8167</v>
      </c>
      <c r="JA6">
        <v>8292</v>
      </c>
      <c r="JB6">
        <v>8276</v>
      </c>
      <c r="JC6">
        <v>8028</v>
      </c>
      <c r="JD6">
        <v>8087</v>
      </c>
      <c r="JE6">
        <v>8136</v>
      </c>
      <c r="JF6">
        <v>8454</v>
      </c>
      <c r="JG6">
        <v>8491</v>
      </c>
      <c r="JH6">
        <v>8516</v>
      </c>
      <c r="JI6">
        <v>8507</v>
      </c>
      <c r="JJ6">
        <v>8515</v>
      </c>
      <c r="JK6">
        <v>8324</v>
      </c>
      <c r="JL6">
        <v>8432</v>
      </c>
      <c r="JM6">
        <v>8507</v>
      </c>
      <c r="JN6">
        <v>7762</v>
      </c>
      <c r="JO6">
        <v>7979</v>
      </c>
      <c r="JP6">
        <v>8427</v>
      </c>
      <c r="JQ6">
        <v>8186</v>
      </c>
      <c r="JR6">
        <v>8186</v>
      </c>
      <c r="JS6">
        <v>7676</v>
      </c>
      <c r="JT6">
        <v>7234</v>
      </c>
      <c r="JU6">
        <v>8023</v>
      </c>
      <c r="JV6">
        <v>8483</v>
      </c>
      <c r="JW6">
        <v>8372</v>
      </c>
      <c r="JX6">
        <v>7608</v>
      </c>
      <c r="JY6">
        <v>7608</v>
      </c>
      <c r="JZ6">
        <v>8144</v>
      </c>
      <c r="KA6">
        <v>8146</v>
      </c>
      <c r="KB6">
        <v>8146</v>
      </c>
      <c r="KC6">
        <v>8428</v>
      </c>
      <c r="KD6">
        <v>8349</v>
      </c>
      <c r="KE6">
        <v>7672</v>
      </c>
      <c r="KF6">
        <v>7065</v>
      </c>
      <c r="KG6">
        <v>7791</v>
      </c>
      <c r="KH6">
        <v>8439</v>
      </c>
      <c r="KI6">
        <v>8707</v>
      </c>
      <c r="KJ6">
        <v>7729</v>
      </c>
      <c r="KK6">
        <v>8585</v>
      </c>
      <c r="KL6">
        <v>8202</v>
      </c>
      <c r="KM6">
        <v>7408</v>
      </c>
      <c r="KN6">
        <v>7723</v>
      </c>
      <c r="KO6">
        <v>7230</v>
      </c>
      <c r="KP6">
        <v>7071</v>
      </c>
      <c r="KQ6">
        <v>7573</v>
      </c>
      <c r="KR6">
        <v>7579</v>
      </c>
      <c r="KS6">
        <v>7812</v>
      </c>
      <c r="KT6">
        <v>7935</v>
      </c>
      <c r="KU6">
        <v>8070</v>
      </c>
      <c r="KV6">
        <v>8334</v>
      </c>
      <c r="KW6">
        <v>8295</v>
      </c>
      <c r="KX6">
        <v>8190</v>
      </c>
      <c r="KY6">
        <v>8132</v>
      </c>
      <c r="KZ6">
        <v>7694</v>
      </c>
      <c r="LA6">
        <v>7277</v>
      </c>
      <c r="LB6">
        <v>7811</v>
      </c>
      <c r="LC6">
        <v>8113</v>
      </c>
      <c r="LD6">
        <v>8315</v>
      </c>
      <c r="LE6">
        <v>8479</v>
      </c>
      <c r="LF6">
        <v>8299</v>
      </c>
      <c r="LG6">
        <v>8176</v>
      </c>
      <c r="LH6">
        <v>8017</v>
      </c>
      <c r="LI6">
        <v>7261</v>
      </c>
      <c r="LJ6">
        <v>7984</v>
      </c>
      <c r="LK6">
        <v>7637</v>
      </c>
      <c r="LL6">
        <v>8045</v>
      </c>
      <c r="LM6">
        <v>8010</v>
      </c>
      <c r="LN6">
        <v>8367</v>
      </c>
      <c r="LO6">
        <v>7381</v>
      </c>
      <c r="LP6">
        <v>7292</v>
      </c>
      <c r="LQ6">
        <v>6964</v>
      </c>
      <c r="LR6">
        <v>7390</v>
      </c>
      <c r="LS6">
        <v>7435</v>
      </c>
      <c r="LT6">
        <v>7490</v>
      </c>
      <c r="LU6">
        <v>6724</v>
      </c>
      <c r="LV6">
        <v>6951</v>
      </c>
      <c r="LW6">
        <v>7381</v>
      </c>
      <c r="LX6">
        <v>7398</v>
      </c>
      <c r="LY6">
        <v>7832</v>
      </c>
      <c r="LZ6">
        <v>7982</v>
      </c>
      <c r="MA6">
        <v>7794</v>
      </c>
      <c r="MB6">
        <v>7957</v>
      </c>
      <c r="MC6">
        <v>7877</v>
      </c>
      <c r="MD6">
        <v>8078</v>
      </c>
      <c r="ME6">
        <v>7986</v>
      </c>
      <c r="MF6">
        <v>8173</v>
      </c>
      <c r="MG6">
        <v>8147</v>
      </c>
      <c r="MH6">
        <v>8060</v>
      </c>
      <c r="MI6">
        <v>8516</v>
      </c>
      <c r="MJ6">
        <v>8479</v>
      </c>
      <c r="MK6">
        <v>8077</v>
      </c>
      <c r="ML6">
        <v>8216</v>
      </c>
      <c r="MM6">
        <v>7902</v>
      </c>
      <c r="MN6">
        <v>8041</v>
      </c>
      <c r="MO6">
        <v>8106</v>
      </c>
      <c r="MP6">
        <v>8312</v>
      </c>
      <c r="MQ6">
        <v>8272</v>
      </c>
      <c r="MR6">
        <v>8324</v>
      </c>
      <c r="MS6">
        <v>7537</v>
      </c>
      <c r="MT6">
        <v>6842</v>
      </c>
      <c r="MU6">
        <v>6573</v>
      </c>
      <c r="MV6">
        <v>6564</v>
      </c>
      <c r="MW6">
        <v>7924</v>
      </c>
      <c r="MX6">
        <v>7930</v>
      </c>
      <c r="MY6">
        <v>8569</v>
      </c>
      <c r="MZ6">
        <v>7978</v>
      </c>
      <c r="NA6">
        <v>8227</v>
      </c>
      <c r="NB6">
        <v>9318</v>
      </c>
    </row>
    <row r="7" spans="1:367" x14ac:dyDescent="0.35">
      <c r="A7">
        <v>2023</v>
      </c>
      <c r="B7">
        <v>8722</v>
      </c>
      <c r="C7">
        <v>8287</v>
      </c>
      <c r="D7">
        <v>9054</v>
      </c>
      <c r="E7">
        <v>8789</v>
      </c>
      <c r="F7">
        <v>8562</v>
      </c>
      <c r="G7">
        <v>8220</v>
      </c>
      <c r="H7">
        <v>8239</v>
      </c>
      <c r="I7">
        <v>7990</v>
      </c>
      <c r="J7">
        <v>7778</v>
      </c>
      <c r="K7">
        <v>8119</v>
      </c>
      <c r="L7">
        <v>8026</v>
      </c>
      <c r="M7">
        <v>8003</v>
      </c>
      <c r="N7">
        <v>8027</v>
      </c>
      <c r="O7">
        <v>7788</v>
      </c>
      <c r="P7">
        <v>7530</v>
      </c>
      <c r="Q7">
        <v>7088</v>
      </c>
      <c r="R7">
        <v>7686</v>
      </c>
      <c r="S7">
        <v>7968</v>
      </c>
      <c r="T7">
        <v>7838</v>
      </c>
      <c r="U7">
        <v>7675</v>
      </c>
      <c r="V7">
        <v>8249</v>
      </c>
      <c r="W7">
        <v>8367</v>
      </c>
      <c r="X7">
        <v>7927</v>
      </c>
      <c r="Y7">
        <v>8338</v>
      </c>
      <c r="Z7">
        <v>8497</v>
      </c>
      <c r="AA7">
        <v>7401</v>
      </c>
      <c r="AB7">
        <v>7243</v>
      </c>
      <c r="AC7">
        <v>7096</v>
      </c>
      <c r="AD7">
        <v>7961</v>
      </c>
      <c r="AE7">
        <v>7683</v>
      </c>
      <c r="AF7">
        <v>7434</v>
      </c>
      <c r="AG7">
        <v>7818</v>
      </c>
      <c r="AH7">
        <v>7480</v>
      </c>
      <c r="AI7">
        <v>7744</v>
      </c>
      <c r="AJ7">
        <v>7313</v>
      </c>
      <c r="AK7">
        <v>6778</v>
      </c>
      <c r="AL7">
        <v>7017</v>
      </c>
      <c r="AM7">
        <v>7635</v>
      </c>
      <c r="AN7">
        <v>8015</v>
      </c>
      <c r="AO7">
        <v>7889</v>
      </c>
      <c r="AP7">
        <v>8003</v>
      </c>
      <c r="AQ7">
        <v>7515</v>
      </c>
      <c r="AR7">
        <v>8077</v>
      </c>
      <c r="AS7">
        <v>7355</v>
      </c>
      <c r="AT7">
        <v>7009</v>
      </c>
      <c r="AU7">
        <v>7675</v>
      </c>
      <c r="AV7">
        <v>8441</v>
      </c>
      <c r="AW7">
        <v>7941</v>
      </c>
      <c r="AX7">
        <v>8570</v>
      </c>
      <c r="AY7">
        <v>7903</v>
      </c>
      <c r="AZ7">
        <v>7958</v>
      </c>
      <c r="BA7">
        <v>8198</v>
      </c>
      <c r="BB7">
        <v>7774</v>
      </c>
      <c r="BC7">
        <v>8013</v>
      </c>
      <c r="BD7">
        <v>7923</v>
      </c>
      <c r="BE7">
        <v>7923</v>
      </c>
      <c r="BF7">
        <v>7683</v>
      </c>
      <c r="BG7">
        <v>7797</v>
      </c>
      <c r="BH7">
        <v>8360</v>
      </c>
      <c r="BI7">
        <v>8086</v>
      </c>
      <c r="BJ7">
        <v>8493</v>
      </c>
      <c r="BK7">
        <v>8312</v>
      </c>
      <c r="BL7">
        <v>8685</v>
      </c>
      <c r="BM7">
        <v>9085</v>
      </c>
      <c r="BN7">
        <v>8107</v>
      </c>
      <c r="BO7">
        <v>8220</v>
      </c>
      <c r="BP7">
        <v>8607</v>
      </c>
      <c r="BQ7">
        <v>8607</v>
      </c>
      <c r="BR7">
        <v>9061</v>
      </c>
      <c r="BS7">
        <v>10025</v>
      </c>
      <c r="BT7">
        <v>9934</v>
      </c>
      <c r="BU7">
        <v>9596</v>
      </c>
      <c r="BV7">
        <v>8623</v>
      </c>
      <c r="BW7">
        <v>8886</v>
      </c>
      <c r="BX7">
        <v>9266</v>
      </c>
      <c r="BY7">
        <v>9053</v>
      </c>
      <c r="BZ7">
        <v>9426</v>
      </c>
      <c r="CA7">
        <v>9207</v>
      </c>
      <c r="CB7">
        <v>8577</v>
      </c>
      <c r="CC7">
        <v>7256</v>
      </c>
      <c r="CD7">
        <v>0</v>
      </c>
      <c r="CE7">
        <v>9627</v>
      </c>
      <c r="CF7">
        <v>10026</v>
      </c>
      <c r="CG7">
        <v>10297</v>
      </c>
      <c r="CH7">
        <v>8807</v>
      </c>
      <c r="CI7">
        <v>9184</v>
      </c>
      <c r="CJ7">
        <v>9182</v>
      </c>
      <c r="CK7">
        <v>9152</v>
      </c>
      <c r="CL7">
        <v>9194</v>
      </c>
      <c r="CM7">
        <v>8746</v>
      </c>
      <c r="CN7">
        <v>8541</v>
      </c>
      <c r="CO7">
        <v>8921</v>
      </c>
      <c r="CP7">
        <v>8911</v>
      </c>
      <c r="CQ7">
        <v>9599</v>
      </c>
      <c r="CR7">
        <v>9599</v>
      </c>
      <c r="CS7">
        <v>9759</v>
      </c>
      <c r="CT7">
        <v>9251</v>
      </c>
      <c r="CU7">
        <v>9251</v>
      </c>
      <c r="CV7">
        <v>9546</v>
      </c>
      <c r="CW7">
        <v>9546</v>
      </c>
      <c r="CX7">
        <v>9152</v>
      </c>
      <c r="CY7">
        <v>9404</v>
      </c>
      <c r="CZ7">
        <v>8014</v>
      </c>
      <c r="DA7">
        <v>8867</v>
      </c>
      <c r="DB7">
        <v>9534</v>
      </c>
      <c r="DC7">
        <v>9723</v>
      </c>
      <c r="DD7">
        <v>9723</v>
      </c>
      <c r="DE7">
        <v>10070</v>
      </c>
      <c r="DF7">
        <v>9898</v>
      </c>
      <c r="DG7">
        <v>9737</v>
      </c>
      <c r="DH7">
        <v>9816</v>
      </c>
      <c r="DI7">
        <v>10580</v>
      </c>
      <c r="DJ7">
        <v>10575</v>
      </c>
      <c r="DK7">
        <v>10721</v>
      </c>
      <c r="DL7">
        <v>10609</v>
      </c>
      <c r="DM7">
        <v>10251</v>
      </c>
      <c r="DN7">
        <v>10174</v>
      </c>
      <c r="DO7">
        <v>10049</v>
      </c>
      <c r="DP7">
        <v>9493</v>
      </c>
      <c r="DQ7">
        <v>9975</v>
      </c>
      <c r="DR7">
        <v>9964</v>
      </c>
      <c r="DS7">
        <v>10297</v>
      </c>
      <c r="DT7">
        <v>10053</v>
      </c>
      <c r="DU7">
        <v>10128</v>
      </c>
      <c r="DV7">
        <v>10107</v>
      </c>
      <c r="DW7">
        <v>9967</v>
      </c>
      <c r="DX7">
        <v>9921</v>
      </c>
      <c r="DY7">
        <v>10122</v>
      </c>
      <c r="DZ7">
        <v>9694</v>
      </c>
      <c r="EA7">
        <v>9949</v>
      </c>
      <c r="EB7">
        <v>10310</v>
      </c>
      <c r="EC7">
        <v>10115</v>
      </c>
      <c r="ED7">
        <v>9879</v>
      </c>
      <c r="EE7">
        <v>9322</v>
      </c>
      <c r="EF7">
        <v>9296</v>
      </c>
      <c r="EG7">
        <v>9079</v>
      </c>
      <c r="EH7">
        <v>9029</v>
      </c>
      <c r="EI7">
        <v>9896</v>
      </c>
      <c r="EJ7">
        <v>9875</v>
      </c>
      <c r="EK7">
        <v>9527</v>
      </c>
      <c r="EL7">
        <v>9785</v>
      </c>
      <c r="EM7">
        <v>9477</v>
      </c>
      <c r="EN7">
        <v>9862</v>
      </c>
      <c r="EO7">
        <v>9821</v>
      </c>
      <c r="EP7">
        <v>9650</v>
      </c>
      <c r="EQ7">
        <v>9869</v>
      </c>
      <c r="ER7">
        <v>9096</v>
      </c>
      <c r="ES7">
        <v>9288</v>
      </c>
      <c r="ET7">
        <v>9472</v>
      </c>
      <c r="EU7">
        <v>9710</v>
      </c>
      <c r="EV7">
        <v>9716</v>
      </c>
      <c r="EW7">
        <v>9031</v>
      </c>
      <c r="EX7">
        <v>10486</v>
      </c>
      <c r="EY7">
        <v>9473</v>
      </c>
      <c r="EZ7">
        <v>9467</v>
      </c>
      <c r="FA7">
        <v>9796</v>
      </c>
      <c r="FB7">
        <v>9260</v>
      </c>
      <c r="FC7">
        <v>9895</v>
      </c>
      <c r="FD7">
        <v>9834</v>
      </c>
      <c r="FE7">
        <v>9369</v>
      </c>
      <c r="FF7">
        <v>10101</v>
      </c>
      <c r="FG7">
        <v>9834</v>
      </c>
      <c r="FH7">
        <v>10089</v>
      </c>
      <c r="FI7">
        <v>9594</v>
      </c>
      <c r="FJ7">
        <v>9556</v>
      </c>
      <c r="FK7">
        <v>9860</v>
      </c>
      <c r="FL7">
        <v>9853</v>
      </c>
      <c r="FM7">
        <v>9902</v>
      </c>
      <c r="FN7">
        <v>9651</v>
      </c>
      <c r="FO7">
        <v>9956</v>
      </c>
      <c r="FP7">
        <v>10191</v>
      </c>
      <c r="FQ7">
        <v>10100</v>
      </c>
      <c r="FR7">
        <v>9857</v>
      </c>
      <c r="FS7">
        <v>10122</v>
      </c>
      <c r="FT7">
        <v>10340</v>
      </c>
      <c r="FU7">
        <v>10501</v>
      </c>
      <c r="FV7">
        <v>9617</v>
      </c>
      <c r="FW7">
        <v>10667</v>
      </c>
      <c r="FX7">
        <v>10799</v>
      </c>
      <c r="FY7">
        <v>10745</v>
      </c>
      <c r="FZ7">
        <v>10691</v>
      </c>
      <c r="GA7">
        <v>8872</v>
      </c>
      <c r="GB7">
        <v>8861</v>
      </c>
      <c r="GC7">
        <v>9844</v>
      </c>
      <c r="GD7">
        <v>9839</v>
      </c>
      <c r="GE7">
        <v>10051</v>
      </c>
      <c r="GF7">
        <v>9955</v>
      </c>
      <c r="GG7">
        <v>8613</v>
      </c>
      <c r="GH7">
        <v>9096</v>
      </c>
      <c r="GI7">
        <v>9750</v>
      </c>
      <c r="GJ7">
        <v>10207</v>
      </c>
      <c r="GK7">
        <v>9711</v>
      </c>
      <c r="GL7">
        <v>9759</v>
      </c>
      <c r="GM7">
        <v>9977</v>
      </c>
      <c r="GN7">
        <v>9477</v>
      </c>
      <c r="GO7">
        <v>10203</v>
      </c>
      <c r="GP7">
        <v>9807</v>
      </c>
      <c r="GQ7">
        <v>10021</v>
      </c>
      <c r="GR7">
        <v>10157</v>
      </c>
      <c r="GS7">
        <v>9868</v>
      </c>
      <c r="GT7">
        <v>10157</v>
      </c>
      <c r="GU7">
        <v>9954</v>
      </c>
      <c r="GV7">
        <v>9950</v>
      </c>
      <c r="GW7">
        <v>9713</v>
      </c>
      <c r="GX7">
        <v>10576</v>
      </c>
      <c r="GY7">
        <v>10257</v>
      </c>
      <c r="GZ7">
        <v>9811</v>
      </c>
      <c r="HA7">
        <v>9623</v>
      </c>
      <c r="HB7">
        <v>9677</v>
      </c>
      <c r="HC7">
        <v>9456</v>
      </c>
      <c r="HD7">
        <v>9958</v>
      </c>
      <c r="HE7">
        <v>10312</v>
      </c>
      <c r="HF7">
        <v>10881</v>
      </c>
      <c r="HG7">
        <v>10224</v>
      </c>
      <c r="HH7">
        <v>10488</v>
      </c>
      <c r="HI7">
        <v>9945</v>
      </c>
      <c r="HJ7">
        <v>10616</v>
      </c>
      <c r="HK7">
        <v>10926</v>
      </c>
      <c r="HL7">
        <v>10586</v>
      </c>
      <c r="HM7">
        <v>10689</v>
      </c>
      <c r="HN7">
        <v>10353</v>
      </c>
      <c r="HO7">
        <v>10218</v>
      </c>
      <c r="HP7">
        <v>10447</v>
      </c>
      <c r="HQ7">
        <v>10190</v>
      </c>
      <c r="HR7">
        <v>10353</v>
      </c>
      <c r="HS7">
        <v>10454</v>
      </c>
      <c r="HT7">
        <v>10543</v>
      </c>
      <c r="HU7">
        <v>10298</v>
      </c>
      <c r="HV7">
        <v>9982</v>
      </c>
      <c r="HW7">
        <v>10241</v>
      </c>
      <c r="HX7">
        <v>10335</v>
      </c>
      <c r="HY7">
        <v>10652</v>
      </c>
      <c r="HZ7">
        <v>10666</v>
      </c>
      <c r="IA7">
        <v>10302</v>
      </c>
      <c r="IB7">
        <v>10146</v>
      </c>
      <c r="IC7">
        <v>10474</v>
      </c>
      <c r="ID7">
        <v>10594</v>
      </c>
      <c r="IE7">
        <v>10247</v>
      </c>
      <c r="IF7">
        <v>10385</v>
      </c>
      <c r="IG7">
        <v>10454</v>
      </c>
      <c r="IH7">
        <v>10524</v>
      </c>
      <c r="II7">
        <v>10872</v>
      </c>
      <c r="IJ7">
        <v>10074</v>
      </c>
      <c r="IK7">
        <v>10277</v>
      </c>
      <c r="IL7">
        <v>10271</v>
      </c>
      <c r="IM7">
        <v>9866</v>
      </c>
      <c r="IN7">
        <v>9775</v>
      </c>
      <c r="IO7">
        <v>10147</v>
      </c>
      <c r="IP7">
        <v>9484</v>
      </c>
      <c r="IQ7">
        <v>9951</v>
      </c>
      <c r="IR7">
        <v>10139</v>
      </c>
      <c r="IS7">
        <v>10557</v>
      </c>
      <c r="IT7">
        <v>10252</v>
      </c>
      <c r="IU7">
        <v>10758</v>
      </c>
      <c r="IV7">
        <v>10973</v>
      </c>
      <c r="IW7">
        <v>10990</v>
      </c>
      <c r="IX7">
        <v>10739</v>
      </c>
      <c r="IY7">
        <v>10995</v>
      </c>
      <c r="IZ7">
        <v>11255</v>
      </c>
      <c r="JA7">
        <v>11115</v>
      </c>
      <c r="JB7">
        <v>10953</v>
      </c>
      <c r="JC7">
        <v>10641</v>
      </c>
      <c r="JD7">
        <v>10610</v>
      </c>
      <c r="JE7">
        <v>10712</v>
      </c>
      <c r="JF7">
        <v>10818</v>
      </c>
      <c r="JG7">
        <v>11169</v>
      </c>
      <c r="JH7">
        <v>11368</v>
      </c>
      <c r="JI7">
        <v>11189</v>
      </c>
      <c r="JJ7">
        <v>11158</v>
      </c>
      <c r="JK7">
        <v>11418</v>
      </c>
      <c r="JL7">
        <v>11835</v>
      </c>
      <c r="JM7">
        <v>10831</v>
      </c>
      <c r="JN7">
        <v>10420</v>
      </c>
      <c r="JO7">
        <v>11165</v>
      </c>
      <c r="JP7">
        <v>11265</v>
      </c>
      <c r="JQ7">
        <v>11460</v>
      </c>
      <c r="JR7">
        <v>11619</v>
      </c>
      <c r="JS7">
        <v>11659</v>
      </c>
      <c r="JT7">
        <v>11642</v>
      </c>
      <c r="JU7">
        <v>11907</v>
      </c>
      <c r="JV7">
        <v>11553</v>
      </c>
      <c r="JW7">
        <v>11547</v>
      </c>
      <c r="JX7">
        <v>11610</v>
      </c>
      <c r="JY7">
        <v>11220</v>
      </c>
      <c r="JZ7">
        <v>11600</v>
      </c>
      <c r="KA7">
        <v>11832</v>
      </c>
      <c r="KB7">
        <v>11809</v>
      </c>
      <c r="KC7">
        <v>11671</v>
      </c>
      <c r="KD7">
        <v>11388</v>
      </c>
      <c r="KE7">
        <v>11341</v>
      </c>
      <c r="KF7">
        <v>11303</v>
      </c>
      <c r="KG7">
        <v>11360</v>
      </c>
      <c r="KH7">
        <v>11378</v>
      </c>
      <c r="KI7">
        <v>11457</v>
      </c>
      <c r="KJ7">
        <v>11237</v>
      </c>
      <c r="KK7">
        <v>11318</v>
      </c>
      <c r="KL7">
        <v>11421</v>
      </c>
      <c r="KM7">
        <v>11168</v>
      </c>
      <c r="KN7">
        <v>11306</v>
      </c>
      <c r="KO7">
        <v>10914</v>
      </c>
      <c r="KP7">
        <v>11171</v>
      </c>
      <c r="KQ7">
        <v>10876</v>
      </c>
      <c r="KR7">
        <v>11116</v>
      </c>
      <c r="KS7">
        <v>11022</v>
      </c>
      <c r="KT7">
        <v>10874</v>
      </c>
      <c r="KU7">
        <v>11019</v>
      </c>
      <c r="KV7">
        <v>10998</v>
      </c>
      <c r="KW7">
        <v>11197</v>
      </c>
      <c r="KX7">
        <v>10917</v>
      </c>
      <c r="KY7">
        <v>10796</v>
      </c>
      <c r="KZ7">
        <v>10863</v>
      </c>
      <c r="LA7">
        <v>11102</v>
      </c>
      <c r="LB7">
        <v>11066</v>
      </c>
      <c r="LC7">
        <v>10981</v>
      </c>
      <c r="LD7">
        <v>11085</v>
      </c>
      <c r="LE7">
        <v>10960</v>
      </c>
      <c r="LF7">
        <v>10651</v>
      </c>
      <c r="LG7">
        <v>10405</v>
      </c>
      <c r="LH7">
        <v>10186</v>
      </c>
      <c r="LI7">
        <v>10309</v>
      </c>
      <c r="LJ7">
        <v>10353</v>
      </c>
      <c r="LK7">
        <v>10388</v>
      </c>
      <c r="LL7">
        <v>9972</v>
      </c>
      <c r="LM7">
        <v>10242</v>
      </c>
      <c r="LN7">
        <v>10731</v>
      </c>
      <c r="LO7">
        <v>10950</v>
      </c>
      <c r="LP7">
        <v>10983</v>
      </c>
      <c r="LQ7">
        <v>10775</v>
      </c>
      <c r="LR7">
        <v>10627</v>
      </c>
      <c r="LS7">
        <v>10456</v>
      </c>
      <c r="LT7">
        <v>10163</v>
      </c>
      <c r="LU7">
        <v>10315</v>
      </c>
      <c r="LV7">
        <v>9542</v>
      </c>
      <c r="LW7">
        <v>10060</v>
      </c>
      <c r="LX7">
        <v>9630</v>
      </c>
      <c r="LY7">
        <v>9672</v>
      </c>
      <c r="LZ7">
        <v>9737</v>
      </c>
      <c r="MA7">
        <v>9436</v>
      </c>
      <c r="MB7">
        <v>9455</v>
      </c>
      <c r="MC7">
        <v>9883</v>
      </c>
      <c r="MD7">
        <v>10360</v>
      </c>
      <c r="ME7">
        <v>10306</v>
      </c>
      <c r="MF7">
        <v>10062</v>
      </c>
      <c r="MG7">
        <v>9908</v>
      </c>
      <c r="MH7">
        <v>9966</v>
      </c>
      <c r="MI7">
        <v>9888</v>
      </c>
      <c r="MJ7">
        <v>10066</v>
      </c>
      <c r="MK7">
        <v>10141</v>
      </c>
      <c r="ML7">
        <v>9903</v>
      </c>
      <c r="MM7">
        <v>9891</v>
      </c>
      <c r="MN7">
        <v>9961</v>
      </c>
      <c r="MO7">
        <v>10067</v>
      </c>
      <c r="MP7">
        <v>9912</v>
      </c>
      <c r="MQ7">
        <v>10238</v>
      </c>
      <c r="MR7">
        <v>10350</v>
      </c>
      <c r="MS7">
        <v>10387</v>
      </c>
      <c r="MT7">
        <v>11102</v>
      </c>
      <c r="MU7">
        <v>11304</v>
      </c>
      <c r="MV7">
        <v>11068</v>
      </c>
      <c r="MW7">
        <v>11881</v>
      </c>
      <c r="MX7">
        <v>12313</v>
      </c>
      <c r="MY7">
        <v>12170</v>
      </c>
      <c r="MZ7">
        <v>12164</v>
      </c>
      <c r="NA7">
        <v>11979</v>
      </c>
      <c r="NB7">
        <v>12005</v>
      </c>
    </row>
    <row r="8" spans="1:367" x14ac:dyDescent="0.35">
      <c r="A8" t="s">
        <v>64</v>
      </c>
      <c r="B8">
        <v>11487</v>
      </c>
      <c r="C8">
        <v>12256</v>
      </c>
      <c r="D8">
        <v>11922</v>
      </c>
      <c r="E8">
        <v>11793</v>
      </c>
      <c r="F8">
        <v>10730</v>
      </c>
      <c r="G8">
        <v>10172</v>
      </c>
      <c r="H8">
        <v>10703</v>
      </c>
      <c r="I8">
        <v>10390</v>
      </c>
      <c r="J8">
        <v>10798</v>
      </c>
      <c r="K8">
        <v>11280</v>
      </c>
      <c r="L8">
        <v>10699</v>
      </c>
      <c r="M8">
        <v>10728</v>
      </c>
      <c r="N8">
        <v>10894</v>
      </c>
      <c r="O8">
        <v>10506</v>
      </c>
      <c r="P8">
        <v>10623</v>
      </c>
      <c r="Q8">
        <v>10404</v>
      </c>
      <c r="R8">
        <v>10774</v>
      </c>
      <c r="S8">
        <v>10620</v>
      </c>
      <c r="T8">
        <v>9464</v>
      </c>
      <c r="U8">
        <v>10372</v>
      </c>
      <c r="V8">
        <v>10592</v>
      </c>
      <c r="W8">
        <v>10718</v>
      </c>
      <c r="X8">
        <v>10511</v>
      </c>
      <c r="Y8">
        <v>10383</v>
      </c>
      <c r="Z8">
        <v>10457</v>
      </c>
      <c r="AA8">
        <v>9539</v>
      </c>
      <c r="AB8">
        <v>9821</v>
      </c>
      <c r="AC8">
        <v>9309</v>
      </c>
      <c r="AD8">
        <v>10135</v>
      </c>
      <c r="AE8">
        <v>10582</v>
      </c>
      <c r="AF8">
        <v>10330</v>
      </c>
      <c r="AG8">
        <v>10615</v>
      </c>
      <c r="AH8">
        <v>10605</v>
      </c>
      <c r="AI8">
        <v>10144</v>
      </c>
      <c r="AJ8">
        <v>9556</v>
      </c>
      <c r="AK8">
        <v>11024</v>
      </c>
      <c r="AL8">
        <v>11063</v>
      </c>
      <c r="AM8">
        <v>10952</v>
      </c>
      <c r="AN8">
        <v>10647</v>
      </c>
      <c r="AO8">
        <v>10414</v>
      </c>
      <c r="AP8">
        <v>10452</v>
      </c>
      <c r="AQ8">
        <v>11158</v>
      </c>
      <c r="AR8">
        <v>11174</v>
      </c>
      <c r="AS8">
        <v>11590</v>
      </c>
      <c r="AT8">
        <v>11430</v>
      </c>
      <c r="AU8">
        <v>11402</v>
      </c>
      <c r="AV8">
        <v>11703</v>
      </c>
      <c r="AW8">
        <v>11429</v>
      </c>
      <c r="AX8">
        <v>11301</v>
      </c>
      <c r="AY8">
        <v>11800</v>
      </c>
      <c r="AZ8">
        <v>11814</v>
      </c>
      <c r="BA8">
        <v>11878</v>
      </c>
      <c r="BB8">
        <v>10945</v>
      </c>
      <c r="BC8">
        <v>11310</v>
      </c>
      <c r="BD8">
        <v>10947</v>
      </c>
      <c r="BE8">
        <v>10760</v>
      </c>
      <c r="BF8">
        <v>11149</v>
      </c>
      <c r="BG8">
        <v>11458</v>
      </c>
      <c r="BH8">
        <v>10812</v>
      </c>
      <c r="BI8">
        <v>11245</v>
      </c>
      <c r="BJ8">
        <v>10867</v>
      </c>
      <c r="BK8">
        <v>11435</v>
      </c>
      <c r="BL8">
        <v>10725</v>
      </c>
      <c r="BM8">
        <v>10697</v>
      </c>
      <c r="BN8">
        <v>11228</v>
      </c>
      <c r="BO8">
        <v>11377</v>
      </c>
      <c r="BP8">
        <v>11399</v>
      </c>
      <c r="BQ8">
        <v>10453</v>
      </c>
      <c r="BR8">
        <v>9412</v>
      </c>
      <c r="BS8">
        <v>7759</v>
      </c>
      <c r="BT8">
        <v>0</v>
      </c>
      <c r="BU8">
        <v>9872</v>
      </c>
      <c r="BV8">
        <v>10502</v>
      </c>
      <c r="BW8">
        <v>10137</v>
      </c>
      <c r="BX8">
        <v>10410</v>
      </c>
      <c r="BY8">
        <v>10963</v>
      </c>
      <c r="BZ8">
        <v>10863</v>
      </c>
      <c r="CA8">
        <v>10998</v>
      </c>
      <c r="CB8">
        <v>11007</v>
      </c>
      <c r="CC8">
        <v>11283</v>
      </c>
      <c r="CD8">
        <v>11678</v>
      </c>
      <c r="CE8">
        <v>11421</v>
      </c>
      <c r="CF8">
        <v>11757</v>
      </c>
      <c r="CG8">
        <v>11529</v>
      </c>
      <c r="CH8">
        <v>11481</v>
      </c>
      <c r="CI8">
        <v>11509</v>
      </c>
      <c r="CJ8">
        <v>11517</v>
      </c>
      <c r="CK8">
        <v>11012</v>
      </c>
      <c r="CL8">
        <v>11530</v>
      </c>
      <c r="CM8">
        <v>11467</v>
      </c>
      <c r="CN8">
        <v>11556</v>
      </c>
      <c r="CO8">
        <v>11196</v>
      </c>
      <c r="CP8">
        <v>11880</v>
      </c>
      <c r="CQ8">
        <v>11764</v>
      </c>
      <c r="CR8">
        <v>11220</v>
      </c>
      <c r="CS8">
        <v>11774</v>
      </c>
      <c r="CT8">
        <v>12213</v>
      </c>
      <c r="CU8">
        <v>12184</v>
      </c>
      <c r="CV8">
        <v>12259</v>
      </c>
      <c r="CW8">
        <v>12316</v>
      </c>
      <c r="CX8">
        <v>12114</v>
      </c>
      <c r="CY8">
        <v>12015</v>
      </c>
      <c r="CZ8">
        <v>12239</v>
      </c>
      <c r="DA8">
        <v>12180</v>
      </c>
      <c r="DB8">
        <v>11643</v>
      </c>
      <c r="DC8">
        <v>12214</v>
      </c>
      <c r="DD8">
        <v>11685</v>
      </c>
      <c r="DE8">
        <v>11559</v>
      </c>
      <c r="DF8">
        <v>11909</v>
      </c>
      <c r="DG8">
        <v>12416</v>
      </c>
      <c r="DH8">
        <v>12153</v>
      </c>
      <c r="DI8">
        <v>12188</v>
      </c>
      <c r="DJ8">
        <v>11313</v>
      </c>
      <c r="DK8">
        <v>11141</v>
      </c>
      <c r="DL8">
        <v>11551</v>
      </c>
      <c r="DM8">
        <v>11605</v>
      </c>
      <c r="DN8">
        <v>12064</v>
      </c>
      <c r="DO8">
        <v>11473</v>
      </c>
      <c r="DP8">
        <v>11117</v>
      </c>
      <c r="DQ8">
        <v>12151</v>
      </c>
      <c r="DR8">
        <v>12463</v>
      </c>
      <c r="DS8">
        <v>12415</v>
      </c>
      <c r="DT8">
        <v>12245</v>
      </c>
      <c r="DU8">
        <v>12578</v>
      </c>
      <c r="DV8">
        <v>12263</v>
      </c>
      <c r="DW8">
        <v>12049</v>
      </c>
      <c r="DX8">
        <v>12455</v>
      </c>
      <c r="DY8">
        <v>12595</v>
      </c>
      <c r="DZ8">
        <v>12447</v>
      </c>
      <c r="EA8">
        <v>12358</v>
      </c>
      <c r="EB8">
        <v>12587</v>
      </c>
      <c r="EC8">
        <v>12710</v>
      </c>
      <c r="ED8">
        <v>12330</v>
      </c>
      <c r="EE8">
        <v>12522</v>
      </c>
      <c r="EF8">
        <v>12552</v>
      </c>
      <c r="EG8">
        <v>12337</v>
      </c>
      <c r="EH8">
        <v>12434</v>
      </c>
      <c r="EI8">
        <v>12616</v>
      </c>
      <c r="EJ8">
        <v>12625</v>
      </c>
      <c r="EK8">
        <v>12319</v>
      </c>
      <c r="EL8">
        <v>12557</v>
      </c>
      <c r="EM8">
        <v>12613</v>
      </c>
      <c r="EN8">
        <v>12548</v>
      </c>
      <c r="EO8">
        <v>12548</v>
      </c>
      <c r="EP8">
        <v>12730</v>
      </c>
      <c r="EQ8">
        <v>12394</v>
      </c>
      <c r="ER8">
        <v>12252</v>
      </c>
      <c r="ES8">
        <v>12243</v>
      </c>
      <c r="ET8">
        <v>12145</v>
      </c>
      <c r="EU8">
        <v>11984</v>
      </c>
      <c r="EV8">
        <v>11790</v>
      </c>
      <c r="EW8">
        <v>12087</v>
      </c>
      <c r="EX8">
        <v>12508</v>
      </c>
      <c r="EY8">
        <v>12060</v>
      </c>
      <c r="EZ8">
        <v>12078</v>
      </c>
      <c r="FA8">
        <v>12005</v>
      </c>
      <c r="FB8">
        <v>11804</v>
      </c>
      <c r="FC8">
        <v>11741</v>
      </c>
      <c r="FD8">
        <v>10381</v>
      </c>
      <c r="FE8">
        <v>11588</v>
      </c>
      <c r="FF8">
        <v>11271</v>
      </c>
      <c r="FG8">
        <v>11933</v>
      </c>
      <c r="FH8">
        <v>11851</v>
      </c>
      <c r="FI8">
        <v>11925</v>
      </c>
      <c r="FJ8">
        <v>11968</v>
      </c>
      <c r="FK8">
        <v>12410</v>
      </c>
      <c r="FL8">
        <v>12465</v>
      </c>
      <c r="FM8">
        <v>12372</v>
      </c>
      <c r="FN8">
        <v>12489</v>
      </c>
      <c r="FO8">
        <v>11687</v>
      </c>
      <c r="FP8">
        <v>11624</v>
      </c>
      <c r="FQ8">
        <v>11324</v>
      </c>
      <c r="FR8">
        <v>11246</v>
      </c>
      <c r="FS8">
        <v>11702</v>
      </c>
      <c r="FT8">
        <v>11443</v>
      </c>
      <c r="FU8">
        <v>11424</v>
      </c>
      <c r="FV8">
        <v>11352</v>
      </c>
      <c r="FW8">
        <v>11547</v>
      </c>
      <c r="FX8">
        <v>12420</v>
      </c>
      <c r="FY8">
        <v>12785</v>
      </c>
      <c r="FZ8">
        <v>13011</v>
      </c>
      <c r="GA8">
        <v>12397</v>
      </c>
      <c r="GB8">
        <v>11192</v>
      </c>
      <c r="GC8">
        <v>12098</v>
      </c>
      <c r="GD8">
        <v>10765</v>
      </c>
      <c r="GE8">
        <v>11401</v>
      </c>
      <c r="GF8">
        <v>11628</v>
      </c>
      <c r="GG8">
        <v>12301</v>
      </c>
      <c r="GH8">
        <v>12327</v>
      </c>
      <c r="GI8">
        <v>12213</v>
      </c>
      <c r="GJ8">
        <v>12714</v>
      </c>
      <c r="GK8">
        <v>12459</v>
      </c>
      <c r="GL8">
        <v>12694</v>
      </c>
      <c r="GM8">
        <v>12578</v>
      </c>
      <c r="GN8">
        <v>11686</v>
      </c>
      <c r="GO8">
        <v>11595</v>
      </c>
      <c r="GP8" s="198">
        <v>11505</v>
      </c>
      <c r="GQ8" s="198">
        <v>12031</v>
      </c>
      <c r="GR8" s="198">
        <v>12778</v>
      </c>
      <c r="GS8" s="198">
        <v>12683</v>
      </c>
      <c r="GT8" s="198">
        <v>12273</v>
      </c>
      <c r="GU8" s="198">
        <v>11928</v>
      </c>
      <c r="GV8" s="198">
        <v>12128</v>
      </c>
      <c r="GW8" s="198">
        <v>12599</v>
      </c>
      <c r="GX8" s="198">
        <v>12861</v>
      </c>
      <c r="GY8" s="198">
        <v>12656</v>
      </c>
      <c r="GZ8" s="198">
        <v>12551</v>
      </c>
      <c r="HA8" s="198">
        <v>12719</v>
      </c>
      <c r="HB8" s="198">
        <v>12094</v>
      </c>
      <c r="HC8" s="198">
        <v>12632</v>
      </c>
      <c r="HD8" s="198">
        <v>12711</v>
      </c>
      <c r="HE8" s="198">
        <v>12730</v>
      </c>
      <c r="HF8" s="198">
        <v>13142</v>
      </c>
      <c r="HG8" s="198">
        <v>13488</v>
      </c>
      <c r="HH8" s="198">
        <v>13523</v>
      </c>
      <c r="HI8" s="198">
        <v>13789</v>
      </c>
      <c r="HJ8" s="198">
        <v>12997</v>
      </c>
      <c r="HK8" s="198">
        <v>12991</v>
      </c>
      <c r="HL8" s="198">
        <v>12188</v>
      </c>
      <c r="HM8" s="198">
        <v>12787</v>
      </c>
      <c r="HN8" s="198">
        <v>13025</v>
      </c>
      <c r="HO8" s="198">
        <v>13046</v>
      </c>
      <c r="HP8" s="198">
        <v>13023</v>
      </c>
      <c r="HQ8" s="198">
        <v>12170</v>
      </c>
      <c r="HR8" s="198">
        <v>12753.660161121083</v>
      </c>
      <c r="HS8" s="198">
        <v>13002.444448170456</v>
      </c>
      <c r="HT8" s="198">
        <v>13150.245598846161</v>
      </c>
      <c r="HU8" s="198">
        <v>13282.75949090143</v>
      </c>
      <c r="HV8" s="198">
        <v>13098.662977315336</v>
      </c>
      <c r="HW8" s="198">
        <v>12852.115234634559</v>
      </c>
      <c r="HX8" s="198">
        <v>13088.525413010384</v>
      </c>
      <c r="HY8" s="198">
        <v>13151.250842517227</v>
      </c>
      <c r="HZ8" s="198">
        <v>13420.261795294944</v>
      </c>
      <c r="IA8" s="198">
        <v>13362.000196374513</v>
      </c>
      <c r="IB8" s="198">
        <v>13003.660918637644</v>
      </c>
      <c r="IC8" s="198">
        <v>12852.128100720109</v>
      </c>
      <c r="ID8" s="198">
        <v>13147.514210671974</v>
      </c>
      <c r="IE8" s="198">
        <v>13148.775284916152</v>
      </c>
      <c r="IF8" s="198">
        <v>12848.106635221366</v>
      </c>
      <c r="IG8" s="198">
        <v>12978.784914582746</v>
      </c>
      <c r="IH8" s="198">
        <v>13014.590008673982</v>
      </c>
      <c r="II8" s="198">
        <v>13025.787209647242</v>
      </c>
      <c r="IJ8" s="198">
        <v>13329.872964668448</v>
      </c>
      <c r="IK8" s="198">
        <v>12572.191692877141</v>
      </c>
      <c r="IL8" s="198">
        <v>12712.513648153872</v>
      </c>
      <c r="IM8" s="198">
        <v>12748.776044100645</v>
      </c>
      <c r="IN8" s="198">
        <v>12431.391865989937</v>
      </c>
      <c r="IO8" s="198">
        <v>12429.608255546076</v>
      </c>
      <c r="IP8" s="198">
        <v>12823.604627915285</v>
      </c>
      <c r="IQ8" s="198">
        <v>12265.010880980519</v>
      </c>
      <c r="IR8" s="198">
        <v>12747.913970527832</v>
      </c>
      <c r="IS8" s="198">
        <v>12909.37417526199</v>
      </c>
      <c r="IT8" s="198">
        <v>13301.181872208152</v>
      </c>
      <c r="IU8" s="198">
        <v>13026.575937090849</v>
      </c>
      <c r="IV8" s="198">
        <v>13480.808742519859</v>
      </c>
      <c r="IW8" s="198">
        <v>13657.207015605123</v>
      </c>
      <c r="IX8" s="198">
        <v>13656.618281453693</v>
      </c>
      <c r="IY8" s="198">
        <v>13403.82781824646</v>
      </c>
      <c r="IZ8" s="198">
        <v>13627.987201593196</v>
      </c>
      <c r="JA8" s="198">
        <v>13806.549751727673</v>
      </c>
      <c r="JB8" s="198">
        <v>13637.282470287269</v>
      </c>
      <c r="JC8" s="198">
        <v>13477.822885861122</v>
      </c>
      <c r="JD8" s="198">
        <v>13196.800314608339</v>
      </c>
      <c r="JE8" s="198">
        <v>13172.030331457248</v>
      </c>
      <c r="JF8" s="198">
        <v>13276.014792496948</v>
      </c>
      <c r="JG8" s="198">
        <v>13378.815393643481</v>
      </c>
      <c r="JH8" s="198">
        <v>13724.463125142323</v>
      </c>
      <c r="JI8" s="198">
        <v>13903.873704069785</v>
      </c>
      <c r="JJ8" s="198">
        <v>13728.251273040214</v>
      </c>
      <c r="JK8" s="198">
        <v>13702.64417554504</v>
      </c>
      <c r="JL8" s="198">
        <v>13943.659160011766</v>
      </c>
      <c r="JM8" s="198">
        <v>14286.782957674201</v>
      </c>
      <c r="JN8" s="198">
        <v>13326.963360629161</v>
      </c>
      <c r="JO8" s="198">
        <v>13000.294137688446</v>
      </c>
      <c r="JP8" s="198">
        <v>13675.183403500172</v>
      </c>
      <c r="JQ8" s="198">
        <v>13727.861584978038</v>
      </c>
      <c r="JR8" s="198">
        <v>13906.828603834874</v>
      </c>
      <c r="JS8" s="198">
        <v>14014.098258937751</v>
      </c>
      <c r="JT8" s="198">
        <v>14006.802920379885</v>
      </c>
      <c r="JU8" s="198">
        <v>13902.647805251481</v>
      </c>
      <c r="JV8" s="198">
        <v>14026.168106833908</v>
      </c>
      <c r="JW8" s="198">
        <v>13661.704481743836</v>
      </c>
      <c r="JX8" s="198">
        <v>13691.675101693316</v>
      </c>
      <c r="JY8" s="198">
        <v>13769.888949343718</v>
      </c>
      <c r="JZ8" s="198">
        <v>13358.530818307276</v>
      </c>
      <c r="KA8" s="198">
        <v>13685.218245033599</v>
      </c>
      <c r="KB8" s="198">
        <v>13901.992946423019</v>
      </c>
      <c r="KC8" s="198">
        <v>13869.246318796457</v>
      </c>
      <c r="KD8" s="198">
        <v>13737.318749160357</v>
      </c>
      <c r="KE8" s="198">
        <v>13514.843792631864</v>
      </c>
      <c r="KF8" s="198">
        <v>13517.553585760597</v>
      </c>
      <c r="KG8" s="198">
        <v>13462.136187586239</v>
      </c>
      <c r="KH8" s="198">
        <v>13441.947814656571</v>
      </c>
      <c r="KI8" s="198">
        <v>13462.903071933311</v>
      </c>
      <c r="KJ8" s="198">
        <v>13599.391748940547</v>
      </c>
      <c r="KK8" s="198">
        <v>13476.184571056798</v>
      </c>
      <c r="KL8" s="198">
        <v>13539.39459083594</v>
      </c>
      <c r="KM8" s="198">
        <v>13700.940125826563</v>
      </c>
      <c r="KN8" s="198">
        <v>13485.847490441276</v>
      </c>
      <c r="KO8" s="198">
        <v>13567.768427006216</v>
      </c>
      <c r="KP8" s="198">
        <v>13196.608240657588</v>
      </c>
      <c r="KQ8" s="198">
        <v>13399.530512803593</v>
      </c>
      <c r="KR8" s="198">
        <v>13072.238211644641</v>
      </c>
      <c r="KS8" s="198">
        <v>13310.06150418477</v>
      </c>
      <c r="KT8" s="198">
        <v>13224.227538561647</v>
      </c>
      <c r="KU8" s="198">
        <v>13120.397245580387</v>
      </c>
      <c r="KV8" s="198">
        <v>13301.62097248694</v>
      </c>
      <c r="KW8" s="198">
        <v>13327.34234833478</v>
      </c>
      <c r="KX8" s="198">
        <v>13573.115585804524</v>
      </c>
      <c r="KY8" s="198">
        <v>13356.783165119561</v>
      </c>
      <c r="KZ8" s="198">
        <v>13292.141367554836</v>
      </c>
      <c r="LA8" s="198">
        <v>13395.753553758392</v>
      </c>
      <c r="LB8" s="198">
        <v>13601.435244359347</v>
      </c>
      <c r="LC8" s="198">
        <v>13500.737489554556</v>
      </c>
      <c r="LD8" s="198">
        <v>13419.730420301172</v>
      </c>
      <c r="LE8" s="198">
        <v>13545.716258090893</v>
      </c>
      <c r="LF8" s="198">
        <v>13470.96927356171</v>
      </c>
      <c r="LG8" s="198">
        <v>13250.393755576273</v>
      </c>
      <c r="LH8" s="198">
        <v>13086.40688440024</v>
      </c>
      <c r="LI8" s="198">
        <v>12946.965025999309</v>
      </c>
      <c r="LJ8" s="198">
        <v>13110.951360164665</v>
      </c>
      <c r="LK8" s="198">
        <v>13113.247343545851</v>
      </c>
      <c r="LL8" s="198">
        <v>13178.467429652927</v>
      </c>
      <c r="LM8" s="198">
        <v>12793.97388574352</v>
      </c>
      <c r="LN8" s="198">
        <v>13103.759366941411</v>
      </c>
      <c r="LO8" s="198">
        <v>13576.080403369449</v>
      </c>
      <c r="LP8" s="198">
        <v>13793.837727391245</v>
      </c>
      <c r="LQ8" s="198">
        <v>13727.37504428825</v>
      </c>
      <c r="LR8" s="198">
        <v>13445.608355563245</v>
      </c>
      <c r="LS8" s="198">
        <v>13216.477623847724</v>
      </c>
      <c r="LT8" s="198">
        <v>13033.000297754672</v>
      </c>
      <c r="LU8" s="198">
        <v>12761.269151986206</v>
      </c>
      <c r="LV8" s="198">
        <v>12922.168735723593</v>
      </c>
      <c r="LW8" s="198">
        <v>12157.765039876518</v>
      </c>
      <c r="LX8" s="198">
        <v>12655.409586784723</v>
      </c>
      <c r="LY8" s="198">
        <v>12290.768202759997</v>
      </c>
      <c r="LZ8" s="198">
        <v>12386.031371557265</v>
      </c>
      <c r="MA8" s="198">
        <v>12532.361591053432</v>
      </c>
      <c r="MB8" s="198">
        <v>12344.234562021316</v>
      </c>
      <c r="MC8" s="198">
        <v>12439.919064337775</v>
      </c>
      <c r="MD8" s="198">
        <v>12908.264389444177</v>
      </c>
      <c r="ME8" s="198">
        <v>13366.234867680378</v>
      </c>
      <c r="MF8" s="198">
        <v>13320.172648080068</v>
      </c>
      <c r="MG8" s="198">
        <v>13096.769682370472</v>
      </c>
      <c r="MH8" s="198">
        <v>12992.517017894534</v>
      </c>
      <c r="MI8" s="198">
        <v>13084.421862764251</v>
      </c>
      <c r="MJ8" s="198">
        <v>13034.208171622522</v>
      </c>
      <c r="MK8" s="198">
        <v>13262.138236599849</v>
      </c>
      <c r="ML8" s="198">
        <v>13368.436778870191</v>
      </c>
      <c r="MM8" s="198">
        <v>13141.002406186166</v>
      </c>
      <c r="MN8" s="198">
        <v>13151.944323293887</v>
      </c>
      <c r="MO8" s="198">
        <v>13203.959048146091</v>
      </c>
      <c r="MP8" s="198">
        <v>13297.227458424444</v>
      </c>
      <c r="MQ8" s="198">
        <v>13151.649713198241</v>
      </c>
      <c r="MR8" s="198">
        <v>13473.448764892892</v>
      </c>
      <c r="MS8" s="198">
        <v>13566.800190936294</v>
      </c>
      <c r="MT8" s="198">
        <v>13588.808924774112</v>
      </c>
      <c r="MU8" s="198">
        <v>14146.41686040521</v>
      </c>
      <c r="MV8" s="198">
        <v>14127.943680073959</v>
      </c>
      <c r="MW8" s="198">
        <v>13699.837206417013</v>
      </c>
      <c r="MX8" s="198">
        <v>14269.205387576822</v>
      </c>
      <c r="MY8" s="198">
        <v>14582.231814569634</v>
      </c>
      <c r="MZ8" s="198">
        <v>14351.780010694363</v>
      </c>
      <c r="NA8" s="198">
        <v>14334.018597195914</v>
      </c>
      <c r="NB8" s="198">
        <v>14101.324994766572</v>
      </c>
      <c r="NC8" s="198">
        <v>14109.975877547135</v>
      </c>
    </row>
    <row r="9" spans="1:367" x14ac:dyDescent="0.35">
      <c r="A9" t="s">
        <v>65</v>
      </c>
      <c r="B9">
        <v>11487</v>
      </c>
      <c r="C9">
        <v>12256</v>
      </c>
      <c r="D9">
        <v>11922</v>
      </c>
      <c r="E9">
        <v>11793</v>
      </c>
      <c r="F9">
        <v>10730</v>
      </c>
      <c r="G9">
        <v>10172</v>
      </c>
      <c r="H9">
        <v>10703</v>
      </c>
      <c r="I9">
        <v>10390</v>
      </c>
      <c r="J9">
        <v>10798</v>
      </c>
      <c r="K9">
        <v>11280</v>
      </c>
      <c r="L9">
        <v>10699</v>
      </c>
      <c r="M9">
        <v>10728</v>
      </c>
      <c r="N9">
        <v>10894</v>
      </c>
      <c r="O9">
        <v>10506</v>
      </c>
      <c r="P9">
        <v>10623</v>
      </c>
      <c r="Q9">
        <v>10404</v>
      </c>
      <c r="R9">
        <v>10774</v>
      </c>
      <c r="S9">
        <v>10620</v>
      </c>
      <c r="T9">
        <v>9464</v>
      </c>
      <c r="U9">
        <v>10372</v>
      </c>
      <c r="V9">
        <v>10592</v>
      </c>
      <c r="W9">
        <v>10718</v>
      </c>
      <c r="X9">
        <v>10511</v>
      </c>
      <c r="Y9">
        <v>10383</v>
      </c>
      <c r="Z9">
        <v>10457</v>
      </c>
      <c r="AA9">
        <v>9539</v>
      </c>
      <c r="AB9">
        <v>9821</v>
      </c>
      <c r="AC9">
        <v>9309</v>
      </c>
      <c r="AD9">
        <v>10135</v>
      </c>
      <c r="AE9">
        <v>10582</v>
      </c>
      <c r="AF9">
        <v>10330</v>
      </c>
      <c r="AG9">
        <v>10615</v>
      </c>
      <c r="AH9">
        <v>10605</v>
      </c>
      <c r="AI9">
        <v>10144</v>
      </c>
      <c r="AJ9">
        <v>9556</v>
      </c>
      <c r="AK9">
        <v>11024</v>
      </c>
      <c r="AL9">
        <v>11063</v>
      </c>
      <c r="AM9">
        <v>10952</v>
      </c>
      <c r="AN9">
        <v>10647</v>
      </c>
      <c r="AO9">
        <v>10414</v>
      </c>
      <c r="AP9">
        <v>10452</v>
      </c>
      <c r="AQ9">
        <v>11158</v>
      </c>
      <c r="AR9">
        <v>11174</v>
      </c>
      <c r="AS9">
        <v>11590</v>
      </c>
      <c r="AT9">
        <v>11430</v>
      </c>
      <c r="AU9">
        <v>11402</v>
      </c>
      <c r="AV9">
        <v>11703</v>
      </c>
      <c r="AW9">
        <v>11429</v>
      </c>
      <c r="AX9">
        <v>11301</v>
      </c>
      <c r="AY9">
        <v>11800</v>
      </c>
      <c r="AZ9">
        <v>11814</v>
      </c>
      <c r="BA9">
        <v>11878</v>
      </c>
      <c r="BB9">
        <v>10945</v>
      </c>
      <c r="BC9">
        <v>11310</v>
      </c>
      <c r="BD9">
        <v>10947</v>
      </c>
      <c r="BE9">
        <v>10760</v>
      </c>
      <c r="BF9">
        <v>11149</v>
      </c>
      <c r="BG9">
        <v>11458</v>
      </c>
      <c r="BH9">
        <v>10812</v>
      </c>
      <c r="BI9">
        <v>11245</v>
      </c>
      <c r="BJ9">
        <v>10867</v>
      </c>
      <c r="BK9">
        <v>11435</v>
      </c>
      <c r="BL9">
        <v>10725</v>
      </c>
      <c r="BM9">
        <v>10697</v>
      </c>
      <c r="BN9">
        <v>11228</v>
      </c>
      <c r="BO9">
        <v>11377</v>
      </c>
      <c r="BP9">
        <v>11399</v>
      </c>
      <c r="BQ9">
        <v>10453</v>
      </c>
      <c r="BR9">
        <v>9412</v>
      </c>
      <c r="BS9">
        <v>7759</v>
      </c>
      <c r="BT9">
        <v>0</v>
      </c>
      <c r="BU9">
        <v>9872</v>
      </c>
      <c r="BV9">
        <v>10502</v>
      </c>
      <c r="BW9">
        <v>10137</v>
      </c>
      <c r="BX9">
        <v>10410</v>
      </c>
      <c r="BY9">
        <v>10963</v>
      </c>
      <c r="BZ9">
        <v>10863</v>
      </c>
      <c r="CA9">
        <v>10998</v>
      </c>
      <c r="CB9">
        <v>11007</v>
      </c>
      <c r="CC9">
        <v>11283</v>
      </c>
      <c r="CD9">
        <v>11678</v>
      </c>
      <c r="CE9">
        <v>11421</v>
      </c>
      <c r="CF9">
        <v>11757</v>
      </c>
      <c r="CG9">
        <v>11529</v>
      </c>
      <c r="CH9">
        <v>11481</v>
      </c>
      <c r="CI9">
        <v>11509</v>
      </c>
      <c r="CJ9">
        <v>11517</v>
      </c>
      <c r="CK9">
        <v>11012</v>
      </c>
      <c r="CL9">
        <v>11530</v>
      </c>
      <c r="CM9">
        <v>11467</v>
      </c>
      <c r="CN9">
        <v>11556</v>
      </c>
      <c r="CO9">
        <v>11196</v>
      </c>
      <c r="CP9">
        <v>11880</v>
      </c>
      <c r="CQ9">
        <v>11764</v>
      </c>
      <c r="CR9">
        <v>11220</v>
      </c>
      <c r="CS9">
        <v>11774</v>
      </c>
      <c r="CT9">
        <v>12213</v>
      </c>
      <c r="CU9">
        <v>12184</v>
      </c>
      <c r="CV9">
        <v>12259</v>
      </c>
      <c r="CW9">
        <v>12316</v>
      </c>
      <c r="CX9">
        <v>12114</v>
      </c>
      <c r="CY9">
        <v>12015</v>
      </c>
      <c r="CZ9">
        <v>12239</v>
      </c>
      <c r="DA9">
        <v>12180</v>
      </c>
      <c r="DB9">
        <v>11643</v>
      </c>
      <c r="DC9">
        <v>12214</v>
      </c>
      <c r="DD9">
        <v>11685</v>
      </c>
      <c r="DE9">
        <v>11559</v>
      </c>
      <c r="DF9">
        <v>11909</v>
      </c>
      <c r="DG9">
        <v>12416</v>
      </c>
      <c r="DH9">
        <v>12153</v>
      </c>
      <c r="DI9">
        <v>12188</v>
      </c>
      <c r="DJ9">
        <v>11313</v>
      </c>
      <c r="DK9">
        <v>11141</v>
      </c>
      <c r="DL9">
        <v>11551</v>
      </c>
      <c r="DM9">
        <v>11605</v>
      </c>
      <c r="DN9">
        <v>12064</v>
      </c>
      <c r="DO9">
        <v>11473</v>
      </c>
      <c r="DP9">
        <v>11117</v>
      </c>
      <c r="DQ9">
        <v>12151</v>
      </c>
      <c r="DR9">
        <v>12463</v>
      </c>
      <c r="DS9">
        <v>12415</v>
      </c>
      <c r="DT9">
        <v>12245</v>
      </c>
      <c r="DU9">
        <v>12578</v>
      </c>
      <c r="DV9">
        <v>12263</v>
      </c>
      <c r="DW9">
        <v>12049</v>
      </c>
      <c r="DX9">
        <v>12455</v>
      </c>
      <c r="DY9">
        <v>12595</v>
      </c>
      <c r="DZ9">
        <v>12447</v>
      </c>
      <c r="EA9">
        <v>12358</v>
      </c>
      <c r="EB9">
        <v>12587</v>
      </c>
      <c r="EC9">
        <v>12710</v>
      </c>
      <c r="ED9">
        <v>12330</v>
      </c>
      <c r="EE9">
        <v>12522</v>
      </c>
      <c r="EF9">
        <v>12552</v>
      </c>
      <c r="EG9">
        <v>12337</v>
      </c>
      <c r="EH9">
        <v>12434</v>
      </c>
      <c r="EI9">
        <v>12616</v>
      </c>
      <c r="EJ9">
        <v>12625</v>
      </c>
      <c r="EK9">
        <v>12319</v>
      </c>
      <c r="EL9">
        <v>12557</v>
      </c>
      <c r="EM9">
        <v>12613</v>
      </c>
      <c r="EN9">
        <v>12548</v>
      </c>
      <c r="EO9">
        <v>12548</v>
      </c>
      <c r="EP9">
        <v>12730</v>
      </c>
      <c r="EQ9">
        <v>12394</v>
      </c>
      <c r="ER9">
        <v>12252</v>
      </c>
      <c r="ES9">
        <v>12243</v>
      </c>
      <c r="ET9">
        <v>12145</v>
      </c>
      <c r="EU9">
        <v>11984</v>
      </c>
      <c r="EV9">
        <v>11790</v>
      </c>
      <c r="EW9">
        <v>12087</v>
      </c>
      <c r="EX9">
        <v>12508</v>
      </c>
      <c r="EY9">
        <v>12060</v>
      </c>
      <c r="EZ9">
        <v>12078</v>
      </c>
      <c r="FA9">
        <v>12005</v>
      </c>
      <c r="FB9">
        <v>11804</v>
      </c>
      <c r="FC9">
        <v>11741</v>
      </c>
      <c r="FD9">
        <v>10381</v>
      </c>
      <c r="FE9">
        <v>11588</v>
      </c>
      <c r="FF9">
        <v>11271</v>
      </c>
      <c r="FG9">
        <v>11933</v>
      </c>
      <c r="FH9">
        <v>11851</v>
      </c>
      <c r="FI9">
        <v>11925</v>
      </c>
      <c r="FJ9">
        <v>11968</v>
      </c>
      <c r="FK9">
        <v>12410</v>
      </c>
      <c r="FL9">
        <v>12465</v>
      </c>
      <c r="FM9">
        <v>12372</v>
      </c>
      <c r="FN9">
        <v>12489</v>
      </c>
      <c r="FO9">
        <v>11687</v>
      </c>
      <c r="FP9">
        <v>11624</v>
      </c>
      <c r="FQ9">
        <v>11324</v>
      </c>
      <c r="FR9">
        <v>11246</v>
      </c>
      <c r="FS9">
        <v>11702</v>
      </c>
      <c r="FT9">
        <v>11443</v>
      </c>
      <c r="FU9">
        <v>11424</v>
      </c>
      <c r="FV9">
        <v>11352</v>
      </c>
      <c r="FW9">
        <v>11547</v>
      </c>
      <c r="FX9">
        <v>12420</v>
      </c>
      <c r="FY9">
        <v>12785</v>
      </c>
      <c r="FZ9">
        <v>13011</v>
      </c>
      <c r="GA9">
        <v>12397</v>
      </c>
      <c r="GB9" s="198">
        <v>11192</v>
      </c>
      <c r="GC9" s="198">
        <v>12098</v>
      </c>
      <c r="GD9" s="198">
        <v>10765</v>
      </c>
      <c r="GE9" s="198">
        <v>11401</v>
      </c>
      <c r="GF9" s="198">
        <v>11628</v>
      </c>
      <c r="GG9" s="198">
        <v>12301</v>
      </c>
      <c r="GH9" s="198">
        <v>12327</v>
      </c>
      <c r="GI9" s="198">
        <v>12213</v>
      </c>
      <c r="GJ9" s="198">
        <v>12714</v>
      </c>
      <c r="GK9" s="198">
        <v>12459</v>
      </c>
      <c r="GL9" s="198">
        <v>12694</v>
      </c>
      <c r="GM9" s="198">
        <v>12578</v>
      </c>
      <c r="GN9" s="198">
        <v>11686</v>
      </c>
      <c r="GO9" s="198">
        <v>11595</v>
      </c>
      <c r="GP9" s="198">
        <v>11505</v>
      </c>
      <c r="GQ9" s="198">
        <v>12031</v>
      </c>
      <c r="GR9" s="198">
        <v>12778</v>
      </c>
      <c r="GS9" s="198">
        <v>12683</v>
      </c>
      <c r="GT9" s="198">
        <v>12273</v>
      </c>
      <c r="GU9" s="198">
        <v>11928</v>
      </c>
      <c r="GV9" s="198">
        <v>12128</v>
      </c>
      <c r="GW9" s="198">
        <v>12599</v>
      </c>
      <c r="GX9" s="198">
        <v>12861</v>
      </c>
      <c r="GY9" s="198">
        <v>12656</v>
      </c>
      <c r="GZ9" s="198">
        <v>12551</v>
      </c>
      <c r="HA9" s="198">
        <v>12719</v>
      </c>
      <c r="HB9" s="198">
        <v>12094</v>
      </c>
      <c r="HC9" s="198">
        <v>12632</v>
      </c>
      <c r="HD9" s="198">
        <v>12711</v>
      </c>
      <c r="HE9" s="198">
        <v>12730</v>
      </c>
      <c r="HF9" s="198">
        <v>13142</v>
      </c>
      <c r="HG9" s="198">
        <f t="shared" ref="HG9" si="6">HF7/HE7*HF9</f>
        <v>13867.154965089218</v>
      </c>
      <c r="HH9" s="198">
        <f t="shared" ref="HH9" si="7">HG7/HF7*HG9</f>
        <v>13029.849495733128</v>
      </c>
      <c r="HI9" s="198">
        <f t="shared" ref="HI9" si="8">HH7/HG7*HH9</f>
        <v>13366.301008533748</v>
      </c>
      <c r="HJ9" s="198">
        <f t="shared" ref="HJ9" si="9">HI7/HH7*HI9</f>
        <v>12674.281419705199</v>
      </c>
      <c r="HK9" s="198">
        <f t="shared" ref="HK9" si="10">HJ7/HI7*HJ9</f>
        <v>13529.42901474011</v>
      </c>
      <c r="HL9" s="198">
        <f t="shared" ref="HL9" si="11">HK7/HJ7*HK9</f>
        <v>13924.504654771141</v>
      </c>
      <c r="HM9" s="198">
        <f t="shared" ref="HM9" si="12">HL7/HK7*HL9</f>
        <v>13491.195888285492</v>
      </c>
      <c r="HN9" s="198">
        <f t="shared" ref="HN9" si="13">HM7/HL7*HM9</f>
        <v>13622.462955779676</v>
      </c>
      <c r="HO9" s="198">
        <f t="shared" ref="HO9" si="14">HN7/HM7*HN9</f>
        <v>13194.251939487978</v>
      </c>
      <c r="HP9" s="198">
        <f t="shared" ref="HP9" si="15">HO7/HN7*HO9</f>
        <v>13022.202870442206</v>
      </c>
      <c r="HQ9" s="198">
        <f t="shared" ref="HQ9" si="16">HP7/HO7*HP9</f>
        <v>13314.049069045775</v>
      </c>
      <c r="HR9" s="198">
        <f t="shared" ref="HR9:IN9" si="17">HQ7/HP7*HQ9</f>
        <v>12986.518619084565</v>
      </c>
      <c r="HS9" s="198">
        <f t="shared" si="17"/>
        <v>13194.251939487978</v>
      </c>
      <c r="HT9" s="198">
        <f t="shared" si="17"/>
        <v>13322.970131885184</v>
      </c>
      <c r="HU9" s="198">
        <f t="shared" si="17"/>
        <v>13436.395073700545</v>
      </c>
      <c r="HV9" s="198">
        <f t="shared" si="17"/>
        <v>13124.157874321181</v>
      </c>
      <c r="HW9" s="198">
        <f t="shared" si="17"/>
        <v>12721.435608999227</v>
      </c>
      <c r="HX9" s="198">
        <f t="shared" si="17"/>
        <v>13051.514934057412</v>
      </c>
      <c r="HY9" s="198">
        <f t="shared" si="17"/>
        <v>13171.312063615207</v>
      </c>
      <c r="HZ9" s="198">
        <f t="shared" si="17"/>
        <v>13575.308766485648</v>
      </c>
      <c r="IA9" s="198">
        <f t="shared" si="17"/>
        <v>13593.150892164469</v>
      </c>
      <c r="IB9" s="198">
        <f t="shared" si="17"/>
        <v>13129.255624515128</v>
      </c>
      <c r="IC9" s="198">
        <f t="shared" si="17"/>
        <v>12930.443366951125</v>
      </c>
      <c r="ID9" s="198">
        <f t="shared" si="17"/>
        <v>13348.458882854928</v>
      </c>
      <c r="IE9" s="198">
        <f t="shared" si="17"/>
        <v>13501.39138867339</v>
      </c>
      <c r="IF9" s="198">
        <f t="shared" si="17"/>
        <v>13059.161559348333</v>
      </c>
      <c r="IG9" s="198">
        <f t="shared" si="17"/>
        <v>13235.033941039568</v>
      </c>
      <c r="IH9" s="198">
        <f t="shared" si="17"/>
        <v>13322.970131885186</v>
      </c>
      <c r="II9" s="198">
        <f t="shared" si="17"/>
        <v>13412.180760279291</v>
      </c>
      <c r="IJ9" s="198">
        <f t="shared" si="17"/>
        <v>13855.685027152836</v>
      </c>
      <c r="IK9" s="198">
        <f t="shared" si="17"/>
        <v>12838.683863460052</v>
      </c>
      <c r="IL9" s="198">
        <f t="shared" si="17"/>
        <v>13097.394685802954</v>
      </c>
      <c r="IM9" s="198">
        <f t="shared" si="17"/>
        <v>13089.748060512031</v>
      </c>
      <c r="IN9" s="198">
        <f t="shared" si="17"/>
        <v>12573.600853374715</v>
      </c>
      <c r="IO9" s="198">
        <f t="shared" ref="IO9:KZ9" si="18">IN7/IM7*IN9</f>
        <v>12457.627036462382</v>
      </c>
      <c r="IP9" s="198">
        <f t="shared" si="18"/>
        <v>12931.717804499622</v>
      </c>
      <c r="IQ9" s="198">
        <f t="shared" si="18"/>
        <v>12086.765709852609</v>
      </c>
      <c r="IR9" s="198">
        <f t="shared" si="18"/>
        <v>12681.928044996132</v>
      </c>
      <c r="IS9" s="198">
        <f t="shared" si="18"/>
        <v>12921.522304111726</v>
      </c>
      <c r="IT9" s="198">
        <f t="shared" si="18"/>
        <v>13454.237199379377</v>
      </c>
      <c r="IU9" s="198">
        <f t="shared" si="18"/>
        <v>13065.533747090782</v>
      </c>
      <c r="IV9" s="198">
        <f t="shared" si="18"/>
        <v>13710.399146625305</v>
      </c>
      <c r="IW9" s="198">
        <f t="shared" si="18"/>
        <v>13984.403219550053</v>
      </c>
      <c r="IX9" s="198">
        <f t="shared" si="18"/>
        <v>14006.068657874335</v>
      </c>
      <c r="IY9" s="198">
        <f t="shared" si="18"/>
        <v>13686.184833204048</v>
      </c>
      <c r="IZ9" s="198">
        <f t="shared" si="18"/>
        <v>14012.440845616771</v>
      </c>
      <c r="JA9" s="198">
        <f t="shared" si="18"/>
        <v>14343.794608223445</v>
      </c>
      <c r="JB9" s="198">
        <f t="shared" si="18"/>
        <v>14165.373351435237</v>
      </c>
      <c r="JC9" s="198">
        <f t="shared" si="18"/>
        <v>13958.914468580311</v>
      </c>
      <c r="JD9" s="198">
        <f t="shared" si="18"/>
        <v>13561.289953452304</v>
      </c>
      <c r="JE9" s="198">
        <f t="shared" si="18"/>
        <v>13521.782389449201</v>
      </c>
      <c r="JF9" s="198">
        <f t="shared" si="18"/>
        <v>13651.775019394894</v>
      </c>
      <c r="JG9" s="198">
        <f t="shared" si="18"/>
        <v>13786.865399534538</v>
      </c>
      <c r="JH9" s="198">
        <f t="shared" si="18"/>
        <v>14234.192979053545</v>
      </c>
      <c r="JI9" s="198">
        <f t="shared" si="18"/>
        <v>14487.806051202499</v>
      </c>
      <c r="JJ9" s="198">
        <f t="shared" si="18"/>
        <v>14259.681730023289</v>
      </c>
      <c r="JK9" s="198">
        <f t="shared" si="18"/>
        <v>14220.174166020186</v>
      </c>
      <c r="JL9" s="198">
        <f t="shared" si="18"/>
        <v>14551.52792862686</v>
      </c>
      <c r="JM9" s="198">
        <f t="shared" si="18"/>
        <v>15082.968386346023</v>
      </c>
      <c r="JN9" s="198">
        <f t="shared" si="18"/>
        <v>13803.433087664873</v>
      </c>
      <c r="JO9" s="198">
        <f t="shared" si="18"/>
        <v>13279.639255236632</v>
      </c>
      <c r="JP9" s="198">
        <f t="shared" si="18"/>
        <v>14229.095228859596</v>
      </c>
      <c r="JQ9" s="198">
        <f t="shared" si="18"/>
        <v>14356.538983708318</v>
      </c>
      <c r="JR9" s="198">
        <f t="shared" si="18"/>
        <v>14605.054305663323</v>
      </c>
      <c r="JS9" s="198">
        <f t="shared" si="18"/>
        <v>14807.689875872789</v>
      </c>
      <c r="JT9" s="198">
        <f t="shared" si="18"/>
        <v>14858.667377812279</v>
      </c>
      <c r="JU9" s="198">
        <f t="shared" si="18"/>
        <v>14837.001939487996</v>
      </c>
      <c r="JV9" s="198">
        <f t="shared" si="18"/>
        <v>15174.727889837104</v>
      </c>
      <c r="JW9" s="198">
        <f t="shared" si="18"/>
        <v>14723.576997672635</v>
      </c>
      <c r="JX9" s="198">
        <f t="shared" si="18"/>
        <v>14715.930372381712</v>
      </c>
      <c r="JY9" s="198">
        <f t="shared" si="18"/>
        <v>14796.219937936405</v>
      </c>
      <c r="JZ9" s="198">
        <f t="shared" si="18"/>
        <v>14299.189294026395</v>
      </c>
      <c r="KA9" s="198">
        <f t="shared" si="18"/>
        <v>14783.475562451533</v>
      </c>
      <c r="KB9" s="198">
        <f t="shared" si="18"/>
        <v>15079.145073700563</v>
      </c>
      <c r="KC9" s="198">
        <f t="shared" si="18"/>
        <v>15049.833010085358</v>
      </c>
      <c r="KD9" s="198">
        <f t="shared" si="18"/>
        <v>14873.960628394125</v>
      </c>
      <c r="KE9" s="198">
        <f t="shared" si="18"/>
        <v>14513.294802172246</v>
      </c>
      <c r="KF9" s="198">
        <f t="shared" si="18"/>
        <v>14453.396237393348</v>
      </c>
      <c r="KG9" s="198">
        <f t="shared" si="18"/>
        <v>14404.967610550835</v>
      </c>
      <c r="KH9" s="198">
        <f t="shared" si="18"/>
        <v>14477.610550814605</v>
      </c>
      <c r="KI9" s="198">
        <f t="shared" si="18"/>
        <v>14500.550426687374</v>
      </c>
      <c r="KJ9" s="198">
        <f t="shared" si="18"/>
        <v>14601.230993017862</v>
      </c>
      <c r="KK9" s="198">
        <f t="shared" si="18"/>
        <v>14320.854732350677</v>
      </c>
      <c r="KL9" s="198">
        <f t="shared" si="18"/>
        <v>14424.084173778141</v>
      </c>
      <c r="KM9" s="198">
        <f t="shared" si="18"/>
        <v>14555.351241272323</v>
      </c>
      <c r="KN9" s="198">
        <f t="shared" si="18"/>
        <v>14232.918541505062</v>
      </c>
      <c r="KO9" s="198">
        <f t="shared" si="18"/>
        <v>14408.790923196295</v>
      </c>
      <c r="KP9" s="198">
        <f t="shared" si="18"/>
        <v>13909.211404189313</v>
      </c>
      <c r="KQ9" s="198">
        <f t="shared" si="18"/>
        <v>14236.741854150523</v>
      </c>
      <c r="KR9" s="198">
        <f t="shared" si="18"/>
        <v>13860.782777346798</v>
      </c>
      <c r="KS9" s="198">
        <f t="shared" si="18"/>
        <v>14166.647788983726</v>
      </c>
      <c r="KT9" s="198">
        <f t="shared" si="18"/>
        <v>14046.850659425929</v>
      </c>
      <c r="KU9" s="198">
        <f t="shared" si="18"/>
        <v>13858.233902249822</v>
      </c>
      <c r="KV9" s="198">
        <f t="shared" si="18"/>
        <v>14043.027346780465</v>
      </c>
      <c r="KW9" s="198">
        <f t="shared" si="18"/>
        <v>14016.264158262235</v>
      </c>
      <c r="KX9" s="198">
        <f t="shared" si="18"/>
        <v>14269.877230411188</v>
      </c>
      <c r="KY9" s="198">
        <f t="shared" si="18"/>
        <v>13913.034716834771</v>
      </c>
      <c r="KZ9" s="198">
        <f t="shared" si="18"/>
        <v>13758.827773467819</v>
      </c>
      <c r="LA9" s="198">
        <f t="shared" ref="LA9:NC9" si="19">KZ7/KY7*KZ9</f>
        <v>13844.215089216463</v>
      </c>
      <c r="LB9" s="198">
        <f t="shared" si="19"/>
        <v>14148.805663304904</v>
      </c>
      <c r="LC9" s="198">
        <f t="shared" si="19"/>
        <v>14102.925911559365</v>
      </c>
      <c r="LD9" s="198">
        <f t="shared" si="19"/>
        <v>13994.598719937952</v>
      </c>
      <c r="LE9" s="198">
        <f t="shared" si="19"/>
        <v>14127.140224980621</v>
      </c>
      <c r="LF9" s="198">
        <f t="shared" si="19"/>
        <v>13967.835531419722</v>
      </c>
      <c r="LG9" s="198">
        <f t="shared" si="19"/>
        <v>13574.034328937176</v>
      </c>
      <c r="LH9" s="198">
        <f t="shared" si="19"/>
        <v>13260.522692009325</v>
      </c>
      <c r="LI9" s="198">
        <f t="shared" si="19"/>
        <v>12981.420868890627</v>
      </c>
      <c r="LJ9" s="198">
        <f t="shared" si="19"/>
        <v>13138.176687354555</v>
      </c>
      <c r="LK9" s="198">
        <f t="shared" si="19"/>
        <v>13194.251939487993</v>
      </c>
      <c r="LL9" s="198">
        <f t="shared" si="19"/>
        <v>13238.857253685046</v>
      </c>
      <c r="LM9" s="198">
        <f t="shared" si="19"/>
        <v>12708.69123351437</v>
      </c>
      <c r="LN9" s="198">
        <f t="shared" si="19"/>
        <v>13052.789371605913</v>
      </c>
      <c r="LO9" s="198">
        <f t="shared" si="19"/>
        <v>13675.989332816154</v>
      </c>
      <c r="LP9" s="198">
        <f t="shared" si="19"/>
        <v>13955.091155934851</v>
      </c>
      <c r="LQ9" s="198">
        <f t="shared" si="19"/>
        <v>13997.147595034929</v>
      </c>
      <c r="LR9" s="198">
        <f t="shared" si="19"/>
        <v>13732.06458494959</v>
      </c>
      <c r="LS9" s="198">
        <f t="shared" si="19"/>
        <v>13543.447827773485</v>
      </c>
      <c r="LT9" s="198">
        <f t="shared" si="19"/>
        <v>13325.519006982175</v>
      </c>
      <c r="LU9" s="198">
        <f t="shared" si="19"/>
        <v>12952.108805275424</v>
      </c>
      <c r="LV9" s="198">
        <f t="shared" si="19"/>
        <v>13145.823312645478</v>
      </c>
      <c r="LW9" s="198">
        <f t="shared" si="19"/>
        <v>12160.683087664871</v>
      </c>
      <c r="LX9" s="198">
        <f t="shared" si="19"/>
        <v>12820.84173778124</v>
      </c>
      <c r="LY9" s="198">
        <f t="shared" si="19"/>
        <v>12272.833591931743</v>
      </c>
      <c r="LZ9" s="198">
        <f t="shared" si="19"/>
        <v>12326.359968968205</v>
      </c>
      <c r="MA9" s="198">
        <f t="shared" si="19"/>
        <v>12409.198409619874</v>
      </c>
      <c r="MB9" s="198">
        <f t="shared" si="19"/>
        <v>12025.592707525228</v>
      </c>
      <c r="MC9" s="198">
        <f t="shared" si="19"/>
        <v>12049.807020946484</v>
      </c>
      <c r="MD9" s="198">
        <f t="shared" si="19"/>
        <v>12595.266291699007</v>
      </c>
      <c r="ME9" s="198">
        <f t="shared" si="19"/>
        <v>13203.173002327401</v>
      </c>
      <c r="MF9" s="198">
        <f t="shared" si="19"/>
        <v>13134.353374709093</v>
      </c>
      <c r="MG9" s="198">
        <f t="shared" si="19"/>
        <v>12823.390612878216</v>
      </c>
      <c r="MH9" s="198">
        <f t="shared" si="19"/>
        <v>12627.127230411186</v>
      </c>
      <c r="MI9" s="198">
        <f t="shared" si="19"/>
        <v>12701.044608223443</v>
      </c>
      <c r="MJ9" s="198">
        <f t="shared" si="19"/>
        <v>12601.638479441443</v>
      </c>
      <c r="MK9" s="198">
        <f t="shared" si="19"/>
        <v>12828.488363072165</v>
      </c>
      <c r="ML9" s="198">
        <f t="shared" si="19"/>
        <v>12924.071179208704</v>
      </c>
      <c r="MM9" s="198">
        <f t="shared" si="19"/>
        <v>12620.75504266875</v>
      </c>
      <c r="MN9" s="198">
        <f t="shared" si="19"/>
        <v>12605.461792086904</v>
      </c>
      <c r="MO9" s="198">
        <f t="shared" si="19"/>
        <v>12694.672420481009</v>
      </c>
      <c r="MP9" s="198">
        <f t="shared" si="19"/>
        <v>12829.762800620652</v>
      </c>
      <c r="MQ9" s="198">
        <f>MP7/MO7*MP9</f>
        <v>12632.224980605137</v>
      </c>
      <c r="MR9" s="198">
        <f t="shared" si="19"/>
        <v>13047.691621411965</v>
      </c>
      <c r="MS9" s="198">
        <f t="shared" si="19"/>
        <v>13190.428626842531</v>
      </c>
      <c r="MT9" s="198">
        <f t="shared" si="19"/>
        <v>13237.582816136557</v>
      </c>
      <c r="MU9" s="198">
        <f t="shared" si="19"/>
        <v>14148.805663304905</v>
      </c>
      <c r="MV9" s="198">
        <f t="shared" si="19"/>
        <v>14406.242048099321</v>
      </c>
      <c r="MW9" s="198">
        <f t="shared" si="19"/>
        <v>14105.474786656341</v>
      </c>
      <c r="MX9" s="198">
        <f t="shared" si="19"/>
        <v>15141.592513576437</v>
      </c>
      <c r="MY9" s="198">
        <f t="shared" si="19"/>
        <v>15692.149534522909</v>
      </c>
      <c r="MZ9" s="198">
        <f t="shared" si="19"/>
        <v>15509.904965089239</v>
      </c>
      <c r="NA9" s="198">
        <f t="shared" si="19"/>
        <v>15502.258339798316</v>
      </c>
      <c r="NB9" s="198">
        <f t="shared" si="19"/>
        <v>15266.487393328183</v>
      </c>
      <c r="NC9" s="198">
        <f t="shared" si="19"/>
        <v>15299.622769588852</v>
      </c>
    </row>
    <row r="10" spans="1:367" x14ac:dyDescent="0.35">
      <c r="IL10">
        <v>13191.130755856342</v>
      </c>
      <c r="IM10">
        <v>13316.252986173447</v>
      </c>
      <c r="IN10">
        <v>13249.780994359458</v>
      </c>
      <c r="IO10">
        <v>13279.122789241819</v>
      </c>
      <c r="IP10">
        <v>13345.064033418446</v>
      </c>
      <c r="IQ10">
        <v>13259.329663475808</v>
      </c>
      <c r="IR10">
        <v>13428.634884736361</v>
      </c>
      <c r="IS10">
        <v>13191.130755856342</v>
      </c>
      <c r="IT10">
        <v>13316.252986173447</v>
      </c>
      <c r="IU10">
        <v>13249.780994359458</v>
      </c>
      <c r="IV10">
        <v>13279.122789241819</v>
      </c>
      <c r="IW10">
        <v>13345.064033418446</v>
      </c>
      <c r="IX10">
        <v>13259.329663475808</v>
      </c>
      <c r="IY10">
        <v>13428.634884736361</v>
      </c>
      <c r="IZ10">
        <v>13191.130755856342</v>
      </c>
      <c r="JA10">
        <v>13316.252986173447</v>
      </c>
      <c r="JB10">
        <v>13249.780994359458</v>
      </c>
      <c r="JC10">
        <v>13279.122789241819</v>
      </c>
      <c r="JD10">
        <v>13345.064033418446</v>
      </c>
      <c r="JE10">
        <v>13259.329663475808</v>
      </c>
      <c r="JF10">
        <v>13428.634884736361</v>
      </c>
      <c r="JG10">
        <v>13191.130755856342</v>
      </c>
      <c r="JH10">
        <v>13316.252986173447</v>
      </c>
      <c r="JI10">
        <v>13249.780994359458</v>
      </c>
      <c r="JJ10">
        <v>13279.122789241819</v>
      </c>
      <c r="JK10">
        <v>13345.064033418446</v>
      </c>
      <c r="JL10">
        <v>13259.329663475808</v>
      </c>
      <c r="JM10">
        <v>13428.634884736361</v>
      </c>
      <c r="JN10">
        <v>13191.130755856342</v>
      </c>
      <c r="JO10">
        <v>13316.252986173447</v>
      </c>
    </row>
    <row r="11" spans="1:367" x14ac:dyDescent="0.35">
      <c r="B11">
        <f>B9/1000</f>
        <v>11.487</v>
      </c>
      <c r="C11">
        <f t="shared" ref="C11:BN11" si="20">C9/1000</f>
        <v>12.256</v>
      </c>
      <c r="D11">
        <f t="shared" si="20"/>
        <v>11.922000000000001</v>
      </c>
      <c r="E11">
        <f t="shared" si="20"/>
        <v>11.792999999999999</v>
      </c>
      <c r="F11">
        <f t="shared" si="20"/>
        <v>10.73</v>
      </c>
      <c r="G11">
        <f t="shared" si="20"/>
        <v>10.172000000000001</v>
      </c>
      <c r="H11">
        <f t="shared" si="20"/>
        <v>10.702999999999999</v>
      </c>
      <c r="I11">
        <f t="shared" si="20"/>
        <v>10.39</v>
      </c>
      <c r="J11">
        <f t="shared" si="20"/>
        <v>10.798</v>
      </c>
      <c r="K11">
        <f t="shared" si="20"/>
        <v>11.28</v>
      </c>
      <c r="L11">
        <f t="shared" si="20"/>
        <v>10.699</v>
      </c>
      <c r="M11">
        <f t="shared" si="20"/>
        <v>10.728</v>
      </c>
      <c r="N11">
        <f t="shared" si="20"/>
        <v>10.894</v>
      </c>
      <c r="O11">
        <f t="shared" si="20"/>
        <v>10.506</v>
      </c>
      <c r="P11">
        <f t="shared" si="20"/>
        <v>10.622999999999999</v>
      </c>
      <c r="Q11">
        <f t="shared" si="20"/>
        <v>10.404</v>
      </c>
      <c r="R11">
        <f t="shared" si="20"/>
        <v>10.773999999999999</v>
      </c>
      <c r="S11">
        <f t="shared" si="20"/>
        <v>10.62</v>
      </c>
      <c r="T11">
        <f t="shared" si="20"/>
        <v>9.4640000000000004</v>
      </c>
      <c r="U11">
        <f t="shared" si="20"/>
        <v>10.372</v>
      </c>
      <c r="V11">
        <f t="shared" si="20"/>
        <v>10.592000000000001</v>
      </c>
      <c r="W11">
        <f t="shared" si="20"/>
        <v>10.718</v>
      </c>
      <c r="X11">
        <f t="shared" si="20"/>
        <v>10.510999999999999</v>
      </c>
      <c r="Y11">
        <f t="shared" si="20"/>
        <v>10.382999999999999</v>
      </c>
      <c r="Z11">
        <f t="shared" si="20"/>
        <v>10.457000000000001</v>
      </c>
      <c r="AA11">
        <f t="shared" si="20"/>
        <v>9.5389999999999997</v>
      </c>
      <c r="AB11">
        <f t="shared" si="20"/>
        <v>9.8209999999999997</v>
      </c>
      <c r="AC11">
        <f t="shared" si="20"/>
        <v>9.3089999999999993</v>
      </c>
      <c r="AD11">
        <f t="shared" si="20"/>
        <v>10.135</v>
      </c>
      <c r="AE11">
        <f t="shared" si="20"/>
        <v>10.582000000000001</v>
      </c>
      <c r="AF11">
        <f t="shared" si="20"/>
        <v>10.33</v>
      </c>
      <c r="AG11">
        <f t="shared" si="20"/>
        <v>10.615</v>
      </c>
      <c r="AH11">
        <f t="shared" si="20"/>
        <v>10.605</v>
      </c>
      <c r="AI11">
        <f t="shared" si="20"/>
        <v>10.144</v>
      </c>
      <c r="AJ11">
        <f t="shared" si="20"/>
        <v>9.5559999999999992</v>
      </c>
      <c r="AK11">
        <f t="shared" si="20"/>
        <v>11.023999999999999</v>
      </c>
      <c r="AL11">
        <f t="shared" si="20"/>
        <v>11.063000000000001</v>
      </c>
      <c r="AM11">
        <f t="shared" si="20"/>
        <v>10.952</v>
      </c>
      <c r="AN11">
        <f t="shared" si="20"/>
        <v>10.647</v>
      </c>
      <c r="AO11">
        <f t="shared" si="20"/>
        <v>10.414</v>
      </c>
      <c r="AP11">
        <f t="shared" si="20"/>
        <v>10.452</v>
      </c>
      <c r="AQ11">
        <f t="shared" si="20"/>
        <v>11.157999999999999</v>
      </c>
      <c r="AR11">
        <f t="shared" si="20"/>
        <v>11.173999999999999</v>
      </c>
      <c r="AS11">
        <f t="shared" si="20"/>
        <v>11.59</v>
      </c>
      <c r="AT11">
        <f t="shared" si="20"/>
        <v>11.43</v>
      </c>
      <c r="AU11">
        <f t="shared" si="20"/>
        <v>11.401999999999999</v>
      </c>
      <c r="AV11">
        <f t="shared" si="20"/>
        <v>11.702999999999999</v>
      </c>
      <c r="AW11">
        <f t="shared" si="20"/>
        <v>11.429</v>
      </c>
      <c r="AX11">
        <f t="shared" si="20"/>
        <v>11.301</v>
      </c>
      <c r="AY11">
        <f t="shared" si="20"/>
        <v>11.8</v>
      </c>
      <c r="AZ11">
        <f t="shared" si="20"/>
        <v>11.814</v>
      </c>
      <c r="BA11">
        <f t="shared" si="20"/>
        <v>11.878</v>
      </c>
      <c r="BB11">
        <f t="shared" si="20"/>
        <v>10.945</v>
      </c>
      <c r="BC11">
        <f t="shared" si="20"/>
        <v>11.31</v>
      </c>
      <c r="BD11">
        <f t="shared" si="20"/>
        <v>10.946999999999999</v>
      </c>
      <c r="BE11">
        <f t="shared" si="20"/>
        <v>10.76</v>
      </c>
      <c r="BF11">
        <f t="shared" si="20"/>
        <v>11.148999999999999</v>
      </c>
      <c r="BG11">
        <f t="shared" si="20"/>
        <v>11.458</v>
      </c>
      <c r="BH11">
        <f t="shared" si="20"/>
        <v>10.811999999999999</v>
      </c>
      <c r="BI11">
        <f t="shared" si="20"/>
        <v>11.244999999999999</v>
      </c>
      <c r="BJ11">
        <f t="shared" si="20"/>
        <v>10.867000000000001</v>
      </c>
      <c r="BK11">
        <f t="shared" si="20"/>
        <v>11.435</v>
      </c>
      <c r="BL11">
        <f t="shared" si="20"/>
        <v>10.725</v>
      </c>
      <c r="BM11">
        <f t="shared" si="20"/>
        <v>10.696999999999999</v>
      </c>
      <c r="BN11">
        <f t="shared" si="20"/>
        <v>11.228</v>
      </c>
      <c r="BO11">
        <f t="shared" ref="BO11:DZ11" si="21">BO9/1000</f>
        <v>11.377000000000001</v>
      </c>
      <c r="BP11">
        <f t="shared" si="21"/>
        <v>11.398999999999999</v>
      </c>
      <c r="BQ11">
        <f t="shared" si="21"/>
        <v>10.452999999999999</v>
      </c>
      <c r="BR11">
        <f t="shared" si="21"/>
        <v>9.4120000000000008</v>
      </c>
      <c r="BS11">
        <f t="shared" si="21"/>
        <v>7.7590000000000003</v>
      </c>
      <c r="BT11">
        <f t="shared" si="21"/>
        <v>0</v>
      </c>
      <c r="BU11">
        <f t="shared" si="21"/>
        <v>9.8719999999999999</v>
      </c>
      <c r="BV11">
        <f t="shared" si="21"/>
        <v>10.502000000000001</v>
      </c>
      <c r="BW11">
        <f t="shared" si="21"/>
        <v>10.137</v>
      </c>
      <c r="BX11">
        <f t="shared" si="21"/>
        <v>10.41</v>
      </c>
      <c r="BY11">
        <f t="shared" si="21"/>
        <v>10.962999999999999</v>
      </c>
      <c r="BZ11">
        <f t="shared" si="21"/>
        <v>10.863</v>
      </c>
      <c r="CA11">
        <f t="shared" si="21"/>
        <v>10.997999999999999</v>
      </c>
      <c r="CB11">
        <f t="shared" si="21"/>
        <v>11.007</v>
      </c>
      <c r="CC11">
        <f t="shared" si="21"/>
        <v>11.282999999999999</v>
      </c>
      <c r="CD11">
        <f t="shared" si="21"/>
        <v>11.678000000000001</v>
      </c>
      <c r="CE11">
        <f t="shared" si="21"/>
        <v>11.420999999999999</v>
      </c>
      <c r="CF11">
        <f t="shared" si="21"/>
        <v>11.757</v>
      </c>
      <c r="CG11">
        <f t="shared" si="21"/>
        <v>11.529</v>
      </c>
      <c r="CH11">
        <f t="shared" si="21"/>
        <v>11.481</v>
      </c>
      <c r="CI11">
        <f t="shared" si="21"/>
        <v>11.509</v>
      </c>
      <c r="CJ11">
        <f t="shared" si="21"/>
        <v>11.516999999999999</v>
      </c>
      <c r="CK11">
        <f t="shared" si="21"/>
        <v>11.012</v>
      </c>
      <c r="CL11">
        <f t="shared" si="21"/>
        <v>11.53</v>
      </c>
      <c r="CM11">
        <f t="shared" si="21"/>
        <v>11.467000000000001</v>
      </c>
      <c r="CN11">
        <f t="shared" si="21"/>
        <v>11.555999999999999</v>
      </c>
      <c r="CO11">
        <f t="shared" si="21"/>
        <v>11.196</v>
      </c>
      <c r="CP11">
        <f t="shared" si="21"/>
        <v>11.88</v>
      </c>
      <c r="CQ11">
        <f t="shared" si="21"/>
        <v>11.763999999999999</v>
      </c>
      <c r="CR11">
        <f t="shared" si="21"/>
        <v>11.22</v>
      </c>
      <c r="CS11">
        <f t="shared" si="21"/>
        <v>11.773999999999999</v>
      </c>
      <c r="CT11">
        <f t="shared" si="21"/>
        <v>12.212999999999999</v>
      </c>
      <c r="CU11">
        <f t="shared" si="21"/>
        <v>12.183999999999999</v>
      </c>
      <c r="CV11">
        <f t="shared" si="21"/>
        <v>12.259</v>
      </c>
      <c r="CW11">
        <f t="shared" si="21"/>
        <v>12.316000000000001</v>
      </c>
      <c r="CX11">
        <f t="shared" si="21"/>
        <v>12.114000000000001</v>
      </c>
      <c r="CY11">
        <f t="shared" si="21"/>
        <v>12.015000000000001</v>
      </c>
      <c r="CZ11">
        <f t="shared" si="21"/>
        <v>12.239000000000001</v>
      </c>
      <c r="DA11">
        <f t="shared" si="21"/>
        <v>12.18</v>
      </c>
      <c r="DB11">
        <f t="shared" si="21"/>
        <v>11.643000000000001</v>
      </c>
      <c r="DC11">
        <f t="shared" si="21"/>
        <v>12.214</v>
      </c>
      <c r="DD11">
        <f t="shared" si="21"/>
        <v>11.685</v>
      </c>
      <c r="DE11">
        <f t="shared" si="21"/>
        <v>11.558999999999999</v>
      </c>
      <c r="DF11">
        <f t="shared" si="21"/>
        <v>11.909000000000001</v>
      </c>
      <c r="DG11">
        <f t="shared" si="21"/>
        <v>12.416</v>
      </c>
      <c r="DH11">
        <f t="shared" si="21"/>
        <v>12.153</v>
      </c>
      <c r="DI11">
        <f t="shared" si="21"/>
        <v>12.188000000000001</v>
      </c>
      <c r="DJ11">
        <f t="shared" si="21"/>
        <v>11.313000000000001</v>
      </c>
      <c r="DK11">
        <f t="shared" si="21"/>
        <v>11.141</v>
      </c>
      <c r="DL11">
        <f t="shared" si="21"/>
        <v>11.551</v>
      </c>
      <c r="DM11">
        <f t="shared" si="21"/>
        <v>11.605</v>
      </c>
      <c r="DN11">
        <f t="shared" si="21"/>
        <v>12.064</v>
      </c>
      <c r="DO11">
        <f t="shared" si="21"/>
        <v>11.473000000000001</v>
      </c>
      <c r="DP11">
        <f t="shared" si="21"/>
        <v>11.117000000000001</v>
      </c>
      <c r="DQ11">
        <f t="shared" si="21"/>
        <v>12.151</v>
      </c>
      <c r="DR11">
        <f t="shared" si="21"/>
        <v>12.462999999999999</v>
      </c>
      <c r="DS11">
        <f t="shared" si="21"/>
        <v>12.414999999999999</v>
      </c>
      <c r="DT11">
        <f t="shared" si="21"/>
        <v>12.244999999999999</v>
      </c>
      <c r="DU11">
        <f t="shared" si="21"/>
        <v>12.577999999999999</v>
      </c>
      <c r="DV11">
        <f t="shared" si="21"/>
        <v>12.263</v>
      </c>
      <c r="DW11">
        <f t="shared" si="21"/>
        <v>12.048999999999999</v>
      </c>
      <c r="DX11">
        <f t="shared" si="21"/>
        <v>12.455</v>
      </c>
      <c r="DY11">
        <f t="shared" si="21"/>
        <v>12.595000000000001</v>
      </c>
      <c r="DZ11">
        <f t="shared" si="21"/>
        <v>12.446999999999999</v>
      </c>
      <c r="EA11">
        <f t="shared" ref="EA11:GL11" si="22">EA9/1000</f>
        <v>12.358000000000001</v>
      </c>
      <c r="EB11">
        <f t="shared" si="22"/>
        <v>12.587</v>
      </c>
      <c r="EC11">
        <f t="shared" si="22"/>
        <v>12.71</v>
      </c>
      <c r="ED11">
        <f t="shared" si="22"/>
        <v>12.33</v>
      </c>
      <c r="EE11">
        <f t="shared" si="22"/>
        <v>12.522</v>
      </c>
      <c r="EF11">
        <f t="shared" si="22"/>
        <v>12.552</v>
      </c>
      <c r="EG11">
        <f t="shared" si="22"/>
        <v>12.337</v>
      </c>
      <c r="EH11">
        <f t="shared" si="22"/>
        <v>12.433999999999999</v>
      </c>
      <c r="EI11">
        <f t="shared" si="22"/>
        <v>12.616</v>
      </c>
      <c r="EJ11">
        <f t="shared" si="22"/>
        <v>12.625</v>
      </c>
      <c r="EK11">
        <f t="shared" si="22"/>
        <v>12.319000000000001</v>
      </c>
      <c r="EL11">
        <f t="shared" si="22"/>
        <v>12.557</v>
      </c>
      <c r="EM11">
        <f t="shared" si="22"/>
        <v>12.613</v>
      </c>
      <c r="EN11">
        <f t="shared" si="22"/>
        <v>12.548</v>
      </c>
      <c r="EO11">
        <f t="shared" si="22"/>
        <v>12.548</v>
      </c>
      <c r="EP11">
        <f t="shared" si="22"/>
        <v>12.73</v>
      </c>
      <c r="EQ11">
        <f t="shared" si="22"/>
        <v>12.394</v>
      </c>
      <c r="ER11">
        <f t="shared" si="22"/>
        <v>12.252000000000001</v>
      </c>
      <c r="ES11">
        <f t="shared" si="22"/>
        <v>12.243</v>
      </c>
      <c r="ET11">
        <f t="shared" si="22"/>
        <v>12.145</v>
      </c>
      <c r="EU11">
        <f t="shared" si="22"/>
        <v>11.984</v>
      </c>
      <c r="EV11">
        <f t="shared" si="22"/>
        <v>11.79</v>
      </c>
      <c r="EW11">
        <f t="shared" si="22"/>
        <v>12.087</v>
      </c>
      <c r="EX11">
        <f t="shared" si="22"/>
        <v>12.507999999999999</v>
      </c>
      <c r="EY11">
        <f t="shared" si="22"/>
        <v>12.06</v>
      </c>
      <c r="EZ11">
        <f t="shared" si="22"/>
        <v>12.077999999999999</v>
      </c>
      <c r="FA11">
        <f t="shared" si="22"/>
        <v>12.005000000000001</v>
      </c>
      <c r="FB11">
        <f t="shared" si="22"/>
        <v>11.804</v>
      </c>
      <c r="FC11">
        <f t="shared" si="22"/>
        <v>11.741</v>
      </c>
      <c r="FD11">
        <f t="shared" si="22"/>
        <v>10.381</v>
      </c>
      <c r="FE11">
        <f t="shared" si="22"/>
        <v>11.587999999999999</v>
      </c>
      <c r="FF11">
        <f t="shared" si="22"/>
        <v>11.271000000000001</v>
      </c>
      <c r="FG11">
        <f t="shared" si="22"/>
        <v>11.933</v>
      </c>
      <c r="FH11">
        <f t="shared" si="22"/>
        <v>11.851000000000001</v>
      </c>
      <c r="FI11">
        <f t="shared" si="22"/>
        <v>11.925000000000001</v>
      </c>
      <c r="FJ11">
        <f t="shared" si="22"/>
        <v>11.968</v>
      </c>
      <c r="FK11">
        <f t="shared" si="22"/>
        <v>12.41</v>
      </c>
      <c r="FL11">
        <f t="shared" si="22"/>
        <v>12.465</v>
      </c>
      <c r="FM11">
        <f t="shared" si="22"/>
        <v>12.372</v>
      </c>
      <c r="FN11">
        <f t="shared" si="22"/>
        <v>12.489000000000001</v>
      </c>
      <c r="FO11">
        <f t="shared" si="22"/>
        <v>11.686999999999999</v>
      </c>
      <c r="FP11">
        <f t="shared" si="22"/>
        <v>11.624000000000001</v>
      </c>
      <c r="FQ11">
        <f t="shared" si="22"/>
        <v>11.324</v>
      </c>
      <c r="FR11">
        <f t="shared" si="22"/>
        <v>11.246</v>
      </c>
      <c r="FS11">
        <f t="shared" si="22"/>
        <v>11.702</v>
      </c>
      <c r="FT11">
        <f t="shared" si="22"/>
        <v>11.443</v>
      </c>
      <c r="FU11">
        <f t="shared" si="22"/>
        <v>11.423999999999999</v>
      </c>
      <c r="FV11">
        <f t="shared" si="22"/>
        <v>11.352</v>
      </c>
      <c r="FW11">
        <f t="shared" si="22"/>
        <v>11.547000000000001</v>
      </c>
      <c r="FX11">
        <f t="shared" si="22"/>
        <v>12.42</v>
      </c>
      <c r="FY11">
        <f t="shared" si="22"/>
        <v>12.785</v>
      </c>
      <c r="FZ11">
        <f t="shared" si="22"/>
        <v>13.010999999999999</v>
      </c>
      <c r="GA11">
        <f t="shared" si="22"/>
        <v>12.397</v>
      </c>
      <c r="GB11">
        <f t="shared" si="22"/>
        <v>11.192</v>
      </c>
      <c r="GC11">
        <f t="shared" si="22"/>
        <v>12.098000000000001</v>
      </c>
      <c r="GD11">
        <f t="shared" si="22"/>
        <v>10.765000000000001</v>
      </c>
      <c r="GE11">
        <f t="shared" si="22"/>
        <v>11.401</v>
      </c>
      <c r="GF11">
        <f t="shared" si="22"/>
        <v>11.628</v>
      </c>
      <c r="GG11">
        <f t="shared" si="22"/>
        <v>12.301</v>
      </c>
      <c r="GH11">
        <f t="shared" si="22"/>
        <v>12.327</v>
      </c>
      <c r="GI11">
        <f t="shared" si="22"/>
        <v>12.212999999999999</v>
      </c>
      <c r="GJ11">
        <f t="shared" si="22"/>
        <v>12.714</v>
      </c>
      <c r="GK11">
        <f t="shared" si="22"/>
        <v>12.459</v>
      </c>
      <c r="GL11">
        <f t="shared" si="22"/>
        <v>12.694000000000001</v>
      </c>
      <c r="GM11">
        <f t="shared" ref="GM11:IX11" si="23">GM9/1000</f>
        <v>12.577999999999999</v>
      </c>
      <c r="GN11">
        <f t="shared" si="23"/>
        <v>11.686</v>
      </c>
      <c r="GO11">
        <f t="shared" si="23"/>
        <v>11.595000000000001</v>
      </c>
      <c r="GP11">
        <f t="shared" si="23"/>
        <v>11.505000000000001</v>
      </c>
      <c r="GQ11">
        <f t="shared" si="23"/>
        <v>12.031000000000001</v>
      </c>
      <c r="GR11">
        <f t="shared" si="23"/>
        <v>12.778</v>
      </c>
      <c r="GS11">
        <f t="shared" si="23"/>
        <v>12.683</v>
      </c>
      <c r="GT11">
        <f t="shared" si="23"/>
        <v>12.273</v>
      </c>
      <c r="GU11">
        <f t="shared" si="23"/>
        <v>11.928000000000001</v>
      </c>
      <c r="GV11">
        <f t="shared" si="23"/>
        <v>12.128</v>
      </c>
      <c r="GW11">
        <f t="shared" si="23"/>
        <v>12.599</v>
      </c>
      <c r="GX11">
        <f t="shared" si="23"/>
        <v>12.861000000000001</v>
      </c>
      <c r="GY11">
        <f t="shared" si="23"/>
        <v>12.656000000000001</v>
      </c>
      <c r="GZ11">
        <f t="shared" si="23"/>
        <v>12.551</v>
      </c>
      <c r="HA11">
        <f t="shared" si="23"/>
        <v>12.718999999999999</v>
      </c>
      <c r="HB11">
        <f t="shared" si="23"/>
        <v>12.093999999999999</v>
      </c>
      <c r="HC11">
        <f t="shared" si="23"/>
        <v>12.632</v>
      </c>
      <c r="HD11">
        <f t="shared" si="23"/>
        <v>12.711</v>
      </c>
      <c r="HE11">
        <f t="shared" si="23"/>
        <v>12.73</v>
      </c>
      <c r="HF11">
        <f t="shared" si="23"/>
        <v>13.141999999999999</v>
      </c>
      <c r="HG11">
        <f t="shared" si="23"/>
        <v>13.867154965089217</v>
      </c>
      <c r="HH11">
        <f t="shared" si="23"/>
        <v>13.029849495733128</v>
      </c>
      <c r="HI11">
        <f t="shared" si="23"/>
        <v>13.366301008533748</v>
      </c>
      <c r="HJ11">
        <f t="shared" si="23"/>
        <v>12.674281419705199</v>
      </c>
      <c r="HK11">
        <f t="shared" si="23"/>
        <v>13.52942901474011</v>
      </c>
      <c r="HL11">
        <f t="shared" si="23"/>
        <v>13.924504654771141</v>
      </c>
      <c r="HM11">
        <f t="shared" si="23"/>
        <v>13.491195888285493</v>
      </c>
      <c r="HN11">
        <f t="shared" si="23"/>
        <v>13.622462955779676</v>
      </c>
      <c r="HO11">
        <f t="shared" si="23"/>
        <v>13.194251939487978</v>
      </c>
      <c r="HP11">
        <f t="shared" si="23"/>
        <v>13.022202870442207</v>
      </c>
      <c r="HQ11">
        <f t="shared" si="23"/>
        <v>13.314049069045776</v>
      </c>
      <c r="HR11">
        <f t="shared" si="23"/>
        <v>12.986518619084565</v>
      </c>
      <c r="HS11">
        <f t="shared" si="23"/>
        <v>13.194251939487978</v>
      </c>
      <c r="HT11">
        <f t="shared" si="23"/>
        <v>13.322970131885183</v>
      </c>
      <c r="HU11">
        <f t="shared" si="23"/>
        <v>13.436395073700545</v>
      </c>
      <c r="HV11">
        <f t="shared" si="23"/>
        <v>13.124157874321181</v>
      </c>
      <c r="HW11">
        <f t="shared" si="23"/>
        <v>12.721435608999228</v>
      </c>
      <c r="HX11">
        <f t="shared" si="23"/>
        <v>13.051514934057412</v>
      </c>
      <c r="HY11">
        <f t="shared" si="23"/>
        <v>13.171312063615208</v>
      </c>
      <c r="HZ11">
        <f t="shared" si="23"/>
        <v>13.575308766485648</v>
      </c>
      <c r="IA11">
        <f t="shared" si="23"/>
        <v>13.59315089216447</v>
      </c>
      <c r="IB11">
        <f t="shared" si="23"/>
        <v>13.129255624515128</v>
      </c>
      <c r="IC11">
        <f t="shared" si="23"/>
        <v>12.930443366951126</v>
      </c>
      <c r="ID11">
        <f t="shared" si="23"/>
        <v>13.348458882854928</v>
      </c>
      <c r="IE11">
        <f t="shared" si="23"/>
        <v>13.50139138867339</v>
      </c>
      <c r="IF11">
        <f t="shared" si="23"/>
        <v>13.059161559348333</v>
      </c>
      <c r="IG11">
        <f t="shared" si="23"/>
        <v>13.235033941039568</v>
      </c>
      <c r="IH11">
        <f t="shared" si="23"/>
        <v>13.322970131885185</v>
      </c>
      <c r="II11">
        <f t="shared" si="23"/>
        <v>13.412180760279291</v>
      </c>
      <c r="IJ11">
        <f t="shared" si="23"/>
        <v>13.855685027152836</v>
      </c>
      <c r="IK11">
        <f t="shared" si="23"/>
        <v>12.838683863460052</v>
      </c>
      <c r="IL11">
        <f t="shared" si="23"/>
        <v>13.097394685802954</v>
      </c>
      <c r="IM11">
        <f t="shared" si="23"/>
        <v>13.089748060512031</v>
      </c>
      <c r="IN11">
        <f t="shared" si="23"/>
        <v>12.573600853374716</v>
      </c>
      <c r="IO11">
        <f t="shared" si="23"/>
        <v>12.457627036462382</v>
      </c>
      <c r="IP11">
        <f t="shared" si="23"/>
        <v>12.931717804499621</v>
      </c>
      <c r="IQ11">
        <f t="shared" si="23"/>
        <v>12.086765709852608</v>
      </c>
      <c r="IR11">
        <f t="shared" si="23"/>
        <v>12.681928044996132</v>
      </c>
      <c r="IS11">
        <f t="shared" si="23"/>
        <v>12.921522304111726</v>
      </c>
      <c r="IT11">
        <f t="shared" si="23"/>
        <v>13.454237199379376</v>
      </c>
      <c r="IU11">
        <f t="shared" si="23"/>
        <v>13.065533747090782</v>
      </c>
      <c r="IV11">
        <f t="shared" si="23"/>
        <v>13.710399146625305</v>
      </c>
      <c r="IW11">
        <f t="shared" si="23"/>
        <v>13.984403219550053</v>
      </c>
      <c r="IX11">
        <f t="shared" si="23"/>
        <v>14.006068657874335</v>
      </c>
      <c r="IY11">
        <f t="shared" ref="IY11:LJ11" si="24">IY9/1000</f>
        <v>13.686184833204049</v>
      </c>
      <c r="IZ11">
        <f t="shared" si="24"/>
        <v>14.012440845616771</v>
      </c>
      <c r="JA11">
        <f t="shared" si="24"/>
        <v>14.343794608223444</v>
      </c>
      <c r="JB11">
        <f t="shared" si="24"/>
        <v>14.165373351435237</v>
      </c>
      <c r="JC11">
        <f t="shared" si="24"/>
        <v>13.958914468580311</v>
      </c>
      <c r="JD11">
        <f t="shared" si="24"/>
        <v>13.561289953452304</v>
      </c>
      <c r="JE11">
        <f t="shared" si="24"/>
        <v>13.521782389449202</v>
      </c>
      <c r="JF11">
        <f t="shared" si="24"/>
        <v>13.651775019394893</v>
      </c>
      <c r="JG11">
        <f t="shared" si="24"/>
        <v>13.786865399534538</v>
      </c>
      <c r="JH11">
        <f t="shared" si="24"/>
        <v>14.234192979053544</v>
      </c>
      <c r="JI11">
        <f t="shared" si="24"/>
        <v>14.487806051202499</v>
      </c>
      <c r="JJ11">
        <f t="shared" si="24"/>
        <v>14.259681730023289</v>
      </c>
      <c r="JK11">
        <f t="shared" si="24"/>
        <v>14.220174166020186</v>
      </c>
      <c r="JL11">
        <f t="shared" si="24"/>
        <v>14.551527928626859</v>
      </c>
      <c r="JM11">
        <f t="shared" si="24"/>
        <v>15.082968386346023</v>
      </c>
      <c r="JN11">
        <f t="shared" si="24"/>
        <v>13.803433087664873</v>
      </c>
      <c r="JO11">
        <f t="shared" si="24"/>
        <v>13.279639255236633</v>
      </c>
      <c r="JP11">
        <f t="shared" si="24"/>
        <v>14.229095228859597</v>
      </c>
      <c r="JQ11">
        <f t="shared" si="24"/>
        <v>14.356538983708319</v>
      </c>
      <c r="JR11">
        <f t="shared" si="24"/>
        <v>14.605054305663323</v>
      </c>
      <c r="JS11">
        <f t="shared" si="24"/>
        <v>14.807689875872789</v>
      </c>
      <c r="JT11">
        <f t="shared" si="24"/>
        <v>14.858667377812278</v>
      </c>
      <c r="JU11">
        <f t="shared" si="24"/>
        <v>14.837001939487996</v>
      </c>
      <c r="JV11">
        <f t="shared" si="24"/>
        <v>15.174727889837104</v>
      </c>
      <c r="JW11">
        <f t="shared" si="24"/>
        <v>14.723576997672636</v>
      </c>
      <c r="JX11">
        <f t="shared" si="24"/>
        <v>14.715930372381711</v>
      </c>
      <c r="JY11">
        <f t="shared" si="24"/>
        <v>14.796219937936405</v>
      </c>
      <c r="JZ11">
        <f t="shared" si="24"/>
        <v>14.299189294026394</v>
      </c>
      <c r="KA11">
        <f t="shared" si="24"/>
        <v>14.783475562451533</v>
      </c>
      <c r="KB11">
        <f t="shared" si="24"/>
        <v>15.079145073700563</v>
      </c>
      <c r="KC11">
        <f t="shared" si="24"/>
        <v>15.049833010085358</v>
      </c>
      <c r="KD11">
        <f t="shared" si="24"/>
        <v>14.873960628394125</v>
      </c>
      <c r="KE11">
        <f t="shared" si="24"/>
        <v>14.513294802172245</v>
      </c>
      <c r="KF11">
        <f t="shared" si="24"/>
        <v>14.453396237393347</v>
      </c>
      <c r="KG11">
        <f t="shared" si="24"/>
        <v>14.404967610550836</v>
      </c>
      <c r="KH11">
        <f t="shared" si="24"/>
        <v>14.477610550814605</v>
      </c>
      <c r="KI11">
        <f t="shared" si="24"/>
        <v>14.500550426687374</v>
      </c>
      <c r="KJ11">
        <f t="shared" si="24"/>
        <v>14.601230993017861</v>
      </c>
      <c r="KK11">
        <f t="shared" si="24"/>
        <v>14.320854732350677</v>
      </c>
      <c r="KL11">
        <f t="shared" si="24"/>
        <v>14.424084173778141</v>
      </c>
      <c r="KM11">
        <f t="shared" si="24"/>
        <v>14.555351241272323</v>
      </c>
      <c r="KN11">
        <f t="shared" si="24"/>
        <v>14.232918541505061</v>
      </c>
      <c r="KO11">
        <f t="shared" si="24"/>
        <v>14.408790923196294</v>
      </c>
      <c r="KP11">
        <f t="shared" si="24"/>
        <v>13.909211404189312</v>
      </c>
      <c r="KQ11">
        <f t="shared" si="24"/>
        <v>14.236741854150523</v>
      </c>
      <c r="KR11">
        <f t="shared" si="24"/>
        <v>13.860782777346797</v>
      </c>
      <c r="KS11">
        <f t="shared" si="24"/>
        <v>14.166647788983726</v>
      </c>
      <c r="KT11">
        <f t="shared" si="24"/>
        <v>14.046850659425928</v>
      </c>
      <c r="KU11">
        <f t="shared" si="24"/>
        <v>13.858233902249822</v>
      </c>
      <c r="KV11">
        <f t="shared" si="24"/>
        <v>14.043027346780466</v>
      </c>
      <c r="KW11">
        <f t="shared" si="24"/>
        <v>14.016264158262235</v>
      </c>
      <c r="KX11">
        <f t="shared" si="24"/>
        <v>14.269877230411188</v>
      </c>
      <c r="KY11">
        <f t="shared" si="24"/>
        <v>13.913034716834771</v>
      </c>
      <c r="KZ11">
        <f t="shared" si="24"/>
        <v>13.75882777346782</v>
      </c>
      <c r="LA11">
        <f t="shared" si="24"/>
        <v>13.844215089216462</v>
      </c>
      <c r="LB11">
        <f t="shared" si="24"/>
        <v>14.148805663304904</v>
      </c>
      <c r="LC11">
        <f t="shared" si="24"/>
        <v>14.102925911559366</v>
      </c>
      <c r="LD11">
        <f t="shared" si="24"/>
        <v>13.994598719937953</v>
      </c>
      <c r="LE11">
        <f t="shared" si="24"/>
        <v>14.127140224980621</v>
      </c>
      <c r="LF11">
        <f t="shared" si="24"/>
        <v>13.967835531419722</v>
      </c>
      <c r="LG11">
        <f t="shared" si="24"/>
        <v>13.574034328937175</v>
      </c>
      <c r="LH11">
        <f t="shared" si="24"/>
        <v>13.260522692009324</v>
      </c>
      <c r="LI11">
        <f t="shared" si="24"/>
        <v>12.981420868890627</v>
      </c>
      <c r="LJ11">
        <f t="shared" si="24"/>
        <v>13.138176687354555</v>
      </c>
      <c r="LK11">
        <f t="shared" ref="LK11:NC11" si="25">LK9/1000</f>
        <v>13.194251939487993</v>
      </c>
      <c r="LL11">
        <f t="shared" si="25"/>
        <v>13.238857253685046</v>
      </c>
      <c r="LM11">
        <f t="shared" si="25"/>
        <v>12.70869123351437</v>
      </c>
      <c r="LN11">
        <f t="shared" si="25"/>
        <v>13.052789371605913</v>
      </c>
      <c r="LO11">
        <f t="shared" si="25"/>
        <v>13.675989332816155</v>
      </c>
      <c r="LP11">
        <f t="shared" si="25"/>
        <v>13.955091155934852</v>
      </c>
      <c r="LQ11">
        <f t="shared" si="25"/>
        <v>13.997147595034928</v>
      </c>
      <c r="LR11">
        <f t="shared" si="25"/>
        <v>13.73206458494959</v>
      </c>
      <c r="LS11">
        <f t="shared" si="25"/>
        <v>13.543447827773486</v>
      </c>
      <c r="LT11">
        <f t="shared" si="25"/>
        <v>13.325519006982175</v>
      </c>
      <c r="LU11">
        <f t="shared" si="25"/>
        <v>12.952108805275424</v>
      </c>
      <c r="LV11">
        <f t="shared" si="25"/>
        <v>13.145823312645478</v>
      </c>
      <c r="LW11">
        <f t="shared" si="25"/>
        <v>12.160683087664871</v>
      </c>
      <c r="LX11">
        <f t="shared" si="25"/>
        <v>12.82084173778124</v>
      </c>
      <c r="LY11">
        <f t="shared" si="25"/>
        <v>12.272833591931743</v>
      </c>
      <c r="LZ11">
        <f t="shared" si="25"/>
        <v>12.326359968968205</v>
      </c>
      <c r="MA11">
        <f t="shared" si="25"/>
        <v>12.409198409619874</v>
      </c>
      <c r="MB11">
        <f t="shared" si="25"/>
        <v>12.025592707525227</v>
      </c>
      <c r="MC11">
        <f t="shared" si="25"/>
        <v>12.049807020946485</v>
      </c>
      <c r="MD11">
        <f t="shared" si="25"/>
        <v>12.595266291699007</v>
      </c>
      <c r="ME11">
        <f t="shared" si="25"/>
        <v>13.203173002327402</v>
      </c>
      <c r="MF11">
        <f t="shared" si="25"/>
        <v>13.134353374709093</v>
      </c>
      <c r="MG11">
        <f t="shared" si="25"/>
        <v>12.823390612878216</v>
      </c>
      <c r="MH11">
        <f t="shared" si="25"/>
        <v>12.627127230411187</v>
      </c>
      <c r="MI11">
        <f t="shared" si="25"/>
        <v>12.701044608223443</v>
      </c>
      <c r="MJ11">
        <f t="shared" si="25"/>
        <v>12.601638479441442</v>
      </c>
      <c r="MK11">
        <f t="shared" si="25"/>
        <v>12.828488363072164</v>
      </c>
      <c r="ML11">
        <f t="shared" si="25"/>
        <v>12.924071179208704</v>
      </c>
      <c r="MM11">
        <f t="shared" si="25"/>
        <v>12.620755042668751</v>
      </c>
      <c r="MN11">
        <f t="shared" si="25"/>
        <v>12.605461792086905</v>
      </c>
      <c r="MO11">
        <f t="shared" si="25"/>
        <v>12.694672420481009</v>
      </c>
      <c r="MP11">
        <f t="shared" si="25"/>
        <v>12.829762800620653</v>
      </c>
      <c r="MQ11">
        <f t="shared" si="25"/>
        <v>12.632224980605137</v>
      </c>
      <c r="MR11">
        <f t="shared" si="25"/>
        <v>13.047691621411964</v>
      </c>
      <c r="MS11">
        <f t="shared" si="25"/>
        <v>13.190428626842531</v>
      </c>
      <c r="MT11">
        <f t="shared" si="25"/>
        <v>13.237582816136557</v>
      </c>
      <c r="MU11">
        <f t="shared" si="25"/>
        <v>14.148805663304906</v>
      </c>
      <c r="MV11">
        <f t="shared" si="25"/>
        <v>14.406242048099321</v>
      </c>
      <c r="MW11">
        <f t="shared" si="25"/>
        <v>14.105474786656341</v>
      </c>
      <c r="MX11">
        <f t="shared" si="25"/>
        <v>15.141592513576438</v>
      </c>
      <c r="MY11">
        <f t="shared" si="25"/>
        <v>15.692149534522908</v>
      </c>
      <c r="MZ11">
        <f t="shared" si="25"/>
        <v>15.509904965089239</v>
      </c>
      <c r="NA11">
        <f t="shared" si="25"/>
        <v>15.502258339798317</v>
      </c>
      <c r="NB11">
        <f t="shared" si="25"/>
        <v>15.266487393328184</v>
      </c>
      <c r="NC11">
        <f t="shared" si="25"/>
        <v>15.299622769588852</v>
      </c>
    </row>
    <row r="12" spans="1:367" x14ac:dyDescent="0.35">
      <c r="B12" t="s">
        <v>297</v>
      </c>
      <c r="C12" t="s">
        <v>298</v>
      </c>
    </row>
    <row r="13" spans="1:367" x14ac:dyDescent="0.35">
      <c r="A13" t="s">
        <v>91</v>
      </c>
      <c r="B13">
        <v>12256</v>
      </c>
      <c r="C13">
        <f>MAX(B8:AF8)</f>
        <v>12256</v>
      </c>
    </row>
    <row r="14" spans="1:367" x14ac:dyDescent="0.35">
      <c r="A14" t="s">
        <v>92</v>
      </c>
      <c r="B14">
        <v>11878</v>
      </c>
      <c r="C14">
        <f>MAX(AG8:BI8)</f>
        <v>11878</v>
      </c>
    </row>
    <row r="15" spans="1:367" x14ac:dyDescent="0.35">
      <c r="A15" t="s">
        <v>93</v>
      </c>
      <c r="B15">
        <v>11757</v>
      </c>
      <c r="C15">
        <f>MAX(BJ8:CN8)</f>
        <v>11757</v>
      </c>
    </row>
    <row r="16" spans="1:367" x14ac:dyDescent="0.35">
      <c r="A16" t="s">
        <v>94</v>
      </c>
      <c r="B16">
        <v>12463</v>
      </c>
      <c r="C16">
        <f>MAX(CO8:DR8)</f>
        <v>12463</v>
      </c>
    </row>
    <row r="17" spans="1:3" x14ac:dyDescent="0.35">
      <c r="A17" t="s">
        <v>95</v>
      </c>
      <c r="B17">
        <v>12730</v>
      </c>
      <c r="C17">
        <f>MAX(DS8:EW8)</f>
        <v>12730</v>
      </c>
    </row>
    <row r="18" spans="1:3" x14ac:dyDescent="0.35">
      <c r="A18" t="s">
        <v>96</v>
      </c>
      <c r="B18">
        <v>12508</v>
      </c>
      <c r="C18">
        <f>MAX(EX8:GA8)</f>
        <v>13011</v>
      </c>
    </row>
    <row r="19" spans="1:3" x14ac:dyDescent="0.35">
      <c r="A19" t="s">
        <v>97</v>
      </c>
      <c r="B19">
        <v>12925.439240692143</v>
      </c>
      <c r="C19">
        <f>MAX(GB8:HF8)</f>
        <v>13142</v>
      </c>
    </row>
    <row r="20" spans="1:3" x14ac:dyDescent="0.35">
      <c r="A20" t="s">
        <v>104</v>
      </c>
      <c r="B20">
        <v>13027.342829547344</v>
      </c>
      <c r="C20">
        <f>MAX(HG8:IK8)</f>
        <v>13789</v>
      </c>
    </row>
    <row r="21" spans="1:3" x14ac:dyDescent="0.35">
      <c r="A21" t="s">
        <v>99</v>
      </c>
      <c r="B21">
        <v>13076.927563691581</v>
      </c>
      <c r="C21">
        <f>MAX(IL8:JO8)</f>
        <v>14286.782957674201</v>
      </c>
    </row>
    <row r="22" spans="1:3" x14ac:dyDescent="0.35">
      <c r="A22" t="s">
        <v>100</v>
      </c>
      <c r="B22">
        <v>13997.182955583074</v>
      </c>
      <c r="C22">
        <f>MAX(JP8:KT8)</f>
        <v>14026.168106833908</v>
      </c>
    </row>
    <row r="23" spans="1:3" x14ac:dyDescent="0.35">
      <c r="A23" t="s">
        <v>101</v>
      </c>
      <c r="B23">
        <v>13896.005144354544</v>
      </c>
      <c r="C23">
        <f>MAX(KU8:LX8)</f>
        <v>13793.837727391245</v>
      </c>
    </row>
    <row r="24" spans="1:3" x14ac:dyDescent="0.35">
      <c r="A24" t="s">
        <v>102</v>
      </c>
      <c r="B24">
        <v>13122.058227061179</v>
      </c>
      <c r="C24">
        <f>MAX(LY8:NC8)</f>
        <v>14582.231814569634</v>
      </c>
    </row>
    <row r="51" spans="2:9" x14ac:dyDescent="0.35">
      <c r="C51" t="s">
        <v>313</v>
      </c>
      <c r="D51" t="s">
        <v>307</v>
      </c>
      <c r="E51" t="s">
        <v>308</v>
      </c>
      <c r="F51" t="s">
        <v>309</v>
      </c>
      <c r="G51" t="s">
        <v>310</v>
      </c>
      <c r="H51" t="s">
        <v>311</v>
      </c>
      <c r="I51" t="s">
        <v>312</v>
      </c>
    </row>
    <row r="52" spans="2:9" x14ac:dyDescent="0.35">
      <c r="B52" t="s">
        <v>302</v>
      </c>
      <c r="C52">
        <v>12712.513648153872</v>
      </c>
      <c r="D52">
        <v>12748.776044100645</v>
      </c>
      <c r="E52">
        <v>12431.391865989937</v>
      </c>
      <c r="F52">
        <v>12429.608255546076</v>
      </c>
      <c r="G52">
        <v>12823.604627915285</v>
      </c>
      <c r="H52">
        <v>12265.010880980519</v>
      </c>
      <c r="I52">
        <v>12747.913970527832</v>
      </c>
    </row>
    <row r="53" spans="2:9" x14ac:dyDescent="0.35">
      <c r="B53" t="s">
        <v>303</v>
      </c>
      <c r="C53">
        <v>12909.37417526199</v>
      </c>
      <c r="D53">
        <v>13301.181872208152</v>
      </c>
      <c r="E53">
        <v>13026.575937090849</v>
      </c>
      <c r="F53">
        <v>13480.808742519859</v>
      </c>
      <c r="G53">
        <v>13657.207015605123</v>
      </c>
      <c r="H53">
        <v>13656.618281453693</v>
      </c>
      <c r="I53">
        <v>13403.82781824646</v>
      </c>
    </row>
    <row r="54" spans="2:9" x14ac:dyDescent="0.35">
      <c r="B54" t="s">
        <v>304</v>
      </c>
      <c r="C54">
        <v>13627.987201593196</v>
      </c>
      <c r="D54">
        <v>13806.549751727673</v>
      </c>
      <c r="E54">
        <v>13637.282470287269</v>
      </c>
      <c r="F54">
        <v>13477.822885861122</v>
      </c>
      <c r="G54">
        <v>13196.800314608339</v>
      </c>
      <c r="H54">
        <v>13172.030331457248</v>
      </c>
      <c r="I54">
        <v>13276.014792496948</v>
      </c>
    </row>
    <row r="55" spans="2:9" x14ac:dyDescent="0.35">
      <c r="B55" t="s">
        <v>305</v>
      </c>
      <c r="C55">
        <v>13378.815393643481</v>
      </c>
      <c r="D55">
        <v>13724.463125142323</v>
      </c>
      <c r="E55">
        <v>13903.873704069785</v>
      </c>
      <c r="F55">
        <v>13728.251273040214</v>
      </c>
      <c r="G55">
        <v>13702.64417554504</v>
      </c>
      <c r="H55">
        <v>13943.659160011766</v>
      </c>
      <c r="I55">
        <v>14286.782957674201</v>
      </c>
    </row>
    <row r="56" spans="2:9" x14ac:dyDescent="0.35">
      <c r="B56" t="s">
        <v>306</v>
      </c>
      <c r="C56">
        <v>13326.963360629161</v>
      </c>
      <c r="D56">
        <v>13000.294137688446</v>
      </c>
    </row>
    <row r="57" spans="2:9" x14ac:dyDescent="0.35">
      <c r="B57" t="s">
        <v>317</v>
      </c>
      <c r="C57">
        <f>AVERAGE(C52:C56)</f>
        <v>13191.130755856342</v>
      </c>
      <c r="D57">
        <f>AVERAGE(D52:D56)</f>
        <v>13316.252986173447</v>
      </c>
      <c r="E57">
        <f>AVERAGE(E52:E56)</f>
        <v>13249.780994359458</v>
      </c>
      <c r="F57">
        <f>AVERAGE(F52:F56)</f>
        <v>13279.122789241819</v>
      </c>
      <c r="G57">
        <f>AVERAGE(G52:G56)</f>
        <v>13345.064033418446</v>
      </c>
      <c r="H57">
        <f>AVERAGE(H52:H56)</f>
        <v>13259.329663475808</v>
      </c>
      <c r="I57">
        <f>AVERAGE(I52:I56)</f>
        <v>13428.634884736361</v>
      </c>
    </row>
    <row r="58" spans="2:9" x14ac:dyDescent="0.35">
      <c r="B58" t="s">
        <v>318</v>
      </c>
      <c r="C58">
        <f>MAX(C57:I57)</f>
        <v>13428.634884736361</v>
      </c>
    </row>
  </sheetData>
  <mergeCells count="12">
    <mergeCell ref="LY1:NC1"/>
    <mergeCell ref="B1:AF1"/>
    <mergeCell ref="AG1:BH1"/>
    <mergeCell ref="BJ1:CN1"/>
    <mergeCell ref="CO1:DR1"/>
    <mergeCell ref="DS1:EW1"/>
    <mergeCell ref="EX1:GA1"/>
    <mergeCell ref="GB1:HF1"/>
    <mergeCell ref="HG1:IK1"/>
    <mergeCell ref="IL1:JO1"/>
    <mergeCell ref="JP1:KT1"/>
    <mergeCell ref="KU1:LX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FD2D2-4487-4FDC-8EA7-EA16061A8D23}">
  <dimension ref="A2:AC124"/>
  <sheetViews>
    <sheetView showGridLines="0" topLeftCell="B1" zoomScale="80" zoomScaleNormal="80" workbookViewId="0">
      <selection activeCell="T12" sqref="T12"/>
    </sheetView>
  </sheetViews>
  <sheetFormatPr defaultColWidth="9.1796875" defaultRowHeight="10" x14ac:dyDescent="0.2"/>
  <cols>
    <col min="1" max="1" width="10.81640625" style="92" customWidth="1"/>
    <col min="2" max="2" width="8.54296875" style="92" customWidth="1"/>
    <col min="3" max="3" width="26.26953125" style="92" bestFit="1" customWidth="1"/>
    <col min="4" max="4" width="7.7265625" style="118" bestFit="1" customWidth="1"/>
    <col min="5" max="5" width="7.26953125" style="118" bestFit="1" customWidth="1"/>
    <col min="6" max="11" width="6.453125" style="118" bestFit="1" customWidth="1"/>
    <col min="12" max="12" width="12.26953125" style="121" bestFit="1" customWidth="1"/>
    <col min="13" max="13" width="10.81640625" style="92" bestFit="1" customWidth="1"/>
    <col min="14" max="16" width="9.1796875" style="92"/>
    <col min="17" max="18" width="9.1796875" style="92" customWidth="1"/>
    <col min="19" max="19" width="21.1796875" style="92" customWidth="1"/>
    <col min="20" max="20" width="9.1796875" style="92"/>
    <col min="21" max="22" width="9.1796875" style="92" customWidth="1"/>
    <col min="23" max="16384" width="9.1796875" style="92"/>
  </cols>
  <sheetData>
    <row r="2" spans="1:29" x14ac:dyDescent="0.2">
      <c r="B2" s="218" t="s">
        <v>252</v>
      </c>
      <c r="C2" s="218"/>
      <c r="D2" s="218"/>
      <c r="E2" s="218"/>
      <c r="F2" s="218"/>
      <c r="G2" s="218"/>
      <c r="H2" s="218"/>
      <c r="I2" s="218"/>
      <c r="J2" s="218"/>
      <c r="K2" s="218"/>
      <c r="L2" s="218"/>
      <c r="M2" s="218"/>
    </row>
    <row r="3" spans="1:29" x14ac:dyDescent="0.2">
      <c r="B3" s="219" t="s">
        <v>253</v>
      </c>
      <c r="C3" s="219"/>
      <c r="D3" s="219"/>
      <c r="E3" s="219"/>
      <c r="F3" s="219"/>
      <c r="G3" s="219"/>
      <c r="H3" s="219"/>
      <c r="I3" s="219"/>
      <c r="J3" s="219"/>
      <c r="K3" s="219"/>
      <c r="L3" s="219"/>
      <c r="M3" s="219"/>
    </row>
    <row r="5" spans="1:29" ht="10.5" x14ac:dyDescent="0.25">
      <c r="B5" s="220" t="s">
        <v>193</v>
      </c>
      <c r="C5" s="221"/>
      <c r="D5" s="93" t="s">
        <v>194</v>
      </c>
      <c r="E5" s="93" t="s">
        <v>195</v>
      </c>
      <c r="F5" s="93" t="s">
        <v>196</v>
      </c>
      <c r="G5" s="93" t="s">
        <v>197</v>
      </c>
      <c r="H5" s="93" t="s">
        <v>198</v>
      </c>
      <c r="I5" s="93" t="s">
        <v>199</v>
      </c>
      <c r="J5" s="93" t="s">
        <v>200</v>
      </c>
      <c r="K5" s="93" t="s">
        <v>201</v>
      </c>
      <c r="L5" s="94" t="s">
        <v>202</v>
      </c>
      <c r="M5" s="95" t="s">
        <v>83</v>
      </c>
      <c r="N5" s="95" t="s">
        <v>86</v>
      </c>
      <c r="O5" s="95" t="s">
        <v>203</v>
      </c>
      <c r="S5" s="96" t="s">
        <v>254</v>
      </c>
      <c r="T5" s="97" t="s">
        <v>255</v>
      </c>
      <c r="U5" s="97" t="s">
        <v>10</v>
      </c>
      <c r="V5" s="97" t="s">
        <v>256</v>
      </c>
    </row>
    <row r="6" spans="1:29" ht="10.5" x14ac:dyDescent="0.25">
      <c r="B6" s="95" t="s">
        <v>204</v>
      </c>
      <c r="C6" s="98"/>
      <c r="D6" s="75"/>
      <c r="E6" s="75"/>
      <c r="F6" s="75"/>
      <c r="G6" s="75"/>
      <c r="H6" s="75"/>
      <c r="I6" s="75"/>
      <c r="J6" s="75"/>
      <c r="K6" s="75"/>
      <c r="L6" s="99"/>
      <c r="M6" s="98"/>
      <c r="N6" s="98"/>
      <c r="O6" s="98"/>
      <c r="S6" s="100" t="s">
        <v>257</v>
      </c>
      <c r="T6" s="131">
        <f>SUMIF($O$6:$O$121,"IP",M$6:M$121)</f>
        <v>20.8</v>
      </c>
      <c r="U6" s="101">
        <f>SUMIF($O$6:$O$121,"IP",P$6:P$121)</f>
        <v>20</v>
      </c>
      <c r="V6" s="102">
        <f>T6/T$10*100</f>
        <v>100</v>
      </c>
    </row>
    <row r="7" spans="1:29" ht="14.5" x14ac:dyDescent="0.25">
      <c r="B7" s="95" t="s">
        <v>205</v>
      </c>
      <c r="C7" s="98"/>
      <c r="D7" s="75"/>
      <c r="E7" s="75"/>
      <c r="F7" s="75"/>
      <c r="G7" s="75"/>
      <c r="H7" s="75"/>
      <c r="I7" s="75"/>
      <c r="J7" s="75"/>
      <c r="K7" s="75"/>
      <c r="L7" s="99"/>
      <c r="M7" s="98"/>
      <c r="N7" s="98"/>
      <c r="O7" s="98"/>
      <c r="S7" s="103" t="s">
        <v>258</v>
      </c>
      <c r="T7" s="132">
        <f>SUMIF($O$6:$O$121,"PJB",M$6:M$121)</f>
        <v>0</v>
      </c>
      <c r="U7" s="104">
        <f>SUMIF($O$6:$O$121,"PJB",P$6:P$121)</f>
        <v>0</v>
      </c>
      <c r="V7" s="105">
        <f>T7/T$10*100</f>
        <v>0</v>
      </c>
      <c r="AC7" s="106"/>
    </row>
    <row r="8" spans="1:29" x14ac:dyDescent="0.2">
      <c r="A8" s="92" t="s">
        <v>107</v>
      </c>
      <c r="B8" s="98" t="s">
        <v>17</v>
      </c>
      <c r="C8" s="123" t="s">
        <v>267</v>
      </c>
      <c r="D8" s="57">
        <v>1.4</v>
      </c>
      <c r="E8" s="57">
        <v>1.4</v>
      </c>
      <c r="F8" s="57">
        <v>1.4</v>
      </c>
      <c r="G8" s="57">
        <v>1.4</v>
      </c>
      <c r="H8" s="57">
        <v>1.4</v>
      </c>
      <c r="I8" s="57">
        <v>1.4</v>
      </c>
      <c r="J8" s="57">
        <v>1.4</v>
      </c>
      <c r="K8" s="57"/>
      <c r="L8" s="67"/>
      <c r="M8" s="124">
        <f>SUM(D8:L8)</f>
        <v>9.8000000000000007</v>
      </c>
      <c r="N8" s="98" t="s">
        <v>206</v>
      </c>
      <c r="O8" s="98" t="s">
        <v>106</v>
      </c>
      <c r="P8" s="98">
        <f>COUNT(D8:L8)</f>
        <v>7</v>
      </c>
      <c r="S8" s="103" t="s">
        <v>123</v>
      </c>
      <c r="T8" s="132">
        <f>SUMIF($O$6:$O$121,"IPP",M$6:M$121)</f>
        <v>0</v>
      </c>
      <c r="U8" s="104">
        <f>SUMIF($O$6:$O$121,"IPP",P$6:P$121)</f>
        <v>0</v>
      </c>
      <c r="V8" s="105">
        <f>T8/T$10*100</f>
        <v>0</v>
      </c>
    </row>
    <row r="9" spans="1:29" x14ac:dyDescent="0.2">
      <c r="A9" s="92" t="s">
        <v>107</v>
      </c>
      <c r="B9" s="98"/>
      <c r="C9" s="123" t="s">
        <v>266</v>
      </c>
      <c r="D9" s="57">
        <v>0.75</v>
      </c>
      <c r="E9" s="57">
        <v>0.75</v>
      </c>
      <c r="F9" s="57">
        <v>0.75</v>
      </c>
      <c r="G9" s="57">
        <v>0.75</v>
      </c>
      <c r="H9" s="57">
        <v>0.75</v>
      </c>
      <c r="I9" s="57">
        <v>0.75</v>
      </c>
      <c r="J9" s="57"/>
      <c r="K9" s="57"/>
      <c r="L9" s="67"/>
      <c r="M9" s="124">
        <f t="shared" ref="M9:M10" si="0">SUM(D9:L9)</f>
        <v>4.5</v>
      </c>
      <c r="N9" s="98" t="s">
        <v>206</v>
      </c>
      <c r="O9" s="98" t="s">
        <v>106</v>
      </c>
      <c r="P9" s="98">
        <f t="shared" ref="P9:P72" si="1">COUNT(D9:L9)</f>
        <v>6</v>
      </c>
      <c r="S9" s="103" t="s">
        <v>259</v>
      </c>
      <c r="T9" s="132">
        <f>SUMIF($O$6:$O$121,"TJATI",M$6:M$121)</f>
        <v>0</v>
      </c>
      <c r="U9" s="104">
        <f>SUMIF($O$6:$O$121,"TJATI",P$6:P$121)</f>
        <v>0</v>
      </c>
      <c r="V9" s="105">
        <f>T9/T$10*100</f>
        <v>0</v>
      </c>
    </row>
    <row r="10" spans="1:29" ht="10.5" x14ac:dyDescent="0.25">
      <c r="A10" s="92" t="s">
        <v>107</v>
      </c>
      <c r="B10" s="98"/>
      <c r="C10" s="123" t="s">
        <v>276</v>
      </c>
      <c r="D10" s="57">
        <v>1</v>
      </c>
      <c r="E10" s="57"/>
      <c r="F10" s="57"/>
      <c r="G10" s="57"/>
      <c r="H10" s="57"/>
      <c r="I10" s="57"/>
      <c r="J10" s="57"/>
      <c r="K10" s="57"/>
      <c r="L10" s="67"/>
      <c r="M10" s="124">
        <f t="shared" si="0"/>
        <v>1</v>
      </c>
      <c r="N10" s="98" t="s">
        <v>206</v>
      </c>
      <c r="O10" s="98" t="s">
        <v>106</v>
      </c>
      <c r="P10" s="98">
        <f t="shared" si="1"/>
        <v>1</v>
      </c>
      <c r="S10" s="108" t="s">
        <v>248</v>
      </c>
      <c r="T10" s="133">
        <f>SUM(T6:T9)</f>
        <v>20.8</v>
      </c>
      <c r="U10" s="97">
        <f>SUM(U6:U9)</f>
        <v>20</v>
      </c>
      <c r="V10" s="109">
        <f>SUM(V6:V9)</f>
        <v>100</v>
      </c>
    </row>
    <row r="11" spans="1:29" x14ac:dyDescent="0.2">
      <c r="A11" s="92" t="s">
        <v>107</v>
      </c>
      <c r="B11" s="98"/>
      <c r="C11" s="123" t="s">
        <v>265</v>
      </c>
      <c r="D11" s="57">
        <v>1</v>
      </c>
      <c r="E11" s="57">
        <v>1</v>
      </c>
      <c r="F11" s="57">
        <v>1</v>
      </c>
      <c r="G11" s="57">
        <v>1</v>
      </c>
      <c r="H11" s="57">
        <v>0.75</v>
      </c>
      <c r="I11" s="57">
        <v>0.75</v>
      </c>
      <c r="J11" s="57"/>
      <c r="K11" s="57"/>
      <c r="L11" s="67"/>
      <c r="M11" s="124">
        <f t="shared" ref="M11" si="2">SUM(D11:L11)</f>
        <v>5.5</v>
      </c>
      <c r="N11" s="98" t="s">
        <v>206</v>
      </c>
      <c r="O11" s="98" t="s">
        <v>106</v>
      </c>
      <c r="P11" s="98">
        <f t="shared" si="1"/>
        <v>6</v>
      </c>
      <c r="S11" s="204" t="s">
        <v>291</v>
      </c>
      <c r="T11" s="204">
        <f>'Beban Puncak'!ND28/1000</f>
        <v>13.789</v>
      </c>
    </row>
    <row r="12" spans="1:29" x14ac:dyDescent="0.2">
      <c r="A12" s="92" t="s">
        <v>107</v>
      </c>
      <c r="B12" s="98"/>
      <c r="C12" s="123"/>
      <c r="D12" s="57"/>
      <c r="E12" s="57"/>
      <c r="F12" s="57"/>
      <c r="G12" s="57"/>
      <c r="H12" s="57"/>
      <c r="I12" s="57"/>
      <c r="J12" s="57"/>
      <c r="K12" s="57"/>
      <c r="L12" s="67"/>
      <c r="M12" s="124"/>
      <c r="N12" s="98"/>
      <c r="O12" s="98" t="s">
        <v>111</v>
      </c>
      <c r="P12" s="98">
        <f t="shared" si="1"/>
        <v>0</v>
      </c>
      <c r="S12" s="204" t="str">
        <f>IF(T12&gt;0,"Surplus","Defisit")</f>
        <v>Surplus</v>
      </c>
      <c r="T12" s="205">
        <f>(T10-T11)/T10</f>
        <v>0.33706730769230775</v>
      </c>
    </row>
    <row r="13" spans="1:29" ht="11.25" customHeight="1" x14ac:dyDescent="0.2">
      <c r="A13" s="92" t="s">
        <v>107</v>
      </c>
      <c r="B13" s="98"/>
      <c r="C13" s="123"/>
      <c r="D13" s="57"/>
      <c r="E13" s="57"/>
      <c r="F13" s="57"/>
      <c r="G13" s="57"/>
      <c r="H13" s="57"/>
      <c r="I13" s="57"/>
      <c r="J13" s="57"/>
      <c r="K13" s="57"/>
      <c r="L13" s="67"/>
      <c r="M13" s="124"/>
      <c r="N13" s="98"/>
      <c r="O13" s="98" t="s">
        <v>106</v>
      </c>
      <c r="P13" s="98">
        <f t="shared" si="1"/>
        <v>0</v>
      </c>
      <c r="S13" s="96" t="s">
        <v>260</v>
      </c>
      <c r="T13" s="97" t="s">
        <v>255</v>
      </c>
    </row>
    <row r="14" spans="1:29" x14ac:dyDescent="0.2">
      <c r="A14" s="92" t="s">
        <v>107</v>
      </c>
      <c r="B14" s="98"/>
      <c r="C14" s="123"/>
      <c r="D14" s="57"/>
      <c r="E14" s="57"/>
      <c r="F14" s="57"/>
      <c r="G14" s="57"/>
      <c r="H14" s="57"/>
      <c r="I14" s="57"/>
      <c r="J14" s="57"/>
      <c r="K14" s="57"/>
      <c r="L14" s="67"/>
      <c r="M14" s="124"/>
      <c r="N14" s="98"/>
      <c r="O14" s="98" t="s">
        <v>106</v>
      </c>
      <c r="P14" s="98">
        <f t="shared" si="1"/>
        <v>0</v>
      </c>
      <c r="S14" s="110" t="s">
        <v>105</v>
      </c>
      <c r="T14" s="111">
        <f>SUMIF($N$6:$N$121,S14,M$6:M$121)</f>
        <v>0</v>
      </c>
    </row>
    <row r="15" spans="1:29" x14ac:dyDescent="0.2">
      <c r="A15" s="92" t="s">
        <v>107</v>
      </c>
      <c r="B15" s="98"/>
      <c r="C15" s="123"/>
      <c r="D15" s="57"/>
      <c r="E15" s="57"/>
      <c r="F15" s="57"/>
      <c r="G15" s="57"/>
      <c r="H15" s="57"/>
      <c r="I15" s="57"/>
      <c r="J15" s="57"/>
      <c r="K15" s="57"/>
      <c r="L15" s="67"/>
      <c r="M15" s="124"/>
      <c r="N15" s="98"/>
      <c r="O15" s="98" t="s">
        <v>106</v>
      </c>
      <c r="P15" s="98">
        <f t="shared" si="1"/>
        <v>0</v>
      </c>
      <c r="S15" s="110" t="s">
        <v>110</v>
      </c>
      <c r="T15" s="111">
        <f>SUMIF($N$6:$N$121,S15,M$6:M$121)</f>
        <v>0</v>
      </c>
    </row>
    <row r="16" spans="1:29" x14ac:dyDescent="0.2">
      <c r="A16" s="92" t="s">
        <v>107</v>
      </c>
      <c r="B16" s="98"/>
      <c r="C16" s="123"/>
      <c r="D16" s="57"/>
      <c r="E16" s="57"/>
      <c r="F16" s="57"/>
      <c r="G16" s="57"/>
      <c r="H16" s="57"/>
      <c r="I16" s="57"/>
      <c r="J16" s="57"/>
      <c r="K16" s="57"/>
      <c r="L16" s="67"/>
      <c r="M16" s="124"/>
      <c r="N16" s="98"/>
      <c r="O16" s="98" t="s">
        <v>106</v>
      </c>
      <c r="P16" s="98">
        <f t="shared" si="1"/>
        <v>0</v>
      </c>
      <c r="S16" s="110" t="s">
        <v>116</v>
      </c>
      <c r="T16" s="111">
        <f>SUMIF($N$6:$N$121,S16,M$6:M$121)</f>
        <v>0</v>
      </c>
    </row>
    <row r="17" spans="1:21" x14ac:dyDescent="0.2">
      <c r="A17" s="92" t="s">
        <v>107</v>
      </c>
      <c r="B17" s="98"/>
      <c r="C17" s="123"/>
      <c r="D17" s="57"/>
      <c r="E17" s="57"/>
      <c r="F17" s="57"/>
      <c r="G17" s="57"/>
      <c r="H17" s="57"/>
      <c r="I17" s="57"/>
      <c r="J17" s="57"/>
      <c r="K17" s="57"/>
      <c r="L17" s="67"/>
      <c r="M17" s="124"/>
      <c r="N17" s="98"/>
      <c r="O17" s="98" t="s">
        <v>111</v>
      </c>
      <c r="P17" s="98">
        <f t="shared" si="1"/>
        <v>0</v>
      </c>
      <c r="S17" s="110" t="s">
        <v>206</v>
      </c>
      <c r="T17" s="111">
        <f>SUMIF($N$6:$N$121,S17,M$6:M$121)</f>
        <v>20.8</v>
      </c>
    </row>
    <row r="18" spans="1:21" x14ac:dyDescent="0.2">
      <c r="A18" s="92" t="s">
        <v>107</v>
      </c>
      <c r="B18" s="98"/>
      <c r="C18" s="123"/>
      <c r="D18" s="57"/>
      <c r="E18" s="57"/>
      <c r="F18" s="57"/>
      <c r="G18" s="57"/>
      <c r="H18" s="57"/>
      <c r="I18" s="57"/>
      <c r="J18" s="57"/>
      <c r="K18" s="57"/>
      <c r="L18" s="67"/>
      <c r="M18" s="124"/>
      <c r="N18" s="98"/>
      <c r="O18" s="98" t="s">
        <v>111</v>
      </c>
      <c r="P18" s="98">
        <f t="shared" si="1"/>
        <v>0</v>
      </c>
      <c r="S18" s="110" t="s">
        <v>115</v>
      </c>
      <c r="T18" s="111">
        <f>SUMIF($N$6:$N$121,S18,M$6:M$121)</f>
        <v>0</v>
      </c>
    </row>
    <row r="19" spans="1:21" x14ac:dyDescent="0.2">
      <c r="A19" s="92" t="s">
        <v>107</v>
      </c>
      <c r="B19" s="98"/>
      <c r="C19" s="123"/>
      <c r="D19" s="57"/>
      <c r="E19" s="57"/>
      <c r="F19" s="57"/>
      <c r="G19" s="57"/>
      <c r="H19" s="123"/>
      <c r="I19" s="123"/>
      <c r="J19" s="123"/>
      <c r="K19" s="123"/>
      <c r="L19" s="67"/>
      <c r="M19" s="124"/>
      <c r="N19" s="98"/>
      <c r="O19" s="98" t="s">
        <v>106</v>
      </c>
      <c r="P19" s="98">
        <f t="shared" si="1"/>
        <v>0</v>
      </c>
      <c r="S19" s="112" t="s">
        <v>248</v>
      </c>
      <c r="T19" s="111">
        <f>SUM(T14:T18)</f>
        <v>20.8</v>
      </c>
    </row>
    <row r="20" spans="1:21" x14ac:dyDescent="0.2">
      <c r="A20" s="92" t="s">
        <v>107</v>
      </c>
      <c r="B20" s="98"/>
      <c r="C20" s="123"/>
      <c r="D20" s="57"/>
      <c r="E20" s="57"/>
      <c r="F20" s="57"/>
      <c r="G20" s="57"/>
      <c r="H20" s="57"/>
      <c r="I20" s="57"/>
      <c r="J20" s="57"/>
      <c r="K20" s="57"/>
      <c r="L20" s="67"/>
      <c r="M20" s="124"/>
      <c r="N20" s="98"/>
      <c r="O20" s="98" t="s">
        <v>106</v>
      </c>
      <c r="P20" s="98">
        <f t="shared" si="1"/>
        <v>0</v>
      </c>
    </row>
    <row r="21" spans="1:21" x14ac:dyDescent="0.2">
      <c r="A21" s="92" t="s">
        <v>107</v>
      </c>
      <c r="B21" s="98"/>
      <c r="C21" s="123"/>
      <c r="D21" s="57"/>
      <c r="E21" s="57"/>
      <c r="F21" s="57"/>
      <c r="G21" s="57"/>
      <c r="H21" s="57"/>
      <c r="I21" s="57"/>
      <c r="J21" s="57"/>
      <c r="K21" s="57"/>
      <c r="L21" s="67"/>
      <c r="M21" s="124"/>
      <c r="N21" s="98"/>
      <c r="O21" s="98" t="s">
        <v>106</v>
      </c>
      <c r="P21" s="98">
        <f t="shared" si="1"/>
        <v>0</v>
      </c>
      <c r="S21" s="98" t="s">
        <v>261</v>
      </c>
      <c r="T21" s="98">
        <f>SUM(M8:M9,M29:M36,M97:M98)</f>
        <v>14.3</v>
      </c>
      <c r="U21" s="98"/>
    </row>
    <row r="22" spans="1:21" ht="10.5" customHeight="1" x14ac:dyDescent="0.2">
      <c r="A22" s="92" t="s">
        <v>107</v>
      </c>
      <c r="B22" s="98"/>
      <c r="C22" s="123"/>
      <c r="D22" s="57"/>
      <c r="E22" s="57"/>
      <c r="F22" s="57"/>
      <c r="G22" s="57"/>
      <c r="H22" s="57"/>
      <c r="I22" s="57"/>
      <c r="J22" s="57"/>
      <c r="K22" s="57"/>
      <c r="L22" s="67"/>
      <c r="M22" s="124"/>
      <c r="N22" s="98"/>
      <c r="O22" s="98" t="s">
        <v>106</v>
      </c>
      <c r="P22" s="98">
        <f t="shared" si="1"/>
        <v>0</v>
      </c>
      <c r="S22" s="98" t="s">
        <v>262</v>
      </c>
      <c r="T22" s="98">
        <f>SUM(M46:M52,M62:M72)</f>
        <v>0</v>
      </c>
      <c r="U22" s="98"/>
    </row>
    <row r="23" spans="1:21" x14ac:dyDescent="0.2">
      <c r="A23" s="92" t="s">
        <v>107</v>
      </c>
      <c r="B23" s="98"/>
      <c r="C23" s="123"/>
      <c r="D23" s="124"/>
      <c r="E23" s="70"/>
      <c r="F23" s="70"/>
      <c r="G23" s="70"/>
      <c r="H23" s="70"/>
      <c r="I23" s="70"/>
      <c r="J23" s="70"/>
      <c r="K23" s="70"/>
      <c r="L23" s="125"/>
      <c r="M23" s="124"/>
      <c r="N23" s="98"/>
      <c r="O23" s="98" t="s">
        <v>111</v>
      </c>
      <c r="P23" s="98">
        <f t="shared" si="1"/>
        <v>0</v>
      </c>
      <c r="S23" s="98"/>
      <c r="T23" s="113">
        <f>T21/SUM(T21:T22)</f>
        <v>1</v>
      </c>
      <c r="U23" s="113">
        <f>1-T23</f>
        <v>0</v>
      </c>
    </row>
    <row r="24" spans="1:21" x14ac:dyDescent="0.2">
      <c r="A24" s="92" t="s">
        <v>107</v>
      </c>
      <c r="B24" s="98"/>
      <c r="C24" s="123"/>
      <c r="D24" s="70"/>
      <c r="E24" s="70"/>
      <c r="F24" s="70"/>
      <c r="G24" s="70"/>
      <c r="H24" s="70"/>
      <c r="I24" s="70"/>
      <c r="J24" s="70"/>
      <c r="K24" s="70"/>
      <c r="L24" s="125"/>
      <c r="M24" s="124"/>
      <c r="N24" s="98"/>
      <c r="O24" s="98" t="s">
        <v>106</v>
      </c>
      <c r="P24" s="98">
        <f t="shared" si="1"/>
        <v>0</v>
      </c>
      <c r="S24" s="98"/>
      <c r="T24" s="113"/>
      <c r="U24" s="98"/>
    </row>
    <row r="25" spans="1:21" x14ac:dyDescent="0.2">
      <c r="A25" s="92" t="s">
        <v>107</v>
      </c>
      <c r="B25" s="98"/>
      <c r="C25" s="123"/>
      <c r="D25" s="70"/>
      <c r="E25" s="70"/>
      <c r="F25" s="70"/>
      <c r="G25" s="70"/>
      <c r="H25" s="70"/>
      <c r="I25" s="70"/>
      <c r="J25" s="70"/>
      <c r="K25" s="70"/>
      <c r="L25" s="125"/>
      <c r="M25" s="124"/>
      <c r="N25" s="98"/>
      <c r="O25" s="98" t="s">
        <v>106</v>
      </c>
      <c r="P25" s="98">
        <f t="shared" si="1"/>
        <v>0</v>
      </c>
      <c r="S25" s="98"/>
      <c r="T25" s="98"/>
      <c r="U25" s="98"/>
    </row>
    <row r="26" spans="1:21" x14ac:dyDescent="0.2">
      <c r="A26" s="92" t="s">
        <v>107</v>
      </c>
      <c r="B26" s="98"/>
      <c r="C26" s="123"/>
      <c r="D26" s="57"/>
      <c r="E26" s="57"/>
      <c r="F26" s="57"/>
      <c r="G26" s="57"/>
      <c r="H26" s="57"/>
      <c r="I26" s="57"/>
      <c r="J26" s="57"/>
      <c r="K26" s="57"/>
      <c r="L26" s="67"/>
      <c r="M26" s="124"/>
      <c r="N26" s="98"/>
      <c r="O26" s="98" t="s">
        <v>106</v>
      </c>
      <c r="P26" s="98">
        <f t="shared" si="1"/>
        <v>0</v>
      </c>
      <c r="S26" s="98" t="s">
        <v>107</v>
      </c>
      <c r="T26" s="98">
        <f>SUMIF($A$7:$A$117,S26,$M$7:$M$117)</f>
        <v>20.8</v>
      </c>
      <c r="U26" s="114">
        <f>T26/$T$31</f>
        <v>1</v>
      </c>
    </row>
    <row r="27" spans="1:21" x14ac:dyDescent="0.2">
      <c r="A27" s="92" t="s">
        <v>107</v>
      </c>
      <c r="B27" s="98"/>
      <c r="C27" s="123"/>
      <c r="D27" s="70"/>
      <c r="E27" s="70"/>
      <c r="F27" s="70"/>
      <c r="G27" s="70"/>
      <c r="H27" s="70"/>
      <c r="I27" s="70"/>
      <c r="J27" s="70"/>
      <c r="K27" s="70"/>
      <c r="L27" s="125"/>
      <c r="M27" s="124"/>
      <c r="N27" s="98"/>
      <c r="O27" s="98" t="s">
        <v>106</v>
      </c>
      <c r="P27" s="98">
        <f t="shared" si="1"/>
        <v>0</v>
      </c>
      <c r="S27" s="98" t="s">
        <v>118</v>
      </c>
      <c r="T27" s="98">
        <f>SUMIF($A$7:$A$117,S27,$M$7:$M$117)</f>
        <v>0</v>
      </c>
      <c r="U27" s="114">
        <f>T27/$T$31</f>
        <v>0</v>
      </c>
    </row>
    <row r="28" spans="1:21" ht="10.5" x14ac:dyDescent="0.25">
      <c r="B28" s="95" t="s">
        <v>207</v>
      </c>
      <c r="C28" s="123"/>
      <c r="D28" s="70"/>
      <c r="E28" s="70"/>
      <c r="F28" s="70"/>
      <c r="G28" s="70"/>
      <c r="H28" s="70"/>
      <c r="I28" s="70"/>
      <c r="J28" s="70"/>
      <c r="K28" s="80"/>
      <c r="L28" s="126"/>
      <c r="M28" s="127"/>
      <c r="N28" s="107"/>
      <c r="O28" s="98"/>
      <c r="P28" s="98">
        <f t="shared" si="1"/>
        <v>0</v>
      </c>
      <c r="S28" s="98" t="s">
        <v>120</v>
      </c>
      <c r="T28" s="98">
        <f>SUMIF($A$7:$A$117,S28,$M$7:$M$117)</f>
        <v>0</v>
      </c>
      <c r="U28" s="114">
        <f>T28/$T$31</f>
        <v>0</v>
      </c>
    </row>
    <row r="29" spans="1:21" x14ac:dyDescent="0.2">
      <c r="A29" s="92" t="s">
        <v>118</v>
      </c>
      <c r="B29" s="98"/>
      <c r="C29" s="123"/>
      <c r="D29" s="128"/>
      <c r="E29" s="128"/>
      <c r="F29" s="129"/>
      <c r="G29" s="129"/>
      <c r="H29" s="129"/>
      <c r="I29" s="129"/>
      <c r="J29" s="129"/>
      <c r="K29" s="129"/>
      <c r="L29" s="125"/>
      <c r="M29" s="124"/>
      <c r="N29" s="98"/>
      <c r="O29" s="98" t="s">
        <v>106</v>
      </c>
      <c r="P29" s="98">
        <f t="shared" si="1"/>
        <v>0</v>
      </c>
      <c r="S29" s="98" t="s">
        <v>122</v>
      </c>
      <c r="T29" s="98">
        <f>SUMIF($A$7:$A$117,S29,$M$7:$M$117)</f>
        <v>0</v>
      </c>
      <c r="U29" s="114">
        <f>T29/$T$31</f>
        <v>0</v>
      </c>
    </row>
    <row r="30" spans="1:21" x14ac:dyDescent="0.2">
      <c r="A30" s="92" t="s">
        <v>118</v>
      </c>
      <c r="B30" s="98"/>
      <c r="C30" s="123"/>
      <c r="D30" s="128"/>
      <c r="E30" s="128"/>
      <c r="F30" s="128"/>
      <c r="G30" s="129"/>
      <c r="H30" s="129"/>
      <c r="I30" s="129"/>
      <c r="J30" s="129"/>
      <c r="K30" s="129"/>
      <c r="L30" s="125"/>
      <c r="M30" s="124"/>
      <c r="N30" s="98"/>
      <c r="O30" s="98" t="s">
        <v>106</v>
      </c>
      <c r="P30" s="98">
        <f t="shared" si="1"/>
        <v>0</v>
      </c>
      <c r="S30" s="98" t="s">
        <v>128</v>
      </c>
      <c r="T30" s="98">
        <f>SUMIF($A$7:$A$117,S30,$M$7:$M$117)</f>
        <v>0</v>
      </c>
      <c r="U30" s="114">
        <f>T30/$T$31</f>
        <v>0</v>
      </c>
    </row>
    <row r="31" spans="1:21" x14ac:dyDescent="0.2">
      <c r="A31" s="92" t="s">
        <v>118</v>
      </c>
      <c r="B31" s="98"/>
      <c r="C31" s="123"/>
      <c r="D31" s="128"/>
      <c r="E31" s="128"/>
      <c r="F31" s="128"/>
      <c r="G31" s="129"/>
      <c r="H31" s="129"/>
      <c r="I31" s="129"/>
      <c r="J31" s="129"/>
      <c r="K31" s="129"/>
      <c r="L31" s="125"/>
      <c r="M31" s="124"/>
      <c r="N31" s="98"/>
      <c r="O31" s="98" t="s">
        <v>106</v>
      </c>
      <c r="P31" s="98">
        <f t="shared" si="1"/>
        <v>0</v>
      </c>
      <c r="S31" s="98"/>
      <c r="T31" s="116">
        <f>SUM(T26:T30)</f>
        <v>20.8</v>
      </c>
    </row>
    <row r="32" spans="1:21" x14ac:dyDescent="0.2">
      <c r="A32" s="92" t="s">
        <v>118</v>
      </c>
      <c r="B32" s="98"/>
      <c r="C32" s="123"/>
      <c r="D32" s="128"/>
      <c r="E32" s="128"/>
      <c r="F32" s="128"/>
      <c r="G32" s="128"/>
      <c r="H32" s="129"/>
      <c r="I32" s="129"/>
      <c r="J32" s="129"/>
      <c r="K32" s="129"/>
      <c r="L32" s="125"/>
      <c r="M32" s="124"/>
      <c r="N32" s="98"/>
      <c r="O32" s="98" t="s">
        <v>106</v>
      </c>
      <c r="P32" s="98">
        <f t="shared" si="1"/>
        <v>0</v>
      </c>
    </row>
    <row r="33" spans="1:20" x14ac:dyDescent="0.2">
      <c r="A33" s="92" t="s">
        <v>118</v>
      </c>
      <c r="B33" s="98"/>
      <c r="C33" s="123"/>
      <c r="D33" s="128"/>
      <c r="E33" s="128"/>
      <c r="F33" s="129"/>
      <c r="G33" s="129"/>
      <c r="H33" s="129"/>
      <c r="I33" s="129"/>
      <c r="J33" s="129"/>
      <c r="K33" s="129"/>
      <c r="L33" s="125"/>
      <c r="M33" s="124"/>
      <c r="N33" s="98"/>
      <c r="O33" s="98" t="s">
        <v>106</v>
      </c>
      <c r="P33" s="98">
        <f t="shared" si="1"/>
        <v>0</v>
      </c>
    </row>
    <row r="34" spans="1:20" x14ac:dyDescent="0.2">
      <c r="A34" s="92" t="s">
        <v>118</v>
      </c>
      <c r="B34" s="98"/>
      <c r="C34" s="123"/>
      <c r="D34" s="128"/>
      <c r="E34" s="128"/>
      <c r="F34" s="129"/>
      <c r="G34" s="129"/>
      <c r="H34" s="129"/>
      <c r="I34" s="129"/>
      <c r="J34" s="129"/>
      <c r="K34" s="129"/>
      <c r="L34" s="125"/>
      <c r="M34" s="124"/>
      <c r="N34" s="98"/>
      <c r="O34" s="98" t="s">
        <v>106</v>
      </c>
      <c r="P34" s="98">
        <f t="shared" si="1"/>
        <v>0</v>
      </c>
    </row>
    <row r="35" spans="1:20" x14ac:dyDescent="0.2">
      <c r="A35" s="92" t="s">
        <v>118</v>
      </c>
      <c r="B35" s="98"/>
      <c r="C35" s="123"/>
      <c r="D35" s="128"/>
      <c r="E35" s="128"/>
      <c r="F35" s="129"/>
      <c r="G35" s="129"/>
      <c r="H35" s="129"/>
      <c r="I35" s="129"/>
      <c r="J35" s="129"/>
      <c r="K35" s="129"/>
      <c r="L35" s="125"/>
      <c r="M35" s="124"/>
      <c r="N35" s="98"/>
      <c r="O35" s="98" t="s">
        <v>111</v>
      </c>
      <c r="P35" s="98">
        <f t="shared" si="1"/>
        <v>0</v>
      </c>
    </row>
    <row r="36" spans="1:20" x14ac:dyDescent="0.2">
      <c r="A36" s="92" t="s">
        <v>118</v>
      </c>
      <c r="B36" s="98"/>
      <c r="C36" s="123"/>
      <c r="D36" s="70"/>
      <c r="E36" s="70"/>
      <c r="F36" s="70"/>
      <c r="G36" s="70"/>
      <c r="H36" s="70"/>
      <c r="I36" s="70"/>
      <c r="J36" s="70"/>
      <c r="K36" s="70"/>
      <c r="L36" s="125"/>
      <c r="M36" s="124"/>
      <c r="N36" s="98"/>
      <c r="O36" s="98" t="s">
        <v>106</v>
      </c>
      <c r="P36" s="98">
        <f t="shared" si="1"/>
        <v>0</v>
      </c>
      <c r="S36" s="98" t="s">
        <v>107</v>
      </c>
      <c r="T36" s="98">
        <f>SUMIF($A$7:$A$117,S36,$M$7:$M$117)</f>
        <v>20.8</v>
      </c>
    </row>
    <row r="37" spans="1:20" x14ac:dyDescent="0.2">
      <c r="A37" s="92" t="s">
        <v>118</v>
      </c>
      <c r="B37" s="98"/>
      <c r="C37" s="123"/>
      <c r="D37" s="70"/>
      <c r="E37" s="70"/>
      <c r="F37" s="70"/>
      <c r="G37" s="70"/>
      <c r="H37" s="70"/>
      <c r="I37" s="70"/>
      <c r="J37" s="70"/>
      <c r="K37" s="70"/>
      <c r="L37" s="125"/>
      <c r="M37" s="124"/>
      <c r="N37" s="98"/>
      <c r="O37" s="98" t="s">
        <v>111</v>
      </c>
      <c r="P37" s="98">
        <f t="shared" si="1"/>
        <v>0</v>
      </c>
      <c r="S37" s="98" t="s">
        <v>118</v>
      </c>
      <c r="T37" s="98">
        <f>SUMIF($A$7:$A$117,S37,$M$7:$M$117)</f>
        <v>0</v>
      </c>
    </row>
    <row r="38" spans="1:20" x14ac:dyDescent="0.2">
      <c r="A38" s="92" t="s">
        <v>118</v>
      </c>
      <c r="B38" s="98"/>
      <c r="C38" s="123"/>
      <c r="D38" s="70"/>
      <c r="E38" s="70"/>
      <c r="F38" s="70"/>
      <c r="G38" s="70"/>
      <c r="H38" s="70"/>
      <c r="I38" s="70"/>
      <c r="J38" s="70"/>
      <c r="K38" s="70"/>
      <c r="L38" s="125"/>
      <c r="M38" s="124"/>
      <c r="N38" s="98"/>
      <c r="O38" s="98" t="s">
        <v>111</v>
      </c>
      <c r="P38" s="98">
        <f t="shared" si="1"/>
        <v>0</v>
      </c>
      <c r="S38" s="98" t="s">
        <v>120</v>
      </c>
      <c r="T38" s="98">
        <f>SUMIF($A$7:$A$117,S38,$M$7:$M$117)</f>
        <v>0</v>
      </c>
    </row>
    <row r="39" spans="1:20" x14ac:dyDescent="0.2">
      <c r="A39" s="92" t="s">
        <v>118</v>
      </c>
      <c r="B39" s="98"/>
      <c r="C39" s="123"/>
      <c r="D39" s="70"/>
      <c r="E39" s="70"/>
      <c r="F39" s="70"/>
      <c r="G39" s="70"/>
      <c r="H39" s="70"/>
      <c r="I39" s="70"/>
      <c r="J39" s="70"/>
      <c r="K39" s="70"/>
      <c r="L39" s="125"/>
      <c r="M39" s="124"/>
      <c r="N39" s="98"/>
      <c r="O39" s="98" t="s">
        <v>111</v>
      </c>
      <c r="P39" s="98">
        <f t="shared" si="1"/>
        <v>0</v>
      </c>
      <c r="S39" s="98" t="s">
        <v>122</v>
      </c>
      <c r="T39" s="98">
        <f>SUMIF($A$7:$A$117,S39,$M$7:$M$117)</f>
        <v>0</v>
      </c>
    </row>
    <row r="40" spans="1:20" x14ac:dyDescent="0.2">
      <c r="A40" s="92" t="s">
        <v>118</v>
      </c>
      <c r="B40" s="98"/>
      <c r="C40" s="123"/>
      <c r="D40" s="70"/>
      <c r="E40" s="70"/>
      <c r="F40" s="70"/>
      <c r="G40" s="70"/>
      <c r="H40" s="70"/>
      <c r="I40" s="70"/>
      <c r="J40" s="70"/>
      <c r="K40" s="70"/>
      <c r="L40" s="125"/>
      <c r="M40" s="124"/>
      <c r="N40" s="98"/>
      <c r="O40" s="98" t="s">
        <v>111</v>
      </c>
      <c r="P40" s="98">
        <f t="shared" si="1"/>
        <v>0</v>
      </c>
      <c r="S40" s="98" t="s">
        <v>128</v>
      </c>
      <c r="T40" s="98">
        <f>SUMIF($A$7:$A$117,S40,$M$7:$M$117)</f>
        <v>0</v>
      </c>
    </row>
    <row r="41" spans="1:20" x14ac:dyDescent="0.2">
      <c r="A41" s="92" t="s">
        <v>118</v>
      </c>
      <c r="B41" s="98"/>
      <c r="C41" s="123"/>
      <c r="D41" s="70"/>
      <c r="E41" s="70"/>
      <c r="F41" s="70"/>
      <c r="G41" s="70"/>
      <c r="H41" s="70"/>
      <c r="I41" s="70"/>
      <c r="J41" s="70"/>
      <c r="K41" s="70"/>
      <c r="L41" s="125"/>
      <c r="M41" s="124"/>
      <c r="N41" s="98"/>
      <c r="O41" s="98" t="s">
        <v>111</v>
      </c>
      <c r="P41" s="98">
        <f t="shared" si="1"/>
        <v>0</v>
      </c>
      <c r="S41" s="98"/>
      <c r="T41" s="116">
        <f>SUM(T36:T40)</f>
        <v>20.8</v>
      </c>
    </row>
    <row r="42" spans="1:20" x14ac:dyDescent="0.2">
      <c r="A42" s="92" t="s">
        <v>118</v>
      </c>
      <c r="B42" s="98"/>
      <c r="C42" s="123"/>
      <c r="D42" s="70"/>
      <c r="E42" s="70"/>
      <c r="F42" s="70"/>
      <c r="G42" s="70"/>
      <c r="H42" s="70"/>
      <c r="I42" s="70"/>
      <c r="J42" s="70"/>
      <c r="K42" s="70"/>
      <c r="L42" s="125"/>
      <c r="M42" s="124"/>
      <c r="N42" s="98"/>
      <c r="O42" s="98" t="s">
        <v>111</v>
      </c>
      <c r="P42" s="98">
        <f t="shared" si="1"/>
        <v>0</v>
      </c>
    </row>
    <row r="43" spans="1:20" x14ac:dyDescent="0.2">
      <c r="A43" s="92" t="s">
        <v>118</v>
      </c>
      <c r="B43" s="98"/>
      <c r="C43" s="123"/>
      <c r="D43" s="70"/>
      <c r="E43" s="70"/>
      <c r="F43" s="70"/>
      <c r="G43" s="70"/>
      <c r="H43" s="70"/>
      <c r="I43" s="70"/>
      <c r="J43" s="70"/>
      <c r="K43" s="70"/>
      <c r="L43" s="125"/>
      <c r="M43" s="124"/>
      <c r="N43" s="98"/>
      <c r="O43" s="98" t="s">
        <v>106</v>
      </c>
      <c r="P43" s="98">
        <f t="shared" si="1"/>
        <v>0</v>
      </c>
    </row>
    <row r="44" spans="1:20" x14ac:dyDescent="0.2">
      <c r="A44" s="92" t="s">
        <v>118</v>
      </c>
      <c r="B44" s="98"/>
      <c r="C44" s="123"/>
      <c r="D44" s="70"/>
      <c r="E44" s="70"/>
      <c r="F44" s="70"/>
      <c r="G44" s="70"/>
      <c r="H44" s="70"/>
      <c r="I44" s="70"/>
      <c r="J44" s="70"/>
      <c r="K44" s="70"/>
      <c r="L44" s="125"/>
      <c r="M44" s="124"/>
      <c r="N44" s="98"/>
      <c r="O44" s="98" t="s">
        <v>106</v>
      </c>
      <c r="P44" s="98">
        <f t="shared" si="1"/>
        <v>0</v>
      </c>
    </row>
    <row r="45" spans="1:20" ht="10.5" x14ac:dyDescent="0.25">
      <c r="B45" s="95" t="s">
        <v>208</v>
      </c>
      <c r="C45" s="123"/>
      <c r="D45" s="70"/>
      <c r="E45" s="70"/>
      <c r="F45" s="70"/>
      <c r="G45" s="70"/>
      <c r="H45" s="70"/>
      <c r="I45" s="70"/>
      <c r="J45" s="70"/>
      <c r="K45" s="80"/>
      <c r="L45" s="126"/>
      <c r="M45" s="127"/>
      <c r="N45" s="107"/>
      <c r="O45" s="98"/>
      <c r="P45" s="98">
        <f t="shared" si="1"/>
        <v>0</v>
      </c>
    </row>
    <row r="46" spans="1:20" x14ac:dyDescent="0.2">
      <c r="A46" s="92" t="s">
        <v>120</v>
      </c>
      <c r="B46" s="98"/>
      <c r="C46" s="123"/>
      <c r="D46" s="70"/>
      <c r="E46" s="70"/>
      <c r="F46" s="70"/>
      <c r="G46" s="70"/>
      <c r="H46" s="70"/>
      <c r="I46" s="70"/>
      <c r="J46" s="70"/>
      <c r="K46" s="70"/>
      <c r="L46" s="125"/>
      <c r="M46" s="124"/>
      <c r="N46" s="98"/>
      <c r="O46" s="98" t="s">
        <v>106</v>
      </c>
      <c r="P46" s="98">
        <f t="shared" si="1"/>
        <v>0</v>
      </c>
    </row>
    <row r="47" spans="1:20" x14ac:dyDescent="0.2">
      <c r="A47" s="92" t="s">
        <v>120</v>
      </c>
      <c r="B47" s="98"/>
      <c r="C47" s="123"/>
      <c r="D47" s="70"/>
      <c r="E47" s="70"/>
      <c r="F47" s="70"/>
      <c r="G47" s="70"/>
      <c r="H47" s="70"/>
      <c r="I47" s="70"/>
      <c r="J47" s="70"/>
      <c r="K47" s="70"/>
      <c r="L47" s="125"/>
      <c r="M47" s="124"/>
      <c r="N47" s="98"/>
      <c r="O47" s="98" t="s">
        <v>106</v>
      </c>
      <c r="P47" s="98">
        <f t="shared" si="1"/>
        <v>0</v>
      </c>
    </row>
    <row r="48" spans="1:20" x14ac:dyDescent="0.2">
      <c r="A48" s="92" t="s">
        <v>120</v>
      </c>
      <c r="B48" s="98"/>
      <c r="C48" s="123"/>
      <c r="D48" s="70"/>
      <c r="E48" s="70"/>
      <c r="F48" s="70"/>
      <c r="G48" s="70"/>
      <c r="H48" s="70"/>
      <c r="I48" s="70"/>
      <c r="J48" s="70"/>
      <c r="K48" s="70"/>
      <c r="L48" s="125"/>
      <c r="M48" s="124"/>
      <c r="N48" s="98"/>
      <c r="O48" s="98" t="s">
        <v>106</v>
      </c>
      <c r="P48" s="98">
        <f t="shared" si="1"/>
        <v>0</v>
      </c>
    </row>
    <row r="49" spans="1:16" x14ac:dyDescent="0.2">
      <c r="A49" s="92" t="s">
        <v>120</v>
      </c>
      <c r="B49" s="98"/>
      <c r="C49" s="123"/>
      <c r="D49" s="70"/>
      <c r="E49" s="70"/>
      <c r="F49" s="70"/>
      <c r="G49" s="70"/>
      <c r="H49" s="70"/>
      <c r="I49" s="70"/>
      <c r="J49" s="70"/>
      <c r="K49" s="70"/>
      <c r="L49" s="125"/>
      <c r="M49" s="124"/>
      <c r="N49" s="98"/>
      <c r="O49" s="98" t="s">
        <v>106</v>
      </c>
      <c r="P49" s="98">
        <f t="shared" si="1"/>
        <v>0</v>
      </c>
    </row>
    <row r="50" spans="1:16" x14ac:dyDescent="0.2">
      <c r="A50" s="92" t="s">
        <v>120</v>
      </c>
      <c r="B50" s="98"/>
      <c r="C50" s="123"/>
      <c r="D50" s="70"/>
      <c r="E50" s="70"/>
      <c r="F50" s="70"/>
      <c r="G50" s="70"/>
      <c r="H50" s="70"/>
      <c r="I50" s="70"/>
      <c r="J50" s="70"/>
      <c r="K50" s="70"/>
      <c r="L50" s="125"/>
      <c r="M50" s="124"/>
      <c r="N50" s="98"/>
      <c r="O50" s="98" t="s">
        <v>106</v>
      </c>
      <c r="P50" s="98">
        <f t="shared" si="1"/>
        <v>0</v>
      </c>
    </row>
    <row r="51" spans="1:16" x14ac:dyDescent="0.2">
      <c r="A51" s="92" t="s">
        <v>120</v>
      </c>
      <c r="B51" s="98"/>
      <c r="C51" s="123"/>
      <c r="D51" s="70"/>
      <c r="E51" s="70"/>
      <c r="F51" s="70"/>
      <c r="G51" s="70"/>
      <c r="H51" s="70"/>
      <c r="I51" s="70"/>
      <c r="J51" s="70"/>
      <c r="K51" s="70"/>
      <c r="L51" s="125"/>
      <c r="M51" s="124"/>
      <c r="N51" s="98"/>
      <c r="O51" s="98" t="s">
        <v>106</v>
      </c>
      <c r="P51" s="98">
        <f t="shared" si="1"/>
        <v>0</v>
      </c>
    </row>
    <row r="52" spans="1:16" x14ac:dyDescent="0.2">
      <c r="A52" s="92" t="s">
        <v>120</v>
      </c>
      <c r="B52" s="98"/>
      <c r="C52" s="123"/>
      <c r="D52" s="70"/>
      <c r="E52" s="70"/>
      <c r="F52" s="70"/>
      <c r="G52" s="70"/>
      <c r="H52" s="70"/>
      <c r="I52" s="70"/>
      <c r="J52" s="70"/>
      <c r="K52" s="70"/>
      <c r="L52" s="125"/>
      <c r="M52" s="124"/>
      <c r="N52" s="98"/>
      <c r="O52" s="98" t="s">
        <v>106</v>
      </c>
      <c r="P52" s="98">
        <f t="shared" si="1"/>
        <v>0</v>
      </c>
    </row>
    <row r="53" spans="1:16" x14ac:dyDescent="0.2">
      <c r="A53" s="92" t="s">
        <v>120</v>
      </c>
      <c r="B53" s="98"/>
      <c r="C53" s="123"/>
      <c r="D53" s="70"/>
      <c r="E53" s="70"/>
      <c r="F53" s="70"/>
      <c r="G53" s="70"/>
      <c r="H53" s="70"/>
      <c r="I53" s="70"/>
      <c r="J53" s="70"/>
      <c r="K53" s="70"/>
      <c r="L53" s="125"/>
      <c r="M53" s="124"/>
      <c r="N53" s="98"/>
      <c r="O53" s="98" t="s">
        <v>106</v>
      </c>
      <c r="P53" s="98">
        <f t="shared" si="1"/>
        <v>0</v>
      </c>
    </row>
    <row r="54" spans="1:16" x14ac:dyDescent="0.2">
      <c r="A54" s="92" t="s">
        <v>120</v>
      </c>
      <c r="B54" s="98"/>
      <c r="C54" s="123"/>
      <c r="D54" s="70"/>
      <c r="E54" s="70"/>
      <c r="F54" s="70"/>
      <c r="G54" s="70"/>
      <c r="H54" s="70"/>
      <c r="I54" s="70"/>
      <c r="J54" s="70"/>
      <c r="K54" s="70"/>
      <c r="L54" s="125"/>
      <c r="M54" s="124"/>
      <c r="N54" s="98"/>
      <c r="O54" s="98" t="s">
        <v>209</v>
      </c>
      <c r="P54" s="98">
        <f t="shared" si="1"/>
        <v>0</v>
      </c>
    </row>
    <row r="55" spans="1:16" x14ac:dyDescent="0.2">
      <c r="A55" s="92" t="s">
        <v>120</v>
      </c>
      <c r="B55" s="98"/>
      <c r="C55" s="123"/>
      <c r="D55" s="70"/>
      <c r="E55" s="70"/>
      <c r="F55" s="70"/>
      <c r="G55" s="70"/>
      <c r="H55" s="70"/>
      <c r="I55" s="70"/>
      <c r="J55" s="70"/>
      <c r="K55" s="70"/>
      <c r="L55" s="125"/>
      <c r="M55" s="124"/>
      <c r="N55" s="98"/>
      <c r="O55" s="98" t="s">
        <v>111</v>
      </c>
      <c r="P55" s="98">
        <f t="shared" si="1"/>
        <v>0</v>
      </c>
    </row>
    <row r="56" spans="1:16" x14ac:dyDescent="0.2">
      <c r="A56" s="92" t="s">
        <v>120</v>
      </c>
      <c r="B56" s="98"/>
      <c r="C56" s="123"/>
      <c r="D56" s="70"/>
      <c r="E56" s="70"/>
      <c r="F56" s="70"/>
      <c r="G56" s="70"/>
      <c r="H56" s="70"/>
      <c r="I56" s="70"/>
      <c r="J56" s="70"/>
      <c r="K56" s="70"/>
      <c r="L56" s="125"/>
      <c r="M56" s="124"/>
      <c r="N56" s="98"/>
      <c r="O56" s="98" t="s">
        <v>106</v>
      </c>
      <c r="P56" s="98">
        <f t="shared" si="1"/>
        <v>0</v>
      </c>
    </row>
    <row r="57" spans="1:16" x14ac:dyDescent="0.2">
      <c r="A57" s="92" t="s">
        <v>120</v>
      </c>
      <c r="B57" s="98"/>
      <c r="C57" s="123"/>
      <c r="D57" s="70"/>
      <c r="E57" s="70"/>
      <c r="F57" s="70"/>
      <c r="G57" s="70"/>
      <c r="H57" s="70"/>
      <c r="I57" s="70"/>
      <c r="J57" s="70"/>
      <c r="K57" s="70"/>
      <c r="L57" s="125"/>
      <c r="M57" s="124"/>
      <c r="N57" s="98"/>
      <c r="O57" s="98" t="s">
        <v>106</v>
      </c>
      <c r="P57" s="98">
        <f t="shared" si="1"/>
        <v>0</v>
      </c>
    </row>
    <row r="58" spans="1:16" x14ac:dyDescent="0.2">
      <c r="A58" s="92" t="s">
        <v>120</v>
      </c>
      <c r="B58" s="98"/>
      <c r="C58" s="123"/>
      <c r="D58" s="70"/>
      <c r="E58" s="70"/>
      <c r="F58" s="70"/>
      <c r="G58" s="70"/>
      <c r="H58" s="123"/>
      <c r="I58" s="123"/>
      <c r="J58" s="123"/>
      <c r="K58" s="123"/>
      <c r="L58" s="125"/>
      <c r="M58" s="124"/>
      <c r="N58" s="98"/>
      <c r="O58" s="98" t="s">
        <v>106</v>
      </c>
      <c r="P58" s="98">
        <f t="shared" si="1"/>
        <v>0</v>
      </c>
    </row>
    <row r="59" spans="1:16" x14ac:dyDescent="0.2">
      <c r="A59" s="92" t="s">
        <v>120</v>
      </c>
      <c r="B59" s="98"/>
      <c r="C59" s="123"/>
      <c r="D59" s="70"/>
      <c r="E59" s="70"/>
      <c r="F59" s="70"/>
      <c r="G59" s="70"/>
      <c r="H59" s="70"/>
      <c r="I59" s="70"/>
      <c r="J59" s="70"/>
      <c r="K59" s="70"/>
      <c r="L59" s="125"/>
      <c r="M59" s="124"/>
      <c r="N59" s="98"/>
      <c r="O59" s="98" t="s">
        <v>106</v>
      </c>
      <c r="P59" s="98">
        <f t="shared" si="1"/>
        <v>0</v>
      </c>
    </row>
    <row r="60" spans="1:16" x14ac:dyDescent="0.2">
      <c r="A60" s="92" t="s">
        <v>120</v>
      </c>
      <c r="B60" s="98"/>
      <c r="C60" s="123"/>
      <c r="D60" s="70"/>
      <c r="E60" s="70"/>
      <c r="F60" s="70"/>
      <c r="G60" s="70"/>
      <c r="H60" s="70"/>
      <c r="I60" s="70"/>
      <c r="J60" s="70"/>
      <c r="K60" s="70"/>
      <c r="L60" s="125"/>
      <c r="M60" s="124"/>
      <c r="N60" s="98"/>
      <c r="O60" s="98" t="s">
        <v>106</v>
      </c>
      <c r="P60" s="98">
        <f t="shared" si="1"/>
        <v>0</v>
      </c>
    </row>
    <row r="61" spans="1:16" ht="10.5" x14ac:dyDescent="0.25">
      <c r="B61" s="95" t="s">
        <v>210</v>
      </c>
      <c r="C61" s="123"/>
      <c r="D61" s="70"/>
      <c r="E61" s="70"/>
      <c r="F61" s="70"/>
      <c r="G61" s="70"/>
      <c r="H61" s="70"/>
      <c r="I61" s="70"/>
      <c r="J61" s="70"/>
      <c r="K61" s="80"/>
      <c r="L61" s="126"/>
      <c r="M61" s="127"/>
      <c r="N61" s="98"/>
      <c r="O61" s="98"/>
      <c r="P61" s="98">
        <f t="shared" si="1"/>
        <v>0</v>
      </c>
    </row>
    <row r="62" spans="1:16" x14ac:dyDescent="0.2">
      <c r="A62" s="92" t="s">
        <v>122</v>
      </c>
      <c r="B62" s="98"/>
      <c r="C62" s="123"/>
      <c r="D62" s="70"/>
      <c r="E62" s="70"/>
      <c r="F62" s="70"/>
      <c r="G62" s="70"/>
      <c r="H62" s="70"/>
      <c r="I62" s="70"/>
      <c r="J62" s="70"/>
      <c r="K62" s="70"/>
      <c r="L62" s="125"/>
      <c r="M62" s="124"/>
      <c r="N62" s="98"/>
      <c r="O62" s="98" t="s">
        <v>111</v>
      </c>
      <c r="P62" s="98">
        <f t="shared" si="1"/>
        <v>0</v>
      </c>
    </row>
    <row r="63" spans="1:16" x14ac:dyDescent="0.2">
      <c r="A63" s="92" t="s">
        <v>122</v>
      </c>
      <c r="B63" s="98"/>
      <c r="C63" s="123"/>
      <c r="D63" s="70"/>
      <c r="E63" s="70"/>
      <c r="F63" s="70"/>
      <c r="G63" s="70"/>
      <c r="H63" s="70"/>
      <c r="I63" s="70"/>
      <c r="J63" s="70"/>
      <c r="K63" s="70"/>
      <c r="L63" s="125"/>
      <c r="M63" s="124"/>
      <c r="N63" s="98"/>
      <c r="O63" s="98" t="s">
        <v>111</v>
      </c>
      <c r="P63" s="98">
        <f t="shared" si="1"/>
        <v>0</v>
      </c>
    </row>
    <row r="64" spans="1:16" x14ac:dyDescent="0.2">
      <c r="A64" s="92" t="s">
        <v>122</v>
      </c>
      <c r="B64" s="98"/>
      <c r="C64" s="123"/>
      <c r="D64" s="70"/>
      <c r="E64" s="70"/>
      <c r="F64" s="70"/>
      <c r="G64" s="70"/>
      <c r="H64" s="70"/>
      <c r="I64" s="70"/>
      <c r="J64" s="70"/>
      <c r="K64" s="70"/>
      <c r="L64" s="125"/>
      <c r="M64" s="124"/>
      <c r="N64" s="98"/>
      <c r="O64" s="98" t="s">
        <v>111</v>
      </c>
      <c r="P64" s="98">
        <f t="shared" si="1"/>
        <v>0</v>
      </c>
    </row>
    <row r="65" spans="1:16" x14ac:dyDescent="0.2">
      <c r="A65" s="92" t="s">
        <v>122</v>
      </c>
      <c r="B65" s="98"/>
      <c r="C65" s="123"/>
      <c r="D65" s="70"/>
      <c r="E65" s="70"/>
      <c r="F65" s="70"/>
      <c r="G65" s="70"/>
      <c r="H65" s="70"/>
      <c r="I65" s="70"/>
      <c r="J65" s="70"/>
      <c r="K65" s="70"/>
      <c r="L65" s="125"/>
      <c r="M65" s="124"/>
      <c r="N65" s="98"/>
      <c r="O65" s="98" t="s">
        <v>111</v>
      </c>
      <c r="P65" s="98">
        <f t="shared" si="1"/>
        <v>0</v>
      </c>
    </row>
    <row r="66" spans="1:16" x14ac:dyDescent="0.2">
      <c r="A66" s="92" t="s">
        <v>122</v>
      </c>
      <c r="B66" s="98"/>
      <c r="C66" s="123"/>
      <c r="D66" s="70"/>
      <c r="E66" s="70"/>
      <c r="F66" s="70"/>
      <c r="G66" s="70"/>
      <c r="H66" s="70"/>
      <c r="I66" s="70"/>
      <c r="J66" s="70"/>
      <c r="K66" s="70"/>
      <c r="L66" s="125"/>
      <c r="M66" s="124"/>
      <c r="N66" s="98"/>
      <c r="O66" s="98" t="s">
        <v>111</v>
      </c>
      <c r="P66" s="98">
        <f t="shared" si="1"/>
        <v>0</v>
      </c>
    </row>
    <row r="67" spans="1:16" x14ac:dyDescent="0.2">
      <c r="A67" s="92" t="s">
        <v>122</v>
      </c>
      <c r="B67" s="98"/>
      <c r="C67" s="123"/>
      <c r="D67" s="70"/>
      <c r="E67" s="70"/>
      <c r="F67" s="70"/>
      <c r="G67" s="70"/>
      <c r="H67" s="70"/>
      <c r="I67" s="70"/>
      <c r="J67" s="70"/>
      <c r="K67" s="70"/>
      <c r="L67" s="125"/>
      <c r="M67" s="124"/>
      <c r="N67" s="98"/>
      <c r="O67" s="98" t="s">
        <v>111</v>
      </c>
      <c r="P67" s="98">
        <f t="shared" si="1"/>
        <v>0</v>
      </c>
    </row>
    <row r="68" spans="1:16" x14ac:dyDescent="0.2">
      <c r="A68" s="92" t="s">
        <v>122</v>
      </c>
      <c r="B68" s="98"/>
      <c r="C68" s="123"/>
      <c r="D68" s="70"/>
      <c r="E68" s="70"/>
      <c r="F68" s="70"/>
      <c r="G68" s="70"/>
      <c r="H68" s="70"/>
      <c r="I68" s="70"/>
      <c r="J68" s="70"/>
      <c r="K68" s="70"/>
      <c r="L68" s="125"/>
      <c r="M68" s="124"/>
      <c r="N68" s="98"/>
      <c r="O68" s="98" t="s">
        <v>111</v>
      </c>
      <c r="P68" s="98">
        <f t="shared" si="1"/>
        <v>0</v>
      </c>
    </row>
    <row r="69" spans="1:16" x14ac:dyDescent="0.2">
      <c r="A69" s="92" t="s">
        <v>122</v>
      </c>
      <c r="B69" s="98"/>
      <c r="C69" s="123"/>
      <c r="D69" s="70"/>
      <c r="E69" s="70"/>
      <c r="F69" s="70"/>
      <c r="G69" s="70"/>
      <c r="H69" s="70"/>
      <c r="I69" s="70"/>
      <c r="J69" s="70"/>
      <c r="K69" s="70"/>
      <c r="L69" s="125"/>
      <c r="M69" s="124"/>
      <c r="N69" s="98"/>
      <c r="O69" s="98" t="s">
        <v>111</v>
      </c>
      <c r="P69" s="98">
        <f t="shared" si="1"/>
        <v>0</v>
      </c>
    </row>
    <row r="70" spans="1:16" x14ac:dyDescent="0.2">
      <c r="A70" s="92" t="s">
        <v>122</v>
      </c>
      <c r="B70" s="98"/>
      <c r="C70" s="123"/>
      <c r="D70" s="70"/>
      <c r="E70" s="70"/>
      <c r="F70" s="70"/>
      <c r="G70" s="70"/>
      <c r="H70" s="70"/>
      <c r="I70" s="70"/>
      <c r="J70" s="70"/>
      <c r="K70" s="70"/>
      <c r="L70" s="125"/>
      <c r="M70" s="124"/>
      <c r="N70" s="98"/>
      <c r="O70" s="98" t="s">
        <v>111</v>
      </c>
      <c r="P70" s="98">
        <f t="shared" si="1"/>
        <v>0</v>
      </c>
    </row>
    <row r="71" spans="1:16" x14ac:dyDescent="0.2">
      <c r="A71" s="92" t="s">
        <v>122</v>
      </c>
      <c r="B71" s="98"/>
      <c r="C71" s="123"/>
      <c r="D71" s="70"/>
      <c r="E71" s="70"/>
      <c r="F71" s="70"/>
      <c r="G71" s="70"/>
      <c r="H71" s="70"/>
      <c r="I71" s="70"/>
      <c r="J71" s="70"/>
      <c r="K71" s="70"/>
      <c r="L71" s="125"/>
      <c r="M71" s="124"/>
      <c r="N71" s="98"/>
      <c r="O71" s="98" t="s">
        <v>111</v>
      </c>
      <c r="P71" s="98">
        <f t="shared" si="1"/>
        <v>0</v>
      </c>
    </row>
    <row r="72" spans="1:16" x14ac:dyDescent="0.2">
      <c r="A72" s="92" t="s">
        <v>122</v>
      </c>
      <c r="B72" s="98"/>
      <c r="C72" s="123"/>
      <c r="D72" s="70"/>
      <c r="E72" s="70"/>
      <c r="F72" s="70"/>
      <c r="G72" s="70"/>
      <c r="H72" s="70"/>
      <c r="I72" s="70"/>
      <c r="J72" s="70"/>
      <c r="K72" s="70"/>
      <c r="L72" s="125"/>
      <c r="M72" s="124"/>
      <c r="N72" s="98"/>
      <c r="O72" s="98" t="s">
        <v>111</v>
      </c>
      <c r="P72" s="98">
        <f t="shared" si="1"/>
        <v>0</v>
      </c>
    </row>
    <row r="73" spans="1:16" x14ac:dyDescent="0.2">
      <c r="A73" s="92" t="s">
        <v>122</v>
      </c>
      <c r="B73" s="98"/>
      <c r="C73" s="123"/>
      <c r="D73" s="70"/>
      <c r="E73" s="70"/>
      <c r="F73" s="70"/>
      <c r="G73" s="70"/>
      <c r="H73" s="70"/>
      <c r="I73" s="70"/>
      <c r="J73" s="70"/>
      <c r="K73" s="70"/>
      <c r="L73" s="125"/>
      <c r="M73" s="124"/>
      <c r="N73" s="98"/>
      <c r="O73" s="98" t="s">
        <v>106</v>
      </c>
      <c r="P73" s="98">
        <f t="shared" ref="P73:P116" si="3">COUNT(D73:L73)</f>
        <v>0</v>
      </c>
    </row>
    <row r="74" spans="1:16" x14ac:dyDescent="0.2">
      <c r="A74" s="92" t="s">
        <v>122</v>
      </c>
      <c r="B74" s="98"/>
      <c r="C74" s="123"/>
      <c r="D74" s="70"/>
      <c r="E74" s="70"/>
      <c r="F74" s="70"/>
      <c r="G74" s="70"/>
      <c r="H74" s="70"/>
      <c r="I74" s="70"/>
      <c r="J74" s="70"/>
      <c r="K74" s="70"/>
      <c r="L74" s="125"/>
      <c r="M74" s="124"/>
      <c r="N74" s="98"/>
      <c r="O74" s="98" t="s">
        <v>111</v>
      </c>
      <c r="P74" s="98">
        <f t="shared" si="3"/>
        <v>0</v>
      </c>
    </row>
    <row r="75" spans="1:16" x14ac:dyDescent="0.2">
      <c r="A75" s="92" t="s">
        <v>122</v>
      </c>
      <c r="B75" s="98"/>
      <c r="C75" s="123"/>
      <c r="D75" s="70"/>
      <c r="E75" s="70"/>
      <c r="F75" s="70"/>
      <c r="G75" s="70"/>
      <c r="H75" s="70"/>
      <c r="I75" s="70"/>
      <c r="J75" s="70"/>
      <c r="K75" s="70"/>
      <c r="L75" s="125"/>
      <c r="M75" s="124"/>
      <c r="N75" s="98"/>
      <c r="O75" s="98" t="s">
        <v>111</v>
      </c>
      <c r="P75" s="98">
        <f t="shared" si="3"/>
        <v>0</v>
      </c>
    </row>
    <row r="76" spans="1:16" x14ac:dyDescent="0.2">
      <c r="A76" s="92" t="s">
        <v>122</v>
      </c>
      <c r="B76" s="98"/>
      <c r="C76" s="123"/>
      <c r="D76" s="70"/>
      <c r="E76" s="70"/>
      <c r="F76" s="70"/>
      <c r="G76" s="70"/>
      <c r="H76" s="70"/>
      <c r="I76" s="70"/>
      <c r="J76" s="70"/>
      <c r="K76" s="70"/>
      <c r="L76" s="125"/>
      <c r="M76" s="124"/>
      <c r="N76" s="98"/>
      <c r="O76" s="98" t="s">
        <v>111</v>
      </c>
      <c r="P76" s="98">
        <f t="shared" si="3"/>
        <v>0</v>
      </c>
    </row>
    <row r="77" spans="1:16" x14ac:dyDescent="0.2">
      <c r="A77" s="92" t="s">
        <v>122</v>
      </c>
      <c r="B77" s="98"/>
      <c r="C77" s="123"/>
      <c r="D77" s="70"/>
      <c r="E77" s="70"/>
      <c r="F77" s="70"/>
      <c r="G77" s="70"/>
      <c r="H77" s="70"/>
      <c r="I77" s="70"/>
      <c r="J77" s="70"/>
      <c r="K77" s="70"/>
      <c r="L77" s="125"/>
      <c r="M77" s="124"/>
      <c r="N77" s="98"/>
      <c r="O77" s="98" t="s">
        <v>111</v>
      </c>
      <c r="P77" s="98">
        <f t="shared" si="3"/>
        <v>0</v>
      </c>
    </row>
    <row r="78" spans="1:16" x14ac:dyDescent="0.2">
      <c r="A78" s="92" t="s">
        <v>122</v>
      </c>
      <c r="B78" s="98"/>
      <c r="C78" s="123"/>
      <c r="D78" s="70"/>
      <c r="E78" s="70"/>
      <c r="F78" s="70"/>
      <c r="G78" s="70"/>
      <c r="H78" s="70"/>
      <c r="I78" s="70"/>
      <c r="J78" s="70"/>
      <c r="K78" s="70"/>
      <c r="L78" s="125"/>
      <c r="M78" s="124"/>
      <c r="N78" s="98"/>
      <c r="O78" s="98" t="s">
        <v>111</v>
      </c>
      <c r="P78" s="98">
        <f t="shared" si="3"/>
        <v>0</v>
      </c>
    </row>
    <row r="79" spans="1:16" x14ac:dyDescent="0.2">
      <c r="A79" s="92" t="s">
        <v>122</v>
      </c>
      <c r="B79" s="98"/>
      <c r="C79" s="123"/>
      <c r="D79" s="70"/>
      <c r="E79" s="70"/>
      <c r="F79" s="70"/>
      <c r="G79" s="70"/>
      <c r="H79" s="70"/>
      <c r="I79" s="70"/>
      <c r="J79" s="70"/>
      <c r="K79" s="70"/>
      <c r="L79" s="125"/>
      <c r="M79" s="124"/>
      <c r="N79" s="98"/>
      <c r="O79" s="98" t="s">
        <v>111</v>
      </c>
      <c r="P79" s="98">
        <f t="shared" si="3"/>
        <v>0</v>
      </c>
    </row>
    <row r="80" spans="1:16" x14ac:dyDescent="0.2">
      <c r="A80" s="92" t="s">
        <v>122</v>
      </c>
      <c r="B80" s="98"/>
      <c r="C80" s="123"/>
      <c r="D80" s="70"/>
      <c r="E80" s="70"/>
      <c r="F80" s="70"/>
      <c r="G80" s="70"/>
      <c r="H80" s="70"/>
      <c r="I80" s="70"/>
      <c r="J80" s="70"/>
      <c r="K80" s="70"/>
      <c r="L80" s="125"/>
      <c r="M80" s="124"/>
      <c r="N80" s="98"/>
      <c r="O80" s="98" t="s">
        <v>106</v>
      </c>
      <c r="P80" s="98">
        <f t="shared" si="3"/>
        <v>0</v>
      </c>
    </row>
    <row r="81" spans="1:16" x14ac:dyDescent="0.2">
      <c r="A81" s="92" t="s">
        <v>128</v>
      </c>
      <c r="B81" s="98"/>
      <c r="C81" s="123"/>
      <c r="D81" s="70"/>
      <c r="E81" s="70"/>
      <c r="F81" s="70"/>
      <c r="G81" s="70"/>
      <c r="H81" s="70"/>
      <c r="I81" s="70"/>
      <c r="J81" s="70"/>
      <c r="K81" s="70"/>
      <c r="L81" s="125"/>
      <c r="M81" s="124"/>
      <c r="N81" s="98"/>
      <c r="O81" s="98" t="s">
        <v>106</v>
      </c>
      <c r="P81" s="98">
        <f t="shared" si="3"/>
        <v>0</v>
      </c>
    </row>
    <row r="82" spans="1:16" x14ac:dyDescent="0.2">
      <c r="A82" s="92" t="s">
        <v>128</v>
      </c>
      <c r="B82" s="98"/>
      <c r="C82" s="123"/>
      <c r="D82" s="70"/>
      <c r="E82" s="70"/>
      <c r="F82" s="70"/>
      <c r="G82" s="70"/>
      <c r="H82" s="70"/>
      <c r="I82" s="70"/>
      <c r="J82" s="70"/>
      <c r="K82" s="70"/>
      <c r="L82" s="125"/>
      <c r="M82" s="124"/>
      <c r="N82" s="98"/>
      <c r="O82" s="98" t="s">
        <v>106</v>
      </c>
      <c r="P82" s="98">
        <f t="shared" si="3"/>
        <v>0</v>
      </c>
    </row>
    <row r="83" spans="1:16" x14ac:dyDescent="0.2">
      <c r="A83" s="92" t="s">
        <v>128</v>
      </c>
      <c r="B83" s="98"/>
      <c r="C83" s="123"/>
      <c r="D83" s="70"/>
      <c r="E83" s="70"/>
      <c r="F83" s="70"/>
      <c r="G83" s="70"/>
      <c r="H83" s="70"/>
      <c r="I83" s="70"/>
      <c r="J83" s="70"/>
      <c r="K83" s="70"/>
      <c r="L83" s="125"/>
      <c r="M83" s="124"/>
      <c r="N83" s="98"/>
      <c r="O83" s="98" t="s">
        <v>106</v>
      </c>
      <c r="P83" s="98">
        <f t="shared" si="3"/>
        <v>0</v>
      </c>
    </row>
    <row r="84" spans="1:16" x14ac:dyDescent="0.2">
      <c r="A84" s="92" t="s">
        <v>122</v>
      </c>
      <c r="B84" s="98"/>
      <c r="C84" s="123"/>
      <c r="D84" s="70"/>
      <c r="E84" s="70"/>
      <c r="F84" s="70"/>
      <c r="G84" s="70"/>
      <c r="H84" s="70"/>
      <c r="I84" s="70"/>
      <c r="J84" s="70"/>
      <c r="K84" s="70"/>
      <c r="L84" s="125"/>
      <c r="M84" s="124"/>
      <c r="N84" s="98"/>
      <c r="O84" s="98" t="s">
        <v>111</v>
      </c>
      <c r="P84" s="98">
        <f t="shared" si="3"/>
        <v>0</v>
      </c>
    </row>
    <row r="85" spans="1:16" x14ac:dyDescent="0.2">
      <c r="A85" s="92" t="s">
        <v>122</v>
      </c>
      <c r="B85" s="98"/>
      <c r="C85" s="123"/>
      <c r="D85" s="70"/>
      <c r="E85" s="70"/>
      <c r="F85" s="70"/>
      <c r="G85" s="70"/>
      <c r="H85" s="123"/>
      <c r="I85" s="123"/>
      <c r="J85" s="123"/>
      <c r="K85" s="123"/>
      <c r="L85" s="125"/>
      <c r="M85" s="124"/>
      <c r="N85" s="98"/>
      <c r="O85" s="98" t="s">
        <v>111</v>
      </c>
      <c r="P85" s="98">
        <f t="shared" si="3"/>
        <v>0</v>
      </c>
    </row>
    <row r="86" spans="1:16" x14ac:dyDescent="0.2">
      <c r="A86" s="92" t="s">
        <v>122</v>
      </c>
      <c r="B86" s="98"/>
      <c r="C86" s="123"/>
      <c r="D86" s="70"/>
      <c r="E86" s="70"/>
      <c r="F86" s="70"/>
      <c r="G86" s="70"/>
      <c r="H86" s="70"/>
      <c r="I86" s="70"/>
      <c r="J86" s="70"/>
      <c r="K86" s="70"/>
      <c r="L86" s="125"/>
      <c r="M86" s="124"/>
      <c r="N86" s="98"/>
      <c r="O86" s="98" t="s">
        <v>111</v>
      </c>
      <c r="P86" s="98">
        <f t="shared" si="3"/>
        <v>0</v>
      </c>
    </row>
    <row r="87" spans="1:16" x14ac:dyDescent="0.2">
      <c r="A87" s="92" t="s">
        <v>122</v>
      </c>
      <c r="B87" s="98"/>
      <c r="C87" s="123"/>
      <c r="D87" s="70"/>
      <c r="E87" s="70"/>
      <c r="F87" s="70"/>
      <c r="G87" s="70"/>
      <c r="H87" s="70"/>
      <c r="I87" s="70"/>
      <c r="J87" s="70"/>
      <c r="K87" s="70"/>
      <c r="L87" s="125"/>
      <c r="M87" s="124"/>
      <c r="N87" s="98"/>
      <c r="O87" s="98" t="s">
        <v>106</v>
      </c>
      <c r="P87" s="98">
        <f t="shared" si="3"/>
        <v>0</v>
      </c>
    </row>
    <row r="88" spans="1:16" x14ac:dyDescent="0.2">
      <c r="A88" s="92" t="s">
        <v>122</v>
      </c>
      <c r="B88" s="98"/>
      <c r="C88" s="123"/>
      <c r="D88" s="70"/>
      <c r="E88" s="70"/>
      <c r="F88" s="70"/>
      <c r="G88" s="70"/>
      <c r="H88" s="70"/>
      <c r="I88" s="70"/>
      <c r="J88" s="70"/>
      <c r="K88" s="70"/>
      <c r="L88" s="125"/>
      <c r="M88" s="124"/>
      <c r="N88" s="98"/>
      <c r="O88" s="98" t="s">
        <v>106</v>
      </c>
      <c r="P88" s="98">
        <f t="shared" si="3"/>
        <v>0</v>
      </c>
    </row>
    <row r="89" spans="1:16" ht="10.5" x14ac:dyDescent="0.25">
      <c r="A89" s="92" t="s">
        <v>128</v>
      </c>
      <c r="B89" s="98"/>
      <c r="C89" s="123"/>
      <c r="D89" s="70"/>
      <c r="E89" s="130"/>
      <c r="F89" s="130"/>
      <c r="G89" s="130"/>
      <c r="H89" s="130"/>
      <c r="I89" s="70"/>
      <c r="J89" s="70"/>
      <c r="K89" s="70"/>
      <c r="L89" s="125"/>
      <c r="M89" s="124"/>
      <c r="N89" s="98"/>
      <c r="O89" s="98" t="s">
        <v>106</v>
      </c>
      <c r="P89" s="98">
        <f t="shared" si="3"/>
        <v>0</v>
      </c>
    </row>
    <row r="90" spans="1:16" x14ac:dyDescent="0.2">
      <c r="A90" s="92" t="s">
        <v>128</v>
      </c>
      <c r="B90" s="98"/>
      <c r="C90" s="123"/>
      <c r="D90" s="70"/>
      <c r="E90" s="70"/>
      <c r="F90" s="70"/>
      <c r="G90" s="70"/>
      <c r="H90" s="70"/>
      <c r="I90" s="70"/>
      <c r="J90" s="70"/>
      <c r="K90" s="70"/>
      <c r="L90" s="125"/>
      <c r="M90" s="124"/>
      <c r="N90" s="98"/>
      <c r="O90" s="98" t="s">
        <v>106</v>
      </c>
      <c r="P90" s="98">
        <f t="shared" si="3"/>
        <v>0</v>
      </c>
    </row>
    <row r="91" spans="1:16" x14ac:dyDescent="0.2">
      <c r="A91" s="92" t="s">
        <v>128</v>
      </c>
      <c r="B91" s="98"/>
      <c r="C91" s="123"/>
      <c r="D91" s="70"/>
      <c r="E91" s="70"/>
      <c r="F91" s="70"/>
      <c r="G91" s="70"/>
      <c r="H91" s="70"/>
      <c r="I91" s="70"/>
      <c r="J91" s="70"/>
      <c r="K91" s="70"/>
      <c r="L91" s="125"/>
      <c r="M91" s="124"/>
      <c r="N91" s="98"/>
      <c r="O91" s="98" t="s">
        <v>106</v>
      </c>
      <c r="P91" s="98">
        <f t="shared" si="3"/>
        <v>0</v>
      </c>
    </row>
    <row r="92" spans="1:16" x14ac:dyDescent="0.2">
      <c r="A92" s="92" t="s">
        <v>128</v>
      </c>
      <c r="B92" s="98"/>
      <c r="C92" s="123"/>
      <c r="D92" s="70"/>
      <c r="E92" s="70"/>
      <c r="F92" s="70"/>
      <c r="G92" s="70"/>
      <c r="H92" s="70"/>
      <c r="I92" s="70"/>
      <c r="J92" s="70"/>
      <c r="K92" s="70"/>
      <c r="L92" s="125"/>
      <c r="M92" s="124"/>
      <c r="N92" s="98"/>
      <c r="O92" s="98" t="s">
        <v>106</v>
      </c>
      <c r="P92" s="98">
        <f t="shared" si="3"/>
        <v>0</v>
      </c>
    </row>
    <row r="93" spans="1:16" ht="15" customHeight="1" x14ac:dyDescent="0.25">
      <c r="B93" s="98"/>
      <c r="C93" s="98"/>
      <c r="D93" s="70"/>
      <c r="E93" s="70"/>
      <c r="F93" s="70"/>
      <c r="G93" s="70"/>
      <c r="H93" s="75"/>
      <c r="I93" s="75"/>
      <c r="J93" s="75"/>
      <c r="K93" s="93"/>
      <c r="L93" s="94" t="s">
        <v>211</v>
      </c>
      <c r="M93" s="115">
        <f>SUM(M62:M92)</f>
        <v>0</v>
      </c>
      <c r="N93" s="107"/>
      <c r="O93" s="98"/>
      <c r="P93" s="98">
        <f t="shared" si="3"/>
        <v>0</v>
      </c>
    </row>
    <row r="94" spans="1:16" x14ac:dyDescent="0.2">
      <c r="B94" s="98"/>
      <c r="C94" s="98"/>
      <c r="D94" s="70"/>
      <c r="E94" s="70"/>
      <c r="F94" s="70"/>
      <c r="G94" s="70"/>
      <c r="H94" s="75"/>
      <c r="I94" s="75"/>
      <c r="J94" s="75"/>
      <c r="K94" s="75"/>
      <c r="L94" s="99"/>
      <c r="M94" s="98"/>
      <c r="N94" s="98"/>
      <c r="O94" s="98"/>
      <c r="P94" s="98">
        <f t="shared" si="3"/>
        <v>0</v>
      </c>
    </row>
    <row r="95" spans="1:16" ht="15" customHeight="1" x14ac:dyDescent="0.25">
      <c r="B95" s="98"/>
      <c r="C95" s="98"/>
      <c r="D95" s="70"/>
      <c r="E95" s="70"/>
      <c r="F95" s="70"/>
      <c r="G95" s="70"/>
      <c r="H95" s="75"/>
      <c r="I95" s="75"/>
      <c r="J95" s="75"/>
      <c r="K95" s="93"/>
      <c r="L95" s="94" t="s">
        <v>212</v>
      </c>
      <c r="M95" s="115">
        <f>SUM(M93,M61,M45,M28)</f>
        <v>0</v>
      </c>
      <c r="N95" s="98"/>
      <c r="O95" s="98"/>
      <c r="P95" s="98">
        <f t="shared" si="3"/>
        <v>0</v>
      </c>
    </row>
    <row r="96" spans="1:16" ht="10.5" x14ac:dyDescent="0.25">
      <c r="B96" s="95" t="s">
        <v>213</v>
      </c>
      <c r="C96" s="98"/>
      <c r="D96" s="70"/>
      <c r="E96" s="70"/>
      <c r="F96" s="70"/>
      <c r="G96" s="70"/>
      <c r="H96" s="75"/>
      <c r="I96" s="75"/>
      <c r="J96" s="75"/>
      <c r="K96" s="75"/>
      <c r="L96" s="99"/>
      <c r="M96" s="98"/>
      <c r="N96" s="98"/>
      <c r="O96" s="98"/>
      <c r="P96" s="98">
        <f t="shared" si="3"/>
        <v>0</v>
      </c>
    </row>
    <row r="97" spans="1:17" x14ac:dyDescent="0.2">
      <c r="A97" s="92" t="s">
        <v>118</v>
      </c>
      <c r="B97" s="98"/>
      <c r="C97" s="123"/>
      <c r="D97" s="70"/>
      <c r="E97" s="70"/>
      <c r="F97" s="70"/>
      <c r="G97" s="70"/>
      <c r="H97" s="70"/>
      <c r="I97" s="70"/>
      <c r="J97" s="70"/>
      <c r="K97" s="70"/>
      <c r="L97" s="125"/>
      <c r="M97" s="107">
        <f>SUM(D97:L97)</f>
        <v>0</v>
      </c>
      <c r="N97" s="98"/>
      <c r="O97" s="98" t="s">
        <v>123</v>
      </c>
      <c r="P97" s="98">
        <f t="shared" si="3"/>
        <v>0</v>
      </c>
      <c r="Q97" s="92" t="s">
        <v>214</v>
      </c>
    </row>
    <row r="98" spans="1:17" x14ac:dyDescent="0.2">
      <c r="A98" s="92" t="s">
        <v>118</v>
      </c>
      <c r="B98" s="98"/>
      <c r="C98" s="123"/>
      <c r="D98" s="70"/>
      <c r="E98" s="70"/>
      <c r="F98" s="70"/>
      <c r="G98" s="70"/>
      <c r="H98" s="70"/>
      <c r="I98" s="70"/>
      <c r="J98" s="70"/>
      <c r="K98" s="70"/>
      <c r="L98" s="125"/>
      <c r="M98" s="107">
        <f t="shared" ref="M98:M116" si="4">SUM(D98:L98)</f>
        <v>0</v>
      </c>
      <c r="N98" s="98"/>
      <c r="O98" s="98" t="s">
        <v>123</v>
      </c>
      <c r="P98" s="98">
        <f t="shared" si="3"/>
        <v>0</v>
      </c>
    </row>
    <row r="99" spans="1:17" x14ac:dyDescent="0.2">
      <c r="A99" s="92" t="s">
        <v>122</v>
      </c>
      <c r="B99" s="98"/>
      <c r="C99" s="123"/>
      <c r="D99" s="70"/>
      <c r="E99" s="70"/>
      <c r="F99" s="70"/>
      <c r="G99" s="70"/>
      <c r="H99" s="70"/>
      <c r="I99" s="70"/>
      <c r="J99" s="70"/>
      <c r="K99" s="70"/>
      <c r="L99" s="125"/>
      <c r="M99" s="107">
        <f t="shared" si="4"/>
        <v>0</v>
      </c>
      <c r="N99" s="98"/>
      <c r="O99" s="98" t="s">
        <v>123</v>
      </c>
      <c r="P99" s="98">
        <f t="shared" si="3"/>
        <v>0</v>
      </c>
    </row>
    <row r="100" spans="1:17" x14ac:dyDescent="0.2">
      <c r="A100" s="92" t="s">
        <v>122</v>
      </c>
      <c r="B100" s="98"/>
      <c r="C100" s="123"/>
      <c r="D100" s="70"/>
      <c r="E100" s="70"/>
      <c r="F100" s="70"/>
      <c r="G100" s="70"/>
      <c r="H100" s="70"/>
      <c r="I100" s="70"/>
      <c r="J100" s="70"/>
      <c r="K100" s="70"/>
      <c r="L100" s="125"/>
      <c r="M100" s="107">
        <f t="shared" si="4"/>
        <v>0</v>
      </c>
      <c r="N100" s="98"/>
      <c r="O100" s="98" t="s">
        <v>123</v>
      </c>
      <c r="P100" s="98">
        <f t="shared" si="3"/>
        <v>0</v>
      </c>
      <c r="Q100" s="92" t="s">
        <v>215</v>
      </c>
    </row>
    <row r="101" spans="1:17" x14ac:dyDescent="0.2">
      <c r="A101" s="92" t="s">
        <v>120</v>
      </c>
      <c r="B101" s="98"/>
      <c r="C101" s="123"/>
      <c r="D101" s="70"/>
      <c r="E101" s="70"/>
      <c r="F101" s="70"/>
      <c r="G101" s="70"/>
      <c r="H101" s="70"/>
      <c r="I101" s="70"/>
      <c r="J101" s="70"/>
      <c r="K101" s="70"/>
      <c r="L101" s="125"/>
      <c r="M101" s="107">
        <f t="shared" si="4"/>
        <v>0</v>
      </c>
      <c r="N101" s="98"/>
      <c r="O101" s="98" t="s">
        <v>123</v>
      </c>
      <c r="P101" s="98">
        <f t="shared" si="3"/>
        <v>0</v>
      </c>
      <c r="Q101" s="92" t="s">
        <v>216</v>
      </c>
    </row>
    <row r="102" spans="1:17" x14ac:dyDescent="0.2">
      <c r="A102" s="92" t="s">
        <v>118</v>
      </c>
      <c r="B102" s="98"/>
      <c r="C102" s="123"/>
      <c r="D102" s="70"/>
      <c r="E102" s="70"/>
      <c r="F102" s="70"/>
      <c r="G102" s="70"/>
      <c r="H102" s="70"/>
      <c r="I102" s="70"/>
      <c r="J102" s="70"/>
      <c r="K102" s="70"/>
      <c r="L102" s="125"/>
      <c r="M102" s="107">
        <f t="shared" si="4"/>
        <v>0</v>
      </c>
      <c r="N102" s="98"/>
      <c r="O102" s="98" t="s">
        <v>123</v>
      </c>
      <c r="P102" s="98">
        <f t="shared" si="3"/>
        <v>0</v>
      </c>
    </row>
    <row r="103" spans="1:17" x14ac:dyDescent="0.2">
      <c r="A103" s="92" t="s">
        <v>128</v>
      </c>
      <c r="B103" s="98"/>
      <c r="C103" s="123"/>
      <c r="D103" s="70"/>
      <c r="E103" s="70"/>
      <c r="F103" s="70"/>
      <c r="G103" s="70"/>
      <c r="H103" s="70"/>
      <c r="I103" s="70"/>
      <c r="J103" s="70"/>
      <c r="K103" s="70"/>
      <c r="L103" s="125"/>
      <c r="M103" s="107">
        <f t="shared" si="4"/>
        <v>0</v>
      </c>
      <c r="N103" s="98"/>
      <c r="O103" s="98" t="s">
        <v>123</v>
      </c>
      <c r="P103" s="98">
        <f t="shared" si="3"/>
        <v>0</v>
      </c>
      <c r="Q103" s="92" t="s">
        <v>217</v>
      </c>
    </row>
    <row r="104" spans="1:17" x14ac:dyDescent="0.2">
      <c r="A104" s="92" t="s">
        <v>107</v>
      </c>
      <c r="B104" s="98"/>
      <c r="C104" s="123"/>
      <c r="D104" s="70"/>
      <c r="E104" s="70"/>
      <c r="F104" s="70"/>
      <c r="G104" s="70"/>
      <c r="H104" s="70"/>
      <c r="I104" s="70"/>
      <c r="J104" s="70"/>
      <c r="K104" s="70"/>
      <c r="L104" s="125"/>
      <c r="M104" s="107">
        <f t="shared" si="4"/>
        <v>0</v>
      </c>
      <c r="N104" s="98"/>
      <c r="O104" s="98" t="s">
        <v>123</v>
      </c>
      <c r="P104" s="98">
        <f t="shared" si="3"/>
        <v>0</v>
      </c>
    </row>
    <row r="105" spans="1:17" x14ac:dyDescent="0.2">
      <c r="A105" s="92" t="s">
        <v>107</v>
      </c>
      <c r="B105" s="98"/>
      <c r="C105" s="123"/>
      <c r="D105" s="57"/>
      <c r="E105" s="57"/>
      <c r="F105" s="70"/>
      <c r="G105" s="70"/>
      <c r="H105" s="70"/>
      <c r="I105" s="70"/>
      <c r="J105" s="70"/>
      <c r="K105" s="70"/>
      <c r="L105" s="125"/>
      <c r="M105" s="107">
        <f t="shared" si="4"/>
        <v>0</v>
      </c>
      <c r="N105" s="98"/>
      <c r="O105" s="98" t="s">
        <v>123</v>
      </c>
      <c r="P105" s="98">
        <f t="shared" si="3"/>
        <v>0</v>
      </c>
    </row>
    <row r="106" spans="1:17" x14ac:dyDescent="0.2">
      <c r="A106" s="92" t="s">
        <v>120</v>
      </c>
      <c r="B106" s="98"/>
      <c r="C106" s="123"/>
      <c r="D106" s="70"/>
      <c r="E106" s="70"/>
      <c r="F106" s="70"/>
      <c r="G106" s="70"/>
      <c r="H106" s="70"/>
      <c r="I106" s="70"/>
      <c r="J106" s="70"/>
      <c r="K106" s="70"/>
      <c r="L106" s="125"/>
      <c r="M106" s="107">
        <f t="shared" si="4"/>
        <v>0</v>
      </c>
      <c r="N106" s="98"/>
      <c r="O106" s="98" t="s">
        <v>123</v>
      </c>
      <c r="P106" s="98">
        <f t="shared" si="3"/>
        <v>0</v>
      </c>
    </row>
    <row r="107" spans="1:17" x14ac:dyDescent="0.2">
      <c r="A107" s="92" t="s">
        <v>107</v>
      </c>
      <c r="B107" s="98"/>
      <c r="C107" s="123"/>
      <c r="D107" s="70"/>
      <c r="E107" s="70"/>
      <c r="F107" s="70"/>
      <c r="G107" s="70"/>
      <c r="H107" s="70"/>
      <c r="I107" s="70"/>
      <c r="J107" s="70"/>
      <c r="K107" s="70"/>
      <c r="L107" s="125"/>
      <c r="M107" s="107">
        <f t="shared" si="4"/>
        <v>0</v>
      </c>
      <c r="N107" s="98"/>
      <c r="O107" s="98" t="s">
        <v>123</v>
      </c>
      <c r="P107" s="98">
        <f t="shared" si="3"/>
        <v>0</v>
      </c>
      <c r="Q107" s="92" t="s">
        <v>218</v>
      </c>
    </row>
    <row r="108" spans="1:17" x14ac:dyDescent="0.2">
      <c r="A108" s="92" t="s">
        <v>118</v>
      </c>
      <c r="B108" s="98"/>
      <c r="C108" s="123"/>
      <c r="D108" s="70"/>
      <c r="E108" s="70"/>
      <c r="F108" s="70"/>
      <c r="G108" s="70"/>
      <c r="H108" s="70"/>
      <c r="I108" s="70"/>
      <c r="J108" s="70"/>
      <c r="K108" s="70"/>
      <c r="L108" s="125"/>
      <c r="M108" s="107">
        <f t="shared" si="4"/>
        <v>0</v>
      </c>
      <c r="N108" s="98"/>
      <c r="O108" s="98" t="s">
        <v>123</v>
      </c>
      <c r="P108" s="98">
        <f t="shared" si="3"/>
        <v>0</v>
      </c>
      <c r="Q108" s="92" t="s">
        <v>219</v>
      </c>
    </row>
    <row r="109" spans="1:17" x14ac:dyDescent="0.2">
      <c r="A109" s="92" t="s">
        <v>118</v>
      </c>
      <c r="B109" s="98"/>
      <c r="C109" s="123"/>
      <c r="D109" s="70"/>
      <c r="E109" s="70"/>
      <c r="F109" s="70"/>
      <c r="G109" s="70"/>
      <c r="H109" s="70"/>
      <c r="I109" s="70"/>
      <c r="J109" s="70"/>
      <c r="K109" s="70"/>
      <c r="L109" s="125"/>
      <c r="M109" s="107">
        <f t="shared" si="4"/>
        <v>0</v>
      </c>
      <c r="N109" s="98"/>
      <c r="O109" s="98" t="s">
        <v>123</v>
      </c>
      <c r="P109" s="98">
        <f t="shared" si="3"/>
        <v>0</v>
      </c>
      <c r="Q109" s="92" t="s">
        <v>220</v>
      </c>
    </row>
    <row r="110" spans="1:17" x14ac:dyDescent="0.2">
      <c r="A110" s="92" t="s">
        <v>118</v>
      </c>
      <c r="B110" s="98"/>
      <c r="C110" s="123"/>
      <c r="D110" s="70"/>
      <c r="E110" s="70"/>
      <c r="F110" s="70"/>
      <c r="G110" s="70"/>
      <c r="H110" s="70"/>
      <c r="I110" s="70"/>
      <c r="J110" s="70"/>
      <c r="K110" s="70"/>
      <c r="L110" s="125"/>
      <c r="M110" s="107">
        <f t="shared" si="4"/>
        <v>0</v>
      </c>
      <c r="N110" s="98"/>
      <c r="O110" s="98" t="s">
        <v>123</v>
      </c>
      <c r="P110" s="98">
        <f t="shared" si="3"/>
        <v>0</v>
      </c>
      <c r="Q110" s="92" t="s">
        <v>221</v>
      </c>
    </row>
    <row r="111" spans="1:17" x14ac:dyDescent="0.2">
      <c r="A111" s="92" t="s">
        <v>118</v>
      </c>
      <c r="B111" s="98"/>
      <c r="C111" s="123"/>
      <c r="D111" s="70"/>
      <c r="E111" s="70"/>
      <c r="F111" s="70"/>
      <c r="G111" s="70"/>
      <c r="H111" s="70"/>
      <c r="I111" s="70"/>
      <c r="J111" s="70"/>
      <c r="K111" s="70"/>
      <c r="L111" s="125"/>
      <c r="M111" s="107">
        <f t="shared" si="4"/>
        <v>0</v>
      </c>
      <c r="N111" s="98"/>
      <c r="O111" s="98" t="s">
        <v>123</v>
      </c>
      <c r="P111" s="98">
        <f t="shared" si="3"/>
        <v>0</v>
      </c>
      <c r="Q111" s="92" t="s">
        <v>263</v>
      </c>
    </row>
    <row r="112" spans="1:17" x14ac:dyDescent="0.2">
      <c r="A112" s="92" t="s">
        <v>118</v>
      </c>
      <c r="B112" s="98"/>
      <c r="C112" s="123"/>
      <c r="D112" s="70"/>
      <c r="E112" s="70"/>
      <c r="F112" s="70"/>
      <c r="G112" s="70"/>
      <c r="H112" s="70"/>
      <c r="I112" s="70"/>
      <c r="J112" s="70"/>
      <c r="K112" s="70"/>
      <c r="L112" s="125"/>
      <c r="M112" s="107">
        <f t="shared" si="4"/>
        <v>0</v>
      </c>
      <c r="N112" s="98"/>
      <c r="O112" s="98" t="s">
        <v>123</v>
      </c>
      <c r="P112" s="98">
        <f t="shared" si="3"/>
        <v>0</v>
      </c>
      <c r="Q112" s="92" t="s">
        <v>222</v>
      </c>
    </row>
    <row r="113" spans="1:17" x14ac:dyDescent="0.2">
      <c r="A113" s="92" t="s">
        <v>120</v>
      </c>
      <c r="B113" s="98"/>
      <c r="C113" s="123"/>
      <c r="D113" s="70"/>
      <c r="E113" s="70"/>
      <c r="F113" s="70"/>
      <c r="G113" s="70"/>
      <c r="H113" s="70"/>
      <c r="I113" s="70"/>
      <c r="J113" s="70"/>
      <c r="K113" s="70"/>
      <c r="L113" s="125"/>
      <c r="M113" s="107">
        <f t="shared" si="4"/>
        <v>0</v>
      </c>
      <c r="N113" s="98"/>
      <c r="O113" s="98" t="s">
        <v>123</v>
      </c>
      <c r="P113" s="98">
        <f t="shared" si="3"/>
        <v>0</v>
      </c>
    </row>
    <row r="114" spans="1:17" x14ac:dyDescent="0.2">
      <c r="A114" s="92" t="s">
        <v>118</v>
      </c>
      <c r="B114" s="98"/>
      <c r="C114" s="123"/>
      <c r="D114" s="70"/>
      <c r="E114" s="70"/>
      <c r="F114" s="70"/>
      <c r="G114" s="70"/>
      <c r="H114" s="70"/>
      <c r="I114" s="70"/>
      <c r="J114" s="70"/>
      <c r="K114" s="70"/>
      <c r="L114" s="125"/>
      <c r="M114" s="107">
        <f t="shared" si="4"/>
        <v>0</v>
      </c>
      <c r="N114" s="98"/>
      <c r="O114" s="98" t="s">
        <v>123</v>
      </c>
      <c r="P114" s="98">
        <f t="shared" si="3"/>
        <v>0</v>
      </c>
    </row>
    <row r="115" spans="1:17" x14ac:dyDescent="0.2">
      <c r="A115" s="92" t="s">
        <v>118</v>
      </c>
      <c r="B115" s="98"/>
      <c r="C115" s="123"/>
      <c r="D115" s="70"/>
      <c r="E115" s="70"/>
      <c r="F115" s="70"/>
      <c r="G115" s="70"/>
      <c r="H115" s="70"/>
      <c r="I115" s="70"/>
      <c r="J115" s="70"/>
      <c r="K115" s="70"/>
      <c r="L115" s="125"/>
      <c r="M115" s="107">
        <f t="shared" si="4"/>
        <v>0</v>
      </c>
      <c r="N115" s="98"/>
      <c r="O115" s="98" t="s">
        <v>123</v>
      </c>
      <c r="P115" s="98">
        <f t="shared" si="3"/>
        <v>0</v>
      </c>
      <c r="Q115" s="92" t="s">
        <v>223</v>
      </c>
    </row>
    <row r="116" spans="1:17" x14ac:dyDescent="0.2">
      <c r="A116" s="92" t="s">
        <v>118</v>
      </c>
      <c r="B116" s="98"/>
      <c r="C116" s="123"/>
      <c r="D116" s="70"/>
      <c r="E116" s="70"/>
      <c r="F116" s="70"/>
      <c r="G116" s="70"/>
      <c r="H116" s="70"/>
      <c r="I116" s="70"/>
      <c r="J116" s="70"/>
      <c r="K116" s="70"/>
      <c r="L116" s="125"/>
      <c r="M116" s="107">
        <f t="shared" si="4"/>
        <v>0</v>
      </c>
      <c r="N116" s="98"/>
      <c r="O116" s="98" t="s">
        <v>123</v>
      </c>
      <c r="P116" s="98">
        <f t="shared" si="3"/>
        <v>0</v>
      </c>
      <c r="Q116" s="92" t="s">
        <v>224</v>
      </c>
    </row>
    <row r="117" spans="1:17" ht="11.25" customHeight="1" x14ac:dyDescent="0.25">
      <c r="B117" s="98"/>
      <c r="C117" s="98"/>
      <c r="D117" s="75"/>
      <c r="E117" s="75"/>
      <c r="F117" s="75"/>
      <c r="G117" s="75"/>
      <c r="H117" s="75"/>
      <c r="I117" s="75"/>
      <c r="J117" s="75"/>
      <c r="K117" s="75"/>
      <c r="L117" s="94" t="s">
        <v>225</v>
      </c>
      <c r="M117" s="115">
        <f>SUM(M97:M116)</f>
        <v>0</v>
      </c>
      <c r="N117" s="117"/>
      <c r="O117" s="98"/>
      <c r="P117" s="98"/>
    </row>
    <row r="118" spans="1:17" ht="10.5" x14ac:dyDescent="0.25">
      <c r="B118" s="222" t="s">
        <v>264</v>
      </c>
      <c r="C118" s="223"/>
      <c r="D118" s="223"/>
      <c r="E118" s="223"/>
      <c r="F118" s="223"/>
      <c r="G118" s="223"/>
      <c r="H118" s="223"/>
      <c r="I118" s="223"/>
      <c r="J118" s="223"/>
      <c r="K118" s="223"/>
      <c r="L118" s="224"/>
      <c r="M118" s="115">
        <f>SUM(M117,M28,M45,M61,M93)</f>
        <v>0</v>
      </c>
    </row>
    <row r="120" spans="1:17" ht="10.5" x14ac:dyDescent="0.25">
      <c r="L120" s="119" t="s">
        <v>264</v>
      </c>
      <c r="M120" s="120">
        <f>SUM(M117,M95)</f>
        <v>0</v>
      </c>
    </row>
    <row r="121" spans="1:17" x14ac:dyDescent="0.2">
      <c r="M121" s="92">
        <f>M120-[48]Outage!D301</f>
        <v>-38613.605459999999</v>
      </c>
    </row>
    <row r="123" spans="1:17" x14ac:dyDescent="0.2">
      <c r="M123" s="92">
        <f>G14+E23+D36+E36+F39+G80+E105+D106</f>
        <v>0</v>
      </c>
    </row>
    <row r="124" spans="1:17" x14ac:dyDescent="0.2">
      <c r="M124" s="122">
        <f>M120-M123</f>
        <v>0</v>
      </c>
    </row>
  </sheetData>
  <autoFilter ref="O5:O118" xr:uid="{00000000-0009-0000-0000-000006000000}"/>
  <mergeCells count="4">
    <mergeCell ref="B2:M2"/>
    <mergeCell ref="B3:M3"/>
    <mergeCell ref="B5:C5"/>
    <mergeCell ref="B118:L118"/>
  </mergeCells>
  <pageMargins left="0.75" right="0.75" top="1" bottom="1" header="0.5" footer="0.5"/>
  <pageSetup paperSize="9" orientation="portrait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6AE68-351F-4029-AABE-8734446D3C4F}">
  <sheetPr>
    <tabColor rgb="FFFFFF00"/>
  </sheetPr>
  <dimension ref="B1:NJ106"/>
  <sheetViews>
    <sheetView topLeftCell="B1" workbookViewId="0">
      <pane xSplit="2" ySplit="3" topLeftCell="AA4" activePane="bottomRight" state="frozen"/>
      <selection activeCell="R107" sqref="R107"/>
      <selection pane="topRight" activeCell="R107" sqref="R107"/>
      <selection pane="bottomLeft" activeCell="R107" sqref="R107"/>
      <selection pane="bottomRight" activeCell="C5" sqref="C5:C10"/>
    </sheetView>
  </sheetViews>
  <sheetFormatPr defaultColWidth="9.1796875" defaultRowHeight="10" x14ac:dyDescent="0.2"/>
  <cols>
    <col min="1" max="1" width="9.1796875" style="54"/>
    <col min="2" max="2" width="26" style="54" bestFit="1" customWidth="1"/>
    <col min="3" max="3" width="7" style="54" bestFit="1" customWidth="1"/>
    <col min="4" max="4" width="8.26953125" style="54" bestFit="1" customWidth="1"/>
    <col min="5" max="5" width="6" style="54" bestFit="1" customWidth="1"/>
    <col min="6" max="6" width="6" style="54" customWidth="1"/>
    <col min="7" max="7" width="6.81640625" style="54" bestFit="1" customWidth="1"/>
    <col min="8" max="173" width="4.453125" style="54" bestFit="1" customWidth="1"/>
    <col min="174" max="372" width="4.1796875" style="54" bestFit="1" customWidth="1"/>
    <col min="373" max="373" width="24.26953125" style="54" bestFit="1" customWidth="1"/>
    <col min="374" max="16384" width="9.1796875" style="54"/>
  </cols>
  <sheetData>
    <row r="1" spans="2:373" ht="15" customHeight="1" x14ac:dyDescent="0.25">
      <c r="B1" s="58" t="s">
        <v>226</v>
      </c>
      <c r="C1" s="226" t="s">
        <v>18</v>
      </c>
      <c r="D1" s="59"/>
      <c r="F1" s="59"/>
      <c r="G1" s="228" t="s">
        <v>68</v>
      </c>
      <c r="H1" s="228"/>
      <c r="I1" s="228"/>
      <c r="J1" s="228"/>
      <c r="K1" s="228"/>
      <c r="L1" s="228"/>
      <c r="M1" s="228"/>
      <c r="N1" s="228"/>
      <c r="O1" s="228"/>
      <c r="P1" s="228"/>
      <c r="Q1" s="228"/>
      <c r="R1" s="228"/>
      <c r="S1" s="228"/>
      <c r="T1" s="228"/>
      <c r="U1" s="228"/>
      <c r="V1" s="228"/>
      <c r="W1" s="228"/>
      <c r="X1" s="228"/>
      <c r="Y1" s="228"/>
      <c r="Z1" s="228"/>
      <c r="AA1" s="228"/>
      <c r="AB1" s="228"/>
      <c r="AC1" s="228"/>
      <c r="AD1" s="228"/>
      <c r="AE1" s="228"/>
      <c r="AF1" s="228"/>
      <c r="AG1" s="228"/>
      <c r="AH1" s="228"/>
      <c r="AI1" s="228"/>
      <c r="AJ1" s="228"/>
      <c r="AK1" s="228"/>
      <c r="AL1" s="215" t="s">
        <v>69</v>
      </c>
      <c r="AM1" s="215"/>
      <c r="AN1" s="215"/>
      <c r="AO1" s="215"/>
      <c r="AP1" s="215"/>
      <c r="AQ1" s="215"/>
      <c r="AR1" s="215"/>
      <c r="AS1" s="215"/>
      <c r="AT1" s="215"/>
      <c r="AU1" s="215"/>
      <c r="AV1" s="215"/>
      <c r="AW1" s="215"/>
      <c r="AX1" s="215"/>
      <c r="AY1" s="215"/>
      <c r="AZ1" s="215"/>
      <c r="BA1" s="215"/>
      <c r="BB1" s="215"/>
      <c r="BC1" s="215"/>
      <c r="BD1" s="215"/>
      <c r="BE1" s="215"/>
      <c r="BF1" s="215"/>
      <c r="BG1" s="215"/>
      <c r="BH1" s="215"/>
      <c r="BI1" s="215"/>
      <c r="BJ1" s="215"/>
      <c r="BK1" s="215"/>
      <c r="BL1" s="215"/>
      <c r="BM1" s="215"/>
      <c r="BN1" s="60"/>
      <c r="BO1" s="225" t="s">
        <v>70</v>
      </c>
      <c r="BP1" s="225"/>
      <c r="BQ1" s="225"/>
      <c r="BR1" s="225"/>
      <c r="BS1" s="225"/>
      <c r="BT1" s="225"/>
      <c r="BU1" s="225"/>
      <c r="BV1" s="225"/>
      <c r="BW1" s="225"/>
      <c r="BX1" s="225"/>
      <c r="BY1" s="225"/>
      <c r="BZ1" s="225"/>
      <c r="CA1" s="225"/>
      <c r="CB1" s="225"/>
      <c r="CC1" s="225"/>
      <c r="CD1" s="225"/>
      <c r="CE1" s="225"/>
      <c r="CF1" s="225"/>
      <c r="CG1" s="225"/>
      <c r="CH1" s="225"/>
      <c r="CI1" s="225"/>
      <c r="CJ1" s="225"/>
      <c r="CK1" s="225"/>
      <c r="CL1" s="225"/>
      <c r="CM1" s="225"/>
      <c r="CN1" s="225"/>
      <c r="CO1" s="225"/>
      <c r="CP1" s="225"/>
      <c r="CQ1" s="225"/>
      <c r="CR1" s="225"/>
      <c r="CS1" s="225"/>
      <c r="CT1" s="217" t="s">
        <v>71</v>
      </c>
      <c r="CU1" s="217"/>
      <c r="CV1" s="217"/>
      <c r="CW1" s="217"/>
      <c r="CX1" s="217"/>
      <c r="CY1" s="217"/>
      <c r="CZ1" s="217"/>
      <c r="DA1" s="217"/>
      <c r="DB1" s="217"/>
      <c r="DC1" s="217"/>
      <c r="DD1" s="217"/>
      <c r="DE1" s="217"/>
      <c r="DF1" s="217"/>
      <c r="DG1" s="217"/>
      <c r="DH1" s="217"/>
      <c r="DI1" s="217"/>
      <c r="DJ1" s="217"/>
      <c r="DK1" s="217"/>
      <c r="DL1" s="217"/>
      <c r="DM1" s="217"/>
      <c r="DN1" s="217"/>
      <c r="DO1" s="217"/>
      <c r="DP1" s="217"/>
      <c r="DQ1" s="217"/>
      <c r="DR1" s="217"/>
      <c r="DS1" s="217"/>
      <c r="DT1" s="217"/>
      <c r="DU1" s="217"/>
      <c r="DV1" s="217"/>
      <c r="DW1" s="217"/>
      <c r="DX1" s="225" t="s">
        <v>32</v>
      </c>
      <c r="DY1" s="225"/>
      <c r="DZ1" s="225"/>
      <c r="EA1" s="225"/>
      <c r="EB1" s="225"/>
      <c r="EC1" s="225"/>
      <c r="ED1" s="225"/>
      <c r="EE1" s="225"/>
      <c r="EF1" s="225"/>
      <c r="EG1" s="225"/>
      <c r="EH1" s="225"/>
      <c r="EI1" s="225"/>
      <c r="EJ1" s="225"/>
      <c r="EK1" s="225"/>
      <c r="EL1" s="225"/>
      <c r="EM1" s="225"/>
      <c r="EN1" s="225"/>
      <c r="EO1" s="225"/>
      <c r="EP1" s="225"/>
      <c r="EQ1" s="225"/>
      <c r="ER1" s="225"/>
      <c r="ES1" s="225"/>
      <c r="ET1" s="225"/>
      <c r="EU1" s="225"/>
      <c r="EV1" s="225"/>
      <c r="EW1" s="225"/>
      <c r="EX1" s="225"/>
      <c r="EY1" s="225"/>
      <c r="EZ1" s="225"/>
      <c r="FA1" s="225"/>
      <c r="FB1" s="225"/>
      <c r="FC1" s="217" t="s">
        <v>72</v>
      </c>
      <c r="FD1" s="217"/>
      <c r="FE1" s="217"/>
      <c r="FF1" s="217"/>
      <c r="FG1" s="217"/>
      <c r="FH1" s="217"/>
      <c r="FI1" s="217"/>
      <c r="FJ1" s="217"/>
      <c r="FK1" s="217"/>
      <c r="FL1" s="217"/>
      <c r="FM1" s="217"/>
      <c r="FN1" s="217"/>
      <c r="FO1" s="217"/>
      <c r="FP1" s="217"/>
      <c r="FQ1" s="217"/>
      <c r="FR1" s="217"/>
      <c r="FS1" s="217"/>
      <c r="FT1" s="217"/>
      <c r="FU1" s="217"/>
      <c r="FV1" s="217"/>
      <c r="FW1" s="217"/>
      <c r="FX1" s="217"/>
      <c r="FY1" s="217"/>
      <c r="FZ1" s="217"/>
      <c r="GA1" s="217"/>
      <c r="GB1" s="217"/>
      <c r="GC1" s="217"/>
      <c r="GD1" s="217"/>
      <c r="GE1" s="217"/>
      <c r="GF1" s="217"/>
      <c r="GG1" s="225" t="s">
        <v>73</v>
      </c>
      <c r="GH1" s="225"/>
      <c r="GI1" s="225"/>
      <c r="GJ1" s="225"/>
      <c r="GK1" s="225"/>
      <c r="GL1" s="225"/>
      <c r="GM1" s="225"/>
      <c r="GN1" s="225"/>
      <c r="GO1" s="225"/>
      <c r="GP1" s="225"/>
      <c r="GQ1" s="225"/>
      <c r="GR1" s="225"/>
      <c r="GS1" s="225"/>
      <c r="GT1" s="225"/>
      <c r="GU1" s="225"/>
      <c r="GV1" s="225"/>
      <c r="GW1" s="225"/>
      <c r="GX1" s="225"/>
      <c r="GY1" s="225"/>
      <c r="GZ1" s="225"/>
      <c r="HA1" s="225"/>
      <c r="HB1" s="225"/>
      <c r="HC1" s="225"/>
      <c r="HD1" s="225"/>
      <c r="HE1" s="225"/>
      <c r="HF1" s="225"/>
      <c r="HG1" s="225"/>
      <c r="HH1" s="225"/>
      <c r="HI1" s="225"/>
      <c r="HJ1" s="225"/>
      <c r="HK1" s="225"/>
      <c r="HL1" s="213" t="s">
        <v>74</v>
      </c>
      <c r="HM1" s="213"/>
      <c r="HN1" s="213"/>
      <c r="HO1" s="213"/>
      <c r="HP1" s="213"/>
      <c r="HQ1" s="213"/>
      <c r="HR1" s="213"/>
      <c r="HS1" s="213"/>
      <c r="HT1" s="213"/>
      <c r="HU1" s="213"/>
      <c r="HV1" s="213"/>
      <c r="HW1" s="213"/>
      <c r="HX1" s="213"/>
      <c r="HY1" s="213"/>
      <c r="HZ1" s="213"/>
      <c r="IA1" s="213"/>
      <c r="IB1" s="213"/>
      <c r="IC1" s="213"/>
      <c r="ID1" s="213"/>
      <c r="IE1" s="213"/>
      <c r="IF1" s="213"/>
      <c r="IG1" s="213"/>
      <c r="IH1" s="213"/>
      <c r="II1" s="213"/>
      <c r="IJ1" s="213"/>
      <c r="IK1" s="213"/>
      <c r="IL1" s="213"/>
      <c r="IM1" s="213"/>
      <c r="IN1" s="213"/>
      <c r="IO1" s="213"/>
      <c r="IP1" s="213"/>
      <c r="IQ1" s="225" t="s">
        <v>75</v>
      </c>
      <c r="IR1" s="225"/>
      <c r="IS1" s="225"/>
      <c r="IT1" s="225"/>
      <c r="IU1" s="225"/>
      <c r="IV1" s="225"/>
      <c r="IW1" s="225"/>
      <c r="IX1" s="225"/>
      <c r="IY1" s="225"/>
      <c r="IZ1" s="225"/>
      <c r="JA1" s="225"/>
      <c r="JB1" s="225"/>
      <c r="JC1" s="225"/>
      <c r="JD1" s="225"/>
      <c r="JE1" s="225"/>
      <c r="JF1" s="225"/>
      <c r="JG1" s="225"/>
      <c r="JH1" s="225"/>
      <c r="JI1" s="225"/>
      <c r="JJ1" s="225"/>
      <c r="JK1" s="225"/>
      <c r="JL1" s="225"/>
      <c r="JM1" s="225"/>
      <c r="JN1" s="225"/>
      <c r="JO1" s="225"/>
      <c r="JP1" s="225"/>
      <c r="JQ1" s="225"/>
      <c r="JR1" s="225"/>
      <c r="JS1" s="225"/>
      <c r="JT1" s="225"/>
      <c r="JU1" s="217" t="s">
        <v>76</v>
      </c>
      <c r="JV1" s="217"/>
      <c r="JW1" s="217"/>
      <c r="JX1" s="217"/>
      <c r="JY1" s="217"/>
      <c r="JZ1" s="217"/>
      <c r="KA1" s="217"/>
      <c r="KB1" s="217"/>
      <c r="KC1" s="217"/>
      <c r="KD1" s="217"/>
      <c r="KE1" s="217"/>
      <c r="KF1" s="217"/>
      <c r="KG1" s="217"/>
      <c r="KH1" s="217"/>
      <c r="KI1" s="217"/>
      <c r="KJ1" s="217"/>
      <c r="KK1" s="217"/>
      <c r="KL1" s="217"/>
      <c r="KM1" s="217"/>
      <c r="KN1" s="217"/>
      <c r="KO1" s="217"/>
      <c r="KP1" s="217"/>
      <c r="KQ1" s="217"/>
      <c r="KR1" s="217"/>
      <c r="KS1" s="217"/>
      <c r="KT1" s="217"/>
      <c r="KU1" s="217"/>
      <c r="KV1" s="217"/>
      <c r="KW1" s="217"/>
      <c r="KX1" s="217"/>
      <c r="KY1" s="217"/>
      <c r="KZ1" s="225" t="s">
        <v>77</v>
      </c>
      <c r="LA1" s="225"/>
      <c r="LB1" s="225"/>
      <c r="LC1" s="225"/>
      <c r="LD1" s="225"/>
      <c r="LE1" s="225"/>
      <c r="LF1" s="225"/>
      <c r="LG1" s="225"/>
      <c r="LH1" s="225"/>
      <c r="LI1" s="225"/>
      <c r="LJ1" s="225"/>
      <c r="LK1" s="225"/>
      <c r="LL1" s="225"/>
      <c r="LM1" s="225"/>
      <c r="LN1" s="225"/>
      <c r="LO1" s="225"/>
      <c r="LP1" s="225"/>
      <c r="LQ1" s="225"/>
      <c r="LR1" s="225"/>
      <c r="LS1" s="225"/>
      <c r="LT1" s="225"/>
      <c r="LU1" s="225"/>
      <c r="LV1" s="225"/>
      <c r="LW1" s="225"/>
      <c r="LX1" s="225"/>
      <c r="LY1" s="225"/>
      <c r="LZ1" s="225"/>
      <c r="MA1" s="225"/>
      <c r="MB1" s="225"/>
      <c r="MC1" s="225"/>
      <c r="MD1" s="213" t="s">
        <v>78</v>
      </c>
      <c r="ME1" s="213"/>
      <c r="MF1" s="213"/>
      <c r="MG1" s="213"/>
      <c r="MH1" s="213"/>
      <c r="MI1" s="213"/>
      <c r="MJ1" s="213"/>
      <c r="MK1" s="213"/>
      <c r="ML1" s="213"/>
      <c r="MM1" s="213"/>
      <c r="MN1" s="213"/>
      <c r="MO1" s="213"/>
      <c r="MP1" s="213"/>
      <c r="MQ1" s="213"/>
      <c r="MR1" s="213"/>
      <c r="MS1" s="213"/>
      <c r="MT1" s="213"/>
      <c r="MU1" s="213"/>
      <c r="MV1" s="213"/>
      <c r="MW1" s="213"/>
      <c r="MX1" s="213"/>
      <c r="MY1" s="213"/>
      <c r="MZ1" s="213"/>
      <c r="NA1" s="213"/>
      <c r="NB1" s="213"/>
      <c r="NC1" s="213"/>
      <c r="ND1" s="213"/>
      <c r="NE1" s="213"/>
      <c r="NF1" s="213"/>
      <c r="NG1" s="213"/>
      <c r="NH1" s="213"/>
    </row>
    <row r="2" spans="2:373" ht="15" customHeight="1" x14ac:dyDescent="0.2">
      <c r="B2" s="61" t="s">
        <v>227</v>
      </c>
      <c r="C2" s="227"/>
      <c r="D2" s="59"/>
      <c r="E2" s="59"/>
      <c r="F2" s="59"/>
      <c r="G2" s="62">
        <v>1</v>
      </c>
      <c r="H2" s="62">
        <v>2</v>
      </c>
      <c r="I2" s="62">
        <v>3</v>
      </c>
      <c r="J2" s="62">
        <v>4</v>
      </c>
      <c r="K2" s="62">
        <v>5</v>
      </c>
      <c r="L2" s="62">
        <v>6</v>
      </c>
      <c r="M2" s="62">
        <v>7</v>
      </c>
      <c r="N2" s="62">
        <v>8</v>
      </c>
      <c r="O2" s="62">
        <v>9</v>
      </c>
      <c r="P2" s="62">
        <v>10</v>
      </c>
      <c r="Q2" s="62">
        <v>11</v>
      </c>
      <c r="R2" s="62">
        <v>12</v>
      </c>
      <c r="S2" s="62">
        <v>13</v>
      </c>
      <c r="T2" s="62">
        <v>14</v>
      </c>
      <c r="U2" s="62">
        <v>15</v>
      </c>
      <c r="V2" s="62">
        <v>16</v>
      </c>
      <c r="W2" s="62">
        <v>17</v>
      </c>
      <c r="X2" s="62">
        <v>18</v>
      </c>
      <c r="Y2" s="62">
        <v>19</v>
      </c>
      <c r="Z2" s="62">
        <v>20</v>
      </c>
      <c r="AA2" s="62">
        <v>21</v>
      </c>
      <c r="AB2" s="62">
        <v>22</v>
      </c>
      <c r="AC2" s="62">
        <v>23</v>
      </c>
      <c r="AD2" s="62">
        <v>24</v>
      </c>
      <c r="AE2" s="62">
        <v>25</v>
      </c>
      <c r="AF2" s="62">
        <v>26</v>
      </c>
      <c r="AG2" s="62">
        <v>27</v>
      </c>
      <c r="AH2" s="62">
        <v>28</v>
      </c>
      <c r="AI2" s="62">
        <v>29</v>
      </c>
      <c r="AJ2" s="62">
        <v>30</v>
      </c>
      <c r="AK2" s="62">
        <v>31</v>
      </c>
      <c r="AL2" s="62">
        <v>32</v>
      </c>
      <c r="AM2" s="62">
        <v>33</v>
      </c>
      <c r="AN2" s="62">
        <v>34</v>
      </c>
      <c r="AO2" s="62">
        <v>35</v>
      </c>
      <c r="AP2" s="62">
        <v>36</v>
      </c>
      <c r="AQ2" s="62">
        <v>37</v>
      </c>
      <c r="AR2" s="62">
        <v>38</v>
      </c>
      <c r="AS2" s="62">
        <v>39</v>
      </c>
      <c r="AT2" s="62">
        <v>40</v>
      </c>
      <c r="AU2" s="62">
        <v>41</v>
      </c>
      <c r="AV2" s="62">
        <v>42</v>
      </c>
      <c r="AW2" s="62">
        <v>43</v>
      </c>
      <c r="AX2" s="62">
        <v>44</v>
      </c>
      <c r="AY2" s="62">
        <v>45</v>
      </c>
      <c r="AZ2" s="62">
        <v>46</v>
      </c>
      <c r="BA2" s="62">
        <v>47</v>
      </c>
      <c r="BB2" s="62">
        <v>48</v>
      </c>
      <c r="BC2" s="62">
        <v>49</v>
      </c>
      <c r="BD2" s="62">
        <v>50</v>
      </c>
      <c r="BE2" s="62">
        <v>51</v>
      </c>
      <c r="BF2" s="62">
        <v>52</v>
      </c>
      <c r="BG2" s="62">
        <v>53</v>
      </c>
      <c r="BH2" s="62">
        <v>54</v>
      </c>
      <c r="BI2" s="62">
        <v>55</v>
      </c>
      <c r="BJ2" s="62">
        <v>56</v>
      </c>
      <c r="BK2" s="62">
        <v>57</v>
      </c>
      <c r="BL2" s="62">
        <v>58</v>
      </c>
      <c r="BM2" s="62">
        <v>59</v>
      </c>
      <c r="BN2" s="62">
        <v>60</v>
      </c>
      <c r="BO2" s="62">
        <v>61</v>
      </c>
      <c r="BP2" s="62">
        <v>62</v>
      </c>
      <c r="BQ2" s="62">
        <v>63</v>
      </c>
      <c r="BR2" s="62">
        <v>64</v>
      </c>
      <c r="BS2" s="62">
        <v>65</v>
      </c>
      <c r="BT2" s="62">
        <v>66</v>
      </c>
      <c r="BU2" s="62">
        <v>67</v>
      </c>
      <c r="BV2" s="62">
        <v>68</v>
      </c>
      <c r="BW2" s="62">
        <v>69</v>
      </c>
      <c r="BX2" s="62">
        <v>70</v>
      </c>
      <c r="BY2" s="62">
        <v>71</v>
      </c>
      <c r="BZ2" s="62">
        <v>72</v>
      </c>
      <c r="CA2" s="62">
        <v>73</v>
      </c>
      <c r="CB2" s="62">
        <v>74</v>
      </c>
      <c r="CC2" s="62">
        <v>75</v>
      </c>
      <c r="CD2" s="62">
        <v>76</v>
      </c>
      <c r="CE2" s="62">
        <v>77</v>
      </c>
      <c r="CF2" s="62">
        <v>78</v>
      </c>
      <c r="CG2" s="62">
        <v>79</v>
      </c>
      <c r="CH2" s="62">
        <v>80</v>
      </c>
      <c r="CI2" s="62">
        <v>81</v>
      </c>
      <c r="CJ2" s="62">
        <v>82</v>
      </c>
      <c r="CK2" s="62">
        <v>83</v>
      </c>
      <c r="CL2" s="62">
        <v>84</v>
      </c>
      <c r="CM2" s="62">
        <v>85</v>
      </c>
      <c r="CN2" s="62">
        <v>86</v>
      </c>
      <c r="CO2" s="62">
        <v>87</v>
      </c>
      <c r="CP2" s="62">
        <v>88</v>
      </c>
      <c r="CQ2" s="62">
        <v>89</v>
      </c>
      <c r="CR2" s="62">
        <v>90</v>
      </c>
      <c r="CS2" s="62">
        <v>91</v>
      </c>
      <c r="CT2" s="62">
        <v>92</v>
      </c>
      <c r="CU2" s="62">
        <v>93</v>
      </c>
      <c r="CV2" s="62">
        <v>94</v>
      </c>
      <c r="CW2" s="62">
        <v>95</v>
      </c>
      <c r="CX2" s="62">
        <v>96</v>
      </c>
      <c r="CY2" s="62">
        <v>97</v>
      </c>
      <c r="CZ2" s="62">
        <v>98</v>
      </c>
      <c r="DA2" s="62">
        <v>99</v>
      </c>
      <c r="DB2" s="62">
        <v>100</v>
      </c>
      <c r="DC2" s="62">
        <v>101</v>
      </c>
      <c r="DD2" s="62">
        <v>102</v>
      </c>
      <c r="DE2" s="62">
        <v>103</v>
      </c>
      <c r="DF2" s="62">
        <v>104</v>
      </c>
      <c r="DG2" s="62">
        <v>105</v>
      </c>
      <c r="DH2" s="62">
        <v>106</v>
      </c>
      <c r="DI2" s="62">
        <v>107</v>
      </c>
      <c r="DJ2" s="62">
        <v>108</v>
      </c>
      <c r="DK2" s="62">
        <v>109</v>
      </c>
      <c r="DL2" s="62">
        <v>110</v>
      </c>
      <c r="DM2" s="62">
        <v>111</v>
      </c>
      <c r="DN2" s="62">
        <v>112</v>
      </c>
      <c r="DO2" s="62">
        <v>113</v>
      </c>
      <c r="DP2" s="62">
        <v>114</v>
      </c>
      <c r="DQ2" s="62">
        <v>115</v>
      </c>
      <c r="DR2" s="62">
        <v>116</v>
      </c>
      <c r="DS2" s="62">
        <v>117</v>
      </c>
      <c r="DT2" s="62">
        <v>118</v>
      </c>
      <c r="DU2" s="62">
        <v>119</v>
      </c>
      <c r="DV2" s="62">
        <v>120</v>
      </c>
      <c r="DW2" s="62">
        <v>121</v>
      </c>
      <c r="DX2" s="62">
        <v>122</v>
      </c>
      <c r="DY2" s="62">
        <v>123</v>
      </c>
      <c r="DZ2" s="62">
        <v>124</v>
      </c>
      <c r="EA2" s="62">
        <v>125</v>
      </c>
      <c r="EB2" s="62">
        <v>126</v>
      </c>
      <c r="EC2" s="62">
        <v>127</v>
      </c>
      <c r="ED2" s="62">
        <v>128</v>
      </c>
      <c r="EE2" s="62">
        <v>129</v>
      </c>
      <c r="EF2" s="62">
        <v>130</v>
      </c>
      <c r="EG2" s="62">
        <v>131</v>
      </c>
      <c r="EH2" s="62">
        <v>132</v>
      </c>
      <c r="EI2" s="62">
        <v>133</v>
      </c>
      <c r="EJ2" s="62">
        <v>134</v>
      </c>
      <c r="EK2" s="62">
        <v>135</v>
      </c>
      <c r="EL2" s="62">
        <v>136</v>
      </c>
      <c r="EM2" s="62">
        <v>137</v>
      </c>
      <c r="EN2" s="62">
        <v>138</v>
      </c>
      <c r="EO2" s="62">
        <v>139</v>
      </c>
      <c r="EP2" s="62">
        <v>140</v>
      </c>
      <c r="EQ2" s="62">
        <v>141</v>
      </c>
      <c r="ER2" s="62">
        <v>142</v>
      </c>
      <c r="ES2" s="62">
        <v>143</v>
      </c>
      <c r="ET2" s="62">
        <v>144</v>
      </c>
      <c r="EU2" s="62">
        <v>145</v>
      </c>
      <c r="EV2" s="62">
        <v>146</v>
      </c>
      <c r="EW2" s="62">
        <v>147</v>
      </c>
      <c r="EX2" s="62">
        <v>148</v>
      </c>
      <c r="EY2" s="62">
        <v>149</v>
      </c>
      <c r="EZ2" s="62">
        <v>150</v>
      </c>
      <c r="FA2" s="62">
        <v>151</v>
      </c>
      <c r="FB2" s="62">
        <v>152</v>
      </c>
      <c r="FC2" s="62">
        <v>153</v>
      </c>
      <c r="FD2" s="62">
        <v>154</v>
      </c>
      <c r="FE2" s="62">
        <v>155</v>
      </c>
      <c r="FF2" s="62">
        <v>156</v>
      </c>
      <c r="FG2" s="62">
        <v>157</v>
      </c>
      <c r="FH2" s="62">
        <v>158</v>
      </c>
      <c r="FI2" s="62">
        <v>159</v>
      </c>
      <c r="FJ2" s="62">
        <v>160</v>
      </c>
      <c r="FK2" s="62">
        <v>161</v>
      </c>
      <c r="FL2" s="62">
        <v>162</v>
      </c>
      <c r="FM2" s="62">
        <v>163</v>
      </c>
      <c r="FN2" s="62">
        <v>164</v>
      </c>
      <c r="FO2" s="62">
        <v>165</v>
      </c>
      <c r="FP2" s="62">
        <v>166</v>
      </c>
      <c r="FQ2" s="62">
        <v>167</v>
      </c>
      <c r="FR2" s="62">
        <v>168</v>
      </c>
      <c r="FS2" s="62">
        <v>169</v>
      </c>
      <c r="FT2" s="62">
        <v>170</v>
      </c>
      <c r="FU2" s="62">
        <v>171</v>
      </c>
      <c r="FV2" s="62">
        <v>172</v>
      </c>
      <c r="FW2" s="62">
        <v>173</v>
      </c>
      <c r="FX2" s="62">
        <v>174</v>
      </c>
      <c r="FY2" s="62">
        <v>175</v>
      </c>
      <c r="FZ2" s="62">
        <v>176</v>
      </c>
      <c r="GA2" s="62">
        <v>177</v>
      </c>
      <c r="GB2" s="62">
        <v>178</v>
      </c>
      <c r="GC2" s="62">
        <v>179</v>
      </c>
      <c r="GD2" s="62">
        <v>180</v>
      </c>
      <c r="GE2" s="62">
        <v>181</v>
      </c>
      <c r="GF2" s="62">
        <v>182</v>
      </c>
      <c r="GG2" s="62">
        <v>183</v>
      </c>
      <c r="GH2" s="62">
        <v>184</v>
      </c>
      <c r="GI2" s="62">
        <v>185</v>
      </c>
      <c r="GJ2" s="62">
        <v>186</v>
      </c>
      <c r="GK2" s="62">
        <v>187</v>
      </c>
      <c r="GL2" s="62">
        <v>188</v>
      </c>
      <c r="GM2" s="62">
        <v>189</v>
      </c>
      <c r="GN2" s="62">
        <v>190</v>
      </c>
      <c r="GO2" s="62">
        <v>191</v>
      </c>
      <c r="GP2" s="62">
        <v>192</v>
      </c>
      <c r="GQ2" s="62">
        <v>193</v>
      </c>
      <c r="GR2" s="62">
        <v>194</v>
      </c>
      <c r="GS2" s="62">
        <v>195</v>
      </c>
      <c r="GT2" s="62">
        <v>196</v>
      </c>
      <c r="GU2" s="62">
        <v>197</v>
      </c>
      <c r="GV2" s="62">
        <v>198</v>
      </c>
      <c r="GW2" s="62">
        <v>199</v>
      </c>
      <c r="GX2" s="62">
        <v>200</v>
      </c>
      <c r="GY2" s="62">
        <v>201</v>
      </c>
      <c r="GZ2" s="62">
        <v>202</v>
      </c>
      <c r="HA2" s="62">
        <v>203</v>
      </c>
      <c r="HB2" s="62">
        <v>204</v>
      </c>
      <c r="HC2" s="62">
        <v>205</v>
      </c>
      <c r="HD2" s="62">
        <v>206</v>
      </c>
      <c r="HE2" s="62">
        <v>207</v>
      </c>
      <c r="HF2" s="62">
        <v>208</v>
      </c>
      <c r="HG2" s="62">
        <v>209</v>
      </c>
      <c r="HH2" s="62">
        <v>210</v>
      </c>
      <c r="HI2" s="62">
        <v>211</v>
      </c>
      <c r="HJ2" s="62">
        <v>212</v>
      </c>
      <c r="HK2" s="62">
        <v>213</v>
      </c>
      <c r="HL2" s="62">
        <v>214</v>
      </c>
      <c r="HM2" s="62">
        <v>215</v>
      </c>
      <c r="HN2" s="62">
        <v>216</v>
      </c>
      <c r="HO2" s="62">
        <v>217</v>
      </c>
      <c r="HP2" s="62">
        <v>218</v>
      </c>
      <c r="HQ2" s="62">
        <v>219</v>
      </c>
      <c r="HR2" s="62">
        <v>220</v>
      </c>
      <c r="HS2" s="62">
        <v>221</v>
      </c>
      <c r="HT2" s="62">
        <v>222</v>
      </c>
      <c r="HU2" s="62">
        <v>223</v>
      </c>
      <c r="HV2" s="62">
        <v>224</v>
      </c>
      <c r="HW2" s="62">
        <v>225</v>
      </c>
      <c r="HX2" s="62">
        <v>226</v>
      </c>
      <c r="HY2" s="62">
        <v>227</v>
      </c>
      <c r="HZ2" s="62">
        <v>228</v>
      </c>
      <c r="IA2" s="62">
        <v>229</v>
      </c>
      <c r="IB2" s="62">
        <v>230</v>
      </c>
      <c r="IC2" s="62">
        <v>231</v>
      </c>
      <c r="ID2" s="62">
        <v>232</v>
      </c>
      <c r="IE2" s="62">
        <v>233</v>
      </c>
      <c r="IF2" s="62">
        <v>234</v>
      </c>
      <c r="IG2" s="62">
        <v>235</v>
      </c>
      <c r="IH2" s="62">
        <v>236</v>
      </c>
      <c r="II2" s="62">
        <v>237</v>
      </c>
      <c r="IJ2" s="62">
        <v>238</v>
      </c>
      <c r="IK2" s="62">
        <v>239</v>
      </c>
      <c r="IL2" s="62">
        <v>240</v>
      </c>
      <c r="IM2" s="62">
        <v>241</v>
      </c>
      <c r="IN2" s="62">
        <v>242</v>
      </c>
      <c r="IO2" s="62">
        <v>243</v>
      </c>
      <c r="IP2" s="62">
        <v>244</v>
      </c>
      <c r="IQ2" s="62">
        <v>245</v>
      </c>
      <c r="IR2" s="62">
        <v>246</v>
      </c>
      <c r="IS2" s="62">
        <v>247</v>
      </c>
      <c r="IT2" s="62">
        <v>248</v>
      </c>
      <c r="IU2" s="62">
        <v>249</v>
      </c>
      <c r="IV2" s="62">
        <v>250</v>
      </c>
      <c r="IW2" s="62">
        <v>251</v>
      </c>
      <c r="IX2" s="62">
        <v>252</v>
      </c>
      <c r="IY2" s="62">
        <v>253</v>
      </c>
      <c r="IZ2" s="62">
        <v>254</v>
      </c>
      <c r="JA2" s="62">
        <v>255</v>
      </c>
      <c r="JB2" s="62">
        <v>256</v>
      </c>
      <c r="JC2" s="62">
        <v>257</v>
      </c>
      <c r="JD2" s="62">
        <v>258</v>
      </c>
      <c r="JE2" s="62">
        <v>259</v>
      </c>
      <c r="JF2" s="62">
        <v>260</v>
      </c>
      <c r="JG2" s="62">
        <v>261</v>
      </c>
      <c r="JH2" s="62">
        <v>262</v>
      </c>
      <c r="JI2" s="62">
        <v>263</v>
      </c>
      <c r="JJ2" s="62">
        <v>264</v>
      </c>
      <c r="JK2" s="62">
        <v>265</v>
      </c>
      <c r="JL2" s="62">
        <v>266</v>
      </c>
      <c r="JM2" s="62">
        <v>267</v>
      </c>
      <c r="JN2" s="62">
        <v>268</v>
      </c>
      <c r="JO2" s="62">
        <v>269</v>
      </c>
      <c r="JP2" s="62">
        <v>270</v>
      </c>
      <c r="JQ2" s="62">
        <v>271</v>
      </c>
      <c r="JR2" s="62">
        <v>272</v>
      </c>
      <c r="JS2" s="62">
        <v>273</v>
      </c>
      <c r="JT2" s="62">
        <v>274</v>
      </c>
      <c r="JU2" s="62">
        <v>275</v>
      </c>
      <c r="JV2" s="62">
        <v>276</v>
      </c>
      <c r="JW2" s="62">
        <v>277</v>
      </c>
      <c r="JX2" s="62">
        <v>278</v>
      </c>
      <c r="JY2" s="62">
        <v>279</v>
      </c>
      <c r="JZ2" s="62">
        <v>280</v>
      </c>
      <c r="KA2" s="62">
        <v>281</v>
      </c>
      <c r="KB2" s="62">
        <v>282</v>
      </c>
      <c r="KC2" s="62">
        <v>283</v>
      </c>
      <c r="KD2" s="62">
        <v>284</v>
      </c>
      <c r="KE2" s="62">
        <v>285</v>
      </c>
      <c r="KF2" s="62">
        <v>286</v>
      </c>
      <c r="KG2" s="62">
        <v>287</v>
      </c>
      <c r="KH2" s="62">
        <v>288</v>
      </c>
      <c r="KI2" s="62">
        <v>289</v>
      </c>
      <c r="KJ2" s="62">
        <v>290</v>
      </c>
      <c r="KK2" s="62">
        <v>291</v>
      </c>
      <c r="KL2" s="62">
        <v>292</v>
      </c>
      <c r="KM2" s="62">
        <v>293</v>
      </c>
      <c r="KN2" s="62">
        <v>294</v>
      </c>
      <c r="KO2" s="62">
        <v>295</v>
      </c>
      <c r="KP2" s="62">
        <v>296</v>
      </c>
      <c r="KQ2" s="62">
        <v>297</v>
      </c>
      <c r="KR2" s="62">
        <v>298</v>
      </c>
      <c r="KS2" s="62">
        <v>299</v>
      </c>
      <c r="KT2" s="62">
        <v>300</v>
      </c>
      <c r="KU2" s="62">
        <v>301</v>
      </c>
      <c r="KV2" s="62">
        <v>302</v>
      </c>
      <c r="KW2" s="62">
        <v>303</v>
      </c>
      <c r="KX2" s="62">
        <v>304</v>
      </c>
      <c r="KY2" s="62">
        <v>305</v>
      </c>
      <c r="KZ2" s="62">
        <v>306</v>
      </c>
      <c r="LA2" s="62">
        <v>307</v>
      </c>
      <c r="LB2" s="62">
        <v>308</v>
      </c>
      <c r="LC2" s="62">
        <v>309</v>
      </c>
      <c r="LD2" s="62">
        <v>310</v>
      </c>
      <c r="LE2" s="62">
        <v>311</v>
      </c>
      <c r="LF2" s="62">
        <v>312</v>
      </c>
      <c r="LG2" s="62">
        <v>313</v>
      </c>
      <c r="LH2" s="62">
        <v>314</v>
      </c>
      <c r="LI2" s="62">
        <v>315</v>
      </c>
      <c r="LJ2" s="62">
        <v>316</v>
      </c>
      <c r="LK2" s="62">
        <v>317</v>
      </c>
      <c r="LL2" s="62">
        <v>318</v>
      </c>
      <c r="LM2" s="62">
        <v>319</v>
      </c>
      <c r="LN2" s="62">
        <v>320</v>
      </c>
      <c r="LO2" s="62">
        <v>321</v>
      </c>
      <c r="LP2" s="62">
        <v>322</v>
      </c>
      <c r="LQ2" s="62">
        <v>323</v>
      </c>
      <c r="LR2" s="62">
        <v>324</v>
      </c>
      <c r="LS2" s="62">
        <v>325</v>
      </c>
      <c r="LT2" s="62">
        <v>326</v>
      </c>
      <c r="LU2" s="62">
        <v>327</v>
      </c>
      <c r="LV2" s="62">
        <v>328</v>
      </c>
      <c r="LW2" s="62">
        <v>329</v>
      </c>
      <c r="LX2" s="62">
        <v>330</v>
      </c>
      <c r="LY2" s="62">
        <v>331</v>
      </c>
      <c r="LZ2" s="62">
        <v>332</v>
      </c>
      <c r="MA2" s="62">
        <v>333</v>
      </c>
      <c r="MB2" s="62">
        <v>334</v>
      </c>
      <c r="MC2" s="62">
        <v>335</v>
      </c>
      <c r="MD2" s="62">
        <v>336</v>
      </c>
      <c r="ME2" s="62">
        <v>337</v>
      </c>
      <c r="MF2" s="62">
        <v>338</v>
      </c>
      <c r="MG2" s="62">
        <v>339</v>
      </c>
      <c r="MH2" s="62">
        <v>340</v>
      </c>
      <c r="MI2" s="62">
        <v>341</v>
      </c>
      <c r="MJ2" s="62">
        <v>342</v>
      </c>
      <c r="MK2" s="62">
        <v>343</v>
      </c>
      <c r="ML2" s="62">
        <v>344</v>
      </c>
      <c r="MM2" s="62">
        <v>345</v>
      </c>
      <c r="MN2" s="62">
        <v>346</v>
      </c>
      <c r="MO2" s="62">
        <v>347</v>
      </c>
      <c r="MP2" s="62">
        <v>348</v>
      </c>
      <c r="MQ2" s="62">
        <v>349</v>
      </c>
      <c r="MR2" s="62">
        <v>350</v>
      </c>
      <c r="MS2" s="62">
        <v>351</v>
      </c>
      <c r="MT2" s="62">
        <v>352</v>
      </c>
      <c r="MU2" s="62">
        <v>353</v>
      </c>
      <c r="MV2" s="62">
        <v>354</v>
      </c>
      <c r="MW2" s="62">
        <v>355</v>
      </c>
      <c r="MX2" s="62">
        <v>356</v>
      </c>
      <c r="MY2" s="62">
        <v>357</v>
      </c>
      <c r="MZ2" s="62">
        <v>358</v>
      </c>
      <c r="NA2" s="62">
        <v>359</v>
      </c>
      <c r="NB2" s="62">
        <v>360</v>
      </c>
      <c r="NC2" s="62">
        <v>361</v>
      </c>
      <c r="ND2" s="62">
        <v>362</v>
      </c>
      <c r="NE2" s="62">
        <v>363</v>
      </c>
      <c r="NF2" s="62">
        <v>364</v>
      </c>
      <c r="NG2" s="62">
        <v>365</v>
      </c>
      <c r="NH2" s="62">
        <v>366</v>
      </c>
    </row>
    <row r="3" spans="2:373" ht="15" customHeight="1" x14ac:dyDescent="0.2">
      <c r="B3" s="63"/>
      <c r="C3" s="227"/>
      <c r="D3" s="59" t="s">
        <v>228</v>
      </c>
      <c r="E3" s="59" t="s">
        <v>229</v>
      </c>
      <c r="F3" s="59"/>
      <c r="G3" s="64">
        <v>1</v>
      </c>
      <c r="H3" s="64">
        <v>2</v>
      </c>
      <c r="I3" s="64">
        <v>3</v>
      </c>
      <c r="J3" s="64">
        <v>4</v>
      </c>
      <c r="K3" s="64">
        <v>5</v>
      </c>
      <c r="L3" s="64">
        <v>6</v>
      </c>
      <c r="M3" s="64">
        <v>7</v>
      </c>
      <c r="N3" s="64">
        <v>8</v>
      </c>
      <c r="O3" s="64">
        <v>9</v>
      </c>
      <c r="P3" s="64">
        <v>10</v>
      </c>
      <c r="Q3" s="64">
        <v>11</v>
      </c>
      <c r="R3" s="64">
        <v>12</v>
      </c>
      <c r="S3" s="64">
        <v>13</v>
      </c>
      <c r="T3" s="64">
        <v>14</v>
      </c>
      <c r="U3" s="64">
        <v>15</v>
      </c>
      <c r="V3" s="64">
        <v>16</v>
      </c>
      <c r="W3" s="64">
        <v>17</v>
      </c>
      <c r="X3" s="64">
        <v>18</v>
      </c>
      <c r="Y3" s="64">
        <v>19</v>
      </c>
      <c r="Z3" s="64">
        <v>20</v>
      </c>
      <c r="AA3" s="64">
        <v>21</v>
      </c>
      <c r="AB3" s="64">
        <v>22</v>
      </c>
      <c r="AC3" s="64">
        <v>23</v>
      </c>
      <c r="AD3" s="64">
        <v>24</v>
      </c>
      <c r="AE3" s="64">
        <v>25</v>
      </c>
      <c r="AF3" s="64">
        <v>26</v>
      </c>
      <c r="AG3" s="64">
        <v>27</v>
      </c>
      <c r="AH3" s="64">
        <v>28</v>
      </c>
      <c r="AI3" s="64">
        <v>29</v>
      </c>
      <c r="AJ3" s="64">
        <v>30</v>
      </c>
      <c r="AK3" s="64">
        <v>31</v>
      </c>
      <c r="AL3" s="64">
        <v>1</v>
      </c>
      <c r="AM3" s="64">
        <v>2</v>
      </c>
      <c r="AN3" s="64">
        <v>3</v>
      </c>
      <c r="AO3" s="64">
        <v>4</v>
      </c>
      <c r="AP3" s="64">
        <v>5</v>
      </c>
      <c r="AQ3" s="64">
        <v>6</v>
      </c>
      <c r="AR3" s="64">
        <v>7</v>
      </c>
      <c r="AS3" s="64">
        <v>8</v>
      </c>
      <c r="AT3" s="64">
        <v>9</v>
      </c>
      <c r="AU3" s="64">
        <v>10</v>
      </c>
      <c r="AV3" s="64">
        <v>11</v>
      </c>
      <c r="AW3" s="64">
        <v>12</v>
      </c>
      <c r="AX3" s="64">
        <v>13</v>
      </c>
      <c r="AY3" s="64">
        <v>14</v>
      </c>
      <c r="AZ3" s="64">
        <v>15</v>
      </c>
      <c r="BA3" s="64">
        <v>16</v>
      </c>
      <c r="BB3" s="64">
        <v>17</v>
      </c>
      <c r="BC3" s="64">
        <v>18</v>
      </c>
      <c r="BD3" s="64">
        <v>19</v>
      </c>
      <c r="BE3" s="64">
        <v>20</v>
      </c>
      <c r="BF3" s="64">
        <v>21</v>
      </c>
      <c r="BG3" s="64">
        <v>22</v>
      </c>
      <c r="BH3" s="64">
        <v>23</v>
      </c>
      <c r="BI3" s="64">
        <v>24</v>
      </c>
      <c r="BJ3" s="64">
        <v>25</v>
      </c>
      <c r="BK3" s="64">
        <v>26</v>
      </c>
      <c r="BL3" s="64">
        <v>27</v>
      </c>
      <c r="BM3" s="64">
        <v>28</v>
      </c>
      <c r="BN3" s="64">
        <v>29</v>
      </c>
      <c r="BO3" s="64">
        <v>1</v>
      </c>
      <c r="BP3" s="64">
        <v>2</v>
      </c>
      <c r="BQ3" s="64">
        <v>3</v>
      </c>
      <c r="BR3" s="64">
        <v>4</v>
      </c>
      <c r="BS3" s="64">
        <v>5</v>
      </c>
      <c r="BT3" s="64">
        <v>6</v>
      </c>
      <c r="BU3" s="64">
        <v>7</v>
      </c>
      <c r="BV3" s="64">
        <v>8</v>
      </c>
      <c r="BW3" s="64">
        <v>9</v>
      </c>
      <c r="BX3" s="64">
        <v>10</v>
      </c>
      <c r="BY3" s="64">
        <v>11</v>
      </c>
      <c r="BZ3" s="64">
        <v>12</v>
      </c>
      <c r="CA3" s="64">
        <v>13</v>
      </c>
      <c r="CB3" s="64">
        <v>14</v>
      </c>
      <c r="CC3" s="64">
        <v>15</v>
      </c>
      <c r="CD3" s="64">
        <v>16</v>
      </c>
      <c r="CE3" s="64">
        <v>17</v>
      </c>
      <c r="CF3" s="64">
        <v>18</v>
      </c>
      <c r="CG3" s="64">
        <v>19</v>
      </c>
      <c r="CH3" s="64">
        <v>20</v>
      </c>
      <c r="CI3" s="64">
        <v>21</v>
      </c>
      <c r="CJ3" s="64">
        <v>22</v>
      </c>
      <c r="CK3" s="64">
        <v>23</v>
      </c>
      <c r="CL3" s="64">
        <v>24</v>
      </c>
      <c r="CM3" s="64">
        <v>25</v>
      </c>
      <c r="CN3" s="64">
        <v>26</v>
      </c>
      <c r="CO3" s="64">
        <v>27</v>
      </c>
      <c r="CP3" s="64">
        <v>28</v>
      </c>
      <c r="CQ3" s="64">
        <v>29</v>
      </c>
      <c r="CR3" s="64">
        <v>30</v>
      </c>
      <c r="CS3" s="64">
        <v>31</v>
      </c>
      <c r="CT3" s="64">
        <v>1</v>
      </c>
      <c r="CU3" s="64">
        <v>2</v>
      </c>
      <c r="CV3" s="64">
        <v>3</v>
      </c>
      <c r="CW3" s="64">
        <v>4</v>
      </c>
      <c r="CX3" s="64">
        <v>5</v>
      </c>
      <c r="CY3" s="64">
        <v>6</v>
      </c>
      <c r="CZ3" s="64">
        <v>7</v>
      </c>
      <c r="DA3" s="64">
        <v>8</v>
      </c>
      <c r="DB3" s="64">
        <v>9</v>
      </c>
      <c r="DC3" s="64">
        <v>10</v>
      </c>
      <c r="DD3" s="64">
        <v>11</v>
      </c>
      <c r="DE3" s="64">
        <v>12</v>
      </c>
      <c r="DF3" s="64">
        <v>13</v>
      </c>
      <c r="DG3" s="64">
        <v>14</v>
      </c>
      <c r="DH3" s="64">
        <v>15</v>
      </c>
      <c r="DI3" s="64">
        <v>16</v>
      </c>
      <c r="DJ3" s="64">
        <v>17</v>
      </c>
      <c r="DK3" s="64">
        <v>18</v>
      </c>
      <c r="DL3" s="64">
        <v>19</v>
      </c>
      <c r="DM3" s="64">
        <v>20</v>
      </c>
      <c r="DN3" s="64">
        <v>21</v>
      </c>
      <c r="DO3" s="64">
        <v>22</v>
      </c>
      <c r="DP3" s="64">
        <v>23</v>
      </c>
      <c r="DQ3" s="64">
        <v>24</v>
      </c>
      <c r="DR3" s="64">
        <v>25</v>
      </c>
      <c r="DS3" s="64">
        <v>26</v>
      </c>
      <c r="DT3" s="64">
        <v>27</v>
      </c>
      <c r="DU3" s="64">
        <v>28</v>
      </c>
      <c r="DV3" s="64">
        <v>29</v>
      </c>
      <c r="DW3" s="64">
        <v>30</v>
      </c>
      <c r="DX3" s="64">
        <v>1</v>
      </c>
      <c r="DY3" s="64">
        <v>2</v>
      </c>
      <c r="DZ3" s="64">
        <v>3</v>
      </c>
      <c r="EA3" s="64">
        <v>4</v>
      </c>
      <c r="EB3" s="64">
        <v>5</v>
      </c>
      <c r="EC3" s="64">
        <v>6</v>
      </c>
      <c r="ED3" s="64">
        <v>7</v>
      </c>
      <c r="EE3" s="64">
        <v>8</v>
      </c>
      <c r="EF3" s="64">
        <v>9</v>
      </c>
      <c r="EG3" s="64">
        <v>10</v>
      </c>
      <c r="EH3" s="64">
        <v>11</v>
      </c>
      <c r="EI3" s="64">
        <v>12</v>
      </c>
      <c r="EJ3" s="64">
        <v>13</v>
      </c>
      <c r="EK3" s="64">
        <v>14</v>
      </c>
      <c r="EL3" s="64">
        <v>15</v>
      </c>
      <c r="EM3" s="64">
        <v>16</v>
      </c>
      <c r="EN3" s="64">
        <v>17</v>
      </c>
      <c r="EO3" s="64">
        <v>18</v>
      </c>
      <c r="EP3" s="64">
        <v>19</v>
      </c>
      <c r="EQ3" s="64">
        <v>20</v>
      </c>
      <c r="ER3" s="64">
        <v>21</v>
      </c>
      <c r="ES3" s="64">
        <v>22</v>
      </c>
      <c r="ET3" s="64">
        <v>23</v>
      </c>
      <c r="EU3" s="64">
        <v>24</v>
      </c>
      <c r="EV3" s="64">
        <v>25</v>
      </c>
      <c r="EW3" s="64">
        <v>26</v>
      </c>
      <c r="EX3" s="64">
        <v>27</v>
      </c>
      <c r="EY3" s="64">
        <v>28</v>
      </c>
      <c r="EZ3" s="64">
        <v>29</v>
      </c>
      <c r="FA3" s="64">
        <v>30</v>
      </c>
      <c r="FB3" s="64">
        <v>31</v>
      </c>
      <c r="FC3" s="64">
        <v>1</v>
      </c>
      <c r="FD3" s="64">
        <v>2</v>
      </c>
      <c r="FE3" s="64">
        <v>3</v>
      </c>
      <c r="FF3" s="64">
        <v>4</v>
      </c>
      <c r="FG3" s="64">
        <v>5</v>
      </c>
      <c r="FH3" s="64">
        <v>6</v>
      </c>
      <c r="FI3" s="64">
        <v>7</v>
      </c>
      <c r="FJ3" s="64">
        <v>8</v>
      </c>
      <c r="FK3" s="64">
        <v>9</v>
      </c>
      <c r="FL3" s="64">
        <v>10</v>
      </c>
      <c r="FM3" s="64">
        <v>11</v>
      </c>
      <c r="FN3" s="64">
        <v>12</v>
      </c>
      <c r="FO3" s="64">
        <v>13</v>
      </c>
      <c r="FP3" s="64">
        <v>14</v>
      </c>
      <c r="FQ3" s="64">
        <v>15</v>
      </c>
      <c r="FR3" s="64">
        <v>16</v>
      </c>
      <c r="FS3" s="64">
        <v>17</v>
      </c>
      <c r="FT3" s="64">
        <v>18</v>
      </c>
      <c r="FU3" s="64">
        <v>19</v>
      </c>
      <c r="FV3" s="64">
        <v>20</v>
      </c>
      <c r="FW3" s="64">
        <v>21</v>
      </c>
      <c r="FX3" s="64">
        <v>22</v>
      </c>
      <c r="FY3" s="64">
        <v>23</v>
      </c>
      <c r="FZ3" s="64">
        <v>24</v>
      </c>
      <c r="GA3" s="64">
        <v>25</v>
      </c>
      <c r="GB3" s="64">
        <v>26</v>
      </c>
      <c r="GC3" s="64">
        <v>27</v>
      </c>
      <c r="GD3" s="64">
        <v>28</v>
      </c>
      <c r="GE3" s="64">
        <v>29</v>
      </c>
      <c r="GF3" s="64">
        <v>30</v>
      </c>
      <c r="GG3" s="64">
        <v>1</v>
      </c>
      <c r="GH3" s="64">
        <v>2</v>
      </c>
      <c r="GI3" s="64">
        <v>3</v>
      </c>
      <c r="GJ3" s="64">
        <v>4</v>
      </c>
      <c r="GK3" s="64">
        <v>5</v>
      </c>
      <c r="GL3" s="64">
        <v>6</v>
      </c>
      <c r="GM3" s="64">
        <v>7</v>
      </c>
      <c r="GN3" s="64">
        <v>8</v>
      </c>
      <c r="GO3" s="64">
        <v>9</v>
      </c>
      <c r="GP3" s="64">
        <v>10</v>
      </c>
      <c r="GQ3" s="64">
        <v>11</v>
      </c>
      <c r="GR3" s="64">
        <v>12</v>
      </c>
      <c r="GS3" s="64">
        <v>13</v>
      </c>
      <c r="GT3" s="64">
        <v>14</v>
      </c>
      <c r="GU3" s="64">
        <v>15</v>
      </c>
      <c r="GV3" s="64">
        <v>16</v>
      </c>
      <c r="GW3" s="64">
        <v>17</v>
      </c>
      <c r="GX3" s="64">
        <v>18</v>
      </c>
      <c r="GY3" s="64">
        <v>19</v>
      </c>
      <c r="GZ3" s="64">
        <v>20</v>
      </c>
      <c r="HA3" s="64">
        <v>21</v>
      </c>
      <c r="HB3" s="64">
        <v>22</v>
      </c>
      <c r="HC3" s="64">
        <v>23</v>
      </c>
      <c r="HD3" s="64">
        <v>24</v>
      </c>
      <c r="HE3" s="64">
        <v>25</v>
      </c>
      <c r="HF3" s="64">
        <v>26</v>
      </c>
      <c r="HG3" s="64">
        <v>27</v>
      </c>
      <c r="HH3" s="64">
        <v>28</v>
      </c>
      <c r="HI3" s="64">
        <v>29</v>
      </c>
      <c r="HJ3" s="64">
        <v>30</v>
      </c>
      <c r="HK3" s="64">
        <v>31</v>
      </c>
      <c r="HL3" s="64">
        <v>1</v>
      </c>
      <c r="HM3" s="64">
        <v>2</v>
      </c>
      <c r="HN3" s="64">
        <v>3</v>
      </c>
      <c r="HO3" s="64">
        <v>4</v>
      </c>
      <c r="HP3" s="64">
        <v>5</v>
      </c>
      <c r="HQ3" s="64">
        <v>6</v>
      </c>
      <c r="HR3" s="64">
        <v>7</v>
      </c>
      <c r="HS3" s="64">
        <v>8</v>
      </c>
      <c r="HT3" s="64">
        <v>9</v>
      </c>
      <c r="HU3" s="64">
        <v>10</v>
      </c>
      <c r="HV3" s="64">
        <v>11</v>
      </c>
      <c r="HW3" s="64">
        <v>12</v>
      </c>
      <c r="HX3" s="64">
        <v>13</v>
      </c>
      <c r="HY3" s="64">
        <v>14</v>
      </c>
      <c r="HZ3" s="64">
        <v>15</v>
      </c>
      <c r="IA3" s="64">
        <v>16</v>
      </c>
      <c r="IB3" s="64">
        <v>17</v>
      </c>
      <c r="IC3" s="64">
        <v>18</v>
      </c>
      <c r="ID3" s="64">
        <v>19</v>
      </c>
      <c r="IE3" s="64">
        <v>20</v>
      </c>
      <c r="IF3" s="64">
        <v>21</v>
      </c>
      <c r="IG3" s="64">
        <v>22</v>
      </c>
      <c r="IH3" s="64">
        <v>23</v>
      </c>
      <c r="II3" s="64">
        <v>24</v>
      </c>
      <c r="IJ3" s="64">
        <v>25</v>
      </c>
      <c r="IK3" s="64">
        <v>26</v>
      </c>
      <c r="IL3" s="64">
        <v>27</v>
      </c>
      <c r="IM3" s="64">
        <v>28</v>
      </c>
      <c r="IN3" s="64">
        <v>29</v>
      </c>
      <c r="IO3" s="64">
        <v>30</v>
      </c>
      <c r="IP3" s="64">
        <v>31</v>
      </c>
      <c r="IQ3" s="64">
        <v>1</v>
      </c>
      <c r="IR3" s="64">
        <v>2</v>
      </c>
      <c r="IS3" s="64">
        <v>3</v>
      </c>
      <c r="IT3" s="64">
        <v>4</v>
      </c>
      <c r="IU3" s="64">
        <v>5</v>
      </c>
      <c r="IV3" s="64">
        <v>6</v>
      </c>
      <c r="IW3" s="64">
        <v>7</v>
      </c>
      <c r="IX3" s="64">
        <v>8</v>
      </c>
      <c r="IY3" s="64">
        <v>9</v>
      </c>
      <c r="IZ3" s="64">
        <v>10</v>
      </c>
      <c r="JA3" s="64">
        <v>11</v>
      </c>
      <c r="JB3" s="64">
        <v>12</v>
      </c>
      <c r="JC3" s="64">
        <v>13</v>
      </c>
      <c r="JD3" s="64">
        <v>14</v>
      </c>
      <c r="JE3" s="64">
        <v>15</v>
      </c>
      <c r="JF3" s="64">
        <v>16</v>
      </c>
      <c r="JG3" s="64">
        <v>17</v>
      </c>
      <c r="JH3" s="64">
        <v>18</v>
      </c>
      <c r="JI3" s="64">
        <v>19</v>
      </c>
      <c r="JJ3" s="64">
        <v>20</v>
      </c>
      <c r="JK3" s="64">
        <v>21</v>
      </c>
      <c r="JL3" s="64">
        <v>22</v>
      </c>
      <c r="JM3" s="64">
        <v>23</v>
      </c>
      <c r="JN3" s="64">
        <v>24</v>
      </c>
      <c r="JO3" s="64">
        <v>25</v>
      </c>
      <c r="JP3" s="64">
        <v>26</v>
      </c>
      <c r="JQ3" s="64">
        <v>27</v>
      </c>
      <c r="JR3" s="64">
        <v>28</v>
      </c>
      <c r="JS3" s="64">
        <v>29</v>
      </c>
      <c r="JT3" s="64">
        <v>30</v>
      </c>
      <c r="JU3" s="64">
        <v>1</v>
      </c>
      <c r="JV3" s="64">
        <v>2</v>
      </c>
      <c r="JW3" s="64">
        <v>3</v>
      </c>
      <c r="JX3" s="64">
        <v>4</v>
      </c>
      <c r="JY3" s="64">
        <v>5</v>
      </c>
      <c r="JZ3" s="64">
        <v>6</v>
      </c>
      <c r="KA3" s="64">
        <v>7</v>
      </c>
      <c r="KB3" s="64">
        <v>8</v>
      </c>
      <c r="KC3" s="64">
        <v>9</v>
      </c>
      <c r="KD3" s="64">
        <v>10</v>
      </c>
      <c r="KE3" s="64">
        <v>11</v>
      </c>
      <c r="KF3" s="64">
        <v>12</v>
      </c>
      <c r="KG3" s="64">
        <v>13</v>
      </c>
      <c r="KH3" s="64">
        <v>14</v>
      </c>
      <c r="KI3" s="64">
        <v>15</v>
      </c>
      <c r="KJ3" s="64">
        <v>16</v>
      </c>
      <c r="KK3" s="64">
        <v>17</v>
      </c>
      <c r="KL3" s="64">
        <v>18</v>
      </c>
      <c r="KM3" s="64">
        <v>19</v>
      </c>
      <c r="KN3" s="64">
        <v>20</v>
      </c>
      <c r="KO3" s="64">
        <v>21</v>
      </c>
      <c r="KP3" s="64">
        <v>22</v>
      </c>
      <c r="KQ3" s="64">
        <v>23</v>
      </c>
      <c r="KR3" s="64">
        <v>24</v>
      </c>
      <c r="KS3" s="64">
        <v>25</v>
      </c>
      <c r="KT3" s="64">
        <v>26</v>
      </c>
      <c r="KU3" s="64">
        <v>27</v>
      </c>
      <c r="KV3" s="64">
        <v>28</v>
      </c>
      <c r="KW3" s="64">
        <v>29</v>
      </c>
      <c r="KX3" s="64">
        <v>30</v>
      </c>
      <c r="KY3" s="64">
        <v>31</v>
      </c>
      <c r="KZ3" s="64">
        <v>1</v>
      </c>
      <c r="LA3" s="64">
        <v>2</v>
      </c>
      <c r="LB3" s="64">
        <v>3</v>
      </c>
      <c r="LC3" s="64">
        <v>4</v>
      </c>
      <c r="LD3" s="64">
        <v>5</v>
      </c>
      <c r="LE3" s="64">
        <v>6</v>
      </c>
      <c r="LF3" s="64">
        <v>7</v>
      </c>
      <c r="LG3" s="64">
        <v>8</v>
      </c>
      <c r="LH3" s="64">
        <v>9</v>
      </c>
      <c r="LI3" s="64">
        <v>10</v>
      </c>
      <c r="LJ3" s="64">
        <v>11</v>
      </c>
      <c r="LK3" s="64">
        <v>12</v>
      </c>
      <c r="LL3" s="64">
        <v>13</v>
      </c>
      <c r="LM3" s="64">
        <v>14</v>
      </c>
      <c r="LN3" s="64">
        <v>15</v>
      </c>
      <c r="LO3" s="64">
        <v>16</v>
      </c>
      <c r="LP3" s="64">
        <v>17</v>
      </c>
      <c r="LQ3" s="64">
        <v>18</v>
      </c>
      <c r="LR3" s="64">
        <v>19</v>
      </c>
      <c r="LS3" s="64">
        <v>20</v>
      </c>
      <c r="LT3" s="64">
        <v>21</v>
      </c>
      <c r="LU3" s="64">
        <v>22</v>
      </c>
      <c r="LV3" s="64">
        <v>23</v>
      </c>
      <c r="LW3" s="64">
        <v>24</v>
      </c>
      <c r="LX3" s="64">
        <v>25</v>
      </c>
      <c r="LY3" s="64">
        <v>26</v>
      </c>
      <c r="LZ3" s="64">
        <v>27</v>
      </c>
      <c r="MA3" s="64">
        <v>28</v>
      </c>
      <c r="MB3" s="64">
        <v>29</v>
      </c>
      <c r="MC3" s="64">
        <v>30</v>
      </c>
      <c r="MD3" s="64">
        <v>1</v>
      </c>
      <c r="ME3" s="64">
        <v>2</v>
      </c>
      <c r="MF3" s="64">
        <v>3</v>
      </c>
      <c r="MG3" s="64">
        <v>4</v>
      </c>
      <c r="MH3" s="64">
        <v>5</v>
      </c>
      <c r="MI3" s="64">
        <v>6</v>
      </c>
      <c r="MJ3" s="64">
        <v>7</v>
      </c>
      <c r="MK3" s="64">
        <v>8</v>
      </c>
      <c r="ML3" s="64">
        <v>9</v>
      </c>
      <c r="MM3" s="64">
        <v>10</v>
      </c>
      <c r="MN3" s="64">
        <v>11</v>
      </c>
      <c r="MO3" s="64">
        <v>12</v>
      </c>
      <c r="MP3" s="64">
        <v>13</v>
      </c>
      <c r="MQ3" s="64">
        <v>14</v>
      </c>
      <c r="MR3" s="64">
        <v>15</v>
      </c>
      <c r="MS3" s="64">
        <v>16</v>
      </c>
      <c r="MT3" s="64">
        <v>17</v>
      </c>
      <c r="MU3" s="64">
        <v>18</v>
      </c>
      <c r="MV3" s="64">
        <v>19</v>
      </c>
      <c r="MW3" s="64">
        <v>20</v>
      </c>
      <c r="MX3" s="64">
        <v>21</v>
      </c>
      <c r="MY3" s="64">
        <v>22</v>
      </c>
      <c r="MZ3" s="64">
        <v>23</v>
      </c>
      <c r="NA3" s="64">
        <v>24</v>
      </c>
      <c r="NB3" s="64">
        <v>25</v>
      </c>
      <c r="NC3" s="64">
        <v>26</v>
      </c>
      <c r="ND3" s="64">
        <v>27</v>
      </c>
      <c r="NE3" s="64">
        <v>28</v>
      </c>
      <c r="NF3" s="64">
        <v>29</v>
      </c>
      <c r="NG3" s="64">
        <v>30</v>
      </c>
      <c r="NH3" s="64">
        <v>31</v>
      </c>
    </row>
    <row r="4" spans="2:373" ht="15" customHeight="1" x14ac:dyDescent="0.2">
      <c r="B4" s="63"/>
      <c r="C4" s="65">
        <f>DMN!M36</f>
        <v>0</v>
      </c>
      <c r="D4" s="66"/>
      <c r="E4" s="67">
        <f>IF(D4="",0,ROUND(D4-43830,0))</f>
        <v>0</v>
      </c>
      <c r="F4" s="67">
        <f>IF(E4&gt;0,366,0)</f>
        <v>0</v>
      </c>
      <c r="G4" s="68">
        <f t="shared" ref="G4:V15" si="0">IF(AND($E4&gt;0,G$2&gt;=$E4,G$2&lt;=$F4),$B$2,0)</f>
        <v>0</v>
      </c>
      <c r="H4" s="68">
        <f t="shared" si="0"/>
        <v>0</v>
      </c>
      <c r="I4" s="68">
        <f t="shared" si="0"/>
        <v>0</v>
      </c>
      <c r="J4" s="68">
        <f t="shared" si="0"/>
        <v>0</v>
      </c>
      <c r="K4" s="68">
        <f t="shared" si="0"/>
        <v>0</v>
      </c>
      <c r="L4" s="68">
        <f t="shared" si="0"/>
        <v>0</v>
      </c>
      <c r="M4" s="68">
        <f t="shared" si="0"/>
        <v>0</v>
      </c>
      <c r="N4" s="68">
        <f t="shared" si="0"/>
        <v>0</v>
      </c>
      <c r="O4" s="68">
        <f t="shared" si="0"/>
        <v>0</v>
      </c>
      <c r="P4" s="68">
        <f t="shared" si="0"/>
        <v>0</v>
      </c>
      <c r="Q4" s="68">
        <f t="shared" si="0"/>
        <v>0</v>
      </c>
      <c r="R4" s="68">
        <f t="shared" si="0"/>
        <v>0</v>
      </c>
      <c r="S4" s="68">
        <f t="shared" si="0"/>
        <v>0</v>
      </c>
      <c r="T4" s="68">
        <f t="shared" si="0"/>
        <v>0</v>
      </c>
      <c r="U4" s="68">
        <f t="shared" si="0"/>
        <v>0</v>
      </c>
      <c r="V4" s="68">
        <f t="shared" si="0"/>
        <v>0</v>
      </c>
      <c r="W4" s="68">
        <f t="shared" ref="W4:CH7" si="1">IF(AND($E4&gt;0,W$2&gt;=$E4,W$2&lt;=$F4),$B$2,0)</f>
        <v>0</v>
      </c>
      <c r="X4" s="68">
        <f t="shared" si="1"/>
        <v>0</v>
      </c>
      <c r="Y4" s="68">
        <f t="shared" si="1"/>
        <v>0</v>
      </c>
      <c r="Z4" s="68">
        <f t="shared" si="1"/>
        <v>0</v>
      </c>
      <c r="AA4" s="68">
        <f t="shared" si="1"/>
        <v>0</v>
      </c>
      <c r="AB4" s="68">
        <f t="shared" si="1"/>
        <v>0</v>
      </c>
      <c r="AC4" s="68">
        <f t="shared" si="1"/>
        <v>0</v>
      </c>
      <c r="AD4" s="68">
        <f t="shared" si="1"/>
        <v>0</v>
      </c>
      <c r="AE4" s="68">
        <f t="shared" si="1"/>
        <v>0</v>
      </c>
      <c r="AF4" s="68">
        <f t="shared" si="1"/>
        <v>0</v>
      </c>
      <c r="AG4" s="68">
        <f t="shared" si="1"/>
        <v>0</v>
      </c>
      <c r="AH4" s="68">
        <f t="shared" si="1"/>
        <v>0</v>
      </c>
      <c r="AI4" s="68">
        <f t="shared" si="1"/>
        <v>0</v>
      </c>
      <c r="AJ4" s="68">
        <f t="shared" si="1"/>
        <v>0</v>
      </c>
      <c r="AK4" s="68">
        <f t="shared" si="1"/>
        <v>0</v>
      </c>
      <c r="AL4" s="68">
        <f t="shared" si="1"/>
        <v>0</v>
      </c>
      <c r="AM4" s="68">
        <f t="shared" si="1"/>
        <v>0</v>
      </c>
      <c r="AN4" s="68">
        <f t="shared" si="1"/>
        <v>0</v>
      </c>
      <c r="AO4" s="68">
        <f t="shared" si="1"/>
        <v>0</v>
      </c>
      <c r="AP4" s="68">
        <f t="shared" si="1"/>
        <v>0</v>
      </c>
      <c r="AQ4" s="68">
        <f t="shared" si="1"/>
        <v>0</v>
      </c>
      <c r="AR4" s="68">
        <f t="shared" si="1"/>
        <v>0</v>
      </c>
      <c r="AS4" s="68">
        <f t="shared" si="1"/>
        <v>0</v>
      </c>
      <c r="AT4" s="68">
        <f t="shared" si="1"/>
        <v>0</v>
      </c>
      <c r="AU4" s="68">
        <f t="shared" si="1"/>
        <v>0</v>
      </c>
      <c r="AV4" s="68">
        <f t="shared" si="1"/>
        <v>0</v>
      </c>
      <c r="AW4" s="68">
        <f t="shared" si="1"/>
        <v>0</v>
      </c>
      <c r="AX4" s="68">
        <f t="shared" si="1"/>
        <v>0</v>
      </c>
      <c r="AY4" s="68">
        <f t="shared" si="1"/>
        <v>0</v>
      </c>
      <c r="AZ4" s="68">
        <f t="shared" si="1"/>
        <v>0</v>
      </c>
      <c r="BA4" s="68">
        <f t="shared" si="1"/>
        <v>0</v>
      </c>
      <c r="BB4" s="68">
        <f t="shared" si="1"/>
        <v>0</v>
      </c>
      <c r="BC4" s="68">
        <f t="shared" si="1"/>
        <v>0</v>
      </c>
      <c r="BD4" s="68">
        <f t="shared" si="1"/>
        <v>0</v>
      </c>
      <c r="BE4" s="68">
        <f t="shared" si="1"/>
        <v>0</v>
      </c>
      <c r="BF4" s="68">
        <f t="shared" si="1"/>
        <v>0</v>
      </c>
      <c r="BG4" s="68">
        <f t="shared" si="1"/>
        <v>0</v>
      </c>
      <c r="BH4" s="68">
        <f t="shared" si="1"/>
        <v>0</v>
      </c>
      <c r="BI4" s="68">
        <f t="shared" si="1"/>
        <v>0</v>
      </c>
      <c r="BJ4" s="68">
        <f t="shared" si="1"/>
        <v>0</v>
      </c>
      <c r="BK4" s="68">
        <f t="shared" si="1"/>
        <v>0</v>
      </c>
      <c r="BL4" s="68">
        <f t="shared" si="1"/>
        <v>0</v>
      </c>
      <c r="BM4" s="68">
        <f t="shared" si="1"/>
        <v>0</v>
      </c>
      <c r="BN4" s="68">
        <f t="shared" si="1"/>
        <v>0</v>
      </c>
      <c r="BO4" s="68">
        <f t="shared" si="1"/>
        <v>0</v>
      </c>
      <c r="BP4" s="68">
        <f t="shared" si="1"/>
        <v>0</v>
      </c>
      <c r="BQ4" s="68">
        <f t="shared" si="1"/>
        <v>0</v>
      </c>
      <c r="BR4" s="68">
        <f t="shared" si="1"/>
        <v>0</v>
      </c>
      <c r="BS4" s="68">
        <f t="shared" si="1"/>
        <v>0</v>
      </c>
      <c r="BT4" s="68">
        <f t="shared" si="1"/>
        <v>0</v>
      </c>
      <c r="BU4" s="68">
        <f t="shared" si="1"/>
        <v>0</v>
      </c>
      <c r="BV4" s="68">
        <f t="shared" si="1"/>
        <v>0</v>
      </c>
      <c r="BW4" s="68">
        <f t="shared" si="1"/>
        <v>0</v>
      </c>
      <c r="BX4" s="68">
        <f t="shared" si="1"/>
        <v>0</v>
      </c>
      <c r="BY4" s="68">
        <f t="shared" si="1"/>
        <v>0</v>
      </c>
      <c r="BZ4" s="68">
        <f t="shared" si="1"/>
        <v>0</v>
      </c>
      <c r="CA4" s="68">
        <f t="shared" si="1"/>
        <v>0</v>
      </c>
      <c r="CB4" s="68">
        <f t="shared" si="1"/>
        <v>0</v>
      </c>
      <c r="CC4" s="68">
        <f t="shared" si="1"/>
        <v>0</v>
      </c>
      <c r="CD4" s="68">
        <f t="shared" si="1"/>
        <v>0</v>
      </c>
      <c r="CE4" s="68">
        <f t="shared" si="1"/>
        <v>0</v>
      </c>
      <c r="CF4" s="68">
        <f t="shared" si="1"/>
        <v>0</v>
      </c>
      <c r="CG4" s="68">
        <f t="shared" si="1"/>
        <v>0</v>
      </c>
      <c r="CH4" s="68">
        <f t="shared" si="1"/>
        <v>0</v>
      </c>
      <c r="CI4" s="68">
        <f t="shared" ref="CI4:CZ10" si="2">IF(AND($E4&gt;0,CI$2&gt;=$E4,CI$2&lt;=$F4),$B$2,0)</f>
        <v>0</v>
      </c>
      <c r="CJ4" s="68">
        <f t="shared" si="2"/>
        <v>0</v>
      </c>
      <c r="CK4" s="68">
        <f t="shared" si="2"/>
        <v>0</v>
      </c>
      <c r="CL4" s="68">
        <f t="shared" si="2"/>
        <v>0</v>
      </c>
      <c r="CM4" s="68">
        <f t="shared" si="2"/>
        <v>0</v>
      </c>
      <c r="CN4" s="68">
        <f t="shared" si="2"/>
        <v>0</v>
      </c>
      <c r="CO4" s="68">
        <f t="shared" si="2"/>
        <v>0</v>
      </c>
      <c r="CP4" s="68">
        <f t="shared" si="2"/>
        <v>0</v>
      </c>
      <c r="CQ4" s="68">
        <f t="shared" si="2"/>
        <v>0</v>
      </c>
      <c r="CR4" s="68">
        <f t="shared" si="2"/>
        <v>0</v>
      </c>
      <c r="CS4" s="68">
        <f t="shared" si="2"/>
        <v>0</v>
      </c>
      <c r="CT4" s="68">
        <f t="shared" si="2"/>
        <v>0</v>
      </c>
      <c r="CU4" s="68">
        <f t="shared" si="2"/>
        <v>0</v>
      </c>
      <c r="CV4" s="68">
        <f t="shared" si="2"/>
        <v>0</v>
      </c>
      <c r="CW4" s="68">
        <f t="shared" si="2"/>
        <v>0</v>
      </c>
      <c r="CX4" s="68">
        <f t="shared" si="2"/>
        <v>0</v>
      </c>
      <c r="CY4" s="68">
        <f t="shared" si="2"/>
        <v>0</v>
      </c>
      <c r="CZ4" s="68">
        <f t="shared" si="2"/>
        <v>0</v>
      </c>
      <c r="DA4" s="68">
        <f t="shared" ref="DA4:FL7" si="3">IF(AND($E4&gt;0,DA$2&gt;=$E4,DA$2&lt;=$F4),$B$2,0)</f>
        <v>0</v>
      </c>
      <c r="DB4" s="68">
        <f t="shared" si="3"/>
        <v>0</v>
      </c>
      <c r="DC4" s="68">
        <f t="shared" si="3"/>
        <v>0</v>
      </c>
      <c r="DD4" s="68">
        <f t="shared" si="3"/>
        <v>0</v>
      </c>
      <c r="DE4" s="68">
        <f t="shared" si="3"/>
        <v>0</v>
      </c>
      <c r="DF4" s="68">
        <f t="shared" si="3"/>
        <v>0</v>
      </c>
      <c r="DG4" s="68">
        <f t="shared" si="3"/>
        <v>0</v>
      </c>
      <c r="DH4" s="68">
        <f t="shared" si="3"/>
        <v>0</v>
      </c>
      <c r="DI4" s="68">
        <f t="shared" si="3"/>
        <v>0</v>
      </c>
      <c r="DJ4" s="68">
        <f t="shared" si="3"/>
        <v>0</v>
      </c>
      <c r="DK4" s="68">
        <f t="shared" si="3"/>
        <v>0</v>
      </c>
      <c r="DL4" s="68">
        <f t="shared" si="3"/>
        <v>0</v>
      </c>
      <c r="DM4" s="68">
        <f t="shared" si="3"/>
        <v>0</v>
      </c>
      <c r="DN4" s="68">
        <f t="shared" si="3"/>
        <v>0</v>
      </c>
      <c r="DO4" s="68">
        <f t="shared" si="3"/>
        <v>0</v>
      </c>
      <c r="DP4" s="68">
        <f t="shared" si="3"/>
        <v>0</v>
      </c>
      <c r="DQ4" s="68">
        <f t="shared" si="3"/>
        <v>0</v>
      </c>
      <c r="DR4" s="68">
        <f t="shared" si="3"/>
        <v>0</v>
      </c>
      <c r="DS4" s="68">
        <f t="shared" si="3"/>
        <v>0</v>
      </c>
      <c r="DT4" s="68">
        <f t="shared" si="3"/>
        <v>0</v>
      </c>
      <c r="DU4" s="68">
        <f t="shared" si="3"/>
        <v>0</v>
      </c>
      <c r="DV4" s="68">
        <f t="shared" si="3"/>
        <v>0</v>
      </c>
      <c r="DW4" s="68">
        <f t="shared" si="3"/>
        <v>0</v>
      </c>
      <c r="DX4" s="68">
        <f t="shared" si="3"/>
        <v>0</v>
      </c>
      <c r="DY4" s="68">
        <f t="shared" si="3"/>
        <v>0</v>
      </c>
      <c r="DZ4" s="68">
        <f t="shared" si="3"/>
        <v>0</v>
      </c>
      <c r="EA4" s="68">
        <f t="shared" si="3"/>
        <v>0</v>
      </c>
      <c r="EB4" s="68">
        <f t="shared" si="3"/>
        <v>0</v>
      </c>
      <c r="EC4" s="68">
        <f t="shared" si="3"/>
        <v>0</v>
      </c>
      <c r="ED4" s="68">
        <f t="shared" si="3"/>
        <v>0</v>
      </c>
      <c r="EE4" s="68">
        <f t="shared" si="3"/>
        <v>0</v>
      </c>
      <c r="EF4" s="68">
        <f t="shared" si="3"/>
        <v>0</v>
      </c>
      <c r="EG4" s="68">
        <f t="shared" si="3"/>
        <v>0</v>
      </c>
      <c r="EH4" s="68">
        <f t="shared" si="3"/>
        <v>0</v>
      </c>
      <c r="EI4" s="68">
        <f t="shared" si="3"/>
        <v>0</v>
      </c>
      <c r="EJ4" s="68">
        <f t="shared" si="3"/>
        <v>0</v>
      </c>
      <c r="EK4" s="68">
        <f t="shared" si="3"/>
        <v>0</v>
      </c>
      <c r="EL4" s="68">
        <f t="shared" si="3"/>
        <v>0</v>
      </c>
      <c r="EM4" s="68">
        <f t="shared" si="3"/>
        <v>0</v>
      </c>
      <c r="EN4" s="68">
        <f t="shared" si="3"/>
        <v>0</v>
      </c>
      <c r="EO4" s="68">
        <f t="shared" si="3"/>
        <v>0</v>
      </c>
      <c r="EP4" s="68">
        <f t="shared" si="3"/>
        <v>0</v>
      </c>
      <c r="EQ4" s="68">
        <f t="shared" si="3"/>
        <v>0</v>
      </c>
      <c r="ER4" s="68">
        <f t="shared" si="3"/>
        <v>0</v>
      </c>
      <c r="ES4" s="68">
        <f t="shared" si="3"/>
        <v>0</v>
      </c>
      <c r="ET4" s="68">
        <f t="shared" si="3"/>
        <v>0</v>
      </c>
      <c r="EU4" s="68">
        <f t="shared" si="3"/>
        <v>0</v>
      </c>
      <c r="EV4" s="68">
        <f t="shared" si="3"/>
        <v>0</v>
      </c>
      <c r="EW4" s="68">
        <f t="shared" si="3"/>
        <v>0</v>
      </c>
      <c r="EX4" s="68">
        <f t="shared" si="3"/>
        <v>0</v>
      </c>
      <c r="EY4" s="68">
        <f t="shared" si="3"/>
        <v>0</v>
      </c>
      <c r="EZ4" s="68">
        <f t="shared" si="3"/>
        <v>0</v>
      </c>
      <c r="FA4" s="68">
        <f t="shared" si="3"/>
        <v>0</v>
      </c>
      <c r="FB4" s="68">
        <f t="shared" si="3"/>
        <v>0</v>
      </c>
      <c r="FC4" s="68">
        <f t="shared" si="3"/>
        <v>0</v>
      </c>
      <c r="FD4" s="68">
        <f t="shared" si="3"/>
        <v>0</v>
      </c>
      <c r="FE4" s="68">
        <f t="shared" si="3"/>
        <v>0</v>
      </c>
      <c r="FF4" s="68">
        <f t="shared" si="3"/>
        <v>0</v>
      </c>
      <c r="FG4" s="68">
        <f t="shared" si="3"/>
        <v>0</v>
      </c>
      <c r="FH4" s="68">
        <f t="shared" si="3"/>
        <v>0</v>
      </c>
      <c r="FI4" s="68">
        <f t="shared" si="3"/>
        <v>0</v>
      </c>
      <c r="FJ4" s="68">
        <f t="shared" si="3"/>
        <v>0</v>
      </c>
      <c r="FK4" s="68">
        <f t="shared" si="3"/>
        <v>0</v>
      </c>
      <c r="FL4" s="68">
        <f t="shared" si="3"/>
        <v>0</v>
      </c>
      <c r="FM4" s="68">
        <f t="shared" ref="FM4:GB7" si="4">IF(AND($E4&gt;0,FM$2&gt;=$E4,FM$2&lt;=$F4),$B$2,0)</f>
        <v>0</v>
      </c>
      <c r="FN4" s="68">
        <f t="shared" si="4"/>
        <v>0</v>
      </c>
      <c r="FO4" s="68">
        <f t="shared" si="4"/>
        <v>0</v>
      </c>
      <c r="FP4" s="68">
        <f t="shared" si="4"/>
        <v>0</v>
      </c>
      <c r="FQ4" s="68">
        <f t="shared" si="4"/>
        <v>0</v>
      </c>
      <c r="FR4" s="68">
        <f t="shared" si="4"/>
        <v>0</v>
      </c>
      <c r="FS4" s="68">
        <f t="shared" si="4"/>
        <v>0</v>
      </c>
      <c r="FT4" s="68">
        <f t="shared" si="4"/>
        <v>0</v>
      </c>
      <c r="FU4" s="68">
        <f t="shared" si="4"/>
        <v>0</v>
      </c>
      <c r="FV4" s="68">
        <f t="shared" si="4"/>
        <v>0</v>
      </c>
      <c r="FW4" s="68">
        <f t="shared" si="4"/>
        <v>0</v>
      </c>
      <c r="FX4" s="68">
        <f t="shared" si="4"/>
        <v>0</v>
      </c>
      <c r="FY4" s="68">
        <f t="shared" si="4"/>
        <v>0</v>
      </c>
      <c r="FZ4" s="68">
        <f t="shared" si="4"/>
        <v>0</v>
      </c>
      <c r="GA4" s="68">
        <f t="shared" si="4"/>
        <v>0</v>
      </c>
      <c r="GB4" s="68">
        <f t="shared" si="4"/>
        <v>0</v>
      </c>
      <c r="GC4" s="68">
        <f t="shared" ref="GC4:GR7" si="5">IF(AND($E4&gt;0,GC$2&gt;=$E4,GC$2&lt;=$F4),$B$2,0)</f>
        <v>0</v>
      </c>
      <c r="GD4" s="68">
        <f t="shared" si="5"/>
        <v>0</v>
      </c>
      <c r="GE4" s="68">
        <f t="shared" si="5"/>
        <v>0</v>
      </c>
      <c r="GF4" s="68">
        <f t="shared" si="5"/>
        <v>0</v>
      </c>
      <c r="GG4" s="68">
        <f t="shared" si="5"/>
        <v>0</v>
      </c>
      <c r="GH4" s="68">
        <f t="shared" si="5"/>
        <v>0</v>
      </c>
      <c r="GI4" s="68">
        <f t="shared" si="5"/>
        <v>0</v>
      </c>
      <c r="GJ4" s="68">
        <f t="shared" si="5"/>
        <v>0</v>
      </c>
      <c r="GK4" s="68">
        <f t="shared" si="5"/>
        <v>0</v>
      </c>
      <c r="GL4" s="68">
        <f t="shared" si="5"/>
        <v>0</v>
      </c>
      <c r="GM4" s="68">
        <f t="shared" si="5"/>
        <v>0</v>
      </c>
      <c r="GN4" s="68">
        <f t="shared" si="5"/>
        <v>0</v>
      </c>
      <c r="GO4" s="68">
        <f t="shared" si="5"/>
        <v>0</v>
      </c>
      <c r="GP4" s="68">
        <f t="shared" si="5"/>
        <v>0</v>
      </c>
      <c r="GQ4" s="68">
        <f t="shared" si="5"/>
        <v>0</v>
      </c>
      <c r="GR4" s="68">
        <f t="shared" si="5"/>
        <v>0</v>
      </c>
      <c r="GS4" s="68">
        <f t="shared" ref="GS4:HH15" si="6">IF(AND($E4&gt;0,GS$2&gt;=$E4,GS$2&lt;=$F4),$B$2,0)</f>
        <v>0</v>
      </c>
      <c r="GT4" s="68">
        <f t="shared" si="6"/>
        <v>0</v>
      </c>
      <c r="GU4" s="68">
        <f t="shared" si="6"/>
        <v>0</v>
      </c>
      <c r="GV4" s="68">
        <f t="shared" si="6"/>
        <v>0</v>
      </c>
      <c r="GW4" s="68">
        <f t="shared" si="6"/>
        <v>0</v>
      </c>
      <c r="GX4" s="68">
        <f t="shared" si="6"/>
        <v>0</v>
      </c>
      <c r="GY4" s="68">
        <f t="shared" si="6"/>
        <v>0</v>
      </c>
      <c r="GZ4" s="68">
        <f t="shared" si="6"/>
        <v>0</v>
      </c>
      <c r="HA4" s="68">
        <f t="shared" si="6"/>
        <v>0</v>
      </c>
      <c r="HB4" s="68">
        <f t="shared" si="6"/>
        <v>0</v>
      </c>
      <c r="HC4" s="68">
        <f t="shared" si="6"/>
        <v>0</v>
      </c>
      <c r="HD4" s="68">
        <f t="shared" si="6"/>
        <v>0</v>
      </c>
      <c r="HE4" s="68">
        <f t="shared" si="6"/>
        <v>0</v>
      </c>
      <c r="HF4" s="68">
        <f t="shared" si="6"/>
        <v>0</v>
      </c>
      <c r="HG4" s="68">
        <f t="shared" si="6"/>
        <v>0</v>
      </c>
      <c r="HH4" s="68">
        <f t="shared" si="6"/>
        <v>0</v>
      </c>
      <c r="HI4" s="68">
        <f t="shared" ref="HI4:HX15" si="7">IF(AND($E4&gt;0,HI$2&gt;=$E4,HI$2&lt;=$F4),$B$2,0)</f>
        <v>0</v>
      </c>
      <c r="HJ4" s="68">
        <f t="shared" si="7"/>
        <v>0</v>
      </c>
      <c r="HK4" s="68">
        <f t="shared" si="7"/>
        <v>0</v>
      </c>
      <c r="HL4" s="68">
        <f t="shared" si="7"/>
        <v>0</v>
      </c>
      <c r="HM4" s="68">
        <f t="shared" si="7"/>
        <v>0</v>
      </c>
      <c r="HN4" s="68">
        <f t="shared" si="7"/>
        <v>0</v>
      </c>
      <c r="HO4" s="68">
        <f t="shared" si="7"/>
        <v>0</v>
      </c>
      <c r="HP4" s="68">
        <f t="shared" si="7"/>
        <v>0</v>
      </c>
      <c r="HQ4" s="68">
        <f t="shared" si="7"/>
        <v>0</v>
      </c>
      <c r="HR4" s="68">
        <f t="shared" si="7"/>
        <v>0</v>
      </c>
      <c r="HS4" s="68">
        <f t="shared" si="7"/>
        <v>0</v>
      </c>
      <c r="HT4" s="68">
        <f t="shared" si="7"/>
        <v>0</v>
      </c>
      <c r="HU4" s="68">
        <f t="shared" si="7"/>
        <v>0</v>
      </c>
      <c r="HV4" s="68">
        <f t="shared" si="7"/>
        <v>0</v>
      </c>
      <c r="HW4" s="68">
        <f t="shared" si="7"/>
        <v>0</v>
      </c>
      <c r="HX4" s="68">
        <f t="shared" si="7"/>
        <v>0</v>
      </c>
      <c r="HY4" s="68">
        <f t="shared" ref="HY4:KJ7" si="8">IF(AND($E4&gt;0,HY$2&gt;=$E4,HY$2&lt;=$F4),$B$2,0)</f>
        <v>0</v>
      </c>
      <c r="HZ4" s="68">
        <f t="shared" si="8"/>
        <v>0</v>
      </c>
      <c r="IA4" s="68">
        <f t="shared" si="8"/>
        <v>0</v>
      </c>
      <c r="IB4" s="68">
        <f t="shared" si="8"/>
        <v>0</v>
      </c>
      <c r="IC4" s="68">
        <f t="shared" si="8"/>
        <v>0</v>
      </c>
      <c r="ID4" s="68">
        <f t="shared" si="8"/>
        <v>0</v>
      </c>
      <c r="IE4" s="68">
        <f t="shared" si="8"/>
        <v>0</v>
      </c>
      <c r="IF4" s="68">
        <f t="shared" si="8"/>
        <v>0</v>
      </c>
      <c r="IG4" s="68">
        <f t="shared" si="8"/>
        <v>0</v>
      </c>
      <c r="IH4" s="68">
        <f t="shared" si="8"/>
        <v>0</v>
      </c>
      <c r="II4" s="68">
        <f t="shared" si="8"/>
        <v>0</v>
      </c>
      <c r="IJ4" s="68">
        <f t="shared" si="8"/>
        <v>0</v>
      </c>
      <c r="IK4" s="68">
        <f t="shared" si="8"/>
        <v>0</v>
      </c>
      <c r="IL4" s="68">
        <f t="shared" si="8"/>
        <v>0</v>
      </c>
      <c r="IM4" s="68">
        <f t="shared" si="8"/>
        <v>0</v>
      </c>
      <c r="IN4" s="68">
        <f t="shared" si="8"/>
        <v>0</v>
      </c>
      <c r="IO4" s="68">
        <f t="shared" si="8"/>
        <v>0</v>
      </c>
      <c r="IP4" s="68">
        <f t="shared" si="8"/>
        <v>0</v>
      </c>
      <c r="IQ4" s="68">
        <f t="shared" si="8"/>
        <v>0</v>
      </c>
      <c r="IR4" s="68">
        <f t="shared" si="8"/>
        <v>0</v>
      </c>
      <c r="IS4" s="68">
        <f t="shared" si="8"/>
        <v>0</v>
      </c>
      <c r="IT4" s="68">
        <f t="shared" si="8"/>
        <v>0</v>
      </c>
      <c r="IU4" s="68">
        <f t="shared" si="8"/>
        <v>0</v>
      </c>
      <c r="IV4" s="68">
        <f t="shared" si="8"/>
        <v>0</v>
      </c>
      <c r="IW4" s="68">
        <f t="shared" si="8"/>
        <v>0</v>
      </c>
      <c r="IX4" s="68">
        <f t="shared" si="8"/>
        <v>0</v>
      </c>
      <c r="IY4" s="68">
        <f t="shared" si="8"/>
        <v>0</v>
      </c>
      <c r="IZ4" s="68">
        <f t="shared" si="8"/>
        <v>0</v>
      </c>
      <c r="JA4" s="68">
        <f t="shared" si="8"/>
        <v>0</v>
      </c>
      <c r="JB4" s="68">
        <f t="shared" si="8"/>
        <v>0</v>
      </c>
      <c r="JC4" s="68">
        <f t="shared" si="8"/>
        <v>0</v>
      </c>
      <c r="JD4" s="68">
        <f t="shared" si="8"/>
        <v>0</v>
      </c>
      <c r="JE4" s="68">
        <f t="shared" si="8"/>
        <v>0</v>
      </c>
      <c r="JF4" s="68">
        <f t="shared" si="8"/>
        <v>0</v>
      </c>
      <c r="JG4" s="68">
        <f t="shared" si="8"/>
        <v>0</v>
      </c>
      <c r="JH4" s="68">
        <f t="shared" si="8"/>
        <v>0</v>
      </c>
      <c r="JI4" s="68">
        <f t="shared" si="8"/>
        <v>0</v>
      </c>
      <c r="JJ4" s="68">
        <f t="shared" si="8"/>
        <v>0</v>
      </c>
      <c r="JK4" s="68">
        <f t="shared" si="8"/>
        <v>0</v>
      </c>
      <c r="JL4" s="68">
        <f t="shared" si="8"/>
        <v>0</v>
      </c>
      <c r="JM4" s="68">
        <f t="shared" si="8"/>
        <v>0</v>
      </c>
      <c r="JN4" s="68">
        <f t="shared" si="8"/>
        <v>0</v>
      </c>
      <c r="JO4" s="68">
        <f t="shared" si="8"/>
        <v>0</v>
      </c>
      <c r="JP4" s="68">
        <f t="shared" si="8"/>
        <v>0</v>
      </c>
      <c r="JQ4" s="68">
        <f t="shared" si="8"/>
        <v>0</v>
      </c>
      <c r="JR4" s="68">
        <f t="shared" si="8"/>
        <v>0</v>
      </c>
      <c r="JS4" s="68">
        <f t="shared" si="8"/>
        <v>0</v>
      </c>
      <c r="JT4" s="68">
        <f t="shared" si="8"/>
        <v>0</v>
      </c>
      <c r="JU4" s="68">
        <f t="shared" si="8"/>
        <v>0</v>
      </c>
      <c r="JV4" s="68">
        <f t="shared" si="8"/>
        <v>0</v>
      </c>
      <c r="JW4" s="68">
        <f t="shared" si="8"/>
        <v>0</v>
      </c>
      <c r="JX4" s="68">
        <f t="shared" si="8"/>
        <v>0</v>
      </c>
      <c r="JY4" s="68">
        <f t="shared" si="8"/>
        <v>0</v>
      </c>
      <c r="JZ4" s="68">
        <f t="shared" si="8"/>
        <v>0</v>
      </c>
      <c r="KA4" s="68">
        <f t="shared" si="8"/>
        <v>0</v>
      </c>
      <c r="KB4" s="68">
        <f t="shared" si="8"/>
        <v>0</v>
      </c>
      <c r="KC4" s="68">
        <f t="shared" si="8"/>
        <v>0</v>
      </c>
      <c r="KD4" s="68">
        <f t="shared" si="8"/>
        <v>0</v>
      </c>
      <c r="KE4" s="68">
        <f t="shared" si="8"/>
        <v>0</v>
      </c>
      <c r="KF4" s="68">
        <f t="shared" si="8"/>
        <v>0</v>
      </c>
      <c r="KG4" s="68">
        <f t="shared" si="8"/>
        <v>0</v>
      </c>
      <c r="KH4" s="68">
        <f t="shared" si="8"/>
        <v>0</v>
      </c>
      <c r="KI4" s="68">
        <f t="shared" si="8"/>
        <v>0</v>
      </c>
      <c r="KJ4" s="68">
        <f t="shared" si="8"/>
        <v>0</v>
      </c>
      <c r="KK4" s="68">
        <f t="shared" ref="KK4:MV8" si="9">IF(AND($E4&gt;0,KK$2&gt;=$E4,KK$2&lt;=$F4),$B$2,0)</f>
        <v>0</v>
      </c>
      <c r="KL4" s="68">
        <f t="shared" si="9"/>
        <v>0</v>
      </c>
      <c r="KM4" s="68">
        <f t="shared" si="9"/>
        <v>0</v>
      </c>
      <c r="KN4" s="68">
        <f t="shared" si="9"/>
        <v>0</v>
      </c>
      <c r="KO4" s="68">
        <f t="shared" si="9"/>
        <v>0</v>
      </c>
      <c r="KP4" s="68">
        <f t="shared" si="9"/>
        <v>0</v>
      </c>
      <c r="KQ4" s="68">
        <f t="shared" si="9"/>
        <v>0</v>
      </c>
      <c r="KR4" s="68">
        <f t="shared" si="9"/>
        <v>0</v>
      </c>
      <c r="KS4" s="68">
        <f t="shared" si="9"/>
        <v>0</v>
      </c>
      <c r="KT4" s="68">
        <f t="shared" si="9"/>
        <v>0</v>
      </c>
      <c r="KU4" s="68">
        <f t="shared" si="9"/>
        <v>0</v>
      </c>
      <c r="KV4" s="68">
        <f t="shared" si="9"/>
        <v>0</v>
      </c>
      <c r="KW4" s="68">
        <f t="shared" si="9"/>
        <v>0</v>
      </c>
      <c r="KX4" s="68">
        <f t="shared" si="9"/>
        <v>0</v>
      </c>
      <c r="KY4" s="68">
        <f t="shared" si="9"/>
        <v>0</v>
      </c>
      <c r="KZ4" s="68">
        <f t="shared" si="9"/>
        <v>0</v>
      </c>
      <c r="LA4" s="68">
        <f t="shared" si="9"/>
        <v>0</v>
      </c>
      <c r="LB4" s="68">
        <f t="shared" si="9"/>
        <v>0</v>
      </c>
      <c r="LC4" s="68">
        <f t="shared" si="9"/>
        <v>0</v>
      </c>
      <c r="LD4" s="68">
        <f t="shared" si="9"/>
        <v>0</v>
      </c>
      <c r="LE4" s="68">
        <f t="shared" si="9"/>
        <v>0</v>
      </c>
      <c r="LF4" s="68">
        <f t="shared" si="9"/>
        <v>0</v>
      </c>
      <c r="LG4" s="68">
        <f t="shared" si="9"/>
        <v>0</v>
      </c>
      <c r="LH4" s="68">
        <f t="shared" si="9"/>
        <v>0</v>
      </c>
      <c r="LI4" s="68">
        <f t="shared" si="9"/>
        <v>0</v>
      </c>
      <c r="LJ4" s="68">
        <f t="shared" si="9"/>
        <v>0</v>
      </c>
      <c r="LK4" s="68">
        <f t="shared" si="9"/>
        <v>0</v>
      </c>
      <c r="LL4" s="68">
        <f t="shared" si="9"/>
        <v>0</v>
      </c>
      <c r="LM4" s="68">
        <f t="shared" si="9"/>
        <v>0</v>
      </c>
      <c r="LN4" s="68">
        <f t="shared" si="9"/>
        <v>0</v>
      </c>
      <c r="LO4" s="68">
        <f t="shared" si="9"/>
        <v>0</v>
      </c>
      <c r="LP4" s="68">
        <f t="shared" si="9"/>
        <v>0</v>
      </c>
      <c r="LQ4" s="68">
        <f t="shared" si="9"/>
        <v>0</v>
      </c>
      <c r="LR4" s="68">
        <f t="shared" si="9"/>
        <v>0</v>
      </c>
      <c r="LS4" s="68">
        <f t="shared" si="9"/>
        <v>0</v>
      </c>
      <c r="LT4" s="68">
        <f t="shared" si="9"/>
        <v>0</v>
      </c>
      <c r="LU4" s="68">
        <f t="shared" si="9"/>
        <v>0</v>
      </c>
      <c r="LV4" s="68">
        <f t="shared" si="9"/>
        <v>0</v>
      </c>
      <c r="LW4" s="68">
        <f t="shared" si="9"/>
        <v>0</v>
      </c>
      <c r="LX4" s="68">
        <f t="shared" si="9"/>
        <v>0</v>
      </c>
      <c r="LY4" s="68">
        <f t="shared" si="9"/>
        <v>0</v>
      </c>
      <c r="LZ4" s="68">
        <f t="shared" si="9"/>
        <v>0</v>
      </c>
      <c r="MA4" s="68">
        <f t="shared" si="9"/>
        <v>0</v>
      </c>
      <c r="MB4" s="68">
        <f t="shared" si="9"/>
        <v>0</v>
      </c>
      <c r="MC4" s="68">
        <f t="shared" si="9"/>
        <v>0</v>
      </c>
      <c r="MD4" s="68">
        <f t="shared" si="9"/>
        <v>0</v>
      </c>
      <c r="ME4" s="68">
        <f t="shared" si="9"/>
        <v>0</v>
      </c>
      <c r="MF4" s="68">
        <f t="shared" si="9"/>
        <v>0</v>
      </c>
      <c r="MG4" s="68">
        <f t="shared" si="9"/>
        <v>0</v>
      </c>
      <c r="MH4" s="68">
        <f t="shared" si="9"/>
        <v>0</v>
      </c>
      <c r="MI4" s="68">
        <f t="shared" si="9"/>
        <v>0</v>
      </c>
      <c r="MJ4" s="68">
        <f t="shared" si="9"/>
        <v>0</v>
      </c>
      <c r="MK4" s="68">
        <f t="shared" si="9"/>
        <v>0</v>
      </c>
      <c r="ML4" s="68">
        <f t="shared" si="9"/>
        <v>0</v>
      </c>
      <c r="MM4" s="68">
        <f t="shared" si="9"/>
        <v>0</v>
      </c>
      <c r="MN4" s="68">
        <f t="shared" si="9"/>
        <v>0</v>
      </c>
      <c r="MO4" s="68">
        <f t="shared" si="9"/>
        <v>0</v>
      </c>
      <c r="MP4" s="68">
        <f t="shared" si="9"/>
        <v>0</v>
      </c>
      <c r="MQ4" s="68">
        <f t="shared" si="9"/>
        <v>0</v>
      </c>
      <c r="MR4" s="68">
        <f t="shared" si="9"/>
        <v>0</v>
      </c>
      <c r="MS4" s="68">
        <f t="shared" si="9"/>
        <v>0</v>
      </c>
      <c r="MT4" s="68">
        <f>IF(AND($E4&gt;0,MT$2&gt;=$E4,MT$2&lt;=$F4),$B$2,0)</f>
        <v>0</v>
      </c>
      <c r="MU4" s="68">
        <f>IF(AND($E4&gt;0,MU$2&gt;=$E4,MU$2&lt;=$F4),$B$2,0)</f>
        <v>0</v>
      </c>
      <c r="MV4" s="68">
        <f>IF(AND($E4&gt;0,MV$2&gt;=$E4,MV$2&lt;=$F4),$B$2,0)</f>
        <v>0</v>
      </c>
      <c r="MW4" s="68">
        <f t="shared" ref="MW4:NH15" si="10">IF(AND($E4&gt;0,MW$2&gt;=$E4,MW$2&lt;=$F4),$B$2,0)</f>
        <v>0</v>
      </c>
      <c r="MX4" s="68">
        <f t="shared" si="10"/>
        <v>0</v>
      </c>
      <c r="MY4" s="68">
        <f t="shared" si="10"/>
        <v>0</v>
      </c>
      <c r="MZ4" s="68">
        <f t="shared" si="10"/>
        <v>0</v>
      </c>
      <c r="NA4" s="68">
        <f t="shared" si="10"/>
        <v>0</v>
      </c>
      <c r="NB4" s="68">
        <f t="shared" si="10"/>
        <v>0</v>
      </c>
      <c r="NC4" s="68">
        <f t="shared" si="10"/>
        <v>0</v>
      </c>
      <c r="ND4" s="68">
        <f t="shared" si="10"/>
        <v>0</v>
      </c>
      <c r="NE4" s="68">
        <f t="shared" si="10"/>
        <v>0</v>
      </c>
      <c r="NF4" s="68">
        <f t="shared" si="10"/>
        <v>0</v>
      </c>
      <c r="NG4" s="68">
        <f t="shared" si="10"/>
        <v>0</v>
      </c>
      <c r="NH4" s="68">
        <f t="shared" si="10"/>
        <v>0</v>
      </c>
    </row>
    <row r="5" spans="2:373" x14ac:dyDescent="0.2">
      <c r="B5" s="69" t="s">
        <v>268</v>
      </c>
      <c r="C5" s="70">
        <v>1</v>
      </c>
      <c r="D5" s="71">
        <v>45412</v>
      </c>
      <c r="E5" s="67">
        <f>IF(D5="",0,ROUND(D5-45291,0))</f>
        <v>121</v>
      </c>
      <c r="F5" s="67">
        <f>IF(E5&gt;0,366,0)</f>
        <v>366</v>
      </c>
      <c r="G5" s="68">
        <f t="shared" si="0"/>
        <v>0</v>
      </c>
      <c r="H5" s="68">
        <f t="shared" si="0"/>
        <v>0</v>
      </c>
      <c r="I5" s="68">
        <f t="shared" si="0"/>
        <v>0</v>
      </c>
      <c r="J5" s="68">
        <f t="shared" si="0"/>
        <v>0</v>
      </c>
      <c r="K5" s="68">
        <f t="shared" si="0"/>
        <v>0</v>
      </c>
      <c r="L5" s="68">
        <f t="shared" si="0"/>
        <v>0</v>
      </c>
      <c r="M5" s="68">
        <f t="shared" si="0"/>
        <v>0</v>
      </c>
      <c r="N5" s="68">
        <f t="shared" si="0"/>
        <v>0</v>
      </c>
      <c r="O5" s="68">
        <f t="shared" si="0"/>
        <v>0</v>
      </c>
      <c r="P5" s="68">
        <f t="shared" si="0"/>
        <v>0</v>
      </c>
      <c r="Q5" s="68">
        <f t="shared" si="0"/>
        <v>0</v>
      </c>
      <c r="R5" s="68">
        <f t="shared" si="0"/>
        <v>0</v>
      </c>
      <c r="S5" s="68">
        <f t="shared" si="0"/>
        <v>0</v>
      </c>
      <c r="T5" s="68">
        <f t="shared" si="0"/>
        <v>0</v>
      </c>
      <c r="U5" s="68">
        <f t="shared" si="0"/>
        <v>0</v>
      </c>
      <c r="V5" s="68">
        <f t="shared" si="0"/>
        <v>0</v>
      </c>
      <c r="W5" s="68">
        <f t="shared" si="1"/>
        <v>0</v>
      </c>
      <c r="X5" s="68">
        <f t="shared" si="1"/>
        <v>0</v>
      </c>
      <c r="Y5" s="68">
        <f t="shared" si="1"/>
        <v>0</v>
      </c>
      <c r="Z5" s="68">
        <f t="shared" si="1"/>
        <v>0</v>
      </c>
      <c r="AA5" s="68">
        <f t="shared" si="1"/>
        <v>0</v>
      </c>
      <c r="AB5" s="68">
        <f t="shared" si="1"/>
        <v>0</v>
      </c>
      <c r="AC5" s="68">
        <f t="shared" si="1"/>
        <v>0</v>
      </c>
      <c r="AD5" s="68">
        <f t="shared" si="1"/>
        <v>0</v>
      </c>
      <c r="AE5" s="68">
        <f t="shared" si="1"/>
        <v>0</v>
      </c>
      <c r="AF5" s="68">
        <f t="shared" si="1"/>
        <v>0</v>
      </c>
      <c r="AG5" s="68">
        <f t="shared" si="1"/>
        <v>0</v>
      </c>
      <c r="AH5" s="68">
        <f t="shared" si="1"/>
        <v>0</v>
      </c>
      <c r="AI5" s="68">
        <f t="shared" si="1"/>
        <v>0</v>
      </c>
      <c r="AJ5" s="68">
        <f t="shared" si="1"/>
        <v>0</v>
      </c>
      <c r="AK5" s="68">
        <f t="shared" si="1"/>
        <v>0</v>
      </c>
      <c r="AL5" s="68">
        <f t="shared" si="1"/>
        <v>0</v>
      </c>
      <c r="AM5" s="68">
        <f t="shared" si="1"/>
        <v>0</v>
      </c>
      <c r="AN5" s="68">
        <f t="shared" si="1"/>
        <v>0</v>
      </c>
      <c r="AO5" s="68">
        <f t="shared" si="1"/>
        <v>0</v>
      </c>
      <c r="AP5" s="68">
        <f t="shared" si="1"/>
        <v>0</v>
      </c>
      <c r="AQ5" s="68">
        <f t="shared" si="1"/>
        <v>0</v>
      </c>
      <c r="AR5" s="68">
        <f t="shared" si="1"/>
        <v>0</v>
      </c>
      <c r="AS5" s="68">
        <f t="shared" si="1"/>
        <v>0</v>
      </c>
      <c r="AT5" s="68">
        <f t="shared" si="1"/>
        <v>0</v>
      </c>
      <c r="AU5" s="68">
        <f t="shared" si="1"/>
        <v>0</v>
      </c>
      <c r="AV5" s="68">
        <f t="shared" si="1"/>
        <v>0</v>
      </c>
      <c r="AW5" s="68">
        <f t="shared" si="1"/>
        <v>0</v>
      </c>
      <c r="AX5" s="68">
        <f t="shared" si="1"/>
        <v>0</v>
      </c>
      <c r="AY5" s="68">
        <f t="shared" si="1"/>
        <v>0</v>
      </c>
      <c r="AZ5" s="68">
        <f t="shared" si="1"/>
        <v>0</v>
      </c>
      <c r="BA5" s="68">
        <f t="shared" si="1"/>
        <v>0</v>
      </c>
      <c r="BB5" s="68">
        <f t="shared" si="1"/>
        <v>0</v>
      </c>
      <c r="BC5" s="68">
        <f t="shared" si="1"/>
        <v>0</v>
      </c>
      <c r="BD5" s="68">
        <f t="shared" si="1"/>
        <v>0</v>
      </c>
      <c r="BE5" s="68">
        <f t="shared" si="1"/>
        <v>0</v>
      </c>
      <c r="BF5" s="68">
        <f t="shared" si="1"/>
        <v>0</v>
      </c>
      <c r="BG5" s="68">
        <f t="shared" si="1"/>
        <v>0</v>
      </c>
      <c r="BH5" s="68">
        <f t="shared" si="1"/>
        <v>0</v>
      </c>
      <c r="BI5" s="68">
        <f t="shared" si="1"/>
        <v>0</v>
      </c>
      <c r="BJ5" s="68">
        <f t="shared" si="1"/>
        <v>0</v>
      </c>
      <c r="BK5" s="68">
        <f t="shared" si="1"/>
        <v>0</v>
      </c>
      <c r="BL5" s="68">
        <f t="shared" si="1"/>
        <v>0</v>
      </c>
      <c r="BM5" s="68">
        <f t="shared" si="1"/>
        <v>0</v>
      </c>
      <c r="BN5" s="68">
        <f t="shared" si="1"/>
        <v>0</v>
      </c>
      <c r="BO5" s="68">
        <f t="shared" si="1"/>
        <v>0</v>
      </c>
      <c r="BP5" s="68">
        <f t="shared" si="1"/>
        <v>0</v>
      </c>
      <c r="BQ5" s="68">
        <f t="shared" si="1"/>
        <v>0</v>
      </c>
      <c r="BR5" s="68">
        <f t="shared" si="1"/>
        <v>0</v>
      </c>
      <c r="BS5" s="68">
        <f t="shared" si="1"/>
        <v>0</v>
      </c>
      <c r="BT5" s="68">
        <f t="shared" si="1"/>
        <v>0</v>
      </c>
      <c r="BU5" s="68">
        <f t="shared" si="1"/>
        <v>0</v>
      </c>
      <c r="BV5" s="68">
        <f t="shared" si="1"/>
        <v>0</v>
      </c>
      <c r="BW5" s="68">
        <f t="shared" si="1"/>
        <v>0</v>
      </c>
      <c r="BX5" s="68">
        <f t="shared" si="1"/>
        <v>0</v>
      </c>
      <c r="BY5" s="68">
        <f t="shared" si="1"/>
        <v>0</v>
      </c>
      <c r="BZ5" s="68">
        <f t="shared" si="1"/>
        <v>0</v>
      </c>
      <c r="CA5" s="68">
        <f t="shared" si="1"/>
        <v>0</v>
      </c>
      <c r="CB5" s="68">
        <f t="shared" si="1"/>
        <v>0</v>
      </c>
      <c r="CC5" s="68">
        <f t="shared" si="1"/>
        <v>0</v>
      </c>
      <c r="CD5" s="68">
        <f t="shared" si="1"/>
        <v>0</v>
      </c>
      <c r="CE5" s="68">
        <f t="shared" si="1"/>
        <v>0</v>
      </c>
      <c r="CF5" s="68">
        <f t="shared" si="1"/>
        <v>0</v>
      </c>
      <c r="CG5" s="68">
        <f t="shared" si="1"/>
        <v>0</v>
      </c>
      <c r="CH5" s="68">
        <f t="shared" si="1"/>
        <v>0</v>
      </c>
      <c r="CI5" s="68">
        <f t="shared" si="2"/>
        <v>0</v>
      </c>
      <c r="CJ5" s="68">
        <f t="shared" si="2"/>
        <v>0</v>
      </c>
      <c r="CK5" s="68">
        <f t="shared" si="2"/>
        <v>0</v>
      </c>
      <c r="CL5" s="68">
        <f t="shared" si="2"/>
        <v>0</v>
      </c>
      <c r="CM5" s="68">
        <f t="shared" si="2"/>
        <v>0</v>
      </c>
      <c r="CN5" s="68">
        <f t="shared" si="2"/>
        <v>0</v>
      </c>
      <c r="CO5" s="68">
        <f t="shared" si="2"/>
        <v>0</v>
      </c>
      <c r="CP5" s="68">
        <f t="shared" si="2"/>
        <v>0</v>
      </c>
      <c r="CQ5" s="68">
        <f t="shared" si="2"/>
        <v>0</v>
      </c>
      <c r="CR5" s="68">
        <f t="shared" si="2"/>
        <v>0</v>
      </c>
      <c r="CS5" s="68">
        <f t="shared" si="2"/>
        <v>0</v>
      </c>
      <c r="CT5" s="68">
        <f t="shared" si="2"/>
        <v>0</v>
      </c>
      <c r="CU5" s="68">
        <f t="shared" si="2"/>
        <v>0</v>
      </c>
      <c r="CV5" s="68">
        <f t="shared" si="2"/>
        <v>0</v>
      </c>
      <c r="CW5" s="68">
        <f t="shared" si="2"/>
        <v>0</v>
      </c>
      <c r="CX5" s="68">
        <f t="shared" si="2"/>
        <v>0</v>
      </c>
      <c r="CY5" s="68">
        <f t="shared" si="2"/>
        <v>0</v>
      </c>
      <c r="CZ5" s="68">
        <f t="shared" si="2"/>
        <v>0</v>
      </c>
      <c r="DA5" s="68">
        <f t="shared" si="3"/>
        <v>0</v>
      </c>
      <c r="DB5" s="68">
        <f t="shared" si="3"/>
        <v>0</v>
      </c>
      <c r="DC5" s="68">
        <f t="shared" si="3"/>
        <v>0</v>
      </c>
      <c r="DD5" s="68">
        <f t="shared" si="3"/>
        <v>0</v>
      </c>
      <c r="DE5" s="68">
        <f t="shared" si="3"/>
        <v>0</v>
      </c>
      <c r="DF5" s="68">
        <f t="shared" si="3"/>
        <v>0</v>
      </c>
      <c r="DG5" s="68">
        <f t="shared" si="3"/>
        <v>0</v>
      </c>
      <c r="DH5" s="68">
        <f t="shared" si="3"/>
        <v>0</v>
      </c>
      <c r="DI5" s="68">
        <f t="shared" si="3"/>
        <v>0</v>
      </c>
      <c r="DJ5" s="68">
        <f t="shared" si="3"/>
        <v>0</v>
      </c>
      <c r="DK5" s="68">
        <f t="shared" si="3"/>
        <v>0</v>
      </c>
      <c r="DL5" s="68">
        <f t="shared" si="3"/>
        <v>0</v>
      </c>
      <c r="DM5" s="68">
        <f t="shared" si="3"/>
        <v>0</v>
      </c>
      <c r="DN5" s="68">
        <f t="shared" si="3"/>
        <v>0</v>
      </c>
      <c r="DO5" s="68">
        <f t="shared" si="3"/>
        <v>0</v>
      </c>
      <c r="DP5" s="68">
        <f t="shared" si="3"/>
        <v>0</v>
      </c>
      <c r="DQ5" s="68">
        <f t="shared" si="3"/>
        <v>0</v>
      </c>
      <c r="DR5" s="68">
        <f t="shared" si="3"/>
        <v>0</v>
      </c>
      <c r="DS5" s="68">
        <f t="shared" si="3"/>
        <v>0</v>
      </c>
      <c r="DT5" s="68">
        <f t="shared" si="3"/>
        <v>0</v>
      </c>
      <c r="DU5" s="68">
        <f t="shared" si="3"/>
        <v>0</v>
      </c>
      <c r="DV5" s="68">
        <f t="shared" si="3"/>
        <v>0</v>
      </c>
      <c r="DW5" s="68" t="str">
        <f t="shared" si="3"/>
        <v>ya</v>
      </c>
      <c r="DX5" s="68" t="str">
        <f t="shared" si="3"/>
        <v>ya</v>
      </c>
      <c r="DY5" s="68" t="str">
        <f t="shared" si="3"/>
        <v>ya</v>
      </c>
      <c r="DZ5" s="68" t="str">
        <f t="shared" si="3"/>
        <v>ya</v>
      </c>
      <c r="EA5" s="68" t="str">
        <f t="shared" si="3"/>
        <v>ya</v>
      </c>
      <c r="EB5" s="68" t="str">
        <f t="shared" si="3"/>
        <v>ya</v>
      </c>
      <c r="EC5" s="68" t="str">
        <f t="shared" si="3"/>
        <v>ya</v>
      </c>
      <c r="ED5" s="68" t="str">
        <f t="shared" si="3"/>
        <v>ya</v>
      </c>
      <c r="EE5" s="68" t="str">
        <f t="shared" si="3"/>
        <v>ya</v>
      </c>
      <c r="EF5" s="68" t="str">
        <f t="shared" si="3"/>
        <v>ya</v>
      </c>
      <c r="EG5" s="68" t="str">
        <f t="shared" si="3"/>
        <v>ya</v>
      </c>
      <c r="EH5" s="68" t="str">
        <f t="shared" si="3"/>
        <v>ya</v>
      </c>
      <c r="EI5" s="68" t="str">
        <f t="shared" si="3"/>
        <v>ya</v>
      </c>
      <c r="EJ5" s="68" t="str">
        <f t="shared" si="3"/>
        <v>ya</v>
      </c>
      <c r="EK5" s="68" t="str">
        <f t="shared" si="3"/>
        <v>ya</v>
      </c>
      <c r="EL5" s="68" t="str">
        <f t="shared" si="3"/>
        <v>ya</v>
      </c>
      <c r="EM5" s="68" t="str">
        <f t="shared" si="3"/>
        <v>ya</v>
      </c>
      <c r="EN5" s="68" t="str">
        <f t="shared" si="3"/>
        <v>ya</v>
      </c>
      <c r="EO5" s="68" t="str">
        <f t="shared" si="3"/>
        <v>ya</v>
      </c>
      <c r="EP5" s="68" t="str">
        <f t="shared" si="3"/>
        <v>ya</v>
      </c>
      <c r="EQ5" s="68" t="str">
        <f t="shared" si="3"/>
        <v>ya</v>
      </c>
      <c r="ER5" s="68" t="str">
        <f t="shared" si="3"/>
        <v>ya</v>
      </c>
      <c r="ES5" s="68" t="str">
        <f t="shared" si="3"/>
        <v>ya</v>
      </c>
      <c r="ET5" s="68" t="str">
        <f t="shared" si="3"/>
        <v>ya</v>
      </c>
      <c r="EU5" s="68" t="str">
        <f t="shared" si="3"/>
        <v>ya</v>
      </c>
      <c r="EV5" s="68" t="str">
        <f t="shared" si="3"/>
        <v>ya</v>
      </c>
      <c r="EW5" s="68" t="str">
        <f t="shared" si="3"/>
        <v>ya</v>
      </c>
      <c r="EX5" s="68" t="str">
        <f t="shared" si="3"/>
        <v>ya</v>
      </c>
      <c r="EY5" s="68" t="str">
        <f t="shared" si="3"/>
        <v>ya</v>
      </c>
      <c r="EZ5" s="68" t="str">
        <f t="shared" si="3"/>
        <v>ya</v>
      </c>
      <c r="FA5" s="68" t="str">
        <f t="shared" si="3"/>
        <v>ya</v>
      </c>
      <c r="FB5" s="68" t="str">
        <f t="shared" si="3"/>
        <v>ya</v>
      </c>
      <c r="FC5" s="68" t="str">
        <f t="shared" si="3"/>
        <v>ya</v>
      </c>
      <c r="FD5" s="68" t="str">
        <f t="shared" si="3"/>
        <v>ya</v>
      </c>
      <c r="FE5" s="68" t="str">
        <f t="shared" si="3"/>
        <v>ya</v>
      </c>
      <c r="FF5" s="68" t="str">
        <f t="shared" si="3"/>
        <v>ya</v>
      </c>
      <c r="FG5" s="68" t="str">
        <f t="shared" si="3"/>
        <v>ya</v>
      </c>
      <c r="FH5" s="68" t="str">
        <f t="shared" si="3"/>
        <v>ya</v>
      </c>
      <c r="FI5" s="68" t="str">
        <f t="shared" si="3"/>
        <v>ya</v>
      </c>
      <c r="FJ5" s="68" t="str">
        <f t="shared" si="3"/>
        <v>ya</v>
      </c>
      <c r="FK5" s="68" t="str">
        <f t="shared" si="3"/>
        <v>ya</v>
      </c>
      <c r="FL5" s="68" t="str">
        <f t="shared" si="3"/>
        <v>ya</v>
      </c>
      <c r="FM5" s="68" t="str">
        <f t="shared" si="4"/>
        <v>ya</v>
      </c>
      <c r="FN5" s="68" t="str">
        <f t="shared" si="4"/>
        <v>ya</v>
      </c>
      <c r="FO5" s="68" t="str">
        <f t="shared" si="4"/>
        <v>ya</v>
      </c>
      <c r="FP5" s="68" t="str">
        <f t="shared" si="4"/>
        <v>ya</v>
      </c>
      <c r="FQ5" s="68" t="str">
        <f t="shared" si="4"/>
        <v>ya</v>
      </c>
      <c r="FR5" s="68" t="str">
        <f t="shared" si="4"/>
        <v>ya</v>
      </c>
      <c r="FS5" s="68" t="str">
        <f t="shared" si="4"/>
        <v>ya</v>
      </c>
      <c r="FT5" s="68" t="str">
        <f t="shared" si="4"/>
        <v>ya</v>
      </c>
      <c r="FU5" s="68" t="str">
        <f t="shared" si="4"/>
        <v>ya</v>
      </c>
      <c r="FV5" s="68" t="str">
        <f t="shared" si="4"/>
        <v>ya</v>
      </c>
      <c r="FW5" s="68" t="str">
        <f t="shared" si="4"/>
        <v>ya</v>
      </c>
      <c r="FX5" s="68" t="str">
        <f t="shared" si="4"/>
        <v>ya</v>
      </c>
      <c r="FY5" s="68" t="str">
        <f t="shared" si="4"/>
        <v>ya</v>
      </c>
      <c r="FZ5" s="68" t="str">
        <f t="shared" si="4"/>
        <v>ya</v>
      </c>
      <c r="GA5" s="68" t="str">
        <f t="shared" si="4"/>
        <v>ya</v>
      </c>
      <c r="GB5" s="68" t="str">
        <f t="shared" si="4"/>
        <v>ya</v>
      </c>
      <c r="GC5" s="68" t="str">
        <f t="shared" si="5"/>
        <v>ya</v>
      </c>
      <c r="GD5" s="68" t="str">
        <f t="shared" si="5"/>
        <v>ya</v>
      </c>
      <c r="GE5" s="68" t="str">
        <f t="shared" si="5"/>
        <v>ya</v>
      </c>
      <c r="GF5" s="68" t="str">
        <f t="shared" si="5"/>
        <v>ya</v>
      </c>
      <c r="GG5" s="68" t="str">
        <f t="shared" si="5"/>
        <v>ya</v>
      </c>
      <c r="GH5" s="68" t="str">
        <f t="shared" si="5"/>
        <v>ya</v>
      </c>
      <c r="GI5" s="68" t="str">
        <f t="shared" si="5"/>
        <v>ya</v>
      </c>
      <c r="GJ5" s="68" t="str">
        <f t="shared" si="5"/>
        <v>ya</v>
      </c>
      <c r="GK5" s="68" t="str">
        <f t="shared" si="5"/>
        <v>ya</v>
      </c>
      <c r="GL5" s="68" t="str">
        <f t="shared" si="5"/>
        <v>ya</v>
      </c>
      <c r="GM5" s="68" t="str">
        <f t="shared" si="5"/>
        <v>ya</v>
      </c>
      <c r="GN5" s="68" t="str">
        <f t="shared" si="5"/>
        <v>ya</v>
      </c>
      <c r="GO5" s="68" t="str">
        <f t="shared" si="5"/>
        <v>ya</v>
      </c>
      <c r="GP5" s="68" t="str">
        <f t="shared" si="5"/>
        <v>ya</v>
      </c>
      <c r="GQ5" s="68" t="str">
        <f t="shared" si="5"/>
        <v>ya</v>
      </c>
      <c r="GR5" s="68" t="str">
        <f t="shared" si="5"/>
        <v>ya</v>
      </c>
      <c r="GS5" s="68" t="str">
        <f t="shared" si="6"/>
        <v>ya</v>
      </c>
      <c r="GT5" s="68" t="str">
        <f t="shared" si="6"/>
        <v>ya</v>
      </c>
      <c r="GU5" s="68" t="str">
        <f t="shared" si="6"/>
        <v>ya</v>
      </c>
      <c r="GV5" s="68" t="str">
        <f t="shared" si="6"/>
        <v>ya</v>
      </c>
      <c r="GW5" s="68" t="str">
        <f t="shared" si="6"/>
        <v>ya</v>
      </c>
      <c r="GX5" s="68" t="str">
        <f t="shared" si="6"/>
        <v>ya</v>
      </c>
      <c r="GY5" s="68" t="str">
        <f t="shared" si="6"/>
        <v>ya</v>
      </c>
      <c r="GZ5" s="68" t="str">
        <f t="shared" si="6"/>
        <v>ya</v>
      </c>
      <c r="HA5" s="68" t="str">
        <f t="shared" si="6"/>
        <v>ya</v>
      </c>
      <c r="HB5" s="68" t="str">
        <f t="shared" si="6"/>
        <v>ya</v>
      </c>
      <c r="HC5" s="68" t="str">
        <f t="shared" si="6"/>
        <v>ya</v>
      </c>
      <c r="HD5" s="68" t="str">
        <f t="shared" si="6"/>
        <v>ya</v>
      </c>
      <c r="HE5" s="68" t="str">
        <f t="shared" si="6"/>
        <v>ya</v>
      </c>
      <c r="HF5" s="68" t="str">
        <f t="shared" si="6"/>
        <v>ya</v>
      </c>
      <c r="HG5" s="68" t="str">
        <f t="shared" si="6"/>
        <v>ya</v>
      </c>
      <c r="HH5" s="68" t="str">
        <f t="shared" si="6"/>
        <v>ya</v>
      </c>
      <c r="HI5" s="68" t="str">
        <f t="shared" si="7"/>
        <v>ya</v>
      </c>
      <c r="HJ5" s="68" t="str">
        <f t="shared" si="7"/>
        <v>ya</v>
      </c>
      <c r="HK5" s="68" t="str">
        <f t="shared" si="7"/>
        <v>ya</v>
      </c>
      <c r="HL5" s="68" t="str">
        <f t="shared" si="7"/>
        <v>ya</v>
      </c>
      <c r="HM5" s="68" t="str">
        <f t="shared" si="7"/>
        <v>ya</v>
      </c>
      <c r="HN5" s="68" t="str">
        <f t="shared" si="7"/>
        <v>ya</v>
      </c>
      <c r="HO5" s="68" t="str">
        <f t="shared" si="7"/>
        <v>ya</v>
      </c>
      <c r="HP5" s="68" t="str">
        <f t="shared" si="7"/>
        <v>ya</v>
      </c>
      <c r="HQ5" s="68" t="str">
        <f t="shared" si="7"/>
        <v>ya</v>
      </c>
      <c r="HR5" s="68" t="str">
        <f t="shared" si="7"/>
        <v>ya</v>
      </c>
      <c r="HS5" s="68" t="str">
        <f t="shared" si="7"/>
        <v>ya</v>
      </c>
      <c r="HT5" s="68" t="str">
        <f t="shared" si="7"/>
        <v>ya</v>
      </c>
      <c r="HU5" s="68" t="str">
        <f t="shared" si="7"/>
        <v>ya</v>
      </c>
      <c r="HV5" s="68" t="str">
        <f t="shared" si="7"/>
        <v>ya</v>
      </c>
      <c r="HW5" s="68" t="str">
        <f t="shared" si="7"/>
        <v>ya</v>
      </c>
      <c r="HX5" s="68" t="str">
        <f t="shared" si="7"/>
        <v>ya</v>
      </c>
      <c r="HY5" s="68" t="str">
        <f t="shared" si="8"/>
        <v>ya</v>
      </c>
      <c r="HZ5" s="68" t="str">
        <f t="shared" si="8"/>
        <v>ya</v>
      </c>
      <c r="IA5" s="68" t="str">
        <f t="shared" si="8"/>
        <v>ya</v>
      </c>
      <c r="IB5" s="68" t="str">
        <f t="shared" si="8"/>
        <v>ya</v>
      </c>
      <c r="IC5" s="68" t="str">
        <f t="shared" si="8"/>
        <v>ya</v>
      </c>
      <c r="ID5" s="68" t="str">
        <f t="shared" si="8"/>
        <v>ya</v>
      </c>
      <c r="IE5" s="68" t="str">
        <f t="shared" si="8"/>
        <v>ya</v>
      </c>
      <c r="IF5" s="68" t="str">
        <f t="shared" si="8"/>
        <v>ya</v>
      </c>
      <c r="IG5" s="68" t="str">
        <f t="shared" si="8"/>
        <v>ya</v>
      </c>
      <c r="IH5" s="68" t="str">
        <f t="shared" si="8"/>
        <v>ya</v>
      </c>
      <c r="II5" s="68" t="str">
        <f t="shared" si="8"/>
        <v>ya</v>
      </c>
      <c r="IJ5" s="68" t="str">
        <f t="shared" si="8"/>
        <v>ya</v>
      </c>
      <c r="IK5" s="68" t="str">
        <f t="shared" si="8"/>
        <v>ya</v>
      </c>
      <c r="IL5" s="68" t="str">
        <f t="shared" si="8"/>
        <v>ya</v>
      </c>
      <c r="IM5" s="68" t="str">
        <f t="shared" si="8"/>
        <v>ya</v>
      </c>
      <c r="IN5" s="68" t="str">
        <f t="shared" si="8"/>
        <v>ya</v>
      </c>
      <c r="IO5" s="68" t="str">
        <f t="shared" si="8"/>
        <v>ya</v>
      </c>
      <c r="IP5" s="68" t="str">
        <f t="shared" si="8"/>
        <v>ya</v>
      </c>
      <c r="IQ5" s="68" t="str">
        <f t="shared" si="8"/>
        <v>ya</v>
      </c>
      <c r="IR5" s="68" t="str">
        <f t="shared" si="8"/>
        <v>ya</v>
      </c>
      <c r="IS5" s="68" t="str">
        <f t="shared" si="8"/>
        <v>ya</v>
      </c>
      <c r="IT5" s="68" t="str">
        <f t="shared" si="8"/>
        <v>ya</v>
      </c>
      <c r="IU5" s="68" t="str">
        <f t="shared" si="8"/>
        <v>ya</v>
      </c>
      <c r="IV5" s="68" t="str">
        <f t="shared" si="8"/>
        <v>ya</v>
      </c>
      <c r="IW5" s="68" t="str">
        <f t="shared" si="8"/>
        <v>ya</v>
      </c>
      <c r="IX5" s="68" t="str">
        <f t="shared" si="8"/>
        <v>ya</v>
      </c>
      <c r="IY5" s="68" t="str">
        <f t="shared" si="8"/>
        <v>ya</v>
      </c>
      <c r="IZ5" s="68" t="str">
        <f t="shared" si="8"/>
        <v>ya</v>
      </c>
      <c r="JA5" s="68" t="str">
        <f t="shared" si="8"/>
        <v>ya</v>
      </c>
      <c r="JB5" s="68" t="str">
        <f t="shared" si="8"/>
        <v>ya</v>
      </c>
      <c r="JC5" s="68" t="str">
        <f t="shared" si="8"/>
        <v>ya</v>
      </c>
      <c r="JD5" s="68" t="str">
        <f t="shared" si="8"/>
        <v>ya</v>
      </c>
      <c r="JE5" s="68" t="str">
        <f t="shared" si="8"/>
        <v>ya</v>
      </c>
      <c r="JF5" s="68" t="str">
        <f t="shared" si="8"/>
        <v>ya</v>
      </c>
      <c r="JG5" s="68" t="str">
        <f t="shared" si="8"/>
        <v>ya</v>
      </c>
      <c r="JH5" s="68" t="str">
        <f t="shared" si="8"/>
        <v>ya</v>
      </c>
      <c r="JI5" s="68" t="str">
        <f t="shared" si="8"/>
        <v>ya</v>
      </c>
      <c r="JJ5" s="68" t="str">
        <f t="shared" si="8"/>
        <v>ya</v>
      </c>
      <c r="JK5" s="68" t="str">
        <f t="shared" si="8"/>
        <v>ya</v>
      </c>
      <c r="JL5" s="68" t="str">
        <f t="shared" si="8"/>
        <v>ya</v>
      </c>
      <c r="JM5" s="68" t="str">
        <f t="shared" si="8"/>
        <v>ya</v>
      </c>
      <c r="JN5" s="68" t="str">
        <f t="shared" si="8"/>
        <v>ya</v>
      </c>
      <c r="JO5" s="68" t="str">
        <f t="shared" si="8"/>
        <v>ya</v>
      </c>
      <c r="JP5" s="68" t="str">
        <f t="shared" si="8"/>
        <v>ya</v>
      </c>
      <c r="JQ5" s="68" t="str">
        <f t="shared" si="8"/>
        <v>ya</v>
      </c>
      <c r="JR5" s="68" t="str">
        <f t="shared" si="8"/>
        <v>ya</v>
      </c>
      <c r="JS5" s="68" t="str">
        <f t="shared" si="8"/>
        <v>ya</v>
      </c>
      <c r="JT5" s="68" t="str">
        <f t="shared" si="8"/>
        <v>ya</v>
      </c>
      <c r="JU5" s="68" t="str">
        <f t="shared" si="8"/>
        <v>ya</v>
      </c>
      <c r="JV5" s="68" t="str">
        <f t="shared" si="8"/>
        <v>ya</v>
      </c>
      <c r="JW5" s="68" t="str">
        <f t="shared" si="8"/>
        <v>ya</v>
      </c>
      <c r="JX5" s="68" t="str">
        <f t="shared" si="8"/>
        <v>ya</v>
      </c>
      <c r="JY5" s="68" t="str">
        <f t="shared" si="8"/>
        <v>ya</v>
      </c>
      <c r="JZ5" s="68" t="str">
        <f t="shared" si="8"/>
        <v>ya</v>
      </c>
      <c r="KA5" s="68" t="str">
        <f t="shared" si="8"/>
        <v>ya</v>
      </c>
      <c r="KB5" s="68" t="str">
        <f t="shared" si="8"/>
        <v>ya</v>
      </c>
      <c r="KC5" s="68" t="str">
        <f t="shared" si="8"/>
        <v>ya</v>
      </c>
      <c r="KD5" s="68" t="str">
        <f t="shared" si="8"/>
        <v>ya</v>
      </c>
      <c r="KE5" s="68" t="str">
        <f t="shared" si="8"/>
        <v>ya</v>
      </c>
      <c r="KF5" s="68" t="str">
        <f t="shared" si="8"/>
        <v>ya</v>
      </c>
      <c r="KG5" s="68" t="str">
        <f t="shared" si="8"/>
        <v>ya</v>
      </c>
      <c r="KH5" s="68" t="str">
        <f t="shared" si="8"/>
        <v>ya</v>
      </c>
      <c r="KI5" s="68" t="str">
        <f t="shared" si="8"/>
        <v>ya</v>
      </c>
      <c r="KJ5" s="68" t="str">
        <f t="shared" si="8"/>
        <v>ya</v>
      </c>
      <c r="KK5" s="68" t="str">
        <f t="shared" si="9"/>
        <v>ya</v>
      </c>
      <c r="KL5" s="68" t="str">
        <f t="shared" si="9"/>
        <v>ya</v>
      </c>
      <c r="KM5" s="68" t="str">
        <f t="shared" si="9"/>
        <v>ya</v>
      </c>
      <c r="KN5" s="68" t="str">
        <f t="shared" si="9"/>
        <v>ya</v>
      </c>
      <c r="KO5" s="68" t="str">
        <f t="shared" si="9"/>
        <v>ya</v>
      </c>
      <c r="KP5" s="68" t="str">
        <f t="shared" si="9"/>
        <v>ya</v>
      </c>
      <c r="KQ5" s="68" t="str">
        <f t="shared" si="9"/>
        <v>ya</v>
      </c>
      <c r="KR5" s="68" t="str">
        <f t="shared" si="9"/>
        <v>ya</v>
      </c>
      <c r="KS5" s="68" t="str">
        <f t="shared" si="9"/>
        <v>ya</v>
      </c>
      <c r="KT5" s="68" t="str">
        <f t="shared" si="9"/>
        <v>ya</v>
      </c>
      <c r="KU5" s="68" t="str">
        <f t="shared" si="9"/>
        <v>ya</v>
      </c>
      <c r="KV5" s="68" t="str">
        <f t="shared" si="9"/>
        <v>ya</v>
      </c>
      <c r="KW5" s="68" t="str">
        <f t="shared" si="9"/>
        <v>ya</v>
      </c>
      <c r="KX5" s="68" t="str">
        <f t="shared" si="9"/>
        <v>ya</v>
      </c>
      <c r="KY5" s="68" t="str">
        <f t="shared" si="9"/>
        <v>ya</v>
      </c>
      <c r="KZ5" s="68" t="str">
        <f t="shared" si="9"/>
        <v>ya</v>
      </c>
      <c r="LA5" s="68" t="str">
        <f t="shared" si="9"/>
        <v>ya</v>
      </c>
      <c r="LB5" s="68" t="str">
        <f t="shared" si="9"/>
        <v>ya</v>
      </c>
      <c r="LC5" s="68" t="str">
        <f t="shared" si="9"/>
        <v>ya</v>
      </c>
      <c r="LD5" s="68" t="str">
        <f t="shared" si="9"/>
        <v>ya</v>
      </c>
      <c r="LE5" s="68" t="str">
        <f t="shared" si="9"/>
        <v>ya</v>
      </c>
      <c r="LF5" s="68" t="str">
        <f t="shared" si="9"/>
        <v>ya</v>
      </c>
      <c r="LG5" s="68" t="str">
        <f t="shared" si="9"/>
        <v>ya</v>
      </c>
      <c r="LH5" s="68" t="str">
        <f t="shared" si="9"/>
        <v>ya</v>
      </c>
      <c r="LI5" s="68" t="str">
        <f t="shared" si="9"/>
        <v>ya</v>
      </c>
      <c r="LJ5" s="68" t="str">
        <f t="shared" si="9"/>
        <v>ya</v>
      </c>
      <c r="LK5" s="68" t="str">
        <f t="shared" si="9"/>
        <v>ya</v>
      </c>
      <c r="LL5" s="68" t="str">
        <f t="shared" si="9"/>
        <v>ya</v>
      </c>
      <c r="LM5" s="68" t="str">
        <f t="shared" si="9"/>
        <v>ya</v>
      </c>
      <c r="LN5" s="68" t="str">
        <f t="shared" si="9"/>
        <v>ya</v>
      </c>
      <c r="LO5" s="68" t="str">
        <f t="shared" si="9"/>
        <v>ya</v>
      </c>
      <c r="LP5" s="68" t="str">
        <f t="shared" si="9"/>
        <v>ya</v>
      </c>
      <c r="LQ5" s="68" t="str">
        <f t="shared" si="9"/>
        <v>ya</v>
      </c>
      <c r="LR5" s="68" t="str">
        <f t="shared" si="9"/>
        <v>ya</v>
      </c>
      <c r="LS5" s="68" t="str">
        <f t="shared" si="9"/>
        <v>ya</v>
      </c>
      <c r="LT5" s="68" t="str">
        <f t="shared" si="9"/>
        <v>ya</v>
      </c>
      <c r="LU5" s="68" t="str">
        <f t="shared" si="9"/>
        <v>ya</v>
      </c>
      <c r="LV5" s="68" t="str">
        <f t="shared" si="9"/>
        <v>ya</v>
      </c>
      <c r="LW5" s="68" t="str">
        <f t="shared" si="9"/>
        <v>ya</v>
      </c>
      <c r="LX5" s="68" t="str">
        <f t="shared" si="9"/>
        <v>ya</v>
      </c>
      <c r="LY5" s="68" t="str">
        <f t="shared" si="9"/>
        <v>ya</v>
      </c>
      <c r="LZ5" s="68" t="str">
        <f t="shared" si="9"/>
        <v>ya</v>
      </c>
      <c r="MA5" s="68" t="str">
        <f t="shared" si="9"/>
        <v>ya</v>
      </c>
      <c r="MB5" s="68" t="str">
        <f t="shared" si="9"/>
        <v>ya</v>
      </c>
      <c r="MC5" s="68" t="str">
        <f t="shared" si="9"/>
        <v>ya</v>
      </c>
      <c r="MD5" s="68" t="str">
        <f t="shared" si="9"/>
        <v>ya</v>
      </c>
      <c r="ME5" s="68" t="str">
        <f t="shared" si="9"/>
        <v>ya</v>
      </c>
      <c r="MF5" s="68" t="str">
        <f t="shared" si="9"/>
        <v>ya</v>
      </c>
      <c r="MG5" s="68" t="str">
        <f t="shared" si="9"/>
        <v>ya</v>
      </c>
      <c r="MH5" s="68" t="str">
        <f t="shared" si="9"/>
        <v>ya</v>
      </c>
      <c r="MI5" s="68" t="str">
        <f t="shared" si="9"/>
        <v>ya</v>
      </c>
      <c r="MJ5" s="68" t="str">
        <f t="shared" si="9"/>
        <v>ya</v>
      </c>
      <c r="MK5" s="68" t="str">
        <f t="shared" si="9"/>
        <v>ya</v>
      </c>
      <c r="ML5" s="68" t="str">
        <f t="shared" si="9"/>
        <v>ya</v>
      </c>
      <c r="MM5" s="68" t="str">
        <f t="shared" si="9"/>
        <v>ya</v>
      </c>
      <c r="MN5" s="68" t="str">
        <f t="shared" si="9"/>
        <v>ya</v>
      </c>
      <c r="MO5" s="68" t="str">
        <f t="shared" si="9"/>
        <v>ya</v>
      </c>
      <c r="MP5" s="68" t="str">
        <f t="shared" si="9"/>
        <v>ya</v>
      </c>
      <c r="MQ5" s="68" t="str">
        <f t="shared" si="9"/>
        <v>ya</v>
      </c>
      <c r="MR5" s="68" t="str">
        <f t="shared" si="9"/>
        <v>ya</v>
      </c>
      <c r="MS5" s="68" t="str">
        <f t="shared" si="9"/>
        <v>ya</v>
      </c>
      <c r="MT5" s="68" t="str">
        <f t="shared" si="9"/>
        <v>ya</v>
      </c>
      <c r="MU5" s="68" t="str">
        <f t="shared" si="9"/>
        <v>ya</v>
      </c>
      <c r="MV5" s="68" t="str">
        <f t="shared" si="9"/>
        <v>ya</v>
      </c>
      <c r="MW5" s="68" t="str">
        <f t="shared" si="10"/>
        <v>ya</v>
      </c>
      <c r="MX5" s="68" t="str">
        <f t="shared" si="10"/>
        <v>ya</v>
      </c>
      <c r="MY5" s="68" t="str">
        <f t="shared" si="10"/>
        <v>ya</v>
      </c>
      <c r="MZ5" s="68" t="str">
        <f t="shared" si="10"/>
        <v>ya</v>
      </c>
      <c r="NA5" s="68" t="str">
        <f t="shared" si="10"/>
        <v>ya</v>
      </c>
      <c r="NB5" s="68" t="str">
        <f t="shared" si="10"/>
        <v>ya</v>
      </c>
      <c r="NC5" s="68" t="str">
        <f t="shared" si="10"/>
        <v>ya</v>
      </c>
      <c r="ND5" s="68" t="str">
        <f t="shared" si="10"/>
        <v>ya</v>
      </c>
      <c r="NE5" s="68" t="str">
        <f t="shared" si="10"/>
        <v>ya</v>
      </c>
      <c r="NF5" s="68" t="str">
        <f t="shared" si="10"/>
        <v>ya</v>
      </c>
      <c r="NG5" s="68" t="str">
        <f t="shared" si="10"/>
        <v>ya</v>
      </c>
      <c r="NH5" s="68" t="str">
        <f t="shared" si="10"/>
        <v>ya</v>
      </c>
      <c r="NI5" s="8" t="s">
        <v>114</v>
      </c>
    </row>
    <row r="6" spans="2:373" x14ac:dyDescent="0.2">
      <c r="B6" s="69" t="s">
        <v>269</v>
      </c>
      <c r="C6" s="70">
        <v>1</v>
      </c>
      <c r="D6" s="66">
        <v>45413</v>
      </c>
      <c r="E6" s="67">
        <f t="shared" ref="E6:E14" si="11">IF(D6="",0,ROUND(D6-45291,0))</f>
        <v>122</v>
      </c>
      <c r="F6" s="67">
        <f t="shared" ref="F6:F15" si="12">IF(E6&gt;0,366,0)</f>
        <v>366</v>
      </c>
      <c r="G6" s="68">
        <f t="shared" si="0"/>
        <v>0</v>
      </c>
      <c r="H6" s="68">
        <f t="shared" si="0"/>
        <v>0</v>
      </c>
      <c r="I6" s="68">
        <f t="shared" si="0"/>
        <v>0</v>
      </c>
      <c r="J6" s="68">
        <f t="shared" si="0"/>
        <v>0</v>
      </c>
      <c r="K6" s="68">
        <f t="shared" si="0"/>
        <v>0</v>
      </c>
      <c r="L6" s="68">
        <f t="shared" si="0"/>
        <v>0</v>
      </c>
      <c r="M6" s="68">
        <f t="shared" si="0"/>
        <v>0</v>
      </c>
      <c r="N6" s="68">
        <f t="shared" si="0"/>
        <v>0</v>
      </c>
      <c r="O6" s="68">
        <f t="shared" si="0"/>
        <v>0</v>
      </c>
      <c r="P6" s="68">
        <f t="shared" si="0"/>
        <v>0</v>
      </c>
      <c r="Q6" s="68">
        <f t="shared" si="0"/>
        <v>0</v>
      </c>
      <c r="R6" s="68">
        <f t="shared" si="0"/>
        <v>0</v>
      </c>
      <c r="S6" s="68">
        <f t="shared" si="0"/>
        <v>0</v>
      </c>
      <c r="T6" s="68">
        <f t="shared" si="0"/>
        <v>0</v>
      </c>
      <c r="U6" s="68">
        <f t="shared" si="0"/>
        <v>0</v>
      </c>
      <c r="V6" s="68">
        <f t="shared" si="0"/>
        <v>0</v>
      </c>
      <c r="W6" s="68">
        <f t="shared" si="1"/>
        <v>0</v>
      </c>
      <c r="X6" s="68">
        <f t="shared" si="1"/>
        <v>0</v>
      </c>
      <c r="Y6" s="68">
        <f t="shared" si="1"/>
        <v>0</v>
      </c>
      <c r="Z6" s="68">
        <f t="shared" si="1"/>
        <v>0</v>
      </c>
      <c r="AA6" s="68">
        <f t="shared" si="1"/>
        <v>0</v>
      </c>
      <c r="AB6" s="68">
        <f t="shared" si="1"/>
        <v>0</v>
      </c>
      <c r="AC6" s="68">
        <f t="shared" si="1"/>
        <v>0</v>
      </c>
      <c r="AD6" s="68">
        <f t="shared" si="1"/>
        <v>0</v>
      </c>
      <c r="AE6" s="68">
        <f t="shared" si="1"/>
        <v>0</v>
      </c>
      <c r="AF6" s="68">
        <f t="shared" si="1"/>
        <v>0</v>
      </c>
      <c r="AG6" s="68">
        <f t="shared" si="1"/>
        <v>0</v>
      </c>
      <c r="AH6" s="68">
        <f t="shared" si="1"/>
        <v>0</v>
      </c>
      <c r="AI6" s="68">
        <f t="shared" si="1"/>
        <v>0</v>
      </c>
      <c r="AJ6" s="68">
        <f t="shared" si="1"/>
        <v>0</v>
      </c>
      <c r="AK6" s="68">
        <f t="shared" si="1"/>
        <v>0</v>
      </c>
      <c r="AL6" s="68">
        <f t="shared" si="1"/>
        <v>0</v>
      </c>
      <c r="AM6" s="68">
        <f t="shared" si="1"/>
        <v>0</v>
      </c>
      <c r="AN6" s="68">
        <f t="shared" si="1"/>
        <v>0</v>
      </c>
      <c r="AO6" s="68">
        <f t="shared" si="1"/>
        <v>0</v>
      </c>
      <c r="AP6" s="68">
        <f t="shared" si="1"/>
        <v>0</v>
      </c>
      <c r="AQ6" s="68">
        <f t="shared" si="1"/>
        <v>0</v>
      </c>
      <c r="AR6" s="68">
        <f t="shared" si="1"/>
        <v>0</v>
      </c>
      <c r="AS6" s="68">
        <f t="shared" si="1"/>
        <v>0</v>
      </c>
      <c r="AT6" s="68">
        <f t="shared" si="1"/>
        <v>0</v>
      </c>
      <c r="AU6" s="68">
        <f t="shared" si="1"/>
        <v>0</v>
      </c>
      <c r="AV6" s="68">
        <f t="shared" si="1"/>
        <v>0</v>
      </c>
      <c r="AW6" s="68">
        <f t="shared" si="1"/>
        <v>0</v>
      </c>
      <c r="AX6" s="68">
        <f t="shared" si="1"/>
        <v>0</v>
      </c>
      <c r="AY6" s="68">
        <f t="shared" si="1"/>
        <v>0</v>
      </c>
      <c r="AZ6" s="68">
        <f t="shared" si="1"/>
        <v>0</v>
      </c>
      <c r="BA6" s="68">
        <f t="shared" si="1"/>
        <v>0</v>
      </c>
      <c r="BB6" s="68">
        <f t="shared" si="1"/>
        <v>0</v>
      </c>
      <c r="BC6" s="68">
        <f t="shared" si="1"/>
        <v>0</v>
      </c>
      <c r="BD6" s="68">
        <f t="shared" si="1"/>
        <v>0</v>
      </c>
      <c r="BE6" s="68">
        <f t="shared" si="1"/>
        <v>0</v>
      </c>
      <c r="BF6" s="68">
        <f t="shared" si="1"/>
        <v>0</v>
      </c>
      <c r="BG6" s="68">
        <f t="shared" si="1"/>
        <v>0</v>
      </c>
      <c r="BH6" s="68">
        <f t="shared" si="1"/>
        <v>0</v>
      </c>
      <c r="BI6" s="68">
        <f t="shared" si="1"/>
        <v>0</v>
      </c>
      <c r="BJ6" s="68">
        <f t="shared" si="1"/>
        <v>0</v>
      </c>
      <c r="BK6" s="68">
        <f t="shared" si="1"/>
        <v>0</v>
      </c>
      <c r="BL6" s="68">
        <f t="shared" si="1"/>
        <v>0</v>
      </c>
      <c r="BM6" s="68">
        <f t="shared" si="1"/>
        <v>0</v>
      </c>
      <c r="BN6" s="68">
        <f t="shared" si="1"/>
        <v>0</v>
      </c>
      <c r="BO6" s="68">
        <f t="shared" si="1"/>
        <v>0</v>
      </c>
      <c r="BP6" s="68">
        <f t="shared" si="1"/>
        <v>0</v>
      </c>
      <c r="BQ6" s="68">
        <f t="shared" si="1"/>
        <v>0</v>
      </c>
      <c r="BR6" s="68">
        <f t="shared" si="1"/>
        <v>0</v>
      </c>
      <c r="BS6" s="68">
        <f t="shared" si="1"/>
        <v>0</v>
      </c>
      <c r="BT6" s="68">
        <f t="shared" si="1"/>
        <v>0</v>
      </c>
      <c r="BU6" s="68">
        <f t="shared" si="1"/>
        <v>0</v>
      </c>
      <c r="BV6" s="68">
        <f t="shared" si="1"/>
        <v>0</v>
      </c>
      <c r="BW6" s="68">
        <f t="shared" si="1"/>
        <v>0</v>
      </c>
      <c r="BX6" s="68">
        <f t="shared" si="1"/>
        <v>0</v>
      </c>
      <c r="BY6" s="68">
        <f t="shared" si="1"/>
        <v>0</v>
      </c>
      <c r="BZ6" s="68">
        <f t="shared" si="1"/>
        <v>0</v>
      </c>
      <c r="CA6" s="68">
        <f t="shared" si="1"/>
        <v>0</v>
      </c>
      <c r="CB6" s="68">
        <f t="shared" si="1"/>
        <v>0</v>
      </c>
      <c r="CC6" s="68">
        <f t="shared" si="1"/>
        <v>0</v>
      </c>
      <c r="CD6" s="68">
        <f t="shared" si="1"/>
        <v>0</v>
      </c>
      <c r="CE6" s="68">
        <f t="shared" si="1"/>
        <v>0</v>
      </c>
      <c r="CF6" s="68">
        <f t="shared" si="1"/>
        <v>0</v>
      </c>
      <c r="CG6" s="68">
        <f t="shared" si="1"/>
        <v>0</v>
      </c>
      <c r="CH6" s="68">
        <f t="shared" si="1"/>
        <v>0</v>
      </c>
      <c r="CI6" s="68">
        <f t="shared" si="2"/>
        <v>0</v>
      </c>
      <c r="CJ6" s="68">
        <f t="shared" si="2"/>
        <v>0</v>
      </c>
      <c r="CK6" s="68">
        <f t="shared" si="2"/>
        <v>0</v>
      </c>
      <c r="CL6" s="68">
        <f t="shared" si="2"/>
        <v>0</v>
      </c>
      <c r="CM6" s="68">
        <f t="shared" si="2"/>
        <v>0</v>
      </c>
      <c r="CN6" s="68">
        <f t="shared" si="2"/>
        <v>0</v>
      </c>
      <c r="CO6" s="68">
        <f t="shared" si="2"/>
        <v>0</v>
      </c>
      <c r="CP6" s="68">
        <f t="shared" si="2"/>
        <v>0</v>
      </c>
      <c r="CQ6" s="68">
        <f t="shared" si="2"/>
        <v>0</v>
      </c>
      <c r="CR6" s="68">
        <f t="shared" si="2"/>
        <v>0</v>
      </c>
      <c r="CS6" s="68">
        <f t="shared" si="2"/>
        <v>0</v>
      </c>
      <c r="CT6" s="68">
        <f t="shared" si="2"/>
        <v>0</v>
      </c>
      <c r="CU6" s="68">
        <f t="shared" si="2"/>
        <v>0</v>
      </c>
      <c r="CV6" s="68">
        <f t="shared" si="2"/>
        <v>0</v>
      </c>
      <c r="CW6" s="68">
        <f t="shared" si="2"/>
        <v>0</v>
      </c>
      <c r="CX6" s="68">
        <f t="shared" si="2"/>
        <v>0</v>
      </c>
      <c r="CY6" s="68">
        <f t="shared" si="2"/>
        <v>0</v>
      </c>
      <c r="CZ6" s="68">
        <f t="shared" si="2"/>
        <v>0</v>
      </c>
      <c r="DA6" s="68">
        <f t="shared" si="3"/>
        <v>0</v>
      </c>
      <c r="DB6" s="68">
        <f t="shared" si="3"/>
        <v>0</v>
      </c>
      <c r="DC6" s="68">
        <f t="shared" si="3"/>
        <v>0</v>
      </c>
      <c r="DD6" s="68">
        <f t="shared" si="3"/>
        <v>0</v>
      </c>
      <c r="DE6" s="68">
        <f t="shared" si="3"/>
        <v>0</v>
      </c>
      <c r="DF6" s="68">
        <f t="shared" si="3"/>
        <v>0</v>
      </c>
      <c r="DG6" s="68">
        <f t="shared" si="3"/>
        <v>0</v>
      </c>
      <c r="DH6" s="68">
        <f t="shared" si="3"/>
        <v>0</v>
      </c>
      <c r="DI6" s="68">
        <f t="shared" si="3"/>
        <v>0</v>
      </c>
      <c r="DJ6" s="68">
        <f t="shared" si="3"/>
        <v>0</v>
      </c>
      <c r="DK6" s="68">
        <f t="shared" si="3"/>
        <v>0</v>
      </c>
      <c r="DL6" s="68">
        <f t="shared" si="3"/>
        <v>0</v>
      </c>
      <c r="DM6" s="68">
        <f t="shared" si="3"/>
        <v>0</v>
      </c>
      <c r="DN6" s="68">
        <f t="shared" si="3"/>
        <v>0</v>
      </c>
      <c r="DO6" s="68">
        <f t="shared" si="3"/>
        <v>0</v>
      </c>
      <c r="DP6" s="68">
        <f t="shared" si="3"/>
        <v>0</v>
      </c>
      <c r="DQ6" s="68">
        <f t="shared" si="3"/>
        <v>0</v>
      </c>
      <c r="DR6" s="68">
        <f t="shared" si="3"/>
        <v>0</v>
      </c>
      <c r="DS6" s="68">
        <f t="shared" si="3"/>
        <v>0</v>
      </c>
      <c r="DT6" s="68">
        <f t="shared" si="3"/>
        <v>0</v>
      </c>
      <c r="DU6" s="68">
        <f t="shared" si="3"/>
        <v>0</v>
      </c>
      <c r="DV6" s="68">
        <f t="shared" si="3"/>
        <v>0</v>
      </c>
      <c r="DW6" s="68">
        <f t="shared" si="3"/>
        <v>0</v>
      </c>
      <c r="DX6" s="68" t="str">
        <f t="shared" si="3"/>
        <v>ya</v>
      </c>
      <c r="DY6" s="68" t="str">
        <f t="shared" si="3"/>
        <v>ya</v>
      </c>
      <c r="DZ6" s="68" t="str">
        <f t="shared" si="3"/>
        <v>ya</v>
      </c>
      <c r="EA6" s="68" t="str">
        <f t="shared" si="3"/>
        <v>ya</v>
      </c>
      <c r="EB6" s="68" t="str">
        <f t="shared" si="3"/>
        <v>ya</v>
      </c>
      <c r="EC6" s="68" t="str">
        <f t="shared" si="3"/>
        <v>ya</v>
      </c>
      <c r="ED6" s="68" t="str">
        <f t="shared" si="3"/>
        <v>ya</v>
      </c>
      <c r="EE6" s="68" t="str">
        <f t="shared" si="3"/>
        <v>ya</v>
      </c>
      <c r="EF6" s="68" t="str">
        <f t="shared" si="3"/>
        <v>ya</v>
      </c>
      <c r="EG6" s="68" t="str">
        <f t="shared" si="3"/>
        <v>ya</v>
      </c>
      <c r="EH6" s="68" t="str">
        <f t="shared" si="3"/>
        <v>ya</v>
      </c>
      <c r="EI6" s="68" t="str">
        <f t="shared" si="3"/>
        <v>ya</v>
      </c>
      <c r="EJ6" s="68" t="str">
        <f t="shared" si="3"/>
        <v>ya</v>
      </c>
      <c r="EK6" s="68" t="str">
        <f t="shared" si="3"/>
        <v>ya</v>
      </c>
      <c r="EL6" s="68" t="str">
        <f t="shared" si="3"/>
        <v>ya</v>
      </c>
      <c r="EM6" s="68" t="str">
        <f t="shared" si="3"/>
        <v>ya</v>
      </c>
      <c r="EN6" s="68" t="str">
        <f t="shared" si="3"/>
        <v>ya</v>
      </c>
      <c r="EO6" s="68" t="str">
        <f t="shared" si="3"/>
        <v>ya</v>
      </c>
      <c r="EP6" s="68" t="str">
        <f t="shared" si="3"/>
        <v>ya</v>
      </c>
      <c r="EQ6" s="68" t="str">
        <f t="shared" si="3"/>
        <v>ya</v>
      </c>
      <c r="ER6" s="68" t="str">
        <f t="shared" si="3"/>
        <v>ya</v>
      </c>
      <c r="ES6" s="68" t="str">
        <f t="shared" si="3"/>
        <v>ya</v>
      </c>
      <c r="ET6" s="68" t="str">
        <f t="shared" si="3"/>
        <v>ya</v>
      </c>
      <c r="EU6" s="68" t="str">
        <f t="shared" si="3"/>
        <v>ya</v>
      </c>
      <c r="EV6" s="68" t="str">
        <f t="shared" si="3"/>
        <v>ya</v>
      </c>
      <c r="EW6" s="68" t="str">
        <f t="shared" si="3"/>
        <v>ya</v>
      </c>
      <c r="EX6" s="68" t="str">
        <f t="shared" si="3"/>
        <v>ya</v>
      </c>
      <c r="EY6" s="68" t="str">
        <f t="shared" si="3"/>
        <v>ya</v>
      </c>
      <c r="EZ6" s="68" t="str">
        <f t="shared" si="3"/>
        <v>ya</v>
      </c>
      <c r="FA6" s="68" t="str">
        <f t="shared" si="3"/>
        <v>ya</v>
      </c>
      <c r="FB6" s="68" t="str">
        <f t="shared" si="3"/>
        <v>ya</v>
      </c>
      <c r="FC6" s="68" t="str">
        <f t="shared" si="3"/>
        <v>ya</v>
      </c>
      <c r="FD6" s="68" t="str">
        <f t="shared" si="3"/>
        <v>ya</v>
      </c>
      <c r="FE6" s="68" t="str">
        <f t="shared" si="3"/>
        <v>ya</v>
      </c>
      <c r="FF6" s="68" t="str">
        <f t="shared" si="3"/>
        <v>ya</v>
      </c>
      <c r="FG6" s="68" t="str">
        <f t="shared" si="3"/>
        <v>ya</v>
      </c>
      <c r="FH6" s="68" t="str">
        <f t="shared" si="3"/>
        <v>ya</v>
      </c>
      <c r="FI6" s="68" t="str">
        <f t="shared" si="3"/>
        <v>ya</v>
      </c>
      <c r="FJ6" s="68" t="str">
        <f t="shared" si="3"/>
        <v>ya</v>
      </c>
      <c r="FK6" s="68" t="str">
        <f t="shared" si="3"/>
        <v>ya</v>
      </c>
      <c r="FL6" s="68" t="str">
        <f t="shared" si="3"/>
        <v>ya</v>
      </c>
      <c r="FM6" s="68" t="str">
        <f t="shared" si="4"/>
        <v>ya</v>
      </c>
      <c r="FN6" s="68" t="str">
        <f t="shared" si="4"/>
        <v>ya</v>
      </c>
      <c r="FO6" s="68" t="str">
        <f t="shared" si="4"/>
        <v>ya</v>
      </c>
      <c r="FP6" s="68" t="str">
        <f t="shared" si="4"/>
        <v>ya</v>
      </c>
      <c r="FQ6" s="68" t="str">
        <f t="shared" si="4"/>
        <v>ya</v>
      </c>
      <c r="FR6" s="68" t="str">
        <f t="shared" si="4"/>
        <v>ya</v>
      </c>
      <c r="FS6" s="68" t="str">
        <f t="shared" si="4"/>
        <v>ya</v>
      </c>
      <c r="FT6" s="68" t="str">
        <f t="shared" si="4"/>
        <v>ya</v>
      </c>
      <c r="FU6" s="68" t="str">
        <f t="shared" si="4"/>
        <v>ya</v>
      </c>
      <c r="FV6" s="68" t="str">
        <f t="shared" si="4"/>
        <v>ya</v>
      </c>
      <c r="FW6" s="68" t="str">
        <f t="shared" si="4"/>
        <v>ya</v>
      </c>
      <c r="FX6" s="68" t="str">
        <f t="shared" si="4"/>
        <v>ya</v>
      </c>
      <c r="FY6" s="68" t="str">
        <f t="shared" si="4"/>
        <v>ya</v>
      </c>
      <c r="FZ6" s="68" t="str">
        <f t="shared" si="4"/>
        <v>ya</v>
      </c>
      <c r="GA6" s="68" t="str">
        <f t="shared" si="4"/>
        <v>ya</v>
      </c>
      <c r="GB6" s="68" t="str">
        <f t="shared" si="4"/>
        <v>ya</v>
      </c>
      <c r="GC6" s="68" t="str">
        <f t="shared" si="5"/>
        <v>ya</v>
      </c>
      <c r="GD6" s="68" t="str">
        <f t="shared" si="5"/>
        <v>ya</v>
      </c>
      <c r="GE6" s="68" t="str">
        <f t="shared" si="5"/>
        <v>ya</v>
      </c>
      <c r="GF6" s="68" t="str">
        <f t="shared" si="5"/>
        <v>ya</v>
      </c>
      <c r="GG6" s="68" t="str">
        <f t="shared" si="5"/>
        <v>ya</v>
      </c>
      <c r="GH6" s="68" t="str">
        <f t="shared" si="5"/>
        <v>ya</v>
      </c>
      <c r="GI6" s="68" t="str">
        <f t="shared" si="5"/>
        <v>ya</v>
      </c>
      <c r="GJ6" s="68" t="str">
        <f t="shared" si="5"/>
        <v>ya</v>
      </c>
      <c r="GK6" s="68" t="str">
        <f t="shared" si="5"/>
        <v>ya</v>
      </c>
      <c r="GL6" s="68" t="str">
        <f t="shared" si="5"/>
        <v>ya</v>
      </c>
      <c r="GM6" s="68" t="str">
        <f t="shared" si="5"/>
        <v>ya</v>
      </c>
      <c r="GN6" s="68" t="str">
        <f t="shared" si="5"/>
        <v>ya</v>
      </c>
      <c r="GO6" s="68" t="str">
        <f t="shared" si="5"/>
        <v>ya</v>
      </c>
      <c r="GP6" s="68" t="str">
        <f t="shared" si="5"/>
        <v>ya</v>
      </c>
      <c r="GQ6" s="68" t="str">
        <f t="shared" si="5"/>
        <v>ya</v>
      </c>
      <c r="GR6" s="68" t="str">
        <f t="shared" si="5"/>
        <v>ya</v>
      </c>
      <c r="GS6" s="68" t="str">
        <f t="shared" si="6"/>
        <v>ya</v>
      </c>
      <c r="GT6" s="68" t="str">
        <f t="shared" si="6"/>
        <v>ya</v>
      </c>
      <c r="GU6" s="68" t="str">
        <f t="shared" si="6"/>
        <v>ya</v>
      </c>
      <c r="GV6" s="68" t="str">
        <f t="shared" si="6"/>
        <v>ya</v>
      </c>
      <c r="GW6" s="68" t="str">
        <f t="shared" si="6"/>
        <v>ya</v>
      </c>
      <c r="GX6" s="68" t="str">
        <f t="shared" si="6"/>
        <v>ya</v>
      </c>
      <c r="GY6" s="68" t="str">
        <f t="shared" si="6"/>
        <v>ya</v>
      </c>
      <c r="GZ6" s="68" t="str">
        <f t="shared" si="6"/>
        <v>ya</v>
      </c>
      <c r="HA6" s="68" t="str">
        <f t="shared" si="6"/>
        <v>ya</v>
      </c>
      <c r="HB6" s="68" t="str">
        <f t="shared" si="6"/>
        <v>ya</v>
      </c>
      <c r="HC6" s="68" t="str">
        <f t="shared" si="6"/>
        <v>ya</v>
      </c>
      <c r="HD6" s="68" t="str">
        <f t="shared" si="6"/>
        <v>ya</v>
      </c>
      <c r="HE6" s="68" t="str">
        <f t="shared" si="6"/>
        <v>ya</v>
      </c>
      <c r="HF6" s="68" t="str">
        <f t="shared" si="6"/>
        <v>ya</v>
      </c>
      <c r="HG6" s="68" t="str">
        <f t="shared" si="6"/>
        <v>ya</v>
      </c>
      <c r="HH6" s="68" t="str">
        <f t="shared" si="6"/>
        <v>ya</v>
      </c>
      <c r="HI6" s="68" t="str">
        <f t="shared" si="7"/>
        <v>ya</v>
      </c>
      <c r="HJ6" s="68" t="str">
        <f t="shared" si="7"/>
        <v>ya</v>
      </c>
      <c r="HK6" s="68" t="str">
        <f t="shared" si="7"/>
        <v>ya</v>
      </c>
      <c r="HL6" s="68" t="str">
        <f t="shared" si="7"/>
        <v>ya</v>
      </c>
      <c r="HM6" s="68" t="str">
        <f t="shared" si="7"/>
        <v>ya</v>
      </c>
      <c r="HN6" s="68" t="str">
        <f t="shared" si="7"/>
        <v>ya</v>
      </c>
      <c r="HO6" s="68" t="str">
        <f t="shared" si="7"/>
        <v>ya</v>
      </c>
      <c r="HP6" s="68" t="str">
        <f t="shared" si="7"/>
        <v>ya</v>
      </c>
      <c r="HQ6" s="68" t="str">
        <f t="shared" si="7"/>
        <v>ya</v>
      </c>
      <c r="HR6" s="68" t="str">
        <f t="shared" si="7"/>
        <v>ya</v>
      </c>
      <c r="HS6" s="68" t="str">
        <f t="shared" si="7"/>
        <v>ya</v>
      </c>
      <c r="HT6" s="68" t="str">
        <f t="shared" si="7"/>
        <v>ya</v>
      </c>
      <c r="HU6" s="68" t="str">
        <f t="shared" si="7"/>
        <v>ya</v>
      </c>
      <c r="HV6" s="68" t="str">
        <f t="shared" si="7"/>
        <v>ya</v>
      </c>
      <c r="HW6" s="68" t="str">
        <f t="shared" si="7"/>
        <v>ya</v>
      </c>
      <c r="HX6" s="68" t="str">
        <f t="shared" si="7"/>
        <v>ya</v>
      </c>
      <c r="HY6" s="68" t="str">
        <f t="shared" si="8"/>
        <v>ya</v>
      </c>
      <c r="HZ6" s="68" t="str">
        <f t="shared" si="8"/>
        <v>ya</v>
      </c>
      <c r="IA6" s="68" t="str">
        <f t="shared" si="8"/>
        <v>ya</v>
      </c>
      <c r="IB6" s="68" t="str">
        <f t="shared" si="8"/>
        <v>ya</v>
      </c>
      <c r="IC6" s="68" t="str">
        <f t="shared" si="8"/>
        <v>ya</v>
      </c>
      <c r="ID6" s="68" t="str">
        <f t="shared" si="8"/>
        <v>ya</v>
      </c>
      <c r="IE6" s="68" t="str">
        <f t="shared" si="8"/>
        <v>ya</v>
      </c>
      <c r="IF6" s="68" t="str">
        <f t="shared" si="8"/>
        <v>ya</v>
      </c>
      <c r="IG6" s="68" t="str">
        <f t="shared" si="8"/>
        <v>ya</v>
      </c>
      <c r="IH6" s="68" t="str">
        <f t="shared" si="8"/>
        <v>ya</v>
      </c>
      <c r="II6" s="68" t="str">
        <f t="shared" si="8"/>
        <v>ya</v>
      </c>
      <c r="IJ6" s="68" t="str">
        <f t="shared" si="8"/>
        <v>ya</v>
      </c>
      <c r="IK6" s="68" t="str">
        <f t="shared" si="8"/>
        <v>ya</v>
      </c>
      <c r="IL6" s="68" t="str">
        <f t="shared" si="8"/>
        <v>ya</v>
      </c>
      <c r="IM6" s="68" t="str">
        <f t="shared" si="8"/>
        <v>ya</v>
      </c>
      <c r="IN6" s="68" t="str">
        <f t="shared" si="8"/>
        <v>ya</v>
      </c>
      <c r="IO6" s="68" t="str">
        <f t="shared" si="8"/>
        <v>ya</v>
      </c>
      <c r="IP6" s="68" t="str">
        <f t="shared" si="8"/>
        <v>ya</v>
      </c>
      <c r="IQ6" s="68" t="str">
        <f t="shared" si="8"/>
        <v>ya</v>
      </c>
      <c r="IR6" s="68" t="str">
        <f t="shared" si="8"/>
        <v>ya</v>
      </c>
      <c r="IS6" s="68" t="str">
        <f t="shared" si="8"/>
        <v>ya</v>
      </c>
      <c r="IT6" s="68" t="str">
        <f t="shared" si="8"/>
        <v>ya</v>
      </c>
      <c r="IU6" s="68" t="str">
        <f t="shared" si="8"/>
        <v>ya</v>
      </c>
      <c r="IV6" s="68" t="str">
        <f t="shared" si="8"/>
        <v>ya</v>
      </c>
      <c r="IW6" s="68" t="str">
        <f t="shared" si="8"/>
        <v>ya</v>
      </c>
      <c r="IX6" s="68" t="str">
        <f t="shared" si="8"/>
        <v>ya</v>
      </c>
      <c r="IY6" s="68" t="str">
        <f t="shared" si="8"/>
        <v>ya</v>
      </c>
      <c r="IZ6" s="68" t="str">
        <f t="shared" si="8"/>
        <v>ya</v>
      </c>
      <c r="JA6" s="68" t="str">
        <f t="shared" si="8"/>
        <v>ya</v>
      </c>
      <c r="JB6" s="68" t="str">
        <f t="shared" si="8"/>
        <v>ya</v>
      </c>
      <c r="JC6" s="68" t="str">
        <f t="shared" si="8"/>
        <v>ya</v>
      </c>
      <c r="JD6" s="68" t="str">
        <f t="shared" si="8"/>
        <v>ya</v>
      </c>
      <c r="JE6" s="68" t="str">
        <f t="shared" si="8"/>
        <v>ya</v>
      </c>
      <c r="JF6" s="68" t="str">
        <f t="shared" si="8"/>
        <v>ya</v>
      </c>
      <c r="JG6" s="68" t="str">
        <f t="shared" si="8"/>
        <v>ya</v>
      </c>
      <c r="JH6" s="68" t="str">
        <f t="shared" si="8"/>
        <v>ya</v>
      </c>
      <c r="JI6" s="68" t="str">
        <f t="shared" si="8"/>
        <v>ya</v>
      </c>
      <c r="JJ6" s="68" t="str">
        <f t="shared" si="8"/>
        <v>ya</v>
      </c>
      <c r="JK6" s="68" t="str">
        <f t="shared" si="8"/>
        <v>ya</v>
      </c>
      <c r="JL6" s="68" t="str">
        <f t="shared" si="8"/>
        <v>ya</v>
      </c>
      <c r="JM6" s="68" t="str">
        <f t="shared" si="8"/>
        <v>ya</v>
      </c>
      <c r="JN6" s="68" t="str">
        <f t="shared" si="8"/>
        <v>ya</v>
      </c>
      <c r="JO6" s="68" t="str">
        <f t="shared" si="8"/>
        <v>ya</v>
      </c>
      <c r="JP6" s="68" t="str">
        <f t="shared" si="8"/>
        <v>ya</v>
      </c>
      <c r="JQ6" s="68" t="str">
        <f t="shared" si="8"/>
        <v>ya</v>
      </c>
      <c r="JR6" s="68" t="str">
        <f t="shared" si="8"/>
        <v>ya</v>
      </c>
      <c r="JS6" s="68" t="str">
        <f t="shared" si="8"/>
        <v>ya</v>
      </c>
      <c r="JT6" s="68" t="str">
        <f t="shared" si="8"/>
        <v>ya</v>
      </c>
      <c r="JU6" s="68" t="str">
        <f t="shared" si="8"/>
        <v>ya</v>
      </c>
      <c r="JV6" s="68" t="str">
        <f t="shared" si="8"/>
        <v>ya</v>
      </c>
      <c r="JW6" s="68" t="str">
        <f t="shared" si="8"/>
        <v>ya</v>
      </c>
      <c r="JX6" s="68" t="str">
        <f t="shared" si="8"/>
        <v>ya</v>
      </c>
      <c r="JY6" s="68" t="str">
        <f t="shared" si="8"/>
        <v>ya</v>
      </c>
      <c r="JZ6" s="68" t="str">
        <f t="shared" si="8"/>
        <v>ya</v>
      </c>
      <c r="KA6" s="68" t="str">
        <f t="shared" si="8"/>
        <v>ya</v>
      </c>
      <c r="KB6" s="68" t="str">
        <f t="shared" si="8"/>
        <v>ya</v>
      </c>
      <c r="KC6" s="68" t="str">
        <f t="shared" si="8"/>
        <v>ya</v>
      </c>
      <c r="KD6" s="68" t="str">
        <f t="shared" si="8"/>
        <v>ya</v>
      </c>
      <c r="KE6" s="68" t="str">
        <f t="shared" si="8"/>
        <v>ya</v>
      </c>
      <c r="KF6" s="68" t="str">
        <f t="shared" si="8"/>
        <v>ya</v>
      </c>
      <c r="KG6" s="68" t="str">
        <f t="shared" si="8"/>
        <v>ya</v>
      </c>
      <c r="KH6" s="68" t="str">
        <f t="shared" si="8"/>
        <v>ya</v>
      </c>
      <c r="KI6" s="68" t="str">
        <f t="shared" si="8"/>
        <v>ya</v>
      </c>
      <c r="KJ6" s="68" t="str">
        <f t="shared" si="8"/>
        <v>ya</v>
      </c>
      <c r="KK6" s="68" t="str">
        <f t="shared" si="9"/>
        <v>ya</v>
      </c>
      <c r="KL6" s="68" t="str">
        <f t="shared" si="9"/>
        <v>ya</v>
      </c>
      <c r="KM6" s="68" t="str">
        <f t="shared" si="9"/>
        <v>ya</v>
      </c>
      <c r="KN6" s="68" t="str">
        <f t="shared" si="9"/>
        <v>ya</v>
      </c>
      <c r="KO6" s="68" t="str">
        <f t="shared" si="9"/>
        <v>ya</v>
      </c>
      <c r="KP6" s="68" t="str">
        <f t="shared" si="9"/>
        <v>ya</v>
      </c>
      <c r="KQ6" s="68" t="str">
        <f t="shared" si="9"/>
        <v>ya</v>
      </c>
      <c r="KR6" s="68" t="str">
        <f t="shared" si="9"/>
        <v>ya</v>
      </c>
      <c r="KS6" s="68" t="str">
        <f t="shared" si="9"/>
        <v>ya</v>
      </c>
      <c r="KT6" s="68" t="str">
        <f t="shared" si="9"/>
        <v>ya</v>
      </c>
      <c r="KU6" s="68" t="str">
        <f t="shared" si="9"/>
        <v>ya</v>
      </c>
      <c r="KV6" s="68" t="str">
        <f t="shared" si="9"/>
        <v>ya</v>
      </c>
      <c r="KW6" s="68" t="str">
        <f t="shared" si="9"/>
        <v>ya</v>
      </c>
      <c r="KX6" s="68" t="str">
        <f t="shared" si="9"/>
        <v>ya</v>
      </c>
      <c r="KY6" s="68" t="str">
        <f t="shared" si="9"/>
        <v>ya</v>
      </c>
      <c r="KZ6" s="68" t="str">
        <f t="shared" si="9"/>
        <v>ya</v>
      </c>
      <c r="LA6" s="68" t="str">
        <f t="shared" si="9"/>
        <v>ya</v>
      </c>
      <c r="LB6" s="68" t="str">
        <f t="shared" si="9"/>
        <v>ya</v>
      </c>
      <c r="LC6" s="68" t="str">
        <f t="shared" si="9"/>
        <v>ya</v>
      </c>
      <c r="LD6" s="68" t="str">
        <f t="shared" si="9"/>
        <v>ya</v>
      </c>
      <c r="LE6" s="68" t="str">
        <f t="shared" si="9"/>
        <v>ya</v>
      </c>
      <c r="LF6" s="68" t="str">
        <f t="shared" si="9"/>
        <v>ya</v>
      </c>
      <c r="LG6" s="68" t="str">
        <f t="shared" si="9"/>
        <v>ya</v>
      </c>
      <c r="LH6" s="68" t="str">
        <f t="shared" si="9"/>
        <v>ya</v>
      </c>
      <c r="LI6" s="68" t="str">
        <f t="shared" si="9"/>
        <v>ya</v>
      </c>
      <c r="LJ6" s="68" t="str">
        <f t="shared" si="9"/>
        <v>ya</v>
      </c>
      <c r="LK6" s="68" t="str">
        <f t="shared" si="9"/>
        <v>ya</v>
      </c>
      <c r="LL6" s="68" t="str">
        <f t="shared" si="9"/>
        <v>ya</v>
      </c>
      <c r="LM6" s="68" t="str">
        <f t="shared" si="9"/>
        <v>ya</v>
      </c>
      <c r="LN6" s="68" t="str">
        <f t="shared" si="9"/>
        <v>ya</v>
      </c>
      <c r="LO6" s="68" t="str">
        <f t="shared" si="9"/>
        <v>ya</v>
      </c>
      <c r="LP6" s="68" t="str">
        <f t="shared" si="9"/>
        <v>ya</v>
      </c>
      <c r="LQ6" s="68" t="str">
        <f t="shared" si="9"/>
        <v>ya</v>
      </c>
      <c r="LR6" s="68" t="str">
        <f t="shared" si="9"/>
        <v>ya</v>
      </c>
      <c r="LS6" s="68" t="str">
        <f t="shared" si="9"/>
        <v>ya</v>
      </c>
      <c r="LT6" s="68" t="str">
        <f t="shared" si="9"/>
        <v>ya</v>
      </c>
      <c r="LU6" s="68" t="str">
        <f t="shared" si="9"/>
        <v>ya</v>
      </c>
      <c r="LV6" s="68" t="str">
        <f t="shared" si="9"/>
        <v>ya</v>
      </c>
      <c r="LW6" s="68" t="str">
        <f t="shared" si="9"/>
        <v>ya</v>
      </c>
      <c r="LX6" s="68" t="str">
        <f t="shared" si="9"/>
        <v>ya</v>
      </c>
      <c r="LY6" s="68" t="str">
        <f t="shared" si="9"/>
        <v>ya</v>
      </c>
      <c r="LZ6" s="68" t="str">
        <f t="shared" si="9"/>
        <v>ya</v>
      </c>
      <c r="MA6" s="68" t="str">
        <f t="shared" si="9"/>
        <v>ya</v>
      </c>
      <c r="MB6" s="68" t="str">
        <f t="shared" si="9"/>
        <v>ya</v>
      </c>
      <c r="MC6" s="68" t="str">
        <f t="shared" si="9"/>
        <v>ya</v>
      </c>
      <c r="MD6" s="68" t="str">
        <f t="shared" si="9"/>
        <v>ya</v>
      </c>
      <c r="ME6" s="68" t="str">
        <f t="shared" si="9"/>
        <v>ya</v>
      </c>
      <c r="MF6" s="68" t="str">
        <f t="shared" si="9"/>
        <v>ya</v>
      </c>
      <c r="MG6" s="68" t="str">
        <f t="shared" si="9"/>
        <v>ya</v>
      </c>
      <c r="MH6" s="68" t="str">
        <f t="shared" si="9"/>
        <v>ya</v>
      </c>
      <c r="MI6" s="68" t="str">
        <f t="shared" si="9"/>
        <v>ya</v>
      </c>
      <c r="MJ6" s="68" t="str">
        <f t="shared" si="9"/>
        <v>ya</v>
      </c>
      <c r="MK6" s="68" t="str">
        <f t="shared" si="9"/>
        <v>ya</v>
      </c>
      <c r="ML6" s="68" t="str">
        <f t="shared" si="9"/>
        <v>ya</v>
      </c>
      <c r="MM6" s="68" t="str">
        <f t="shared" si="9"/>
        <v>ya</v>
      </c>
      <c r="MN6" s="68" t="str">
        <f t="shared" si="9"/>
        <v>ya</v>
      </c>
      <c r="MO6" s="68" t="str">
        <f t="shared" si="9"/>
        <v>ya</v>
      </c>
      <c r="MP6" s="68" t="str">
        <f t="shared" si="9"/>
        <v>ya</v>
      </c>
      <c r="MQ6" s="68" t="str">
        <f t="shared" si="9"/>
        <v>ya</v>
      </c>
      <c r="MR6" s="68" t="str">
        <f t="shared" si="9"/>
        <v>ya</v>
      </c>
      <c r="MS6" s="68" t="str">
        <f t="shared" si="9"/>
        <v>ya</v>
      </c>
      <c r="MT6" s="68" t="str">
        <f t="shared" si="9"/>
        <v>ya</v>
      </c>
      <c r="MU6" s="68" t="str">
        <f t="shared" si="9"/>
        <v>ya</v>
      </c>
      <c r="MV6" s="68" t="str">
        <f t="shared" si="9"/>
        <v>ya</v>
      </c>
      <c r="MW6" s="68" t="str">
        <f t="shared" si="10"/>
        <v>ya</v>
      </c>
      <c r="MX6" s="68" t="str">
        <f t="shared" si="10"/>
        <v>ya</v>
      </c>
      <c r="MY6" s="68" t="str">
        <f t="shared" si="10"/>
        <v>ya</v>
      </c>
      <c r="MZ6" s="68" t="str">
        <f t="shared" si="10"/>
        <v>ya</v>
      </c>
      <c r="NA6" s="68" t="str">
        <f t="shared" si="10"/>
        <v>ya</v>
      </c>
      <c r="NB6" s="68" t="str">
        <f t="shared" si="10"/>
        <v>ya</v>
      </c>
      <c r="NC6" s="68" t="str">
        <f t="shared" si="10"/>
        <v>ya</v>
      </c>
      <c r="ND6" s="68" t="str">
        <f t="shared" si="10"/>
        <v>ya</v>
      </c>
      <c r="NE6" s="68" t="str">
        <f t="shared" si="10"/>
        <v>ya</v>
      </c>
      <c r="NF6" s="68" t="str">
        <f t="shared" si="10"/>
        <v>ya</v>
      </c>
      <c r="NG6" s="68" t="str">
        <f t="shared" si="10"/>
        <v>ya</v>
      </c>
      <c r="NH6" s="68" t="str">
        <f t="shared" si="10"/>
        <v>ya</v>
      </c>
      <c r="NI6" s="8"/>
    </row>
    <row r="7" spans="2:373" x14ac:dyDescent="0.2">
      <c r="B7" s="69" t="s">
        <v>270</v>
      </c>
      <c r="C7" s="70">
        <v>1</v>
      </c>
      <c r="D7" s="66">
        <v>45420</v>
      </c>
      <c r="E7" s="67">
        <f t="shared" si="11"/>
        <v>129</v>
      </c>
      <c r="F7" s="67">
        <f t="shared" si="12"/>
        <v>366</v>
      </c>
      <c r="G7" s="68">
        <f t="shared" si="0"/>
        <v>0</v>
      </c>
      <c r="H7" s="68">
        <f t="shared" si="0"/>
        <v>0</v>
      </c>
      <c r="I7" s="68">
        <f t="shared" si="0"/>
        <v>0</v>
      </c>
      <c r="J7" s="68">
        <f t="shared" si="0"/>
        <v>0</v>
      </c>
      <c r="K7" s="68">
        <f t="shared" si="0"/>
        <v>0</v>
      </c>
      <c r="L7" s="68">
        <f t="shared" si="0"/>
        <v>0</v>
      </c>
      <c r="M7" s="68">
        <f t="shared" si="0"/>
        <v>0</v>
      </c>
      <c r="N7" s="68">
        <f t="shared" si="0"/>
        <v>0</v>
      </c>
      <c r="O7" s="68">
        <f t="shared" si="0"/>
        <v>0</v>
      </c>
      <c r="P7" s="68">
        <f t="shared" si="0"/>
        <v>0</v>
      </c>
      <c r="Q7" s="68">
        <f t="shared" si="0"/>
        <v>0</v>
      </c>
      <c r="R7" s="68">
        <f t="shared" si="0"/>
        <v>0</v>
      </c>
      <c r="S7" s="68">
        <f t="shared" si="0"/>
        <v>0</v>
      </c>
      <c r="T7" s="68">
        <f t="shared" si="0"/>
        <v>0</v>
      </c>
      <c r="U7" s="68">
        <f t="shared" si="0"/>
        <v>0</v>
      </c>
      <c r="V7" s="68">
        <f t="shared" si="0"/>
        <v>0</v>
      </c>
      <c r="W7" s="68">
        <f t="shared" si="1"/>
        <v>0</v>
      </c>
      <c r="X7" s="68">
        <f t="shared" si="1"/>
        <v>0</v>
      </c>
      <c r="Y7" s="68">
        <f t="shared" si="1"/>
        <v>0</v>
      </c>
      <c r="Z7" s="68">
        <f t="shared" si="1"/>
        <v>0</v>
      </c>
      <c r="AA7" s="68">
        <f t="shared" si="1"/>
        <v>0</v>
      </c>
      <c r="AB7" s="68">
        <f t="shared" si="1"/>
        <v>0</v>
      </c>
      <c r="AC7" s="68">
        <f t="shared" si="1"/>
        <v>0</v>
      </c>
      <c r="AD7" s="68">
        <f t="shared" si="1"/>
        <v>0</v>
      </c>
      <c r="AE7" s="68">
        <f t="shared" si="1"/>
        <v>0</v>
      </c>
      <c r="AF7" s="68">
        <f t="shared" si="1"/>
        <v>0</v>
      </c>
      <c r="AG7" s="68">
        <f t="shared" si="1"/>
        <v>0</v>
      </c>
      <c r="AH7" s="68">
        <f t="shared" si="1"/>
        <v>0</v>
      </c>
      <c r="AI7" s="68">
        <f t="shared" si="1"/>
        <v>0</v>
      </c>
      <c r="AJ7" s="68">
        <f t="shared" si="1"/>
        <v>0</v>
      </c>
      <c r="AK7" s="68">
        <f t="shared" si="1"/>
        <v>0</v>
      </c>
      <c r="AL7" s="68">
        <f t="shared" si="1"/>
        <v>0</v>
      </c>
      <c r="AM7" s="68">
        <f t="shared" si="1"/>
        <v>0</v>
      </c>
      <c r="AN7" s="68">
        <f t="shared" si="1"/>
        <v>0</v>
      </c>
      <c r="AO7" s="68">
        <f t="shared" si="1"/>
        <v>0</v>
      </c>
      <c r="AP7" s="68">
        <f t="shared" si="1"/>
        <v>0</v>
      </c>
      <c r="AQ7" s="68">
        <f t="shared" si="1"/>
        <v>0</v>
      </c>
      <c r="AR7" s="68">
        <f t="shared" si="1"/>
        <v>0</v>
      </c>
      <c r="AS7" s="68">
        <f t="shared" si="1"/>
        <v>0</v>
      </c>
      <c r="AT7" s="68">
        <f t="shared" si="1"/>
        <v>0</v>
      </c>
      <c r="AU7" s="68">
        <f t="shared" si="1"/>
        <v>0</v>
      </c>
      <c r="AV7" s="68">
        <f t="shared" si="1"/>
        <v>0</v>
      </c>
      <c r="AW7" s="68">
        <f t="shared" si="1"/>
        <v>0</v>
      </c>
      <c r="AX7" s="68">
        <f t="shared" si="1"/>
        <v>0</v>
      </c>
      <c r="AY7" s="68">
        <f t="shared" si="1"/>
        <v>0</v>
      </c>
      <c r="AZ7" s="68">
        <f t="shared" si="1"/>
        <v>0</v>
      </c>
      <c r="BA7" s="68">
        <f t="shared" si="1"/>
        <v>0</v>
      </c>
      <c r="BB7" s="68">
        <f t="shared" si="1"/>
        <v>0</v>
      </c>
      <c r="BC7" s="68">
        <f t="shared" si="1"/>
        <v>0</v>
      </c>
      <c r="BD7" s="68">
        <f t="shared" si="1"/>
        <v>0</v>
      </c>
      <c r="BE7" s="68">
        <f t="shared" si="1"/>
        <v>0</v>
      </c>
      <c r="BF7" s="68">
        <f t="shared" si="1"/>
        <v>0</v>
      </c>
      <c r="BG7" s="68">
        <f t="shared" si="1"/>
        <v>0</v>
      </c>
      <c r="BH7" s="68">
        <f t="shared" si="1"/>
        <v>0</v>
      </c>
      <c r="BI7" s="68">
        <f t="shared" si="1"/>
        <v>0</v>
      </c>
      <c r="BJ7" s="68">
        <f t="shared" si="1"/>
        <v>0</v>
      </c>
      <c r="BK7" s="68">
        <f t="shared" si="1"/>
        <v>0</v>
      </c>
      <c r="BL7" s="68">
        <f t="shared" si="1"/>
        <v>0</v>
      </c>
      <c r="BM7" s="68">
        <f t="shared" si="1"/>
        <v>0</v>
      </c>
      <c r="BN7" s="68">
        <f t="shared" si="1"/>
        <v>0</v>
      </c>
      <c r="BO7" s="68">
        <f t="shared" si="1"/>
        <v>0</v>
      </c>
      <c r="BP7" s="68">
        <f t="shared" si="1"/>
        <v>0</v>
      </c>
      <c r="BQ7" s="68">
        <f t="shared" si="1"/>
        <v>0</v>
      </c>
      <c r="BR7" s="68">
        <f t="shared" si="1"/>
        <v>0</v>
      </c>
      <c r="BS7" s="68">
        <f t="shared" si="1"/>
        <v>0</v>
      </c>
      <c r="BT7" s="68">
        <f t="shared" si="1"/>
        <v>0</v>
      </c>
      <c r="BU7" s="68">
        <f t="shared" si="1"/>
        <v>0</v>
      </c>
      <c r="BV7" s="68">
        <f t="shared" si="1"/>
        <v>0</v>
      </c>
      <c r="BW7" s="68">
        <f t="shared" si="1"/>
        <v>0</v>
      </c>
      <c r="BX7" s="68">
        <f t="shared" si="1"/>
        <v>0</v>
      </c>
      <c r="BY7" s="68">
        <f t="shared" si="1"/>
        <v>0</v>
      </c>
      <c r="BZ7" s="68">
        <f t="shared" si="1"/>
        <v>0</v>
      </c>
      <c r="CA7" s="68">
        <f t="shared" si="1"/>
        <v>0</v>
      </c>
      <c r="CB7" s="68">
        <f t="shared" si="1"/>
        <v>0</v>
      </c>
      <c r="CC7" s="68">
        <f t="shared" si="1"/>
        <v>0</v>
      </c>
      <c r="CD7" s="68">
        <f t="shared" si="1"/>
        <v>0</v>
      </c>
      <c r="CE7" s="68">
        <f t="shared" si="1"/>
        <v>0</v>
      </c>
      <c r="CF7" s="68">
        <f t="shared" si="1"/>
        <v>0</v>
      </c>
      <c r="CG7" s="68">
        <f t="shared" si="1"/>
        <v>0</v>
      </c>
      <c r="CH7" s="68">
        <f t="shared" ref="CH7" si="13">IF(AND($E7&gt;0,CH$2&gt;=$E7,CH$2&lt;=$F7),$B$2,0)</f>
        <v>0</v>
      </c>
      <c r="CI7" s="68">
        <f t="shared" si="2"/>
        <v>0</v>
      </c>
      <c r="CJ7" s="68">
        <f t="shared" si="2"/>
        <v>0</v>
      </c>
      <c r="CK7" s="68">
        <f t="shared" si="2"/>
        <v>0</v>
      </c>
      <c r="CL7" s="68">
        <f t="shared" si="2"/>
        <v>0</v>
      </c>
      <c r="CM7" s="68">
        <f t="shared" si="2"/>
        <v>0</v>
      </c>
      <c r="CN7" s="68">
        <f t="shared" si="2"/>
        <v>0</v>
      </c>
      <c r="CO7" s="68">
        <f t="shared" si="2"/>
        <v>0</v>
      </c>
      <c r="CP7" s="68">
        <f t="shared" si="2"/>
        <v>0</v>
      </c>
      <c r="CQ7" s="68">
        <f t="shared" si="2"/>
        <v>0</v>
      </c>
      <c r="CR7" s="68">
        <f t="shared" si="2"/>
        <v>0</v>
      </c>
      <c r="CS7" s="68">
        <f t="shared" si="2"/>
        <v>0</v>
      </c>
      <c r="CT7" s="68">
        <f t="shared" si="2"/>
        <v>0</v>
      </c>
      <c r="CU7" s="68">
        <f t="shared" si="2"/>
        <v>0</v>
      </c>
      <c r="CV7" s="68">
        <f t="shared" si="2"/>
        <v>0</v>
      </c>
      <c r="CW7" s="68">
        <f t="shared" si="2"/>
        <v>0</v>
      </c>
      <c r="CX7" s="68">
        <f t="shared" si="2"/>
        <v>0</v>
      </c>
      <c r="CY7" s="68">
        <f t="shared" si="2"/>
        <v>0</v>
      </c>
      <c r="CZ7" s="68">
        <f t="shared" si="2"/>
        <v>0</v>
      </c>
      <c r="DA7" s="68">
        <f t="shared" si="3"/>
        <v>0</v>
      </c>
      <c r="DB7" s="68">
        <f t="shared" si="3"/>
        <v>0</v>
      </c>
      <c r="DC7" s="68">
        <f t="shared" si="3"/>
        <v>0</v>
      </c>
      <c r="DD7" s="68">
        <f t="shared" si="3"/>
        <v>0</v>
      </c>
      <c r="DE7" s="68">
        <f t="shared" si="3"/>
        <v>0</v>
      </c>
      <c r="DF7" s="68">
        <f t="shared" si="3"/>
        <v>0</v>
      </c>
      <c r="DG7" s="68">
        <f t="shared" si="3"/>
        <v>0</v>
      </c>
      <c r="DH7" s="68">
        <f t="shared" si="3"/>
        <v>0</v>
      </c>
      <c r="DI7" s="68">
        <f t="shared" si="3"/>
        <v>0</v>
      </c>
      <c r="DJ7" s="68">
        <f t="shared" si="3"/>
        <v>0</v>
      </c>
      <c r="DK7" s="68">
        <f t="shared" si="3"/>
        <v>0</v>
      </c>
      <c r="DL7" s="68">
        <f t="shared" si="3"/>
        <v>0</v>
      </c>
      <c r="DM7" s="68">
        <f t="shared" si="3"/>
        <v>0</v>
      </c>
      <c r="DN7" s="68">
        <f t="shared" si="3"/>
        <v>0</v>
      </c>
      <c r="DO7" s="68">
        <f t="shared" si="3"/>
        <v>0</v>
      </c>
      <c r="DP7" s="68">
        <f t="shared" si="3"/>
        <v>0</v>
      </c>
      <c r="DQ7" s="68">
        <f t="shared" si="3"/>
        <v>0</v>
      </c>
      <c r="DR7" s="68">
        <f t="shared" si="3"/>
        <v>0</v>
      </c>
      <c r="DS7" s="68">
        <f t="shared" si="3"/>
        <v>0</v>
      </c>
      <c r="DT7" s="68">
        <f t="shared" si="3"/>
        <v>0</v>
      </c>
      <c r="DU7" s="68">
        <f t="shared" si="3"/>
        <v>0</v>
      </c>
      <c r="DV7" s="68">
        <f t="shared" si="3"/>
        <v>0</v>
      </c>
      <c r="DW7" s="68">
        <f t="shared" si="3"/>
        <v>0</v>
      </c>
      <c r="DX7" s="68">
        <f t="shared" si="3"/>
        <v>0</v>
      </c>
      <c r="DY7" s="68">
        <f t="shared" si="3"/>
        <v>0</v>
      </c>
      <c r="DZ7" s="68">
        <f t="shared" si="3"/>
        <v>0</v>
      </c>
      <c r="EA7" s="68">
        <f t="shared" si="3"/>
        <v>0</v>
      </c>
      <c r="EB7" s="68">
        <f t="shared" si="3"/>
        <v>0</v>
      </c>
      <c r="EC7" s="68">
        <f t="shared" si="3"/>
        <v>0</v>
      </c>
      <c r="ED7" s="68">
        <f t="shared" si="3"/>
        <v>0</v>
      </c>
      <c r="EE7" s="68" t="str">
        <f t="shared" si="3"/>
        <v>ya</v>
      </c>
      <c r="EF7" s="68" t="str">
        <f t="shared" si="3"/>
        <v>ya</v>
      </c>
      <c r="EG7" s="68" t="str">
        <f t="shared" si="3"/>
        <v>ya</v>
      </c>
      <c r="EH7" s="68" t="str">
        <f t="shared" si="3"/>
        <v>ya</v>
      </c>
      <c r="EI7" s="68" t="str">
        <f t="shared" si="3"/>
        <v>ya</v>
      </c>
      <c r="EJ7" s="68" t="str">
        <f t="shared" si="3"/>
        <v>ya</v>
      </c>
      <c r="EK7" s="68" t="str">
        <f t="shared" si="3"/>
        <v>ya</v>
      </c>
      <c r="EL7" s="68" t="str">
        <f t="shared" si="3"/>
        <v>ya</v>
      </c>
      <c r="EM7" s="68" t="str">
        <f t="shared" si="3"/>
        <v>ya</v>
      </c>
      <c r="EN7" s="68" t="str">
        <f t="shared" si="3"/>
        <v>ya</v>
      </c>
      <c r="EO7" s="68" t="str">
        <f t="shared" si="3"/>
        <v>ya</v>
      </c>
      <c r="EP7" s="68" t="str">
        <f t="shared" si="3"/>
        <v>ya</v>
      </c>
      <c r="EQ7" s="68" t="str">
        <f t="shared" si="3"/>
        <v>ya</v>
      </c>
      <c r="ER7" s="68" t="str">
        <f t="shared" si="3"/>
        <v>ya</v>
      </c>
      <c r="ES7" s="68" t="str">
        <f t="shared" si="3"/>
        <v>ya</v>
      </c>
      <c r="ET7" s="68" t="str">
        <f t="shared" si="3"/>
        <v>ya</v>
      </c>
      <c r="EU7" s="68" t="str">
        <f t="shared" si="3"/>
        <v>ya</v>
      </c>
      <c r="EV7" s="68" t="str">
        <f t="shared" si="3"/>
        <v>ya</v>
      </c>
      <c r="EW7" s="68" t="str">
        <f t="shared" si="3"/>
        <v>ya</v>
      </c>
      <c r="EX7" s="68" t="str">
        <f t="shared" si="3"/>
        <v>ya</v>
      </c>
      <c r="EY7" s="68" t="str">
        <f t="shared" si="3"/>
        <v>ya</v>
      </c>
      <c r="EZ7" s="68" t="str">
        <f t="shared" si="3"/>
        <v>ya</v>
      </c>
      <c r="FA7" s="68" t="str">
        <f t="shared" si="3"/>
        <v>ya</v>
      </c>
      <c r="FB7" s="68" t="str">
        <f t="shared" si="3"/>
        <v>ya</v>
      </c>
      <c r="FC7" s="68" t="str">
        <f t="shared" si="3"/>
        <v>ya</v>
      </c>
      <c r="FD7" s="68" t="str">
        <f t="shared" si="3"/>
        <v>ya</v>
      </c>
      <c r="FE7" s="68" t="str">
        <f t="shared" si="3"/>
        <v>ya</v>
      </c>
      <c r="FF7" s="68" t="str">
        <f t="shared" si="3"/>
        <v>ya</v>
      </c>
      <c r="FG7" s="68" t="str">
        <f t="shared" si="3"/>
        <v>ya</v>
      </c>
      <c r="FH7" s="68" t="str">
        <f t="shared" si="3"/>
        <v>ya</v>
      </c>
      <c r="FI7" s="68" t="str">
        <f t="shared" si="3"/>
        <v>ya</v>
      </c>
      <c r="FJ7" s="68" t="str">
        <f t="shared" si="3"/>
        <v>ya</v>
      </c>
      <c r="FK7" s="68" t="str">
        <f t="shared" si="3"/>
        <v>ya</v>
      </c>
      <c r="FL7" s="68" t="str">
        <f t="shared" ref="FL7:HW11" si="14">IF(AND($E7&gt;0,FL$2&gt;=$E7,FL$2&lt;=$F7),$B$2,0)</f>
        <v>ya</v>
      </c>
      <c r="FM7" s="68" t="str">
        <f t="shared" si="14"/>
        <v>ya</v>
      </c>
      <c r="FN7" s="68" t="str">
        <f t="shared" si="4"/>
        <v>ya</v>
      </c>
      <c r="FO7" s="68" t="str">
        <f t="shared" si="4"/>
        <v>ya</v>
      </c>
      <c r="FP7" s="68" t="str">
        <f t="shared" si="4"/>
        <v>ya</v>
      </c>
      <c r="FQ7" s="68" t="str">
        <f t="shared" si="4"/>
        <v>ya</v>
      </c>
      <c r="FR7" s="68" t="str">
        <f t="shared" si="4"/>
        <v>ya</v>
      </c>
      <c r="FS7" s="68" t="str">
        <f t="shared" si="4"/>
        <v>ya</v>
      </c>
      <c r="FT7" s="68" t="str">
        <f t="shared" si="4"/>
        <v>ya</v>
      </c>
      <c r="FU7" s="68" t="str">
        <f t="shared" si="4"/>
        <v>ya</v>
      </c>
      <c r="FV7" s="68" t="str">
        <f t="shared" si="4"/>
        <v>ya</v>
      </c>
      <c r="FW7" s="68" t="str">
        <f t="shared" si="4"/>
        <v>ya</v>
      </c>
      <c r="FX7" s="68" t="str">
        <f t="shared" si="4"/>
        <v>ya</v>
      </c>
      <c r="FY7" s="68" t="str">
        <f t="shared" si="4"/>
        <v>ya</v>
      </c>
      <c r="FZ7" s="68" t="str">
        <f t="shared" si="4"/>
        <v>ya</v>
      </c>
      <c r="GA7" s="68" t="str">
        <f t="shared" si="4"/>
        <v>ya</v>
      </c>
      <c r="GB7" s="68" t="str">
        <f t="shared" si="4"/>
        <v>ya</v>
      </c>
      <c r="GC7" s="68" t="str">
        <f t="shared" si="5"/>
        <v>ya</v>
      </c>
      <c r="GD7" s="68" t="str">
        <f t="shared" si="5"/>
        <v>ya</v>
      </c>
      <c r="GE7" s="68" t="str">
        <f t="shared" si="5"/>
        <v>ya</v>
      </c>
      <c r="GF7" s="68" t="str">
        <f t="shared" si="5"/>
        <v>ya</v>
      </c>
      <c r="GG7" s="68" t="str">
        <f t="shared" si="5"/>
        <v>ya</v>
      </c>
      <c r="GH7" s="68" t="str">
        <f t="shared" si="5"/>
        <v>ya</v>
      </c>
      <c r="GI7" s="68" t="str">
        <f t="shared" si="5"/>
        <v>ya</v>
      </c>
      <c r="GJ7" s="68" t="str">
        <f t="shared" si="5"/>
        <v>ya</v>
      </c>
      <c r="GK7" s="68" t="str">
        <f t="shared" si="5"/>
        <v>ya</v>
      </c>
      <c r="GL7" s="68" t="str">
        <f t="shared" si="5"/>
        <v>ya</v>
      </c>
      <c r="GM7" s="68" t="str">
        <f t="shared" si="5"/>
        <v>ya</v>
      </c>
      <c r="GN7" s="68" t="str">
        <f t="shared" si="5"/>
        <v>ya</v>
      </c>
      <c r="GO7" s="68" t="str">
        <f t="shared" si="5"/>
        <v>ya</v>
      </c>
      <c r="GP7" s="68" t="str">
        <f t="shared" si="5"/>
        <v>ya</v>
      </c>
      <c r="GQ7" s="68" t="str">
        <f t="shared" si="5"/>
        <v>ya</v>
      </c>
      <c r="GR7" s="68" t="str">
        <f t="shared" si="5"/>
        <v>ya</v>
      </c>
      <c r="GS7" s="68" t="str">
        <f t="shared" si="6"/>
        <v>ya</v>
      </c>
      <c r="GT7" s="68" t="str">
        <f t="shared" si="6"/>
        <v>ya</v>
      </c>
      <c r="GU7" s="68" t="str">
        <f t="shared" si="6"/>
        <v>ya</v>
      </c>
      <c r="GV7" s="68" t="str">
        <f t="shared" si="14"/>
        <v>ya</v>
      </c>
      <c r="GW7" s="68" t="str">
        <f t="shared" si="14"/>
        <v>ya</v>
      </c>
      <c r="GX7" s="68" t="str">
        <f t="shared" si="14"/>
        <v>ya</v>
      </c>
      <c r="GY7" s="68" t="str">
        <f t="shared" si="14"/>
        <v>ya</v>
      </c>
      <c r="GZ7" s="68" t="str">
        <f t="shared" si="14"/>
        <v>ya</v>
      </c>
      <c r="HA7" s="68" t="str">
        <f t="shared" si="14"/>
        <v>ya</v>
      </c>
      <c r="HB7" s="68" t="str">
        <f t="shared" si="14"/>
        <v>ya</v>
      </c>
      <c r="HC7" s="68" t="str">
        <f t="shared" si="14"/>
        <v>ya</v>
      </c>
      <c r="HD7" s="68" t="str">
        <f t="shared" si="14"/>
        <v>ya</v>
      </c>
      <c r="HE7" s="68" t="str">
        <f t="shared" si="14"/>
        <v>ya</v>
      </c>
      <c r="HF7" s="68" t="str">
        <f t="shared" si="14"/>
        <v>ya</v>
      </c>
      <c r="HG7" s="68" t="str">
        <f t="shared" si="14"/>
        <v>ya</v>
      </c>
      <c r="HH7" s="68" t="str">
        <f t="shared" si="14"/>
        <v>ya</v>
      </c>
      <c r="HI7" s="68" t="str">
        <f t="shared" si="14"/>
        <v>ya</v>
      </c>
      <c r="HJ7" s="68" t="str">
        <f t="shared" si="14"/>
        <v>ya</v>
      </c>
      <c r="HK7" s="68" t="str">
        <f t="shared" si="14"/>
        <v>ya</v>
      </c>
      <c r="HL7" s="68" t="str">
        <f t="shared" si="14"/>
        <v>ya</v>
      </c>
      <c r="HM7" s="68" t="str">
        <f t="shared" si="14"/>
        <v>ya</v>
      </c>
      <c r="HN7" s="68" t="str">
        <f t="shared" si="14"/>
        <v>ya</v>
      </c>
      <c r="HO7" s="68" t="str">
        <f t="shared" si="14"/>
        <v>ya</v>
      </c>
      <c r="HP7" s="68" t="str">
        <f t="shared" si="14"/>
        <v>ya</v>
      </c>
      <c r="HQ7" s="68" t="str">
        <f t="shared" si="14"/>
        <v>ya</v>
      </c>
      <c r="HR7" s="68" t="str">
        <f t="shared" si="14"/>
        <v>ya</v>
      </c>
      <c r="HS7" s="68" t="str">
        <f t="shared" si="14"/>
        <v>ya</v>
      </c>
      <c r="HT7" s="68" t="str">
        <f t="shared" si="14"/>
        <v>ya</v>
      </c>
      <c r="HU7" s="68" t="str">
        <f t="shared" si="14"/>
        <v>ya</v>
      </c>
      <c r="HV7" s="68" t="str">
        <f t="shared" si="14"/>
        <v>ya</v>
      </c>
      <c r="HW7" s="68" t="str">
        <f t="shared" si="14"/>
        <v>ya</v>
      </c>
      <c r="HX7" s="68" t="str">
        <f t="shared" si="7"/>
        <v>ya</v>
      </c>
      <c r="HY7" s="68" t="str">
        <f t="shared" si="8"/>
        <v>ya</v>
      </c>
      <c r="HZ7" s="68" t="str">
        <f t="shared" si="8"/>
        <v>ya</v>
      </c>
      <c r="IA7" s="68" t="str">
        <f t="shared" si="8"/>
        <v>ya</v>
      </c>
      <c r="IB7" s="68" t="str">
        <f t="shared" si="8"/>
        <v>ya</v>
      </c>
      <c r="IC7" s="68" t="str">
        <f t="shared" si="8"/>
        <v>ya</v>
      </c>
      <c r="ID7" s="68" t="str">
        <f t="shared" si="8"/>
        <v>ya</v>
      </c>
      <c r="IE7" s="68" t="str">
        <f t="shared" si="8"/>
        <v>ya</v>
      </c>
      <c r="IF7" s="68" t="str">
        <f t="shared" si="8"/>
        <v>ya</v>
      </c>
      <c r="IG7" s="68" t="str">
        <f t="shared" si="8"/>
        <v>ya</v>
      </c>
      <c r="IH7" s="68" t="str">
        <f t="shared" si="8"/>
        <v>ya</v>
      </c>
      <c r="II7" s="68" t="str">
        <f t="shared" si="8"/>
        <v>ya</v>
      </c>
      <c r="IJ7" s="68" t="str">
        <f t="shared" si="8"/>
        <v>ya</v>
      </c>
      <c r="IK7" s="68" t="str">
        <f t="shared" si="8"/>
        <v>ya</v>
      </c>
      <c r="IL7" s="68" t="str">
        <f t="shared" si="8"/>
        <v>ya</v>
      </c>
      <c r="IM7" s="68" t="str">
        <f t="shared" si="8"/>
        <v>ya</v>
      </c>
      <c r="IN7" s="68" t="str">
        <f t="shared" si="8"/>
        <v>ya</v>
      </c>
      <c r="IO7" s="68" t="str">
        <f t="shared" si="8"/>
        <v>ya</v>
      </c>
      <c r="IP7" s="68" t="str">
        <f t="shared" si="8"/>
        <v>ya</v>
      </c>
      <c r="IQ7" s="68" t="str">
        <f t="shared" si="8"/>
        <v>ya</v>
      </c>
      <c r="IR7" s="68" t="str">
        <f t="shared" si="8"/>
        <v>ya</v>
      </c>
      <c r="IS7" s="68" t="str">
        <f t="shared" si="8"/>
        <v>ya</v>
      </c>
      <c r="IT7" s="68" t="str">
        <f t="shared" si="8"/>
        <v>ya</v>
      </c>
      <c r="IU7" s="68" t="str">
        <f t="shared" si="8"/>
        <v>ya</v>
      </c>
      <c r="IV7" s="68" t="str">
        <f t="shared" si="8"/>
        <v>ya</v>
      </c>
      <c r="IW7" s="68" t="str">
        <f t="shared" si="8"/>
        <v>ya</v>
      </c>
      <c r="IX7" s="68" t="str">
        <f t="shared" si="8"/>
        <v>ya</v>
      </c>
      <c r="IY7" s="68" t="str">
        <f t="shared" si="8"/>
        <v>ya</v>
      </c>
      <c r="IZ7" s="68" t="str">
        <f t="shared" si="8"/>
        <v>ya</v>
      </c>
      <c r="JA7" s="68" t="str">
        <f t="shared" si="8"/>
        <v>ya</v>
      </c>
      <c r="JB7" s="68" t="str">
        <f t="shared" si="8"/>
        <v>ya</v>
      </c>
      <c r="JC7" s="68" t="str">
        <f t="shared" si="8"/>
        <v>ya</v>
      </c>
      <c r="JD7" s="68" t="str">
        <f t="shared" si="8"/>
        <v>ya</v>
      </c>
      <c r="JE7" s="68" t="str">
        <f t="shared" si="8"/>
        <v>ya</v>
      </c>
      <c r="JF7" s="68" t="str">
        <f t="shared" si="8"/>
        <v>ya</v>
      </c>
      <c r="JG7" s="68" t="str">
        <f t="shared" si="8"/>
        <v>ya</v>
      </c>
      <c r="JH7" s="68" t="str">
        <f t="shared" si="8"/>
        <v>ya</v>
      </c>
      <c r="JI7" s="68" t="str">
        <f t="shared" si="8"/>
        <v>ya</v>
      </c>
      <c r="JJ7" s="68" t="str">
        <f t="shared" si="8"/>
        <v>ya</v>
      </c>
      <c r="JK7" s="68" t="str">
        <f t="shared" si="8"/>
        <v>ya</v>
      </c>
      <c r="JL7" s="68" t="str">
        <f t="shared" si="8"/>
        <v>ya</v>
      </c>
      <c r="JM7" s="68" t="str">
        <f t="shared" si="8"/>
        <v>ya</v>
      </c>
      <c r="JN7" s="68" t="str">
        <f t="shared" si="8"/>
        <v>ya</v>
      </c>
      <c r="JO7" s="68" t="str">
        <f t="shared" si="8"/>
        <v>ya</v>
      </c>
      <c r="JP7" s="68" t="str">
        <f t="shared" si="8"/>
        <v>ya</v>
      </c>
      <c r="JQ7" s="68" t="str">
        <f t="shared" si="8"/>
        <v>ya</v>
      </c>
      <c r="JR7" s="68" t="str">
        <f t="shared" si="8"/>
        <v>ya</v>
      </c>
      <c r="JS7" s="68" t="str">
        <f t="shared" si="8"/>
        <v>ya</v>
      </c>
      <c r="JT7" s="68" t="str">
        <f t="shared" si="8"/>
        <v>ya</v>
      </c>
      <c r="JU7" s="68" t="str">
        <f t="shared" si="8"/>
        <v>ya</v>
      </c>
      <c r="JV7" s="68" t="str">
        <f t="shared" si="8"/>
        <v>ya</v>
      </c>
      <c r="JW7" s="68" t="str">
        <f t="shared" si="8"/>
        <v>ya</v>
      </c>
      <c r="JX7" s="68" t="str">
        <f t="shared" si="8"/>
        <v>ya</v>
      </c>
      <c r="JY7" s="68" t="str">
        <f t="shared" si="8"/>
        <v>ya</v>
      </c>
      <c r="JZ7" s="68" t="str">
        <f t="shared" si="8"/>
        <v>ya</v>
      </c>
      <c r="KA7" s="68" t="str">
        <f t="shared" si="8"/>
        <v>ya</v>
      </c>
      <c r="KB7" s="68" t="str">
        <f t="shared" si="8"/>
        <v>ya</v>
      </c>
      <c r="KC7" s="68" t="str">
        <f t="shared" si="8"/>
        <v>ya</v>
      </c>
      <c r="KD7" s="68" t="str">
        <f t="shared" si="8"/>
        <v>ya</v>
      </c>
      <c r="KE7" s="68" t="str">
        <f t="shared" si="8"/>
        <v>ya</v>
      </c>
      <c r="KF7" s="68" t="str">
        <f t="shared" si="8"/>
        <v>ya</v>
      </c>
      <c r="KG7" s="68" t="str">
        <f t="shared" si="8"/>
        <v>ya</v>
      </c>
      <c r="KH7" s="68" t="str">
        <f t="shared" si="8"/>
        <v>ya</v>
      </c>
      <c r="KI7" s="68" t="str">
        <f t="shared" si="8"/>
        <v>ya</v>
      </c>
      <c r="KJ7" s="68" t="str">
        <f>IF(AND($E7&gt;0,KJ$2&gt;=$E7,KJ$2&lt;=$F7),$B$2,0)</f>
        <v>ya</v>
      </c>
      <c r="KK7" s="68" t="str">
        <f>IF(AND($E7&gt;0,KK$2&gt;=$E7,KK$2&lt;=$F7),$B$2,0)</f>
        <v>ya</v>
      </c>
      <c r="KL7" s="68" t="str">
        <f>IF(AND($E7&gt;0,KL$2&gt;=$E7,KL$2&lt;=$F7),$B$2,0)</f>
        <v>ya</v>
      </c>
      <c r="KM7" s="68" t="str">
        <f>IF(AND($E7&gt;0,KM$2&gt;=$E7,KM$2&lt;=$F7),$B$2,0)</f>
        <v>ya</v>
      </c>
      <c r="KN7" s="68" t="str">
        <f>IF(AND($E7&gt;0,KN$2&gt;=$E7,KN$2&lt;=$F7),$B$2,0)</f>
        <v>ya</v>
      </c>
      <c r="KO7" s="68" t="str">
        <f t="shared" si="9"/>
        <v>ya</v>
      </c>
      <c r="KP7" s="68" t="str">
        <f t="shared" si="9"/>
        <v>ya</v>
      </c>
      <c r="KQ7" s="68" t="str">
        <f t="shared" si="9"/>
        <v>ya</v>
      </c>
      <c r="KR7" s="68" t="str">
        <f t="shared" si="9"/>
        <v>ya</v>
      </c>
      <c r="KS7" s="68" t="str">
        <f t="shared" si="9"/>
        <v>ya</v>
      </c>
      <c r="KT7" s="68" t="str">
        <f t="shared" si="9"/>
        <v>ya</v>
      </c>
      <c r="KU7" s="68" t="str">
        <f t="shared" si="9"/>
        <v>ya</v>
      </c>
      <c r="KV7" s="68" t="str">
        <f t="shared" si="9"/>
        <v>ya</v>
      </c>
      <c r="KW7" s="68" t="str">
        <f t="shared" si="9"/>
        <v>ya</v>
      </c>
      <c r="KX7" s="68" t="str">
        <f t="shared" si="9"/>
        <v>ya</v>
      </c>
      <c r="KY7" s="68" t="str">
        <f t="shared" si="9"/>
        <v>ya</v>
      </c>
      <c r="KZ7" s="68" t="str">
        <f t="shared" si="9"/>
        <v>ya</v>
      </c>
      <c r="LA7" s="68" t="str">
        <f t="shared" si="9"/>
        <v>ya</v>
      </c>
      <c r="LB7" s="68" t="str">
        <f t="shared" si="9"/>
        <v>ya</v>
      </c>
      <c r="LC7" s="68" t="str">
        <f t="shared" si="9"/>
        <v>ya</v>
      </c>
      <c r="LD7" s="68" t="str">
        <f t="shared" si="9"/>
        <v>ya</v>
      </c>
      <c r="LE7" s="68" t="str">
        <f t="shared" si="9"/>
        <v>ya</v>
      </c>
      <c r="LF7" s="68" t="str">
        <f t="shared" si="9"/>
        <v>ya</v>
      </c>
      <c r="LG7" s="68" t="str">
        <f t="shared" si="9"/>
        <v>ya</v>
      </c>
      <c r="LH7" s="68" t="str">
        <f t="shared" si="9"/>
        <v>ya</v>
      </c>
      <c r="LI7" s="68" t="str">
        <f t="shared" si="9"/>
        <v>ya</v>
      </c>
      <c r="LJ7" s="68" t="str">
        <f t="shared" si="9"/>
        <v>ya</v>
      </c>
      <c r="LK7" s="68" t="str">
        <f t="shared" si="9"/>
        <v>ya</v>
      </c>
      <c r="LL7" s="68" t="str">
        <f t="shared" si="9"/>
        <v>ya</v>
      </c>
      <c r="LM7" s="68" t="str">
        <f t="shared" si="9"/>
        <v>ya</v>
      </c>
      <c r="LN7" s="68" t="str">
        <f t="shared" si="9"/>
        <v>ya</v>
      </c>
      <c r="LO7" s="68" t="str">
        <f t="shared" si="9"/>
        <v>ya</v>
      </c>
      <c r="LP7" s="68" t="str">
        <f t="shared" si="9"/>
        <v>ya</v>
      </c>
      <c r="LQ7" s="68" t="str">
        <f t="shared" si="9"/>
        <v>ya</v>
      </c>
      <c r="LR7" s="68" t="str">
        <f t="shared" si="9"/>
        <v>ya</v>
      </c>
      <c r="LS7" s="68" t="str">
        <f t="shared" si="9"/>
        <v>ya</v>
      </c>
      <c r="LT7" s="68" t="str">
        <f t="shared" si="9"/>
        <v>ya</v>
      </c>
      <c r="LU7" s="68" t="str">
        <f t="shared" si="9"/>
        <v>ya</v>
      </c>
      <c r="LV7" s="68" t="str">
        <f t="shared" si="9"/>
        <v>ya</v>
      </c>
      <c r="LW7" s="68" t="str">
        <f t="shared" si="9"/>
        <v>ya</v>
      </c>
      <c r="LX7" s="68" t="str">
        <f t="shared" si="9"/>
        <v>ya</v>
      </c>
      <c r="LY7" s="68" t="str">
        <f t="shared" si="9"/>
        <v>ya</v>
      </c>
      <c r="LZ7" s="68" t="str">
        <f t="shared" si="9"/>
        <v>ya</v>
      </c>
      <c r="MA7" s="68" t="str">
        <f t="shared" si="9"/>
        <v>ya</v>
      </c>
      <c r="MB7" s="68" t="str">
        <f t="shared" si="9"/>
        <v>ya</v>
      </c>
      <c r="MC7" s="68" t="str">
        <f t="shared" si="9"/>
        <v>ya</v>
      </c>
      <c r="MD7" s="68" t="str">
        <f t="shared" si="9"/>
        <v>ya</v>
      </c>
      <c r="ME7" s="68" t="str">
        <f t="shared" si="9"/>
        <v>ya</v>
      </c>
      <c r="MF7" s="68" t="str">
        <f t="shared" si="9"/>
        <v>ya</v>
      </c>
      <c r="MG7" s="68" t="str">
        <f t="shared" si="9"/>
        <v>ya</v>
      </c>
      <c r="MH7" s="68" t="str">
        <f t="shared" si="9"/>
        <v>ya</v>
      </c>
      <c r="MI7" s="68" t="str">
        <f t="shared" si="9"/>
        <v>ya</v>
      </c>
      <c r="MJ7" s="68" t="str">
        <f t="shared" si="9"/>
        <v>ya</v>
      </c>
      <c r="MK7" s="68" t="str">
        <f t="shared" si="9"/>
        <v>ya</v>
      </c>
      <c r="ML7" s="68" t="str">
        <f t="shared" si="9"/>
        <v>ya</v>
      </c>
      <c r="MM7" s="68" t="str">
        <f t="shared" si="9"/>
        <v>ya</v>
      </c>
      <c r="MN7" s="68" t="str">
        <f t="shared" si="9"/>
        <v>ya</v>
      </c>
      <c r="MO7" s="68" t="str">
        <f t="shared" si="9"/>
        <v>ya</v>
      </c>
      <c r="MP7" s="68" t="str">
        <f t="shared" si="9"/>
        <v>ya</v>
      </c>
      <c r="MQ7" s="68" t="str">
        <f t="shared" si="9"/>
        <v>ya</v>
      </c>
      <c r="MR7" s="68" t="str">
        <f t="shared" si="9"/>
        <v>ya</v>
      </c>
      <c r="MS7" s="68" t="str">
        <f t="shared" si="9"/>
        <v>ya</v>
      </c>
      <c r="MT7" s="68" t="str">
        <f t="shared" si="9"/>
        <v>ya</v>
      </c>
      <c r="MU7" s="68" t="str">
        <f t="shared" si="9"/>
        <v>ya</v>
      </c>
      <c r="MV7" s="68" t="str">
        <f t="shared" si="9"/>
        <v>ya</v>
      </c>
      <c r="MW7" s="68" t="str">
        <f t="shared" si="10"/>
        <v>ya</v>
      </c>
      <c r="MX7" s="68" t="str">
        <f t="shared" si="10"/>
        <v>ya</v>
      </c>
      <c r="MY7" s="68" t="str">
        <f t="shared" si="10"/>
        <v>ya</v>
      </c>
      <c r="MZ7" s="68" t="str">
        <f t="shared" si="10"/>
        <v>ya</v>
      </c>
      <c r="NA7" s="68" t="str">
        <f t="shared" si="10"/>
        <v>ya</v>
      </c>
      <c r="NB7" s="68" t="str">
        <f t="shared" si="10"/>
        <v>ya</v>
      </c>
      <c r="NC7" s="68" t="str">
        <f t="shared" si="10"/>
        <v>ya</v>
      </c>
      <c r="ND7" s="68" t="str">
        <f t="shared" si="10"/>
        <v>ya</v>
      </c>
      <c r="NE7" s="68" t="str">
        <f t="shared" si="10"/>
        <v>ya</v>
      </c>
      <c r="NF7" s="68" t="str">
        <f t="shared" si="10"/>
        <v>ya</v>
      </c>
      <c r="NG7" s="68" t="str">
        <f t="shared" si="10"/>
        <v>ya</v>
      </c>
      <c r="NH7" s="68" t="str">
        <f t="shared" si="10"/>
        <v>ya</v>
      </c>
      <c r="NI7" s="8" t="s">
        <v>112</v>
      </c>
    </row>
    <row r="8" spans="2:373" x14ac:dyDescent="0.2">
      <c r="B8" s="69" t="s">
        <v>271</v>
      </c>
      <c r="C8" s="70">
        <v>1</v>
      </c>
      <c r="D8" s="72">
        <v>45414</v>
      </c>
      <c r="E8" s="67">
        <f t="shared" si="11"/>
        <v>123</v>
      </c>
      <c r="F8" s="67">
        <f t="shared" si="12"/>
        <v>366</v>
      </c>
      <c r="G8" s="68">
        <f t="shared" si="0"/>
        <v>0</v>
      </c>
      <c r="H8" s="68">
        <f t="shared" si="0"/>
        <v>0</v>
      </c>
      <c r="I8" s="68">
        <f t="shared" si="0"/>
        <v>0</v>
      </c>
      <c r="J8" s="68">
        <f t="shared" si="0"/>
        <v>0</v>
      </c>
      <c r="K8" s="68">
        <f t="shared" si="0"/>
        <v>0</v>
      </c>
      <c r="L8" s="68">
        <f t="shared" si="0"/>
        <v>0</v>
      </c>
      <c r="M8" s="68">
        <f t="shared" si="0"/>
        <v>0</v>
      </c>
      <c r="N8" s="68">
        <f t="shared" si="0"/>
        <v>0</v>
      </c>
      <c r="O8" s="68">
        <f t="shared" si="0"/>
        <v>0</v>
      </c>
      <c r="P8" s="68">
        <f t="shared" si="0"/>
        <v>0</v>
      </c>
      <c r="Q8" s="68">
        <f t="shared" si="0"/>
        <v>0</v>
      </c>
      <c r="R8" s="68">
        <f t="shared" si="0"/>
        <v>0</v>
      </c>
      <c r="S8" s="68">
        <f t="shared" si="0"/>
        <v>0</v>
      </c>
      <c r="T8" s="68">
        <f t="shared" si="0"/>
        <v>0</v>
      </c>
      <c r="U8" s="68">
        <f t="shared" si="0"/>
        <v>0</v>
      </c>
      <c r="V8" s="68">
        <f t="shared" si="0"/>
        <v>0</v>
      </c>
      <c r="W8" s="68">
        <f t="shared" ref="W8:CH11" si="15">IF(AND($E8&gt;0,W$2&gt;=$E8,W$2&lt;=$F8),$B$2,0)</f>
        <v>0</v>
      </c>
      <c r="X8" s="68">
        <f t="shared" si="15"/>
        <v>0</v>
      </c>
      <c r="Y8" s="68">
        <f t="shared" si="15"/>
        <v>0</v>
      </c>
      <c r="Z8" s="68">
        <f t="shared" si="15"/>
        <v>0</v>
      </c>
      <c r="AA8" s="68">
        <f t="shared" si="15"/>
        <v>0</v>
      </c>
      <c r="AB8" s="68">
        <f t="shared" si="15"/>
        <v>0</v>
      </c>
      <c r="AC8" s="68">
        <f t="shared" si="15"/>
        <v>0</v>
      </c>
      <c r="AD8" s="68">
        <f t="shared" si="15"/>
        <v>0</v>
      </c>
      <c r="AE8" s="68">
        <f t="shared" si="15"/>
        <v>0</v>
      </c>
      <c r="AF8" s="68">
        <f t="shared" si="15"/>
        <v>0</v>
      </c>
      <c r="AG8" s="68">
        <f t="shared" si="15"/>
        <v>0</v>
      </c>
      <c r="AH8" s="68">
        <f t="shared" si="15"/>
        <v>0</v>
      </c>
      <c r="AI8" s="68">
        <f t="shared" si="15"/>
        <v>0</v>
      </c>
      <c r="AJ8" s="68">
        <f t="shared" si="15"/>
        <v>0</v>
      </c>
      <c r="AK8" s="68">
        <f t="shared" si="15"/>
        <v>0</v>
      </c>
      <c r="AL8" s="68">
        <f t="shared" si="15"/>
        <v>0</v>
      </c>
      <c r="AM8" s="68">
        <f t="shared" si="15"/>
        <v>0</v>
      </c>
      <c r="AN8" s="68">
        <f t="shared" si="15"/>
        <v>0</v>
      </c>
      <c r="AO8" s="68">
        <f t="shared" si="15"/>
        <v>0</v>
      </c>
      <c r="AP8" s="68">
        <f t="shared" si="15"/>
        <v>0</v>
      </c>
      <c r="AQ8" s="68">
        <f t="shared" si="15"/>
        <v>0</v>
      </c>
      <c r="AR8" s="68">
        <f t="shared" si="15"/>
        <v>0</v>
      </c>
      <c r="AS8" s="68">
        <f t="shared" si="15"/>
        <v>0</v>
      </c>
      <c r="AT8" s="68">
        <f t="shared" si="15"/>
        <v>0</v>
      </c>
      <c r="AU8" s="68">
        <f t="shared" si="15"/>
        <v>0</v>
      </c>
      <c r="AV8" s="68">
        <f t="shared" si="15"/>
        <v>0</v>
      </c>
      <c r="AW8" s="68">
        <f t="shared" si="15"/>
        <v>0</v>
      </c>
      <c r="AX8" s="68">
        <f t="shared" si="15"/>
        <v>0</v>
      </c>
      <c r="AY8" s="68">
        <f t="shared" si="15"/>
        <v>0</v>
      </c>
      <c r="AZ8" s="68">
        <f t="shared" si="15"/>
        <v>0</v>
      </c>
      <c r="BA8" s="68">
        <f t="shared" si="15"/>
        <v>0</v>
      </c>
      <c r="BB8" s="68">
        <f t="shared" si="15"/>
        <v>0</v>
      </c>
      <c r="BC8" s="68">
        <f t="shared" si="15"/>
        <v>0</v>
      </c>
      <c r="BD8" s="68">
        <f t="shared" si="15"/>
        <v>0</v>
      </c>
      <c r="BE8" s="68">
        <f t="shared" si="15"/>
        <v>0</v>
      </c>
      <c r="BF8" s="68">
        <f t="shared" si="15"/>
        <v>0</v>
      </c>
      <c r="BG8" s="68">
        <f t="shared" si="15"/>
        <v>0</v>
      </c>
      <c r="BH8" s="68">
        <f t="shared" si="15"/>
        <v>0</v>
      </c>
      <c r="BI8" s="68">
        <f t="shared" si="15"/>
        <v>0</v>
      </c>
      <c r="BJ8" s="68">
        <f t="shared" si="15"/>
        <v>0</v>
      </c>
      <c r="BK8" s="68">
        <f t="shared" si="15"/>
        <v>0</v>
      </c>
      <c r="BL8" s="68">
        <f t="shared" si="15"/>
        <v>0</v>
      </c>
      <c r="BM8" s="68">
        <f t="shared" si="15"/>
        <v>0</v>
      </c>
      <c r="BN8" s="68">
        <f t="shared" si="15"/>
        <v>0</v>
      </c>
      <c r="BO8" s="68">
        <f t="shared" si="15"/>
        <v>0</v>
      </c>
      <c r="BP8" s="68">
        <f t="shared" si="15"/>
        <v>0</v>
      </c>
      <c r="BQ8" s="68">
        <f t="shared" si="15"/>
        <v>0</v>
      </c>
      <c r="BR8" s="68">
        <f t="shared" si="15"/>
        <v>0</v>
      </c>
      <c r="BS8" s="68">
        <f t="shared" si="15"/>
        <v>0</v>
      </c>
      <c r="BT8" s="68">
        <f t="shared" si="15"/>
        <v>0</v>
      </c>
      <c r="BU8" s="68">
        <f t="shared" si="15"/>
        <v>0</v>
      </c>
      <c r="BV8" s="68">
        <f t="shared" si="15"/>
        <v>0</v>
      </c>
      <c r="BW8" s="68">
        <f t="shared" si="15"/>
        <v>0</v>
      </c>
      <c r="BX8" s="68">
        <f t="shared" si="15"/>
        <v>0</v>
      </c>
      <c r="BY8" s="68">
        <f t="shared" si="15"/>
        <v>0</v>
      </c>
      <c r="BZ8" s="68">
        <f t="shared" si="15"/>
        <v>0</v>
      </c>
      <c r="CA8" s="68">
        <f t="shared" si="15"/>
        <v>0</v>
      </c>
      <c r="CB8" s="68">
        <f t="shared" si="15"/>
        <v>0</v>
      </c>
      <c r="CC8" s="68">
        <f t="shared" si="15"/>
        <v>0</v>
      </c>
      <c r="CD8" s="68">
        <f t="shared" si="15"/>
        <v>0</v>
      </c>
      <c r="CE8" s="68">
        <f t="shared" si="15"/>
        <v>0</v>
      </c>
      <c r="CF8" s="68">
        <f t="shared" si="15"/>
        <v>0</v>
      </c>
      <c r="CG8" s="68">
        <f t="shared" si="15"/>
        <v>0</v>
      </c>
      <c r="CH8" s="68">
        <f t="shared" si="15"/>
        <v>0</v>
      </c>
      <c r="CI8" s="68">
        <f t="shared" si="2"/>
        <v>0</v>
      </c>
      <c r="CJ8" s="68">
        <f t="shared" si="2"/>
        <v>0</v>
      </c>
      <c r="CK8" s="68">
        <f t="shared" si="2"/>
        <v>0</v>
      </c>
      <c r="CL8" s="68">
        <f t="shared" si="2"/>
        <v>0</v>
      </c>
      <c r="CM8" s="68">
        <f t="shared" si="2"/>
        <v>0</v>
      </c>
      <c r="CN8" s="68">
        <f t="shared" si="2"/>
        <v>0</v>
      </c>
      <c r="CO8" s="68">
        <f t="shared" si="2"/>
        <v>0</v>
      </c>
      <c r="CP8" s="68">
        <f t="shared" si="2"/>
        <v>0</v>
      </c>
      <c r="CQ8" s="68">
        <f t="shared" si="2"/>
        <v>0</v>
      </c>
      <c r="CR8" s="68">
        <f t="shared" si="2"/>
        <v>0</v>
      </c>
      <c r="CS8" s="68">
        <f t="shared" si="2"/>
        <v>0</v>
      </c>
      <c r="CT8" s="68">
        <f t="shared" si="2"/>
        <v>0</v>
      </c>
      <c r="CU8" s="68">
        <f t="shared" si="2"/>
        <v>0</v>
      </c>
      <c r="CV8" s="68">
        <f t="shared" si="2"/>
        <v>0</v>
      </c>
      <c r="CW8" s="68">
        <f t="shared" si="2"/>
        <v>0</v>
      </c>
      <c r="CX8" s="68">
        <f t="shared" si="2"/>
        <v>0</v>
      </c>
      <c r="CY8" s="68">
        <f t="shared" si="2"/>
        <v>0</v>
      </c>
      <c r="CZ8" s="68">
        <f t="shared" si="2"/>
        <v>0</v>
      </c>
      <c r="DA8" s="68">
        <f t="shared" ref="DA8:FL11" si="16">IF(AND($E8&gt;0,DA$2&gt;=$E8,DA$2&lt;=$F8),$B$2,0)</f>
        <v>0</v>
      </c>
      <c r="DB8" s="68">
        <f t="shared" si="16"/>
        <v>0</v>
      </c>
      <c r="DC8" s="68">
        <f t="shared" si="16"/>
        <v>0</v>
      </c>
      <c r="DD8" s="68">
        <f t="shared" si="16"/>
        <v>0</v>
      </c>
      <c r="DE8" s="68">
        <f t="shared" si="16"/>
        <v>0</v>
      </c>
      <c r="DF8" s="68">
        <f t="shared" si="16"/>
        <v>0</v>
      </c>
      <c r="DG8" s="68">
        <f t="shared" si="16"/>
        <v>0</v>
      </c>
      <c r="DH8" s="68">
        <f t="shared" si="16"/>
        <v>0</v>
      </c>
      <c r="DI8" s="68">
        <f t="shared" si="16"/>
        <v>0</v>
      </c>
      <c r="DJ8" s="68">
        <f t="shared" si="16"/>
        <v>0</v>
      </c>
      <c r="DK8" s="68">
        <f t="shared" si="16"/>
        <v>0</v>
      </c>
      <c r="DL8" s="68">
        <f t="shared" si="16"/>
        <v>0</v>
      </c>
      <c r="DM8" s="68">
        <f t="shared" si="16"/>
        <v>0</v>
      </c>
      <c r="DN8" s="68">
        <f t="shared" si="16"/>
        <v>0</v>
      </c>
      <c r="DO8" s="68">
        <f t="shared" si="16"/>
        <v>0</v>
      </c>
      <c r="DP8" s="68">
        <f t="shared" si="16"/>
        <v>0</v>
      </c>
      <c r="DQ8" s="68">
        <f t="shared" si="16"/>
        <v>0</v>
      </c>
      <c r="DR8" s="68">
        <f t="shared" si="16"/>
        <v>0</v>
      </c>
      <c r="DS8" s="68">
        <f t="shared" si="16"/>
        <v>0</v>
      </c>
      <c r="DT8" s="68">
        <f t="shared" si="16"/>
        <v>0</v>
      </c>
      <c r="DU8" s="68">
        <f t="shared" si="16"/>
        <v>0</v>
      </c>
      <c r="DV8" s="68">
        <f t="shared" si="16"/>
        <v>0</v>
      </c>
      <c r="DW8" s="68">
        <f t="shared" si="16"/>
        <v>0</v>
      </c>
      <c r="DX8" s="68">
        <f t="shared" si="16"/>
        <v>0</v>
      </c>
      <c r="DY8" s="68" t="str">
        <f t="shared" si="16"/>
        <v>ya</v>
      </c>
      <c r="DZ8" s="68" t="str">
        <f t="shared" si="16"/>
        <v>ya</v>
      </c>
      <c r="EA8" s="68" t="str">
        <f t="shared" si="16"/>
        <v>ya</v>
      </c>
      <c r="EB8" s="68" t="str">
        <f t="shared" si="16"/>
        <v>ya</v>
      </c>
      <c r="EC8" s="68" t="str">
        <f t="shared" si="16"/>
        <v>ya</v>
      </c>
      <c r="ED8" s="68" t="str">
        <f t="shared" si="16"/>
        <v>ya</v>
      </c>
      <c r="EE8" s="68" t="str">
        <f t="shared" si="16"/>
        <v>ya</v>
      </c>
      <c r="EF8" s="68" t="str">
        <f t="shared" si="16"/>
        <v>ya</v>
      </c>
      <c r="EG8" s="68" t="str">
        <f t="shared" si="16"/>
        <v>ya</v>
      </c>
      <c r="EH8" s="68" t="str">
        <f t="shared" si="16"/>
        <v>ya</v>
      </c>
      <c r="EI8" s="68" t="str">
        <f t="shared" si="16"/>
        <v>ya</v>
      </c>
      <c r="EJ8" s="68" t="str">
        <f t="shared" si="16"/>
        <v>ya</v>
      </c>
      <c r="EK8" s="68" t="str">
        <f t="shared" si="16"/>
        <v>ya</v>
      </c>
      <c r="EL8" s="68" t="str">
        <f t="shared" si="16"/>
        <v>ya</v>
      </c>
      <c r="EM8" s="68" t="str">
        <f t="shared" si="16"/>
        <v>ya</v>
      </c>
      <c r="EN8" s="68" t="str">
        <f t="shared" si="16"/>
        <v>ya</v>
      </c>
      <c r="EO8" s="68" t="str">
        <f t="shared" si="16"/>
        <v>ya</v>
      </c>
      <c r="EP8" s="68" t="str">
        <f t="shared" si="16"/>
        <v>ya</v>
      </c>
      <c r="EQ8" s="68" t="str">
        <f t="shared" si="16"/>
        <v>ya</v>
      </c>
      <c r="ER8" s="68" t="str">
        <f t="shared" si="16"/>
        <v>ya</v>
      </c>
      <c r="ES8" s="68" t="str">
        <f t="shared" si="16"/>
        <v>ya</v>
      </c>
      <c r="ET8" s="68" t="str">
        <f t="shared" si="16"/>
        <v>ya</v>
      </c>
      <c r="EU8" s="68" t="str">
        <f t="shared" si="16"/>
        <v>ya</v>
      </c>
      <c r="EV8" s="68" t="str">
        <f t="shared" si="16"/>
        <v>ya</v>
      </c>
      <c r="EW8" s="68" t="str">
        <f t="shared" si="16"/>
        <v>ya</v>
      </c>
      <c r="EX8" s="68" t="str">
        <f t="shared" si="16"/>
        <v>ya</v>
      </c>
      <c r="EY8" s="68" t="str">
        <f t="shared" si="16"/>
        <v>ya</v>
      </c>
      <c r="EZ8" s="68" t="str">
        <f t="shared" si="16"/>
        <v>ya</v>
      </c>
      <c r="FA8" s="68" t="str">
        <f t="shared" si="16"/>
        <v>ya</v>
      </c>
      <c r="FB8" s="68" t="str">
        <f t="shared" si="16"/>
        <v>ya</v>
      </c>
      <c r="FC8" s="68" t="str">
        <f t="shared" si="16"/>
        <v>ya</v>
      </c>
      <c r="FD8" s="68" t="str">
        <f t="shared" si="16"/>
        <v>ya</v>
      </c>
      <c r="FE8" s="68" t="str">
        <f t="shared" si="16"/>
        <v>ya</v>
      </c>
      <c r="FF8" s="68" t="str">
        <f t="shared" si="16"/>
        <v>ya</v>
      </c>
      <c r="FG8" s="68" t="str">
        <f t="shared" si="16"/>
        <v>ya</v>
      </c>
      <c r="FH8" s="68" t="str">
        <f t="shared" si="16"/>
        <v>ya</v>
      </c>
      <c r="FI8" s="68" t="str">
        <f t="shared" si="16"/>
        <v>ya</v>
      </c>
      <c r="FJ8" s="68" t="str">
        <f t="shared" si="16"/>
        <v>ya</v>
      </c>
      <c r="FK8" s="68" t="str">
        <f t="shared" si="16"/>
        <v>ya</v>
      </c>
      <c r="FL8" s="68" t="str">
        <f t="shared" si="16"/>
        <v>ya</v>
      </c>
      <c r="FM8" s="68" t="str">
        <f t="shared" si="14"/>
        <v>ya</v>
      </c>
      <c r="FN8" s="68" t="str">
        <f t="shared" si="14"/>
        <v>ya</v>
      </c>
      <c r="FO8" s="68" t="str">
        <f t="shared" si="14"/>
        <v>ya</v>
      </c>
      <c r="FP8" s="68" t="str">
        <f t="shared" si="14"/>
        <v>ya</v>
      </c>
      <c r="FQ8" s="68" t="str">
        <f t="shared" si="14"/>
        <v>ya</v>
      </c>
      <c r="FR8" s="68" t="str">
        <f t="shared" si="14"/>
        <v>ya</v>
      </c>
      <c r="FS8" s="68" t="str">
        <f t="shared" si="14"/>
        <v>ya</v>
      </c>
      <c r="FT8" s="68" t="str">
        <f t="shared" si="14"/>
        <v>ya</v>
      </c>
      <c r="FU8" s="68" t="str">
        <f t="shared" si="14"/>
        <v>ya</v>
      </c>
      <c r="FV8" s="68" t="str">
        <f t="shared" si="14"/>
        <v>ya</v>
      </c>
      <c r="FW8" s="68" t="str">
        <f t="shared" si="14"/>
        <v>ya</v>
      </c>
      <c r="FX8" s="68" t="str">
        <f t="shared" si="14"/>
        <v>ya</v>
      </c>
      <c r="FY8" s="68" t="str">
        <f t="shared" si="14"/>
        <v>ya</v>
      </c>
      <c r="FZ8" s="68" t="str">
        <f t="shared" si="14"/>
        <v>ya</v>
      </c>
      <c r="GA8" s="68" t="str">
        <f t="shared" si="14"/>
        <v>ya</v>
      </c>
      <c r="GB8" s="68" t="str">
        <f t="shared" si="14"/>
        <v>ya</v>
      </c>
      <c r="GC8" s="68" t="str">
        <f t="shared" si="14"/>
        <v>ya</v>
      </c>
      <c r="GD8" s="68" t="str">
        <f t="shared" si="14"/>
        <v>ya</v>
      </c>
      <c r="GE8" s="68" t="str">
        <f t="shared" si="14"/>
        <v>ya</v>
      </c>
      <c r="GF8" s="68" t="str">
        <f t="shared" si="14"/>
        <v>ya</v>
      </c>
      <c r="GG8" s="68" t="str">
        <f t="shared" si="14"/>
        <v>ya</v>
      </c>
      <c r="GH8" s="68" t="str">
        <f t="shared" si="14"/>
        <v>ya</v>
      </c>
      <c r="GI8" s="68" t="str">
        <f t="shared" si="14"/>
        <v>ya</v>
      </c>
      <c r="GJ8" s="68" t="str">
        <f t="shared" si="14"/>
        <v>ya</v>
      </c>
      <c r="GK8" s="68" t="str">
        <f t="shared" si="14"/>
        <v>ya</v>
      </c>
      <c r="GL8" s="68" t="str">
        <f t="shared" si="14"/>
        <v>ya</v>
      </c>
      <c r="GM8" s="68" t="str">
        <f t="shared" si="14"/>
        <v>ya</v>
      </c>
      <c r="GN8" s="68" t="str">
        <f t="shared" si="14"/>
        <v>ya</v>
      </c>
      <c r="GO8" s="68" t="str">
        <f t="shared" si="14"/>
        <v>ya</v>
      </c>
      <c r="GP8" s="68" t="str">
        <f t="shared" si="14"/>
        <v>ya</v>
      </c>
      <c r="GQ8" s="68" t="str">
        <f t="shared" si="14"/>
        <v>ya</v>
      </c>
      <c r="GR8" s="68" t="str">
        <f t="shared" si="14"/>
        <v>ya</v>
      </c>
      <c r="GS8" s="68" t="str">
        <f t="shared" si="14"/>
        <v>ya</v>
      </c>
      <c r="GT8" s="68" t="str">
        <f t="shared" si="14"/>
        <v>ya</v>
      </c>
      <c r="GU8" s="68" t="str">
        <f t="shared" si="6"/>
        <v>ya</v>
      </c>
      <c r="GV8" s="68" t="str">
        <f t="shared" si="14"/>
        <v>ya</v>
      </c>
      <c r="GW8" s="68" t="str">
        <f t="shared" si="14"/>
        <v>ya</v>
      </c>
      <c r="GX8" s="68" t="str">
        <f t="shared" si="14"/>
        <v>ya</v>
      </c>
      <c r="GY8" s="68" t="str">
        <f t="shared" si="14"/>
        <v>ya</v>
      </c>
      <c r="GZ8" s="68" t="str">
        <f t="shared" si="14"/>
        <v>ya</v>
      </c>
      <c r="HA8" s="68" t="str">
        <f t="shared" si="14"/>
        <v>ya</v>
      </c>
      <c r="HB8" s="68" t="str">
        <f t="shared" si="14"/>
        <v>ya</v>
      </c>
      <c r="HC8" s="68" t="str">
        <f t="shared" si="14"/>
        <v>ya</v>
      </c>
      <c r="HD8" s="68" t="str">
        <f t="shared" si="14"/>
        <v>ya</v>
      </c>
      <c r="HE8" s="68" t="str">
        <f t="shared" si="14"/>
        <v>ya</v>
      </c>
      <c r="HF8" s="68" t="str">
        <f t="shared" si="14"/>
        <v>ya</v>
      </c>
      <c r="HG8" s="68" t="str">
        <f t="shared" si="14"/>
        <v>ya</v>
      </c>
      <c r="HH8" s="68" t="str">
        <f t="shared" si="14"/>
        <v>ya</v>
      </c>
      <c r="HI8" s="68" t="str">
        <f t="shared" si="14"/>
        <v>ya</v>
      </c>
      <c r="HJ8" s="68" t="str">
        <f t="shared" si="14"/>
        <v>ya</v>
      </c>
      <c r="HK8" s="68" t="str">
        <f t="shared" si="14"/>
        <v>ya</v>
      </c>
      <c r="HL8" s="68" t="str">
        <f t="shared" si="14"/>
        <v>ya</v>
      </c>
      <c r="HM8" s="68" t="str">
        <f t="shared" si="14"/>
        <v>ya</v>
      </c>
      <c r="HN8" s="68" t="str">
        <f t="shared" si="14"/>
        <v>ya</v>
      </c>
      <c r="HO8" s="68" t="str">
        <f t="shared" si="14"/>
        <v>ya</v>
      </c>
      <c r="HP8" s="68" t="str">
        <f t="shared" si="14"/>
        <v>ya</v>
      </c>
      <c r="HQ8" s="68" t="str">
        <f t="shared" si="14"/>
        <v>ya</v>
      </c>
      <c r="HR8" s="68" t="str">
        <f t="shared" si="14"/>
        <v>ya</v>
      </c>
      <c r="HS8" s="68" t="str">
        <f t="shared" si="14"/>
        <v>ya</v>
      </c>
      <c r="HT8" s="68" t="str">
        <f t="shared" si="14"/>
        <v>ya</v>
      </c>
      <c r="HU8" s="68" t="str">
        <f t="shared" si="14"/>
        <v>ya</v>
      </c>
      <c r="HV8" s="68" t="str">
        <f t="shared" si="14"/>
        <v>ya</v>
      </c>
      <c r="HW8" s="68" t="str">
        <f t="shared" si="14"/>
        <v>ya</v>
      </c>
      <c r="HX8" s="68" t="str">
        <f t="shared" si="7"/>
        <v>ya</v>
      </c>
      <c r="HY8" s="68" t="str">
        <f t="shared" ref="HY8:KJ11" si="17">IF(AND($E8&gt;0,HY$2&gt;=$E8,HY$2&lt;=$F8),$B$2,0)</f>
        <v>ya</v>
      </c>
      <c r="HZ8" s="68" t="str">
        <f t="shared" si="17"/>
        <v>ya</v>
      </c>
      <c r="IA8" s="68" t="str">
        <f t="shared" si="17"/>
        <v>ya</v>
      </c>
      <c r="IB8" s="68" t="str">
        <f t="shared" si="17"/>
        <v>ya</v>
      </c>
      <c r="IC8" s="68" t="str">
        <f t="shared" si="17"/>
        <v>ya</v>
      </c>
      <c r="ID8" s="68" t="str">
        <f t="shared" si="17"/>
        <v>ya</v>
      </c>
      <c r="IE8" s="68" t="str">
        <f t="shared" si="17"/>
        <v>ya</v>
      </c>
      <c r="IF8" s="68" t="str">
        <f t="shared" si="17"/>
        <v>ya</v>
      </c>
      <c r="IG8" s="68" t="str">
        <f t="shared" si="17"/>
        <v>ya</v>
      </c>
      <c r="IH8" s="68" t="str">
        <f t="shared" si="17"/>
        <v>ya</v>
      </c>
      <c r="II8" s="68" t="str">
        <f t="shared" si="17"/>
        <v>ya</v>
      </c>
      <c r="IJ8" s="68" t="str">
        <f t="shared" si="17"/>
        <v>ya</v>
      </c>
      <c r="IK8" s="68" t="str">
        <f t="shared" si="17"/>
        <v>ya</v>
      </c>
      <c r="IL8" s="68" t="str">
        <f t="shared" si="17"/>
        <v>ya</v>
      </c>
      <c r="IM8" s="68" t="str">
        <f t="shared" si="17"/>
        <v>ya</v>
      </c>
      <c r="IN8" s="68" t="str">
        <f t="shared" si="17"/>
        <v>ya</v>
      </c>
      <c r="IO8" s="68" t="str">
        <f t="shared" si="17"/>
        <v>ya</v>
      </c>
      <c r="IP8" s="68" t="str">
        <f t="shared" si="17"/>
        <v>ya</v>
      </c>
      <c r="IQ8" s="68" t="str">
        <f t="shared" si="17"/>
        <v>ya</v>
      </c>
      <c r="IR8" s="68" t="str">
        <f t="shared" si="17"/>
        <v>ya</v>
      </c>
      <c r="IS8" s="68" t="str">
        <f t="shared" si="17"/>
        <v>ya</v>
      </c>
      <c r="IT8" s="68" t="str">
        <f t="shared" si="17"/>
        <v>ya</v>
      </c>
      <c r="IU8" s="68" t="str">
        <f t="shared" si="17"/>
        <v>ya</v>
      </c>
      <c r="IV8" s="68" t="str">
        <f t="shared" si="17"/>
        <v>ya</v>
      </c>
      <c r="IW8" s="68" t="str">
        <f t="shared" si="17"/>
        <v>ya</v>
      </c>
      <c r="IX8" s="68" t="str">
        <f t="shared" si="17"/>
        <v>ya</v>
      </c>
      <c r="IY8" s="68" t="str">
        <f t="shared" si="17"/>
        <v>ya</v>
      </c>
      <c r="IZ8" s="68" t="str">
        <f t="shared" si="17"/>
        <v>ya</v>
      </c>
      <c r="JA8" s="68" t="str">
        <f t="shared" si="17"/>
        <v>ya</v>
      </c>
      <c r="JB8" s="68" t="str">
        <f t="shared" si="17"/>
        <v>ya</v>
      </c>
      <c r="JC8" s="68" t="str">
        <f t="shared" si="17"/>
        <v>ya</v>
      </c>
      <c r="JD8" s="68" t="str">
        <f t="shared" si="17"/>
        <v>ya</v>
      </c>
      <c r="JE8" s="68" t="str">
        <f t="shared" si="17"/>
        <v>ya</v>
      </c>
      <c r="JF8" s="68" t="str">
        <f t="shared" si="17"/>
        <v>ya</v>
      </c>
      <c r="JG8" s="68" t="str">
        <f t="shared" si="17"/>
        <v>ya</v>
      </c>
      <c r="JH8" s="68" t="str">
        <f t="shared" si="17"/>
        <v>ya</v>
      </c>
      <c r="JI8" s="68" t="str">
        <f t="shared" si="17"/>
        <v>ya</v>
      </c>
      <c r="JJ8" s="68" t="str">
        <f t="shared" si="17"/>
        <v>ya</v>
      </c>
      <c r="JK8" s="68" t="str">
        <f t="shared" si="17"/>
        <v>ya</v>
      </c>
      <c r="JL8" s="68" t="str">
        <f t="shared" si="17"/>
        <v>ya</v>
      </c>
      <c r="JM8" s="68" t="str">
        <f t="shared" si="17"/>
        <v>ya</v>
      </c>
      <c r="JN8" s="68" t="str">
        <f t="shared" si="17"/>
        <v>ya</v>
      </c>
      <c r="JO8" s="68" t="str">
        <f t="shared" si="17"/>
        <v>ya</v>
      </c>
      <c r="JP8" s="68" t="str">
        <f t="shared" si="17"/>
        <v>ya</v>
      </c>
      <c r="JQ8" s="68" t="str">
        <f t="shared" si="17"/>
        <v>ya</v>
      </c>
      <c r="JR8" s="68" t="str">
        <f t="shared" si="17"/>
        <v>ya</v>
      </c>
      <c r="JS8" s="68" t="str">
        <f t="shared" si="17"/>
        <v>ya</v>
      </c>
      <c r="JT8" s="68" t="str">
        <f t="shared" si="17"/>
        <v>ya</v>
      </c>
      <c r="JU8" s="68" t="str">
        <f t="shared" si="17"/>
        <v>ya</v>
      </c>
      <c r="JV8" s="68" t="str">
        <f t="shared" si="17"/>
        <v>ya</v>
      </c>
      <c r="JW8" s="68" t="str">
        <f t="shared" si="17"/>
        <v>ya</v>
      </c>
      <c r="JX8" s="68" t="str">
        <f t="shared" si="17"/>
        <v>ya</v>
      </c>
      <c r="JY8" s="68" t="str">
        <f t="shared" si="17"/>
        <v>ya</v>
      </c>
      <c r="JZ8" s="68" t="str">
        <f t="shared" si="17"/>
        <v>ya</v>
      </c>
      <c r="KA8" s="68" t="str">
        <f t="shared" si="17"/>
        <v>ya</v>
      </c>
      <c r="KB8" s="68" t="str">
        <f t="shared" si="17"/>
        <v>ya</v>
      </c>
      <c r="KC8" s="68" t="str">
        <f t="shared" si="17"/>
        <v>ya</v>
      </c>
      <c r="KD8" s="68" t="str">
        <f t="shared" si="17"/>
        <v>ya</v>
      </c>
      <c r="KE8" s="68" t="str">
        <f t="shared" si="17"/>
        <v>ya</v>
      </c>
      <c r="KF8" s="68" t="str">
        <f t="shared" si="17"/>
        <v>ya</v>
      </c>
      <c r="KG8" s="68" t="str">
        <f t="shared" si="17"/>
        <v>ya</v>
      </c>
      <c r="KH8" s="68" t="str">
        <f t="shared" si="17"/>
        <v>ya</v>
      </c>
      <c r="KI8" s="68" t="str">
        <f t="shared" si="17"/>
        <v>ya</v>
      </c>
      <c r="KJ8" s="68" t="str">
        <f t="shared" si="17"/>
        <v>ya</v>
      </c>
      <c r="KK8" s="68" t="str">
        <f t="shared" ref="KK8:KZ15" si="18">IF(AND($E8&gt;0,KK$2&gt;=$E8,KK$2&lt;=$F8),$B$2,0)</f>
        <v>ya</v>
      </c>
      <c r="KL8" s="68" t="str">
        <f t="shared" si="18"/>
        <v>ya</v>
      </c>
      <c r="KM8" s="68" t="str">
        <f t="shared" si="18"/>
        <v>ya</v>
      </c>
      <c r="KN8" s="68" t="str">
        <f t="shared" si="18"/>
        <v>ya</v>
      </c>
      <c r="KO8" s="68" t="str">
        <f t="shared" si="9"/>
        <v>ya</v>
      </c>
      <c r="KP8" s="68" t="str">
        <f t="shared" si="9"/>
        <v>ya</v>
      </c>
      <c r="KQ8" s="68" t="str">
        <f t="shared" si="9"/>
        <v>ya</v>
      </c>
      <c r="KR8" s="68" t="str">
        <f t="shared" si="9"/>
        <v>ya</v>
      </c>
      <c r="KS8" s="68" t="str">
        <f t="shared" si="9"/>
        <v>ya</v>
      </c>
      <c r="KT8" s="68" t="str">
        <f t="shared" si="9"/>
        <v>ya</v>
      </c>
      <c r="KU8" s="68" t="str">
        <f t="shared" ref="KU8:LJ15" si="19">IF(AND($E8&gt;0,KU$2&gt;=$E8,KU$2&lt;=$F8),$B$2,0)</f>
        <v>ya</v>
      </c>
      <c r="KV8" s="68" t="str">
        <f t="shared" si="19"/>
        <v>ya</v>
      </c>
      <c r="KW8" s="68" t="str">
        <f t="shared" si="19"/>
        <v>ya</v>
      </c>
      <c r="KX8" s="68" t="str">
        <f t="shared" si="19"/>
        <v>ya</v>
      </c>
      <c r="KY8" s="68" t="str">
        <f t="shared" si="19"/>
        <v>ya</v>
      </c>
      <c r="KZ8" s="68" t="str">
        <f t="shared" si="19"/>
        <v>ya</v>
      </c>
      <c r="LA8" s="68" t="str">
        <f t="shared" si="19"/>
        <v>ya</v>
      </c>
      <c r="LB8" s="68" t="str">
        <f t="shared" si="19"/>
        <v>ya</v>
      </c>
      <c r="LC8" s="68" t="str">
        <f t="shared" si="19"/>
        <v>ya</v>
      </c>
      <c r="LD8" s="68" t="str">
        <f t="shared" si="19"/>
        <v>ya</v>
      </c>
      <c r="LE8" s="68" t="str">
        <f t="shared" si="19"/>
        <v>ya</v>
      </c>
      <c r="LF8" s="68" t="str">
        <f t="shared" si="19"/>
        <v>ya</v>
      </c>
      <c r="LG8" s="68" t="str">
        <f t="shared" si="19"/>
        <v>ya</v>
      </c>
      <c r="LH8" s="68" t="str">
        <f t="shared" si="19"/>
        <v>ya</v>
      </c>
      <c r="LI8" s="68" t="str">
        <f t="shared" si="19"/>
        <v>ya</v>
      </c>
      <c r="LJ8" s="68" t="str">
        <f t="shared" si="19"/>
        <v>ya</v>
      </c>
      <c r="LK8" s="68" t="str">
        <f t="shared" ref="LK8:LZ15" si="20">IF(AND($E8&gt;0,LK$2&gt;=$E8,LK$2&lt;=$F8),$B$2,0)</f>
        <v>ya</v>
      </c>
      <c r="LL8" s="68" t="str">
        <f t="shared" si="20"/>
        <v>ya</v>
      </c>
      <c r="LM8" s="68" t="str">
        <f t="shared" si="20"/>
        <v>ya</v>
      </c>
      <c r="LN8" s="68" t="str">
        <f t="shared" si="20"/>
        <v>ya</v>
      </c>
      <c r="LO8" s="68" t="str">
        <f t="shared" si="20"/>
        <v>ya</v>
      </c>
      <c r="LP8" s="68" t="str">
        <f t="shared" si="20"/>
        <v>ya</v>
      </c>
      <c r="LQ8" s="68" t="str">
        <f t="shared" si="20"/>
        <v>ya</v>
      </c>
      <c r="LR8" s="68" t="str">
        <f t="shared" si="20"/>
        <v>ya</v>
      </c>
      <c r="LS8" s="68" t="str">
        <f t="shared" si="20"/>
        <v>ya</v>
      </c>
      <c r="LT8" s="68" t="str">
        <f t="shared" si="20"/>
        <v>ya</v>
      </c>
      <c r="LU8" s="68" t="str">
        <f t="shared" si="20"/>
        <v>ya</v>
      </c>
      <c r="LV8" s="68" t="str">
        <f t="shared" si="20"/>
        <v>ya</v>
      </c>
      <c r="LW8" s="68" t="str">
        <f t="shared" si="20"/>
        <v>ya</v>
      </c>
      <c r="LX8" s="68" t="str">
        <f t="shared" si="20"/>
        <v>ya</v>
      </c>
      <c r="LY8" s="68" t="str">
        <f t="shared" si="20"/>
        <v>ya</v>
      </c>
      <c r="LZ8" s="68" t="str">
        <f t="shared" si="20"/>
        <v>ya</v>
      </c>
      <c r="MA8" s="68" t="str">
        <f t="shared" ref="MA8:MP15" si="21">IF(AND($E8&gt;0,MA$2&gt;=$E8,MA$2&lt;=$F8),$B$2,0)</f>
        <v>ya</v>
      </c>
      <c r="MB8" s="68" t="str">
        <f t="shared" si="21"/>
        <v>ya</v>
      </c>
      <c r="MC8" s="68" t="str">
        <f t="shared" si="21"/>
        <v>ya</v>
      </c>
      <c r="MD8" s="68" t="str">
        <f t="shared" si="21"/>
        <v>ya</v>
      </c>
      <c r="ME8" s="68" t="str">
        <f t="shared" si="21"/>
        <v>ya</v>
      </c>
      <c r="MF8" s="68" t="str">
        <f t="shared" si="21"/>
        <v>ya</v>
      </c>
      <c r="MG8" s="68" t="str">
        <f t="shared" si="21"/>
        <v>ya</v>
      </c>
      <c r="MH8" s="68" t="str">
        <f t="shared" si="21"/>
        <v>ya</v>
      </c>
      <c r="MI8" s="68" t="str">
        <f t="shared" si="21"/>
        <v>ya</v>
      </c>
      <c r="MJ8" s="68" t="str">
        <f t="shared" si="21"/>
        <v>ya</v>
      </c>
      <c r="MK8" s="68" t="str">
        <f t="shared" si="21"/>
        <v>ya</v>
      </c>
      <c r="ML8" s="68" t="str">
        <f t="shared" si="21"/>
        <v>ya</v>
      </c>
      <c r="MM8" s="68" t="str">
        <f t="shared" si="21"/>
        <v>ya</v>
      </c>
      <c r="MN8" s="68" t="str">
        <f t="shared" si="21"/>
        <v>ya</v>
      </c>
      <c r="MO8" s="68" t="str">
        <f t="shared" si="21"/>
        <v>ya</v>
      </c>
      <c r="MP8" s="68" t="str">
        <f t="shared" si="21"/>
        <v>ya</v>
      </c>
      <c r="MQ8" s="68" t="str">
        <f t="shared" ref="MP8:NA15" si="22">IF(AND($E8&gt;0,MQ$2&gt;=$E8,MQ$2&lt;=$F8),$B$2,0)</f>
        <v>ya</v>
      </c>
      <c r="MR8" s="68" t="str">
        <f t="shared" si="22"/>
        <v>ya</v>
      </c>
      <c r="MS8" s="68" t="str">
        <f t="shared" si="22"/>
        <v>ya</v>
      </c>
      <c r="MT8" s="68" t="str">
        <f t="shared" si="22"/>
        <v>ya</v>
      </c>
      <c r="MU8" s="68" t="str">
        <f t="shared" si="22"/>
        <v>ya</v>
      </c>
      <c r="MV8" s="68" t="str">
        <f t="shared" si="22"/>
        <v>ya</v>
      </c>
      <c r="MW8" s="68" t="str">
        <f t="shared" si="22"/>
        <v>ya</v>
      </c>
      <c r="MX8" s="68" t="str">
        <f t="shared" si="22"/>
        <v>ya</v>
      </c>
      <c r="MY8" s="68" t="str">
        <f t="shared" si="22"/>
        <v>ya</v>
      </c>
      <c r="MZ8" s="68" t="str">
        <f t="shared" si="22"/>
        <v>ya</v>
      </c>
      <c r="NA8" s="68" t="str">
        <f t="shared" si="10"/>
        <v>ya</v>
      </c>
      <c r="NB8" s="68" t="str">
        <f t="shared" si="10"/>
        <v>ya</v>
      </c>
      <c r="NC8" s="68" t="str">
        <f t="shared" si="10"/>
        <v>ya</v>
      </c>
      <c r="ND8" s="68" t="str">
        <f t="shared" si="10"/>
        <v>ya</v>
      </c>
      <c r="NE8" s="68" t="str">
        <f t="shared" si="10"/>
        <v>ya</v>
      </c>
      <c r="NF8" s="68" t="str">
        <f t="shared" si="10"/>
        <v>ya</v>
      </c>
      <c r="NG8" s="68" t="str">
        <f t="shared" si="10"/>
        <v>ya</v>
      </c>
      <c r="NH8" s="68" t="str">
        <f t="shared" si="10"/>
        <v>ya</v>
      </c>
      <c r="NI8" s="8" t="s">
        <v>112</v>
      </c>
    </row>
    <row r="9" spans="2:373" x14ac:dyDescent="0.2">
      <c r="B9" s="69" t="s">
        <v>272</v>
      </c>
      <c r="C9" s="70">
        <v>0.75</v>
      </c>
      <c r="D9" s="66">
        <v>45420</v>
      </c>
      <c r="E9" s="67">
        <f t="shared" si="11"/>
        <v>129</v>
      </c>
      <c r="F9" s="67">
        <f t="shared" si="12"/>
        <v>366</v>
      </c>
      <c r="G9" s="68">
        <f t="shared" si="0"/>
        <v>0</v>
      </c>
      <c r="H9" s="68">
        <f t="shared" si="0"/>
        <v>0</v>
      </c>
      <c r="I9" s="68">
        <f t="shared" si="0"/>
        <v>0</v>
      </c>
      <c r="J9" s="68">
        <f t="shared" si="0"/>
        <v>0</v>
      </c>
      <c r="K9" s="68">
        <f t="shared" si="0"/>
        <v>0</v>
      </c>
      <c r="L9" s="68">
        <f t="shared" si="0"/>
        <v>0</v>
      </c>
      <c r="M9" s="68">
        <f t="shared" si="0"/>
        <v>0</v>
      </c>
      <c r="N9" s="68">
        <f t="shared" si="0"/>
        <v>0</v>
      </c>
      <c r="O9" s="68">
        <f t="shared" si="0"/>
        <v>0</v>
      </c>
      <c r="P9" s="68">
        <f t="shared" si="0"/>
        <v>0</v>
      </c>
      <c r="Q9" s="68">
        <f t="shared" si="0"/>
        <v>0</v>
      </c>
      <c r="R9" s="68">
        <f t="shared" si="0"/>
        <v>0</v>
      </c>
      <c r="S9" s="68">
        <f t="shared" si="0"/>
        <v>0</v>
      </c>
      <c r="T9" s="68">
        <f t="shared" si="0"/>
        <v>0</v>
      </c>
      <c r="U9" s="68">
        <f t="shared" si="0"/>
        <v>0</v>
      </c>
      <c r="V9" s="68">
        <f t="shared" si="0"/>
        <v>0</v>
      </c>
      <c r="W9" s="68">
        <f t="shared" si="15"/>
        <v>0</v>
      </c>
      <c r="X9" s="68">
        <f t="shared" si="15"/>
        <v>0</v>
      </c>
      <c r="Y9" s="68">
        <f t="shared" si="15"/>
        <v>0</v>
      </c>
      <c r="Z9" s="68">
        <f t="shared" si="15"/>
        <v>0</v>
      </c>
      <c r="AA9" s="68">
        <f t="shared" si="15"/>
        <v>0</v>
      </c>
      <c r="AB9" s="68">
        <f t="shared" si="15"/>
        <v>0</v>
      </c>
      <c r="AC9" s="68">
        <f t="shared" si="15"/>
        <v>0</v>
      </c>
      <c r="AD9" s="68">
        <f t="shared" si="15"/>
        <v>0</v>
      </c>
      <c r="AE9" s="68">
        <f t="shared" si="15"/>
        <v>0</v>
      </c>
      <c r="AF9" s="68">
        <f t="shared" si="15"/>
        <v>0</v>
      </c>
      <c r="AG9" s="68">
        <f t="shared" si="15"/>
        <v>0</v>
      </c>
      <c r="AH9" s="68">
        <f t="shared" si="15"/>
        <v>0</v>
      </c>
      <c r="AI9" s="68">
        <f t="shared" si="15"/>
        <v>0</v>
      </c>
      <c r="AJ9" s="68">
        <f t="shared" si="15"/>
        <v>0</v>
      </c>
      <c r="AK9" s="68">
        <f t="shared" si="15"/>
        <v>0</v>
      </c>
      <c r="AL9" s="68">
        <f t="shared" si="15"/>
        <v>0</v>
      </c>
      <c r="AM9" s="68">
        <f t="shared" si="15"/>
        <v>0</v>
      </c>
      <c r="AN9" s="68">
        <f t="shared" si="15"/>
        <v>0</v>
      </c>
      <c r="AO9" s="68">
        <f t="shared" si="15"/>
        <v>0</v>
      </c>
      <c r="AP9" s="68">
        <f t="shared" si="15"/>
        <v>0</v>
      </c>
      <c r="AQ9" s="68">
        <f t="shared" si="15"/>
        <v>0</v>
      </c>
      <c r="AR9" s="68">
        <f t="shared" si="15"/>
        <v>0</v>
      </c>
      <c r="AS9" s="68">
        <f t="shared" si="15"/>
        <v>0</v>
      </c>
      <c r="AT9" s="68">
        <f t="shared" si="15"/>
        <v>0</v>
      </c>
      <c r="AU9" s="68">
        <f t="shared" si="15"/>
        <v>0</v>
      </c>
      <c r="AV9" s="68">
        <f t="shared" si="15"/>
        <v>0</v>
      </c>
      <c r="AW9" s="68">
        <f t="shared" si="15"/>
        <v>0</v>
      </c>
      <c r="AX9" s="68">
        <f t="shared" si="15"/>
        <v>0</v>
      </c>
      <c r="AY9" s="68">
        <f t="shared" si="15"/>
        <v>0</v>
      </c>
      <c r="AZ9" s="68">
        <f t="shared" si="15"/>
        <v>0</v>
      </c>
      <c r="BA9" s="68">
        <f t="shared" si="15"/>
        <v>0</v>
      </c>
      <c r="BB9" s="68">
        <f t="shared" si="15"/>
        <v>0</v>
      </c>
      <c r="BC9" s="68">
        <f t="shared" si="15"/>
        <v>0</v>
      </c>
      <c r="BD9" s="68">
        <f t="shared" si="15"/>
        <v>0</v>
      </c>
      <c r="BE9" s="68">
        <f t="shared" si="15"/>
        <v>0</v>
      </c>
      <c r="BF9" s="68">
        <f t="shared" si="15"/>
        <v>0</v>
      </c>
      <c r="BG9" s="68">
        <f t="shared" si="15"/>
        <v>0</v>
      </c>
      <c r="BH9" s="68">
        <f t="shared" si="15"/>
        <v>0</v>
      </c>
      <c r="BI9" s="68">
        <f t="shared" si="15"/>
        <v>0</v>
      </c>
      <c r="BJ9" s="68">
        <f t="shared" si="15"/>
        <v>0</v>
      </c>
      <c r="BK9" s="68">
        <f t="shared" si="15"/>
        <v>0</v>
      </c>
      <c r="BL9" s="68">
        <f t="shared" si="15"/>
        <v>0</v>
      </c>
      <c r="BM9" s="68">
        <f t="shared" si="15"/>
        <v>0</v>
      </c>
      <c r="BN9" s="68">
        <f t="shared" si="15"/>
        <v>0</v>
      </c>
      <c r="BO9" s="68">
        <f t="shared" si="15"/>
        <v>0</v>
      </c>
      <c r="BP9" s="68">
        <f t="shared" si="15"/>
        <v>0</v>
      </c>
      <c r="BQ9" s="68">
        <f t="shared" si="15"/>
        <v>0</v>
      </c>
      <c r="BR9" s="68">
        <f t="shared" si="15"/>
        <v>0</v>
      </c>
      <c r="BS9" s="68">
        <f t="shared" si="15"/>
        <v>0</v>
      </c>
      <c r="BT9" s="68">
        <f t="shared" si="15"/>
        <v>0</v>
      </c>
      <c r="BU9" s="68">
        <f t="shared" si="15"/>
        <v>0</v>
      </c>
      <c r="BV9" s="68">
        <f t="shared" si="15"/>
        <v>0</v>
      </c>
      <c r="BW9" s="68">
        <f t="shared" si="15"/>
        <v>0</v>
      </c>
      <c r="BX9" s="68">
        <f t="shared" si="15"/>
        <v>0</v>
      </c>
      <c r="BY9" s="68">
        <f t="shared" si="15"/>
        <v>0</v>
      </c>
      <c r="BZ9" s="68">
        <f t="shared" si="15"/>
        <v>0</v>
      </c>
      <c r="CA9" s="68">
        <f t="shared" si="15"/>
        <v>0</v>
      </c>
      <c r="CB9" s="68">
        <f t="shared" si="15"/>
        <v>0</v>
      </c>
      <c r="CC9" s="68">
        <f t="shared" si="15"/>
        <v>0</v>
      </c>
      <c r="CD9" s="68">
        <f t="shared" si="15"/>
        <v>0</v>
      </c>
      <c r="CE9" s="68">
        <f t="shared" si="15"/>
        <v>0</v>
      </c>
      <c r="CF9" s="68">
        <f t="shared" si="15"/>
        <v>0</v>
      </c>
      <c r="CG9" s="68">
        <f t="shared" si="15"/>
        <v>0</v>
      </c>
      <c r="CH9" s="68">
        <f t="shared" si="15"/>
        <v>0</v>
      </c>
      <c r="CI9" s="68">
        <f t="shared" si="2"/>
        <v>0</v>
      </c>
      <c r="CJ9" s="68">
        <f t="shared" si="2"/>
        <v>0</v>
      </c>
      <c r="CK9" s="68">
        <f t="shared" si="2"/>
        <v>0</v>
      </c>
      <c r="CL9" s="68">
        <f t="shared" si="2"/>
        <v>0</v>
      </c>
      <c r="CM9" s="68">
        <f t="shared" si="2"/>
        <v>0</v>
      </c>
      <c r="CN9" s="68">
        <f t="shared" si="2"/>
        <v>0</v>
      </c>
      <c r="CO9" s="68">
        <f t="shared" si="2"/>
        <v>0</v>
      </c>
      <c r="CP9" s="68">
        <f t="shared" si="2"/>
        <v>0</v>
      </c>
      <c r="CQ9" s="68">
        <f t="shared" si="2"/>
        <v>0</v>
      </c>
      <c r="CR9" s="68">
        <f t="shared" si="2"/>
        <v>0</v>
      </c>
      <c r="CS9" s="68">
        <f t="shared" si="2"/>
        <v>0</v>
      </c>
      <c r="CT9" s="68">
        <f t="shared" si="2"/>
        <v>0</v>
      </c>
      <c r="CU9" s="68">
        <f t="shared" si="2"/>
        <v>0</v>
      </c>
      <c r="CV9" s="68">
        <f t="shared" si="2"/>
        <v>0</v>
      </c>
      <c r="CW9" s="68">
        <f t="shared" si="2"/>
        <v>0</v>
      </c>
      <c r="CX9" s="68">
        <f t="shared" si="2"/>
        <v>0</v>
      </c>
      <c r="CY9" s="68">
        <f t="shared" si="2"/>
        <v>0</v>
      </c>
      <c r="CZ9" s="68">
        <f t="shared" si="2"/>
        <v>0</v>
      </c>
      <c r="DA9" s="68">
        <f t="shared" si="16"/>
        <v>0</v>
      </c>
      <c r="DB9" s="68">
        <f t="shared" si="16"/>
        <v>0</v>
      </c>
      <c r="DC9" s="68">
        <f t="shared" si="16"/>
        <v>0</v>
      </c>
      <c r="DD9" s="68">
        <f t="shared" si="16"/>
        <v>0</v>
      </c>
      <c r="DE9" s="68">
        <f t="shared" si="16"/>
        <v>0</v>
      </c>
      <c r="DF9" s="68">
        <f t="shared" si="16"/>
        <v>0</v>
      </c>
      <c r="DG9" s="68">
        <f t="shared" si="16"/>
        <v>0</v>
      </c>
      <c r="DH9" s="68">
        <f t="shared" si="16"/>
        <v>0</v>
      </c>
      <c r="DI9" s="68">
        <f t="shared" si="16"/>
        <v>0</v>
      </c>
      <c r="DJ9" s="68">
        <f t="shared" si="16"/>
        <v>0</v>
      </c>
      <c r="DK9" s="68">
        <f t="shared" si="16"/>
        <v>0</v>
      </c>
      <c r="DL9" s="68">
        <f t="shared" si="16"/>
        <v>0</v>
      </c>
      <c r="DM9" s="68">
        <f t="shared" si="16"/>
        <v>0</v>
      </c>
      <c r="DN9" s="68">
        <f t="shared" si="16"/>
        <v>0</v>
      </c>
      <c r="DO9" s="68">
        <f t="shared" si="16"/>
        <v>0</v>
      </c>
      <c r="DP9" s="68">
        <f t="shared" si="16"/>
        <v>0</v>
      </c>
      <c r="DQ9" s="68">
        <f t="shared" si="16"/>
        <v>0</v>
      </c>
      <c r="DR9" s="68">
        <f t="shared" si="16"/>
        <v>0</v>
      </c>
      <c r="DS9" s="68">
        <f t="shared" si="16"/>
        <v>0</v>
      </c>
      <c r="DT9" s="68">
        <f t="shared" si="16"/>
        <v>0</v>
      </c>
      <c r="DU9" s="68">
        <f t="shared" si="16"/>
        <v>0</v>
      </c>
      <c r="DV9" s="68">
        <f t="shared" si="16"/>
        <v>0</v>
      </c>
      <c r="DW9" s="68">
        <f t="shared" si="16"/>
        <v>0</v>
      </c>
      <c r="DX9" s="68">
        <f t="shared" si="16"/>
        <v>0</v>
      </c>
      <c r="DY9" s="68">
        <f t="shared" si="16"/>
        <v>0</v>
      </c>
      <c r="DZ9" s="68">
        <f t="shared" si="16"/>
        <v>0</v>
      </c>
      <c r="EA9" s="68">
        <f t="shared" si="16"/>
        <v>0</v>
      </c>
      <c r="EB9" s="68">
        <f t="shared" si="16"/>
        <v>0</v>
      </c>
      <c r="EC9" s="68">
        <f t="shared" si="16"/>
        <v>0</v>
      </c>
      <c r="ED9" s="68">
        <f t="shared" si="16"/>
        <v>0</v>
      </c>
      <c r="EE9" s="68" t="str">
        <f t="shared" si="16"/>
        <v>ya</v>
      </c>
      <c r="EF9" s="68" t="str">
        <f t="shared" si="16"/>
        <v>ya</v>
      </c>
      <c r="EG9" s="68" t="str">
        <f t="shared" si="16"/>
        <v>ya</v>
      </c>
      <c r="EH9" s="68" t="str">
        <f t="shared" si="16"/>
        <v>ya</v>
      </c>
      <c r="EI9" s="68" t="str">
        <f t="shared" si="16"/>
        <v>ya</v>
      </c>
      <c r="EJ9" s="68" t="str">
        <f t="shared" si="16"/>
        <v>ya</v>
      </c>
      <c r="EK9" s="68" t="str">
        <f t="shared" si="16"/>
        <v>ya</v>
      </c>
      <c r="EL9" s="68" t="str">
        <f t="shared" si="16"/>
        <v>ya</v>
      </c>
      <c r="EM9" s="68" t="str">
        <f t="shared" si="16"/>
        <v>ya</v>
      </c>
      <c r="EN9" s="68" t="str">
        <f t="shared" si="16"/>
        <v>ya</v>
      </c>
      <c r="EO9" s="68" t="str">
        <f t="shared" si="16"/>
        <v>ya</v>
      </c>
      <c r="EP9" s="68" t="str">
        <f t="shared" si="16"/>
        <v>ya</v>
      </c>
      <c r="EQ9" s="68" t="str">
        <f t="shared" si="16"/>
        <v>ya</v>
      </c>
      <c r="ER9" s="68" t="str">
        <f t="shared" si="16"/>
        <v>ya</v>
      </c>
      <c r="ES9" s="68" t="str">
        <f t="shared" si="16"/>
        <v>ya</v>
      </c>
      <c r="ET9" s="68" t="str">
        <f t="shared" si="16"/>
        <v>ya</v>
      </c>
      <c r="EU9" s="68" t="str">
        <f t="shared" si="16"/>
        <v>ya</v>
      </c>
      <c r="EV9" s="68" t="str">
        <f t="shared" si="16"/>
        <v>ya</v>
      </c>
      <c r="EW9" s="68" t="str">
        <f t="shared" si="16"/>
        <v>ya</v>
      </c>
      <c r="EX9" s="68" t="str">
        <f t="shared" si="16"/>
        <v>ya</v>
      </c>
      <c r="EY9" s="68" t="str">
        <f t="shared" si="16"/>
        <v>ya</v>
      </c>
      <c r="EZ9" s="68" t="str">
        <f t="shared" si="16"/>
        <v>ya</v>
      </c>
      <c r="FA9" s="68" t="str">
        <f t="shared" si="16"/>
        <v>ya</v>
      </c>
      <c r="FB9" s="68" t="str">
        <f t="shared" si="16"/>
        <v>ya</v>
      </c>
      <c r="FC9" s="68" t="str">
        <f t="shared" si="16"/>
        <v>ya</v>
      </c>
      <c r="FD9" s="68" t="str">
        <f t="shared" si="16"/>
        <v>ya</v>
      </c>
      <c r="FE9" s="68" t="str">
        <f t="shared" si="16"/>
        <v>ya</v>
      </c>
      <c r="FF9" s="68" t="str">
        <f t="shared" si="16"/>
        <v>ya</v>
      </c>
      <c r="FG9" s="68" t="str">
        <f t="shared" si="16"/>
        <v>ya</v>
      </c>
      <c r="FH9" s="68" t="str">
        <f t="shared" si="16"/>
        <v>ya</v>
      </c>
      <c r="FI9" s="68" t="str">
        <f t="shared" si="16"/>
        <v>ya</v>
      </c>
      <c r="FJ9" s="68" t="str">
        <f t="shared" si="16"/>
        <v>ya</v>
      </c>
      <c r="FK9" s="68" t="str">
        <f t="shared" si="16"/>
        <v>ya</v>
      </c>
      <c r="FL9" s="68" t="str">
        <f>IF(AND($E9&gt;0,FL$2&gt;=$E9,FL$2&lt;=$F9),$B$2,0)</f>
        <v>ya</v>
      </c>
      <c r="FM9" s="68" t="str">
        <f t="shared" si="14"/>
        <v>ya</v>
      </c>
      <c r="FN9" s="68" t="str">
        <f t="shared" si="14"/>
        <v>ya</v>
      </c>
      <c r="FO9" s="68" t="str">
        <f t="shared" si="14"/>
        <v>ya</v>
      </c>
      <c r="FP9" s="68" t="str">
        <f t="shared" si="14"/>
        <v>ya</v>
      </c>
      <c r="FQ9" s="68" t="str">
        <f t="shared" si="14"/>
        <v>ya</v>
      </c>
      <c r="FR9" s="68" t="str">
        <f t="shared" si="14"/>
        <v>ya</v>
      </c>
      <c r="FS9" s="68" t="str">
        <f t="shared" si="14"/>
        <v>ya</v>
      </c>
      <c r="FT9" s="68" t="str">
        <f t="shared" si="14"/>
        <v>ya</v>
      </c>
      <c r="FU9" s="68" t="str">
        <f t="shared" si="14"/>
        <v>ya</v>
      </c>
      <c r="FV9" s="68" t="str">
        <f t="shared" si="14"/>
        <v>ya</v>
      </c>
      <c r="FW9" s="68" t="str">
        <f t="shared" si="14"/>
        <v>ya</v>
      </c>
      <c r="FX9" s="68" t="str">
        <f t="shared" si="14"/>
        <v>ya</v>
      </c>
      <c r="FY9" s="68" t="str">
        <f t="shared" si="14"/>
        <v>ya</v>
      </c>
      <c r="FZ9" s="68" t="str">
        <f t="shared" si="14"/>
        <v>ya</v>
      </c>
      <c r="GA9" s="68" t="str">
        <f t="shared" si="14"/>
        <v>ya</v>
      </c>
      <c r="GB9" s="68" t="str">
        <f t="shared" si="14"/>
        <v>ya</v>
      </c>
      <c r="GC9" s="68" t="str">
        <f t="shared" si="14"/>
        <v>ya</v>
      </c>
      <c r="GD9" s="68" t="str">
        <f t="shared" si="14"/>
        <v>ya</v>
      </c>
      <c r="GE9" s="68" t="str">
        <f t="shared" si="14"/>
        <v>ya</v>
      </c>
      <c r="GF9" s="68" t="str">
        <f t="shared" si="14"/>
        <v>ya</v>
      </c>
      <c r="GG9" s="68" t="str">
        <f t="shared" si="14"/>
        <v>ya</v>
      </c>
      <c r="GH9" s="68" t="str">
        <f t="shared" si="14"/>
        <v>ya</v>
      </c>
      <c r="GI9" s="68" t="str">
        <f t="shared" si="14"/>
        <v>ya</v>
      </c>
      <c r="GJ9" s="68" t="str">
        <f t="shared" si="14"/>
        <v>ya</v>
      </c>
      <c r="GK9" s="68" t="str">
        <f t="shared" si="14"/>
        <v>ya</v>
      </c>
      <c r="GL9" s="68" t="str">
        <f t="shared" si="14"/>
        <v>ya</v>
      </c>
      <c r="GM9" s="68" t="str">
        <f t="shared" si="14"/>
        <v>ya</v>
      </c>
      <c r="GN9" s="68" t="str">
        <f t="shared" si="14"/>
        <v>ya</v>
      </c>
      <c r="GO9" s="68" t="str">
        <f t="shared" si="14"/>
        <v>ya</v>
      </c>
      <c r="GP9" s="68" t="str">
        <f t="shared" si="14"/>
        <v>ya</v>
      </c>
      <c r="GQ9" s="68" t="str">
        <f t="shared" si="14"/>
        <v>ya</v>
      </c>
      <c r="GR9" s="68" t="str">
        <f t="shared" si="14"/>
        <v>ya</v>
      </c>
      <c r="GS9" s="68" t="str">
        <f t="shared" si="14"/>
        <v>ya</v>
      </c>
      <c r="GT9" s="68" t="str">
        <f t="shared" si="14"/>
        <v>ya</v>
      </c>
      <c r="GU9" s="68" t="str">
        <f t="shared" si="6"/>
        <v>ya</v>
      </c>
      <c r="GV9" s="68" t="str">
        <f t="shared" si="14"/>
        <v>ya</v>
      </c>
      <c r="GW9" s="68" t="str">
        <f t="shared" si="14"/>
        <v>ya</v>
      </c>
      <c r="GX9" s="68" t="str">
        <f t="shared" si="14"/>
        <v>ya</v>
      </c>
      <c r="GY9" s="68" t="str">
        <f t="shared" si="14"/>
        <v>ya</v>
      </c>
      <c r="GZ9" s="68" t="str">
        <f t="shared" si="14"/>
        <v>ya</v>
      </c>
      <c r="HA9" s="68" t="str">
        <f t="shared" si="14"/>
        <v>ya</v>
      </c>
      <c r="HB9" s="68" t="str">
        <f t="shared" si="14"/>
        <v>ya</v>
      </c>
      <c r="HC9" s="68" t="str">
        <f t="shared" si="14"/>
        <v>ya</v>
      </c>
      <c r="HD9" s="68" t="str">
        <f t="shared" si="14"/>
        <v>ya</v>
      </c>
      <c r="HE9" s="68" t="str">
        <f t="shared" si="14"/>
        <v>ya</v>
      </c>
      <c r="HF9" s="68" t="str">
        <f t="shared" si="14"/>
        <v>ya</v>
      </c>
      <c r="HG9" s="68" t="str">
        <f t="shared" si="14"/>
        <v>ya</v>
      </c>
      <c r="HH9" s="68" t="str">
        <f t="shared" si="14"/>
        <v>ya</v>
      </c>
      <c r="HI9" s="68" t="str">
        <f t="shared" si="14"/>
        <v>ya</v>
      </c>
      <c r="HJ9" s="68" t="str">
        <f t="shared" si="14"/>
        <v>ya</v>
      </c>
      <c r="HK9" s="68" t="str">
        <f t="shared" si="14"/>
        <v>ya</v>
      </c>
      <c r="HL9" s="68" t="str">
        <f t="shared" si="14"/>
        <v>ya</v>
      </c>
      <c r="HM9" s="68" t="str">
        <f t="shared" si="14"/>
        <v>ya</v>
      </c>
      <c r="HN9" s="68" t="str">
        <f t="shared" si="14"/>
        <v>ya</v>
      </c>
      <c r="HO9" s="68" t="str">
        <f t="shared" si="14"/>
        <v>ya</v>
      </c>
      <c r="HP9" s="68" t="str">
        <f t="shared" si="14"/>
        <v>ya</v>
      </c>
      <c r="HQ9" s="68" t="str">
        <f t="shared" si="14"/>
        <v>ya</v>
      </c>
      <c r="HR9" s="68" t="str">
        <f t="shared" si="14"/>
        <v>ya</v>
      </c>
      <c r="HS9" s="68" t="str">
        <f t="shared" si="14"/>
        <v>ya</v>
      </c>
      <c r="HT9" s="68" t="str">
        <f t="shared" si="14"/>
        <v>ya</v>
      </c>
      <c r="HU9" s="68" t="str">
        <f t="shared" si="14"/>
        <v>ya</v>
      </c>
      <c r="HV9" s="68" t="str">
        <f t="shared" si="14"/>
        <v>ya</v>
      </c>
      <c r="HW9" s="68" t="str">
        <f t="shared" si="14"/>
        <v>ya</v>
      </c>
      <c r="HX9" s="68" t="str">
        <f t="shared" si="7"/>
        <v>ya</v>
      </c>
      <c r="HY9" s="68" t="str">
        <f t="shared" si="17"/>
        <v>ya</v>
      </c>
      <c r="HZ9" s="68" t="str">
        <f t="shared" si="17"/>
        <v>ya</v>
      </c>
      <c r="IA9" s="68" t="str">
        <f t="shared" si="17"/>
        <v>ya</v>
      </c>
      <c r="IB9" s="68" t="str">
        <f t="shared" si="17"/>
        <v>ya</v>
      </c>
      <c r="IC9" s="68" t="str">
        <f t="shared" si="17"/>
        <v>ya</v>
      </c>
      <c r="ID9" s="68" t="str">
        <f t="shared" si="17"/>
        <v>ya</v>
      </c>
      <c r="IE9" s="68" t="str">
        <f t="shared" si="17"/>
        <v>ya</v>
      </c>
      <c r="IF9" s="68" t="str">
        <f t="shared" si="17"/>
        <v>ya</v>
      </c>
      <c r="IG9" s="68" t="str">
        <f t="shared" si="17"/>
        <v>ya</v>
      </c>
      <c r="IH9" s="68" t="str">
        <f t="shared" si="17"/>
        <v>ya</v>
      </c>
      <c r="II9" s="68" t="str">
        <f t="shared" si="17"/>
        <v>ya</v>
      </c>
      <c r="IJ9" s="68" t="str">
        <f t="shared" si="17"/>
        <v>ya</v>
      </c>
      <c r="IK9" s="68" t="str">
        <f t="shared" si="17"/>
        <v>ya</v>
      </c>
      <c r="IL9" s="68" t="str">
        <f t="shared" si="17"/>
        <v>ya</v>
      </c>
      <c r="IM9" s="68" t="str">
        <f t="shared" si="17"/>
        <v>ya</v>
      </c>
      <c r="IN9" s="68" t="str">
        <f t="shared" si="17"/>
        <v>ya</v>
      </c>
      <c r="IO9" s="68" t="str">
        <f t="shared" si="17"/>
        <v>ya</v>
      </c>
      <c r="IP9" s="68" t="str">
        <f t="shared" si="17"/>
        <v>ya</v>
      </c>
      <c r="IQ9" s="68" t="str">
        <f t="shared" si="17"/>
        <v>ya</v>
      </c>
      <c r="IR9" s="68" t="str">
        <f t="shared" si="17"/>
        <v>ya</v>
      </c>
      <c r="IS9" s="68" t="str">
        <f t="shared" si="17"/>
        <v>ya</v>
      </c>
      <c r="IT9" s="68" t="str">
        <f t="shared" si="17"/>
        <v>ya</v>
      </c>
      <c r="IU9" s="68" t="str">
        <f t="shared" si="17"/>
        <v>ya</v>
      </c>
      <c r="IV9" s="68" t="str">
        <f t="shared" si="17"/>
        <v>ya</v>
      </c>
      <c r="IW9" s="68" t="str">
        <f t="shared" si="17"/>
        <v>ya</v>
      </c>
      <c r="IX9" s="68" t="str">
        <f t="shared" si="17"/>
        <v>ya</v>
      </c>
      <c r="IY9" s="68" t="str">
        <f t="shared" si="17"/>
        <v>ya</v>
      </c>
      <c r="IZ9" s="68" t="str">
        <f t="shared" si="17"/>
        <v>ya</v>
      </c>
      <c r="JA9" s="68" t="str">
        <f t="shared" si="17"/>
        <v>ya</v>
      </c>
      <c r="JB9" s="68" t="str">
        <f t="shared" si="17"/>
        <v>ya</v>
      </c>
      <c r="JC9" s="68" t="str">
        <f t="shared" si="17"/>
        <v>ya</v>
      </c>
      <c r="JD9" s="68" t="str">
        <f t="shared" si="17"/>
        <v>ya</v>
      </c>
      <c r="JE9" s="68" t="str">
        <f t="shared" si="17"/>
        <v>ya</v>
      </c>
      <c r="JF9" s="68" t="str">
        <f t="shared" si="17"/>
        <v>ya</v>
      </c>
      <c r="JG9" s="68" t="str">
        <f t="shared" si="17"/>
        <v>ya</v>
      </c>
      <c r="JH9" s="68" t="str">
        <f t="shared" si="17"/>
        <v>ya</v>
      </c>
      <c r="JI9" s="68" t="str">
        <f t="shared" si="17"/>
        <v>ya</v>
      </c>
      <c r="JJ9" s="68" t="str">
        <f t="shared" si="17"/>
        <v>ya</v>
      </c>
      <c r="JK9" s="68" t="str">
        <f t="shared" si="17"/>
        <v>ya</v>
      </c>
      <c r="JL9" s="68" t="str">
        <f t="shared" si="17"/>
        <v>ya</v>
      </c>
      <c r="JM9" s="68" t="str">
        <f t="shared" si="17"/>
        <v>ya</v>
      </c>
      <c r="JN9" s="68" t="str">
        <f t="shared" si="17"/>
        <v>ya</v>
      </c>
      <c r="JO9" s="68" t="str">
        <f t="shared" si="17"/>
        <v>ya</v>
      </c>
      <c r="JP9" s="68" t="str">
        <f t="shared" si="17"/>
        <v>ya</v>
      </c>
      <c r="JQ9" s="68" t="str">
        <f t="shared" si="17"/>
        <v>ya</v>
      </c>
      <c r="JR9" s="68" t="str">
        <f t="shared" si="17"/>
        <v>ya</v>
      </c>
      <c r="JS9" s="68" t="str">
        <f t="shared" si="17"/>
        <v>ya</v>
      </c>
      <c r="JT9" s="68" t="str">
        <f t="shared" si="17"/>
        <v>ya</v>
      </c>
      <c r="JU9" s="68" t="str">
        <f t="shared" si="17"/>
        <v>ya</v>
      </c>
      <c r="JV9" s="68" t="str">
        <f t="shared" si="17"/>
        <v>ya</v>
      </c>
      <c r="JW9" s="68" t="str">
        <f t="shared" si="17"/>
        <v>ya</v>
      </c>
      <c r="JX9" s="68" t="str">
        <f t="shared" si="17"/>
        <v>ya</v>
      </c>
      <c r="JY9" s="68" t="str">
        <f t="shared" si="17"/>
        <v>ya</v>
      </c>
      <c r="JZ9" s="68" t="str">
        <f t="shared" si="17"/>
        <v>ya</v>
      </c>
      <c r="KA9" s="68" t="str">
        <f t="shared" si="17"/>
        <v>ya</v>
      </c>
      <c r="KB9" s="68" t="str">
        <f t="shared" si="17"/>
        <v>ya</v>
      </c>
      <c r="KC9" s="68" t="str">
        <f t="shared" si="17"/>
        <v>ya</v>
      </c>
      <c r="KD9" s="68" t="str">
        <f t="shared" si="17"/>
        <v>ya</v>
      </c>
      <c r="KE9" s="68" t="str">
        <f t="shared" si="17"/>
        <v>ya</v>
      </c>
      <c r="KF9" s="68" t="str">
        <f t="shared" si="17"/>
        <v>ya</v>
      </c>
      <c r="KG9" s="68" t="str">
        <f t="shared" si="17"/>
        <v>ya</v>
      </c>
      <c r="KH9" s="68" t="str">
        <f t="shared" si="17"/>
        <v>ya</v>
      </c>
      <c r="KI9" s="68" t="str">
        <f t="shared" si="17"/>
        <v>ya</v>
      </c>
      <c r="KJ9" s="68" t="str">
        <f>IF(AND($E9&gt;0,KJ$2&gt;=$E9,KJ$2&lt;=$F9),$B$2,0)</f>
        <v>ya</v>
      </c>
      <c r="KK9" s="68" t="str">
        <f t="shared" si="18"/>
        <v>ya</v>
      </c>
      <c r="KL9" s="68" t="str">
        <f t="shared" si="18"/>
        <v>ya</v>
      </c>
      <c r="KM9" s="68" t="str">
        <f t="shared" si="18"/>
        <v>ya</v>
      </c>
      <c r="KN9" s="68" t="str">
        <f t="shared" si="18"/>
        <v>ya</v>
      </c>
      <c r="KO9" s="68" t="str">
        <f t="shared" si="18"/>
        <v>ya</v>
      </c>
      <c r="KP9" s="68" t="str">
        <f t="shared" si="18"/>
        <v>ya</v>
      </c>
      <c r="KQ9" s="68" t="str">
        <f t="shared" si="18"/>
        <v>ya</v>
      </c>
      <c r="KR9" s="68" t="str">
        <f t="shared" si="18"/>
        <v>ya</v>
      </c>
      <c r="KS9" s="68" t="str">
        <f t="shared" si="18"/>
        <v>ya</v>
      </c>
      <c r="KT9" s="68" t="str">
        <f t="shared" si="18"/>
        <v>ya</v>
      </c>
      <c r="KU9" s="68" t="str">
        <f t="shared" si="18"/>
        <v>ya</v>
      </c>
      <c r="KV9" s="68" t="str">
        <f t="shared" si="18"/>
        <v>ya</v>
      </c>
      <c r="KW9" s="68" t="str">
        <f t="shared" si="18"/>
        <v>ya</v>
      </c>
      <c r="KX9" s="68" t="str">
        <f t="shared" si="18"/>
        <v>ya</v>
      </c>
      <c r="KY9" s="68" t="str">
        <f t="shared" si="18"/>
        <v>ya</v>
      </c>
      <c r="KZ9" s="68" t="str">
        <f t="shared" si="18"/>
        <v>ya</v>
      </c>
      <c r="LA9" s="68" t="str">
        <f t="shared" si="19"/>
        <v>ya</v>
      </c>
      <c r="LB9" s="68" t="str">
        <f t="shared" si="19"/>
        <v>ya</v>
      </c>
      <c r="LC9" s="68" t="str">
        <f t="shared" si="19"/>
        <v>ya</v>
      </c>
      <c r="LD9" s="68" t="str">
        <f t="shared" si="19"/>
        <v>ya</v>
      </c>
      <c r="LE9" s="68" t="str">
        <f t="shared" si="19"/>
        <v>ya</v>
      </c>
      <c r="LF9" s="68" t="str">
        <f t="shared" si="19"/>
        <v>ya</v>
      </c>
      <c r="LG9" s="68" t="str">
        <f t="shared" si="19"/>
        <v>ya</v>
      </c>
      <c r="LH9" s="68" t="str">
        <f t="shared" si="19"/>
        <v>ya</v>
      </c>
      <c r="LI9" s="68" t="str">
        <f t="shared" si="19"/>
        <v>ya</v>
      </c>
      <c r="LJ9" s="68" t="str">
        <f t="shared" si="19"/>
        <v>ya</v>
      </c>
      <c r="LK9" s="68" t="str">
        <f t="shared" si="20"/>
        <v>ya</v>
      </c>
      <c r="LL9" s="68" t="str">
        <f t="shared" si="20"/>
        <v>ya</v>
      </c>
      <c r="LM9" s="68" t="str">
        <f t="shared" si="20"/>
        <v>ya</v>
      </c>
      <c r="LN9" s="68" t="str">
        <f t="shared" si="20"/>
        <v>ya</v>
      </c>
      <c r="LO9" s="68" t="str">
        <f t="shared" si="20"/>
        <v>ya</v>
      </c>
      <c r="LP9" s="68" t="str">
        <f t="shared" si="20"/>
        <v>ya</v>
      </c>
      <c r="LQ9" s="68" t="str">
        <f t="shared" si="20"/>
        <v>ya</v>
      </c>
      <c r="LR9" s="68" t="str">
        <f t="shared" si="20"/>
        <v>ya</v>
      </c>
      <c r="LS9" s="68" t="str">
        <f t="shared" si="20"/>
        <v>ya</v>
      </c>
      <c r="LT9" s="68" t="str">
        <f t="shared" si="20"/>
        <v>ya</v>
      </c>
      <c r="LU9" s="68" t="str">
        <f t="shared" si="20"/>
        <v>ya</v>
      </c>
      <c r="LV9" s="68" t="str">
        <f t="shared" si="20"/>
        <v>ya</v>
      </c>
      <c r="LW9" s="68" t="str">
        <f t="shared" si="20"/>
        <v>ya</v>
      </c>
      <c r="LX9" s="68" t="str">
        <f t="shared" si="20"/>
        <v>ya</v>
      </c>
      <c r="LY9" s="68" t="str">
        <f t="shared" si="20"/>
        <v>ya</v>
      </c>
      <c r="LZ9" s="68" t="str">
        <f t="shared" si="20"/>
        <v>ya</v>
      </c>
      <c r="MA9" s="68" t="str">
        <f t="shared" si="21"/>
        <v>ya</v>
      </c>
      <c r="MB9" s="68" t="str">
        <f t="shared" si="21"/>
        <v>ya</v>
      </c>
      <c r="MC9" s="68" t="str">
        <f t="shared" si="21"/>
        <v>ya</v>
      </c>
      <c r="MD9" s="68" t="str">
        <f t="shared" si="21"/>
        <v>ya</v>
      </c>
      <c r="ME9" s="68" t="str">
        <f t="shared" si="21"/>
        <v>ya</v>
      </c>
      <c r="MF9" s="68" t="str">
        <f t="shared" si="21"/>
        <v>ya</v>
      </c>
      <c r="MG9" s="68" t="str">
        <f t="shared" si="21"/>
        <v>ya</v>
      </c>
      <c r="MH9" s="68" t="str">
        <f t="shared" si="21"/>
        <v>ya</v>
      </c>
      <c r="MI9" s="68" t="str">
        <f t="shared" si="21"/>
        <v>ya</v>
      </c>
      <c r="MJ9" s="68" t="str">
        <f t="shared" si="21"/>
        <v>ya</v>
      </c>
      <c r="MK9" s="68" t="str">
        <f t="shared" si="21"/>
        <v>ya</v>
      </c>
      <c r="ML9" s="68" t="str">
        <f t="shared" si="21"/>
        <v>ya</v>
      </c>
      <c r="MM9" s="68" t="str">
        <f t="shared" si="21"/>
        <v>ya</v>
      </c>
      <c r="MN9" s="68" t="str">
        <f t="shared" si="21"/>
        <v>ya</v>
      </c>
      <c r="MO9" s="68" t="str">
        <f t="shared" si="21"/>
        <v>ya</v>
      </c>
      <c r="MP9" s="68" t="str">
        <f t="shared" si="22"/>
        <v>ya</v>
      </c>
      <c r="MQ9" s="68" t="str">
        <f t="shared" si="22"/>
        <v>ya</v>
      </c>
      <c r="MR9" s="68" t="str">
        <f t="shared" si="22"/>
        <v>ya</v>
      </c>
      <c r="MS9" s="68" t="str">
        <f t="shared" si="22"/>
        <v>ya</v>
      </c>
      <c r="MT9" s="68" t="str">
        <f t="shared" si="22"/>
        <v>ya</v>
      </c>
      <c r="MU9" s="68" t="str">
        <f t="shared" si="22"/>
        <v>ya</v>
      </c>
      <c r="MV9" s="68" t="str">
        <f t="shared" si="22"/>
        <v>ya</v>
      </c>
      <c r="MW9" s="68" t="str">
        <f t="shared" si="22"/>
        <v>ya</v>
      </c>
      <c r="MX9" s="68" t="str">
        <f t="shared" si="22"/>
        <v>ya</v>
      </c>
      <c r="MY9" s="68" t="str">
        <f t="shared" si="22"/>
        <v>ya</v>
      </c>
      <c r="MZ9" s="68" t="str">
        <f t="shared" si="22"/>
        <v>ya</v>
      </c>
      <c r="NA9" s="68" t="str">
        <f t="shared" si="10"/>
        <v>ya</v>
      </c>
      <c r="NB9" s="68" t="str">
        <f t="shared" si="10"/>
        <v>ya</v>
      </c>
      <c r="NC9" s="68" t="str">
        <f t="shared" si="10"/>
        <v>ya</v>
      </c>
      <c r="ND9" s="68" t="str">
        <f t="shared" si="10"/>
        <v>ya</v>
      </c>
      <c r="NE9" s="68" t="str">
        <f t="shared" si="10"/>
        <v>ya</v>
      </c>
      <c r="NF9" s="68" t="str">
        <f t="shared" si="10"/>
        <v>ya</v>
      </c>
      <c r="NG9" s="68" t="str">
        <f t="shared" si="10"/>
        <v>ya</v>
      </c>
      <c r="NH9" s="68" t="str">
        <f t="shared" si="10"/>
        <v>ya</v>
      </c>
      <c r="NI9" s="8"/>
    </row>
    <row r="10" spans="2:373" x14ac:dyDescent="0.2">
      <c r="B10" s="69" t="s">
        <v>273</v>
      </c>
      <c r="C10" s="70">
        <v>0.75</v>
      </c>
      <c r="D10" s="66">
        <v>45420</v>
      </c>
      <c r="E10" s="67">
        <f t="shared" si="11"/>
        <v>129</v>
      </c>
      <c r="F10" s="67">
        <f t="shared" si="12"/>
        <v>366</v>
      </c>
      <c r="G10" s="68">
        <f t="shared" si="0"/>
        <v>0</v>
      </c>
      <c r="H10" s="68">
        <f t="shared" si="0"/>
        <v>0</v>
      </c>
      <c r="I10" s="68">
        <f t="shared" si="0"/>
        <v>0</v>
      </c>
      <c r="J10" s="68">
        <f t="shared" si="0"/>
        <v>0</v>
      </c>
      <c r="K10" s="68">
        <f t="shared" si="0"/>
        <v>0</v>
      </c>
      <c r="L10" s="68">
        <f t="shared" si="0"/>
        <v>0</v>
      </c>
      <c r="M10" s="68">
        <f t="shared" si="0"/>
        <v>0</v>
      </c>
      <c r="N10" s="68">
        <f t="shared" si="0"/>
        <v>0</v>
      </c>
      <c r="O10" s="68">
        <f t="shared" si="0"/>
        <v>0</v>
      </c>
      <c r="P10" s="68">
        <f t="shared" si="0"/>
        <v>0</v>
      </c>
      <c r="Q10" s="68">
        <f t="shared" si="0"/>
        <v>0</v>
      </c>
      <c r="R10" s="68">
        <f t="shared" si="0"/>
        <v>0</v>
      </c>
      <c r="S10" s="68">
        <f t="shared" si="0"/>
        <v>0</v>
      </c>
      <c r="T10" s="68">
        <f t="shared" si="0"/>
        <v>0</v>
      </c>
      <c r="U10" s="68">
        <f t="shared" si="0"/>
        <v>0</v>
      </c>
      <c r="V10" s="68">
        <f t="shared" si="0"/>
        <v>0</v>
      </c>
      <c r="W10" s="68">
        <f t="shared" si="15"/>
        <v>0</v>
      </c>
      <c r="X10" s="68">
        <f t="shared" si="15"/>
        <v>0</v>
      </c>
      <c r="Y10" s="68">
        <f t="shared" si="15"/>
        <v>0</v>
      </c>
      <c r="Z10" s="68">
        <f t="shared" si="15"/>
        <v>0</v>
      </c>
      <c r="AA10" s="68">
        <f t="shared" si="15"/>
        <v>0</v>
      </c>
      <c r="AB10" s="68">
        <f t="shared" si="15"/>
        <v>0</v>
      </c>
      <c r="AC10" s="68">
        <f t="shared" si="15"/>
        <v>0</v>
      </c>
      <c r="AD10" s="68">
        <f t="shared" si="15"/>
        <v>0</v>
      </c>
      <c r="AE10" s="68">
        <f t="shared" si="15"/>
        <v>0</v>
      </c>
      <c r="AF10" s="68">
        <f t="shared" si="15"/>
        <v>0</v>
      </c>
      <c r="AG10" s="68">
        <f t="shared" si="15"/>
        <v>0</v>
      </c>
      <c r="AH10" s="68">
        <f t="shared" si="15"/>
        <v>0</v>
      </c>
      <c r="AI10" s="68">
        <f t="shared" si="15"/>
        <v>0</v>
      </c>
      <c r="AJ10" s="68">
        <f t="shared" si="15"/>
        <v>0</v>
      </c>
      <c r="AK10" s="68">
        <f t="shared" si="15"/>
        <v>0</v>
      </c>
      <c r="AL10" s="68">
        <f t="shared" si="15"/>
        <v>0</v>
      </c>
      <c r="AM10" s="68">
        <f t="shared" si="15"/>
        <v>0</v>
      </c>
      <c r="AN10" s="68">
        <f t="shared" si="15"/>
        <v>0</v>
      </c>
      <c r="AO10" s="68">
        <f t="shared" si="15"/>
        <v>0</v>
      </c>
      <c r="AP10" s="68">
        <f t="shared" si="15"/>
        <v>0</v>
      </c>
      <c r="AQ10" s="68">
        <f t="shared" si="15"/>
        <v>0</v>
      </c>
      <c r="AR10" s="68">
        <f t="shared" si="15"/>
        <v>0</v>
      </c>
      <c r="AS10" s="68">
        <f t="shared" si="15"/>
        <v>0</v>
      </c>
      <c r="AT10" s="68">
        <f t="shared" si="15"/>
        <v>0</v>
      </c>
      <c r="AU10" s="68">
        <f t="shared" si="15"/>
        <v>0</v>
      </c>
      <c r="AV10" s="68">
        <f t="shared" si="15"/>
        <v>0</v>
      </c>
      <c r="AW10" s="68">
        <f t="shared" si="15"/>
        <v>0</v>
      </c>
      <c r="AX10" s="68">
        <f t="shared" si="15"/>
        <v>0</v>
      </c>
      <c r="AY10" s="68">
        <f t="shared" si="15"/>
        <v>0</v>
      </c>
      <c r="AZ10" s="68">
        <f t="shared" si="15"/>
        <v>0</v>
      </c>
      <c r="BA10" s="68">
        <f t="shared" si="15"/>
        <v>0</v>
      </c>
      <c r="BB10" s="68">
        <f t="shared" si="15"/>
        <v>0</v>
      </c>
      <c r="BC10" s="68">
        <f t="shared" si="15"/>
        <v>0</v>
      </c>
      <c r="BD10" s="68">
        <f t="shared" si="15"/>
        <v>0</v>
      </c>
      <c r="BE10" s="68">
        <f t="shared" si="15"/>
        <v>0</v>
      </c>
      <c r="BF10" s="68">
        <f t="shared" si="15"/>
        <v>0</v>
      </c>
      <c r="BG10" s="68">
        <f t="shared" si="15"/>
        <v>0</v>
      </c>
      <c r="BH10" s="68">
        <f t="shared" si="15"/>
        <v>0</v>
      </c>
      <c r="BI10" s="68">
        <f t="shared" si="15"/>
        <v>0</v>
      </c>
      <c r="BJ10" s="68">
        <f t="shared" si="15"/>
        <v>0</v>
      </c>
      <c r="BK10" s="68">
        <f t="shared" si="15"/>
        <v>0</v>
      </c>
      <c r="BL10" s="68">
        <f t="shared" si="15"/>
        <v>0</v>
      </c>
      <c r="BM10" s="68">
        <f t="shared" si="15"/>
        <v>0</v>
      </c>
      <c r="BN10" s="68">
        <f t="shared" si="15"/>
        <v>0</v>
      </c>
      <c r="BO10" s="68">
        <f t="shared" si="15"/>
        <v>0</v>
      </c>
      <c r="BP10" s="68">
        <f t="shared" si="15"/>
        <v>0</v>
      </c>
      <c r="BQ10" s="68">
        <f t="shared" si="15"/>
        <v>0</v>
      </c>
      <c r="BR10" s="68">
        <f t="shared" si="15"/>
        <v>0</v>
      </c>
      <c r="BS10" s="68">
        <f t="shared" si="15"/>
        <v>0</v>
      </c>
      <c r="BT10" s="68">
        <f t="shared" si="15"/>
        <v>0</v>
      </c>
      <c r="BU10" s="68">
        <f t="shared" si="15"/>
        <v>0</v>
      </c>
      <c r="BV10" s="68">
        <f t="shared" si="15"/>
        <v>0</v>
      </c>
      <c r="BW10" s="68">
        <f t="shared" si="15"/>
        <v>0</v>
      </c>
      <c r="BX10" s="68">
        <f t="shared" si="15"/>
        <v>0</v>
      </c>
      <c r="BY10" s="68">
        <f t="shared" si="15"/>
        <v>0</v>
      </c>
      <c r="BZ10" s="68">
        <f t="shared" si="15"/>
        <v>0</v>
      </c>
      <c r="CA10" s="68">
        <f t="shared" si="15"/>
        <v>0</v>
      </c>
      <c r="CB10" s="68">
        <f t="shared" si="15"/>
        <v>0</v>
      </c>
      <c r="CC10" s="68">
        <f t="shared" si="15"/>
        <v>0</v>
      </c>
      <c r="CD10" s="68">
        <f t="shared" si="15"/>
        <v>0</v>
      </c>
      <c r="CE10" s="68">
        <f t="shared" si="15"/>
        <v>0</v>
      </c>
      <c r="CF10" s="68">
        <f t="shared" si="15"/>
        <v>0</v>
      </c>
      <c r="CG10" s="68">
        <f t="shared" si="15"/>
        <v>0</v>
      </c>
      <c r="CH10" s="68">
        <f t="shared" si="15"/>
        <v>0</v>
      </c>
      <c r="CI10" s="68">
        <f t="shared" si="2"/>
        <v>0</v>
      </c>
      <c r="CJ10" s="68">
        <f t="shared" si="2"/>
        <v>0</v>
      </c>
      <c r="CK10" s="68">
        <f t="shared" si="2"/>
        <v>0</v>
      </c>
      <c r="CL10" s="68">
        <f t="shared" si="2"/>
        <v>0</v>
      </c>
      <c r="CM10" s="68">
        <f t="shared" si="2"/>
        <v>0</v>
      </c>
      <c r="CN10" s="68">
        <f t="shared" si="2"/>
        <v>0</v>
      </c>
      <c r="CO10" s="68">
        <f t="shared" si="2"/>
        <v>0</v>
      </c>
      <c r="CP10" s="68">
        <f t="shared" si="2"/>
        <v>0</v>
      </c>
      <c r="CQ10" s="68">
        <f t="shared" si="2"/>
        <v>0</v>
      </c>
      <c r="CR10" s="68">
        <f t="shared" si="2"/>
        <v>0</v>
      </c>
      <c r="CS10" s="68">
        <f t="shared" si="2"/>
        <v>0</v>
      </c>
      <c r="CT10" s="68">
        <f t="shared" si="2"/>
        <v>0</v>
      </c>
      <c r="CU10" s="68">
        <f t="shared" si="2"/>
        <v>0</v>
      </c>
      <c r="CV10" s="68">
        <f t="shared" si="2"/>
        <v>0</v>
      </c>
      <c r="CW10" s="68">
        <f t="shared" si="2"/>
        <v>0</v>
      </c>
      <c r="CX10" s="68">
        <f t="shared" si="2"/>
        <v>0</v>
      </c>
      <c r="CY10" s="68">
        <f t="shared" si="2"/>
        <v>0</v>
      </c>
      <c r="CZ10" s="68">
        <f t="shared" si="2"/>
        <v>0</v>
      </c>
      <c r="DA10" s="68">
        <f t="shared" si="16"/>
        <v>0</v>
      </c>
      <c r="DB10" s="68">
        <f t="shared" si="16"/>
        <v>0</v>
      </c>
      <c r="DC10" s="68">
        <f t="shared" si="16"/>
        <v>0</v>
      </c>
      <c r="DD10" s="68">
        <f t="shared" si="16"/>
        <v>0</v>
      </c>
      <c r="DE10" s="68">
        <f t="shared" si="16"/>
        <v>0</v>
      </c>
      <c r="DF10" s="68">
        <f t="shared" si="16"/>
        <v>0</v>
      </c>
      <c r="DG10" s="68">
        <f t="shared" si="16"/>
        <v>0</v>
      </c>
      <c r="DH10" s="68">
        <f t="shared" si="16"/>
        <v>0</v>
      </c>
      <c r="DI10" s="68">
        <f t="shared" si="16"/>
        <v>0</v>
      </c>
      <c r="DJ10" s="68">
        <f t="shared" si="16"/>
        <v>0</v>
      </c>
      <c r="DK10" s="68">
        <f t="shared" si="16"/>
        <v>0</v>
      </c>
      <c r="DL10" s="68">
        <f t="shared" si="16"/>
        <v>0</v>
      </c>
      <c r="DM10" s="68">
        <f t="shared" si="16"/>
        <v>0</v>
      </c>
      <c r="DN10" s="68">
        <f t="shared" si="16"/>
        <v>0</v>
      </c>
      <c r="DO10" s="68">
        <f t="shared" si="16"/>
        <v>0</v>
      </c>
      <c r="DP10" s="68">
        <f t="shared" si="16"/>
        <v>0</v>
      </c>
      <c r="DQ10" s="68">
        <f t="shared" si="16"/>
        <v>0</v>
      </c>
      <c r="DR10" s="68">
        <f t="shared" si="16"/>
        <v>0</v>
      </c>
      <c r="DS10" s="68">
        <f t="shared" si="16"/>
        <v>0</v>
      </c>
      <c r="DT10" s="68">
        <f t="shared" si="16"/>
        <v>0</v>
      </c>
      <c r="DU10" s="68">
        <f t="shared" si="16"/>
        <v>0</v>
      </c>
      <c r="DV10" s="68">
        <f t="shared" si="16"/>
        <v>0</v>
      </c>
      <c r="DW10" s="68">
        <f t="shared" si="16"/>
        <v>0</v>
      </c>
      <c r="DX10" s="68">
        <f t="shared" si="16"/>
        <v>0</v>
      </c>
      <c r="DY10" s="68">
        <f t="shared" si="16"/>
        <v>0</v>
      </c>
      <c r="DZ10" s="68">
        <f t="shared" si="16"/>
        <v>0</v>
      </c>
      <c r="EA10" s="68">
        <f t="shared" si="16"/>
        <v>0</v>
      </c>
      <c r="EB10" s="68">
        <f t="shared" si="16"/>
        <v>0</v>
      </c>
      <c r="EC10" s="68">
        <f t="shared" si="16"/>
        <v>0</v>
      </c>
      <c r="ED10" s="68">
        <f t="shared" si="16"/>
        <v>0</v>
      </c>
      <c r="EE10" s="68" t="str">
        <f t="shared" si="16"/>
        <v>ya</v>
      </c>
      <c r="EF10" s="68" t="str">
        <f t="shared" si="16"/>
        <v>ya</v>
      </c>
      <c r="EG10" s="68" t="str">
        <f t="shared" si="16"/>
        <v>ya</v>
      </c>
      <c r="EH10" s="68" t="str">
        <f t="shared" si="16"/>
        <v>ya</v>
      </c>
      <c r="EI10" s="68" t="str">
        <f t="shared" si="16"/>
        <v>ya</v>
      </c>
      <c r="EJ10" s="68" t="str">
        <f t="shared" si="16"/>
        <v>ya</v>
      </c>
      <c r="EK10" s="68" t="str">
        <f t="shared" si="16"/>
        <v>ya</v>
      </c>
      <c r="EL10" s="68" t="str">
        <f t="shared" si="16"/>
        <v>ya</v>
      </c>
      <c r="EM10" s="68" t="str">
        <f t="shared" si="16"/>
        <v>ya</v>
      </c>
      <c r="EN10" s="68" t="str">
        <f t="shared" si="16"/>
        <v>ya</v>
      </c>
      <c r="EO10" s="68" t="str">
        <f t="shared" si="16"/>
        <v>ya</v>
      </c>
      <c r="EP10" s="68" t="str">
        <f t="shared" si="16"/>
        <v>ya</v>
      </c>
      <c r="EQ10" s="68" t="str">
        <f t="shared" si="16"/>
        <v>ya</v>
      </c>
      <c r="ER10" s="68" t="str">
        <f t="shared" si="16"/>
        <v>ya</v>
      </c>
      <c r="ES10" s="68" t="str">
        <f t="shared" si="16"/>
        <v>ya</v>
      </c>
      <c r="ET10" s="68" t="str">
        <f t="shared" si="16"/>
        <v>ya</v>
      </c>
      <c r="EU10" s="68" t="str">
        <f t="shared" si="16"/>
        <v>ya</v>
      </c>
      <c r="EV10" s="68" t="str">
        <f t="shared" si="16"/>
        <v>ya</v>
      </c>
      <c r="EW10" s="68" t="str">
        <f t="shared" si="16"/>
        <v>ya</v>
      </c>
      <c r="EX10" s="68" t="str">
        <f t="shared" si="16"/>
        <v>ya</v>
      </c>
      <c r="EY10" s="68" t="str">
        <f t="shared" si="16"/>
        <v>ya</v>
      </c>
      <c r="EZ10" s="68" t="str">
        <f t="shared" si="16"/>
        <v>ya</v>
      </c>
      <c r="FA10" s="68" t="str">
        <f t="shared" si="16"/>
        <v>ya</v>
      </c>
      <c r="FB10" s="68" t="str">
        <f t="shared" si="16"/>
        <v>ya</v>
      </c>
      <c r="FC10" s="68" t="str">
        <f t="shared" si="16"/>
        <v>ya</v>
      </c>
      <c r="FD10" s="68" t="str">
        <f t="shared" si="16"/>
        <v>ya</v>
      </c>
      <c r="FE10" s="68" t="str">
        <f t="shared" si="16"/>
        <v>ya</v>
      </c>
      <c r="FF10" s="68" t="str">
        <f t="shared" si="16"/>
        <v>ya</v>
      </c>
      <c r="FG10" s="68" t="str">
        <f t="shared" si="16"/>
        <v>ya</v>
      </c>
      <c r="FH10" s="68" t="str">
        <f t="shared" si="16"/>
        <v>ya</v>
      </c>
      <c r="FI10" s="68" t="str">
        <f t="shared" si="16"/>
        <v>ya</v>
      </c>
      <c r="FJ10" s="68" t="str">
        <f t="shared" si="16"/>
        <v>ya</v>
      </c>
      <c r="FK10" s="68" t="str">
        <f t="shared" si="16"/>
        <v>ya</v>
      </c>
      <c r="FL10" s="68" t="str">
        <f t="shared" si="16"/>
        <v>ya</v>
      </c>
      <c r="FM10" s="68" t="str">
        <f t="shared" si="14"/>
        <v>ya</v>
      </c>
      <c r="FN10" s="68" t="str">
        <f t="shared" si="14"/>
        <v>ya</v>
      </c>
      <c r="FO10" s="68" t="str">
        <f t="shared" si="14"/>
        <v>ya</v>
      </c>
      <c r="FP10" s="68" t="str">
        <f t="shared" si="14"/>
        <v>ya</v>
      </c>
      <c r="FQ10" s="68" t="str">
        <f t="shared" si="14"/>
        <v>ya</v>
      </c>
      <c r="FR10" s="68" t="str">
        <f t="shared" si="14"/>
        <v>ya</v>
      </c>
      <c r="FS10" s="68" t="str">
        <f t="shared" si="14"/>
        <v>ya</v>
      </c>
      <c r="FT10" s="68" t="str">
        <f t="shared" si="14"/>
        <v>ya</v>
      </c>
      <c r="FU10" s="68" t="str">
        <f t="shared" si="14"/>
        <v>ya</v>
      </c>
      <c r="FV10" s="68" t="str">
        <f t="shared" si="14"/>
        <v>ya</v>
      </c>
      <c r="FW10" s="68" t="str">
        <f t="shared" si="14"/>
        <v>ya</v>
      </c>
      <c r="FX10" s="68" t="str">
        <f t="shared" si="14"/>
        <v>ya</v>
      </c>
      <c r="FY10" s="68" t="str">
        <f t="shared" si="14"/>
        <v>ya</v>
      </c>
      <c r="FZ10" s="68" t="str">
        <f t="shared" si="14"/>
        <v>ya</v>
      </c>
      <c r="GA10" s="68" t="str">
        <f t="shared" si="14"/>
        <v>ya</v>
      </c>
      <c r="GB10" s="68" t="str">
        <f t="shared" si="14"/>
        <v>ya</v>
      </c>
      <c r="GC10" s="68" t="str">
        <f t="shared" si="14"/>
        <v>ya</v>
      </c>
      <c r="GD10" s="68" t="str">
        <f t="shared" si="14"/>
        <v>ya</v>
      </c>
      <c r="GE10" s="68" t="str">
        <f t="shared" si="14"/>
        <v>ya</v>
      </c>
      <c r="GF10" s="68" t="str">
        <f t="shared" si="14"/>
        <v>ya</v>
      </c>
      <c r="GG10" s="68" t="str">
        <f t="shared" si="14"/>
        <v>ya</v>
      </c>
      <c r="GH10" s="68" t="str">
        <f t="shared" si="14"/>
        <v>ya</v>
      </c>
      <c r="GI10" s="68" t="str">
        <f t="shared" si="14"/>
        <v>ya</v>
      </c>
      <c r="GJ10" s="68" t="str">
        <f t="shared" si="14"/>
        <v>ya</v>
      </c>
      <c r="GK10" s="68" t="str">
        <f t="shared" si="14"/>
        <v>ya</v>
      </c>
      <c r="GL10" s="68" t="str">
        <f t="shared" si="14"/>
        <v>ya</v>
      </c>
      <c r="GM10" s="68" t="str">
        <f t="shared" si="14"/>
        <v>ya</v>
      </c>
      <c r="GN10" s="68" t="str">
        <f t="shared" si="14"/>
        <v>ya</v>
      </c>
      <c r="GO10" s="68" t="str">
        <f t="shared" si="14"/>
        <v>ya</v>
      </c>
      <c r="GP10" s="68" t="str">
        <f t="shared" si="14"/>
        <v>ya</v>
      </c>
      <c r="GQ10" s="68" t="str">
        <f t="shared" si="14"/>
        <v>ya</v>
      </c>
      <c r="GR10" s="68" t="str">
        <f t="shared" si="14"/>
        <v>ya</v>
      </c>
      <c r="GS10" s="68" t="str">
        <f t="shared" si="14"/>
        <v>ya</v>
      </c>
      <c r="GT10" s="68" t="str">
        <f t="shared" si="14"/>
        <v>ya</v>
      </c>
      <c r="GU10" s="68" t="str">
        <f t="shared" si="6"/>
        <v>ya</v>
      </c>
      <c r="GV10" s="68" t="str">
        <f t="shared" si="14"/>
        <v>ya</v>
      </c>
      <c r="GW10" s="68" t="str">
        <f t="shared" si="14"/>
        <v>ya</v>
      </c>
      <c r="GX10" s="68" t="str">
        <f t="shared" si="14"/>
        <v>ya</v>
      </c>
      <c r="GY10" s="68" t="str">
        <f t="shared" si="14"/>
        <v>ya</v>
      </c>
      <c r="GZ10" s="68" t="str">
        <f t="shared" si="14"/>
        <v>ya</v>
      </c>
      <c r="HA10" s="68" t="str">
        <f t="shared" si="14"/>
        <v>ya</v>
      </c>
      <c r="HB10" s="68" t="str">
        <f t="shared" si="14"/>
        <v>ya</v>
      </c>
      <c r="HC10" s="68" t="str">
        <f t="shared" si="14"/>
        <v>ya</v>
      </c>
      <c r="HD10" s="68" t="str">
        <f t="shared" si="14"/>
        <v>ya</v>
      </c>
      <c r="HE10" s="68" t="str">
        <f t="shared" si="14"/>
        <v>ya</v>
      </c>
      <c r="HF10" s="68" t="str">
        <f t="shared" si="14"/>
        <v>ya</v>
      </c>
      <c r="HG10" s="68" t="str">
        <f t="shared" si="14"/>
        <v>ya</v>
      </c>
      <c r="HH10" s="68" t="str">
        <f t="shared" si="14"/>
        <v>ya</v>
      </c>
      <c r="HI10" s="68" t="str">
        <f t="shared" si="14"/>
        <v>ya</v>
      </c>
      <c r="HJ10" s="68" t="str">
        <f t="shared" si="14"/>
        <v>ya</v>
      </c>
      <c r="HK10" s="68" t="str">
        <f t="shared" si="14"/>
        <v>ya</v>
      </c>
      <c r="HL10" s="68" t="str">
        <f t="shared" si="14"/>
        <v>ya</v>
      </c>
      <c r="HM10" s="68" t="str">
        <f t="shared" si="14"/>
        <v>ya</v>
      </c>
      <c r="HN10" s="68" t="str">
        <f t="shared" si="14"/>
        <v>ya</v>
      </c>
      <c r="HO10" s="68" t="str">
        <f t="shared" si="14"/>
        <v>ya</v>
      </c>
      <c r="HP10" s="68" t="str">
        <f t="shared" si="14"/>
        <v>ya</v>
      </c>
      <c r="HQ10" s="68" t="str">
        <f t="shared" si="14"/>
        <v>ya</v>
      </c>
      <c r="HR10" s="68" t="str">
        <f t="shared" si="14"/>
        <v>ya</v>
      </c>
      <c r="HS10" s="68" t="str">
        <f t="shared" si="14"/>
        <v>ya</v>
      </c>
      <c r="HT10" s="68" t="str">
        <f t="shared" si="14"/>
        <v>ya</v>
      </c>
      <c r="HU10" s="68" t="str">
        <f t="shared" si="14"/>
        <v>ya</v>
      </c>
      <c r="HV10" s="68" t="str">
        <f t="shared" si="14"/>
        <v>ya</v>
      </c>
      <c r="HW10" s="68" t="str">
        <f t="shared" si="14"/>
        <v>ya</v>
      </c>
      <c r="HX10" s="68" t="str">
        <f t="shared" si="7"/>
        <v>ya</v>
      </c>
      <c r="HY10" s="68" t="str">
        <f t="shared" si="17"/>
        <v>ya</v>
      </c>
      <c r="HZ10" s="68" t="str">
        <f t="shared" si="17"/>
        <v>ya</v>
      </c>
      <c r="IA10" s="68" t="str">
        <f t="shared" si="17"/>
        <v>ya</v>
      </c>
      <c r="IB10" s="68" t="str">
        <f t="shared" si="17"/>
        <v>ya</v>
      </c>
      <c r="IC10" s="68" t="str">
        <f t="shared" si="17"/>
        <v>ya</v>
      </c>
      <c r="ID10" s="68" t="str">
        <f t="shared" si="17"/>
        <v>ya</v>
      </c>
      <c r="IE10" s="68" t="str">
        <f t="shared" si="17"/>
        <v>ya</v>
      </c>
      <c r="IF10" s="68" t="str">
        <f t="shared" si="17"/>
        <v>ya</v>
      </c>
      <c r="IG10" s="68" t="str">
        <f t="shared" si="17"/>
        <v>ya</v>
      </c>
      <c r="IH10" s="68" t="str">
        <f t="shared" si="17"/>
        <v>ya</v>
      </c>
      <c r="II10" s="68" t="str">
        <f t="shared" si="17"/>
        <v>ya</v>
      </c>
      <c r="IJ10" s="68" t="str">
        <f t="shared" si="17"/>
        <v>ya</v>
      </c>
      <c r="IK10" s="68" t="str">
        <f t="shared" si="17"/>
        <v>ya</v>
      </c>
      <c r="IL10" s="68" t="str">
        <f t="shared" si="17"/>
        <v>ya</v>
      </c>
      <c r="IM10" s="68" t="str">
        <f t="shared" si="17"/>
        <v>ya</v>
      </c>
      <c r="IN10" s="68" t="str">
        <f t="shared" si="17"/>
        <v>ya</v>
      </c>
      <c r="IO10" s="68" t="str">
        <f t="shared" si="17"/>
        <v>ya</v>
      </c>
      <c r="IP10" s="68" t="str">
        <f t="shared" si="17"/>
        <v>ya</v>
      </c>
      <c r="IQ10" s="68" t="str">
        <f t="shared" si="17"/>
        <v>ya</v>
      </c>
      <c r="IR10" s="68" t="str">
        <f t="shared" si="17"/>
        <v>ya</v>
      </c>
      <c r="IS10" s="68" t="str">
        <f t="shared" si="17"/>
        <v>ya</v>
      </c>
      <c r="IT10" s="68" t="str">
        <f t="shared" si="17"/>
        <v>ya</v>
      </c>
      <c r="IU10" s="68" t="str">
        <f t="shared" si="17"/>
        <v>ya</v>
      </c>
      <c r="IV10" s="68" t="str">
        <f t="shared" si="17"/>
        <v>ya</v>
      </c>
      <c r="IW10" s="68" t="str">
        <f t="shared" si="17"/>
        <v>ya</v>
      </c>
      <c r="IX10" s="68" t="str">
        <f t="shared" si="17"/>
        <v>ya</v>
      </c>
      <c r="IY10" s="68" t="str">
        <f t="shared" si="17"/>
        <v>ya</v>
      </c>
      <c r="IZ10" s="68" t="str">
        <f t="shared" si="17"/>
        <v>ya</v>
      </c>
      <c r="JA10" s="68" t="str">
        <f t="shared" si="17"/>
        <v>ya</v>
      </c>
      <c r="JB10" s="68" t="str">
        <f t="shared" si="17"/>
        <v>ya</v>
      </c>
      <c r="JC10" s="68" t="str">
        <f t="shared" si="17"/>
        <v>ya</v>
      </c>
      <c r="JD10" s="68" t="str">
        <f t="shared" si="17"/>
        <v>ya</v>
      </c>
      <c r="JE10" s="68" t="str">
        <f t="shared" si="17"/>
        <v>ya</v>
      </c>
      <c r="JF10" s="68" t="str">
        <f t="shared" si="17"/>
        <v>ya</v>
      </c>
      <c r="JG10" s="68" t="str">
        <f t="shared" si="17"/>
        <v>ya</v>
      </c>
      <c r="JH10" s="68" t="str">
        <f t="shared" si="17"/>
        <v>ya</v>
      </c>
      <c r="JI10" s="68" t="str">
        <f t="shared" si="17"/>
        <v>ya</v>
      </c>
      <c r="JJ10" s="68" t="str">
        <f t="shared" si="17"/>
        <v>ya</v>
      </c>
      <c r="JK10" s="68" t="str">
        <f t="shared" si="17"/>
        <v>ya</v>
      </c>
      <c r="JL10" s="68" t="str">
        <f t="shared" si="17"/>
        <v>ya</v>
      </c>
      <c r="JM10" s="68" t="str">
        <f t="shared" si="17"/>
        <v>ya</v>
      </c>
      <c r="JN10" s="68" t="str">
        <f t="shared" si="17"/>
        <v>ya</v>
      </c>
      <c r="JO10" s="68" t="str">
        <f t="shared" si="17"/>
        <v>ya</v>
      </c>
      <c r="JP10" s="68" t="str">
        <f t="shared" si="17"/>
        <v>ya</v>
      </c>
      <c r="JQ10" s="68" t="str">
        <f t="shared" si="17"/>
        <v>ya</v>
      </c>
      <c r="JR10" s="68" t="str">
        <f t="shared" si="17"/>
        <v>ya</v>
      </c>
      <c r="JS10" s="68" t="str">
        <f t="shared" si="17"/>
        <v>ya</v>
      </c>
      <c r="JT10" s="68" t="str">
        <f t="shared" si="17"/>
        <v>ya</v>
      </c>
      <c r="JU10" s="68" t="str">
        <f t="shared" si="17"/>
        <v>ya</v>
      </c>
      <c r="JV10" s="68" t="str">
        <f t="shared" si="17"/>
        <v>ya</v>
      </c>
      <c r="JW10" s="68" t="str">
        <f t="shared" si="17"/>
        <v>ya</v>
      </c>
      <c r="JX10" s="68" t="str">
        <f t="shared" si="17"/>
        <v>ya</v>
      </c>
      <c r="JY10" s="68" t="str">
        <f t="shared" si="17"/>
        <v>ya</v>
      </c>
      <c r="JZ10" s="68" t="str">
        <f t="shared" si="17"/>
        <v>ya</v>
      </c>
      <c r="KA10" s="68" t="str">
        <f t="shared" si="17"/>
        <v>ya</v>
      </c>
      <c r="KB10" s="68" t="str">
        <f t="shared" si="17"/>
        <v>ya</v>
      </c>
      <c r="KC10" s="68" t="str">
        <f t="shared" si="17"/>
        <v>ya</v>
      </c>
      <c r="KD10" s="68" t="str">
        <f t="shared" si="17"/>
        <v>ya</v>
      </c>
      <c r="KE10" s="68" t="str">
        <f t="shared" si="17"/>
        <v>ya</v>
      </c>
      <c r="KF10" s="68" t="str">
        <f t="shared" si="17"/>
        <v>ya</v>
      </c>
      <c r="KG10" s="68" t="str">
        <f t="shared" si="17"/>
        <v>ya</v>
      </c>
      <c r="KH10" s="68" t="str">
        <f t="shared" si="17"/>
        <v>ya</v>
      </c>
      <c r="KI10" s="68" t="str">
        <f t="shared" si="17"/>
        <v>ya</v>
      </c>
      <c r="KJ10" s="68" t="str">
        <f t="shared" si="17"/>
        <v>ya</v>
      </c>
      <c r="KK10" s="68" t="str">
        <f t="shared" si="18"/>
        <v>ya</v>
      </c>
      <c r="KL10" s="68" t="str">
        <f t="shared" si="18"/>
        <v>ya</v>
      </c>
      <c r="KM10" s="68" t="str">
        <f t="shared" si="18"/>
        <v>ya</v>
      </c>
      <c r="KN10" s="68" t="str">
        <f t="shared" si="18"/>
        <v>ya</v>
      </c>
      <c r="KO10" s="68" t="str">
        <f t="shared" si="18"/>
        <v>ya</v>
      </c>
      <c r="KP10" s="68" t="str">
        <f t="shared" si="18"/>
        <v>ya</v>
      </c>
      <c r="KQ10" s="68" t="str">
        <f t="shared" si="18"/>
        <v>ya</v>
      </c>
      <c r="KR10" s="68" t="str">
        <f t="shared" si="18"/>
        <v>ya</v>
      </c>
      <c r="KS10" s="68" t="str">
        <f t="shared" si="18"/>
        <v>ya</v>
      </c>
      <c r="KT10" s="68" t="str">
        <f t="shared" si="18"/>
        <v>ya</v>
      </c>
      <c r="KU10" s="68" t="str">
        <f t="shared" si="18"/>
        <v>ya</v>
      </c>
      <c r="KV10" s="68" t="str">
        <f t="shared" si="18"/>
        <v>ya</v>
      </c>
      <c r="KW10" s="68" t="str">
        <f t="shared" si="18"/>
        <v>ya</v>
      </c>
      <c r="KX10" s="68" t="str">
        <f t="shared" si="18"/>
        <v>ya</v>
      </c>
      <c r="KY10" s="68" t="str">
        <f t="shared" si="18"/>
        <v>ya</v>
      </c>
      <c r="KZ10" s="68" t="str">
        <f t="shared" si="18"/>
        <v>ya</v>
      </c>
      <c r="LA10" s="68" t="str">
        <f t="shared" si="19"/>
        <v>ya</v>
      </c>
      <c r="LB10" s="68" t="str">
        <f t="shared" si="19"/>
        <v>ya</v>
      </c>
      <c r="LC10" s="68" t="str">
        <f t="shared" si="19"/>
        <v>ya</v>
      </c>
      <c r="LD10" s="68" t="str">
        <f t="shared" si="19"/>
        <v>ya</v>
      </c>
      <c r="LE10" s="68" t="str">
        <f t="shared" si="19"/>
        <v>ya</v>
      </c>
      <c r="LF10" s="68" t="str">
        <f t="shared" si="19"/>
        <v>ya</v>
      </c>
      <c r="LG10" s="68" t="str">
        <f t="shared" si="19"/>
        <v>ya</v>
      </c>
      <c r="LH10" s="68" t="str">
        <f t="shared" si="19"/>
        <v>ya</v>
      </c>
      <c r="LI10" s="68" t="str">
        <f t="shared" si="19"/>
        <v>ya</v>
      </c>
      <c r="LJ10" s="68" t="str">
        <f t="shared" si="19"/>
        <v>ya</v>
      </c>
      <c r="LK10" s="68" t="str">
        <f t="shared" si="20"/>
        <v>ya</v>
      </c>
      <c r="LL10" s="68" t="str">
        <f t="shared" si="20"/>
        <v>ya</v>
      </c>
      <c r="LM10" s="68" t="str">
        <f t="shared" si="20"/>
        <v>ya</v>
      </c>
      <c r="LN10" s="68" t="str">
        <f t="shared" si="20"/>
        <v>ya</v>
      </c>
      <c r="LO10" s="68" t="str">
        <f t="shared" si="20"/>
        <v>ya</v>
      </c>
      <c r="LP10" s="68" t="str">
        <f t="shared" si="20"/>
        <v>ya</v>
      </c>
      <c r="LQ10" s="68" t="str">
        <f t="shared" si="20"/>
        <v>ya</v>
      </c>
      <c r="LR10" s="68" t="str">
        <f t="shared" si="20"/>
        <v>ya</v>
      </c>
      <c r="LS10" s="68" t="str">
        <f t="shared" si="20"/>
        <v>ya</v>
      </c>
      <c r="LT10" s="68" t="str">
        <f t="shared" si="20"/>
        <v>ya</v>
      </c>
      <c r="LU10" s="68" t="str">
        <f t="shared" si="20"/>
        <v>ya</v>
      </c>
      <c r="LV10" s="68" t="str">
        <f t="shared" si="20"/>
        <v>ya</v>
      </c>
      <c r="LW10" s="68" t="str">
        <f t="shared" si="20"/>
        <v>ya</v>
      </c>
      <c r="LX10" s="68" t="str">
        <f t="shared" si="20"/>
        <v>ya</v>
      </c>
      <c r="LY10" s="68" t="str">
        <f t="shared" si="20"/>
        <v>ya</v>
      </c>
      <c r="LZ10" s="68" t="str">
        <f t="shared" si="20"/>
        <v>ya</v>
      </c>
      <c r="MA10" s="68" t="str">
        <f t="shared" si="21"/>
        <v>ya</v>
      </c>
      <c r="MB10" s="68" t="str">
        <f t="shared" si="21"/>
        <v>ya</v>
      </c>
      <c r="MC10" s="68" t="str">
        <f t="shared" si="21"/>
        <v>ya</v>
      </c>
      <c r="MD10" s="68" t="str">
        <f t="shared" si="21"/>
        <v>ya</v>
      </c>
      <c r="ME10" s="68" t="str">
        <f t="shared" si="21"/>
        <v>ya</v>
      </c>
      <c r="MF10" s="68" t="str">
        <f t="shared" si="21"/>
        <v>ya</v>
      </c>
      <c r="MG10" s="68" t="str">
        <f t="shared" si="21"/>
        <v>ya</v>
      </c>
      <c r="MH10" s="68" t="str">
        <f t="shared" si="21"/>
        <v>ya</v>
      </c>
      <c r="MI10" s="68" t="str">
        <f t="shared" si="21"/>
        <v>ya</v>
      </c>
      <c r="MJ10" s="68" t="str">
        <f t="shared" si="21"/>
        <v>ya</v>
      </c>
      <c r="MK10" s="68" t="str">
        <f t="shared" si="21"/>
        <v>ya</v>
      </c>
      <c r="ML10" s="68" t="str">
        <f t="shared" si="21"/>
        <v>ya</v>
      </c>
      <c r="MM10" s="68" t="str">
        <f t="shared" si="21"/>
        <v>ya</v>
      </c>
      <c r="MN10" s="68" t="str">
        <f t="shared" si="21"/>
        <v>ya</v>
      </c>
      <c r="MO10" s="68" t="str">
        <f t="shared" si="21"/>
        <v>ya</v>
      </c>
      <c r="MP10" s="68" t="str">
        <f t="shared" si="22"/>
        <v>ya</v>
      </c>
      <c r="MQ10" s="68" t="str">
        <f t="shared" si="22"/>
        <v>ya</v>
      </c>
      <c r="MR10" s="68" t="str">
        <f t="shared" si="22"/>
        <v>ya</v>
      </c>
      <c r="MS10" s="68" t="str">
        <f t="shared" si="22"/>
        <v>ya</v>
      </c>
      <c r="MT10" s="68" t="str">
        <f t="shared" si="22"/>
        <v>ya</v>
      </c>
      <c r="MU10" s="68" t="str">
        <f t="shared" si="22"/>
        <v>ya</v>
      </c>
      <c r="MV10" s="68" t="str">
        <f t="shared" si="22"/>
        <v>ya</v>
      </c>
      <c r="MW10" s="68" t="str">
        <f t="shared" si="22"/>
        <v>ya</v>
      </c>
      <c r="MX10" s="68" t="str">
        <f t="shared" si="22"/>
        <v>ya</v>
      </c>
      <c r="MY10" s="68" t="str">
        <f t="shared" si="22"/>
        <v>ya</v>
      </c>
      <c r="MZ10" s="68" t="str">
        <f t="shared" si="22"/>
        <v>ya</v>
      </c>
      <c r="NA10" s="68" t="str">
        <f>IF(AND($E10&gt;0,NA$2&gt;=$E10,NA$2&lt;=$F10),$B$2,0)</f>
        <v>ya</v>
      </c>
      <c r="NB10" s="68" t="str">
        <f t="shared" si="10"/>
        <v>ya</v>
      </c>
      <c r="NC10" s="68" t="str">
        <f t="shared" si="10"/>
        <v>ya</v>
      </c>
      <c r="ND10" s="68" t="str">
        <f t="shared" si="10"/>
        <v>ya</v>
      </c>
      <c r="NE10" s="68" t="str">
        <f t="shared" si="10"/>
        <v>ya</v>
      </c>
      <c r="NF10" s="68" t="str">
        <f t="shared" si="10"/>
        <v>ya</v>
      </c>
      <c r="NG10" s="68" t="str">
        <f t="shared" si="10"/>
        <v>ya</v>
      </c>
      <c r="NH10" s="68" t="str">
        <f t="shared" si="10"/>
        <v>ya</v>
      </c>
      <c r="NI10" s="8"/>
    </row>
    <row r="11" spans="2:373" x14ac:dyDescent="0.2">
      <c r="B11" s="69"/>
      <c r="C11" s="70">
        <f>DMN!G41</f>
        <v>0</v>
      </c>
      <c r="D11" s="72"/>
      <c r="E11" s="67">
        <f t="shared" si="11"/>
        <v>0</v>
      </c>
      <c r="F11" s="67">
        <f t="shared" si="12"/>
        <v>0</v>
      </c>
      <c r="G11" s="68">
        <f t="shared" si="0"/>
        <v>0</v>
      </c>
      <c r="H11" s="68">
        <f t="shared" si="0"/>
        <v>0</v>
      </c>
      <c r="I11" s="68">
        <f t="shared" si="0"/>
        <v>0</v>
      </c>
      <c r="J11" s="68">
        <f t="shared" si="0"/>
        <v>0</v>
      </c>
      <c r="K11" s="68">
        <f t="shared" si="0"/>
        <v>0</v>
      </c>
      <c r="L11" s="68">
        <f t="shared" si="0"/>
        <v>0</v>
      </c>
      <c r="M11" s="68">
        <f t="shared" si="0"/>
        <v>0</v>
      </c>
      <c r="N11" s="68">
        <f t="shared" si="0"/>
        <v>0</v>
      </c>
      <c r="O11" s="68">
        <f t="shared" si="0"/>
        <v>0</v>
      </c>
      <c r="P11" s="68">
        <f t="shared" si="0"/>
        <v>0</v>
      </c>
      <c r="Q11" s="68">
        <f t="shared" si="0"/>
        <v>0</v>
      </c>
      <c r="R11" s="68">
        <f t="shared" si="0"/>
        <v>0</v>
      </c>
      <c r="S11" s="68">
        <f t="shared" si="0"/>
        <v>0</v>
      </c>
      <c r="T11" s="68">
        <f t="shared" si="0"/>
        <v>0</v>
      </c>
      <c r="U11" s="68">
        <f t="shared" si="0"/>
        <v>0</v>
      </c>
      <c r="V11" s="68">
        <f t="shared" si="0"/>
        <v>0</v>
      </c>
      <c r="W11" s="68">
        <f t="shared" si="15"/>
        <v>0</v>
      </c>
      <c r="X11" s="68">
        <f t="shared" si="15"/>
        <v>0</v>
      </c>
      <c r="Y11" s="68">
        <f t="shared" si="15"/>
        <v>0</v>
      </c>
      <c r="Z11" s="68">
        <f t="shared" si="15"/>
        <v>0</v>
      </c>
      <c r="AA11" s="68">
        <f t="shared" si="15"/>
        <v>0</v>
      </c>
      <c r="AB11" s="68">
        <f t="shared" si="15"/>
        <v>0</v>
      </c>
      <c r="AC11" s="68">
        <f t="shared" si="15"/>
        <v>0</v>
      </c>
      <c r="AD11" s="68">
        <f t="shared" si="15"/>
        <v>0</v>
      </c>
      <c r="AE11" s="68">
        <f t="shared" si="15"/>
        <v>0</v>
      </c>
      <c r="AF11" s="68">
        <f t="shared" si="15"/>
        <v>0</v>
      </c>
      <c r="AG11" s="68">
        <f t="shared" si="15"/>
        <v>0</v>
      </c>
      <c r="AH11" s="68">
        <f t="shared" si="15"/>
        <v>0</v>
      </c>
      <c r="AI11" s="68">
        <f t="shared" si="15"/>
        <v>0</v>
      </c>
      <c r="AJ11" s="68">
        <f t="shared" si="15"/>
        <v>0</v>
      </c>
      <c r="AK11" s="68">
        <f t="shared" si="15"/>
        <v>0</v>
      </c>
      <c r="AL11" s="68">
        <f t="shared" si="15"/>
        <v>0</v>
      </c>
      <c r="AM11" s="68">
        <f t="shared" si="15"/>
        <v>0</v>
      </c>
      <c r="AN11" s="68">
        <f t="shared" si="15"/>
        <v>0</v>
      </c>
      <c r="AO11" s="68">
        <f t="shared" si="15"/>
        <v>0</v>
      </c>
      <c r="AP11" s="68">
        <f t="shared" si="15"/>
        <v>0</v>
      </c>
      <c r="AQ11" s="68">
        <f t="shared" si="15"/>
        <v>0</v>
      </c>
      <c r="AR11" s="68">
        <f t="shared" si="15"/>
        <v>0</v>
      </c>
      <c r="AS11" s="68">
        <f t="shared" si="15"/>
        <v>0</v>
      </c>
      <c r="AT11" s="68">
        <f t="shared" si="15"/>
        <v>0</v>
      </c>
      <c r="AU11" s="68">
        <f t="shared" si="15"/>
        <v>0</v>
      </c>
      <c r="AV11" s="68">
        <f t="shared" si="15"/>
        <v>0</v>
      </c>
      <c r="AW11" s="68">
        <f t="shared" si="15"/>
        <v>0</v>
      </c>
      <c r="AX11" s="68">
        <f t="shared" si="15"/>
        <v>0</v>
      </c>
      <c r="AY11" s="68">
        <f t="shared" si="15"/>
        <v>0</v>
      </c>
      <c r="AZ11" s="68">
        <f t="shared" si="15"/>
        <v>0</v>
      </c>
      <c r="BA11" s="68">
        <f t="shared" si="15"/>
        <v>0</v>
      </c>
      <c r="BB11" s="68">
        <f t="shared" si="15"/>
        <v>0</v>
      </c>
      <c r="BC11" s="68">
        <f t="shared" si="15"/>
        <v>0</v>
      </c>
      <c r="BD11" s="68">
        <f t="shared" si="15"/>
        <v>0</v>
      </c>
      <c r="BE11" s="68">
        <f t="shared" si="15"/>
        <v>0</v>
      </c>
      <c r="BF11" s="68">
        <f t="shared" si="15"/>
        <v>0</v>
      </c>
      <c r="BG11" s="68">
        <f t="shared" si="15"/>
        <v>0</v>
      </c>
      <c r="BH11" s="68">
        <f t="shared" si="15"/>
        <v>0</v>
      </c>
      <c r="BI11" s="68">
        <f t="shared" si="15"/>
        <v>0</v>
      </c>
      <c r="BJ11" s="68">
        <f t="shared" si="15"/>
        <v>0</v>
      </c>
      <c r="BK11" s="68">
        <f t="shared" si="15"/>
        <v>0</v>
      </c>
      <c r="BL11" s="68">
        <f t="shared" si="15"/>
        <v>0</v>
      </c>
      <c r="BM11" s="68">
        <f t="shared" si="15"/>
        <v>0</v>
      </c>
      <c r="BN11" s="68">
        <f t="shared" si="15"/>
        <v>0</v>
      </c>
      <c r="BO11" s="68">
        <f t="shared" si="15"/>
        <v>0</v>
      </c>
      <c r="BP11" s="68">
        <f t="shared" si="15"/>
        <v>0</v>
      </c>
      <c r="BQ11" s="68">
        <f t="shared" si="15"/>
        <v>0</v>
      </c>
      <c r="BR11" s="68">
        <f t="shared" si="15"/>
        <v>0</v>
      </c>
      <c r="BS11" s="68">
        <f t="shared" si="15"/>
        <v>0</v>
      </c>
      <c r="BT11" s="68">
        <f t="shared" si="15"/>
        <v>0</v>
      </c>
      <c r="BU11" s="68">
        <f t="shared" si="15"/>
        <v>0</v>
      </c>
      <c r="BV11" s="68">
        <f t="shared" si="15"/>
        <v>0</v>
      </c>
      <c r="BW11" s="68">
        <f t="shared" si="15"/>
        <v>0</v>
      </c>
      <c r="BX11" s="68">
        <f t="shared" si="15"/>
        <v>0</v>
      </c>
      <c r="BY11" s="68">
        <f t="shared" si="15"/>
        <v>0</v>
      </c>
      <c r="BZ11" s="68">
        <f t="shared" si="15"/>
        <v>0</v>
      </c>
      <c r="CA11" s="68">
        <f t="shared" si="15"/>
        <v>0</v>
      </c>
      <c r="CB11" s="68">
        <f t="shared" si="15"/>
        <v>0</v>
      </c>
      <c r="CC11" s="68">
        <f t="shared" si="15"/>
        <v>0</v>
      </c>
      <c r="CD11" s="68">
        <f t="shared" si="15"/>
        <v>0</v>
      </c>
      <c r="CE11" s="68">
        <f t="shared" si="15"/>
        <v>0</v>
      </c>
      <c r="CF11" s="68">
        <f t="shared" si="15"/>
        <v>0</v>
      </c>
      <c r="CG11" s="68">
        <f t="shared" si="15"/>
        <v>0</v>
      </c>
      <c r="CH11" s="68">
        <f t="shared" ref="CH11:DO15" si="23">IF(AND($E11&gt;0,CH$2&gt;=$E11,CH$2&lt;=$F11),$B$2,0)</f>
        <v>0</v>
      </c>
      <c r="CI11" s="68">
        <f t="shared" si="23"/>
        <v>0</v>
      </c>
      <c r="CJ11" s="68">
        <f t="shared" si="23"/>
        <v>0</v>
      </c>
      <c r="CK11" s="68">
        <f t="shared" si="23"/>
        <v>0</v>
      </c>
      <c r="CL11" s="68">
        <f t="shared" si="23"/>
        <v>0</v>
      </c>
      <c r="CM11" s="68">
        <f t="shared" si="23"/>
        <v>0</v>
      </c>
      <c r="CN11" s="68">
        <f t="shared" si="23"/>
        <v>0</v>
      </c>
      <c r="CO11" s="68">
        <f t="shared" si="23"/>
        <v>0</v>
      </c>
      <c r="CP11" s="68">
        <f t="shared" si="23"/>
        <v>0</v>
      </c>
      <c r="CQ11" s="68">
        <f t="shared" si="23"/>
        <v>0</v>
      </c>
      <c r="CR11" s="68">
        <f t="shared" si="23"/>
        <v>0</v>
      </c>
      <c r="CS11" s="68">
        <f t="shared" si="23"/>
        <v>0</v>
      </c>
      <c r="CT11" s="68">
        <f t="shared" si="23"/>
        <v>0</v>
      </c>
      <c r="CU11" s="68">
        <f t="shared" si="23"/>
        <v>0</v>
      </c>
      <c r="CV11" s="68">
        <f t="shared" si="23"/>
        <v>0</v>
      </c>
      <c r="CW11" s="68">
        <f t="shared" si="23"/>
        <v>0</v>
      </c>
      <c r="CX11" s="68">
        <f t="shared" si="23"/>
        <v>0</v>
      </c>
      <c r="CY11" s="68">
        <f t="shared" si="23"/>
        <v>0</v>
      </c>
      <c r="CZ11" s="68">
        <f t="shared" si="23"/>
        <v>0</v>
      </c>
      <c r="DA11" s="68">
        <f t="shared" si="16"/>
        <v>0</v>
      </c>
      <c r="DB11" s="68">
        <f t="shared" si="16"/>
        <v>0</v>
      </c>
      <c r="DC11" s="68">
        <f t="shared" si="16"/>
        <v>0</v>
      </c>
      <c r="DD11" s="68">
        <f t="shared" si="16"/>
        <v>0</v>
      </c>
      <c r="DE11" s="68">
        <f t="shared" si="16"/>
        <v>0</v>
      </c>
      <c r="DF11" s="68">
        <f t="shared" si="16"/>
        <v>0</v>
      </c>
      <c r="DG11" s="68">
        <f t="shared" si="16"/>
        <v>0</v>
      </c>
      <c r="DH11" s="68">
        <f t="shared" si="16"/>
        <v>0</v>
      </c>
      <c r="DI11" s="68">
        <f t="shared" si="16"/>
        <v>0</v>
      </c>
      <c r="DJ11" s="68">
        <f t="shared" si="16"/>
        <v>0</v>
      </c>
      <c r="DK11" s="68">
        <f t="shared" si="16"/>
        <v>0</v>
      </c>
      <c r="DL11" s="68">
        <f t="shared" si="16"/>
        <v>0</v>
      </c>
      <c r="DM11" s="68">
        <f t="shared" si="16"/>
        <v>0</v>
      </c>
      <c r="DN11" s="68">
        <f t="shared" si="16"/>
        <v>0</v>
      </c>
      <c r="DO11" s="68">
        <f t="shared" si="16"/>
        <v>0</v>
      </c>
      <c r="DP11" s="68">
        <f t="shared" si="16"/>
        <v>0</v>
      </c>
      <c r="DQ11" s="68">
        <f t="shared" si="16"/>
        <v>0</v>
      </c>
      <c r="DR11" s="68">
        <f t="shared" si="16"/>
        <v>0</v>
      </c>
      <c r="DS11" s="68">
        <f t="shared" si="16"/>
        <v>0</v>
      </c>
      <c r="DT11" s="68">
        <f t="shared" si="16"/>
        <v>0</v>
      </c>
      <c r="DU11" s="68">
        <f t="shared" si="16"/>
        <v>0</v>
      </c>
      <c r="DV11" s="68">
        <f t="shared" si="16"/>
        <v>0</v>
      </c>
      <c r="DW11" s="68">
        <f t="shared" si="16"/>
        <v>0</v>
      </c>
      <c r="DX11" s="68">
        <f t="shared" si="16"/>
        <v>0</v>
      </c>
      <c r="DY11" s="68">
        <f t="shared" si="16"/>
        <v>0</v>
      </c>
      <c r="DZ11" s="68">
        <f t="shared" si="16"/>
        <v>0</v>
      </c>
      <c r="EA11" s="68">
        <f t="shared" si="16"/>
        <v>0</v>
      </c>
      <c r="EB11" s="68">
        <f t="shared" si="16"/>
        <v>0</v>
      </c>
      <c r="EC11" s="68">
        <f t="shared" si="16"/>
        <v>0</v>
      </c>
      <c r="ED11" s="68">
        <f t="shared" si="16"/>
        <v>0</v>
      </c>
      <c r="EE11" s="68">
        <f t="shared" si="16"/>
        <v>0</v>
      </c>
      <c r="EF11" s="68">
        <f t="shared" si="16"/>
        <v>0</v>
      </c>
      <c r="EG11" s="68">
        <f t="shared" si="16"/>
        <v>0</v>
      </c>
      <c r="EH11" s="68">
        <f t="shared" si="16"/>
        <v>0</v>
      </c>
      <c r="EI11" s="68">
        <f t="shared" si="16"/>
        <v>0</v>
      </c>
      <c r="EJ11" s="68">
        <f t="shared" si="16"/>
        <v>0</v>
      </c>
      <c r="EK11" s="68">
        <f t="shared" si="16"/>
        <v>0</v>
      </c>
      <c r="EL11" s="68">
        <f t="shared" si="16"/>
        <v>0</v>
      </c>
      <c r="EM11" s="68">
        <f t="shared" si="16"/>
        <v>0</v>
      </c>
      <c r="EN11" s="68">
        <f t="shared" si="16"/>
        <v>0</v>
      </c>
      <c r="EO11" s="68">
        <f t="shared" si="16"/>
        <v>0</v>
      </c>
      <c r="EP11" s="68">
        <f t="shared" si="16"/>
        <v>0</v>
      </c>
      <c r="EQ11" s="68">
        <f t="shared" si="16"/>
        <v>0</v>
      </c>
      <c r="ER11" s="68">
        <f t="shared" si="16"/>
        <v>0</v>
      </c>
      <c r="ES11" s="68">
        <f t="shared" si="16"/>
        <v>0</v>
      </c>
      <c r="ET11" s="68">
        <f t="shared" si="16"/>
        <v>0</v>
      </c>
      <c r="EU11" s="68">
        <f t="shared" si="16"/>
        <v>0</v>
      </c>
      <c r="EV11" s="68">
        <f t="shared" si="16"/>
        <v>0</v>
      </c>
      <c r="EW11" s="68">
        <f t="shared" si="16"/>
        <v>0</v>
      </c>
      <c r="EX11" s="68">
        <f t="shared" si="16"/>
        <v>0</v>
      </c>
      <c r="EY11" s="68">
        <f t="shared" si="16"/>
        <v>0</v>
      </c>
      <c r="EZ11" s="68">
        <f t="shared" si="16"/>
        <v>0</v>
      </c>
      <c r="FA11" s="68">
        <f t="shared" si="16"/>
        <v>0</v>
      </c>
      <c r="FB11" s="68">
        <f t="shared" si="16"/>
        <v>0</v>
      </c>
      <c r="FC11" s="68">
        <f t="shared" si="16"/>
        <v>0</v>
      </c>
      <c r="FD11" s="68">
        <f t="shared" si="16"/>
        <v>0</v>
      </c>
      <c r="FE11" s="68">
        <f t="shared" si="16"/>
        <v>0</v>
      </c>
      <c r="FF11" s="68">
        <f t="shared" si="16"/>
        <v>0</v>
      </c>
      <c r="FG11" s="68">
        <f t="shared" si="16"/>
        <v>0</v>
      </c>
      <c r="FH11" s="68">
        <f t="shared" si="16"/>
        <v>0</v>
      </c>
      <c r="FI11" s="68">
        <f t="shared" si="16"/>
        <v>0</v>
      </c>
      <c r="FJ11" s="68">
        <f t="shared" si="16"/>
        <v>0</v>
      </c>
      <c r="FK11" s="68">
        <f t="shared" si="16"/>
        <v>0</v>
      </c>
      <c r="FL11" s="68">
        <f t="shared" si="16"/>
        <v>0</v>
      </c>
      <c r="FM11" s="68">
        <f t="shared" si="14"/>
        <v>0</v>
      </c>
      <c r="FN11" s="68">
        <f t="shared" si="14"/>
        <v>0</v>
      </c>
      <c r="FO11" s="68">
        <f t="shared" si="14"/>
        <v>0</v>
      </c>
      <c r="FP11" s="68">
        <f t="shared" si="14"/>
        <v>0</v>
      </c>
      <c r="FQ11" s="68">
        <f t="shared" si="14"/>
        <v>0</v>
      </c>
      <c r="FR11" s="68">
        <f t="shared" si="14"/>
        <v>0</v>
      </c>
      <c r="FS11" s="68">
        <f t="shared" si="14"/>
        <v>0</v>
      </c>
      <c r="FT11" s="68">
        <f t="shared" si="14"/>
        <v>0</v>
      </c>
      <c r="FU11" s="68">
        <f t="shared" si="14"/>
        <v>0</v>
      </c>
      <c r="FV11" s="68">
        <f t="shared" si="14"/>
        <v>0</v>
      </c>
      <c r="FW11" s="68">
        <f t="shared" si="14"/>
        <v>0</v>
      </c>
      <c r="FX11" s="68">
        <f t="shared" si="14"/>
        <v>0</v>
      </c>
      <c r="FY11" s="68">
        <f t="shared" si="14"/>
        <v>0</v>
      </c>
      <c r="FZ11" s="68">
        <f t="shared" si="14"/>
        <v>0</v>
      </c>
      <c r="GA11" s="68">
        <f t="shared" si="14"/>
        <v>0</v>
      </c>
      <c r="GB11" s="68">
        <f t="shared" si="14"/>
        <v>0</v>
      </c>
      <c r="GC11" s="68">
        <f t="shared" si="14"/>
        <v>0</v>
      </c>
      <c r="GD11" s="68">
        <f t="shared" si="14"/>
        <v>0</v>
      </c>
      <c r="GE11" s="68">
        <f t="shared" si="14"/>
        <v>0</v>
      </c>
      <c r="GF11" s="68">
        <f t="shared" si="14"/>
        <v>0</v>
      </c>
      <c r="GG11" s="68">
        <f t="shared" si="14"/>
        <v>0</v>
      </c>
      <c r="GH11" s="68">
        <f t="shared" si="14"/>
        <v>0</v>
      </c>
      <c r="GI11" s="68">
        <f t="shared" si="14"/>
        <v>0</v>
      </c>
      <c r="GJ11" s="68">
        <f t="shared" si="14"/>
        <v>0</v>
      </c>
      <c r="GK11" s="68">
        <f t="shared" si="14"/>
        <v>0</v>
      </c>
      <c r="GL11" s="68">
        <f t="shared" si="14"/>
        <v>0</v>
      </c>
      <c r="GM11" s="68">
        <f t="shared" si="14"/>
        <v>0</v>
      </c>
      <c r="GN11" s="68">
        <f t="shared" si="14"/>
        <v>0</v>
      </c>
      <c r="GO11" s="68">
        <f t="shared" si="14"/>
        <v>0</v>
      </c>
      <c r="GP11" s="68">
        <f t="shared" si="14"/>
        <v>0</v>
      </c>
      <c r="GQ11" s="68">
        <f t="shared" si="14"/>
        <v>0</v>
      </c>
      <c r="GR11" s="68">
        <f t="shared" si="14"/>
        <v>0</v>
      </c>
      <c r="GS11" s="68">
        <f t="shared" si="14"/>
        <v>0</v>
      </c>
      <c r="GT11" s="68">
        <f t="shared" si="14"/>
        <v>0</v>
      </c>
      <c r="GU11" s="68">
        <f t="shared" si="6"/>
        <v>0</v>
      </c>
      <c r="GV11" s="68">
        <f t="shared" si="14"/>
        <v>0</v>
      </c>
      <c r="GW11" s="68">
        <f t="shared" si="14"/>
        <v>0</v>
      </c>
      <c r="GX11" s="68">
        <f t="shared" si="14"/>
        <v>0</v>
      </c>
      <c r="GY11" s="68">
        <f t="shared" si="14"/>
        <v>0</v>
      </c>
      <c r="GZ11" s="68">
        <f t="shared" si="14"/>
        <v>0</v>
      </c>
      <c r="HA11" s="68">
        <f t="shared" ref="HA11:HW11" si="24">IF(AND($E11&gt;0,HA$2&gt;=$E11,HA$2&lt;=$F11),$B$2,0)</f>
        <v>0</v>
      </c>
      <c r="HB11" s="68">
        <f t="shared" si="24"/>
        <v>0</v>
      </c>
      <c r="HC11" s="68">
        <f t="shared" si="24"/>
        <v>0</v>
      </c>
      <c r="HD11" s="68">
        <f t="shared" si="24"/>
        <v>0</v>
      </c>
      <c r="HE11" s="68">
        <f t="shared" si="24"/>
        <v>0</v>
      </c>
      <c r="HF11" s="68">
        <f t="shared" si="24"/>
        <v>0</v>
      </c>
      <c r="HG11" s="68">
        <f t="shared" si="24"/>
        <v>0</v>
      </c>
      <c r="HH11" s="68">
        <f t="shared" si="24"/>
        <v>0</v>
      </c>
      <c r="HI11" s="68">
        <f t="shared" si="24"/>
        <v>0</v>
      </c>
      <c r="HJ11" s="68">
        <f t="shared" si="24"/>
        <v>0</v>
      </c>
      <c r="HK11" s="68">
        <f t="shared" si="24"/>
        <v>0</v>
      </c>
      <c r="HL11" s="68">
        <f t="shared" si="24"/>
        <v>0</v>
      </c>
      <c r="HM11" s="68">
        <f t="shared" si="24"/>
        <v>0</v>
      </c>
      <c r="HN11" s="68">
        <f t="shared" si="24"/>
        <v>0</v>
      </c>
      <c r="HO11" s="68">
        <f t="shared" si="24"/>
        <v>0</v>
      </c>
      <c r="HP11" s="68">
        <f t="shared" si="24"/>
        <v>0</v>
      </c>
      <c r="HQ11" s="68">
        <f t="shared" si="24"/>
        <v>0</v>
      </c>
      <c r="HR11" s="68">
        <f t="shared" si="24"/>
        <v>0</v>
      </c>
      <c r="HS11" s="68">
        <f t="shared" si="24"/>
        <v>0</v>
      </c>
      <c r="HT11" s="68">
        <f t="shared" si="24"/>
        <v>0</v>
      </c>
      <c r="HU11" s="68">
        <f t="shared" si="24"/>
        <v>0</v>
      </c>
      <c r="HV11" s="68">
        <f t="shared" si="24"/>
        <v>0</v>
      </c>
      <c r="HW11" s="68">
        <f t="shared" si="24"/>
        <v>0</v>
      </c>
      <c r="HX11" s="68">
        <f t="shared" si="7"/>
        <v>0</v>
      </c>
      <c r="HY11" s="68">
        <f t="shared" si="17"/>
        <v>0</v>
      </c>
      <c r="HZ11" s="68">
        <f t="shared" si="17"/>
        <v>0</v>
      </c>
      <c r="IA11" s="68">
        <f t="shared" si="17"/>
        <v>0</v>
      </c>
      <c r="IB11" s="68">
        <f t="shared" si="17"/>
        <v>0</v>
      </c>
      <c r="IC11" s="68">
        <f t="shared" si="17"/>
        <v>0</v>
      </c>
      <c r="ID11" s="68">
        <f t="shared" si="17"/>
        <v>0</v>
      </c>
      <c r="IE11" s="68">
        <f t="shared" si="17"/>
        <v>0</v>
      </c>
      <c r="IF11" s="68">
        <f t="shared" si="17"/>
        <v>0</v>
      </c>
      <c r="IG11" s="68">
        <f t="shared" si="17"/>
        <v>0</v>
      </c>
      <c r="IH11" s="68">
        <f t="shared" si="17"/>
        <v>0</v>
      </c>
      <c r="II11" s="68">
        <f t="shared" si="17"/>
        <v>0</v>
      </c>
      <c r="IJ11" s="68">
        <f t="shared" si="17"/>
        <v>0</v>
      </c>
      <c r="IK11" s="68">
        <f t="shared" si="17"/>
        <v>0</v>
      </c>
      <c r="IL11" s="68">
        <f t="shared" si="17"/>
        <v>0</v>
      </c>
      <c r="IM11" s="68">
        <f t="shared" si="17"/>
        <v>0</v>
      </c>
      <c r="IN11" s="68">
        <f t="shared" si="17"/>
        <v>0</v>
      </c>
      <c r="IO11" s="68">
        <f t="shared" si="17"/>
        <v>0</v>
      </c>
      <c r="IP11" s="68">
        <f t="shared" si="17"/>
        <v>0</v>
      </c>
      <c r="IQ11" s="68">
        <f t="shared" si="17"/>
        <v>0</v>
      </c>
      <c r="IR11" s="68">
        <f t="shared" si="17"/>
        <v>0</v>
      </c>
      <c r="IS11" s="68">
        <f t="shared" si="17"/>
        <v>0</v>
      </c>
      <c r="IT11" s="68">
        <f t="shared" si="17"/>
        <v>0</v>
      </c>
      <c r="IU11" s="68">
        <f t="shared" si="17"/>
        <v>0</v>
      </c>
      <c r="IV11" s="68">
        <f t="shared" si="17"/>
        <v>0</v>
      </c>
      <c r="IW11" s="68">
        <f t="shared" si="17"/>
        <v>0</v>
      </c>
      <c r="IX11" s="68">
        <f t="shared" si="17"/>
        <v>0</v>
      </c>
      <c r="IY11" s="68">
        <f t="shared" si="17"/>
        <v>0</v>
      </c>
      <c r="IZ11" s="68">
        <f t="shared" si="17"/>
        <v>0</v>
      </c>
      <c r="JA11" s="68">
        <f t="shared" si="17"/>
        <v>0</v>
      </c>
      <c r="JB11" s="68">
        <f t="shared" si="17"/>
        <v>0</v>
      </c>
      <c r="JC11" s="68">
        <f t="shared" si="17"/>
        <v>0</v>
      </c>
      <c r="JD11" s="68">
        <f t="shared" si="17"/>
        <v>0</v>
      </c>
      <c r="JE11" s="68">
        <f t="shared" si="17"/>
        <v>0</v>
      </c>
      <c r="JF11" s="68">
        <f t="shared" si="17"/>
        <v>0</v>
      </c>
      <c r="JG11" s="68">
        <f t="shared" si="17"/>
        <v>0</v>
      </c>
      <c r="JH11" s="68">
        <f t="shared" si="17"/>
        <v>0</v>
      </c>
      <c r="JI11" s="68">
        <f t="shared" si="17"/>
        <v>0</v>
      </c>
      <c r="JJ11" s="68">
        <f t="shared" si="17"/>
        <v>0</v>
      </c>
      <c r="JK11" s="68">
        <f t="shared" si="17"/>
        <v>0</v>
      </c>
      <c r="JL11" s="68">
        <f t="shared" si="17"/>
        <v>0</v>
      </c>
      <c r="JM11" s="68">
        <f t="shared" si="17"/>
        <v>0</v>
      </c>
      <c r="JN11" s="68">
        <f t="shared" si="17"/>
        <v>0</v>
      </c>
      <c r="JO11" s="68">
        <f t="shared" si="17"/>
        <v>0</v>
      </c>
      <c r="JP11" s="68">
        <f t="shared" si="17"/>
        <v>0</v>
      </c>
      <c r="JQ11" s="68">
        <f t="shared" si="17"/>
        <v>0</v>
      </c>
      <c r="JR11" s="68">
        <f t="shared" si="17"/>
        <v>0</v>
      </c>
      <c r="JS11" s="68">
        <f t="shared" si="17"/>
        <v>0</v>
      </c>
      <c r="JT11" s="68">
        <f t="shared" si="17"/>
        <v>0</v>
      </c>
      <c r="JU11" s="68">
        <f t="shared" si="17"/>
        <v>0</v>
      </c>
      <c r="JV11" s="68">
        <f t="shared" si="17"/>
        <v>0</v>
      </c>
      <c r="JW11" s="68">
        <f t="shared" si="17"/>
        <v>0</v>
      </c>
      <c r="JX11" s="68">
        <f t="shared" si="17"/>
        <v>0</v>
      </c>
      <c r="JY11" s="68">
        <f t="shared" si="17"/>
        <v>0</v>
      </c>
      <c r="JZ11" s="68">
        <f t="shared" si="17"/>
        <v>0</v>
      </c>
      <c r="KA11" s="68">
        <f t="shared" si="17"/>
        <v>0</v>
      </c>
      <c r="KB11" s="68">
        <f t="shared" si="17"/>
        <v>0</v>
      </c>
      <c r="KC11" s="68">
        <f t="shared" si="17"/>
        <v>0</v>
      </c>
      <c r="KD11" s="68">
        <f t="shared" si="17"/>
        <v>0</v>
      </c>
      <c r="KE11" s="68">
        <f t="shared" si="17"/>
        <v>0</v>
      </c>
      <c r="KF11" s="68">
        <f t="shared" si="17"/>
        <v>0</v>
      </c>
      <c r="KG11" s="68">
        <f t="shared" si="17"/>
        <v>0</v>
      </c>
      <c r="KH11" s="68">
        <f t="shared" si="17"/>
        <v>0</v>
      </c>
      <c r="KI11" s="68">
        <f t="shared" si="17"/>
        <v>0</v>
      </c>
      <c r="KJ11" s="68">
        <f t="shared" si="17"/>
        <v>0</v>
      </c>
      <c r="KK11" s="68">
        <f t="shared" si="18"/>
        <v>0</v>
      </c>
      <c r="KL11" s="68">
        <f t="shared" si="18"/>
        <v>0</v>
      </c>
      <c r="KM11" s="68">
        <f t="shared" si="18"/>
        <v>0</v>
      </c>
      <c r="KN11" s="68">
        <f t="shared" si="18"/>
        <v>0</v>
      </c>
      <c r="KO11" s="68">
        <f t="shared" si="18"/>
        <v>0</v>
      </c>
      <c r="KP11" s="68">
        <f t="shared" si="18"/>
        <v>0</v>
      </c>
      <c r="KQ11" s="68">
        <f t="shared" si="18"/>
        <v>0</v>
      </c>
      <c r="KR11" s="68">
        <f t="shared" si="18"/>
        <v>0</v>
      </c>
      <c r="KS11" s="68">
        <f t="shared" si="18"/>
        <v>0</v>
      </c>
      <c r="KT11" s="68">
        <f t="shared" si="18"/>
        <v>0</v>
      </c>
      <c r="KU11" s="68">
        <f t="shared" si="18"/>
        <v>0</v>
      </c>
      <c r="KV11" s="68">
        <f t="shared" si="18"/>
        <v>0</v>
      </c>
      <c r="KW11" s="68">
        <f t="shared" si="18"/>
        <v>0</v>
      </c>
      <c r="KX11" s="68">
        <f t="shared" si="18"/>
        <v>0</v>
      </c>
      <c r="KY11" s="68">
        <f t="shared" si="18"/>
        <v>0</v>
      </c>
      <c r="KZ11" s="68">
        <f t="shared" si="18"/>
        <v>0</v>
      </c>
      <c r="LA11" s="68">
        <f t="shared" si="19"/>
        <v>0</v>
      </c>
      <c r="LB11" s="68">
        <f t="shared" si="19"/>
        <v>0</v>
      </c>
      <c r="LC11" s="68">
        <f t="shared" si="19"/>
        <v>0</v>
      </c>
      <c r="LD11" s="68">
        <f t="shared" si="19"/>
        <v>0</v>
      </c>
      <c r="LE11" s="68">
        <f t="shared" si="19"/>
        <v>0</v>
      </c>
      <c r="LF11" s="68">
        <f t="shared" si="19"/>
        <v>0</v>
      </c>
      <c r="LG11" s="68">
        <f t="shared" si="19"/>
        <v>0</v>
      </c>
      <c r="LH11" s="68">
        <f t="shared" si="19"/>
        <v>0</v>
      </c>
      <c r="LI11" s="68">
        <f t="shared" si="19"/>
        <v>0</v>
      </c>
      <c r="LJ11" s="68">
        <f t="shared" si="19"/>
        <v>0</v>
      </c>
      <c r="LK11" s="68">
        <f t="shared" si="20"/>
        <v>0</v>
      </c>
      <c r="LL11" s="68">
        <f t="shared" si="20"/>
        <v>0</v>
      </c>
      <c r="LM11" s="68">
        <f t="shared" si="20"/>
        <v>0</v>
      </c>
      <c r="LN11" s="68">
        <f t="shared" si="20"/>
        <v>0</v>
      </c>
      <c r="LO11" s="68">
        <f t="shared" si="20"/>
        <v>0</v>
      </c>
      <c r="LP11" s="68">
        <f t="shared" si="20"/>
        <v>0</v>
      </c>
      <c r="LQ11" s="68">
        <f t="shared" si="20"/>
        <v>0</v>
      </c>
      <c r="LR11" s="68">
        <f t="shared" si="20"/>
        <v>0</v>
      </c>
      <c r="LS11" s="68">
        <f t="shared" si="20"/>
        <v>0</v>
      </c>
      <c r="LT11" s="68">
        <f t="shared" si="20"/>
        <v>0</v>
      </c>
      <c r="LU11" s="68">
        <f t="shared" si="20"/>
        <v>0</v>
      </c>
      <c r="LV11" s="68">
        <f t="shared" si="20"/>
        <v>0</v>
      </c>
      <c r="LW11" s="68">
        <f t="shared" si="20"/>
        <v>0</v>
      </c>
      <c r="LX11" s="68">
        <f t="shared" si="20"/>
        <v>0</v>
      </c>
      <c r="LY11" s="68">
        <f t="shared" si="20"/>
        <v>0</v>
      </c>
      <c r="LZ11" s="68">
        <f t="shared" si="20"/>
        <v>0</v>
      </c>
      <c r="MA11" s="68">
        <f t="shared" si="21"/>
        <v>0</v>
      </c>
      <c r="MB11" s="68">
        <f t="shared" si="21"/>
        <v>0</v>
      </c>
      <c r="MC11" s="68">
        <f t="shared" si="21"/>
        <v>0</v>
      </c>
      <c r="MD11" s="68">
        <f t="shared" si="21"/>
        <v>0</v>
      </c>
      <c r="ME11" s="68">
        <f t="shared" si="21"/>
        <v>0</v>
      </c>
      <c r="MF11" s="68">
        <f t="shared" si="21"/>
        <v>0</v>
      </c>
      <c r="MG11" s="68">
        <f t="shared" si="21"/>
        <v>0</v>
      </c>
      <c r="MH11" s="68">
        <f t="shared" si="21"/>
        <v>0</v>
      </c>
      <c r="MI11" s="68">
        <f t="shared" si="21"/>
        <v>0</v>
      </c>
      <c r="MJ11" s="68">
        <f t="shared" si="21"/>
        <v>0</v>
      </c>
      <c r="MK11" s="68">
        <f t="shared" si="21"/>
        <v>0</v>
      </c>
      <c r="ML11" s="68">
        <f t="shared" si="21"/>
        <v>0</v>
      </c>
      <c r="MM11" s="68">
        <f t="shared" si="21"/>
        <v>0</v>
      </c>
      <c r="MN11" s="68">
        <f t="shared" si="21"/>
        <v>0</v>
      </c>
      <c r="MO11" s="68">
        <f t="shared" si="21"/>
        <v>0</v>
      </c>
      <c r="MP11" s="68">
        <f t="shared" si="22"/>
        <v>0</v>
      </c>
      <c r="MQ11" s="68">
        <f t="shared" si="22"/>
        <v>0</v>
      </c>
      <c r="MR11" s="68">
        <f t="shared" si="22"/>
        <v>0</v>
      </c>
      <c r="MS11" s="68">
        <f t="shared" si="22"/>
        <v>0</v>
      </c>
      <c r="MT11" s="68">
        <f t="shared" si="22"/>
        <v>0</v>
      </c>
      <c r="MU11" s="68">
        <f t="shared" si="22"/>
        <v>0</v>
      </c>
      <c r="MV11" s="68">
        <f t="shared" si="22"/>
        <v>0</v>
      </c>
      <c r="MW11" s="68">
        <f t="shared" si="22"/>
        <v>0</v>
      </c>
      <c r="MX11" s="68">
        <f t="shared" si="22"/>
        <v>0</v>
      </c>
      <c r="MY11" s="68">
        <f t="shared" si="22"/>
        <v>0</v>
      </c>
      <c r="MZ11" s="68">
        <f t="shared" si="22"/>
        <v>0</v>
      </c>
      <c r="NA11" s="68">
        <f>IF(AND($E11&gt;0,NA$2&gt;=$E11,NA$2&lt;=$F11),$B$2,0)</f>
        <v>0</v>
      </c>
      <c r="NB11" s="68">
        <f t="shared" si="10"/>
        <v>0</v>
      </c>
      <c r="NC11" s="68">
        <f t="shared" si="10"/>
        <v>0</v>
      </c>
      <c r="ND11" s="68">
        <f t="shared" si="10"/>
        <v>0</v>
      </c>
      <c r="NE11" s="68">
        <f t="shared" si="10"/>
        <v>0</v>
      </c>
      <c r="NF11" s="68">
        <f t="shared" si="10"/>
        <v>0</v>
      </c>
      <c r="NG11" s="68">
        <f t="shared" si="10"/>
        <v>0</v>
      </c>
      <c r="NH11" s="68">
        <f t="shared" si="10"/>
        <v>0</v>
      </c>
      <c r="NI11" s="8"/>
    </row>
    <row r="12" spans="2:373" x14ac:dyDescent="0.2">
      <c r="B12" s="69"/>
      <c r="C12" s="70">
        <f>DMN!D106</f>
        <v>0</v>
      </c>
      <c r="D12" s="72"/>
      <c r="E12" s="67">
        <f t="shared" si="11"/>
        <v>0</v>
      </c>
      <c r="F12" s="67">
        <f t="shared" si="12"/>
        <v>0</v>
      </c>
      <c r="G12" s="68">
        <f t="shared" si="0"/>
        <v>0</v>
      </c>
      <c r="H12" s="68">
        <f t="shared" si="0"/>
        <v>0</v>
      </c>
      <c r="I12" s="68">
        <f t="shared" si="0"/>
        <v>0</v>
      </c>
      <c r="J12" s="68">
        <f t="shared" si="0"/>
        <v>0</v>
      </c>
      <c r="K12" s="68">
        <f t="shared" si="0"/>
        <v>0</v>
      </c>
      <c r="L12" s="68">
        <f t="shared" si="0"/>
        <v>0</v>
      </c>
      <c r="M12" s="68">
        <f t="shared" si="0"/>
        <v>0</v>
      </c>
      <c r="N12" s="68">
        <f t="shared" si="0"/>
        <v>0</v>
      </c>
      <c r="O12" s="68">
        <f t="shared" si="0"/>
        <v>0</v>
      </c>
      <c r="P12" s="68">
        <f t="shared" si="0"/>
        <v>0</v>
      </c>
      <c r="Q12" s="68">
        <f t="shared" si="0"/>
        <v>0</v>
      </c>
      <c r="R12" s="68">
        <f t="shared" si="0"/>
        <v>0</v>
      </c>
      <c r="S12" s="68">
        <f t="shared" si="0"/>
        <v>0</v>
      </c>
      <c r="T12" s="68">
        <f t="shared" si="0"/>
        <v>0</v>
      </c>
      <c r="U12" s="68">
        <f t="shared" si="0"/>
        <v>0</v>
      </c>
      <c r="V12" s="68">
        <f t="shared" si="0"/>
        <v>0</v>
      </c>
      <c r="W12" s="68">
        <f t="shared" ref="W12:CH15" si="25">IF(AND($E12&gt;0,W$2&gt;=$E12,W$2&lt;=$F12),$B$2,0)</f>
        <v>0</v>
      </c>
      <c r="X12" s="68">
        <f t="shared" si="25"/>
        <v>0</v>
      </c>
      <c r="Y12" s="68">
        <f t="shared" si="25"/>
        <v>0</v>
      </c>
      <c r="Z12" s="68">
        <f t="shared" si="25"/>
        <v>0</v>
      </c>
      <c r="AA12" s="68">
        <f t="shared" si="25"/>
        <v>0</v>
      </c>
      <c r="AB12" s="68">
        <f t="shared" si="25"/>
        <v>0</v>
      </c>
      <c r="AC12" s="68">
        <f t="shared" si="25"/>
        <v>0</v>
      </c>
      <c r="AD12" s="68">
        <f t="shared" si="25"/>
        <v>0</v>
      </c>
      <c r="AE12" s="68">
        <f t="shared" si="25"/>
        <v>0</v>
      </c>
      <c r="AF12" s="68">
        <f t="shared" si="25"/>
        <v>0</v>
      </c>
      <c r="AG12" s="68">
        <f t="shared" si="25"/>
        <v>0</v>
      </c>
      <c r="AH12" s="68">
        <f t="shared" si="25"/>
        <v>0</v>
      </c>
      <c r="AI12" s="68">
        <f t="shared" si="25"/>
        <v>0</v>
      </c>
      <c r="AJ12" s="68">
        <f t="shared" si="25"/>
        <v>0</v>
      </c>
      <c r="AK12" s="68">
        <f t="shared" si="25"/>
        <v>0</v>
      </c>
      <c r="AL12" s="68">
        <f t="shared" si="25"/>
        <v>0</v>
      </c>
      <c r="AM12" s="68">
        <f t="shared" si="25"/>
        <v>0</v>
      </c>
      <c r="AN12" s="68">
        <f t="shared" si="25"/>
        <v>0</v>
      </c>
      <c r="AO12" s="68">
        <f t="shared" si="25"/>
        <v>0</v>
      </c>
      <c r="AP12" s="68">
        <f t="shared" si="25"/>
        <v>0</v>
      </c>
      <c r="AQ12" s="68">
        <f t="shared" si="25"/>
        <v>0</v>
      </c>
      <c r="AR12" s="68">
        <f t="shared" si="25"/>
        <v>0</v>
      </c>
      <c r="AS12" s="68">
        <f t="shared" si="25"/>
        <v>0</v>
      </c>
      <c r="AT12" s="68">
        <f t="shared" si="25"/>
        <v>0</v>
      </c>
      <c r="AU12" s="68">
        <f t="shared" si="25"/>
        <v>0</v>
      </c>
      <c r="AV12" s="68">
        <f t="shared" si="25"/>
        <v>0</v>
      </c>
      <c r="AW12" s="68">
        <f t="shared" si="25"/>
        <v>0</v>
      </c>
      <c r="AX12" s="68">
        <f t="shared" si="25"/>
        <v>0</v>
      </c>
      <c r="AY12" s="68">
        <f t="shared" si="25"/>
        <v>0</v>
      </c>
      <c r="AZ12" s="68">
        <f t="shared" si="25"/>
        <v>0</v>
      </c>
      <c r="BA12" s="68">
        <f t="shared" si="25"/>
        <v>0</v>
      </c>
      <c r="BB12" s="68">
        <f t="shared" si="25"/>
        <v>0</v>
      </c>
      <c r="BC12" s="68">
        <f t="shared" si="25"/>
        <v>0</v>
      </c>
      <c r="BD12" s="68">
        <f t="shared" si="25"/>
        <v>0</v>
      </c>
      <c r="BE12" s="68">
        <f t="shared" si="25"/>
        <v>0</v>
      </c>
      <c r="BF12" s="68">
        <f t="shared" si="25"/>
        <v>0</v>
      </c>
      <c r="BG12" s="68">
        <f t="shared" si="25"/>
        <v>0</v>
      </c>
      <c r="BH12" s="68">
        <f t="shared" si="25"/>
        <v>0</v>
      </c>
      <c r="BI12" s="68">
        <f t="shared" si="25"/>
        <v>0</v>
      </c>
      <c r="BJ12" s="68">
        <f t="shared" si="25"/>
        <v>0</v>
      </c>
      <c r="BK12" s="68">
        <f t="shared" si="25"/>
        <v>0</v>
      </c>
      <c r="BL12" s="68">
        <f t="shared" si="25"/>
        <v>0</v>
      </c>
      <c r="BM12" s="68">
        <f t="shared" si="25"/>
        <v>0</v>
      </c>
      <c r="BN12" s="68">
        <f t="shared" si="25"/>
        <v>0</v>
      </c>
      <c r="BO12" s="68">
        <f t="shared" si="25"/>
        <v>0</v>
      </c>
      <c r="BP12" s="68">
        <f t="shared" si="25"/>
        <v>0</v>
      </c>
      <c r="BQ12" s="68">
        <f t="shared" si="25"/>
        <v>0</v>
      </c>
      <c r="BR12" s="68">
        <f t="shared" si="25"/>
        <v>0</v>
      </c>
      <c r="BS12" s="68">
        <f t="shared" si="25"/>
        <v>0</v>
      </c>
      <c r="BT12" s="68">
        <f t="shared" si="25"/>
        <v>0</v>
      </c>
      <c r="BU12" s="68">
        <f t="shared" si="25"/>
        <v>0</v>
      </c>
      <c r="BV12" s="68">
        <f t="shared" si="25"/>
        <v>0</v>
      </c>
      <c r="BW12" s="68">
        <f t="shared" si="25"/>
        <v>0</v>
      </c>
      <c r="BX12" s="68">
        <f t="shared" si="25"/>
        <v>0</v>
      </c>
      <c r="BY12" s="68">
        <f t="shared" si="25"/>
        <v>0</v>
      </c>
      <c r="BZ12" s="68">
        <f t="shared" si="25"/>
        <v>0</v>
      </c>
      <c r="CA12" s="68">
        <f t="shared" si="25"/>
        <v>0</v>
      </c>
      <c r="CB12" s="68">
        <f t="shared" si="25"/>
        <v>0</v>
      </c>
      <c r="CC12" s="68">
        <f t="shared" si="25"/>
        <v>0</v>
      </c>
      <c r="CD12" s="68">
        <f t="shared" si="25"/>
        <v>0</v>
      </c>
      <c r="CE12" s="68">
        <f t="shared" si="25"/>
        <v>0</v>
      </c>
      <c r="CF12" s="68">
        <f t="shared" si="25"/>
        <v>0</v>
      </c>
      <c r="CG12" s="68">
        <f t="shared" si="25"/>
        <v>0</v>
      </c>
      <c r="CH12" s="68">
        <f t="shared" si="25"/>
        <v>0</v>
      </c>
      <c r="CI12" s="68">
        <f t="shared" si="23"/>
        <v>0</v>
      </c>
      <c r="CJ12" s="68">
        <f t="shared" si="23"/>
        <v>0</v>
      </c>
      <c r="CK12" s="68">
        <f t="shared" si="23"/>
        <v>0</v>
      </c>
      <c r="CL12" s="68">
        <f t="shared" si="23"/>
        <v>0</v>
      </c>
      <c r="CM12" s="68">
        <f t="shared" si="23"/>
        <v>0</v>
      </c>
      <c r="CN12" s="68">
        <f t="shared" si="23"/>
        <v>0</v>
      </c>
      <c r="CO12" s="68">
        <f t="shared" si="23"/>
        <v>0</v>
      </c>
      <c r="CP12" s="68">
        <f t="shared" si="23"/>
        <v>0</v>
      </c>
      <c r="CQ12" s="68">
        <f t="shared" si="23"/>
        <v>0</v>
      </c>
      <c r="CR12" s="68">
        <f t="shared" si="23"/>
        <v>0</v>
      </c>
      <c r="CS12" s="68">
        <f t="shared" si="23"/>
        <v>0</v>
      </c>
      <c r="CT12" s="68">
        <f t="shared" si="23"/>
        <v>0</v>
      </c>
      <c r="CU12" s="68">
        <f t="shared" si="23"/>
        <v>0</v>
      </c>
      <c r="CV12" s="68">
        <f t="shared" si="23"/>
        <v>0</v>
      </c>
      <c r="CW12" s="68">
        <f t="shared" si="23"/>
        <v>0</v>
      </c>
      <c r="CX12" s="68">
        <f t="shared" si="23"/>
        <v>0</v>
      </c>
      <c r="CY12" s="68">
        <f t="shared" si="23"/>
        <v>0</v>
      </c>
      <c r="CZ12" s="68">
        <f t="shared" si="23"/>
        <v>0</v>
      </c>
      <c r="DA12" s="68">
        <f t="shared" si="23"/>
        <v>0</v>
      </c>
      <c r="DB12" s="68">
        <f t="shared" si="23"/>
        <v>0</v>
      </c>
      <c r="DC12" s="68">
        <f t="shared" si="23"/>
        <v>0</v>
      </c>
      <c r="DD12" s="68">
        <f t="shared" si="23"/>
        <v>0</v>
      </c>
      <c r="DE12" s="68">
        <f t="shared" si="23"/>
        <v>0</v>
      </c>
      <c r="DF12" s="68">
        <f t="shared" si="23"/>
        <v>0</v>
      </c>
      <c r="DG12" s="68">
        <f t="shared" si="23"/>
        <v>0</v>
      </c>
      <c r="DH12" s="68">
        <f t="shared" si="23"/>
        <v>0</v>
      </c>
      <c r="DI12" s="68">
        <f t="shared" si="23"/>
        <v>0</v>
      </c>
      <c r="DJ12" s="68">
        <f t="shared" si="23"/>
        <v>0</v>
      </c>
      <c r="DK12" s="68">
        <f t="shared" si="23"/>
        <v>0</v>
      </c>
      <c r="DL12" s="68">
        <f t="shared" si="23"/>
        <v>0</v>
      </c>
      <c r="DM12" s="68">
        <f t="shared" si="23"/>
        <v>0</v>
      </c>
      <c r="DN12" s="68">
        <f t="shared" si="23"/>
        <v>0</v>
      </c>
      <c r="DO12" s="68">
        <f t="shared" si="23"/>
        <v>0</v>
      </c>
      <c r="DP12" s="68">
        <f t="shared" ref="DP12:GA15" si="26">IF(AND($E12&gt;0,DP$2&gt;=$E12,DP$2&lt;=$F12),$B$2,0)</f>
        <v>0</v>
      </c>
      <c r="DQ12" s="68">
        <f t="shared" si="26"/>
        <v>0</v>
      </c>
      <c r="DR12" s="68">
        <f t="shared" si="26"/>
        <v>0</v>
      </c>
      <c r="DS12" s="68">
        <f t="shared" si="26"/>
        <v>0</v>
      </c>
      <c r="DT12" s="68">
        <f t="shared" si="26"/>
        <v>0</v>
      </c>
      <c r="DU12" s="68">
        <f t="shared" si="26"/>
        <v>0</v>
      </c>
      <c r="DV12" s="68">
        <f t="shared" si="26"/>
        <v>0</v>
      </c>
      <c r="DW12" s="68">
        <f t="shared" si="26"/>
        <v>0</v>
      </c>
      <c r="DX12" s="68">
        <f t="shared" si="26"/>
        <v>0</v>
      </c>
      <c r="DY12" s="68">
        <f t="shared" si="26"/>
        <v>0</v>
      </c>
      <c r="DZ12" s="68">
        <f t="shared" si="26"/>
        <v>0</v>
      </c>
      <c r="EA12" s="68">
        <f t="shared" si="26"/>
        <v>0</v>
      </c>
      <c r="EB12" s="68">
        <f t="shared" si="26"/>
        <v>0</v>
      </c>
      <c r="EC12" s="68">
        <f t="shared" si="26"/>
        <v>0</v>
      </c>
      <c r="ED12" s="68">
        <f t="shared" si="26"/>
        <v>0</v>
      </c>
      <c r="EE12" s="68">
        <f t="shared" si="26"/>
        <v>0</v>
      </c>
      <c r="EF12" s="68">
        <f t="shared" si="26"/>
        <v>0</v>
      </c>
      <c r="EG12" s="68">
        <f t="shared" si="26"/>
        <v>0</v>
      </c>
      <c r="EH12" s="68">
        <f t="shared" si="26"/>
        <v>0</v>
      </c>
      <c r="EI12" s="68">
        <f t="shared" si="26"/>
        <v>0</v>
      </c>
      <c r="EJ12" s="68">
        <f t="shared" si="26"/>
        <v>0</v>
      </c>
      <c r="EK12" s="68">
        <f t="shared" si="26"/>
        <v>0</v>
      </c>
      <c r="EL12" s="68">
        <f t="shared" si="26"/>
        <v>0</v>
      </c>
      <c r="EM12" s="68">
        <f t="shared" si="26"/>
        <v>0</v>
      </c>
      <c r="EN12" s="68">
        <f t="shared" si="26"/>
        <v>0</v>
      </c>
      <c r="EO12" s="68">
        <f t="shared" si="26"/>
        <v>0</v>
      </c>
      <c r="EP12" s="68">
        <f t="shared" si="26"/>
        <v>0</v>
      </c>
      <c r="EQ12" s="68">
        <f t="shared" si="26"/>
        <v>0</v>
      </c>
      <c r="ER12" s="68">
        <f t="shared" si="26"/>
        <v>0</v>
      </c>
      <c r="ES12" s="68">
        <f t="shared" si="26"/>
        <v>0</v>
      </c>
      <c r="ET12" s="68">
        <f t="shared" si="26"/>
        <v>0</v>
      </c>
      <c r="EU12" s="68">
        <f t="shared" si="26"/>
        <v>0</v>
      </c>
      <c r="EV12" s="68">
        <f t="shared" si="26"/>
        <v>0</v>
      </c>
      <c r="EW12" s="68">
        <f t="shared" si="26"/>
        <v>0</v>
      </c>
      <c r="EX12" s="68">
        <f t="shared" si="26"/>
        <v>0</v>
      </c>
      <c r="EY12" s="68">
        <f t="shared" si="26"/>
        <v>0</v>
      </c>
      <c r="EZ12" s="68">
        <f t="shared" si="26"/>
        <v>0</v>
      </c>
      <c r="FA12" s="68">
        <f t="shared" si="26"/>
        <v>0</v>
      </c>
      <c r="FB12" s="68">
        <f t="shared" si="26"/>
        <v>0</v>
      </c>
      <c r="FC12" s="68">
        <f t="shared" si="26"/>
        <v>0</v>
      </c>
      <c r="FD12" s="68">
        <f t="shared" si="26"/>
        <v>0</v>
      </c>
      <c r="FE12" s="68">
        <f t="shared" si="26"/>
        <v>0</v>
      </c>
      <c r="FF12" s="68">
        <f t="shared" si="26"/>
        <v>0</v>
      </c>
      <c r="FG12" s="68">
        <f t="shared" si="26"/>
        <v>0</v>
      </c>
      <c r="FH12" s="68">
        <f t="shared" si="26"/>
        <v>0</v>
      </c>
      <c r="FI12" s="68">
        <f t="shared" si="26"/>
        <v>0</v>
      </c>
      <c r="FJ12" s="68">
        <f t="shared" si="26"/>
        <v>0</v>
      </c>
      <c r="FK12" s="68">
        <f t="shared" si="26"/>
        <v>0</v>
      </c>
      <c r="FL12" s="68">
        <f t="shared" si="26"/>
        <v>0</v>
      </c>
      <c r="FM12" s="68">
        <f t="shared" si="26"/>
        <v>0</v>
      </c>
      <c r="FN12" s="68">
        <f t="shared" si="26"/>
        <v>0</v>
      </c>
      <c r="FO12" s="68">
        <f t="shared" si="26"/>
        <v>0</v>
      </c>
      <c r="FP12" s="68">
        <f t="shared" si="26"/>
        <v>0</v>
      </c>
      <c r="FQ12" s="68">
        <f t="shared" si="26"/>
        <v>0</v>
      </c>
      <c r="FR12" s="68">
        <f t="shared" si="26"/>
        <v>0</v>
      </c>
      <c r="FS12" s="68">
        <f t="shared" si="26"/>
        <v>0</v>
      </c>
      <c r="FT12" s="68">
        <f t="shared" si="26"/>
        <v>0</v>
      </c>
      <c r="FU12" s="68">
        <f t="shared" si="26"/>
        <v>0</v>
      </c>
      <c r="FV12" s="68">
        <f t="shared" si="26"/>
        <v>0</v>
      </c>
      <c r="FW12" s="68">
        <f t="shared" si="26"/>
        <v>0</v>
      </c>
      <c r="FX12" s="68">
        <f t="shared" si="26"/>
        <v>0</v>
      </c>
      <c r="FY12" s="68">
        <f t="shared" si="26"/>
        <v>0</v>
      </c>
      <c r="FZ12" s="68">
        <f t="shared" si="26"/>
        <v>0</v>
      </c>
      <c r="GA12" s="68">
        <f t="shared" si="26"/>
        <v>0</v>
      </c>
      <c r="GB12" s="68">
        <f t="shared" ref="GB12:HW15" si="27">IF(AND($E12&gt;0,GB$2&gt;=$E12,GB$2&lt;=$F12),$B$2,0)</f>
        <v>0</v>
      </c>
      <c r="GC12" s="68">
        <f t="shared" si="27"/>
        <v>0</v>
      </c>
      <c r="GD12" s="68">
        <f t="shared" si="27"/>
        <v>0</v>
      </c>
      <c r="GE12" s="68">
        <f t="shared" si="27"/>
        <v>0</v>
      </c>
      <c r="GF12" s="68">
        <f t="shared" si="27"/>
        <v>0</v>
      </c>
      <c r="GG12" s="68">
        <f t="shared" si="27"/>
        <v>0</v>
      </c>
      <c r="GH12" s="68">
        <f t="shared" si="27"/>
        <v>0</v>
      </c>
      <c r="GI12" s="68">
        <f t="shared" si="27"/>
        <v>0</v>
      </c>
      <c r="GJ12" s="68">
        <f t="shared" si="27"/>
        <v>0</v>
      </c>
      <c r="GK12" s="68">
        <f t="shared" si="27"/>
        <v>0</v>
      </c>
      <c r="GL12" s="68">
        <f t="shared" si="27"/>
        <v>0</v>
      </c>
      <c r="GM12" s="68">
        <f t="shared" si="27"/>
        <v>0</v>
      </c>
      <c r="GN12" s="68">
        <f t="shared" si="27"/>
        <v>0</v>
      </c>
      <c r="GO12" s="68">
        <f t="shared" si="27"/>
        <v>0</v>
      </c>
      <c r="GP12" s="68">
        <f t="shared" si="27"/>
        <v>0</v>
      </c>
      <c r="GQ12" s="68">
        <f t="shared" si="27"/>
        <v>0</v>
      </c>
      <c r="GR12" s="68">
        <f t="shared" si="27"/>
        <v>0</v>
      </c>
      <c r="GS12" s="68">
        <f t="shared" si="27"/>
        <v>0</v>
      </c>
      <c r="GT12" s="68">
        <f t="shared" si="27"/>
        <v>0</v>
      </c>
      <c r="GU12" s="68">
        <f t="shared" si="6"/>
        <v>0</v>
      </c>
      <c r="GV12" s="68">
        <f t="shared" si="27"/>
        <v>0</v>
      </c>
      <c r="GW12" s="68">
        <f t="shared" si="27"/>
        <v>0</v>
      </c>
      <c r="GX12" s="68">
        <f t="shared" si="27"/>
        <v>0</v>
      </c>
      <c r="GY12" s="68">
        <f t="shared" si="27"/>
        <v>0</v>
      </c>
      <c r="GZ12" s="68">
        <f t="shared" si="27"/>
        <v>0</v>
      </c>
      <c r="HA12" s="68">
        <f t="shared" si="27"/>
        <v>0</v>
      </c>
      <c r="HB12" s="68">
        <f t="shared" si="27"/>
        <v>0</v>
      </c>
      <c r="HC12" s="68">
        <f t="shared" si="27"/>
        <v>0</v>
      </c>
      <c r="HD12" s="68">
        <f t="shared" si="27"/>
        <v>0</v>
      </c>
      <c r="HE12" s="68">
        <f t="shared" si="27"/>
        <v>0</v>
      </c>
      <c r="HF12" s="68">
        <f t="shared" si="27"/>
        <v>0</v>
      </c>
      <c r="HG12" s="68">
        <f t="shared" si="27"/>
        <v>0</v>
      </c>
      <c r="HH12" s="68">
        <f t="shared" si="27"/>
        <v>0</v>
      </c>
      <c r="HI12" s="68">
        <f t="shared" si="27"/>
        <v>0</v>
      </c>
      <c r="HJ12" s="68">
        <f t="shared" si="27"/>
        <v>0</v>
      </c>
      <c r="HK12" s="68">
        <f t="shared" si="27"/>
        <v>0</v>
      </c>
      <c r="HL12" s="68">
        <f t="shared" si="27"/>
        <v>0</v>
      </c>
      <c r="HM12" s="68">
        <f t="shared" si="27"/>
        <v>0</v>
      </c>
      <c r="HN12" s="68">
        <f t="shared" si="27"/>
        <v>0</v>
      </c>
      <c r="HO12" s="68">
        <f t="shared" si="27"/>
        <v>0</v>
      </c>
      <c r="HP12" s="68">
        <f t="shared" si="27"/>
        <v>0</v>
      </c>
      <c r="HQ12" s="68">
        <f t="shared" si="27"/>
        <v>0</v>
      </c>
      <c r="HR12" s="68">
        <f t="shared" si="27"/>
        <v>0</v>
      </c>
      <c r="HS12" s="68">
        <f t="shared" si="27"/>
        <v>0</v>
      </c>
      <c r="HT12" s="68">
        <f t="shared" si="27"/>
        <v>0</v>
      </c>
      <c r="HU12" s="68">
        <f t="shared" si="27"/>
        <v>0</v>
      </c>
      <c r="HV12" s="68">
        <f t="shared" si="27"/>
        <v>0</v>
      </c>
      <c r="HW12" s="68">
        <f t="shared" si="27"/>
        <v>0</v>
      </c>
      <c r="HX12" s="68">
        <f t="shared" si="7"/>
        <v>0</v>
      </c>
      <c r="HY12" s="68">
        <f t="shared" ref="HY12:KJ15" si="28">IF(AND($E12&gt;0,HY$2&gt;=$E12,HY$2&lt;=$F12),$B$2,0)</f>
        <v>0</v>
      </c>
      <c r="HZ12" s="68">
        <f t="shared" si="28"/>
        <v>0</v>
      </c>
      <c r="IA12" s="68">
        <f t="shared" si="28"/>
        <v>0</v>
      </c>
      <c r="IB12" s="68">
        <f t="shared" si="28"/>
        <v>0</v>
      </c>
      <c r="IC12" s="68">
        <f t="shared" si="28"/>
        <v>0</v>
      </c>
      <c r="ID12" s="68">
        <f t="shared" si="28"/>
        <v>0</v>
      </c>
      <c r="IE12" s="68">
        <f t="shared" si="28"/>
        <v>0</v>
      </c>
      <c r="IF12" s="68">
        <f t="shared" si="28"/>
        <v>0</v>
      </c>
      <c r="IG12" s="68">
        <f t="shared" si="28"/>
        <v>0</v>
      </c>
      <c r="IH12" s="68">
        <f t="shared" si="28"/>
        <v>0</v>
      </c>
      <c r="II12" s="68">
        <f t="shared" si="28"/>
        <v>0</v>
      </c>
      <c r="IJ12" s="68">
        <f t="shared" si="28"/>
        <v>0</v>
      </c>
      <c r="IK12" s="68">
        <f t="shared" si="28"/>
        <v>0</v>
      </c>
      <c r="IL12" s="68">
        <f t="shared" si="28"/>
        <v>0</v>
      </c>
      <c r="IM12" s="68">
        <f t="shared" si="28"/>
        <v>0</v>
      </c>
      <c r="IN12" s="68">
        <f t="shared" si="28"/>
        <v>0</v>
      </c>
      <c r="IO12" s="68">
        <f t="shared" si="28"/>
        <v>0</v>
      </c>
      <c r="IP12" s="68">
        <f t="shared" si="28"/>
        <v>0</v>
      </c>
      <c r="IQ12" s="68">
        <f t="shared" si="28"/>
        <v>0</v>
      </c>
      <c r="IR12" s="68">
        <f t="shared" si="28"/>
        <v>0</v>
      </c>
      <c r="IS12" s="68">
        <f t="shared" si="28"/>
        <v>0</v>
      </c>
      <c r="IT12" s="68">
        <f t="shared" si="28"/>
        <v>0</v>
      </c>
      <c r="IU12" s="68">
        <f t="shared" si="28"/>
        <v>0</v>
      </c>
      <c r="IV12" s="68">
        <f t="shared" si="28"/>
        <v>0</v>
      </c>
      <c r="IW12" s="68">
        <f t="shared" si="28"/>
        <v>0</v>
      </c>
      <c r="IX12" s="68">
        <f t="shared" si="28"/>
        <v>0</v>
      </c>
      <c r="IY12" s="68">
        <f t="shared" si="28"/>
        <v>0</v>
      </c>
      <c r="IZ12" s="68">
        <f t="shared" si="28"/>
        <v>0</v>
      </c>
      <c r="JA12" s="68">
        <f t="shared" si="28"/>
        <v>0</v>
      </c>
      <c r="JB12" s="68">
        <f t="shared" si="28"/>
        <v>0</v>
      </c>
      <c r="JC12" s="68">
        <f t="shared" si="28"/>
        <v>0</v>
      </c>
      <c r="JD12" s="68">
        <f t="shared" si="28"/>
        <v>0</v>
      </c>
      <c r="JE12" s="68">
        <f t="shared" si="28"/>
        <v>0</v>
      </c>
      <c r="JF12" s="68">
        <f t="shared" si="28"/>
        <v>0</v>
      </c>
      <c r="JG12" s="68">
        <f t="shared" si="28"/>
        <v>0</v>
      </c>
      <c r="JH12" s="68">
        <f t="shared" si="28"/>
        <v>0</v>
      </c>
      <c r="JI12" s="68">
        <f t="shared" si="28"/>
        <v>0</v>
      </c>
      <c r="JJ12" s="68">
        <f t="shared" si="28"/>
        <v>0</v>
      </c>
      <c r="JK12" s="68">
        <f t="shared" si="28"/>
        <v>0</v>
      </c>
      <c r="JL12" s="68">
        <f t="shared" si="28"/>
        <v>0</v>
      </c>
      <c r="JM12" s="68">
        <f t="shared" si="28"/>
        <v>0</v>
      </c>
      <c r="JN12" s="68">
        <f t="shared" si="28"/>
        <v>0</v>
      </c>
      <c r="JO12" s="68">
        <f t="shared" si="28"/>
        <v>0</v>
      </c>
      <c r="JP12" s="68">
        <f t="shared" si="28"/>
        <v>0</v>
      </c>
      <c r="JQ12" s="68">
        <f t="shared" si="28"/>
        <v>0</v>
      </c>
      <c r="JR12" s="68">
        <f t="shared" si="28"/>
        <v>0</v>
      </c>
      <c r="JS12" s="68">
        <f t="shared" si="28"/>
        <v>0</v>
      </c>
      <c r="JT12" s="68">
        <f t="shared" si="28"/>
        <v>0</v>
      </c>
      <c r="JU12" s="68">
        <f t="shared" si="28"/>
        <v>0</v>
      </c>
      <c r="JV12" s="68">
        <f t="shared" si="28"/>
        <v>0</v>
      </c>
      <c r="JW12" s="68">
        <f t="shared" si="28"/>
        <v>0</v>
      </c>
      <c r="JX12" s="68">
        <f t="shared" si="28"/>
        <v>0</v>
      </c>
      <c r="JY12" s="68">
        <f t="shared" si="28"/>
        <v>0</v>
      </c>
      <c r="JZ12" s="68">
        <f t="shared" si="28"/>
        <v>0</v>
      </c>
      <c r="KA12" s="68">
        <f t="shared" si="28"/>
        <v>0</v>
      </c>
      <c r="KB12" s="68">
        <f t="shared" si="28"/>
        <v>0</v>
      </c>
      <c r="KC12" s="68">
        <f t="shared" si="28"/>
        <v>0</v>
      </c>
      <c r="KD12" s="68">
        <f t="shared" si="28"/>
        <v>0</v>
      </c>
      <c r="KE12" s="68">
        <f t="shared" si="28"/>
        <v>0</v>
      </c>
      <c r="KF12" s="68">
        <f t="shared" si="28"/>
        <v>0</v>
      </c>
      <c r="KG12" s="68">
        <f t="shared" si="28"/>
        <v>0</v>
      </c>
      <c r="KH12" s="68">
        <f t="shared" si="28"/>
        <v>0</v>
      </c>
      <c r="KI12" s="68">
        <f t="shared" si="28"/>
        <v>0</v>
      </c>
      <c r="KJ12" s="68">
        <f t="shared" si="28"/>
        <v>0</v>
      </c>
      <c r="KK12" s="68">
        <f t="shared" si="18"/>
        <v>0</v>
      </c>
      <c r="KL12" s="68">
        <f t="shared" si="18"/>
        <v>0</v>
      </c>
      <c r="KM12" s="68">
        <f t="shared" si="18"/>
        <v>0</v>
      </c>
      <c r="KN12" s="68">
        <f t="shared" si="18"/>
        <v>0</v>
      </c>
      <c r="KO12" s="68">
        <f t="shared" si="18"/>
        <v>0</v>
      </c>
      <c r="KP12" s="68">
        <f t="shared" si="18"/>
        <v>0</v>
      </c>
      <c r="KQ12" s="68">
        <f t="shared" si="18"/>
        <v>0</v>
      </c>
      <c r="KR12" s="68">
        <f t="shared" si="18"/>
        <v>0</v>
      </c>
      <c r="KS12" s="68">
        <f t="shared" si="18"/>
        <v>0</v>
      </c>
      <c r="KT12" s="68">
        <f t="shared" si="18"/>
        <v>0</v>
      </c>
      <c r="KU12" s="68">
        <f t="shared" si="18"/>
        <v>0</v>
      </c>
      <c r="KV12" s="68">
        <f t="shared" si="18"/>
        <v>0</v>
      </c>
      <c r="KW12" s="68">
        <f t="shared" si="18"/>
        <v>0</v>
      </c>
      <c r="KX12" s="68">
        <f t="shared" si="18"/>
        <v>0</v>
      </c>
      <c r="KY12" s="68">
        <f t="shared" si="18"/>
        <v>0</v>
      </c>
      <c r="KZ12" s="68">
        <f t="shared" si="18"/>
        <v>0</v>
      </c>
      <c r="LA12" s="68">
        <f t="shared" si="19"/>
        <v>0</v>
      </c>
      <c r="LB12" s="68">
        <f t="shared" si="19"/>
        <v>0</v>
      </c>
      <c r="LC12" s="68">
        <f t="shared" si="19"/>
        <v>0</v>
      </c>
      <c r="LD12" s="68">
        <f t="shared" si="19"/>
        <v>0</v>
      </c>
      <c r="LE12" s="68">
        <f t="shared" si="19"/>
        <v>0</v>
      </c>
      <c r="LF12" s="68">
        <f t="shared" si="19"/>
        <v>0</v>
      </c>
      <c r="LG12" s="68">
        <f t="shared" si="19"/>
        <v>0</v>
      </c>
      <c r="LH12" s="68">
        <f t="shared" si="19"/>
        <v>0</v>
      </c>
      <c r="LI12" s="68">
        <f t="shared" si="19"/>
        <v>0</v>
      </c>
      <c r="LJ12" s="68">
        <f t="shared" si="19"/>
        <v>0</v>
      </c>
      <c r="LK12" s="68">
        <f t="shared" si="20"/>
        <v>0</v>
      </c>
      <c r="LL12" s="68">
        <f t="shared" si="20"/>
        <v>0</v>
      </c>
      <c r="LM12" s="68">
        <f t="shared" si="20"/>
        <v>0</v>
      </c>
      <c r="LN12" s="68">
        <f t="shared" si="20"/>
        <v>0</v>
      </c>
      <c r="LO12" s="68">
        <f t="shared" si="20"/>
        <v>0</v>
      </c>
      <c r="LP12" s="68">
        <f t="shared" si="20"/>
        <v>0</v>
      </c>
      <c r="LQ12" s="68">
        <f t="shared" si="20"/>
        <v>0</v>
      </c>
      <c r="LR12" s="68">
        <f t="shared" si="20"/>
        <v>0</v>
      </c>
      <c r="LS12" s="68">
        <f t="shared" si="20"/>
        <v>0</v>
      </c>
      <c r="LT12" s="68">
        <f t="shared" si="20"/>
        <v>0</v>
      </c>
      <c r="LU12" s="68">
        <f t="shared" si="20"/>
        <v>0</v>
      </c>
      <c r="LV12" s="68">
        <f t="shared" si="20"/>
        <v>0</v>
      </c>
      <c r="LW12" s="68">
        <f t="shared" si="20"/>
        <v>0</v>
      </c>
      <c r="LX12" s="68">
        <f t="shared" si="20"/>
        <v>0</v>
      </c>
      <c r="LY12" s="68">
        <f t="shared" si="20"/>
        <v>0</v>
      </c>
      <c r="LZ12" s="68">
        <f t="shared" si="20"/>
        <v>0</v>
      </c>
      <c r="MA12" s="68">
        <f t="shared" si="21"/>
        <v>0</v>
      </c>
      <c r="MB12" s="68">
        <f t="shared" si="21"/>
        <v>0</v>
      </c>
      <c r="MC12" s="68">
        <f t="shared" si="21"/>
        <v>0</v>
      </c>
      <c r="MD12" s="68">
        <f t="shared" si="21"/>
        <v>0</v>
      </c>
      <c r="ME12" s="68">
        <f t="shared" si="21"/>
        <v>0</v>
      </c>
      <c r="MF12" s="68">
        <f t="shared" si="21"/>
        <v>0</v>
      </c>
      <c r="MG12" s="68">
        <f t="shared" si="21"/>
        <v>0</v>
      </c>
      <c r="MH12" s="68">
        <f t="shared" si="21"/>
        <v>0</v>
      </c>
      <c r="MI12" s="68">
        <f t="shared" si="21"/>
        <v>0</v>
      </c>
      <c r="MJ12" s="68">
        <f t="shared" si="21"/>
        <v>0</v>
      </c>
      <c r="MK12" s="68">
        <f t="shared" si="21"/>
        <v>0</v>
      </c>
      <c r="ML12" s="68">
        <f t="shared" si="21"/>
        <v>0</v>
      </c>
      <c r="MM12" s="68">
        <f t="shared" si="21"/>
        <v>0</v>
      </c>
      <c r="MN12" s="68">
        <f t="shared" si="21"/>
        <v>0</v>
      </c>
      <c r="MO12" s="68">
        <f t="shared" si="21"/>
        <v>0</v>
      </c>
      <c r="MP12" s="68">
        <f t="shared" si="22"/>
        <v>0</v>
      </c>
      <c r="MQ12" s="68">
        <f t="shared" si="22"/>
        <v>0</v>
      </c>
      <c r="MR12" s="68">
        <f t="shared" si="22"/>
        <v>0</v>
      </c>
      <c r="MS12" s="68">
        <f t="shared" si="22"/>
        <v>0</v>
      </c>
      <c r="MT12" s="68">
        <f t="shared" si="22"/>
        <v>0</v>
      </c>
      <c r="MU12" s="68">
        <f t="shared" si="22"/>
        <v>0</v>
      </c>
      <c r="MV12" s="68">
        <f t="shared" si="22"/>
        <v>0</v>
      </c>
      <c r="MW12" s="68">
        <f t="shared" si="22"/>
        <v>0</v>
      </c>
      <c r="MX12" s="68">
        <f t="shared" si="22"/>
        <v>0</v>
      </c>
      <c r="MY12" s="68">
        <f t="shared" si="22"/>
        <v>0</v>
      </c>
      <c r="MZ12" s="68">
        <f t="shared" si="22"/>
        <v>0</v>
      </c>
      <c r="NA12" s="68">
        <f>IF(AND($E12&gt;0,NA$2&gt;=$E12,NA$2&lt;=$F12),$B$2,0)</f>
        <v>0</v>
      </c>
      <c r="NB12" s="68">
        <f t="shared" si="10"/>
        <v>0</v>
      </c>
      <c r="NC12" s="68">
        <f t="shared" si="10"/>
        <v>0</v>
      </c>
      <c r="ND12" s="68">
        <f t="shared" si="10"/>
        <v>0</v>
      </c>
      <c r="NE12" s="68">
        <f t="shared" si="10"/>
        <v>0</v>
      </c>
      <c r="NF12" s="68">
        <f t="shared" si="10"/>
        <v>0</v>
      </c>
      <c r="NG12" s="68">
        <f t="shared" si="10"/>
        <v>0</v>
      </c>
      <c r="NH12" s="68">
        <f t="shared" si="10"/>
        <v>0</v>
      </c>
      <c r="NI12" s="8"/>
    </row>
    <row r="13" spans="2:373" x14ac:dyDescent="0.2">
      <c r="B13" s="69"/>
      <c r="C13" s="70">
        <f>DMN!E106</f>
        <v>0</v>
      </c>
      <c r="D13" s="72"/>
      <c r="E13" s="67">
        <f t="shared" si="11"/>
        <v>0</v>
      </c>
      <c r="F13" s="67">
        <f t="shared" si="12"/>
        <v>0</v>
      </c>
      <c r="G13" s="68">
        <f t="shared" si="0"/>
        <v>0</v>
      </c>
      <c r="H13" s="68">
        <f t="shared" si="0"/>
        <v>0</v>
      </c>
      <c r="I13" s="68">
        <f t="shared" si="0"/>
        <v>0</v>
      </c>
      <c r="J13" s="68">
        <f t="shared" si="0"/>
        <v>0</v>
      </c>
      <c r="K13" s="68">
        <f t="shared" si="0"/>
        <v>0</v>
      </c>
      <c r="L13" s="68">
        <f t="shared" si="0"/>
        <v>0</v>
      </c>
      <c r="M13" s="68">
        <f t="shared" si="0"/>
        <v>0</v>
      </c>
      <c r="N13" s="68">
        <f t="shared" si="0"/>
        <v>0</v>
      </c>
      <c r="O13" s="68">
        <f t="shared" si="0"/>
        <v>0</v>
      </c>
      <c r="P13" s="68">
        <f t="shared" si="0"/>
        <v>0</v>
      </c>
      <c r="Q13" s="68">
        <f t="shared" si="0"/>
        <v>0</v>
      </c>
      <c r="R13" s="68">
        <f t="shared" si="0"/>
        <v>0</v>
      </c>
      <c r="S13" s="68">
        <f t="shared" si="0"/>
        <v>0</v>
      </c>
      <c r="T13" s="68">
        <f t="shared" si="0"/>
        <v>0</v>
      </c>
      <c r="U13" s="68">
        <f t="shared" si="0"/>
        <v>0</v>
      </c>
      <c r="V13" s="68">
        <f t="shared" si="0"/>
        <v>0</v>
      </c>
      <c r="W13" s="68">
        <f t="shared" si="25"/>
        <v>0</v>
      </c>
      <c r="X13" s="68">
        <f t="shared" si="25"/>
        <v>0</v>
      </c>
      <c r="Y13" s="68">
        <f t="shared" si="25"/>
        <v>0</v>
      </c>
      <c r="Z13" s="68">
        <f t="shared" si="25"/>
        <v>0</v>
      </c>
      <c r="AA13" s="68">
        <f t="shared" si="25"/>
        <v>0</v>
      </c>
      <c r="AB13" s="68">
        <f t="shared" si="25"/>
        <v>0</v>
      </c>
      <c r="AC13" s="68">
        <f t="shared" si="25"/>
        <v>0</v>
      </c>
      <c r="AD13" s="68">
        <f t="shared" si="25"/>
        <v>0</v>
      </c>
      <c r="AE13" s="68">
        <f t="shared" si="25"/>
        <v>0</v>
      </c>
      <c r="AF13" s="68">
        <f t="shared" si="25"/>
        <v>0</v>
      </c>
      <c r="AG13" s="68">
        <f t="shared" si="25"/>
        <v>0</v>
      </c>
      <c r="AH13" s="68">
        <f t="shared" si="25"/>
        <v>0</v>
      </c>
      <c r="AI13" s="68">
        <f t="shared" si="25"/>
        <v>0</v>
      </c>
      <c r="AJ13" s="68">
        <f t="shared" si="25"/>
        <v>0</v>
      </c>
      <c r="AK13" s="68">
        <f t="shared" si="25"/>
        <v>0</v>
      </c>
      <c r="AL13" s="68">
        <f t="shared" si="25"/>
        <v>0</v>
      </c>
      <c r="AM13" s="68">
        <f t="shared" si="25"/>
        <v>0</v>
      </c>
      <c r="AN13" s="68">
        <f t="shared" si="25"/>
        <v>0</v>
      </c>
      <c r="AO13" s="68">
        <f t="shared" si="25"/>
        <v>0</v>
      </c>
      <c r="AP13" s="68">
        <f t="shared" si="25"/>
        <v>0</v>
      </c>
      <c r="AQ13" s="68">
        <f t="shared" si="25"/>
        <v>0</v>
      </c>
      <c r="AR13" s="68">
        <f t="shared" si="25"/>
        <v>0</v>
      </c>
      <c r="AS13" s="68">
        <f t="shared" si="25"/>
        <v>0</v>
      </c>
      <c r="AT13" s="68">
        <f t="shared" si="25"/>
        <v>0</v>
      </c>
      <c r="AU13" s="68">
        <f t="shared" si="25"/>
        <v>0</v>
      </c>
      <c r="AV13" s="68">
        <f t="shared" si="25"/>
        <v>0</v>
      </c>
      <c r="AW13" s="68">
        <f t="shared" si="25"/>
        <v>0</v>
      </c>
      <c r="AX13" s="68">
        <f t="shared" si="25"/>
        <v>0</v>
      </c>
      <c r="AY13" s="68">
        <f t="shared" si="25"/>
        <v>0</v>
      </c>
      <c r="AZ13" s="68">
        <f t="shared" si="25"/>
        <v>0</v>
      </c>
      <c r="BA13" s="68">
        <f t="shared" si="25"/>
        <v>0</v>
      </c>
      <c r="BB13" s="68">
        <f t="shared" si="25"/>
        <v>0</v>
      </c>
      <c r="BC13" s="68">
        <f t="shared" si="25"/>
        <v>0</v>
      </c>
      <c r="BD13" s="68">
        <f t="shared" si="25"/>
        <v>0</v>
      </c>
      <c r="BE13" s="68">
        <f t="shared" si="25"/>
        <v>0</v>
      </c>
      <c r="BF13" s="68">
        <f t="shared" si="25"/>
        <v>0</v>
      </c>
      <c r="BG13" s="68">
        <f t="shared" si="25"/>
        <v>0</v>
      </c>
      <c r="BH13" s="68">
        <f t="shared" si="25"/>
        <v>0</v>
      </c>
      <c r="BI13" s="68">
        <f t="shared" si="25"/>
        <v>0</v>
      </c>
      <c r="BJ13" s="68">
        <f t="shared" si="25"/>
        <v>0</v>
      </c>
      <c r="BK13" s="68">
        <f t="shared" si="25"/>
        <v>0</v>
      </c>
      <c r="BL13" s="68">
        <f t="shared" si="25"/>
        <v>0</v>
      </c>
      <c r="BM13" s="68">
        <f t="shared" si="25"/>
        <v>0</v>
      </c>
      <c r="BN13" s="68">
        <f t="shared" si="25"/>
        <v>0</v>
      </c>
      <c r="BO13" s="68">
        <f t="shared" si="25"/>
        <v>0</v>
      </c>
      <c r="BP13" s="68">
        <f t="shared" si="25"/>
        <v>0</v>
      </c>
      <c r="BQ13" s="68">
        <f t="shared" si="25"/>
        <v>0</v>
      </c>
      <c r="BR13" s="68">
        <f t="shared" si="25"/>
        <v>0</v>
      </c>
      <c r="BS13" s="68">
        <f t="shared" si="25"/>
        <v>0</v>
      </c>
      <c r="BT13" s="68">
        <f t="shared" si="25"/>
        <v>0</v>
      </c>
      <c r="BU13" s="68">
        <f t="shared" si="25"/>
        <v>0</v>
      </c>
      <c r="BV13" s="68">
        <f t="shared" si="25"/>
        <v>0</v>
      </c>
      <c r="BW13" s="68">
        <f t="shared" si="25"/>
        <v>0</v>
      </c>
      <c r="BX13" s="68">
        <f t="shared" si="25"/>
        <v>0</v>
      </c>
      <c r="BY13" s="68">
        <f t="shared" si="25"/>
        <v>0</v>
      </c>
      <c r="BZ13" s="68">
        <f t="shared" si="25"/>
        <v>0</v>
      </c>
      <c r="CA13" s="68">
        <f t="shared" si="25"/>
        <v>0</v>
      </c>
      <c r="CB13" s="68">
        <f t="shared" si="25"/>
        <v>0</v>
      </c>
      <c r="CC13" s="68">
        <f t="shared" si="25"/>
        <v>0</v>
      </c>
      <c r="CD13" s="68">
        <f t="shared" si="25"/>
        <v>0</v>
      </c>
      <c r="CE13" s="68">
        <f t="shared" si="25"/>
        <v>0</v>
      </c>
      <c r="CF13" s="68">
        <f t="shared" si="25"/>
        <v>0</v>
      </c>
      <c r="CG13" s="68">
        <f t="shared" si="25"/>
        <v>0</v>
      </c>
      <c r="CH13" s="68">
        <f t="shared" si="25"/>
        <v>0</v>
      </c>
      <c r="CI13" s="68">
        <f t="shared" si="23"/>
        <v>0</v>
      </c>
      <c r="CJ13" s="68">
        <f t="shared" si="23"/>
        <v>0</v>
      </c>
      <c r="CK13" s="68">
        <f t="shared" si="23"/>
        <v>0</v>
      </c>
      <c r="CL13" s="68">
        <f t="shared" si="23"/>
        <v>0</v>
      </c>
      <c r="CM13" s="68">
        <f t="shared" si="23"/>
        <v>0</v>
      </c>
      <c r="CN13" s="68">
        <f t="shared" si="23"/>
        <v>0</v>
      </c>
      <c r="CO13" s="68">
        <f t="shared" si="23"/>
        <v>0</v>
      </c>
      <c r="CP13" s="68">
        <f t="shared" si="23"/>
        <v>0</v>
      </c>
      <c r="CQ13" s="68">
        <f t="shared" si="23"/>
        <v>0</v>
      </c>
      <c r="CR13" s="68">
        <f t="shared" si="23"/>
        <v>0</v>
      </c>
      <c r="CS13" s="68">
        <f t="shared" si="23"/>
        <v>0</v>
      </c>
      <c r="CT13" s="68">
        <f t="shared" si="23"/>
        <v>0</v>
      </c>
      <c r="CU13" s="68">
        <f t="shared" si="23"/>
        <v>0</v>
      </c>
      <c r="CV13" s="68">
        <f t="shared" si="23"/>
        <v>0</v>
      </c>
      <c r="CW13" s="68">
        <f t="shared" si="23"/>
        <v>0</v>
      </c>
      <c r="CX13" s="68">
        <f t="shared" si="23"/>
        <v>0</v>
      </c>
      <c r="CY13" s="68">
        <f t="shared" si="23"/>
        <v>0</v>
      </c>
      <c r="CZ13" s="68">
        <f t="shared" si="23"/>
        <v>0</v>
      </c>
      <c r="DA13" s="68">
        <f t="shared" si="23"/>
        <v>0</v>
      </c>
      <c r="DB13" s="68">
        <f t="shared" si="23"/>
        <v>0</v>
      </c>
      <c r="DC13" s="68">
        <f t="shared" si="23"/>
        <v>0</v>
      </c>
      <c r="DD13" s="68">
        <f t="shared" si="23"/>
        <v>0</v>
      </c>
      <c r="DE13" s="68">
        <f t="shared" si="23"/>
        <v>0</v>
      </c>
      <c r="DF13" s="68">
        <f t="shared" si="23"/>
        <v>0</v>
      </c>
      <c r="DG13" s="68">
        <f t="shared" si="23"/>
        <v>0</v>
      </c>
      <c r="DH13" s="68">
        <f t="shared" si="23"/>
        <v>0</v>
      </c>
      <c r="DI13" s="68">
        <f t="shared" si="23"/>
        <v>0</v>
      </c>
      <c r="DJ13" s="68">
        <f t="shared" si="23"/>
        <v>0</v>
      </c>
      <c r="DK13" s="68">
        <f t="shared" si="23"/>
        <v>0</v>
      </c>
      <c r="DL13" s="68">
        <f t="shared" si="23"/>
        <v>0</v>
      </c>
      <c r="DM13" s="68">
        <f t="shared" si="23"/>
        <v>0</v>
      </c>
      <c r="DN13" s="68">
        <f t="shared" si="23"/>
        <v>0</v>
      </c>
      <c r="DO13" s="68">
        <f t="shared" si="23"/>
        <v>0</v>
      </c>
      <c r="DP13" s="68">
        <f t="shared" si="26"/>
        <v>0</v>
      </c>
      <c r="DQ13" s="68">
        <f t="shared" si="26"/>
        <v>0</v>
      </c>
      <c r="DR13" s="68">
        <f t="shared" si="26"/>
        <v>0</v>
      </c>
      <c r="DS13" s="68">
        <f t="shared" si="26"/>
        <v>0</v>
      </c>
      <c r="DT13" s="68">
        <f t="shared" si="26"/>
        <v>0</v>
      </c>
      <c r="DU13" s="68">
        <f t="shared" si="26"/>
        <v>0</v>
      </c>
      <c r="DV13" s="68">
        <f t="shared" si="26"/>
        <v>0</v>
      </c>
      <c r="DW13" s="68">
        <f t="shared" si="26"/>
        <v>0</v>
      </c>
      <c r="DX13" s="68">
        <f t="shared" si="26"/>
        <v>0</v>
      </c>
      <c r="DY13" s="68">
        <f t="shared" si="26"/>
        <v>0</v>
      </c>
      <c r="DZ13" s="68">
        <f t="shared" si="26"/>
        <v>0</v>
      </c>
      <c r="EA13" s="68">
        <f t="shared" si="26"/>
        <v>0</v>
      </c>
      <c r="EB13" s="68">
        <f t="shared" si="26"/>
        <v>0</v>
      </c>
      <c r="EC13" s="68">
        <f t="shared" si="26"/>
        <v>0</v>
      </c>
      <c r="ED13" s="68">
        <f t="shared" si="26"/>
        <v>0</v>
      </c>
      <c r="EE13" s="68">
        <f t="shared" si="26"/>
        <v>0</v>
      </c>
      <c r="EF13" s="68">
        <f t="shared" si="26"/>
        <v>0</v>
      </c>
      <c r="EG13" s="68">
        <f t="shared" si="26"/>
        <v>0</v>
      </c>
      <c r="EH13" s="68">
        <f t="shared" si="26"/>
        <v>0</v>
      </c>
      <c r="EI13" s="68">
        <f t="shared" si="26"/>
        <v>0</v>
      </c>
      <c r="EJ13" s="68">
        <f t="shared" si="26"/>
        <v>0</v>
      </c>
      <c r="EK13" s="68">
        <f t="shared" si="26"/>
        <v>0</v>
      </c>
      <c r="EL13" s="68">
        <f t="shared" si="26"/>
        <v>0</v>
      </c>
      <c r="EM13" s="68">
        <f t="shared" si="26"/>
        <v>0</v>
      </c>
      <c r="EN13" s="68">
        <f t="shared" si="26"/>
        <v>0</v>
      </c>
      <c r="EO13" s="68">
        <f t="shared" si="26"/>
        <v>0</v>
      </c>
      <c r="EP13" s="68">
        <f t="shared" si="26"/>
        <v>0</v>
      </c>
      <c r="EQ13" s="68">
        <f t="shared" si="26"/>
        <v>0</v>
      </c>
      <c r="ER13" s="68">
        <f t="shared" si="26"/>
        <v>0</v>
      </c>
      <c r="ES13" s="68">
        <f t="shared" si="26"/>
        <v>0</v>
      </c>
      <c r="ET13" s="68">
        <f t="shared" si="26"/>
        <v>0</v>
      </c>
      <c r="EU13" s="68">
        <f t="shared" si="26"/>
        <v>0</v>
      </c>
      <c r="EV13" s="68">
        <f t="shared" si="26"/>
        <v>0</v>
      </c>
      <c r="EW13" s="68">
        <f t="shared" si="26"/>
        <v>0</v>
      </c>
      <c r="EX13" s="68">
        <f t="shared" si="26"/>
        <v>0</v>
      </c>
      <c r="EY13" s="68">
        <f t="shared" si="26"/>
        <v>0</v>
      </c>
      <c r="EZ13" s="68">
        <f t="shared" si="26"/>
        <v>0</v>
      </c>
      <c r="FA13" s="68">
        <f t="shared" si="26"/>
        <v>0</v>
      </c>
      <c r="FB13" s="68">
        <f t="shared" si="26"/>
        <v>0</v>
      </c>
      <c r="FC13" s="68">
        <f t="shared" si="26"/>
        <v>0</v>
      </c>
      <c r="FD13" s="68">
        <f t="shared" si="26"/>
        <v>0</v>
      </c>
      <c r="FE13" s="68">
        <f t="shared" si="26"/>
        <v>0</v>
      </c>
      <c r="FF13" s="68">
        <f t="shared" si="26"/>
        <v>0</v>
      </c>
      <c r="FG13" s="68">
        <f t="shared" si="26"/>
        <v>0</v>
      </c>
      <c r="FH13" s="68">
        <f t="shared" si="26"/>
        <v>0</v>
      </c>
      <c r="FI13" s="68">
        <f t="shared" si="26"/>
        <v>0</v>
      </c>
      <c r="FJ13" s="68">
        <f t="shared" si="26"/>
        <v>0</v>
      </c>
      <c r="FK13" s="68">
        <f t="shared" si="26"/>
        <v>0</v>
      </c>
      <c r="FL13" s="68">
        <f t="shared" si="26"/>
        <v>0</v>
      </c>
      <c r="FM13" s="68">
        <f t="shared" si="26"/>
        <v>0</v>
      </c>
      <c r="FN13" s="68">
        <f t="shared" si="26"/>
        <v>0</v>
      </c>
      <c r="FO13" s="68">
        <f t="shared" si="26"/>
        <v>0</v>
      </c>
      <c r="FP13" s="68">
        <f t="shared" si="26"/>
        <v>0</v>
      </c>
      <c r="FQ13" s="68">
        <f t="shared" si="26"/>
        <v>0</v>
      </c>
      <c r="FR13" s="68">
        <f t="shared" si="26"/>
        <v>0</v>
      </c>
      <c r="FS13" s="68">
        <f t="shared" si="26"/>
        <v>0</v>
      </c>
      <c r="FT13" s="68">
        <f t="shared" si="26"/>
        <v>0</v>
      </c>
      <c r="FU13" s="68">
        <f t="shared" si="26"/>
        <v>0</v>
      </c>
      <c r="FV13" s="68">
        <f t="shared" si="26"/>
        <v>0</v>
      </c>
      <c r="FW13" s="68">
        <f t="shared" si="26"/>
        <v>0</v>
      </c>
      <c r="FX13" s="68">
        <f t="shared" si="26"/>
        <v>0</v>
      </c>
      <c r="FY13" s="68">
        <f t="shared" si="26"/>
        <v>0</v>
      </c>
      <c r="FZ13" s="68">
        <f t="shared" si="26"/>
        <v>0</v>
      </c>
      <c r="GA13" s="68">
        <f t="shared" si="26"/>
        <v>0</v>
      </c>
      <c r="GB13" s="68">
        <f t="shared" si="27"/>
        <v>0</v>
      </c>
      <c r="GC13" s="68">
        <f t="shared" si="27"/>
        <v>0</v>
      </c>
      <c r="GD13" s="68">
        <f t="shared" si="27"/>
        <v>0</v>
      </c>
      <c r="GE13" s="68">
        <f t="shared" si="27"/>
        <v>0</v>
      </c>
      <c r="GF13" s="68">
        <f t="shared" si="27"/>
        <v>0</v>
      </c>
      <c r="GG13" s="68">
        <f t="shared" si="27"/>
        <v>0</v>
      </c>
      <c r="GH13" s="68">
        <f t="shared" si="27"/>
        <v>0</v>
      </c>
      <c r="GI13" s="68">
        <f t="shared" si="27"/>
        <v>0</v>
      </c>
      <c r="GJ13" s="68">
        <f t="shared" si="27"/>
        <v>0</v>
      </c>
      <c r="GK13" s="68">
        <f t="shared" si="27"/>
        <v>0</v>
      </c>
      <c r="GL13" s="68">
        <f t="shared" si="27"/>
        <v>0</v>
      </c>
      <c r="GM13" s="68">
        <f t="shared" si="27"/>
        <v>0</v>
      </c>
      <c r="GN13" s="68">
        <f t="shared" si="27"/>
        <v>0</v>
      </c>
      <c r="GO13" s="68">
        <f t="shared" si="27"/>
        <v>0</v>
      </c>
      <c r="GP13" s="68">
        <f t="shared" si="27"/>
        <v>0</v>
      </c>
      <c r="GQ13" s="68">
        <f t="shared" si="27"/>
        <v>0</v>
      </c>
      <c r="GR13" s="68">
        <f t="shared" si="27"/>
        <v>0</v>
      </c>
      <c r="GS13" s="68">
        <f t="shared" si="27"/>
        <v>0</v>
      </c>
      <c r="GT13" s="68">
        <f t="shared" si="27"/>
        <v>0</v>
      </c>
      <c r="GU13" s="68">
        <f t="shared" si="6"/>
        <v>0</v>
      </c>
      <c r="GV13" s="68">
        <f t="shared" si="27"/>
        <v>0</v>
      </c>
      <c r="GW13" s="68">
        <f t="shared" si="27"/>
        <v>0</v>
      </c>
      <c r="GX13" s="68">
        <f t="shared" si="27"/>
        <v>0</v>
      </c>
      <c r="GY13" s="68">
        <f t="shared" si="27"/>
        <v>0</v>
      </c>
      <c r="GZ13" s="68">
        <f t="shared" si="27"/>
        <v>0</v>
      </c>
      <c r="HA13" s="68">
        <f t="shared" si="27"/>
        <v>0</v>
      </c>
      <c r="HB13" s="68">
        <f t="shared" si="27"/>
        <v>0</v>
      </c>
      <c r="HC13" s="68">
        <f t="shared" si="27"/>
        <v>0</v>
      </c>
      <c r="HD13" s="68">
        <f t="shared" si="27"/>
        <v>0</v>
      </c>
      <c r="HE13" s="68">
        <f t="shared" si="27"/>
        <v>0</v>
      </c>
      <c r="HF13" s="68">
        <f t="shared" si="27"/>
        <v>0</v>
      </c>
      <c r="HG13" s="68">
        <f t="shared" si="27"/>
        <v>0</v>
      </c>
      <c r="HH13" s="68">
        <f t="shared" si="27"/>
        <v>0</v>
      </c>
      <c r="HI13" s="68">
        <f t="shared" si="27"/>
        <v>0</v>
      </c>
      <c r="HJ13" s="68">
        <f t="shared" si="27"/>
        <v>0</v>
      </c>
      <c r="HK13" s="68">
        <f t="shared" si="27"/>
        <v>0</v>
      </c>
      <c r="HL13" s="68">
        <f t="shared" si="27"/>
        <v>0</v>
      </c>
      <c r="HM13" s="68">
        <f t="shared" si="27"/>
        <v>0</v>
      </c>
      <c r="HN13" s="68">
        <f t="shared" si="27"/>
        <v>0</v>
      </c>
      <c r="HO13" s="68">
        <f t="shared" si="27"/>
        <v>0</v>
      </c>
      <c r="HP13" s="68">
        <f t="shared" si="27"/>
        <v>0</v>
      </c>
      <c r="HQ13" s="68">
        <f t="shared" si="27"/>
        <v>0</v>
      </c>
      <c r="HR13" s="68">
        <f t="shared" si="27"/>
        <v>0</v>
      </c>
      <c r="HS13" s="68">
        <f t="shared" si="27"/>
        <v>0</v>
      </c>
      <c r="HT13" s="68">
        <f t="shared" si="27"/>
        <v>0</v>
      </c>
      <c r="HU13" s="68">
        <f t="shared" si="27"/>
        <v>0</v>
      </c>
      <c r="HV13" s="68">
        <f t="shared" si="27"/>
        <v>0</v>
      </c>
      <c r="HW13" s="68">
        <f t="shared" si="27"/>
        <v>0</v>
      </c>
      <c r="HX13" s="68">
        <f t="shared" si="7"/>
        <v>0</v>
      </c>
      <c r="HY13" s="68">
        <f t="shared" si="28"/>
        <v>0</v>
      </c>
      <c r="HZ13" s="68">
        <f t="shared" si="28"/>
        <v>0</v>
      </c>
      <c r="IA13" s="68">
        <f t="shared" si="28"/>
        <v>0</v>
      </c>
      <c r="IB13" s="68">
        <f t="shared" si="28"/>
        <v>0</v>
      </c>
      <c r="IC13" s="68">
        <f t="shared" si="28"/>
        <v>0</v>
      </c>
      <c r="ID13" s="68">
        <f t="shared" si="28"/>
        <v>0</v>
      </c>
      <c r="IE13" s="68">
        <f t="shared" si="28"/>
        <v>0</v>
      </c>
      <c r="IF13" s="68">
        <f t="shared" si="28"/>
        <v>0</v>
      </c>
      <c r="IG13" s="68">
        <f t="shared" si="28"/>
        <v>0</v>
      </c>
      <c r="IH13" s="68">
        <f t="shared" si="28"/>
        <v>0</v>
      </c>
      <c r="II13" s="68">
        <f t="shared" si="28"/>
        <v>0</v>
      </c>
      <c r="IJ13" s="68">
        <f t="shared" si="28"/>
        <v>0</v>
      </c>
      <c r="IK13" s="68">
        <f t="shared" si="28"/>
        <v>0</v>
      </c>
      <c r="IL13" s="68">
        <f t="shared" si="28"/>
        <v>0</v>
      </c>
      <c r="IM13" s="68">
        <f t="shared" si="28"/>
        <v>0</v>
      </c>
      <c r="IN13" s="68">
        <f t="shared" si="28"/>
        <v>0</v>
      </c>
      <c r="IO13" s="68">
        <f t="shared" si="28"/>
        <v>0</v>
      </c>
      <c r="IP13" s="68">
        <f t="shared" si="28"/>
        <v>0</v>
      </c>
      <c r="IQ13" s="68">
        <f t="shared" si="28"/>
        <v>0</v>
      </c>
      <c r="IR13" s="68">
        <f t="shared" si="28"/>
        <v>0</v>
      </c>
      <c r="IS13" s="68">
        <f t="shared" si="28"/>
        <v>0</v>
      </c>
      <c r="IT13" s="68">
        <f t="shared" si="28"/>
        <v>0</v>
      </c>
      <c r="IU13" s="68">
        <f t="shared" si="28"/>
        <v>0</v>
      </c>
      <c r="IV13" s="68">
        <f t="shared" si="28"/>
        <v>0</v>
      </c>
      <c r="IW13" s="68">
        <f t="shared" si="28"/>
        <v>0</v>
      </c>
      <c r="IX13" s="68">
        <f t="shared" si="28"/>
        <v>0</v>
      </c>
      <c r="IY13" s="68">
        <f t="shared" si="28"/>
        <v>0</v>
      </c>
      <c r="IZ13" s="68">
        <f t="shared" si="28"/>
        <v>0</v>
      </c>
      <c r="JA13" s="68">
        <f t="shared" si="28"/>
        <v>0</v>
      </c>
      <c r="JB13" s="68">
        <f t="shared" si="28"/>
        <v>0</v>
      </c>
      <c r="JC13" s="68">
        <f t="shared" si="28"/>
        <v>0</v>
      </c>
      <c r="JD13" s="68">
        <f t="shared" si="28"/>
        <v>0</v>
      </c>
      <c r="JE13" s="68">
        <f t="shared" si="28"/>
        <v>0</v>
      </c>
      <c r="JF13" s="68">
        <f t="shared" si="28"/>
        <v>0</v>
      </c>
      <c r="JG13" s="68">
        <f t="shared" si="28"/>
        <v>0</v>
      </c>
      <c r="JH13" s="68">
        <f t="shared" si="28"/>
        <v>0</v>
      </c>
      <c r="JI13" s="68">
        <f t="shared" si="28"/>
        <v>0</v>
      </c>
      <c r="JJ13" s="68">
        <f t="shared" si="28"/>
        <v>0</v>
      </c>
      <c r="JK13" s="68">
        <f t="shared" si="28"/>
        <v>0</v>
      </c>
      <c r="JL13" s="68">
        <f t="shared" si="28"/>
        <v>0</v>
      </c>
      <c r="JM13" s="68">
        <f t="shared" si="28"/>
        <v>0</v>
      </c>
      <c r="JN13" s="68">
        <f t="shared" si="28"/>
        <v>0</v>
      </c>
      <c r="JO13" s="68">
        <f t="shared" si="28"/>
        <v>0</v>
      </c>
      <c r="JP13" s="68">
        <f t="shared" si="28"/>
        <v>0</v>
      </c>
      <c r="JQ13" s="68">
        <f t="shared" si="28"/>
        <v>0</v>
      </c>
      <c r="JR13" s="68">
        <f t="shared" si="28"/>
        <v>0</v>
      </c>
      <c r="JS13" s="68">
        <f t="shared" si="28"/>
        <v>0</v>
      </c>
      <c r="JT13" s="68">
        <f t="shared" si="28"/>
        <v>0</v>
      </c>
      <c r="JU13" s="68">
        <f t="shared" si="28"/>
        <v>0</v>
      </c>
      <c r="JV13" s="68">
        <f t="shared" si="28"/>
        <v>0</v>
      </c>
      <c r="JW13" s="68">
        <f t="shared" si="28"/>
        <v>0</v>
      </c>
      <c r="JX13" s="68">
        <f t="shared" si="28"/>
        <v>0</v>
      </c>
      <c r="JY13" s="68">
        <f t="shared" si="28"/>
        <v>0</v>
      </c>
      <c r="JZ13" s="68">
        <f t="shared" si="28"/>
        <v>0</v>
      </c>
      <c r="KA13" s="68">
        <f t="shared" si="28"/>
        <v>0</v>
      </c>
      <c r="KB13" s="68">
        <f t="shared" si="28"/>
        <v>0</v>
      </c>
      <c r="KC13" s="68">
        <f t="shared" si="28"/>
        <v>0</v>
      </c>
      <c r="KD13" s="68">
        <f t="shared" si="28"/>
        <v>0</v>
      </c>
      <c r="KE13" s="68">
        <f t="shared" si="28"/>
        <v>0</v>
      </c>
      <c r="KF13" s="68">
        <f t="shared" si="28"/>
        <v>0</v>
      </c>
      <c r="KG13" s="68">
        <f t="shared" si="28"/>
        <v>0</v>
      </c>
      <c r="KH13" s="68">
        <f t="shared" si="28"/>
        <v>0</v>
      </c>
      <c r="KI13" s="68">
        <f t="shared" si="28"/>
        <v>0</v>
      </c>
      <c r="KJ13" s="68">
        <f t="shared" si="28"/>
        <v>0</v>
      </c>
      <c r="KK13" s="68">
        <f t="shared" si="18"/>
        <v>0</v>
      </c>
      <c r="KL13" s="68">
        <f t="shared" si="18"/>
        <v>0</v>
      </c>
      <c r="KM13" s="68">
        <f t="shared" si="18"/>
        <v>0</v>
      </c>
      <c r="KN13" s="68">
        <f t="shared" si="18"/>
        <v>0</v>
      </c>
      <c r="KO13" s="68">
        <f t="shared" si="18"/>
        <v>0</v>
      </c>
      <c r="KP13" s="68">
        <f t="shared" si="18"/>
        <v>0</v>
      </c>
      <c r="KQ13" s="68">
        <f t="shared" si="18"/>
        <v>0</v>
      </c>
      <c r="KR13" s="68">
        <f t="shared" si="18"/>
        <v>0</v>
      </c>
      <c r="KS13" s="68">
        <f t="shared" si="18"/>
        <v>0</v>
      </c>
      <c r="KT13" s="68">
        <f t="shared" si="18"/>
        <v>0</v>
      </c>
      <c r="KU13" s="68">
        <f t="shared" si="18"/>
        <v>0</v>
      </c>
      <c r="KV13" s="68">
        <f t="shared" si="18"/>
        <v>0</v>
      </c>
      <c r="KW13" s="68">
        <f t="shared" si="18"/>
        <v>0</v>
      </c>
      <c r="KX13" s="68">
        <f t="shared" si="18"/>
        <v>0</v>
      </c>
      <c r="KY13" s="68">
        <f t="shared" si="18"/>
        <v>0</v>
      </c>
      <c r="KZ13" s="68">
        <f t="shared" si="18"/>
        <v>0</v>
      </c>
      <c r="LA13" s="68">
        <f t="shared" si="19"/>
        <v>0</v>
      </c>
      <c r="LB13" s="68">
        <f t="shared" si="19"/>
        <v>0</v>
      </c>
      <c r="LC13" s="68">
        <f t="shared" si="19"/>
        <v>0</v>
      </c>
      <c r="LD13" s="68">
        <f t="shared" si="19"/>
        <v>0</v>
      </c>
      <c r="LE13" s="68">
        <f t="shared" si="19"/>
        <v>0</v>
      </c>
      <c r="LF13" s="68">
        <f t="shared" si="19"/>
        <v>0</v>
      </c>
      <c r="LG13" s="68">
        <f t="shared" si="19"/>
        <v>0</v>
      </c>
      <c r="LH13" s="68">
        <f t="shared" si="19"/>
        <v>0</v>
      </c>
      <c r="LI13" s="68">
        <f t="shared" si="19"/>
        <v>0</v>
      </c>
      <c r="LJ13" s="68">
        <f t="shared" si="19"/>
        <v>0</v>
      </c>
      <c r="LK13" s="68">
        <f t="shared" si="20"/>
        <v>0</v>
      </c>
      <c r="LL13" s="68">
        <f t="shared" si="20"/>
        <v>0</v>
      </c>
      <c r="LM13" s="68">
        <f t="shared" si="20"/>
        <v>0</v>
      </c>
      <c r="LN13" s="68">
        <f t="shared" si="20"/>
        <v>0</v>
      </c>
      <c r="LO13" s="68">
        <f t="shared" si="20"/>
        <v>0</v>
      </c>
      <c r="LP13" s="68">
        <f t="shared" si="20"/>
        <v>0</v>
      </c>
      <c r="LQ13" s="68">
        <f t="shared" si="20"/>
        <v>0</v>
      </c>
      <c r="LR13" s="68">
        <f t="shared" si="20"/>
        <v>0</v>
      </c>
      <c r="LS13" s="68">
        <f t="shared" si="20"/>
        <v>0</v>
      </c>
      <c r="LT13" s="68">
        <f t="shared" si="20"/>
        <v>0</v>
      </c>
      <c r="LU13" s="68">
        <f t="shared" si="20"/>
        <v>0</v>
      </c>
      <c r="LV13" s="68">
        <f t="shared" si="20"/>
        <v>0</v>
      </c>
      <c r="LW13" s="68">
        <f t="shared" si="20"/>
        <v>0</v>
      </c>
      <c r="LX13" s="68">
        <f t="shared" si="20"/>
        <v>0</v>
      </c>
      <c r="LY13" s="68">
        <f t="shared" si="20"/>
        <v>0</v>
      </c>
      <c r="LZ13" s="68">
        <f t="shared" si="20"/>
        <v>0</v>
      </c>
      <c r="MA13" s="68">
        <f t="shared" si="21"/>
        <v>0</v>
      </c>
      <c r="MB13" s="68">
        <f t="shared" si="21"/>
        <v>0</v>
      </c>
      <c r="MC13" s="68">
        <f t="shared" si="21"/>
        <v>0</v>
      </c>
      <c r="MD13" s="68">
        <f t="shared" si="21"/>
        <v>0</v>
      </c>
      <c r="ME13" s="68">
        <f t="shared" si="21"/>
        <v>0</v>
      </c>
      <c r="MF13" s="68">
        <f t="shared" si="21"/>
        <v>0</v>
      </c>
      <c r="MG13" s="68">
        <f t="shared" si="21"/>
        <v>0</v>
      </c>
      <c r="MH13" s="68">
        <f t="shared" si="21"/>
        <v>0</v>
      </c>
      <c r="MI13" s="68">
        <f t="shared" si="21"/>
        <v>0</v>
      </c>
      <c r="MJ13" s="68">
        <f t="shared" si="21"/>
        <v>0</v>
      </c>
      <c r="MK13" s="68">
        <f t="shared" si="21"/>
        <v>0</v>
      </c>
      <c r="ML13" s="68">
        <f t="shared" si="21"/>
        <v>0</v>
      </c>
      <c r="MM13" s="68">
        <f t="shared" si="21"/>
        <v>0</v>
      </c>
      <c r="MN13" s="68">
        <f t="shared" si="21"/>
        <v>0</v>
      </c>
      <c r="MO13" s="68">
        <f t="shared" si="21"/>
        <v>0</v>
      </c>
      <c r="MP13" s="68">
        <f t="shared" si="21"/>
        <v>0</v>
      </c>
      <c r="MQ13" s="68">
        <f t="shared" si="22"/>
        <v>0</v>
      </c>
      <c r="MR13" s="68">
        <f t="shared" si="22"/>
        <v>0</v>
      </c>
      <c r="MS13" s="68">
        <f t="shared" si="22"/>
        <v>0</v>
      </c>
      <c r="MT13" s="68">
        <f t="shared" si="22"/>
        <v>0</v>
      </c>
      <c r="MU13" s="68">
        <f t="shared" si="22"/>
        <v>0</v>
      </c>
      <c r="MV13" s="68">
        <f t="shared" si="22"/>
        <v>0</v>
      </c>
      <c r="MW13" s="68">
        <f t="shared" si="22"/>
        <v>0</v>
      </c>
      <c r="MX13" s="68">
        <f t="shared" si="22"/>
        <v>0</v>
      </c>
      <c r="MY13" s="68">
        <f t="shared" si="22"/>
        <v>0</v>
      </c>
      <c r="MZ13" s="68">
        <f t="shared" si="22"/>
        <v>0</v>
      </c>
      <c r="NA13" s="68">
        <f t="shared" si="22"/>
        <v>0</v>
      </c>
      <c r="NB13" s="68">
        <f t="shared" si="10"/>
        <v>0</v>
      </c>
      <c r="NC13" s="68">
        <f t="shared" si="10"/>
        <v>0</v>
      </c>
      <c r="ND13" s="68">
        <f t="shared" si="10"/>
        <v>0</v>
      </c>
      <c r="NE13" s="68">
        <f t="shared" si="10"/>
        <v>0</v>
      </c>
      <c r="NF13" s="68">
        <f t="shared" si="10"/>
        <v>0</v>
      </c>
      <c r="NG13" s="68">
        <f t="shared" si="10"/>
        <v>0</v>
      </c>
      <c r="NH13" s="68">
        <f t="shared" si="10"/>
        <v>0</v>
      </c>
      <c r="NI13" s="8"/>
    </row>
    <row r="14" spans="2:373" x14ac:dyDescent="0.2">
      <c r="B14" s="69"/>
      <c r="C14" s="70">
        <f>DMN!E105</f>
        <v>0</v>
      </c>
      <c r="D14" s="73"/>
      <c r="E14" s="67">
        <f t="shared" si="11"/>
        <v>0</v>
      </c>
      <c r="F14" s="67">
        <f t="shared" si="12"/>
        <v>0</v>
      </c>
      <c r="G14" s="68">
        <f t="shared" si="0"/>
        <v>0</v>
      </c>
      <c r="H14" s="68">
        <f t="shared" si="0"/>
        <v>0</v>
      </c>
      <c r="I14" s="68">
        <f t="shared" si="0"/>
        <v>0</v>
      </c>
      <c r="J14" s="68">
        <f t="shared" si="0"/>
        <v>0</v>
      </c>
      <c r="K14" s="68">
        <f t="shared" si="0"/>
        <v>0</v>
      </c>
      <c r="L14" s="68">
        <f t="shared" si="0"/>
        <v>0</v>
      </c>
      <c r="M14" s="68">
        <f t="shared" si="0"/>
        <v>0</v>
      </c>
      <c r="N14" s="68">
        <f t="shared" si="0"/>
        <v>0</v>
      </c>
      <c r="O14" s="68">
        <f t="shared" si="0"/>
        <v>0</v>
      </c>
      <c r="P14" s="68">
        <f t="shared" si="0"/>
        <v>0</v>
      </c>
      <c r="Q14" s="68">
        <f t="shared" si="0"/>
        <v>0</v>
      </c>
      <c r="R14" s="68">
        <f t="shared" si="0"/>
        <v>0</v>
      </c>
      <c r="S14" s="68">
        <f t="shared" si="0"/>
        <v>0</v>
      </c>
      <c r="T14" s="68">
        <f t="shared" si="0"/>
        <v>0</v>
      </c>
      <c r="U14" s="68">
        <f t="shared" si="0"/>
        <v>0</v>
      </c>
      <c r="V14" s="68">
        <f t="shared" si="0"/>
        <v>0</v>
      </c>
      <c r="W14" s="68">
        <f t="shared" si="25"/>
        <v>0</v>
      </c>
      <c r="X14" s="68">
        <f t="shared" si="25"/>
        <v>0</v>
      </c>
      <c r="Y14" s="68">
        <f t="shared" si="25"/>
        <v>0</v>
      </c>
      <c r="Z14" s="68">
        <f t="shared" si="25"/>
        <v>0</v>
      </c>
      <c r="AA14" s="68">
        <f t="shared" si="25"/>
        <v>0</v>
      </c>
      <c r="AB14" s="68">
        <f t="shared" si="25"/>
        <v>0</v>
      </c>
      <c r="AC14" s="68">
        <f t="shared" si="25"/>
        <v>0</v>
      </c>
      <c r="AD14" s="68">
        <f t="shared" si="25"/>
        <v>0</v>
      </c>
      <c r="AE14" s="68">
        <f t="shared" si="25"/>
        <v>0</v>
      </c>
      <c r="AF14" s="68">
        <f t="shared" si="25"/>
        <v>0</v>
      </c>
      <c r="AG14" s="68">
        <f t="shared" si="25"/>
        <v>0</v>
      </c>
      <c r="AH14" s="68">
        <f t="shared" si="25"/>
        <v>0</v>
      </c>
      <c r="AI14" s="68">
        <f t="shared" si="25"/>
        <v>0</v>
      </c>
      <c r="AJ14" s="68">
        <f t="shared" si="25"/>
        <v>0</v>
      </c>
      <c r="AK14" s="68">
        <f t="shared" si="25"/>
        <v>0</v>
      </c>
      <c r="AL14" s="68">
        <f t="shared" si="25"/>
        <v>0</v>
      </c>
      <c r="AM14" s="68">
        <f t="shared" si="25"/>
        <v>0</v>
      </c>
      <c r="AN14" s="68">
        <f t="shared" si="25"/>
        <v>0</v>
      </c>
      <c r="AO14" s="68">
        <f t="shared" si="25"/>
        <v>0</v>
      </c>
      <c r="AP14" s="68">
        <f t="shared" si="25"/>
        <v>0</v>
      </c>
      <c r="AQ14" s="68">
        <f t="shared" si="25"/>
        <v>0</v>
      </c>
      <c r="AR14" s="68">
        <f t="shared" si="25"/>
        <v>0</v>
      </c>
      <c r="AS14" s="68">
        <f t="shared" si="25"/>
        <v>0</v>
      </c>
      <c r="AT14" s="68">
        <f t="shared" si="25"/>
        <v>0</v>
      </c>
      <c r="AU14" s="68">
        <f t="shared" si="25"/>
        <v>0</v>
      </c>
      <c r="AV14" s="68">
        <f t="shared" si="25"/>
        <v>0</v>
      </c>
      <c r="AW14" s="68">
        <f t="shared" si="25"/>
        <v>0</v>
      </c>
      <c r="AX14" s="68">
        <f t="shared" si="25"/>
        <v>0</v>
      </c>
      <c r="AY14" s="68">
        <f t="shared" si="25"/>
        <v>0</v>
      </c>
      <c r="AZ14" s="68">
        <f t="shared" si="25"/>
        <v>0</v>
      </c>
      <c r="BA14" s="68">
        <f t="shared" si="25"/>
        <v>0</v>
      </c>
      <c r="BB14" s="68">
        <f t="shared" si="25"/>
        <v>0</v>
      </c>
      <c r="BC14" s="68">
        <f t="shared" si="25"/>
        <v>0</v>
      </c>
      <c r="BD14" s="68">
        <f t="shared" si="25"/>
        <v>0</v>
      </c>
      <c r="BE14" s="68">
        <f t="shared" si="25"/>
        <v>0</v>
      </c>
      <c r="BF14" s="68">
        <f t="shared" si="25"/>
        <v>0</v>
      </c>
      <c r="BG14" s="68">
        <f t="shared" si="25"/>
        <v>0</v>
      </c>
      <c r="BH14" s="68">
        <f t="shared" si="25"/>
        <v>0</v>
      </c>
      <c r="BI14" s="68">
        <f t="shared" si="25"/>
        <v>0</v>
      </c>
      <c r="BJ14" s="68">
        <f t="shared" si="25"/>
        <v>0</v>
      </c>
      <c r="BK14" s="68">
        <f t="shared" si="25"/>
        <v>0</v>
      </c>
      <c r="BL14" s="68">
        <f t="shared" si="25"/>
        <v>0</v>
      </c>
      <c r="BM14" s="68">
        <f t="shared" si="25"/>
        <v>0</v>
      </c>
      <c r="BN14" s="68">
        <f t="shared" si="25"/>
        <v>0</v>
      </c>
      <c r="BO14" s="68">
        <f t="shared" si="25"/>
        <v>0</v>
      </c>
      <c r="BP14" s="68">
        <f t="shared" si="25"/>
        <v>0</v>
      </c>
      <c r="BQ14" s="68">
        <f t="shared" si="25"/>
        <v>0</v>
      </c>
      <c r="BR14" s="68">
        <f t="shared" si="25"/>
        <v>0</v>
      </c>
      <c r="BS14" s="68">
        <f t="shared" si="25"/>
        <v>0</v>
      </c>
      <c r="BT14" s="68">
        <f t="shared" si="25"/>
        <v>0</v>
      </c>
      <c r="BU14" s="68">
        <f t="shared" si="25"/>
        <v>0</v>
      </c>
      <c r="BV14" s="68">
        <f t="shared" si="25"/>
        <v>0</v>
      </c>
      <c r="BW14" s="68">
        <f t="shared" si="25"/>
        <v>0</v>
      </c>
      <c r="BX14" s="68">
        <f t="shared" si="25"/>
        <v>0</v>
      </c>
      <c r="BY14" s="68">
        <f t="shared" si="25"/>
        <v>0</v>
      </c>
      <c r="BZ14" s="68">
        <f t="shared" si="25"/>
        <v>0</v>
      </c>
      <c r="CA14" s="68">
        <f t="shared" si="25"/>
        <v>0</v>
      </c>
      <c r="CB14" s="68">
        <f t="shared" si="25"/>
        <v>0</v>
      </c>
      <c r="CC14" s="68">
        <f t="shared" si="25"/>
        <v>0</v>
      </c>
      <c r="CD14" s="68">
        <f t="shared" si="25"/>
        <v>0</v>
      </c>
      <c r="CE14" s="68">
        <f t="shared" si="25"/>
        <v>0</v>
      </c>
      <c r="CF14" s="68">
        <f t="shared" si="25"/>
        <v>0</v>
      </c>
      <c r="CG14" s="68">
        <f t="shared" si="25"/>
        <v>0</v>
      </c>
      <c r="CH14" s="68">
        <f t="shared" si="25"/>
        <v>0</v>
      </c>
      <c r="CI14" s="68">
        <f t="shared" si="23"/>
        <v>0</v>
      </c>
      <c r="CJ14" s="68">
        <f t="shared" si="23"/>
        <v>0</v>
      </c>
      <c r="CK14" s="68">
        <f t="shared" si="23"/>
        <v>0</v>
      </c>
      <c r="CL14" s="68">
        <f t="shared" si="23"/>
        <v>0</v>
      </c>
      <c r="CM14" s="68">
        <f t="shared" si="23"/>
        <v>0</v>
      </c>
      <c r="CN14" s="68">
        <f t="shared" si="23"/>
        <v>0</v>
      </c>
      <c r="CO14" s="68">
        <f t="shared" si="23"/>
        <v>0</v>
      </c>
      <c r="CP14" s="68">
        <f t="shared" si="23"/>
        <v>0</v>
      </c>
      <c r="CQ14" s="68">
        <f t="shared" si="23"/>
        <v>0</v>
      </c>
      <c r="CR14" s="68">
        <f t="shared" si="23"/>
        <v>0</v>
      </c>
      <c r="CS14" s="68">
        <f t="shared" si="23"/>
        <v>0</v>
      </c>
      <c r="CT14" s="68">
        <f t="shared" si="23"/>
        <v>0</v>
      </c>
      <c r="CU14" s="68">
        <f t="shared" si="23"/>
        <v>0</v>
      </c>
      <c r="CV14" s="68">
        <f t="shared" si="23"/>
        <v>0</v>
      </c>
      <c r="CW14" s="68">
        <f t="shared" si="23"/>
        <v>0</v>
      </c>
      <c r="CX14" s="68">
        <f t="shared" si="23"/>
        <v>0</v>
      </c>
      <c r="CY14" s="68">
        <f t="shared" si="23"/>
        <v>0</v>
      </c>
      <c r="CZ14" s="68">
        <f t="shared" si="23"/>
        <v>0</v>
      </c>
      <c r="DA14" s="68">
        <f t="shared" si="23"/>
        <v>0</v>
      </c>
      <c r="DB14" s="68">
        <f t="shared" si="23"/>
        <v>0</v>
      </c>
      <c r="DC14" s="68">
        <f t="shared" si="23"/>
        <v>0</v>
      </c>
      <c r="DD14" s="68">
        <f t="shared" si="23"/>
        <v>0</v>
      </c>
      <c r="DE14" s="68">
        <f t="shared" si="23"/>
        <v>0</v>
      </c>
      <c r="DF14" s="68">
        <f t="shared" si="23"/>
        <v>0</v>
      </c>
      <c r="DG14" s="68">
        <f t="shared" si="23"/>
        <v>0</v>
      </c>
      <c r="DH14" s="68">
        <f t="shared" si="23"/>
        <v>0</v>
      </c>
      <c r="DI14" s="68">
        <f t="shared" si="23"/>
        <v>0</v>
      </c>
      <c r="DJ14" s="68">
        <f t="shared" si="23"/>
        <v>0</v>
      </c>
      <c r="DK14" s="68">
        <f t="shared" si="23"/>
        <v>0</v>
      </c>
      <c r="DL14" s="68">
        <f t="shared" si="23"/>
        <v>0</v>
      </c>
      <c r="DM14" s="68">
        <f t="shared" si="23"/>
        <v>0</v>
      </c>
      <c r="DN14" s="68">
        <f t="shared" si="23"/>
        <v>0</v>
      </c>
      <c r="DO14" s="68">
        <f t="shared" si="23"/>
        <v>0</v>
      </c>
      <c r="DP14" s="68">
        <f t="shared" si="26"/>
        <v>0</v>
      </c>
      <c r="DQ14" s="68">
        <f t="shared" si="26"/>
        <v>0</v>
      </c>
      <c r="DR14" s="68">
        <f t="shared" si="26"/>
        <v>0</v>
      </c>
      <c r="DS14" s="68">
        <f t="shared" si="26"/>
        <v>0</v>
      </c>
      <c r="DT14" s="68">
        <f t="shared" si="26"/>
        <v>0</v>
      </c>
      <c r="DU14" s="68">
        <f t="shared" si="26"/>
        <v>0</v>
      </c>
      <c r="DV14" s="68">
        <f t="shared" si="26"/>
        <v>0</v>
      </c>
      <c r="DW14" s="68">
        <f t="shared" si="26"/>
        <v>0</v>
      </c>
      <c r="DX14" s="68">
        <f t="shared" si="26"/>
        <v>0</v>
      </c>
      <c r="DY14" s="68">
        <f t="shared" si="26"/>
        <v>0</v>
      </c>
      <c r="DZ14" s="68">
        <f t="shared" si="26"/>
        <v>0</v>
      </c>
      <c r="EA14" s="68">
        <f t="shared" si="26"/>
        <v>0</v>
      </c>
      <c r="EB14" s="68">
        <f t="shared" si="26"/>
        <v>0</v>
      </c>
      <c r="EC14" s="68">
        <f t="shared" si="26"/>
        <v>0</v>
      </c>
      <c r="ED14" s="68">
        <f t="shared" si="26"/>
        <v>0</v>
      </c>
      <c r="EE14" s="68">
        <f t="shared" si="26"/>
        <v>0</v>
      </c>
      <c r="EF14" s="68">
        <f t="shared" si="26"/>
        <v>0</v>
      </c>
      <c r="EG14" s="68">
        <f t="shared" si="26"/>
        <v>0</v>
      </c>
      <c r="EH14" s="68">
        <f t="shared" si="26"/>
        <v>0</v>
      </c>
      <c r="EI14" s="68">
        <f t="shared" si="26"/>
        <v>0</v>
      </c>
      <c r="EJ14" s="68">
        <f t="shared" si="26"/>
        <v>0</v>
      </c>
      <c r="EK14" s="68">
        <f t="shared" si="26"/>
        <v>0</v>
      </c>
      <c r="EL14" s="68">
        <f t="shared" si="26"/>
        <v>0</v>
      </c>
      <c r="EM14" s="68">
        <f t="shared" si="26"/>
        <v>0</v>
      </c>
      <c r="EN14" s="68">
        <f t="shared" si="26"/>
        <v>0</v>
      </c>
      <c r="EO14" s="68">
        <f t="shared" si="26"/>
        <v>0</v>
      </c>
      <c r="EP14" s="68">
        <f t="shared" si="26"/>
        <v>0</v>
      </c>
      <c r="EQ14" s="68">
        <f t="shared" si="26"/>
        <v>0</v>
      </c>
      <c r="ER14" s="68">
        <f t="shared" si="26"/>
        <v>0</v>
      </c>
      <c r="ES14" s="68">
        <f t="shared" si="26"/>
        <v>0</v>
      </c>
      <c r="ET14" s="68">
        <f t="shared" si="26"/>
        <v>0</v>
      </c>
      <c r="EU14" s="68">
        <f t="shared" si="26"/>
        <v>0</v>
      </c>
      <c r="EV14" s="68">
        <f t="shared" si="26"/>
        <v>0</v>
      </c>
      <c r="EW14" s="68">
        <f t="shared" si="26"/>
        <v>0</v>
      </c>
      <c r="EX14" s="68">
        <f t="shared" si="26"/>
        <v>0</v>
      </c>
      <c r="EY14" s="68">
        <f t="shared" si="26"/>
        <v>0</v>
      </c>
      <c r="EZ14" s="68">
        <f t="shared" si="26"/>
        <v>0</v>
      </c>
      <c r="FA14" s="68">
        <f t="shared" si="26"/>
        <v>0</v>
      </c>
      <c r="FB14" s="68">
        <f t="shared" si="26"/>
        <v>0</v>
      </c>
      <c r="FC14" s="68">
        <f t="shared" si="26"/>
        <v>0</v>
      </c>
      <c r="FD14" s="68">
        <f t="shared" si="26"/>
        <v>0</v>
      </c>
      <c r="FE14" s="68">
        <f t="shared" si="26"/>
        <v>0</v>
      </c>
      <c r="FF14" s="68">
        <f t="shared" si="26"/>
        <v>0</v>
      </c>
      <c r="FG14" s="68">
        <f t="shared" si="26"/>
        <v>0</v>
      </c>
      <c r="FH14" s="68">
        <f t="shared" si="26"/>
        <v>0</v>
      </c>
      <c r="FI14" s="68">
        <f t="shared" si="26"/>
        <v>0</v>
      </c>
      <c r="FJ14" s="68">
        <f t="shared" si="26"/>
        <v>0</v>
      </c>
      <c r="FK14" s="68">
        <f t="shared" si="26"/>
        <v>0</v>
      </c>
      <c r="FL14" s="68">
        <f t="shared" si="26"/>
        <v>0</v>
      </c>
      <c r="FM14" s="68">
        <f t="shared" si="26"/>
        <v>0</v>
      </c>
      <c r="FN14" s="68">
        <f t="shared" si="26"/>
        <v>0</v>
      </c>
      <c r="FO14" s="68">
        <f t="shared" si="26"/>
        <v>0</v>
      </c>
      <c r="FP14" s="68">
        <f t="shared" si="26"/>
        <v>0</v>
      </c>
      <c r="FQ14" s="68">
        <f t="shared" si="26"/>
        <v>0</v>
      </c>
      <c r="FR14" s="68">
        <f t="shared" si="26"/>
        <v>0</v>
      </c>
      <c r="FS14" s="68">
        <f t="shared" si="26"/>
        <v>0</v>
      </c>
      <c r="FT14" s="68">
        <f t="shared" si="26"/>
        <v>0</v>
      </c>
      <c r="FU14" s="68">
        <f t="shared" si="26"/>
        <v>0</v>
      </c>
      <c r="FV14" s="68">
        <f t="shared" si="26"/>
        <v>0</v>
      </c>
      <c r="FW14" s="68">
        <f t="shared" si="26"/>
        <v>0</v>
      </c>
      <c r="FX14" s="68">
        <f t="shared" si="26"/>
        <v>0</v>
      </c>
      <c r="FY14" s="68">
        <f t="shared" si="26"/>
        <v>0</v>
      </c>
      <c r="FZ14" s="68">
        <f t="shared" si="26"/>
        <v>0</v>
      </c>
      <c r="GA14" s="68">
        <f t="shared" si="26"/>
        <v>0</v>
      </c>
      <c r="GB14" s="68">
        <f t="shared" si="27"/>
        <v>0</v>
      </c>
      <c r="GC14" s="68">
        <f t="shared" si="27"/>
        <v>0</v>
      </c>
      <c r="GD14" s="68">
        <f t="shared" si="27"/>
        <v>0</v>
      </c>
      <c r="GE14" s="68">
        <f t="shared" si="27"/>
        <v>0</v>
      </c>
      <c r="GF14" s="68">
        <f t="shared" si="27"/>
        <v>0</v>
      </c>
      <c r="GG14" s="68">
        <f t="shared" si="27"/>
        <v>0</v>
      </c>
      <c r="GH14" s="68">
        <f t="shared" si="27"/>
        <v>0</v>
      </c>
      <c r="GI14" s="68">
        <f t="shared" si="27"/>
        <v>0</v>
      </c>
      <c r="GJ14" s="68">
        <f t="shared" si="27"/>
        <v>0</v>
      </c>
      <c r="GK14" s="68">
        <f t="shared" si="27"/>
        <v>0</v>
      </c>
      <c r="GL14" s="68">
        <f t="shared" si="27"/>
        <v>0</v>
      </c>
      <c r="GM14" s="68">
        <f t="shared" si="27"/>
        <v>0</v>
      </c>
      <c r="GN14" s="68">
        <f t="shared" si="27"/>
        <v>0</v>
      </c>
      <c r="GO14" s="68">
        <f t="shared" si="27"/>
        <v>0</v>
      </c>
      <c r="GP14" s="68">
        <f t="shared" si="27"/>
        <v>0</v>
      </c>
      <c r="GQ14" s="68">
        <f t="shared" si="27"/>
        <v>0</v>
      </c>
      <c r="GR14" s="68">
        <f t="shared" si="27"/>
        <v>0</v>
      </c>
      <c r="GS14" s="68">
        <f t="shared" si="27"/>
        <v>0</v>
      </c>
      <c r="GT14" s="68">
        <f t="shared" si="27"/>
        <v>0</v>
      </c>
      <c r="GU14" s="68">
        <f t="shared" si="6"/>
        <v>0</v>
      </c>
      <c r="GV14" s="68">
        <f t="shared" si="27"/>
        <v>0</v>
      </c>
      <c r="GW14" s="68">
        <f t="shared" si="27"/>
        <v>0</v>
      </c>
      <c r="GX14" s="68">
        <f t="shared" si="27"/>
        <v>0</v>
      </c>
      <c r="GY14" s="68">
        <f t="shared" si="27"/>
        <v>0</v>
      </c>
      <c r="GZ14" s="68">
        <f t="shared" si="27"/>
        <v>0</v>
      </c>
      <c r="HA14" s="68">
        <f t="shared" si="27"/>
        <v>0</v>
      </c>
      <c r="HB14" s="68">
        <f t="shared" si="27"/>
        <v>0</v>
      </c>
      <c r="HC14" s="68">
        <f t="shared" si="27"/>
        <v>0</v>
      </c>
      <c r="HD14" s="68">
        <f t="shared" si="27"/>
        <v>0</v>
      </c>
      <c r="HE14" s="68">
        <f t="shared" si="27"/>
        <v>0</v>
      </c>
      <c r="HF14" s="68">
        <f t="shared" si="27"/>
        <v>0</v>
      </c>
      <c r="HG14" s="68">
        <f t="shared" si="27"/>
        <v>0</v>
      </c>
      <c r="HH14" s="68">
        <f t="shared" si="27"/>
        <v>0</v>
      </c>
      <c r="HI14" s="68">
        <f t="shared" si="27"/>
        <v>0</v>
      </c>
      <c r="HJ14" s="68">
        <f t="shared" si="27"/>
        <v>0</v>
      </c>
      <c r="HK14" s="68">
        <f t="shared" si="27"/>
        <v>0</v>
      </c>
      <c r="HL14" s="68">
        <f t="shared" si="27"/>
        <v>0</v>
      </c>
      <c r="HM14" s="68">
        <f t="shared" si="27"/>
        <v>0</v>
      </c>
      <c r="HN14" s="68">
        <f t="shared" si="27"/>
        <v>0</v>
      </c>
      <c r="HO14" s="68">
        <f t="shared" si="27"/>
        <v>0</v>
      </c>
      <c r="HP14" s="68">
        <f t="shared" si="27"/>
        <v>0</v>
      </c>
      <c r="HQ14" s="68">
        <f t="shared" si="27"/>
        <v>0</v>
      </c>
      <c r="HR14" s="68">
        <f t="shared" si="27"/>
        <v>0</v>
      </c>
      <c r="HS14" s="68">
        <f t="shared" si="27"/>
        <v>0</v>
      </c>
      <c r="HT14" s="68">
        <f t="shared" si="27"/>
        <v>0</v>
      </c>
      <c r="HU14" s="68">
        <f t="shared" si="27"/>
        <v>0</v>
      </c>
      <c r="HV14" s="68">
        <f t="shared" si="27"/>
        <v>0</v>
      </c>
      <c r="HW14" s="68">
        <f t="shared" si="27"/>
        <v>0</v>
      </c>
      <c r="HX14" s="68">
        <f t="shared" si="7"/>
        <v>0</v>
      </c>
      <c r="HY14" s="68">
        <f t="shared" si="28"/>
        <v>0</v>
      </c>
      <c r="HZ14" s="68">
        <f t="shared" si="28"/>
        <v>0</v>
      </c>
      <c r="IA14" s="68">
        <f t="shared" si="28"/>
        <v>0</v>
      </c>
      <c r="IB14" s="68">
        <f t="shared" si="28"/>
        <v>0</v>
      </c>
      <c r="IC14" s="68">
        <f t="shared" si="28"/>
        <v>0</v>
      </c>
      <c r="ID14" s="68">
        <f t="shared" si="28"/>
        <v>0</v>
      </c>
      <c r="IE14" s="68">
        <f t="shared" si="28"/>
        <v>0</v>
      </c>
      <c r="IF14" s="68">
        <f t="shared" si="28"/>
        <v>0</v>
      </c>
      <c r="IG14" s="68">
        <f t="shared" si="28"/>
        <v>0</v>
      </c>
      <c r="IH14" s="68">
        <f t="shared" si="28"/>
        <v>0</v>
      </c>
      <c r="II14" s="68">
        <f t="shared" si="28"/>
        <v>0</v>
      </c>
      <c r="IJ14" s="68">
        <f t="shared" si="28"/>
        <v>0</v>
      </c>
      <c r="IK14" s="68">
        <f t="shared" si="28"/>
        <v>0</v>
      </c>
      <c r="IL14" s="68">
        <f t="shared" si="28"/>
        <v>0</v>
      </c>
      <c r="IM14" s="68">
        <f t="shared" si="28"/>
        <v>0</v>
      </c>
      <c r="IN14" s="68">
        <f t="shared" si="28"/>
        <v>0</v>
      </c>
      <c r="IO14" s="68">
        <f t="shared" si="28"/>
        <v>0</v>
      </c>
      <c r="IP14" s="68">
        <f t="shared" si="28"/>
        <v>0</v>
      </c>
      <c r="IQ14" s="68">
        <f t="shared" si="28"/>
        <v>0</v>
      </c>
      <c r="IR14" s="68">
        <f t="shared" si="28"/>
        <v>0</v>
      </c>
      <c r="IS14" s="68">
        <f t="shared" si="28"/>
        <v>0</v>
      </c>
      <c r="IT14" s="68">
        <f t="shared" si="28"/>
        <v>0</v>
      </c>
      <c r="IU14" s="68">
        <f t="shared" si="28"/>
        <v>0</v>
      </c>
      <c r="IV14" s="68">
        <f t="shared" si="28"/>
        <v>0</v>
      </c>
      <c r="IW14" s="68">
        <f t="shared" si="28"/>
        <v>0</v>
      </c>
      <c r="IX14" s="68">
        <f t="shared" si="28"/>
        <v>0</v>
      </c>
      <c r="IY14" s="68">
        <f t="shared" si="28"/>
        <v>0</v>
      </c>
      <c r="IZ14" s="68">
        <f t="shared" si="28"/>
        <v>0</v>
      </c>
      <c r="JA14" s="68">
        <f t="shared" si="28"/>
        <v>0</v>
      </c>
      <c r="JB14" s="68">
        <f t="shared" si="28"/>
        <v>0</v>
      </c>
      <c r="JC14" s="68">
        <f t="shared" si="28"/>
        <v>0</v>
      </c>
      <c r="JD14" s="68">
        <f t="shared" si="28"/>
        <v>0</v>
      </c>
      <c r="JE14" s="68">
        <f t="shared" si="28"/>
        <v>0</v>
      </c>
      <c r="JF14" s="68">
        <f t="shared" si="28"/>
        <v>0</v>
      </c>
      <c r="JG14" s="68">
        <f t="shared" si="28"/>
        <v>0</v>
      </c>
      <c r="JH14" s="68">
        <f t="shared" si="28"/>
        <v>0</v>
      </c>
      <c r="JI14" s="68">
        <f t="shared" si="28"/>
        <v>0</v>
      </c>
      <c r="JJ14" s="68">
        <f t="shared" si="28"/>
        <v>0</v>
      </c>
      <c r="JK14" s="68">
        <f t="shared" si="28"/>
        <v>0</v>
      </c>
      <c r="JL14" s="68">
        <f t="shared" si="28"/>
        <v>0</v>
      </c>
      <c r="JM14" s="68">
        <f t="shared" si="28"/>
        <v>0</v>
      </c>
      <c r="JN14" s="68">
        <f t="shared" si="28"/>
        <v>0</v>
      </c>
      <c r="JO14" s="68">
        <f t="shared" si="28"/>
        <v>0</v>
      </c>
      <c r="JP14" s="68">
        <f t="shared" si="28"/>
        <v>0</v>
      </c>
      <c r="JQ14" s="68">
        <f t="shared" si="28"/>
        <v>0</v>
      </c>
      <c r="JR14" s="68">
        <f t="shared" si="28"/>
        <v>0</v>
      </c>
      <c r="JS14" s="68">
        <f t="shared" si="28"/>
        <v>0</v>
      </c>
      <c r="JT14" s="68">
        <f t="shared" si="28"/>
        <v>0</v>
      </c>
      <c r="JU14" s="68">
        <f t="shared" si="28"/>
        <v>0</v>
      </c>
      <c r="JV14" s="68">
        <f t="shared" si="28"/>
        <v>0</v>
      </c>
      <c r="JW14" s="68">
        <f t="shared" si="28"/>
        <v>0</v>
      </c>
      <c r="JX14" s="68">
        <f t="shared" si="28"/>
        <v>0</v>
      </c>
      <c r="JY14" s="68">
        <f t="shared" si="28"/>
        <v>0</v>
      </c>
      <c r="JZ14" s="68">
        <f t="shared" si="28"/>
        <v>0</v>
      </c>
      <c r="KA14" s="68">
        <f t="shared" si="28"/>
        <v>0</v>
      </c>
      <c r="KB14" s="68">
        <f t="shared" si="28"/>
        <v>0</v>
      </c>
      <c r="KC14" s="68">
        <f t="shared" si="28"/>
        <v>0</v>
      </c>
      <c r="KD14" s="68">
        <f t="shared" si="28"/>
        <v>0</v>
      </c>
      <c r="KE14" s="68">
        <f t="shared" si="28"/>
        <v>0</v>
      </c>
      <c r="KF14" s="68">
        <f t="shared" si="28"/>
        <v>0</v>
      </c>
      <c r="KG14" s="68">
        <f t="shared" si="28"/>
        <v>0</v>
      </c>
      <c r="KH14" s="68">
        <f t="shared" si="28"/>
        <v>0</v>
      </c>
      <c r="KI14" s="68">
        <f t="shared" si="28"/>
        <v>0</v>
      </c>
      <c r="KJ14" s="68">
        <f t="shared" si="28"/>
        <v>0</v>
      </c>
      <c r="KK14" s="68">
        <f t="shared" si="18"/>
        <v>0</v>
      </c>
      <c r="KL14" s="68">
        <f t="shared" si="18"/>
        <v>0</v>
      </c>
      <c r="KM14" s="68">
        <f t="shared" si="18"/>
        <v>0</v>
      </c>
      <c r="KN14" s="68">
        <f t="shared" si="18"/>
        <v>0</v>
      </c>
      <c r="KO14" s="68">
        <f t="shared" si="18"/>
        <v>0</v>
      </c>
      <c r="KP14" s="68">
        <f t="shared" si="18"/>
        <v>0</v>
      </c>
      <c r="KQ14" s="68">
        <f t="shared" si="18"/>
        <v>0</v>
      </c>
      <c r="KR14" s="68">
        <f t="shared" si="18"/>
        <v>0</v>
      </c>
      <c r="KS14" s="68">
        <f t="shared" si="18"/>
        <v>0</v>
      </c>
      <c r="KT14" s="68">
        <f t="shared" si="18"/>
        <v>0</v>
      </c>
      <c r="KU14" s="68">
        <f t="shared" si="18"/>
        <v>0</v>
      </c>
      <c r="KV14" s="68">
        <f t="shared" si="18"/>
        <v>0</v>
      </c>
      <c r="KW14" s="68">
        <f t="shared" si="18"/>
        <v>0</v>
      </c>
      <c r="KX14" s="68">
        <f t="shared" si="18"/>
        <v>0</v>
      </c>
      <c r="KY14" s="68">
        <f t="shared" si="18"/>
        <v>0</v>
      </c>
      <c r="KZ14" s="68">
        <f t="shared" si="18"/>
        <v>0</v>
      </c>
      <c r="LA14" s="68">
        <f t="shared" si="19"/>
        <v>0</v>
      </c>
      <c r="LB14" s="68">
        <f t="shared" si="19"/>
        <v>0</v>
      </c>
      <c r="LC14" s="68">
        <f t="shared" si="19"/>
        <v>0</v>
      </c>
      <c r="LD14" s="68">
        <f t="shared" si="19"/>
        <v>0</v>
      </c>
      <c r="LE14" s="68">
        <f t="shared" si="19"/>
        <v>0</v>
      </c>
      <c r="LF14" s="68">
        <f t="shared" si="19"/>
        <v>0</v>
      </c>
      <c r="LG14" s="68">
        <f t="shared" si="19"/>
        <v>0</v>
      </c>
      <c r="LH14" s="68">
        <f t="shared" si="19"/>
        <v>0</v>
      </c>
      <c r="LI14" s="68">
        <f t="shared" si="19"/>
        <v>0</v>
      </c>
      <c r="LJ14" s="68">
        <f t="shared" si="19"/>
        <v>0</v>
      </c>
      <c r="LK14" s="68">
        <f t="shared" si="20"/>
        <v>0</v>
      </c>
      <c r="LL14" s="68">
        <f t="shared" si="20"/>
        <v>0</v>
      </c>
      <c r="LM14" s="68">
        <f t="shared" si="20"/>
        <v>0</v>
      </c>
      <c r="LN14" s="68">
        <f t="shared" si="20"/>
        <v>0</v>
      </c>
      <c r="LO14" s="68">
        <f t="shared" si="20"/>
        <v>0</v>
      </c>
      <c r="LP14" s="68">
        <f t="shared" si="20"/>
        <v>0</v>
      </c>
      <c r="LQ14" s="68">
        <f t="shared" si="20"/>
        <v>0</v>
      </c>
      <c r="LR14" s="68">
        <f t="shared" si="20"/>
        <v>0</v>
      </c>
      <c r="LS14" s="68">
        <f t="shared" si="20"/>
        <v>0</v>
      </c>
      <c r="LT14" s="68">
        <f t="shared" si="20"/>
        <v>0</v>
      </c>
      <c r="LU14" s="68">
        <f t="shared" si="20"/>
        <v>0</v>
      </c>
      <c r="LV14" s="68">
        <f t="shared" si="20"/>
        <v>0</v>
      </c>
      <c r="LW14" s="68">
        <f t="shared" si="20"/>
        <v>0</v>
      </c>
      <c r="LX14" s="68">
        <f t="shared" si="20"/>
        <v>0</v>
      </c>
      <c r="LY14" s="68">
        <f t="shared" si="20"/>
        <v>0</v>
      </c>
      <c r="LZ14" s="68">
        <f t="shared" si="20"/>
        <v>0</v>
      </c>
      <c r="MA14" s="68">
        <f t="shared" si="21"/>
        <v>0</v>
      </c>
      <c r="MB14" s="68">
        <f t="shared" si="21"/>
        <v>0</v>
      </c>
      <c r="MC14" s="68">
        <f t="shared" si="21"/>
        <v>0</v>
      </c>
      <c r="MD14" s="68">
        <f t="shared" si="21"/>
        <v>0</v>
      </c>
      <c r="ME14" s="68">
        <f t="shared" si="21"/>
        <v>0</v>
      </c>
      <c r="MF14" s="68">
        <f t="shared" si="21"/>
        <v>0</v>
      </c>
      <c r="MG14" s="68">
        <f t="shared" si="21"/>
        <v>0</v>
      </c>
      <c r="MH14" s="68">
        <f t="shared" si="21"/>
        <v>0</v>
      </c>
      <c r="MI14" s="68">
        <f t="shared" si="21"/>
        <v>0</v>
      </c>
      <c r="MJ14" s="68">
        <f t="shared" si="21"/>
        <v>0</v>
      </c>
      <c r="MK14" s="68">
        <f t="shared" si="21"/>
        <v>0</v>
      </c>
      <c r="ML14" s="68">
        <f t="shared" si="21"/>
        <v>0</v>
      </c>
      <c r="MM14" s="68">
        <f t="shared" si="21"/>
        <v>0</v>
      </c>
      <c r="MN14" s="68">
        <f t="shared" si="21"/>
        <v>0</v>
      </c>
      <c r="MO14" s="68">
        <f t="shared" si="21"/>
        <v>0</v>
      </c>
      <c r="MP14" s="68">
        <f t="shared" si="21"/>
        <v>0</v>
      </c>
      <c r="MQ14" s="68">
        <f t="shared" si="22"/>
        <v>0</v>
      </c>
      <c r="MR14" s="68">
        <f t="shared" si="22"/>
        <v>0</v>
      </c>
      <c r="MS14" s="68">
        <f t="shared" si="22"/>
        <v>0</v>
      </c>
      <c r="MT14" s="68">
        <f t="shared" si="22"/>
        <v>0</v>
      </c>
      <c r="MU14" s="68">
        <f t="shared" si="22"/>
        <v>0</v>
      </c>
      <c r="MV14" s="68">
        <f t="shared" si="22"/>
        <v>0</v>
      </c>
      <c r="MW14" s="68">
        <f t="shared" si="22"/>
        <v>0</v>
      </c>
      <c r="MX14" s="68">
        <f t="shared" si="22"/>
        <v>0</v>
      </c>
      <c r="MY14" s="68">
        <f t="shared" si="22"/>
        <v>0</v>
      </c>
      <c r="MZ14" s="68">
        <f t="shared" si="22"/>
        <v>0</v>
      </c>
      <c r="NA14" s="68">
        <f t="shared" si="22"/>
        <v>0</v>
      </c>
      <c r="NB14" s="68">
        <f t="shared" si="10"/>
        <v>0</v>
      </c>
      <c r="NC14" s="68">
        <f t="shared" si="10"/>
        <v>0</v>
      </c>
      <c r="ND14" s="68">
        <f t="shared" si="10"/>
        <v>0</v>
      </c>
      <c r="NE14" s="68">
        <f t="shared" si="10"/>
        <v>0</v>
      </c>
      <c r="NF14" s="68">
        <f t="shared" si="10"/>
        <v>0</v>
      </c>
      <c r="NG14" s="68">
        <f t="shared" si="10"/>
        <v>0</v>
      </c>
      <c r="NH14" s="68">
        <f t="shared" si="10"/>
        <v>0</v>
      </c>
      <c r="NI14" s="8"/>
    </row>
    <row r="15" spans="2:373" s="78" customFormat="1" x14ac:dyDescent="0.2">
      <c r="B15" s="74"/>
      <c r="C15" s="75">
        <f>DMN!G80</f>
        <v>0</v>
      </c>
      <c r="D15" s="73"/>
      <c r="E15" s="67">
        <f>IF(D15="",0,ROUND(D15-45291,0))</f>
        <v>0</v>
      </c>
      <c r="F15" s="56">
        <f t="shared" si="12"/>
        <v>0</v>
      </c>
      <c r="G15" s="76">
        <f t="shared" si="0"/>
        <v>0</v>
      </c>
      <c r="H15" s="76">
        <f t="shared" si="0"/>
        <v>0</v>
      </c>
      <c r="I15" s="76">
        <f t="shared" si="0"/>
        <v>0</v>
      </c>
      <c r="J15" s="76">
        <f t="shared" si="0"/>
        <v>0</v>
      </c>
      <c r="K15" s="76">
        <f t="shared" si="0"/>
        <v>0</v>
      </c>
      <c r="L15" s="76">
        <f t="shared" si="0"/>
        <v>0</v>
      </c>
      <c r="M15" s="76">
        <f t="shared" si="0"/>
        <v>0</v>
      </c>
      <c r="N15" s="76">
        <f t="shared" si="0"/>
        <v>0</v>
      </c>
      <c r="O15" s="76">
        <f t="shared" si="0"/>
        <v>0</v>
      </c>
      <c r="P15" s="76">
        <f t="shared" si="0"/>
        <v>0</v>
      </c>
      <c r="Q15" s="76">
        <f t="shared" si="0"/>
        <v>0</v>
      </c>
      <c r="R15" s="76">
        <f t="shared" si="0"/>
        <v>0</v>
      </c>
      <c r="S15" s="76">
        <f t="shared" si="0"/>
        <v>0</v>
      </c>
      <c r="T15" s="76">
        <f t="shared" si="0"/>
        <v>0</v>
      </c>
      <c r="U15" s="76">
        <f t="shared" si="0"/>
        <v>0</v>
      </c>
      <c r="V15" s="76">
        <f t="shared" si="0"/>
        <v>0</v>
      </c>
      <c r="W15" s="76">
        <f t="shared" si="25"/>
        <v>0</v>
      </c>
      <c r="X15" s="76">
        <f t="shared" si="25"/>
        <v>0</v>
      </c>
      <c r="Y15" s="76">
        <f t="shared" si="25"/>
        <v>0</v>
      </c>
      <c r="Z15" s="76">
        <f t="shared" si="25"/>
        <v>0</v>
      </c>
      <c r="AA15" s="76">
        <f t="shared" si="25"/>
        <v>0</v>
      </c>
      <c r="AB15" s="76">
        <f t="shared" si="25"/>
        <v>0</v>
      </c>
      <c r="AC15" s="76">
        <f t="shared" si="25"/>
        <v>0</v>
      </c>
      <c r="AD15" s="76">
        <f t="shared" si="25"/>
        <v>0</v>
      </c>
      <c r="AE15" s="76">
        <f t="shared" si="25"/>
        <v>0</v>
      </c>
      <c r="AF15" s="76">
        <f t="shared" si="25"/>
        <v>0</v>
      </c>
      <c r="AG15" s="76">
        <f t="shared" si="25"/>
        <v>0</v>
      </c>
      <c r="AH15" s="76">
        <f t="shared" si="25"/>
        <v>0</v>
      </c>
      <c r="AI15" s="76">
        <f t="shared" si="25"/>
        <v>0</v>
      </c>
      <c r="AJ15" s="76">
        <f t="shared" si="25"/>
        <v>0</v>
      </c>
      <c r="AK15" s="76">
        <f t="shared" si="25"/>
        <v>0</v>
      </c>
      <c r="AL15" s="76">
        <f t="shared" si="25"/>
        <v>0</v>
      </c>
      <c r="AM15" s="76">
        <f t="shared" si="25"/>
        <v>0</v>
      </c>
      <c r="AN15" s="76">
        <f t="shared" si="25"/>
        <v>0</v>
      </c>
      <c r="AO15" s="76">
        <f t="shared" si="25"/>
        <v>0</v>
      </c>
      <c r="AP15" s="76">
        <f t="shared" si="25"/>
        <v>0</v>
      </c>
      <c r="AQ15" s="76">
        <f t="shared" si="25"/>
        <v>0</v>
      </c>
      <c r="AR15" s="76">
        <f t="shared" si="25"/>
        <v>0</v>
      </c>
      <c r="AS15" s="76">
        <f t="shared" si="25"/>
        <v>0</v>
      </c>
      <c r="AT15" s="76">
        <f t="shared" si="25"/>
        <v>0</v>
      </c>
      <c r="AU15" s="76">
        <f t="shared" si="25"/>
        <v>0</v>
      </c>
      <c r="AV15" s="76">
        <f t="shared" si="25"/>
        <v>0</v>
      </c>
      <c r="AW15" s="76">
        <f t="shared" si="25"/>
        <v>0</v>
      </c>
      <c r="AX15" s="76">
        <f t="shared" si="25"/>
        <v>0</v>
      </c>
      <c r="AY15" s="76">
        <f t="shared" si="25"/>
        <v>0</v>
      </c>
      <c r="AZ15" s="76">
        <f t="shared" si="25"/>
        <v>0</v>
      </c>
      <c r="BA15" s="76">
        <f t="shared" si="25"/>
        <v>0</v>
      </c>
      <c r="BB15" s="76">
        <f t="shared" si="25"/>
        <v>0</v>
      </c>
      <c r="BC15" s="76">
        <f t="shared" si="25"/>
        <v>0</v>
      </c>
      <c r="BD15" s="76">
        <f t="shared" si="25"/>
        <v>0</v>
      </c>
      <c r="BE15" s="76">
        <f t="shared" si="25"/>
        <v>0</v>
      </c>
      <c r="BF15" s="76">
        <f t="shared" si="25"/>
        <v>0</v>
      </c>
      <c r="BG15" s="76">
        <f t="shared" si="25"/>
        <v>0</v>
      </c>
      <c r="BH15" s="76">
        <f t="shared" si="25"/>
        <v>0</v>
      </c>
      <c r="BI15" s="76">
        <f t="shared" si="25"/>
        <v>0</v>
      </c>
      <c r="BJ15" s="76">
        <f t="shared" si="25"/>
        <v>0</v>
      </c>
      <c r="BK15" s="76">
        <f t="shared" si="25"/>
        <v>0</v>
      </c>
      <c r="BL15" s="76">
        <f t="shared" si="25"/>
        <v>0</v>
      </c>
      <c r="BM15" s="76">
        <f t="shared" si="25"/>
        <v>0</v>
      </c>
      <c r="BN15" s="76">
        <f t="shared" si="25"/>
        <v>0</v>
      </c>
      <c r="BO15" s="76">
        <f t="shared" si="25"/>
        <v>0</v>
      </c>
      <c r="BP15" s="76">
        <f t="shared" si="25"/>
        <v>0</v>
      </c>
      <c r="BQ15" s="76">
        <f t="shared" si="25"/>
        <v>0</v>
      </c>
      <c r="BR15" s="76">
        <f t="shared" si="25"/>
        <v>0</v>
      </c>
      <c r="BS15" s="76">
        <f t="shared" si="25"/>
        <v>0</v>
      </c>
      <c r="BT15" s="76">
        <f t="shared" si="25"/>
        <v>0</v>
      </c>
      <c r="BU15" s="76">
        <f t="shared" si="25"/>
        <v>0</v>
      </c>
      <c r="BV15" s="76">
        <f t="shared" si="25"/>
        <v>0</v>
      </c>
      <c r="BW15" s="76">
        <f t="shared" si="25"/>
        <v>0</v>
      </c>
      <c r="BX15" s="76">
        <f t="shared" si="25"/>
        <v>0</v>
      </c>
      <c r="BY15" s="76">
        <f t="shared" si="25"/>
        <v>0</v>
      </c>
      <c r="BZ15" s="76">
        <f t="shared" si="25"/>
        <v>0</v>
      </c>
      <c r="CA15" s="76">
        <f t="shared" si="25"/>
        <v>0</v>
      </c>
      <c r="CB15" s="76">
        <f t="shared" si="25"/>
        <v>0</v>
      </c>
      <c r="CC15" s="76">
        <f t="shared" si="25"/>
        <v>0</v>
      </c>
      <c r="CD15" s="76">
        <f t="shared" si="25"/>
        <v>0</v>
      </c>
      <c r="CE15" s="76">
        <f t="shared" si="25"/>
        <v>0</v>
      </c>
      <c r="CF15" s="76">
        <f t="shared" si="25"/>
        <v>0</v>
      </c>
      <c r="CG15" s="76">
        <f t="shared" si="25"/>
        <v>0</v>
      </c>
      <c r="CH15" s="76">
        <f t="shared" ref="CH15:CZ15" si="29">IF(AND($E15&gt;0,CH$2&gt;=$E15,CH$2&lt;=$F15),$B$2,0)</f>
        <v>0</v>
      </c>
      <c r="CI15" s="76">
        <f t="shared" si="29"/>
        <v>0</v>
      </c>
      <c r="CJ15" s="76">
        <f t="shared" si="29"/>
        <v>0</v>
      </c>
      <c r="CK15" s="76">
        <f t="shared" si="29"/>
        <v>0</v>
      </c>
      <c r="CL15" s="76">
        <f t="shared" si="29"/>
        <v>0</v>
      </c>
      <c r="CM15" s="76">
        <f t="shared" si="29"/>
        <v>0</v>
      </c>
      <c r="CN15" s="76">
        <f t="shared" si="29"/>
        <v>0</v>
      </c>
      <c r="CO15" s="76">
        <f t="shared" si="29"/>
        <v>0</v>
      </c>
      <c r="CP15" s="76">
        <f t="shared" si="29"/>
        <v>0</v>
      </c>
      <c r="CQ15" s="76">
        <f t="shared" si="29"/>
        <v>0</v>
      </c>
      <c r="CR15" s="76">
        <f t="shared" si="29"/>
        <v>0</v>
      </c>
      <c r="CS15" s="76">
        <f t="shared" si="29"/>
        <v>0</v>
      </c>
      <c r="CT15" s="76">
        <f t="shared" si="29"/>
        <v>0</v>
      </c>
      <c r="CU15" s="76">
        <f t="shared" si="29"/>
        <v>0</v>
      </c>
      <c r="CV15" s="76">
        <f t="shared" si="29"/>
        <v>0</v>
      </c>
      <c r="CW15" s="76">
        <f t="shared" si="29"/>
        <v>0</v>
      </c>
      <c r="CX15" s="76">
        <f t="shared" si="29"/>
        <v>0</v>
      </c>
      <c r="CY15" s="76">
        <f t="shared" si="29"/>
        <v>0</v>
      </c>
      <c r="CZ15" s="76">
        <f t="shared" si="29"/>
        <v>0</v>
      </c>
      <c r="DA15" s="76">
        <f t="shared" si="23"/>
        <v>0</v>
      </c>
      <c r="DB15" s="76">
        <f t="shared" si="23"/>
        <v>0</v>
      </c>
      <c r="DC15" s="76">
        <f t="shared" si="23"/>
        <v>0</v>
      </c>
      <c r="DD15" s="76">
        <f t="shared" si="23"/>
        <v>0</v>
      </c>
      <c r="DE15" s="76">
        <f t="shared" si="23"/>
        <v>0</v>
      </c>
      <c r="DF15" s="76">
        <f t="shared" si="23"/>
        <v>0</v>
      </c>
      <c r="DG15" s="76">
        <f t="shared" si="23"/>
        <v>0</v>
      </c>
      <c r="DH15" s="76">
        <f t="shared" si="23"/>
        <v>0</v>
      </c>
      <c r="DI15" s="76">
        <f t="shared" si="23"/>
        <v>0</v>
      </c>
      <c r="DJ15" s="76">
        <f t="shared" si="23"/>
        <v>0</v>
      </c>
      <c r="DK15" s="76">
        <f t="shared" si="23"/>
        <v>0</v>
      </c>
      <c r="DL15" s="76">
        <f t="shared" si="23"/>
        <v>0</v>
      </c>
      <c r="DM15" s="76">
        <f t="shared" si="23"/>
        <v>0</v>
      </c>
      <c r="DN15" s="76">
        <f t="shared" si="23"/>
        <v>0</v>
      </c>
      <c r="DO15" s="76">
        <f t="shared" si="23"/>
        <v>0</v>
      </c>
      <c r="DP15" s="76">
        <f t="shared" si="26"/>
        <v>0</v>
      </c>
      <c r="DQ15" s="76">
        <f t="shared" si="26"/>
        <v>0</v>
      </c>
      <c r="DR15" s="76">
        <f t="shared" si="26"/>
        <v>0</v>
      </c>
      <c r="DS15" s="76">
        <f t="shared" si="26"/>
        <v>0</v>
      </c>
      <c r="DT15" s="76">
        <f t="shared" si="26"/>
        <v>0</v>
      </c>
      <c r="DU15" s="76">
        <f t="shared" si="26"/>
        <v>0</v>
      </c>
      <c r="DV15" s="76">
        <f t="shared" si="26"/>
        <v>0</v>
      </c>
      <c r="DW15" s="76">
        <f t="shared" si="26"/>
        <v>0</v>
      </c>
      <c r="DX15" s="76">
        <f t="shared" si="26"/>
        <v>0</v>
      </c>
      <c r="DY15" s="76">
        <f t="shared" si="26"/>
        <v>0</v>
      </c>
      <c r="DZ15" s="76">
        <f t="shared" si="26"/>
        <v>0</v>
      </c>
      <c r="EA15" s="76">
        <f t="shared" si="26"/>
        <v>0</v>
      </c>
      <c r="EB15" s="76">
        <f t="shared" si="26"/>
        <v>0</v>
      </c>
      <c r="EC15" s="76">
        <f t="shared" si="26"/>
        <v>0</v>
      </c>
      <c r="ED15" s="76">
        <f t="shared" si="26"/>
        <v>0</v>
      </c>
      <c r="EE15" s="76">
        <f t="shared" si="26"/>
        <v>0</v>
      </c>
      <c r="EF15" s="76">
        <f t="shared" si="26"/>
        <v>0</v>
      </c>
      <c r="EG15" s="76">
        <f t="shared" si="26"/>
        <v>0</v>
      </c>
      <c r="EH15" s="76">
        <f t="shared" si="26"/>
        <v>0</v>
      </c>
      <c r="EI15" s="76">
        <f t="shared" si="26"/>
        <v>0</v>
      </c>
      <c r="EJ15" s="76">
        <f t="shared" si="26"/>
        <v>0</v>
      </c>
      <c r="EK15" s="76">
        <f t="shared" si="26"/>
        <v>0</v>
      </c>
      <c r="EL15" s="76">
        <f t="shared" si="26"/>
        <v>0</v>
      </c>
      <c r="EM15" s="76">
        <f t="shared" si="26"/>
        <v>0</v>
      </c>
      <c r="EN15" s="76">
        <f t="shared" si="26"/>
        <v>0</v>
      </c>
      <c r="EO15" s="76">
        <f t="shared" si="26"/>
        <v>0</v>
      </c>
      <c r="EP15" s="76">
        <f t="shared" si="26"/>
        <v>0</v>
      </c>
      <c r="EQ15" s="76">
        <f t="shared" si="26"/>
        <v>0</v>
      </c>
      <c r="ER15" s="76">
        <f t="shared" si="26"/>
        <v>0</v>
      </c>
      <c r="ES15" s="76">
        <f t="shared" si="26"/>
        <v>0</v>
      </c>
      <c r="ET15" s="76">
        <f t="shared" si="26"/>
        <v>0</v>
      </c>
      <c r="EU15" s="76">
        <f t="shared" si="26"/>
        <v>0</v>
      </c>
      <c r="EV15" s="76">
        <f t="shared" si="26"/>
        <v>0</v>
      </c>
      <c r="EW15" s="76">
        <f t="shared" si="26"/>
        <v>0</v>
      </c>
      <c r="EX15" s="76">
        <f t="shared" si="26"/>
        <v>0</v>
      </c>
      <c r="EY15" s="76">
        <f t="shared" si="26"/>
        <v>0</v>
      </c>
      <c r="EZ15" s="76">
        <f t="shared" si="26"/>
        <v>0</v>
      </c>
      <c r="FA15" s="76">
        <f t="shared" si="26"/>
        <v>0</v>
      </c>
      <c r="FB15" s="76">
        <f t="shared" si="26"/>
        <v>0</v>
      </c>
      <c r="FC15" s="76">
        <f t="shared" si="26"/>
        <v>0</v>
      </c>
      <c r="FD15" s="76">
        <f t="shared" si="26"/>
        <v>0</v>
      </c>
      <c r="FE15" s="76">
        <f t="shared" si="26"/>
        <v>0</v>
      </c>
      <c r="FF15" s="76">
        <f t="shared" si="26"/>
        <v>0</v>
      </c>
      <c r="FG15" s="76">
        <f t="shared" si="26"/>
        <v>0</v>
      </c>
      <c r="FH15" s="76">
        <f t="shared" si="26"/>
        <v>0</v>
      </c>
      <c r="FI15" s="76">
        <f t="shared" si="26"/>
        <v>0</v>
      </c>
      <c r="FJ15" s="76">
        <f t="shared" si="26"/>
        <v>0</v>
      </c>
      <c r="FK15" s="76">
        <f t="shared" si="26"/>
        <v>0</v>
      </c>
      <c r="FL15" s="76">
        <f>IF(AND($E15&gt;0,FL$2&gt;=$E15,FL$2&lt;=$F15),$B$2,0)</f>
        <v>0</v>
      </c>
      <c r="FM15" s="76">
        <f t="shared" si="26"/>
        <v>0</v>
      </c>
      <c r="FN15" s="76">
        <f t="shared" si="26"/>
        <v>0</v>
      </c>
      <c r="FO15" s="76">
        <f t="shared" si="26"/>
        <v>0</v>
      </c>
      <c r="FP15" s="76">
        <f t="shared" si="26"/>
        <v>0</v>
      </c>
      <c r="FQ15" s="76">
        <f t="shared" si="26"/>
        <v>0</v>
      </c>
      <c r="FR15" s="76">
        <f t="shared" si="26"/>
        <v>0</v>
      </c>
      <c r="FS15" s="76">
        <f>IF(AND($E15&gt;0,FS$2&gt;=$E15,FS$2&lt;=$F15),$B$2,0)</f>
        <v>0</v>
      </c>
      <c r="FT15" s="76">
        <f t="shared" si="26"/>
        <v>0</v>
      </c>
      <c r="FU15" s="76">
        <f t="shared" si="26"/>
        <v>0</v>
      </c>
      <c r="FV15" s="76">
        <f t="shared" si="26"/>
        <v>0</v>
      </c>
      <c r="FW15" s="76">
        <f t="shared" si="26"/>
        <v>0</v>
      </c>
      <c r="FX15" s="76">
        <f t="shared" si="26"/>
        <v>0</v>
      </c>
      <c r="FY15" s="76">
        <f t="shared" si="26"/>
        <v>0</v>
      </c>
      <c r="FZ15" s="76">
        <f t="shared" si="26"/>
        <v>0</v>
      </c>
      <c r="GA15" s="76">
        <f t="shared" si="26"/>
        <v>0</v>
      </c>
      <c r="GB15" s="76">
        <f t="shared" si="27"/>
        <v>0</v>
      </c>
      <c r="GC15" s="76">
        <f t="shared" si="27"/>
        <v>0</v>
      </c>
      <c r="GD15" s="76">
        <f t="shared" si="27"/>
        <v>0</v>
      </c>
      <c r="GE15" s="76">
        <f t="shared" si="27"/>
        <v>0</v>
      </c>
      <c r="GF15" s="76">
        <f t="shared" si="27"/>
        <v>0</v>
      </c>
      <c r="GG15" s="76">
        <f t="shared" si="27"/>
        <v>0</v>
      </c>
      <c r="GH15" s="76">
        <f t="shared" si="27"/>
        <v>0</v>
      </c>
      <c r="GI15" s="76">
        <f t="shared" si="27"/>
        <v>0</v>
      </c>
      <c r="GJ15" s="76">
        <f t="shared" si="27"/>
        <v>0</v>
      </c>
      <c r="GK15" s="76">
        <f t="shared" si="27"/>
        <v>0</v>
      </c>
      <c r="GL15" s="76">
        <f t="shared" si="27"/>
        <v>0</v>
      </c>
      <c r="GM15" s="76">
        <f t="shared" si="27"/>
        <v>0</v>
      </c>
      <c r="GN15" s="76">
        <f t="shared" si="27"/>
        <v>0</v>
      </c>
      <c r="GO15" s="76">
        <f t="shared" si="27"/>
        <v>0</v>
      </c>
      <c r="GP15" s="76">
        <f t="shared" si="27"/>
        <v>0</v>
      </c>
      <c r="GQ15" s="76">
        <f t="shared" si="27"/>
        <v>0</v>
      </c>
      <c r="GR15" s="76">
        <f t="shared" si="27"/>
        <v>0</v>
      </c>
      <c r="GS15" s="76">
        <f t="shared" si="27"/>
        <v>0</v>
      </c>
      <c r="GT15" s="76">
        <f t="shared" si="27"/>
        <v>0</v>
      </c>
      <c r="GU15" s="76">
        <f t="shared" si="6"/>
        <v>0</v>
      </c>
      <c r="GV15" s="76">
        <f t="shared" si="27"/>
        <v>0</v>
      </c>
      <c r="GW15" s="76">
        <f t="shared" si="27"/>
        <v>0</v>
      </c>
      <c r="GX15" s="76">
        <f t="shared" si="27"/>
        <v>0</v>
      </c>
      <c r="GY15" s="76">
        <f t="shared" si="27"/>
        <v>0</v>
      </c>
      <c r="GZ15" s="76">
        <f t="shared" si="27"/>
        <v>0</v>
      </c>
      <c r="HA15" s="76">
        <f t="shared" si="27"/>
        <v>0</v>
      </c>
      <c r="HB15" s="76">
        <f t="shared" si="27"/>
        <v>0</v>
      </c>
      <c r="HC15" s="76">
        <f t="shared" si="27"/>
        <v>0</v>
      </c>
      <c r="HD15" s="76">
        <f t="shared" si="27"/>
        <v>0</v>
      </c>
      <c r="HE15" s="76">
        <f t="shared" si="27"/>
        <v>0</v>
      </c>
      <c r="HF15" s="76">
        <f t="shared" si="27"/>
        <v>0</v>
      </c>
      <c r="HG15" s="76">
        <f t="shared" si="27"/>
        <v>0</v>
      </c>
      <c r="HH15" s="76">
        <f t="shared" si="27"/>
        <v>0</v>
      </c>
      <c r="HI15" s="76">
        <f t="shared" si="27"/>
        <v>0</v>
      </c>
      <c r="HJ15" s="76">
        <f t="shared" si="27"/>
        <v>0</v>
      </c>
      <c r="HK15" s="76">
        <f t="shared" si="27"/>
        <v>0</v>
      </c>
      <c r="HL15" s="76">
        <f t="shared" si="27"/>
        <v>0</v>
      </c>
      <c r="HM15" s="76">
        <f t="shared" si="27"/>
        <v>0</v>
      </c>
      <c r="HN15" s="76">
        <f t="shared" si="27"/>
        <v>0</v>
      </c>
      <c r="HO15" s="76">
        <f t="shared" si="27"/>
        <v>0</v>
      </c>
      <c r="HP15" s="76">
        <f t="shared" si="27"/>
        <v>0</v>
      </c>
      <c r="HQ15" s="76">
        <f t="shared" si="27"/>
        <v>0</v>
      </c>
      <c r="HR15" s="76">
        <f t="shared" si="27"/>
        <v>0</v>
      </c>
      <c r="HS15" s="76">
        <f t="shared" si="27"/>
        <v>0</v>
      </c>
      <c r="HT15" s="76">
        <f t="shared" si="27"/>
        <v>0</v>
      </c>
      <c r="HU15" s="76">
        <f t="shared" si="27"/>
        <v>0</v>
      </c>
      <c r="HV15" s="76">
        <f t="shared" si="27"/>
        <v>0</v>
      </c>
      <c r="HW15" s="76">
        <f t="shared" si="27"/>
        <v>0</v>
      </c>
      <c r="HX15" s="76">
        <f t="shared" si="7"/>
        <v>0</v>
      </c>
      <c r="HY15" s="76">
        <f t="shared" si="28"/>
        <v>0</v>
      </c>
      <c r="HZ15" s="76">
        <f t="shared" si="28"/>
        <v>0</v>
      </c>
      <c r="IA15" s="76">
        <f t="shared" si="28"/>
        <v>0</v>
      </c>
      <c r="IB15" s="76">
        <f t="shared" si="28"/>
        <v>0</v>
      </c>
      <c r="IC15" s="76">
        <f t="shared" si="28"/>
        <v>0</v>
      </c>
      <c r="ID15" s="76">
        <f t="shared" si="28"/>
        <v>0</v>
      </c>
      <c r="IE15" s="76">
        <f t="shared" si="28"/>
        <v>0</v>
      </c>
      <c r="IF15" s="76">
        <f t="shared" si="28"/>
        <v>0</v>
      </c>
      <c r="IG15" s="76">
        <f t="shared" si="28"/>
        <v>0</v>
      </c>
      <c r="IH15" s="76">
        <f t="shared" si="28"/>
        <v>0</v>
      </c>
      <c r="II15" s="76">
        <f t="shared" si="28"/>
        <v>0</v>
      </c>
      <c r="IJ15" s="76">
        <f t="shared" si="28"/>
        <v>0</v>
      </c>
      <c r="IK15" s="76">
        <f t="shared" si="28"/>
        <v>0</v>
      </c>
      <c r="IL15" s="76">
        <f t="shared" si="28"/>
        <v>0</v>
      </c>
      <c r="IM15" s="76">
        <f t="shared" si="28"/>
        <v>0</v>
      </c>
      <c r="IN15" s="76">
        <f t="shared" si="28"/>
        <v>0</v>
      </c>
      <c r="IO15" s="76">
        <f t="shared" si="28"/>
        <v>0</v>
      </c>
      <c r="IP15" s="76">
        <f t="shared" si="28"/>
        <v>0</v>
      </c>
      <c r="IQ15" s="76">
        <f t="shared" si="28"/>
        <v>0</v>
      </c>
      <c r="IR15" s="76">
        <f t="shared" si="28"/>
        <v>0</v>
      </c>
      <c r="IS15" s="76">
        <f t="shared" si="28"/>
        <v>0</v>
      </c>
      <c r="IT15" s="76">
        <f t="shared" si="28"/>
        <v>0</v>
      </c>
      <c r="IU15" s="76">
        <f t="shared" si="28"/>
        <v>0</v>
      </c>
      <c r="IV15" s="76">
        <f t="shared" si="28"/>
        <v>0</v>
      </c>
      <c r="IW15" s="76">
        <f t="shared" si="28"/>
        <v>0</v>
      </c>
      <c r="IX15" s="76">
        <f t="shared" si="28"/>
        <v>0</v>
      </c>
      <c r="IY15" s="76">
        <f t="shared" si="28"/>
        <v>0</v>
      </c>
      <c r="IZ15" s="76">
        <f t="shared" si="28"/>
        <v>0</v>
      </c>
      <c r="JA15" s="76">
        <f t="shared" si="28"/>
        <v>0</v>
      </c>
      <c r="JB15" s="76">
        <f t="shared" si="28"/>
        <v>0</v>
      </c>
      <c r="JC15" s="76">
        <f t="shared" si="28"/>
        <v>0</v>
      </c>
      <c r="JD15" s="76">
        <f t="shared" si="28"/>
        <v>0</v>
      </c>
      <c r="JE15" s="76">
        <f t="shared" si="28"/>
        <v>0</v>
      </c>
      <c r="JF15" s="76">
        <f t="shared" si="28"/>
        <v>0</v>
      </c>
      <c r="JG15" s="76">
        <f t="shared" si="28"/>
        <v>0</v>
      </c>
      <c r="JH15" s="76">
        <f t="shared" si="28"/>
        <v>0</v>
      </c>
      <c r="JI15" s="76">
        <f t="shared" si="28"/>
        <v>0</v>
      </c>
      <c r="JJ15" s="76">
        <f t="shared" si="28"/>
        <v>0</v>
      </c>
      <c r="JK15" s="76">
        <f t="shared" si="28"/>
        <v>0</v>
      </c>
      <c r="JL15" s="76">
        <f t="shared" si="28"/>
        <v>0</v>
      </c>
      <c r="JM15" s="76">
        <f t="shared" si="28"/>
        <v>0</v>
      </c>
      <c r="JN15" s="76">
        <f t="shared" si="28"/>
        <v>0</v>
      </c>
      <c r="JO15" s="76">
        <f t="shared" si="28"/>
        <v>0</v>
      </c>
      <c r="JP15" s="76">
        <f t="shared" si="28"/>
        <v>0</v>
      </c>
      <c r="JQ15" s="76">
        <f t="shared" si="28"/>
        <v>0</v>
      </c>
      <c r="JR15" s="76">
        <f t="shared" si="28"/>
        <v>0</v>
      </c>
      <c r="JS15" s="76">
        <f t="shared" si="28"/>
        <v>0</v>
      </c>
      <c r="JT15" s="76">
        <f t="shared" si="28"/>
        <v>0</v>
      </c>
      <c r="JU15" s="76">
        <f t="shared" si="28"/>
        <v>0</v>
      </c>
      <c r="JV15" s="76">
        <f t="shared" si="28"/>
        <v>0</v>
      </c>
      <c r="JW15" s="76">
        <f t="shared" si="28"/>
        <v>0</v>
      </c>
      <c r="JX15" s="76">
        <f t="shared" si="28"/>
        <v>0</v>
      </c>
      <c r="JY15" s="76">
        <f t="shared" si="28"/>
        <v>0</v>
      </c>
      <c r="JZ15" s="76">
        <f t="shared" si="28"/>
        <v>0</v>
      </c>
      <c r="KA15" s="76">
        <f t="shared" si="28"/>
        <v>0</v>
      </c>
      <c r="KB15" s="76">
        <f t="shared" si="28"/>
        <v>0</v>
      </c>
      <c r="KC15" s="76">
        <f t="shared" si="28"/>
        <v>0</v>
      </c>
      <c r="KD15" s="76">
        <f t="shared" si="28"/>
        <v>0</v>
      </c>
      <c r="KE15" s="76">
        <f t="shared" si="28"/>
        <v>0</v>
      </c>
      <c r="KF15" s="76">
        <f t="shared" si="28"/>
        <v>0</v>
      </c>
      <c r="KG15" s="76">
        <f t="shared" si="28"/>
        <v>0</v>
      </c>
      <c r="KH15" s="76">
        <f t="shared" si="28"/>
        <v>0</v>
      </c>
      <c r="KI15" s="76">
        <f t="shared" si="28"/>
        <v>0</v>
      </c>
      <c r="KJ15" s="76">
        <f>IF(AND($E15&gt;0,KJ$2&gt;=$E15,KJ$2&lt;=$F15),$B$2,0)</f>
        <v>0</v>
      </c>
      <c r="KK15" s="76">
        <f t="shared" si="18"/>
        <v>0</v>
      </c>
      <c r="KL15" s="76">
        <f t="shared" si="18"/>
        <v>0</v>
      </c>
      <c r="KM15" s="76">
        <f t="shared" si="18"/>
        <v>0</v>
      </c>
      <c r="KN15" s="76">
        <f t="shared" si="18"/>
        <v>0</v>
      </c>
      <c r="KO15" s="76">
        <f t="shared" si="18"/>
        <v>0</v>
      </c>
      <c r="KP15" s="76">
        <f t="shared" si="18"/>
        <v>0</v>
      </c>
      <c r="KQ15" s="76">
        <f t="shared" si="18"/>
        <v>0</v>
      </c>
      <c r="KR15" s="76">
        <f t="shared" si="18"/>
        <v>0</v>
      </c>
      <c r="KS15" s="76">
        <f t="shared" si="18"/>
        <v>0</v>
      </c>
      <c r="KT15" s="76">
        <f t="shared" si="18"/>
        <v>0</v>
      </c>
      <c r="KU15" s="76">
        <f t="shared" si="18"/>
        <v>0</v>
      </c>
      <c r="KV15" s="76">
        <f t="shared" si="18"/>
        <v>0</v>
      </c>
      <c r="KW15" s="76">
        <f t="shared" si="18"/>
        <v>0</v>
      </c>
      <c r="KX15" s="76">
        <f t="shared" si="18"/>
        <v>0</v>
      </c>
      <c r="KY15" s="76">
        <f t="shared" si="18"/>
        <v>0</v>
      </c>
      <c r="KZ15" s="76">
        <f t="shared" si="18"/>
        <v>0</v>
      </c>
      <c r="LA15" s="76">
        <f t="shared" si="19"/>
        <v>0</v>
      </c>
      <c r="LB15" s="76">
        <f t="shared" si="19"/>
        <v>0</v>
      </c>
      <c r="LC15" s="76">
        <f t="shared" si="19"/>
        <v>0</v>
      </c>
      <c r="LD15" s="76">
        <f t="shared" si="19"/>
        <v>0</v>
      </c>
      <c r="LE15" s="76">
        <f t="shared" si="19"/>
        <v>0</v>
      </c>
      <c r="LF15" s="76">
        <f t="shared" si="19"/>
        <v>0</v>
      </c>
      <c r="LG15" s="76">
        <f t="shared" si="19"/>
        <v>0</v>
      </c>
      <c r="LH15" s="76">
        <f t="shared" si="19"/>
        <v>0</v>
      </c>
      <c r="LI15" s="76">
        <f t="shared" si="19"/>
        <v>0</v>
      </c>
      <c r="LJ15" s="76">
        <f t="shared" si="19"/>
        <v>0</v>
      </c>
      <c r="LK15" s="76">
        <f t="shared" si="20"/>
        <v>0</v>
      </c>
      <c r="LL15" s="76">
        <f t="shared" si="20"/>
        <v>0</v>
      </c>
      <c r="LM15" s="76">
        <f t="shared" si="20"/>
        <v>0</v>
      </c>
      <c r="LN15" s="76">
        <f t="shared" si="20"/>
        <v>0</v>
      </c>
      <c r="LO15" s="76">
        <f t="shared" si="20"/>
        <v>0</v>
      </c>
      <c r="LP15" s="76">
        <f t="shared" si="20"/>
        <v>0</v>
      </c>
      <c r="LQ15" s="76">
        <f t="shared" si="20"/>
        <v>0</v>
      </c>
      <c r="LR15" s="76">
        <f t="shared" si="20"/>
        <v>0</v>
      </c>
      <c r="LS15" s="76">
        <f t="shared" si="20"/>
        <v>0</v>
      </c>
      <c r="LT15" s="76">
        <f t="shared" si="20"/>
        <v>0</v>
      </c>
      <c r="LU15" s="76">
        <f t="shared" si="20"/>
        <v>0</v>
      </c>
      <c r="LV15" s="76">
        <f t="shared" si="20"/>
        <v>0</v>
      </c>
      <c r="LW15" s="76">
        <f t="shared" si="20"/>
        <v>0</v>
      </c>
      <c r="LX15" s="76">
        <f t="shared" si="20"/>
        <v>0</v>
      </c>
      <c r="LY15" s="76">
        <f t="shared" si="20"/>
        <v>0</v>
      </c>
      <c r="LZ15" s="76">
        <f t="shared" si="20"/>
        <v>0</v>
      </c>
      <c r="MA15" s="76">
        <f t="shared" si="21"/>
        <v>0</v>
      </c>
      <c r="MB15" s="76">
        <f t="shared" si="21"/>
        <v>0</v>
      </c>
      <c r="MC15" s="76">
        <f t="shared" si="21"/>
        <v>0</v>
      </c>
      <c r="MD15" s="76">
        <f t="shared" si="21"/>
        <v>0</v>
      </c>
      <c r="ME15" s="76">
        <f t="shared" si="21"/>
        <v>0</v>
      </c>
      <c r="MF15" s="76">
        <f t="shared" si="21"/>
        <v>0</v>
      </c>
      <c r="MG15" s="76">
        <f t="shared" si="21"/>
        <v>0</v>
      </c>
      <c r="MH15" s="76">
        <f t="shared" si="21"/>
        <v>0</v>
      </c>
      <c r="MI15" s="76">
        <f t="shared" si="21"/>
        <v>0</v>
      </c>
      <c r="MJ15" s="76">
        <f t="shared" si="21"/>
        <v>0</v>
      </c>
      <c r="MK15" s="76">
        <f t="shared" si="21"/>
        <v>0</v>
      </c>
      <c r="ML15" s="76">
        <f t="shared" si="21"/>
        <v>0</v>
      </c>
      <c r="MM15" s="76">
        <f t="shared" si="21"/>
        <v>0</v>
      </c>
      <c r="MN15" s="76">
        <f t="shared" si="21"/>
        <v>0</v>
      </c>
      <c r="MO15" s="76">
        <f t="shared" si="21"/>
        <v>0</v>
      </c>
      <c r="MP15" s="76">
        <f t="shared" si="21"/>
        <v>0</v>
      </c>
      <c r="MQ15" s="76">
        <f t="shared" si="22"/>
        <v>0</v>
      </c>
      <c r="MR15" s="76">
        <f t="shared" si="22"/>
        <v>0</v>
      </c>
      <c r="MS15" s="76">
        <f t="shared" si="22"/>
        <v>0</v>
      </c>
      <c r="MT15" s="76">
        <f t="shared" si="22"/>
        <v>0</v>
      </c>
      <c r="MU15" s="76">
        <f t="shared" si="22"/>
        <v>0</v>
      </c>
      <c r="MV15" s="76">
        <f t="shared" si="22"/>
        <v>0</v>
      </c>
      <c r="MW15" s="76">
        <f t="shared" si="22"/>
        <v>0</v>
      </c>
      <c r="MX15" s="76">
        <f t="shared" si="22"/>
        <v>0</v>
      </c>
      <c r="MY15" s="76">
        <f t="shared" si="22"/>
        <v>0</v>
      </c>
      <c r="MZ15" s="76">
        <f t="shared" si="22"/>
        <v>0</v>
      </c>
      <c r="NA15" s="76">
        <f t="shared" si="22"/>
        <v>0</v>
      </c>
      <c r="NB15" s="76">
        <f t="shared" si="10"/>
        <v>0</v>
      </c>
      <c r="NC15" s="76">
        <f t="shared" si="10"/>
        <v>0</v>
      </c>
      <c r="ND15" s="76">
        <f t="shared" si="10"/>
        <v>0</v>
      </c>
      <c r="NE15" s="76">
        <f t="shared" si="10"/>
        <v>0</v>
      </c>
      <c r="NF15" s="76">
        <f t="shared" si="10"/>
        <v>0</v>
      </c>
      <c r="NG15" s="76">
        <f t="shared" si="10"/>
        <v>0</v>
      </c>
      <c r="NH15" s="76">
        <f t="shared" si="10"/>
        <v>0</v>
      </c>
      <c r="NI15" s="77"/>
    </row>
    <row r="16" spans="2:373" ht="10.5" x14ac:dyDescent="0.25">
      <c r="B16" s="79" t="s">
        <v>240</v>
      </c>
      <c r="C16" s="80">
        <f>SUM(C4:C15)</f>
        <v>5.5</v>
      </c>
      <c r="BK16" s="8"/>
      <c r="BL16" s="9"/>
    </row>
    <row r="17" spans="2:374" x14ac:dyDescent="0.2">
      <c r="BK17" s="8"/>
      <c r="BL17" s="9"/>
    </row>
    <row r="18" spans="2:374" ht="15" customHeight="1" x14ac:dyDescent="0.25">
      <c r="B18" s="226"/>
      <c r="C18" s="226" t="s">
        <v>18</v>
      </c>
      <c r="D18" s="230" t="s">
        <v>228</v>
      </c>
      <c r="E18" s="230" t="s">
        <v>229</v>
      </c>
      <c r="F18" s="230"/>
      <c r="G18" s="231" t="s">
        <v>68</v>
      </c>
      <c r="H18" s="231"/>
      <c r="I18" s="231"/>
      <c r="J18" s="231"/>
      <c r="K18" s="231"/>
      <c r="L18" s="231"/>
      <c r="M18" s="231"/>
      <c r="N18" s="231"/>
      <c r="O18" s="231"/>
      <c r="P18" s="231"/>
      <c r="Q18" s="231"/>
      <c r="R18" s="231"/>
      <c r="S18" s="231"/>
      <c r="T18" s="231"/>
      <c r="U18" s="231"/>
      <c r="V18" s="231"/>
      <c r="W18" s="231"/>
      <c r="X18" s="231"/>
      <c r="Y18" s="231"/>
      <c r="Z18" s="231"/>
      <c r="AA18" s="231"/>
      <c r="AB18" s="231"/>
      <c r="AC18" s="231"/>
      <c r="AD18" s="231"/>
      <c r="AE18" s="231"/>
      <c r="AF18" s="231"/>
      <c r="AG18" s="231"/>
      <c r="AH18" s="231"/>
      <c r="AI18" s="231"/>
      <c r="AJ18" s="231"/>
      <c r="AK18" s="231"/>
      <c r="AL18" s="232" t="s">
        <v>69</v>
      </c>
      <c r="AM18" s="232"/>
      <c r="AN18" s="232"/>
      <c r="AO18" s="232"/>
      <c r="AP18" s="232"/>
      <c r="AQ18" s="232"/>
      <c r="AR18" s="232"/>
      <c r="AS18" s="232"/>
      <c r="AT18" s="232"/>
      <c r="AU18" s="232"/>
      <c r="AV18" s="232"/>
      <c r="AW18" s="232"/>
      <c r="AX18" s="232"/>
      <c r="AY18" s="232"/>
      <c r="AZ18" s="232"/>
      <c r="BA18" s="232"/>
      <c r="BB18" s="232"/>
      <c r="BC18" s="232"/>
      <c r="BD18" s="232"/>
      <c r="BE18" s="232"/>
      <c r="BF18" s="232"/>
      <c r="BG18" s="232"/>
      <c r="BH18" s="232"/>
      <c r="BI18" s="232"/>
      <c r="BJ18" s="232"/>
      <c r="BK18" s="232"/>
      <c r="BL18" s="232"/>
      <c r="BM18" s="233"/>
      <c r="BN18" s="81"/>
      <c r="BO18" s="82"/>
      <c r="BP18" s="234" t="s">
        <v>70</v>
      </c>
      <c r="BQ18" s="235"/>
      <c r="BR18" s="235"/>
      <c r="BS18" s="235"/>
      <c r="BT18" s="235"/>
      <c r="BU18" s="235"/>
      <c r="BV18" s="235"/>
      <c r="BW18" s="235"/>
      <c r="BX18" s="235"/>
      <c r="BY18" s="235"/>
      <c r="BZ18" s="235"/>
      <c r="CA18" s="235"/>
      <c r="CB18" s="235"/>
      <c r="CC18" s="235"/>
      <c r="CD18" s="235"/>
      <c r="CE18" s="235"/>
      <c r="CF18" s="235"/>
      <c r="CG18" s="235"/>
      <c r="CH18" s="235"/>
      <c r="CI18" s="235"/>
      <c r="CJ18" s="235"/>
      <c r="CK18" s="235"/>
      <c r="CL18" s="235"/>
      <c r="CM18" s="235"/>
      <c r="CN18" s="235"/>
      <c r="CO18" s="235"/>
      <c r="CP18" s="235"/>
      <c r="CQ18" s="235"/>
      <c r="CR18" s="235"/>
      <c r="CS18" s="235"/>
      <c r="CT18" s="235"/>
      <c r="CU18" s="236" t="s">
        <v>71</v>
      </c>
      <c r="CV18" s="236"/>
      <c r="CW18" s="236"/>
      <c r="CX18" s="236"/>
      <c r="CY18" s="236"/>
      <c r="CZ18" s="236"/>
      <c r="DA18" s="236"/>
      <c r="DB18" s="236"/>
      <c r="DC18" s="236"/>
      <c r="DD18" s="236"/>
      <c r="DE18" s="236"/>
      <c r="DF18" s="236"/>
      <c r="DG18" s="236"/>
      <c r="DH18" s="236"/>
      <c r="DI18" s="236"/>
      <c r="DJ18" s="236"/>
      <c r="DK18" s="236"/>
      <c r="DL18" s="236"/>
      <c r="DM18" s="236"/>
      <c r="DN18" s="236"/>
      <c r="DO18" s="236"/>
      <c r="DP18" s="236"/>
      <c r="DQ18" s="236"/>
      <c r="DR18" s="236"/>
      <c r="DS18" s="236"/>
      <c r="DT18" s="236"/>
      <c r="DU18" s="236"/>
      <c r="DV18" s="236"/>
      <c r="DW18" s="236"/>
      <c r="DX18" s="236"/>
      <c r="DY18" s="235" t="s">
        <v>32</v>
      </c>
      <c r="DZ18" s="235"/>
      <c r="EA18" s="235"/>
      <c r="EB18" s="235"/>
      <c r="EC18" s="235"/>
      <c r="ED18" s="235"/>
      <c r="EE18" s="235"/>
      <c r="EF18" s="235"/>
      <c r="EG18" s="235"/>
      <c r="EH18" s="235"/>
      <c r="EI18" s="235"/>
      <c r="EJ18" s="235"/>
      <c r="EK18" s="235"/>
      <c r="EL18" s="235"/>
      <c r="EM18" s="235"/>
      <c r="EN18" s="235"/>
      <c r="EO18" s="235"/>
      <c r="EP18" s="235"/>
      <c r="EQ18" s="235"/>
      <c r="ER18" s="235"/>
      <c r="ES18" s="235"/>
      <c r="ET18" s="235"/>
      <c r="EU18" s="235"/>
      <c r="EV18" s="235"/>
      <c r="EW18" s="235"/>
      <c r="EX18" s="235"/>
      <c r="EY18" s="235"/>
      <c r="EZ18" s="235"/>
      <c r="FA18" s="235"/>
      <c r="FB18" s="235"/>
      <c r="FC18" s="235"/>
      <c r="FD18" s="236" t="s">
        <v>72</v>
      </c>
      <c r="FE18" s="236"/>
      <c r="FF18" s="236"/>
      <c r="FG18" s="236"/>
      <c r="FH18" s="236"/>
      <c r="FI18" s="236"/>
      <c r="FJ18" s="236"/>
      <c r="FK18" s="236"/>
      <c r="FL18" s="236"/>
      <c r="FM18" s="236"/>
      <c r="FN18" s="236"/>
      <c r="FO18" s="236"/>
      <c r="FP18" s="236"/>
      <c r="FQ18" s="236"/>
      <c r="FR18" s="236"/>
      <c r="FS18" s="236"/>
      <c r="FT18" s="236"/>
      <c r="FU18" s="236"/>
      <c r="FV18" s="236"/>
      <c r="FW18" s="236"/>
      <c r="FX18" s="236"/>
      <c r="FY18" s="236"/>
      <c r="FZ18" s="236"/>
      <c r="GA18" s="236"/>
      <c r="GB18" s="236"/>
      <c r="GC18" s="236"/>
      <c r="GD18" s="236"/>
      <c r="GE18" s="236"/>
      <c r="GF18" s="236"/>
      <c r="GG18" s="236"/>
      <c r="GH18" s="235" t="s">
        <v>73</v>
      </c>
      <c r="GI18" s="235"/>
      <c r="GJ18" s="235"/>
      <c r="GK18" s="235"/>
      <c r="GL18" s="235"/>
      <c r="GM18" s="235"/>
      <c r="GN18" s="235"/>
      <c r="GO18" s="235"/>
      <c r="GP18" s="235"/>
      <c r="GQ18" s="235"/>
      <c r="GR18" s="235"/>
      <c r="GS18" s="235"/>
      <c r="GT18" s="235"/>
      <c r="GU18" s="235"/>
      <c r="GV18" s="235"/>
      <c r="GW18" s="235"/>
      <c r="GX18" s="235"/>
      <c r="GY18" s="235"/>
      <c r="GZ18" s="235"/>
      <c r="HA18" s="235"/>
      <c r="HB18" s="235"/>
      <c r="HC18" s="235"/>
      <c r="HD18" s="235"/>
      <c r="HE18" s="235"/>
      <c r="HF18" s="235"/>
      <c r="HG18" s="235"/>
      <c r="HH18" s="235"/>
      <c r="HI18" s="235"/>
      <c r="HJ18" s="235"/>
      <c r="HK18" s="235"/>
      <c r="HL18" s="235"/>
      <c r="HM18" s="238" t="s">
        <v>74</v>
      </c>
      <c r="HN18" s="238"/>
      <c r="HO18" s="238"/>
      <c r="HP18" s="238"/>
      <c r="HQ18" s="238"/>
      <c r="HR18" s="238"/>
      <c r="HS18" s="238"/>
      <c r="HT18" s="238"/>
      <c r="HU18" s="238"/>
      <c r="HV18" s="238"/>
      <c r="HW18" s="238"/>
      <c r="HX18" s="238"/>
      <c r="HY18" s="238"/>
      <c r="HZ18" s="238"/>
      <c r="IA18" s="238"/>
      <c r="IB18" s="238"/>
      <c r="IC18" s="238"/>
      <c r="ID18" s="238"/>
      <c r="IE18" s="238"/>
      <c r="IF18" s="238"/>
      <c r="IG18" s="238"/>
      <c r="IH18" s="238"/>
      <c r="II18" s="238"/>
      <c r="IJ18" s="238"/>
      <c r="IK18" s="238"/>
      <c r="IL18" s="238"/>
      <c r="IM18" s="238"/>
      <c r="IN18" s="238"/>
      <c r="IO18" s="238"/>
      <c r="IP18" s="238"/>
      <c r="IQ18" s="238"/>
      <c r="IR18" s="235" t="s">
        <v>75</v>
      </c>
      <c r="IS18" s="235"/>
      <c r="IT18" s="235"/>
      <c r="IU18" s="235"/>
      <c r="IV18" s="235"/>
      <c r="IW18" s="235"/>
      <c r="IX18" s="235"/>
      <c r="IY18" s="235"/>
      <c r="IZ18" s="235"/>
      <c r="JA18" s="235"/>
      <c r="JB18" s="235"/>
      <c r="JC18" s="235"/>
      <c r="JD18" s="235"/>
      <c r="JE18" s="235"/>
      <c r="JF18" s="235"/>
      <c r="JG18" s="235"/>
      <c r="JH18" s="235"/>
      <c r="JI18" s="235"/>
      <c r="JJ18" s="235"/>
      <c r="JK18" s="235"/>
      <c r="JL18" s="235"/>
      <c r="JM18" s="235"/>
      <c r="JN18" s="235"/>
      <c r="JO18" s="235"/>
      <c r="JP18" s="235"/>
      <c r="JQ18" s="235"/>
      <c r="JR18" s="235"/>
      <c r="JS18" s="235"/>
      <c r="JT18" s="235"/>
      <c r="JU18" s="235"/>
      <c r="JV18" s="236" t="s">
        <v>76</v>
      </c>
      <c r="JW18" s="236"/>
      <c r="JX18" s="236"/>
      <c r="JY18" s="236"/>
      <c r="JZ18" s="236"/>
      <c r="KA18" s="236"/>
      <c r="KB18" s="236"/>
      <c r="KC18" s="236"/>
      <c r="KD18" s="236"/>
      <c r="KE18" s="236"/>
      <c r="KF18" s="236"/>
      <c r="KG18" s="236"/>
      <c r="KH18" s="236"/>
      <c r="KI18" s="236"/>
      <c r="KJ18" s="236"/>
      <c r="KK18" s="236"/>
      <c r="KL18" s="236"/>
      <c r="KM18" s="236"/>
      <c r="KN18" s="236"/>
      <c r="KO18" s="236"/>
      <c r="KP18" s="236"/>
      <c r="KQ18" s="236"/>
      <c r="KR18" s="236"/>
      <c r="KS18" s="236"/>
      <c r="KT18" s="236"/>
      <c r="KU18" s="236"/>
      <c r="KV18" s="236"/>
      <c r="KW18" s="236"/>
      <c r="KX18" s="236"/>
      <c r="KY18" s="236"/>
      <c r="KZ18" s="236"/>
      <c r="LA18" s="235" t="s">
        <v>77</v>
      </c>
      <c r="LB18" s="235"/>
      <c r="LC18" s="235"/>
      <c r="LD18" s="235"/>
      <c r="LE18" s="235"/>
      <c r="LF18" s="235"/>
      <c r="LG18" s="235"/>
      <c r="LH18" s="235"/>
      <c r="LI18" s="235"/>
      <c r="LJ18" s="235"/>
      <c r="LK18" s="235"/>
      <c r="LL18" s="235"/>
      <c r="LM18" s="235"/>
      <c r="LN18" s="235"/>
      <c r="LO18" s="235"/>
      <c r="LP18" s="235"/>
      <c r="LQ18" s="235"/>
      <c r="LR18" s="235"/>
      <c r="LS18" s="235"/>
      <c r="LT18" s="235"/>
      <c r="LU18" s="235"/>
      <c r="LV18" s="235"/>
      <c r="LW18" s="235"/>
      <c r="LX18" s="235"/>
      <c r="LY18" s="235"/>
      <c r="LZ18" s="235"/>
      <c r="MA18" s="235"/>
      <c r="MB18" s="235"/>
      <c r="MC18" s="235"/>
      <c r="MD18" s="235"/>
      <c r="ME18" s="238" t="s">
        <v>78</v>
      </c>
      <c r="MF18" s="238"/>
      <c r="MG18" s="238"/>
      <c r="MH18" s="238"/>
      <c r="MI18" s="238"/>
      <c r="MJ18" s="238"/>
      <c r="MK18" s="238"/>
      <c r="ML18" s="238"/>
      <c r="MM18" s="238"/>
      <c r="MN18" s="238"/>
      <c r="MO18" s="238"/>
      <c r="MP18" s="238"/>
      <c r="MQ18" s="238"/>
      <c r="MR18" s="238"/>
      <c r="MS18" s="238"/>
      <c r="MT18" s="238"/>
      <c r="MU18" s="238"/>
      <c r="MV18" s="238"/>
      <c r="MW18" s="238"/>
      <c r="MX18" s="238"/>
      <c r="MY18" s="238"/>
      <c r="MZ18" s="238"/>
      <c r="NA18" s="238"/>
      <c r="NB18" s="238"/>
      <c r="NC18" s="238"/>
      <c r="ND18" s="238"/>
      <c r="NE18" s="238"/>
      <c r="NF18" s="238"/>
      <c r="NG18" s="238"/>
      <c r="NH18" s="238"/>
    </row>
    <row r="19" spans="2:374" x14ac:dyDescent="0.2">
      <c r="B19" s="229"/>
      <c r="C19" s="229"/>
      <c r="D19" s="230"/>
      <c r="E19" s="230"/>
      <c r="F19" s="230"/>
      <c r="G19" s="83">
        <v>1</v>
      </c>
      <c r="H19" s="83">
        <v>2</v>
      </c>
      <c r="I19" s="83">
        <v>3</v>
      </c>
      <c r="J19" s="83">
        <v>4</v>
      </c>
      <c r="K19" s="83">
        <v>5</v>
      </c>
      <c r="L19" s="83">
        <v>6</v>
      </c>
      <c r="M19" s="83">
        <v>7</v>
      </c>
      <c r="N19" s="83">
        <v>8</v>
      </c>
      <c r="O19" s="83">
        <v>9</v>
      </c>
      <c r="P19" s="83">
        <v>10</v>
      </c>
      <c r="Q19" s="83">
        <v>11</v>
      </c>
      <c r="R19" s="83">
        <v>12</v>
      </c>
      <c r="S19" s="83">
        <v>13</v>
      </c>
      <c r="T19" s="83">
        <v>14</v>
      </c>
      <c r="U19" s="83">
        <v>15</v>
      </c>
      <c r="V19" s="83">
        <v>16</v>
      </c>
      <c r="W19" s="83">
        <v>17</v>
      </c>
      <c r="X19" s="83">
        <v>18</v>
      </c>
      <c r="Y19" s="83">
        <v>19</v>
      </c>
      <c r="Z19" s="83">
        <v>20</v>
      </c>
      <c r="AA19" s="83">
        <v>21</v>
      </c>
      <c r="AB19" s="83">
        <v>22</v>
      </c>
      <c r="AC19" s="83">
        <v>23</v>
      </c>
      <c r="AD19" s="83">
        <v>24</v>
      </c>
      <c r="AE19" s="83">
        <v>25</v>
      </c>
      <c r="AF19" s="83">
        <v>26</v>
      </c>
      <c r="AG19" s="83">
        <v>27</v>
      </c>
      <c r="AH19" s="83">
        <v>28</v>
      </c>
      <c r="AI19" s="83">
        <v>29</v>
      </c>
      <c r="AJ19" s="83">
        <v>30</v>
      </c>
      <c r="AK19" s="83">
        <v>31</v>
      </c>
      <c r="AL19" s="83">
        <v>1</v>
      </c>
      <c r="AM19" s="83">
        <v>2</v>
      </c>
      <c r="AN19" s="83">
        <v>3</v>
      </c>
      <c r="AO19" s="83">
        <v>4</v>
      </c>
      <c r="AP19" s="83">
        <v>5</v>
      </c>
      <c r="AQ19" s="83">
        <v>6</v>
      </c>
      <c r="AR19" s="83">
        <v>7</v>
      </c>
      <c r="AS19" s="83">
        <v>8</v>
      </c>
      <c r="AT19" s="83">
        <v>9</v>
      </c>
      <c r="AU19" s="83">
        <v>10</v>
      </c>
      <c r="AV19" s="83">
        <v>11</v>
      </c>
      <c r="AW19" s="83">
        <v>12</v>
      </c>
      <c r="AX19" s="83">
        <v>13</v>
      </c>
      <c r="AY19" s="83">
        <v>14</v>
      </c>
      <c r="AZ19" s="83">
        <v>15</v>
      </c>
      <c r="BA19" s="83">
        <v>16</v>
      </c>
      <c r="BB19" s="83">
        <v>17</v>
      </c>
      <c r="BC19" s="83">
        <v>18</v>
      </c>
      <c r="BD19" s="83">
        <v>19</v>
      </c>
      <c r="BE19" s="83">
        <v>20</v>
      </c>
      <c r="BF19" s="83">
        <v>21</v>
      </c>
      <c r="BG19" s="83">
        <v>22</v>
      </c>
      <c r="BH19" s="83">
        <v>23</v>
      </c>
      <c r="BI19" s="83">
        <v>24</v>
      </c>
      <c r="BJ19" s="83">
        <v>25</v>
      </c>
      <c r="BK19" s="83">
        <v>26</v>
      </c>
      <c r="BL19" s="83">
        <v>27</v>
      </c>
      <c r="BM19" s="83">
        <v>28</v>
      </c>
      <c r="BN19" s="84">
        <v>29</v>
      </c>
      <c r="BO19" s="84">
        <v>1</v>
      </c>
      <c r="BP19" s="83">
        <v>2</v>
      </c>
      <c r="BQ19" s="83">
        <v>3</v>
      </c>
      <c r="BR19" s="83">
        <v>4</v>
      </c>
      <c r="BS19" s="83">
        <v>5</v>
      </c>
      <c r="BT19" s="83">
        <v>6</v>
      </c>
      <c r="BU19" s="83">
        <v>7</v>
      </c>
      <c r="BV19" s="83">
        <v>8</v>
      </c>
      <c r="BW19" s="83">
        <v>9</v>
      </c>
      <c r="BX19" s="83">
        <v>10</v>
      </c>
      <c r="BY19" s="83">
        <v>11</v>
      </c>
      <c r="BZ19" s="83">
        <v>12</v>
      </c>
      <c r="CA19" s="83">
        <v>13</v>
      </c>
      <c r="CB19" s="83">
        <v>14</v>
      </c>
      <c r="CC19" s="83">
        <v>15</v>
      </c>
      <c r="CD19" s="83">
        <v>16</v>
      </c>
      <c r="CE19" s="83">
        <v>17</v>
      </c>
      <c r="CF19" s="83">
        <v>18</v>
      </c>
      <c r="CG19" s="83">
        <v>19</v>
      </c>
      <c r="CH19" s="83">
        <v>20</v>
      </c>
      <c r="CI19" s="83">
        <v>21</v>
      </c>
      <c r="CJ19" s="83">
        <v>22</v>
      </c>
      <c r="CK19" s="83">
        <v>23</v>
      </c>
      <c r="CL19" s="83">
        <v>24</v>
      </c>
      <c r="CM19" s="83">
        <v>25</v>
      </c>
      <c r="CN19" s="83">
        <v>26</v>
      </c>
      <c r="CO19" s="83">
        <v>27</v>
      </c>
      <c r="CP19" s="83">
        <v>28</v>
      </c>
      <c r="CQ19" s="83">
        <v>29</v>
      </c>
      <c r="CR19" s="83">
        <v>30</v>
      </c>
      <c r="CS19" s="83">
        <v>31</v>
      </c>
      <c r="CT19" s="83">
        <v>1</v>
      </c>
      <c r="CU19" s="83">
        <v>2</v>
      </c>
      <c r="CV19" s="83">
        <v>3</v>
      </c>
      <c r="CW19" s="83">
        <v>4</v>
      </c>
      <c r="CX19" s="83">
        <v>5</v>
      </c>
      <c r="CY19" s="83">
        <v>6</v>
      </c>
      <c r="CZ19" s="83">
        <v>7</v>
      </c>
      <c r="DA19" s="83">
        <v>8</v>
      </c>
      <c r="DB19" s="83">
        <v>9</v>
      </c>
      <c r="DC19" s="83">
        <v>10</v>
      </c>
      <c r="DD19" s="83">
        <v>11</v>
      </c>
      <c r="DE19" s="83">
        <v>12</v>
      </c>
      <c r="DF19" s="83">
        <v>13</v>
      </c>
      <c r="DG19" s="83">
        <v>14</v>
      </c>
      <c r="DH19" s="83">
        <v>15</v>
      </c>
      <c r="DI19" s="83">
        <v>16</v>
      </c>
      <c r="DJ19" s="83">
        <v>17</v>
      </c>
      <c r="DK19" s="83">
        <v>18</v>
      </c>
      <c r="DL19" s="83">
        <v>19</v>
      </c>
      <c r="DM19" s="83">
        <v>20</v>
      </c>
      <c r="DN19" s="83">
        <v>21</v>
      </c>
      <c r="DO19" s="83">
        <v>22</v>
      </c>
      <c r="DP19" s="83">
        <v>23</v>
      </c>
      <c r="DQ19" s="83">
        <v>24</v>
      </c>
      <c r="DR19" s="83">
        <v>25</v>
      </c>
      <c r="DS19" s="83">
        <v>26</v>
      </c>
      <c r="DT19" s="83">
        <v>27</v>
      </c>
      <c r="DU19" s="83">
        <v>28</v>
      </c>
      <c r="DV19" s="83">
        <v>29</v>
      </c>
      <c r="DW19" s="83">
        <v>30</v>
      </c>
      <c r="DX19" s="83">
        <v>1</v>
      </c>
      <c r="DY19" s="83">
        <v>2</v>
      </c>
      <c r="DZ19" s="83">
        <v>3</v>
      </c>
      <c r="EA19" s="83">
        <v>4</v>
      </c>
      <c r="EB19" s="83">
        <v>5</v>
      </c>
      <c r="EC19" s="83">
        <v>6</v>
      </c>
      <c r="ED19" s="83">
        <v>7</v>
      </c>
      <c r="EE19" s="83">
        <v>8</v>
      </c>
      <c r="EF19" s="83">
        <v>9</v>
      </c>
      <c r="EG19" s="83">
        <v>10</v>
      </c>
      <c r="EH19" s="83">
        <v>11</v>
      </c>
      <c r="EI19" s="83">
        <v>12</v>
      </c>
      <c r="EJ19" s="83">
        <v>13</v>
      </c>
      <c r="EK19" s="83">
        <v>14</v>
      </c>
      <c r="EL19" s="83">
        <v>15</v>
      </c>
      <c r="EM19" s="83">
        <v>16</v>
      </c>
      <c r="EN19" s="83">
        <v>17</v>
      </c>
      <c r="EO19" s="83">
        <v>18</v>
      </c>
      <c r="EP19" s="83">
        <v>19</v>
      </c>
      <c r="EQ19" s="83">
        <v>20</v>
      </c>
      <c r="ER19" s="83">
        <v>21</v>
      </c>
      <c r="ES19" s="83">
        <v>22</v>
      </c>
      <c r="ET19" s="83">
        <v>23</v>
      </c>
      <c r="EU19" s="83">
        <v>24</v>
      </c>
      <c r="EV19" s="83">
        <v>25</v>
      </c>
      <c r="EW19" s="83">
        <v>26</v>
      </c>
      <c r="EX19" s="83">
        <v>27</v>
      </c>
      <c r="EY19" s="83">
        <v>28</v>
      </c>
      <c r="EZ19" s="83">
        <v>29</v>
      </c>
      <c r="FA19" s="83">
        <v>30</v>
      </c>
      <c r="FB19" s="83">
        <v>31</v>
      </c>
      <c r="FC19" s="83">
        <v>1</v>
      </c>
      <c r="FD19" s="83">
        <v>2</v>
      </c>
      <c r="FE19" s="83">
        <v>3</v>
      </c>
      <c r="FF19" s="83">
        <v>4</v>
      </c>
      <c r="FG19" s="83">
        <v>5</v>
      </c>
      <c r="FH19" s="83">
        <v>6</v>
      </c>
      <c r="FI19" s="83">
        <v>7</v>
      </c>
      <c r="FJ19" s="83">
        <v>8</v>
      </c>
      <c r="FK19" s="83">
        <v>9</v>
      </c>
      <c r="FL19" s="83">
        <v>10</v>
      </c>
      <c r="FM19" s="83">
        <v>11</v>
      </c>
      <c r="FN19" s="83">
        <v>12</v>
      </c>
      <c r="FO19" s="83">
        <v>13</v>
      </c>
      <c r="FP19" s="83">
        <v>14</v>
      </c>
      <c r="FQ19" s="83">
        <v>15</v>
      </c>
      <c r="FR19" s="83">
        <v>16</v>
      </c>
      <c r="FS19" s="83">
        <v>17</v>
      </c>
      <c r="FT19" s="83">
        <v>18</v>
      </c>
      <c r="FU19" s="83">
        <v>19</v>
      </c>
      <c r="FV19" s="83">
        <v>20</v>
      </c>
      <c r="FW19" s="83">
        <v>21</v>
      </c>
      <c r="FX19" s="83">
        <v>22</v>
      </c>
      <c r="FY19" s="83">
        <v>23</v>
      </c>
      <c r="FZ19" s="83">
        <v>24</v>
      </c>
      <c r="GA19" s="83">
        <v>25</v>
      </c>
      <c r="GB19" s="83">
        <v>26</v>
      </c>
      <c r="GC19" s="83">
        <v>27</v>
      </c>
      <c r="GD19" s="83">
        <v>28</v>
      </c>
      <c r="GE19" s="83">
        <v>29</v>
      </c>
      <c r="GF19" s="83">
        <v>30</v>
      </c>
      <c r="GG19" s="83">
        <v>1</v>
      </c>
      <c r="GH19" s="83">
        <v>2</v>
      </c>
      <c r="GI19" s="83">
        <v>3</v>
      </c>
      <c r="GJ19" s="83">
        <v>4</v>
      </c>
      <c r="GK19" s="83">
        <v>5</v>
      </c>
      <c r="GL19" s="83">
        <v>6</v>
      </c>
      <c r="GM19" s="83">
        <v>7</v>
      </c>
      <c r="GN19" s="83">
        <v>8</v>
      </c>
      <c r="GO19" s="83">
        <v>9</v>
      </c>
      <c r="GP19" s="83">
        <v>10</v>
      </c>
      <c r="GQ19" s="83">
        <v>11</v>
      </c>
      <c r="GR19" s="83">
        <v>12</v>
      </c>
      <c r="GS19" s="83">
        <v>13</v>
      </c>
      <c r="GT19" s="83">
        <v>14</v>
      </c>
      <c r="GU19" s="83">
        <v>15</v>
      </c>
      <c r="GV19" s="83">
        <v>16</v>
      </c>
      <c r="GW19" s="83">
        <v>17</v>
      </c>
      <c r="GX19" s="83">
        <v>18</v>
      </c>
      <c r="GY19" s="83">
        <v>19</v>
      </c>
      <c r="GZ19" s="83">
        <v>20</v>
      </c>
      <c r="HA19" s="83">
        <v>21</v>
      </c>
      <c r="HB19" s="83">
        <v>22</v>
      </c>
      <c r="HC19" s="83">
        <v>23</v>
      </c>
      <c r="HD19" s="83">
        <v>24</v>
      </c>
      <c r="HE19" s="83">
        <v>25</v>
      </c>
      <c r="HF19" s="83">
        <v>26</v>
      </c>
      <c r="HG19" s="83">
        <v>27</v>
      </c>
      <c r="HH19" s="83">
        <v>28</v>
      </c>
      <c r="HI19" s="83">
        <v>29</v>
      </c>
      <c r="HJ19" s="83">
        <v>30</v>
      </c>
      <c r="HK19" s="83">
        <v>31</v>
      </c>
      <c r="HL19" s="83">
        <v>1</v>
      </c>
      <c r="HM19" s="83">
        <v>2</v>
      </c>
      <c r="HN19" s="83">
        <v>3</v>
      </c>
      <c r="HO19" s="83">
        <v>4</v>
      </c>
      <c r="HP19" s="83">
        <v>5</v>
      </c>
      <c r="HQ19" s="83">
        <v>6</v>
      </c>
      <c r="HR19" s="83">
        <v>7</v>
      </c>
      <c r="HS19" s="83">
        <v>8</v>
      </c>
      <c r="HT19" s="83">
        <v>9</v>
      </c>
      <c r="HU19" s="83">
        <v>10</v>
      </c>
      <c r="HV19" s="83">
        <v>11</v>
      </c>
      <c r="HW19" s="83">
        <v>12</v>
      </c>
      <c r="HX19" s="83">
        <v>13</v>
      </c>
      <c r="HY19" s="83">
        <v>14</v>
      </c>
      <c r="HZ19" s="83">
        <v>15</v>
      </c>
      <c r="IA19" s="83">
        <v>16</v>
      </c>
      <c r="IB19" s="83">
        <v>17</v>
      </c>
      <c r="IC19" s="83">
        <v>18</v>
      </c>
      <c r="ID19" s="83">
        <v>19</v>
      </c>
      <c r="IE19" s="83">
        <v>20</v>
      </c>
      <c r="IF19" s="83">
        <v>21</v>
      </c>
      <c r="IG19" s="83">
        <v>22</v>
      </c>
      <c r="IH19" s="83">
        <v>23</v>
      </c>
      <c r="II19" s="83">
        <v>24</v>
      </c>
      <c r="IJ19" s="83">
        <v>25</v>
      </c>
      <c r="IK19" s="83">
        <v>26</v>
      </c>
      <c r="IL19" s="83">
        <v>27</v>
      </c>
      <c r="IM19" s="83">
        <v>28</v>
      </c>
      <c r="IN19" s="83">
        <v>29</v>
      </c>
      <c r="IO19" s="83">
        <v>30</v>
      </c>
      <c r="IP19" s="83">
        <v>31</v>
      </c>
      <c r="IQ19" s="83">
        <v>1</v>
      </c>
      <c r="IR19" s="83">
        <v>2</v>
      </c>
      <c r="IS19" s="83">
        <v>3</v>
      </c>
      <c r="IT19" s="83">
        <v>4</v>
      </c>
      <c r="IU19" s="83">
        <v>5</v>
      </c>
      <c r="IV19" s="83">
        <v>6</v>
      </c>
      <c r="IW19" s="83">
        <v>7</v>
      </c>
      <c r="IX19" s="83">
        <v>8</v>
      </c>
      <c r="IY19" s="83">
        <v>9</v>
      </c>
      <c r="IZ19" s="83">
        <v>10</v>
      </c>
      <c r="JA19" s="83">
        <v>11</v>
      </c>
      <c r="JB19" s="83">
        <v>12</v>
      </c>
      <c r="JC19" s="83">
        <v>13</v>
      </c>
      <c r="JD19" s="83">
        <v>14</v>
      </c>
      <c r="JE19" s="83">
        <v>15</v>
      </c>
      <c r="JF19" s="83">
        <v>16</v>
      </c>
      <c r="JG19" s="83">
        <v>17</v>
      </c>
      <c r="JH19" s="83">
        <v>18</v>
      </c>
      <c r="JI19" s="83">
        <v>19</v>
      </c>
      <c r="JJ19" s="83">
        <v>20</v>
      </c>
      <c r="JK19" s="83">
        <v>21</v>
      </c>
      <c r="JL19" s="83">
        <v>22</v>
      </c>
      <c r="JM19" s="83">
        <v>23</v>
      </c>
      <c r="JN19" s="83">
        <v>24</v>
      </c>
      <c r="JO19" s="83">
        <v>25</v>
      </c>
      <c r="JP19" s="83">
        <v>26</v>
      </c>
      <c r="JQ19" s="83">
        <v>27</v>
      </c>
      <c r="JR19" s="83">
        <v>28</v>
      </c>
      <c r="JS19" s="83">
        <v>29</v>
      </c>
      <c r="JT19" s="83">
        <v>30</v>
      </c>
      <c r="JU19" s="83">
        <v>1</v>
      </c>
      <c r="JV19" s="83">
        <v>2</v>
      </c>
      <c r="JW19" s="83">
        <v>3</v>
      </c>
      <c r="JX19" s="83">
        <v>4</v>
      </c>
      <c r="JY19" s="83">
        <v>5</v>
      </c>
      <c r="JZ19" s="83">
        <v>6</v>
      </c>
      <c r="KA19" s="83">
        <v>7</v>
      </c>
      <c r="KB19" s="83">
        <v>8</v>
      </c>
      <c r="KC19" s="83">
        <v>9</v>
      </c>
      <c r="KD19" s="83">
        <v>10</v>
      </c>
      <c r="KE19" s="83">
        <v>11</v>
      </c>
      <c r="KF19" s="83">
        <v>12</v>
      </c>
      <c r="KG19" s="83">
        <v>13</v>
      </c>
      <c r="KH19" s="83">
        <v>14</v>
      </c>
      <c r="KI19" s="83">
        <v>15</v>
      </c>
      <c r="KJ19" s="83">
        <v>16</v>
      </c>
      <c r="KK19" s="83">
        <v>17</v>
      </c>
      <c r="KL19" s="83">
        <v>18</v>
      </c>
      <c r="KM19" s="83">
        <v>19</v>
      </c>
      <c r="KN19" s="83">
        <v>20</v>
      </c>
      <c r="KO19" s="83">
        <v>21</v>
      </c>
      <c r="KP19" s="83">
        <v>22</v>
      </c>
      <c r="KQ19" s="83">
        <v>23</v>
      </c>
      <c r="KR19" s="83">
        <v>24</v>
      </c>
      <c r="KS19" s="83">
        <v>25</v>
      </c>
      <c r="KT19" s="83">
        <v>26</v>
      </c>
      <c r="KU19" s="83">
        <v>27</v>
      </c>
      <c r="KV19" s="83">
        <v>28</v>
      </c>
      <c r="KW19" s="83">
        <v>29</v>
      </c>
      <c r="KX19" s="83">
        <v>30</v>
      </c>
      <c r="KY19" s="83">
        <v>31</v>
      </c>
      <c r="KZ19" s="83">
        <v>1</v>
      </c>
      <c r="LA19" s="83">
        <v>2</v>
      </c>
      <c r="LB19" s="83">
        <v>3</v>
      </c>
      <c r="LC19" s="83">
        <v>4</v>
      </c>
      <c r="LD19" s="83">
        <v>5</v>
      </c>
      <c r="LE19" s="83">
        <v>6</v>
      </c>
      <c r="LF19" s="83">
        <v>7</v>
      </c>
      <c r="LG19" s="83">
        <v>8</v>
      </c>
      <c r="LH19" s="83">
        <v>9</v>
      </c>
      <c r="LI19" s="83">
        <v>10</v>
      </c>
      <c r="LJ19" s="83">
        <v>11</v>
      </c>
      <c r="LK19" s="83">
        <v>12</v>
      </c>
      <c r="LL19" s="83">
        <v>13</v>
      </c>
      <c r="LM19" s="83">
        <v>14</v>
      </c>
      <c r="LN19" s="83">
        <v>15</v>
      </c>
      <c r="LO19" s="83">
        <v>16</v>
      </c>
      <c r="LP19" s="83">
        <v>17</v>
      </c>
      <c r="LQ19" s="83">
        <v>18</v>
      </c>
      <c r="LR19" s="83">
        <v>19</v>
      </c>
      <c r="LS19" s="83">
        <v>20</v>
      </c>
      <c r="LT19" s="83">
        <v>21</v>
      </c>
      <c r="LU19" s="83">
        <v>22</v>
      </c>
      <c r="LV19" s="83">
        <v>23</v>
      </c>
      <c r="LW19" s="83">
        <v>24</v>
      </c>
      <c r="LX19" s="83">
        <v>25</v>
      </c>
      <c r="LY19" s="83">
        <v>26</v>
      </c>
      <c r="LZ19" s="83">
        <v>27</v>
      </c>
      <c r="MA19" s="83">
        <v>28</v>
      </c>
      <c r="MB19" s="83">
        <v>29</v>
      </c>
      <c r="MC19" s="83">
        <v>30</v>
      </c>
      <c r="MD19" s="83">
        <v>1</v>
      </c>
      <c r="ME19" s="83">
        <v>2</v>
      </c>
      <c r="MF19" s="83">
        <v>3</v>
      </c>
      <c r="MG19" s="83">
        <v>4</v>
      </c>
      <c r="MH19" s="83">
        <v>5</v>
      </c>
      <c r="MI19" s="83">
        <v>6</v>
      </c>
      <c r="MJ19" s="83">
        <v>7</v>
      </c>
      <c r="MK19" s="83">
        <v>8</v>
      </c>
      <c r="ML19" s="83">
        <v>9</v>
      </c>
      <c r="MM19" s="83">
        <v>10</v>
      </c>
      <c r="MN19" s="83">
        <v>11</v>
      </c>
      <c r="MO19" s="83">
        <v>12</v>
      </c>
      <c r="MP19" s="83">
        <v>13</v>
      </c>
      <c r="MQ19" s="83">
        <v>14</v>
      </c>
      <c r="MR19" s="83">
        <v>15</v>
      </c>
      <c r="MS19" s="83">
        <v>16</v>
      </c>
      <c r="MT19" s="83">
        <v>17</v>
      </c>
      <c r="MU19" s="83">
        <v>18</v>
      </c>
      <c r="MV19" s="83">
        <v>19</v>
      </c>
      <c r="MW19" s="83">
        <v>20</v>
      </c>
      <c r="MX19" s="83">
        <v>21</v>
      </c>
      <c r="MY19" s="83">
        <v>22</v>
      </c>
      <c r="MZ19" s="83">
        <v>23</v>
      </c>
      <c r="NA19" s="83">
        <v>24</v>
      </c>
      <c r="NB19" s="83">
        <v>25</v>
      </c>
      <c r="NC19" s="83">
        <v>26</v>
      </c>
      <c r="ND19" s="83">
        <v>27</v>
      </c>
      <c r="NE19" s="83">
        <v>28</v>
      </c>
      <c r="NF19" s="83">
        <v>29</v>
      </c>
      <c r="NG19" s="83">
        <v>30</v>
      </c>
      <c r="NH19" s="83">
        <v>31</v>
      </c>
    </row>
    <row r="20" spans="2:374" x14ac:dyDescent="0.2">
      <c r="B20" s="69">
        <f t="shared" ref="B20:C31" si="30">B4</f>
        <v>0</v>
      </c>
      <c r="C20" s="70">
        <f t="shared" si="30"/>
        <v>0</v>
      </c>
      <c r="D20" s="66" t="str">
        <f t="shared" ref="D20:D31" si="31">IF(D4&gt;0,D4,"")</f>
        <v/>
      </c>
      <c r="E20" s="67">
        <f t="shared" ref="E20:F31" si="32">E4</f>
        <v>0</v>
      </c>
      <c r="F20" s="67">
        <f t="shared" si="32"/>
        <v>0</v>
      </c>
      <c r="G20" s="68">
        <f t="shared" ref="G20:BR23" si="33">IF(G4="ya",0,$C4)</f>
        <v>0</v>
      </c>
      <c r="H20" s="68">
        <f t="shared" si="33"/>
        <v>0</v>
      </c>
      <c r="I20" s="68">
        <f t="shared" si="33"/>
        <v>0</v>
      </c>
      <c r="J20" s="68">
        <f t="shared" si="33"/>
        <v>0</v>
      </c>
      <c r="K20" s="68">
        <f t="shared" si="33"/>
        <v>0</v>
      </c>
      <c r="L20" s="68">
        <f t="shared" si="33"/>
        <v>0</v>
      </c>
      <c r="M20" s="68">
        <f t="shared" si="33"/>
        <v>0</v>
      </c>
      <c r="N20" s="68">
        <f t="shared" si="33"/>
        <v>0</v>
      </c>
      <c r="O20" s="68">
        <f t="shared" si="33"/>
        <v>0</v>
      </c>
      <c r="P20" s="68">
        <f t="shared" si="33"/>
        <v>0</v>
      </c>
      <c r="Q20" s="68">
        <f t="shared" si="33"/>
        <v>0</v>
      </c>
      <c r="R20" s="68">
        <f t="shared" si="33"/>
        <v>0</v>
      </c>
      <c r="S20" s="68">
        <f t="shared" si="33"/>
        <v>0</v>
      </c>
      <c r="T20" s="68">
        <f t="shared" si="33"/>
        <v>0</v>
      </c>
      <c r="U20" s="68">
        <f t="shared" si="33"/>
        <v>0</v>
      </c>
      <c r="V20" s="68">
        <f t="shared" si="33"/>
        <v>0</v>
      </c>
      <c r="W20" s="68">
        <f t="shared" si="33"/>
        <v>0</v>
      </c>
      <c r="X20" s="68">
        <f t="shared" si="33"/>
        <v>0</v>
      </c>
      <c r="Y20" s="68">
        <f t="shared" si="33"/>
        <v>0</v>
      </c>
      <c r="Z20" s="68">
        <f t="shared" si="33"/>
        <v>0</v>
      </c>
      <c r="AA20" s="68">
        <f t="shared" si="33"/>
        <v>0</v>
      </c>
      <c r="AB20" s="68">
        <f t="shared" si="33"/>
        <v>0</v>
      </c>
      <c r="AC20" s="68">
        <f t="shared" si="33"/>
        <v>0</v>
      </c>
      <c r="AD20" s="68">
        <f t="shared" si="33"/>
        <v>0</v>
      </c>
      <c r="AE20" s="68">
        <f t="shared" si="33"/>
        <v>0</v>
      </c>
      <c r="AF20" s="68">
        <f t="shared" si="33"/>
        <v>0</v>
      </c>
      <c r="AG20" s="68">
        <f t="shared" si="33"/>
        <v>0</v>
      </c>
      <c r="AH20" s="68">
        <f t="shared" si="33"/>
        <v>0</v>
      </c>
      <c r="AI20" s="68">
        <f t="shared" si="33"/>
        <v>0</v>
      </c>
      <c r="AJ20" s="68">
        <f t="shared" si="33"/>
        <v>0</v>
      </c>
      <c r="AK20" s="68">
        <f t="shared" si="33"/>
        <v>0</v>
      </c>
      <c r="AL20" s="68">
        <f t="shared" si="33"/>
        <v>0</v>
      </c>
      <c r="AM20" s="68">
        <f t="shared" si="33"/>
        <v>0</v>
      </c>
      <c r="AN20" s="68">
        <f t="shared" si="33"/>
        <v>0</v>
      </c>
      <c r="AO20" s="68">
        <f t="shared" si="33"/>
        <v>0</v>
      </c>
      <c r="AP20" s="68">
        <f t="shared" si="33"/>
        <v>0</v>
      </c>
      <c r="AQ20" s="68">
        <f t="shared" si="33"/>
        <v>0</v>
      </c>
      <c r="AR20" s="68">
        <f t="shared" si="33"/>
        <v>0</v>
      </c>
      <c r="AS20" s="68">
        <f t="shared" si="33"/>
        <v>0</v>
      </c>
      <c r="AT20" s="68">
        <f t="shared" si="33"/>
        <v>0</v>
      </c>
      <c r="AU20" s="68">
        <f t="shared" si="33"/>
        <v>0</v>
      </c>
      <c r="AV20" s="68">
        <f t="shared" si="33"/>
        <v>0</v>
      </c>
      <c r="AW20" s="68">
        <f t="shared" si="33"/>
        <v>0</v>
      </c>
      <c r="AX20" s="68">
        <f t="shared" si="33"/>
        <v>0</v>
      </c>
      <c r="AY20" s="68">
        <f t="shared" si="33"/>
        <v>0</v>
      </c>
      <c r="AZ20" s="68">
        <f t="shared" si="33"/>
        <v>0</v>
      </c>
      <c r="BA20" s="68">
        <f t="shared" si="33"/>
        <v>0</v>
      </c>
      <c r="BB20" s="68">
        <f t="shared" si="33"/>
        <v>0</v>
      </c>
      <c r="BC20" s="68">
        <f t="shared" si="33"/>
        <v>0</v>
      </c>
      <c r="BD20" s="68">
        <f t="shared" si="33"/>
        <v>0</v>
      </c>
      <c r="BE20" s="68">
        <f t="shared" si="33"/>
        <v>0</v>
      </c>
      <c r="BF20" s="68">
        <f t="shared" si="33"/>
        <v>0</v>
      </c>
      <c r="BG20" s="68">
        <f t="shared" si="33"/>
        <v>0</v>
      </c>
      <c r="BH20" s="68">
        <f t="shared" si="33"/>
        <v>0</v>
      </c>
      <c r="BI20" s="68">
        <f t="shared" si="33"/>
        <v>0</v>
      </c>
      <c r="BJ20" s="68">
        <f t="shared" si="33"/>
        <v>0</v>
      </c>
      <c r="BK20" s="68">
        <f t="shared" si="33"/>
        <v>0</v>
      </c>
      <c r="BL20" s="68">
        <f t="shared" si="33"/>
        <v>0</v>
      </c>
      <c r="BM20" s="68">
        <f t="shared" si="33"/>
        <v>0</v>
      </c>
      <c r="BN20" s="68">
        <f t="shared" si="33"/>
        <v>0</v>
      </c>
      <c r="BO20" s="68">
        <f t="shared" si="33"/>
        <v>0</v>
      </c>
      <c r="BP20" s="68">
        <f t="shared" si="33"/>
        <v>0</v>
      </c>
      <c r="BQ20" s="68">
        <f t="shared" si="33"/>
        <v>0</v>
      </c>
      <c r="BR20" s="68">
        <f t="shared" si="33"/>
        <v>0</v>
      </c>
      <c r="BS20" s="68">
        <f t="shared" ref="BS20:ED23" si="34">IF(BS4="ya",0,$C4)</f>
        <v>0</v>
      </c>
      <c r="BT20" s="68">
        <f t="shared" si="34"/>
        <v>0</v>
      </c>
      <c r="BU20" s="68">
        <f t="shared" si="34"/>
        <v>0</v>
      </c>
      <c r="BV20" s="68">
        <f t="shared" si="34"/>
        <v>0</v>
      </c>
      <c r="BW20" s="68">
        <f t="shared" si="34"/>
        <v>0</v>
      </c>
      <c r="BX20" s="68">
        <f t="shared" si="34"/>
        <v>0</v>
      </c>
      <c r="BY20" s="68">
        <f t="shared" si="34"/>
        <v>0</v>
      </c>
      <c r="BZ20" s="68">
        <f t="shared" si="34"/>
        <v>0</v>
      </c>
      <c r="CA20" s="68">
        <f t="shared" si="34"/>
        <v>0</v>
      </c>
      <c r="CB20" s="68">
        <f t="shared" si="34"/>
        <v>0</v>
      </c>
      <c r="CC20" s="68">
        <f t="shared" si="34"/>
        <v>0</v>
      </c>
      <c r="CD20" s="68">
        <f t="shared" si="34"/>
        <v>0</v>
      </c>
      <c r="CE20" s="68">
        <f t="shared" si="34"/>
        <v>0</v>
      </c>
      <c r="CF20" s="68">
        <f t="shared" si="34"/>
        <v>0</v>
      </c>
      <c r="CG20" s="68">
        <f t="shared" si="34"/>
        <v>0</v>
      </c>
      <c r="CH20" s="68">
        <f t="shared" si="34"/>
        <v>0</v>
      </c>
      <c r="CI20" s="68">
        <f t="shared" si="34"/>
        <v>0</v>
      </c>
      <c r="CJ20" s="68">
        <f t="shared" si="34"/>
        <v>0</v>
      </c>
      <c r="CK20" s="68">
        <f t="shared" si="34"/>
        <v>0</v>
      </c>
      <c r="CL20" s="68">
        <f t="shared" si="34"/>
        <v>0</v>
      </c>
      <c r="CM20" s="68">
        <f t="shared" si="34"/>
        <v>0</v>
      </c>
      <c r="CN20" s="68">
        <f t="shared" si="34"/>
        <v>0</v>
      </c>
      <c r="CO20" s="68">
        <f t="shared" si="34"/>
        <v>0</v>
      </c>
      <c r="CP20" s="68">
        <f t="shared" si="34"/>
        <v>0</v>
      </c>
      <c r="CQ20" s="68">
        <f t="shared" si="34"/>
        <v>0</v>
      </c>
      <c r="CR20" s="68">
        <f t="shared" si="34"/>
        <v>0</v>
      </c>
      <c r="CS20" s="68">
        <f t="shared" si="34"/>
        <v>0</v>
      </c>
      <c r="CT20" s="68">
        <f t="shared" si="34"/>
        <v>0</v>
      </c>
      <c r="CU20" s="68">
        <f t="shared" si="34"/>
        <v>0</v>
      </c>
      <c r="CV20" s="68">
        <f t="shared" si="34"/>
        <v>0</v>
      </c>
      <c r="CW20" s="68">
        <f t="shared" si="34"/>
        <v>0</v>
      </c>
      <c r="CX20" s="68">
        <f t="shared" si="34"/>
        <v>0</v>
      </c>
      <c r="CY20" s="68">
        <f t="shared" si="34"/>
        <v>0</v>
      </c>
      <c r="CZ20" s="68">
        <f t="shared" si="34"/>
        <v>0</v>
      </c>
      <c r="DA20" s="68">
        <f t="shared" si="34"/>
        <v>0</v>
      </c>
      <c r="DB20" s="68">
        <f t="shared" si="34"/>
        <v>0</v>
      </c>
      <c r="DC20" s="68">
        <f t="shared" si="34"/>
        <v>0</v>
      </c>
      <c r="DD20" s="68">
        <f t="shared" si="34"/>
        <v>0</v>
      </c>
      <c r="DE20" s="68">
        <f t="shared" si="34"/>
        <v>0</v>
      </c>
      <c r="DF20" s="68">
        <f t="shared" si="34"/>
        <v>0</v>
      </c>
      <c r="DG20" s="68">
        <f t="shared" si="34"/>
        <v>0</v>
      </c>
      <c r="DH20" s="68">
        <f t="shared" si="34"/>
        <v>0</v>
      </c>
      <c r="DI20" s="68">
        <f t="shared" si="34"/>
        <v>0</v>
      </c>
      <c r="DJ20" s="68">
        <f t="shared" si="34"/>
        <v>0</v>
      </c>
      <c r="DK20" s="68">
        <f t="shared" si="34"/>
        <v>0</v>
      </c>
      <c r="DL20" s="68">
        <f t="shared" si="34"/>
        <v>0</v>
      </c>
      <c r="DM20" s="68">
        <f t="shared" si="34"/>
        <v>0</v>
      </c>
      <c r="DN20" s="68">
        <f t="shared" si="34"/>
        <v>0</v>
      </c>
      <c r="DO20" s="68">
        <f t="shared" si="34"/>
        <v>0</v>
      </c>
      <c r="DP20" s="68">
        <f t="shared" si="34"/>
        <v>0</v>
      </c>
      <c r="DQ20" s="68">
        <f t="shared" si="34"/>
        <v>0</v>
      </c>
      <c r="DR20" s="68">
        <f t="shared" si="34"/>
        <v>0</v>
      </c>
      <c r="DS20" s="68">
        <f t="shared" si="34"/>
        <v>0</v>
      </c>
      <c r="DT20" s="68">
        <f t="shared" si="34"/>
        <v>0</v>
      </c>
      <c r="DU20" s="68">
        <f t="shared" si="34"/>
        <v>0</v>
      </c>
      <c r="DV20" s="68">
        <f t="shared" si="34"/>
        <v>0</v>
      </c>
      <c r="DW20" s="68">
        <f t="shared" si="34"/>
        <v>0</v>
      </c>
      <c r="DX20" s="68">
        <f t="shared" si="34"/>
        <v>0</v>
      </c>
      <c r="DY20" s="68">
        <f t="shared" si="34"/>
        <v>0</v>
      </c>
      <c r="DZ20" s="68">
        <f t="shared" si="34"/>
        <v>0</v>
      </c>
      <c r="EA20" s="68">
        <f t="shared" si="34"/>
        <v>0</v>
      </c>
      <c r="EB20" s="68">
        <f t="shared" si="34"/>
        <v>0</v>
      </c>
      <c r="EC20" s="68">
        <f t="shared" si="34"/>
        <v>0</v>
      </c>
      <c r="ED20" s="68">
        <f t="shared" si="34"/>
        <v>0</v>
      </c>
      <c r="EE20" s="68">
        <f t="shared" ref="EE20:GP23" si="35">IF(EE4="ya",0,$C4)</f>
        <v>0</v>
      </c>
      <c r="EF20" s="68">
        <f t="shared" si="35"/>
        <v>0</v>
      </c>
      <c r="EG20" s="68">
        <f t="shared" si="35"/>
        <v>0</v>
      </c>
      <c r="EH20" s="68">
        <f t="shared" si="35"/>
        <v>0</v>
      </c>
      <c r="EI20" s="68">
        <f t="shared" si="35"/>
        <v>0</v>
      </c>
      <c r="EJ20" s="68">
        <f t="shared" si="35"/>
        <v>0</v>
      </c>
      <c r="EK20" s="68">
        <f t="shared" si="35"/>
        <v>0</v>
      </c>
      <c r="EL20" s="68">
        <f t="shared" si="35"/>
        <v>0</v>
      </c>
      <c r="EM20" s="68">
        <f t="shared" si="35"/>
        <v>0</v>
      </c>
      <c r="EN20" s="68">
        <f t="shared" si="35"/>
        <v>0</v>
      </c>
      <c r="EO20" s="68">
        <f t="shared" si="35"/>
        <v>0</v>
      </c>
      <c r="EP20" s="68">
        <f t="shared" si="35"/>
        <v>0</v>
      </c>
      <c r="EQ20" s="68">
        <f t="shared" si="35"/>
        <v>0</v>
      </c>
      <c r="ER20" s="68">
        <f t="shared" si="35"/>
        <v>0</v>
      </c>
      <c r="ES20" s="68">
        <f t="shared" si="35"/>
        <v>0</v>
      </c>
      <c r="ET20" s="68">
        <f t="shared" si="35"/>
        <v>0</v>
      </c>
      <c r="EU20" s="68">
        <f t="shared" si="35"/>
        <v>0</v>
      </c>
      <c r="EV20" s="68">
        <f t="shared" si="35"/>
        <v>0</v>
      </c>
      <c r="EW20" s="68">
        <f t="shared" si="35"/>
        <v>0</v>
      </c>
      <c r="EX20" s="68">
        <f t="shared" si="35"/>
        <v>0</v>
      </c>
      <c r="EY20" s="68">
        <f t="shared" si="35"/>
        <v>0</v>
      </c>
      <c r="EZ20" s="68">
        <f t="shared" si="35"/>
        <v>0</v>
      </c>
      <c r="FA20" s="68">
        <f t="shared" si="35"/>
        <v>0</v>
      </c>
      <c r="FB20" s="68">
        <f t="shared" si="35"/>
        <v>0</v>
      </c>
      <c r="FC20" s="68">
        <f t="shared" si="35"/>
        <v>0</v>
      </c>
      <c r="FD20" s="68">
        <f t="shared" si="35"/>
        <v>0</v>
      </c>
      <c r="FE20" s="68">
        <f t="shared" si="35"/>
        <v>0</v>
      </c>
      <c r="FF20" s="68">
        <f t="shared" si="35"/>
        <v>0</v>
      </c>
      <c r="FG20" s="68">
        <f t="shared" si="35"/>
        <v>0</v>
      </c>
      <c r="FH20" s="68">
        <f t="shared" si="35"/>
        <v>0</v>
      </c>
      <c r="FI20" s="68">
        <f t="shared" si="35"/>
        <v>0</v>
      </c>
      <c r="FJ20" s="68">
        <f t="shared" si="35"/>
        <v>0</v>
      </c>
      <c r="FK20" s="68">
        <f t="shared" si="35"/>
        <v>0</v>
      </c>
      <c r="FL20" s="68">
        <f t="shared" si="35"/>
        <v>0</v>
      </c>
      <c r="FM20" s="68">
        <f t="shared" si="35"/>
        <v>0</v>
      </c>
      <c r="FN20" s="68">
        <f t="shared" si="35"/>
        <v>0</v>
      </c>
      <c r="FO20" s="68">
        <f t="shared" si="35"/>
        <v>0</v>
      </c>
      <c r="FP20" s="68">
        <f t="shared" si="35"/>
        <v>0</v>
      </c>
      <c r="FQ20" s="68">
        <f t="shared" si="35"/>
        <v>0</v>
      </c>
      <c r="FR20" s="68">
        <f t="shared" si="35"/>
        <v>0</v>
      </c>
      <c r="FS20" s="68">
        <f t="shared" si="35"/>
        <v>0</v>
      </c>
      <c r="FT20" s="68">
        <f t="shared" si="35"/>
        <v>0</v>
      </c>
      <c r="FU20" s="68">
        <f t="shared" si="35"/>
        <v>0</v>
      </c>
      <c r="FV20" s="68">
        <f t="shared" si="35"/>
        <v>0</v>
      </c>
      <c r="FW20" s="68">
        <f t="shared" si="35"/>
        <v>0</v>
      </c>
      <c r="FX20" s="68">
        <f t="shared" si="35"/>
        <v>0</v>
      </c>
      <c r="FY20" s="68">
        <f t="shared" si="35"/>
        <v>0</v>
      </c>
      <c r="FZ20" s="68">
        <f t="shared" si="35"/>
        <v>0</v>
      </c>
      <c r="GA20" s="68">
        <f t="shared" si="35"/>
        <v>0</v>
      </c>
      <c r="GB20" s="68">
        <f t="shared" si="35"/>
        <v>0</v>
      </c>
      <c r="GC20" s="68">
        <f t="shared" si="35"/>
        <v>0</v>
      </c>
      <c r="GD20" s="68">
        <f t="shared" si="35"/>
        <v>0</v>
      </c>
      <c r="GE20" s="68">
        <f t="shared" si="35"/>
        <v>0</v>
      </c>
      <c r="GF20" s="68">
        <f t="shared" si="35"/>
        <v>0</v>
      </c>
      <c r="GG20" s="68">
        <f t="shared" si="35"/>
        <v>0</v>
      </c>
      <c r="GH20" s="68">
        <f t="shared" si="35"/>
        <v>0</v>
      </c>
      <c r="GI20" s="68">
        <f t="shared" si="35"/>
        <v>0</v>
      </c>
      <c r="GJ20" s="68">
        <f t="shared" si="35"/>
        <v>0</v>
      </c>
      <c r="GK20" s="68">
        <f t="shared" si="35"/>
        <v>0</v>
      </c>
      <c r="GL20" s="68">
        <f t="shared" si="35"/>
        <v>0</v>
      </c>
      <c r="GM20" s="68">
        <f t="shared" si="35"/>
        <v>0</v>
      </c>
      <c r="GN20" s="68">
        <f t="shared" si="35"/>
        <v>0</v>
      </c>
      <c r="GO20" s="68">
        <f t="shared" si="35"/>
        <v>0</v>
      </c>
      <c r="GP20" s="68">
        <f t="shared" si="35"/>
        <v>0</v>
      </c>
      <c r="GQ20" s="68">
        <f t="shared" ref="GQ20:JB23" si="36">IF(GQ4="ya",0,$C4)</f>
        <v>0</v>
      </c>
      <c r="GR20" s="68">
        <f t="shared" si="36"/>
        <v>0</v>
      </c>
      <c r="GS20" s="68">
        <f t="shared" si="36"/>
        <v>0</v>
      </c>
      <c r="GT20" s="68">
        <f t="shared" si="36"/>
        <v>0</v>
      </c>
      <c r="GU20" s="68">
        <f t="shared" si="36"/>
        <v>0</v>
      </c>
      <c r="GV20" s="68">
        <f t="shared" si="36"/>
        <v>0</v>
      </c>
      <c r="GW20" s="68">
        <f t="shared" si="36"/>
        <v>0</v>
      </c>
      <c r="GX20" s="68">
        <f t="shared" si="36"/>
        <v>0</v>
      </c>
      <c r="GY20" s="68">
        <f t="shared" si="36"/>
        <v>0</v>
      </c>
      <c r="GZ20" s="68">
        <f t="shared" si="36"/>
        <v>0</v>
      </c>
      <c r="HA20" s="68">
        <f t="shared" si="36"/>
        <v>0</v>
      </c>
      <c r="HB20" s="68">
        <f t="shared" si="36"/>
        <v>0</v>
      </c>
      <c r="HC20" s="68">
        <f t="shared" si="36"/>
        <v>0</v>
      </c>
      <c r="HD20" s="68">
        <f t="shared" si="36"/>
        <v>0</v>
      </c>
      <c r="HE20" s="68">
        <f t="shared" si="36"/>
        <v>0</v>
      </c>
      <c r="HF20" s="68">
        <f t="shared" si="36"/>
        <v>0</v>
      </c>
      <c r="HG20" s="68">
        <f t="shared" si="36"/>
        <v>0</v>
      </c>
      <c r="HH20" s="68">
        <f t="shared" si="36"/>
        <v>0</v>
      </c>
      <c r="HI20" s="68">
        <f t="shared" si="36"/>
        <v>0</v>
      </c>
      <c r="HJ20" s="68">
        <f t="shared" si="36"/>
        <v>0</v>
      </c>
      <c r="HK20" s="68">
        <f t="shared" si="36"/>
        <v>0</v>
      </c>
      <c r="HL20" s="68">
        <f t="shared" si="36"/>
        <v>0</v>
      </c>
      <c r="HM20" s="68">
        <f t="shared" si="36"/>
        <v>0</v>
      </c>
      <c r="HN20" s="68">
        <f t="shared" si="36"/>
        <v>0</v>
      </c>
      <c r="HO20" s="68">
        <f t="shared" si="36"/>
        <v>0</v>
      </c>
      <c r="HP20" s="68">
        <f t="shared" si="36"/>
        <v>0</v>
      </c>
      <c r="HQ20" s="68">
        <f t="shared" si="36"/>
        <v>0</v>
      </c>
      <c r="HR20" s="68">
        <f t="shared" si="36"/>
        <v>0</v>
      </c>
      <c r="HS20" s="68">
        <f t="shared" si="36"/>
        <v>0</v>
      </c>
      <c r="HT20" s="68">
        <f t="shared" si="36"/>
        <v>0</v>
      </c>
      <c r="HU20" s="68">
        <f t="shared" si="36"/>
        <v>0</v>
      </c>
      <c r="HV20" s="68">
        <f t="shared" si="36"/>
        <v>0</v>
      </c>
      <c r="HW20" s="68">
        <f t="shared" si="36"/>
        <v>0</v>
      </c>
      <c r="HX20" s="68">
        <f t="shared" si="36"/>
        <v>0</v>
      </c>
      <c r="HY20" s="68">
        <f t="shared" si="36"/>
        <v>0</v>
      </c>
      <c r="HZ20" s="68">
        <f t="shared" si="36"/>
        <v>0</v>
      </c>
      <c r="IA20" s="68">
        <f t="shared" si="36"/>
        <v>0</v>
      </c>
      <c r="IB20" s="68">
        <f t="shared" si="36"/>
        <v>0</v>
      </c>
      <c r="IC20" s="68">
        <f t="shared" si="36"/>
        <v>0</v>
      </c>
      <c r="ID20" s="68">
        <f t="shared" si="36"/>
        <v>0</v>
      </c>
      <c r="IE20" s="68">
        <f t="shared" si="36"/>
        <v>0</v>
      </c>
      <c r="IF20" s="68">
        <f t="shared" si="36"/>
        <v>0</v>
      </c>
      <c r="IG20" s="68">
        <f t="shared" si="36"/>
        <v>0</v>
      </c>
      <c r="IH20" s="68">
        <f t="shared" si="36"/>
        <v>0</v>
      </c>
      <c r="II20" s="68">
        <f t="shared" si="36"/>
        <v>0</v>
      </c>
      <c r="IJ20" s="68">
        <f t="shared" si="36"/>
        <v>0</v>
      </c>
      <c r="IK20" s="68">
        <f t="shared" si="36"/>
        <v>0</v>
      </c>
      <c r="IL20" s="68">
        <f t="shared" si="36"/>
        <v>0</v>
      </c>
      <c r="IM20" s="68">
        <f t="shared" si="36"/>
        <v>0</v>
      </c>
      <c r="IN20" s="68">
        <f t="shared" si="36"/>
        <v>0</v>
      </c>
      <c r="IO20" s="68">
        <f t="shared" si="36"/>
        <v>0</v>
      </c>
      <c r="IP20" s="68">
        <f t="shared" si="36"/>
        <v>0</v>
      </c>
      <c r="IQ20" s="68">
        <f t="shared" si="36"/>
        <v>0</v>
      </c>
      <c r="IR20" s="68">
        <f t="shared" si="36"/>
        <v>0</v>
      </c>
      <c r="IS20" s="68">
        <f t="shared" si="36"/>
        <v>0</v>
      </c>
      <c r="IT20" s="68">
        <f t="shared" si="36"/>
        <v>0</v>
      </c>
      <c r="IU20" s="68">
        <f t="shared" si="36"/>
        <v>0</v>
      </c>
      <c r="IV20" s="68">
        <f t="shared" si="36"/>
        <v>0</v>
      </c>
      <c r="IW20" s="68">
        <f t="shared" si="36"/>
        <v>0</v>
      </c>
      <c r="IX20" s="68">
        <f t="shared" si="36"/>
        <v>0</v>
      </c>
      <c r="IY20" s="68">
        <f t="shared" si="36"/>
        <v>0</v>
      </c>
      <c r="IZ20" s="68">
        <f t="shared" si="36"/>
        <v>0</v>
      </c>
      <c r="JA20" s="68">
        <f t="shared" si="36"/>
        <v>0</v>
      </c>
      <c r="JB20" s="68">
        <f t="shared" si="36"/>
        <v>0</v>
      </c>
      <c r="JC20" s="68">
        <f t="shared" ref="JC20:LN23" si="37">IF(JC4="ya",0,$C4)</f>
        <v>0</v>
      </c>
      <c r="JD20" s="68">
        <f t="shared" si="37"/>
        <v>0</v>
      </c>
      <c r="JE20" s="68">
        <f t="shared" si="37"/>
        <v>0</v>
      </c>
      <c r="JF20" s="68">
        <f t="shared" si="37"/>
        <v>0</v>
      </c>
      <c r="JG20" s="68">
        <f t="shared" si="37"/>
        <v>0</v>
      </c>
      <c r="JH20" s="68">
        <f t="shared" si="37"/>
        <v>0</v>
      </c>
      <c r="JI20" s="68">
        <f t="shared" si="37"/>
        <v>0</v>
      </c>
      <c r="JJ20" s="68">
        <f t="shared" si="37"/>
        <v>0</v>
      </c>
      <c r="JK20" s="68">
        <f t="shared" si="37"/>
        <v>0</v>
      </c>
      <c r="JL20" s="68">
        <f t="shared" si="37"/>
        <v>0</v>
      </c>
      <c r="JM20" s="68">
        <f t="shared" si="37"/>
        <v>0</v>
      </c>
      <c r="JN20" s="68">
        <f t="shared" si="37"/>
        <v>0</v>
      </c>
      <c r="JO20" s="68">
        <f t="shared" si="37"/>
        <v>0</v>
      </c>
      <c r="JP20" s="68">
        <f t="shared" si="37"/>
        <v>0</v>
      </c>
      <c r="JQ20" s="68">
        <f t="shared" si="37"/>
        <v>0</v>
      </c>
      <c r="JR20" s="68">
        <f t="shared" si="37"/>
        <v>0</v>
      </c>
      <c r="JS20" s="68">
        <f t="shared" si="37"/>
        <v>0</v>
      </c>
      <c r="JT20" s="68">
        <f t="shared" si="37"/>
        <v>0</v>
      </c>
      <c r="JU20" s="68">
        <f t="shared" si="37"/>
        <v>0</v>
      </c>
      <c r="JV20" s="68">
        <f t="shared" si="37"/>
        <v>0</v>
      </c>
      <c r="JW20" s="68">
        <f t="shared" si="37"/>
        <v>0</v>
      </c>
      <c r="JX20" s="68">
        <f t="shared" si="37"/>
        <v>0</v>
      </c>
      <c r="JY20" s="68">
        <f t="shared" si="37"/>
        <v>0</v>
      </c>
      <c r="JZ20" s="68">
        <f t="shared" si="37"/>
        <v>0</v>
      </c>
      <c r="KA20" s="68">
        <f t="shared" si="37"/>
        <v>0</v>
      </c>
      <c r="KB20" s="68">
        <f t="shared" si="37"/>
        <v>0</v>
      </c>
      <c r="KC20" s="68">
        <f t="shared" si="37"/>
        <v>0</v>
      </c>
      <c r="KD20" s="68">
        <f t="shared" si="37"/>
        <v>0</v>
      </c>
      <c r="KE20" s="68">
        <f t="shared" si="37"/>
        <v>0</v>
      </c>
      <c r="KF20" s="68">
        <f t="shared" si="37"/>
        <v>0</v>
      </c>
      <c r="KG20" s="68">
        <f t="shared" si="37"/>
        <v>0</v>
      </c>
      <c r="KH20" s="68">
        <f t="shared" si="37"/>
        <v>0</v>
      </c>
      <c r="KI20" s="68">
        <f t="shared" si="37"/>
        <v>0</v>
      </c>
      <c r="KJ20" s="68">
        <f t="shared" si="37"/>
        <v>0</v>
      </c>
      <c r="KK20" s="68">
        <f t="shared" si="37"/>
        <v>0</v>
      </c>
      <c r="KL20" s="68">
        <f t="shared" si="37"/>
        <v>0</v>
      </c>
      <c r="KM20" s="68">
        <f t="shared" si="37"/>
        <v>0</v>
      </c>
      <c r="KN20" s="68">
        <f t="shared" si="37"/>
        <v>0</v>
      </c>
      <c r="KO20" s="68">
        <f t="shared" si="37"/>
        <v>0</v>
      </c>
      <c r="KP20" s="68">
        <f t="shared" si="37"/>
        <v>0</v>
      </c>
      <c r="KQ20" s="68">
        <f t="shared" si="37"/>
        <v>0</v>
      </c>
      <c r="KR20" s="68">
        <f t="shared" si="37"/>
        <v>0</v>
      </c>
      <c r="KS20" s="68">
        <f t="shared" si="37"/>
        <v>0</v>
      </c>
      <c r="KT20" s="68">
        <f t="shared" si="37"/>
        <v>0</v>
      </c>
      <c r="KU20" s="68">
        <f t="shared" si="37"/>
        <v>0</v>
      </c>
      <c r="KV20" s="68">
        <f t="shared" si="37"/>
        <v>0</v>
      </c>
      <c r="KW20" s="68">
        <f t="shared" si="37"/>
        <v>0</v>
      </c>
      <c r="KX20" s="68">
        <f t="shared" si="37"/>
        <v>0</v>
      </c>
      <c r="KY20" s="68">
        <f t="shared" si="37"/>
        <v>0</v>
      </c>
      <c r="KZ20" s="68">
        <f t="shared" si="37"/>
        <v>0</v>
      </c>
      <c r="LA20" s="68">
        <f t="shared" si="37"/>
        <v>0</v>
      </c>
      <c r="LB20" s="68">
        <f t="shared" si="37"/>
        <v>0</v>
      </c>
      <c r="LC20" s="68">
        <f t="shared" si="37"/>
        <v>0</v>
      </c>
      <c r="LD20" s="68">
        <f t="shared" si="37"/>
        <v>0</v>
      </c>
      <c r="LE20" s="68">
        <f t="shared" si="37"/>
        <v>0</v>
      </c>
      <c r="LF20" s="68">
        <f t="shared" si="37"/>
        <v>0</v>
      </c>
      <c r="LG20" s="68">
        <f t="shared" si="37"/>
        <v>0</v>
      </c>
      <c r="LH20" s="68">
        <f t="shared" si="37"/>
        <v>0</v>
      </c>
      <c r="LI20" s="68">
        <f t="shared" si="37"/>
        <v>0</v>
      </c>
      <c r="LJ20" s="68">
        <f t="shared" si="37"/>
        <v>0</v>
      </c>
      <c r="LK20" s="68">
        <f t="shared" si="37"/>
        <v>0</v>
      </c>
      <c r="LL20" s="68">
        <f t="shared" si="37"/>
        <v>0</v>
      </c>
      <c r="LM20" s="68">
        <f t="shared" si="37"/>
        <v>0</v>
      </c>
      <c r="LN20" s="68">
        <f t="shared" si="37"/>
        <v>0</v>
      </c>
      <c r="LO20" s="68">
        <f t="shared" ref="LO20:NH25" si="38">IF(LO4="ya",0,$C4)</f>
        <v>0</v>
      </c>
      <c r="LP20" s="68">
        <f t="shared" si="38"/>
        <v>0</v>
      </c>
      <c r="LQ20" s="68">
        <f t="shared" si="38"/>
        <v>0</v>
      </c>
      <c r="LR20" s="68">
        <f t="shared" si="38"/>
        <v>0</v>
      </c>
      <c r="LS20" s="68">
        <f t="shared" si="38"/>
        <v>0</v>
      </c>
      <c r="LT20" s="68">
        <f t="shared" si="38"/>
        <v>0</v>
      </c>
      <c r="LU20" s="68">
        <f t="shared" si="38"/>
        <v>0</v>
      </c>
      <c r="LV20" s="68">
        <f t="shared" si="38"/>
        <v>0</v>
      </c>
      <c r="LW20" s="68">
        <f t="shared" si="38"/>
        <v>0</v>
      </c>
      <c r="LX20" s="68">
        <f t="shared" si="38"/>
        <v>0</v>
      </c>
      <c r="LY20" s="68">
        <f t="shared" si="38"/>
        <v>0</v>
      </c>
      <c r="LZ20" s="68">
        <f t="shared" si="38"/>
        <v>0</v>
      </c>
      <c r="MA20" s="68">
        <f t="shared" si="38"/>
        <v>0</v>
      </c>
      <c r="MB20" s="68">
        <f t="shared" si="38"/>
        <v>0</v>
      </c>
      <c r="MC20" s="68">
        <f t="shared" si="38"/>
        <v>0</v>
      </c>
      <c r="MD20" s="68">
        <f t="shared" si="38"/>
        <v>0</v>
      </c>
      <c r="ME20" s="68">
        <f t="shared" si="38"/>
        <v>0</v>
      </c>
      <c r="MF20" s="68">
        <f t="shared" si="38"/>
        <v>0</v>
      </c>
      <c r="MG20" s="68">
        <f t="shared" si="38"/>
        <v>0</v>
      </c>
      <c r="MH20" s="68">
        <f t="shared" si="38"/>
        <v>0</v>
      </c>
      <c r="MI20" s="68">
        <f t="shared" si="38"/>
        <v>0</v>
      </c>
      <c r="MJ20" s="68">
        <f t="shared" si="38"/>
        <v>0</v>
      </c>
      <c r="MK20" s="68">
        <f t="shared" si="38"/>
        <v>0</v>
      </c>
      <c r="ML20" s="68">
        <f t="shared" si="38"/>
        <v>0</v>
      </c>
      <c r="MM20" s="68">
        <f t="shared" si="38"/>
        <v>0</v>
      </c>
      <c r="MN20" s="68">
        <f t="shared" si="38"/>
        <v>0</v>
      </c>
      <c r="MO20" s="68">
        <f t="shared" si="38"/>
        <v>0</v>
      </c>
      <c r="MP20" s="68">
        <f t="shared" si="38"/>
        <v>0</v>
      </c>
      <c r="MQ20" s="68">
        <f t="shared" si="38"/>
        <v>0</v>
      </c>
      <c r="MR20" s="68">
        <f t="shared" si="38"/>
        <v>0</v>
      </c>
      <c r="MS20" s="68">
        <f t="shared" si="38"/>
        <v>0</v>
      </c>
      <c r="MT20" s="68">
        <f t="shared" si="38"/>
        <v>0</v>
      </c>
      <c r="MU20" s="68">
        <f t="shared" si="38"/>
        <v>0</v>
      </c>
      <c r="MV20" s="68">
        <f t="shared" si="38"/>
        <v>0</v>
      </c>
      <c r="MW20" s="68">
        <f t="shared" si="38"/>
        <v>0</v>
      </c>
      <c r="MX20" s="68">
        <f t="shared" si="38"/>
        <v>0</v>
      </c>
      <c r="MY20" s="68">
        <f t="shared" si="38"/>
        <v>0</v>
      </c>
      <c r="MZ20" s="68">
        <f t="shared" si="38"/>
        <v>0</v>
      </c>
      <c r="NA20" s="68">
        <f t="shared" si="38"/>
        <v>0</v>
      </c>
      <c r="NB20" s="68">
        <f t="shared" si="38"/>
        <v>0</v>
      </c>
      <c r="NC20" s="68">
        <f t="shared" si="38"/>
        <v>0</v>
      </c>
      <c r="ND20" s="68">
        <f t="shared" si="38"/>
        <v>0</v>
      </c>
      <c r="NE20" s="68">
        <f t="shared" si="38"/>
        <v>0</v>
      </c>
      <c r="NF20" s="68">
        <f t="shared" si="38"/>
        <v>0</v>
      </c>
      <c r="NG20" s="68">
        <f t="shared" si="38"/>
        <v>0</v>
      </c>
      <c r="NH20" s="68">
        <f t="shared" si="38"/>
        <v>0</v>
      </c>
      <c r="NJ20" s="54" t="s">
        <v>108</v>
      </c>
    </row>
    <row r="21" spans="2:374" x14ac:dyDescent="0.2">
      <c r="B21" s="69" t="str">
        <f t="shared" si="30"/>
        <v>Panca Bina Persada (AS PJBTL IP) #1</v>
      </c>
      <c r="C21" s="70">
        <f t="shared" si="30"/>
        <v>1</v>
      </c>
      <c r="D21" s="66">
        <f t="shared" si="31"/>
        <v>45412</v>
      </c>
      <c r="E21" s="67">
        <f t="shared" si="32"/>
        <v>121</v>
      </c>
      <c r="F21" s="67">
        <f t="shared" si="32"/>
        <v>366</v>
      </c>
      <c r="G21" s="68">
        <f t="shared" si="33"/>
        <v>1</v>
      </c>
      <c r="H21" s="68">
        <f t="shared" si="33"/>
        <v>1</v>
      </c>
      <c r="I21" s="68">
        <f t="shared" si="33"/>
        <v>1</v>
      </c>
      <c r="J21" s="68">
        <f t="shared" si="33"/>
        <v>1</v>
      </c>
      <c r="K21" s="68">
        <f t="shared" si="33"/>
        <v>1</v>
      </c>
      <c r="L21" s="68">
        <f t="shared" si="33"/>
        <v>1</v>
      </c>
      <c r="M21" s="68">
        <f t="shared" si="33"/>
        <v>1</v>
      </c>
      <c r="N21" s="68">
        <f t="shared" si="33"/>
        <v>1</v>
      </c>
      <c r="O21" s="68">
        <f t="shared" si="33"/>
        <v>1</v>
      </c>
      <c r="P21" s="68">
        <f t="shared" si="33"/>
        <v>1</v>
      </c>
      <c r="Q21" s="68">
        <f t="shared" si="33"/>
        <v>1</v>
      </c>
      <c r="R21" s="68">
        <f t="shared" si="33"/>
        <v>1</v>
      </c>
      <c r="S21" s="68">
        <f t="shared" si="33"/>
        <v>1</v>
      </c>
      <c r="T21" s="68">
        <f t="shared" si="33"/>
        <v>1</v>
      </c>
      <c r="U21" s="68">
        <f t="shared" si="33"/>
        <v>1</v>
      </c>
      <c r="V21" s="68">
        <f t="shared" si="33"/>
        <v>1</v>
      </c>
      <c r="W21" s="68">
        <f t="shared" si="33"/>
        <v>1</v>
      </c>
      <c r="X21" s="68">
        <f t="shared" si="33"/>
        <v>1</v>
      </c>
      <c r="Y21" s="68">
        <f t="shared" si="33"/>
        <v>1</v>
      </c>
      <c r="Z21" s="68">
        <f t="shared" si="33"/>
        <v>1</v>
      </c>
      <c r="AA21" s="68">
        <f t="shared" si="33"/>
        <v>1</v>
      </c>
      <c r="AB21" s="68">
        <f t="shared" si="33"/>
        <v>1</v>
      </c>
      <c r="AC21" s="68">
        <f t="shared" si="33"/>
        <v>1</v>
      </c>
      <c r="AD21" s="68">
        <f t="shared" si="33"/>
        <v>1</v>
      </c>
      <c r="AE21" s="68">
        <f t="shared" si="33"/>
        <v>1</v>
      </c>
      <c r="AF21" s="68">
        <f t="shared" si="33"/>
        <v>1</v>
      </c>
      <c r="AG21" s="68">
        <f t="shared" si="33"/>
        <v>1</v>
      </c>
      <c r="AH21" s="68">
        <f t="shared" si="33"/>
        <v>1</v>
      </c>
      <c r="AI21" s="68">
        <f t="shared" si="33"/>
        <v>1</v>
      </c>
      <c r="AJ21" s="68">
        <f t="shared" si="33"/>
        <v>1</v>
      </c>
      <c r="AK21" s="68">
        <f t="shared" si="33"/>
        <v>1</v>
      </c>
      <c r="AL21" s="68">
        <f t="shared" si="33"/>
        <v>1</v>
      </c>
      <c r="AM21" s="68">
        <f t="shared" si="33"/>
        <v>1</v>
      </c>
      <c r="AN21" s="68">
        <f t="shared" si="33"/>
        <v>1</v>
      </c>
      <c r="AO21" s="68">
        <f t="shared" si="33"/>
        <v>1</v>
      </c>
      <c r="AP21" s="68">
        <f t="shared" si="33"/>
        <v>1</v>
      </c>
      <c r="AQ21" s="68">
        <f t="shared" si="33"/>
        <v>1</v>
      </c>
      <c r="AR21" s="68">
        <f t="shared" si="33"/>
        <v>1</v>
      </c>
      <c r="AS21" s="68">
        <f t="shared" si="33"/>
        <v>1</v>
      </c>
      <c r="AT21" s="68">
        <f t="shared" si="33"/>
        <v>1</v>
      </c>
      <c r="AU21" s="68">
        <f t="shared" si="33"/>
        <v>1</v>
      </c>
      <c r="AV21" s="68">
        <f t="shared" si="33"/>
        <v>1</v>
      </c>
      <c r="AW21" s="68">
        <f t="shared" si="33"/>
        <v>1</v>
      </c>
      <c r="AX21" s="68">
        <f t="shared" si="33"/>
        <v>1</v>
      </c>
      <c r="AY21" s="68">
        <f t="shared" si="33"/>
        <v>1</v>
      </c>
      <c r="AZ21" s="68">
        <f t="shared" si="33"/>
        <v>1</v>
      </c>
      <c r="BA21" s="68">
        <f t="shared" si="33"/>
        <v>1</v>
      </c>
      <c r="BB21" s="68">
        <f t="shared" si="33"/>
        <v>1</v>
      </c>
      <c r="BC21" s="68">
        <f t="shared" si="33"/>
        <v>1</v>
      </c>
      <c r="BD21" s="68">
        <f t="shared" si="33"/>
        <v>1</v>
      </c>
      <c r="BE21" s="68">
        <f t="shared" si="33"/>
        <v>1</v>
      </c>
      <c r="BF21" s="68">
        <f t="shared" si="33"/>
        <v>1</v>
      </c>
      <c r="BG21" s="68">
        <f t="shared" si="33"/>
        <v>1</v>
      </c>
      <c r="BH21" s="68">
        <f t="shared" si="33"/>
        <v>1</v>
      </c>
      <c r="BI21" s="68">
        <f t="shared" si="33"/>
        <v>1</v>
      </c>
      <c r="BJ21" s="68">
        <f t="shared" si="33"/>
        <v>1</v>
      </c>
      <c r="BK21" s="68">
        <f t="shared" si="33"/>
        <v>1</v>
      </c>
      <c r="BL21" s="68">
        <f t="shared" si="33"/>
        <v>1</v>
      </c>
      <c r="BM21" s="68">
        <f t="shared" si="33"/>
        <v>1</v>
      </c>
      <c r="BN21" s="68">
        <f t="shared" si="33"/>
        <v>1</v>
      </c>
      <c r="BO21" s="68">
        <f t="shared" si="33"/>
        <v>1</v>
      </c>
      <c r="BP21" s="68">
        <f t="shared" si="33"/>
        <v>1</v>
      </c>
      <c r="BQ21" s="68">
        <f t="shared" si="33"/>
        <v>1</v>
      </c>
      <c r="BR21" s="68">
        <f t="shared" si="33"/>
        <v>1</v>
      </c>
      <c r="BS21" s="68">
        <f t="shared" si="34"/>
        <v>1</v>
      </c>
      <c r="BT21" s="68">
        <f t="shared" si="34"/>
        <v>1</v>
      </c>
      <c r="BU21" s="68">
        <f t="shared" si="34"/>
        <v>1</v>
      </c>
      <c r="BV21" s="68">
        <f t="shared" si="34"/>
        <v>1</v>
      </c>
      <c r="BW21" s="68">
        <f t="shared" si="34"/>
        <v>1</v>
      </c>
      <c r="BX21" s="68">
        <f t="shared" si="34"/>
        <v>1</v>
      </c>
      <c r="BY21" s="68">
        <f t="shared" si="34"/>
        <v>1</v>
      </c>
      <c r="BZ21" s="68">
        <f t="shared" si="34"/>
        <v>1</v>
      </c>
      <c r="CA21" s="68">
        <f t="shared" si="34"/>
        <v>1</v>
      </c>
      <c r="CB21" s="68">
        <f t="shared" si="34"/>
        <v>1</v>
      </c>
      <c r="CC21" s="68">
        <f t="shared" si="34"/>
        <v>1</v>
      </c>
      <c r="CD21" s="68">
        <f t="shared" si="34"/>
        <v>1</v>
      </c>
      <c r="CE21" s="68">
        <f t="shared" si="34"/>
        <v>1</v>
      </c>
      <c r="CF21" s="68">
        <f t="shared" si="34"/>
        <v>1</v>
      </c>
      <c r="CG21" s="68">
        <f t="shared" si="34"/>
        <v>1</v>
      </c>
      <c r="CH21" s="68">
        <f t="shared" si="34"/>
        <v>1</v>
      </c>
      <c r="CI21" s="68">
        <f t="shared" si="34"/>
        <v>1</v>
      </c>
      <c r="CJ21" s="68">
        <f t="shared" si="34"/>
        <v>1</v>
      </c>
      <c r="CK21" s="68">
        <f t="shared" si="34"/>
        <v>1</v>
      </c>
      <c r="CL21" s="68">
        <f t="shared" si="34"/>
        <v>1</v>
      </c>
      <c r="CM21" s="68">
        <f t="shared" si="34"/>
        <v>1</v>
      </c>
      <c r="CN21" s="68">
        <f t="shared" si="34"/>
        <v>1</v>
      </c>
      <c r="CO21" s="68">
        <f t="shared" si="34"/>
        <v>1</v>
      </c>
      <c r="CP21" s="68">
        <f t="shared" si="34"/>
        <v>1</v>
      </c>
      <c r="CQ21" s="68">
        <f t="shared" si="34"/>
        <v>1</v>
      </c>
      <c r="CR21" s="68">
        <f t="shared" si="34"/>
        <v>1</v>
      </c>
      <c r="CS21" s="68">
        <f t="shared" si="34"/>
        <v>1</v>
      </c>
      <c r="CT21" s="68">
        <f t="shared" si="34"/>
        <v>1</v>
      </c>
      <c r="CU21" s="68">
        <f t="shared" si="34"/>
        <v>1</v>
      </c>
      <c r="CV21" s="68">
        <f t="shared" si="34"/>
        <v>1</v>
      </c>
      <c r="CW21" s="68">
        <f t="shared" si="34"/>
        <v>1</v>
      </c>
      <c r="CX21" s="68">
        <f t="shared" si="34"/>
        <v>1</v>
      </c>
      <c r="CY21" s="68">
        <f t="shared" si="34"/>
        <v>1</v>
      </c>
      <c r="CZ21" s="68">
        <f t="shared" si="34"/>
        <v>1</v>
      </c>
      <c r="DA21" s="68">
        <f t="shared" si="34"/>
        <v>1</v>
      </c>
      <c r="DB21" s="68">
        <f t="shared" si="34"/>
        <v>1</v>
      </c>
      <c r="DC21" s="68">
        <f t="shared" si="34"/>
        <v>1</v>
      </c>
      <c r="DD21" s="68">
        <f t="shared" si="34"/>
        <v>1</v>
      </c>
      <c r="DE21" s="68">
        <f t="shared" si="34"/>
        <v>1</v>
      </c>
      <c r="DF21" s="68">
        <f t="shared" si="34"/>
        <v>1</v>
      </c>
      <c r="DG21" s="68">
        <f t="shared" si="34"/>
        <v>1</v>
      </c>
      <c r="DH21" s="68">
        <f t="shared" si="34"/>
        <v>1</v>
      </c>
      <c r="DI21" s="68">
        <f t="shared" si="34"/>
        <v>1</v>
      </c>
      <c r="DJ21" s="68">
        <f t="shared" si="34"/>
        <v>1</v>
      </c>
      <c r="DK21" s="68">
        <f t="shared" si="34"/>
        <v>1</v>
      </c>
      <c r="DL21" s="68">
        <f t="shared" si="34"/>
        <v>1</v>
      </c>
      <c r="DM21" s="68">
        <f t="shared" si="34"/>
        <v>1</v>
      </c>
      <c r="DN21" s="68">
        <f t="shared" si="34"/>
        <v>1</v>
      </c>
      <c r="DO21" s="68">
        <f t="shared" si="34"/>
        <v>1</v>
      </c>
      <c r="DP21" s="68">
        <f t="shared" si="34"/>
        <v>1</v>
      </c>
      <c r="DQ21" s="68">
        <f t="shared" si="34"/>
        <v>1</v>
      </c>
      <c r="DR21" s="68">
        <f t="shared" si="34"/>
        <v>1</v>
      </c>
      <c r="DS21" s="68">
        <f t="shared" si="34"/>
        <v>1</v>
      </c>
      <c r="DT21" s="68">
        <f t="shared" si="34"/>
        <v>1</v>
      </c>
      <c r="DU21" s="68">
        <f t="shared" si="34"/>
        <v>1</v>
      </c>
      <c r="DV21" s="68">
        <f t="shared" si="34"/>
        <v>1</v>
      </c>
      <c r="DW21" s="68">
        <f t="shared" si="34"/>
        <v>0</v>
      </c>
      <c r="DX21" s="68">
        <f t="shared" si="34"/>
        <v>0</v>
      </c>
      <c r="DY21" s="68">
        <f t="shared" si="34"/>
        <v>0</v>
      </c>
      <c r="DZ21" s="68">
        <f t="shared" si="34"/>
        <v>0</v>
      </c>
      <c r="EA21" s="68">
        <f t="shared" si="34"/>
        <v>0</v>
      </c>
      <c r="EB21" s="68">
        <f t="shared" si="34"/>
        <v>0</v>
      </c>
      <c r="EC21" s="68">
        <f t="shared" si="34"/>
        <v>0</v>
      </c>
      <c r="ED21" s="68">
        <f t="shared" si="34"/>
        <v>0</v>
      </c>
      <c r="EE21" s="68">
        <f t="shared" si="35"/>
        <v>0</v>
      </c>
      <c r="EF21" s="68">
        <f t="shared" si="35"/>
        <v>0</v>
      </c>
      <c r="EG21" s="68">
        <f t="shared" si="35"/>
        <v>0</v>
      </c>
      <c r="EH21" s="68">
        <f t="shared" si="35"/>
        <v>0</v>
      </c>
      <c r="EI21" s="68">
        <f t="shared" si="35"/>
        <v>0</v>
      </c>
      <c r="EJ21" s="68">
        <f t="shared" si="35"/>
        <v>0</v>
      </c>
      <c r="EK21" s="68">
        <f t="shared" si="35"/>
        <v>0</v>
      </c>
      <c r="EL21" s="68">
        <f t="shared" si="35"/>
        <v>0</v>
      </c>
      <c r="EM21" s="68">
        <f t="shared" si="35"/>
        <v>0</v>
      </c>
      <c r="EN21" s="68">
        <f t="shared" si="35"/>
        <v>0</v>
      </c>
      <c r="EO21" s="68">
        <f t="shared" si="35"/>
        <v>0</v>
      </c>
      <c r="EP21" s="68">
        <f t="shared" si="35"/>
        <v>0</v>
      </c>
      <c r="EQ21" s="68">
        <f t="shared" si="35"/>
        <v>0</v>
      </c>
      <c r="ER21" s="68">
        <f t="shared" si="35"/>
        <v>0</v>
      </c>
      <c r="ES21" s="68">
        <f t="shared" si="35"/>
        <v>0</v>
      </c>
      <c r="ET21" s="68">
        <f t="shared" si="35"/>
        <v>0</v>
      </c>
      <c r="EU21" s="68">
        <f t="shared" si="35"/>
        <v>0</v>
      </c>
      <c r="EV21" s="68">
        <f t="shared" si="35"/>
        <v>0</v>
      </c>
      <c r="EW21" s="68">
        <f t="shared" si="35"/>
        <v>0</v>
      </c>
      <c r="EX21" s="68">
        <f t="shared" si="35"/>
        <v>0</v>
      </c>
      <c r="EY21" s="68">
        <f t="shared" si="35"/>
        <v>0</v>
      </c>
      <c r="EZ21" s="68">
        <f t="shared" si="35"/>
        <v>0</v>
      </c>
      <c r="FA21" s="68">
        <f t="shared" si="35"/>
        <v>0</v>
      </c>
      <c r="FB21" s="68">
        <f t="shared" si="35"/>
        <v>0</v>
      </c>
      <c r="FC21" s="68">
        <f t="shared" si="35"/>
        <v>0</v>
      </c>
      <c r="FD21" s="68">
        <f t="shared" si="35"/>
        <v>0</v>
      </c>
      <c r="FE21" s="68">
        <f t="shared" si="35"/>
        <v>0</v>
      </c>
      <c r="FF21" s="68">
        <f t="shared" si="35"/>
        <v>0</v>
      </c>
      <c r="FG21" s="68">
        <f t="shared" si="35"/>
        <v>0</v>
      </c>
      <c r="FH21" s="68">
        <f t="shared" si="35"/>
        <v>0</v>
      </c>
      <c r="FI21" s="68">
        <f t="shared" si="35"/>
        <v>0</v>
      </c>
      <c r="FJ21" s="68">
        <f t="shared" si="35"/>
        <v>0</v>
      </c>
      <c r="FK21" s="68">
        <f t="shared" si="35"/>
        <v>0</v>
      </c>
      <c r="FL21" s="68">
        <f t="shared" si="35"/>
        <v>0</v>
      </c>
      <c r="FM21" s="68">
        <f t="shared" si="35"/>
        <v>0</v>
      </c>
      <c r="FN21" s="68">
        <f t="shared" si="35"/>
        <v>0</v>
      </c>
      <c r="FO21" s="68">
        <f t="shared" si="35"/>
        <v>0</v>
      </c>
      <c r="FP21" s="68">
        <f t="shared" si="35"/>
        <v>0</v>
      </c>
      <c r="FQ21" s="68">
        <f t="shared" si="35"/>
        <v>0</v>
      </c>
      <c r="FR21" s="68">
        <f t="shared" si="35"/>
        <v>0</v>
      </c>
      <c r="FS21" s="68">
        <f t="shared" si="35"/>
        <v>0</v>
      </c>
      <c r="FT21" s="68">
        <f t="shared" si="35"/>
        <v>0</v>
      </c>
      <c r="FU21" s="68">
        <f t="shared" si="35"/>
        <v>0</v>
      </c>
      <c r="FV21" s="68">
        <f t="shared" si="35"/>
        <v>0</v>
      </c>
      <c r="FW21" s="68">
        <f t="shared" si="35"/>
        <v>0</v>
      </c>
      <c r="FX21" s="68">
        <f t="shared" si="35"/>
        <v>0</v>
      </c>
      <c r="FY21" s="68">
        <f t="shared" si="35"/>
        <v>0</v>
      </c>
      <c r="FZ21" s="68">
        <f t="shared" si="35"/>
        <v>0</v>
      </c>
      <c r="GA21" s="68">
        <f t="shared" si="35"/>
        <v>0</v>
      </c>
      <c r="GB21" s="68">
        <f t="shared" si="35"/>
        <v>0</v>
      </c>
      <c r="GC21" s="68">
        <f t="shared" si="35"/>
        <v>0</v>
      </c>
      <c r="GD21" s="68">
        <f t="shared" si="35"/>
        <v>0</v>
      </c>
      <c r="GE21" s="68">
        <f t="shared" si="35"/>
        <v>0</v>
      </c>
      <c r="GF21" s="68">
        <f t="shared" si="35"/>
        <v>0</v>
      </c>
      <c r="GG21" s="68">
        <f t="shared" si="35"/>
        <v>0</v>
      </c>
      <c r="GH21" s="68">
        <f t="shared" si="35"/>
        <v>0</v>
      </c>
      <c r="GI21" s="68">
        <f t="shared" si="35"/>
        <v>0</v>
      </c>
      <c r="GJ21" s="68">
        <f t="shared" si="35"/>
        <v>0</v>
      </c>
      <c r="GK21" s="68">
        <f t="shared" si="35"/>
        <v>0</v>
      </c>
      <c r="GL21" s="68">
        <f t="shared" si="35"/>
        <v>0</v>
      </c>
      <c r="GM21" s="68">
        <f t="shared" si="35"/>
        <v>0</v>
      </c>
      <c r="GN21" s="68">
        <f t="shared" si="35"/>
        <v>0</v>
      </c>
      <c r="GO21" s="68">
        <f t="shared" si="35"/>
        <v>0</v>
      </c>
      <c r="GP21" s="68">
        <f t="shared" si="35"/>
        <v>0</v>
      </c>
      <c r="GQ21" s="68">
        <f t="shared" si="36"/>
        <v>0</v>
      </c>
      <c r="GR21" s="68">
        <f t="shared" si="36"/>
        <v>0</v>
      </c>
      <c r="GS21" s="68">
        <f t="shared" si="36"/>
        <v>0</v>
      </c>
      <c r="GT21" s="68">
        <f t="shared" si="36"/>
        <v>0</v>
      </c>
      <c r="GU21" s="68">
        <f t="shared" si="36"/>
        <v>0</v>
      </c>
      <c r="GV21" s="68">
        <f t="shared" si="36"/>
        <v>0</v>
      </c>
      <c r="GW21" s="68">
        <f t="shared" si="36"/>
        <v>0</v>
      </c>
      <c r="GX21" s="68">
        <f t="shared" si="36"/>
        <v>0</v>
      </c>
      <c r="GY21" s="68">
        <f t="shared" si="36"/>
        <v>0</v>
      </c>
      <c r="GZ21" s="68">
        <f t="shared" si="36"/>
        <v>0</v>
      </c>
      <c r="HA21" s="68">
        <f t="shared" si="36"/>
        <v>0</v>
      </c>
      <c r="HB21" s="68">
        <f t="shared" si="36"/>
        <v>0</v>
      </c>
      <c r="HC21" s="68">
        <f t="shared" si="36"/>
        <v>0</v>
      </c>
      <c r="HD21" s="68">
        <f t="shared" si="36"/>
        <v>0</v>
      </c>
      <c r="HE21" s="68">
        <f t="shared" si="36"/>
        <v>0</v>
      </c>
      <c r="HF21" s="68">
        <f t="shared" si="36"/>
        <v>0</v>
      </c>
      <c r="HG21" s="68">
        <f t="shared" si="36"/>
        <v>0</v>
      </c>
      <c r="HH21" s="68">
        <f t="shared" si="36"/>
        <v>0</v>
      </c>
      <c r="HI21" s="68">
        <f t="shared" si="36"/>
        <v>0</v>
      </c>
      <c r="HJ21" s="68">
        <f t="shared" si="36"/>
        <v>0</v>
      </c>
      <c r="HK21" s="68">
        <f t="shared" si="36"/>
        <v>0</v>
      </c>
      <c r="HL21" s="68">
        <f t="shared" si="36"/>
        <v>0</v>
      </c>
      <c r="HM21" s="68">
        <f t="shared" si="36"/>
        <v>0</v>
      </c>
      <c r="HN21" s="68">
        <f t="shared" si="36"/>
        <v>0</v>
      </c>
      <c r="HO21" s="68">
        <f t="shared" si="36"/>
        <v>0</v>
      </c>
      <c r="HP21" s="68">
        <f t="shared" si="36"/>
        <v>0</v>
      </c>
      <c r="HQ21" s="68">
        <f t="shared" si="36"/>
        <v>0</v>
      </c>
      <c r="HR21" s="68">
        <f t="shared" si="36"/>
        <v>0</v>
      </c>
      <c r="HS21" s="68">
        <f t="shared" si="36"/>
        <v>0</v>
      </c>
      <c r="HT21" s="68">
        <f t="shared" si="36"/>
        <v>0</v>
      </c>
      <c r="HU21" s="68">
        <f t="shared" si="36"/>
        <v>0</v>
      </c>
      <c r="HV21" s="68">
        <f t="shared" si="36"/>
        <v>0</v>
      </c>
      <c r="HW21" s="68">
        <f t="shared" si="36"/>
        <v>0</v>
      </c>
      <c r="HX21" s="68">
        <f t="shared" si="36"/>
        <v>0</v>
      </c>
      <c r="HY21" s="68">
        <f t="shared" si="36"/>
        <v>0</v>
      </c>
      <c r="HZ21" s="68">
        <f t="shared" si="36"/>
        <v>0</v>
      </c>
      <c r="IA21" s="68">
        <f t="shared" si="36"/>
        <v>0</v>
      </c>
      <c r="IB21" s="68">
        <f t="shared" si="36"/>
        <v>0</v>
      </c>
      <c r="IC21" s="68">
        <f t="shared" si="36"/>
        <v>0</v>
      </c>
      <c r="ID21" s="68">
        <f t="shared" si="36"/>
        <v>0</v>
      </c>
      <c r="IE21" s="68">
        <f t="shared" si="36"/>
        <v>0</v>
      </c>
      <c r="IF21" s="68">
        <f t="shared" si="36"/>
        <v>0</v>
      </c>
      <c r="IG21" s="68">
        <f t="shared" si="36"/>
        <v>0</v>
      </c>
      <c r="IH21" s="68">
        <f t="shared" si="36"/>
        <v>0</v>
      </c>
      <c r="II21" s="68">
        <f t="shared" si="36"/>
        <v>0</v>
      </c>
      <c r="IJ21" s="68">
        <f t="shared" si="36"/>
        <v>0</v>
      </c>
      <c r="IK21" s="68">
        <f t="shared" si="36"/>
        <v>0</v>
      </c>
      <c r="IL21" s="68">
        <f t="shared" si="36"/>
        <v>0</v>
      </c>
      <c r="IM21" s="68">
        <f t="shared" si="36"/>
        <v>0</v>
      </c>
      <c r="IN21" s="68">
        <f t="shared" si="36"/>
        <v>0</v>
      </c>
      <c r="IO21" s="68">
        <f t="shared" si="36"/>
        <v>0</v>
      </c>
      <c r="IP21" s="68">
        <f t="shared" si="36"/>
        <v>0</v>
      </c>
      <c r="IQ21" s="68">
        <f t="shared" si="36"/>
        <v>0</v>
      </c>
      <c r="IR21" s="68">
        <f t="shared" si="36"/>
        <v>0</v>
      </c>
      <c r="IS21" s="68">
        <f t="shared" si="36"/>
        <v>0</v>
      </c>
      <c r="IT21" s="68">
        <f t="shared" si="36"/>
        <v>0</v>
      </c>
      <c r="IU21" s="68">
        <f t="shared" si="36"/>
        <v>0</v>
      </c>
      <c r="IV21" s="68">
        <f t="shared" si="36"/>
        <v>0</v>
      </c>
      <c r="IW21" s="68">
        <f t="shared" si="36"/>
        <v>0</v>
      </c>
      <c r="IX21" s="68">
        <f t="shared" si="36"/>
        <v>0</v>
      </c>
      <c r="IY21" s="68">
        <f t="shared" si="36"/>
        <v>0</v>
      </c>
      <c r="IZ21" s="68">
        <f t="shared" si="36"/>
        <v>0</v>
      </c>
      <c r="JA21" s="68">
        <f t="shared" si="36"/>
        <v>0</v>
      </c>
      <c r="JB21" s="68">
        <f t="shared" si="36"/>
        <v>0</v>
      </c>
      <c r="JC21" s="68">
        <f t="shared" si="37"/>
        <v>0</v>
      </c>
      <c r="JD21" s="68">
        <f t="shared" si="37"/>
        <v>0</v>
      </c>
      <c r="JE21" s="68">
        <f t="shared" si="37"/>
        <v>0</v>
      </c>
      <c r="JF21" s="68">
        <f t="shared" si="37"/>
        <v>0</v>
      </c>
      <c r="JG21" s="68">
        <f t="shared" si="37"/>
        <v>0</v>
      </c>
      <c r="JH21" s="68">
        <f t="shared" si="37"/>
        <v>0</v>
      </c>
      <c r="JI21" s="68">
        <f t="shared" si="37"/>
        <v>0</v>
      </c>
      <c r="JJ21" s="68">
        <f t="shared" si="37"/>
        <v>0</v>
      </c>
      <c r="JK21" s="68">
        <f t="shared" si="37"/>
        <v>0</v>
      </c>
      <c r="JL21" s="68">
        <f t="shared" si="37"/>
        <v>0</v>
      </c>
      <c r="JM21" s="68">
        <f t="shared" si="37"/>
        <v>0</v>
      </c>
      <c r="JN21" s="68">
        <f t="shared" si="37"/>
        <v>0</v>
      </c>
      <c r="JO21" s="68">
        <f t="shared" si="37"/>
        <v>0</v>
      </c>
      <c r="JP21" s="68">
        <f t="shared" si="37"/>
        <v>0</v>
      </c>
      <c r="JQ21" s="68">
        <f t="shared" si="37"/>
        <v>0</v>
      </c>
      <c r="JR21" s="68">
        <f t="shared" si="37"/>
        <v>0</v>
      </c>
      <c r="JS21" s="68">
        <f t="shared" si="37"/>
        <v>0</v>
      </c>
      <c r="JT21" s="68">
        <f t="shared" si="37"/>
        <v>0</v>
      </c>
      <c r="JU21" s="68">
        <f t="shared" si="37"/>
        <v>0</v>
      </c>
      <c r="JV21" s="68">
        <f t="shared" si="37"/>
        <v>0</v>
      </c>
      <c r="JW21" s="68">
        <f t="shared" si="37"/>
        <v>0</v>
      </c>
      <c r="JX21" s="68">
        <f t="shared" si="37"/>
        <v>0</v>
      </c>
      <c r="JY21" s="68">
        <f t="shared" si="37"/>
        <v>0</v>
      </c>
      <c r="JZ21" s="68">
        <f t="shared" si="37"/>
        <v>0</v>
      </c>
      <c r="KA21" s="68">
        <f t="shared" si="37"/>
        <v>0</v>
      </c>
      <c r="KB21" s="68">
        <f t="shared" si="37"/>
        <v>0</v>
      </c>
      <c r="KC21" s="68">
        <f t="shared" si="37"/>
        <v>0</v>
      </c>
      <c r="KD21" s="68">
        <f t="shared" si="37"/>
        <v>0</v>
      </c>
      <c r="KE21" s="68">
        <f t="shared" si="37"/>
        <v>0</v>
      </c>
      <c r="KF21" s="68">
        <f t="shared" si="37"/>
        <v>0</v>
      </c>
      <c r="KG21" s="68">
        <f t="shared" si="37"/>
        <v>0</v>
      </c>
      <c r="KH21" s="68">
        <f t="shared" si="37"/>
        <v>0</v>
      </c>
      <c r="KI21" s="68">
        <f t="shared" si="37"/>
        <v>0</v>
      </c>
      <c r="KJ21" s="68">
        <f t="shared" si="37"/>
        <v>0</v>
      </c>
      <c r="KK21" s="68">
        <f t="shared" si="37"/>
        <v>0</v>
      </c>
      <c r="KL21" s="68">
        <f t="shared" si="37"/>
        <v>0</v>
      </c>
      <c r="KM21" s="68">
        <f t="shared" si="37"/>
        <v>0</v>
      </c>
      <c r="KN21" s="68">
        <f t="shared" si="37"/>
        <v>0</v>
      </c>
      <c r="KO21" s="68">
        <f t="shared" si="37"/>
        <v>0</v>
      </c>
      <c r="KP21" s="68">
        <f t="shared" si="37"/>
        <v>0</v>
      </c>
      <c r="KQ21" s="68">
        <f t="shared" si="37"/>
        <v>0</v>
      </c>
      <c r="KR21" s="68">
        <f t="shared" si="37"/>
        <v>0</v>
      </c>
      <c r="KS21" s="68">
        <f t="shared" si="37"/>
        <v>0</v>
      </c>
      <c r="KT21" s="68">
        <f t="shared" si="37"/>
        <v>0</v>
      </c>
      <c r="KU21" s="68">
        <f t="shared" si="37"/>
        <v>0</v>
      </c>
      <c r="KV21" s="68">
        <f t="shared" si="37"/>
        <v>0</v>
      </c>
      <c r="KW21" s="68">
        <f t="shared" si="37"/>
        <v>0</v>
      </c>
      <c r="KX21" s="68">
        <f t="shared" si="37"/>
        <v>0</v>
      </c>
      <c r="KY21" s="68">
        <f t="shared" si="37"/>
        <v>0</v>
      </c>
      <c r="KZ21" s="68">
        <f t="shared" si="37"/>
        <v>0</v>
      </c>
      <c r="LA21" s="68">
        <f t="shared" si="37"/>
        <v>0</v>
      </c>
      <c r="LB21" s="68">
        <f t="shared" si="37"/>
        <v>0</v>
      </c>
      <c r="LC21" s="68">
        <f t="shared" si="37"/>
        <v>0</v>
      </c>
      <c r="LD21" s="68">
        <f t="shared" si="37"/>
        <v>0</v>
      </c>
      <c r="LE21" s="68">
        <f t="shared" si="37"/>
        <v>0</v>
      </c>
      <c r="LF21" s="68">
        <f t="shared" si="37"/>
        <v>0</v>
      </c>
      <c r="LG21" s="68">
        <f t="shared" si="37"/>
        <v>0</v>
      </c>
      <c r="LH21" s="68">
        <f t="shared" si="37"/>
        <v>0</v>
      </c>
      <c r="LI21" s="68">
        <f t="shared" si="37"/>
        <v>0</v>
      </c>
      <c r="LJ21" s="68">
        <f t="shared" si="37"/>
        <v>0</v>
      </c>
      <c r="LK21" s="68">
        <f t="shared" si="37"/>
        <v>0</v>
      </c>
      <c r="LL21" s="68">
        <f t="shared" si="37"/>
        <v>0</v>
      </c>
      <c r="LM21" s="68">
        <f t="shared" si="37"/>
        <v>0</v>
      </c>
      <c r="LN21" s="68">
        <f t="shared" si="37"/>
        <v>0</v>
      </c>
      <c r="LO21" s="68">
        <f t="shared" si="38"/>
        <v>0</v>
      </c>
      <c r="LP21" s="68">
        <f t="shared" si="38"/>
        <v>0</v>
      </c>
      <c r="LQ21" s="68">
        <f t="shared" si="38"/>
        <v>0</v>
      </c>
      <c r="LR21" s="68">
        <f t="shared" si="38"/>
        <v>0</v>
      </c>
      <c r="LS21" s="68">
        <f t="shared" si="38"/>
        <v>0</v>
      </c>
      <c r="LT21" s="68">
        <f t="shared" si="38"/>
        <v>0</v>
      </c>
      <c r="LU21" s="68">
        <f t="shared" si="38"/>
        <v>0</v>
      </c>
      <c r="LV21" s="68">
        <f t="shared" si="38"/>
        <v>0</v>
      </c>
      <c r="LW21" s="68">
        <f t="shared" si="38"/>
        <v>0</v>
      </c>
      <c r="LX21" s="68">
        <f t="shared" si="38"/>
        <v>0</v>
      </c>
      <c r="LY21" s="68">
        <f t="shared" si="38"/>
        <v>0</v>
      </c>
      <c r="LZ21" s="68">
        <f t="shared" si="38"/>
        <v>0</v>
      </c>
      <c r="MA21" s="68">
        <f t="shared" si="38"/>
        <v>0</v>
      </c>
      <c r="MB21" s="68">
        <f t="shared" si="38"/>
        <v>0</v>
      </c>
      <c r="MC21" s="68">
        <f t="shared" si="38"/>
        <v>0</v>
      </c>
      <c r="MD21" s="68">
        <f t="shared" si="38"/>
        <v>0</v>
      </c>
      <c r="ME21" s="68">
        <f t="shared" si="38"/>
        <v>0</v>
      </c>
      <c r="MF21" s="68">
        <f t="shared" si="38"/>
        <v>0</v>
      </c>
      <c r="MG21" s="68">
        <f t="shared" si="38"/>
        <v>0</v>
      </c>
      <c r="MH21" s="68">
        <f t="shared" si="38"/>
        <v>0</v>
      </c>
      <c r="MI21" s="68">
        <f t="shared" si="38"/>
        <v>0</v>
      </c>
      <c r="MJ21" s="68">
        <f t="shared" si="38"/>
        <v>0</v>
      </c>
      <c r="MK21" s="68">
        <f t="shared" si="38"/>
        <v>0</v>
      </c>
      <c r="ML21" s="68">
        <f t="shared" si="38"/>
        <v>0</v>
      </c>
      <c r="MM21" s="68">
        <f t="shared" si="38"/>
        <v>0</v>
      </c>
      <c r="MN21" s="68">
        <f t="shared" si="38"/>
        <v>0</v>
      </c>
      <c r="MO21" s="68">
        <f t="shared" si="38"/>
        <v>0</v>
      </c>
      <c r="MP21" s="68">
        <f t="shared" si="38"/>
        <v>0</v>
      </c>
      <c r="MQ21" s="68">
        <f t="shared" si="38"/>
        <v>0</v>
      </c>
      <c r="MR21" s="68">
        <f t="shared" si="38"/>
        <v>0</v>
      </c>
      <c r="MS21" s="68">
        <f t="shared" si="38"/>
        <v>0</v>
      </c>
      <c r="MT21" s="68">
        <f t="shared" si="38"/>
        <v>0</v>
      </c>
      <c r="MU21" s="68">
        <f t="shared" si="38"/>
        <v>0</v>
      </c>
      <c r="MV21" s="68">
        <f t="shared" si="38"/>
        <v>0</v>
      </c>
      <c r="MW21" s="68">
        <f t="shared" si="38"/>
        <v>0</v>
      </c>
      <c r="MX21" s="68">
        <f t="shared" si="38"/>
        <v>0</v>
      </c>
      <c r="MY21" s="68">
        <f t="shared" si="38"/>
        <v>0</v>
      </c>
      <c r="MZ21" s="68">
        <f t="shared" si="38"/>
        <v>0</v>
      </c>
      <c r="NA21" s="68">
        <f t="shared" si="38"/>
        <v>0</v>
      </c>
      <c r="NB21" s="68">
        <f t="shared" si="38"/>
        <v>0</v>
      </c>
      <c r="NC21" s="68">
        <f t="shared" si="38"/>
        <v>0</v>
      </c>
      <c r="ND21" s="68">
        <f t="shared" si="38"/>
        <v>0</v>
      </c>
      <c r="NE21" s="68">
        <f t="shared" si="38"/>
        <v>0</v>
      </c>
      <c r="NF21" s="68">
        <f t="shared" si="38"/>
        <v>0</v>
      </c>
      <c r="NG21" s="68">
        <f t="shared" si="38"/>
        <v>0</v>
      </c>
      <c r="NH21" s="68">
        <f t="shared" si="38"/>
        <v>0</v>
      </c>
      <c r="NI21" s="8" t="str">
        <f>IF(NI5&gt;0,NI5,"")</f>
        <v>Kembangan1-Balaraja34-Durkos1</v>
      </c>
      <c r="NJ21" s="54" t="s">
        <v>108</v>
      </c>
    </row>
    <row r="22" spans="2:374" x14ac:dyDescent="0.2">
      <c r="B22" s="69" t="str">
        <f t="shared" si="30"/>
        <v>Panca Bina Persada (AS PJBTL IP) #2</v>
      </c>
      <c r="C22" s="70">
        <f t="shared" si="30"/>
        <v>1</v>
      </c>
      <c r="D22" s="66">
        <f t="shared" si="31"/>
        <v>45413</v>
      </c>
      <c r="E22" s="67">
        <f t="shared" si="32"/>
        <v>122</v>
      </c>
      <c r="F22" s="67">
        <f t="shared" si="32"/>
        <v>366</v>
      </c>
      <c r="G22" s="68">
        <f t="shared" si="33"/>
        <v>1</v>
      </c>
      <c r="H22" s="68">
        <f t="shared" si="33"/>
        <v>1</v>
      </c>
      <c r="I22" s="68">
        <f t="shared" si="33"/>
        <v>1</v>
      </c>
      <c r="J22" s="68">
        <f t="shared" si="33"/>
        <v>1</v>
      </c>
      <c r="K22" s="68">
        <f t="shared" si="33"/>
        <v>1</v>
      </c>
      <c r="L22" s="68">
        <f t="shared" si="33"/>
        <v>1</v>
      </c>
      <c r="M22" s="68">
        <f t="shared" si="33"/>
        <v>1</v>
      </c>
      <c r="N22" s="68">
        <f t="shared" si="33"/>
        <v>1</v>
      </c>
      <c r="O22" s="68">
        <f t="shared" si="33"/>
        <v>1</v>
      </c>
      <c r="P22" s="68">
        <f t="shared" si="33"/>
        <v>1</v>
      </c>
      <c r="Q22" s="68">
        <f t="shared" si="33"/>
        <v>1</v>
      </c>
      <c r="R22" s="68">
        <f t="shared" si="33"/>
        <v>1</v>
      </c>
      <c r="S22" s="68">
        <f t="shared" si="33"/>
        <v>1</v>
      </c>
      <c r="T22" s="68">
        <f t="shared" si="33"/>
        <v>1</v>
      </c>
      <c r="U22" s="68">
        <f t="shared" si="33"/>
        <v>1</v>
      </c>
      <c r="V22" s="68">
        <f t="shared" si="33"/>
        <v>1</v>
      </c>
      <c r="W22" s="68">
        <f t="shared" si="33"/>
        <v>1</v>
      </c>
      <c r="X22" s="68">
        <f t="shared" si="33"/>
        <v>1</v>
      </c>
      <c r="Y22" s="68">
        <f t="shared" si="33"/>
        <v>1</v>
      </c>
      <c r="Z22" s="68">
        <f t="shared" si="33"/>
        <v>1</v>
      </c>
      <c r="AA22" s="68">
        <f t="shared" si="33"/>
        <v>1</v>
      </c>
      <c r="AB22" s="68">
        <f t="shared" si="33"/>
        <v>1</v>
      </c>
      <c r="AC22" s="68">
        <f t="shared" si="33"/>
        <v>1</v>
      </c>
      <c r="AD22" s="68">
        <f t="shared" si="33"/>
        <v>1</v>
      </c>
      <c r="AE22" s="68">
        <f t="shared" si="33"/>
        <v>1</v>
      </c>
      <c r="AF22" s="68">
        <f t="shared" si="33"/>
        <v>1</v>
      </c>
      <c r="AG22" s="68">
        <f t="shared" si="33"/>
        <v>1</v>
      </c>
      <c r="AH22" s="68">
        <f t="shared" si="33"/>
        <v>1</v>
      </c>
      <c r="AI22" s="68">
        <f t="shared" si="33"/>
        <v>1</v>
      </c>
      <c r="AJ22" s="68">
        <f t="shared" si="33"/>
        <v>1</v>
      </c>
      <c r="AK22" s="68">
        <f t="shared" si="33"/>
        <v>1</v>
      </c>
      <c r="AL22" s="68">
        <f t="shared" si="33"/>
        <v>1</v>
      </c>
      <c r="AM22" s="68">
        <f t="shared" si="33"/>
        <v>1</v>
      </c>
      <c r="AN22" s="68">
        <f t="shared" si="33"/>
        <v>1</v>
      </c>
      <c r="AO22" s="68">
        <f t="shared" si="33"/>
        <v>1</v>
      </c>
      <c r="AP22" s="68">
        <f t="shared" si="33"/>
        <v>1</v>
      </c>
      <c r="AQ22" s="68">
        <f t="shared" si="33"/>
        <v>1</v>
      </c>
      <c r="AR22" s="68">
        <f t="shared" si="33"/>
        <v>1</v>
      </c>
      <c r="AS22" s="68">
        <f t="shared" si="33"/>
        <v>1</v>
      </c>
      <c r="AT22" s="68">
        <f t="shared" si="33"/>
        <v>1</v>
      </c>
      <c r="AU22" s="68">
        <f t="shared" si="33"/>
        <v>1</v>
      </c>
      <c r="AV22" s="68">
        <f t="shared" si="33"/>
        <v>1</v>
      </c>
      <c r="AW22" s="68">
        <f t="shared" si="33"/>
        <v>1</v>
      </c>
      <c r="AX22" s="68">
        <f t="shared" si="33"/>
        <v>1</v>
      </c>
      <c r="AY22" s="68">
        <f t="shared" si="33"/>
        <v>1</v>
      </c>
      <c r="AZ22" s="68">
        <f t="shared" si="33"/>
        <v>1</v>
      </c>
      <c r="BA22" s="68">
        <f t="shared" si="33"/>
        <v>1</v>
      </c>
      <c r="BB22" s="68">
        <f t="shared" si="33"/>
        <v>1</v>
      </c>
      <c r="BC22" s="68">
        <f t="shared" si="33"/>
        <v>1</v>
      </c>
      <c r="BD22" s="68">
        <f t="shared" si="33"/>
        <v>1</v>
      </c>
      <c r="BE22" s="68">
        <f t="shared" si="33"/>
        <v>1</v>
      </c>
      <c r="BF22" s="68">
        <f t="shared" si="33"/>
        <v>1</v>
      </c>
      <c r="BG22" s="68">
        <f t="shared" si="33"/>
        <v>1</v>
      </c>
      <c r="BH22" s="68">
        <f t="shared" si="33"/>
        <v>1</v>
      </c>
      <c r="BI22" s="68">
        <f t="shared" si="33"/>
        <v>1</v>
      </c>
      <c r="BJ22" s="68">
        <f t="shared" si="33"/>
        <v>1</v>
      </c>
      <c r="BK22" s="68">
        <f t="shared" si="33"/>
        <v>1</v>
      </c>
      <c r="BL22" s="68">
        <f t="shared" si="33"/>
        <v>1</v>
      </c>
      <c r="BM22" s="68">
        <f t="shared" si="33"/>
        <v>1</v>
      </c>
      <c r="BN22" s="68">
        <f t="shared" si="33"/>
        <v>1</v>
      </c>
      <c r="BO22" s="68">
        <f t="shared" si="33"/>
        <v>1</v>
      </c>
      <c r="BP22" s="68">
        <f t="shared" si="33"/>
        <v>1</v>
      </c>
      <c r="BQ22" s="68">
        <f t="shared" si="33"/>
        <v>1</v>
      </c>
      <c r="BR22" s="68">
        <f t="shared" si="33"/>
        <v>1</v>
      </c>
      <c r="BS22" s="68">
        <f t="shared" si="34"/>
        <v>1</v>
      </c>
      <c r="BT22" s="68">
        <f t="shared" si="34"/>
        <v>1</v>
      </c>
      <c r="BU22" s="68">
        <f t="shared" si="34"/>
        <v>1</v>
      </c>
      <c r="BV22" s="68">
        <f t="shared" si="34"/>
        <v>1</v>
      </c>
      <c r="BW22" s="68">
        <f t="shared" si="34"/>
        <v>1</v>
      </c>
      <c r="BX22" s="68">
        <f t="shared" si="34"/>
        <v>1</v>
      </c>
      <c r="BY22" s="68">
        <f t="shared" si="34"/>
        <v>1</v>
      </c>
      <c r="BZ22" s="68">
        <f t="shared" si="34"/>
        <v>1</v>
      </c>
      <c r="CA22" s="68">
        <f t="shared" si="34"/>
        <v>1</v>
      </c>
      <c r="CB22" s="68">
        <f t="shared" si="34"/>
        <v>1</v>
      </c>
      <c r="CC22" s="68">
        <f t="shared" si="34"/>
        <v>1</v>
      </c>
      <c r="CD22" s="68">
        <f t="shared" si="34"/>
        <v>1</v>
      </c>
      <c r="CE22" s="68">
        <f t="shared" si="34"/>
        <v>1</v>
      </c>
      <c r="CF22" s="68">
        <f t="shared" si="34"/>
        <v>1</v>
      </c>
      <c r="CG22" s="68">
        <f t="shared" si="34"/>
        <v>1</v>
      </c>
      <c r="CH22" s="68">
        <f t="shared" si="34"/>
        <v>1</v>
      </c>
      <c r="CI22" s="68">
        <f t="shared" si="34"/>
        <v>1</v>
      </c>
      <c r="CJ22" s="68">
        <f t="shared" si="34"/>
        <v>1</v>
      </c>
      <c r="CK22" s="68">
        <f t="shared" si="34"/>
        <v>1</v>
      </c>
      <c r="CL22" s="68">
        <f t="shared" si="34"/>
        <v>1</v>
      </c>
      <c r="CM22" s="68">
        <f t="shared" si="34"/>
        <v>1</v>
      </c>
      <c r="CN22" s="68">
        <f t="shared" si="34"/>
        <v>1</v>
      </c>
      <c r="CO22" s="68">
        <f t="shared" si="34"/>
        <v>1</v>
      </c>
      <c r="CP22" s="68">
        <f t="shared" si="34"/>
        <v>1</v>
      </c>
      <c r="CQ22" s="68">
        <f t="shared" si="34"/>
        <v>1</v>
      </c>
      <c r="CR22" s="68">
        <f t="shared" si="34"/>
        <v>1</v>
      </c>
      <c r="CS22" s="68">
        <f t="shared" si="34"/>
        <v>1</v>
      </c>
      <c r="CT22" s="68">
        <f t="shared" si="34"/>
        <v>1</v>
      </c>
      <c r="CU22" s="68">
        <f t="shared" si="34"/>
        <v>1</v>
      </c>
      <c r="CV22" s="68">
        <f t="shared" si="34"/>
        <v>1</v>
      </c>
      <c r="CW22" s="68">
        <f t="shared" si="34"/>
        <v>1</v>
      </c>
      <c r="CX22" s="68">
        <f t="shared" si="34"/>
        <v>1</v>
      </c>
      <c r="CY22" s="68">
        <f t="shared" si="34"/>
        <v>1</v>
      </c>
      <c r="CZ22" s="68">
        <f t="shared" si="34"/>
        <v>1</v>
      </c>
      <c r="DA22" s="68">
        <f t="shared" si="34"/>
        <v>1</v>
      </c>
      <c r="DB22" s="68">
        <f t="shared" si="34"/>
        <v>1</v>
      </c>
      <c r="DC22" s="68">
        <f t="shared" si="34"/>
        <v>1</v>
      </c>
      <c r="DD22" s="68">
        <f t="shared" si="34"/>
        <v>1</v>
      </c>
      <c r="DE22" s="68">
        <f t="shared" si="34"/>
        <v>1</v>
      </c>
      <c r="DF22" s="68">
        <f t="shared" si="34"/>
        <v>1</v>
      </c>
      <c r="DG22" s="68">
        <f t="shared" si="34"/>
        <v>1</v>
      </c>
      <c r="DH22" s="68">
        <f t="shared" si="34"/>
        <v>1</v>
      </c>
      <c r="DI22" s="68">
        <f t="shared" si="34"/>
        <v>1</v>
      </c>
      <c r="DJ22" s="68">
        <f t="shared" si="34"/>
        <v>1</v>
      </c>
      <c r="DK22" s="68">
        <f t="shared" si="34"/>
        <v>1</v>
      </c>
      <c r="DL22" s="68">
        <f t="shared" si="34"/>
        <v>1</v>
      </c>
      <c r="DM22" s="68">
        <f t="shared" si="34"/>
        <v>1</v>
      </c>
      <c r="DN22" s="68">
        <f t="shared" si="34"/>
        <v>1</v>
      </c>
      <c r="DO22" s="68">
        <f t="shared" si="34"/>
        <v>1</v>
      </c>
      <c r="DP22" s="68">
        <f t="shared" si="34"/>
        <v>1</v>
      </c>
      <c r="DQ22" s="68">
        <f t="shared" si="34"/>
        <v>1</v>
      </c>
      <c r="DR22" s="68">
        <f t="shared" si="34"/>
        <v>1</v>
      </c>
      <c r="DS22" s="68">
        <f t="shared" si="34"/>
        <v>1</v>
      </c>
      <c r="DT22" s="68">
        <f t="shared" si="34"/>
        <v>1</v>
      </c>
      <c r="DU22" s="68">
        <f t="shared" si="34"/>
        <v>1</v>
      </c>
      <c r="DV22" s="68">
        <f t="shared" si="34"/>
        <v>1</v>
      </c>
      <c r="DW22" s="68">
        <f t="shared" si="34"/>
        <v>1</v>
      </c>
      <c r="DX22" s="68">
        <f t="shared" si="34"/>
        <v>0</v>
      </c>
      <c r="DY22" s="68">
        <f t="shared" si="34"/>
        <v>0</v>
      </c>
      <c r="DZ22" s="68">
        <f t="shared" si="34"/>
        <v>0</v>
      </c>
      <c r="EA22" s="68">
        <f t="shared" si="34"/>
        <v>0</v>
      </c>
      <c r="EB22" s="68">
        <f t="shared" si="34"/>
        <v>0</v>
      </c>
      <c r="EC22" s="68">
        <f t="shared" si="34"/>
        <v>0</v>
      </c>
      <c r="ED22" s="68">
        <f t="shared" si="34"/>
        <v>0</v>
      </c>
      <c r="EE22" s="68">
        <f t="shared" si="35"/>
        <v>0</v>
      </c>
      <c r="EF22" s="68">
        <f t="shared" si="35"/>
        <v>0</v>
      </c>
      <c r="EG22" s="68">
        <f t="shared" si="35"/>
        <v>0</v>
      </c>
      <c r="EH22" s="68">
        <f t="shared" si="35"/>
        <v>0</v>
      </c>
      <c r="EI22" s="68">
        <f t="shared" si="35"/>
        <v>0</v>
      </c>
      <c r="EJ22" s="68">
        <f t="shared" si="35"/>
        <v>0</v>
      </c>
      <c r="EK22" s="68">
        <f t="shared" si="35"/>
        <v>0</v>
      </c>
      <c r="EL22" s="68">
        <f t="shared" si="35"/>
        <v>0</v>
      </c>
      <c r="EM22" s="68">
        <f t="shared" si="35"/>
        <v>0</v>
      </c>
      <c r="EN22" s="68">
        <f t="shared" si="35"/>
        <v>0</v>
      </c>
      <c r="EO22" s="68">
        <f t="shared" si="35"/>
        <v>0</v>
      </c>
      <c r="EP22" s="68">
        <f t="shared" si="35"/>
        <v>0</v>
      </c>
      <c r="EQ22" s="68">
        <f t="shared" si="35"/>
        <v>0</v>
      </c>
      <c r="ER22" s="68">
        <f t="shared" si="35"/>
        <v>0</v>
      </c>
      <c r="ES22" s="68">
        <f t="shared" si="35"/>
        <v>0</v>
      </c>
      <c r="ET22" s="68">
        <f t="shared" si="35"/>
        <v>0</v>
      </c>
      <c r="EU22" s="68">
        <f t="shared" si="35"/>
        <v>0</v>
      </c>
      <c r="EV22" s="68">
        <f t="shared" si="35"/>
        <v>0</v>
      </c>
      <c r="EW22" s="68">
        <f t="shared" si="35"/>
        <v>0</v>
      </c>
      <c r="EX22" s="68">
        <f t="shared" si="35"/>
        <v>0</v>
      </c>
      <c r="EY22" s="68">
        <f t="shared" si="35"/>
        <v>0</v>
      </c>
      <c r="EZ22" s="68">
        <f t="shared" si="35"/>
        <v>0</v>
      </c>
      <c r="FA22" s="68">
        <f t="shared" si="35"/>
        <v>0</v>
      </c>
      <c r="FB22" s="68">
        <f t="shared" si="35"/>
        <v>0</v>
      </c>
      <c r="FC22" s="68">
        <f t="shared" si="35"/>
        <v>0</v>
      </c>
      <c r="FD22" s="68">
        <f t="shared" si="35"/>
        <v>0</v>
      </c>
      <c r="FE22" s="68">
        <f t="shared" si="35"/>
        <v>0</v>
      </c>
      <c r="FF22" s="68">
        <f t="shared" si="35"/>
        <v>0</v>
      </c>
      <c r="FG22" s="68">
        <f t="shared" si="35"/>
        <v>0</v>
      </c>
      <c r="FH22" s="68">
        <f t="shared" si="35"/>
        <v>0</v>
      </c>
      <c r="FI22" s="68">
        <f t="shared" si="35"/>
        <v>0</v>
      </c>
      <c r="FJ22" s="68">
        <f t="shared" si="35"/>
        <v>0</v>
      </c>
      <c r="FK22" s="68">
        <f t="shared" si="35"/>
        <v>0</v>
      </c>
      <c r="FL22" s="68">
        <f t="shared" si="35"/>
        <v>0</v>
      </c>
      <c r="FM22" s="68">
        <f t="shared" si="35"/>
        <v>0</v>
      </c>
      <c r="FN22" s="68">
        <f t="shared" si="35"/>
        <v>0</v>
      </c>
      <c r="FO22" s="68">
        <f t="shared" si="35"/>
        <v>0</v>
      </c>
      <c r="FP22" s="68">
        <f t="shared" si="35"/>
        <v>0</v>
      </c>
      <c r="FQ22" s="68">
        <f t="shared" si="35"/>
        <v>0</v>
      </c>
      <c r="FR22" s="68">
        <f t="shared" si="35"/>
        <v>0</v>
      </c>
      <c r="FS22" s="68">
        <f t="shared" si="35"/>
        <v>0</v>
      </c>
      <c r="FT22" s="68">
        <f t="shared" si="35"/>
        <v>0</v>
      </c>
      <c r="FU22" s="68">
        <f t="shared" si="35"/>
        <v>0</v>
      </c>
      <c r="FV22" s="68">
        <f t="shared" si="35"/>
        <v>0</v>
      </c>
      <c r="FW22" s="68">
        <f t="shared" si="35"/>
        <v>0</v>
      </c>
      <c r="FX22" s="68">
        <f t="shared" si="35"/>
        <v>0</v>
      </c>
      <c r="FY22" s="68">
        <f t="shared" si="35"/>
        <v>0</v>
      </c>
      <c r="FZ22" s="68">
        <f t="shared" si="35"/>
        <v>0</v>
      </c>
      <c r="GA22" s="68">
        <f t="shared" si="35"/>
        <v>0</v>
      </c>
      <c r="GB22" s="68">
        <f t="shared" si="35"/>
        <v>0</v>
      </c>
      <c r="GC22" s="68">
        <f t="shared" si="35"/>
        <v>0</v>
      </c>
      <c r="GD22" s="68">
        <f t="shared" si="35"/>
        <v>0</v>
      </c>
      <c r="GE22" s="68">
        <f t="shared" si="35"/>
        <v>0</v>
      </c>
      <c r="GF22" s="68">
        <f t="shared" si="35"/>
        <v>0</v>
      </c>
      <c r="GG22" s="68">
        <f t="shared" si="35"/>
        <v>0</v>
      </c>
      <c r="GH22" s="68">
        <f t="shared" si="35"/>
        <v>0</v>
      </c>
      <c r="GI22" s="68">
        <f t="shared" si="35"/>
        <v>0</v>
      </c>
      <c r="GJ22" s="68">
        <f t="shared" si="35"/>
        <v>0</v>
      </c>
      <c r="GK22" s="68">
        <f t="shared" si="35"/>
        <v>0</v>
      </c>
      <c r="GL22" s="68">
        <f t="shared" si="35"/>
        <v>0</v>
      </c>
      <c r="GM22" s="68">
        <f t="shared" si="35"/>
        <v>0</v>
      </c>
      <c r="GN22" s="68">
        <f t="shared" si="35"/>
        <v>0</v>
      </c>
      <c r="GO22" s="68">
        <f t="shared" si="35"/>
        <v>0</v>
      </c>
      <c r="GP22" s="68">
        <f t="shared" si="35"/>
        <v>0</v>
      </c>
      <c r="GQ22" s="68">
        <f t="shared" si="36"/>
        <v>0</v>
      </c>
      <c r="GR22" s="68">
        <f t="shared" si="36"/>
        <v>0</v>
      </c>
      <c r="GS22" s="68">
        <f t="shared" si="36"/>
        <v>0</v>
      </c>
      <c r="GT22" s="68">
        <f t="shared" si="36"/>
        <v>0</v>
      </c>
      <c r="GU22" s="68">
        <f t="shared" si="36"/>
        <v>0</v>
      </c>
      <c r="GV22" s="68">
        <f t="shared" si="36"/>
        <v>0</v>
      </c>
      <c r="GW22" s="68">
        <f t="shared" si="36"/>
        <v>0</v>
      </c>
      <c r="GX22" s="68">
        <f t="shared" si="36"/>
        <v>0</v>
      </c>
      <c r="GY22" s="68">
        <f t="shared" si="36"/>
        <v>0</v>
      </c>
      <c r="GZ22" s="68">
        <f t="shared" si="36"/>
        <v>0</v>
      </c>
      <c r="HA22" s="68">
        <f t="shared" si="36"/>
        <v>0</v>
      </c>
      <c r="HB22" s="68">
        <f t="shared" si="36"/>
        <v>0</v>
      </c>
      <c r="HC22" s="68">
        <f t="shared" si="36"/>
        <v>0</v>
      </c>
      <c r="HD22" s="68">
        <f t="shared" si="36"/>
        <v>0</v>
      </c>
      <c r="HE22" s="68">
        <f t="shared" si="36"/>
        <v>0</v>
      </c>
      <c r="HF22" s="68">
        <f t="shared" si="36"/>
        <v>0</v>
      </c>
      <c r="HG22" s="68">
        <f t="shared" si="36"/>
        <v>0</v>
      </c>
      <c r="HH22" s="68">
        <f t="shared" si="36"/>
        <v>0</v>
      </c>
      <c r="HI22" s="68">
        <f t="shared" si="36"/>
        <v>0</v>
      </c>
      <c r="HJ22" s="68">
        <f t="shared" si="36"/>
        <v>0</v>
      </c>
      <c r="HK22" s="68">
        <f t="shared" si="36"/>
        <v>0</v>
      </c>
      <c r="HL22" s="68">
        <f t="shared" si="36"/>
        <v>0</v>
      </c>
      <c r="HM22" s="68">
        <f t="shared" si="36"/>
        <v>0</v>
      </c>
      <c r="HN22" s="68">
        <f t="shared" si="36"/>
        <v>0</v>
      </c>
      <c r="HO22" s="68">
        <f t="shared" si="36"/>
        <v>0</v>
      </c>
      <c r="HP22" s="68">
        <f t="shared" si="36"/>
        <v>0</v>
      </c>
      <c r="HQ22" s="68">
        <f t="shared" si="36"/>
        <v>0</v>
      </c>
      <c r="HR22" s="68">
        <f t="shared" si="36"/>
        <v>0</v>
      </c>
      <c r="HS22" s="68">
        <f t="shared" si="36"/>
        <v>0</v>
      </c>
      <c r="HT22" s="68">
        <f t="shared" si="36"/>
        <v>0</v>
      </c>
      <c r="HU22" s="68">
        <f t="shared" si="36"/>
        <v>0</v>
      </c>
      <c r="HV22" s="68">
        <f t="shared" si="36"/>
        <v>0</v>
      </c>
      <c r="HW22" s="68">
        <f t="shared" si="36"/>
        <v>0</v>
      </c>
      <c r="HX22" s="68">
        <f t="shared" si="36"/>
        <v>0</v>
      </c>
      <c r="HY22" s="68">
        <f t="shared" si="36"/>
        <v>0</v>
      </c>
      <c r="HZ22" s="68">
        <f t="shared" si="36"/>
        <v>0</v>
      </c>
      <c r="IA22" s="68">
        <f t="shared" si="36"/>
        <v>0</v>
      </c>
      <c r="IB22" s="68">
        <f t="shared" si="36"/>
        <v>0</v>
      </c>
      <c r="IC22" s="68">
        <f t="shared" si="36"/>
        <v>0</v>
      </c>
      <c r="ID22" s="68">
        <f t="shared" si="36"/>
        <v>0</v>
      </c>
      <c r="IE22" s="68">
        <f t="shared" si="36"/>
        <v>0</v>
      </c>
      <c r="IF22" s="68">
        <f t="shared" si="36"/>
        <v>0</v>
      </c>
      <c r="IG22" s="68">
        <f t="shared" si="36"/>
        <v>0</v>
      </c>
      <c r="IH22" s="68">
        <f t="shared" si="36"/>
        <v>0</v>
      </c>
      <c r="II22" s="68">
        <f t="shared" si="36"/>
        <v>0</v>
      </c>
      <c r="IJ22" s="68">
        <f t="shared" si="36"/>
        <v>0</v>
      </c>
      <c r="IK22" s="68">
        <f t="shared" si="36"/>
        <v>0</v>
      </c>
      <c r="IL22" s="68">
        <f t="shared" si="36"/>
        <v>0</v>
      </c>
      <c r="IM22" s="68">
        <f t="shared" si="36"/>
        <v>0</v>
      </c>
      <c r="IN22" s="68">
        <f t="shared" si="36"/>
        <v>0</v>
      </c>
      <c r="IO22" s="68">
        <f t="shared" si="36"/>
        <v>0</v>
      </c>
      <c r="IP22" s="68">
        <f t="shared" si="36"/>
        <v>0</v>
      </c>
      <c r="IQ22" s="68">
        <f t="shared" si="36"/>
        <v>0</v>
      </c>
      <c r="IR22" s="68">
        <f t="shared" si="36"/>
        <v>0</v>
      </c>
      <c r="IS22" s="68">
        <f t="shared" si="36"/>
        <v>0</v>
      </c>
      <c r="IT22" s="68">
        <f t="shared" si="36"/>
        <v>0</v>
      </c>
      <c r="IU22" s="68">
        <f t="shared" si="36"/>
        <v>0</v>
      </c>
      <c r="IV22" s="68">
        <f t="shared" si="36"/>
        <v>0</v>
      </c>
      <c r="IW22" s="68">
        <f t="shared" si="36"/>
        <v>0</v>
      </c>
      <c r="IX22" s="68">
        <f t="shared" si="36"/>
        <v>0</v>
      </c>
      <c r="IY22" s="68">
        <f t="shared" si="36"/>
        <v>0</v>
      </c>
      <c r="IZ22" s="68">
        <f t="shared" si="36"/>
        <v>0</v>
      </c>
      <c r="JA22" s="68">
        <f t="shared" si="36"/>
        <v>0</v>
      </c>
      <c r="JB22" s="68">
        <f t="shared" si="36"/>
        <v>0</v>
      </c>
      <c r="JC22" s="68">
        <f t="shared" si="37"/>
        <v>0</v>
      </c>
      <c r="JD22" s="68">
        <f t="shared" si="37"/>
        <v>0</v>
      </c>
      <c r="JE22" s="68">
        <f t="shared" si="37"/>
        <v>0</v>
      </c>
      <c r="JF22" s="68">
        <f t="shared" si="37"/>
        <v>0</v>
      </c>
      <c r="JG22" s="68">
        <f t="shared" si="37"/>
        <v>0</v>
      </c>
      <c r="JH22" s="68">
        <f t="shared" si="37"/>
        <v>0</v>
      </c>
      <c r="JI22" s="68">
        <f t="shared" si="37"/>
        <v>0</v>
      </c>
      <c r="JJ22" s="68">
        <f t="shared" si="37"/>
        <v>0</v>
      </c>
      <c r="JK22" s="68">
        <f t="shared" si="37"/>
        <v>0</v>
      </c>
      <c r="JL22" s="68">
        <f t="shared" si="37"/>
        <v>0</v>
      </c>
      <c r="JM22" s="68">
        <f t="shared" si="37"/>
        <v>0</v>
      </c>
      <c r="JN22" s="68">
        <f t="shared" si="37"/>
        <v>0</v>
      </c>
      <c r="JO22" s="68">
        <f t="shared" si="37"/>
        <v>0</v>
      </c>
      <c r="JP22" s="68">
        <f t="shared" si="37"/>
        <v>0</v>
      </c>
      <c r="JQ22" s="68">
        <f t="shared" si="37"/>
        <v>0</v>
      </c>
      <c r="JR22" s="68">
        <f t="shared" si="37"/>
        <v>0</v>
      </c>
      <c r="JS22" s="68">
        <f t="shared" si="37"/>
        <v>0</v>
      </c>
      <c r="JT22" s="68">
        <f t="shared" si="37"/>
        <v>0</v>
      </c>
      <c r="JU22" s="68">
        <f t="shared" si="37"/>
        <v>0</v>
      </c>
      <c r="JV22" s="68">
        <f t="shared" si="37"/>
        <v>0</v>
      </c>
      <c r="JW22" s="68">
        <f t="shared" si="37"/>
        <v>0</v>
      </c>
      <c r="JX22" s="68">
        <f t="shared" si="37"/>
        <v>0</v>
      </c>
      <c r="JY22" s="68">
        <f t="shared" si="37"/>
        <v>0</v>
      </c>
      <c r="JZ22" s="68">
        <f t="shared" si="37"/>
        <v>0</v>
      </c>
      <c r="KA22" s="68">
        <f t="shared" si="37"/>
        <v>0</v>
      </c>
      <c r="KB22" s="68">
        <f t="shared" si="37"/>
        <v>0</v>
      </c>
      <c r="KC22" s="68">
        <f t="shared" si="37"/>
        <v>0</v>
      </c>
      <c r="KD22" s="68">
        <f t="shared" si="37"/>
        <v>0</v>
      </c>
      <c r="KE22" s="68">
        <f t="shared" si="37"/>
        <v>0</v>
      </c>
      <c r="KF22" s="68">
        <f t="shared" si="37"/>
        <v>0</v>
      </c>
      <c r="KG22" s="68">
        <f t="shared" si="37"/>
        <v>0</v>
      </c>
      <c r="KH22" s="68">
        <f t="shared" si="37"/>
        <v>0</v>
      </c>
      <c r="KI22" s="68">
        <f t="shared" si="37"/>
        <v>0</v>
      </c>
      <c r="KJ22" s="68">
        <f t="shared" si="37"/>
        <v>0</v>
      </c>
      <c r="KK22" s="68">
        <f t="shared" si="37"/>
        <v>0</v>
      </c>
      <c r="KL22" s="68">
        <f t="shared" si="37"/>
        <v>0</v>
      </c>
      <c r="KM22" s="68">
        <f t="shared" si="37"/>
        <v>0</v>
      </c>
      <c r="KN22" s="68">
        <f t="shared" si="37"/>
        <v>0</v>
      </c>
      <c r="KO22" s="68">
        <f t="shared" si="37"/>
        <v>0</v>
      </c>
      <c r="KP22" s="68">
        <f t="shared" si="37"/>
        <v>0</v>
      </c>
      <c r="KQ22" s="68">
        <f t="shared" si="37"/>
        <v>0</v>
      </c>
      <c r="KR22" s="68">
        <f t="shared" si="37"/>
        <v>0</v>
      </c>
      <c r="KS22" s="68">
        <f t="shared" si="37"/>
        <v>0</v>
      </c>
      <c r="KT22" s="68">
        <f t="shared" si="37"/>
        <v>0</v>
      </c>
      <c r="KU22" s="68">
        <f t="shared" si="37"/>
        <v>0</v>
      </c>
      <c r="KV22" s="68">
        <f t="shared" si="37"/>
        <v>0</v>
      </c>
      <c r="KW22" s="68">
        <f t="shared" si="37"/>
        <v>0</v>
      </c>
      <c r="KX22" s="68">
        <f t="shared" si="37"/>
        <v>0</v>
      </c>
      <c r="KY22" s="68">
        <f t="shared" si="37"/>
        <v>0</v>
      </c>
      <c r="KZ22" s="68">
        <f t="shared" si="37"/>
        <v>0</v>
      </c>
      <c r="LA22" s="68">
        <f t="shared" si="37"/>
        <v>0</v>
      </c>
      <c r="LB22" s="68">
        <f t="shared" si="37"/>
        <v>0</v>
      </c>
      <c r="LC22" s="68">
        <f t="shared" si="37"/>
        <v>0</v>
      </c>
      <c r="LD22" s="68">
        <f t="shared" si="37"/>
        <v>0</v>
      </c>
      <c r="LE22" s="68">
        <f t="shared" si="37"/>
        <v>0</v>
      </c>
      <c r="LF22" s="68">
        <f t="shared" si="37"/>
        <v>0</v>
      </c>
      <c r="LG22" s="68">
        <f t="shared" si="37"/>
        <v>0</v>
      </c>
      <c r="LH22" s="68">
        <f t="shared" si="37"/>
        <v>0</v>
      </c>
      <c r="LI22" s="68">
        <f t="shared" si="37"/>
        <v>0</v>
      </c>
      <c r="LJ22" s="68">
        <f t="shared" si="37"/>
        <v>0</v>
      </c>
      <c r="LK22" s="68">
        <f t="shared" si="37"/>
        <v>0</v>
      </c>
      <c r="LL22" s="68">
        <f t="shared" si="37"/>
        <v>0</v>
      </c>
      <c r="LM22" s="68">
        <f t="shared" si="37"/>
        <v>0</v>
      </c>
      <c r="LN22" s="68">
        <f t="shared" si="37"/>
        <v>0</v>
      </c>
      <c r="LO22" s="68">
        <f t="shared" si="38"/>
        <v>0</v>
      </c>
      <c r="LP22" s="68">
        <f t="shared" si="38"/>
        <v>0</v>
      </c>
      <c r="LQ22" s="68">
        <f t="shared" si="38"/>
        <v>0</v>
      </c>
      <c r="LR22" s="68">
        <f t="shared" si="38"/>
        <v>0</v>
      </c>
      <c r="LS22" s="68">
        <f t="shared" si="38"/>
        <v>0</v>
      </c>
      <c r="LT22" s="68">
        <f t="shared" si="38"/>
        <v>0</v>
      </c>
      <c r="LU22" s="68">
        <f t="shared" si="38"/>
        <v>0</v>
      </c>
      <c r="LV22" s="68">
        <f t="shared" si="38"/>
        <v>0</v>
      </c>
      <c r="LW22" s="68">
        <f t="shared" si="38"/>
        <v>0</v>
      </c>
      <c r="LX22" s="68">
        <f t="shared" si="38"/>
        <v>0</v>
      </c>
      <c r="LY22" s="68">
        <f t="shared" si="38"/>
        <v>0</v>
      </c>
      <c r="LZ22" s="68">
        <f t="shared" si="38"/>
        <v>0</v>
      </c>
      <c r="MA22" s="68">
        <f t="shared" si="38"/>
        <v>0</v>
      </c>
      <c r="MB22" s="68">
        <f t="shared" si="38"/>
        <v>0</v>
      </c>
      <c r="MC22" s="68">
        <f t="shared" si="38"/>
        <v>0</v>
      </c>
      <c r="MD22" s="68">
        <f t="shared" si="38"/>
        <v>0</v>
      </c>
      <c r="ME22" s="68">
        <f t="shared" si="38"/>
        <v>0</v>
      </c>
      <c r="MF22" s="68">
        <f t="shared" si="38"/>
        <v>0</v>
      </c>
      <c r="MG22" s="68">
        <f t="shared" si="38"/>
        <v>0</v>
      </c>
      <c r="MH22" s="68">
        <f t="shared" si="38"/>
        <v>0</v>
      </c>
      <c r="MI22" s="68">
        <f t="shared" si="38"/>
        <v>0</v>
      </c>
      <c r="MJ22" s="68">
        <f t="shared" si="38"/>
        <v>0</v>
      </c>
      <c r="MK22" s="68">
        <f t="shared" si="38"/>
        <v>0</v>
      </c>
      <c r="ML22" s="68">
        <f t="shared" si="38"/>
        <v>0</v>
      </c>
      <c r="MM22" s="68">
        <f t="shared" si="38"/>
        <v>0</v>
      </c>
      <c r="MN22" s="68">
        <f t="shared" si="38"/>
        <v>0</v>
      </c>
      <c r="MO22" s="68">
        <f t="shared" si="38"/>
        <v>0</v>
      </c>
      <c r="MP22" s="68">
        <f t="shared" si="38"/>
        <v>0</v>
      </c>
      <c r="MQ22" s="68">
        <f t="shared" si="38"/>
        <v>0</v>
      </c>
      <c r="MR22" s="68">
        <f t="shared" si="38"/>
        <v>0</v>
      </c>
      <c r="MS22" s="68">
        <f t="shared" si="38"/>
        <v>0</v>
      </c>
      <c r="MT22" s="68">
        <f t="shared" si="38"/>
        <v>0</v>
      </c>
      <c r="MU22" s="68">
        <f t="shared" si="38"/>
        <v>0</v>
      </c>
      <c r="MV22" s="68">
        <f t="shared" si="38"/>
        <v>0</v>
      </c>
      <c r="MW22" s="68">
        <f t="shared" si="38"/>
        <v>0</v>
      </c>
      <c r="MX22" s="68">
        <f t="shared" si="38"/>
        <v>0</v>
      </c>
      <c r="MY22" s="68">
        <f t="shared" si="38"/>
        <v>0</v>
      </c>
      <c r="MZ22" s="68">
        <f t="shared" si="38"/>
        <v>0</v>
      </c>
      <c r="NA22" s="68">
        <f t="shared" si="38"/>
        <v>0</v>
      </c>
      <c r="NB22" s="68">
        <f t="shared" si="38"/>
        <v>0</v>
      </c>
      <c r="NC22" s="68">
        <f t="shared" si="38"/>
        <v>0</v>
      </c>
      <c r="ND22" s="68">
        <f t="shared" si="38"/>
        <v>0</v>
      </c>
      <c r="NE22" s="68">
        <f t="shared" si="38"/>
        <v>0</v>
      </c>
      <c r="NF22" s="68">
        <f t="shared" si="38"/>
        <v>0</v>
      </c>
      <c r="NG22" s="68">
        <f t="shared" si="38"/>
        <v>0</v>
      </c>
      <c r="NH22" s="68">
        <f t="shared" si="38"/>
        <v>0</v>
      </c>
      <c r="NI22" s="8" t="str">
        <f>IF(NI6&gt;0,NI6,"")</f>
        <v/>
      </c>
      <c r="NJ22" s="54" t="s">
        <v>121</v>
      </c>
    </row>
    <row r="23" spans="2:374" x14ac:dyDescent="0.2">
      <c r="B23" s="69" t="str">
        <f t="shared" si="30"/>
        <v>Panca Bina Persada (AS PJBTL IP) #3</v>
      </c>
      <c r="C23" s="70">
        <f t="shared" si="30"/>
        <v>1</v>
      </c>
      <c r="D23" s="66">
        <f t="shared" si="31"/>
        <v>45420</v>
      </c>
      <c r="E23" s="67">
        <f t="shared" si="32"/>
        <v>129</v>
      </c>
      <c r="F23" s="67">
        <f t="shared" si="32"/>
        <v>366</v>
      </c>
      <c r="G23" s="68">
        <f t="shared" si="33"/>
        <v>1</v>
      </c>
      <c r="H23" s="68">
        <f t="shared" si="33"/>
        <v>1</v>
      </c>
      <c r="I23" s="68">
        <f t="shared" si="33"/>
        <v>1</v>
      </c>
      <c r="J23" s="68">
        <f t="shared" si="33"/>
        <v>1</v>
      </c>
      <c r="K23" s="68">
        <f t="shared" si="33"/>
        <v>1</v>
      </c>
      <c r="L23" s="68">
        <f t="shared" si="33"/>
        <v>1</v>
      </c>
      <c r="M23" s="68">
        <f t="shared" si="33"/>
        <v>1</v>
      </c>
      <c r="N23" s="68">
        <f t="shared" si="33"/>
        <v>1</v>
      </c>
      <c r="O23" s="68">
        <f t="shared" si="33"/>
        <v>1</v>
      </c>
      <c r="P23" s="68">
        <f t="shared" si="33"/>
        <v>1</v>
      </c>
      <c r="Q23" s="68">
        <f t="shared" si="33"/>
        <v>1</v>
      </c>
      <c r="R23" s="68">
        <f t="shared" si="33"/>
        <v>1</v>
      </c>
      <c r="S23" s="68">
        <f t="shared" si="33"/>
        <v>1</v>
      </c>
      <c r="T23" s="68">
        <f t="shared" si="33"/>
        <v>1</v>
      </c>
      <c r="U23" s="68">
        <f t="shared" si="33"/>
        <v>1</v>
      </c>
      <c r="V23" s="68">
        <f t="shared" si="33"/>
        <v>1</v>
      </c>
      <c r="W23" s="68">
        <f t="shared" si="33"/>
        <v>1</v>
      </c>
      <c r="X23" s="68">
        <f t="shared" si="33"/>
        <v>1</v>
      </c>
      <c r="Y23" s="68">
        <f t="shared" si="33"/>
        <v>1</v>
      </c>
      <c r="Z23" s="68">
        <f t="shared" si="33"/>
        <v>1</v>
      </c>
      <c r="AA23" s="68">
        <f t="shared" si="33"/>
        <v>1</v>
      </c>
      <c r="AB23" s="68">
        <f t="shared" si="33"/>
        <v>1</v>
      </c>
      <c r="AC23" s="68">
        <f t="shared" si="33"/>
        <v>1</v>
      </c>
      <c r="AD23" s="68">
        <f t="shared" si="33"/>
        <v>1</v>
      </c>
      <c r="AE23" s="68">
        <f t="shared" si="33"/>
        <v>1</v>
      </c>
      <c r="AF23" s="68">
        <f t="shared" si="33"/>
        <v>1</v>
      </c>
      <c r="AG23" s="68">
        <f t="shared" si="33"/>
        <v>1</v>
      </c>
      <c r="AH23" s="68">
        <f t="shared" si="33"/>
        <v>1</v>
      </c>
      <c r="AI23" s="68">
        <f t="shared" si="33"/>
        <v>1</v>
      </c>
      <c r="AJ23" s="68">
        <f t="shared" si="33"/>
        <v>1</v>
      </c>
      <c r="AK23" s="68">
        <f t="shared" si="33"/>
        <v>1</v>
      </c>
      <c r="AL23" s="68">
        <f t="shared" si="33"/>
        <v>1</v>
      </c>
      <c r="AM23" s="68">
        <f t="shared" si="33"/>
        <v>1</v>
      </c>
      <c r="AN23" s="68">
        <f t="shared" si="33"/>
        <v>1</v>
      </c>
      <c r="AO23" s="68">
        <f t="shared" si="33"/>
        <v>1</v>
      </c>
      <c r="AP23" s="68">
        <f t="shared" si="33"/>
        <v>1</v>
      </c>
      <c r="AQ23" s="68">
        <f t="shared" si="33"/>
        <v>1</v>
      </c>
      <c r="AR23" s="68">
        <f t="shared" si="33"/>
        <v>1</v>
      </c>
      <c r="AS23" s="68">
        <f t="shared" si="33"/>
        <v>1</v>
      </c>
      <c r="AT23" s="68">
        <f t="shared" si="33"/>
        <v>1</v>
      </c>
      <c r="AU23" s="68">
        <f t="shared" si="33"/>
        <v>1</v>
      </c>
      <c r="AV23" s="68">
        <f t="shared" si="33"/>
        <v>1</v>
      </c>
      <c r="AW23" s="68">
        <f t="shared" si="33"/>
        <v>1</v>
      </c>
      <c r="AX23" s="68">
        <f t="shared" si="33"/>
        <v>1</v>
      </c>
      <c r="AY23" s="68">
        <f t="shared" si="33"/>
        <v>1</v>
      </c>
      <c r="AZ23" s="68">
        <f t="shared" si="33"/>
        <v>1</v>
      </c>
      <c r="BA23" s="68">
        <f t="shared" si="33"/>
        <v>1</v>
      </c>
      <c r="BB23" s="68">
        <f t="shared" si="33"/>
        <v>1</v>
      </c>
      <c r="BC23" s="68">
        <f t="shared" si="33"/>
        <v>1</v>
      </c>
      <c r="BD23" s="68">
        <f t="shared" si="33"/>
        <v>1</v>
      </c>
      <c r="BE23" s="68">
        <f t="shared" si="33"/>
        <v>1</v>
      </c>
      <c r="BF23" s="68">
        <f t="shared" si="33"/>
        <v>1</v>
      </c>
      <c r="BG23" s="68">
        <f t="shared" si="33"/>
        <v>1</v>
      </c>
      <c r="BH23" s="68">
        <f t="shared" si="33"/>
        <v>1</v>
      </c>
      <c r="BI23" s="68">
        <f t="shared" si="33"/>
        <v>1</v>
      </c>
      <c r="BJ23" s="68">
        <f t="shared" si="33"/>
        <v>1</v>
      </c>
      <c r="BK23" s="68">
        <f t="shared" si="33"/>
        <v>1</v>
      </c>
      <c r="BL23" s="68">
        <f t="shared" si="33"/>
        <v>1</v>
      </c>
      <c r="BM23" s="68">
        <f t="shared" si="33"/>
        <v>1</v>
      </c>
      <c r="BN23" s="68">
        <f t="shared" si="33"/>
        <v>1</v>
      </c>
      <c r="BO23" s="68">
        <f t="shared" si="33"/>
        <v>1</v>
      </c>
      <c r="BP23" s="68">
        <f t="shared" si="33"/>
        <v>1</v>
      </c>
      <c r="BQ23" s="68">
        <f t="shared" si="33"/>
        <v>1</v>
      </c>
      <c r="BR23" s="68">
        <f t="shared" ref="BR23" si="39">IF(BR7="ya",0,$C7)</f>
        <v>1</v>
      </c>
      <c r="BS23" s="68">
        <f t="shared" si="34"/>
        <v>1</v>
      </c>
      <c r="BT23" s="68">
        <f t="shared" si="34"/>
        <v>1</v>
      </c>
      <c r="BU23" s="68">
        <f t="shared" si="34"/>
        <v>1</v>
      </c>
      <c r="BV23" s="68">
        <f t="shared" si="34"/>
        <v>1</v>
      </c>
      <c r="BW23" s="68">
        <f t="shared" si="34"/>
        <v>1</v>
      </c>
      <c r="BX23" s="68">
        <f t="shared" si="34"/>
        <v>1</v>
      </c>
      <c r="BY23" s="68">
        <f t="shared" si="34"/>
        <v>1</v>
      </c>
      <c r="BZ23" s="68">
        <f t="shared" si="34"/>
        <v>1</v>
      </c>
      <c r="CA23" s="68">
        <f t="shared" si="34"/>
        <v>1</v>
      </c>
      <c r="CB23" s="68">
        <f t="shared" si="34"/>
        <v>1</v>
      </c>
      <c r="CC23" s="68">
        <f t="shared" si="34"/>
        <v>1</v>
      </c>
      <c r="CD23" s="68">
        <f t="shared" si="34"/>
        <v>1</v>
      </c>
      <c r="CE23" s="68">
        <f t="shared" si="34"/>
        <v>1</v>
      </c>
      <c r="CF23" s="68">
        <f t="shared" si="34"/>
        <v>1</v>
      </c>
      <c r="CG23" s="68">
        <f t="shared" si="34"/>
        <v>1</v>
      </c>
      <c r="CH23" s="68">
        <f t="shared" si="34"/>
        <v>1</v>
      </c>
      <c r="CI23" s="68">
        <f t="shared" si="34"/>
        <v>1</v>
      </c>
      <c r="CJ23" s="68">
        <f t="shared" si="34"/>
        <v>1</v>
      </c>
      <c r="CK23" s="68">
        <f t="shared" si="34"/>
        <v>1</v>
      </c>
      <c r="CL23" s="68">
        <f t="shared" si="34"/>
        <v>1</v>
      </c>
      <c r="CM23" s="68">
        <f t="shared" si="34"/>
        <v>1</v>
      </c>
      <c r="CN23" s="68">
        <f t="shared" si="34"/>
        <v>1</v>
      </c>
      <c r="CO23" s="68">
        <f t="shared" si="34"/>
        <v>1</v>
      </c>
      <c r="CP23" s="68">
        <f t="shared" si="34"/>
        <v>1</v>
      </c>
      <c r="CQ23" s="68">
        <f t="shared" si="34"/>
        <v>1</v>
      </c>
      <c r="CR23" s="68">
        <f t="shared" si="34"/>
        <v>1</v>
      </c>
      <c r="CS23" s="68">
        <f t="shared" si="34"/>
        <v>1</v>
      </c>
      <c r="CT23" s="68">
        <f t="shared" si="34"/>
        <v>1</v>
      </c>
      <c r="CU23" s="68">
        <f t="shared" si="34"/>
        <v>1</v>
      </c>
      <c r="CV23" s="68">
        <f t="shared" si="34"/>
        <v>1</v>
      </c>
      <c r="CW23" s="68">
        <f t="shared" si="34"/>
        <v>1</v>
      </c>
      <c r="CX23" s="68">
        <f t="shared" si="34"/>
        <v>1</v>
      </c>
      <c r="CY23" s="68">
        <f t="shared" si="34"/>
        <v>1</v>
      </c>
      <c r="CZ23" s="68">
        <f t="shared" si="34"/>
        <v>1</v>
      </c>
      <c r="DA23" s="68">
        <f t="shared" si="34"/>
        <v>1</v>
      </c>
      <c r="DB23" s="68">
        <f t="shared" si="34"/>
        <v>1</v>
      </c>
      <c r="DC23" s="68">
        <f t="shared" si="34"/>
        <v>1</v>
      </c>
      <c r="DD23" s="68">
        <f t="shared" si="34"/>
        <v>1</v>
      </c>
      <c r="DE23" s="68">
        <f t="shared" si="34"/>
        <v>1</v>
      </c>
      <c r="DF23" s="68">
        <f t="shared" si="34"/>
        <v>1</v>
      </c>
      <c r="DG23" s="68">
        <f t="shared" si="34"/>
        <v>1</v>
      </c>
      <c r="DH23" s="68">
        <f t="shared" si="34"/>
        <v>1</v>
      </c>
      <c r="DI23" s="68">
        <f t="shared" si="34"/>
        <v>1</v>
      </c>
      <c r="DJ23" s="68">
        <f t="shared" si="34"/>
        <v>1</v>
      </c>
      <c r="DK23" s="68">
        <f t="shared" si="34"/>
        <v>1</v>
      </c>
      <c r="DL23" s="68">
        <f t="shared" si="34"/>
        <v>1</v>
      </c>
      <c r="DM23" s="68">
        <f t="shared" si="34"/>
        <v>1</v>
      </c>
      <c r="DN23" s="68">
        <f t="shared" si="34"/>
        <v>1</v>
      </c>
      <c r="DO23" s="68">
        <f t="shared" si="34"/>
        <v>1</v>
      </c>
      <c r="DP23" s="68">
        <f t="shared" si="34"/>
        <v>1</v>
      </c>
      <c r="DQ23" s="68">
        <f t="shared" si="34"/>
        <v>1</v>
      </c>
      <c r="DR23" s="68">
        <f t="shared" si="34"/>
        <v>1</v>
      </c>
      <c r="DS23" s="68">
        <f t="shared" si="34"/>
        <v>1</v>
      </c>
      <c r="DT23" s="68">
        <f t="shared" si="34"/>
        <v>1</v>
      </c>
      <c r="DU23" s="68">
        <f t="shared" si="34"/>
        <v>1</v>
      </c>
      <c r="DV23" s="68">
        <f t="shared" si="34"/>
        <v>1</v>
      </c>
      <c r="DW23" s="68">
        <f t="shared" si="34"/>
        <v>1</v>
      </c>
      <c r="DX23" s="68">
        <f t="shared" si="34"/>
        <v>1</v>
      </c>
      <c r="DY23" s="68">
        <f t="shared" si="34"/>
        <v>1</v>
      </c>
      <c r="DZ23" s="68">
        <f t="shared" si="34"/>
        <v>1</v>
      </c>
      <c r="EA23" s="68">
        <f t="shared" si="34"/>
        <v>1</v>
      </c>
      <c r="EB23" s="68">
        <f t="shared" si="34"/>
        <v>1</v>
      </c>
      <c r="EC23" s="68">
        <f t="shared" si="34"/>
        <v>1</v>
      </c>
      <c r="ED23" s="68">
        <f t="shared" ref="ED23" si="40">IF(ED7="ya",0,$C7)</f>
        <v>1</v>
      </c>
      <c r="EE23" s="68">
        <f t="shared" si="35"/>
        <v>0</v>
      </c>
      <c r="EF23" s="68">
        <f t="shared" si="35"/>
        <v>0</v>
      </c>
      <c r="EG23" s="68">
        <f t="shared" si="35"/>
        <v>0</v>
      </c>
      <c r="EH23" s="68">
        <f t="shared" si="35"/>
        <v>0</v>
      </c>
      <c r="EI23" s="68">
        <f t="shared" si="35"/>
        <v>0</v>
      </c>
      <c r="EJ23" s="68">
        <f t="shared" si="35"/>
        <v>0</v>
      </c>
      <c r="EK23" s="68">
        <f t="shared" si="35"/>
        <v>0</v>
      </c>
      <c r="EL23" s="68">
        <f t="shared" si="35"/>
        <v>0</v>
      </c>
      <c r="EM23" s="68">
        <f t="shared" si="35"/>
        <v>0</v>
      </c>
      <c r="EN23" s="68">
        <f t="shared" si="35"/>
        <v>0</v>
      </c>
      <c r="EO23" s="68">
        <f t="shared" si="35"/>
        <v>0</v>
      </c>
      <c r="EP23" s="68">
        <f t="shared" si="35"/>
        <v>0</v>
      </c>
      <c r="EQ23" s="68">
        <f t="shared" si="35"/>
        <v>0</v>
      </c>
      <c r="ER23" s="68">
        <f t="shared" si="35"/>
        <v>0</v>
      </c>
      <c r="ES23" s="68">
        <f t="shared" si="35"/>
        <v>0</v>
      </c>
      <c r="ET23" s="68">
        <f t="shared" si="35"/>
        <v>0</v>
      </c>
      <c r="EU23" s="68">
        <f t="shared" si="35"/>
        <v>0</v>
      </c>
      <c r="EV23" s="68">
        <f t="shared" si="35"/>
        <v>0</v>
      </c>
      <c r="EW23" s="68">
        <f t="shared" si="35"/>
        <v>0</v>
      </c>
      <c r="EX23" s="68">
        <f t="shared" si="35"/>
        <v>0</v>
      </c>
      <c r="EY23" s="68">
        <f t="shared" si="35"/>
        <v>0</v>
      </c>
      <c r="EZ23" s="68">
        <f t="shared" si="35"/>
        <v>0</v>
      </c>
      <c r="FA23" s="68">
        <f t="shared" si="35"/>
        <v>0</v>
      </c>
      <c r="FB23" s="68">
        <f t="shared" si="35"/>
        <v>0</v>
      </c>
      <c r="FC23" s="68">
        <f t="shared" si="35"/>
        <v>0</v>
      </c>
      <c r="FD23" s="68">
        <f t="shared" si="35"/>
        <v>0</v>
      </c>
      <c r="FE23" s="68">
        <f t="shared" si="35"/>
        <v>0</v>
      </c>
      <c r="FF23" s="68">
        <f t="shared" si="35"/>
        <v>0</v>
      </c>
      <c r="FG23" s="68">
        <f t="shared" si="35"/>
        <v>0</v>
      </c>
      <c r="FH23" s="68">
        <f t="shared" si="35"/>
        <v>0</v>
      </c>
      <c r="FI23" s="68">
        <f t="shared" si="35"/>
        <v>0</v>
      </c>
      <c r="FJ23" s="68">
        <f t="shared" si="35"/>
        <v>0</v>
      </c>
      <c r="FK23" s="68">
        <f t="shared" si="35"/>
        <v>0</v>
      </c>
      <c r="FL23" s="68">
        <f t="shared" si="35"/>
        <v>0</v>
      </c>
      <c r="FM23" s="68">
        <f t="shared" si="35"/>
        <v>0</v>
      </c>
      <c r="FN23" s="68">
        <f t="shared" si="35"/>
        <v>0</v>
      </c>
      <c r="FO23" s="68">
        <f t="shared" si="35"/>
        <v>0</v>
      </c>
      <c r="FP23" s="68">
        <f t="shared" si="35"/>
        <v>0</v>
      </c>
      <c r="FQ23" s="68">
        <f t="shared" si="35"/>
        <v>0</v>
      </c>
      <c r="FR23" s="68">
        <f t="shared" si="35"/>
        <v>0</v>
      </c>
      <c r="FS23" s="68">
        <f t="shared" si="35"/>
        <v>0</v>
      </c>
      <c r="FT23" s="68">
        <f t="shared" si="35"/>
        <v>0</v>
      </c>
      <c r="FU23" s="68">
        <f t="shared" si="35"/>
        <v>0</v>
      </c>
      <c r="FV23" s="68">
        <f t="shared" si="35"/>
        <v>0</v>
      </c>
      <c r="FW23" s="68">
        <f t="shared" si="35"/>
        <v>0</v>
      </c>
      <c r="FX23" s="68">
        <f t="shared" si="35"/>
        <v>0</v>
      </c>
      <c r="FY23" s="68">
        <f t="shared" si="35"/>
        <v>0</v>
      </c>
      <c r="FZ23" s="68">
        <f t="shared" si="35"/>
        <v>0</v>
      </c>
      <c r="GA23" s="68">
        <f t="shared" si="35"/>
        <v>0</v>
      </c>
      <c r="GB23" s="68">
        <f t="shared" si="35"/>
        <v>0</v>
      </c>
      <c r="GC23" s="68">
        <f t="shared" si="35"/>
        <v>0</v>
      </c>
      <c r="GD23" s="68">
        <f t="shared" si="35"/>
        <v>0</v>
      </c>
      <c r="GE23" s="68">
        <f t="shared" si="35"/>
        <v>0</v>
      </c>
      <c r="GF23" s="68">
        <f t="shared" si="35"/>
        <v>0</v>
      </c>
      <c r="GG23" s="68">
        <f t="shared" si="35"/>
        <v>0</v>
      </c>
      <c r="GH23" s="68">
        <f t="shared" si="35"/>
        <v>0</v>
      </c>
      <c r="GI23" s="68">
        <f t="shared" si="35"/>
        <v>0</v>
      </c>
      <c r="GJ23" s="68">
        <f t="shared" si="35"/>
        <v>0</v>
      </c>
      <c r="GK23" s="68">
        <f t="shared" si="35"/>
        <v>0</v>
      </c>
      <c r="GL23" s="68">
        <f t="shared" si="35"/>
        <v>0</v>
      </c>
      <c r="GM23" s="68">
        <f t="shared" si="35"/>
        <v>0</v>
      </c>
      <c r="GN23" s="68">
        <f t="shared" si="35"/>
        <v>0</v>
      </c>
      <c r="GO23" s="68">
        <f t="shared" si="35"/>
        <v>0</v>
      </c>
      <c r="GP23" s="68">
        <f t="shared" ref="GP23" si="41">IF(GP7="ya",0,$C7)</f>
        <v>0</v>
      </c>
      <c r="GQ23" s="68">
        <f t="shared" si="36"/>
        <v>0</v>
      </c>
      <c r="GR23" s="68">
        <f t="shared" si="36"/>
        <v>0</v>
      </c>
      <c r="GS23" s="68">
        <f t="shared" si="36"/>
        <v>0</v>
      </c>
      <c r="GT23" s="68">
        <f t="shared" si="36"/>
        <v>0</v>
      </c>
      <c r="GU23" s="68">
        <f t="shared" si="36"/>
        <v>0</v>
      </c>
      <c r="GV23" s="68">
        <f t="shared" si="36"/>
        <v>0</v>
      </c>
      <c r="GW23" s="68">
        <f t="shared" si="36"/>
        <v>0</v>
      </c>
      <c r="GX23" s="68">
        <f t="shared" si="36"/>
        <v>0</v>
      </c>
      <c r="GY23" s="68">
        <f t="shared" si="36"/>
        <v>0</v>
      </c>
      <c r="GZ23" s="68">
        <f t="shared" si="36"/>
        <v>0</v>
      </c>
      <c r="HA23" s="68">
        <f t="shared" si="36"/>
        <v>0</v>
      </c>
      <c r="HB23" s="68">
        <f t="shared" si="36"/>
        <v>0</v>
      </c>
      <c r="HC23" s="68">
        <f t="shared" si="36"/>
        <v>0</v>
      </c>
      <c r="HD23" s="68">
        <f t="shared" si="36"/>
        <v>0</v>
      </c>
      <c r="HE23" s="68">
        <f t="shared" si="36"/>
        <v>0</v>
      </c>
      <c r="HF23" s="68">
        <f t="shared" si="36"/>
        <v>0</v>
      </c>
      <c r="HG23" s="68">
        <f t="shared" si="36"/>
        <v>0</v>
      </c>
      <c r="HH23" s="68">
        <f t="shared" si="36"/>
        <v>0</v>
      </c>
      <c r="HI23" s="68">
        <f t="shared" si="36"/>
        <v>0</v>
      </c>
      <c r="HJ23" s="68">
        <f t="shared" si="36"/>
        <v>0</v>
      </c>
      <c r="HK23" s="68">
        <f t="shared" si="36"/>
        <v>0</v>
      </c>
      <c r="HL23" s="68">
        <f t="shared" si="36"/>
        <v>0</v>
      </c>
      <c r="HM23" s="68">
        <f t="shared" si="36"/>
        <v>0</v>
      </c>
      <c r="HN23" s="68">
        <f t="shared" si="36"/>
        <v>0</v>
      </c>
      <c r="HO23" s="68">
        <f t="shared" si="36"/>
        <v>0</v>
      </c>
      <c r="HP23" s="68">
        <f t="shared" si="36"/>
        <v>0</v>
      </c>
      <c r="HQ23" s="68">
        <f t="shared" si="36"/>
        <v>0</v>
      </c>
      <c r="HR23" s="68">
        <f t="shared" si="36"/>
        <v>0</v>
      </c>
      <c r="HS23" s="68">
        <f t="shared" si="36"/>
        <v>0</v>
      </c>
      <c r="HT23" s="68">
        <f t="shared" si="36"/>
        <v>0</v>
      </c>
      <c r="HU23" s="68">
        <f t="shared" si="36"/>
        <v>0</v>
      </c>
      <c r="HV23" s="68">
        <f t="shared" si="36"/>
        <v>0</v>
      </c>
      <c r="HW23" s="68">
        <f t="shared" si="36"/>
        <v>0</v>
      </c>
      <c r="HX23" s="68">
        <f t="shared" si="36"/>
        <v>0</v>
      </c>
      <c r="HY23" s="68">
        <f t="shared" si="36"/>
        <v>0</v>
      </c>
      <c r="HZ23" s="68">
        <f t="shared" si="36"/>
        <v>0</v>
      </c>
      <c r="IA23" s="68">
        <f t="shared" si="36"/>
        <v>0</v>
      </c>
      <c r="IB23" s="68">
        <f t="shared" si="36"/>
        <v>0</v>
      </c>
      <c r="IC23" s="68">
        <f t="shared" si="36"/>
        <v>0</v>
      </c>
      <c r="ID23" s="68">
        <f t="shared" si="36"/>
        <v>0</v>
      </c>
      <c r="IE23" s="68">
        <f t="shared" si="36"/>
        <v>0</v>
      </c>
      <c r="IF23" s="68">
        <f t="shared" si="36"/>
        <v>0</v>
      </c>
      <c r="IG23" s="68">
        <f t="shared" si="36"/>
        <v>0</v>
      </c>
      <c r="IH23" s="68">
        <f t="shared" si="36"/>
        <v>0</v>
      </c>
      <c r="II23" s="68">
        <f t="shared" si="36"/>
        <v>0</v>
      </c>
      <c r="IJ23" s="68">
        <f t="shared" si="36"/>
        <v>0</v>
      </c>
      <c r="IK23" s="68">
        <f t="shared" si="36"/>
        <v>0</v>
      </c>
      <c r="IL23" s="68">
        <f t="shared" si="36"/>
        <v>0</v>
      </c>
      <c r="IM23" s="68">
        <f t="shared" si="36"/>
        <v>0</v>
      </c>
      <c r="IN23" s="68">
        <f t="shared" si="36"/>
        <v>0</v>
      </c>
      <c r="IO23" s="68">
        <f t="shared" si="36"/>
        <v>0</v>
      </c>
      <c r="IP23" s="68">
        <f t="shared" si="36"/>
        <v>0</v>
      </c>
      <c r="IQ23" s="68">
        <f t="shared" si="36"/>
        <v>0</v>
      </c>
      <c r="IR23" s="68">
        <f t="shared" si="36"/>
        <v>0</v>
      </c>
      <c r="IS23" s="68">
        <f t="shared" si="36"/>
        <v>0</v>
      </c>
      <c r="IT23" s="68">
        <f t="shared" si="36"/>
        <v>0</v>
      </c>
      <c r="IU23" s="68">
        <f t="shared" si="36"/>
        <v>0</v>
      </c>
      <c r="IV23" s="68">
        <f t="shared" si="36"/>
        <v>0</v>
      </c>
      <c r="IW23" s="68">
        <f t="shared" si="36"/>
        <v>0</v>
      </c>
      <c r="IX23" s="68">
        <f t="shared" si="36"/>
        <v>0</v>
      </c>
      <c r="IY23" s="68">
        <f t="shared" si="36"/>
        <v>0</v>
      </c>
      <c r="IZ23" s="68">
        <f t="shared" si="36"/>
        <v>0</v>
      </c>
      <c r="JA23" s="68">
        <f t="shared" si="36"/>
        <v>0</v>
      </c>
      <c r="JB23" s="68">
        <f t="shared" ref="JB23" si="42">IF(JB7="ya",0,$C7)</f>
        <v>0</v>
      </c>
      <c r="JC23" s="68">
        <f t="shared" si="37"/>
        <v>0</v>
      </c>
      <c r="JD23" s="68">
        <f t="shared" si="37"/>
        <v>0</v>
      </c>
      <c r="JE23" s="68">
        <f t="shared" si="37"/>
        <v>0</v>
      </c>
      <c r="JF23" s="68">
        <f t="shared" si="37"/>
        <v>0</v>
      </c>
      <c r="JG23" s="68">
        <f t="shared" si="37"/>
        <v>0</v>
      </c>
      <c r="JH23" s="68">
        <f t="shared" si="37"/>
        <v>0</v>
      </c>
      <c r="JI23" s="68">
        <f t="shared" si="37"/>
        <v>0</v>
      </c>
      <c r="JJ23" s="68">
        <f t="shared" si="37"/>
        <v>0</v>
      </c>
      <c r="JK23" s="68">
        <f t="shared" si="37"/>
        <v>0</v>
      </c>
      <c r="JL23" s="68">
        <f t="shared" si="37"/>
        <v>0</v>
      </c>
      <c r="JM23" s="68">
        <f t="shared" si="37"/>
        <v>0</v>
      </c>
      <c r="JN23" s="68">
        <f t="shared" si="37"/>
        <v>0</v>
      </c>
      <c r="JO23" s="68">
        <f t="shared" si="37"/>
        <v>0</v>
      </c>
      <c r="JP23" s="68">
        <f t="shared" si="37"/>
        <v>0</v>
      </c>
      <c r="JQ23" s="68">
        <f t="shared" si="37"/>
        <v>0</v>
      </c>
      <c r="JR23" s="68">
        <f t="shared" si="37"/>
        <v>0</v>
      </c>
      <c r="JS23" s="68">
        <f t="shared" si="37"/>
        <v>0</v>
      </c>
      <c r="JT23" s="68">
        <f t="shared" si="37"/>
        <v>0</v>
      </c>
      <c r="JU23" s="68">
        <f t="shared" si="37"/>
        <v>0</v>
      </c>
      <c r="JV23" s="68">
        <f t="shared" si="37"/>
        <v>0</v>
      </c>
      <c r="JW23" s="68">
        <f t="shared" si="37"/>
        <v>0</v>
      </c>
      <c r="JX23" s="68">
        <f t="shared" si="37"/>
        <v>0</v>
      </c>
      <c r="JY23" s="68">
        <f t="shared" si="37"/>
        <v>0</v>
      </c>
      <c r="JZ23" s="68">
        <f t="shared" si="37"/>
        <v>0</v>
      </c>
      <c r="KA23" s="68">
        <f t="shared" si="37"/>
        <v>0</v>
      </c>
      <c r="KB23" s="68">
        <f t="shared" si="37"/>
        <v>0</v>
      </c>
      <c r="KC23" s="68">
        <f t="shared" si="37"/>
        <v>0</v>
      </c>
      <c r="KD23" s="68">
        <f t="shared" si="37"/>
        <v>0</v>
      </c>
      <c r="KE23" s="68">
        <f t="shared" si="37"/>
        <v>0</v>
      </c>
      <c r="KF23" s="68">
        <f t="shared" si="37"/>
        <v>0</v>
      </c>
      <c r="KG23" s="68">
        <f t="shared" si="37"/>
        <v>0</v>
      </c>
      <c r="KH23" s="68">
        <f t="shared" si="37"/>
        <v>0</v>
      </c>
      <c r="KI23" s="68">
        <f t="shared" si="37"/>
        <v>0</v>
      </c>
      <c r="KJ23" s="68">
        <f t="shared" si="37"/>
        <v>0</v>
      </c>
      <c r="KK23" s="68">
        <f t="shared" si="37"/>
        <v>0</v>
      </c>
      <c r="KL23" s="68">
        <f t="shared" si="37"/>
        <v>0</v>
      </c>
      <c r="KM23" s="68">
        <f t="shared" si="37"/>
        <v>0</v>
      </c>
      <c r="KN23" s="68">
        <f t="shared" si="37"/>
        <v>0</v>
      </c>
      <c r="KO23" s="68">
        <f t="shared" si="37"/>
        <v>0</v>
      </c>
      <c r="KP23" s="68">
        <f t="shared" si="37"/>
        <v>0</v>
      </c>
      <c r="KQ23" s="68">
        <f t="shared" si="37"/>
        <v>0</v>
      </c>
      <c r="KR23" s="68">
        <f t="shared" si="37"/>
        <v>0</v>
      </c>
      <c r="KS23" s="68">
        <f t="shared" si="37"/>
        <v>0</v>
      </c>
      <c r="KT23" s="68">
        <f t="shared" si="37"/>
        <v>0</v>
      </c>
      <c r="KU23" s="68">
        <f t="shared" si="37"/>
        <v>0</v>
      </c>
      <c r="KV23" s="68">
        <f t="shared" si="37"/>
        <v>0</v>
      </c>
      <c r="KW23" s="68">
        <f t="shared" si="37"/>
        <v>0</v>
      </c>
      <c r="KX23" s="68">
        <f t="shared" si="37"/>
        <v>0</v>
      </c>
      <c r="KY23" s="68">
        <f t="shared" si="37"/>
        <v>0</v>
      </c>
      <c r="KZ23" s="68">
        <f t="shared" si="37"/>
        <v>0</v>
      </c>
      <c r="LA23" s="68">
        <f t="shared" si="37"/>
        <v>0</v>
      </c>
      <c r="LB23" s="68">
        <f t="shared" si="37"/>
        <v>0</v>
      </c>
      <c r="LC23" s="68">
        <f t="shared" si="37"/>
        <v>0</v>
      </c>
      <c r="LD23" s="68">
        <f t="shared" si="37"/>
        <v>0</v>
      </c>
      <c r="LE23" s="68">
        <f t="shared" si="37"/>
        <v>0</v>
      </c>
      <c r="LF23" s="68">
        <f t="shared" si="37"/>
        <v>0</v>
      </c>
      <c r="LG23" s="68">
        <f t="shared" si="37"/>
        <v>0</v>
      </c>
      <c r="LH23" s="68">
        <f t="shared" si="37"/>
        <v>0</v>
      </c>
      <c r="LI23" s="68">
        <f t="shared" si="37"/>
        <v>0</v>
      </c>
      <c r="LJ23" s="68">
        <f t="shared" si="37"/>
        <v>0</v>
      </c>
      <c r="LK23" s="68">
        <f t="shared" si="37"/>
        <v>0</v>
      </c>
      <c r="LL23" s="68">
        <f t="shared" si="37"/>
        <v>0</v>
      </c>
      <c r="LM23" s="68">
        <f t="shared" si="37"/>
        <v>0</v>
      </c>
      <c r="LN23" s="68">
        <f t="shared" ref="LN23" si="43">IF(LN7="ya",0,$C7)</f>
        <v>0</v>
      </c>
      <c r="LO23" s="68">
        <f t="shared" si="38"/>
        <v>0</v>
      </c>
      <c r="LP23" s="68">
        <f t="shared" si="38"/>
        <v>0</v>
      </c>
      <c r="LQ23" s="68">
        <f t="shared" si="38"/>
        <v>0</v>
      </c>
      <c r="LR23" s="68">
        <f t="shared" si="38"/>
        <v>0</v>
      </c>
      <c r="LS23" s="68">
        <f t="shared" si="38"/>
        <v>0</v>
      </c>
      <c r="LT23" s="68">
        <f t="shared" si="38"/>
        <v>0</v>
      </c>
      <c r="LU23" s="68">
        <f t="shared" si="38"/>
        <v>0</v>
      </c>
      <c r="LV23" s="68">
        <f t="shared" si="38"/>
        <v>0</v>
      </c>
      <c r="LW23" s="68">
        <f t="shared" si="38"/>
        <v>0</v>
      </c>
      <c r="LX23" s="68">
        <f t="shared" si="38"/>
        <v>0</v>
      </c>
      <c r="LY23" s="68">
        <f t="shared" si="38"/>
        <v>0</v>
      </c>
      <c r="LZ23" s="68">
        <f t="shared" si="38"/>
        <v>0</v>
      </c>
      <c r="MA23" s="68">
        <f t="shared" si="38"/>
        <v>0</v>
      </c>
      <c r="MB23" s="68">
        <f t="shared" si="38"/>
        <v>0</v>
      </c>
      <c r="MC23" s="68">
        <f t="shared" si="38"/>
        <v>0</v>
      </c>
      <c r="MD23" s="68">
        <f t="shared" si="38"/>
        <v>0</v>
      </c>
      <c r="ME23" s="68">
        <f t="shared" si="38"/>
        <v>0</v>
      </c>
      <c r="MF23" s="68">
        <f t="shared" si="38"/>
        <v>0</v>
      </c>
      <c r="MG23" s="68">
        <f t="shared" si="38"/>
        <v>0</v>
      </c>
      <c r="MH23" s="68">
        <f t="shared" si="38"/>
        <v>0</v>
      </c>
      <c r="MI23" s="68">
        <f t="shared" si="38"/>
        <v>0</v>
      </c>
      <c r="MJ23" s="68">
        <f t="shared" si="38"/>
        <v>0</v>
      </c>
      <c r="MK23" s="68">
        <f t="shared" si="38"/>
        <v>0</v>
      </c>
      <c r="ML23" s="68">
        <f t="shared" si="38"/>
        <v>0</v>
      </c>
      <c r="MM23" s="68">
        <f t="shared" si="38"/>
        <v>0</v>
      </c>
      <c r="MN23" s="68">
        <f t="shared" si="38"/>
        <v>0</v>
      </c>
      <c r="MO23" s="68">
        <f t="shared" si="38"/>
        <v>0</v>
      </c>
      <c r="MP23" s="68">
        <f t="shared" si="38"/>
        <v>0</v>
      </c>
      <c r="MQ23" s="68">
        <f t="shared" si="38"/>
        <v>0</v>
      </c>
      <c r="MR23" s="68">
        <f t="shared" si="38"/>
        <v>0</v>
      </c>
      <c r="MS23" s="68">
        <f t="shared" si="38"/>
        <v>0</v>
      </c>
      <c r="MT23" s="68">
        <f t="shared" si="38"/>
        <v>0</v>
      </c>
      <c r="MU23" s="68">
        <f t="shared" si="38"/>
        <v>0</v>
      </c>
      <c r="MV23" s="68">
        <f t="shared" si="38"/>
        <v>0</v>
      </c>
      <c r="MW23" s="68">
        <f t="shared" si="38"/>
        <v>0</v>
      </c>
      <c r="MX23" s="68">
        <f t="shared" si="38"/>
        <v>0</v>
      </c>
      <c r="MY23" s="68">
        <f t="shared" si="38"/>
        <v>0</v>
      </c>
      <c r="MZ23" s="68">
        <f t="shared" si="38"/>
        <v>0</v>
      </c>
      <c r="NA23" s="68">
        <f t="shared" si="38"/>
        <v>0</v>
      </c>
      <c r="NB23" s="68">
        <f t="shared" si="38"/>
        <v>0</v>
      </c>
      <c r="NC23" s="68">
        <f t="shared" si="38"/>
        <v>0</v>
      </c>
      <c r="ND23" s="68">
        <f t="shared" si="38"/>
        <v>0</v>
      </c>
      <c r="NE23" s="68">
        <f t="shared" si="38"/>
        <v>0</v>
      </c>
      <c r="NF23" s="68">
        <f t="shared" si="38"/>
        <v>0</v>
      </c>
      <c r="NG23" s="68">
        <f t="shared" si="38"/>
        <v>0</v>
      </c>
      <c r="NH23" s="68">
        <f t="shared" si="38"/>
        <v>0</v>
      </c>
      <c r="NI23" s="8" t="str">
        <f>IF(NI7&gt;0,NI7,"")</f>
        <v>Gandul13-Kembangan2-Durkos2</v>
      </c>
      <c r="NJ23" s="54" t="s">
        <v>108</v>
      </c>
    </row>
    <row r="24" spans="2:374" x14ac:dyDescent="0.2">
      <c r="B24" s="69" t="str">
        <f t="shared" si="30"/>
        <v>Panca Bina Persada (AS PJBTL IP) #4</v>
      </c>
      <c r="C24" s="70">
        <f t="shared" si="30"/>
        <v>1</v>
      </c>
      <c r="D24" s="66">
        <f t="shared" si="31"/>
        <v>45414</v>
      </c>
      <c r="E24" s="67">
        <f t="shared" si="32"/>
        <v>123</v>
      </c>
      <c r="F24" s="67">
        <f t="shared" si="32"/>
        <v>366</v>
      </c>
      <c r="G24" s="68">
        <f t="shared" ref="G24:BR27" si="44">IF(G8="ya",0,$C8)</f>
        <v>1</v>
      </c>
      <c r="H24" s="68">
        <f t="shared" si="44"/>
        <v>1</v>
      </c>
      <c r="I24" s="68">
        <f t="shared" si="44"/>
        <v>1</v>
      </c>
      <c r="J24" s="68">
        <f t="shared" si="44"/>
        <v>1</v>
      </c>
      <c r="K24" s="68">
        <f t="shared" si="44"/>
        <v>1</v>
      </c>
      <c r="L24" s="68">
        <f t="shared" si="44"/>
        <v>1</v>
      </c>
      <c r="M24" s="68">
        <f t="shared" si="44"/>
        <v>1</v>
      </c>
      <c r="N24" s="68">
        <f t="shared" si="44"/>
        <v>1</v>
      </c>
      <c r="O24" s="68">
        <f t="shared" si="44"/>
        <v>1</v>
      </c>
      <c r="P24" s="68">
        <f t="shared" si="44"/>
        <v>1</v>
      </c>
      <c r="Q24" s="68">
        <f t="shared" si="44"/>
        <v>1</v>
      </c>
      <c r="R24" s="68">
        <f t="shared" si="44"/>
        <v>1</v>
      </c>
      <c r="S24" s="68">
        <f t="shared" si="44"/>
        <v>1</v>
      </c>
      <c r="T24" s="68">
        <f t="shared" si="44"/>
        <v>1</v>
      </c>
      <c r="U24" s="68">
        <f t="shared" si="44"/>
        <v>1</v>
      </c>
      <c r="V24" s="68">
        <f t="shared" si="44"/>
        <v>1</v>
      </c>
      <c r="W24" s="68">
        <f t="shared" si="44"/>
        <v>1</v>
      </c>
      <c r="X24" s="68">
        <f t="shared" si="44"/>
        <v>1</v>
      </c>
      <c r="Y24" s="68">
        <f t="shared" si="44"/>
        <v>1</v>
      </c>
      <c r="Z24" s="68">
        <f t="shared" si="44"/>
        <v>1</v>
      </c>
      <c r="AA24" s="68">
        <f t="shared" si="44"/>
        <v>1</v>
      </c>
      <c r="AB24" s="68">
        <f t="shared" si="44"/>
        <v>1</v>
      </c>
      <c r="AC24" s="68">
        <f t="shared" si="44"/>
        <v>1</v>
      </c>
      <c r="AD24" s="68">
        <f t="shared" si="44"/>
        <v>1</v>
      </c>
      <c r="AE24" s="68">
        <f t="shared" si="44"/>
        <v>1</v>
      </c>
      <c r="AF24" s="68">
        <f t="shared" si="44"/>
        <v>1</v>
      </c>
      <c r="AG24" s="68">
        <f t="shared" si="44"/>
        <v>1</v>
      </c>
      <c r="AH24" s="68">
        <f t="shared" si="44"/>
        <v>1</v>
      </c>
      <c r="AI24" s="68">
        <f t="shared" si="44"/>
        <v>1</v>
      </c>
      <c r="AJ24" s="68">
        <f t="shared" si="44"/>
        <v>1</v>
      </c>
      <c r="AK24" s="68">
        <f t="shared" si="44"/>
        <v>1</v>
      </c>
      <c r="AL24" s="68">
        <f t="shared" si="44"/>
        <v>1</v>
      </c>
      <c r="AM24" s="68">
        <f t="shared" si="44"/>
        <v>1</v>
      </c>
      <c r="AN24" s="68">
        <f t="shared" si="44"/>
        <v>1</v>
      </c>
      <c r="AO24" s="68">
        <f t="shared" si="44"/>
        <v>1</v>
      </c>
      <c r="AP24" s="68">
        <f t="shared" si="44"/>
        <v>1</v>
      </c>
      <c r="AQ24" s="68">
        <f t="shared" si="44"/>
        <v>1</v>
      </c>
      <c r="AR24" s="68">
        <f t="shared" si="44"/>
        <v>1</v>
      </c>
      <c r="AS24" s="68">
        <f t="shared" si="44"/>
        <v>1</v>
      </c>
      <c r="AT24" s="68">
        <f t="shared" si="44"/>
        <v>1</v>
      </c>
      <c r="AU24" s="68">
        <f t="shared" si="44"/>
        <v>1</v>
      </c>
      <c r="AV24" s="68">
        <f t="shared" si="44"/>
        <v>1</v>
      </c>
      <c r="AW24" s="68">
        <f t="shared" si="44"/>
        <v>1</v>
      </c>
      <c r="AX24" s="68">
        <f t="shared" si="44"/>
        <v>1</v>
      </c>
      <c r="AY24" s="68">
        <f t="shared" si="44"/>
        <v>1</v>
      </c>
      <c r="AZ24" s="68">
        <f t="shared" si="44"/>
        <v>1</v>
      </c>
      <c r="BA24" s="68">
        <f t="shared" si="44"/>
        <v>1</v>
      </c>
      <c r="BB24" s="68">
        <f t="shared" si="44"/>
        <v>1</v>
      </c>
      <c r="BC24" s="68">
        <f t="shared" si="44"/>
        <v>1</v>
      </c>
      <c r="BD24" s="68">
        <f t="shared" si="44"/>
        <v>1</v>
      </c>
      <c r="BE24" s="68">
        <f t="shared" si="44"/>
        <v>1</v>
      </c>
      <c r="BF24" s="68">
        <f t="shared" si="44"/>
        <v>1</v>
      </c>
      <c r="BG24" s="68">
        <f t="shared" si="44"/>
        <v>1</v>
      </c>
      <c r="BH24" s="68">
        <f t="shared" si="44"/>
        <v>1</v>
      </c>
      <c r="BI24" s="68">
        <f t="shared" si="44"/>
        <v>1</v>
      </c>
      <c r="BJ24" s="68">
        <f t="shared" si="44"/>
        <v>1</v>
      </c>
      <c r="BK24" s="68">
        <f t="shared" si="44"/>
        <v>1</v>
      </c>
      <c r="BL24" s="68">
        <f t="shared" si="44"/>
        <v>1</v>
      </c>
      <c r="BM24" s="68">
        <f t="shared" si="44"/>
        <v>1</v>
      </c>
      <c r="BN24" s="68">
        <f t="shared" si="44"/>
        <v>1</v>
      </c>
      <c r="BO24" s="68">
        <f t="shared" si="44"/>
        <v>1</v>
      </c>
      <c r="BP24" s="68">
        <f t="shared" si="44"/>
        <v>1</v>
      </c>
      <c r="BQ24" s="68">
        <f t="shared" si="44"/>
        <v>1</v>
      </c>
      <c r="BR24" s="68">
        <f t="shared" si="44"/>
        <v>1</v>
      </c>
      <c r="BS24" s="68">
        <f t="shared" ref="BS24:ED27" si="45">IF(BS8="ya",0,$C8)</f>
        <v>1</v>
      </c>
      <c r="BT24" s="68">
        <f t="shared" si="45"/>
        <v>1</v>
      </c>
      <c r="BU24" s="68">
        <f t="shared" si="45"/>
        <v>1</v>
      </c>
      <c r="BV24" s="68">
        <f t="shared" si="45"/>
        <v>1</v>
      </c>
      <c r="BW24" s="68">
        <f t="shared" si="45"/>
        <v>1</v>
      </c>
      <c r="BX24" s="68">
        <f t="shared" si="45"/>
        <v>1</v>
      </c>
      <c r="BY24" s="68">
        <f t="shared" si="45"/>
        <v>1</v>
      </c>
      <c r="BZ24" s="68">
        <f t="shared" si="45"/>
        <v>1</v>
      </c>
      <c r="CA24" s="68">
        <f t="shared" si="45"/>
        <v>1</v>
      </c>
      <c r="CB24" s="68">
        <f t="shared" si="45"/>
        <v>1</v>
      </c>
      <c r="CC24" s="68">
        <f t="shared" si="45"/>
        <v>1</v>
      </c>
      <c r="CD24" s="68">
        <f t="shared" si="45"/>
        <v>1</v>
      </c>
      <c r="CE24" s="68">
        <f t="shared" si="45"/>
        <v>1</v>
      </c>
      <c r="CF24" s="68">
        <f t="shared" si="45"/>
        <v>1</v>
      </c>
      <c r="CG24" s="68">
        <f t="shared" si="45"/>
        <v>1</v>
      </c>
      <c r="CH24" s="68">
        <f t="shared" si="45"/>
        <v>1</v>
      </c>
      <c r="CI24" s="68">
        <f t="shared" si="45"/>
        <v>1</v>
      </c>
      <c r="CJ24" s="68">
        <f t="shared" si="45"/>
        <v>1</v>
      </c>
      <c r="CK24" s="68">
        <f t="shared" si="45"/>
        <v>1</v>
      </c>
      <c r="CL24" s="68">
        <f t="shared" si="45"/>
        <v>1</v>
      </c>
      <c r="CM24" s="68">
        <f t="shared" si="45"/>
        <v>1</v>
      </c>
      <c r="CN24" s="68">
        <f t="shared" si="45"/>
        <v>1</v>
      </c>
      <c r="CO24" s="68">
        <f t="shared" si="45"/>
        <v>1</v>
      </c>
      <c r="CP24" s="68">
        <f t="shared" si="45"/>
        <v>1</v>
      </c>
      <c r="CQ24" s="68">
        <f t="shared" si="45"/>
        <v>1</v>
      </c>
      <c r="CR24" s="68">
        <f t="shared" si="45"/>
        <v>1</v>
      </c>
      <c r="CS24" s="68">
        <f t="shared" si="45"/>
        <v>1</v>
      </c>
      <c r="CT24" s="68">
        <f t="shared" si="45"/>
        <v>1</v>
      </c>
      <c r="CU24" s="68">
        <f t="shared" si="45"/>
        <v>1</v>
      </c>
      <c r="CV24" s="68">
        <f t="shared" si="45"/>
        <v>1</v>
      </c>
      <c r="CW24" s="68">
        <f t="shared" si="45"/>
        <v>1</v>
      </c>
      <c r="CX24" s="68">
        <f t="shared" si="45"/>
        <v>1</v>
      </c>
      <c r="CY24" s="68">
        <f t="shared" si="45"/>
        <v>1</v>
      </c>
      <c r="CZ24" s="68">
        <f t="shared" si="45"/>
        <v>1</v>
      </c>
      <c r="DA24" s="68">
        <f t="shared" si="45"/>
        <v>1</v>
      </c>
      <c r="DB24" s="68">
        <f t="shared" si="45"/>
        <v>1</v>
      </c>
      <c r="DC24" s="68">
        <f t="shared" si="45"/>
        <v>1</v>
      </c>
      <c r="DD24" s="68">
        <f t="shared" si="45"/>
        <v>1</v>
      </c>
      <c r="DE24" s="68">
        <f t="shared" si="45"/>
        <v>1</v>
      </c>
      <c r="DF24" s="68">
        <f t="shared" si="45"/>
        <v>1</v>
      </c>
      <c r="DG24" s="68">
        <f t="shared" si="45"/>
        <v>1</v>
      </c>
      <c r="DH24" s="68">
        <f t="shared" si="45"/>
        <v>1</v>
      </c>
      <c r="DI24" s="68">
        <f t="shared" si="45"/>
        <v>1</v>
      </c>
      <c r="DJ24" s="68">
        <f t="shared" si="45"/>
        <v>1</v>
      </c>
      <c r="DK24" s="68">
        <f t="shared" si="45"/>
        <v>1</v>
      </c>
      <c r="DL24" s="68">
        <f t="shared" si="45"/>
        <v>1</v>
      </c>
      <c r="DM24" s="68">
        <f t="shared" si="45"/>
        <v>1</v>
      </c>
      <c r="DN24" s="68">
        <f t="shared" si="45"/>
        <v>1</v>
      </c>
      <c r="DO24" s="68">
        <f t="shared" si="45"/>
        <v>1</v>
      </c>
      <c r="DP24" s="68">
        <f t="shared" si="45"/>
        <v>1</v>
      </c>
      <c r="DQ24" s="68">
        <f t="shared" si="45"/>
        <v>1</v>
      </c>
      <c r="DR24" s="68">
        <f t="shared" si="45"/>
        <v>1</v>
      </c>
      <c r="DS24" s="68">
        <f t="shared" si="45"/>
        <v>1</v>
      </c>
      <c r="DT24" s="68">
        <f t="shared" si="45"/>
        <v>1</v>
      </c>
      <c r="DU24" s="68">
        <f t="shared" si="45"/>
        <v>1</v>
      </c>
      <c r="DV24" s="68">
        <f t="shared" si="45"/>
        <v>1</v>
      </c>
      <c r="DW24" s="68">
        <f t="shared" si="45"/>
        <v>1</v>
      </c>
      <c r="DX24" s="68">
        <f t="shared" si="45"/>
        <v>1</v>
      </c>
      <c r="DY24" s="68">
        <f t="shared" si="45"/>
        <v>0</v>
      </c>
      <c r="DZ24" s="68">
        <f t="shared" si="45"/>
        <v>0</v>
      </c>
      <c r="EA24" s="68">
        <f t="shared" si="45"/>
        <v>0</v>
      </c>
      <c r="EB24" s="68">
        <f t="shared" si="45"/>
        <v>0</v>
      </c>
      <c r="EC24" s="68">
        <f t="shared" si="45"/>
        <v>0</v>
      </c>
      <c r="ED24" s="68">
        <f t="shared" si="45"/>
        <v>0</v>
      </c>
      <c r="EE24" s="68">
        <f t="shared" ref="EE24:GP27" si="46">IF(EE8="ya",0,$C8)</f>
        <v>0</v>
      </c>
      <c r="EF24" s="68">
        <f t="shared" si="46"/>
        <v>0</v>
      </c>
      <c r="EG24" s="68">
        <f t="shared" si="46"/>
        <v>0</v>
      </c>
      <c r="EH24" s="68">
        <f t="shared" si="46"/>
        <v>0</v>
      </c>
      <c r="EI24" s="68">
        <f t="shared" si="46"/>
        <v>0</v>
      </c>
      <c r="EJ24" s="68">
        <f t="shared" si="46"/>
        <v>0</v>
      </c>
      <c r="EK24" s="68">
        <f t="shared" si="46"/>
        <v>0</v>
      </c>
      <c r="EL24" s="68">
        <f t="shared" si="46"/>
        <v>0</v>
      </c>
      <c r="EM24" s="68">
        <f t="shared" si="46"/>
        <v>0</v>
      </c>
      <c r="EN24" s="68">
        <f t="shared" si="46"/>
        <v>0</v>
      </c>
      <c r="EO24" s="68">
        <f t="shared" si="46"/>
        <v>0</v>
      </c>
      <c r="EP24" s="68">
        <f t="shared" si="46"/>
        <v>0</v>
      </c>
      <c r="EQ24" s="68">
        <f t="shared" si="46"/>
        <v>0</v>
      </c>
      <c r="ER24" s="68">
        <f t="shared" si="46"/>
        <v>0</v>
      </c>
      <c r="ES24" s="68">
        <f t="shared" si="46"/>
        <v>0</v>
      </c>
      <c r="ET24" s="68">
        <f t="shared" si="46"/>
        <v>0</v>
      </c>
      <c r="EU24" s="68">
        <f t="shared" si="46"/>
        <v>0</v>
      </c>
      <c r="EV24" s="68">
        <f t="shared" si="46"/>
        <v>0</v>
      </c>
      <c r="EW24" s="68">
        <f t="shared" si="46"/>
        <v>0</v>
      </c>
      <c r="EX24" s="68">
        <f t="shared" si="46"/>
        <v>0</v>
      </c>
      <c r="EY24" s="68">
        <f t="shared" si="46"/>
        <v>0</v>
      </c>
      <c r="EZ24" s="68">
        <f t="shared" si="46"/>
        <v>0</v>
      </c>
      <c r="FA24" s="68">
        <f t="shared" si="46"/>
        <v>0</v>
      </c>
      <c r="FB24" s="68">
        <f t="shared" si="46"/>
        <v>0</v>
      </c>
      <c r="FC24" s="68">
        <f t="shared" si="46"/>
        <v>0</v>
      </c>
      <c r="FD24" s="68">
        <f t="shared" si="46"/>
        <v>0</v>
      </c>
      <c r="FE24" s="68">
        <f t="shared" si="46"/>
        <v>0</v>
      </c>
      <c r="FF24" s="68">
        <f t="shared" si="46"/>
        <v>0</v>
      </c>
      <c r="FG24" s="68">
        <f t="shared" si="46"/>
        <v>0</v>
      </c>
      <c r="FH24" s="68">
        <f t="shared" si="46"/>
        <v>0</v>
      </c>
      <c r="FI24" s="68">
        <f t="shared" si="46"/>
        <v>0</v>
      </c>
      <c r="FJ24" s="68">
        <f t="shared" si="46"/>
        <v>0</v>
      </c>
      <c r="FK24" s="68">
        <f t="shared" si="46"/>
        <v>0</v>
      </c>
      <c r="FL24" s="68">
        <f t="shared" si="46"/>
        <v>0</v>
      </c>
      <c r="FM24" s="68">
        <f t="shared" si="46"/>
        <v>0</v>
      </c>
      <c r="FN24" s="68">
        <f t="shared" si="46"/>
        <v>0</v>
      </c>
      <c r="FO24" s="68">
        <f t="shared" si="46"/>
        <v>0</v>
      </c>
      <c r="FP24" s="68">
        <f t="shared" si="46"/>
        <v>0</v>
      </c>
      <c r="FQ24" s="68">
        <f t="shared" si="46"/>
        <v>0</v>
      </c>
      <c r="FR24" s="68">
        <f t="shared" si="46"/>
        <v>0</v>
      </c>
      <c r="FS24" s="68">
        <f t="shared" si="46"/>
        <v>0</v>
      </c>
      <c r="FT24" s="68">
        <f t="shared" si="46"/>
        <v>0</v>
      </c>
      <c r="FU24" s="68">
        <f t="shared" si="46"/>
        <v>0</v>
      </c>
      <c r="FV24" s="68">
        <f t="shared" si="46"/>
        <v>0</v>
      </c>
      <c r="FW24" s="68">
        <f t="shared" si="46"/>
        <v>0</v>
      </c>
      <c r="FX24" s="68">
        <f t="shared" si="46"/>
        <v>0</v>
      </c>
      <c r="FY24" s="68">
        <f t="shared" si="46"/>
        <v>0</v>
      </c>
      <c r="FZ24" s="68">
        <f t="shared" si="46"/>
        <v>0</v>
      </c>
      <c r="GA24" s="68">
        <f t="shared" si="46"/>
        <v>0</v>
      </c>
      <c r="GB24" s="68">
        <f t="shared" si="46"/>
        <v>0</v>
      </c>
      <c r="GC24" s="68">
        <f t="shared" si="46"/>
        <v>0</v>
      </c>
      <c r="GD24" s="68">
        <f t="shared" si="46"/>
        <v>0</v>
      </c>
      <c r="GE24" s="68">
        <f t="shared" si="46"/>
        <v>0</v>
      </c>
      <c r="GF24" s="68">
        <f t="shared" si="46"/>
        <v>0</v>
      </c>
      <c r="GG24" s="68">
        <f t="shared" si="46"/>
        <v>0</v>
      </c>
      <c r="GH24" s="68">
        <f t="shared" si="46"/>
        <v>0</v>
      </c>
      <c r="GI24" s="68">
        <f t="shared" si="46"/>
        <v>0</v>
      </c>
      <c r="GJ24" s="68">
        <f t="shared" si="46"/>
        <v>0</v>
      </c>
      <c r="GK24" s="68">
        <f t="shared" si="46"/>
        <v>0</v>
      </c>
      <c r="GL24" s="68">
        <f t="shared" si="46"/>
        <v>0</v>
      </c>
      <c r="GM24" s="68">
        <f t="shared" si="46"/>
        <v>0</v>
      </c>
      <c r="GN24" s="68">
        <f t="shared" si="46"/>
        <v>0</v>
      </c>
      <c r="GO24" s="68">
        <f t="shared" si="46"/>
        <v>0</v>
      </c>
      <c r="GP24" s="68">
        <f t="shared" si="46"/>
        <v>0</v>
      </c>
      <c r="GQ24" s="68">
        <f t="shared" ref="GQ24:JB27" si="47">IF(GQ8="ya",0,$C8)</f>
        <v>0</v>
      </c>
      <c r="GR24" s="68">
        <f t="shared" si="47"/>
        <v>0</v>
      </c>
      <c r="GS24" s="68">
        <f t="shared" si="47"/>
        <v>0</v>
      </c>
      <c r="GT24" s="68">
        <f t="shared" si="47"/>
        <v>0</v>
      </c>
      <c r="GU24" s="68">
        <f t="shared" si="47"/>
        <v>0</v>
      </c>
      <c r="GV24" s="68">
        <f t="shared" si="47"/>
        <v>0</v>
      </c>
      <c r="GW24" s="68">
        <f t="shared" si="47"/>
        <v>0</v>
      </c>
      <c r="GX24" s="68">
        <f t="shared" si="47"/>
        <v>0</v>
      </c>
      <c r="GY24" s="68">
        <f t="shared" si="47"/>
        <v>0</v>
      </c>
      <c r="GZ24" s="68">
        <f t="shared" si="47"/>
        <v>0</v>
      </c>
      <c r="HA24" s="68">
        <f t="shared" si="47"/>
        <v>0</v>
      </c>
      <c r="HB24" s="68">
        <f t="shared" si="47"/>
        <v>0</v>
      </c>
      <c r="HC24" s="68">
        <f t="shared" si="47"/>
        <v>0</v>
      </c>
      <c r="HD24" s="68">
        <f t="shared" si="47"/>
        <v>0</v>
      </c>
      <c r="HE24" s="68">
        <f t="shared" si="47"/>
        <v>0</v>
      </c>
      <c r="HF24" s="68">
        <f t="shared" si="47"/>
        <v>0</v>
      </c>
      <c r="HG24" s="68">
        <f t="shared" si="47"/>
        <v>0</v>
      </c>
      <c r="HH24" s="68">
        <f t="shared" si="47"/>
        <v>0</v>
      </c>
      <c r="HI24" s="68">
        <f t="shared" si="47"/>
        <v>0</v>
      </c>
      <c r="HJ24" s="68">
        <f t="shared" si="47"/>
        <v>0</v>
      </c>
      <c r="HK24" s="68">
        <f t="shared" si="47"/>
        <v>0</v>
      </c>
      <c r="HL24" s="68">
        <f t="shared" si="47"/>
        <v>0</v>
      </c>
      <c r="HM24" s="68">
        <f t="shared" si="47"/>
        <v>0</v>
      </c>
      <c r="HN24" s="68">
        <f t="shared" si="47"/>
        <v>0</v>
      </c>
      <c r="HO24" s="68">
        <f t="shared" si="47"/>
        <v>0</v>
      </c>
      <c r="HP24" s="68">
        <f t="shared" si="47"/>
        <v>0</v>
      </c>
      <c r="HQ24" s="68">
        <f t="shared" si="47"/>
        <v>0</v>
      </c>
      <c r="HR24" s="68">
        <f t="shared" si="47"/>
        <v>0</v>
      </c>
      <c r="HS24" s="68">
        <f t="shared" si="47"/>
        <v>0</v>
      </c>
      <c r="HT24" s="68">
        <f t="shared" si="47"/>
        <v>0</v>
      </c>
      <c r="HU24" s="68">
        <f t="shared" si="47"/>
        <v>0</v>
      </c>
      <c r="HV24" s="68">
        <f t="shared" si="47"/>
        <v>0</v>
      </c>
      <c r="HW24" s="68">
        <f t="shared" si="47"/>
        <v>0</v>
      </c>
      <c r="HX24" s="68">
        <f t="shared" si="47"/>
        <v>0</v>
      </c>
      <c r="HY24" s="68">
        <f t="shared" si="47"/>
        <v>0</v>
      </c>
      <c r="HZ24" s="68">
        <f t="shared" si="47"/>
        <v>0</v>
      </c>
      <c r="IA24" s="68">
        <f t="shared" si="47"/>
        <v>0</v>
      </c>
      <c r="IB24" s="68">
        <f t="shared" si="47"/>
        <v>0</v>
      </c>
      <c r="IC24" s="68">
        <f t="shared" si="47"/>
        <v>0</v>
      </c>
      <c r="ID24" s="68">
        <f t="shared" si="47"/>
        <v>0</v>
      </c>
      <c r="IE24" s="68">
        <f t="shared" si="47"/>
        <v>0</v>
      </c>
      <c r="IF24" s="68">
        <f t="shared" si="47"/>
        <v>0</v>
      </c>
      <c r="IG24" s="68">
        <f t="shared" si="47"/>
        <v>0</v>
      </c>
      <c r="IH24" s="68">
        <f t="shared" si="47"/>
        <v>0</v>
      </c>
      <c r="II24" s="68">
        <f t="shared" si="47"/>
        <v>0</v>
      </c>
      <c r="IJ24" s="68">
        <f t="shared" si="47"/>
        <v>0</v>
      </c>
      <c r="IK24" s="68">
        <f t="shared" si="47"/>
        <v>0</v>
      </c>
      <c r="IL24" s="68">
        <f t="shared" si="47"/>
        <v>0</v>
      </c>
      <c r="IM24" s="68">
        <f t="shared" si="47"/>
        <v>0</v>
      </c>
      <c r="IN24" s="68">
        <f t="shared" si="47"/>
        <v>0</v>
      </c>
      <c r="IO24" s="68">
        <f t="shared" si="47"/>
        <v>0</v>
      </c>
      <c r="IP24" s="68">
        <f t="shared" si="47"/>
        <v>0</v>
      </c>
      <c r="IQ24" s="68">
        <f t="shared" si="47"/>
        <v>0</v>
      </c>
      <c r="IR24" s="68">
        <f t="shared" si="47"/>
        <v>0</v>
      </c>
      <c r="IS24" s="68">
        <f t="shared" si="47"/>
        <v>0</v>
      </c>
      <c r="IT24" s="68">
        <f t="shared" si="47"/>
        <v>0</v>
      </c>
      <c r="IU24" s="68">
        <f t="shared" si="47"/>
        <v>0</v>
      </c>
      <c r="IV24" s="68">
        <f t="shared" si="47"/>
        <v>0</v>
      </c>
      <c r="IW24" s="68">
        <f t="shared" si="47"/>
        <v>0</v>
      </c>
      <c r="IX24" s="68">
        <f t="shared" si="47"/>
        <v>0</v>
      </c>
      <c r="IY24" s="68">
        <f t="shared" si="47"/>
        <v>0</v>
      </c>
      <c r="IZ24" s="68">
        <f t="shared" si="47"/>
        <v>0</v>
      </c>
      <c r="JA24" s="68">
        <f t="shared" si="47"/>
        <v>0</v>
      </c>
      <c r="JB24" s="68">
        <f t="shared" si="47"/>
        <v>0</v>
      </c>
      <c r="JC24" s="68">
        <f t="shared" ref="JC24:LN27" si="48">IF(JC8="ya",0,$C8)</f>
        <v>0</v>
      </c>
      <c r="JD24" s="68">
        <f t="shared" si="48"/>
        <v>0</v>
      </c>
      <c r="JE24" s="68">
        <f t="shared" si="48"/>
        <v>0</v>
      </c>
      <c r="JF24" s="68">
        <f t="shared" si="48"/>
        <v>0</v>
      </c>
      <c r="JG24" s="68">
        <f t="shared" si="48"/>
        <v>0</v>
      </c>
      <c r="JH24" s="68">
        <f t="shared" si="48"/>
        <v>0</v>
      </c>
      <c r="JI24" s="68">
        <f t="shared" si="48"/>
        <v>0</v>
      </c>
      <c r="JJ24" s="68">
        <f t="shared" si="48"/>
        <v>0</v>
      </c>
      <c r="JK24" s="68">
        <f t="shared" si="48"/>
        <v>0</v>
      </c>
      <c r="JL24" s="68">
        <f t="shared" si="48"/>
        <v>0</v>
      </c>
      <c r="JM24" s="68">
        <f t="shared" si="48"/>
        <v>0</v>
      </c>
      <c r="JN24" s="68">
        <f t="shared" si="48"/>
        <v>0</v>
      </c>
      <c r="JO24" s="68">
        <f t="shared" si="48"/>
        <v>0</v>
      </c>
      <c r="JP24" s="68">
        <f t="shared" si="48"/>
        <v>0</v>
      </c>
      <c r="JQ24" s="68">
        <f t="shared" si="48"/>
        <v>0</v>
      </c>
      <c r="JR24" s="68">
        <f t="shared" si="48"/>
        <v>0</v>
      </c>
      <c r="JS24" s="68">
        <f>IF(JS8="ya",0,$C8)</f>
        <v>0</v>
      </c>
      <c r="JT24" s="68">
        <f t="shared" si="48"/>
        <v>0</v>
      </c>
      <c r="JU24" s="68">
        <f t="shared" si="48"/>
        <v>0</v>
      </c>
      <c r="JV24" s="68">
        <f t="shared" si="48"/>
        <v>0</v>
      </c>
      <c r="JW24" s="68">
        <f t="shared" si="48"/>
        <v>0</v>
      </c>
      <c r="JX24" s="68">
        <f t="shared" si="48"/>
        <v>0</v>
      </c>
      <c r="JY24" s="68">
        <f t="shared" si="48"/>
        <v>0</v>
      </c>
      <c r="JZ24" s="68">
        <f t="shared" si="48"/>
        <v>0</v>
      </c>
      <c r="KA24" s="68">
        <f t="shared" si="48"/>
        <v>0</v>
      </c>
      <c r="KB24" s="68">
        <f t="shared" si="48"/>
        <v>0</v>
      </c>
      <c r="KC24" s="68">
        <f t="shared" si="48"/>
        <v>0</v>
      </c>
      <c r="KD24" s="68">
        <f t="shared" si="48"/>
        <v>0</v>
      </c>
      <c r="KE24" s="68">
        <f t="shared" si="48"/>
        <v>0</v>
      </c>
      <c r="KF24" s="68">
        <f t="shared" si="48"/>
        <v>0</v>
      </c>
      <c r="KG24" s="68">
        <f t="shared" si="48"/>
        <v>0</v>
      </c>
      <c r="KH24" s="68">
        <f t="shared" si="48"/>
        <v>0</v>
      </c>
      <c r="KI24" s="68">
        <f t="shared" si="48"/>
        <v>0</v>
      </c>
      <c r="KJ24" s="68">
        <f t="shared" si="48"/>
        <v>0</v>
      </c>
      <c r="KK24" s="68">
        <f t="shared" si="48"/>
        <v>0</v>
      </c>
      <c r="KL24" s="68">
        <f t="shared" si="48"/>
        <v>0</v>
      </c>
      <c r="KM24" s="68">
        <f t="shared" si="48"/>
        <v>0</v>
      </c>
      <c r="KN24" s="68">
        <f t="shared" si="48"/>
        <v>0</v>
      </c>
      <c r="KO24" s="68">
        <f t="shared" si="48"/>
        <v>0</v>
      </c>
      <c r="KP24" s="68">
        <f t="shared" si="48"/>
        <v>0</v>
      </c>
      <c r="KQ24" s="68">
        <f t="shared" si="48"/>
        <v>0</v>
      </c>
      <c r="KR24" s="68">
        <f t="shared" si="48"/>
        <v>0</v>
      </c>
      <c r="KS24" s="68">
        <f t="shared" si="48"/>
        <v>0</v>
      </c>
      <c r="KT24" s="68">
        <f t="shared" si="48"/>
        <v>0</v>
      </c>
      <c r="KU24" s="68">
        <f t="shared" si="48"/>
        <v>0</v>
      </c>
      <c r="KV24" s="68">
        <f t="shared" si="48"/>
        <v>0</v>
      </c>
      <c r="KW24" s="68">
        <f t="shared" si="48"/>
        <v>0</v>
      </c>
      <c r="KX24" s="68">
        <f t="shared" si="48"/>
        <v>0</v>
      </c>
      <c r="KY24" s="68">
        <f t="shared" si="48"/>
        <v>0</v>
      </c>
      <c r="KZ24" s="68">
        <f t="shared" si="48"/>
        <v>0</v>
      </c>
      <c r="LA24" s="68">
        <f t="shared" si="48"/>
        <v>0</v>
      </c>
      <c r="LB24" s="68">
        <f t="shared" si="48"/>
        <v>0</v>
      </c>
      <c r="LC24" s="68">
        <f t="shared" si="48"/>
        <v>0</v>
      </c>
      <c r="LD24" s="68">
        <f t="shared" si="48"/>
        <v>0</v>
      </c>
      <c r="LE24" s="68">
        <f t="shared" si="48"/>
        <v>0</v>
      </c>
      <c r="LF24" s="68">
        <f t="shared" si="48"/>
        <v>0</v>
      </c>
      <c r="LG24" s="68">
        <f t="shared" si="48"/>
        <v>0</v>
      </c>
      <c r="LH24" s="68">
        <f t="shared" si="48"/>
        <v>0</v>
      </c>
      <c r="LI24" s="68">
        <f t="shared" si="48"/>
        <v>0</v>
      </c>
      <c r="LJ24" s="68">
        <f t="shared" si="48"/>
        <v>0</v>
      </c>
      <c r="LK24" s="68">
        <f t="shared" si="48"/>
        <v>0</v>
      </c>
      <c r="LL24" s="68">
        <f t="shared" si="48"/>
        <v>0</v>
      </c>
      <c r="LM24" s="68">
        <f t="shared" si="48"/>
        <v>0</v>
      </c>
      <c r="LN24" s="68">
        <f t="shared" si="48"/>
        <v>0</v>
      </c>
      <c r="LO24" s="68">
        <f t="shared" si="38"/>
        <v>0</v>
      </c>
      <c r="LP24" s="68">
        <f t="shared" si="38"/>
        <v>0</v>
      </c>
      <c r="LQ24" s="68">
        <f t="shared" si="38"/>
        <v>0</v>
      </c>
      <c r="LR24" s="68">
        <f t="shared" si="38"/>
        <v>0</v>
      </c>
      <c r="LS24" s="68">
        <f t="shared" si="38"/>
        <v>0</v>
      </c>
      <c r="LT24" s="68">
        <f t="shared" si="38"/>
        <v>0</v>
      </c>
      <c r="LU24" s="68">
        <f t="shared" si="38"/>
        <v>0</v>
      </c>
      <c r="LV24" s="68">
        <f t="shared" si="38"/>
        <v>0</v>
      </c>
      <c r="LW24" s="68">
        <f t="shared" si="38"/>
        <v>0</v>
      </c>
      <c r="LX24" s="68">
        <f t="shared" si="38"/>
        <v>0</v>
      </c>
      <c r="LY24" s="68">
        <f t="shared" si="38"/>
        <v>0</v>
      </c>
      <c r="LZ24" s="68">
        <f t="shared" si="38"/>
        <v>0</v>
      </c>
      <c r="MA24" s="68">
        <f t="shared" si="38"/>
        <v>0</v>
      </c>
      <c r="MB24" s="68">
        <f t="shared" si="38"/>
        <v>0</v>
      </c>
      <c r="MC24" s="68">
        <f t="shared" si="38"/>
        <v>0</v>
      </c>
      <c r="MD24" s="68">
        <f t="shared" si="38"/>
        <v>0</v>
      </c>
      <c r="ME24" s="68">
        <f t="shared" si="38"/>
        <v>0</v>
      </c>
      <c r="MF24" s="68">
        <f t="shared" si="38"/>
        <v>0</v>
      </c>
      <c r="MG24" s="68">
        <f t="shared" si="38"/>
        <v>0</v>
      </c>
      <c r="MH24" s="68">
        <f t="shared" si="38"/>
        <v>0</v>
      </c>
      <c r="MI24" s="68">
        <f t="shared" si="38"/>
        <v>0</v>
      </c>
      <c r="MJ24" s="68">
        <f t="shared" si="38"/>
        <v>0</v>
      </c>
      <c r="MK24" s="68">
        <f t="shared" si="38"/>
        <v>0</v>
      </c>
      <c r="ML24" s="68">
        <f t="shared" si="38"/>
        <v>0</v>
      </c>
      <c r="MM24" s="68">
        <f t="shared" si="38"/>
        <v>0</v>
      </c>
      <c r="MN24" s="68">
        <f t="shared" si="38"/>
        <v>0</v>
      </c>
      <c r="MO24" s="68">
        <f t="shared" si="38"/>
        <v>0</v>
      </c>
      <c r="MP24" s="68">
        <f t="shared" si="38"/>
        <v>0</v>
      </c>
      <c r="MQ24" s="68">
        <f t="shared" si="38"/>
        <v>0</v>
      </c>
      <c r="MR24" s="68">
        <f t="shared" si="38"/>
        <v>0</v>
      </c>
      <c r="MS24" s="68">
        <f t="shared" si="38"/>
        <v>0</v>
      </c>
      <c r="MT24" s="68">
        <f t="shared" si="38"/>
        <v>0</v>
      </c>
      <c r="MU24" s="68">
        <f t="shared" si="38"/>
        <v>0</v>
      </c>
      <c r="MV24" s="68">
        <f t="shared" si="38"/>
        <v>0</v>
      </c>
      <c r="MW24" s="68">
        <f t="shared" si="38"/>
        <v>0</v>
      </c>
      <c r="MX24" s="68">
        <f t="shared" si="38"/>
        <v>0</v>
      </c>
      <c r="MY24" s="68">
        <f t="shared" si="38"/>
        <v>0</v>
      </c>
      <c r="MZ24" s="68">
        <f t="shared" si="38"/>
        <v>0</v>
      </c>
      <c r="NA24" s="68">
        <f t="shared" si="38"/>
        <v>0</v>
      </c>
      <c r="NB24" s="68">
        <f t="shared" si="38"/>
        <v>0</v>
      </c>
      <c r="NC24" s="68">
        <f t="shared" si="38"/>
        <v>0</v>
      </c>
      <c r="ND24" s="68">
        <f t="shared" si="38"/>
        <v>0</v>
      </c>
      <c r="NE24" s="68">
        <f t="shared" si="38"/>
        <v>0</v>
      </c>
      <c r="NF24" s="68">
        <f t="shared" si="38"/>
        <v>0</v>
      </c>
      <c r="NG24" s="68">
        <f t="shared" si="38"/>
        <v>0</v>
      </c>
      <c r="NH24" s="68">
        <f t="shared" si="38"/>
        <v>0</v>
      </c>
      <c r="NI24" s="8" t="str">
        <f>IF(NI8&gt;0,NI8,"")</f>
        <v>Gandul13-Kembangan2-Durkos2</v>
      </c>
      <c r="NJ24" s="54" t="s">
        <v>108</v>
      </c>
    </row>
    <row r="25" spans="2:374" x14ac:dyDescent="0.2">
      <c r="B25" s="69" t="str">
        <f t="shared" si="30"/>
        <v>Panca Bina Persada (AS PJBTL IP) #5</v>
      </c>
      <c r="C25" s="70">
        <f t="shared" si="30"/>
        <v>0.75</v>
      </c>
      <c r="D25" s="66">
        <f t="shared" si="31"/>
        <v>45420</v>
      </c>
      <c r="E25" s="67">
        <f t="shared" si="32"/>
        <v>129</v>
      </c>
      <c r="F25" s="67">
        <f t="shared" si="32"/>
        <v>366</v>
      </c>
      <c r="G25" s="68">
        <f t="shared" si="44"/>
        <v>0.75</v>
      </c>
      <c r="H25" s="68">
        <f t="shared" si="44"/>
        <v>0.75</v>
      </c>
      <c r="I25" s="68">
        <f t="shared" si="44"/>
        <v>0.75</v>
      </c>
      <c r="J25" s="68">
        <f t="shared" si="44"/>
        <v>0.75</v>
      </c>
      <c r="K25" s="68">
        <f t="shared" si="44"/>
        <v>0.75</v>
      </c>
      <c r="L25" s="68">
        <f t="shared" si="44"/>
        <v>0.75</v>
      </c>
      <c r="M25" s="68">
        <f t="shared" si="44"/>
        <v>0.75</v>
      </c>
      <c r="N25" s="68">
        <f t="shared" si="44"/>
        <v>0.75</v>
      </c>
      <c r="O25" s="68">
        <f t="shared" si="44"/>
        <v>0.75</v>
      </c>
      <c r="P25" s="68">
        <f t="shared" si="44"/>
        <v>0.75</v>
      </c>
      <c r="Q25" s="68">
        <f t="shared" si="44"/>
        <v>0.75</v>
      </c>
      <c r="R25" s="68">
        <f t="shared" si="44"/>
        <v>0.75</v>
      </c>
      <c r="S25" s="68">
        <f t="shared" si="44"/>
        <v>0.75</v>
      </c>
      <c r="T25" s="68">
        <f t="shared" si="44"/>
        <v>0.75</v>
      </c>
      <c r="U25" s="68">
        <f t="shared" si="44"/>
        <v>0.75</v>
      </c>
      <c r="V25" s="68">
        <f t="shared" si="44"/>
        <v>0.75</v>
      </c>
      <c r="W25" s="68">
        <f t="shared" si="44"/>
        <v>0.75</v>
      </c>
      <c r="X25" s="68">
        <f t="shared" si="44"/>
        <v>0.75</v>
      </c>
      <c r="Y25" s="68">
        <f t="shared" si="44"/>
        <v>0.75</v>
      </c>
      <c r="Z25" s="68">
        <f t="shared" si="44"/>
        <v>0.75</v>
      </c>
      <c r="AA25" s="68">
        <f t="shared" si="44"/>
        <v>0.75</v>
      </c>
      <c r="AB25" s="68">
        <f t="shared" si="44"/>
        <v>0.75</v>
      </c>
      <c r="AC25" s="68">
        <f t="shared" si="44"/>
        <v>0.75</v>
      </c>
      <c r="AD25" s="68">
        <f t="shared" si="44"/>
        <v>0.75</v>
      </c>
      <c r="AE25" s="68">
        <f t="shared" si="44"/>
        <v>0.75</v>
      </c>
      <c r="AF25" s="68">
        <f t="shared" si="44"/>
        <v>0.75</v>
      </c>
      <c r="AG25" s="68">
        <f t="shared" si="44"/>
        <v>0.75</v>
      </c>
      <c r="AH25" s="68">
        <f t="shared" si="44"/>
        <v>0.75</v>
      </c>
      <c r="AI25" s="68">
        <f t="shared" si="44"/>
        <v>0.75</v>
      </c>
      <c r="AJ25" s="68">
        <f t="shared" si="44"/>
        <v>0.75</v>
      </c>
      <c r="AK25" s="68">
        <f t="shared" si="44"/>
        <v>0.75</v>
      </c>
      <c r="AL25" s="68">
        <f t="shared" si="44"/>
        <v>0.75</v>
      </c>
      <c r="AM25" s="68">
        <f t="shared" si="44"/>
        <v>0.75</v>
      </c>
      <c r="AN25" s="68">
        <f t="shared" si="44"/>
        <v>0.75</v>
      </c>
      <c r="AO25" s="68">
        <f t="shared" si="44"/>
        <v>0.75</v>
      </c>
      <c r="AP25" s="68">
        <f t="shared" si="44"/>
        <v>0.75</v>
      </c>
      <c r="AQ25" s="68">
        <f t="shared" si="44"/>
        <v>0.75</v>
      </c>
      <c r="AR25" s="68">
        <f t="shared" si="44"/>
        <v>0.75</v>
      </c>
      <c r="AS25" s="68">
        <f t="shared" si="44"/>
        <v>0.75</v>
      </c>
      <c r="AT25" s="68">
        <f t="shared" si="44"/>
        <v>0.75</v>
      </c>
      <c r="AU25" s="68">
        <f t="shared" si="44"/>
        <v>0.75</v>
      </c>
      <c r="AV25" s="68">
        <f t="shared" si="44"/>
        <v>0.75</v>
      </c>
      <c r="AW25" s="68">
        <f t="shared" si="44"/>
        <v>0.75</v>
      </c>
      <c r="AX25" s="68">
        <f t="shared" si="44"/>
        <v>0.75</v>
      </c>
      <c r="AY25" s="68">
        <f t="shared" si="44"/>
        <v>0.75</v>
      </c>
      <c r="AZ25" s="68">
        <f t="shared" si="44"/>
        <v>0.75</v>
      </c>
      <c r="BA25" s="68">
        <f t="shared" si="44"/>
        <v>0.75</v>
      </c>
      <c r="BB25" s="68">
        <f t="shared" si="44"/>
        <v>0.75</v>
      </c>
      <c r="BC25" s="68">
        <f t="shared" si="44"/>
        <v>0.75</v>
      </c>
      <c r="BD25" s="68">
        <f t="shared" si="44"/>
        <v>0.75</v>
      </c>
      <c r="BE25" s="68">
        <f t="shared" si="44"/>
        <v>0.75</v>
      </c>
      <c r="BF25" s="68">
        <f t="shared" si="44"/>
        <v>0.75</v>
      </c>
      <c r="BG25" s="68">
        <f t="shared" si="44"/>
        <v>0.75</v>
      </c>
      <c r="BH25" s="68">
        <f t="shared" si="44"/>
        <v>0.75</v>
      </c>
      <c r="BI25" s="68">
        <f t="shared" si="44"/>
        <v>0.75</v>
      </c>
      <c r="BJ25" s="68">
        <f t="shared" si="44"/>
        <v>0.75</v>
      </c>
      <c r="BK25" s="68">
        <f t="shared" si="44"/>
        <v>0.75</v>
      </c>
      <c r="BL25" s="68">
        <f t="shared" si="44"/>
        <v>0.75</v>
      </c>
      <c r="BM25" s="68">
        <f t="shared" si="44"/>
        <v>0.75</v>
      </c>
      <c r="BN25" s="68">
        <f t="shared" si="44"/>
        <v>0.75</v>
      </c>
      <c r="BO25" s="68">
        <f t="shared" si="44"/>
        <v>0.75</v>
      </c>
      <c r="BP25" s="68">
        <f t="shared" si="44"/>
        <v>0.75</v>
      </c>
      <c r="BQ25" s="68">
        <f t="shared" si="44"/>
        <v>0.75</v>
      </c>
      <c r="BR25" s="68">
        <f t="shared" si="44"/>
        <v>0.75</v>
      </c>
      <c r="BS25" s="68">
        <f t="shared" si="45"/>
        <v>0.75</v>
      </c>
      <c r="BT25" s="68">
        <f t="shared" si="45"/>
        <v>0.75</v>
      </c>
      <c r="BU25" s="68">
        <f t="shared" si="45"/>
        <v>0.75</v>
      </c>
      <c r="BV25" s="68">
        <f t="shared" si="45"/>
        <v>0.75</v>
      </c>
      <c r="BW25" s="68">
        <f t="shared" si="45"/>
        <v>0.75</v>
      </c>
      <c r="BX25" s="68">
        <f t="shared" si="45"/>
        <v>0.75</v>
      </c>
      <c r="BY25" s="68">
        <f t="shared" si="45"/>
        <v>0.75</v>
      </c>
      <c r="BZ25" s="68">
        <f t="shared" si="45"/>
        <v>0.75</v>
      </c>
      <c r="CA25" s="68">
        <f t="shared" si="45"/>
        <v>0.75</v>
      </c>
      <c r="CB25" s="68">
        <f t="shared" si="45"/>
        <v>0.75</v>
      </c>
      <c r="CC25" s="68">
        <f t="shared" si="45"/>
        <v>0.75</v>
      </c>
      <c r="CD25" s="68">
        <f t="shared" si="45"/>
        <v>0.75</v>
      </c>
      <c r="CE25" s="68">
        <f t="shared" si="45"/>
        <v>0.75</v>
      </c>
      <c r="CF25" s="68">
        <f t="shared" si="45"/>
        <v>0.75</v>
      </c>
      <c r="CG25" s="68">
        <f t="shared" si="45"/>
        <v>0.75</v>
      </c>
      <c r="CH25" s="68">
        <f t="shared" si="45"/>
        <v>0.75</v>
      </c>
      <c r="CI25" s="68">
        <f t="shared" si="45"/>
        <v>0.75</v>
      </c>
      <c r="CJ25" s="68">
        <f t="shared" si="45"/>
        <v>0.75</v>
      </c>
      <c r="CK25" s="68">
        <f t="shared" si="45"/>
        <v>0.75</v>
      </c>
      <c r="CL25" s="68">
        <f t="shared" si="45"/>
        <v>0.75</v>
      </c>
      <c r="CM25" s="68">
        <f t="shared" si="45"/>
        <v>0.75</v>
      </c>
      <c r="CN25" s="68">
        <f t="shared" si="45"/>
        <v>0.75</v>
      </c>
      <c r="CO25" s="68">
        <f t="shared" si="45"/>
        <v>0.75</v>
      </c>
      <c r="CP25" s="68">
        <f t="shared" si="45"/>
        <v>0.75</v>
      </c>
      <c r="CQ25" s="68">
        <f t="shared" si="45"/>
        <v>0.75</v>
      </c>
      <c r="CR25" s="68">
        <f t="shared" si="45"/>
        <v>0.75</v>
      </c>
      <c r="CS25" s="68">
        <f t="shared" si="45"/>
        <v>0.75</v>
      </c>
      <c r="CT25" s="68">
        <f t="shared" si="45"/>
        <v>0.75</v>
      </c>
      <c r="CU25" s="68">
        <f t="shared" si="45"/>
        <v>0.75</v>
      </c>
      <c r="CV25" s="68">
        <f t="shared" si="45"/>
        <v>0.75</v>
      </c>
      <c r="CW25" s="68">
        <f t="shared" si="45"/>
        <v>0.75</v>
      </c>
      <c r="CX25" s="68">
        <f t="shared" si="45"/>
        <v>0.75</v>
      </c>
      <c r="CY25" s="68">
        <f t="shared" si="45"/>
        <v>0.75</v>
      </c>
      <c r="CZ25" s="68">
        <f t="shared" si="45"/>
        <v>0.75</v>
      </c>
      <c r="DA25" s="68">
        <f t="shared" si="45"/>
        <v>0.75</v>
      </c>
      <c r="DB25" s="68">
        <f t="shared" si="45"/>
        <v>0.75</v>
      </c>
      <c r="DC25" s="68">
        <f t="shared" si="45"/>
        <v>0.75</v>
      </c>
      <c r="DD25" s="68">
        <f t="shared" si="45"/>
        <v>0.75</v>
      </c>
      <c r="DE25" s="68">
        <f t="shared" si="45"/>
        <v>0.75</v>
      </c>
      <c r="DF25" s="68">
        <f t="shared" si="45"/>
        <v>0.75</v>
      </c>
      <c r="DG25" s="68">
        <f t="shared" si="45"/>
        <v>0.75</v>
      </c>
      <c r="DH25" s="68">
        <f t="shared" si="45"/>
        <v>0.75</v>
      </c>
      <c r="DI25" s="68">
        <f t="shared" si="45"/>
        <v>0.75</v>
      </c>
      <c r="DJ25" s="68">
        <f t="shared" si="45"/>
        <v>0.75</v>
      </c>
      <c r="DK25" s="68">
        <f t="shared" si="45"/>
        <v>0.75</v>
      </c>
      <c r="DL25" s="68">
        <f t="shared" si="45"/>
        <v>0.75</v>
      </c>
      <c r="DM25" s="68">
        <f t="shared" si="45"/>
        <v>0.75</v>
      </c>
      <c r="DN25" s="68">
        <f t="shared" si="45"/>
        <v>0.75</v>
      </c>
      <c r="DO25" s="68">
        <f t="shared" si="45"/>
        <v>0.75</v>
      </c>
      <c r="DP25" s="68">
        <f t="shared" si="45"/>
        <v>0.75</v>
      </c>
      <c r="DQ25" s="68">
        <f t="shared" si="45"/>
        <v>0.75</v>
      </c>
      <c r="DR25" s="68">
        <f t="shared" si="45"/>
        <v>0.75</v>
      </c>
      <c r="DS25" s="68">
        <f t="shared" si="45"/>
        <v>0.75</v>
      </c>
      <c r="DT25" s="68">
        <f t="shared" si="45"/>
        <v>0.75</v>
      </c>
      <c r="DU25" s="68">
        <f t="shared" si="45"/>
        <v>0.75</v>
      </c>
      <c r="DV25" s="68">
        <f t="shared" si="45"/>
        <v>0.75</v>
      </c>
      <c r="DW25" s="68">
        <f t="shared" si="45"/>
        <v>0.75</v>
      </c>
      <c r="DX25" s="68">
        <f t="shared" si="45"/>
        <v>0.75</v>
      </c>
      <c r="DY25" s="68">
        <f t="shared" si="45"/>
        <v>0.75</v>
      </c>
      <c r="DZ25" s="68">
        <f t="shared" si="45"/>
        <v>0.75</v>
      </c>
      <c r="EA25" s="68">
        <f t="shared" si="45"/>
        <v>0.75</v>
      </c>
      <c r="EB25" s="68">
        <f t="shared" si="45"/>
        <v>0.75</v>
      </c>
      <c r="EC25" s="68">
        <f t="shared" si="45"/>
        <v>0.75</v>
      </c>
      <c r="ED25" s="68">
        <f t="shared" si="45"/>
        <v>0.75</v>
      </c>
      <c r="EE25" s="68">
        <f t="shared" si="46"/>
        <v>0</v>
      </c>
      <c r="EF25" s="68">
        <f t="shared" si="46"/>
        <v>0</v>
      </c>
      <c r="EG25" s="68">
        <f t="shared" si="46"/>
        <v>0</v>
      </c>
      <c r="EH25" s="68">
        <f t="shared" si="46"/>
        <v>0</v>
      </c>
      <c r="EI25" s="68">
        <f t="shared" si="46"/>
        <v>0</v>
      </c>
      <c r="EJ25" s="68">
        <f t="shared" si="46"/>
        <v>0</v>
      </c>
      <c r="EK25" s="68">
        <f t="shared" si="46"/>
        <v>0</v>
      </c>
      <c r="EL25" s="68">
        <f t="shared" si="46"/>
        <v>0</v>
      </c>
      <c r="EM25" s="68">
        <f t="shared" si="46"/>
        <v>0</v>
      </c>
      <c r="EN25" s="68">
        <f t="shared" si="46"/>
        <v>0</v>
      </c>
      <c r="EO25" s="68">
        <f t="shared" si="46"/>
        <v>0</v>
      </c>
      <c r="EP25" s="68">
        <f t="shared" si="46"/>
        <v>0</v>
      </c>
      <c r="EQ25" s="68">
        <f t="shared" si="46"/>
        <v>0</v>
      </c>
      <c r="ER25" s="68">
        <f t="shared" si="46"/>
        <v>0</v>
      </c>
      <c r="ES25" s="68">
        <f t="shared" si="46"/>
        <v>0</v>
      </c>
      <c r="ET25" s="68">
        <f t="shared" si="46"/>
        <v>0</v>
      </c>
      <c r="EU25" s="68">
        <f t="shared" si="46"/>
        <v>0</v>
      </c>
      <c r="EV25" s="68">
        <f t="shared" si="46"/>
        <v>0</v>
      </c>
      <c r="EW25" s="68">
        <f t="shared" si="46"/>
        <v>0</v>
      </c>
      <c r="EX25" s="68">
        <f t="shared" si="46"/>
        <v>0</v>
      </c>
      <c r="EY25" s="68">
        <f t="shared" si="46"/>
        <v>0</v>
      </c>
      <c r="EZ25" s="68">
        <f t="shared" si="46"/>
        <v>0</v>
      </c>
      <c r="FA25" s="68">
        <f t="shared" si="46"/>
        <v>0</v>
      </c>
      <c r="FB25" s="68">
        <f t="shared" si="46"/>
        <v>0</v>
      </c>
      <c r="FC25" s="68">
        <f t="shared" si="46"/>
        <v>0</v>
      </c>
      <c r="FD25" s="68">
        <f t="shared" si="46"/>
        <v>0</v>
      </c>
      <c r="FE25" s="68">
        <f t="shared" si="46"/>
        <v>0</v>
      </c>
      <c r="FF25" s="68">
        <f t="shared" si="46"/>
        <v>0</v>
      </c>
      <c r="FG25" s="68">
        <f t="shared" si="46"/>
        <v>0</v>
      </c>
      <c r="FH25" s="68">
        <f t="shared" si="46"/>
        <v>0</v>
      </c>
      <c r="FI25" s="68">
        <f t="shared" si="46"/>
        <v>0</v>
      </c>
      <c r="FJ25" s="68">
        <f t="shared" si="46"/>
        <v>0</v>
      </c>
      <c r="FK25" s="68">
        <f t="shared" si="46"/>
        <v>0</v>
      </c>
      <c r="FL25" s="68">
        <f t="shared" si="46"/>
        <v>0</v>
      </c>
      <c r="FM25" s="68">
        <f t="shared" si="46"/>
        <v>0</v>
      </c>
      <c r="FN25" s="68">
        <f t="shared" si="46"/>
        <v>0</v>
      </c>
      <c r="FO25" s="68">
        <f t="shared" si="46"/>
        <v>0</v>
      </c>
      <c r="FP25" s="68">
        <f t="shared" si="46"/>
        <v>0</v>
      </c>
      <c r="FQ25" s="68">
        <f t="shared" si="46"/>
        <v>0</v>
      </c>
      <c r="FR25" s="68">
        <f t="shared" si="46"/>
        <v>0</v>
      </c>
      <c r="FS25" s="68">
        <f t="shared" si="46"/>
        <v>0</v>
      </c>
      <c r="FT25" s="68">
        <f t="shared" si="46"/>
        <v>0</v>
      </c>
      <c r="FU25" s="68">
        <f t="shared" si="46"/>
        <v>0</v>
      </c>
      <c r="FV25" s="68">
        <f t="shared" si="46"/>
        <v>0</v>
      </c>
      <c r="FW25" s="68">
        <f t="shared" si="46"/>
        <v>0</v>
      </c>
      <c r="FX25" s="68">
        <f t="shared" si="46"/>
        <v>0</v>
      </c>
      <c r="FY25" s="68">
        <f t="shared" si="46"/>
        <v>0</v>
      </c>
      <c r="FZ25" s="68">
        <f t="shared" si="46"/>
        <v>0</v>
      </c>
      <c r="GA25" s="68">
        <f t="shared" si="46"/>
        <v>0</v>
      </c>
      <c r="GB25" s="68">
        <f t="shared" si="46"/>
        <v>0</v>
      </c>
      <c r="GC25" s="68">
        <f t="shared" si="46"/>
        <v>0</v>
      </c>
      <c r="GD25" s="68">
        <f t="shared" si="46"/>
        <v>0</v>
      </c>
      <c r="GE25" s="68">
        <f t="shared" si="46"/>
        <v>0</v>
      </c>
      <c r="GF25" s="68">
        <f t="shared" si="46"/>
        <v>0</v>
      </c>
      <c r="GG25" s="68">
        <f t="shared" si="46"/>
        <v>0</v>
      </c>
      <c r="GH25" s="68">
        <f t="shared" si="46"/>
        <v>0</v>
      </c>
      <c r="GI25" s="68">
        <f t="shared" si="46"/>
        <v>0</v>
      </c>
      <c r="GJ25" s="68">
        <f t="shared" si="46"/>
        <v>0</v>
      </c>
      <c r="GK25" s="68">
        <f t="shared" si="46"/>
        <v>0</v>
      </c>
      <c r="GL25" s="68">
        <f t="shared" si="46"/>
        <v>0</v>
      </c>
      <c r="GM25" s="68">
        <f t="shared" si="46"/>
        <v>0</v>
      </c>
      <c r="GN25" s="68">
        <f t="shared" si="46"/>
        <v>0</v>
      </c>
      <c r="GO25" s="68">
        <f t="shared" si="46"/>
        <v>0</v>
      </c>
      <c r="GP25" s="68">
        <f t="shared" si="46"/>
        <v>0</v>
      </c>
      <c r="GQ25" s="68">
        <f t="shared" si="47"/>
        <v>0</v>
      </c>
      <c r="GR25" s="68">
        <f t="shared" si="47"/>
        <v>0</v>
      </c>
      <c r="GS25" s="68">
        <f t="shared" si="47"/>
        <v>0</v>
      </c>
      <c r="GT25" s="68">
        <f t="shared" si="47"/>
        <v>0</v>
      </c>
      <c r="GU25" s="68">
        <f t="shared" si="47"/>
        <v>0</v>
      </c>
      <c r="GV25" s="68">
        <f t="shared" si="47"/>
        <v>0</v>
      </c>
      <c r="GW25" s="68">
        <f t="shared" si="47"/>
        <v>0</v>
      </c>
      <c r="GX25" s="68">
        <f t="shared" si="47"/>
        <v>0</v>
      </c>
      <c r="GY25" s="68">
        <f t="shared" si="47"/>
        <v>0</v>
      </c>
      <c r="GZ25" s="68">
        <f t="shared" si="47"/>
        <v>0</v>
      </c>
      <c r="HA25" s="68">
        <f t="shared" si="47"/>
        <v>0</v>
      </c>
      <c r="HB25" s="68">
        <f t="shared" si="47"/>
        <v>0</v>
      </c>
      <c r="HC25" s="68">
        <f t="shared" si="47"/>
        <v>0</v>
      </c>
      <c r="HD25" s="68">
        <f t="shared" si="47"/>
        <v>0</v>
      </c>
      <c r="HE25" s="68">
        <f t="shared" si="47"/>
        <v>0</v>
      </c>
      <c r="HF25" s="68">
        <f t="shared" si="47"/>
        <v>0</v>
      </c>
      <c r="HG25" s="68">
        <f t="shared" si="47"/>
        <v>0</v>
      </c>
      <c r="HH25" s="68">
        <f t="shared" si="47"/>
        <v>0</v>
      </c>
      <c r="HI25" s="68">
        <f t="shared" si="47"/>
        <v>0</v>
      </c>
      <c r="HJ25" s="68">
        <f t="shared" si="47"/>
        <v>0</v>
      </c>
      <c r="HK25" s="68">
        <f t="shared" si="47"/>
        <v>0</v>
      </c>
      <c r="HL25" s="68">
        <f t="shared" si="47"/>
        <v>0</v>
      </c>
      <c r="HM25" s="68">
        <f t="shared" si="47"/>
        <v>0</v>
      </c>
      <c r="HN25" s="68">
        <f t="shared" si="47"/>
        <v>0</v>
      </c>
      <c r="HO25" s="68">
        <f t="shared" si="47"/>
        <v>0</v>
      </c>
      <c r="HP25" s="68">
        <f t="shared" si="47"/>
        <v>0</v>
      </c>
      <c r="HQ25" s="68">
        <f t="shared" si="47"/>
        <v>0</v>
      </c>
      <c r="HR25" s="68">
        <f t="shared" si="47"/>
        <v>0</v>
      </c>
      <c r="HS25" s="68">
        <f t="shared" si="47"/>
        <v>0</v>
      </c>
      <c r="HT25" s="68">
        <f t="shared" si="47"/>
        <v>0</v>
      </c>
      <c r="HU25" s="68">
        <f t="shared" si="47"/>
        <v>0</v>
      </c>
      <c r="HV25" s="68">
        <f t="shared" si="47"/>
        <v>0</v>
      </c>
      <c r="HW25" s="68">
        <f t="shared" si="47"/>
        <v>0</v>
      </c>
      <c r="HX25" s="68">
        <f t="shared" si="47"/>
        <v>0</v>
      </c>
      <c r="HY25" s="68">
        <f t="shared" si="47"/>
        <v>0</v>
      </c>
      <c r="HZ25" s="68">
        <f t="shared" si="47"/>
        <v>0</v>
      </c>
      <c r="IA25" s="68">
        <f t="shared" si="47"/>
        <v>0</v>
      </c>
      <c r="IB25" s="68">
        <f t="shared" si="47"/>
        <v>0</v>
      </c>
      <c r="IC25" s="68">
        <f t="shared" si="47"/>
        <v>0</v>
      </c>
      <c r="ID25" s="68">
        <f t="shared" si="47"/>
        <v>0</v>
      </c>
      <c r="IE25" s="68">
        <f t="shared" si="47"/>
        <v>0</v>
      </c>
      <c r="IF25" s="68">
        <f t="shared" si="47"/>
        <v>0</v>
      </c>
      <c r="IG25" s="68">
        <f t="shared" si="47"/>
        <v>0</v>
      </c>
      <c r="IH25" s="68">
        <f t="shared" si="47"/>
        <v>0</v>
      </c>
      <c r="II25" s="68">
        <f t="shared" si="47"/>
        <v>0</v>
      </c>
      <c r="IJ25" s="68">
        <f t="shared" si="47"/>
        <v>0</v>
      </c>
      <c r="IK25" s="68">
        <f t="shared" si="47"/>
        <v>0</v>
      </c>
      <c r="IL25" s="68">
        <f t="shared" si="47"/>
        <v>0</v>
      </c>
      <c r="IM25" s="68">
        <f t="shared" si="47"/>
        <v>0</v>
      </c>
      <c r="IN25" s="68">
        <f t="shared" si="47"/>
        <v>0</v>
      </c>
      <c r="IO25" s="68">
        <f t="shared" si="47"/>
        <v>0</v>
      </c>
      <c r="IP25" s="68">
        <f t="shared" si="47"/>
        <v>0</v>
      </c>
      <c r="IQ25" s="68">
        <f t="shared" si="47"/>
        <v>0</v>
      </c>
      <c r="IR25" s="68">
        <f t="shared" si="47"/>
        <v>0</v>
      </c>
      <c r="IS25" s="68">
        <f t="shared" si="47"/>
        <v>0</v>
      </c>
      <c r="IT25" s="68">
        <f t="shared" si="47"/>
        <v>0</v>
      </c>
      <c r="IU25" s="68">
        <f t="shared" si="47"/>
        <v>0</v>
      </c>
      <c r="IV25" s="68">
        <f t="shared" si="47"/>
        <v>0</v>
      </c>
      <c r="IW25" s="68">
        <f t="shared" si="47"/>
        <v>0</v>
      </c>
      <c r="IX25" s="68">
        <f t="shared" si="47"/>
        <v>0</v>
      </c>
      <c r="IY25" s="68">
        <f t="shared" si="47"/>
        <v>0</v>
      </c>
      <c r="IZ25" s="68">
        <f t="shared" si="47"/>
        <v>0</v>
      </c>
      <c r="JA25" s="68">
        <f t="shared" si="47"/>
        <v>0</v>
      </c>
      <c r="JB25" s="68">
        <f t="shared" si="47"/>
        <v>0</v>
      </c>
      <c r="JC25" s="68">
        <f t="shared" si="48"/>
        <v>0</v>
      </c>
      <c r="JD25" s="68">
        <f t="shared" si="48"/>
        <v>0</v>
      </c>
      <c r="JE25" s="68">
        <f t="shared" si="48"/>
        <v>0</v>
      </c>
      <c r="JF25" s="68">
        <f t="shared" si="48"/>
        <v>0</v>
      </c>
      <c r="JG25" s="68">
        <f t="shared" si="48"/>
        <v>0</v>
      </c>
      <c r="JH25" s="68">
        <f t="shared" si="48"/>
        <v>0</v>
      </c>
      <c r="JI25" s="68">
        <f t="shared" si="48"/>
        <v>0</v>
      </c>
      <c r="JJ25" s="68">
        <f t="shared" si="48"/>
        <v>0</v>
      </c>
      <c r="JK25" s="68">
        <f t="shared" si="48"/>
        <v>0</v>
      </c>
      <c r="JL25" s="68">
        <f t="shared" si="48"/>
        <v>0</v>
      </c>
      <c r="JM25" s="68">
        <f t="shared" si="48"/>
        <v>0</v>
      </c>
      <c r="JN25" s="68">
        <f t="shared" si="48"/>
        <v>0</v>
      </c>
      <c r="JO25" s="68">
        <f t="shared" si="48"/>
        <v>0</v>
      </c>
      <c r="JP25" s="68">
        <f t="shared" si="48"/>
        <v>0</v>
      </c>
      <c r="JQ25" s="68">
        <f t="shared" si="48"/>
        <v>0</v>
      </c>
      <c r="JR25" s="68">
        <f t="shared" si="48"/>
        <v>0</v>
      </c>
      <c r="JS25" s="68">
        <f t="shared" si="48"/>
        <v>0</v>
      </c>
      <c r="JT25" s="68">
        <f t="shared" si="48"/>
        <v>0</v>
      </c>
      <c r="JU25" s="68">
        <f t="shared" si="48"/>
        <v>0</v>
      </c>
      <c r="JV25" s="68">
        <f t="shared" si="48"/>
        <v>0</v>
      </c>
      <c r="JW25" s="68">
        <f t="shared" si="48"/>
        <v>0</v>
      </c>
      <c r="JX25" s="68">
        <f t="shared" si="48"/>
        <v>0</v>
      </c>
      <c r="JY25" s="68">
        <f t="shared" si="48"/>
        <v>0</v>
      </c>
      <c r="JZ25" s="68">
        <f t="shared" si="48"/>
        <v>0</v>
      </c>
      <c r="KA25" s="68">
        <f t="shared" si="48"/>
        <v>0</v>
      </c>
      <c r="KB25" s="68">
        <f t="shared" si="48"/>
        <v>0</v>
      </c>
      <c r="KC25" s="68">
        <f t="shared" si="48"/>
        <v>0</v>
      </c>
      <c r="KD25" s="68">
        <f t="shared" si="48"/>
        <v>0</v>
      </c>
      <c r="KE25" s="68">
        <f t="shared" si="48"/>
        <v>0</v>
      </c>
      <c r="KF25" s="68">
        <f t="shared" si="48"/>
        <v>0</v>
      </c>
      <c r="KG25" s="68">
        <f t="shared" si="48"/>
        <v>0</v>
      </c>
      <c r="KH25" s="68">
        <f t="shared" si="48"/>
        <v>0</v>
      </c>
      <c r="KI25" s="68">
        <f t="shared" si="48"/>
        <v>0</v>
      </c>
      <c r="KJ25" s="68">
        <f t="shared" si="48"/>
        <v>0</v>
      </c>
      <c r="KK25" s="68">
        <f t="shared" si="48"/>
        <v>0</v>
      </c>
      <c r="KL25" s="68">
        <f t="shared" si="48"/>
        <v>0</v>
      </c>
      <c r="KM25" s="68">
        <f t="shared" si="48"/>
        <v>0</v>
      </c>
      <c r="KN25" s="68">
        <f t="shared" si="48"/>
        <v>0</v>
      </c>
      <c r="KO25" s="68">
        <f t="shared" si="48"/>
        <v>0</v>
      </c>
      <c r="KP25" s="68">
        <f t="shared" si="48"/>
        <v>0</v>
      </c>
      <c r="KQ25" s="68">
        <f t="shared" si="48"/>
        <v>0</v>
      </c>
      <c r="KR25" s="68">
        <f t="shared" si="48"/>
        <v>0</v>
      </c>
      <c r="KS25" s="68">
        <f t="shared" si="48"/>
        <v>0</v>
      </c>
      <c r="KT25" s="68">
        <f t="shared" si="48"/>
        <v>0</v>
      </c>
      <c r="KU25" s="68">
        <f t="shared" si="48"/>
        <v>0</v>
      </c>
      <c r="KV25" s="68">
        <f t="shared" si="48"/>
        <v>0</v>
      </c>
      <c r="KW25" s="68">
        <f t="shared" si="48"/>
        <v>0</v>
      </c>
      <c r="KX25" s="68">
        <f t="shared" si="48"/>
        <v>0</v>
      </c>
      <c r="KY25" s="68">
        <f t="shared" si="48"/>
        <v>0</v>
      </c>
      <c r="KZ25" s="68">
        <f t="shared" si="48"/>
        <v>0</v>
      </c>
      <c r="LA25" s="68">
        <f t="shared" si="48"/>
        <v>0</v>
      </c>
      <c r="LB25" s="68">
        <f t="shared" si="48"/>
        <v>0</v>
      </c>
      <c r="LC25" s="68">
        <f t="shared" si="48"/>
        <v>0</v>
      </c>
      <c r="LD25" s="68">
        <f t="shared" si="48"/>
        <v>0</v>
      </c>
      <c r="LE25" s="68">
        <f t="shared" si="48"/>
        <v>0</v>
      </c>
      <c r="LF25" s="68">
        <f t="shared" si="48"/>
        <v>0</v>
      </c>
      <c r="LG25" s="68">
        <f t="shared" si="48"/>
        <v>0</v>
      </c>
      <c r="LH25" s="68">
        <f t="shared" si="48"/>
        <v>0</v>
      </c>
      <c r="LI25" s="68">
        <f t="shared" si="48"/>
        <v>0</v>
      </c>
      <c r="LJ25" s="68">
        <f t="shared" si="48"/>
        <v>0</v>
      </c>
      <c r="LK25" s="68">
        <f t="shared" si="48"/>
        <v>0</v>
      </c>
      <c r="LL25" s="68">
        <f t="shared" si="48"/>
        <v>0</v>
      </c>
      <c r="LM25" s="68">
        <f t="shared" si="48"/>
        <v>0</v>
      </c>
      <c r="LN25" s="68">
        <f t="shared" si="48"/>
        <v>0</v>
      </c>
      <c r="LO25" s="68">
        <f t="shared" si="38"/>
        <v>0</v>
      </c>
      <c r="LP25" s="68">
        <f t="shared" si="38"/>
        <v>0</v>
      </c>
      <c r="LQ25" s="68">
        <f t="shared" si="38"/>
        <v>0</v>
      </c>
      <c r="LR25" s="68">
        <f t="shared" si="38"/>
        <v>0</v>
      </c>
      <c r="LS25" s="68">
        <f t="shared" si="38"/>
        <v>0</v>
      </c>
      <c r="LT25" s="68">
        <f t="shared" si="38"/>
        <v>0</v>
      </c>
      <c r="LU25" s="68">
        <f t="shared" si="38"/>
        <v>0</v>
      </c>
      <c r="LV25" s="68">
        <f t="shared" si="38"/>
        <v>0</v>
      </c>
      <c r="LW25" s="68">
        <f t="shared" si="38"/>
        <v>0</v>
      </c>
      <c r="LX25" s="68">
        <f t="shared" si="38"/>
        <v>0</v>
      </c>
      <c r="LY25" s="68">
        <f t="shared" si="38"/>
        <v>0</v>
      </c>
      <c r="LZ25" s="68">
        <f t="shared" si="38"/>
        <v>0</v>
      </c>
      <c r="MA25" s="68">
        <f t="shared" si="38"/>
        <v>0</v>
      </c>
      <c r="MB25" s="68">
        <f t="shared" si="38"/>
        <v>0</v>
      </c>
      <c r="MC25" s="68">
        <f t="shared" si="38"/>
        <v>0</v>
      </c>
      <c r="MD25" s="68">
        <f t="shared" si="38"/>
        <v>0</v>
      </c>
      <c r="ME25" s="68">
        <f t="shared" si="38"/>
        <v>0</v>
      </c>
      <c r="MF25" s="68">
        <f t="shared" si="38"/>
        <v>0</v>
      </c>
      <c r="MG25" s="68">
        <f t="shared" si="38"/>
        <v>0</v>
      </c>
      <c r="MH25" s="68">
        <f t="shared" si="38"/>
        <v>0</v>
      </c>
      <c r="MI25" s="68">
        <f t="shared" si="38"/>
        <v>0</v>
      </c>
      <c r="MJ25" s="68">
        <f t="shared" si="38"/>
        <v>0</v>
      </c>
      <c r="MK25" s="68">
        <f t="shared" si="38"/>
        <v>0</v>
      </c>
      <c r="ML25" s="68">
        <f t="shared" si="38"/>
        <v>0</v>
      </c>
      <c r="MM25" s="68">
        <f t="shared" si="38"/>
        <v>0</v>
      </c>
      <c r="MN25" s="68">
        <f t="shared" ref="MN25:NH25" si="49">IF(MN9="ya",0,$C9)</f>
        <v>0</v>
      </c>
      <c r="MO25" s="68">
        <f t="shared" si="49"/>
        <v>0</v>
      </c>
      <c r="MP25" s="68">
        <f t="shared" si="49"/>
        <v>0</v>
      </c>
      <c r="MQ25" s="68">
        <f t="shared" si="49"/>
        <v>0</v>
      </c>
      <c r="MR25" s="68">
        <f t="shared" si="49"/>
        <v>0</v>
      </c>
      <c r="MS25" s="68">
        <f t="shared" si="49"/>
        <v>0</v>
      </c>
      <c r="MT25" s="68">
        <f t="shared" si="49"/>
        <v>0</v>
      </c>
      <c r="MU25" s="68">
        <f t="shared" si="49"/>
        <v>0</v>
      </c>
      <c r="MV25" s="68">
        <f t="shared" si="49"/>
        <v>0</v>
      </c>
      <c r="MW25" s="68">
        <f t="shared" si="49"/>
        <v>0</v>
      </c>
      <c r="MX25" s="68">
        <f t="shared" si="49"/>
        <v>0</v>
      </c>
      <c r="MY25" s="68">
        <f t="shared" si="49"/>
        <v>0</v>
      </c>
      <c r="MZ25" s="68">
        <f t="shared" si="49"/>
        <v>0</v>
      </c>
      <c r="NA25" s="68">
        <f t="shared" si="49"/>
        <v>0</v>
      </c>
      <c r="NB25" s="68">
        <f t="shared" si="49"/>
        <v>0</v>
      </c>
      <c r="NC25" s="68">
        <f t="shared" si="49"/>
        <v>0</v>
      </c>
      <c r="ND25" s="68">
        <f t="shared" si="49"/>
        <v>0</v>
      </c>
      <c r="NE25" s="68">
        <f t="shared" si="49"/>
        <v>0</v>
      </c>
      <c r="NF25" s="68">
        <f t="shared" si="49"/>
        <v>0</v>
      </c>
      <c r="NG25" s="68">
        <f t="shared" si="49"/>
        <v>0</v>
      </c>
      <c r="NH25" s="68">
        <f t="shared" si="49"/>
        <v>0</v>
      </c>
      <c r="NI25" s="8"/>
      <c r="NJ25" s="54" t="s">
        <v>108</v>
      </c>
    </row>
    <row r="26" spans="2:374" x14ac:dyDescent="0.2">
      <c r="B26" s="69" t="str">
        <f t="shared" si="30"/>
        <v>Panca Bina Persada (AS PJBTL IP) #6</v>
      </c>
      <c r="C26" s="70">
        <f t="shared" si="30"/>
        <v>0.75</v>
      </c>
      <c r="D26" s="66">
        <f t="shared" si="31"/>
        <v>45420</v>
      </c>
      <c r="E26" s="67">
        <f t="shared" si="32"/>
        <v>129</v>
      </c>
      <c r="F26" s="67">
        <f t="shared" si="32"/>
        <v>366</v>
      </c>
      <c r="G26" s="68">
        <f t="shared" si="44"/>
        <v>0.75</v>
      </c>
      <c r="H26" s="68">
        <f t="shared" si="44"/>
        <v>0.75</v>
      </c>
      <c r="I26" s="68">
        <f t="shared" si="44"/>
        <v>0.75</v>
      </c>
      <c r="J26" s="68">
        <f t="shared" si="44"/>
        <v>0.75</v>
      </c>
      <c r="K26" s="68">
        <f t="shared" si="44"/>
        <v>0.75</v>
      </c>
      <c r="L26" s="68">
        <f t="shared" si="44"/>
        <v>0.75</v>
      </c>
      <c r="M26" s="68">
        <f t="shared" si="44"/>
        <v>0.75</v>
      </c>
      <c r="N26" s="68">
        <f t="shared" si="44"/>
        <v>0.75</v>
      </c>
      <c r="O26" s="68">
        <f t="shared" si="44"/>
        <v>0.75</v>
      </c>
      <c r="P26" s="68">
        <f t="shared" si="44"/>
        <v>0.75</v>
      </c>
      <c r="Q26" s="68">
        <f t="shared" si="44"/>
        <v>0.75</v>
      </c>
      <c r="R26" s="68">
        <f t="shared" si="44"/>
        <v>0.75</v>
      </c>
      <c r="S26" s="68">
        <f t="shared" si="44"/>
        <v>0.75</v>
      </c>
      <c r="T26" s="68">
        <f t="shared" si="44"/>
        <v>0.75</v>
      </c>
      <c r="U26" s="68">
        <f t="shared" si="44"/>
        <v>0.75</v>
      </c>
      <c r="V26" s="68">
        <f t="shared" si="44"/>
        <v>0.75</v>
      </c>
      <c r="W26" s="68">
        <f t="shared" si="44"/>
        <v>0.75</v>
      </c>
      <c r="X26" s="68">
        <f t="shared" si="44"/>
        <v>0.75</v>
      </c>
      <c r="Y26" s="68">
        <f t="shared" si="44"/>
        <v>0.75</v>
      </c>
      <c r="Z26" s="68">
        <f t="shared" si="44"/>
        <v>0.75</v>
      </c>
      <c r="AA26" s="68">
        <f t="shared" si="44"/>
        <v>0.75</v>
      </c>
      <c r="AB26" s="68">
        <f t="shared" si="44"/>
        <v>0.75</v>
      </c>
      <c r="AC26" s="68">
        <f t="shared" si="44"/>
        <v>0.75</v>
      </c>
      <c r="AD26" s="68">
        <f t="shared" si="44"/>
        <v>0.75</v>
      </c>
      <c r="AE26" s="68">
        <f t="shared" si="44"/>
        <v>0.75</v>
      </c>
      <c r="AF26" s="68">
        <f t="shared" si="44"/>
        <v>0.75</v>
      </c>
      <c r="AG26" s="68">
        <f t="shared" si="44"/>
        <v>0.75</v>
      </c>
      <c r="AH26" s="68">
        <f t="shared" si="44"/>
        <v>0.75</v>
      </c>
      <c r="AI26" s="68">
        <f t="shared" si="44"/>
        <v>0.75</v>
      </c>
      <c r="AJ26" s="68">
        <f t="shared" si="44"/>
        <v>0.75</v>
      </c>
      <c r="AK26" s="68">
        <f t="shared" si="44"/>
        <v>0.75</v>
      </c>
      <c r="AL26" s="68">
        <f t="shared" si="44"/>
        <v>0.75</v>
      </c>
      <c r="AM26" s="68">
        <f t="shared" si="44"/>
        <v>0.75</v>
      </c>
      <c r="AN26" s="68">
        <f t="shared" si="44"/>
        <v>0.75</v>
      </c>
      <c r="AO26" s="68">
        <f t="shared" si="44"/>
        <v>0.75</v>
      </c>
      <c r="AP26" s="68">
        <f t="shared" si="44"/>
        <v>0.75</v>
      </c>
      <c r="AQ26" s="68">
        <f t="shared" si="44"/>
        <v>0.75</v>
      </c>
      <c r="AR26" s="68">
        <f t="shared" si="44"/>
        <v>0.75</v>
      </c>
      <c r="AS26" s="68">
        <f t="shared" si="44"/>
        <v>0.75</v>
      </c>
      <c r="AT26" s="68">
        <f t="shared" si="44"/>
        <v>0.75</v>
      </c>
      <c r="AU26" s="68">
        <f t="shared" si="44"/>
        <v>0.75</v>
      </c>
      <c r="AV26" s="68">
        <f t="shared" si="44"/>
        <v>0.75</v>
      </c>
      <c r="AW26" s="68">
        <f t="shared" si="44"/>
        <v>0.75</v>
      </c>
      <c r="AX26" s="68">
        <f t="shared" si="44"/>
        <v>0.75</v>
      </c>
      <c r="AY26" s="68">
        <f t="shared" si="44"/>
        <v>0.75</v>
      </c>
      <c r="AZ26" s="68">
        <f t="shared" si="44"/>
        <v>0.75</v>
      </c>
      <c r="BA26" s="68">
        <f t="shared" si="44"/>
        <v>0.75</v>
      </c>
      <c r="BB26" s="68">
        <f t="shared" si="44"/>
        <v>0.75</v>
      </c>
      <c r="BC26" s="68">
        <f t="shared" si="44"/>
        <v>0.75</v>
      </c>
      <c r="BD26" s="68">
        <f t="shared" si="44"/>
        <v>0.75</v>
      </c>
      <c r="BE26" s="68">
        <f t="shared" si="44"/>
        <v>0.75</v>
      </c>
      <c r="BF26" s="68">
        <f t="shared" si="44"/>
        <v>0.75</v>
      </c>
      <c r="BG26" s="68">
        <f t="shared" si="44"/>
        <v>0.75</v>
      </c>
      <c r="BH26" s="68">
        <f t="shared" si="44"/>
        <v>0.75</v>
      </c>
      <c r="BI26" s="68">
        <f t="shared" si="44"/>
        <v>0.75</v>
      </c>
      <c r="BJ26" s="68">
        <f t="shared" si="44"/>
        <v>0.75</v>
      </c>
      <c r="BK26" s="68">
        <f t="shared" si="44"/>
        <v>0.75</v>
      </c>
      <c r="BL26" s="68">
        <f t="shared" si="44"/>
        <v>0.75</v>
      </c>
      <c r="BM26" s="68">
        <f t="shared" si="44"/>
        <v>0.75</v>
      </c>
      <c r="BN26" s="68">
        <f t="shared" si="44"/>
        <v>0.75</v>
      </c>
      <c r="BO26" s="68">
        <f t="shared" si="44"/>
        <v>0.75</v>
      </c>
      <c r="BP26" s="68">
        <f t="shared" si="44"/>
        <v>0.75</v>
      </c>
      <c r="BQ26" s="68">
        <f t="shared" si="44"/>
        <v>0.75</v>
      </c>
      <c r="BR26" s="68">
        <f t="shared" si="44"/>
        <v>0.75</v>
      </c>
      <c r="BS26" s="68">
        <f t="shared" si="45"/>
        <v>0.75</v>
      </c>
      <c r="BT26" s="68">
        <f t="shared" si="45"/>
        <v>0.75</v>
      </c>
      <c r="BU26" s="68">
        <f t="shared" si="45"/>
        <v>0.75</v>
      </c>
      <c r="BV26" s="68">
        <f t="shared" si="45"/>
        <v>0.75</v>
      </c>
      <c r="BW26" s="68">
        <f t="shared" si="45"/>
        <v>0.75</v>
      </c>
      <c r="BX26" s="68">
        <f t="shared" si="45"/>
        <v>0.75</v>
      </c>
      <c r="BY26" s="68">
        <f t="shared" si="45"/>
        <v>0.75</v>
      </c>
      <c r="BZ26" s="68">
        <f t="shared" si="45"/>
        <v>0.75</v>
      </c>
      <c r="CA26" s="68">
        <f t="shared" si="45"/>
        <v>0.75</v>
      </c>
      <c r="CB26" s="68">
        <f t="shared" si="45"/>
        <v>0.75</v>
      </c>
      <c r="CC26" s="68">
        <f t="shared" si="45"/>
        <v>0.75</v>
      </c>
      <c r="CD26" s="68">
        <f t="shared" si="45"/>
        <v>0.75</v>
      </c>
      <c r="CE26" s="68">
        <f t="shared" si="45"/>
        <v>0.75</v>
      </c>
      <c r="CF26" s="68">
        <f t="shared" si="45"/>
        <v>0.75</v>
      </c>
      <c r="CG26" s="68">
        <f t="shared" si="45"/>
        <v>0.75</v>
      </c>
      <c r="CH26" s="68">
        <f t="shared" si="45"/>
        <v>0.75</v>
      </c>
      <c r="CI26" s="68">
        <f t="shared" si="45"/>
        <v>0.75</v>
      </c>
      <c r="CJ26" s="68">
        <f t="shared" si="45"/>
        <v>0.75</v>
      </c>
      <c r="CK26" s="68">
        <f t="shared" si="45"/>
        <v>0.75</v>
      </c>
      <c r="CL26" s="68">
        <f t="shared" si="45"/>
        <v>0.75</v>
      </c>
      <c r="CM26" s="68">
        <f t="shared" si="45"/>
        <v>0.75</v>
      </c>
      <c r="CN26" s="68">
        <f t="shared" si="45"/>
        <v>0.75</v>
      </c>
      <c r="CO26" s="68">
        <f t="shared" si="45"/>
        <v>0.75</v>
      </c>
      <c r="CP26" s="68">
        <f t="shared" si="45"/>
        <v>0.75</v>
      </c>
      <c r="CQ26" s="68">
        <f t="shared" si="45"/>
        <v>0.75</v>
      </c>
      <c r="CR26" s="68">
        <f t="shared" si="45"/>
        <v>0.75</v>
      </c>
      <c r="CS26" s="68">
        <f t="shared" si="45"/>
        <v>0.75</v>
      </c>
      <c r="CT26" s="68">
        <f t="shared" si="45"/>
        <v>0.75</v>
      </c>
      <c r="CU26" s="68">
        <f t="shared" si="45"/>
        <v>0.75</v>
      </c>
      <c r="CV26" s="68">
        <f t="shared" si="45"/>
        <v>0.75</v>
      </c>
      <c r="CW26" s="68">
        <f t="shared" si="45"/>
        <v>0.75</v>
      </c>
      <c r="CX26" s="68">
        <f t="shared" si="45"/>
        <v>0.75</v>
      </c>
      <c r="CY26" s="68">
        <f t="shared" si="45"/>
        <v>0.75</v>
      </c>
      <c r="CZ26" s="68">
        <f t="shared" si="45"/>
        <v>0.75</v>
      </c>
      <c r="DA26" s="68">
        <f t="shared" si="45"/>
        <v>0.75</v>
      </c>
      <c r="DB26" s="68">
        <f t="shared" si="45"/>
        <v>0.75</v>
      </c>
      <c r="DC26" s="68">
        <f t="shared" si="45"/>
        <v>0.75</v>
      </c>
      <c r="DD26" s="68">
        <f t="shared" si="45"/>
        <v>0.75</v>
      </c>
      <c r="DE26" s="68">
        <f t="shared" si="45"/>
        <v>0.75</v>
      </c>
      <c r="DF26" s="68">
        <f t="shared" si="45"/>
        <v>0.75</v>
      </c>
      <c r="DG26" s="68">
        <f t="shared" si="45"/>
        <v>0.75</v>
      </c>
      <c r="DH26" s="68">
        <f t="shared" si="45"/>
        <v>0.75</v>
      </c>
      <c r="DI26" s="68">
        <f t="shared" si="45"/>
        <v>0.75</v>
      </c>
      <c r="DJ26" s="68">
        <f t="shared" si="45"/>
        <v>0.75</v>
      </c>
      <c r="DK26" s="68">
        <f t="shared" si="45"/>
        <v>0.75</v>
      </c>
      <c r="DL26" s="68">
        <f t="shared" si="45"/>
        <v>0.75</v>
      </c>
      <c r="DM26" s="68">
        <f t="shared" si="45"/>
        <v>0.75</v>
      </c>
      <c r="DN26" s="68">
        <f t="shared" si="45"/>
        <v>0.75</v>
      </c>
      <c r="DO26" s="68">
        <f t="shared" si="45"/>
        <v>0.75</v>
      </c>
      <c r="DP26" s="68">
        <f t="shared" si="45"/>
        <v>0.75</v>
      </c>
      <c r="DQ26" s="68">
        <f t="shared" si="45"/>
        <v>0.75</v>
      </c>
      <c r="DR26" s="68">
        <f t="shared" si="45"/>
        <v>0.75</v>
      </c>
      <c r="DS26" s="68">
        <f t="shared" si="45"/>
        <v>0.75</v>
      </c>
      <c r="DT26" s="68">
        <f t="shared" si="45"/>
        <v>0.75</v>
      </c>
      <c r="DU26" s="68">
        <f t="shared" si="45"/>
        <v>0.75</v>
      </c>
      <c r="DV26" s="68">
        <f t="shared" si="45"/>
        <v>0.75</v>
      </c>
      <c r="DW26" s="68">
        <f t="shared" si="45"/>
        <v>0.75</v>
      </c>
      <c r="DX26" s="68">
        <f t="shared" si="45"/>
        <v>0.75</v>
      </c>
      <c r="DY26" s="68">
        <f t="shared" si="45"/>
        <v>0.75</v>
      </c>
      <c r="DZ26" s="68">
        <f t="shared" si="45"/>
        <v>0.75</v>
      </c>
      <c r="EA26" s="68">
        <f t="shared" si="45"/>
        <v>0.75</v>
      </c>
      <c r="EB26" s="68">
        <f t="shared" si="45"/>
        <v>0.75</v>
      </c>
      <c r="EC26" s="68">
        <f t="shared" si="45"/>
        <v>0.75</v>
      </c>
      <c r="ED26" s="68">
        <f t="shared" si="45"/>
        <v>0.75</v>
      </c>
      <c r="EE26" s="68">
        <f t="shared" si="46"/>
        <v>0</v>
      </c>
      <c r="EF26" s="68">
        <f t="shared" si="46"/>
        <v>0</v>
      </c>
      <c r="EG26" s="68">
        <f t="shared" si="46"/>
        <v>0</v>
      </c>
      <c r="EH26" s="68">
        <f t="shared" si="46"/>
        <v>0</v>
      </c>
      <c r="EI26" s="68">
        <f t="shared" si="46"/>
        <v>0</v>
      </c>
      <c r="EJ26" s="68">
        <f t="shared" si="46"/>
        <v>0</v>
      </c>
      <c r="EK26" s="68">
        <f t="shared" si="46"/>
        <v>0</v>
      </c>
      <c r="EL26" s="68">
        <f t="shared" si="46"/>
        <v>0</v>
      </c>
      <c r="EM26" s="68">
        <f t="shared" si="46"/>
        <v>0</v>
      </c>
      <c r="EN26" s="68">
        <f t="shared" si="46"/>
        <v>0</v>
      </c>
      <c r="EO26" s="68">
        <f t="shared" si="46"/>
        <v>0</v>
      </c>
      <c r="EP26" s="68">
        <f t="shared" si="46"/>
        <v>0</v>
      </c>
      <c r="EQ26" s="68">
        <f t="shared" si="46"/>
        <v>0</v>
      </c>
      <c r="ER26" s="68">
        <f t="shared" si="46"/>
        <v>0</v>
      </c>
      <c r="ES26" s="68">
        <f t="shared" si="46"/>
        <v>0</v>
      </c>
      <c r="ET26" s="68">
        <f t="shared" si="46"/>
        <v>0</v>
      </c>
      <c r="EU26" s="68">
        <f t="shared" si="46"/>
        <v>0</v>
      </c>
      <c r="EV26" s="68">
        <f t="shared" si="46"/>
        <v>0</v>
      </c>
      <c r="EW26" s="68">
        <f t="shared" si="46"/>
        <v>0</v>
      </c>
      <c r="EX26" s="68">
        <f t="shared" si="46"/>
        <v>0</v>
      </c>
      <c r="EY26" s="68">
        <f t="shared" si="46"/>
        <v>0</v>
      </c>
      <c r="EZ26" s="68">
        <f t="shared" si="46"/>
        <v>0</v>
      </c>
      <c r="FA26" s="68">
        <f t="shared" si="46"/>
        <v>0</v>
      </c>
      <c r="FB26" s="68">
        <f t="shared" si="46"/>
        <v>0</v>
      </c>
      <c r="FC26" s="68">
        <f t="shared" si="46"/>
        <v>0</v>
      </c>
      <c r="FD26" s="68">
        <f t="shared" si="46"/>
        <v>0</v>
      </c>
      <c r="FE26" s="68">
        <f t="shared" si="46"/>
        <v>0</v>
      </c>
      <c r="FF26" s="68">
        <f t="shared" si="46"/>
        <v>0</v>
      </c>
      <c r="FG26" s="68">
        <f t="shared" si="46"/>
        <v>0</v>
      </c>
      <c r="FH26" s="68">
        <f t="shared" si="46"/>
        <v>0</v>
      </c>
      <c r="FI26" s="68">
        <f t="shared" si="46"/>
        <v>0</v>
      </c>
      <c r="FJ26" s="68">
        <f t="shared" si="46"/>
        <v>0</v>
      </c>
      <c r="FK26" s="68">
        <f t="shared" si="46"/>
        <v>0</v>
      </c>
      <c r="FL26" s="68">
        <f t="shared" si="46"/>
        <v>0</v>
      </c>
      <c r="FM26" s="68">
        <f t="shared" si="46"/>
        <v>0</v>
      </c>
      <c r="FN26" s="68">
        <f t="shared" si="46"/>
        <v>0</v>
      </c>
      <c r="FO26" s="68">
        <f t="shared" si="46"/>
        <v>0</v>
      </c>
      <c r="FP26" s="68">
        <f t="shared" si="46"/>
        <v>0</v>
      </c>
      <c r="FQ26" s="68">
        <f t="shared" si="46"/>
        <v>0</v>
      </c>
      <c r="FR26" s="68">
        <f t="shared" si="46"/>
        <v>0</v>
      </c>
      <c r="FS26" s="68">
        <f t="shared" si="46"/>
        <v>0</v>
      </c>
      <c r="FT26" s="68">
        <f t="shared" si="46"/>
        <v>0</v>
      </c>
      <c r="FU26" s="68">
        <f t="shared" si="46"/>
        <v>0</v>
      </c>
      <c r="FV26" s="68">
        <f t="shared" si="46"/>
        <v>0</v>
      </c>
      <c r="FW26" s="68">
        <f t="shared" si="46"/>
        <v>0</v>
      </c>
      <c r="FX26" s="68">
        <f t="shared" si="46"/>
        <v>0</v>
      </c>
      <c r="FY26" s="68">
        <f t="shared" si="46"/>
        <v>0</v>
      </c>
      <c r="FZ26" s="68">
        <f t="shared" si="46"/>
        <v>0</v>
      </c>
      <c r="GA26" s="68">
        <f t="shared" si="46"/>
        <v>0</v>
      </c>
      <c r="GB26" s="68">
        <f t="shared" si="46"/>
        <v>0</v>
      </c>
      <c r="GC26" s="68">
        <f t="shared" si="46"/>
        <v>0</v>
      </c>
      <c r="GD26" s="68">
        <f t="shared" si="46"/>
        <v>0</v>
      </c>
      <c r="GE26" s="68">
        <f t="shared" si="46"/>
        <v>0</v>
      </c>
      <c r="GF26" s="68">
        <f t="shared" si="46"/>
        <v>0</v>
      </c>
      <c r="GG26" s="68">
        <f t="shared" si="46"/>
        <v>0</v>
      </c>
      <c r="GH26" s="68">
        <f t="shared" si="46"/>
        <v>0</v>
      </c>
      <c r="GI26" s="68">
        <f t="shared" si="46"/>
        <v>0</v>
      </c>
      <c r="GJ26" s="68">
        <f t="shared" si="46"/>
        <v>0</v>
      </c>
      <c r="GK26" s="68">
        <f t="shared" si="46"/>
        <v>0</v>
      </c>
      <c r="GL26" s="68">
        <f t="shared" si="46"/>
        <v>0</v>
      </c>
      <c r="GM26" s="68">
        <f t="shared" si="46"/>
        <v>0</v>
      </c>
      <c r="GN26" s="68">
        <f t="shared" si="46"/>
        <v>0</v>
      </c>
      <c r="GO26" s="68">
        <f t="shared" si="46"/>
        <v>0</v>
      </c>
      <c r="GP26" s="68">
        <f t="shared" si="46"/>
        <v>0</v>
      </c>
      <c r="GQ26" s="68">
        <f t="shared" si="47"/>
        <v>0</v>
      </c>
      <c r="GR26" s="68">
        <f t="shared" si="47"/>
        <v>0</v>
      </c>
      <c r="GS26" s="68">
        <f t="shared" si="47"/>
        <v>0</v>
      </c>
      <c r="GT26" s="68">
        <f t="shared" si="47"/>
        <v>0</v>
      </c>
      <c r="GU26" s="68">
        <f t="shared" si="47"/>
        <v>0</v>
      </c>
      <c r="GV26" s="68">
        <f t="shared" si="47"/>
        <v>0</v>
      </c>
      <c r="GW26" s="68">
        <f t="shared" si="47"/>
        <v>0</v>
      </c>
      <c r="GX26" s="68">
        <f t="shared" si="47"/>
        <v>0</v>
      </c>
      <c r="GY26" s="68">
        <f t="shared" si="47"/>
        <v>0</v>
      </c>
      <c r="GZ26" s="68">
        <f t="shared" si="47"/>
        <v>0</v>
      </c>
      <c r="HA26" s="68">
        <f t="shared" si="47"/>
        <v>0</v>
      </c>
      <c r="HB26" s="68">
        <f t="shared" si="47"/>
        <v>0</v>
      </c>
      <c r="HC26" s="68">
        <f t="shared" si="47"/>
        <v>0</v>
      </c>
      <c r="HD26" s="68">
        <f t="shared" si="47"/>
        <v>0</v>
      </c>
      <c r="HE26" s="68">
        <f t="shared" si="47"/>
        <v>0</v>
      </c>
      <c r="HF26" s="68">
        <f t="shared" si="47"/>
        <v>0</v>
      </c>
      <c r="HG26" s="68">
        <f t="shared" si="47"/>
        <v>0</v>
      </c>
      <c r="HH26" s="68">
        <f t="shared" si="47"/>
        <v>0</v>
      </c>
      <c r="HI26" s="68">
        <f t="shared" si="47"/>
        <v>0</v>
      </c>
      <c r="HJ26" s="68">
        <f t="shared" si="47"/>
        <v>0</v>
      </c>
      <c r="HK26" s="68">
        <f t="shared" si="47"/>
        <v>0</v>
      </c>
      <c r="HL26" s="68">
        <f t="shared" si="47"/>
        <v>0</v>
      </c>
      <c r="HM26" s="68">
        <f t="shared" si="47"/>
        <v>0</v>
      </c>
      <c r="HN26" s="68">
        <f t="shared" si="47"/>
        <v>0</v>
      </c>
      <c r="HO26" s="68">
        <f t="shared" si="47"/>
        <v>0</v>
      </c>
      <c r="HP26" s="68">
        <f t="shared" si="47"/>
        <v>0</v>
      </c>
      <c r="HQ26" s="68">
        <f t="shared" si="47"/>
        <v>0</v>
      </c>
      <c r="HR26" s="68">
        <f t="shared" si="47"/>
        <v>0</v>
      </c>
      <c r="HS26" s="68">
        <f t="shared" si="47"/>
        <v>0</v>
      </c>
      <c r="HT26" s="68">
        <f t="shared" si="47"/>
        <v>0</v>
      </c>
      <c r="HU26" s="68">
        <f t="shared" si="47"/>
        <v>0</v>
      </c>
      <c r="HV26" s="68">
        <f t="shared" si="47"/>
        <v>0</v>
      </c>
      <c r="HW26" s="68">
        <f t="shared" si="47"/>
        <v>0</v>
      </c>
      <c r="HX26" s="68">
        <f t="shared" si="47"/>
        <v>0</v>
      </c>
      <c r="HY26" s="68">
        <f t="shared" si="47"/>
        <v>0</v>
      </c>
      <c r="HZ26" s="68">
        <f t="shared" si="47"/>
        <v>0</v>
      </c>
      <c r="IA26" s="68">
        <f t="shared" si="47"/>
        <v>0</v>
      </c>
      <c r="IB26" s="68">
        <f t="shared" si="47"/>
        <v>0</v>
      </c>
      <c r="IC26" s="68">
        <f t="shared" si="47"/>
        <v>0</v>
      </c>
      <c r="ID26" s="68">
        <f t="shared" si="47"/>
        <v>0</v>
      </c>
      <c r="IE26" s="68">
        <f t="shared" si="47"/>
        <v>0</v>
      </c>
      <c r="IF26" s="68">
        <f t="shared" si="47"/>
        <v>0</v>
      </c>
      <c r="IG26" s="68">
        <f t="shared" si="47"/>
        <v>0</v>
      </c>
      <c r="IH26" s="68">
        <f t="shared" si="47"/>
        <v>0</v>
      </c>
      <c r="II26" s="68">
        <f t="shared" si="47"/>
        <v>0</v>
      </c>
      <c r="IJ26" s="68">
        <f t="shared" si="47"/>
        <v>0</v>
      </c>
      <c r="IK26" s="68">
        <f t="shared" si="47"/>
        <v>0</v>
      </c>
      <c r="IL26" s="68">
        <f t="shared" si="47"/>
        <v>0</v>
      </c>
      <c r="IM26" s="68">
        <f t="shared" si="47"/>
        <v>0</v>
      </c>
      <c r="IN26" s="68">
        <f t="shared" si="47"/>
        <v>0</v>
      </c>
      <c r="IO26" s="68">
        <f t="shared" si="47"/>
        <v>0</v>
      </c>
      <c r="IP26" s="68">
        <f t="shared" si="47"/>
        <v>0</v>
      </c>
      <c r="IQ26" s="68">
        <f t="shared" si="47"/>
        <v>0</v>
      </c>
      <c r="IR26" s="68">
        <f t="shared" si="47"/>
        <v>0</v>
      </c>
      <c r="IS26" s="68">
        <f t="shared" si="47"/>
        <v>0</v>
      </c>
      <c r="IT26" s="68">
        <f t="shared" si="47"/>
        <v>0</v>
      </c>
      <c r="IU26" s="68">
        <f t="shared" si="47"/>
        <v>0</v>
      </c>
      <c r="IV26" s="68">
        <f t="shared" si="47"/>
        <v>0</v>
      </c>
      <c r="IW26" s="68">
        <f t="shared" si="47"/>
        <v>0</v>
      </c>
      <c r="IX26" s="68">
        <f t="shared" si="47"/>
        <v>0</v>
      </c>
      <c r="IY26" s="68">
        <f t="shared" si="47"/>
        <v>0</v>
      </c>
      <c r="IZ26" s="68">
        <f t="shared" si="47"/>
        <v>0</v>
      </c>
      <c r="JA26" s="68">
        <f t="shared" si="47"/>
        <v>0</v>
      </c>
      <c r="JB26" s="68">
        <f t="shared" si="47"/>
        <v>0</v>
      </c>
      <c r="JC26" s="68">
        <f t="shared" si="48"/>
        <v>0</v>
      </c>
      <c r="JD26" s="68">
        <f t="shared" si="48"/>
        <v>0</v>
      </c>
      <c r="JE26" s="68">
        <f t="shared" si="48"/>
        <v>0</v>
      </c>
      <c r="JF26" s="68">
        <f t="shared" si="48"/>
        <v>0</v>
      </c>
      <c r="JG26" s="68">
        <f t="shared" si="48"/>
        <v>0</v>
      </c>
      <c r="JH26" s="68">
        <f t="shared" si="48"/>
        <v>0</v>
      </c>
      <c r="JI26" s="68">
        <f t="shared" si="48"/>
        <v>0</v>
      </c>
      <c r="JJ26" s="68">
        <f t="shared" si="48"/>
        <v>0</v>
      </c>
      <c r="JK26" s="68">
        <f t="shared" si="48"/>
        <v>0</v>
      </c>
      <c r="JL26" s="68">
        <f t="shared" si="48"/>
        <v>0</v>
      </c>
      <c r="JM26" s="68">
        <f t="shared" si="48"/>
        <v>0</v>
      </c>
      <c r="JN26" s="68">
        <f t="shared" si="48"/>
        <v>0</v>
      </c>
      <c r="JO26" s="68">
        <f t="shared" si="48"/>
        <v>0</v>
      </c>
      <c r="JP26" s="68">
        <f t="shared" si="48"/>
        <v>0</v>
      </c>
      <c r="JQ26" s="68">
        <f t="shared" si="48"/>
        <v>0</v>
      </c>
      <c r="JR26" s="68">
        <f t="shared" si="48"/>
        <v>0</v>
      </c>
      <c r="JS26" s="68">
        <f t="shared" si="48"/>
        <v>0</v>
      </c>
      <c r="JT26" s="68">
        <f t="shared" si="48"/>
        <v>0</v>
      </c>
      <c r="JU26" s="68">
        <f t="shared" si="48"/>
        <v>0</v>
      </c>
      <c r="JV26" s="68">
        <f t="shared" si="48"/>
        <v>0</v>
      </c>
      <c r="JW26" s="68">
        <f t="shared" si="48"/>
        <v>0</v>
      </c>
      <c r="JX26" s="68">
        <f t="shared" si="48"/>
        <v>0</v>
      </c>
      <c r="JY26" s="68">
        <f t="shared" si="48"/>
        <v>0</v>
      </c>
      <c r="JZ26" s="68">
        <f t="shared" si="48"/>
        <v>0</v>
      </c>
      <c r="KA26" s="68">
        <f t="shared" si="48"/>
        <v>0</v>
      </c>
      <c r="KB26" s="68">
        <f t="shared" si="48"/>
        <v>0</v>
      </c>
      <c r="KC26" s="68">
        <f t="shared" si="48"/>
        <v>0</v>
      </c>
      <c r="KD26" s="68">
        <f t="shared" si="48"/>
        <v>0</v>
      </c>
      <c r="KE26" s="68">
        <f t="shared" si="48"/>
        <v>0</v>
      </c>
      <c r="KF26" s="68">
        <f t="shared" si="48"/>
        <v>0</v>
      </c>
      <c r="KG26" s="68">
        <f t="shared" si="48"/>
        <v>0</v>
      </c>
      <c r="KH26" s="68">
        <f t="shared" si="48"/>
        <v>0</v>
      </c>
      <c r="KI26" s="68">
        <f t="shared" si="48"/>
        <v>0</v>
      </c>
      <c r="KJ26" s="68">
        <f t="shared" si="48"/>
        <v>0</v>
      </c>
      <c r="KK26" s="68">
        <f t="shared" si="48"/>
        <v>0</v>
      </c>
      <c r="KL26" s="68">
        <f t="shared" si="48"/>
        <v>0</v>
      </c>
      <c r="KM26" s="68">
        <f t="shared" si="48"/>
        <v>0</v>
      </c>
      <c r="KN26" s="68">
        <f t="shared" si="48"/>
        <v>0</v>
      </c>
      <c r="KO26" s="68">
        <f t="shared" si="48"/>
        <v>0</v>
      </c>
      <c r="KP26" s="68">
        <f t="shared" si="48"/>
        <v>0</v>
      </c>
      <c r="KQ26" s="68">
        <f t="shared" si="48"/>
        <v>0</v>
      </c>
      <c r="KR26" s="68">
        <f t="shared" si="48"/>
        <v>0</v>
      </c>
      <c r="KS26" s="68">
        <f t="shared" si="48"/>
        <v>0</v>
      </c>
      <c r="KT26" s="68">
        <f t="shared" si="48"/>
        <v>0</v>
      </c>
      <c r="KU26" s="68">
        <f t="shared" si="48"/>
        <v>0</v>
      </c>
      <c r="KV26" s="68">
        <f t="shared" si="48"/>
        <v>0</v>
      </c>
      <c r="KW26" s="68">
        <f t="shared" si="48"/>
        <v>0</v>
      </c>
      <c r="KX26" s="68">
        <f t="shared" si="48"/>
        <v>0</v>
      </c>
      <c r="KY26" s="68">
        <f t="shared" si="48"/>
        <v>0</v>
      </c>
      <c r="KZ26" s="68">
        <f t="shared" si="48"/>
        <v>0</v>
      </c>
      <c r="LA26" s="68">
        <f t="shared" si="48"/>
        <v>0</v>
      </c>
      <c r="LB26" s="68">
        <f t="shared" si="48"/>
        <v>0</v>
      </c>
      <c r="LC26" s="68">
        <f t="shared" si="48"/>
        <v>0</v>
      </c>
      <c r="LD26" s="68">
        <f t="shared" si="48"/>
        <v>0</v>
      </c>
      <c r="LE26" s="68">
        <f t="shared" si="48"/>
        <v>0</v>
      </c>
      <c r="LF26" s="68">
        <f t="shared" si="48"/>
        <v>0</v>
      </c>
      <c r="LG26" s="68">
        <f t="shared" si="48"/>
        <v>0</v>
      </c>
      <c r="LH26" s="68">
        <f t="shared" si="48"/>
        <v>0</v>
      </c>
      <c r="LI26" s="68">
        <f t="shared" si="48"/>
        <v>0</v>
      </c>
      <c r="LJ26" s="68">
        <f t="shared" si="48"/>
        <v>0</v>
      </c>
      <c r="LK26" s="68">
        <f t="shared" si="48"/>
        <v>0</v>
      </c>
      <c r="LL26" s="68">
        <f t="shared" si="48"/>
        <v>0</v>
      </c>
      <c r="LM26" s="68">
        <f t="shared" si="48"/>
        <v>0</v>
      </c>
      <c r="LN26" s="68">
        <f t="shared" si="48"/>
        <v>0</v>
      </c>
      <c r="LO26" s="68">
        <f t="shared" ref="LO26:NH31" si="50">IF(LO10="ya",0,$C10)</f>
        <v>0</v>
      </c>
      <c r="LP26" s="68">
        <f t="shared" si="50"/>
        <v>0</v>
      </c>
      <c r="LQ26" s="68">
        <f t="shared" si="50"/>
        <v>0</v>
      </c>
      <c r="LR26" s="68">
        <f t="shared" si="50"/>
        <v>0</v>
      </c>
      <c r="LS26" s="68">
        <f t="shared" si="50"/>
        <v>0</v>
      </c>
      <c r="LT26" s="68">
        <f t="shared" si="50"/>
        <v>0</v>
      </c>
      <c r="LU26" s="68">
        <f t="shared" si="50"/>
        <v>0</v>
      </c>
      <c r="LV26" s="68">
        <f t="shared" si="50"/>
        <v>0</v>
      </c>
      <c r="LW26" s="68">
        <f t="shared" si="50"/>
        <v>0</v>
      </c>
      <c r="LX26" s="68">
        <f t="shared" si="50"/>
        <v>0</v>
      </c>
      <c r="LY26" s="68">
        <f t="shared" si="50"/>
        <v>0</v>
      </c>
      <c r="LZ26" s="68">
        <f t="shared" si="50"/>
        <v>0</v>
      </c>
      <c r="MA26" s="68">
        <f t="shared" si="50"/>
        <v>0</v>
      </c>
      <c r="MB26" s="68">
        <f t="shared" si="50"/>
        <v>0</v>
      </c>
      <c r="MC26" s="68">
        <f t="shared" si="50"/>
        <v>0</v>
      </c>
      <c r="MD26" s="68">
        <f t="shared" si="50"/>
        <v>0</v>
      </c>
      <c r="ME26" s="68">
        <f t="shared" si="50"/>
        <v>0</v>
      </c>
      <c r="MF26" s="68">
        <f t="shared" si="50"/>
        <v>0</v>
      </c>
      <c r="MG26" s="68">
        <f t="shared" si="50"/>
        <v>0</v>
      </c>
      <c r="MH26" s="68">
        <f t="shared" si="50"/>
        <v>0</v>
      </c>
      <c r="MI26" s="68">
        <f t="shared" si="50"/>
        <v>0</v>
      </c>
      <c r="MJ26" s="68">
        <f t="shared" si="50"/>
        <v>0</v>
      </c>
      <c r="MK26" s="68">
        <f t="shared" si="50"/>
        <v>0</v>
      </c>
      <c r="ML26" s="68">
        <f t="shared" si="50"/>
        <v>0</v>
      </c>
      <c r="MM26" s="68">
        <f t="shared" si="50"/>
        <v>0</v>
      </c>
      <c r="MN26" s="68">
        <f t="shared" si="50"/>
        <v>0</v>
      </c>
      <c r="MO26" s="68">
        <f t="shared" si="50"/>
        <v>0</v>
      </c>
      <c r="MP26" s="68">
        <f t="shared" si="50"/>
        <v>0</v>
      </c>
      <c r="MQ26" s="68">
        <f t="shared" si="50"/>
        <v>0</v>
      </c>
      <c r="MR26" s="68">
        <f t="shared" si="50"/>
        <v>0</v>
      </c>
      <c r="MS26" s="68">
        <f t="shared" si="50"/>
        <v>0</v>
      </c>
      <c r="MT26" s="68">
        <f t="shared" si="50"/>
        <v>0</v>
      </c>
      <c r="MU26" s="68">
        <f t="shared" si="50"/>
        <v>0</v>
      </c>
      <c r="MV26" s="68">
        <f t="shared" si="50"/>
        <v>0</v>
      </c>
      <c r="MW26" s="68">
        <f t="shared" si="50"/>
        <v>0</v>
      </c>
      <c r="MX26" s="68">
        <f t="shared" si="50"/>
        <v>0</v>
      </c>
      <c r="MY26" s="68">
        <f t="shared" si="50"/>
        <v>0</v>
      </c>
      <c r="MZ26" s="68">
        <f t="shared" si="50"/>
        <v>0</v>
      </c>
      <c r="NA26" s="68">
        <f t="shared" si="50"/>
        <v>0</v>
      </c>
      <c r="NB26" s="68">
        <f t="shared" si="50"/>
        <v>0</v>
      </c>
      <c r="NC26" s="68">
        <f t="shared" si="50"/>
        <v>0</v>
      </c>
      <c r="ND26" s="68">
        <f t="shared" si="50"/>
        <v>0</v>
      </c>
      <c r="NE26" s="68">
        <f t="shared" si="50"/>
        <v>0</v>
      </c>
      <c r="NF26" s="68">
        <f t="shared" si="50"/>
        <v>0</v>
      </c>
      <c r="NG26" s="68">
        <f t="shared" si="50"/>
        <v>0</v>
      </c>
      <c r="NH26" s="68">
        <f t="shared" si="50"/>
        <v>0</v>
      </c>
      <c r="NI26" s="8" t="str">
        <f>IF(NI10&gt;0,NI10,"")</f>
        <v/>
      </c>
      <c r="NJ26" s="54" t="s">
        <v>108</v>
      </c>
    </row>
    <row r="27" spans="2:374" x14ac:dyDescent="0.2">
      <c r="B27" s="69">
        <f t="shared" si="30"/>
        <v>0</v>
      </c>
      <c r="C27" s="70">
        <f t="shared" si="30"/>
        <v>0</v>
      </c>
      <c r="D27" s="66" t="str">
        <f t="shared" si="31"/>
        <v/>
      </c>
      <c r="E27" s="67">
        <f t="shared" si="32"/>
        <v>0</v>
      </c>
      <c r="F27" s="67">
        <f t="shared" si="32"/>
        <v>0</v>
      </c>
      <c r="G27" s="68">
        <f t="shared" si="44"/>
        <v>0</v>
      </c>
      <c r="H27" s="68">
        <f t="shared" si="44"/>
        <v>0</v>
      </c>
      <c r="I27" s="68">
        <f t="shared" si="44"/>
        <v>0</v>
      </c>
      <c r="J27" s="68">
        <f t="shared" si="44"/>
        <v>0</v>
      </c>
      <c r="K27" s="68">
        <f t="shared" si="44"/>
        <v>0</v>
      </c>
      <c r="L27" s="68">
        <f t="shared" si="44"/>
        <v>0</v>
      </c>
      <c r="M27" s="68">
        <f t="shared" si="44"/>
        <v>0</v>
      </c>
      <c r="N27" s="68">
        <f t="shared" si="44"/>
        <v>0</v>
      </c>
      <c r="O27" s="68">
        <f t="shared" si="44"/>
        <v>0</v>
      </c>
      <c r="P27" s="68">
        <f t="shared" si="44"/>
        <v>0</v>
      </c>
      <c r="Q27" s="68">
        <f t="shared" si="44"/>
        <v>0</v>
      </c>
      <c r="R27" s="68">
        <f t="shared" si="44"/>
        <v>0</v>
      </c>
      <c r="S27" s="68">
        <f t="shared" si="44"/>
        <v>0</v>
      </c>
      <c r="T27" s="68">
        <f t="shared" si="44"/>
        <v>0</v>
      </c>
      <c r="U27" s="68">
        <f t="shared" si="44"/>
        <v>0</v>
      </c>
      <c r="V27" s="68">
        <f t="shared" si="44"/>
        <v>0</v>
      </c>
      <c r="W27" s="68">
        <f t="shared" si="44"/>
        <v>0</v>
      </c>
      <c r="X27" s="68">
        <f t="shared" si="44"/>
        <v>0</v>
      </c>
      <c r="Y27" s="68">
        <f t="shared" si="44"/>
        <v>0</v>
      </c>
      <c r="Z27" s="68">
        <f t="shared" si="44"/>
        <v>0</v>
      </c>
      <c r="AA27" s="68">
        <f t="shared" si="44"/>
        <v>0</v>
      </c>
      <c r="AB27" s="68">
        <f t="shared" si="44"/>
        <v>0</v>
      </c>
      <c r="AC27" s="68">
        <f t="shared" si="44"/>
        <v>0</v>
      </c>
      <c r="AD27" s="68">
        <f t="shared" si="44"/>
        <v>0</v>
      </c>
      <c r="AE27" s="68">
        <f t="shared" si="44"/>
        <v>0</v>
      </c>
      <c r="AF27" s="68">
        <f t="shared" si="44"/>
        <v>0</v>
      </c>
      <c r="AG27" s="68">
        <f t="shared" si="44"/>
        <v>0</v>
      </c>
      <c r="AH27" s="68">
        <f t="shared" si="44"/>
        <v>0</v>
      </c>
      <c r="AI27" s="68">
        <f t="shared" si="44"/>
        <v>0</v>
      </c>
      <c r="AJ27" s="68">
        <f t="shared" si="44"/>
        <v>0</v>
      </c>
      <c r="AK27" s="68">
        <f t="shared" si="44"/>
        <v>0</v>
      </c>
      <c r="AL27" s="68">
        <f t="shared" si="44"/>
        <v>0</v>
      </c>
      <c r="AM27" s="68">
        <f t="shared" si="44"/>
        <v>0</v>
      </c>
      <c r="AN27" s="68">
        <f t="shared" si="44"/>
        <v>0</v>
      </c>
      <c r="AO27" s="68">
        <f t="shared" si="44"/>
        <v>0</v>
      </c>
      <c r="AP27" s="68">
        <f t="shared" si="44"/>
        <v>0</v>
      </c>
      <c r="AQ27" s="68">
        <f t="shared" si="44"/>
        <v>0</v>
      </c>
      <c r="AR27" s="68">
        <f t="shared" si="44"/>
        <v>0</v>
      </c>
      <c r="AS27" s="68">
        <f t="shared" si="44"/>
        <v>0</v>
      </c>
      <c r="AT27" s="68">
        <f t="shared" si="44"/>
        <v>0</v>
      </c>
      <c r="AU27" s="68">
        <f t="shared" si="44"/>
        <v>0</v>
      </c>
      <c r="AV27" s="68">
        <f t="shared" si="44"/>
        <v>0</v>
      </c>
      <c r="AW27" s="68">
        <f t="shared" si="44"/>
        <v>0</v>
      </c>
      <c r="AX27" s="68">
        <f t="shared" si="44"/>
        <v>0</v>
      </c>
      <c r="AY27" s="68">
        <f t="shared" si="44"/>
        <v>0</v>
      </c>
      <c r="AZ27" s="68">
        <f t="shared" si="44"/>
        <v>0</v>
      </c>
      <c r="BA27" s="68">
        <f t="shared" si="44"/>
        <v>0</v>
      </c>
      <c r="BB27" s="68">
        <f t="shared" si="44"/>
        <v>0</v>
      </c>
      <c r="BC27" s="68">
        <f t="shared" si="44"/>
        <v>0</v>
      </c>
      <c r="BD27" s="68">
        <f t="shared" si="44"/>
        <v>0</v>
      </c>
      <c r="BE27" s="68">
        <f t="shared" si="44"/>
        <v>0</v>
      </c>
      <c r="BF27" s="68">
        <f t="shared" si="44"/>
        <v>0</v>
      </c>
      <c r="BG27" s="68">
        <f t="shared" si="44"/>
        <v>0</v>
      </c>
      <c r="BH27" s="68">
        <f t="shared" si="44"/>
        <v>0</v>
      </c>
      <c r="BI27" s="68">
        <f t="shared" si="44"/>
        <v>0</v>
      </c>
      <c r="BJ27" s="68">
        <f t="shared" si="44"/>
        <v>0</v>
      </c>
      <c r="BK27" s="68">
        <f t="shared" si="44"/>
        <v>0</v>
      </c>
      <c r="BL27" s="68">
        <f t="shared" si="44"/>
        <v>0</v>
      </c>
      <c r="BM27" s="68">
        <f t="shared" si="44"/>
        <v>0</v>
      </c>
      <c r="BN27" s="68">
        <f t="shared" si="44"/>
        <v>0</v>
      </c>
      <c r="BO27" s="68">
        <f t="shared" si="44"/>
        <v>0</v>
      </c>
      <c r="BP27" s="68">
        <f t="shared" si="44"/>
        <v>0</v>
      </c>
      <c r="BQ27" s="68">
        <f t="shared" si="44"/>
        <v>0</v>
      </c>
      <c r="BR27" s="68">
        <f t="shared" ref="BR27" si="51">IF(BR11="ya",0,$C11)</f>
        <v>0</v>
      </c>
      <c r="BS27" s="68">
        <f t="shared" si="45"/>
        <v>0</v>
      </c>
      <c r="BT27" s="68">
        <f t="shared" si="45"/>
        <v>0</v>
      </c>
      <c r="BU27" s="68">
        <f t="shared" si="45"/>
        <v>0</v>
      </c>
      <c r="BV27" s="68">
        <f t="shared" si="45"/>
        <v>0</v>
      </c>
      <c r="BW27" s="68">
        <f t="shared" si="45"/>
        <v>0</v>
      </c>
      <c r="BX27" s="68">
        <f t="shared" si="45"/>
        <v>0</v>
      </c>
      <c r="BY27" s="68">
        <f t="shared" si="45"/>
        <v>0</v>
      </c>
      <c r="BZ27" s="68">
        <f t="shared" si="45"/>
        <v>0</v>
      </c>
      <c r="CA27" s="68">
        <f t="shared" si="45"/>
        <v>0</v>
      </c>
      <c r="CB27" s="68">
        <f t="shared" si="45"/>
        <v>0</v>
      </c>
      <c r="CC27" s="68">
        <f t="shared" si="45"/>
        <v>0</v>
      </c>
      <c r="CD27" s="68">
        <f t="shared" si="45"/>
        <v>0</v>
      </c>
      <c r="CE27" s="68">
        <f t="shared" si="45"/>
        <v>0</v>
      </c>
      <c r="CF27" s="68">
        <f t="shared" si="45"/>
        <v>0</v>
      </c>
      <c r="CG27" s="68">
        <f t="shared" si="45"/>
        <v>0</v>
      </c>
      <c r="CH27" s="68">
        <f t="shared" si="45"/>
        <v>0</v>
      </c>
      <c r="CI27" s="68">
        <f t="shared" si="45"/>
        <v>0</v>
      </c>
      <c r="CJ27" s="68">
        <f t="shared" si="45"/>
        <v>0</v>
      </c>
      <c r="CK27" s="68">
        <f t="shared" si="45"/>
        <v>0</v>
      </c>
      <c r="CL27" s="68">
        <f t="shared" si="45"/>
        <v>0</v>
      </c>
      <c r="CM27" s="68">
        <f t="shared" si="45"/>
        <v>0</v>
      </c>
      <c r="CN27" s="68">
        <f t="shared" si="45"/>
        <v>0</v>
      </c>
      <c r="CO27" s="68">
        <f t="shared" si="45"/>
        <v>0</v>
      </c>
      <c r="CP27" s="68">
        <f t="shared" si="45"/>
        <v>0</v>
      </c>
      <c r="CQ27" s="68">
        <f t="shared" si="45"/>
        <v>0</v>
      </c>
      <c r="CR27" s="68">
        <f t="shared" si="45"/>
        <v>0</v>
      </c>
      <c r="CS27" s="68">
        <f t="shared" si="45"/>
        <v>0</v>
      </c>
      <c r="CT27" s="68">
        <f t="shared" si="45"/>
        <v>0</v>
      </c>
      <c r="CU27" s="68">
        <f t="shared" si="45"/>
        <v>0</v>
      </c>
      <c r="CV27" s="68">
        <f t="shared" si="45"/>
        <v>0</v>
      </c>
      <c r="CW27" s="68">
        <f t="shared" si="45"/>
        <v>0</v>
      </c>
      <c r="CX27" s="68">
        <f t="shared" si="45"/>
        <v>0</v>
      </c>
      <c r="CY27" s="68">
        <f t="shared" si="45"/>
        <v>0</v>
      </c>
      <c r="CZ27" s="68">
        <f t="shared" si="45"/>
        <v>0</v>
      </c>
      <c r="DA27" s="68">
        <f t="shared" si="45"/>
        <v>0</v>
      </c>
      <c r="DB27" s="68">
        <f t="shared" si="45"/>
        <v>0</v>
      </c>
      <c r="DC27" s="68">
        <f t="shared" si="45"/>
        <v>0</v>
      </c>
      <c r="DD27" s="68">
        <f t="shared" si="45"/>
        <v>0</v>
      </c>
      <c r="DE27" s="68">
        <f t="shared" si="45"/>
        <v>0</v>
      </c>
      <c r="DF27" s="68">
        <f t="shared" si="45"/>
        <v>0</v>
      </c>
      <c r="DG27" s="68">
        <f t="shared" si="45"/>
        <v>0</v>
      </c>
      <c r="DH27" s="68">
        <f t="shared" si="45"/>
        <v>0</v>
      </c>
      <c r="DI27" s="68">
        <f t="shared" si="45"/>
        <v>0</v>
      </c>
      <c r="DJ27" s="68">
        <f t="shared" si="45"/>
        <v>0</v>
      </c>
      <c r="DK27" s="68">
        <f t="shared" si="45"/>
        <v>0</v>
      </c>
      <c r="DL27" s="68">
        <f t="shared" si="45"/>
        <v>0</v>
      </c>
      <c r="DM27" s="68">
        <f t="shared" si="45"/>
        <v>0</v>
      </c>
      <c r="DN27" s="68">
        <f t="shared" si="45"/>
        <v>0</v>
      </c>
      <c r="DO27" s="68">
        <f t="shared" si="45"/>
        <v>0</v>
      </c>
      <c r="DP27" s="68">
        <f t="shared" si="45"/>
        <v>0</v>
      </c>
      <c r="DQ27" s="68">
        <f t="shared" si="45"/>
        <v>0</v>
      </c>
      <c r="DR27" s="68">
        <f t="shared" si="45"/>
        <v>0</v>
      </c>
      <c r="DS27" s="68">
        <f t="shared" si="45"/>
        <v>0</v>
      </c>
      <c r="DT27" s="68">
        <f t="shared" si="45"/>
        <v>0</v>
      </c>
      <c r="DU27" s="68">
        <f t="shared" si="45"/>
        <v>0</v>
      </c>
      <c r="DV27" s="68">
        <f t="shared" si="45"/>
        <v>0</v>
      </c>
      <c r="DW27" s="68">
        <f t="shared" si="45"/>
        <v>0</v>
      </c>
      <c r="DX27" s="68">
        <f t="shared" si="45"/>
        <v>0</v>
      </c>
      <c r="DY27" s="68">
        <f t="shared" si="45"/>
        <v>0</v>
      </c>
      <c r="DZ27" s="68">
        <f t="shared" si="45"/>
        <v>0</v>
      </c>
      <c r="EA27" s="68">
        <f t="shared" si="45"/>
        <v>0</v>
      </c>
      <c r="EB27" s="68">
        <f t="shared" si="45"/>
        <v>0</v>
      </c>
      <c r="EC27" s="68">
        <f t="shared" si="45"/>
        <v>0</v>
      </c>
      <c r="ED27" s="68">
        <f t="shared" ref="ED27" si="52">IF(ED11="ya",0,$C11)</f>
        <v>0</v>
      </c>
      <c r="EE27" s="68">
        <f t="shared" si="46"/>
        <v>0</v>
      </c>
      <c r="EF27" s="68">
        <f t="shared" si="46"/>
        <v>0</v>
      </c>
      <c r="EG27" s="68">
        <f t="shared" si="46"/>
        <v>0</v>
      </c>
      <c r="EH27" s="68">
        <f t="shared" si="46"/>
        <v>0</v>
      </c>
      <c r="EI27" s="68">
        <f t="shared" si="46"/>
        <v>0</v>
      </c>
      <c r="EJ27" s="68">
        <f t="shared" si="46"/>
        <v>0</v>
      </c>
      <c r="EK27" s="68">
        <f t="shared" si="46"/>
        <v>0</v>
      </c>
      <c r="EL27" s="68">
        <f t="shared" si="46"/>
        <v>0</v>
      </c>
      <c r="EM27" s="68">
        <f t="shared" si="46"/>
        <v>0</v>
      </c>
      <c r="EN27" s="68">
        <f t="shared" si="46"/>
        <v>0</v>
      </c>
      <c r="EO27" s="68">
        <f t="shared" si="46"/>
        <v>0</v>
      </c>
      <c r="EP27" s="68">
        <f t="shared" si="46"/>
        <v>0</v>
      </c>
      <c r="EQ27" s="68">
        <f t="shared" si="46"/>
        <v>0</v>
      </c>
      <c r="ER27" s="68">
        <f t="shared" si="46"/>
        <v>0</v>
      </c>
      <c r="ES27" s="68">
        <f t="shared" si="46"/>
        <v>0</v>
      </c>
      <c r="ET27" s="68">
        <f t="shared" si="46"/>
        <v>0</v>
      </c>
      <c r="EU27" s="68">
        <f t="shared" si="46"/>
        <v>0</v>
      </c>
      <c r="EV27" s="68">
        <f t="shared" si="46"/>
        <v>0</v>
      </c>
      <c r="EW27" s="68">
        <f t="shared" si="46"/>
        <v>0</v>
      </c>
      <c r="EX27" s="68">
        <f t="shared" si="46"/>
        <v>0</v>
      </c>
      <c r="EY27" s="68">
        <f t="shared" si="46"/>
        <v>0</v>
      </c>
      <c r="EZ27" s="68">
        <f t="shared" si="46"/>
        <v>0</v>
      </c>
      <c r="FA27" s="68">
        <f t="shared" si="46"/>
        <v>0</v>
      </c>
      <c r="FB27" s="68">
        <f t="shared" si="46"/>
        <v>0</v>
      </c>
      <c r="FC27" s="68">
        <f t="shared" si="46"/>
        <v>0</v>
      </c>
      <c r="FD27" s="68">
        <f t="shared" si="46"/>
        <v>0</v>
      </c>
      <c r="FE27" s="68">
        <f t="shared" si="46"/>
        <v>0</v>
      </c>
      <c r="FF27" s="68">
        <f t="shared" si="46"/>
        <v>0</v>
      </c>
      <c r="FG27" s="68">
        <f t="shared" si="46"/>
        <v>0</v>
      </c>
      <c r="FH27" s="68">
        <f t="shared" si="46"/>
        <v>0</v>
      </c>
      <c r="FI27" s="68">
        <f t="shared" si="46"/>
        <v>0</v>
      </c>
      <c r="FJ27" s="68">
        <f t="shared" si="46"/>
        <v>0</v>
      </c>
      <c r="FK27" s="68">
        <f t="shared" si="46"/>
        <v>0</v>
      </c>
      <c r="FL27" s="68">
        <f t="shared" si="46"/>
        <v>0</v>
      </c>
      <c r="FM27" s="68">
        <f t="shared" si="46"/>
        <v>0</v>
      </c>
      <c r="FN27" s="68">
        <f t="shared" si="46"/>
        <v>0</v>
      </c>
      <c r="FO27" s="68">
        <f t="shared" si="46"/>
        <v>0</v>
      </c>
      <c r="FP27" s="68">
        <f t="shared" si="46"/>
        <v>0</v>
      </c>
      <c r="FQ27" s="68">
        <f t="shared" si="46"/>
        <v>0</v>
      </c>
      <c r="FR27" s="68">
        <f t="shared" si="46"/>
        <v>0</v>
      </c>
      <c r="FS27" s="68">
        <f t="shared" si="46"/>
        <v>0</v>
      </c>
      <c r="FT27" s="68">
        <f t="shared" si="46"/>
        <v>0</v>
      </c>
      <c r="FU27" s="68">
        <f t="shared" si="46"/>
        <v>0</v>
      </c>
      <c r="FV27" s="68">
        <f t="shared" si="46"/>
        <v>0</v>
      </c>
      <c r="FW27" s="68">
        <f t="shared" si="46"/>
        <v>0</v>
      </c>
      <c r="FX27" s="68">
        <f t="shared" si="46"/>
        <v>0</v>
      </c>
      <c r="FY27" s="68">
        <f t="shared" si="46"/>
        <v>0</v>
      </c>
      <c r="FZ27" s="68">
        <f t="shared" si="46"/>
        <v>0</v>
      </c>
      <c r="GA27" s="68">
        <f t="shared" si="46"/>
        <v>0</v>
      </c>
      <c r="GB27" s="68">
        <f t="shared" si="46"/>
        <v>0</v>
      </c>
      <c r="GC27" s="68">
        <f t="shared" si="46"/>
        <v>0</v>
      </c>
      <c r="GD27" s="68">
        <f t="shared" si="46"/>
        <v>0</v>
      </c>
      <c r="GE27" s="68">
        <f t="shared" si="46"/>
        <v>0</v>
      </c>
      <c r="GF27" s="68">
        <f t="shared" si="46"/>
        <v>0</v>
      </c>
      <c r="GG27" s="68">
        <f t="shared" si="46"/>
        <v>0</v>
      </c>
      <c r="GH27" s="68">
        <f t="shared" si="46"/>
        <v>0</v>
      </c>
      <c r="GI27" s="68">
        <f t="shared" si="46"/>
        <v>0</v>
      </c>
      <c r="GJ27" s="68">
        <f t="shared" si="46"/>
        <v>0</v>
      </c>
      <c r="GK27" s="68">
        <f t="shared" si="46"/>
        <v>0</v>
      </c>
      <c r="GL27" s="68">
        <f t="shared" si="46"/>
        <v>0</v>
      </c>
      <c r="GM27" s="68">
        <f t="shared" si="46"/>
        <v>0</v>
      </c>
      <c r="GN27" s="68">
        <f t="shared" si="46"/>
        <v>0</v>
      </c>
      <c r="GO27" s="68">
        <f t="shared" si="46"/>
        <v>0</v>
      </c>
      <c r="GP27" s="68">
        <f t="shared" ref="GP27" si="53">IF(GP11="ya",0,$C11)</f>
        <v>0</v>
      </c>
      <c r="GQ27" s="68">
        <f t="shared" si="47"/>
        <v>0</v>
      </c>
      <c r="GR27" s="68">
        <f t="shared" si="47"/>
        <v>0</v>
      </c>
      <c r="GS27" s="68">
        <f t="shared" si="47"/>
        <v>0</v>
      </c>
      <c r="GT27" s="68">
        <f t="shared" si="47"/>
        <v>0</v>
      </c>
      <c r="GU27" s="68">
        <f t="shared" si="47"/>
        <v>0</v>
      </c>
      <c r="GV27" s="68">
        <f t="shared" si="47"/>
        <v>0</v>
      </c>
      <c r="GW27" s="68">
        <f t="shared" si="47"/>
        <v>0</v>
      </c>
      <c r="GX27" s="68">
        <f t="shared" si="47"/>
        <v>0</v>
      </c>
      <c r="GY27" s="68">
        <f t="shared" si="47"/>
        <v>0</v>
      </c>
      <c r="GZ27" s="68">
        <f t="shared" si="47"/>
        <v>0</v>
      </c>
      <c r="HA27" s="68">
        <f t="shared" si="47"/>
        <v>0</v>
      </c>
      <c r="HB27" s="68">
        <f t="shared" si="47"/>
        <v>0</v>
      </c>
      <c r="HC27" s="68">
        <f t="shared" si="47"/>
        <v>0</v>
      </c>
      <c r="HD27" s="68">
        <f t="shared" si="47"/>
        <v>0</v>
      </c>
      <c r="HE27" s="68">
        <f t="shared" si="47"/>
        <v>0</v>
      </c>
      <c r="HF27" s="68">
        <f t="shared" si="47"/>
        <v>0</v>
      </c>
      <c r="HG27" s="68">
        <f t="shared" si="47"/>
        <v>0</v>
      </c>
      <c r="HH27" s="68">
        <f t="shared" si="47"/>
        <v>0</v>
      </c>
      <c r="HI27" s="68">
        <f t="shared" si="47"/>
        <v>0</v>
      </c>
      <c r="HJ27" s="68">
        <f t="shared" si="47"/>
        <v>0</v>
      </c>
      <c r="HK27" s="68">
        <f t="shared" si="47"/>
        <v>0</v>
      </c>
      <c r="HL27" s="68">
        <f t="shared" si="47"/>
        <v>0</v>
      </c>
      <c r="HM27" s="68">
        <f t="shared" si="47"/>
        <v>0</v>
      </c>
      <c r="HN27" s="68">
        <f t="shared" si="47"/>
        <v>0</v>
      </c>
      <c r="HO27" s="68">
        <f t="shared" si="47"/>
        <v>0</v>
      </c>
      <c r="HP27" s="68">
        <f t="shared" si="47"/>
        <v>0</v>
      </c>
      <c r="HQ27" s="68">
        <f t="shared" si="47"/>
        <v>0</v>
      </c>
      <c r="HR27" s="68">
        <f t="shared" si="47"/>
        <v>0</v>
      </c>
      <c r="HS27" s="68">
        <f t="shared" si="47"/>
        <v>0</v>
      </c>
      <c r="HT27" s="68">
        <f t="shared" si="47"/>
        <v>0</v>
      </c>
      <c r="HU27" s="68">
        <f t="shared" si="47"/>
        <v>0</v>
      </c>
      <c r="HV27" s="68">
        <f t="shared" si="47"/>
        <v>0</v>
      </c>
      <c r="HW27" s="68">
        <f t="shared" si="47"/>
        <v>0</v>
      </c>
      <c r="HX27" s="68">
        <f t="shared" si="47"/>
        <v>0</v>
      </c>
      <c r="HY27" s="68">
        <f t="shared" si="47"/>
        <v>0</v>
      </c>
      <c r="HZ27" s="68">
        <f t="shared" si="47"/>
        <v>0</v>
      </c>
      <c r="IA27" s="68">
        <f t="shared" si="47"/>
        <v>0</v>
      </c>
      <c r="IB27" s="68">
        <f t="shared" si="47"/>
        <v>0</v>
      </c>
      <c r="IC27" s="68">
        <f t="shared" si="47"/>
        <v>0</v>
      </c>
      <c r="ID27" s="68">
        <f t="shared" si="47"/>
        <v>0</v>
      </c>
      <c r="IE27" s="68">
        <f t="shared" si="47"/>
        <v>0</v>
      </c>
      <c r="IF27" s="68">
        <f t="shared" si="47"/>
        <v>0</v>
      </c>
      <c r="IG27" s="68">
        <f t="shared" si="47"/>
        <v>0</v>
      </c>
      <c r="IH27" s="68">
        <f t="shared" si="47"/>
        <v>0</v>
      </c>
      <c r="II27" s="68">
        <f t="shared" si="47"/>
        <v>0</v>
      </c>
      <c r="IJ27" s="68">
        <f t="shared" si="47"/>
        <v>0</v>
      </c>
      <c r="IK27" s="68">
        <f t="shared" si="47"/>
        <v>0</v>
      </c>
      <c r="IL27" s="68">
        <f t="shared" si="47"/>
        <v>0</v>
      </c>
      <c r="IM27" s="68">
        <f t="shared" si="47"/>
        <v>0</v>
      </c>
      <c r="IN27" s="68">
        <f t="shared" si="47"/>
        <v>0</v>
      </c>
      <c r="IO27" s="68">
        <f t="shared" si="47"/>
        <v>0</v>
      </c>
      <c r="IP27" s="68">
        <f t="shared" si="47"/>
        <v>0</v>
      </c>
      <c r="IQ27" s="68">
        <f t="shared" si="47"/>
        <v>0</v>
      </c>
      <c r="IR27" s="68">
        <f t="shared" si="47"/>
        <v>0</v>
      </c>
      <c r="IS27" s="68">
        <f t="shared" si="47"/>
        <v>0</v>
      </c>
      <c r="IT27" s="68">
        <f t="shared" si="47"/>
        <v>0</v>
      </c>
      <c r="IU27" s="68">
        <f t="shared" si="47"/>
        <v>0</v>
      </c>
      <c r="IV27" s="68">
        <f t="shared" si="47"/>
        <v>0</v>
      </c>
      <c r="IW27" s="68">
        <f t="shared" si="47"/>
        <v>0</v>
      </c>
      <c r="IX27" s="68">
        <f t="shared" si="47"/>
        <v>0</v>
      </c>
      <c r="IY27" s="68">
        <f t="shared" si="47"/>
        <v>0</v>
      </c>
      <c r="IZ27" s="68">
        <f t="shared" si="47"/>
        <v>0</v>
      </c>
      <c r="JA27" s="68">
        <f t="shared" si="47"/>
        <v>0</v>
      </c>
      <c r="JB27" s="68">
        <f t="shared" ref="JB27" si="54">IF(JB11="ya",0,$C11)</f>
        <v>0</v>
      </c>
      <c r="JC27" s="68">
        <f t="shared" si="48"/>
        <v>0</v>
      </c>
      <c r="JD27" s="68">
        <f t="shared" si="48"/>
        <v>0</v>
      </c>
      <c r="JE27" s="68">
        <f t="shared" si="48"/>
        <v>0</v>
      </c>
      <c r="JF27" s="68">
        <f t="shared" si="48"/>
        <v>0</v>
      </c>
      <c r="JG27" s="68">
        <f t="shared" si="48"/>
        <v>0</v>
      </c>
      <c r="JH27" s="68">
        <f t="shared" si="48"/>
        <v>0</v>
      </c>
      <c r="JI27" s="68">
        <f t="shared" si="48"/>
        <v>0</v>
      </c>
      <c r="JJ27" s="68">
        <f t="shared" si="48"/>
        <v>0</v>
      </c>
      <c r="JK27" s="68">
        <f t="shared" si="48"/>
        <v>0</v>
      </c>
      <c r="JL27" s="68">
        <f t="shared" si="48"/>
        <v>0</v>
      </c>
      <c r="JM27" s="68">
        <f t="shared" si="48"/>
        <v>0</v>
      </c>
      <c r="JN27" s="68">
        <f t="shared" si="48"/>
        <v>0</v>
      </c>
      <c r="JO27" s="68">
        <f t="shared" si="48"/>
        <v>0</v>
      </c>
      <c r="JP27" s="68">
        <f t="shared" si="48"/>
        <v>0</v>
      </c>
      <c r="JQ27" s="68">
        <f t="shared" si="48"/>
        <v>0</v>
      </c>
      <c r="JR27" s="68">
        <f t="shared" si="48"/>
        <v>0</v>
      </c>
      <c r="JS27" s="68">
        <f t="shared" si="48"/>
        <v>0</v>
      </c>
      <c r="JT27" s="68">
        <f t="shared" si="48"/>
        <v>0</v>
      </c>
      <c r="JU27" s="68">
        <f t="shared" si="48"/>
        <v>0</v>
      </c>
      <c r="JV27" s="68">
        <f t="shared" si="48"/>
        <v>0</v>
      </c>
      <c r="JW27" s="68">
        <f t="shared" si="48"/>
        <v>0</v>
      </c>
      <c r="JX27" s="68">
        <f t="shared" si="48"/>
        <v>0</v>
      </c>
      <c r="JY27" s="68">
        <f t="shared" si="48"/>
        <v>0</v>
      </c>
      <c r="JZ27" s="68">
        <f t="shared" si="48"/>
        <v>0</v>
      </c>
      <c r="KA27" s="68">
        <f t="shared" si="48"/>
        <v>0</v>
      </c>
      <c r="KB27" s="68">
        <f t="shared" si="48"/>
        <v>0</v>
      </c>
      <c r="KC27" s="68">
        <f t="shared" si="48"/>
        <v>0</v>
      </c>
      <c r="KD27" s="68">
        <f t="shared" si="48"/>
        <v>0</v>
      </c>
      <c r="KE27" s="68">
        <f t="shared" si="48"/>
        <v>0</v>
      </c>
      <c r="KF27" s="68">
        <f t="shared" si="48"/>
        <v>0</v>
      </c>
      <c r="KG27" s="68">
        <f t="shared" si="48"/>
        <v>0</v>
      </c>
      <c r="KH27" s="68">
        <f t="shared" si="48"/>
        <v>0</v>
      </c>
      <c r="KI27" s="68">
        <f t="shared" si="48"/>
        <v>0</v>
      </c>
      <c r="KJ27" s="68">
        <f t="shared" si="48"/>
        <v>0</v>
      </c>
      <c r="KK27" s="68">
        <f t="shared" si="48"/>
        <v>0</v>
      </c>
      <c r="KL27" s="68">
        <f t="shared" si="48"/>
        <v>0</v>
      </c>
      <c r="KM27" s="68">
        <f t="shared" si="48"/>
        <v>0</v>
      </c>
      <c r="KN27" s="68">
        <f t="shared" si="48"/>
        <v>0</v>
      </c>
      <c r="KO27" s="68">
        <f t="shared" si="48"/>
        <v>0</v>
      </c>
      <c r="KP27" s="68">
        <f t="shared" si="48"/>
        <v>0</v>
      </c>
      <c r="KQ27" s="68">
        <f t="shared" si="48"/>
        <v>0</v>
      </c>
      <c r="KR27" s="68">
        <f t="shared" si="48"/>
        <v>0</v>
      </c>
      <c r="KS27" s="68">
        <f t="shared" si="48"/>
        <v>0</v>
      </c>
      <c r="KT27" s="68">
        <f t="shared" si="48"/>
        <v>0</v>
      </c>
      <c r="KU27" s="68">
        <f t="shared" si="48"/>
        <v>0</v>
      </c>
      <c r="KV27" s="68">
        <f t="shared" si="48"/>
        <v>0</v>
      </c>
      <c r="KW27" s="68">
        <f t="shared" si="48"/>
        <v>0</v>
      </c>
      <c r="KX27" s="68">
        <f t="shared" si="48"/>
        <v>0</v>
      </c>
      <c r="KY27" s="68">
        <f t="shared" si="48"/>
        <v>0</v>
      </c>
      <c r="KZ27" s="68">
        <f t="shared" si="48"/>
        <v>0</v>
      </c>
      <c r="LA27" s="68">
        <f t="shared" si="48"/>
        <v>0</v>
      </c>
      <c r="LB27" s="68">
        <f t="shared" si="48"/>
        <v>0</v>
      </c>
      <c r="LC27" s="68">
        <f t="shared" si="48"/>
        <v>0</v>
      </c>
      <c r="LD27" s="68">
        <f t="shared" si="48"/>
        <v>0</v>
      </c>
      <c r="LE27" s="68">
        <f t="shared" si="48"/>
        <v>0</v>
      </c>
      <c r="LF27" s="68">
        <f t="shared" si="48"/>
        <v>0</v>
      </c>
      <c r="LG27" s="68">
        <f t="shared" si="48"/>
        <v>0</v>
      </c>
      <c r="LH27" s="68">
        <f t="shared" si="48"/>
        <v>0</v>
      </c>
      <c r="LI27" s="68">
        <f t="shared" si="48"/>
        <v>0</v>
      </c>
      <c r="LJ27" s="68">
        <f t="shared" si="48"/>
        <v>0</v>
      </c>
      <c r="LK27" s="68">
        <f t="shared" si="48"/>
        <v>0</v>
      </c>
      <c r="LL27" s="68">
        <f t="shared" si="48"/>
        <v>0</v>
      </c>
      <c r="LM27" s="68">
        <f t="shared" si="48"/>
        <v>0</v>
      </c>
      <c r="LN27" s="68">
        <f t="shared" si="48"/>
        <v>0</v>
      </c>
      <c r="LO27" s="68">
        <f t="shared" si="50"/>
        <v>0</v>
      </c>
      <c r="LP27" s="68">
        <f t="shared" si="50"/>
        <v>0</v>
      </c>
      <c r="LQ27" s="68">
        <f t="shared" si="50"/>
        <v>0</v>
      </c>
      <c r="LR27" s="68">
        <f t="shared" si="50"/>
        <v>0</v>
      </c>
      <c r="LS27" s="68">
        <f t="shared" si="50"/>
        <v>0</v>
      </c>
      <c r="LT27" s="68">
        <f t="shared" si="50"/>
        <v>0</v>
      </c>
      <c r="LU27" s="68">
        <f t="shared" si="50"/>
        <v>0</v>
      </c>
      <c r="LV27" s="68">
        <f t="shared" si="50"/>
        <v>0</v>
      </c>
      <c r="LW27" s="68">
        <f t="shared" si="50"/>
        <v>0</v>
      </c>
      <c r="LX27" s="68">
        <f t="shared" si="50"/>
        <v>0</v>
      </c>
      <c r="LY27" s="68">
        <f t="shared" si="50"/>
        <v>0</v>
      </c>
      <c r="LZ27" s="68">
        <f t="shared" si="50"/>
        <v>0</v>
      </c>
      <c r="MA27" s="68">
        <f t="shared" si="50"/>
        <v>0</v>
      </c>
      <c r="MB27" s="68">
        <f t="shared" si="50"/>
        <v>0</v>
      </c>
      <c r="MC27" s="68">
        <f t="shared" si="50"/>
        <v>0</v>
      </c>
      <c r="MD27" s="68">
        <f t="shared" si="50"/>
        <v>0</v>
      </c>
      <c r="ME27" s="68">
        <f t="shared" si="50"/>
        <v>0</v>
      </c>
      <c r="MF27" s="68">
        <f t="shared" si="50"/>
        <v>0</v>
      </c>
      <c r="MG27" s="68">
        <f t="shared" si="50"/>
        <v>0</v>
      </c>
      <c r="MH27" s="68">
        <f t="shared" si="50"/>
        <v>0</v>
      </c>
      <c r="MI27" s="68">
        <f t="shared" si="50"/>
        <v>0</v>
      </c>
      <c r="MJ27" s="68">
        <f t="shared" si="50"/>
        <v>0</v>
      </c>
      <c r="MK27" s="68">
        <f t="shared" si="50"/>
        <v>0</v>
      </c>
      <c r="ML27" s="68">
        <f t="shared" si="50"/>
        <v>0</v>
      </c>
      <c r="MM27" s="68">
        <f t="shared" si="50"/>
        <v>0</v>
      </c>
      <c r="MN27" s="68">
        <f t="shared" si="50"/>
        <v>0</v>
      </c>
      <c r="MO27" s="68">
        <f t="shared" si="50"/>
        <v>0</v>
      </c>
      <c r="MP27" s="68">
        <f t="shared" si="50"/>
        <v>0</v>
      </c>
      <c r="MQ27" s="68">
        <f t="shared" si="50"/>
        <v>0</v>
      </c>
      <c r="MR27" s="68">
        <f t="shared" si="50"/>
        <v>0</v>
      </c>
      <c r="MS27" s="68">
        <f t="shared" si="50"/>
        <v>0</v>
      </c>
      <c r="MT27" s="68">
        <f t="shared" si="50"/>
        <v>0</v>
      </c>
      <c r="MU27" s="68">
        <f t="shared" si="50"/>
        <v>0</v>
      </c>
      <c r="MV27" s="68">
        <f t="shared" si="50"/>
        <v>0</v>
      </c>
      <c r="MW27" s="68">
        <f t="shared" si="50"/>
        <v>0</v>
      </c>
      <c r="MX27" s="68">
        <f t="shared" si="50"/>
        <v>0</v>
      </c>
      <c r="MY27" s="68">
        <f t="shared" si="50"/>
        <v>0</v>
      </c>
      <c r="MZ27" s="68">
        <f t="shared" si="50"/>
        <v>0</v>
      </c>
      <c r="NA27" s="68">
        <f t="shared" si="50"/>
        <v>0</v>
      </c>
      <c r="NB27" s="68">
        <f t="shared" si="50"/>
        <v>0</v>
      </c>
      <c r="NC27" s="68">
        <f t="shared" si="50"/>
        <v>0</v>
      </c>
      <c r="ND27" s="68">
        <f t="shared" si="50"/>
        <v>0</v>
      </c>
      <c r="NE27" s="68">
        <f t="shared" si="50"/>
        <v>0</v>
      </c>
      <c r="NF27" s="68">
        <f t="shared" si="50"/>
        <v>0</v>
      </c>
      <c r="NG27" s="68">
        <f t="shared" si="50"/>
        <v>0</v>
      </c>
      <c r="NH27" s="68">
        <f t="shared" si="50"/>
        <v>0</v>
      </c>
      <c r="NI27" s="8" t="str">
        <f>IF(NI11&gt;0,NI11,"")</f>
        <v/>
      </c>
      <c r="NJ27" s="54" t="s">
        <v>108</v>
      </c>
    </row>
    <row r="28" spans="2:374" x14ac:dyDescent="0.2">
      <c r="B28" s="69">
        <f t="shared" si="30"/>
        <v>0</v>
      </c>
      <c r="C28" s="70">
        <f t="shared" si="30"/>
        <v>0</v>
      </c>
      <c r="D28" s="66" t="str">
        <f t="shared" si="31"/>
        <v/>
      </c>
      <c r="E28" s="67">
        <f t="shared" si="32"/>
        <v>0</v>
      </c>
      <c r="F28" s="67">
        <f t="shared" si="32"/>
        <v>0</v>
      </c>
      <c r="G28" s="68">
        <f t="shared" ref="G28:BR31" si="55">IF(G12="ya",0,$C12)</f>
        <v>0</v>
      </c>
      <c r="H28" s="68">
        <f t="shared" si="55"/>
        <v>0</v>
      </c>
      <c r="I28" s="68">
        <f t="shared" si="55"/>
        <v>0</v>
      </c>
      <c r="J28" s="68">
        <f t="shared" si="55"/>
        <v>0</v>
      </c>
      <c r="K28" s="68">
        <f t="shared" si="55"/>
        <v>0</v>
      </c>
      <c r="L28" s="68">
        <f t="shared" si="55"/>
        <v>0</v>
      </c>
      <c r="M28" s="68">
        <f t="shared" si="55"/>
        <v>0</v>
      </c>
      <c r="N28" s="68">
        <f t="shared" si="55"/>
        <v>0</v>
      </c>
      <c r="O28" s="68">
        <f t="shared" si="55"/>
        <v>0</v>
      </c>
      <c r="P28" s="68">
        <f t="shared" si="55"/>
        <v>0</v>
      </c>
      <c r="Q28" s="68">
        <f t="shared" si="55"/>
        <v>0</v>
      </c>
      <c r="R28" s="68">
        <f t="shared" si="55"/>
        <v>0</v>
      </c>
      <c r="S28" s="68">
        <f t="shared" si="55"/>
        <v>0</v>
      </c>
      <c r="T28" s="68">
        <f t="shared" si="55"/>
        <v>0</v>
      </c>
      <c r="U28" s="68">
        <f t="shared" si="55"/>
        <v>0</v>
      </c>
      <c r="V28" s="68">
        <f t="shared" si="55"/>
        <v>0</v>
      </c>
      <c r="W28" s="68">
        <f t="shared" si="55"/>
        <v>0</v>
      </c>
      <c r="X28" s="68">
        <f t="shared" si="55"/>
        <v>0</v>
      </c>
      <c r="Y28" s="68">
        <f t="shared" si="55"/>
        <v>0</v>
      </c>
      <c r="Z28" s="68">
        <f t="shared" si="55"/>
        <v>0</v>
      </c>
      <c r="AA28" s="68">
        <f t="shared" si="55"/>
        <v>0</v>
      </c>
      <c r="AB28" s="68">
        <f t="shared" si="55"/>
        <v>0</v>
      </c>
      <c r="AC28" s="68">
        <f t="shared" si="55"/>
        <v>0</v>
      </c>
      <c r="AD28" s="68">
        <f t="shared" si="55"/>
        <v>0</v>
      </c>
      <c r="AE28" s="68">
        <f t="shared" si="55"/>
        <v>0</v>
      </c>
      <c r="AF28" s="68">
        <f t="shared" si="55"/>
        <v>0</v>
      </c>
      <c r="AG28" s="68">
        <f t="shared" si="55"/>
        <v>0</v>
      </c>
      <c r="AH28" s="68">
        <f t="shared" si="55"/>
        <v>0</v>
      </c>
      <c r="AI28" s="68">
        <f t="shared" si="55"/>
        <v>0</v>
      </c>
      <c r="AJ28" s="68">
        <f t="shared" si="55"/>
        <v>0</v>
      </c>
      <c r="AK28" s="68">
        <f t="shared" si="55"/>
        <v>0</v>
      </c>
      <c r="AL28" s="68">
        <f t="shared" si="55"/>
        <v>0</v>
      </c>
      <c r="AM28" s="68">
        <f t="shared" si="55"/>
        <v>0</v>
      </c>
      <c r="AN28" s="68">
        <f t="shared" si="55"/>
        <v>0</v>
      </c>
      <c r="AO28" s="68">
        <f t="shared" si="55"/>
        <v>0</v>
      </c>
      <c r="AP28" s="68">
        <f t="shared" si="55"/>
        <v>0</v>
      </c>
      <c r="AQ28" s="68">
        <f t="shared" si="55"/>
        <v>0</v>
      </c>
      <c r="AR28" s="68">
        <f t="shared" si="55"/>
        <v>0</v>
      </c>
      <c r="AS28" s="68">
        <f t="shared" si="55"/>
        <v>0</v>
      </c>
      <c r="AT28" s="68">
        <f t="shared" si="55"/>
        <v>0</v>
      </c>
      <c r="AU28" s="68">
        <f t="shared" si="55"/>
        <v>0</v>
      </c>
      <c r="AV28" s="68">
        <f t="shared" si="55"/>
        <v>0</v>
      </c>
      <c r="AW28" s="68">
        <f t="shared" si="55"/>
        <v>0</v>
      </c>
      <c r="AX28" s="68">
        <f t="shared" si="55"/>
        <v>0</v>
      </c>
      <c r="AY28" s="68">
        <f t="shared" si="55"/>
        <v>0</v>
      </c>
      <c r="AZ28" s="68">
        <f t="shared" si="55"/>
        <v>0</v>
      </c>
      <c r="BA28" s="68">
        <f t="shared" si="55"/>
        <v>0</v>
      </c>
      <c r="BB28" s="68">
        <f t="shared" si="55"/>
        <v>0</v>
      </c>
      <c r="BC28" s="68">
        <f t="shared" si="55"/>
        <v>0</v>
      </c>
      <c r="BD28" s="68">
        <f t="shared" si="55"/>
        <v>0</v>
      </c>
      <c r="BE28" s="68">
        <f t="shared" si="55"/>
        <v>0</v>
      </c>
      <c r="BF28" s="68">
        <f t="shared" si="55"/>
        <v>0</v>
      </c>
      <c r="BG28" s="68">
        <f t="shared" si="55"/>
        <v>0</v>
      </c>
      <c r="BH28" s="68">
        <f t="shared" si="55"/>
        <v>0</v>
      </c>
      <c r="BI28" s="68">
        <f t="shared" si="55"/>
        <v>0</v>
      </c>
      <c r="BJ28" s="68">
        <f t="shared" si="55"/>
        <v>0</v>
      </c>
      <c r="BK28" s="68">
        <f t="shared" si="55"/>
        <v>0</v>
      </c>
      <c r="BL28" s="68">
        <f t="shared" si="55"/>
        <v>0</v>
      </c>
      <c r="BM28" s="68">
        <f t="shared" si="55"/>
        <v>0</v>
      </c>
      <c r="BN28" s="68">
        <f t="shared" si="55"/>
        <v>0</v>
      </c>
      <c r="BO28" s="68">
        <f t="shared" si="55"/>
        <v>0</v>
      </c>
      <c r="BP28" s="68">
        <f t="shared" si="55"/>
        <v>0</v>
      </c>
      <c r="BQ28" s="68">
        <f t="shared" si="55"/>
        <v>0</v>
      </c>
      <c r="BR28" s="68">
        <f t="shared" si="55"/>
        <v>0</v>
      </c>
      <c r="BS28" s="68">
        <f t="shared" ref="BS28:ED31" si="56">IF(BS12="ya",0,$C12)</f>
        <v>0</v>
      </c>
      <c r="BT28" s="68">
        <f t="shared" si="56"/>
        <v>0</v>
      </c>
      <c r="BU28" s="68">
        <f t="shared" si="56"/>
        <v>0</v>
      </c>
      <c r="BV28" s="68">
        <f t="shared" si="56"/>
        <v>0</v>
      </c>
      <c r="BW28" s="68">
        <f t="shared" si="56"/>
        <v>0</v>
      </c>
      <c r="BX28" s="68">
        <f t="shared" si="56"/>
        <v>0</v>
      </c>
      <c r="BY28" s="68">
        <f t="shared" si="56"/>
        <v>0</v>
      </c>
      <c r="BZ28" s="68">
        <f t="shared" si="56"/>
        <v>0</v>
      </c>
      <c r="CA28" s="68">
        <f t="shared" si="56"/>
        <v>0</v>
      </c>
      <c r="CB28" s="68">
        <f t="shared" si="56"/>
        <v>0</v>
      </c>
      <c r="CC28" s="68">
        <f t="shared" si="56"/>
        <v>0</v>
      </c>
      <c r="CD28" s="68">
        <f t="shared" si="56"/>
        <v>0</v>
      </c>
      <c r="CE28" s="68">
        <f t="shared" si="56"/>
        <v>0</v>
      </c>
      <c r="CF28" s="68">
        <f t="shared" si="56"/>
        <v>0</v>
      </c>
      <c r="CG28" s="68">
        <f t="shared" si="56"/>
        <v>0</v>
      </c>
      <c r="CH28" s="68">
        <f t="shared" si="56"/>
        <v>0</v>
      </c>
      <c r="CI28" s="68">
        <f t="shared" si="56"/>
        <v>0</v>
      </c>
      <c r="CJ28" s="68">
        <f t="shared" si="56"/>
        <v>0</v>
      </c>
      <c r="CK28" s="68">
        <f t="shared" si="56"/>
        <v>0</v>
      </c>
      <c r="CL28" s="68">
        <f t="shared" si="56"/>
        <v>0</v>
      </c>
      <c r="CM28" s="68">
        <f t="shared" si="56"/>
        <v>0</v>
      </c>
      <c r="CN28" s="68">
        <f t="shared" si="56"/>
        <v>0</v>
      </c>
      <c r="CO28" s="68">
        <f t="shared" si="56"/>
        <v>0</v>
      </c>
      <c r="CP28" s="68">
        <f t="shared" si="56"/>
        <v>0</v>
      </c>
      <c r="CQ28" s="68">
        <f t="shared" si="56"/>
        <v>0</v>
      </c>
      <c r="CR28" s="68">
        <f t="shared" si="56"/>
        <v>0</v>
      </c>
      <c r="CS28" s="68">
        <f t="shared" si="56"/>
        <v>0</v>
      </c>
      <c r="CT28" s="68">
        <f t="shared" si="56"/>
        <v>0</v>
      </c>
      <c r="CU28" s="68">
        <f t="shared" si="56"/>
        <v>0</v>
      </c>
      <c r="CV28" s="68">
        <f t="shared" si="56"/>
        <v>0</v>
      </c>
      <c r="CW28" s="68">
        <f t="shared" si="56"/>
        <v>0</v>
      </c>
      <c r="CX28" s="68">
        <f t="shared" si="56"/>
        <v>0</v>
      </c>
      <c r="CY28" s="68">
        <f t="shared" si="56"/>
        <v>0</v>
      </c>
      <c r="CZ28" s="68">
        <f t="shared" si="56"/>
        <v>0</v>
      </c>
      <c r="DA28" s="68">
        <f t="shared" si="56"/>
        <v>0</v>
      </c>
      <c r="DB28" s="68">
        <f t="shared" si="56"/>
        <v>0</v>
      </c>
      <c r="DC28" s="68">
        <f t="shared" si="56"/>
        <v>0</v>
      </c>
      <c r="DD28" s="68">
        <f t="shared" si="56"/>
        <v>0</v>
      </c>
      <c r="DE28" s="68">
        <f t="shared" si="56"/>
        <v>0</v>
      </c>
      <c r="DF28" s="68">
        <f t="shared" si="56"/>
        <v>0</v>
      </c>
      <c r="DG28" s="68">
        <f t="shared" si="56"/>
        <v>0</v>
      </c>
      <c r="DH28" s="68">
        <f t="shared" si="56"/>
        <v>0</v>
      </c>
      <c r="DI28" s="68">
        <f t="shared" si="56"/>
        <v>0</v>
      </c>
      <c r="DJ28" s="68">
        <f t="shared" si="56"/>
        <v>0</v>
      </c>
      <c r="DK28" s="68">
        <f t="shared" si="56"/>
        <v>0</v>
      </c>
      <c r="DL28" s="68">
        <f t="shared" si="56"/>
        <v>0</v>
      </c>
      <c r="DM28" s="68">
        <f t="shared" si="56"/>
        <v>0</v>
      </c>
      <c r="DN28" s="68">
        <f t="shared" si="56"/>
        <v>0</v>
      </c>
      <c r="DO28" s="68">
        <f t="shared" si="56"/>
        <v>0</v>
      </c>
      <c r="DP28" s="68">
        <f t="shared" si="56"/>
        <v>0</v>
      </c>
      <c r="DQ28" s="68">
        <f t="shared" si="56"/>
        <v>0</v>
      </c>
      <c r="DR28" s="68">
        <f t="shared" si="56"/>
        <v>0</v>
      </c>
      <c r="DS28" s="68">
        <f t="shared" si="56"/>
        <v>0</v>
      </c>
      <c r="DT28" s="68">
        <f t="shared" si="56"/>
        <v>0</v>
      </c>
      <c r="DU28" s="68">
        <f t="shared" si="56"/>
        <v>0</v>
      </c>
      <c r="DV28" s="68">
        <f t="shared" si="56"/>
        <v>0</v>
      </c>
      <c r="DW28" s="68">
        <f t="shared" si="56"/>
        <v>0</v>
      </c>
      <c r="DX28" s="68">
        <f t="shared" si="56"/>
        <v>0</v>
      </c>
      <c r="DY28" s="68">
        <f t="shared" si="56"/>
        <v>0</v>
      </c>
      <c r="DZ28" s="68">
        <f t="shared" si="56"/>
        <v>0</v>
      </c>
      <c r="EA28" s="68">
        <f t="shared" si="56"/>
        <v>0</v>
      </c>
      <c r="EB28" s="68">
        <f t="shared" si="56"/>
        <v>0</v>
      </c>
      <c r="EC28" s="68">
        <f t="shared" si="56"/>
        <v>0</v>
      </c>
      <c r="ED28" s="68">
        <f t="shared" si="56"/>
        <v>0</v>
      </c>
      <c r="EE28" s="68">
        <f t="shared" ref="EE28:GP31" si="57">IF(EE12="ya",0,$C12)</f>
        <v>0</v>
      </c>
      <c r="EF28" s="68">
        <f t="shared" si="57"/>
        <v>0</v>
      </c>
      <c r="EG28" s="68">
        <f t="shared" si="57"/>
        <v>0</v>
      </c>
      <c r="EH28" s="68">
        <f t="shared" si="57"/>
        <v>0</v>
      </c>
      <c r="EI28" s="68">
        <f t="shared" si="57"/>
        <v>0</v>
      </c>
      <c r="EJ28" s="68">
        <f t="shared" si="57"/>
        <v>0</v>
      </c>
      <c r="EK28" s="68">
        <f t="shared" si="57"/>
        <v>0</v>
      </c>
      <c r="EL28" s="68">
        <f t="shared" si="57"/>
        <v>0</v>
      </c>
      <c r="EM28" s="68">
        <f t="shared" si="57"/>
        <v>0</v>
      </c>
      <c r="EN28" s="68">
        <f t="shared" si="57"/>
        <v>0</v>
      </c>
      <c r="EO28" s="68">
        <f t="shared" si="57"/>
        <v>0</v>
      </c>
      <c r="EP28" s="68">
        <f t="shared" si="57"/>
        <v>0</v>
      </c>
      <c r="EQ28" s="68">
        <f t="shared" si="57"/>
        <v>0</v>
      </c>
      <c r="ER28" s="68">
        <f t="shared" si="57"/>
        <v>0</v>
      </c>
      <c r="ES28" s="68">
        <f t="shared" si="57"/>
        <v>0</v>
      </c>
      <c r="ET28" s="68">
        <f t="shared" si="57"/>
        <v>0</v>
      </c>
      <c r="EU28" s="68">
        <f t="shared" si="57"/>
        <v>0</v>
      </c>
      <c r="EV28" s="68">
        <f t="shared" si="57"/>
        <v>0</v>
      </c>
      <c r="EW28" s="68">
        <f t="shared" si="57"/>
        <v>0</v>
      </c>
      <c r="EX28" s="68">
        <f t="shared" si="57"/>
        <v>0</v>
      </c>
      <c r="EY28" s="68">
        <f t="shared" si="57"/>
        <v>0</v>
      </c>
      <c r="EZ28" s="68">
        <f t="shared" si="57"/>
        <v>0</v>
      </c>
      <c r="FA28" s="68">
        <f t="shared" si="57"/>
        <v>0</v>
      </c>
      <c r="FB28" s="68">
        <f t="shared" si="57"/>
        <v>0</v>
      </c>
      <c r="FC28" s="68">
        <f t="shared" si="57"/>
        <v>0</v>
      </c>
      <c r="FD28" s="68">
        <f t="shared" si="57"/>
        <v>0</v>
      </c>
      <c r="FE28" s="68">
        <f t="shared" si="57"/>
        <v>0</v>
      </c>
      <c r="FF28" s="68">
        <f t="shared" si="57"/>
        <v>0</v>
      </c>
      <c r="FG28" s="68">
        <f t="shared" si="57"/>
        <v>0</v>
      </c>
      <c r="FH28" s="68">
        <f t="shared" si="57"/>
        <v>0</v>
      </c>
      <c r="FI28" s="68">
        <f t="shared" si="57"/>
        <v>0</v>
      </c>
      <c r="FJ28" s="68">
        <f t="shared" si="57"/>
        <v>0</v>
      </c>
      <c r="FK28" s="68">
        <f t="shared" si="57"/>
        <v>0</v>
      </c>
      <c r="FL28" s="68">
        <f t="shared" si="57"/>
        <v>0</v>
      </c>
      <c r="FM28" s="68">
        <f t="shared" si="57"/>
        <v>0</v>
      </c>
      <c r="FN28" s="68">
        <f t="shared" si="57"/>
        <v>0</v>
      </c>
      <c r="FO28" s="68">
        <f t="shared" si="57"/>
        <v>0</v>
      </c>
      <c r="FP28" s="68">
        <f t="shared" si="57"/>
        <v>0</v>
      </c>
      <c r="FQ28" s="68">
        <f t="shared" si="57"/>
        <v>0</v>
      </c>
      <c r="FR28" s="68">
        <f t="shared" si="57"/>
        <v>0</v>
      </c>
      <c r="FS28" s="68">
        <f t="shared" si="57"/>
        <v>0</v>
      </c>
      <c r="FT28" s="68">
        <f t="shared" si="57"/>
        <v>0</v>
      </c>
      <c r="FU28" s="68">
        <f t="shared" si="57"/>
        <v>0</v>
      </c>
      <c r="FV28" s="68">
        <f t="shared" si="57"/>
        <v>0</v>
      </c>
      <c r="FW28" s="68">
        <f t="shared" si="57"/>
        <v>0</v>
      </c>
      <c r="FX28" s="68">
        <f t="shared" si="57"/>
        <v>0</v>
      </c>
      <c r="FY28" s="68">
        <f t="shared" si="57"/>
        <v>0</v>
      </c>
      <c r="FZ28" s="68">
        <f t="shared" si="57"/>
        <v>0</v>
      </c>
      <c r="GA28" s="68">
        <f t="shared" si="57"/>
        <v>0</v>
      </c>
      <c r="GB28" s="68">
        <f t="shared" si="57"/>
        <v>0</v>
      </c>
      <c r="GC28" s="68">
        <f t="shared" si="57"/>
        <v>0</v>
      </c>
      <c r="GD28" s="68">
        <f t="shared" si="57"/>
        <v>0</v>
      </c>
      <c r="GE28" s="68">
        <f t="shared" si="57"/>
        <v>0</v>
      </c>
      <c r="GF28" s="68">
        <f t="shared" si="57"/>
        <v>0</v>
      </c>
      <c r="GG28" s="68">
        <f t="shared" si="57"/>
        <v>0</v>
      </c>
      <c r="GH28" s="68">
        <f t="shared" si="57"/>
        <v>0</v>
      </c>
      <c r="GI28" s="68">
        <f t="shared" si="57"/>
        <v>0</v>
      </c>
      <c r="GJ28" s="68">
        <f t="shared" si="57"/>
        <v>0</v>
      </c>
      <c r="GK28" s="68">
        <f t="shared" si="57"/>
        <v>0</v>
      </c>
      <c r="GL28" s="68">
        <f t="shared" si="57"/>
        <v>0</v>
      </c>
      <c r="GM28" s="68">
        <f t="shared" si="57"/>
        <v>0</v>
      </c>
      <c r="GN28" s="68">
        <f t="shared" si="57"/>
        <v>0</v>
      </c>
      <c r="GO28" s="68">
        <f t="shared" si="57"/>
        <v>0</v>
      </c>
      <c r="GP28" s="68">
        <f t="shared" si="57"/>
        <v>0</v>
      </c>
      <c r="GQ28" s="68">
        <f t="shared" ref="GQ28:JB31" si="58">IF(GQ12="ya",0,$C12)</f>
        <v>0</v>
      </c>
      <c r="GR28" s="68">
        <f t="shared" si="58"/>
        <v>0</v>
      </c>
      <c r="GS28" s="68">
        <f t="shared" si="58"/>
        <v>0</v>
      </c>
      <c r="GT28" s="68">
        <f t="shared" si="58"/>
        <v>0</v>
      </c>
      <c r="GU28" s="68">
        <f t="shared" si="58"/>
        <v>0</v>
      </c>
      <c r="GV28" s="68">
        <f t="shared" si="58"/>
        <v>0</v>
      </c>
      <c r="GW28" s="68">
        <f t="shared" si="58"/>
        <v>0</v>
      </c>
      <c r="GX28" s="68">
        <f t="shared" si="58"/>
        <v>0</v>
      </c>
      <c r="GY28" s="68">
        <f t="shared" si="58"/>
        <v>0</v>
      </c>
      <c r="GZ28" s="68">
        <f t="shared" si="58"/>
        <v>0</v>
      </c>
      <c r="HA28" s="68">
        <f t="shared" si="58"/>
        <v>0</v>
      </c>
      <c r="HB28" s="68">
        <f t="shared" si="58"/>
        <v>0</v>
      </c>
      <c r="HC28" s="68">
        <f t="shared" si="58"/>
        <v>0</v>
      </c>
      <c r="HD28" s="68">
        <f t="shared" si="58"/>
        <v>0</v>
      </c>
      <c r="HE28" s="68">
        <f t="shared" si="58"/>
        <v>0</v>
      </c>
      <c r="HF28" s="68">
        <f t="shared" si="58"/>
        <v>0</v>
      </c>
      <c r="HG28" s="68">
        <f t="shared" si="58"/>
        <v>0</v>
      </c>
      <c r="HH28" s="68">
        <f t="shared" si="58"/>
        <v>0</v>
      </c>
      <c r="HI28" s="68">
        <f t="shared" si="58"/>
        <v>0</v>
      </c>
      <c r="HJ28" s="68">
        <f t="shared" si="58"/>
        <v>0</v>
      </c>
      <c r="HK28" s="68">
        <f t="shared" si="58"/>
        <v>0</v>
      </c>
      <c r="HL28" s="68">
        <f t="shared" si="58"/>
        <v>0</v>
      </c>
      <c r="HM28" s="68">
        <f t="shared" si="58"/>
        <v>0</v>
      </c>
      <c r="HN28" s="68">
        <f t="shared" si="58"/>
        <v>0</v>
      </c>
      <c r="HO28" s="68">
        <f t="shared" si="58"/>
        <v>0</v>
      </c>
      <c r="HP28" s="68">
        <f t="shared" si="58"/>
        <v>0</v>
      </c>
      <c r="HQ28" s="68">
        <f t="shared" si="58"/>
        <v>0</v>
      </c>
      <c r="HR28" s="68">
        <f t="shared" si="58"/>
        <v>0</v>
      </c>
      <c r="HS28" s="68">
        <f t="shared" si="58"/>
        <v>0</v>
      </c>
      <c r="HT28" s="68">
        <f t="shared" si="58"/>
        <v>0</v>
      </c>
      <c r="HU28" s="68">
        <f t="shared" si="58"/>
        <v>0</v>
      </c>
      <c r="HV28" s="68">
        <f t="shared" si="58"/>
        <v>0</v>
      </c>
      <c r="HW28" s="68">
        <f t="shared" si="58"/>
        <v>0</v>
      </c>
      <c r="HX28" s="68">
        <f t="shared" si="58"/>
        <v>0</v>
      </c>
      <c r="HY28" s="68">
        <f t="shared" si="58"/>
        <v>0</v>
      </c>
      <c r="HZ28" s="68">
        <f t="shared" si="58"/>
        <v>0</v>
      </c>
      <c r="IA28" s="68">
        <f t="shared" si="58"/>
        <v>0</v>
      </c>
      <c r="IB28" s="68">
        <f t="shared" si="58"/>
        <v>0</v>
      </c>
      <c r="IC28" s="68">
        <f t="shared" si="58"/>
        <v>0</v>
      </c>
      <c r="ID28" s="68">
        <f t="shared" si="58"/>
        <v>0</v>
      </c>
      <c r="IE28" s="68">
        <f t="shared" si="58"/>
        <v>0</v>
      </c>
      <c r="IF28" s="68">
        <f t="shared" si="58"/>
        <v>0</v>
      </c>
      <c r="IG28" s="68">
        <f t="shared" si="58"/>
        <v>0</v>
      </c>
      <c r="IH28" s="68">
        <f t="shared" si="58"/>
        <v>0</v>
      </c>
      <c r="II28" s="68">
        <f t="shared" si="58"/>
        <v>0</v>
      </c>
      <c r="IJ28" s="68">
        <f t="shared" si="58"/>
        <v>0</v>
      </c>
      <c r="IK28" s="68">
        <f t="shared" si="58"/>
        <v>0</v>
      </c>
      <c r="IL28" s="68">
        <f t="shared" si="58"/>
        <v>0</v>
      </c>
      <c r="IM28" s="68">
        <f t="shared" si="58"/>
        <v>0</v>
      </c>
      <c r="IN28" s="68">
        <f t="shared" si="58"/>
        <v>0</v>
      </c>
      <c r="IO28" s="68">
        <f t="shared" si="58"/>
        <v>0</v>
      </c>
      <c r="IP28" s="68">
        <f t="shared" si="58"/>
        <v>0</v>
      </c>
      <c r="IQ28" s="68">
        <f t="shared" si="58"/>
        <v>0</v>
      </c>
      <c r="IR28" s="68">
        <f t="shared" si="58"/>
        <v>0</v>
      </c>
      <c r="IS28" s="68">
        <f t="shared" si="58"/>
        <v>0</v>
      </c>
      <c r="IT28" s="68">
        <f t="shared" si="58"/>
        <v>0</v>
      </c>
      <c r="IU28" s="68">
        <f t="shared" si="58"/>
        <v>0</v>
      </c>
      <c r="IV28" s="68">
        <f t="shared" si="58"/>
        <v>0</v>
      </c>
      <c r="IW28" s="68">
        <f t="shared" si="58"/>
        <v>0</v>
      </c>
      <c r="IX28" s="68">
        <f t="shared" si="58"/>
        <v>0</v>
      </c>
      <c r="IY28" s="68">
        <f t="shared" si="58"/>
        <v>0</v>
      </c>
      <c r="IZ28" s="68">
        <f t="shared" si="58"/>
        <v>0</v>
      </c>
      <c r="JA28" s="68">
        <f t="shared" si="58"/>
        <v>0</v>
      </c>
      <c r="JB28" s="68">
        <f t="shared" si="58"/>
        <v>0</v>
      </c>
      <c r="JC28" s="68">
        <f t="shared" ref="JC28:LN31" si="59">IF(JC12="ya",0,$C12)</f>
        <v>0</v>
      </c>
      <c r="JD28" s="68">
        <f t="shared" si="59"/>
        <v>0</v>
      </c>
      <c r="JE28" s="68">
        <f t="shared" si="59"/>
        <v>0</v>
      </c>
      <c r="JF28" s="68">
        <f t="shared" si="59"/>
        <v>0</v>
      </c>
      <c r="JG28" s="68">
        <f t="shared" si="59"/>
        <v>0</v>
      </c>
      <c r="JH28" s="68">
        <f t="shared" si="59"/>
        <v>0</v>
      </c>
      <c r="JI28" s="68">
        <f t="shared" si="59"/>
        <v>0</v>
      </c>
      <c r="JJ28" s="68">
        <f t="shared" si="59"/>
        <v>0</v>
      </c>
      <c r="JK28" s="68">
        <f t="shared" si="59"/>
        <v>0</v>
      </c>
      <c r="JL28" s="68">
        <f t="shared" si="59"/>
        <v>0</v>
      </c>
      <c r="JM28" s="68">
        <f t="shared" si="59"/>
        <v>0</v>
      </c>
      <c r="JN28" s="68">
        <f t="shared" si="59"/>
        <v>0</v>
      </c>
      <c r="JO28" s="68">
        <f t="shared" si="59"/>
        <v>0</v>
      </c>
      <c r="JP28" s="68">
        <f t="shared" si="59"/>
        <v>0</v>
      </c>
      <c r="JQ28" s="68">
        <f t="shared" si="59"/>
        <v>0</v>
      </c>
      <c r="JR28" s="68">
        <f t="shared" si="59"/>
        <v>0</v>
      </c>
      <c r="JS28" s="68">
        <f t="shared" si="59"/>
        <v>0</v>
      </c>
      <c r="JT28" s="68">
        <f t="shared" si="59"/>
        <v>0</v>
      </c>
      <c r="JU28" s="68">
        <f t="shared" si="59"/>
        <v>0</v>
      </c>
      <c r="JV28" s="68">
        <f t="shared" si="59"/>
        <v>0</v>
      </c>
      <c r="JW28" s="68">
        <f t="shared" si="59"/>
        <v>0</v>
      </c>
      <c r="JX28" s="68">
        <f t="shared" si="59"/>
        <v>0</v>
      </c>
      <c r="JY28" s="68">
        <f t="shared" si="59"/>
        <v>0</v>
      </c>
      <c r="JZ28" s="68">
        <f t="shared" si="59"/>
        <v>0</v>
      </c>
      <c r="KA28" s="68">
        <f t="shared" si="59"/>
        <v>0</v>
      </c>
      <c r="KB28" s="68">
        <f t="shared" si="59"/>
        <v>0</v>
      </c>
      <c r="KC28" s="68">
        <f t="shared" si="59"/>
        <v>0</v>
      </c>
      <c r="KD28" s="68">
        <f t="shared" si="59"/>
        <v>0</v>
      </c>
      <c r="KE28" s="68">
        <f t="shared" si="59"/>
        <v>0</v>
      </c>
      <c r="KF28" s="68">
        <f t="shared" si="59"/>
        <v>0</v>
      </c>
      <c r="KG28" s="68">
        <f t="shared" si="59"/>
        <v>0</v>
      </c>
      <c r="KH28" s="68">
        <f t="shared" si="59"/>
        <v>0</v>
      </c>
      <c r="KI28" s="68">
        <f t="shared" si="59"/>
        <v>0</v>
      </c>
      <c r="KJ28" s="68">
        <f t="shared" si="59"/>
        <v>0</v>
      </c>
      <c r="KK28" s="68">
        <f t="shared" si="59"/>
        <v>0</v>
      </c>
      <c r="KL28" s="68">
        <f t="shared" si="59"/>
        <v>0</v>
      </c>
      <c r="KM28" s="68">
        <f t="shared" si="59"/>
        <v>0</v>
      </c>
      <c r="KN28" s="68">
        <f t="shared" si="59"/>
        <v>0</v>
      </c>
      <c r="KO28" s="68">
        <f t="shared" si="59"/>
        <v>0</v>
      </c>
      <c r="KP28" s="68">
        <f t="shared" si="59"/>
        <v>0</v>
      </c>
      <c r="KQ28" s="68">
        <f t="shared" si="59"/>
        <v>0</v>
      </c>
      <c r="KR28" s="68">
        <f t="shared" si="59"/>
        <v>0</v>
      </c>
      <c r="KS28" s="68">
        <f t="shared" si="59"/>
        <v>0</v>
      </c>
      <c r="KT28" s="68">
        <f t="shared" si="59"/>
        <v>0</v>
      </c>
      <c r="KU28" s="68">
        <f t="shared" si="59"/>
        <v>0</v>
      </c>
      <c r="KV28" s="68">
        <f t="shared" si="59"/>
        <v>0</v>
      </c>
      <c r="KW28" s="68">
        <f t="shared" si="59"/>
        <v>0</v>
      </c>
      <c r="KX28" s="68">
        <f t="shared" si="59"/>
        <v>0</v>
      </c>
      <c r="KY28" s="68">
        <f t="shared" si="59"/>
        <v>0</v>
      </c>
      <c r="KZ28" s="68">
        <f t="shared" si="59"/>
        <v>0</v>
      </c>
      <c r="LA28" s="68">
        <f t="shared" si="59"/>
        <v>0</v>
      </c>
      <c r="LB28" s="68">
        <f t="shared" si="59"/>
        <v>0</v>
      </c>
      <c r="LC28" s="68">
        <f t="shared" si="59"/>
        <v>0</v>
      </c>
      <c r="LD28" s="68">
        <f t="shared" si="59"/>
        <v>0</v>
      </c>
      <c r="LE28" s="68">
        <f t="shared" si="59"/>
        <v>0</v>
      </c>
      <c r="LF28" s="68">
        <f t="shared" si="59"/>
        <v>0</v>
      </c>
      <c r="LG28" s="68">
        <f t="shared" si="59"/>
        <v>0</v>
      </c>
      <c r="LH28" s="68">
        <f t="shared" si="59"/>
        <v>0</v>
      </c>
      <c r="LI28" s="68">
        <f t="shared" si="59"/>
        <v>0</v>
      </c>
      <c r="LJ28" s="68">
        <f t="shared" si="59"/>
        <v>0</v>
      </c>
      <c r="LK28" s="68">
        <f t="shared" si="59"/>
        <v>0</v>
      </c>
      <c r="LL28" s="68">
        <f t="shared" si="59"/>
        <v>0</v>
      </c>
      <c r="LM28" s="68">
        <f t="shared" si="59"/>
        <v>0</v>
      </c>
      <c r="LN28" s="68">
        <f t="shared" si="59"/>
        <v>0</v>
      </c>
      <c r="LO28" s="68">
        <f t="shared" si="50"/>
        <v>0</v>
      </c>
      <c r="LP28" s="68">
        <f t="shared" si="50"/>
        <v>0</v>
      </c>
      <c r="LQ28" s="68">
        <f t="shared" si="50"/>
        <v>0</v>
      </c>
      <c r="LR28" s="68">
        <f t="shared" si="50"/>
        <v>0</v>
      </c>
      <c r="LS28" s="68">
        <f t="shared" si="50"/>
        <v>0</v>
      </c>
      <c r="LT28" s="68">
        <f t="shared" si="50"/>
        <v>0</v>
      </c>
      <c r="LU28" s="68">
        <f t="shared" si="50"/>
        <v>0</v>
      </c>
      <c r="LV28" s="68">
        <f t="shared" si="50"/>
        <v>0</v>
      </c>
      <c r="LW28" s="68">
        <f t="shared" si="50"/>
        <v>0</v>
      </c>
      <c r="LX28" s="68">
        <f t="shared" si="50"/>
        <v>0</v>
      </c>
      <c r="LY28" s="68">
        <f t="shared" si="50"/>
        <v>0</v>
      </c>
      <c r="LZ28" s="68">
        <f t="shared" si="50"/>
        <v>0</v>
      </c>
      <c r="MA28" s="68">
        <f t="shared" si="50"/>
        <v>0</v>
      </c>
      <c r="MB28" s="68">
        <f t="shared" si="50"/>
        <v>0</v>
      </c>
      <c r="MC28" s="68">
        <f t="shared" si="50"/>
        <v>0</v>
      </c>
      <c r="MD28" s="68">
        <f t="shared" si="50"/>
        <v>0</v>
      </c>
      <c r="ME28" s="68">
        <f t="shared" si="50"/>
        <v>0</v>
      </c>
      <c r="MF28" s="68">
        <f t="shared" si="50"/>
        <v>0</v>
      </c>
      <c r="MG28" s="68">
        <f t="shared" si="50"/>
        <v>0</v>
      </c>
      <c r="MH28" s="68">
        <f t="shared" si="50"/>
        <v>0</v>
      </c>
      <c r="MI28" s="68">
        <f t="shared" si="50"/>
        <v>0</v>
      </c>
      <c r="MJ28" s="68">
        <f t="shared" si="50"/>
        <v>0</v>
      </c>
      <c r="MK28" s="68">
        <f t="shared" si="50"/>
        <v>0</v>
      </c>
      <c r="ML28" s="68">
        <f t="shared" si="50"/>
        <v>0</v>
      </c>
      <c r="MM28" s="68">
        <f t="shared" si="50"/>
        <v>0</v>
      </c>
      <c r="MN28" s="68">
        <f t="shared" si="50"/>
        <v>0</v>
      </c>
      <c r="MO28" s="68">
        <f t="shared" si="50"/>
        <v>0</v>
      </c>
      <c r="MP28" s="68">
        <f t="shared" si="50"/>
        <v>0</v>
      </c>
      <c r="MQ28" s="68">
        <f t="shared" si="50"/>
        <v>0</v>
      </c>
      <c r="MR28" s="68">
        <f t="shared" si="50"/>
        <v>0</v>
      </c>
      <c r="MS28" s="68">
        <f t="shared" si="50"/>
        <v>0</v>
      </c>
      <c r="MT28" s="68">
        <f t="shared" si="50"/>
        <v>0</v>
      </c>
      <c r="MU28" s="68">
        <f t="shared" si="50"/>
        <v>0</v>
      </c>
      <c r="MV28" s="68">
        <f t="shared" si="50"/>
        <v>0</v>
      </c>
      <c r="MW28" s="68">
        <f t="shared" si="50"/>
        <v>0</v>
      </c>
      <c r="MX28" s="68">
        <f t="shared" si="50"/>
        <v>0</v>
      </c>
      <c r="MY28" s="68">
        <f t="shared" si="50"/>
        <v>0</v>
      </c>
      <c r="MZ28" s="68">
        <f t="shared" si="50"/>
        <v>0</v>
      </c>
      <c r="NA28" s="68">
        <f t="shared" si="50"/>
        <v>0</v>
      </c>
      <c r="NB28" s="68">
        <f t="shared" si="50"/>
        <v>0</v>
      </c>
      <c r="NC28" s="68">
        <f t="shared" si="50"/>
        <v>0</v>
      </c>
      <c r="ND28" s="68">
        <f t="shared" si="50"/>
        <v>0</v>
      </c>
      <c r="NE28" s="68">
        <f t="shared" si="50"/>
        <v>0</v>
      </c>
      <c r="NF28" s="68">
        <f t="shared" si="50"/>
        <v>0</v>
      </c>
      <c r="NG28" s="68">
        <f t="shared" si="50"/>
        <v>0</v>
      </c>
      <c r="NH28" s="68">
        <f t="shared" si="50"/>
        <v>0</v>
      </c>
      <c r="NI28" s="8" t="str">
        <f>IF(NI12&gt;0,NI12,"")</f>
        <v/>
      </c>
      <c r="NJ28" s="54" t="s">
        <v>121</v>
      </c>
    </row>
    <row r="29" spans="2:374" x14ac:dyDescent="0.2">
      <c r="B29" s="69">
        <f t="shared" si="30"/>
        <v>0</v>
      </c>
      <c r="C29" s="70">
        <f t="shared" si="30"/>
        <v>0</v>
      </c>
      <c r="D29" s="66" t="str">
        <f t="shared" si="31"/>
        <v/>
      </c>
      <c r="E29" s="67">
        <f t="shared" si="32"/>
        <v>0</v>
      </c>
      <c r="F29" s="67">
        <f t="shared" si="32"/>
        <v>0</v>
      </c>
      <c r="G29" s="68">
        <f t="shared" si="55"/>
        <v>0</v>
      </c>
      <c r="H29" s="68">
        <f t="shared" si="55"/>
        <v>0</v>
      </c>
      <c r="I29" s="68">
        <f t="shared" si="55"/>
        <v>0</v>
      </c>
      <c r="J29" s="68">
        <f t="shared" si="55"/>
        <v>0</v>
      </c>
      <c r="K29" s="68">
        <f t="shared" si="55"/>
        <v>0</v>
      </c>
      <c r="L29" s="68">
        <f t="shared" si="55"/>
        <v>0</v>
      </c>
      <c r="M29" s="68">
        <f t="shared" si="55"/>
        <v>0</v>
      </c>
      <c r="N29" s="68">
        <f t="shared" si="55"/>
        <v>0</v>
      </c>
      <c r="O29" s="68">
        <f t="shared" si="55"/>
        <v>0</v>
      </c>
      <c r="P29" s="68">
        <f t="shared" si="55"/>
        <v>0</v>
      </c>
      <c r="Q29" s="68">
        <f t="shared" si="55"/>
        <v>0</v>
      </c>
      <c r="R29" s="68">
        <f t="shared" si="55"/>
        <v>0</v>
      </c>
      <c r="S29" s="68">
        <f t="shared" si="55"/>
        <v>0</v>
      </c>
      <c r="T29" s="68">
        <f t="shared" si="55"/>
        <v>0</v>
      </c>
      <c r="U29" s="68">
        <f t="shared" si="55"/>
        <v>0</v>
      </c>
      <c r="V29" s="68">
        <f t="shared" si="55"/>
        <v>0</v>
      </c>
      <c r="W29" s="68">
        <f t="shared" si="55"/>
        <v>0</v>
      </c>
      <c r="X29" s="68">
        <f t="shared" si="55"/>
        <v>0</v>
      </c>
      <c r="Y29" s="68">
        <f t="shared" si="55"/>
        <v>0</v>
      </c>
      <c r="Z29" s="68">
        <f t="shared" si="55"/>
        <v>0</v>
      </c>
      <c r="AA29" s="68">
        <f t="shared" si="55"/>
        <v>0</v>
      </c>
      <c r="AB29" s="68">
        <f t="shared" si="55"/>
        <v>0</v>
      </c>
      <c r="AC29" s="68">
        <f t="shared" si="55"/>
        <v>0</v>
      </c>
      <c r="AD29" s="68">
        <f t="shared" si="55"/>
        <v>0</v>
      </c>
      <c r="AE29" s="68">
        <f t="shared" si="55"/>
        <v>0</v>
      </c>
      <c r="AF29" s="68">
        <f t="shared" si="55"/>
        <v>0</v>
      </c>
      <c r="AG29" s="68">
        <f t="shared" si="55"/>
        <v>0</v>
      </c>
      <c r="AH29" s="68">
        <f t="shared" si="55"/>
        <v>0</v>
      </c>
      <c r="AI29" s="68">
        <f t="shared" si="55"/>
        <v>0</v>
      </c>
      <c r="AJ29" s="68">
        <f t="shared" si="55"/>
        <v>0</v>
      </c>
      <c r="AK29" s="68">
        <f t="shared" si="55"/>
        <v>0</v>
      </c>
      <c r="AL29" s="68">
        <f t="shared" si="55"/>
        <v>0</v>
      </c>
      <c r="AM29" s="68">
        <f t="shared" si="55"/>
        <v>0</v>
      </c>
      <c r="AN29" s="68">
        <f t="shared" si="55"/>
        <v>0</v>
      </c>
      <c r="AO29" s="68">
        <f t="shared" si="55"/>
        <v>0</v>
      </c>
      <c r="AP29" s="68">
        <f t="shared" si="55"/>
        <v>0</v>
      </c>
      <c r="AQ29" s="68">
        <f t="shared" si="55"/>
        <v>0</v>
      </c>
      <c r="AR29" s="68">
        <f t="shared" si="55"/>
        <v>0</v>
      </c>
      <c r="AS29" s="68">
        <f t="shared" si="55"/>
        <v>0</v>
      </c>
      <c r="AT29" s="68">
        <f t="shared" si="55"/>
        <v>0</v>
      </c>
      <c r="AU29" s="68">
        <f t="shared" si="55"/>
        <v>0</v>
      </c>
      <c r="AV29" s="68">
        <f t="shared" si="55"/>
        <v>0</v>
      </c>
      <c r="AW29" s="68">
        <f t="shared" si="55"/>
        <v>0</v>
      </c>
      <c r="AX29" s="68">
        <f t="shared" si="55"/>
        <v>0</v>
      </c>
      <c r="AY29" s="68">
        <f t="shared" si="55"/>
        <v>0</v>
      </c>
      <c r="AZ29" s="68">
        <f t="shared" si="55"/>
        <v>0</v>
      </c>
      <c r="BA29" s="68">
        <f t="shared" si="55"/>
        <v>0</v>
      </c>
      <c r="BB29" s="68">
        <f t="shared" si="55"/>
        <v>0</v>
      </c>
      <c r="BC29" s="68">
        <f t="shared" si="55"/>
        <v>0</v>
      </c>
      <c r="BD29" s="68">
        <f t="shared" si="55"/>
        <v>0</v>
      </c>
      <c r="BE29" s="68">
        <f t="shared" si="55"/>
        <v>0</v>
      </c>
      <c r="BF29" s="68">
        <f t="shared" si="55"/>
        <v>0</v>
      </c>
      <c r="BG29" s="68">
        <f t="shared" si="55"/>
        <v>0</v>
      </c>
      <c r="BH29" s="68">
        <f t="shared" si="55"/>
        <v>0</v>
      </c>
      <c r="BI29" s="68">
        <f t="shared" si="55"/>
        <v>0</v>
      </c>
      <c r="BJ29" s="68">
        <f t="shared" si="55"/>
        <v>0</v>
      </c>
      <c r="BK29" s="68">
        <f t="shared" si="55"/>
        <v>0</v>
      </c>
      <c r="BL29" s="68">
        <f t="shared" si="55"/>
        <v>0</v>
      </c>
      <c r="BM29" s="68">
        <f t="shared" si="55"/>
        <v>0</v>
      </c>
      <c r="BN29" s="68">
        <f t="shared" si="55"/>
        <v>0</v>
      </c>
      <c r="BO29" s="68">
        <f t="shared" si="55"/>
        <v>0</v>
      </c>
      <c r="BP29" s="68">
        <f t="shared" si="55"/>
        <v>0</v>
      </c>
      <c r="BQ29" s="68">
        <f t="shared" si="55"/>
        <v>0</v>
      </c>
      <c r="BR29" s="68">
        <f t="shared" si="55"/>
        <v>0</v>
      </c>
      <c r="BS29" s="68">
        <f t="shared" si="56"/>
        <v>0</v>
      </c>
      <c r="BT29" s="68">
        <f t="shared" si="56"/>
        <v>0</v>
      </c>
      <c r="BU29" s="68">
        <f t="shared" si="56"/>
        <v>0</v>
      </c>
      <c r="BV29" s="68">
        <f t="shared" si="56"/>
        <v>0</v>
      </c>
      <c r="BW29" s="68">
        <f t="shared" si="56"/>
        <v>0</v>
      </c>
      <c r="BX29" s="68">
        <f t="shared" si="56"/>
        <v>0</v>
      </c>
      <c r="BY29" s="68">
        <f t="shared" si="56"/>
        <v>0</v>
      </c>
      <c r="BZ29" s="68">
        <f t="shared" si="56"/>
        <v>0</v>
      </c>
      <c r="CA29" s="68">
        <f t="shared" si="56"/>
        <v>0</v>
      </c>
      <c r="CB29" s="68">
        <f t="shared" si="56"/>
        <v>0</v>
      </c>
      <c r="CC29" s="68">
        <f t="shared" si="56"/>
        <v>0</v>
      </c>
      <c r="CD29" s="68">
        <f t="shared" si="56"/>
        <v>0</v>
      </c>
      <c r="CE29" s="68">
        <f t="shared" si="56"/>
        <v>0</v>
      </c>
      <c r="CF29" s="68">
        <f t="shared" si="56"/>
        <v>0</v>
      </c>
      <c r="CG29" s="68">
        <f t="shared" si="56"/>
        <v>0</v>
      </c>
      <c r="CH29" s="68">
        <f t="shared" si="56"/>
        <v>0</v>
      </c>
      <c r="CI29" s="68">
        <f t="shared" si="56"/>
        <v>0</v>
      </c>
      <c r="CJ29" s="68">
        <f t="shared" si="56"/>
        <v>0</v>
      </c>
      <c r="CK29" s="68">
        <f t="shared" si="56"/>
        <v>0</v>
      </c>
      <c r="CL29" s="68">
        <f t="shared" si="56"/>
        <v>0</v>
      </c>
      <c r="CM29" s="68">
        <f t="shared" si="56"/>
        <v>0</v>
      </c>
      <c r="CN29" s="68">
        <f t="shared" si="56"/>
        <v>0</v>
      </c>
      <c r="CO29" s="68">
        <f t="shared" si="56"/>
        <v>0</v>
      </c>
      <c r="CP29" s="68">
        <f t="shared" si="56"/>
        <v>0</v>
      </c>
      <c r="CQ29" s="68">
        <f t="shared" si="56"/>
        <v>0</v>
      </c>
      <c r="CR29" s="68">
        <f t="shared" si="56"/>
        <v>0</v>
      </c>
      <c r="CS29" s="68">
        <f t="shared" si="56"/>
        <v>0</v>
      </c>
      <c r="CT29" s="68">
        <f t="shared" si="56"/>
        <v>0</v>
      </c>
      <c r="CU29" s="68">
        <f t="shared" si="56"/>
        <v>0</v>
      </c>
      <c r="CV29" s="68">
        <f t="shared" si="56"/>
        <v>0</v>
      </c>
      <c r="CW29" s="68">
        <f t="shared" si="56"/>
        <v>0</v>
      </c>
      <c r="CX29" s="68">
        <f t="shared" si="56"/>
        <v>0</v>
      </c>
      <c r="CY29" s="68">
        <f t="shared" si="56"/>
        <v>0</v>
      </c>
      <c r="CZ29" s="68">
        <f t="shared" si="56"/>
        <v>0</v>
      </c>
      <c r="DA29" s="68">
        <f t="shared" si="56"/>
        <v>0</v>
      </c>
      <c r="DB29" s="68">
        <f t="shared" si="56"/>
        <v>0</v>
      </c>
      <c r="DC29" s="68">
        <f t="shared" si="56"/>
        <v>0</v>
      </c>
      <c r="DD29" s="68">
        <f t="shared" si="56"/>
        <v>0</v>
      </c>
      <c r="DE29" s="68">
        <f t="shared" si="56"/>
        <v>0</v>
      </c>
      <c r="DF29" s="68">
        <f t="shared" si="56"/>
        <v>0</v>
      </c>
      <c r="DG29" s="68">
        <f t="shared" si="56"/>
        <v>0</v>
      </c>
      <c r="DH29" s="68">
        <f t="shared" si="56"/>
        <v>0</v>
      </c>
      <c r="DI29" s="68">
        <f t="shared" si="56"/>
        <v>0</v>
      </c>
      <c r="DJ29" s="68">
        <f t="shared" si="56"/>
        <v>0</v>
      </c>
      <c r="DK29" s="68">
        <f t="shared" si="56"/>
        <v>0</v>
      </c>
      <c r="DL29" s="68">
        <f t="shared" si="56"/>
        <v>0</v>
      </c>
      <c r="DM29" s="68">
        <f t="shared" si="56"/>
        <v>0</v>
      </c>
      <c r="DN29" s="68">
        <f t="shared" si="56"/>
        <v>0</v>
      </c>
      <c r="DO29" s="68">
        <f t="shared" si="56"/>
        <v>0</v>
      </c>
      <c r="DP29" s="68">
        <f t="shared" si="56"/>
        <v>0</v>
      </c>
      <c r="DQ29" s="68">
        <f t="shared" si="56"/>
        <v>0</v>
      </c>
      <c r="DR29" s="68">
        <f t="shared" si="56"/>
        <v>0</v>
      </c>
      <c r="DS29" s="68">
        <f t="shared" si="56"/>
        <v>0</v>
      </c>
      <c r="DT29" s="68">
        <f t="shared" si="56"/>
        <v>0</v>
      </c>
      <c r="DU29" s="68">
        <f t="shared" si="56"/>
        <v>0</v>
      </c>
      <c r="DV29" s="68">
        <f t="shared" si="56"/>
        <v>0</v>
      </c>
      <c r="DW29" s="68">
        <f t="shared" si="56"/>
        <v>0</v>
      </c>
      <c r="DX29" s="68">
        <f t="shared" si="56"/>
        <v>0</v>
      </c>
      <c r="DY29" s="68">
        <f t="shared" si="56"/>
        <v>0</v>
      </c>
      <c r="DZ29" s="68">
        <f t="shared" si="56"/>
        <v>0</v>
      </c>
      <c r="EA29" s="68">
        <f t="shared" si="56"/>
        <v>0</v>
      </c>
      <c r="EB29" s="68">
        <f t="shared" si="56"/>
        <v>0</v>
      </c>
      <c r="EC29" s="68">
        <f t="shared" si="56"/>
        <v>0</v>
      </c>
      <c r="ED29" s="68">
        <f t="shared" si="56"/>
        <v>0</v>
      </c>
      <c r="EE29" s="68">
        <f t="shared" si="57"/>
        <v>0</v>
      </c>
      <c r="EF29" s="68">
        <f t="shared" si="57"/>
        <v>0</v>
      </c>
      <c r="EG29" s="68">
        <f t="shared" si="57"/>
        <v>0</v>
      </c>
      <c r="EH29" s="68">
        <f t="shared" si="57"/>
        <v>0</v>
      </c>
      <c r="EI29" s="68">
        <f t="shared" si="57"/>
        <v>0</v>
      </c>
      <c r="EJ29" s="68">
        <f t="shared" si="57"/>
        <v>0</v>
      </c>
      <c r="EK29" s="68">
        <f t="shared" si="57"/>
        <v>0</v>
      </c>
      <c r="EL29" s="68">
        <f t="shared" si="57"/>
        <v>0</v>
      </c>
      <c r="EM29" s="68">
        <f t="shared" si="57"/>
        <v>0</v>
      </c>
      <c r="EN29" s="68">
        <f t="shared" si="57"/>
        <v>0</v>
      </c>
      <c r="EO29" s="68">
        <f t="shared" si="57"/>
        <v>0</v>
      </c>
      <c r="EP29" s="68">
        <f t="shared" si="57"/>
        <v>0</v>
      </c>
      <c r="EQ29" s="68">
        <f t="shared" si="57"/>
        <v>0</v>
      </c>
      <c r="ER29" s="68">
        <f t="shared" si="57"/>
        <v>0</v>
      </c>
      <c r="ES29" s="68">
        <f t="shared" si="57"/>
        <v>0</v>
      </c>
      <c r="ET29" s="68">
        <f t="shared" si="57"/>
        <v>0</v>
      </c>
      <c r="EU29" s="68">
        <f t="shared" si="57"/>
        <v>0</v>
      </c>
      <c r="EV29" s="68">
        <f t="shared" si="57"/>
        <v>0</v>
      </c>
      <c r="EW29" s="68">
        <f t="shared" si="57"/>
        <v>0</v>
      </c>
      <c r="EX29" s="68">
        <f t="shared" si="57"/>
        <v>0</v>
      </c>
      <c r="EY29" s="68">
        <f t="shared" si="57"/>
        <v>0</v>
      </c>
      <c r="EZ29" s="68">
        <f t="shared" si="57"/>
        <v>0</v>
      </c>
      <c r="FA29" s="68">
        <f t="shared" si="57"/>
        <v>0</v>
      </c>
      <c r="FB29" s="68">
        <f t="shared" si="57"/>
        <v>0</v>
      </c>
      <c r="FC29" s="68">
        <f t="shared" si="57"/>
        <v>0</v>
      </c>
      <c r="FD29" s="68">
        <f t="shared" si="57"/>
        <v>0</v>
      </c>
      <c r="FE29" s="68">
        <f t="shared" si="57"/>
        <v>0</v>
      </c>
      <c r="FF29" s="68">
        <f t="shared" si="57"/>
        <v>0</v>
      </c>
      <c r="FG29" s="68">
        <f t="shared" si="57"/>
        <v>0</v>
      </c>
      <c r="FH29" s="68">
        <f t="shared" si="57"/>
        <v>0</v>
      </c>
      <c r="FI29" s="68">
        <f t="shared" si="57"/>
        <v>0</v>
      </c>
      <c r="FJ29" s="68">
        <f t="shared" si="57"/>
        <v>0</v>
      </c>
      <c r="FK29" s="68">
        <f t="shared" si="57"/>
        <v>0</v>
      </c>
      <c r="FL29" s="68">
        <f t="shared" si="57"/>
        <v>0</v>
      </c>
      <c r="FM29" s="68">
        <f t="shared" si="57"/>
        <v>0</v>
      </c>
      <c r="FN29" s="68">
        <f t="shared" si="57"/>
        <v>0</v>
      </c>
      <c r="FO29" s="68">
        <f t="shared" si="57"/>
        <v>0</v>
      </c>
      <c r="FP29" s="68">
        <f t="shared" si="57"/>
        <v>0</v>
      </c>
      <c r="FQ29" s="68">
        <f t="shared" si="57"/>
        <v>0</v>
      </c>
      <c r="FR29" s="68">
        <f t="shared" si="57"/>
        <v>0</v>
      </c>
      <c r="FS29" s="68">
        <f t="shared" si="57"/>
        <v>0</v>
      </c>
      <c r="FT29" s="68">
        <f t="shared" si="57"/>
        <v>0</v>
      </c>
      <c r="FU29" s="68">
        <f t="shared" si="57"/>
        <v>0</v>
      </c>
      <c r="FV29" s="68">
        <f t="shared" si="57"/>
        <v>0</v>
      </c>
      <c r="FW29" s="68">
        <f t="shared" si="57"/>
        <v>0</v>
      </c>
      <c r="FX29" s="68">
        <f t="shared" si="57"/>
        <v>0</v>
      </c>
      <c r="FY29" s="68">
        <f t="shared" si="57"/>
        <v>0</v>
      </c>
      <c r="FZ29" s="68">
        <f t="shared" si="57"/>
        <v>0</v>
      </c>
      <c r="GA29" s="68">
        <f t="shared" si="57"/>
        <v>0</v>
      </c>
      <c r="GB29" s="68">
        <f t="shared" si="57"/>
        <v>0</v>
      </c>
      <c r="GC29" s="68">
        <f t="shared" si="57"/>
        <v>0</v>
      </c>
      <c r="GD29" s="68">
        <f t="shared" si="57"/>
        <v>0</v>
      </c>
      <c r="GE29" s="68">
        <f t="shared" si="57"/>
        <v>0</v>
      </c>
      <c r="GF29" s="68">
        <f t="shared" si="57"/>
        <v>0</v>
      </c>
      <c r="GG29" s="68">
        <f t="shared" si="57"/>
        <v>0</v>
      </c>
      <c r="GH29" s="68">
        <f t="shared" si="57"/>
        <v>0</v>
      </c>
      <c r="GI29" s="68">
        <f t="shared" si="57"/>
        <v>0</v>
      </c>
      <c r="GJ29" s="68">
        <f t="shared" si="57"/>
        <v>0</v>
      </c>
      <c r="GK29" s="68">
        <f t="shared" si="57"/>
        <v>0</v>
      </c>
      <c r="GL29" s="68">
        <f t="shared" si="57"/>
        <v>0</v>
      </c>
      <c r="GM29" s="68">
        <f t="shared" si="57"/>
        <v>0</v>
      </c>
      <c r="GN29" s="68">
        <f t="shared" si="57"/>
        <v>0</v>
      </c>
      <c r="GO29" s="68">
        <f t="shared" si="57"/>
        <v>0</v>
      </c>
      <c r="GP29" s="68">
        <f t="shared" si="57"/>
        <v>0</v>
      </c>
      <c r="GQ29" s="68">
        <f t="shared" si="58"/>
        <v>0</v>
      </c>
      <c r="GR29" s="68">
        <f t="shared" si="58"/>
        <v>0</v>
      </c>
      <c r="GS29" s="68">
        <f t="shared" si="58"/>
        <v>0</v>
      </c>
      <c r="GT29" s="68">
        <f t="shared" si="58"/>
        <v>0</v>
      </c>
      <c r="GU29" s="68">
        <f t="shared" si="58"/>
        <v>0</v>
      </c>
      <c r="GV29" s="68">
        <f t="shared" si="58"/>
        <v>0</v>
      </c>
      <c r="GW29" s="68">
        <f t="shared" si="58"/>
        <v>0</v>
      </c>
      <c r="GX29" s="68">
        <f t="shared" si="58"/>
        <v>0</v>
      </c>
      <c r="GY29" s="68">
        <f t="shared" si="58"/>
        <v>0</v>
      </c>
      <c r="GZ29" s="68">
        <f t="shared" si="58"/>
        <v>0</v>
      </c>
      <c r="HA29" s="68">
        <f t="shared" si="58"/>
        <v>0</v>
      </c>
      <c r="HB29" s="68">
        <f t="shared" si="58"/>
        <v>0</v>
      </c>
      <c r="HC29" s="68">
        <f t="shared" si="58"/>
        <v>0</v>
      </c>
      <c r="HD29" s="68">
        <f t="shared" si="58"/>
        <v>0</v>
      </c>
      <c r="HE29" s="68">
        <f t="shared" si="58"/>
        <v>0</v>
      </c>
      <c r="HF29" s="68">
        <f t="shared" si="58"/>
        <v>0</v>
      </c>
      <c r="HG29" s="68">
        <f t="shared" si="58"/>
        <v>0</v>
      </c>
      <c r="HH29" s="68">
        <f t="shared" si="58"/>
        <v>0</v>
      </c>
      <c r="HI29" s="68">
        <f t="shared" si="58"/>
        <v>0</v>
      </c>
      <c r="HJ29" s="68">
        <f t="shared" si="58"/>
        <v>0</v>
      </c>
      <c r="HK29" s="68">
        <f t="shared" si="58"/>
        <v>0</v>
      </c>
      <c r="HL29" s="68">
        <f t="shared" si="58"/>
        <v>0</v>
      </c>
      <c r="HM29" s="68">
        <f t="shared" si="58"/>
        <v>0</v>
      </c>
      <c r="HN29" s="68">
        <f t="shared" si="58"/>
        <v>0</v>
      </c>
      <c r="HO29" s="68">
        <f t="shared" si="58"/>
        <v>0</v>
      </c>
      <c r="HP29" s="68">
        <f t="shared" si="58"/>
        <v>0</v>
      </c>
      <c r="HQ29" s="68">
        <f t="shared" si="58"/>
        <v>0</v>
      </c>
      <c r="HR29" s="68">
        <f t="shared" si="58"/>
        <v>0</v>
      </c>
      <c r="HS29" s="68">
        <f t="shared" si="58"/>
        <v>0</v>
      </c>
      <c r="HT29" s="68">
        <f t="shared" si="58"/>
        <v>0</v>
      </c>
      <c r="HU29" s="68">
        <f t="shared" si="58"/>
        <v>0</v>
      </c>
      <c r="HV29" s="68">
        <f t="shared" si="58"/>
        <v>0</v>
      </c>
      <c r="HW29" s="68">
        <f t="shared" si="58"/>
        <v>0</v>
      </c>
      <c r="HX29" s="68">
        <f t="shared" si="58"/>
        <v>0</v>
      </c>
      <c r="HY29" s="68">
        <f t="shared" si="58"/>
        <v>0</v>
      </c>
      <c r="HZ29" s="68">
        <f t="shared" si="58"/>
        <v>0</v>
      </c>
      <c r="IA29" s="68">
        <f t="shared" si="58"/>
        <v>0</v>
      </c>
      <c r="IB29" s="68">
        <f t="shared" si="58"/>
        <v>0</v>
      </c>
      <c r="IC29" s="68">
        <f t="shared" si="58"/>
        <v>0</v>
      </c>
      <c r="ID29" s="68">
        <f t="shared" si="58"/>
        <v>0</v>
      </c>
      <c r="IE29" s="68">
        <f t="shared" si="58"/>
        <v>0</v>
      </c>
      <c r="IF29" s="68">
        <f t="shared" si="58"/>
        <v>0</v>
      </c>
      <c r="IG29" s="68">
        <f t="shared" si="58"/>
        <v>0</v>
      </c>
      <c r="IH29" s="68">
        <f t="shared" si="58"/>
        <v>0</v>
      </c>
      <c r="II29" s="68">
        <f t="shared" si="58"/>
        <v>0</v>
      </c>
      <c r="IJ29" s="68">
        <f t="shared" si="58"/>
        <v>0</v>
      </c>
      <c r="IK29" s="68">
        <f t="shared" si="58"/>
        <v>0</v>
      </c>
      <c r="IL29" s="68">
        <f t="shared" si="58"/>
        <v>0</v>
      </c>
      <c r="IM29" s="68">
        <f t="shared" si="58"/>
        <v>0</v>
      </c>
      <c r="IN29" s="68">
        <f t="shared" si="58"/>
        <v>0</v>
      </c>
      <c r="IO29" s="68">
        <f t="shared" si="58"/>
        <v>0</v>
      </c>
      <c r="IP29" s="68">
        <f t="shared" si="58"/>
        <v>0</v>
      </c>
      <c r="IQ29" s="68">
        <f t="shared" si="58"/>
        <v>0</v>
      </c>
      <c r="IR29" s="68">
        <f t="shared" si="58"/>
        <v>0</v>
      </c>
      <c r="IS29" s="68">
        <f t="shared" si="58"/>
        <v>0</v>
      </c>
      <c r="IT29" s="68">
        <f t="shared" si="58"/>
        <v>0</v>
      </c>
      <c r="IU29" s="68">
        <f t="shared" si="58"/>
        <v>0</v>
      </c>
      <c r="IV29" s="68">
        <f t="shared" si="58"/>
        <v>0</v>
      </c>
      <c r="IW29" s="68">
        <f t="shared" si="58"/>
        <v>0</v>
      </c>
      <c r="IX29" s="68">
        <f t="shared" si="58"/>
        <v>0</v>
      </c>
      <c r="IY29" s="68">
        <f t="shared" si="58"/>
        <v>0</v>
      </c>
      <c r="IZ29" s="68">
        <f t="shared" si="58"/>
        <v>0</v>
      </c>
      <c r="JA29" s="68">
        <f t="shared" si="58"/>
        <v>0</v>
      </c>
      <c r="JB29" s="68">
        <f t="shared" si="58"/>
        <v>0</v>
      </c>
      <c r="JC29" s="68">
        <f t="shared" si="59"/>
        <v>0</v>
      </c>
      <c r="JD29" s="68">
        <f t="shared" si="59"/>
        <v>0</v>
      </c>
      <c r="JE29" s="68">
        <f t="shared" si="59"/>
        <v>0</v>
      </c>
      <c r="JF29" s="68">
        <f t="shared" si="59"/>
        <v>0</v>
      </c>
      <c r="JG29" s="68">
        <f t="shared" si="59"/>
        <v>0</v>
      </c>
      <c r="JH29" s="68">
        <f t="shared" si="59"/>
        <v>0</v>
      </c>
      <c r="JI29" s="68">
        <f t="shared" si="59"/>
        <v>0</v>
      </c>
      <c r="JJ29" s="68">
        <f t="shared" si="59"/>
        <v>0</v>
      </c>
      <c r="JK29" s="68">
        <f t="shared" si="59"/>
        <v>0</v>
      </c>
      <c r="JL29" s="68">
        <f t="shared" si="59"/>
        <v>0</v>
      </c>
      <c r="JM29" s="68">
        <f t="shared" si="59"/>
        <v>0</v>
      </c>
      <c r="JN29" s="68">
        <f t="shared" si="59"/>
        <v>0</v>
      </c>
      <c r="JO29" s="68">
        <f t="shared" si="59"/>
        <v>0</v>
      </c>
      <c r="JP29" s="68">
        <f t="shared" si="59"/>
        <v>0</v>
      </c>
      <c r="JQ29" s="68">
        <f t="shared" si="59"/>
        <v>0</v>
      </c>
      <c r="JR29" s="68">
        <f t="shared" si="59"/>
        <v>0</v>
      </c>
      <c r="JS29" s="68">
        <f t="shared" si="59"/>
        <v>0</v>
      </c>
      <c r="JT29" s="68">
        <f t="shared" si="59"/>
        <v>0</v>
      </c>
      <c r="JU29" s="68">
        <f t="shared" si="59"/>
        <v>0</v>
      </c>
      <c r="JV29" s="68">
        <f t="shared" si="59"/>
        <v>0</v>
      </c>
      <c r="JW29" s="68">
        <f t="shared" si="59"/>
        <v>0</v>
      </c>
      <c r="JX29" s="68">
        <f t="shared" si="59"/>
        <v>0</v>
      </c>
      <c r="JY29" s="68">
        <f t="shared" si="59"/>
        <v>0</v>
      </c>
      <c r="JZ29" s="68">
        <f t="shared" si="59"/>
        <v>0</v>
      </c>
      <c r="KA29" s="68">
        <f t="shared" si="59"/>
        <v>0</v>
      </c>
      <c r="KB29" s="68">
        <f t="shared" si="59"/>
        <v>0</v>
      </c>
      <c r="KC29" s="68">
        <f t="shared" si="59"/>
        <v>0</v>
      </c>
      <c r="KD29" s="68">
        <f t="shared" si="59"/>
        <v>0</v>
      </c>
      <c r="KE29" s="68">
        <f t="shared" si="59"/>
        <v>0</v>
      </c>
      <c r="KF29" s="68">
        <f t="shared" si="59"/>
        <v>0</v>
      </c>
      <c r="KG29" s="68">
        <f t="shared" si="59"/>
        <v>0</v>
      </c>
      <c r="KH29" s="68">
        <f t="shared" si="59"/>
        <v>0</v>
      </c>
      <c r="KI29" s="68">
        <f t="shared" si="59"/>
        <v>0</v>
      </c>
      <c r="KJ29" s="68">
        <f t="shared" si="59"/>
        <v>0</v>
      </c>
      <c r="KK29" s="68">
        <f t="shared" si="59"/>
        <v>0</v>
      </c>
      <c r="KL29" s="68">
        <f t="shared" si="59"/>
        <v>0</v>
      </c>
      <c r="KM29" s="68">
        <f t="shared" si="59"/>
        <v>0</v>
      </c>
      <c r="KN29" s="68">
        <f t="shared" si="59"/>
        <v>0</v>
      </c>
      <c r="KO29" s="68">
        <f t="shared" si="59"/>
        <v>0</v>
      </c>
      <c r="KP29" s="68">
        <f t="shared" si="59"/>
        <v>0</v>
      </c>
      <c r="KQ29" s="68">
        <f t="shared" si="59"/>
        <v>0</v>
      </c>
      <c r="KR29" s="68">
        <f t="shared" si="59"/>
        <v>0</v>
      </c>
      <c r="KS29" s="68">
        <f t="shared" si="59"/>
        <v>0</v>
      </c>
      <c r="KT29" s="68">
        <f t="shared" si="59"/>
        <v>0</v>
      </c>
      <c r="KU29" s="68">
        <f t="shared" si="59"/>
        <v>0</v>
      </c>
      <c r="KV29" s="68">
        <f t="shared" si="59"/>
        <v>0</v>
      </c>
      <c r="KW29" s="68">
        <f t="shared" si="59"/>
        <v>0</v>
      </c>
      <c r="KX29" s="68">
        <f t="shared" si="59"/>
        <v>0</v>
      </c>
      <c r="KY29" s="68">
        <f t="shared" si="59"/>
        <v>0</v>
      </c>
      <c r="KZ29" s="68">
        <f t="shared" si="59"/>
        <v>0</v>
      </c>
      <c r="LA29" s="68">
        <f t="shared" si="59"/>
        <v>0</v>
      </c>
      <c r="LB29" s="68">
        <f t="shared" si="59"/>
        <v>0</v>
      </c>
      <c r="LC29" s="68">
        <f t="shared" si="59"/>
        <v>0</v>
      </c>
      <c r="LD29" s="68">
        <f t="shared" si="59"/>
        <v>0</v>
      </c>
      <c r="LE29" s="68">
        <f t="shared" si="59"/>
        <v>0</v>
      </c>
      <c r="LF29" s="68">
        <f t="shared" si="59"/>
        <v>0</v>
      </c>
      <c r="LG29" s="68">
        <f t="shared" si="59"/>
        <v>0</v>
      </c>
      <c r="LH29" s="68">
        <f t="shared" si="59"/>
        <v>0</v>
      </c>
      <c r="LI29" s="68">
        <f t="shared" si="59"/>
        <v>0</v>
      </c>
      <c r="LJ29" s="68">
        <f t="shared" si="59"/>
        <v>0</v>
      </c>
      <c r="LK29" s="68">
        <f t="shared" si="59"/>
        <v>0</v>
      </c>
      <c r="LL29" s="68">
        <f t="shared" si="59"/>
        <v>0</v>
      </c>
      <c r="LM29" s="68">
        <f t="shared" si="59"/>
        <v>0</v>
      </c>
      <c r="LN29" s="68">
        <f t="shared" si="59"/>
        <v>0</v>
      </c>
      <c r="LO29" s="68">
        <f t="shared" si="50"/>
        <v>0</v>
      </c>
      <c r="LP29" s="68">
        <f t="shared" si="50"/>
        <v>0</v>
      </c>
      <c r="LQ29" s="68">
        <f t="shared" si="50"/>
        <v>0</v>
      </c>
      <c r="LR29" s="68">
        <f t="shared" si="50"/>
        <v>0</v>
      </c>
      <c r="LS29" s="68">
        <f t="shared" si="50"/>
        <v>0</v>
      </c>
      <c r="LT29" s="68">
        <f t="shared" si="50"/>
        <v>0</v>
      </c>
      <c r="LU29" s="68">
        <f t="shared" si="50"/>
        <v>0</v>
      </c>
      <c r="LV29" s="68">
        <f t="shared" si="50"/>
        <v>0</v>
      </c>
      <c r="LW29" s="68">
        <f t="shared" si="50"/>
        <v>0</v>
      </c>
      <c r="LX29" s="68">
        <f t="shared" si="50"/>
        <v>0</v>
      </c>
      <c r="LY29" s="68">
        <f t="shared" si="50"/>
        <v>0</v>
      </c>
      <c r="LZ29" s="68">
        <f t="shared" si="50"/>
        <v>0</v>
      </c>
      <c r="MA29" s="68">
        <f t="shared" si="50"/>
        <v>0</v>
      </c>
      <c r="MB29" s="68">
        <f t="shared" si="50"/>
        <v>0</v>
      </c>
      <c r="MC29" s="68">
        <f t="shared" si="50"/>
        <v>0</v>
      </c>
      <c r="MD29" s="68">
        <f t="shared" si="50"/>
        <v>0</v>
      </c>
      <c r="ME29" s="68">
        <f t="shared" si="50"/>
        <v>0</v>
      </c>
      <c r="MF29" s="68">
        <f t="shared" si="50"/>
        <v>0</v>
      </c>
      <c r="MG29" s="68">
        <f t="shared" si="50"/>
        <v>0</v>
      </c>
      <c r="MH29" s="68">
        <f t="shared" si="50"/>
        <v>0</v>
      </c>
      <c r="MI29" s="68">
        <f t="shared" si="50"/>
        <v>0</v>
      </c>
      <c r="MJ29" s="68">
        <f t="shared" si="50"/>
        <v>0</v>
      </c>
      <c r="MK29" s="68">
        <f t="shared" si="50"/>
        <v>0</v>
      </c>
      <c r="ML29" s="68">
        <f t="shared" si="50"/>
        <v>0</v>
      </c>
      <c r="MM29" s="68">
        <f t="shared" si="50"/>
        <v>0</v>
      </c>
      <c r="MN29" s="68">
        <f t="shared" si="50"/>
        <v>0</v>
      </c>
      <c r="MO29" s="68">
        <f t="shared" si="50"/>
        <v>0</v>
      </c>
      <c r="MP29" s="68">
        <f t="shared" si="50"/>
        <v>0</v>
      </c>
      <c r="MQ29" s="68">
        <f t="shared" si="50"/>
        <v>0</v>
      </c>
      <c r="MR29" s="68">
        <f t="shared" si="50"/>
        <v>0</v>
      </c>
      <c r="MS29" s="68">
        <f t="shared" si="50"/>
        <v>0</v>
      </c>
      <c r="MT29" s="68">
        <f t="shared" si="50"/>
        <v>0</v>
      </c>
      <c r="MU29" s="68">
        <f t="shared" si="50"/>
        <v>0</v>
      </c>
      <c r="MV29" s="68">
        <f t="shared" si="50"/>
        <v>0</v>
      </c>
      <c r="MW29" s="68">
        <f t="shared" si="50"/>
        <v>0</v>
      </c>
      <c r="MX29" s="68">
        <f t="shared" si="50"/>
        <v>0</v>
      </c>
      <c r="MY29" s="68">
        <f t="shared" si="50"/>
        <v>0</v>
      </c>
      <c r="MZ29" s="68">
        <f t="shared" si="50"/>
        <v>0</v>
      </c>
      <c r="NA29" s="68">
        <f t="shared" si="50"/>
        <v>0</v>
      </c>
      <c r="NB29" s="68">
        <f t="shared" si="50"/>
        <v>0</v>
      </c>
      <c r="NC29" s="68">
        <f t="shared" si="50"/>
        <v>0</v>
      </c>
      <c r="ND29" s="68">
        <f t="shared" si="50"/>
        <v>0</v>
      </c>
      <c r="NE29" s="68">
        <f t="shared" si="50"/>
        <v>0</v>
      </c>
      <c r="NF29" s="68">
        <f t="shared" si="50"/>
        <v>0</v>
      </c>
      <c r="NG29" s="68">
        <f t="shared" si="50"/>
        <v>0</v>
      </c>
      <c r="NH29" s="68">
        <f t="shared" si="50"/>
        <v>0</v>
      </c>
      <c r="NI29" s="8" t="str">
        <f>IF(NI13&gt;0,NI13,"")</f>
        <v/>
      </c>
      <c r="NJ29" s="54" t="s">
        <v>121</v>
      </c>
    </row>
    <row r="30" spans="2:374" x14ac:dyDescent="0.2">
      <c r="B30" s="69">
        <f t="shared" si="30"/>
        <v>0</v>
      </c>
      <c r="C30" s="70">
        <f t="shared" si="30"/>
        <v>0</v>
      </c>
      <c r="D30" s="66" t="str">
        <f t="shared" si="31"/>
        <v/>
      </c>
      <c r="E30" s="67">
        <f t="shared" si="32"/>
        <v>0</v>
      </c>
      <c r="F30" s="67">
        <f t="shared" si="32"/>
        <v>0</v>
      </c>
      <c r="G30" s="68">
        <f t="shared" si="55"/>
        <v>0</v>
      </c>
      <c r="H30" s="68">
        <f t="shared" si="55"/>
        <v>0</v>
      </c>
      <c r="I30" s="68">
        <f t="shared" si="55"/>
        <v>0</v>
      </c>
      <c r="J30" s="68">
        <f t="shared" si="55"/>
        <v>0</v>
      </c>
      <c r="K30" s="68">
        <f t="shared" si="55"/>
        <v>0</v>
      </c>
      <c r="L30" s="68">
        <f t="shared" si="55"/>
        <v>0</v>
      </c>
      <c r="M30" s="68">
        <f t="shared" si="55"/>
        <v>0</v>
      </c>
      <c r="N30" s="68">
        <f t="shared" si="55"/>
        <v>0</v>
      </c>
      <c r="O30" s="68">
        <f t="shared" si="55"/>
        <v>0</v>
      </c>
      <c r="P30" s="68">
        <f t="shared" si="55"/>
        <v>0</v>
      </c>
      <c r="Q30" s="68">
        <f t="shared" si="55"/>
        <v>0</v>
      </c>
      <c r="R30" s="68">
        <f t="shared" si="55"/>
        <v>0</v>
      </c>
      <c r="S30" s="68">
        <f t="shared" si="55"/>
        <v>0</v>
      </c>
      <c r="T30" s="68">
        <f t="shared" si="55"/>
        <v>0</v>
      </c>
      <c r="U30" s="68">
        <f t="shared" si="55"/>
        <v>0</v>
      </c>
      <c r="V30" s="68">
        <f t="shared" si="55"/>
        <v>0</v>
      </c>
      <c r="W30" s="68">
        <f t="shared" si="55"/>
        <v>0</v>
      </c>
      <c r="X30" s="68">
        <f t="shared" si="55"/>
        <v>0</v>
      </c>
      <c r="Y30" s="68">
        <f t="shared" si="55"/>
        <v>0</v>
      </c>
      <c r="Z30" s="68">
        <f t="shared" si="55"/>
        <v>0</v>
      </c>
      <c r="AA30" s="68">
        <f t="shared" si="55"/>
        <v>0</v>
      </c>
      <c r="AB30" s="68">
        <f t="shared" si="55"/>
        <v>0</v>
      </c>
      <c r="AC30" s="68">
        <f t="shared" si="55"/>
        <v>0</v>
      </c>
      <c r="AD30" s="68">
        <f t="shared" si="55"/>
        <v>0</v>
      </c>
      <c r="AE30" s="68">
        <f t="shared" si="55"/>
        <v>0</v>
      </c>
      <c r="AF30" s="68">
        <f t="shared" si="55"/>
        <v>0</v>
      </c>
      <c r="AG30" s="68">
        <f t="shared" si="55"/>
        <v>0</v>
      </c>
      <c r="AH30" s="68">
        <f t="shared" si="55"/>
        <v>0</v>
      </c>
      <c r="AI30" s="68">
        <f t="shared" si="55"/>
        <v>0</v>
      </c>
      <c r="AJ30" s="68">
        <f t="shared" si="55"/>
        <v>0</v>
      </c>
      <c r="AK30" s="68">
        <f t="shared" si="55"/>
        <v>0</v>
      </c>
      <c r="AL30" s="68">
        <f t="shared" si="55"/>
        <v>0</v>
      </c>
      <c r="AM30" s="68">
        <f t="shared" si="55"/>
        <v>0</v>
      </c>
      <c r="AN30" s="68">
        <f t="shared" si="55"/>
        <v>0</v>
      </c>
      <c r="AO30" s="68">
        <f t="shared" si="55"/>
        <v>0</v>
      </c>
      <c r="AP30" s="68">
        <f t="shared" si="55"/>
        <v>0</v>
      </c>
      <c r="AQ30" s="68">
        <f t="shared" si="55"/>
        <v>0</v>
      </c>
      <c r="AR30" s="68">
        <f t="shared" si="55"/>
        <v>0</v>
      </c>
      <c r="AS30" s="68">
        <f t="shared" si="55"/>
        <v>0</v>
      </c>
      <c r="AT30" s="68">
        <f t="shared" si="55"/>
        <v>0</v>
      </c>
      <c r="AU30" s="68">
        <f t="shared" si="55"/>
        <v>0</v>
      </c>
      <c r="AV30" s="68">
        <f t="shared" si="55"/>
        <v>0</v>
      </c>
      <c r="AW30" s="68">
        <f t="shared" si="55"/>
        <v>0</v>
      </c>
      <c r="AX30" s="68">
        <f t="shared" si="55"/>
        <v>0</v>
      </c>
      <c r="AY30" s="68">
        <f t="shared" si="55"/>
        <v>0</v>
      </c>
      <c r="AZ30" s="68">
        <f t="shared" si="55"/>
        <v>0</v>
      </c>
      <c r="BA30" s="68">
        <f t="shared" si="55"/>
        <v>0</v>
      </c>
      <c r="BB30" s="68">
        <f t="shared" si="55"/>
        <v>0</v>
      </c>
      <c r="BC30" s="68">
        <f t="shared" si="55"/>
        <v>0</v>
      </c>
      <c r="BD30" s="68">
        <f t="shared" si="55"/>
        <v>0</v>
      </c>
      <c r="BE30" s="68">
        <f t="shared" si="55"/>
        <v>0</v>
      </c>
      <c r="BF30" s="68">
        <f t="shared" si="55"/>
        <v>0</v>
      </c>
      <c r="BG30" s="68">
        <f t="shared" si="55"/>
        <v>0</v>
      </c>
      <c r="BH30" s="68">
        <f t="shared" si="55"/>
        <v>0</v>
      </c>
      <c r="BI30" s="68">
        <f t="shared" si="55"/>
        <v>0</v>
      </c>
      <c r="BJ30" s="68">
        <f t="shared" si="55"/>
        <v>0</v>
      </c>
      <c r="BK30" s="68">
        <f t="shared" si="55"/>
        <v>0</v>
      </c>
      <c r="BL30" s="68">
        <f t="shared" si="55"/>
        <v>0</v>
      </c>
      <c r="BM30" s="68">
        <f t="shared" si="55"/>
        <v>0</v>
      </c>
      <c r="BN30" s="68">
        <f t="shared" si="55"/>
        <v>0</v>
      </c>
      <c r="BO30" s="68">
        <f t="shared" si="55"/>
        <v>0</v>
      </c>
      <c r="BP30" s="68">
        <f t="shared" si="55"/>
        <v>0</v>
      </c>
      <c r="BQ30" s="68">
        <f t="shared" si="55"/>
        <v>0</v>
      </c>
      <c r="BR30" s="68">
        <f t="shared" si="55"/>
        <v>0</v>
      </c>
      <c r="BS30" s="68">
        <f t="shared" si="56"/>
        <v>0</v>
      </c>
      <c r="BT30" s="68">
        <f t="shared" si="56"/>
        <v>0</v>
      </c>
      <c r="BU30" s="68">
        <f t="shared" si="56"/>
        <v>0</v>
      </c>
      <c r="BV30" s="68">
        <f t="shared" si="56"/>
        <v>0</v>
      </c>
      <c r="BW30" s="68">
        <f t="shared" si="56"/>
        <v>0</v>
      </c>
      <c r="BX30" s="68">
        <f t="shared" si="56"/>
        <v>0</v>
      </c>
      <c r="BY30" s="68">
        <f t="shared" si="56"/>
        <v>0</v>
      </c>
      <c r="BZ30" s="68">
        <f t="shared" si="56"/>
        <v>0</v>
      </c>
      <c r="CA30" s="68">
        <f t="shared" si="56"/>
        <v>0</v>
      </c>
      <c r="CB30" s="68">
        <f t="shared" si="56"/>
        <v>0</v>
      </c>
      <c r="CC30" s="68">
        <f t="shared" si="56"/>
        <v>0</v>
      </c>
      <c r="CD30" s="68">
        <f t="shared" si="56"/>
        <v>0</v>
      </c>
      <c r="CE30" s="68">
        <f t="shared" si="56"/>
        <v>0</v>
      </c>
      <c r="CF30" s="68">
        <f t="shared" si="56"/>
        <v>0</v>
      </c>
      <c r="CG30" s="68">
        <f t="shared" si="56"/>
        <v>0</v>
      </c>
      <c r="CH30" s="68">
        <f t="shared" si="56"/>
        <v>0</v>
      </c>
      <c r="CI30" s="68">
        <f t="shared" si="56"/>
        <v>0</v>
      </c>
      <c r="CJ30" s="68">
        <f t="shared" si="56"/>
        <v>0</v>
      </c>
      <c r="CK30" s="68">
        <f t="shared" si="56"/>
        <v>0</v>
      </c>
      <c r="CL30" s="68">
        <f t="shared" si="56"/>
        <v>0</v>
      </c>
      <c r="CM30" s="68">
        <f t="shared" si="56"/>
        <v>0</v>
      </c>
      <c r="CN30" s="68">
        <f t="shared" si="56"/>
        <v>0</v>
      </c>
      <c r="CO30" s="68">
        <f t="shared" si="56"/>
        <v>0</v>
      </c>
      <c r="CP30" s="68">
        <f t="shared" si="56"/>
        <v>0</v>
      </c>
      <c r="CQ30" s="68">
        <f t="shared" si="56"/>
        <v>0</v>
      </c>
      <c r="CR30" s="68">
        <f t="shared" si="56"/>
        <v>0</v>
      </c>
      <c r="CS30" s="68">
        <f t="shared" si="56"/>
        <v>0</v>
      </c>
      <c r="CT30" s="68">
        <f t="shared" si="56"/>
        <v>0</v>
      </c>
      <c r="CU30" s="68">
        <f t="shared" si="56"/>
        <v>0</v>
      </c>
      <c r="CV30" s="68">
        <f t="shared" si="56"/>
        <v>0</v>
      </c>
      <c r="CW30" s="68">
        <f t="shared" si="56"/>
        <v>0</v>
      </c>
      <c r="CX30" s="68">
        <f t="shared" si="56"/>
        <v>0</v>
      </c>
      <c r="CY30" s="68">
        <f t="shared" si="56"/>
        <v>0</v>
      </c>
      <c r="CZ30" s="68">
        <f t="shared" si="56"/>
        <v>0</v>
      </c>
      <c r="DA30" s="68">
        <f t="shared" si="56"/>
        <v>0</v>
      </c>
      <c r="DB30" s="68">
        <f t="shared" si="56"/>
        <v>0</v>
      </c>
      <c r="DC30" s="68">
        <f t="shared" si="56"/>
        <v>0</v>
      </c>
      <c r="DD30" s="68">
        <f t="shared" si="56"/>
        <v>0</v>
      </c>
      <c r="DE30" s="68">
        <f t="shared" si="56"/>
        <v>0</v>
      </c>
      <c r="DF30" s="68">
        <f t="shared" si="56"/>
        <v>0</v>
      </c>
      <c r="DG30" s="68">
        <f t="shared" si="56"/>
        <v>0</v>
      </c>
      <c r="DH30" s="68">
        <f t="shared" si="56"/>
        <v>0</v>
      </c>
      <c r="DI30" s="68">
        <f t="shared" si="56"/>
        <v>0</v>
      </c>
      <c r="DJ30" s="68">
        <f t="shared" si="56"/>
        <v>0</v>
      </c>
      <c r="DK30" s="68">
        <f t="shared" si="56"/>
        <v>0</v>
      </c>
      <c r="DL30" s="68">
        <f t="shared" si="56"/>
        <v>0</v>
      </c>
      <c r="DM30" s="68">
        <f t="shared" si="56"/>
        <v>0</v>
      </c>
      <c r="DN30" s="68">
        <f t="shared" si="56"/>
        <v>0</v>
      </c>
      <c r="DO30" s="68">
        <f t="shared" si="56"/>
        <v>0</v>
      </c>
      <c r="DP30" s="68">
        <f t="shared" si="56"/>
        <v>0</v>
      </c>
      <c r="DQ30" s="68">
        <f t="shared" si="56"/>
        <v>0</v>
      </c>
      <c r="DR30" s="68">
        <f t="shared" si="56"/>
        <v>0</v>
      </c>
      <c r="DS30" s="68">
        <f t="shared" si="56"/>
        <v>0</v>
      </c>
      <c r="DT30" s="68">
        <f t="shared" si="56"/>
        <v>0</v>
      </c>
      <c r="DU30" s="68">
        <f t="shared" si="56"/>
        <v>0</v>
      </c>
      <c r="DV30" s="68">
        <f t="shared" si="56"/>
        <v>0</v>
      </c>
      <c r="DW30" s="68">
        <f t="shared" si="56"/>
        <v>0</v>
      </c>
      <c r="DX30" s="68">
        <f t="shared" si="56"/>
        <v>0</v>
      </c>
      <c r="DY30" s="68">
        <f t="shared" si="56"/>
        <v>0</v>
      </c>
      <c r="DZ30" s="68">
        <f t="shared" si="56"/>
        <v>0</v>
      </c>
      <c r="EA30" s="68">
        <f t="shared" si="56"/>
        <v>0</v>
      </c>
      <c r="EB30" s="68">
        <f t="shared" si="56"/>
        <v>0</v>
      </c>
      <c r="EC30" s="68">
        <f t="shared" si="56"/>
        <v>0</v>
      </c>
      <c r="ED30" s="68">
        <f t="shared" si="56"/>
        <v>0</v>
      </c>
      <c r="EE30" s="68">
        <f t="shared" si="57"/>
        <v>0</v>
      </c>
      <c r="EF30" s="68">
        <f t="shared" si="57"/>
        <v>0</v>
      </c>
      <c r="EG30" s="68">
        <f t="shared" si="57"/>
        <v>0</v>
      </c>
      <c r="EH30" s="68">
        <f t="shared" si="57"/>
        <v>0</v>
      </c>
      <c r="EI30" s="68">
        <f t="shared" si="57"/>
        <v>0</v>
      </c>
      <c r="EJ30" s="68">
        <f t="shared" si="57"/>
        <v>0</v>
      </c>
      <c r="EK30" s="68">
        <f t="shared" si="57"/>
        <v>0</v>
      </c>
      <c r="EL30" s="68">
        <f t="shared" si="57"/>
        <v>0</v>
      </c>
      <c r="EM30" s="68">
        <f t="shared" si="57"/>
        <v>0</v>
      </c>
      <c r="EN30" s="68">
        <f t="shared" si="57"/>
        <v>0</v>
      </c>
      <c r="EO30" s="68">
        <f t="shared" si="57"/>
        <v>0</v>
      </c>
      <c r="EP30" s="68">
        <f t="shared" si="57"/>
        <v>0</v>
      </c>
      <c r="EQ30" s="68">
        <f t="shared" si="57"/>
        <v>0</v>
      </c>
      <c r="ER30" s="68">
        <f t="shared" si="57"/>
        <v>0</v>
      </c>
      <c r="ES30" s="68">
        <f t="shared" si="57"/>
        <v>0</v>
      </c>
      <c r="ET30" s="68">
        <f t="shared" si="57"/>
        <v>0</v>
      </c>
      <c r="EU30" s="68">
        <f t="shared" si="57"/>
        <v>0</v>
      </c>
      <c r="EV30" s="68">
        <f t="shared" si="57"/>
        <v>0</v>
      </c>
      <c r="EW30" s="68">
        <f t="shared" si="57"/>
        <v>0</v>
      </c>
      <c r="EX30" s="68">
        <f t="shared" si="57"/>
        <v>0</v>
      </c>
      <c r="EY30" s="68">
        <f t="shared" si="57"/>
        <v>0</v>
      </c>
      <c r="EZ30" s="68">
        <f t="shared" si="57"/>
        <v>0</v>
      </c>
      <c r="FA30" s="68">
        <f t="shared" si="57"/>
        <v>0</v>
      </c>
      <c r="FB30" s="68">
        <f t="shared" si="57"/>
        <v>0</v>
      </c>
      <c r="FC30" s="68">
        <f t="shared" si="57"/>
        <v>0</v>
      </c>
      <c r="FD30" s="68">
        <f t="shared" si="57"/>
        <v>0</v>
      </c>
      <c r="FE30" s="68">
        <f t="shared" si="57"/>
        <v>0</v>
      </c>
      <c r="FF30" s="68">
        <f t="shared" si="57"/>
        <v>0</v>
      </c>
      <c r="FG30" s="68">
        <f t="shared" si="57"/>
        <v>0</v>
      </c>
      <c r="FH30" s="68">
        <f t="shared" si="57"/>
        <v>0</v>
      </c>
      <c r="FI30" s="68">
        <f t="shared" si="57"/>
        <v>0</v>
      </c>
      <c r="FJ30" s="68">
        <f t="shared" si="57"/>
        <v>0</v>
      </c>
      <c r="FK30" s="68">
        <f t="shared" si="57"/>
        <v>0</v>
      </c>
      <c r="FL30" s="68">
        <f t="shared" si="57"/>
        <v>0</v>
      </c>
      <c r="FM30" s="68">
        <f t="shared" si="57"/>
        <v>0</v>
      </c>
      <c r="FN30" s="68">
        <f t="shared" si="57"/>
        <v>0</v>
      </c>
      <c r="FO30" s="68">
        <f t="shared" si="57"/>
        <v>0</v>
      </c>
      <c r="FP30" s="68">
        <f t="shared" si="57"/>
        <v>0</v>
      </c>
      <c r="FQ30" s="68">
        <f t="shared" si="57"/>
        <v>0</v>
      </c>
      <c r="FR30" s="68">
        <f t="shared" si="57"/>
        <v>0</v>
      </c>
      <c r="FS30" s="68">
        <f t="shared" si="57"/>
        <v>0</v>
      </c>
      <c r="FT30" s="68">
        <f t="shared" si="57"/>
        <v>0</v>
      </c>
      <c r="FU30" s="68">
        <f t="shared" si="57"/>
        <v>0</v>
      </c>
      <c r="FV30" s="68">
        <f t="shared" si="57"/>
        <v>0</v>
      </c>
      <c r="FW30" s="68">
        <f t="shared" si="57"/>
        <v>0</v>
      </c>
      <c r="FX30" s="68">
        <f t="shared" si="57"/>
        <v>0</v>
      </c>
      <c r="FY30" s="68">
        <f t="shared" si="57"/>
        <v>0</v>
      </c>
      <c r="FZ30" s="68">
        <f t="shared" si="57"/>
        <v>0</v>
      </c>
      <c r="GA30" s="68">
        <f t="shared" si="57"/>
        <v>0</v>
      </c>
      <c r="GB30" s="68">
        <f t="shared" si="57"/>
        <v>0</v>
      </c>
      <c r="GC30" s="68">
        <f t="shared" si="57"/>
        <v>0</v>
      </c>
      <c r="GD30" s="68">
        <f t="shared" si="57"/>
        <v>0</v>
      </c>
      <c r="GE30" s="68">
        <f t="shared" si="57"/>
        <v>0</v>
      </c>
      <c r="GF30" s="68">
        <f t="shared" si="57"/>
        <v>0</v>
      </c>
      <c r="GG30" s="68">
        <f t="shared" si="57"/>
        <v>0</v>
      </c>
      <c r="GH30" s="68">
        <f t="shared" si="57"/>
        <v>0</v>
      </c>
      <c r="GI30" s="68">
        <f t="shared" si="57"/>
        <v>0</v>
      </c>
      <c r="GJ30" s="68">
        <f t="shared" si="57"/>
        <v>0</v>
      </c>
      <c r="GK30" s="68">
        <f t="shared" si="57"/>
        <v>0</v>
      </c>
      <c r="GL30" s="68">
        <f t="shared" si="57"/>
        <v>0</v>
      </c>
      <c r="GM30" s="68">
        <f t="shared" si="57"/>
        <v>0</v>
      </c>
      <c r="GN30" s="68">
        <f t="shared" si="57"/>
        <v>0</v>
      </c>
      <c r="GO30" s="68">
        <f t="shared" si="57"/>
        <v>0</v>
      </c>
      <c r="GP30" s="68">
        <f t="shared" si="57"/>
        <v>0</v>
      </c>
      <c r="GQ30" s="68">
        <f t="shared" si="58"/>
        <v>0</v>
      </c>
      <c r="GR30" s="68">
        <f t="shared" si="58"/>
        <v>0</v>
      </c>
      <c r="GS30" s="68">
        <f t="shared" si="58"/>
        <v>0</v>
      </c>
      <c r="GT30" s="68">
        <f t="shared" si="58"/>
        <v>0</v>
      </c>
      <c r="GU30" s="68">
        <f t="shared" si="58"/>
        <v>0</v>
      </c>
      <c r="GV30" s="68">
        <f t="shared" si="58"/>
        <v>0</v>
      </c>
      <c r="GW30" s="68">
        <f t="shared" si="58"/>
        <v>0</v>
      </c>
      <c r="GX30" s="68">
        <f t="shared" si="58"/>
        <v>0</v>
      </c>
      <c r="GY30" s="68">
        <f t="shared" si="58"/>
        <v>0</v>
      </c>
      <c r="GZ30" s="68">
        <f t="shared" si="58"/>
        <v>0</v>
      </c>
      <c r="HA30" s="68">
        <f t="shared" si="58"/>
        <v>0</v>
      </c>
      <c r="HB30" s="68">
        <f t="shared" si="58"/>
        <v>0</v>
      </c>
      <c r="HC30" s="68">
        <f t="shared" si="58"/>
        <v>0</v>
      </c>
      <c r="HD30" s="68">
        <f t="shared" si="58"/>
        <v>0</v>
      </c>
      <c r="HE30" s="68">
        <f t="shared" si="58"/>
        <v>0</v>
      </c>
      <c r="HF30" s="68">
        <f t="shared" si="58"/>
        <v>0</v>
      </c>
      <c r="HG30" s="68">
        <f t="shared" si="58"/>
        <v>0</v>
      </c>
      <c r="HH30" s="68">
        <f t="shared" si="58"/>
        <v>0</v>
      </c>
      <c r="HI30" s="68">
        <f t="shared" si="58"/>
        <v>0</v>
      </c>
      <c r="HJ30" s="68">
        <f t="shared" si="58"/>
        <v>0</v>
      </c>
      <c r="HK30" s="68">
        <f t="shared" si="58"/>
        <v>0</v>
      </c>
      <c r="HL30" s="68">
        <f t="shared" si="58"/>
        <v>0</v>
      </c>
      <c r="HM30" s="68">
        <f t="shared" si="58"/>
        <v>0</v>
      </c>
      <c r="HN30" s="68">
        <f t="shared" si="58"/>
        <v>0</v>
      </c>
      <c r="HO30" s="68">
        <f t="shared" si="58"/>
        <v>0</v>
      </c>
      <c r="HP30" s="68">
        <f t="shared" si="58"/>
        <v>0</v>
      </c>
      <c r="HQ30" s="68">
        <f t="shared" si="58"/>
        <v>0</v>
      </c>
      <c r="HR30" s="68">
        <f t="shared" si="58"/>
        <v>0</v>
      </c>
      <c r="HS30" s="68">
        <f t="shared" si="58"/>
        <v>0</v>
      </c>
      <c r="HT30" s="68">
        <f t="shared" si="58"/>
        <v>0</v>
      </c>
      <c r="HU30" s="68">
        <f t="shared" si="58"/>
        <v>0</v>
      </c>
      <c r="HV30" s="68">
        <f t="shared" si="58"/>
        <v>0</v>
      </c>
      <c r="HW30" s="68">
        <f t="shared" si="58"/>
        <v>0</v>
      </c>
      <c r="HX30" s="68">
        <f t="shared" si="58"/>
        <v>0</v>
      </c>
      <c r="HY30" s="68">
        <f t="shared" si="58"/>
        <v>0</v>
      </c>
      <c r="HZ30" s="68">
        <f t="shared" si="58"/>
        <v>0</v>
      </c>
      <c r="IA30" s="68">
        <f t="shared" si="58"/>
        <v>0</v>
      </c>
      <c r="IB30" s="68">
        <f t="shared" si="58"/>
        <v>0</v>
      </c>
      <c r="IC30" s="68">
        <f t="shared" si="58"/>
        <v>0</v>
      </c>
      <c r="ID30" s="68">
        <f t="shared" si="58"/>
        <v>0</v>
      </c>
      <c r="IE30" s="68">
        <f t="shared" si="58"/>
        <v>0</v>
      </c>
      <c r="IF30" s="68">
        <f t="shared" si="58"/>
        <v>0</v>
      </c>
      <c r="IG30" s="68">
        <f t="shared" si="58"/>
        <v>0</v>
      </c>
      <c r="IH30" s="68">
        <f t="shared" si="58"/>
        <v>0</v>
      </c>
      <c r="II30" s="68">
        <f t="shared" si="58"/>
        <v>0</v>
      </c>
      <c r="IJ30" s="68">
        <f t="shared" si="58"/>
        <v>0</v>
      </c>
      <c r="IK30" s="68">
        <f t="shared" si="58"/>
        <v>0</v>
      </c>
      <c r="IL30" s="68">
        <f t="shared" si="58"/>
        <v>0</v>
      </c>
      <c r="IM30" s="68">
        <f t="shared" si="58"/>
        <v>0</v>
      </c>
      <c r="IN30" s="68">
        <f t="shared" si="58"/>
        <v>0</v>
      </c>
      <c r="IO30" s="68">
        <f t="shared" si="58"/>
        <v>0</v>
      </c>
      <c r="IP30" s="68">
        <f t="shared" si="58"/>
        <v>0</v>
      </c>
      <c r="IQ30" s="68">
        <f t="shared" si="58"/>
        <v>0</v>
      </c>
      <c r="IR30" s="68">
        <f t="shared" si="58"/>
        <v>0</v>
      </c>
      <c r="IS30" s="68">
        <f t="shared" si="58"/>
        <v>0</v>
      </c>
      <c r="IT30" s="68">
        <f t="shared" si="58"/>
        <v>0</v>
      </c>
      <c r="IU30" s="68">
        <f t="shared" si="58"/>
        <v>0</v>
      </c>
      <c r="IV30" s="68">
        <f t="shared" si="58"/>
        <v>0</v>
      </c>
      <c r="IW30" s="68">
        <f t="shared" si="58"/>
        <v>0</v>
      </c>
      <c r="IX30" s="68">
        <f t="shared" si="58"/>
        <v>0</v>
      </c>
      <c r="IY30" s="68">
        <f t="shared" si="58"/>
        <v>0</v>
      </c>
      <c r="IZ30" s="68">
        <f t="shared" si="58"/>
        <v>0</v>
      </c>
      <c r="JA30" s="68">
        <f t="shared" si="58"/>
        <v>0</v>
      </c>
      <c r="JB30" s="68">
        <f t="shared" si="58"/>
        <v>0</v>
      </c>
      <c r="JC30" s="68">
        <f t="shared" si="59"/>
        <v>0</v>
      </c>
      <c r="JD30" s="68">
        <f t="shared" si="59"/>
        <v>0</v>
      </c>
      <c r="JE30" s="68">
        <f t="shared" si="59"/>
        <v>0</v>
      </c>
      <c r="JF30" s="68">
        <f t="shared" si="59"/>
        <v>0</v>
      </c>
      <c r="JG30" s="68">
        <f t="shared" si="59"/>
        <v>0</v>
      </c>
      <c r="JH30" s="68">
        <f t="shared" si="59"/>
        <v>0</v>
      </c>
      <c r="JI30" s="68">
        <f t="shared" si="59"/>
        <v>0</v>
      </c>
      <c r="JJ30" s="68">
        <f t="shared" si="59"/>
        <v>0</v>
      </c>
      <c r="JK30" s="68">
        <f t="shared" si="59"/>
        <v>0</v>
      </c>
      <c r="JL30" s="68">
        <f t="shared" si="59"/>
        <v>0</v>
      </c>
      <c r="JM30" s="68">
        <f t="shared" si="59"/>
        <v>0</v>
      </c>
      <c r="JN30" s="68">
        <f t="shared" si="59"/>
        <v>0</v>
      </c>
      <c r="JO30" s="68">
        <f t="shared" si="59"/>
        <v>0</v>
      </c>
      <c r="JP30" s="68">
        <f t="shared" si="59"/>
        <v>0</v>
      </c>
      <c r="JQ30" s="68">
        <f t="shared" si="59"/>
        <v>0</v>
      </c>
      <c r="JR30" s="68">
        <f t="shared" si="59"/>
        <v>0</v>
      </c>
      <c r="JS30" s="68">
        <f t="shared" si="59"/>
        <v>0</v>
      </c>
      <c r="JT30" s="68">
        <f t="shared" si="59"/>
        <v>0</v>
      </c>
      <c r="JU30" s="68">
        <f t="shared" si="59"/>
        <v>0</v>
      </c>
      <c r="JV30" s="68">
        <f t="shared" si="59"/>
        <v>0</v>
      </c>
      <c r="JW30" s="68">
        <f t="shared" si="59"/>
        <v>0</v>
      </c>
      <c r="JX30" s="68">
        <f t="shared" si="59"/>
        <v>0</v>
      </c>
      <c r="JY30" s="68">
        <f t="shared" si="59"/>
        <v>0</v>
      </c>
      <c r="JZ30" s="68">
        <f t="shared" si="59"/>
        <v>0</v>
      </c>
      <c r="KA30" s="68">
        <f t="shared" si="59"/>
        <v>0</v>
      </c>
      <c r="KB30" s="68">
        <f t="shared" si="59"/>
        <v>0</v>
      </c>
      <c r="KC30" s="68">
        <f t="shared" si="59"/>
        <v>0</v>
      </c>
      <c r="KD30" s="68">
        <f t="shared" si="59"/>
        <v>0</v>
      </c>
      <c r="KE30" s="68">
        <f t="shared" si="59"/>
        <v>0</v>
      </c>
      <c r="KF30" s="68">
        <f t="shared" si="59"/>
        <v>0</v>
      </c>
      <c r="KG30" s="68">
        <f t="shared" si="59"/>
        <v>0</v>
      </c>
      <c r="KH30" s="68">
        <f t="shared" si="59"/>
        <v>0</v>
      </c>
      <c r="KI30" s="68">
        <f t="shared" si="59"/>
        <v>0</v>
      </c>
      <c r="KJ30" s="68">
        <f t="shared" si="59"/>
        <v>0</v>
      </c>
      <c r="KK30" s="68">
        <f t="shared" si="59"/>
        <v>0</v>
      </c>
      <c r="KL30" s="68">
        <f t="shared" si="59"/>
        <v>0</v>
      </c>
      <c r="KM30" s="68">
        <f t="shared" si="59"/>
        <v>0</v>
      </c>
      <c r="KN30" s="68">
        <f t="shared" si="59"/>
        <v>0</v>
      </c>
      <c r="KO30" s="68">
        <f t="shared" si="59"/>
        <v>0</v>
      </c>
      <c r="KP30" s="68">
        <f t="shared" si="59"/>
        <v>0</v>
      </c>
      <c r="KQ30" s="68">
        <f t="shared" si="59"/>
        <v>0</v>
      </c>
      <c r="KR30" s="68">
        <f t="shared" si="59"/>
        <v>0</v>
      </c>
      <c r="KS30" s="68">
        <f t="shared" si="59"/>
        <v>0</v>
      </c>
      <c r="KT30" s="68">
        <f t="shared" si="59"/>
        <v>0</v>
      </c>
      <c r="KU30" s="68">
        <f t="shared" si="59"/>
        <v>0</v>
      </c>
      <c r="KV30" s="68">
        <f t="shared" si="59"/>
        <v>0</v>
      </c>
      <c r="KW30" s="68">
        <f t="shared" si="59"/>
        <v>0</v>
      </c>
      <c r="KX30" s="68">
        <f t="shared" si="59"/>
        <v>0</v>
      </c>
      <c r="KY30" s="68">
        <f t="shared" si="59"/>
        <v>0</v>
      </c>
      <c r="KZ30" s="68">
        <f t="shared" si="59"/>
        <v>0</v>
      </c>
      <c r="LA30" s="68">
        <f t="shared" si="59"/>
        <v>0</v>
      </c>
      <c r="LB30" s="68">
        <f t="shared" si="59"/>
        <v>0</v>
      </c>
      <c r="LC30" s="68">
        <f t="shared" si="59"/>
        <v>0</v>
      </c>
      <c r="LD30" s="68">
        <f t="shared" si="59"/>
        <v>0</v>
      </c>
      <c r="LE30" s="68">
        <f t="shared" si="59"/>
        <v>0</v>
      </c>
      <c r="LF30" s="68">
        <f t="shared" si="59"/>
        <v>0</v>
      </c>
      <c r="LG30" s="68">
        <f t="shared" si="59"/>
        <v>0</v>
      </c>
      <c r="LH30" s="68">
        <f t="shared" si="59"/>
        <v>0</v>
      </c>
      <c r="LI30" s="68">
        <f t="shared" si="59"/>
        <v>0</v>
      </c>
      <c r="LJ30" s="68">
        <f t="shared" si="59"/>
        <v>0</v>
      </c>
      <c r="LK30" s="68">
        <f t="shared" si="59"/>
        <v>0</v>
      </c>
      <c r="LL30" s="68">
        <f t="shared" si="59"/>
        <v>0</v>
      </c>
      <c r="LM30" s="68">
        <f t="shared" si="59"/>
        <v>0</v>
      </c>
      <c r="LN30" s="68">
        <f t="shared" si="59"/>
        <v>0</v>
      </c>
      <c r="LO30" s="68">
        <f t="shared" si="50"/>
        <v>0</v>
      </c>
      <c r="LP30" s="68">
        <f t="shared" si="50"/>
        <v>0</v>
      </c>
      <c r="LQ30" s="68">
        <f t="shared" si="50"/>
        <v>0</v>
      </c>
      <c r="LR30" s="68">
        <f t="shared" si="50"/>
        <v>0</v>
      </c>
      <c r="LS30" s="68">
        <f t="shared" si="50"/>
        <v>0</v>
      </c>
      <c r="LT30" s="68">
        <f t="shared" si="50"/>
        <v>0</v>
      </c>
      <c r="LU30" s="68">
        <f t="shared" si="50"/>
        <v>0</v>
      </c>
      <c r="LV30" s="68">
        <f t="shared" si="50"/>
        <v>0</v>
      </c>
      <c r="LW30" s="68">
        <f t="shared" si="50"/>
        <v>0</v>
      </c>
      <c r="LX30" s="68">
        <f t="shared" si="50"/>
        <v>0</v>
      </c>
      <c r="LY30" s="68">
        <f t="shared" si="50"/>
        <v>0</v>
      </c>
      <c r="LZ30" s="68">
        <f t="shared" si="50"/>
        <v>0</v>
      </c>
      <c r="MA30" s="68">
        <f t="shared" si="50"/>
        <v>0</v>
      </c>
      <c r="MB30" s="68">
        <f t="shared" si="50"/>
        <v>0</v>
      </c>
      <c r="MC30" s="68">
        <f t="shared" si="50"/>
        <v>0</v>
      </c>
      <c r="MD30" s="68">
        <f t="shared" si="50"/>
        <v>0</v>
      </c>
      <c r="ME30" s="68">
        <f t="shared" si="50"/>
        <v>0</v>
      </c>
      <c r="MF30" s="68">
        <f t="shared" si="50"/>
        <v>0</v>
      </c>
      <c r="MG30" s="68">
        <f t="shared" si="50"/>
        <v>0</v>
      </c>
      <c r="MH30" s="68">
        <f t="shared" si="50"/>
        <v>0</v>
      </c>
      <c r="MI30" s="68">
        <f t="shared" si="50"/>
        <v>0</v>
      </c>
      <c r="MJ30" s="68">
        <f t="shared" si="50"/>
        <v>0</v>
      </c>
      <c r="MK30" s="68">
        <f t="shared" si="50"/>
        <v>0</v>
      </c>
      <c r="ML30" s="68">
        <f t="shared" si="50"/>
        <v>0</v>
      </c>
      <c r="MM30" s="68">
        <f t="shared" si="50"/>
        <v>0</v>
      </c>
      <c r="MN30" s="68">
        <f t="shared" si="50"/>
        <v>0</v>
      </c>
      <c r="MO30" s="68">
        <f t="shared" si="50"/>
        <v>0</v>
      </c>
      <c r="MP30" s="68">
        <f t="shared" si="50"/>
        <v>0</v>
      </c>
      <c r="MQ30" s="68">
        <f t="shared" si="50"/>
        <v>0</v>
      </c>
      <c r="MR30" s="68">
        <f t="shared" si="50"/>
        <v>0</v>
      </c>
      <c r="MS30" s="68">
        <f t="shared" si="50"/>
        <v>0</v>
      </c>
      <c r="MT30" s="68">
        <f t="shared" si="50"/>
        <v>0</v>
      </c>
      <c r="MU30" s="68">
        <f t="shared" si="50"/>
        <v>0</v>
      </c>
      <c r="MV30" s="68">
        <f t="shared" si="50"/>
        <v>0</v>
      </c>
      <c r="MW30" s="68">
        <f t="shared" si="50"/>
        <v>0</v>
      </c>
      <c r="MX30" s="68">
        <f t="shared" si="50"/>
        <v>0</v>
      </c>
      <c r="MY30" s="68">
        <f t="shared" si="50"/>
        <v>0</v>
      </c>
      <c r="MZ30" s="68">
        <f t="shared" si="50"/>
        <v>0</v>
      </c>
      <c r="NA30" s="68">
        <f t="shared" si="50"/>
        <v>0</v>
      </c>
      <c r="NB30" s="68">
        <f t="shared" si="50"/>
        <v>0</v>
      </c>
      <c r="NC30" s="68">
        <f t="shared" si="50"/>
        <v>0</v>
      </c>
      <c r="ND30" s="68">
        <f t="shared" si="50"/>
        <v>0</v>
      </c>
      <c r="NE30" s="68">
        <f t="shared" si="50"/>
        <v>0</v>
      </c>
      <c r="NF30" s="68">
        <f t="shared" si="50"/>
        <v>0</v>
      </c>
      <c r="NG30" s="68">
        <f t="shared" si="50"/>
        <v>0</v>
      </c>
      <c r="NH30" s="68">
        <f t="shared" si="50"/>
        <v>0</v>
      </c>
      <c r="NI30" s="8"/>
      <c r="NJ30" s="54" t="s">
        <v>108</v>
      </c>
    </row>
    <row r="31" spans="2:374" x14ac:dyDescent="0.2">
      <c r="B31" s="69">
        <f t="shared" si="30"/>
        <v>0</v>
      </c>
      <c r="C31" s="70">
        <f t="shared" si="30"/>
        <v>0</v>
      </c>
      <c r="D31" s="66" t="str">
        <f t="shared" si="31"/>
        <v/>
      </c>
      <c r="E31" s="67">
        <f t="shared" si="32"/>
        <v>0</v>
      </c>
      <c r="F31" s="67">
        <f t="shared" si="32"/>
        <v>0</v>
      </c>
      <c r="G31" s="68">
        <f>IF(G15="ya",0,$C15)</f>
        <v>0</v>
      </c>
      <c r="H31" s="68">
        <f t="shared" si="55"/>
        <v>0</v>
      </c>
      <c r="I31" s="68">
        <f t="shared" si="55"/>
        <v>0</v>
      </c>
      <c r="J31" s="68">
        <f t="shared" si="55"/>
        <v>0</v>
      </c>
      <c r="K31" s="68">
        <f t="shared" si="55"/>
        <v>0</v>
      </c>
      <c r="L31" s="68">
        <f t="shared" si="55"/>
        <v>0</v>
      </c>
      <c r="M31" s="68">
        <f t="shared" si="55"/>
        <v>0</v>
      </c>
      <c r="N31" s="68">
        <f t="shared" si="55"/>
        <v>0</v>
      </c>
      <c r="O31" s="68">
        <f t="shared" si="55"/>
        <v>0</v>
      </c>
      <c r="P31" s="68">
        <f t="shared" si="55"/>
        <v>0</v>
      </c>
      <c r="Q31" s="68">
        <f t="shared" si="55"/>
        <v>0</v>
      </c>
      <c r="R31" s="68">
        <f t="shared" si="55"/>
        <v>0</v>
      </c>
      <c r="S31" s="68">
        <f t="shared" si="55"/>
        <v>0</v>
      </c>
      <c r="T31" s="68">
        <f t="shared" si="55"/>
        <v>0</v>
      </c>
      <c r="U31" s="68">
        <f t="shared" si="55"/>
        <v>0</v>
      </c>
      <c r="V31" s="68">
        <f t="shared" si="55"/>
        <v>0</v>
      </c>
      <c r="W31" s="68">
        <f t="shared" si="55"/>
        <v>0</v>
      </c>
      <c r="X31" s="68">
        <f t="shared" si="55"/>
        <v>0</v>
      </c>
      <c r="Y31" s="68">
        <f t="shared" si="55"/>
        <v>0</v>
      </c>
      <c r="Z31" s="68">
        <f t="shared" si="55"/>
        <v>0</v>
      </c>
      <c r="AA31" s="68">
        <f t="shared" si="55"/>
        <v>0</v>
      </c>
      <c r="AB31" s="68">
        <f t="shared" si="55"/>
        <v>0</v>
      </c>
      <c r="AC31" s="68">
        <f t="shared" si="55"/>
        <v>0</v>
      </c>
      <c r="AD31" s="68">
        <f t="shared" si="55"/>
        <v>0</v>
      </c>
      <c r="AE31" s="68">
        <f t="shared" si="55"/>
        <v>0</v>
      </c>
      <c r="AF31" s="68">
        <f t="shared" si="55"/>
        <v>0</v>
      </c>
      <c r="AG31" s="68">
        <f t="shared" si="55"/>
        <v>0</v>
      </c>
      <c r="AH31" s="68">
        <f t="shared" si="55"/>
        <v>0</v>
      </c>
      <c r="AI31" s="68">
        <f t="shared" si="55"/>
        <v>0</v>
      </c>
      <c r="AJ31" s="68">
        <f t="shared" si="55"/>
        <v>0</v>
      </c>
      <c r="AK31" s="68">
        <f t="shared" si="55"/>
        <v>0</v>
      </c>
      <c r="AL31" s="68">
        <f t="shared" si="55"/>
        <v>0</v>
      </c>
      <c r="AM31" s="68">
        <f t="shared" si="55"/>
        <v>0</v>
      </c>
      <c r="AN31" s="68">
        <f t="shared" si="55"/>
        <v>0</v>
      </c>
      <c r="AO31" s="68">
        <f t="shared" si="55"/>
        <v>0</v>
      </c>
      <c r="AP31" s="68">
        <f t="shared" si="55"/>
        <v>0</v>
      </c>
      <c r="AQ31" s="68">
        <f t="shared" si="55"/>
        <v>0</v>
      </c>
      <c r="AR31" s="68">
        <f t="shared" si="55"/>
        <v>0</v>
      </c>
      <c r="AS31" s="68">
        <f t="shared" si="55"/>
        <v>0</v>
      </c>
      <c r="AT31" s="68">
        <f t="shared" si="55"/>
        <v>0</v>
      </c>
      <c r="AU31" s="68">
        <f t="shared" si="55"/>
        <v>0</v>
      </c>
      <c r="AV31" s="68">
        <f t="shared" si="55"/>
        <v>0</v>
      </c>
      <c r="AW31" s="68">
        <f t="shared" si="55"/>
        <v>0</v>
      </c>
      <c r="AX31" s="68">
        <f t="shared" si="55"/>
        <v>0</v>
      </c>
      <c r="AY31" s="68">
        <f t="shared" si="55"/>
        <v>0</v>
      </c>
      <c r="AZ31" s="68">
        <f t="shared" si="55"/>
        <v>0</v>
      </c>
      <c r="BA31" s="68">
        <f t="shared" si="55"/>
        <v>0</v>
      </c>
      <c r="BB31" s="68">
        <f t="shared" si="55"/>
        <v>0</v>
      </c>
      <c r="BC31" s="68">
        <f t="shared" si="55"/>
        <v>0</v>
      </c>
      <c r="BD31" s="68">
        <f t="shared" si="55"/>
        <v>0</v>
      </c>
      <c r="BE31" s="68">
        <f t="shared" si="55"/>
        <v>0</v>
      </c>
      <c r="BF31" s="68">
        <f t="shared" si="55"/>
        <v>0</v>
      </c>
      <c r="BG31" s="68">
        <f t="shared" si="55"/>
        <v>0</v>
      </c>
      <c r="BH31" s="68">
        <f t="shared" si="55"/>
        <v>0</v>
      </c>
      <c r="BI31" s="68">
        <f t="shared" si="55"/>
        <v>0</v>
      </c>
      <c r="BJ31" s="68">
        <f t="shared" si="55"/>
        <v>0</v>
      </c>
      <c r="BK31" s="68">
        <f t="shared" si="55"/>
        <v>0</v>
      </c>
      <c r="BL31" s="68">
        <f t="shared" si="55"/>
        <v>0</v>
      </c>
      <c r="BM31" s="68">
        <f t="shared" si="55"/>
        <v>0</v>
      </c>
      <c r="BN31" s="68">
        <f t="shared" si="55"/>
        <v>0</v>
      </c>
      <c r="BO31" s="68">
        <f t="shared" si="55"/>
        <v>0</v>
      </c>
      <c r="BP31" s="68">
        <f t="shared" si="55"/>
        <v>0</v>
      </c>
      <c r="BQ31" s="68">
        <f t="shared" si="55"/>
        <v>0</v>
      </c>
      <c r="BR31" s="68">
        <f t="shared" si="55"/>
        <v>0</v>
      </c>
      <c r="BS31" s="68">
        <f t="shared" si="56"/>
        <v>0</v>
      </c>
      <c r="BT31" s="68">
        <f t="shared" si="56"/>
        <v>0</v>
      </c>
      <c r="BU31" s="68">
        <f t="shared" si="56"/>
        <v>0</v>
      </c>
      <c r="BV31" s="68">
        <f t="shared" si="56"/>
        <v>0</v>
      </c>
      <c r="BW31" s="68">
        <f t="shared" si="56"/>
        <v>0</v>
      </c>
      <c r="BX31" s="68">
        <f t="shared" si="56"/>
        <v>0</v>
      </c>
      <c r="BY31" s="68">
        <f t="shared" si="56"/>
        <v>0</v>
      </c>
      <c r="BZ31" s="68">
        <f t="shared" si="56"/>
        <v>0</v>
      </c>
      <c r="CA31" s="68">
        <f t="shared" si="56"/>
        <v>0</v>
      </c>
      <c r="CB31" s="68">
        <f t="shared" si="56"/>
        <v>0</v>
      </c>
      <c r="CC31" s="68">
        <f t="shared" si="56"/>
        <v>0</v>
      </c>
      <c r="CD31" s="68">
        <f t="shared" si="56"/>
        <v>0</v>
      </c>
      <c r="CE31" s="68">
        <f t="shared" si="56"/>
        <v>0</v>
      </c>
      <c r="CF31" s="68">
        <f t="shared" si="56"/>
        <v>0</v>
      </c>
      <c r="CG31" s="68">
        <f t="shared" si="56"/>
        <v>0</v>
      </c>
      <c r="CH31" s="68">
        <f t="shared" si="56"/>
        <v>0</v>
      </c>
      <c r="CI31" s="68">
        <f t="shared" si="56"/>
        <v>0</v>
      </c>
      <c r="CJ31" s="68">
        <f t="shared" si="56"/>
        <v>0</v>
      </c>
      <c r="CK31" s="68">
        <f t="shared" si="56"/>
        <v>0</v>
      </c>
      <c r="CL31" s="68">
        <f t="shared" si="56"/>
        <v>0</v>
      </c>
      <c r="CM31" s="68">
        <f t="shared" si="56"/>
        <v>0</v>
      </c>
      <c r="CN31" s="68">
        <f t="shared" si="56"/>
        <v>0</v>
      </c>
      <c r="CO31" s="68">
        <f t="shared" si="56"/>
        <v>0</v>
      </c>
      <c r="CP31" s="68">
        <f t="shared" si="56"/>
        <v>0</v>
      </c>
      <c r="CQ31" s="68">
        <f t="shared" si="56"/>
        <v>0</v>
      </c>
      <c r="CR31" s="68">
        <f t="shared" si="56"/>
        <v>0</v>
      </c>
      <c r="CS31" s="68">
        <f t="shared" si="56"/>
        <v>0</v>
      </c>
      <c r="CT31" s="68">
        <f t="shared" si="56"/>
        <v>0</v>
      </c>
      <c r="CU31" s="68">
        <f t="shared" si="56"/>
        <v>0</v>
      </c>
      <c r="CV31" s="68">
        <f t="shared" si="56"/>
        <v>0</v>
      </c>
      <c r="CW31" s="68">
        <f t="shared" si="56"/>
        <v>0</v>
      </c>
      <c r="CX31" s="68">
        <f t="shared" si="56"/>
        <v>0</v>
      </c>
      <c r="CY31" s="68">
        <f t="shared" si="56"/>
        <v>0</v>
      </c>
      <c r="CZ31" s="68">
        <f t="shared" si="56"/>
        <v>0</v>
      </c>
      <c r="DA31" s="68">
        <f t="shared" si="56"/>
        <v>0</v>
      </c>
      <c r="DB31" s="68">
        <f t="shared" si="56"/>
        <v>0</v>
      </c>
      <c r="DC31" s="68">
        <f t="shared" si="56"/>
        <v>0</v>
      </c>
      <c r="DD31" s="68">
        <f t="shared" si="56"/>
        <v>0</v>
      </c>
      <c r="DE31" s="68">
        <f t="shared" si="56"/>
        <v>0</v>
      </c>
      <c r="DF31" s="68">
        <f t="shared" si="56"/>
        <v>0</v>
      </c>
      <c r="DG31" s="68">
        <f t="shared" si="56"/>
        <v>0</v>
      </c>
      <c r="DH31" s="68">
        <f t="shared" si="56"/>
        <v>0</v>
      </c>
      <c r="DI31" s="68">
        <f t="shared" si="56"/>
        <v>0</v>
      </c>
      <c r="DJ31" s="68">
        <f t="shared" si="56"/>
        <v>0</v>
      </c>
      <c r="DK31" s="68">
        <f t="shared" si="56"/>
        <v>0</v>
      </c>
      <c r="DL31" s="68">
        <f t="shared" si="56"/>
        <v>0</v>
      </c>
      <c r="DM31" s="68">
        <f t="shared" si="56"/>
        <v>0</v>
      </c>
      <c r="DN31" s="68">
        <f t="shared" si="56"/>
        <v>0</v>
      </c>
      <c r="DO31" s="68">
        <f t="shared" si="56"/>
        <v>0</v>
      </c>
      <c r="DP31" s="68">
        <f t="shared" si="56"/>
        <v>0</v>
      </c>
      <c r="DQ31" s="68">
        <f t="shared" si="56"/>
        <v>0</v>
      </c>
      <c r="DR31" s="68">
        <f t="shared" si="56"/>
        <v>0</v>
      </c>
      <c r="DS31" s="68">
        <f t="shared" si="56"/>
        <v>0</v>
      </c>
      <c r="DT31" s="68">
        <f t="shared" si="56"/>
        <v>0</v>
      </c>
      <c r="DU31" s="68">
        <f t="shared" si="56"/>
        <v>0</v>
      </c>
      <c r="DV31" s="68">
        <f t="shared" si="56"/>
        <v>0</v>
      </c>
      <c r="DW31" s="68">
        <f t="shared" si="56"/>
        <v>0</v>
      </c>
      <c r="DX31" s="68">
        <f t="shared" si="56"/>
        <v>0</v>
      </c>
      <c r="DY31" s="68">
        <f t="shared" si="56"/>
        <v>0</v>
      </c>
      <c r="DZ31" s="68">
        <f t="shared" si="56"/>
        <v>0</v>
      </c>
      <c r="EA31" s="68">
        <f t="shared" si="56"/>
        <v>0</v>
      </c>
      <c r="EB31" s="68">
        <f t="shared" si="56"/>
        <v>0</v>
      </c>
      <c r="EC31" s="68">
        <f t="shared" si="56"/>
        <v>0</v>
      </c>
      <c r="ED31" s="68">
        <f t="shared" ref="ED31" si="60">IF(ED15="ya",0,$C15)</f>
        <v>0</v>
      </c>
      <c r="EE31" s="68">
        <f t="shared" si="57"/>
        <v>0</v>
      </c>
      <c r="EF31" s="68">
        <f t="shared" si="57"/>
        <v>0</v>
      </c>
      <c r="EG31" s="68">
        <f t="shared" si="57"/>
        <v>0</v>
      </c>
      <c r="EH31" s="68">
        <f t="shared" si="57"/>
        <v>0</v>
      </c>
      <c r="EI31" s="68">
        <f t="shared" si="57"/>
        <v>0</v>
      </c>
      <c r="EJ31" s="68">
        <f t="shared" si="57"/>
        <v>0</v>
      </c>
      <c r="EK31" s="68">
        <f t="shared" si="57"/>
        <v>0</v>
      </c>
      <c r="EL31" s="68">
        <f t="shared" si="57"/>
        <v>0</v>
      </c>
      <c r="EM31" s="68">
        <f t="shared" si="57"/>
        <v>0</v>
      </c>
      <c r="EN31" s="68">
        <f t="shared" si="57"/>
        <v>0</v>
      </c>
      <c r="EO31" s="68">
        <f t="shared" si="57"/>
        <v>0</v>
      </c>
      <c r="EP31" s="68">
        <f t="shared" si="57"/>
        <v>0</v>
      </c>
      <c r="EQ31" s="68">
        <f t="shared" si="57"/>
        <v>0</v>
      </c>
      <c r="ER31" s="68">
        <f t="shared" si="57"/>
        <v>0</v>
      </c>
      <c r="ES31" s="68">
        <f t="shared" si="57"/>
        <v>0</v>
      </c>
      <c r="ET31" s="68">
        <f t="shared" si="57"/>
        <v>0</v>
      </c>
      <c r="EU31" s="68">
        <f t="shared" si="57"/>
        <v>0</v>
      </c>
      <c r="EV31" s="68">
        <f t="shared" si="57"/>
        <v>0</v>
      </c>
      <c r="EW31" s="68">
        <f t="shared" si="57"/>
        <v>0</v>
      </c>
      <c r="EX31" s="68">
        <f t="shared" si="57"/>
        <v>0</v>
      </c>
      <c r="EY31" s="68">
        <f t="shared" si="57"/>
        <v>0</v>
      </c>
      <c r="EZ31" s="68">
        <f t="shared" si="57"/>
        <v>0</v>
      </c>
      <c r="FA31" s="68">
        <f t="shared" si="57"/>
        <v>0</v>
      </c>
      <c r="FB31" s="68">
        <f t="shared" si="57"/>
        <v>0</v>
      </c>
      <c r="FC31" s="68">
        <f t="shared" si="57"/>
        <v>0</v>
      </c>
      <c r="FD31" s="68">
        <f t="shared" si="57"/>
        <v>0</v>
      </c>
      <c r="FE31" s="68">
        <f t="shared" si="57"/>
        <v>0</v>
      </c>
      <c r="FF31" s="68">
        <f t="shared" si="57"/>
        <v>0</v>
      </c>
      <c r="FG31" s="68">
        <f t="shared" si="57"/>
        <v>0</v>
      </c>
      <c r="FH31" s="68">
        <f t="shared" si="57"/>
        <v>0</v>
      </c>
      <c r="FI31" s="68">
        <f t="shared" si="57"/>
        <v>0</v>
      </c>
      <c r="FJ31" s="68">
        <f t="shared" si="57"/>
        <v>0</v>
      </c>
      <c r="FK31" s="68">
        <f t="shared" si="57"/>
        <v>0</v>
      </c>
      <c r="FL31" s="68">
        <f t="shared" si="57"/>
        <v>0</v>
      </c>
      <c r="FM31" s="68">
        <f t="shared" si="57"/>
        <v>0</v>
      </c>
      <c r="FN31" s="68">
        <f t="shared" si="57"/>
        <v>0</v>
      </c>
      <c r="FO31" s="68">
        <f t="shared" si="57"/>
        <v>0</v>
      </c>
      <c r="FP31" s="68">
        <f t="shared" si="57"/>
        <v>0</v>
      </c>
      <c r="FQ31" s="68">
        <f t="shared" si="57"/>
        <v>0</v>
      </c>
      <c r="FR31" s="68">
        <f t="shared" si="57"/>
        <v>0</v>
      </c>
      <c r="FS31" s="68">
        <f t="shared" si="57"/>
        <v>0</v>
      </c>
      <c r="FT31" s="68">
        <f t="shared" si="57"/>
        <v>0</v>
      </c>
      <c r="FU31" s="68">
        <f t="shared" si="57"/>
        <v>0</v>
      </c>
      <c r="FV31" s="68">
        <f t="shared" si="57"/>
        <v>0</v>
      </c>
      <c r="FW31" s="68">
        <f t="shared" si="57"/>
        <v>0</v>
      </c>
      <c r="FX31" s="68">
        <f t="shared" si="57"/>
        <v>0</v>
      </c>
      <c r="FY31" s="68">
        <f t="shared" si="57"/>
        <v>0</v>
      </c>
      <c r="FZ31" s="68">
        <f t="shared" si="57"/>
        <v>0</v>
      </c>
      <c r="GA31" s="68">
        <f t="shared" si="57"/>
        <v>0</v>
      </c>
      <c r="GB31" s="68">
        <f t="shared" si="57"/>
        <v>0</v>
      </c>
      <c r="GC31" s="68">
        <f t="shared" si="57"/>
        <v>0</v>
      </c>
      <c r="GD31" s="68">
        <f t="shared" si="57"/>
        <v>0</v>
      </c>
      <c r="GE31" s="68">
        <f t="shared" si="57"/>
        <v>0</v>
      </c>
      <c r="GF31" s="68">
        <f t="shared" si="57"/>
        <v>0</v>
      </c>
      <c r="GG31" s="68">
        <f t="shared" si="57"/>
        <v>0</v>
      </c>
      <c r="GH31" s="68">
        <f t="shared" si="57"/>
        <v>0</v>
      </c>
      <c r="GI31" s="68">
        <f t="shared" si="57"/>
        <v>0</v>
      </c>
      <c r="GJ31" s="68">
        <f t="shared" si="57"/>
        <v>0</v>
      </c>
      <c r="GK31" s="68">
        <f t="shared" si="57"/>
        <v>0</v>
      </c>
      <c r="GL31" s="68">
        <f t="shared" si="57"/>
        <v>0</v>
      </c>
      <c r="GM31" s="68">
        <f t="shared" si="57"/>
        <v>0</v>
      </c>
      <c r="GN31" s="68">
        <f t="shared" si="57"/>
        <v>0</v>
      </c>
      <c r="GO31" s="68">
        <f t="shared" si="57"/>
        <v>0</v>
      </c>
      <c r="GP31" s="68">
        <f t="shared" ref="GP31" si="61">IF(GP15="ya",0,$C15)</f>
        <v>0</v>
      </c>
      <c r="GQ31" s="68">
        <f t="shared" si="58"/>
        <v>0</v>
      </c>
      <c r="GR31" s="68">
        <f t="shared" si="58"/>
        <v>0</v>
      </c>
      <c r="GS31" s="68">
        <f t="shared" si="58"/>
        <v>0</v>
      </c>
      <c r="GT31" s="68">
        <f t="shared" si="58"/>
        <v>0</v>
      </c>
      <c r="GU31" s="68">
        <f t="shared" si="58"/>
        <v>0</v>
      </c>
      <c r="GV31" s="68">
        <f t="shared" si="58"/>
        <v>0</v>
      </c>
      <c r="GW31" s="68">
        <f t="shared" si="58"/>
        <v>0</v>
      </c>
      <c r="GX31" s="68">
        <f t="shared" si="58"/>
        <v>0</v>
      </c>
      <c r="GY31" s="68">
        <f t="shared" si="58"/>
        <v>0</v>
      </c>
      <c r="GZ31" s="68">
        <f t="shared" si="58"/>
        <v>0</v>
      </c>
      <c r="HA31" s="68">
        <f t="shared" si="58"/>
        <v>0</v>
      </c>
      <c r="HB31" s="68">
        <f t="shared" si="58"/>
        <v>0</v>
      </c>
      <c r="HC31" s="68">
        <f t="shared" si="58"/>
        <v>0</v>
      </c>
      <c r="HD31" s="68">
        <f t="shared" si="58"/>
        <v>0</v>
      </c>
      <c r="HE31" s="68">
        <f t="shared" si="58"/>
        <v>0</v>
      </c>
      <c r="HF31" s="68">
        <f t="shared" si="58"/>
        <v>0</v>
      </c>
      <c r="HG31" s="68">
        <f t="shared" si="58"/>
        <v>0</v>
      </c>
      <c r="HH31" s="68">
        <f t="shared" si="58"/>
        <v>0</v>
      </c>
      <c r="HI31" s="68">
        <f t="shared" si="58"/>
        <v>0</v>
      </c>
      <c r="HJ31" s="68">
        <f t="shared" si="58"/>
        <v>0</v>
      </c>
      <c r="HK31" s="68">
        <f t="shared" si="58"/>
        <v>0</v>
      </c>
      <c r="HL31" s="68">
        <f t="shared" si="58"/>
        <v>0</v>
      </c>
      <c r="HM31" s="68">
        <f t="shared" si="58"/>
        <v>0</v>
      </c>
      <c r="HN31" s="68">
        <f t="shared" si="58"/>
        <v>0</v>
      </c>
      <c r="HO31" s="68">
        <f t="shared" si="58"/>
        <v>0</v>
      </c>
      <c r="HP31" s="68">
        <f t="shared" si="58"/>
        <v>0</v>
      </c>
      <c r="HQ31" s="68">
        <f t="shared" si="58"/>
        <v>0</v>
      </c>
      <c r="HR31" s="68">
        <f t="shared" si="58"/>
        <v>0</v>
      </c>
      <c r="HS31" s="68">
        <f t="shared" si="58"/>
        <v>0</v>
      </c>
      <c r="HT31" s="68">
        <f t="shared" si="58"/>
        <v>0</v>
      </c>
      <c r="HU31" s="68">
        <f t="shared" si="58"/>
        <v>0</v>
      </c>
      <c r="HV31" s="68">
        <f t="shared" si="58"/>
        <v>0</v>
      </c>
      <c r="HW31" s="68">
        <f t="shared" si="58"/>
        <v>0</v>
      </c>
      <c r="HX31" s="68">
        <f t="shared" si="58"/>
        <v>0</v>
      </c>
      <c r="HY31" s="68">
        <f t="shared" si="58"/>
        <v>0</v>
      </c>
      <c r="HZ31" s="68">
        <f t="shared" si="58"/>
        <v>0</v>
      </c>
      <c r="IA31" s="68">
        <f t="shared" si="58"/>
        <v>0</v>
      </c>
      <c r="IB31" s="68">
        <f t="shared" si="58"/>
        <v>0</v>
      </c>
      <c r="IC31" s="68">
        <f t="shared" si="58"/>
        <v>0</v>
      </c>
      <c r="ID31" s="68">
        <f t="shared" si="58"/>
        <v>0</v>
      </c>
      <c r="IE31" s="68">
        <f t="shared" si="58"/>
        <v>0</v>
      </c>
      <c r="IF31" s="68">
        <f t="shared" si="58"/>
        <v>0</v>
      </c>
      <c r="IG31" s="68">
        <f t="shared" si="58"/>
        <v>0</v>
      </c>
      <c r="IH31" s="68">
        <f t="shared" si="58"/>
        <v>0</v>
      </c>
      <c r="II31" s="68">
        <f t="shared" si="58"/>
        <v>0</v>
      </c>
      <c r="IJ31" s="68">
        <f t="shared" si="58"/>
        <v>0</v>
      </c>
      <c r="IK31" s="68">
        <f t="shared" si="58"/>
        <v>0</v>
      </c>
      <c r="IL31" s="68">
        <f t="shared" si="58"/>
        <v>0</v>
      </c>
      <c r="IM31" s="68">
        <f t="shared" si="58"/>
        <v>0</v>
      </c>
      <c r="IN31" s="68">
        <f t="shared" si="58"/>
        <v>0</v>
      </c>
      <c r="IO31" s="68">
        <f t="shared" si="58"/>
        <v>0</v>
      </c>
      <c r="IP31" s="68">
        <f t="shared" si="58"/>
        <v>0</v>
      </c>
      <c r="IQ31" s="68">
        <f t="shared" si="58"/>
        <v>0</v>
      </c>
      <c r="IR31" s="68">
        <f t="shared" si="58"/>
        <v>0</v>
      </c>
      <c r="IS31" s="68">
        <f t="shared" si="58"/>
        <v>0</v>
      </c>
      <c r="IT31" s="68">
        <f t="shared" si="58"/>
        <v>0</v>
      </c>
      <c r="IU31" s="68">
        <f t="shared" si="58"/>
        <v>0</v>
      </c>
      <c r="IV31" s="68">
        <f t="shared" si="58"/>
        <v>0</v>
      </c>
      <c r="IW31" s="68">
        <f t="shared" si="58"/>
        <v>0</v>
      </c>
      <c r="IX31" s="68">
        <f t="shared" si="58"/>
        <v>0</v>
      </c>
      <c r="IY31" s="68">
        <f t="shared" si="58"/>
        <v>0</v>
      </c>
      <c r="IZ31" s="68">
        <f t="shared" si="58"/>
        <v>0</v>
      </c>
      <c r="JA31" s="68">
        <f t="shared" si="58"/>
        <v>0</v>
      </c>
      <c r="JB31" s="68">
        <f t="shared" ref="JB31" si="62">IF(JB15="ya",0,$C15)</f>
        <v>0</v>
      </c>
      <c r="JC31" s="68">
        <f t="shared" si="59"/>
        <v>0</v>
      </c>
      <c r="JD31" s="68">
        <f t="shared" si="59"/>
        <v>0</v>
      </c>
      <c r="JE31" s="68">
        <f t="shared" si="59"/>
        <v>0</v>
      </c>
      <c r="JF31" s="68">
        <f t="shared" si="59"/>
        <v>0</v>
      </c>
      <c r="JG31" s="68">
        <f t="shared" si="59"/>
        <v>0</v>
      </c>
      <c r="JH31" s="68">
        <f t="shared" si="59"/>
        <v>0</v>
      </c>
      <c r="JI31" s="68">
        <f t="shared" si="59"/>
        <v>0</v>
      </c>
      <c r="JJ31" s="68">
        <f t="shared" si="59"/>
        <v>0</v>
      </c>
      <c r="JK31" s="68">
        <f t="shared" si="59"/>
        <v>0</v>
      </c>
      <c r="JL31" s="68">
        <f t="shared" si="59"/>
        <v>0</v>
      </c>
      <c r="JM31" s="68">
        <f t="shared" si="59"/>
        <v>0</v>
      </c>
      <c r="JN31" s="68">
        <f t="shared" si="59"/>
        <v>0</v>
      </c>
      <c r="JO31" s="68">
        <f t="shared" si="59"/>
        <v>0</v>
      </c>
      <c r="JP31" s="68">
        <f t="shared" si="59"/>
        <v>0</v>
      </c>
      <c r="JQ31" s="68">
        <f t="shared" si="59"/>
        <v>0</v>
      </c>
      <c r="JR31" s="68">
        <f t="shared" si="59"/>
        <v>0</v>
      </c>
      <c r="JS31" s="68">
        <f t="shared" si="59"/>
        <v>0</v>
      </c>
      <c r="JT31" s="68">
        <f t="shared" si="59"/>
        <v>0</v>
      </c>
      <c r="JU31" s="68">
        <f t="shared" si="59"/>
        <v>0</v>
      </c>
      <c r="JV31" s="68">
        <f t="shared" si="59"/>
        <v>0</v>
      </c>
      <c r="JW31" s="68">
        <f t="shared" si="59"/>
        <v>0</v>
      </c>
      <c r="JX31" s="68">
        <f t="shared" si="59"/>
        <v>0</v>
      </c>
      <c r="JY31" s="68">
        <f t="shared" si="59"/>
        <v>0</v>
      </c>
      <c r="JZ31" s="68">
        <f t="shared" si="59"/>
        <v>0</v>
      </c>
      <c r="KA31" s="68">
        <f t="shared" si="59"/>
        <v>0</v>
      </c>
      <c r="KB31" s="68">
        <f t="shared" si="59"/>
        <v>0</v>
      </c>
      <c r="KC31" s="68">
        <f t="shared" si="59"/>
        <v>0</v>
      </c>
      <c r="KD31" s="68">
        <f t="shared" si="59"/>
        <v>0</v>
      </c>
      <c r="KE31" s="68">
        <f t="shared" si="59"/>
        <v>0</v>
      </c>
      <c r="KF31" s="68">
        <f t="shared" si="59"/>
        <v>0</v>
      </c>
      <c r="KG31" s="68">
        <f t="shared" si="59"/>
        <v>0</v>
      </c>
      <c r="KH31" s="68">
        <f t="shared" si="59"/>
        <v>0</v>
      </c>
      <c r="KI31" s="68">
        <f t="shared" si="59"/>
        <v>0</v>
      </c>
      <c r="KJ31" s="68">
        <f t="shared" si="59"/>
        <v>0</v>
      </c>
      <c r="KK31" s="68">
        <f t="shared" si="59"/>
        <v>0</v>
      </c>
      <c r="KL31" s="68">
        <f t="shared" si="59"/>
        <v>0</v>
      </c>
      <c r="KM31" s="68">
        <f t="shared" si="59"/>
        <v>0</v>
      </c>
      <c r="KN31" s="68">
        <f t="shared" si="59"/>
        <v>0</v>
      </c>
      <c r="KO31" s="68">
        <f t="shared" si="59"/>
        <v>0</v>
      </c>
      <c r="KP31" s="68">
        <f t="shared" si="59"/>
        <v>0</v>
      </c>
      <c r="KQ31" s="68">
        <f t="shared" si="59"/>
        <v>0</v>
      </c>
      <c r="KR31" s="68">
        <f t="shared" si="59"/>
        <v>0</v>
      </c>
      <c r="KS31" s="68">
        <f t="shared" si="59"/>
        <v>0</v>
      </c>
      <c r="KT31" s="68">
        <f t="shared" si="59"/>
        <v>0</v>
      </c>
      <c r="KU31" s="68">
        <f t="shared" si="59"/>
        <v>0</v>
      </c>
      <c r="KV31" s="68">
        <f t="shared" si="59"/>
        <v>0</v>
      </c>
      <c r="KW31" s="68">
        <f t="shared" si="59"/>
        <v>0</v>
      </c>
      <c r="KX31" s="68">
        <f t="shared" si="59"/>
        <v>0</v>
      </c>
      <c r="KY31" s="68">
        <f t="shared" si="59"/>
        <v>0</v>
      </c>
      <c r="KZ31" s="68">
        <f t="shared" si="59"/>
        <v>0</v>
      </c>
      <c r="LA31" s="68">
        <f t="shared" si="59"/>
        <v>0</v>
      </c>
      <c r="LB31" s="68">
        <f t="shared" si="59"/>
        <v>0</v>
      </c>
      <c r="LC31" s="68">
        <f t="shared" si="59"/>
        <v>0</v>
      </c>
      <c r="LD31" s="68">
        <f t="shared" si="59"/>
        <v>0</v>
      </c>
      <c r="LE31" s="68">
        <f t="shared" si="59"/>
        <v>0</v>
      </c>
      <c r="LF31" s="68">
        <f t="shared" si="59"/>
        <v>0</v>
      </c>
      <c r="LG31" s="68">
        <f t="shared" si="59"/>
        <v>0</v>
      </c>
      <c r="LH31" s="68">
        <f t="shared" si="59"/>
        <v>0</v>
      </c>
      <c r="LI31" s="68">
        <f t="shared" si="59"/>
        <v>0</v>
      </c>
      <c r="LJ31" s="68">
        <f t="shared" si="59"/>
        <v>0</v>
      </c>
      <c r="LK31" s="68">
        <f t="shared" si="59"/>
        <v>0</v>
      </c>
      <c r="LL31" s="68">
        <f t="shared" si="59"/>
        <v>0</v>
      </c>
      <c r="LM31" s="68">
        <f t="shared" si="59"/>
        <v>0</v>
      </c>
      <c r="LN31" s="68">
        <f t="shared" ref="LN31" si="63">IF(LN15="ya",0,$C15)</f>
        <v>0</v>
      </c>
      <c r="LO31" s="68">
        <f t="shared" si="50"/>
        <v>0</v>
      </c>
      <c r="LP31" s="68">
        <f t="shared" si="50"/>
        <v>0</v>
      </c>
      <c r="LQ31" s="68">
        <f t="shared" si="50"/>
        <v>0</v>
      </c>
      <c r="LR31" s="68">
        <f t="shared" si="50"/>
        <v>0</v>
      </c>
      <c r="LS31" s="68">
        <f t="shared" si="50"/>
        <v>0</v>
      </c>
      <c r="LT31" s="68">
        <f t="shared" si="50"/>
        <v>0</v>
      </c>
      <c r="LU31" s="68">
        <f t="shared" si="50"/>
        <v>0</v>
      </c>
      <c r="LV31" s="68">
        <f t="shared" si="50"/>
        <v>0</v>
      </c>
      <c r="LW31" s="68">
        <f t="shared" si="50"/>
        <v>0</v>
      </c>
      <c r="LX31" s="68">
        <f t="shared" si="50"/>
        <v>0</v>
      </c>
      <c r="LY31" s="68">
        <f t="shared" si="50"/>
        <v>0</v>
      </c>
      <c r="LZ31" s="68">
        <f t="shared" si="50"/>
        <v>0</v>
      </c>
      <c r="MA31" s="68">
        <f t="shared" si="50"/>
        <v>0</v>
      </c>
      <c r="MB31" s="68">
        <f t="shared" si="50"/>
        <v>0</v>
      </c>
      <c r="MC31" s="68">
        <f t="shared" si="50"/>
        <v>0</v>
      </c>
      <c r="MD31" s="68">
        <f t="shared" si="50"/>
        <v>0</v>
      </c>
      <c r="ME31" s="68">
        <f t="shared" si="50"/>
        <v>0</v>
      </c>
      <c r="MF31" s="68">
        <f t="shared" si="50"/>
        <v>0</v>
      </c>
      <c r="MG31" s="68">
        <f t="shared" si="50"/>
        <v>0</v>
      </c>
      <c r="MH31" s="68">
        <f t="shared" si="50"/>
        <v>0</v>
      </c>
      <c r="MI31" s="68">
        <f t="shared" si="50"/>
        <v>0</v>
      </c>
      <c r="MJ31" s="68">
        <f t="shared" si="50"/>
        <v>0</v>
      </c>
      <c r="MK31" s="68">
        <f t="shared" si="50"/>
        <v>0</v>
      </c>
      <c r="ML31" s="68">
        <f t="shared" si="50"/>
        <v>0</v>
      </c>
      <c r="MM31" s="68">
        <f t="shared" si="50"/>
        <v>0</v>
      </c>
      <c r="MN31" s="68">
        <f t="shared" ref="MN31:NH31" si="64">IF(MN15="ya",0,$C15)</f>
        <v>0</v>
      </c>
      <c r="MO31" s="68">
        <f t="shared" si="64"/>
        <v>0</v>
      </c>
      <c r="MP31" s="68">
        <f t="shared" si="64"/>
        <v>0</v>
      </c>
      <c r="MQ31" s="68">
        <f t="shared" si="64"/>
        <v>0</v>
      </c>
      <c r="MR31" s="68">
        <f t="shared" si="64"/>
        <v>0</v>
      </c>
      <c r="MS31" s="68">
        <f t="shared" si="64"/>
        <v>0</v>
      </c>
      <c r="MT31" s="68">
        <f t="shared" si="64"/>
        <v>0</v>
      </c>
      <c r="MU31" s="68">
        <f t="shared" si="64"/>
        <v>0</v>
      </c>
      <c r="MV31" s="68">
        <f t="shared" si="64"/>
        <v>0</v>
      </c>
      <c r="MW31" s="68">
        <f t="shared" si="64"/>
        <v>0</v>
      </c>
      <c r="MX31" s="68">
        <f t="shared" si="64"/>
        <v>0</v>
      </c>
      <c r="MY31" s="68">
        <f t="shared" si="64"/>
        <v>0</v>
      </c>
      <c r="MZ31" s="68">
        <f t="shared" si="64"/>
        <v>0</v>
      </c>
      <c r="NA31" s="68">
        <f t="shared" si="64"/>
        <v>0</v>
      </c>
      <c r="NB31" s="68">
        <f t="shared" si="64"/>
        <v>0</v>
      </c>
      <c r="NC31" s="68">
        <f t="shared" si="64"/>
        <v>0</v>
      </c>
      <c r="ND31" s="68">
        <f t="shared" si="64"/>
        <v>0</v>
      </c>
      <c r="NE31" s="68">
        <f t="shared" si="64"/>
        <v>0</v>
      </c>
      <c r="NF31" s="68">
        <f t="shared" si="64"/>
        <v>0</v>
      </c>
      <c r="NG31" s="68">
        <f t="shared" si="64"/>
        <v>0</v>
      </c>
      <c r="NH31" s="68">
        <f t="shared" si="64"/>
        <v>0</v>
      </c>
      <c r="NI31" s="8"/>
      <c r="NJ31" s="54" t="s">
        <v>121</v>
      </c>
    </row>
    <row r="32" spans="2:374" ht="10.5" x14ac:dyDescent="0.25">
      <c r="B32" s="85" t="s">
        <v>240</v>
      </c>
      <c r="C32" s="80">
        <f>SUM(C20:C31)</f>
        <v>5.5</v>
      </c>
      <c r="D32" s="86"/>
      <c r="E32" s="86"/>
      <c r="F32" s="86"/>
      <c r="G32" s="68">
        <f t="shared" ref="G32:BR32" si="65">SUM(G20:G31)</f>
        <v>5.5</v>
      </c>
      <c r="H32" s="68">
        <f t="shared" si="65"/>
        <v>5.5</v>
      </c>
      <c r="I32" s="68">
        <f t="shared" si="65"/>
        <v>5.5</v>
      </c>
      <c r="J32" s="68">
        <f t="shared" si="65"/>
        <v>5.5</v>
      </c>
      <c r="K32" s="68">
        <f t="shared" si="65"/>
        <v>5.5</v>
      </c>
      <c r="L32" s="68">
        <f t="shared" si="65"/>
        <v>5.5</v>
      </c>
      <c r="M32" s="68">
        <f t="shared" si="65"/>
        <v>5.5</v>
      </c>
      <c r="N32" s="68">
        <f t="shared" si="65"/>
        <v>5.5</v>
      </c>
      <c r="O32" s="68">
        <f t="shared" si="65"/>
        <v>5.5</v>
      </c>
      <c r="P32" s="68">
        <f t="shared" si="65"/>
        <v>5.5</v>
      </c>
      <c r="Q32" s="68">
        <f t="shared" si="65"/>
        <v>5.5</v>
      </c>
      <c r="R32" s="68">
        <f t="shared" si="65"/>
        <v>5.5</v>
      </c>
      <c r="S32" s="68">
        <f t="shared" si="65"/>
        <v>5.5</v>
      </c>
      <c r="T32" s="68">
        <f t="shared" si="65"/>
        <v>5.5</v>
      </c>
      <c r="U32" s="68">
        <f t="shared" si="65"/>
        <v>5.5</v>
      </c>
      <c r="V32" s="68">
        <f t="shared" si="65"/>
        <v>5.5</v>
      </c>
      <c r="W32" s="68">
        <f t="shared" si="65"/>
        <v>5.5</v>
      </c>
      <c r="X32" s="68">
        <f t="shared" si="65"/>
        <v>5.5</v>
      </c>
      <c r="Y32" s="68">
        <f t="shared" si="65"/>
        <v>5.5</v>
      </c>
      <c r="Z32" s="68">
        <f t="shared" si="65"/>
        <v>5.5</v>
      </c>
      <c r="AA32" s="68">
        <f t="shared" si="65"/>
        <v>5.5</v>
      </c>
      <c r="AB32" s="68">
        <f t="shared" si="65"/>
        <v>5.5</v>
      </c>
      <c r="AC32" s="68">
        <f t="shared" si="65"/>
        <v>5.5</v>
      </c>
      <c r="AD32" s="68">
        <f t="shared" si="65"/>
        <v>5.5</v>
      </c>
      <c r="AE32" s="68">
        <f t="shared" si="65"/>
        <v>5.5</v>
      </c>
      <c r="AF32" s="68">
        <f t="shared" si="65"/>
        <v>5.5</v>
      </c>
      <c r="AG32" s="68">
        <f t="shared" si="65"/>
        <v>5.5</v>
      </c>
      <c r="AH32" s="68">
        <f t="shared" si="65"/>
        <v>5.5</v>
      </c>
      <c r="AI32" s="68">
        <f t="shared" si="65"/>
        <v>5.5</v>
      </c>
      <c r="AJ32" s="68">
        <f t="shared" si="65"/>
        <v>5.5</v>
      </c>
      <c r="AK32" s="68">
        <f t="shared" si="65"/>
        <v>5.5</v>
      </c>
      <c r="AL32" s="68">
        <f t="shared" si="65"/>
        <v>5.5</v>
      </c>
      <c r="AM32" s="68">
        <f t="shared" si="65"/>
        <v>5.5</v>
      </c>
      <c r="AN32" s="68">
        <f t="shared" si="65"/>
        <v>5.5</v>
      </c>
      <c r="AO32" s="68">
        <f t="shared" si="65"/>
        <v>5.5</v>
      </c>
      <c r="AP32" s="68">
        <f t="shared" si="65"/>
        <v>5.5</v>
      </c>
      <c r="AQ32" s="68">
        <f t="shared" si="65"/>
        <v>5.5</v>
      </c>
      <c r="AR32" s="68">
        <f t="shared" si="65"/>
        <v>5.5</v>
      </c>
      <c r="AS32" s="68">
        <f t="shared" si="65"/>
        <v>5.5</v>
      </c>
      <c r="AT32" s="68">
        <f t="shared" si="65"/>
        <v>5.5</v>
      </c>
      <c r="AU32" s="68">
        <f t="shared" si="65"/>
        <v>5.5</v>
      </c>
      <c r="AV32" s="68">
        <f t="shared" si="65"/>
        <v>5.5</v>
      </c>
      <c r="AW32" s="68">
        <f t="shared" si="65"/>
        <v>5.5</v>
      </c>
      <c r="AX32" s="68">
        <f t="shared" si="65"/>
        <v>5.5</v>
      </c>
      <c r="AY32" s="68">
        <f t="shared" si="65"/>
        <v>5.5</v>
      </c>
      <c r="AZ32" s="68">
        <f t="shared" si="65"/>
        <v>5.5</v>
      </c>
      <c r="BA32" s="68">
        <f t="shared" si="65"/>
        <v>5.5</v>
      </c>
      <c r="BB32" s="68">
        <f t="shared" si="65"/>
        <v>5.5</v>
      </c>
      <c r="BC32" s="68">
        <f t="shared" si="65"/>
        <v>5.5</v>
      </c>
      <c r="BD32" s="68">
        <f t="shared" si="65"/>
        <v>5.5</v>
      </c>
      <c r="BE32" s="68">
        <f t="shared" si="65"/>
        <v>5.5</v>
      </c>
      <c r="BF32" s="68">
        <f t="shared" si="65"/>
        <v>5.5</v>
      </c>
      <c r="BG32" s="68">
        <f t="shared" si="65"/>
        <v>5.5</v>
      </c>
      <c r="BH32" s="68">
        <f t="shared" si="65"/>
        <v>5.5</v>
      </c>
      <c r="BI32" s="68">
        <f t="shared" si="65"/>
        <v>5.5</v>
      </c>
      <c r="BJ32" s="68">
        <f t="shared" si="65"/>
        <v>5.5</v>
      </c>
      <c r="BK32" s="68">
        <f t="shared" si="65"/>
        <v>5.5</v>
      </c>
      <c r="BL32" s="68">
        <f t="shared" si="65"/>
        <v>5.5</v>
      </c>
      <c r="BM32" s="68">
        <f t="shared" si="65"/>
        <v>5.5</v>
      </c>
      <c r="BN32" s="68">
        <f t="shared" si="65"/>
        <v>5.5</v>
      </c>
      <c r="BO32" s="68">
        <f t="shared" si="65"/>
        <v>5.5</v>
      </c>
      <c r="BP32" s="68">
        <f t="shared" si="65"/>
        <v>5.5</v>
      </c>
      <c r="BQ32" s="68">
        <f t="shared" si="65"/>
        <v>5.5</v>
      </c>
      <c r="BR32" s="68">
        <f t="shared" si="65"/>
        <v>5.5</v>
      </c>
      <c r="BS32" s="68">
        <f t="shared" ref="BS32:ED32" si="66">SUM(BS20:BS31)</f>
        <v>5.5</v>
      </c>
      <c r="BT32" s="68">
        <f t="shared" si="66"/>
        <v>5.5</v>
      </c>
      <c r="BU32" s="68">
        <f t="shared" si="66"/>
        <v>5.5</v>
      </c>
      <c r="BV32" s="68">
        <f t="shared" si="66"/>
        <v>5.5</v>
      </c>
      <c r="BW32" s="68">
        <f t="shared" si="66"/>
        <v>5.5</v>
      </c>
      <c r="BX32" s="68">
        <f t="shared" si="66"/>
        <v>5.5</v>
      </c>
      <c r="BY32" s="68">
        <f t="shared" si="66"/>
        <v>5.5</v>
      </c>
      <c r="BZ32" s="68">
        <f t="shared" si="66"/>
        <v>5.5</v>
      </c>
      <c r="CA32" s="68">
        <f t="shared" si="66"/>
        <v>5.5</v>
      </c>
      <c r="CB32" s="68">
        <f t="shared" si="66"/>
        <v>5.5</v>
      </c>
      <c r="CC32" s="68">
        <f t="shared" si="66"/>
        <v>5.5</v>
      </c>
      <c r="CD32" s="68">
        <f t="shared" si="66"/>
        <v>5.5</v>
      </c>
      <c r="CE32" s="68">
        <f t="shared" si="66"/>
        <v>5.5</v>
      </c>
      <c r="CF32" s="68">
        <f t="shared" si="66"/>
        <v>5.5</v>
      </c>
      <c r="CG32" s="68">
        <f t="shared" si="66"/>
        <v>5.5</v>
      </c>
      <c r="CH32" s="68">
        <f t="shared" si="66"/>
        <v>5.5</v>
      </c>
      <c r="CI32" s="68">
        <f t="shared" si="66"/>
        <v>5.5</v>
      </c>
      <c r="CJ32" s="68">
        <f t="shared" si="66"/>
        <v>5.5</v>
      </c>
      <c r="CK32" s="68">
        <f t="shared" si="66"/>
        <v>5.5</v>
      </c>
      <c r="CL32" s="68">
        <f t="shared" si="66"/>
        <v>5.5</v>
      </c>
      <c r="CM32" s="68">
        <f t="shared" si="66"/>
        <v>5.5</v>
      </c>
      <c r="CN32" s="68">
        <f t="shared" si="66"/>
        <v>5.5</v>
      </c>
      <c r="CO32" s="68">
        <f t="shared" si="66"/>
        <v>5.5</v>
      </c>
      <c r="CP32" s="68">
        <f t="shared" si="66"/>
        <v>5.5</v>
      </c>
      <c r="CQ32" s="68">
        <f t="shared" si="66"/>
        <v>5.5</v>
      </c>
      <c r="CR32" s="68">
        <f t="shared" si="66"/>
        <v>5.5</v>
      </c>
      <c r="CS32" s="68">
        <f t="shared" si="66"/>
        <v>5.5</v>
      </c>
      <c r="CT32" s="68">
        <f t="shared" si="66"/>
        <v>5.5</v>
      </c>
      <c r="CU32" s="68">
        <f t="shared" si="66"/>
        <v>5.5</v>
      </c>
      <c r="CV32" s="68">
        <f t="shared" si="66"/>
        <v>5.5</v>
      </c>
      <c r="CW32" s="68">
        <f t="shared" si="66"/>
        <v>5.5</v>
      </c>
      <c r="CX32" s="68">
        <f t="shared" si="66"/>
        <v>5.5</v>
      </c>
      <c r="CY32" s="68">
        <f t="shared" si="66"/>
        <v>5.5</v>
      </c>
      <c r="CZ32" s="68">
        <f t="shared" si="66"/>
        <v>5.5</v>
      </c>
      <c r="DA32" s="68">
        <f t="shared" si="66"/>
        <v>5.5</v>
      </c>
      <c r="DB32" s="68">
        <f t="shared" si="66"/>
        <v>5.5</v>
      </c>
      <c r="DC32" s="68">
        <f t="shared" si="66"/>
        <v>5.5</v>
      </c>
      <c r="DD32" s="68">
        <f t="shared" si="66"/>
        <v>5.5</v>
      </c>
      <c r="DE32" s="68">
        <f t="shared" si="66"/>
        <v>5.5</v>
      </c>
      <c r="DF32" s="68">
        <f t="shared" si="66"/>
        <v>5.5</v>
      </c>
      <c r="DG32" s="68">
        <f t="shared" si="66"/>
        <v>5.5</v>
      </c>
      <c r="DH32" s="68">
        <f t="shared" si="66"/>
        <v>5.5</v>
      </c>
      <c r="DI32" s="68">
        <f t="shared" si="66"/>
        <v>5.5</v>
      </c>
      <c r="DJ32" s="68">
        <f t="shared" si="66"/>
        <v>5.5</v>
      </c>
      <c r="DK32" s="68">
        <f t="shared" si="66"/>
        <v>5.5</v>
      </c>
      <c r="DL32" s="68">
        <f t="shared" si="66"/>
        <v>5.5</v>
      </c>
      <c r="DM32" s="68">
        <f t="shared" si="66"/>
        <v>5.5</v>
      </c>
      <c r="DN32" s="68">
        <f t="shared" si="66"/>
        <v>5.5</v>
      </c>
      <c r="DO32" s="68">
        <f t="shared" si="66"/>
        <v>5.5</v>
      </c>
      <c r="DP32" s="68">
        <f t="shared" si="66"/>
        <v>5.5</v>
      </c>
      <c r="DQ32" s="68">
        <f t="shared" si="66"/>
        <v>5.5</v>
      </c>
      <c r="DR32" s="68">
        <f t="shared" si="66"/>
        <v>5.5</v>
      </c>
      <c r="DS32" s="68">
        <f t="shared" si="66"/>
        <v>5.5</v>
      </c>
      <c r="DT32" s="68">
        <f t="shared" si="66"/>
        <v>5.5</v>
      </c>
      <c r="DU32" s="68">
        <f t="shared" si="66"/>
        <v>5.5</v>
      </c>
      <c r="DV32" s="68">
        <f t="shared" si="66"/>
        <v>5.5</v>
      </c>
      <c r="DW32" s="68">
        <f t="shared" si="66"/>
        <v>4.5</v>
      </c>
      <c r="DX32" s="68">
        <f t="shared" si="66"/>
        <v>3.5</v>
      </c>
      <c r="DY32" s="68">
        <f t="shared" si="66"/>
        <v>2.5</v>
      </c>
      <c r="DZ32" s="68">
        <f t="shared" si="66"/>
        <v>2.5</v>
      </c>
      <c r="EA32" s="68">
        <f t="shared" si="66"/>
        <v>2.5</v>
      </c>
      <c r="EB32" s="68">
        <f t="shared" si="66"/>
        <v>2.5</v>
      </c>
      <c r="EC32" s="68">
        <f t="shared" si="66"/>
        <v>2.5</v>
      </c>
      <c r="ED32" s="68">
        <f t="shared" si="66"/>
        <v>2.5</v>
      </c>
      <c r="EE32" s="68">
        <f t="shared" ref="EE32:GP32" si="67">SUM(EE20:EE31)</f>
        <v>0</v>
      </c>
      <c r="EF32" s="68">
        <f t="shared" si="67"/>
        <v>0</v>
      </c>
      <c r="EG32" s="68">
        <f t="shared" si="67"/>
        <v>0</v>
      </c>
      <c r="EH32" s="68">
        <f t="shared" si="67"/>
        <v>0</v>
      </c>
      <c r="EI32" s="68">
        <f t="shared" si="67"/>
        <v>0</v>
      </c>
      <c r="EJ32" s="68">
        <f t="shared" si="67"/>
        <v>0</v>
      </c>
      <c r="EK32" s="68">
        <f t="shared" si="67"/>
        <v>0</v>
      </c>
      <c r="EL32" s="68">
        <f t="shared" si="67"/>
        <v>0</v>
      </c>
      <c r="EM32" s="68">
        <f t="shared" si="67"/>
        <v>0</v>
      </c>
      <c r="EN32" s="68">
        <f t="shared" si="67"/>
        <v>0</v>
      </c>
      <c r="EO32" s="68">
        <f t="shared" si="67"/>
        <v>0</v>
      </c>
      <c r="EP32" s="68">
        <f t="shared" si="67"/>
        <v>0</v>
      </c>
      <c r="EQ32" s="68">
        <f t="shared" si="67"/>
        <v>0</v>
      </c>
      <c r="ER32" s="68">
        <f t="shared" si="67"/>
        <v>0</v>
      </c>
      <c r="ES32" s="68">
        <f t="shared" si="67"/>
        <v>0</v>
      </c>
      <c r="ET32" s="68">
        <f t="shared" si="67"/>
        <v>0</v>
      </c>
      <c r="EU32" s="68">
        <f t="shared" si="67"/>
        <v>0</v>
      </c>
      <c r="EV32" s="68">
        <f t="shared" si="67"/>
        <v>0</v>
      </c>
      <c r="EW32" s="68">
        <f t="shared" si="67"/>
        <v>0</v>
      </c>
      <c r="EX32" s="68">
        <f t="shared" si="67"/>
        <v>0</v>
      </c>
      <c r="EY32" s="68">
        <f t="shared" si="67"/>
        <v>0</v>
      </c>
      <c r="EZ32" s="68">
        <f t="shared" si="67"/>
        <v>0</v>
      </c>
      <c r="FA32" s="68">
        <f t="shared" si="67"/>
        <v>0</v>
      </c>
      <c r="FB32" s="68">
        <f t="shared" si="67"/>
        <v>0</v>
      </c>
      <c r="FC32" s="68">
        <f t="shared" si="67"/>
        <v>0</v>
      </c>
      <c r="FD32" s="68">
        <f t="shared" si="67"/>
        <v>0</v>
      </c>
      <c r="FE32" s="68">
        <f t="shared" si="67"/>
        <v>0</v>
      </c>
      <c r="FF32" s="68">
        <f t="shared" si="67"/>
        <v>0</v>
      </c>
      <c r="FG32" s="68">
        <f t="shared" si="67"/>
        <v>0</v>
      </c>
      <c r="FH32" s="68">
        <f t="shared" si="67"/>
        <v>0</v>
      </c>
      <c r="FI32" s="68">
        <f t="shared" si="67"/>
        <v>0</v>
      </c>
      <c r="FJ32" s="68">
        <f t="shared" si="67"/>
        <v>0</v>
      </c>
      <c r="FK32" s="68">
        <f t="shared" si="67"/>
        <v>0</v>
      </c>
      <c r="FL32" s="68">
        <f t="shared" si="67"/>
        <v>0</v>
      </c>
      <c r="FM32" s="68">
        <f t="shared" si="67"/>
        <v>0</v>
      </c>
      <c r="FN32" s="68">
        <f t="shared" si="67"/>
        <v>0</v>
      </c>
      <c r="FO32" s="68">
        <f t="shared" si="67"/>
        <v>0</v>
      </c>
      <c r="FP32" s="68">
        <f t="shared" si="67"/>
        <v>0</v>
      </c>
      <c r="FQ32" s="68">
        <f t="shared" si="67"/>
        <v>0</v>
      </c>
      <c r="FR32" s="68">
        <f t="shared" si="67"/>
        <v>0</v>
      </c>
      <c r="FS32" s="68">
        <f t="shared" si="67"/>
        <v>0</v>
      </c>
      <c r="FT32" s="68">
        <f t="shared" si="67"/>
        <v>0</v>
      </c>
      <c r="FU32" s="68">
        <f t="shared" si="67"/>
        <v>0</v>
      </c>
      <c r="FV32" s="68">
        <f t="shared" si="67"/>
        <v>0</v>
      </c>
      <c r="FW32" s="68">
        <f t="shared" si="67"/>
        <v>0</v>
      </c>
      <c r="FX32" s="68">
        <f t="shared" si="67"/>
        <v>0</v>
      </c>
      <c r="FY32" s="68">
        <f t="shared" si="67"/>
        <v>0</v>
      </c>
      <c r="FZ32" s="68">
        <f t="shared" si="67"/>
        <v>0</v>
      </c>
      <c r="GA32" s="68">
        <f t="shared" si="67"/>
        <v>0</v>
      </c>
      <c r="GB32" s="68">
        <f t="shared" si="67"/>
        <v>0</v>
      </c>
      <c r="GC32" s="68">
        <f t="shared" si="67"/>
        <v>0</v>
      </c>
      <c r="GD32" s="68">
        <f t="shared" si="67"/>
        <v>0</v>
      </c>
      <c r="GE32" s="68">
        <f t="shared" si="67"/>
        <v>0</v>
      </c>
      <c r="GF32" s="68">
        <f t="shared" si="67"/>
        <v>0</v>
      </c>
      <c r="GG32" s="68">
        <f t="shared" si="67"/>
        <v>0</v>
      </c>
      <c r="GH32" s="68">
        <f t="shared" si="67"/>
        <v>0</v>
      </c>
      <c r="GI32" s="68">
        <f t="shared" si="67"/>
        <v>0</v>
      </c>
      <c r="GJ32" s="68">
        <f t="shared" si="67"/>
        <v>0</v>
      </c>
      <c r="GK32" s="68">
        <f t="shared" si="67"/>
        <v>0</v>
      </c>
      <c r="GL32" s="68">
        <f t="shared" si="67"/>
        <v>0</v>
      </c>
      <c r="GM32" s="68">
        <f t="shared" si="67"/>
        <v>0</v>
      </c>
      <c r="GN32" s="68">
        <f t="shared" si="67"/>
        <v>0</v>
      </c>
      <c r="GO32" s="68">
        <f t="shared" si="67"/>
        <v>0</v>
      </c>
      <c r="GP32" s="68">
        <f t="shared" si="67"/>
        <v>0</v>
      </c>
      <c r="GQ32" s="68">
        <f t="shared" ref="GQ32:JB32" si="68">SUM(GQ20:GQ31)</f>
        <v>0</v>
      </c>
      <c r="GR32" s="68">
        <f t="shared" si="68"/>
        <v>0</v>
      </c>
      <c r="GS32" s="68">
        <f t="shared" si="68"/>
        <v>0</v>
      </c>
      <c r="GT32" s="68">
        <f t="shared" si="68"/>
        <v>0</v>
      </c>
      <c r="GU32" s="68">
        <f t="shared" si="68"/>
        <v>0</v>
      </c>
      <c r="GV32" s="68">
        <f t="shared" si="68"/>
        <v>0</v>
      </c>
      <c r="GW32" s="68">
        <f t="shared" si="68"/>
        <v>0</v>
      </c>
      <c r="GX32" s="68">
        <f t="shared" si="68"/>
        <v>0</v>
      </c>
      <c r="GY32" s="68">
        <f t="shared" si="68"/>
        <v>0</v>
      </c>
      <c r="GZ32" s="68">
        <f t="shared" si="68"/>
        <v>0</v>
      </c>
      <c r="HA32" s="68">
        <f t="shared" si="68"/>
        <v>0</v>
      </c>
      <c r="HB32" s="68">
        <f t="shared" si="68"/>
        <v>0</v>
      </c>
      <c r="HC32" s="68">
        <f t="shared" si="68"/>
        <v>0</v>
      </c>
      <c r="HD32" s="68">
        <f t="shared" si="68"/>
        <v>0</v>
      </c>
      <c r="HE32" s="68">
        <f t="shared" si="68"/>
        <v>0</v>
      </c>
      <c r="HF32" s="68">
        <f t="shared" si="68"/>
        <v>0</v>
      </c>
      <c r="HG32" s="68">
        <f t="shared" si="68"/>
        <v>0</v>
      </c>
      <c r="HH32" s="68">
        <f t="shared" si="68"/>
        <v>0</v>
      </c>
      <c r="HI32" s="68">
        <f t="shared" si="68"/>
        <v>0</v>
      </c>
      <c r="HJ32" s="68">
        <f t="shared" si="68"/>
        <v>0</v>
      </c>
      <c r="HK32" s="68">
        <f t="shared" si="68"/>
        <v>0</v>
      </c>
      <c r="HL32" s="68">
        <f t="shared" si="68"/>
        <v>0</v>
      </c>
      <c r="HM32" s="68">
        <f t="shared" si="68"/>
        <v>0</v>
      </c>
      <c r="HN32" s="68">
        <f t="shared" si="68"/>
        <v>0</v>
      </c>
      <c r="HO32" s="68">
        <f t="shared" si="68"/>
        <v>0</v>
      </c>
      <c r="HP32" s="68">
        <f t="shared" si="68"/>
        <v>0</v>
      </c>
      <c r="HQ32" s="68">
        <f t="shared" si="68"/>
        <v>0</v>
      </c>
      <c r="HR32" s="68">
        <f t="shared" si="68"/>
        <v>0</v>
      </c>
      <c r="HS32" s="68">
        <f t="shared" si="68"/>
        <v>0</v>
      </c>
      <c r="HT32" s="68">
        <f t="shared" si="68"/>
        <v>0</v>
      </c>
      <c r="HU32" s="68">
        <f t="shared" si="68"/>
        <v>0</v>
      </c>
      <c r="HV32" s="68">
        <f t="shared" si="68"/>
        <v>0</v>
      </c>
      <c r="HW32" s="68">
        <f t="shared" si="68"/>
        <v>0</v>
      </c>
      <c r="HX32" s="68">
        <f t="shared" si="68"/>
        <v>0</v>
      </c>
      <c r="HY32" s="68">
        <f t="shared" si="68"/>
        <v>0</v>
      </c>
      <c r="HZ32" s="68">
        <f t="shared" si="68"/>
        <v>0</v>
      </c>
      <c r="IA32" s="68">
        <f t="shared" si="68"/>
        <v>0</v>
      </c>
      <c r="IB32" s="68">
        <f t="shared" si="68"/>
        <v>0</v>
      </c>
      <c r="IC32" s="68">
        <f t="shared" si="68"/>
        <v>0</v>
      </c>
      <c r="ID32" s="68">
        <f t="shared" si="68"/>
        <v>0</v>
      </c>
      <c r="IE32" s="68">
        <f t="shared" si="68"/>
        <v>0</v>
      </c>
      <c r="IF32" s="68">
        <f t="shared" si="68"/>
        <v>0</v>
      </c>
      <c r="IG32" s="68">
        <f t="shared" si="68"/>
        <v>0</v>
      </c>
      <c r="IH32" s="68">
        <f t="shared" si="68"/>
        <v>0</v>
      </c>
      <c r="II32" s="68">
        <f t="shared" si="68"/>
        <v>0</v>
      </c>
      <c r="IJ32" s="68">
        <f t="shared" si="68"/>
        <v>0</v>
      </c>
      <c r="IK32" s="68">
        <f t="shared" si="68"/>
        <v>0</v>
      </c>
      <c r="IL32" s="68">
        <f t="shared" si="68"/>
        <v>0</v>
      </c>
      <c r="IM32" s="68">
        <f t="shared" si="68"/>
        <v>0</v>
      </c>
      <c r="IN32" s="68">
        <f t="shared" si="68"/>
        <v>0</v>
      </c>
      <c r="IO32" s="68">
        <f t="shared" si="68"/>
        <v>0</v>
      </c>
      <c r="IP32" s="68">
        <f t="shared" si="68"/>
        <v>0</v>
      </c>
      <c r="IQ32" s="68">
        <f t="shared" si="68"/>
        <v>0</v>
      </c>
      <c r="IR32" s="68">
        <f t="shared" si="68"/>
        <v>0</v>
      </c>
      <c r="IS32" s="68">
        <f t="shared" si="68"/>
        <v>0</v>
      </c>
      <c r="IT32" s="68">
        <f t="shared" si="68"/>
        <v>0</v>
      </c>
      <c r="IU32" s="68">
        <f t="shared" si="68"/>
        <v>0</v>
      </c>
      <c r="IV32" s="68">
        <f t="shared" si="68"/>
        <v>0</v>
      </c>
      <c r="IW32" s="68">
        <f t="shared" si="68"/>
        <v>0</v>
      </c>
      <c r="IX32" s="68">
        <f t="shared" si="68"/>
        <v>0</v>
      </c>
      <c r="IY32" s="68">
        <f t="shared" si="68"/>
        <v>0</v>
      </c>
      <c r="IZ32" s="68">
        <f t="shared" si="68"/>
        <v>0</v>
      </c>
      <c r="JA32" s="68">
        <f t="shared" si="68"/>
        <v>0</v>
      </c>
      <c r="JB32" s="68">
        <f t="shared" si="68"/>
        <v>0</v>
      </c>
      <c r="JC32" s="68">
        <f t="shared" ref="JC32:LN32" si="69">SUM(JC20:JC31)</f>
        <v>0</v>
      </c>
      <c r="JD32" s="68">
        <f t="shared" si="69"/>
        <v>0</v>
      </c>
      <c r="JE32" s="68">
        <f t="shared" si="69"/>
        <v>0</v>
      </c>
      <c r="JF32" s="68">
        <f t="shared" si="69"/>
        <v>0</v>
      </c>
      <c r="JG32" s="68">
        <f t="shared" si="69"/>
        <v>0</v>
      </c>
      <c r="JH32" s="68">
        <f t="shared" si="69"/>
        <v>0</v>
      </c>
      <c r="JI32" s="68">
        <f t="shared" si="69"/>
        <v>0</v>
      </c>
      <c r="JJ32" s="68">
        <f t="shared" si="69"/>
        <v>0</v>
      </c>
      <c r="JK32" s="68">
        <f t="shared" si="69"/>
        <v>0</v>
      </c>
      <c r="JL32" s="68">
        <f t="shared" si="69"/>
        <v>0</v>
      </c>
      <c r="JM32" s="68">
        <f t="shared" si="69"/>
        <v>0</v>
      </c>
      <c r="JN32" s="68">
        <f t="shared" si="69"/>
        <v>0</v>
      </c>
      <c r="JO32" s="68">
        <f t="shared" si="69"/>
        <v>0</v>
      </c>
      <c r="JP32" s="68">
        <f t="shared" si="69"/>
        <v>0</v>
      </c>
      <c r="JQ32" s="68">
        <f t="shared" si="69"/>
        <v>0</v>
      </c>
      <c r="JR32" s="68">
        <f t="shared" si="69"/>
        <v>0</v>
      </c>
      <c r="JS32" s="68">
        <f t="shared" si="69"/>
        <v>0</v>
      </c>
      <c r="JT32" s="68">
        <f t="shared" si="69"/>
        <v>0</v>
      </c>
      <c r="JU32" s="68">
        <f t="shared" si="69"/>
        <v>0</v>
      </c>
      <c r="JV32" s="68">
        <f t="shared" si="69"/>
        <v>0</v>
      </c>
      <c r="JW32" s="68">
        <f t="shared" si="69"/>
        <v>0</v>
      </c>
      <c r="JX32" s="68">
        <f t="shared" si="69"/>
        <v>0</v>
      </c>
      <c r="JY32" s="68">
        <f t="shared" si="69"/>
        <v>0</v>
      </c>
      <c r="JZ32" s="68">
        <f t="shared" si="69"/>
        <v>0</v>
      </c>
      <c r="KA32" s="68">
        <f t="shared" si="69"/>
        <v>0</v>
      </c>
      <c r="KB32" s="68">
        <f t="shared" si="69"/>
        <v>0</v>
      </c>
      <c r="KC32" s="68">
        <f t="shared" si="69"/>
        <v>0</v>
      </c>
      <c r="KD32" s="68">
        <f t="shared" si="69"/>
        <v>0</v>
      </c>
      <c r="KE32" s="68">
        <f t="shared" si="69"/>
        <v>0</v>
      </c>
      <c r="KF32" s="68">
        <f t="shared" si="69"/>
        <v>0</v>
      </c>
      <c r="KG32" s="68">
        <f t="shared" si="69"/>
        <v>0</v>
      </c>
      <c r="KH32" s="68">
        <f t="shared" si="69"/>
        <v>0</v>
      </c>
      <c r="KI32" s="68">
        <f t="shared" si="69"/>
        <v>0</v>
      </c>
      <c r="KJ32" s="68">
        <f t="shared" si="69"/>
        <v>0</v>
      </c>
      <c r="KK32" s="68">
        <f t="shared" si="69"/>
        <v>0</v>
      </c>
      <c r="KL32" s="68">
        <f t="shared" si="69"/>
        <v>0</v>
      </c>
      <c r="KM32" s="68">
        <f t="shared" si="69"/>
        <v>0</v>
      </c>
      <c r="KN32" s="68">
        <f t="shared" si="69"/>
        <v>0</v>
      </c>
      <c r="KO32" s="68">
        <f t="shared" si="69"/>
        <v>0</v>
      </c>
      <c r="KP32" s="68">
        <f t="shared" si="69"/>
        <v>0</v>
      </c>
      <c r="KQ32" s="68">
        <f t="shared" si="69"/>
        <v>0</v>
      </c>
      <c r="KR32" s="68">
        <f t="shared" si="69"/>
        <v>0</v>
      </c>
      <c r="KS32" s="68">
        <f t="shared" si="69"/>
        <v>0</v>
      </c>
      <c r="KT32" s="68">
        <f t="shared" si="69"/>
        <v>0</v>
      </c>
      <c r="KU32" s="68">
        <f t="shared" si="69"/>
        <v>0</v>
      </c>
      <c r="KV32" s="68">
        <f t="shared" si="69"/>
        <v>0</v>
      </c>
      <c r="KW32" s="68">
        <f t="shared" si="69"/>
        <v>0</v>
      </c>
      <c r="KX32" s="68">
        <f t="shared" si="69"/>
        <v>0</v>
      </c>
      <c r="KY32" s="68">
        <f t="shared" si="69"/>
        <v>0</v>
      </c>
      <c r="KZ32" s="68">
        <f t="shared" si="69"/>
        <v>0</v>
      </c>
      <c r="LA32" s="68">
        <f t="shared" si="69"/>
        <v>0</v>
      </c>
      <c r="LB32" s="68">
        <f t="shared" si="69"/>
        <v>0</v>
      </c>
      <c r="LC32" s="68">
        <f t="shared" si="69"/>
        <v>0</v>
      </c>
      <c r="LD32" s="68">
        <f t="shared" si="69"/>
        <v>0</v>
      </c>
      <c r="LE32" s="68">
        <f t="shared" si="69"/>
        <v>0</v>
      </c>
      <c r="LF32" s="68">
        <f t="shared" si="69"/>
        <v>0</v>
      </c>
      <c r="LG32" s="68">
        <f t="shared" si="69"/>
        <v>0</v>
      </c>
      <c r="LH32" s="68">
        <f t="shared" si="69"/>
        <v>0</v>
      </c>
      <c r="LI32" s="68">
        <f t="shared" si="69"/>
        <v>0</v>
      </c>
      <c r="LJ32" s="68">
        <f t="shared" si="69"/>
        <v>0</v>
      </c>
      <c r="LK32" s="68">
        <f t="shared" si="69"/>
        <v>0</v>
      </c>
      <c r="LL32" s="68">
        <f t="shared" si="69"/>
        <v>0</v>
      </c>
      <c r="LM32" s="68">
        <f t="shared" si="69"/>
        <v>0</v>
      </c>
      <c r="LN32" s="68">
        <f t="shared" si="69"/>
        <v>0</v>
      </c>
      <c r="LO32" s="68">
        <f t="shared" ref="LO32:NH32" si="70">SUM(LO20:LO31)</f>
        <v>0</v>
      </c>
      <c r="LP32" s="68">
        <f t="shared" si="70"/>
        <v>0</v>
      </c>
      <c r="LQ32" s="68">
        <f t="shared" si="70"/>
        <v>0</v>
      </c>
      <c r="LR32" s="68">
        <f t="shared" si="70"/>
        <v>0</v>
      </c>
      <c r="LS32" s="68">
        <f t="shared" si="70"/>
        <v>0</v>
      </c>
      <c r="LT32" s="68">
        <f t="shared" si="70"/>
        <v>0</v>
      </c>
      <c r="LU32" s="68">
        <f t="shared" si="70"/>
        <v>0</v>
      </c>
      <c r="LV32" s="68">
        <f t="shared" si="70"/>
        <v>0</v>
      </c>
      <c r="LW32" s="68">
        <f t="shared" si="70"/>
        <v>0</v>
      </c>
      <c r="LX32" s="68">
        <f t="shared" si="70"/>
        <v>0</v>
      </c>
      <c r="LY32" s="68">
        <f t="shared" si="70"/>
        <v>0</v>
      </c>
      <c r="LZ32" s="68">
        <f t="shared" si="70"/>
        <v>0</v>
      </c>
      <c r="MA32" s="68">
        <f t="shared" si="70"/>
        <v>0</v>
      </c>
      <c r="MB32" s="68">
        <f t="shared" si="70"/>
        <v>0</v>
      </c>
      <c r="MC32" s="68">
        <f t="shared" si="70"/>
        <v>0</v>
      </c>
      <c r="MD32" s="68">
        <f t="shared" si="70"/>
        <v>0</v>
      </c>
      <c r="ME32" s="68">
        <f t="shared" si="70"/>
        <v>0</v>
      </c>
      <c r="MF32" s="68">
        <f t="shared" si="70"/>
        <v>0</v>
      </c>
      <c r="MG32" s="68">
        <f t="shared" si="70"/>
        <v>0</v>
      </c>
      <c r="MH32" s="68">
        <f t="shared" si="70"/>
        <v>0</v>
      </c>
      <c r="MI32" s="68">
        <f t="shared" si="70"/>
        <v>0</v>
      </c>
      <c r="MJ32" s="68">
        <f t="shared" si="70"/>
        <v>0</v>
      </c>
      <c r="MK32" s="68">
        <f t="shared" si="70"/>
        <v>0</v>
      </c>
      <c r="ML32" s="68">
        <f t="shared" si="70"/>
        <v>0</v>
      </c>
      <c r="MM32" s="68">
        <f t="shared" si="70"/>
        <v>0</v>
      </c>
      <c r="MN32" s="68">
        <f t="shared" si="70"/>
        <v>0</v>
      </c>
      <c r="MO32" s="68">
        <f t="shared" si="70"/>
        <v>0</v>
      </c>
      <c r="MP32" s="68">
        <f t="shared" si="70"/>
        <v>0</v>
      </c>
      <c r="MQ32" s="68">
        <f t="shared" si="70"/>
        <v>0</v>
      </c>
      <c r="MR32" s="68">
        <f t="shared" si="70"/>
        <v>0</v>
      </c>
      <c r="MS32" s="68">
        <f t="shared" si="70"/>
        <v>0</v>
      </c>
      <c r="MT32" s="68">
        <f t="shared" si="70"/>
        <v>0</v>
      </c>
      <c r="MU32" s="68">
        <f t="shared" si="70"/>
        <v>0</v>
      </c>
      <c r="MV32" s="68">
        <f t="shared" si="70"/>
        <v>0</v>
      </c>
      <c r="MW32" s="68">
        <f t="shared" si="70"/>
        <v>0</v>
      </c>
      <c r="MX32" s="68">
        <f t="shared" si="70"/>
        <v>0</v>
      </c>
      <c r="MY32" s="68">
        <f t="shared" si="70"/>
        <v>0</v>
      </c>
      <c r="MZ32" s="68">
        <f t="shared" si="70"/>
        <v>0</v>
      </c>
      <c r="NA32" s="68">
        <f t="shared" si="70"/>
        <v>0</v>
      </c>
      <c r="NB32" s="68">
        <f t="shared" si="70"/>
        <v>0</v>
      </c>
      <c r="NC32" s="68">
        <f t="shared" si="70"/>
        <v>0</v>
      </c>
      <c r="ND32" s="68">
        <f t="shared" si="70"/>
        <v>0</v>
      </c>
      <c r="NE32" s="68">
        <f t="shared" si="70"/>
        <v>0</v>
      </c>
      <c r="NF32" s="68">
        <f t="shared" si="70"/>
        <v>0</v>
      </c>
      <c r="NG32" s="68">
        <f t="shared" si="70"/>
        <v>0</v>
      </c>
      <c r="NH32" s="68">
        <f t="shared" si="70"/>
        <v>0</v>
      </c>
      <c r="NI32" s="8" t="str">
        <f>IF(NI16&gt;0,NI16,"")</f>
        <v/>
      </c>
    </row>
    <row r="33" spans="2:372" x14ac:dyDescent="0.2">
      <c r="G33" s="87"/>
    </row>
    <row r="34" spans="2:372" x14ac:dyDescent="0.2">
      <c r="G34" s="88">
        <v>1</v>
      </c>
      <c r="H34" s="88">
        <v>1</v>
      </c>
      <c r="I34" s="88">
        <v>1</v>
      </c>
      <c r="J34" s="88">
        <v>1</v>
      </c>
      <c r="K34" s="88">
        <v>1</v>
      </c>
      <c r="L34" s="88">
        <v>1</v>
      </c>
      <c r="M34" s="88">
        <v>1</v>
      </c>
      <c r="N34" s="88">
        <v>2</v>
      </c>
      <c r="O34" s="88">
        <v>2</v>
      </c>
      <c r="P34" s="88">
        <v>2</v>
      </c>
      <c r="Q34" s="88">
        <v>2</v>
      </c>
      <c r="R34" s="88">
        <v>2</v>
      </c>
      <c r="S34" s="88">
        <v>2</v>
      </c>
      <c r="T34" s="88">
        <v>2</v>
      </c>
      <c r="U34" s="88">
        <v>3</v>
      </c>
      <c r="V34" s="88">
        <v>3</v>
      </c>
      <c r="W34" s="88">
        <v>3</v>
      </c>
      <c r="X34" s="88">
        <v>3</v>
      </c>
      <c r="Y34" s="88">
        <v>3</v>
      </c>
      <c r="Z34" s="88">
        <v>3</v>
      </c>
      <c r="AA34" s="88">
        <v>3</v>
      </c>
      <c r="AB34" s="88">
        <v>4</v>
      </c>
      <c r="AC34" s="88">
        <v>4</v>
      </c>
      <c r="AD34" s="88">
        <v>4</v>
      </c>
      <c r="AE34" s="88">
        <v>4</v>
      </c>
      <c r="AF34" s="88">
        <v>4</v>
      </c>
      <c r="AG34" s="88">
        <v>4</v>
      </c>
      <c r="AH34" s="88">
        <v>4</v>
      </c>
      <c r="AI34" s="88">
        <v>5</v>
      </c>
      <c r="AJ34" s="88">
        <v>5</v>
      </c>
      <c r="AK34" s="88">
        <v>5</v>
      </c>
      <c r="AL34" s="88">
        <v>5</v>
      </c>
      <c r="AM34" s="88">
        <v>5</v>
      </c>
      <c r="AN34" s="88">
        <v>5</v>
      </c>
      <c r="AO34" s="88">
        <v>5</v>
      </c>
      <c r="AP34" s="88">
        <v>6</v>
      </c>
      <c r="AQ34" s="88">
        <v>6</v>
      </c>
      <c r="AR34" s="88">
        <v>6</v>
      </c>
      <c r="AS34" s="88">
        <v>6</v>
      </c>
      <c r="AT34" s="88">
        <v>6</v>
      </c>
      <c r="AU34" s="88">
        <v>6</v>
      </c>
      <c r="AV34" s="88">
        <v>6</v>
      </c>
      <c r="AW34" s="88">
        <v>7</v>
      </c>
      <c r="AX34" s="88">
        <v>7</v>
      </c>
      <c r="AY34" s="88">
        <v>7</v>
      </c>
      <c r="AZ34" s="88">
        <v>7</v>
      </c>
      <c r="BA34" s="88">
        <v>7</v>
      </c>
      <c r="BB34" s="88">
        <v>7</v>
      </c>
      <c r="BC34" s="88">
        <v>7</v>
      </c>
      <c r="BD34" s="88">
        <v>8</v>
      </c>
      <c r="BE34" s="88">
        <v>8</v>
      </c>
      <c r="BF34" s="88">
        <v>8</v>
      </c>
      <c r="BG34" s="88">
        <v>8</v>
      </c>
      <c r="BH34" s="88">
        <v>8</v>
      </c>
      <c r="BI34" s="88">
        <v>8</v>
      </c>
      <c r="BJ34" s="88">
        <v>8</v>
      </c>
      <c r="BK34" s="88">
        <v>9</v>
      </c>
      <c r="BL34" s="88">
        <v>9</v>
      </c>
      <c r="BM34" s="88">
        <v>9</v>
      </c>
      <c r="BN34" s="88"/>
      <c r="BO34" s="88">
        <v>9</v>
      </c>
      <c r="BP34" s="88">
        <v>9</v>
      </c>
      <c r="BQ34" s="88">
        <v>9</v>
      </c>
      <c r="BR34" s="88">
        <v>9</v>
      </c>
      <c r="BS34" s="88">
        <v>10</v>
      </c>
      <c r="BT34" s="88">
        <v>10</v>
      </c>
      <c r="BU34" s="88">
        <v>10</v>
      </c>
      <c r="BV34" s="88">
        <v>10</v>
      </c>
      <c r="BW34" s="88">
        <v>10</v>
      </c>
      <c r="BX34" s="88">
        <v>10</v>
      </c>
      <c r="BY34" s="88">
        <v>10</v>
      </c>
      <c r="BZ34" s="88">
        <v>11</v>
      </c>
      <c r="CA34" s="88">
        <v>11</v>
      </c>
      <c r="CB34" s="88">
        <v>11</v>
      </c>
      <c r="CC34" s="88">
        <v>11</v>
      </c>
      <c r="CD34" s="88">
        <v>11</v>
      </c>
      <c r="CE34" s="88">
        <v>11</v>
      </c>
      <c r="CF34" s="88">
        <v>11</v>
      </c>
      <c r="CG34" s="88">
        <v>12</v>
      </c>
      <c r="CH34" s="88">
        <v>12</v>
      </c>
      <c r="CI34" s="88">
        <v>12</v>
      </c>
      <c r="CJ34" s="88">
        <v>12</v>
      </c>
      <c r="CK34" s="88">
        <v>12</v>
      </c>
      <c r="CL34" s="88">
        <v>12</v>
      </c>
      <c r="CM34" s="88">
        <v>12</v>
      </c>
      <c r="CN34" s="88">
        <v>13</v>
      </c>
      <c r="CO34" s="88">
        <v>13</v>
      </c>
      <c r="CP34" s="88">
        <v>13</v>
      </c>
      <c r="CQ34" s="88">
        <v>13</v>
      </c>
      <c r="CR34" s="88">
        <v>13</v>
      </c>
      <c r="CS34" s="88">
        <v>13</v>
      </c>
      <c r="CT34" s="88">
        <v>13</v>
      </c>
      <c r="CU34" s="88">
        <v>14</v>
      </c>
      <c r="CV34" s="88">
        <v>14</v>
      </c>
      <c r="CW34" s="88">
        <v>14</v>
      </c>
      <c r="CX34" s="88">
        <v>14</v>
      </c>
      <c r="CY34" s="88">
        <v>14</v>
      </c>
      <c r="CZ34" s="88">
        <v>14</v>
      </c>
      <c r="DA34" s="88">
        <v>14</v>
      </c>
      <c r="DB34" s="88">
        <v>15</v>
      </c>
      <c r="DC34" s="88">
        <v>15</v>
      </c>
      <c r="DD34" s="88">
        <v>15</v>
      </c>
      <c r="DE34" s="88">
        <v>15</v>
      </c>
      <c r="DF34" s="88">
        <v>15</v>
      </c>
      <c r="DG34" s="88">
        <v>15</v>
      </c>
      <c r="DH34" s="88">
        <v>15</v>
      </c>
      <c r="DI34" s="88">
        <v>16</v>
      </c>
      <c r="DJ34" s="88">
        <v>16</v>
      </c>
      <c r="DK34" s="88">
        <v>16</v>
      </c>
      <c r="DL34" s="88">
        <v>16</v>
      </c>
      <c r="DM34" s="88">
        <v>16</v>
      </c>
      <c r="DN34" s="88">
        <v>16</v>
      </c>
      <c r="DO34" s="88">
        <v>16</v>
      </c>
      <c r="DP34" s="88">
        <v>17</v>
      </c>
      <c r="DQ34" s="88">
        <v>17</v>
      </c>
      <c r="DR34" s="88">
        <v>17</v>
      </c>
      <c r="DS34" s="88">
        <v>17</v>
      </c>
      <c r="DT34" s="88">
        <v>17</v>
      </c>
      <c r="DU34" s="88">
        <v>17</v>
      </c>
      <c r="DV34" s="88">
        <v>17</v>
      </c>
      <c r="DW34" s="88">
        <v>18</v>
      </c>
      <c r="DX34" s="88">
        <v>18</v>
      </c>
      <c r="DY34" s="88">
        <v>18</v>
      </c>
      <c r="DZ34" s="88">
        <v>18</v>
      </c>
      <c r="EA34" s="88">
        <v>18</v>
      </c>
      <c r="EB34" s="88">
        <v>18</v>
      </c>
      <c r="EC34" s="88">
        <v>18</v>
      </c>
      <c r="ED34" s="88">
        <v>19</v>
      </c>
      <c r="EE34" s="88">
        <v>19</v>
      </c>
      <c r="EF34" s="88">
        <v>19</v>
      </c>
      <c r="EG34" s="88">
        <v>19</v>
      </c>
      <c r="EH34" s="88">
        <v>19</v>
      </c>
      <c r="EI34" s="88">
        <v>19</v>
      </c>
      <c r="EJ34" s="88">
        <v>19</v>
      </c>
      <c r="EK34" s="88">
        <v>20</v>
      </c>
      <c r="EL34" s="88">
        <v>20</v>
      </c>
      <c r="EM34" s="88">
        <v>20</v>
      </c>
      <c r="EN34" s="88">
        <v>20</v>
      </c>
      <c r="EO34" s="88">
        <v>20</v>
      </c>
      <c r="EP34" s="88">
        <v>20</v>
      </c>
      <c r="EQ34" s="88">
        <v>20</v>
      </c>
      <c r="ER34" s="88">
        <v>21</v>
      </c>
      <c r="ES34" s="88">
        <v>21</v>
      </c>
      <c r="ET34" s="88">
        <v>21</v>
      </c>
      <c r="EU34" s="88">
        <v>21</v>
      </c>
      <c r="EV34" s="88">
        <v>21</v>
      </c>
      <c r="EW34" s="88">
        <v>21</v>
      </c>
      <c r="EX34" s="88">
        <v>21</v>
      </c>
      <c r="EY34" s="88">
        <v>22</v>
      </c>
      <c r="EZ34" s="88">
        <v>22</v>
      </c>
      <c r="FA34" s="88">
        <v>22</v>
      </c>
      <c r="FB34" s="88">
        <v>22</v>
      </c>
      <c r="FC34" s="88">
        <v>22</v>
      </c>
      <c r="FD34" s="88">
        <v>22</v>
      </c>
      <c r="FE34" s="88">
        <v>22</v>
      </c>
      <c r="FF34" s="88">
        <v>23</v>
      </c>
      <c r="FG34" s="88">
        <v>23</v>
      </c>
      <c r="FH34" s="88">
        <v>23</v>
      </c>
      <c r="FI34" s="88">
        <v>23</v>
      </c>
      <c r="FJ34" s="88">
        <v>23</v>
      </c>
      <c r="FK34" s="88">
        <v>23</v>
      </c>
      <c r="FL34" s="88">
        <v>23</v>
      </c>
      <c r="FM34" s="88">
        <v>24</v>
      </c>
      <c r="FN34" s="88">
        <v>24</v>
      </c>
      <c r="FO34" s="88">
        <v>24</v>
      </c>
      <c r="FP34" s="88">
        <v>24</v>
      </c>
      <c r="FQ34" s="88">
        <v>24</v>
      </c>
      <c r="FR34" s="88">
        <v>24</v>
      </c>
      <c r="FS34" s="88">
        <v>24</v>
      </c>
      <c r="FT34" s="88">
        <v>25</v>
      </c>
      <c r="FU34" s="88">
        <v>25</v>
      </c>
      <c r="FV34" s="88">
        <v>25</v>
      </c>
      <c r="FW34" s="88">
        <v>25</v>
      </c>
      <c r="FX34" s="88">
        <v>25</v>
      </c>
      <c r="FY34" s="88">
        <v>25</v>
      </c>
      <c r="FZ34" s="88">
        <v>25</v>
      </c>
      <c r="GA34" s="88">
        <v>26</v>
      </c>
      <c r="GB34" s="88">
        <v>26</v>
      </c>
      <c r="GC34" s="88">
        <v>26</v>
      </c>
      <c r="GD34" s="88">
        <v>26</v>
      </c>
      <c r="GE34" s="88">
        <v>26</v>
      </c>
      <c r="GF34" s="88">
        <v>26</v>
      </c>
      <c r="GG34" s="88">
        <v>26</v>
      </c>
      <c r="GH34" s="88">
        <v>27</v>
      </c>
      <c r="GI34" s="88">
        <v>27</v>
      </c>
      <c r="GJ34" s="88">
        <v>27</v>
      </c>
      <c r="GK34" s="88">
        <v>27</v>
      </c>
      <c r="GL34" s="88">
        <v>27</v>
      </c>
      <c r="GM34" s="88">
        <v>27</v>
      </c>
      <c r="GN34" s="88">
        <v>27</v>
      </c>
      <c r="GO34" s="88">
        <v>28</v>
      </c>
      <c r="GP34" s="88">
        <v>28</v>
      </c>
      <c r="GQ34" s="88">
        <v>28</v>
      </c>
      <c r="GR34" s="88">
        <v>28</v>
      </c>
      <c r="GS34" s="88">
        <v>28</v>
      </c>
      <c r="GT34" s="88">
        <v>28</v>
      </c>
      <c r="GU34" s="88">
        <v>28</v>
      </c>
      <c r="GV34" s="88">
        <v>29</v>
      </c>
      <c r="GW34" s="88">
        <v>29</v>
      </c>
      <c r="GX34" s="88">
        <v>29</v>
      </c>
      <c r="GY34" s="88">
        <v>29</v>
      </c>
      <c r="GZ34" s="88">
        <v>29</v>
      </c>
      <c r="HA34" s="88">
        <v>29</v>
      </c>
      <c r="HB34" s="88">
        <v>29</v>
      </c>
      <c r="HC34" s="88">
        <v>30</v>
      </c>
      <c r="HD34" s="88">
        <v>30</v>
      </c>
      <c r="HE34" s="88">
        <v>30</v>
      </c>
      <c r="HF34" s="88">
        <v>30</v>
      </c>
      <c r="HG34" s="88">
        <v>30</v>
      </c>
      <c r="HH34" s="88">
        <v>30</v>
      </c>
      <c r="HI34" s="88">
        <v>30</v>
      </c>
      <c r="HJ34" s="88">
        <v>31</v>
      </c>
      <c r="HK34" s="88">
        <v>31</v>
      </c>
      <c r="HL34" s="88">
        <v>31</v>
      </c>
      <c r="HM34" s="88">
        <v>31</v>
      </c>
      <c r="HN34" s="88">
        <v>31</v>
      </c>
      <c r="HO34" s="88">
        <v>31</v>
      </c>
      <c r="HP34" s="88">
        <v>31</v>
      </c>
      <c r="HQ34" s="88">
        <v>32</v>
      </c>
      <c r="HR34" s="88">
        <v>32</v>
      </c>
      <c r="HS34" s="88">
        <v>32</v>
      </c>
      <c r="HT34" s="88">
        <v>32</v>
      </c>
      <c r="HU34" s="88">
        <v>32</v>
      </c>
      <c r="HV34" s="88">
        <v>32</v>
      </c>
      <c r="HW34" s="88">
        <v>32</v>
      </c>
      <c r="HX34" s="88">
        <v>33</v>
      </c>
      <c r="HY34" s="88">
        <v>33</v>
      </c>
      <c r="HZ34" s="88">
        <v>33</v>
      </c>
      <c r="IA34" s="88">
        <v>33</v>
      </c>
      <c r="IB34" s="88">
        <v>33</v>
      </c>
      <c r="IC34" s="88">
        <v>33</v>
      </c>
      <c r="ID34" s="88">
        <v>33</v>
      </c>
      <c r="IE34" s="88">
        <v>34</v>
      </c>
      <c r="IF34" s="88">
        <v>34</v>
      </c>
      <c r="IG34" s="88">
        <v>34</v>
      </c>
      <c r="IH34" s="88">
        <v>34</v>
      </c>
      <c r="II34" s="88">
        <v>34</v>
      </c>
      <c r="IJ34" s="88">
        <v>34</v>
      </c>
      <c r="IK34" s="88">
        <v>34</v>
      </c>
      <c r="IL34" s="88">
        <v>35</v>
      </c>
      <c r="IM34" s="88">
        <v>35</v>
      </c>
      <c r="IN34" s="88">
        <v>35</v>
      </c>
      <c r="IO34" s="88">
        <v>35</v>
      </c>
      <c r="IP34" s="88">
        <v>35</v>
      </c>
      <c r="IQ34" s="88">
        <v>35</v>
      </c>
      <c r="IR34" s="88">
        <v>35</v>
      </c>
      <c r="IS34" s="88">
        <v>36</v>
      </c>
      <c r="IT34" s="88">
        <v>36</v>
      </c>
      <c r="IU34" s="88">
        <v>36</v>
      </c>
      <c r="IV34" s="88">
        <v>36</v>
      </c>
      <c r="IW34" s="88">
        <v>36</v>
      </c>
      <c r="IX34" s="88">
        <v>36</v>
      </c>
      <c r="IY34" s="88">
        <v>36</v>
      </c>
      <c r="IZ34" s="88">
        <v>37</v>
      </c>
      <c r="JA34" s="88">
        <v>37</v>
      </c>
      <c r="JB34" s="88">
        <v>37</v>
      </c>
      <c r="JC34" s="88">
        <v>37</v>
      </c>
      <c r="JD34" s="88">
        <v>37</v>
      </c>
      <c r="JE34" s="88">
        <v>37</v>
      </c>
      <c r="JF34" s="88">
        <v>37</v>
      </c>
      <c r="JG34" s="88">
        <v>38</v>
      </c>
      <c r="JH34" s="88">
        <v>38</v>
      </c>
      <c r="JI34" s="88">
        <v>38</v>
      </c>
      <c r="JJ34" s="88">
        <v>38</v>
      </c>
      <c r="JK34" s="88">
        <v>38</v>
      </c>
      <c r="JL34" s="88">
        <v>38</v>
      </c>
      <c r="JM34" s="88">
        <v>38</v>
      </c>
      <c r="JN34" s="88">
        <v>39</v>
      </c>
      <c r="JO34" s="88">
        <v>39</v>
      </c>
      <c r="JP34" s="88">
        <v>39</v>
      </c>
      <c r="JQ34" s="88">
        <v>39</v>
      </c>
      <c r="JR34" s="88">
        <v>39</v>
      </c>
      <c r="JS34" s="88">
        <v>39</v>
      </c>
      <c r="JT34" s="88">
        <v>39</v>
      </c>
      <c r="JU34" s="88">
        <v>40</v>
      </c>
      <c r="JV34" s="88">
        <v>40</v>
      </c>
      <c r="JW34" s="88">
        <v>40</v>
      </c>
      <c r="JX34" s="88">
        <v>40</v>
      </c>
      <c r="JY34" s="88">
        <v>40</v>
      </c>
      <c r="JZ34" s="88">
        <v>40</v>
      </c>
      <c r="KA34" s="88">
        <v>40</v>
      </c>
      <c r="KB34" s="88">
        <v>41</v>
      </c>
      <c r="KC34" s="88">
        <v>41</v>
      </c>
      <c r="KD34" s="88">
        <v>41</v>
      </c>
      <c r="KE34" s="88">
        <v>41</v>
      </c>
      <c r="KF34" s="88">
        <v>41</v>
      </c>
      <c r="KG34" s="88">
        <v>41</v>
      </c>
      <c r="KH34" s="88">
        <v>41</v>
      </c>
      <c r="KI34" s="88">
        <v>42</v>
      </c>
      <c r="KJ34" s="88">
        <v>42</v>
      </c>
      <c r="KK34" s="88">
        <v>42</v>
      </c>
      <c r="KL34" s="88">
        <v>42</v>
      </c>
      <c r="KM34" s="88">
        <v>42</v>
      </c>
      <c r="KN34" s="88">
        <v>42</v>
      </c>
      <c r="KO34" s="88">
        <v>42</v>
      </c>
      <c r="KP34" s="88">
        <v>43</v>
      </c>
      <c r="KQ34" s="88">
        <v>43</v>
      </c>
      <c r="KR34" s="88">
        <v>43</v>
      </c>
      <c r="KS34" s="88">
        <v>43</v>
      </c>
      <c r="KT34" s="88">
        <v>43</v>
      </c>
      <c r="KU34" s="88">
        <v>43</v>
      </c>
      <c r="KV34" s="88">
        <v>43</v>
      </c>
      <c r="KW34" s="88">
        <v>44</v>
      </c>
      <c r="KX34" s="88">
        <v>44</v>
      </c>
      <c r="KY34" s="88">
        <v>44</v>
      </c>
      <c r="KZ34" s="88">
        <v>44</v>
      </c>
      <c r="LA34" s="88">
        <v>44</v>
      </c>
      <c r="LB34" s="88">
        <v>44</v>
      </c>
      <c r="LC34" s="88">
        <v>44</v>
      </c>
      <c r="LD34" s="88">
        <v>45</v>
      </c>
      <c r="LE34" s="88">
        <v>45</v>
      </c>
      <c r="LF34" s="88">
        <v>45</v>
      </c>
      <c r="LG34" s="88">
        <v>45</v>
      </c>
      <c r="LH34" s="88">
        <v>45</v>
      </c>
      <c r="LI34" s="88">
        <v>45</v>
      </c>
      <c r="LJ34" s="88">
        <v>45</v>
      </c>
      <c r="LK34" s="88">
        <v>46</v>
      </c>
      <c r="LL34" s="88">
        <v>46</v>
      </c>
      <c r="LM34" s="88">
        <v>46</v>
      </c>
      <c r="LN34" s="88">
        <v>46</v>
      </c>
      <c r="LO34" s="88">
        <v>46</v>
      </c>
      <c r="LP34" s="88">
        <v>46</v>
      </c>
      <c r="LQ34" s="88">
        <v>46</v>
      </c>
      <c r="LR34" s="88">
        <v>47</v>
      </c>
      <c r="LS34" s="88">
        <v>47</v>
      </c>
      <c r="LT34" s="88">
        <v>47</v>
      </c>
      <c r="LU34" s="88">
        <v>47</v>
      </c>
      <c r="LV34" s="88">
        <v>47</v>
      </c>
      <c r="LW34" s="88">
        <v>47</v>
      </c>
      <c r="LX34" s="88">
        <v>47</v>
      </c>
      <c r="LY34" s="88">
        <v>48</v>
      </c>
      <c r="LZ34" s="88">
        <v>48</v>
      </c>
      <c r="MA34" s="88">
        <v>48</v>
      </c>
      <c r="MB34" s="88">
        <v>48</v>
      </c>
      <c r="MC34" s="88">
        <v>48</v>
      </c>
      <c r="MD34" s="88">
        <v>48</v>
      </c>
      <c r="ME34" s="88">
        <v>48</v>
      </c>
      <c r="MF34" s="88">
        <v>49</v>
      </c>
      <c r="MG34" s="88">
        <v>49</v>
      </c>
      <c r="MH34" s="88">
        <v>49</v>
      </c>
      <c r="MI34" s="88">
        <v>49</v>
      </c>
      <c r="MJ34" s="88">
        <v>49</v>
      </c>
      <c r="MK34" s="88">
        <v>49</v>
      </c>
      <c r="ML34" s="88">
        <v>49</v>
      </c>
      <c r="MM34" s="88">
        <v>50</v>
      </c>
      <c r="MN34" s="88">
        <v>50</v>
      </c>
      <c r="MO34" s="88">
        <v>50</v>
      </c>
      <c r="MP34" s="88">
        <v>50</v>
      </c>
      <c r="MQ34" s="88">
        <v>50</v>
      </c>
      <c r="MR34" s="88">
        <v>50</v>
      </c>
      <c r="MS34" s="88">
        <v>50</v>
      </c>
      <c r="MT34" s="88">
        <v>51</v>
      </c>
      <c r="MU34" s="88">
        <v>51</v>
      </c>
      <c r="MV34" s="88">
        <v>51</v>
      </c>
      <c r="MW34" s="88">
        <v>51</v>
      </c>
      <c r="MX34" s="88">
        <v>51</v>
      </c>
      <c r="MY34" s="88">
        <v>51</v>
      </c>
      <c r="MZ34" s="88">
        <v>51</v>
      </c>
      <c r="NA34" s="88">
        <v>52</v>
      </c>
      <c r="NB34" s="88">
        <v>52</v>
      </c>
      <c r="NC34" s="88">
        <v>52</v>
      </c>
      <c r="ND34" s="88">
        <v>52</v>
      </c>
      <c r="NE34" s="88">
        <v>52</v>
      </c>
      <c r="NF34" s="88">
        <v>52</v>
      </c>
      <c r="NG34" s="88">
        <v>52</v>
      </c>
      <c r="NH34" s="88">
        <v>53</v>
      </c>
    </row>
    <row r="35" spans="2:372" x14ac:dyDescent="0.2">
      <c r="B35" s="8" t="str">
        <f>'[48]Parameter 2020'!B11</f>
        <v>Bekasi24-Cawang1</v>
      </c>
      <c r="G35" s="54">
        <f t="shared" ref="G35:V50" ca="1" si="71">SUMIF($NI$20:$NI$32,$B35,G$20:G$31)</f>
        <v>0</v>
      </c>
      <c r="H35" s="54">
        <f t="shared" ca="1" si="71"/>
        <v>0</v>
      </c>
      <c r="I35" s="54">
        <f t="shared" ca="1" si="71"/>
        <v>0</v>
      </c>
      <c r="J35" s="54">
        <f t="shared" ca="1" si="71"/>
        <v>0</v>
      </c>
      <c r="K35" s="54">
        <f t="shared" ca="1" si="71"/>
        <v>0</v>
      </c>
      <c r="L35" s="54">
        <f t="shared" ca="1" si="71"/>
        <v>0</v>
      </c>
      <c r="M35" s="54">
        <f t="shared" ca="1" si="71"/>
        <v>0</v>
      </c>
      <c r="N35" s="54">
        <f t="shared" ca="1" si="71"/>
        <v>0</v>
      </c>
      <c r="O35" s="54">
        <f t="shared" ca="1" si="71"/>
        <v>0</v>
      </c>
      <c r="P35" s="54">
        <f t="shared" ca="1" si="71"/>
        <v>0</v>
      </c>
      <c r="Q35" s="54">
        <f t="shared" ca="1" si="71"/>
        <v>0</v>
      </c>
      <c r="R35" s="54">
        <f t="shared" ca="1" si="71"/>
        <v>0</v>
      </c>
      <c r="S35" s="54">
        <f t="shared" ca="1" si="71"/>
        <v>0</v>
      </c>
      <c r="T35" s="54">
        <f t="shared" ca="1" si="71"/>
        <v>0</v>
      </c>
      <c r="U35" s="54">
        <f t="shared" ca="1" si="71"/>
        <v>0</v>
      </c>
      <c r="V35" s="54">
        <f t="shared" ca="1" si="71"/>
        <v>0</v>
      </c>
      <c r="W35" s="54">
        <f t="shared" ref="W35:AL50" ca="1" si="72">SUMIF($NI$20:$NI$32,$B35,W$20:W$31)</f>
        <v>0</v>
      </c>
      <c r="X35" s="54">
        <f t="shared" ca="1" si="72"/>
        <v>0</v>
      </c>
      <c r="Y35" s="54">
        <f t="shared" ca="1" si="72"/>
        <v>0</v>
      </c>
      <c r="Z35" s="54">
        <f t="shared" ca="1" si="72"/>
        <v>0</v>
      </c>
      <c r="AA35" s="54">
        <f t="shared" ca="1" si="72"/>
        <v>0</v>
      </c>
      <c r="AB35" s="54">
        <f t="shared" ca="1" si="72"/>
        <v>0</v>
      </c>
      <c r="AC35" s="54">
        <f t="shared" ca="1" si="72"/>
        <v>0</v>
      </c>
      <c r="AD35" s="54">
        <f t="shared" ca="1" si="72"/>
        <v>0</v>
      </c>
      <c r="AE35" s="54">
        <f t="shared" ca="1" si="72"/>
        <v>0</v>
      </c>
      <c r="AF35" s="54">
        <f t="shared" ca="1" si="72"/>
        <v>0</v>
      </c>
      <c r="AG35" s="54">
        <f t="shared" ca="1" si="72"/>
        <v>0</v>
      </c>
      <c r="AH35" s="54">
        <f t="shared" ca="1" si="72"/>
        <v>0</v>
      </c>
      <c r="AI35" s="54">
        <f t="shared" ca="1" si="72"/>
        <v>0</v>
      </c>
      <c r="AJ35" s="54">
        <f t="shared" ca="1" si="72"/>
        <v>0</v>
      </c>
      <c r="AK35" s="54">
        <f t="shared" ca="1" si="72"/>
        <v>0</v>
      </c>
      <c r="AL35" s="54">
        <f t="shared" ca="1" si="72"/>
        <v>0</v>
      </c>
      <c r="AM35" s="54">
        <f t="shared" ref="AM35:BB50" ca="1" si="73">SUMIF($NI$20:$NI$32,$B35,AM$20:AM$31)</f>
        <v>0</v>
      </c>
      <c r="AN35" s="54">
        <f t="shared" ca="1" si="73"/>
        <v>0</v>
      </c>
      <c r="AO35" s="54">
        <f t="shared" ca="1" si="73"/>
        <v>0</v>
      </c>
      <c r="AP35" s="54">
        <f t="shared" ca="1" si="73"/>
        <v>0</v>
      </c>
      <c r="AQ35" s="54">
        <f t="shared" ca="1" si="73"/>
        <v>0</v>
      </c>
      <c r="AR35" s="54">
        <f t="shared" ca="1" si="73"/>
        <v>0</v>
      </c>
      <c r="AS35" s="54">
        <f t="shared" ca="1" si="73"/>
        <v>0</v>
      </c>
      <c r="AT35" s="54">
        <f t="shared" ca="1" si="73"/>
        <v>0</v>
      </c>
      <c r="AU35" s="54">
        <f t="shared" ca="1" si="73"/>
        <v>0</v>
      </c>
      <c r="AV35" s="54">
        <f t="shared" ca="1" si="73"/>
        <v>0</v>
      </c>
      <c r="AW35" s="54">
        <f t="shared" ca="1" si="73"/>
        <v>0</v>
      </c>
      <c r="AX35" s="54">
        <f t="shared" ca="1" si="73"/>
        <v>0</v>
      </c>
      <c r="AY35" s="54">
        <f t="shared" ca="1" si="73"/>
        <v>0</v>
      </c>
      <c r="AZ35" s="54">
        <f t="shared" ca="1" si="73"/>
        <v>0</v>
      </c>
      <c r="BA35" s="54">
        <f t="shared" ca="1" si="73"/>
        <v>0</v>
      </c>
      <c r="BB35" s="54">
        <f t="shared" ca="1" si="73"/>
        <v>0</v>
      </c>
      <c r="BC35" s="54">
        <f t="shared" ref="BC35:BR50" ca="1" si="74">SUMIF($NI$20:$NI$32,$B35,BC$20:BC$31)</f>
        <v>0</v>
      </c>
      <c r="BD35" s="54">
        <f t="shared" ca="1" si="74"/>
        <v>0</v>
      </c>
      <c r="BE35" s="54">
        <f t="shared" ca="1" si="74"/>
        <v>0</v>
      </c>
      <c r="BF35" s="54">
        <f t="shared" ca="1" si="74"/>
        <v>0</v>
      </c>
      <c r="BG35" s="54">
        <f t="shared" ca="1" si="74"/>
        <v>0</v>
      </c>
      <c r="BH35" s="54">
        <f t="shared" ca="1" si="74"/>
        <v>0</v>
      </c>
      <c r="BI35" s="54">
        <f t="shared" ca="1" si="74"/>
        <v>0</v>
      </c>
      <c r="BJ35" s="54">
        <f t="shared" ca="1" si="74"/>
        <v>0</v>
      </c>
      <c r="BK35" s="54">
        <f t="shared" ca="1" si="74"/>
        <v>0</v>
      </c>
      <c r="BL35" s="54">
        <f t="shared" ca="1" si="74"/>
        <v>0</v>
      </c>
      <c r="BM35" s="54">
        <f t="shared" ca="1" si="74"/>
        <v>0</v>
      </c>
      <c r="BN35" s="54">
        <f t="shared" ca="1" si="74"/>
        <v>0</v>
      </c>
      <c r="BO35" s="54">
        <f t="shared" ca="1" si="74"/>
        <v>0</v>
      </c>
      <c r="BP35" s="54">
        <f t="shared" ca="1" si="74"/>
        <v>0</v>
      </c>
      <c r="BQ35" s="54">
        <f t="shared" ca="1" si="74"/>
        <v>0</v>
      </c>
      <c r="BR35" s="54">
        <f t="shared" ca="1" si="74"/>
        <v>0</v>
      </c>
      <c r="BS35" s="54">
        <f t="shared" ref="BS35:CH50" ca="1" si="75">SUMIF($NI$20:$NI$32,$B35,BS$20:BS$31)</f>
        <v>0</v>
      </c>
      <c r="BT35" s="54">
        <f t="shared" ca="1" si="75"/>
        <v>0</v>
      </c>
      <c r="BU35" s="54">
        <f t="shared" ca="1" si="75"/>
        <v>0</v>
      </c>
      <c r="BV35" s="54">
        <f t="shared" ca="1" si="75"/>
        <v>0</v>
      </c>
      <c r="BW35" s="54">
        <f t="shared" ca="1" si="75"/>
        <v>0</v>
      </c>
      <c r="BX35" s="54">
        <f t="shared" ca="1" si="75"/>
        <v>0</v>
      </c>
      <c r="BY35" s="54">
        <f t="shared" ca="1" si="75"/>
        <v>0</v>
      </c>
      <c r="BZ35" s="54">
        <f t="shared" ca="1" si="75"/>
        <v>0</v>
      </c>
      <c r="CA35" s="54">
        <f t="shared" ca="1" si="75"/>
        <v>0</v>
      </c>
      <c r="CB35" s="54">
        <f t="shared" ca="1" si="75"/>
        <v>0</v>
      </c>
      <c r="CC35" s="54">
        <f t="shared" ca="1" si="75"/>
        <v>0</v>
      </c>
      <c r="CD35" s="54">
        <f t="shared" ca="1" si="75"/>
        <v>0</v>
      </c>
      <c r="CE35" s="54">
        <f t="shared" ca="1" si="75"/>
        <v>0</v>
      </c>
      <c r="CF35" s="54">
        <f t="shared" ca="1" si="75"/>
        <v>0</v>
      </c>
      <c r="CG35" s="54">
        <f t="shared" ca="1" si="75"/>
        <v>0</v>
      </c>
      <c r="CH35" s="54">
        <f t="shared" ca="1" si="75"/>
        <v>0</v>
      </c>
      <c r="CI35" s="54">
        <f t="shared" ref="CI35:CX50" ca="1" si="76">SUMIF($NI$20:$NI$32,$B35,CI$20:CI$31)</f>
        <v>0</v>
      </c>
      <c r="CJ35" s="54">
        <f t="shared" ca="1" si="76"/>
        <v>0</v>
      </c>
      <c r="CK35" s="54">
        <f t="shared" ca="1" si="76"/>
        <v>0</v>
      </c>
      <c r="CL35" s="54">
        <f t="shared" ca="1" si="76"/>
        <v>0</v>
      </c>
      <c r="CM35" s="54">
        <f t="shared" ca="1" si="76"/>
        <v>0</v>
      </c>
      <c r="CN35" s="54">
        <f t="shared" ca="1" si="76"/>
        <v>0</v>
      </c>
      <c r="CO35" s="54">
        <f t="shared" ca="1" si="76"/>
        <v>0</v>
      </c>
      <c r="CP35" s="54">
        <f t="shared" ca="1" si="76"/>
        <v>0</v>
      </c>
      <c r="CQ35" s="54">
        <f t="shared" ca="1" si="76"/>
        <v>0</v>
      </c>
      <c r="CR35" s="54">
        <f t="shared" ca="1" si="76"/>
        <v>0</v>
      </c>
      <c r="CS35" s="54">
        <f t="shared" ca="1" si="76"/>
        <v>0</v>
      </c>
      <c r="CT35" s="54">
        <f t="shared" ca="1" si="76"/>
        <v>0</v>
      </c>
      <c r="CU35" s="54">
        <f t="shared" ca="1" si="76"/>
        <v>0</v>
      </c>
      <c r="CV35" s="54">
        <f t="shared" ca="1" si="76"/>
        <v>0</v>
      </c>
      <c r="CW35" s="54">
        <f t="shared" ca="1" si="76"/>
        <v>0</v>
      </c>
      <c r="CX35" s="54">
        <f t="shared" ca="1" si="76"/>
        <v>0</v>
      </c>
      <c r="CY35" s="54">
        <f t="shared" ref="CY35:DN50" ca="1" si="77">SUMIF($NI$20:$NI$32,$B35,CY$20:CY$31)</f>
        <v>0</v>
      </c>
      <c r="CZ35" s="54">
        <f t="shared" ca="1" si="77"/>
        <v>0</v>
      </c>
      <c r="DA35" s="54">
        <f t="shared" ca="1" si="77"/>
        <v>0</v>
      </c>
      <c r="DB35" s="54">
        <f t="shared" ca="1" si="77"/>
        <v>0</v>
      </c>
      <c r="DC35" s="54">
        <f t="shared" ca="1" si="77"/>
        <v>0</v>
      </c>
      <c r="DD35" s="54">
        <f t="shared" ca="1" si="77"/>
        <v>0</v>
      </c>
      <c r="DE35" s="54">
        <f t="shared" ca="1" si="77"/>
        <v>0</v>
      </c>
      <c r="DF35" s="54">
        <f t="shared" ca="1" si="77"/>
        <v>0</v>
      </c>
      <c r="DG35" s="54">
        <f t="shared" ca="1" si="77"/>
        <v>0</v>
      </c>
      <c r="DH35" s="54">
        <f t="shared" ca="1" si="77"/>
        <v>0</v>
      </c>
      <c r="DI35" s="54">
        <f t="shared" ca="1" si="77"/>
        <v>0</v>
      </c>
      <c r="DJ35" s="54">
        <f t="shared" ca="1" si="77"/>
        <v>0</v>
      </c>
      <c r="DK35" s="54">
        <f t="shared" ca="1" si="77"/>
        <v>0</v>
      </c>
      <c r="DL35" s="54">
        <f t="shared" ca="1" si="77"/>
        <v>0</v>
      </c>
      <c r="DM35" s="54">
        <f t="shared" ca="1" si="77"/>
        <v>0</v>
      </c>
      <c r="DN35" s="54">
        <f t="shared" ca="1" si="77"/>
        <v>0</v>
      </c>
      <c r="DO35" s="54">
        <f t="shared" ref="DO35:ED50" ca="1" si="78">SUMIF($NI$20:$NI$32,$B35,DO$20:DO$31)</f>
        <v>0</v>
      </c>
      <c r="DP35" s="54">
        <f t="shared" ca="1" si="78"/>
        <v>0</v>
      </c>
      <c r="DQ35" s="54">
        <f t="shared" ca="1" si="78"/>
        <v>0</v>
      </c>
      <c r="DR35" s="54">
        <f t="shared" ca="1" si="78"/>
        <v>0</v>
      </c>
      <c r="DS35" s="54">
        <f t="shared" ca="1" si="78"/>
        <v>0</v>
      </c>
      <c r="DT35" s="54">
        <f t="shared" ca="1" si="78"/>
        <v>0</v>
      </c>
      <c r="DU35" s="54">
        <f t="shared" ca="1" si="78"/>
        <v>0</v>
      </c>
      <c r="DV35" s="54">
        <f t="shared" ca="1" si="78"/>
        <v>0</v>
      </c>
      <c r="DW35" s="54">
        <f t="shared" ca="1" si="78"/>
        <v>0</v>
      </c>
      <c r="DX35" s="54">
        <f t="shared" ca="1" si="78"/>
        <v>0</v>
      </c>
      <c r="DY35" s="54">
        <f t="shared" ca="1" si="78"/>
        <v>0</v>
      </c>
      <c r="DZ35" s="54">
        <f t="shared" ca="1" si="78"/>
        <v>0</v>
      </c>
      <c r="EA35" s="54">
        <f t="shared" ca="1" si="78"/>
        <v>0</v>
      </c>
      <c r="EB35" s="54">
        <f t="shared" ca="1" si="78"/>
        <v>0</v>
      </c>
      <c r="EC35" s="54">
        <f t="shared" ca="1" si="78"/>
        <v>0</v>
      </c>
      <c r="ED35" s="54">
        <f t="shared" ca="1" si="78"/>
        <v>0</v>
      </c>
      <c r="EE35" s="54">
        <f t="shared" ref="EE35:ET50" ca="1" si="79">SUMIF($NI$20:$NI$32,$B35,EE$20:EE$31)</f>
        <v>0</v>
      </c>
      <c r="EF35" s="54">
        <f t="shared" ca="1" si="79"/>
        <v>0</v>
      </c>
      <c r="EG35" s="54">
        <f t="shared" ca="1" si="79"/>
        <v>0</v>
      </c>
      <c r="EH35" s="54">
        <f t="shared" ca="1" si="79"/>
        <v>0</v>
      </c>
      <c r="EI35" s="54">
        <f t="shared" ca="1" si="79"/>
        <v>0</v>
      </c>
      <c r="EJ35" s="54">
        <f t="shared" ca="1" si="79"/>
        <v>0</v>
      </c>
      <c r="EK35" s="54">
        <f t="shared" ca="1" si="79"/>
        <v>0</v>
      </c>
      <c r="EL35" s="54">
        <f t="shared" ca="1" si="79"/>
        <v>0</v>
      </c>
      <c r="EM35" s="54">
        <f t="shared" ca="1" si="79"/>
        <v>0</v>
      </c>
      <c r="EN35" s="54">
        <f t="shared" ca="1" si="79"/>
        <v>0</v>
      </c>
      <c r="EO35" s="54">
        <f t="shared" ca="1" si="79"/>
        <v>0</v>
      </c>
      <c r="EP35" s="54">
        <f t="shared" ca="1" si="79"/>
        <v>0</v>
      </c>
      <c r="EQ35" s="54">
        <f t="shared" ca="1" si="79"/>
        <v>0</v>
      </c>
      <c r="ER35" s="54">
        <f t="shared" ca="1" si="79"/>
        <v>0</v>
      </c>
      <c r="ES35" s="54">
        <f t="shared" ca="1" si="79"/>
        <v>0</v>
      </c>
      <c r="ET35" s="54">
        <f t="shared" ca="1" si="79"/>
        <v>0</v>
      </c>
      <c r="EU35" s="54">
        <f t="shared" ref="EU35:FJ50" ca="1" si="80">SUMIF($NI$20:$NI$32,$B35,EU$20:EU$31)</f>
        <v>0</v>
      </c>
      <c r="EV35" s="54">
        <f t="shared" ca="1" si="80"/>
        <v>0</v>
      </c>
      <c r="EW35" s="54">
        <f t="shared" ca="1" si="80"/>
        <v>0</v>
      </c>
      <c r="EX35" s="54">
        <f t="shared" ca="1" si="80"/>
        <v>0</v>
      </c>
      <c r="EY35" s="54">
        <f t="shared" ca="1" si="80"/>
        <v>0</v>
      </c>
      <c r="EZ35" s="54">
        <f t="shared" ca="1" si="80"/>
        <v>0</v>
      </c>
      <c r="FA35" s="54">
        <f t="shared" ca="1" si="80"/>
        <v>0</v>
      </c>
      <c r="FB35" s="54">
        <f t="shared" ca="1" si="80"/>
        <v>0</v>
      </c>
      <c r="FC35" s="54">
        <f t="shared" ca="1" si="80"/>
        <v>0</v>
      </c>
      <c r="FD35" s="54">
        <f t="shared" ca="1" si="80"/>
        <v>0</v>
      </c>
      <c r="FE35" s="54">
        <f t="shared" ca="1" si="80"/>
        <v>0</v>
      </c>
      <c r="FF35" s="54">
        <f t="shared" ca="1" si="80"/>
        <v>0</v>
      </c>
      <c r="FG35" s="54">
        <f t="shared" ca="1" si="80"/>
        <v>0</v>
      </c>
      <c r="FH35" s="54">
        <f t="shared" ca="1" si="80"/>
        <v>0</v>
      </c>
      <c r="FI35" s="54">
        <f t="shared" ca="1" si="80"/>
        <v>0</v>
      </c>
      <c r="FJ35" s="54">
        <f t="shared" ca="1" si="80"/>
        <v>0</v>
      </c>
      <c r="FK35" s="54">
        <f t="shared" ref="FK35:FZ50" ca="1" si="81">SUMIF($NI$20:$NI$32,$B35,FK$20:FK$31)</f>
        <v>0</v>
      </c>
      <c r="FL35" s="54">
        <f t="shared" ca="1" si="81"/>
        <v>0</v>
      </c>
      <c r="FM35" s="54">
        <f t="shared" ca="1" si="81"/>
        <v>0</v>
      </c>
      <c r="FN35" s="54">
        <f t="shared" ca="1" si="81"/>
        <v>0</v>
      </c>
      <c r="FO35" s="54">
        <f t="shared" ca="1" si="81"/>
        <v>0</v>
      </c>
      <c r="FP35" s="54">
        <f t="shared" ca="1" si="81"/>
        <v>0</v>
      </c>
      <c r="FQ35" s="54">
        <f t="shared" ca="1" si="81"/>
        <v>0</v>
      </c>
      <c r="FR35" s="54">
        <f t="shared" ca="1" si="81"/>
        <v>0</v>
      </c>
      <c r="FS35" s="54">
        <f t="shared" ca="1" si="81"/>
        <v>0</v>
      </c>
      <c r="FT35" s="54">
        <f t="shared" ca="1" si="81"/>
        <v>0</v>
      </c>
      <c r="FU35" s="54">
        <f t="shared" ca="1" si="81"/>
        <v>0</v>
      </c>
      <c r="FV35" s="54">
        <f t="shared" ca="1" si="81"/>
        <v>0</v>
      </c>
      <c r="FW35" s="54">
        <f t="shared" ca="1" si="81"/>
        <v>0</v>
      </c>
      <c r="FX35" s="54">
        <f t="shared" ca="1" si="81"/>
        <v>0</v>
      </c>
      <c r="FY35" s="54">
        <f t="shared" ca="1" si="81"/>
        <v>0</v>
      </c>
      <c r="FZ35" s="54">
        <f t="shared" ca="1" si="81"/>
        <v>0</v>
      </c>
      <c r="GA35" s="54">
        <f t="shared" ref="GA35:GP50" ca="1" si="82">SUMIF($NI$20:$NI$32,$B35,GA$20:GA$31)</f>
        <v>0</v>
      </c>
      <c r="GB35" s="54">
        <f t="shared" ca="1" si="82"/>
        <v>0</v>
      </c>
      <c r="GC35" s="54">
        <f t="shared" ca="1" si="82"/>
        <v>0</v>
      </c>
      <c r="GD35" s="54">
        <f t="shared" ca="1" si="82"/>
        <v>0</v>
      </c>
      <c r="GE35" s="54">
        <f t="shared" ca="1" si="82"/>
        <v>0</v>
      </c>
      <c r="GF35" s="54">
        <f t="shared" ca="1" si="82"/>
        <v>0</v>
      </c>
      <c r="GG35" s="54">
        <f t="shared" ca="1" si="82"/>
        <v>0</v>
      </c>
      <c r="GH35" s="54">
        <f t="shared" ca="1" si="82"/>
        <v>0</v>
      </c>
      <c r="GI35" s="54">
        <f t="shared" ca="1" si="82"/>
        <v>0</v>
      </c>
      <c r="GJ35" s="54">
        <f t="shared" ca="1" si="82"/>
        <v>0</v>
      </c>
      <c r="GK35" s="54">
        <f t="shared" ca="1" si="82"/>
        <v>0</v>
      </c>
      <c r="GL35" s="54">
        <f t="shared" ca="1" si="82"/>
        <v>0</v>
      </c>
      <c r="GM35" s="54">
        <f t="shared" ca="1" si="82"/>
        <v>0</v>
      </c>
      <c r="GN35" s="54">
        <f t="shared" ca="1" si="82"/>
        <v>0</v>
      </c>
      <c r="GO35" s="54">
        <f t="shared" ca="1" si="82"/>
        <v>0</v>
      </c>
      <c r="GP35" s="54">
        <f t="shared" ca="1" si="82"/>
        <v>0</v>
      </c>
      <c r="GQ35" s="54">
        <f t="shared" ref="GQ35:HF50" ca="1" si="83">SUMIF($NI$20:$NI$32,$B35,GQ$20:GQ$31)</f>
        <v>0</v>
      </c>
      <c r="GR35" s="54">
        <f t="shared" ca="1" si="83"/>
        <v>0</v>
      </c>
      <c r="GS35" s="54">
        <f t="shared" ca="1" si="83"/>
        <v>0</v>
      </c>
      <c r="GT35" s="54">
        <f t="shared" ca="1" si="83"/>
        <v>0</v>
      </c>
      <c r="GU35" s="54">
        <f t="shared" ca="1" si="83"/>
        <v>0</v>
      </c>
      <c r="GV35" s="54">
        <f t="shared" ca="1" si="83"/>
        <v>0</v>
      </c>
      <c r="GW35" s="54">
        <f t="shared" ca="1" si="83"/>
        <v>0</v>
      </c>
      <c r="GX35" s="54">
        <f t="shared" ca="1" si="83"/>
        <v>0</v>
      </c>
      <c r="GY35" s="54">
        <f t="shared" ca="1" si="83"/>
        <v>0</v>
      </c>
      <c r="GZ35" s="54">
        <f t="shared" ca="1" si="83"/>
        <v>0</v>
      </c>
      <c r="HA35" s="54">
        <f t="shared" ca="1" si="83"/>
        <v>0</v>
      </c>
      <c r="HB35" s="54">
        <f t="shared" ca="1" si="83"/>
        <v>0</v>
      </c>
      <c r="HC35" s="54">
        <f t="shared" ca="1" si="83"/>
        <v>0</v>
      </c>
      <c r="HD35" s="54">
        <f t="shared" ca="1" si="83"/>
        <v>0</v>
      </c>
      <c r="HE35" s="54">
        <f t="shared" ca="1" si="83"/>
        <v>0</v>
      </c>
      <c r="HF35" s="54">
        <f t="shared" ca="1" si="83"/>
        <v>0</v>
      </c>
      <c r="HG35" s="54">
        <f t="shared" ref="HG35:HV50" ca="1" si="84">SUMIF($NI$20:$NI$32,$B35,HG$20:HG$31)</f>
        <v>0</v>
      </c>
      <c r="HH35" s="54">
        <f t="shared" ca="1" si="84"/>
        <v>0</v>
      </c>
      <c r="HI35" s="54">
        <f t="shared" ca="1" si="84"/>
        <v>0</v>
      </c>
      <c r="HJ35" s="54">
        <f t="shared" ca="1" si="84"/>
        <v>0</v>
      </c>
      <c r="HK35" s="54">
        <f t="shared" ca="1" si="84"/>
        <v>0</v>
      </c>
      <c r="HL35" s="54">
        <f t="shared" ca="1" si="84"/>
        <v>0</v>
      </c>
      <c r="HM35" s="54">
        <f t="shared" ca="1" si="84"/>
        <v>0</v>
      </c>
      <c r="HN35" s="54">
        <f t="shared" ca="1" si="84"/>
        <v>0</v>
      </c>
      <c r="HO35" s="54">
        <f t="shared" ca="1" si="84"/>
        <v>0</v>
      </c>
      <c r="HP35" s="54">
        <f t="shared" ca="1" si="84"/>
        <v>0</v>
      </c>
      <c r="HQ35" s="54">
        <f t="shared" ca="1" si="84"/>
        <v>0</v>
      </c>
      <c r="HR35" s="54">
        <f t="shared" ca="1" si="84"/>
        <v>0</v>
      </c>
      <c r="HS35" s="54">
        <f t="shared" ca="1" si="84"/>
        <v>0</v>
      </c>
      <c r="HT35" s="54">
        <f t="shared" ca="1" si="84"/>
        <v>0</v>
      </c>
      <c r="HU35" s="54">
        <f t="shared" ca="1" si="84"/>
        <v>0</v>
      </c>
      <c r="HV35" s="54">
        <f t="shared" ca="1" si="84"/>
        <v>0</v>
      </c>
      <c r="HW35" s="54">
        <f t="shared" ref="HW35:IL50" ca="1" si="85">SUMIF($NI$20:$NI$32,$B35,HW$20:HW$31)</f>
        <v>0</v>
      </c>
      <c r="HX35" s="54">
        <f t="shared" ca="1" si="85"/>
        <v>0</v>
      </c>
      <c r="HY35" s="54">
        <f t="shared" ca="1" si="85"/>
        <v>0</v>
      </c>
      <c r="HZ35" s="54">
        <f t="shared" ca="1" si="85"/>
        <v>0</v>
      </c>
      <c r="IA35" s="54">
        <f t="shared" ca="1" si="85"/>
        <v>0</v>
      </c>
      <c r="IB35" s="54">
        <f t="shared" ca="1" si="85"/>
        <v>0</v>
      </c>
      <c r="IC35" s="54">
        <f t="shared" ca="1" si="85"/>
        <v>0</v>
      </c>
      <c r="ID35" s="54">
        <f t="shared" ca="1" si="85"/>
        <v>0</v>
      </c>
      <c r="IE35" s="54">
        <f t="shared" ca="1" si="85"/>
        <v>0</v>
      </c>
      <c r="IF35" s="54">
        <f t="shared" ca="1" si="85"/>
        <v>0</v>
      </c>
      <c r="IG35" s="54">
        <f t="shared" ca="1" si="85"/>
        <v>0</v>
      </c>
      <c r="IH35" s="54">
        <f t="shared" ca="1" si="85"/>
        <v>0</v>
      </c>
      <c r="II35" s="54">
        <f t="shared" ca="1" si="85"/>
        <v>0</v>
      </c>
      <c r="IJ35" s="54">
        <f t="shared" ca="1" si="85"/>
        <v>0</v>
      </c>
      <c r="IK35" s="54">
        <f t="shared" ca="1" si="85"/>
        <v>0</v>
      </c>
      <c r="IL35" s="54">
        <f t="shared" ca="1" si="85"/>
        <v>0</v>
      </c>
      <c r="IM35" s="54">
        <f t="shared" ref="IM35:JB50" ca="1" si="86">SUMIF($NI$20:$NI$32,$B35,IM$20:IM$31)</f>
        <v>0</v>
      </c>
      <c r="IN35" s="54">
        <f t="shared" ca="1" si="86"/>
        <v>0</v>
      </c>
      <c r="IO35" s="54">
        <f t="shared" ca="1" si="86"/>
        <v>0</v>
      </c>
      <c r="IP35" s="54">
        <f t="shared" ca="1" si="86"/>
        <v>0</v>
      </c>
      <c r="IQ35" s="54">
        <f t="shared" ca="1" si="86"/>
        <v>0</v>
      </c>
      <c r="IR35" s="54">
        <f t="shared" ca="1" si="86"/>
        <v>0</v>
      </c>
      <c r="IS35" s="54">
        <f t="shared" ca="1" si="86"/>
        <v>0</v>
      </c>
      <c r="IT35" s="54">
        <f t="shared" ca="1" si="86"/>
        <v>0</v>
      </c>
      <c r="IU35" s="54">
        <f t="shared" ca="1" si="86"/>
        <v>0</v>
      </c>
      <c r="IV35" s="54">
        <f t="shared" ca="1" si="86"/>
        <v>0</v>
      </c>
      <c r="IW35" s="54">
        <f t="shared" ca="1" si="86"/>
        <v>0</v>
      </c>
      <c r="IX35" s="54">
        <f t="shared" ca="1" si="86"/>
        <v>0</v>
      </c>
      <c r="IY35" s="54">
        <f t="shared" ca="1" si="86"/>
        <v>0</v>
      </c>
      <c r="IZ35" s="54">
        <f t="shared" ca="1" si="86"/>
        <v>0</v>
      </c>
      <c r="JA35" s="54">
        <f t="shared" ca="1" si="86"/>
        <v>0</v>
      </c>
      <c r="JB35" s="54">
        <f t="shared" ca="1" si="86"/>
        <v>0</v>
      </c>
      <c r="JC35" s="54">
        <f t="shared" ref="JC35:JR50" ca="1" si="87">SUMIF($NI$20:$NI$32,$B35,JC$20:JC$31)</f>
        <v>0</v>
      </c>
      <c r="JD35" s="54">
        <f t="shared" ca="1" si="87"/>
        <v>0</v>
      </c>
      <c r="JE35" s="54">
        <f t="shared" ca="1" si="87"/>
        <v>0</v>
      </c>
      <c r="JF35" s="54">
        <f t="shared" ca="1" si="87"/>
        <v>0</v>
      </c>
      <c r="JG35" s="54">
        <f t="shared" ca="1" si="87"/>
        <v>0</v>
      </c>
      <c r="JH35" s="54">
        <f t="shared" ca="1" si="87"/>
        <v>0</v>
      </c>
      <c r="JI35" s="54">
        <f t="shared" ca="1" si="87"/>
        <v>0</v>
      </c>
      <c r="JJ35" s="54">
        <f t="shared" ca="1" si="87"/>
        <v>0</v>
      </c>
      <c r="JK35" s="54">
        <f t="shared" ca="1" si="87"/>
        <v>0</v>
      </c>
      <c r="JL35" s="54">
        <f t="shared" ca="1" si="87"/>
        <v>0</v>
      </c>
      <c r="JM35" s="54">
        <f t="shared" ca="1" si="87"/>
        <v>0</v>
      </c>
      <c r="JN35" s="54">
        <f t="shared" ca="1" si="87"/>
        <v>0</v>
      </c>
      <c r="JO35" s="54">
        <f t="shared" ca="1" si="87"/>
        <v>0</v>
      </c>
      <c r="JP35" s="54">
        <f t="shared" ca="1" si="87"/>
        <v>0</v>
      </c>
      <c r="JQ35" s="54">
        <f t="shared" ca="1" si="87"/>
        <v>0</v>
      </c>
      <c r="JR35" s="54">
        <f t="shared" ca="1" si="87"/>
        <v>0</v>
      </c>
      <c r="JS35" s="54">
        <f t="shared" ref="JS35:KH50" ca="1" si="88">SUMIF($NI$20:$NI$32,$B35,JS$20:JS$31)</f>
        <v>0</v>
      </c>
      <c r="JT35" s="54">
        <f t="shared" ca="1" si="88"/>
        <v>0</v>
      </c>
      <c r="JU35" s="54">
        <f t="shared" ca="1" si="88"/>
        <v>0</v>
      </c>
      <c r="JV35" s="54">
        <f t="shared" ca="1" si="88"/>
        <v>0</v>
      </c>
      <c r="JW35" s="54">
        <f t="shared" ca="1" si="88"/>
        <v>0</v>
      </c>
      <c r="JX35" s="54">
        <f t="shared" ca="1" si="88"/>
        <v>0</v>
      </c>
      <c r="JY35" s="54">
        <f t="shared" ca="1" si="88"/>
        <v>0</v>
      </c>
      <c r="JZ35" s="54">
        <f t="shared" ca="1" si="88"/>
        <v>0</v>
      </c>
      <c r="KA35" s="54">
        <f t="shared" ca="1" si="88"/>
        <v>0</v>
      </c>
      <c r="KB35" s="54">
        <f t="shared" ca="1" si="88"/>
        <v>0</v>
      </c>
      <c r="KC35" s="54">
        <f t="shared" ca="1" si="88"/>
        <v>0</v>
      </c>
      <c r="KD35" s="54">
        <f t="shared" ca="1" si="88"/>
        <v>0</v>
      </c>
      <c r="KE35" s="54">
        <f t="shared" ca="1" si="88"/>
        <v>0</v>
      </c>
      <c r="KF35" s="54">
        <f t="shared" ca="1" si="88"/>
        <v>0</v>
      </c>
      <c r="KG35" s="54">
        <f t="shared" ca="1" si="88"/>
        <v>0</v>
      </c>
      <c r="KH35" s="54">
        <f t="shared" ca="1" si="88"/>
        <v>0</v>
      </c>
      <c r="KI35" s="54">
        <f t="shared" ref="KI35:KX50" ca="1" si="89">SUMIF($NI$20:$NI$32,$B35,KI$20:KI$31)</f>
        <v>0</v>
      </c>
      <c r="KJ35" s="54">
        <f t="shared" ca="1" si="89"/>
        <v>0</v>
      </c>
      <c r="KK35" s="54">
        <f t="shared" ca="1" si="89"/>
        <v>0</v>
      </c>
      <c r="KL35" s="54">
        <f t="shared" ca="1" si="89"/>
        <v>0</v>
      </c>
      <c r="KM35" s="54">
        <f t="shared" ca="1" si="89"/>
        <v>0</v>
      </c>
      <c r="KN35" s="54">
        <f t="shared" ca="1" si="89"/>
        <v>0</v>
      </c>
      <c r="KO35" s="54">
        <f t="shared" ca="1" si="89"/>
        <v>0</v>
      </c>
      <c r="KP35" s="54">
        <f t="shared" ca="1" si="89"/>
        <v>0</v>
      </c>
      <c r="KQ35" s="54">
        <f t="shared" ca="1" si="89"/>
        <v>0</v>
      </c>
      <c r="KR35" s="54">
        <f t="shared" ca="1" si="89"/>
        <v>0</v>
      </c>
      <c r="KS35" s="54">
        <f t="shared" ca="1" si="89"/>
        <v>0</v>
      </c>
      <c r="KT35" s="54">
        <f t="shared" ca="1" si="89"/>
        <v>0</v>
      </c>
      <c r="KU35" s="54">
        <f t="shared" ca="1" si="89"/>
        <v>0</v>
      </c>
      <c r="KV35" s="54">
        <f t="shared" ca="1" si="89"/>
        <v>0</v>
      </c>
      <c r="KW35" s="54">
        <f t="shared" ca="1" si="89"/>
        <v>0</v>
      </c>
      <c r="KX35" s="54">
        <f t="shared" ca="1" si="89"/>
        <v>0</v>
      </c>
      <c r="KY35" s="54">
        <f t="shared" ref="KY35:LN50" ca="1" si="90">SUMIF($NI$20:$NI$32,$B35,KY$20:KY$31)</f>
        <v>0</v>
      </c>
      <c r="KZ35" s="54">
        <f t="shared" ca="1" si="90"/>
        <v>0</v>
      </c>
      <c r="LA35" s="54">
        <f t="shared" ca="1" si="90"/>
        <v>0</v>
      </c>
      <c r="LB35" s="54">
        <f t="shared" ca="1" si="90"/>
        <v>0</v>
      </c>
      <c r="LC35" s="54">
        <f t="shared" ca="1" si="90"/>
        <v>0</v>
      </c>
      <c r="LD35" s="54">
        <f t="shared" ca="1" si="90"/>
        <v>0</v>
      </c>
      <c r="LE35" s="54">
        <f t="shared" ca="1" si="90"/>
        <v>0</v>
      </c>
      <c r="LF35" s="54">
        <f t="shared" ca="1" si="90"/>
        <v>0</v>
      </c>
      <c r="LG35" s="54">
        <f t="shared" ca="1" si="90"/>
        <v>0</v>
      </c>
      <c r="LH35" s="54">
        <f t="shared" ca="1" si="90"/>
        <v>0</v>
      </c>
      <c r="LI35" s="54">
        <f t="shared" ca="1" si="90"/>
        <v>0</v>
      </c>
      <c r="LJ35" s="54">
        <f t="shared" ca="1" si="90"/>
        <v>0</v>
      </c>
      <c r="LK35" s="54">
        <f t="shared" ca="1" si="90"/>
        <v>0</v>
      </c>
      <c r="LL35" s="54">
        <f t="shared" ca="1" si="90"/>
        <v>0</v>
      </c>
      <c r="LM35" s="54">
        <f t="shared" ca="1" si="90"/>
        <v>0</v>
      </c>
      <c r="LN35" s="54">
        <f t="shared" ca="1" si="90"/>
        <v>0</v>
      </c>
      <c r="LO35" s="54">
        <f t="shared" ref="LO35:MD50" ca="1" si="91">SUMIF($NI$20:$NI$32,$B35,LO$20:LO$31)</f>
        <v>0</v>
      </c>
      <c r="LP35" s="54">
        <f t="shared" ca="1" si="91"/>
        <v>0</v>
      </c>
      <c r="LQ35" s="54">
        <f t="shared" ca="1" si="91"/>
        <v>0</v>
      </c>
      <c r="LR35" s="54">
        <f t="shared" ca="1" si="91"/>
        <v>0</v>
      </c>
      <c r="LS35" s="54">
        <f t="shared" ca="1" si="91"/>
        <v>0</v>
      </c>
      <c r="LT35" s="54">
        <f t="shared" ca="1" si="91"/>
        <v>0</v>
      </c>
      <c r="LU35" s="54">
        <f t="shared" ca="1" si="91"/>
        <v>0</v>
      </c>
      <c r="LV35" s="54">
        <f t="shared" ca="1" si="91"/>
        <v>0</v>
      </c>
      <c r="LW35" s="54">
        <f t="shared" ca="1" si="91"/>
        <v>0</v>
      </c>
      <c r="LX35" s="54">
        <f t="shared" ca="1" si="91"/>
        <v>0</v>
      </c>
      <c r="LY35" s="54">
        <f t="shared" ca="1" si="91"/>
        <v>0</v>
      </c>
      <c r="LZ35" s="54">
        <f t="shared" ca="1" si="91"/>
        <v>0</v>
      </c>
      <c r="MA35" s="54">
        <f t="shared" ca="1" si="91"/>
        <v>0</v>
      </c>
      <c r="MB35" s="54">
        <f t="shared" ca="1" si="91"/>
        <v>0</v>
      </c>
      <c r="MC35" s="54">
        <f t="shared" ca="1" si="91"/>
        <v>0</v>
      </c>
      <c r="MD35" s="54">
        <f t="shared" ca="1" si="91"/>
        <v>0</v>
      </c>
      <c r="ME35" s="54">
        <f t="shared" ref="ME35:MT50" ca="1" si="92">SUMIF($NI$20:$NI$32,$B35,ME$20:ME$31)</f>
        <v>0</v>
      </c>
      <c r="MF35" s="54">
        <f t="shared" ca="1" si="92"/>
        <v>0</v>
      </c>
      <c r="MG35" s="54">
        <f t="shared" ca="1" si="92"/>
        <v>0</v>
      </c>
      <c r="MH35" s="54">
        <f t="shared" ca="1" si="92"/>
        <v>0</v>
      </c>
      <c r="MI35" s="54">
        <f t="shared" ca="1" si="92"/>
        <v>0</v>
      </c>
      <c r="MJ35" s="54">
        <f t="shared" ca="1" si="92"/>
        <v>0</v>
      </c>
      <c r="MK35" s="54">
        <f t="shared" ca="1" si="92"/>
        <v>0</v>
      </c>
      <c r="ML35" s="54">
        <f t="shared" ca="1" si="92"/>
        <v>0</v>
      </c>
      <c r="MM35" s="54">
        <f t="shared" ca="1" si="92"/>
        <v>0</v>
      </c>
      <c r="MN35" s="54">
        <f t="shared" ca="1" si="92"/>
        <v>0</v>
      </c>
      <c r="MO35" s="54">
        <f t="shared" ca="1" si="92"/>
        <v>0</v>
      </c>
      <c r="MP35" s="54">
        <f t="shared" ca="1" si="92"/>
        <v>0</v>
      </c>
      <c r="MQ35" s="54">
        <f t="shared" ca="1" si="92"/>
        <v>0</v>
      </c>
      <c r="MR35" s="54">
        <f t="shared" ca="1" si="92"/>
        <v>0</v>
      </c>
      <c r="MS35" s="54">
        <f t="shared" ca="1" si="92"/>
        <v>0</v>
      </c>
      <c r="MT35" s="54">
        <f t="shared" ca="1" si="92"/>
        <v>0</v>
      </c>
      <c r="MU35" s="54">
        <f t="shared" ref="MS35:NH50" ca="1" si="93">SUMIF($NI$20:$NI$32,$B35,MU$20:MU$31)</f>
        <v>0</v>
      </c>
      <c r="MV35" s="54">
        <f t="shared" ca="1" si="93"/>
        <v>0</v>
      </c>
      <c r="MW35" s="54">
        <f t="shared" ca="1" si="93"/>
        <v>0</v>
      </c>
      <c r="MX35" s="54">
        <f t="shared" ca="1" si="93"/>
        <v>0</v>
      </c>
      <c r="MY35" s="54">
        <f t="shared" ca="1" si="93"/>
        <v>0</v>
      </c>
      <c r="MZ35" s="54">
        <f t="shared" ca="1" si="93"/>
        <v>0</v>
      </c>
      <c r="NA35" s="54">
        <f t="shared" ca="1" si="93"/>
        <v>0</v>
      </c>
      <c r="NB35" s="54">
        <f t="shared" ca="1" si="93"/>
        <v>0</v>
      </c>
      <c r="NC35" s="54">
        <f t="shared" ca="1" si="93"/>
        <v>0</v>
      </c>
      <c r="ND35" s="54">
        <f t="shared" ca="1" si="93"/>
        <v>0</v>
      </c>
      <c r="NE35" s="54">
        <f t="shared" ca="1" si="93"/>
        <v>0</v>
      </c>
      <c r="NF35" s="54">
        <f t="shared" ca="1" si="93"/>
        <v>0</v>
      </c>
      <c r="NG35" s="54">
        <f t="shared" ca="1" si="93"/>
        <v>0</v>
      </c>
      <c r="NH35" s="54">
        <f t="shared" ca="1" si="93"/>
        <v>0</v>
      </c>
    </row>
    <row r="36" spans="2:372" x14ac:dyDescent="0.2">
      <c r="B36" s="8" t="str">
        <f>'[48]Parameter 2020'!B12</f>
        <v>Cibinong12-Depok2</v>
      </c>
      <c r="G36" s="54">
        <f t="shared" ca="1" si="71"/>
        <v>0</v>
      </c>
      <c r="H36" s="54">
        <f t="shared" ca="1" si="71"/>
        <v>0</v>
      </c>
      <c r="I36" s="54">
        <f t="shared" ca="1" si="71"/>
        <v>0</v>
      </c>
      <c r="J36" s="54">
        <f t="shared" ca="1" si="71"/>
        <v>0</v>
      </c>
      <c r="K36" s="54">
        <f t="shared" ca="1" si="71"/>
        <v>0</v>
      </c>
      <c r="L36" s="54">
        <f t="shared" ca="1" si="71"/>
        <v>0</v>
      </c>
      <c r="M36" s="54">
        <f t="shared" ca="1" si="71"/>
        <v>0</v>
      </c>
      <c r="N36" s="54">
        <f t="shared" ca="1" si="71"/>
        <v>0</v>
      </c>
      <c r="O36" s="54">
        <f t="shared" ca="1" si="71"/>
        <v>0</v>
      </c>
      <c r="P36" s="54">
        <f t="shared" ca="1" si="71"/>
        <v>0</v>
      </c>
      <c r="Q36" s="54">
        <f t="shared" ca="1" si="71"/>
        <v>0</v>
      </c>
      <c r="R36" s="54">
        <f t="shared" ca="1" si="71"/>
        <v>0</v>
      </c>
      <c r="S36" s="54">
        <f t="shared" ca="1" si="71"/>
        <v>0</v>
      </c>
      <c r="T36" s="54">
        <f t="shared" ca="1" si="71"/>
        <v>0</v>
      </c>
      <c r="U36" s="54">
        <f t="shared" ca="1" si="71"/>
        <v>0</v>
      </c>
      <c r="V36" s="54">
        <f t="shared" ca="1" si="71"/>
        <v>0</v>
      </c>
      <c r="W36" s="54">
        <f t="shared" ca="1" si="72"/>
        <v>0</v>
      </c>
      <c r="X36" s="54">
        <f t="shared" ca="1" si="72"/>
        <v>0</v>
      </c>
      <c r="Y36" s="54">
        <f t="shared" ca="1" si="72"/>
        <v>0</v>
      </c>
      <c r="Z36" s="54">
        <f t="shared" ca="1" si="72"/>
        <v>0</v>
      </c>
      <c r="AA36" s="54">
        <f t="shared" ca="1" si="72"/>
        <v>0</v>
      </c>
      <c r="AB36" s="54">
        <f t="shared" ca="1" si="72"/>
        <v>0</v>
      </c>
      <c r="AC36" s="54">
        <f t="shared" ca="1" si="72"/>
        <v>0</v>
      </c>
      <c r="AD36" s="54">
        <f t="shared" ca="1" si="72"/>
        <v>0</v>
      </c>
      <c r="AE36" s="54">
        <f t="shared" ca="1" si="72"/>
        <v>0</v>
      </c>
      <c r="AF36" s="54">
        <f t="shared" ca="1" si="72"/>
        <v>0</v>
      </c>
      <c r="AG36" s="54">
        <f t="shared" ca="1" si="72"/>
        <v>0</v>
      </c>
      <c r="AH36" s="54">
        <f t="shared" ca="1" si="72"/>
        <v>0</v>
      </c>
      <c r="AI36" s="54">
        <f t="shared" ca="1" si="72"/>
        <v>0</v>
      </c>
      <c r="AJ36" s="54">
        <f t="shared" ca="1" si="72"/>
        <v>0</v>
      </c>
      <c r="AK36" s="54">
        <f t="shared" ca="1" si="72"/>
        <v>0</v>
      </c>
      <c r="AL36" s="54">
        <f t="shared" ca="1" si="72"/>
        <v>0</v>
      </c>
      <c r="AM36" s="54">
        <f t="shared" ca="1" si="73"/>
        <v>0</v>
      </c>
      <c r="AN36" s="54">
        <f t="shared" ca="1" si="73"/>
        <v>0</v>
      </c>
      <c r="AO36" s="54">
        <f t="shared" ca="1" si="73"/>
        <v>0</v>
      </c>
      <c r="AP36" s="54">
        <f t="shared" ca="1" si="73"/>
        <v>0</v>
      </c>
      <c r="AQ36" s="54">
        <f t="shared" ca="1" si="73"/>
        <v>0</v>
      </c>
      <c r="AR36" s="54">
        <f t="shared" ca="1" si="73"/>
        <v>0</v>
      </c>
      <c r="AS36" s="54">
        <f t="shared" ca="1" si="73"/>
        <v>0</v>
      </c>
      <c r="AT36" s="54">
        <f t="shared" ca="1" si="73"/>
        <v>0</v>
      </c>
      <c r="AU36" s="54">
        <f t="shared" ca="1" si="73"/>
        <v>0</v>
      </c>
      <c r="AV36" s="54">
        <f t="shared" ca="1" si="73"/>
        <v>0</v>
      </c>
      <c r="AW36" s="54">
        <f t="shared" ca="1" si="73"/>
        <v>0</v>
      </c>
      <c r="AX36" s="54">
        <f t="shared" ca="1" si="73"/>
        <v>0</v>
      </c>
      <c r="AY36" s="54">
        <f t="shared" ca="1" si="73"/>
        <v>0</v>
      </c>
      <c r="AZ36" s="54">
        <f t="shared" ca="1" si="73"/>
        <v>0</v>
      </c>
      <c r="BA36" s="54">
        <f t="shared" ca="1" si="73"/>
        <v>0</v>
      </c>
      <c r="BB36" s="54">
        <f t="shared" ca="1" si="73"/>
        <v>0</v>
      </c>
      <c r="BC36" s="54">
        <f t="shared" ca="1" si="74"/>
        <v>0</v>
      </c>
      <c r="BD36" s="54">
        <f t="shared" ca="1" si="74"/>
        <v>0</v>
      </c>
      <c r="BE36" s="54">
        <f t="shared" ca="1" si="74"/>
        <v>0</v>
      </c>
      <c r="BF36" s="54">
        <f t="shared" ca="1" si="74"/>
        <v>0</v>
      </c>
      <c r="BG36" s="54">
        <f t="shared" ca="1" si="74"/>
        <v>0</v>
      </c>
      <c r="BH36" s="54">
        <f t="shared" ca="1" si="74"/>
        <v>0</v>
      </c>
      <c r="BI36" s="54">
        <f t="shared" ca="1" si="74"/>
        <v>0</v>
      </c>
      <c r="BJ36" s="54">
        <f t="shared" ca="1" si="74"/>
        <v>0</v>
      </c>
      <c r="BK36" s="54">
        <f t="shared" ca="1" si="74"/>
        <v>0</v>
      </c>
      <c r="BL36" s="54">
        <f t="shared" ca="1" si="74"/>
        <v>0</v>
      </c>
      <c r="BM36" s="54">
        <f t="shared" ca="1" si="74"/>
        <v>0</v>
      </c>
      <c r="BN36" s="54">
        <f t="shared" ca="1" si="74"/>
        <v>0</v>
      </c>
      <c r="BO36" s="54">
        <f t="shared" ca="1" si="74"/>
        <v>0</v>
      </c>
      <c r="BP36" s="54">
        <f t="shared" ca="1" si="74"/>
        <v>0</v>
      </c>
      <c r="BQ36" s="54">
        <f t="shared" ca="1" si="74"/>
        <v>0</v>
      </c>
      <c r="BR36" s="54">
        <f t="shared" ca="1" si="74"/>
        <v>0</v>
      </c>
      <c r="BS36" s="54">
        <f t="shared" ca="1" si="75"/>
        <v>0</v>
      </c>
      <c r="BT36" s="54">
        <f t="shared" ca="1" si="75"/>
        <v>0</v>
      </c>
      <c r="BU36" s="54">
        <f t="shared" ca="1" si="75"/>
        <v>0</v>
      </c>
      <c r="BV36" s="54">
        <f t="shared" ca="1" si="75"/>
        <v>0</v>
      </c>
      <c r="BW36" s="54">
        <f t="shared" ca="1" si="75"/>
        <v>0</v>
      </c>
      <c r="BX36" s="54">
        <f t="shared" ca="1" si="75"/>
        <v>0</v>
      </c>
      <c r="BY36" s="54">
        <f t="shared" ca="1" si="75"/>
        <v>0</v>
      </c>
      <c r="BZ36" s="54">
        <f t="shared" ca="1" si="75"/>
        <v>0</v>
      </c>
      <c r="CA36" s="54">
        <f t="shared" ca="1" si="75"/>
        <v>0</v>
      </c>
      <c r="CB36" s="54">
        <f t="shared" ca="1" si="75"/>
        <v>0</v>
      </c>
      <c r="CC36" s="54">
        <f t="shared" ca="1" si="75"/>
        <v>0</v>
      </c>
      <c r="CD36" s="54">
        <f t="shared" ca="1" si="75"/>
        <v>0</v>
      </c>
      <c r="CE36" s="54">
        <f t="shared" ca="1" si="75"/>
        <v>0</v>
      </c>
      <c r="CF36" s="54">
        <f t="shared" ca="1" si="75"/>
        <v>0</v>
      </c>
      <c r="CG36" s="54">
        <f t="shared" ca="1" si="75"/>
        <v>0</v>
      </c>
      <c r="CH36" s="54">
        <f t="shared" ca="1" si="75"/>
        <v>0</v>
      </c>
      <c r="CI36" s="54">
        <f t="shared" ca="1" si="76"/>
        <v>0</v>
      </c>
      <c r="CJ36" s="54">
        <f t="shared" ca="1" si="76"/>
        <v>0</v>
      </c>
      <c r="CK36" s="54">
        <f t="shared" ca="1" si="76"/>
        <v>0</v>
      </c>
      <c r="CL36" s="54">
        <f t="shared" ca="1" si="76"/>
        <v>0</v>
      </c>
      <c r="CM36" s="54">
        <f t="shared" ca="1" si="76"/>
        <v>0</v>
      </c>
      <c r="CN36" s="54">
        <f t="shared" ca="1" si="76"/>
        <v>0</v>
      </c>
      <c r="CO36" s="54">
        <f t="shared" ca="1" si="76"/>
        <v>0</v>
      </c>
      <c r="CP36" s="54">
        <f t="shared" ca="1" si="76"/>
        <v>0</v>
      </c>
      <c r="CQ36" s="54">
        <f t="shared" ca="1" si="76"/>
        <v>0</v>
      </c>
      <c r="CR36" s="54">
        <f t="shared" ca="1" si="76"/>
        <v>0</v>
      </c>
      <c r="CS36" s="54">
        <f t="shared" ca="1" si="76"/>
        <v>0</v>
      </c>
      <c r="CT36" s="54">
        <f t="shared" ca="1" si="76"/>
        <v>0</v>
      </c>
      <c r="CU36" s="54">
        <f t="shared" ca="1" si="76"/>
        <v>0</v>
      </c>
      <c r="CV36" s="54">
        <f t="shared" ca="1" si="76"/>
        <v>0</v>
      </c>
      <c r="CW36" s="54">
        <f t="shared" ca="1" si="76"/>
        <v>0</v>
      </c>
      <c r="CX36" s="54">
        <f t="shared" ca="1" si="76"/>
        <v>0</v>
      </c>
      <c r="CY36" s="54">
        <f t="shared" ca="1" si="77"/>
        <v>0</v>
      </c>
      <c r="CZ36" s="54">
        <f t="shared" ca="1" si="77"/>
        <v>0</v>
      </c>
      <c r="DA36" s="54">
        <f t="shared" ca="1" si="77"/>
        <v>0</v>
      </c>
      <c r="DB36" s="54">
        <f t="shared" ca="1" si="77"/>
        <v>0</v>
      </c>
      <c r="DC36" s="54">
        <f t="shared" ca="1" si="77"/>
        <v>0</v>
      </c>
      <c r="DD36" s="54">
        <f t="shared" ca="1" si="77"/>
        <v>0</v>
      </c>
      <c r="DE36" s="54">
        <f t="shared" ca="1" si="77"/>
        <v>0</v>
      </c>
      <c r="DF36" s="54">
        <f t="shared" ca="1" si="77"/>
        <v>0</v>
      </c>
      <c r="DG36" s="54">
        <f t="shared" ca="1" si="77"/>
        <v>0</v>
      </c>
      <c r="DH36" s="54">
        <f t="shared" ca="1" si="77"/>
        <v>0</v>
      </c>
      <c r="DI36" s="54">
        <f t="shared" ca="1" si="77"/>
        <v>0</v>
      </c>
      <c r="DJ36" s="54">
        <f t="shared" ca="1" si="77"/>
        <v>0</v>
      </c>
      <c r="DK36" s="54">
        <f t="shared" ca="1" si="77"/>
        <v>0</v>
      </c>
      <c r="DL36" s="54">
        <f t="shared" ca="1" si="77"/>
        <v>0</v>
      </c>
      <c r="DM36" s="54">
        <f t="shared" ca="1" si="77"/>
        <v>0</v>
      </c>
      <c r="DN36" s="54">
        <f t="shared" ca="1" si="77"/>
        <v>0</v>
      </c>
      <c r="DO36" s="54">
        <f t="shared" ca="1" si="78"/>
        <v>0</v>
      </c>
      <c r="DP36" s="54">
        <f t="shared" ca="1" si="78"/>
        <v>0</v>
      </c>
      <c r="DQ36" s="54">
        <f t="shared" ca="1" si="78"/>
        <v>0</v>
      </c>
      <c r="DR36" s="54">
        <f t="shared" ca="1" si="78"/>
        <v>0</v>
      </c>
      <c r="DS36" s="54">
        <f t="shared" ca="1" si="78"/>
        <v>0</v>
      </c>
      <c r="DT36" s="54">
        <f t="shared" ca="1" si="78"/>
        <v>0</v>
      </c>
      <c r="DU36" s="54">
        <f t="shared" ca="1" si="78"/>
        <v>0</v>
      </c>
      <c r="DV36" s="54">
        <f t="shared" ca="1" si="78"/>
        <v>0</v>
      </c>
      <c r="DW36" s="54">
        <f t="shared" ca="1" si="78"/>
        <v>0</v>
      </c>
      <c r="DX36" s="54">
        <f t="shared" ca="1" si="78"/>
        <v>0</v>
      </c>
      <c r="DY36" s="54">
        <f t="shared" ca="1" si="78"/>
        <v>0</v>
      </c>
      <c r="DZ36" s="54">
        <f t="shared" ca="1" si="78"/>
        <v>0</v>
      </c>
      <c r="EA36" s="54">
        <f t="shared" ca="1" si="78"/>
        <v>0</v>
      </c>
      <c r="EB36" s="54">
        <f t="shared" ca="1" si="78"/>
        <v>0</v>
      </c>
      <c r="EC36" s="54">
        <f t="shared" ca="1" si="78"/>
        <v>0</v>
      </c>
      <c r="ED36" s="54">
        <f t="shared" ca="1" si="78"/>
        <v>0</v>
      </c>
      <c r="EE36" s="54">
        <f t="shared" ca="1" si="79"/>
        <v>0</v>
      </c>
      <c r="EF36" s="54">
        <f t="shared" ca="1" si="79"/>
        <v>0</v>
      </c>
      <c r="EG36" s="54">
        <f t="shared" ca="1" si="79"/>
        <v>0</v>
      </c>
      <c r="EH36" s="54">
        <f t="shared" ca="1" si="79"/>
        <v>0</v>
      </c>
      <c r="EI36" s="54">
        <f t="shared" ca="1" si="79"/>
        <v>0</v>
      </c>
      <c r="EJ36" s="54">
        <f t="shared" ca="1" si="79"/>
        <v>0</v>
      </c>
      <c r="EK36" s="54">
        <f t="shared" ca="1" si="79"/>
        <v>0</v>
      </c>
      <c r="EL36" s="54">
        <f t="shared" ca="1" si="79"/>
        <v>0</v>
      </c>
      <c r="EM36" s="54">
        <f t="shared" ca="1" si="79"/>
        <v>0</v>
      </c>
      <c r="EN36" s="54">
        <f t="shared" ca="1" si="79"/>
        <v>0</v>
      </c>
      <c r="EO36" s="54">
        <f t="shared" ca="1" si="79"/>
        <v>0</v>
      </c>
      <c r="EP36" s="54">
        <f t="shared" ca="1" si="79"/>
        <v>0</v>
      </c>
      <c r="EQ36" s="54">
        <f t="shared" ca="1" si="79"/>
        <v>0</v>
      </c>
      <c r="ER36" s="54">
        <f t="shared" ca="1" si="79"/>
        <v>0</v>
      </c>
      <c r="ES36" s="54">
        <f t="shared" ca="1" si="79"/>
        <v>0</v>
      </c>
      <c r="ET36" s="54">
        <f t="shared" ca="1" si="79"/>
        <v>0</v>
      </c>
      <c r="EU36" s="54">
        <f t="shared" ca="1" si="80"/>
        <v>0</v>
      </c>
      <c r="EV36" s="54">
        <f t="shared" ca="1" si="80"/>
        <v>0</v>
      </c>
      <c r="EW36" s="54">
        <f t="shared" ca="1" si="80"/>
        <v>0</v>
      </c>
      <c r="EX36" s="54">
        <f t="shared" ca="1" si="80"/>
        <v>0</v>
      </c>
      <c r="EY36" s="54">
        <f t="shared" ca="1" si="80"/>
        <v>0</v>
      </c>
      <c r="EZ36" s="54">
        <f t="shared" ca="1" si="80"/>
        <v>0</v>
      </c>
      <c r="FA36" s="54">
        <f t="shared" ca="1" si="80"/>
        <v>0</v>
      </c>
      <c r="FB36" s="54">
        <f t="shared" ca="1" si="80"/>
        <v>0</v>
      </c>
      <c r="FC36" s="54">
        <f t="shared" ca="1" si="80"/>
        <v>0</v>
      </c>
      <c r="FD36" s="54">
        <f t="shared" ca="1" si="80"/>
        <v>0</v>
      </c>
      <c r="FE36" s="54">
        <f t="shared" ca="1" si="80"/>
        <v>0</v>
      </c>
      <c r="FF36" s="54">
        <f t="shared" ca="1" si="80"/>
        <v>0</v>
      </c>
      <c r="FG36" s="54">
        <f t="shared" ca="1" si="80"/>
        <v>0</v>
      </c>
      <c r="FH36" s="54">
        <f t="shared" ca="1" si="80"/>
        <v>0</v>
      </c>
      <c r="FI36" s="54">
        <f t="shared" ca="1" si="80"/>
        <v>0</v>
      </c>
      <c r="FJ36" s="54">
        <f t="shared" ca="1" si="80"/>
        <v>0</v>
      </c>
      <c r="FK36" s="54">
        <f t="shared" ca="1" si="81"/>
        <v>0</v>
      </c>
      <c r="FL36" s="54">
        <f t="shared" ca="1" si="81"/>
        <v>0</v>
      </c>
      <c r="FM36" s="54">
        <f t="shared" ca="1" si="81"/>
        <v>0</v>
      </c>
      <c r="FN36" s="54">
        <f t="shared" ca="1" si="81"/>
        <v>0</v>
      </c>
      <c r="FO36" s="54">
        <f t="shared" ca="1" si="81"/>
        <v>0</v>
      </c>
      <c r="FP36" s="54">
        <f t="shared" ca="1" si="81"/>
        <v>0</v>
      </c>
      <c r="FQ36" s="54">
        <f t="shared" ca="1" si="81"/>
        <v>0</v>
      </c>
      <c r="FR36" s="54">
        <f t="shared" ca="1" si="81"/>
        <v>0</v>
      </c>
      <c r="FS36" s="54">
        <f t="shared" ca="1" si="81"/>
        <v>0</v>
      </c>
      <c r="FT36" s="54">
        <f t="shared" ca="1" si="81"/>
        <v>0</v>
      </c>
      <c r="FU36" s="54">
        <f t="shared" ca="1" si="81"/>
        <v>0</v>
      </c>
      <c r="FV36" s="54">
        <f t="shared" ca="1" si="81"/>
        <v>0</v>
      </c>
      <c r="FW36" s="54">
        <f t="shared" ca="1" si="81"/>
        <v>0</v>
      </c>
      <c r="FX36" s="54">
        <f t="shared" ca="1" si="81"/>
        <v>0</v>
      </c>
      <c r="FY36" s="54">
        <f t="shared" ca="1" si="81"/>
        <v>0</v>
      </c>
      <c r="FZ36" s="54">
        <f t="shared" ca="1" si="81"/>
        <v>0</v>
      </c>
      <c r="GA36" s="54">
        <f t="shared" ca="1" si="82"/>
        <v>0</v>
      </c>
      <c r="GB36" s="54">
        <f t="shared" ca="1" si="82"/>
        <v>0</v>
      </c>
      <c r="GC36" s="54">
        <f t="shared" ca="1" si="82"/>
        <v>0</v>
      </c>
      <c r="GD36" s="54">
        <f t="shared" ca="1" si="82"/>
        <v>0</v>
      </c>
      <c r="GE36" s="54">
        <f t="shared" ca="1" si="82"/>
        <v>0</v>
      </c>
      <c r="GF36" s="54">
        <f t="shared" ca="1" si="82"/>
        <v>0</v>
      </c>
      <c r="GG36" s="54">
        <f t="shared" ca="1" si="82"/>
        <v>0</v>
      </c>
      <c r="GH36" s="54">
        <f t="shared" ca="1" si="82"/>
        <v>0</v>
      </c>
      <c r="GI36" s="54">
        <f t="shared" ca="1" si="82"/>
        <v>0</v>
      </c>
      <c r="GJ36" s="54">
        <f t="shared" ca="1" si="82"/>
        <v>0</v>
      </c>
      <c r="GK36" s="54">
        <f t="shared" ca="1" si="82"/>
        <v>0</v>
      </c>
      <c r="GL36" s="54">
        <f t="shared" ca="1" si="82"/>
        <v>0</v>
      </c>
      <c r="GM36" s="54">
        <f t="shared" ca="1" si="82"/>
        <v>0</v>
      </c>
      <c r="GN36" s="54">
        <f t="shared" ca="1" si="82"/>
        <v>0</v>
      </c>
      <c r="GO36" s="54">
        <f t="shared" ca="1" si="82"/>
        <v>0</v>
      </c>
      <c r="GP36" s="54">
        <f t="shared" ca="1" si="82"/>
        <v>0</v>
      </c>
      <c r="GQ36" s="54">
        <f t="shared" ca="1" si="83"/>
        <v>0</v>
      </c>
      <c r="GR36" s="54">
        <f t="shared" ca="1" si="83"/>
        <v>0</v>
      </c>
      <c r="GS36" s="54">
        <f t="shared" ca="1" si="83"/>
        <v>0</v>
      </c>
      <c r="GT36" s="54">
        <f t="shared" ca="1" si="83"/>
        <v>0</v>
      </c>
      <c r="GU36" s="54">
        <f t="shared" ca="1" si="83"/>
        <v>0</v>
      </c>
      <c r="GV36" s="54">
        <f t="shared" ca="1" si="83"/>
        <v>0</v>
      </c>
      <c r="GW36" s="54">
        <f t="shared" ca="1" si="83"/>
        <v>0</v>
      </c>
      <c r="GX36" s="54">
        <f t="shared" ca="1" si="83"/>
        <v>0</v>
      </c>
      <c r="GY36" s="54">
        <f t="shared" ca="1" si="83"/>
        <v>0</v>
      </c>
      <c r="GZ36" s="54">
        <f t="shared" ca="1" si="83"/>
        <v>0</v>
      </c>
      <c r="HA36" s="54">
        <f t="shared" ca="1" si="83"/>
        <v>0</v>
      </c>
      <c r="HB36" s="54">
        <f t="shared" ca="1" si="83"/>
        <v>0</v>
      </c>
      <c r="HC36" s="54">
        <f t="shared" ca="1" si="83"/>
        <v>0</v>
      </c>
      <c r="HD36" s="54">
        <f t="shared" ca="1" si="83"/>
        <v>0</v>
      </c>
      <c r="HE36" s="54">
        <f t="shared" ca="1" si="83"/>
        <v>0</v>
      </c>
      <c r="HF36" s="54">
        <f t="shared" ca="1" si="83"/>
        <v>0</v>
      </c>
      <c r="HG36" s="54">
        <f t="shared" ca="1" si="84"/>
        <v>0</v>
      </c>
      <c r="HH36" s="54">
        <f t="shared" ca="1" si="84"/>
        <v>0</v>
      </c>
      <c r="HI36" s="54">
        <f t="shared" ca="1" si="84"/>
        <v>0</v>
      </c>
      <c r="HJ36" s="54">
        <f t="shared" ca="1" si="84"/>
        <v>0</v>
      </c>
      <c r="HK36" s="54">
        <f t="shared" ca="1" si="84"/>
        <v>0</v>
      </c>
      <c r="HL36" s="54">
        <f t="shared" ca="1" si="84"/>
        <v>0</v>
      </c>
      <c r="HM36" s="54">
        <f t="shared" ca="1" si="84"/>
        <v>0</v>
      </c>
      <c r="HN36" s="54">
        <f t="shared" ca="1" si="84"/>
        <v>0</v>
      </c>
      <c r="HO36" s="54">
        <f t="shared" ca="1" si="84"/>
        <v>0</v>
      </c>
      <c r="HP36" s="54">
        <f t="shared" ca="1" si="84"/>
        <v>0</v>
      </c>
      <c r="HQ36" s="54">
        <f t="shared" ca="1" si="84"/>
        <v>0</v>
      </c>
      <c r="HR36" s="54">
        <f t="shared" ca="1" si="84"/>
        <v>0</v>
      </c>
      <c r="HS36" s="54">
        <f t="shared" ca="1" si="84"/>
        <v>0</v>
      </c>
      <c r="HT36" s="54">
        <f t="shared" ca="1" si="84"/>
        <v>0</v>
      </c>
      <c r="HU36" s="54">
        <f t="shared" ca="1" si="84"/>
        <v>0</v>
      </c>
      <c r="HV36" s="54">
        <f t="shared" ca="1" si="84"/>
        <v>0</v>
      </c>
      <c r="HW36" s="54">
        <f t="shared" ca="1" si="85"/>
        <v>0</v>
      </c>
      <c r="HX36" s="54">
        <f t="shared" ca="1" si="85"/>
        <v>0</v>
      </c>
      <c r="HY36" s="54">
        <f t="shared" ca="1" si="85"/>
        <v>0</v>
      </c>
      <c r="HZ36" s="54">
        <f t="shared" ca="1" si="85"/>
        <v>0</v>
      </c>
      <c r="IA36" s="54">
        <f t="shared" ca="1" si="85"/>
        <v>0</v>
      </c>
      <c r="IB36" s="54">
        <f t="shared" ca="1" si="85"/>
        <v>0</v>
      </c>
      <c r="IC36" s="54">
        <f t="shared" ca="1" si="85"/>
        <v>0</v>
      </c>
      <c r="ID36" s="54">
        <f t="shared" ca="1" si="85"/>
        <v>0</v>
      </c>
      <c r="IE36" s="54">
        <f t="shared" ca="1" si="85"/>
        <v>0</v>
      </c>
      <c r="IF36" s="54">
        <f t="shared" ca="1" si="85"/>
        <v>0</v>
      </c>
      <c r="IG36" s="54">
        <f t="shared" ca="1" si="85"/>
        <v>0</v>
      </c>
      <c r="IH36" s="54">
        <f t="shared" ca="1" si="85"/>
        <v>0</v>
      </c>
      <c r="II36" s="54">
        <f t="shared" ca="1" si="85"/>
        <v>0</v>
      </c>
      <c r="IJ36" s="54">
        <f t="shared" ca="1" si="85"/>
        <v>0</v>
      </c>
      <c r="IK36" s="54">
        <f t="shared" ca="1" si="85"/>
        <v>0</v>
      </c>
      <c r="IL36" s="54">
        <f t="shared" ca="1" si="85"/>
        <v>0</v>
      </c>
      <c r="IM36" s="54">
        <f t="shared" ca="1" si="86"/>
        <v>0</v>
      </c>
      <c r="IN36" s="54">
        <f t="shared" ca="1" si="86"/>
        <v>0</v>
      </c>
      <c r="IO36" s="54">
        <f t="shared" ca="1" si="86"/>
        <v>0</v>
      </c>
      <c r="IP36" s="54">
        <f t="shared" ca="1" si="86"/>
        <v>0</v>
      </c>
      <c r="IQ36" s="54">
        <f t="shared" ca="1" si="86"/>
        <v>0</v>
      </c>
      <c r="IR36" s="54">
        <f t="shared" ca="1" si="86"/>
        <v>0</v>
      </c>
      <c r="IS36" s="54">
        <f t="shared" ca="1" si="86"/>
        <v>0</v>
      </c>
      <c r="IT36" s="54">
        <f t="shared" ca="1" si="86"/>
        <v>0</v>
      </c>
      <c r="IU36" s="54">
        <f t="shared" ca="1" si="86"/>
        <v>0</v>
      </c>
      <c r="IV36" s="54">
        <f t="shared" ca="1" si="86"/>
        <v>0</v>
      </c>
      <c r="IW36" s="54">
        <f t="shared" ca="1" si="86"/>
        <v>0</v>
      </c>
      <c r="IX36" s="54">
        <f t="shared" ca="1" si="86"/>
        <v>0</v>
      </c>
      <c r="IY36" s="54">
        <f t="shared" ca="1" si="86"/>
        <v>0</v>
      </c>
      <c r="IZ36" s="54">
        <f t="shared" ca="1" si="86"/>
        <v>0</v>
      </c>
      <c r="JA36" s="54">
        <f t="shared" ca="1" si="86"/>
        <v>0</v>
      </c>
      <c r="JB36" s="54">
        <f t="shared" ca="1" si="86"/>
        <v>0</v>
      </c>
      <c r="JC36" s="54">
        <f t="shared" ca="1" si="87"/>
        <v>0</v>
      </c>
      <c r="JD36" s="54">
        <f t="shared" ca="1" si="87"/>
        <v>0</v>
      </c>
      <c r="JE36" s="54">
        <f t="shared" ca="1" si="87"/>
        <v>0</v>
      </c>
      <c r="JF36" s="54">
        <f t="shared" ca="1" si="87"/>
        <v>0</v>
      </c>
      <c r="JG36" s="54">
        <f t="shared" ca="1" si="87"/>
        <v>0</v>
      </c>
      <c r="JH36" s="54">
        <f t="shared" ca="1" si="87"/>
        <v>0</v>
      </c>
      <c r="JI36" s="54">
        <f t="shared" ca="1" si="87"/>
        <v>0</v>
      </c>
      <c r="JJ36" s="54">
        <f t="shared" ca="1" si="87"/>
        <v>0</v>
      </c>
      <c r="JK36" s="54">
        <f t="shared" ca="1" si="87"/>
        <v>0</v>
      </c>
      <c r="JL36" s="54">
        <f t="shared" ca="1" si="87"/>
        <v>0</v>
      </c>
      <c r="JM36" s="54">
        <f t="shared" ca="1" si="87"/>
        <v>0</v>
      </c>
      <c r="JN36" s="54">
        <f t="shared" ca="1" si="87"/>
        <v>0</v>
      </c>
      <c r="JO36" s="54">
        <f t="shared" ca="1" si="87"/>
        <v>0</v>
      </c>
      <c r="JP36" s="54">
        <f t="shared" ca="1" si="87"/>
        <v>0</v>
      </c>
      <c r="JQ36" s="54">
        <f t="shared" ca="1" si="87"/>
        <v>0</v>
      </c>
      <c r="JR36" s="54">
        <f t="shared" ca="1" si="87"/>
        <v>0</v>
      </c>
      <c r="JS36" s="54">
        <f t="shared" ca="1" si="88"/>
        <v>0</v>
      </c>
      <c r="JT36" s="54">
        <f t="shared" ca="1" si="88"/>
        <v>0</v>
      </c>
      <c r="JU36" s="54">
        <f t="shared" ca="1" si="88"/>
        <v>0</v>
      </c>
      <c r="JV36" s="54">
        <f t="shared" ca="1" si="88"/>
        <v>0</v>
      </c>
      <c r="JW36" s="54">
        <f t="shared" ca="1" si="88"/>
        <v>0</v>
      </c>
      <c r="JX36" s="54">
        <f t="shared" ca="1" si="88"/>
        <v>0</v>
      </c>
      <c r="JY36" s="54">
        <f t="shared" ca="1" si="88"/>
        <v>0</v>
      </c>
      <c r="JZ36" s="54">
        <f t="shared" ca="1" si="88"/>
        <v>0</v>
      </c>
      <c r="KA36" s="54">
        <f t="shared" ca="1" si="88"/>
        <v>0</v>
      </c>
      <c r="KB36" s="54">
        <f t="shared" ca="1" si="88"/>
        <v>0</v>
      </c>
      <c r="KC36" s="54">
        <f t="shared" ca="1" si="88"/>
        <v>0</v>
      </c>
      <c r="KD36" s="54">
        <f t="shared" ca="1" si="88"/>
        <v>0</v>
      </c>
      <c r="KE36" s="54">
        <f t="shared" ca="1" si="88"/>
        <v>0</v>
      </c>
      <c r="KF36" s="54">
        <f t="shared" ca="1" si="88"/>
        <v>0</v>
      </c>
      <c r="KG36" s="54">
        <f t="shared" ca="1" si="88"/>
        <v>0</v>
      </c>
      <c r="KH36" s="54">
        <f t="shared" ca="1" si="88"/>
        <v>0</v>
      </c>
      <c r="KI36" s="54">
        <f t="shared" ca="1" si="89"/>
        <v>0</v>
      </c>
      <c r="KJ36" s="54">
        <f t="shared" ca="1" si="89"/>
        <v>0</v>
      </c>
      <c r="KK36" s="54">
        <f t="shared" ca="1" si="89"/>
        <v>0</v>
      </c>
      <c r="KL36" s="54">
        <f t="shared" ca="1" si="89"/>
        <v>0</v>
      </c>
      <c r="KM36" s="54">
        <f t="shared" ca="1" si="89"/>
        <v>0</v>
      </c>
      <c r="KN36" s="54">
        <f t="shared" ca="1" si="89"/>
        <v>0</v>
      </c>
      <c r="KO36" s="54">
        <f t="shared" ca="1" si="89"/>
        <v>0</v>
      </c>
      <c r="KP36" s="54">
        <f t="shared" ca="1" si="89"/>
        <v>0</v>
      </c>
      <c r="KQ36" s="54">
        <f t="shared" ca="1" si="89"/>
        <v>0</v>
      </c>
      <c r="KR36" s="54">
        <f t="shared" ca="1" si="89"/>
        <v>0</v>
      </c>
      <c r="KS36" s="54">
        <f t="shared" ca="1" si="89"/>
        <v>0</v>
      </c>
      <c r="KT36" s="54">
        <f t="shared" ca="1" si="89"/>
        <v>0</v>
      </c>
      <c r="KU36" s="54">
        <f t="shared" ca="1" si="89"/>
        <v>0</v>
      </c>
      <c r="KV36" s="54">
        <f t="shared" ca="1" si="89"/>
        <v>0</v>
      </c>
      <c r="KW36" s="54">
        <f t="shared" ca="1" si="89"/>
        <v>0</v>
      </c>
      <c r="KX36" s="54">
        <f t="shared" ca="1" si="89"/>
        <v>0</v>
      </c>
      <c r="KY36" s="54">
        <f t="shared" ca="1" si="90"/>
        <v>0</v>
      </c>
      <c r="KZ36" s="54">
        <f t="shared" ca="1" si="90"/>
        <v>0</v>
      </c>
      <c r="LA36" s="54">
        <f t="shared" ca="1" si="90"/>
        <v>0</v>
      </c>
      <c r="LB36" s="54">
        <f t="shared" ca="1" si="90"/>
        <v>0</v>
      </c>
      <c r="LC36" s="54">
        <f t="shared" ca="1" si="90"/>
        <v>0</v>
      </c>
      <c r="LD36" s="54">
        <f t="shared" ca="1" si="90"/>
        <v>0</v>
      </c>
      <c r="LE36" s="54">
        <f t="shared" ca="1" si="90"/>
        <v>0</v>
      </c>
      <c r="LF36" s="54">
        <f t="shared" ca="1" si="90"/>
        <v>0</v>
      </c>
      <c r="LG36" s="54">
        <f t="shared" ca="1" si="90"/>
        <v>0</v>
      </c>
      <c r="LH36" s="54">
        <f t="shared" ca="1" si="90"/>
        <v>0</v>
      </c>
      <c r="LI36" s="54">
        <f t="shared" ca="1" si="90"/>
        <v>0</v>
      </c>
      <c r="LJ36" s="54">
        <f t="shared" ca="1" si="90"/>
        <v>0</v>
      </c>
      <c r="LK36" s="54">
        <f t="shared" ca="1" si="90"/>
        <v>0</v>
      </c>
      <c r="LL36" s="54">
        <f t="shared" ca="1" si="90"/>
        <v>0</v>
      </c>
      <c r="LM36" s="54">
        <f t="shared" ca="1" si="90"/>
        <v>0</v>
      </c>
      <c r="LN36" s="54">
        <f t="shared" ca="1" si="90"/>
        <v>0</v>
      </c>
      <c r="LO36" s="54">
        <f t="shared" ca="1" si="91"/>
        <v>0</v>
      </c>
      <c r="LP36" s="54">
        <f t="shared" ca="1" si="91"/>
        <v>0</v>
      </c>
      <c r="LQ36" s="54">
        <f t="shared" ca="1" si="91"/>
        <v>0</v>
      </c>
      <c r="LR36" s="54">
        <f t="shared" ca="1" si="91"/>
        <v>0</v>
      </c>
      <c r="LS36" s="54">
        <f t="shared" ca="1" si="91"/>
        <v>0</v>
      </c>
      <c r="LT36" s="54">
        <f t="shared" ca="1" si="91"/>
        <v>0</v>
      </c>
      <c r="LU36" s="54">
        <f t="shared" ca="1" si="91"/>
        <v>0</v>
      </c>
      <c r="LV36" s="54">
        <f t="shared" ca="1" si="91"/>
        <v>0</v>
      </c>
      <c r="LW36" s="54">
        <f t="shared" ca="1" si="91"/>
        <v>0</v>
      </c>
      <c r="LX36" s="54">
        <f t="shared" ca="1" si="91"/>
        <v>0</v>
      </c>
      <c r="LY36" s="54">
        <f t="shared" ca="1" si="91"/>
        <v>0</v>
      </c>
      <c r="LZ36" s="54">
        <f t="shared" ca="1" si="91"/>
        <v>0</v>
      </c>
      <c r="MA36" s="54">
        <f t="shared" ca="1" si="91"/>
        <v>0</v>
      </c>
      <c r="MB36" s="54">
        <f t="shared" ca="1" si="91"/>
        <v>0</v>
      </c>
      <c r="MC36" s="54">
        <f t="shared" ca="1" si="91"/>
        <v>0</v>
      </c>
      <c r="MD36" s="54">
        <f t="shared" ca="1" si="91"/>
        <v>0</v>
      </c>
      <c r="ME36" s="54">
        <f t="shared" ca="1" si="92"/>
        <v>0</v>
      </c>
      <c r="MF36" s="54">
        <f t="shared" ca="1" si="92"/>
        <v>0</v>
      </c>
      <c r="MG36" s="54">
        <f t="shared" ca="1" si="92"/>
        <v>0</v>
      </c>
      <c r="MH36" s="54">
        <f t="shared" ca="1" si="92"/>
        <v>0</v>
      </c>
      <c r="MI36" s="54">
        <f t="shared" ca="1" si="92"/>
        <v>0</v>
      </c>
      <c r="MJ36" s="54">
        <f t="shared" ca="1" si="92"/>
        <v>0</v>
      </c>
      <c r="MK36" s="54">
        <f t="shared" ca="1" si="92"/>
        <v>0</v>
      </c>
      <c r="ML36" s="54">
        <f t="shared" ca="1" si="92"/>
        <v>0</v>
      </c>
      <c r="MM36" s="54">
        <f t="shared" ca="1" si="92"/>
        <v>0</v>
      </c>
      <c r="MN36" s="54">
        <f t="shared" ca="1" si="92"/>
        <v>0</v>
      </c>
      <c r="MO36" s="54">
        <f t="shared" ca="1" si="92"/>
        <v>0</v>
      </c>
      <c r="MP36" s="54">
        <f t="shared" ca="1" si="92"/>
        <v>0</v>
      </c>
      <c r="MQ36" s="54">
        <f t="shared" ca="1" si="92"/>
        <v>0</v>
      </c>
      <c r="MR36" s="54">
        <f t="shared" ca="1" si="92"/>
        <v>0</v>
      </c>
      <c r="MS36" s="54">
        <f t="shared" ca="1" si="93"/>
        <v>0</v>
      </c>
      <c r="MT36" s="54">
        <f t="shared" ca="1" si="93"/>
        <v>0</v>
      </c>
      <c r="MU36" s="54">
        <f t="shared" ca="1" si="93"/>
        <v>0</v>
      </c>
      <c r="MV36" s="54">
        <f t="shared" ca="1" si="93"/>
        <v>0</v>
      </c>
      <c r="MW36" s="54">
        <f t="shared" ca="1" si="93"/>
        <v>0</v>
      </c>
      <c r="MX36" s="54">
        <f t="shared" ca="1" si="93"/>
        <v>0</v>
      </c>
      <c r="MY36" s="54">
        <f t="shared" ca="1" si="93"/>
        <v>0</v>
      </c>
      <c r="MZ36" s="54">
        <f t="shared" ca="1" si="93"/>
        <v>0</v>
      </c>
      <c r="NA36" s="54">
        <f t="shared" ca="1" si="93"/>
        <v>0</v>
      </c>
      <c r="NB36" s="54">
        <f t="shared" ca="1" si="93"/>
        <v>0</v>
      </c>
      <c r="NC36" s="54">
        <f t="shared" ca="1" si="93"/>
        <v>0</v>
      </c>
      <c r="ND36" s="54">
        <f t="shared" ca="1" si="93"/>
        <v>0</v>
      </c>
      <c r="NE36" s="54">
        <f t="shared" ca="1" si="93"/>
        <v>0</v>
      </c>
      <c r="NF36" s="54">
        <f t="shared" ca="1" si="93"/>
        <v>0</v>
      </c>
      <c r="NG36" s="54">
        <f t="shared" ca="1" si="93"/>
        <v>0</v>
      </c>
      <c r="NH36" s="54">
        <f t="shared" ca="1" si="93"/>
        <v>0</v>
      </c>
    </row>
    <row r="37" spans="2:372" x14ac:dyDescent="0.2">
      <c r="B37" s="8" t="str">
        <f>'[48]Parameter 2020'!B13</f>
        <v>Cilegon12</v>
      </c>
      <c r="G37" s="54">
        <f t="shared" ca="1" si="71"/>
        <v>0</v>
      </c>
      <c r="H37" s="54">
        <f t="shared" ca="1" si="71"/>
        <v>0</v>
      </c>
      <c r="I37" s="54">
        <f t="shared" ca="1" si="71"/>
        <v>0</v>
      </c>
      <c r="J37" s="54">
        <f t="shared" ca="1" si="71"/>
        <v>0</v>
      </c>
      <c r="K37" s="54">
        <f t="shared" ca="1" si="71"/>
        <v>0</v>
      </c>
      <c r="L37" s="54">
        <f t="shared" ca="1" si="71"/>
        <v>0</v>
      </c>
      <c r="M37" s="54">
        <f t="shared" ca="1" si="71"/>
        <v>0</v>
      </c>
      <c r="N37" s="54">
        <f t="shared" ca="1" si="71"/>
        <v>0</v>
      </c>
      <c r="O37" s="54">
        <f t="shared" ca="1" si="71"/>
        <v>0</v>
      </c>
      <c r="P37" s="54">
        <f t="shared" ca="1" si="71"/>
        <v>0</v>
      </c>
      <c r="Q37" s="54">
        <f t="shared" ca="1" si="71"/>
        <v>0</v>
      </c>
      <c r="R37" s="54">
        <f t="shared" ca="1" si="71"/>
        <v>0</v>
      </c>
      <c r="S37" s="54">
        <f t="shared" ca="1" si="71"/>
        <v>0</v>
      </c>
      <c r="T37" s="54">
        <f t="shared" ca="1" si="71"/>
        <v>0</v>
      </c>
      <c r="U37" s="54">
        <f t="shared" ca="1" si="71"/>
        <v>0</v>
      </c>
      <c r="V37" s="54">
        <f t="shared" ca="1" si="71"/>
        <v>0</v>
      </c>
      <c r="W37" s="54">
        <f t="shared" ca="1" si="72"/>
        <v>0</v>
      </c>
      <c r="X37" s="54">
        <f t="shared" ca="1" si="72"/>
        <v>0</v>
      </c>
      <c r="Y37" s="54">
        <f t="shared" ca="1" si="72"/>
        <v>0</v>
      </c>
      <c r="Z37" s="54">
        <f t="shared" ca="1" si="72"/>
        <v>0</v>
      </c>
      <c r="AA37" s="54">
        <f t="shared" ca="1" si="72"/>
        <v>0</v>
      </c>
      <c r="AB37" s="54">
        <f t="shared" ca="1" si="72"/>
        <v>0</v>
      </c>
      <c r="AC37" s="54">
        <f t="shared" ca="1" si="72"/>
        <v>0</v>
      </c>
      <c r="AD37" s="54">
        <f t="shared" ca="1" si="72"/>
        <v>0</v>
      </c>
      <c r="AE37" s="54">
        <f t="shared" ca="1" si="72"/>
        <v>0</v>
      </c>
      <c r="AF37" s="54">
        <f t="shared" ca="1" si="72"/>
        <v>0</v>
      </c>
      <c r="AG37" s="54">
        <f t="shared" ca="1" si="72"/>
        <v>0</v>
      </c>
      <c r="AH37" s="54">
        <f t="shared" ca="1" si="72"/>
        <v>0</v>
      </c>
      <c r="AI37" s="54">
        <f t="shared" ca="1" si="72"/>
        <v>0</v>
      </c>
      <c r="AJ37" s="54">
        <f t="shared" ca="1" si="72"/>
        <v>0</v>
      </c>
      <c r="AK37" s="54">
        <f t="shared" ca="1" si="72"/>
        <v>0</v>
      </c>
      <c r="AL37" s="54">
        <f t="shared" ca="1" si="72"/>
        <v>0</v>
      </c>
      <c r="AM37" s="54">
        <f t="shared" ca="1" si="73"/>
        <v>0</v>
      </c>
      <c r="AN37" s="54">
        <f t="shared" ca="1" si="73"/>
        <v>0</v>
      </c>
      <c r="AO37" s="54">
        <f t="shared" ca="1" si="73"/>
        <v>0</v>
      </c>
      <c r="AP37" s="54">
        <f t="shared" ca="1" si="73"/>
        <v>0</v>
      </c>
      <c r="AQ37" s="54">
        <f t="shared" ca="1" si="73"/>
        <v>0</v>
      </c>
      <c r="AR37" s="54">
        <f t="shared" ca="1" si="73"/>
        <v>0</v>
      </c>
      <c r="AS37" s="54">
        <f t="shared" ca="1" si="73"/>
        <v>0</v>
      </c>
      <c r="AT37" s="54">
        <f t="shared" ca="1" si="73"/>
        <v>0</v>
      </c>
      <c r="AU37" s="54">
        <f t="shared" ca="1" si="73"/>
        <v>0</v>
      </c>
      <c r="AV37" s="54">
        <f t="shared" ca="1" si="73"/>
        <v>0</v>
      </c>
      <c r="AW37" s="54">
        <f t="shared" ca="1" si="73"/>
        <v>0</v>
      </c>
      <c r="AX37" s="54">
        <f t="shared" ca="1" si="73"/>
        <v>0</v>
      </c>
      <c r="AY37" s="54">
        <f t="shared" ca="1" si="73"/>
        <v>0</v>
      </c>
      <c r="AZ37" s="54">
        <f t="shared" ca="1" si="73"/>
        <v>0</v>
      </c>
      <c r="BA37" s="54">
        <f t="shared" ca="1" si="73"/>
        <v>0</v>
      </c>
      <c r="BB37" s="54">
        <f t="shared" ca="1" si="73"/>
        <v>0</v>
      </c>
      <c r="BC37" s="54">
        <f t="shared" ca="1" si="74"/>
        <v>0</v>
      </c>
      <c r="BD37" s="54">
        <f t="shared" ca="1" si="74"/>
        <v>0</v>
      </c>
      <c r="BE37" s="54">
        <f t="shared" ca="1" si="74"/>
        <v>0</v>
      </c>
      <c r="BF37" s="54">
        <f t="shared" ca="1" si="74"/>
        <v>0</v>
      </c>
      <c r="BG37" s="54">
        <f t="shared" ca="1" si="74"/>
        <v>0</v>
      </c>
      <c r="BH37" s="54">
        <f t="shared" ca="1" si="74"/>
        <v>0</v>
      </c>
      <c r="BI37" s="54">
        <f t="shared" ca="1" si="74"/>
        <v>0</v>
      </c>
      <c r="BJ37" s="54">
        <f t="shared" ca="1" si="74"/>
        <v>0</v>
      </c>
      <c r="BK37" s="54">
        <f t="shared" ca="1" si="74"/>
        <v>0</v>
      </c>
      <c r="BL37" s="54">
        <f t="shared" ca="1" si="74"/>
        <v>0</v>
      </c>
      <c r="BM37" s="54">
        <f t="shared" ca="1" si="74"/>
        <v>0</v>
      </c>
      <c r="BN37" s="54">
        <f t="shared" ca="1" si="74"/>
        <v>0</v>
      </c>
      <c r="BO37" s="54">
        <f t="shared" ca="1" si="74"/>
        <v>0</v>
      </c>
      <c r="BP37" s="54">
        <f t="shared" ca="1" si="74"/>
        <v>0</v>
      </c>
      <c r="BQ37" s="54">
        <f t="shared" ca="1" si="74"/>
        <v>0</v>
      </c>
      <c r="BR37" s="54">
        <f t="shared" ca="1" si="74"/>
        <v>0</v>
      </c>
      <c r="BS37" s="54">
        <f t="shared" ca="1" si="75"/>
        <v>0</v>
      </c>
      <c r="BT37" s="54">
        <f t="shared" ca="1" si="75"/>
        <v>0</v>
      </c>
      <c r="BU37" s="54">
        <f t="shared" ca="1" si="75"/>
        <v>0</v>
      </c>
      <c r="BV37" s="54">
        <f t="shared" ca="1" si="75"/>
        <v>0</v>
      </c>
      <c r="BW37" s="54">
        <f t="shared" ca="1" si="75"/>
        <v>0</v>
      </c>
      <c r="BX37" s="54">
        <f t="shared" ca="1" si="75"/>
        <v>0</v>
      </c>
      <c r="BY37" s="54">
        <f t="shared" ca="1" si="75"/>
        <v>0</v>
      </c>
      <c r="BZ37" s="54">
        <f t="shared" ca="1" si="75"/>
        <v>0</v>
      </c>
      <c r="CA37" s="54">
        <f t="shared" ca="1" si="75"/>
        <v>0</v>
      </c>
      <c r="CB37" s="54">
        <f t="shared" ca="1" si="75"/>
        <v>0</v>
      </c>
      <c r="CC37" s="54">
        <f t="shared" ca="1" si="75"/>
        <v>0</v>
      </c>
      <c r="CD37" s="54">
        <f t="shared" ca="1" si="75"/>
        <v>0</v>
      </c>
      <c r="CE37" s="54">
        <f t="shared" ca="1" si="75"/>
        <v>0</v>
      </c>
      <c r="CF37" s="54">
        <f t="shared" ca="1" si="75"/>
        <v>0</v>
      </c>
      <c r="CG37" s="54">
        <f t="shared" ca="1" si="75"/>
        <v>0</v>
      </c>
      <c r="CH37" s="54">
        <f t="shared" ca="1" si="75"/>
        <v>0</v>
      </c>
      <c r="CI37" s="54">
        <f t="shared" ca="1" si="76"/>
        <v>0</v>
      </c>
      <c r="CJ37" s="54">
        <f t="shared" ca="1" si="76"/>
        <v>0</v>
      </c>
      <c r="CK37" s="54">
        <f t="shared" ca="1" si="76"/>
        <v>0</v>
      </c>
      <c r="CL37" s="54">
        <f t="shared" ca="1" si="76"/>
        <v>0</v>
      </c>
      <c r="CM37" s="54">
        <f t="shared" ca="1" si="76"/>
        <v>0</v>
      </c>
      <c r="CN37" s="54">
        <f t="shared" ca="1" si="76"/>
        <v>0</v>
      </c>
      <c r="CO37" s="54">
        <f t="shared" ca="1" si="76"/>
        <v>0</v>
      </c>
      <c r="CP37" s="54">
        <f t="shared" ca="1" si="76"/>
        <v>0</v>
      </c>
      <c r="CQ37" s="54">
        <f t="shared" ca="1" si="76"/>
        <v>0</v>
      </c>
      <c r="CR37" s="54">
        <f t="shared" ca="1" si="76"/>
        <v>0</v>
      </c>
      <c r="CS37" s="54">
        <f t="shared" ca="1" si="76"/>
        <v>0</v>
      </c>
      <c r="CT37" s="54">
        <f t="shared" ca="1" si="76"/>
        <v>0</v>
      </c>
      <c r="CU37" s="54">
        <f t="shared" ca="1" si="76"/>
        <v>0</v>
      </c>
      <c r="CV37" s="54">
        <f t="shared" ca="1" si="76"/>
        <v>0</v>
      </c>
      <c r="CW37" s="54">
        <f t="shared" ca="1" si="76"/>
        <v>0</v>
      </c>
      <c r="CX37" s="54">
        <f t="shared" ca="1" si="76"/>
        <v>0</v>
      </c>
      <c r="CY37" s="54">
        <f t="shared" ca="1" si="77"/>
        <v>0</v>
      </c>
      <c r="CZ37" s="54">
        <f t="shared" ca="1" si="77"/>
        <v>0</v>
      </c>
      <c r="DA37" s="54">
        <f t="shared" ca="1" si="77"/>
        <v>0</v>
      </c>
      <c r="DB37" s="54">
        <f t="shared" ca="1" si="77"/>
        <v>0</v>
      </c>
      <c r="DC37" s="54">
        <f t="shared" ca="1" si="77"/>
        <v>0</v>
      </c>
      <c r="DD37" s="54">
        <f t="shared" ca="1" si="77"/>
        <v>0</v>
      </c>
      <c r="DE37" s="54">
        <f t="shared" ca="1" si="77"/>
        <v>0</v>
      </c>
      <c r="DF37" s="54">
        <f t="shared" ca="1" si="77"/>
        <v>0</v>
      </c>
      <c r="DG37" s="54">
        <f t="shared" ca="1" si="77"/>
        <v>0</v>
      </c>
      <c r="DH37" s="54">
        <f t="shared" ca="1" si="77"/>
        <v>0</v>
      </c>
      <c r="DI37" s="54">
        <f t="shared" ca="1" si="77"/>
        <v>0</v>
      </c>
      <c r="DJ37" s="54">
        <f t="shared" ca="1" si="77"/>
        <v>0</v>
      </c>
      <c r="DK37" s="54">
        <f t="shared" ca="1" si="77"/>
        <v>0</v>
      </c>
      <c r="DL37" s="54">
        <f t="shared" ca="1" si="77"/>
        <v>0</v>
      </c>
      <c r="DM37" s="54">
        <f t="shared" ca="1" si="77"/>
        <v>0</v>
      </c>
      <c r="DN37" s="54">
        <f t="shared" ca="1" si="77"/>
        <v>0</v>
      </c>
      <c r="DO37" s="54">
        <f t="shared" ca="1" si="78"/>
        <v>0</v>
      </c>
      <c r="DP37" s="54">
        <f t="shared" ca="1" si="78"/>
        <v>0</v>
      </c>
      <c r="DQ37" s="54">
        <f t="shared" ca="1" si="78"/>
        <v>0</v>
      </c>
      <c r="DR37" s="54">
        <f t="shared" ca="1" si="78"/>
        <v>0</v>
      </c>
      <c r="DS37" s="54">
        <f t="shared" ca="1" si="78"/>
        <v>0</v>
      </c>
      <c r="DT37" s="54">
        <f t="shared" ca="1" si="78"/>
        <v>0</v>
      </c>
      <c r="DU37" s="54">
        <f t="shared" ca="1" si="78"/>
        <v>0</v>
      </c>
      <c r="DV37" s="54">
        <f t="shared" ca="1" si="78"/>
        <v>0</v>
      </c>
      <c r="DW37" s="54">
        <f t="shared" ca="1" si="78"/>
        <v>0</v>
      </c>
      <c r="DX37" s="54">
        <f t="shared" ca="1" si="78"/>
        <v>0</v>
      </c>
      <c r="DY37" s="54">
        <f t="shared" ca="1" si="78"/>
        <v>0</v>
      </c>
      <c r="DZ37" s="54">
        <f t="shared" ca="1" si="78"/>
        <v>0</v>
      </c>
      <c r="EA37" s="54">
        <f t="shared" ca="1" si="78"/>
        <v>0</v>
      </c>
      <c r="EB37" s="54">
        <f t="shared" ca="1" si="78"/>
        <v>0</v>
      </c>
      <c r="EC37" s="54">
        <f t="shared" ca="1" si="78"/>
        <v>0</v>
      </c>
      <c r="ED37" s="54">
        <f t="shared" ca="1" si="78"/>
        <v>0</v>
      </c>
      <c r="EE37" s="54">
        <f t="shared" ca="1" si="79"/>
        <v>0</v>
      </c>
      <c r="EF37" s="54">
        <f t="shared" ca="1" si="79"/>
        <v>0</v>
      </c>
      <c r="EG37" s="54">
        <f t="shared" ca="1" si="79"/>
        <v>0</v>
      </c>
      <c r="EH37" s="54">
        <f t="shared" ca="1" si="79"/>
        <v>0</v>
      </c>
      <c r="EI37" s="54">
        <f t="shared" ca="1" si="79"/>
        <v>0</v>
      </c>
      <c r="EJ37" s="54">
        <f t="shared" ca="1" si="79"/>
        <v>0</v>
      </c>
      <c r="EK37" s="54">
        <f t="shared" ca="1" si="79"/>
        <v>0</v>
      </c>
      <c r="EL37" s="54">
        <f t="shared" ca="1" si="79"/>
        <v>0</v>
      </c>
      <c r="EM37" s="54">
        <f t="shared" ca="1" si="79"/>
        <v>0</v>
      </c>
      <c r="EN37" s="54">
        <f t="shared" ca="1" si="79"/>
        <v>0</v>
      </c>
      <c r="EO37" s="54">
        <f t="shared" ca="1" si="79"/>
        <v>0</v>
      </c>
      <c r="EP37" s="54">
        <f t="shared" ca="1" si="79"/>
        <v>0</v>
      </c>
      <c r="EQ37" s="54">
        <f t="shared" ca="1" si="79"/>
        <v>0</v>
      </c>
      <c r="ER37" s="54">
        <f t="shared" ca="1" si="79"/>
        <v>0</v>
      </c>
      <c r="ES37" s="54">
        <f t="shared" ca="1" si="79"/>
        <v>0</v>
      </c>
      <c r="ET37" s="54">
        <f t="shared" ca="1" si="79"/>
        <v>0</v>
      </c>
      <c r="EU37" s="54">
        <f t="shared" ca="1" si="80"/>
        <v>0</v>
      </c>
      <c r="EV37" s="54">
        <f t="shared" ca="1" si="80"/>
        <v>0</v>
      </c>
      <c r="EW37" s="54">
        <f t="shared" ca="1" si="80"/>
        <v>0</v>
      </c>
      <c r="EX37" s="54">
        <f t="shared" ca="1" si="80"/>
        <v>0</v>
      </c>
      <c r="EY37" s="54">
        <f t="shared" ca="1" si="80"/>
        <v>0</v>
      </c>
      <c r="EZ37" s="54">
        <f t="shared" ca="1" si="80"/>
        <v>0</v>
      </c>
      <c r="FA37" s="54">
        <f t="shared" ca="1" si="80"/>
        <v>0</v>
      </c>
      <c r="FB37" s="54">
        <f t="shared" ca="1" si="80"/>
        <v>0</v>
      </c>
      <c r="FC37" s="54">
        <f t="shared" ca="1" si="80"/>
        <v>0</v>
      </c>
      <c r="FD37" s="54">
        <f t="shared" ca="1" si="80"/>
        <v>0</v>
      </c>
      <c r="FE37" s="54">
        <f t="shared" ca="1" si="80"/>
        <v>0</v>
      </c>
      <c r="FF37" s="54">
        <f t="shared" ca="1" si="80"/>
        <v>0</v>
      </c>
      <c r="FG37" s="54">
        <f t="shared" ca="1" si="80"/>
        <v>0</v>
      </c>
      <c r="FH37" s="54">
        <f t="shared" ca="1" si="80"/>
        <v>0</v>
      </c>
      <c r="FI37" s="54">
        <f t="shared" ca="1" si="80"/>
        <v>0</v>
      </c>
      <c r="FJ37" s="54">
        <f t="shared" ca="1" si="80"/>
        <v>0</v>
      </c>
      <c r="FK37" s="54">
        <f t="shared" ca="1" si="81"/>
        <v>0</v>
      </c>
      <c r="FL37" s="54">
        <f t="shared" ca="1" si="81"/>
        <v>0</v>
      </c>
      <c r="FM37" s="54">
        <f t="shared" ca="1" si="81"/>
        <v>0</v>
      </c>
      <c r="FN37" s="54">
        <f t="shared" ca="1" si="81"/>
        <v>0</v>
      </c>
      <c r="FO37" s="54">
        <f t="shared" ca="1" si="81"/>
        <v>0</v>
      </c>
      <c r="FP37" s="54">
        <f t="shared" ca="1" si="81"/>
        <v>0</v>
      </c>
      <c r="FQ37" s="54">
        <f t="shared" ca="1" si="81"/>
        <v>0</v>
      </c>
      <c r="FR37" s="54">
        <f t="shared" ca="1" si="81"/>
        <v>0</v>
      </c>
      <c r="FS37" s="54">
        <f t="shared" ca="1" si="81"/>
        <v>0</v>
      </c>
      <c r="FT37" s="54">
        <f t="shared" ca="1" si="81"/>
        <v>0</v>
      </c>
      <c r="FU37" s="54">
        <f t="shared" ca="1" si="81"/>
        <v>0</v>
      </c>
      <c r="FV37" s="54">
        <f t="shared" ca="1" si="81"/>
        <v>0</v>
      </c>
      <c r="FW37" s="54">
        <f t="shared" ca="1" si="81"/>
        <v>0</v>
      </c>
      <c r="FX37" s="54">
        <f t="shared" ca="1" si="81"/>
        <v>0</v>
      </c>
      <c r="FY37" s="54">
        <f t="shared" ca="1" si="81"/>
        <v>0</v>
      </c>
      <c r="FZ37" s="54">
        <f t="shared" ca="1" si="81"/>
        <v>0</v>
      </c>
      <c r="GA37" s="54">
        <f t="shared" ca="1" si="82"/>
        <v>0</v>
      </c>
      <c r="GB37" s="54">
        <f t="shared" ca="1" si="82"/>
        <v>0</v>
      </c>
      <c r="GC37" s="54">
        <f t="shared" ca="1" si="82"/>
        <v>0</v>
      </c>
      <c r="GD37" s="54">
        <f t="shared" ca="1" si="82"/>
        <v>0</v>
      </c>
      <c r="GE37" s="54">
        <f t="shared" ca="1" si="82"/>
        <v>0</v>
      </c>
      <c r="GF37" s="54">
        <f t="shared" ca="1" si="82"/>
        <v>0</v>
      </c>
      <c r="GG37" s="54">
        <f t="shared" ca="1" si="82"/>
        <v>0</v>
      </c>
      <c r="GH37" s="54">
        <f t="shared" ca="1" si="82"/>
        <v>0</v>
      </c>
      <c r="GI37" s="54">
        <f t="shared" ca="1" si="82"/>
        <v>0</v>
      </c>
      <c r="GJ37" s="54">
        <f t="shared" ca="1" si="82"/>
        <v>0</v>
      </c>
      <c r="GK37" s="54">
        <f t="shared" ca="1" si="82"/>
        <v>0</v>
      </c>
      <c r="GL37" s="54">
        <f t="shared" ca="1" si="82"/>
        <v>0</v>
      </c>
      <c r="GM37" s="54">
        <f t="shared" ca="1" si="82"/>
        <v>0</v>
      </c>
      <c r="GN37" s="54">
        <f t="shared" ca="1" si="82"/>
        <v>0</v>
      </c>
      <c r="GO37" s="54">
        <f t="shared" ca="1" si="82"/>
        <v>0</v>
      </c>
      <c r="GP37" s="54">
        <f t="shared" ca="1" si="82"/>
        <v>0</v>
      </c>
      <c r="GQ37" s="54">
        <f t="shared" ca="1" si="83"/>
        <v>0</v>
      </c>
      <c r="GR37" s="54">
        <f t="shared" ca="1" si="83"/>
        <v>0</v>
      </c>
      <c r="GS37" s="54">
        <f t="shared" ca="1" si="83"/>
        <v>0</v>
      </c>
      <c r="GT37" s="54">
        <f t="shared" ca="1" si="83"/>
        <v>0</v>
      </c>
      <c r="GU37" s="54">
        <f t="shared" ca="1" si="83"/>
        <v>0</v>
      </c>
      <c r="GV37" s="54">
        <f t="shared" ca="1" si="83"/>
        <v>0</v>
      </c>
      <c r="GW37" s="54">
        <f t="shared" ca="1" si="83"/>
        <v>0</v>
      </c>
      <c r="GX37" s="54">
        <f t="shared" ca="1" si="83"/>
        <v>0</v>
      </c>
      <c r="GY37" s="54">
        <f t="shared" ca="1" si="83"/>
        <v>0</v>
      </c>
      <c r="GZ37" s="54">
        <f t="shared" ca="1" si="83"/>
        <v>0</v>
      </c>
      <c r="HA37" s="54">
        <f t="shared" ca="1" si="83"/>
        <v>0</v>
      </c>
      <c r="HB37" s="54">
        <f t="shared" ca="1" si="83"/>
        <v>0</v>
      </c>
      <c r="HC37" s="54">
        <f t="shared" ca="1" si="83"/>
        <v>0</v>
      </c>
      <c r="HD37" s="54">
        <f t="shared" ca="1" si="83"/>
        <v>0</v>
      </c>
      <c r="HE37" s="54">
        <f t="shared" ca="1" si="83"/>
        <v>0</v>
      </c>
      <c r="HF37" s="54">
        <f t="shared" ca="1" si="83"/>
        <v>0</v>
      </c>
      <c r="HG37" s="54">
        <f t="shared" ca="1" si="84"/>
        <v>0</v>
      </c>
      <c r="HH37" s="54">
        <f t="shared" ca="1" si="84"/>
        <v>0</v>
      </c>
      <c r="HI37" s="54">
        <f t="shared" ca="1" si="84"/>
        <v>0</v>
      </c>
      <c r="HJ37" s="54">
        <f t="shared" ca="1" si="84"/>
        <v>0</v>
      </c>
      <c r="HK37" s="54">
        <f t="shared" ca="1" si="84"/>
        <v>0</v>
      </c>
      <c r="HL37" s="54">
        <f t="shared" ca="1" si="84"/>
        <v>0</v>
      </c>
      <c r="HM37" s="54">
        <f t="shared" ca="1" si="84"/>
        <v>0</v>
      </c>
      <c r="HN37" s="54">
        <f t="shared" ca="1" si="84"/>
        <v>0</v>
      </c>
      <c r="HO37" s="54">
        <f t="shared" ca="1" si="84"/>
        <v>0</v>
      </c>
      <c r="HP37" s="54">
        <f t="shared" ca="1" si="84"/>
        <v>0</v>
      </c>
      <c r="HQ37" s="54">
        <f t="shared" ca="1" si="84"/>
        <v>0</v>
      </c>
      <c r="HR37" s="54">
        <f t="shared" ca="1" si="84"/>
        <v>0</v>
      </c>
      <c r="HS37" s="54">
        <f t="shared" ca="1" si="84"/>
        <v>0</v>
      </c>
      <c r="HT37" s="54">
        <f t="shared" ca="1" si="84"/>
        <v>0</v>
      </c>
      <c r="HU37" s="54">
        <f t="shared" ca="1" si="84"/>
        <v>0</v>
      </c>
      <c r="HV37" s="54">
        <f t="shared" ca="1" si="84"/>
        <v>0</v>
      </c>
      <c r="HW37" s="54">
        <f t="shared" ca="1" si="85"/>
        <v>0</v>
      </c>
      <c r="HX37" s="54">
        <f t="shared" ca="1" si="85"/>
        <v>0</v>
      </c>
      <c r="HY37" s="54">
        <f t="shared" ca="1" si="85"/>
        <v>0</v>
      </c>
      <c r="HZ37" s="54">
        <f t="shared" ca="1" si="85"/>
        <v>0</v>
      </c>
      <c r="IA37" s="54">
        <f t="shared" ca="1" si="85"/>
        <v>0</v>
      </c>
      <c r="IB37" s="54">
        <f t="shared" ca="1" si="85"/>
        <v>0</v>
      </c>
      <c r="IC37" s="54">
        <f t="shared" ca="1" si="85"/>
        <v>0</v>
      </c>
      <c r="ID37" s="54">
        <f t="shared" ca="1" si="85"/>
        <v>0</v>
      </c>
      <c r="IE37" s="54">
        <f t="shared" ca="1" si="85"/>
        <v>0</v>
      </c>
      <c r="IF37" s="54">
        <f t="shared" ca="1" si="85"/>
        <v>0</v>
      </c>
      <c r="IG37" s="54">
        <f t="shared" ca="1" si="85"/>
        <v>0</v>
      </c>
      <c r="IH37" s="54">
        <f t="shared" ca="1" si="85"/>
        <v>0</v>
      </c>
      <c r="II37" s="54">
        <f t="shared" ca="1" si="85"/>
        <v>0</v>
      </c>
      <c r="IJ37" s="54">
        <f t="shared" ca="1" si="85"/>
        <v>0</v>
      </c>
      <c r="IK37" s="54">
        <f t="shared" ca="1" si="85"/>
        <v>0</v>
      </c>
      <c r="IL37" s="54">
        <f t="shared" ca="1" si="85"/>
        <v>0</v>
      </c>
      <c r="IM37" s="54">
        <f t="shared" ca="1" si="86"/>
        <v>0</v>
      </c>
      <c r="IN37" s="54">
        <f t="shared" ca="1" si="86"/>
        <v>0</v>
      </c>
      <c r="IO37" s="54">
        <f t="shared" ca="1" si="86"/>
        <v>0</v>
      </c>
      <c r="IP37" s="54">
        <f t="shared" ca="1" si="86"/>
        <v>0</v>
      </c>
      <c r="IQ37" s="54">
        <f t="shared" ca="1" si="86"/>
        <v>0</v>
      </c>
      <c r="IR37" s="54">
        <f t="shared" ca="1" si="86"/>
        <v>0</v>
      </c>
      <c r="IS37" s="54">
        <f t="shared" ca="1" si="86"/>
        <v>0</v>
      </c>
      <c r="IT37" s="54">
        <f t="shared" ca="1" si="86"/>
        <v>0</v>
      </c>
      <c r="IU37" s="54">
        <f t="shared" ca="1" si="86"/>
        <v>0</v>
      </c>
      <c r="IV37" s="54">
        <f t="shared" ca="1" si="86"/>
        <v>0</v>
      </c>
      <c r="IW37" s="54">
        <f t="shared" ca="1" si="86"/>
        <v>0</v>
      </c>
      <c r="IX37" s="54">
        <f t="shared" ca="1" si="86"/>
        <v>0</v>
      </c>
      <c r="IY37" s="54">
        <f t="shared" ca="1" si="86"/>
        <v>0</v>
      </c>
      <c r="IZ37" s="54">
        <f t="shared" ca="1" si="86"/>
        <v>0</v>
      </c>
      <c r="JA37" s="54">
        <f t="shared" ca="1" si="86"/>
        <v>0</v>
      </c>
      <c r="JB37" s="54">
        <f t="shared" ca="1" si="86"/>
        <v>0</v>
      </c>
      <c r="JC37" s="54">
        <f t="shared" ca="1" si="87"/>
        <v>0</v>
      </c>
      <c r="JD37" s="54">
        <f t="shared" ca="1" si="87"/>
        <v>0</v>
      </c>
      <c r="JE37" s="54">
        <f t="shared" ca="1" si="87"/>
        <v>0</v>
      </c>
      <c r="JF37" s="54">
        <f t="shared" ca="1" si="87"/>
        <v>0</v>
      </c>
      <c r="JG37" s="54">
        <f t="shared" ca="1" si="87"/>
        <v>0</v>
      </c>
      <c r="JH37" s="54">
        <f t="shared" ca="1" si="87"/>
        <v>0</v>
      </c>
      <c r="JI37" s="54">
        <f t="shared" ca="1" si="87"/>
        <v>0</v>
      </c>
      <c r="JJ37" s="54">
        <f t="shared" ca="1" si="87"/>
        <v>0</v>
      </c>
      <c r="JK37" s="54">
        <f t="shared" ca="1" si="87"/>
        <v>0</v>
      </c>
      <c r="JL37" s="54">
        <f t="shared" ca="1" si="87"/>
        <v>0</v>
      </c>
      <c r="JM37" s="54">
        <f t="shared" ca="1" si="87"/>
        <v>0</v>
      </c>
      <c r="JN37" s="54">
        <f t="shared" ca="1" si="87"/>
        <v>0</v>
      </c>
      <c r="JO37" s="54">
        <f t="shared" ca="1" si="87"/>
        <v>0</v>
      </c>
      <c r="JP37" s="54">
        <f t="shared" ca="1" si="87"/>
        <v>0</v>
      </c>
      <c r="JQ37" s="54">
        <f t="shared" ca="1" si="87"/>
        <v>0</v>
      </c>
      <c r="JR37" s="54">
        <f t="shared" ca="1" si="87"/>
        <v>0</v>
      </c>
      <c r="JS37" s="54">
        <f t="shared" ca="1" si="88"/>
        <v>0</v>
      </c>
      <c r="JT37" s="54">
        <f t="shared" ca="1" si="88"/>
        <v>0</v>
      </c>
      <c r="JU37" s="54">
        <f t="shared" ca="1" si="88"/>
        <v>0</v>
      </c>
      <c r="JV37" s="54">
        <f t="shared" ca="1" si="88"/>
        <v>0</v>
      </c>
      <c r="JW37" s="54">
        <f t="shared" ca="1" si="88"/>
        <v>0</v>
      </c>
      <c r="JX37" s="54">
        <f t="shared" ca="1" si="88"/>
        <v>0</v>
      </c>
      <c r="JY37" s="54">
        <f t="shared" ca="1" si="88"/>
        <v>0</v>
      </c>
      <c r="JZ37" s="54">
        <f t="shared" ca="1" si="88"/>
        <v>0</v>
      </c>
      <c r="KA37" s="54">
        <f t="shared" ca="1" si="88"/>
        <v>0</v>
      </c>
      <c r="KB37" s="54">
        <f t="shared" ca="1" si="88"/>
        <v>0</v>
      </c>
      <c r="KC37" s="54">
        <f t="shared" ca="1" si="88"/>
        <v>0</v>
      </c>
      <c r="KD37" s="54">
        <f t="shared" ca="1" si="88"/>
        <v>0</v>
      </c>
      <c r="KE37" s="54">
        <f t="shared" ca="1" si="88"/>
        <v>0</v>
      </c>
      <c r="KF37" s="54">
        <f t="shared" ca="1" si="88"/>
        <v>0</v>
      </c>
      <c r="KG37" s="54">
        <f t="shared" ca="1" si="88"/>
        <v>0</v>
      </c>
      <c r="KH37" s="54">
        <f t="shared" ca="1" si="88"/>
        <v>0</v>
      </c>
      <c r="KI37" s="54">
        <f t="shared" ca="1" si="89"/>
        <v>0</v>
      </c>
      <c r="KJ37" s="54">
        <f t="shared" ca="1" si="89"/>
        <v>0</v>
      </c>
      <c r="KK37" s="54">
        <f t="shared" ca="1" si="89"/>
        <v>0</v>
      </c>
      <c r="KL37" s="54">
        <f t="shared" ca="1" si="89"/>
        <v>0</v>
      </c>
      <c r="KM37" s="54">
        <f t="shared" ca="1" si="89"/>
        <v>0</v>
      </c>
      <c r="KN37" s="54">
        <f t="shared" ca="1" si="89"/>
        <v>0</v>
      </c>
      <c r="KO37" s="54">
        <f t="shared" ca="1" si="89"/>
        <v>0</v>
      </c>
      <c r="KP37" s="54">
        <f t="shared" ca="1" si="89"/>
        <v>0</v>
      </c>
      <c r="KQ37" s="54">
        <f t="shared" ca="1" si="89"/>
        <v>0</v>
      </c>
      <c r="KR37" s="54">
        <f t="shared" ca="1" si="89"/>
        <v>0</v>
      </c>
      <c r="KS37" s="54">
        <f t="shared" ca="1" si="89"/>
        <v>0</v>
      </c>
      <c r="KT37" s="54">
        <f t="shared" ca="1" si="89"/>
        <v>0</v>
      </c>
      <c r="KU37" s="54">
        <f t="shared" ca="1" si="89"/>
        <v>0</v>
      </c>
      <c r="KV37" s="54">
        <f t="shared" ca="1" si="89"/>
        <v>0</v>
      </c>
      <c r="KW37" s="54">
        <f t="shared" ca="1" si="89"/>
        <v>0</v>
      </c>
      <c r="KX37" s="54">
        <f t="shared" ca="1" si="89"/>
        <v>0</v>
      </c>
      <c r="KY37" s="54">
        <f t="shared" ca="1" si="90"/>
        <v>0</v>
      </c>
      <c r="KZ37" s="54">
        <f t="shared" ca="1" si="90"/>
        <v>0</v>
      </c>
      <c r="LA37" s="54">
        <f t="shared" ca="1" si="90"/>
        <v>0</v>
      </c>
      <c r="LB37" s="54">
        <f t="shared" ca="1" si="90"/>
        <v>0</v>
      </c>
      <c r="LC37" s="54">
        <f t="shared" ca="1" si="90"/>
        <v>0</v>
      </c>
      <c r="LD37" s="54">
        <f t="shared" ca="1" si="90"/>
        <v>0</v>
      </c>
      <c r="LE37" s="54">
        <f t="shared" ca="1" si="90"/>
        <v>0</v>
      </c>
      <c r="LF37" s="54">
        <f t="shared" ca="1" si="90"/>
        <v>0</v>
      </c>
      <c r="LG37" s="54">
        <f t="shared" ca="1" si="90"/>
        <v>0</v>
      </c>
      <c r="LH37" s="54">
        <f t="shared" ca="1" si="90"/>
        <v>0</v>
      </c>
      <c r="LI37" s="54">
        <f t="shared" ca="1" si="90"/>
        <v>0</v>
      </c>
      <c r="LJ37" s="54">
        <f t="shared" ca="1" si="90"/>
        <v>0</v>
      </c>
      <c r="LK37" s="54">
        <f t="shared" ca="1" si="90"/>
        <v>0</v>
      </c>
      <c r="LL37" s="54">
        <f t="shared" ca="1" si="90"/>
        <v>0</v>
      </c>
      <c r="LM37" s="54">
        <f t="shared" ca="1" si="90"/>
        <v>0</v>
      </c>
      <c r="LN37" s="54">
        <f t="shared" ca="1" si="90"/>
        <v>0</v>
      </c>
      <c r="LO37" s="54">
        <f t="shared" ca="1" si="91"/>
        <v>0</v>
      </c>
      <c r="LP37" s="54">
        <f t="shared" ca="1" si="91"/>
        <v>0</v>
      </c>
      <c r="LQ37" s="54">
        <f t="shared" ca="1" si="91"/>
        <v>0</v>
      </c>
      <c r="LR37" s="54">
        <f t="shared" ca="1" si="91"/>
        <v>0</v>
      </c>
      <c r="LS37" s="54">
        <f t="shared" ca="1" si="91"/>
        <v>0</v>
      </c>
      <c r="LT37" s="54">
        <f t="shared" ca="1" si="91"/>
        <v>0</v>
      </c>
      <c r="LU37" s="54">
        <f t="shared" ca="1" si="91"/>
        <v>0</v>
      </c>
      <c r="LV37" s="54">
        <f t="shared" ca="1" si="91"/>
        <v>0</v>
      </c>
      <c r="LW37" s="54">
        <f t="shared" ca="1" si="91"/>
        <v>0</v>
      </c>
      <c r="LX37" s="54">
        <f t="shared" ca="1" si="91"/>
        <v>0</v>
      </c>
      <c r="LY37" s="54">
        <f t="shared" ca="1" si="91"/>
        <v>0</v>
      </c>
      <c r="LZ37" s="54">
        <f t="shared" ca="1" si="91"/>
        <v>0</v>
      </c>
      <c r="MA37" s="54">
        <f t="shared" ca="1" si="91"/>
        <v>0</v>
      </c>
      <c r="MB37" s="54">
        <f t="shared" ca="1" si="91"/>
        <v>0</v>
      </c>
      <c r="MC37" s="54">
        <f t="shared" ca="1" si="91"/>
        <v>0</v>
      </c>
      <c r="MD37" s="54">
        <f t="shared" ca="1" si="91"/>
        <v>0</v>
      </c>
      <c r="ME37" s="54">
        <f t="shared" ca="1" si="92"/>
        <v>0</v>
      </c>
      <c r="MF37" s="54">
        <f t="shared" ca="1" si="92"/>
        <v>0</v>
      </c>
      <c r="MG37" s="54">
        <f t="shared" ca="1" si="92"/>
        <v>0</v>
      </c>
      <c r="MH37" s="54">
        <f t="shared" ca="1" si="92"/>
        <v>0</v>
      </c>
      <c r="MI37" s="54">
        <f t="shared" ca="1" si="92"/>
        <v>0</v>
      </c>
      <c r="MJ37" s="54">
        <f t="shared" ca="1" si="92"/>
        <v>0</v>
      </c>
      <c r="MK37" s="54">
        <f t="shared" ca="1" si="92"/>
        <v>0</v>
      </c>
      <c r="ML37" s="54">
        <f t="shared" ca="1" si="92"/>
        <v>0</v>
      </c>
      <c r="MM37" s="54">
        <f t="shared" ca="1" si="92"/>
        <v>0</v>
      </c>
      <c r="MN37" s="54">
        <f t="shared" ca="1" si="92"/>
        <v>0</v>
      </c>
      <c r="MO37" s="54">
        <f t="shared" ca="1" si="92"/>
        <v>0</v>
      </c>
      <c r="MP37" s="54">
        <f t="shared" ca="1" si="92"/>
        <v>0</v>
      </c>
      <c r="MQ37" s="54">
        <f t="shared" ca="1" si="92"/>
        <v>0</v>
      </c>
      <c r="MR37" s="54">
        <f t="shared" ca="1" si="92"/>
        <v>0</v>
      </c>
      <c r="MS37" s="54">
        <f t="shared" ca="1" si="93"/>
        <v>0</v>
      </c>
      <c r="MT37" s="54">
        <f t="shared" ca="1" si="93"/>
        <v>0</v>
      </c>
      <c r="MU37" s="54">
        <f t="shared" ca="1" si="93"/>
        <v>0</v>
      </c>
      <c r="MV37" s="54">
        <f t="shared" ca="1" si="93"/>
        <v>0</v>
      </c>
      <c r="MW37" s="54">
        <f t="shared" ca="1" si="93"/>
        <v>0</v>
      </c>
      <c r="MX37" s="54">
        <f t="shared" ca="1" si="93"/>
        <v>0</v>
      </c>
      <c r="MY37" s="54">
        <f t="shared" ca="1" si="93"/>
        <v>0</v>
      </c>
      <c r="MZ37" s="54">
        <f t="shared" ca="1" si="93"/>
        <v>0</v>
      </c>
      <c r="NA37" s="54">
        <f t="shared" ca="1" si="93"/>
        <v>0</v>
      </c>
      <c r="NB37" s="54">
        <f t="shared" ca="1" si="93"/>
        <v>0</v>
      </c>
      <c r="NC37" s="54">
        <f t="shared" ca="1" si="93"/>
        <v>0</v>
      </c>
      <c r="ND37" s="54">
        <f t="shared" ca="1" si="93"/>
        <v>0</v>
      </c>
      <c r="NE37" s="54">
        <f t="shared" ca="1" si="93"/>
        <v>0</v>
      </c>
      <c r="NF37" s="54">
        <f t="shared" ca="1" si="93"/>
        <v>0</v>
      </c>
      <c r="NG37" s="54">
        <f t="shared" ca="1" si="93"/>
        <v>0</v>
      </c>
      <c r="NH37" s="54">
        <f t="shared" ca="1" si="93"/>
        <v>0</v>
      </c>
    </row>
    <row r="38" spans="2:372" x14ac:dyDescent="0.2">
      <c r="B38" s="8" t="str">
        <f>'[48]Parameter 2020'!B14</f>
        <v>Gandul13-Kembangan2-Durkos2</v>
      </c>
      <c r="G38" s="54">
        <f t="shared" ca="1" si="71"/>
        <v>2</v>
      </c>
      <c r="H38" s="54">
        <f t="shared" ca="1" si="71"/>
        <v>2</v>
      </c>
      <c r="I38" s="54">
        <f t="shared" ca="1" si="71"/>
        <v>2</v>
      </c>
      <c r="J38" s="54">
        <f t="shared" ca="1" si="71"/>
        <v>2</v>
      </c>
      <c r="K38" s="54">
        <f t="shared" ca="1" si="71"/>
        <v>2</v>
      </c>
      <c r="L38" s="54">
        <f t="shared" ca="1" si="71"/>
        <v>2</v>
      </c>
      <c r="M38" s="54">
        <f t="shared" ca="1" si="71"/>
        <v>2</v>
      </c>
      <c r="N38" s="54">
        <f t="shared" ca="1" si="71"/>
        <v>2</v>
      </c>
      <c r="O38" s="54">
        <f t="shared" ca="1" si="71"/>
        <v>2</v>
      </c>
      <c r="P38" s="54">
        <f t="shared" ca="1" si="71"/>
        <v>2</v>
      </c>
      <c r="Q38" s="54">
        <f t="shared" ca="1" si="71"/>
        <v>2</v>
      </c>
      <c r="R38" s="54">
        <f t="shared" ca="1" si="71"/>
        <v>2</v>
      </c>
      <c r="S38" s="54">
        <f t="shared" ca="1" si="71"/>
        <v>2</v>
      </c>
      <c r="T38" s="54">
        <f t="shared" ca="1" si="71"/>
        <v>2</v>
      </c>
      <c r="U38" s="54">
        <f t="shared" ca="1" si="71"/>
        <v>2</v>
      </c>
      <c r="V38" s="54">
        <f t="shared" ca="1" si="71"/>
        <v>2</v>
      </c>
      <c r="W38" s="54">
        <f t="shared" ca="1" si="72"/>
        <v>2</v>
      </c>
      <c r="X38" s="54">
        <f t="shared" ca="1" si="72"/>
        <v>2</v>
      </c>
      <c r="Y38" s="54">
        <f t="shared" ca="1" si="72"/>
        <v>2</v>
      </c>
      <c r="Z38" s="54">
        <f t="shared" ca="1" si="72"/>
        <v>2</v>
      </c>
      <c r="AA38" s="54">
        <f t="shared" ca="1" si="72"/>
        <v>2</v>
      </c>
      <c r="AB38" s="54">
        <f t="shared" ca="1" si="72"/>
        <v>2</v>
      </c>
      <c r="AC38" s="54">
        <f t="shared" ca="1" si="72"/>
        <v>2</v>
      </c>
      <c r="AD38" s="54">
        <f t="shared" ca="1" si="72"/>
        <v>2</v>
      </c>
      <c r="AE38" s="54">
        <f t="shared" ca="1" si="72"/>
        <v>2</v>
      </c>
      <c r="AF38" s="54">
        <f t="shared" ca="1" si="72"/>
        <v>2</v>
      </c>
      <c r="AG38" s="54">
        <f t="shared" ca="1" si="72"/>
        <v>2</v>
      </c>
      <c r="AH38" s="54">
        <f t="shared" ca="1" si="72"/>
        <v>2</v>
      </c>
      <c r="AI38" s="54">
        <f t="shared" ca="1" si="72"/>
        <v>2</v>
      </c>
      <c r="AJ38" s="54">
        <f t="shared" ca="1" si="72"/>
        <v>2</v>
      </c>
      <c r="AK38" s="54">
        <f t="shared" ca="1" si="72"/>
        <v>2</v>
      </c>
      <c r="AL38" s="54">
        <f t="shared" ca="1" si="72"/>
        <v>2</v>
      </c>
      <c r="AM38" s="54">
        <f t="shared" ca="1" si="73"/>
        <v>2</v>
      </c>
      <c r="AN38" s="54">
        <f t="shared" ca="1" si="73"/>
        <v>2</v>
      </c>
      <c r="AO38" s="54">
        <f t="shared" ca="1" si="73"/>
        <v>2</v>
      </c>
      <c r="AP38" s="54">
        <f t="shared" ca="1" si="73"/>
        <v>2</v>
      </c>
      <c r="AQ38" s="54">
        <f t="shared" ca="1" si="73"/>
        <v>2</v>
      </c>
      <c r="AR38" s="54">
        <f t="shared" ca="1" si="73"/>
        <v>2</v>
      </c>
      <c r="AS38" s="54">
        <f t="shared" ca="1" si="73"/>
        <v>2</v>
      </c>
      <c r="AT38" s="54">
        <f t="shared" ca="1" si="73"/>
        <v>2</v>
      </c>
      <c r="AU38" s="54">
        <f t="shared" ca="1" si="73"/>
        <v>2</v>
      </c>
      <c r="AV38" s="54">
        <f t="shared" ca="1" si="73"/>
        <v>2</v>
      </c>
      <c r="AW38" s="54">
        <f t="shared" ca="1" si="73"/>
        <v>2</v>
      </c>
      <c r="AX38" s="54">
        <f t="shared" ca="1" si="73"/>
        <v>2</v>
      </c>
      <c r="AY38" s="54">
        <f t="shared" ca="1" si="73"/>
        <v>2</v>
      </c>
      <c r="AZ38" s="54">
        <f t="shared" ca="1" si="73"/>
        <v>2</v>
      </c>
      <c r="BA38" s="54">
        <f t="shared" ca="1" si="73"/>
        <v>2</v>
      </c>
      <c r="BB38" s="54">
        <f t="shared" ca="1" si="73"/>
        <v>2</v>
      </c>
      <c r="BC38" s="54">
        <f t="shared" ca="1" si="74"/>
        <v>2</v>
      </c>
      <c r="BD38" s="54">
        <f t="shared" ca="1" si="74"/>
        <v>2</v>
      </c>
      <c r="BE38" s="54">
        <f t="shared" ca="1" si="74"/>
        <v>2</v>
      </c>
      <c r="BF38" s="54">
        <f t="shared" ca="1" si="74"/>
        <v>2</v>
      </c>
      <c r="BG38" s="54">
        <f t="shared" ca="1" si="74"/>
        <v>2</v>
      </c>
      <c r="BH38" s="54">
        <f t="shared" ca="1" si="74"/>
        <v>2</v>
      </c>
      <c r="BI38" s="54">
        <f t="shared" ca="1" si="74"/>
        <v>2</v>
      </c>
      <c r="BJ38" s="54">
        <f t="shared" ca="1" si="74"/>
        <v>2</v>
      </c>
      <c r="BK38" s="54">
        <f t="shared" ca="1" si="74"/>
        <v>2</v>
      </c>
      <c r="BL38" s="54">
        <f t="shared" ca="1" si="74"/>
        <v>2</v>
      </c>
      <c r="BM38" s="54">
        <f t="shared" ca="1" si="74"/>
        <v>2</v>
      </c>
      <c r="BN38" s="54">
        <f t="shared" ca="1" si="74"/>
        <v>2</v>
      </c>
      <c r="BO38" s="54">
        <f t="shared" ca="1" si="74"/>
        <v>2</v>
      </c>
      <c r="BP38" s="54">
        <f t="shared" ca="1" si="74"/>
        <v>2</v>
      </c>
      <c r="BQ38" s="54">
        <f t="shared" ca="1" si="74"/>
        <v>2</v>
      </c>
      <c r="BR38" s="54">
        <f t="shared" ca="1" si="74"/>
        <v>2</v>
      </c>
      <c r="BS38" s="54">
        <f t="shared" ca="1" si="75"/>
        <v>2</v>
      </c>
      <c r="BT38" s="54">
        <f t="shared" ca="1" si="75"/>
        <v>2</v>
      </c>
      <c r="BU38" s="54">
        <f t="shared" ca="1" si="75"/>
        <v>2</v>
      </c>
      <c r="BV38" s="54">
        <f t="shared" ca="1" si="75"/>
        <v>2</v>
      </c>
      <c r="BW38" s="54">
        <f t="shared" ca="1" si="75"/>
        <v>2</v>
      </c>
      <c r="BX38" s="54">
        <f t="shared" ca="1" si="75"/>
        <v>2</v>
      </c>
      <c r="BY38" s="54">
        <f t="shared" ca="1" si="75"/>
        <v>2</v>
      </c>
      <c r="BZ38" s="54">
        <f t="shared" ca="1" si="75"/>
        <v>2</v>
      </c>
      <c r="CA38" s="54">
        <f t="shared" ca="1" si="75"/>
        <v>2</v>
      </c>
      <c r="CB38" s="54">
        <f t="shared" ca="1" si="75"/>
        <v>2</v>
      </c>
      <c r="CC38" s="54">
        <f t="shared" ca="1" si="75"/>
        <v>2</v>
      </c>
      <c r="CD38" s="54">
        <f t="shared" ca="1" si="75"/>
        <v>2</v>
      </c>
      <c r="CE38" s="54">
        <f t="shared" ca="1" si="75"/>
        <v>2</v>
      </c>
      <c r="CF38" s="54">
        <f t="shared" ca="1" si="75"/>
        <v>2</v>
      </c>
      <c r="CG38" s="54">
        <f t="shared" ca="1" si="75"/>
        <v>2</v>
      </c>
      <c r="CH38" s="54">
        <f t="shared" ca="1" si="75"/>
        <v>2</v>
      </c>
      <c r="CI38" s="54">
        <f t="shared" ca="1" si="76"/>
        <v>2</v>
      </c>
      <c r="CJ38" s="54">
        <f t="shared" ca="1" si="76"/>
        <v>2</v>
      </c>
      <c r="CK38" s="54">
        <f t="shared" ca="1" si="76"/>
        <v>2</v>
      </c>
      <c r="CL38" s="54">
        <f t="shared" ca="1" si="76"/>
        <v>2</v>
      </c>
      <c r="CM38" s="54">
        <f t="shared" ca="1" si="76"/>
        <v>2</v>
      </c>
      <c r="CN38" s="54">
        <f t="shared" ca="1" si="76"/>
        <v>2</v>
      </c>
      <c r="CO38" s="54">
        <f t="shared" ca="1" si="76"/>
        <v>2</v>
      </c>
      <c r="CP38" s="54">
        <f t="shared" ca="1" si="76"/>
        <v>2</v>
      </c>
      <c r="CQ38" s="54">
        <f t="shared" ca="1" si="76"/>
        <v>2</v>
      </c>
      <c r="CR38" s="54">
        <f t="shared" ca="1" si="76"/>
        <v>2</v>
      </c>
      <c r="CS38" s="54">
        <f t="shared" ca="1" si="76"/>
        <v>2</v>
      </c>
      <c r="CT38" s="54">
        <f t="shared" ca="1" si="76"/>
        <v>2</v>
      </c>
      <c r="CU38" s="54">
        <f t="shared" ca="1" si="76"/>
        <v>2</v>
      </c>
      <c r="CV38" s="54">
        <f t="shared" ca="1" si="76"/>
        <v>2</v>
      </c>
      <c r="CW38" s="54">
        <f t="shared" ca="1" si="76"/>
        <v>2</v>
      </c>
      <c r="CX38" s="54">
        <f t="shared" ca="1" si="76"/>
        <v>2</v>
      </c>
      <c r="CY38" s="54">
        <f t="shared" ca="1" si="77"/>
        <v>2</v>
      </c>
      <c r="CZ38" s="54">
        <f t="shared" ca="1" si="77"/>
        <v>2</v>
      </c>
      <c r="DA38" s="54">
        <f t="shared" ca="1" si="77"/>
        <v>2</v>
      </c>
      <c r="DB38" s="54">
        <f t="shared" ca="1" si="77"/>
        <v>2</v>
      </c>
      <c r="DC38" s="54">
        <f t="shared" ca="1" si="77"/>
        <v>2</v>
      </c>
      <c r="DD38" s="54">
        <f t="shared" ca="1" si="77"/>
        <v>2</v>
      </c>
      <c r="DE38" s="54">
        <f t="shared" ca="1" si="77"/>
        <v>2</v>
      </c>
      <c r="DF38" s="54">
        <f t="shared" ca="1" si="77"/>
        <v>2</v>
      </c>
      <c r="DG38" s="54">
        <f t="shared" ca="1" si="77"/>
        <v>2</v>
      </c>
      <c r="DH38" s="54">
        <f t="shared" ca="1" si="77"/>
        <v>2</v>
      </c>
      <c r="DI38" s="54">
        <f t="shared" ca="1" si="77"/>
        <v>2</v>
      </c>
      <c r="DJ38" s="54">
        <f t="shared" ca="1" si="77"/>
        <v>2</v>
      </c>
      <c r="DK38" s="54">
        <f t="shared" ca="1" si="77"/>
        <v>2</v>
      </c>
      <c r="DL38" s="54">
        <f t="shared" ca="1" si="77"/>
        <v>2</v>
      </c>
      <c r="DM38" s="54">
        <f t="shared" ca="1" si="77"/>
        <v>2</v>
      </c>
      <c r="DN38" s="54">
        <f t="shared" ca="1" si="77"/>
        <v>2</v>
      </c>
      <c r="DO38" s="54">
        <f t="shared" ca="1" si="78"/>
        <v>2</v>
      </c>
      <c r="DP38" s="54">
        <f t="shared" ca="1" si="78"/>
        <v>2</v>
      </c>
      <c r="DQ38" s="54">
        <f t="shared" ca="1" si="78"/>
        <v>2</v>
      </c>
      <c r="DR38" s="54">
        <f t="shared" ca="1" si="78"/>
        <v>2</v>
      </c>
      <c r="DS38" s="54">
        <f t="shared" ca="1" si="78"/>
        <v>2</v>
      </c>
      <c r="DT38" s="54">
        <f t="shared" ca="1" si="78"/>
        <v>2</v>
      </c>
      <c r="DU38" s="54">
        <f t="shared" ca="1" si="78"/>
        <v>2</v>
      </c>
      <c r="DV38" s="54">
        <f t="shared" ca="1" si="78"/>
        <v>2</v>
      </c>
      <c r="DW38" s="54">
        <f t="shared" ca="1" si="78"/>
        <v>2</v>
      </c>
      <c r="DX38" s="54">
        <f t="shared" ca="1" si="78"/>
        <v>2</v>
      </c>
      <c r="DY38" s="54">
        <f t="shared" ca="1" si="78"/>
        <v>1</v>
      </c>
      <c r="DZ38" s="54">
        <f t="shared" ca="1" si="78"/>
        <v>1</v>
      </c>
      <c r="EA38" s="54">
        <f t="shared" ca="1" si="78"/>
        <v>1</v>
      </c>
      <c r="EB38" s="54">
        <f t="shared" ca="1" si="78"/>
        <v>1</v>
      </c>
      <c r="EC38" s="54">
        <f t="shared" ca="1" si="78"/>
        <v>1</v>
      </c>
      <c r="ED38" s="54">
        <f t="shared" ca="1" si="78"/>
        <v>1</v>
      </c>
      <c r="EE38" s="54">
        <f t="shared" ca="1" si="79"/>
        <v>0</v>
      </c>
      <c r="EF38" s="54">
        <f t="shared" ca="1" si="79"/>
        <v>0</v>
      </c>
      <c r="EG38" s="54">
        <f t="shared" ca="1" si="79"/>
        <v>0</v>
      </c>
      <c r="EH38" s="54">
        <f t="shared" ca="1" si="79"/>
        <v>0</v>
      </c>
      <c r="EI38" s="54">
        <f t="shared" ca="1" si="79"/>
        <v>0</v>
      </c>
      <c r="EJ38" s="54">
        <f t="shared" ca="1" si="79"/>
        <v>0</v>
      </c>
      <c r="EK38" s="54">
        <f t="shared" ca="1" si="79"/>
        <v>0</v>
      </c>
      <c r="EL38" s="54">
        <f t="shared" ca="1" si="79"/>
        <v>0</v>
      </c>
      <c r="EM38" s="54">
        <f t="shared" ca="1" si="79"/>
        <v>0</v>
      </c>
      <c r="EN38" s="54">
        <f t="shared" ca="1" si="79"/>
        <v>0</v>
      </c>
      <c r="EO38" s="54">
        <f t="shared" ca="1" si="79"/>
        <v>0</v>
      </c>
      <c r="EP38" s="54">
        <f t="shared" ca="1" si="79"/>
        <v>0</v>
      </c>
      <c r="EQ38" s="54">
        <f t="shared" ca="1" si="79"/>
        <v>0</v>
      </c>
      <c r="ER38" s="54">
        <f t="shared" ca="1" si="79"/>
        <v>0</v>
      </c>
      <c r="ES38" s="54">
        <f t="shared" ca="1" si="79"/>
        <v>0</v>
      </c>
      <c r="ET38" s="54">
        <f t="shared" ca="1" si="79"/>
        <v>0</v>
      </c>
      <c r="EU38" s="54">
        <f t="shared" ca="1" si="80"/>
        <v>0</v>
      </c>
      <c r="EV38" s="54">
        <f t="shared" ca="1" si="80"/>
        <v>0</v>
      </c>
      <c r="EW38" s="54">
        <f t="shared" ca="1" si="80"/>
        <v>0</v>
      </c>
      <c r="EX38" s="54">
        <f t="shared" ca="1" si="80"/>
        <v>0</v>
      </c>
      <c r="EY38" s="54">
        <f t="shared" ca="1" si="80"/>
        <v>0</v>
      </c>
      <c r="EZ38" s="54">
        <f t="shared" ca="1" si="80"/>
        <v>0</v>
      </c>
      <c r="FA38" s="54">
        <f t="shared" ca="1" si="80"/>
        <v>0</v>
      </c>
      <c r="FB38" s="54">
        <f t="shared" ca="1" si="80"/>
        <v>0</v>
      </c>
      <c r="FC38" s="54">
        <f t="shared" ca="1" si="80"/>
        <v>0</v>
      </c>
      <c r="FD38" s="54">
        <f t="shared" ca="1" si="80"/>
        <v>0</v>
      </c>
      <c r="FE38" s="54">
        <f t="shared" ca="1" si="80"/>
        <v>0</v>
      </c>
      <c r="FF38" s="54">
        <f t="shared" ca="1" si="80"/>
        <v>0</v>
      </c>
      <c r="FG38" s="54">
        <f t="shared" ca="1" si="80"/>
        <v>0</v>
      </c>
      <c r="FH38" s="54">
        <f t="shared" ca="1" si="80"/>
        <v>0</v>
      </c>
      <c r="FI38" s="54">
        <f t="shared" ca="1" si="80"/>
        <v>0</v>
      </c>
      <c r="FJ38" s="54">
        <f t="shared" ca="1" si="80"/>
        <v>0</v>
      </c>
      <c r="FK38" s="54">
        <f t="shared" ca="1" si="81"/>
        <v>0</v>
      </c>
      <c r="FL38" s="54">
        <f t="shared" ca="1" si="81"/>
        <v>0</v>
      </c>
      <c r="FM38" s="54">
        <f t="shared" ca="1" si="81"/>
        <v>0</v>
      </c>
      <c r="FN38" s="54">
        <f t="shared" ca="1" si="81"/>
        <v>0</v>
      </c>
      <c r="FO38" s="54">
        <f t="shared" ca="1" si="81"/>
        <v>0</v>
      </c>
      <c r="FP38" s="54">
        <f t="shared" ca="1" si="81"/>
        <v>0</v>
      </c>
      <c r="FQ38" s="54">
        <f t="shared" ca="1" si="81"/>
        <v>0</v>
      </c>
      <c r="FR38" s="54">
        <f t="shared" ca="1" si="81"/>
        <v>0</v>
      </c>
      <c r="FS38" s="54">
        <f t="shared" ca="1" si="81"/>
        <v>0</v>
      </c>
      <c r="FT38" s="54">
        <f t="shared" ca="1" si="81"/>
        <v>0</v>
      </c>
      <c r="FU38" s="54">
        <f t="shared" ca="1" si="81"/>
        <v>0</v>
      </c>
      <c r="FV38" s="54">
        <f t="shared" ca="1" si="81"/>
        <v>0</v>
      </c>
      <c r="FW38" s="54">
        <f t="shared" ca="1" si="81"/>
        <v>0</v>
      </c>
      <c r="FX38" s="54">
        <f t="shared" ca="1" si="81"/>
        <v>0</v>
      </c>
      <c r="FY38" s="54">
        <f t="shared" ca="1" si="81"/>
        <v>0</v>
      </c>
      <c r="FZ38" s="54">
        <f t="shared" ca="1" si="81"/>
        <v>0</v>
      </c>
      <c r="GA38" s="54">
        <f t="shared" ca="1" si="82"/>
        <v>0</v>
      </c>
      <c r="GB38" s="54">
        <f t="shared" ca="1" si="82"/>
        <v>0</v>
      </c>
      <c r="GC38" s="54">
        <f t="shared" ca="1" si="82"/>
        <v>0</v>
      </c>
      <c r="GD38" s="54">
        <f t="shared" ca="1" si="82"/>
        <v>0</v>
      </c>
      <c r="GE38" s="54">
        <f t="shared" ca="1" si="82"/>
        <v>0</v>
      </c>
      <c r="GF38" s="54">
        <f t="shared" ca="1" si="82"/>
        <v>0</v>
      </c>
      <c r="GG38" s="54">
        <f t="shared" ca="1" si="82"/>
        <v>0</v>
      </c>
      <c r="GH38" s="54">
        <f t="shared" ca="1" si="82"/>
        <v>0</v>
      </c>
      <c r="GI38" s="54">
        <f t="shared" ca="1" si="82"/>
        <v>0</v>
      </c>
      <c r="GJ38" s="54">
        <f t="shared" ca="1" si="82"/>
        <v>0</v>
      </c>
      <c r="GK38" s="54">
        <f t="shared" ca="1" si="82"/>
        <v>0</v>
      </c>
      <c r="GL38" s="54">
        <f t="shared" ca="1" si="82"/>
        <v>0</v>
      </c>
      <c r="GM38" s="54">
        <f t="shared" ca="1" si="82"/>
        <v>0</v>
      </c>
      <c r="GN38" s="54">
        <f t="shared" ca="1" si="82"/>
        <v>0</v>
      </c>
      <c r="GO38" s="54">
        <f t="shared" ca="1" si="82"/>
        <v>0</v>
      </c>
      <c r="GP38" s="54">
        <f t="shared" ca="1" si="82"/>
        <v>0</v>
      </c>
      <c r="GQ38" s="54">
        <f t="shared" ca="1" si="83"/>
        <v>0</v>
      </c>
      <c r="GR38" s="54">
        <f t="shared" ca="1" si="83"/>
        <v>0</v>
      </c>
      <c r="GS38" s="54">
        <f t="shared" ca="1" si="83"/>
        <v>0</v>
      </c>
      <c r="GT38" s="54">
        <f t="shared" ca="1" si="83"/>
        <v>0</v>
      </c>
      <c r="GU38" s="54">
        <f t="shared" ca="1" si="83"/>
        <v>0</v>
      </c>
      <c r="GV38" s="54">
        <f t="shared" ca="1" si="83"/>
        <v>0</v>
      </c>
      <c r="GW38" s="54">
        <f t="shared" ca="1" si="83"/>
        <v>0</v>
      </c>
      <c r="GX38" s="54">
        <f t="shared" ca="1" si="83"/>
        <v>0</v>
      </c>
      <c r="GY38" s="54">
        <f t="shared" ca="1" si="83"/>
        <v>0</v>
      </c>
      <c r="GZ38" s="54">
        <f t="shared" ca="1" si="83"/>
        <v>0</v>
      </c>
      <c r="HA38" s="54">
        <f t="shared" ca="1" si="83"/>
        <v>0</v>
      </c>
      <c r="HB38" s="54">
        <f t="shared" ca="1" si="83"/>
        <v>0</v>
      </c>
      <c r="HC38" s="54">
        <f t="shared" ca="1" si="83"/>
        <v>0</v>
      </c>
      <c r="HD38" s="54">
        <f t="shared" ca="1" si="83"/>
        <v>0</v>
      </c>
      <c r="HE38" s="54">
        <f t="shared" ca="1" si="83"/>
        <v>0</v>
      </c>
      <c r="HF38" s="54">
        <f t="shared" ca="1" si="83"/>
        <v>0</v>
      </c>
      <c r="HG38" s="54">
        <f t="shared" ca="1" si="84"/>
        <v>0</v>
      </c>
      <c r="HH38" s="54">
        <f t="shared" ca="1" si="84"/>
        <v>0</v>
      </c>
      <c r="HI38" s="54">
        <f t="shared" ca="1" si="84"/>
        <v>0</v>
      </c>
      <c r="HJ38" s="54">
        <f t="shared" ca="1" si="84"/>
        <v>0</v>
      </c>
      <c r="HK38" s="54">
        <f t="shared" ca="1" si="84"/>
        <v>0</v>
      </c>
      <c r="HL38" s="54">
        <f t="shared" ca="1" si="84"/>
        <v>0</v>
      </c>
      <c r="HM38" s="54">
        <f t="shared" ca="1" si="84"/>
        <v>0</v>
      </c>
      <c r="HN38" s="54">
        <f t="shared" ca="1" si="84"/>
        <v>0</v>
      </c>
      <c r="HO38" s="54">
        <f t="shared" ca="1" si="84"/>
        <v>0</v>
      </c>
      <c r="HP38" s="54">
        <f t="shared" ca="1" si="84"/>
        <v>0</v>
      </c>
      <c r="HQ38" s="54">
        <f t="shared" ca="1" si="84"/>
        <v>0</v>
      </c>
      <c r="HR38" s="54">
        <f t="shared" ca="1" si="84"/>
        <v>0</v>
      </c>
      <c r="HS38" s="54">
        <f t="shared" ca="1" si="84"/>
        <v>0</v>
      </c>
      <c r="HT38" s="54">
        <f t="shared" ca="1" si="84"/>
        <v>0</v>
      </c>
      <c r="HU38" s="54">
        <f t="shared" ca="1" si="84"/>
        <v>0</v>
      </c>
      <c r="HV38" s="54">
        <f t="shared" ca="1" si="84"/>
        <v>0</v>
      </c>
      <c r="HW38" s="54">
        <f t="shared" ca="1" si="85"/>
        <v>0</v>
      </c>
      <c r="HX38" s="54">
        <f t="shared" ca="1" si="85"/>
        <v>0</v>
      </c>
      <c r="HY38" s="54">
        <f t="shared" ca="1" si="85"/>
        <v>0</v>
      </c>
      <c r="HZ38" s="54">
        <f t="shared" ca="1" si="85"/>
        <v>0</v>
      </c>
      <c r="IA38" s="54">
        <f t="shared" ca="1" si="85"/>
        <v>0</v>
      </c>
      <c r="IB38" s="54">
        <f t="shared" ca="1" si="85"/>
        <v>0</v>
      </c>
      <c r="IC38" s="54">
        <f t="shared" ca="1" si="85"/>
        <v>0</v>
      </c>
      <c r="ID38" s="54">
        <f t="shared" ca="1" si="85"/>
        <v>0</v>
      </c>
      <c r="IE38" s="54">
        <f t="shared" ca="1" si="85"/>
        <v>0</v>
      </c>
      <c r="IF38" s="54">
        <f t="shared" ca="1" si="85"/>
        <v>0</v>
      </c>
      <c r="IG38" s="54">
        <f t="shared" ca="1" si="85"/>
        <v>0</v>
      </c>
      <c r="IH38" s="54">
        <f t="shared" ca="1" si="85"/>
        <v>0</v>
      </c>
      <c r="II38" s="54">
        <f t="shared" ca="1" si="85"/>
        <v>0</v>
      </c>
      <c r="IJ38" s="54">
        <f t="shared" ca="1" si="85"/>
        <v>0</v>
      </c>
      <c r="IK38" s="54">
        <f t="shared" ca="1" si="85"/>
        <v>0</v>
      </c>
      <c r="IL38" s="54">
        <f t="shared" ca="1" si="85"/>
        <v>0</v>
      </c>
      <c r="IM38" s="54">
        <f t="shared" ca="1" si="86"/>
        <v>0</v>
      </c>
      <c r="IN38" s="54">
        <f t="shared" ca="1" si="86"/>
        <v>0</v>
      </c>
      <c r="IO38" s="54">
        <f t="shared" ca="1" si="86"/>
        <v>0</v>
      </c>
      <c r="IP38" s="54">
        <f t="shared" ca="1" si="86"/>
        <v>0</v>
      </c>
      <c r="IQ38" s="54">
        <f t="shared" ca="1" si="86"/>
        <v>0</v>
      </c>
      <c r="IR38" s="54">
        <f t="shared" ca="1" si="86"/>
        <v>0</v>
      </c>
      <c r="IS38" s="54">
        <f t="shared" ca="1" si="86"/>
        <v>0</v>
      </c>
      <c r="IT38" s="54">
        <f t="shared" ca="1" si="86"/>
        <v>0</v>
      </c>
      <c r="IU38" s="54">
        <f t="shared" ca="1" si="86"/>
        <v>0</v>
      </c>
      <c r="IV38" s="54">
        <f t="shared" ca="1" si="86"/>
        <v>0</v>
      </c>
      <c r="IW38" s="54">
        <f t="shared" ca="1" si="86"/>
        <v>0</v>
      </c>
      <c r="IX38" s="54">
        <f t="shared" ca="1" si="86"/>
        <v>0</v>
      </c>
      <c r="IY38" s="54">
        <f t="shared" ca="1" si="86"/>
        <v>0</v>
      </c>
      <c r="IZ38" s="54">
        <f t="shared" ca="1" si="86"/>
        <v>0</v>
      </c>
      <c r="JA38" s="54">
        <f t="shared" ca="1" si="86"/>
        <v>0</v>
      </c>
      <c r="JB38" s="54">
        <f t="shared" ca="1" si="86"/>
        <v>0</v>
      </c>
      <c r="JC38" s="54">
        <f t="shared" ca="1" si="87"/>
        <v>0</v>
      </c>
      <c r="JD38" s="54">
        <f t="shared" ca="1" si="87"/>
        <v>0</v>
      </c>
      <c r="JE38" s="54">
        <f t="shared" ca="1" si="87"/>
        <v>0</v>
      </c>
      <c r="JF38" s="54">
        <f t="shared" ca="1" si="87"/>
        <v>0</v>
      </c>
      <c r="JG38" s="54">
        <f t="shared" ca="1" si="87"/>
        <v>0</v>
      </c>
      <c r="JH38" s="54">
        <f t="shared" ca="1" si="87"/>
        <v>0</v>
      </c>
      <c r="JI38" s="54">
        <f t="shared" ca="1" si="87"/>
        <v>0</v>
      </c>
      <c r="JJ38" s="54">
        <f t="shared" ca="1" si="87"/>
        <v>0</v>
      </c>
      <c r="JK38" s="54">
        <f t="shared" ca="1" si="87"/>
        <v>0</v>
      </c>
      <c r="JL38" s="54">
        <f t="shared" ca="1" si="87"/>
        <v>0</v>
      </c>
      <c r="JM38" s="54">
        <f t="shared" ca="1" si="87"/>
        <v>0</v>
      </c>
      <c r="JN38" s="54">
        <f t="shared" ca="1" si="87"/>
        <v>0</v>
      </c>
      <c r="JO38" s="54">
        <f t="shared" ca="1" si="87"/>
        <v>0</v>
      </c>
      <c r="JP38" s="54">
        <f t="shared" ca="1" si="87"/>
        <v>0</v>
      </c>
      <c r="JQ38" s="54">
        <f t="shared" ca="1" si="87"/>
        <v>0</v>
      </c>
      <c r="JR38" s="54">
        <f t="shared" ca="1" si="87"/>
        <v>0</v>
      </c>
      <c r="JS38" s="54">
        <f t="shared" ca="1" si="88"/>
        <v>0</v>
      </c>
      <c r="JT38" s="54">
        <f t="shared" ca="1" si="88"/>
        <v>0</v>
      </c>
      <c r="JU38" s="54">
        <f t="shared" ca="1" si="88"/>
        <v>0</v>
      </c>
      <c r="JV38" s="54">
        <f t="shared" ca="1" si="88"/>
        <v>0</v>
      </c>
      <c r="JW38" s="54">
        <f t="shared" ca="1" si="88"/>
        <v>0</v>
      </c>
      <c r="JX38" s="54">
        <f t="shared" ca="1" si="88"/>
        <v>0</v>
      </c>
      <c r="JY38" s="54">
        <f t="shared" ca="1" si="88"/>
        <v>0</v>
      </c>
      <c r="JZ38" s="54">
        <f t="shared" ca="1" si="88"/>
        <v>0</v>
      </c>
      <c r="KA38" s="54">
        <f t="shared" ca="1" si="88"/>
        <v>0</v>
      </c>
      <c r="KB38" s="54">
        <f t="shared" ca="1" si="88"/>
        <v>0</v>
      </c>
      <c r="KC38" s="54">
        <f t="shared" ca="1" si="88"/>
        <v>0</v>
      </c>
      <c r="KD38" s="54">
        <f t="shared" ca="1" si="88"/>
        <v>0</v>
      </c>
      <c r="KE38" s="54">
        <f t="shared" ca="1" si="88"/>
        <v>0</v>
      </c>
      <c r="KF38" s="54">
        <f t="shared" ca="1" si="88"/>
        <v>0</v>
      </c>
      <c r="KG38" s="54">
        <f t="shared" ca="1" si="88"/>
        <v>0</v>
      </c>
      <c r="KH38" s="54">
        <f t="shared" ca="1" si="88"/>
        <v>0</v>
      </c>
      <c r="KI38" s="54">
        <f t="shared" ca="1" si="89"/>
        <v>0</v>
      </c>
      <c r="KJ38" s="54">
        <f t="shared" ca="1" si="89"/>
        <v>0</v>
      </c>
      <c r="KK38" s="54">
        <f t="shared" ca="1" si="89"/>
        <v>0</v>
      </c>
      <c r="KL38" s="54">
        <f t="shared" ca="1" si="89"/>
        <v>0</v>
      </c>
      <c r="KM38" s="54">
        <f t="shared" ca="1" si="89"/>
        <v>0</v>
      </c>
      <c r="KN38" s="54">
        <f t="shared" ca="1" si="89"/>
        <v>0</v>
      </c>
      <c r="KO38" s="54">
        <f t="shared" ca="1" si="89"/>
        <v>0</v>
      </c>
      <c r="KP38" s="54">
        <f t="shared" ca="1" si="89"/>
        <v>0</v>
      </c>
      <c r="KQ38" s="54">
        <f t="shared" ca="1" si="89"/>
        <v>0</v>
      </c>
      <c r="KR38" s="54">
        <f t="shared" ca="1" si="89"/>
        <v>0</v>
      </c>
      <c r="KS38" s="54">
        <f t="shared" ca="1" si="89"/>
        <v>0</v>
      </c>
      <c r="KT38" s="54">
        <f t="shared" ca="1" si="89"/>
        <v>0</v>
      </c>
      <c r="KU38" s="54">
        <f t="shared" ca="1" si="89"/>
        <v>0</v>
      </c>
      <c r="KV38" s="54">
        <f t="shared" ca="1" si="89"/>
        <v>0</v>
      </c>
      <c r="KW38" s="54">
        <f t="shared" ca="1" si="89"/>
        <v>0</v>
      </c>
      <c r="KX38" s="54">
        <f t="shared" ca="1" si="89"/>
        <v>0</v>
      </c>
      <c r="KY38" s="54">
        <f t="shared" ca="1" si="90"/>
        <v>0</v>
      </c>
      <c r="KZ38" s="54">
        <f t="shared" ca="1" si="90"/>
        <v>0</v>
      </c>
      <c r="LA38" s="54">
        <f t="shared" ca="1" si="90"/>
        <v>0</v>
      </c>
      <c r="LB38" s="54">
        <f t="shared" ca="1" si="90"/>
        <v>0</v>
      </c>
      <c r="LC38" s="54">
        <f t="shared" ca="1" si="90"/>
        <v>0</v>
      </c>
      <c r="LD38" s="54">
        <f t="shared" ca="1" si="90"/>
        <v>0</v>
      </c>
      <c r="LE38" s="54">
        <f t="shared" ca="1" si="90"/>
        <v>0</v>
      </c>
      <c r="LF38" s="54">
        <f t="shared" ca="1" si="90"/>
        <v>0</v>
      </c>
      <c r="LG38" s="54">
        <f t="shared" ca="1" si="90"/>
        <v>0</v>
      </c>
      <c r="LH38" s="54">
        <f t="shared" ca="1" si="90"/>
        <v>0</v>
      </c>
      <c r="LI38" s="54">
        <f t="shared" ca="1" si="90"/>
        <v>0</v>
      </c>
      <c r="LJ38" s="54">
        <f t="shared" ca="1" si="90"/>
        <v>0</v>
      </c>
      <c r="LK38" s="54">
        <f t="shared" ca="1" si="90"/>
        <v>0</v>
      </c>
      <c r="LL38" s="54">
        <f t="shared" ca="1" si="90"/>
        <v>0</v>
      </c>
      <c r="LM38" s="54">
        <f t="shared" ca="1" si="90"/>
        <v>0</v>
      </c>
      <c r="LN38" s="54">
        <f t="shared" ca="1" si="90"/>
        <v>0</v>
      </c>
      <c r="LO38" s="54">
        <f t="shared" ca="1" si="91"/>
        <v>0</v>
      </c>
      <c r="LP38" s="54">
        <f t="shared" ca="1" si="91"/>
        <v>0</v>
      </c>
      <c r="LQ38" s="54">
        <f t="shared" ca="1" si="91"/>
        <v>0</v>
      </c>
      <c r="LR38" s="54">
        <f t="shared" ca="1" si="91"/>
        <v>0</v>
      </c>
      <c r="LS38" s="54">
        <f t="shared" ca="1" si="91"/>
        <v>0</v>
      </c>
      <c r="LT38" s="54">
        <f t="shared" ca="1" si="91"/>
        <v>0</v>
      </c>
      <c r="LU38" s="54">
        <f t="shared" ca="1" si="91"/>
        <v>0</v>
      </c>
      <c r="LV38" s="54">
        <f t="shared" ca="1" si="91"/>
        <v>0</v>
      </c>
      <c r="LW38" s="54">
        <f t="shared" ca="1" si="91"/>
        <v>0</v>
      </c>
      <c r="LX38" s="54">
        <f t="shared" ca="1" si="91"/>
        <v>0</v>
      </c>
      <c r="LY38" s="54">
        <f t="shared" ca="1" si="91"/>
        <v>0</v>
      </c>
      <c r="LZ38" s="54">
        <f t="shared" ca="1" si="91"/>
        <v>0</v>
      </c>
      <c r="MA38" s="54">
        <f t="shared" ca="1" si="91"/>
        <v>0</v>
      </c>
      <c r="MB38" s="54">
        <f t="shared" ca="1" si="91"/>
        <v>0</v>
      </c>
      <c r="MC38" s="54">
        <f t="shared" ca="1" si="91"/>
        <v>0</v>
      </c>
      <c r="MD38" s="54">
        <f t="shared" ca="1" si="91"/>
        <v>0</v>
      </c>
      <c r="ME38" s="54">
        <f t="shared" ca="1" si="92"/>
        <v>0</v>
      </c>
      <c r="MF38" s="54">
        <f t="shared" ca="1" si="92"/>
        <v>0</v>
      </c>
      <c r="MG38" s="54">
        <f t="shared" ca="1" si="92"/>
        <v>0</v>
      </c>
      <c r="MH38" s="54">
        <f t="shared" ca="1" si="92"/>
        <v>0</v>
      </c>
      <c r="MI38" s="54">
        <f t="shared" ca="1" si="92"/>
        <v>0</v>
      </c>
      <c r="MJ38" s="54">
        <f t="shared" ca="1" si="92"/>
        <v>0</v>
      </c>
      <c r="MK38" s="54">
        <f t="shared" ca="1" si="92"/>
        <v>0</v>
      </c>
      <c r="ML38" s="54">
        <f t="shared" ca="1" si="92"/>
        <v>0</v>
      </c>
      <c r="MM38" s="54">
        <f t="shared" ca="1" si="92"/>
        <v>0</v>
      </c>
      <c r="MN38" s="54">
        <f t="shared" ca="1" si="92"/>
        <v>0</v>
      </c>
      <c r="MO38" s="54">
        <f t="shared" ca="1" si="92"/>
        <v>0</v>
      </c>
      <c r="MP38" s="54">
        <f t="shared" ca="1" si="92"/>
        <v>0</v>
      </c>
      <c r="MQ38" s="54">
        <f t="shared" ca="1" si="92"/>
        <v>0</v>
      </c>
      <c r="MR38" s="54">
        <f t="shared" ca="1" si="92"/>
        <v>0</v>
      </c>
      <c r="MS38" s="54">
        <f t="shared" ca="1" si="93"/>
        <v>0</v>
      </c>
      <c r="MT38" s="54">
        <f t="shared" ca="1" si="93"/>
        <v>0</v>
      </c>
      <c r="MU38" s="54">
        <f t="shared" ca="1" si="93"/>
        <v>0</v>
      </c>
      <c r="MV38" s="54">
        <f t="shared" ca="1" si="93"/>
        <v>0</v>
      </c>
      <c r="MW38" s="54">
        <f t="shared" ca="1" si="93"/>
        <v>0</v>
      </c>
      <c r="MX38" s="54">
        <f t="shared" ca="1" si="93"/>
        <v>0</v>
      </c>
      <c r="MY38" s="54">
        <f t="shared" ca="1" si="93"/>
        <v>0</v>
      </c>
      <c r="MZ38" s="54">
        <f t="shared" ca="1" si="93"/>
        <v>0</v>
      </c>
      <c r="NA38" s="54">
        <f t="shared" ca="1" si="93"/>
        <v>0</v>
      </c>
      <c r="NB38" s="54">
        <f t="shared" ca="1" si="93"/>
        <v>0</v>
      </c>
      <c r="NC38" s="54">
        <f t="shared" ca="1" si="93"/>
        <v>0</v>
      </c>
      <c r="ND38" s="54">
        <f t="shared" ca="1" si="93"/>
        <v>0</v>
      </c>
      <c r="NE38" s="54">
        <f t="shared" ca="1" si="93"/>
        <v>0</v>
      </c>
      <c r="NF38" s="54">
        <f t="shared" ca="1" si="93"/>
        <v>0</v>
      </c>
      <c r="NG38" s="54">
        <f t="shared" ca="1" si="93"/>
        <v>0</v>
      </c>
      <c r="NH38" s="54">
        <f t="shared" ca="1" si="93"/>
        <v>0</v>
      </c>
    </row>
    <row r="39" spans="2:372" x14ac:dyDescent="0.2">
      <c r="B39" s="8" t="str">
        <f>'[48]Parameter 2020'!B15</f>
        <v>Balaraja12-Lengkong12</v>
      </c>
      <c r="G39" s="54">
        <f t="shared" ca="1" si="71"/>
        <v>0</v>
      </c>
      <c r="H39" s="54">
        <f t="shared" ca="1" si="71"/>
        <v>0</v>
      </c>
      <c r="I39" s="54">
        <f t="shared" ca="1" si="71"/>
        <v>0</v>
      </c>
      <c r="J39" s="54">
        <f t="shared" ca="1" si="71"/>
        <v>0</v>
      </c>
      <c r="K39" s="54">
        <f t="shared" ca="1" si="71"/>
        <v>0</v>
      </c>
      <c r="L39" s="54">
        <f t="shared" ca="1" si="71"/>
        <v>0</v>
      </c>
      <c r="M39" s="54">
        <f t="shared" ca="1" si="71"/>
        <v>0</v>
      </c>
      <c r="N39" s="54">
        <f t="shared" ca="1" si="71"/>
        <v>0</v>
      </c>
      <c r="O39" s="54">
        <f t="shared" ca="1" si="71"/>
        <v>0</v>
      </c>
      <c r="P39" s="54">
        <f t="shared" ca="1" si="71"/>
        <v>0</v>
      </c>
      <c r="Q39" s="54">
        <f t="shared" ca="1" si="71"/>
        <v>0</v>
      </c>
      <c r="R39" s="54">
        <f t="shared" ca="1" si="71"/>
        <v>0</v>
      </c>
      <c r="S39" s="54">
        <f t="shared" ca="1" si="71"/>
        <v>0</v>
      </c>
      <c r="T39" s="54">
        <f t="shared" ca="1" si="71"/>
        <v>0</v>
      </c>
      <c r="U39" s="54">
        <f t="shared" ca="1" si="71"/>
        <v>0</v>
      </c>
      <c r="V39" s="54">
        <f t="shared" ca="1" si="71"/>
        <v>0</v>
      </c>
      <c r="W39" s="54">
        <f t="shared" ca="1" si="72"/>
        <v>0</v>
      </c>
      <c r="X39" s="54">
        <f t="shared" ca="1" si="72"/>
        <v>0</v>
      </c>
      <c r="Y39" s="54">
        <f t="shared" ca="1" si="72"/>
        <v>0</v>
      </c>
      <c r="Z39" s="54">
        <f t="shared" ca="1" si="72"/>
        <v>0</v>
      </c>
      <c r="AA39" s="54">
        <f t="shared" ca="1" si="72"/>
        <v>0</v>
      </c>
      <c r="AB39" s="54">
        <f t="shared" ca="1" si="72"/>
        <v>0</v>
      </c>
      <c r="AC39" s="54">
        <f t="shared" ca="1" si="72"/>
        <v>0</v>
      </c>
      <c r="AD39" s="54">
        <f t="shared" ca="1" si="72"/>
        <v>0</v>
      </c>
      <c r="AE39" s="54">
        <f t="shared" ca="1" si="72"/>
        <v>0</v>
      </c>
      <c r="AF39" s="54">
        <f t="shared" ca="1" si="72"/>
        <v>0</v>
      </c>
      <c r="AG39" s="54">
        <f t="shared" ca="1" si="72"/>
        <v>0</v>
      </c>
      <c r="AH39" s="54">
        <f t="shared" ca="1" si="72"/>
        <v>0</v>
      </c>
      <c r="AI39" s="54">
        <f t="shared" ca="1" si="72"/>
        <v>0</v>
      </c>
      <c r="AJ39" s="54">
        <f t="shared" ca="1" si="72"/>
        <v>0</v>
      </c>
      <c r="AK39" s="54">
        <f t="shared" ca="1" si="72"/>
        <v>0</v>
      </c>
      <c r="AL39" s="54">
        <f t="shared" ca="1" si="72"/>
        <v>0</v>
      </c>
      <c r="AM39" s="54">
        <f t="shared" ca="1" si="73"/>
        <v>0</v>
      </c>
      <c r="AN39" s="54">
        <f t="shared" ca="1" si="73"/>
        <v>0</v>
      </c>
      <c r="AO39" s="54">
        <f t="shared" ca="1" si="73"/>
        <v>0</v>
      </c>
      <c r="AP39" s="54">
        <f t="shared" ca="1" si="73"/>
        <v>0</v>
      </c>
      <c r="AQ39" s="54">
        <f t="shared" ca="1" si="73"/>
        <v>0</v>
      </c>
      <c r="AR39" s="54">
        <f t="shared" ca="1" si="73"/>
        <v>0</v>
      </c>
      <c r="AS39" s="54">
        <f t="shared" ca="1" si="73"/>
        <v>0</v>
      </c>
      <c r="AT39" s="54">
        <f t="shared" ca="1" si="73"/>
        <v>0</v>
      </c>
      <c r="AU39" s="54">
        <f t="shared" ca="1" si="73"/>
        <v>0</v>
      </c>
      <c r="AV39" s="54">
        <f t="shared" ca="1" si="73"/>
        <v>0</v>
      </c>
      <c r="AW39" s="54">
        <f t="shared" ca="1" si="73"/>
        <v>0</v>
      </c>
      <c r="AX39" s="54">
        <f t="shared" ca="1" si="73"/>
        <v>0</v>
      </c>
      <c r="AY39" s="54">
        <f t="shared" ca="1" si="73"/>
        <v>0</v>
      </c>
      <c r="AZ39" s="54">
        <f t="shared" ca="1" si="73"/>
        <v>0</v>
      </c>
      <c r="BA39" s="54">
        <f t="shared" ca="1" si="73"/>
        <v>0</v>
      </c>
      <c r="BB39" s="54">
        <f t="shared" ca="1" si="73"/>
        <v>0</v>
      </c>
      <c r="BC39" s="54">
        <f t="shared" ca="1" si="74"/>
        <v>0</v>
      </c>
      <c r="BD39" s="54">
        <f t="shared" ca="1" si="74"/>
        <v>0</v>
      </c>
      <c r="BE39" s="54">
        <f t="shared" ca="1" si="74"/>
        <v>0</v>
      </c>
      <c r="BF39" s="54">
        <f t="shared" ca="1" si="74"/>
        <v>0</v>
      </c>
      <c r="BG39" s="54">
        <f t="shared" ca="1" si="74"/>
        <v>0</v>
      </c>
      <c r="BH39" s="54">
        <f t="shared" ca="1" si="74"/>
        <v>0</v>
      </c>
      <c r="BI39" s="54">
        <f t="shared" ca="1" si="74"/>
        <v>0</v>
      </c>
      <c r="BJ39" s="54">
        <f t="shared" ca="1" si="74"/>
        <v>0</v>
      </c>
      <c r="BK39" s="54">
        <f t="shared" ca="1" si="74"/>
        <v>0</v>
      </c>
      <c r="BL39" s="54">
        <f t="shared" ca="1" si="74"/>
        <v>0</v>
      </c>
      <c r="BM39" s="54">
        <f t="shared" ca="1" si="74"/>
        <v>0</v>
      </c>
      <c r="BN39" s="54">
        <f t="shared" ca="1" si="74"/>
        <v>0</v>
      </c>
      <c r="BO39" s="54">
        <f t="shared" ca="1" si="74"/>
        <v>0</v>
      </c>
      <c r="BP39" s="54">
        <f t="shared" ca="1" si="74"/>
        <v>0</v>
      </c>
      <c r="BQ39" s="54">
        <f t="shared" ca="1" si="74"/>
        <v>0</v>
      </c>
      <c r="BR39" s="54">
        <f t="shared" ca="1" si="74"/>
        <v>0</v>
      </c>
      <c r="BS39" s="54">
        <f t="shared" ca="1" si="75"/>
        <v>0</v>
      </c>
      <c r="BT39" s="54">
        <f t="shared" ca="1" si="75"/>
        <v>0</v>
      </c>
      <c r="BU39" s="54">
        <f t="shared" ca="1" si="75"/>
        <v>0</v>
      </c>
      <c r="BV39" s="54">
        <f t="shared" ca="1" si="75"/>
        <v>0</v>
      </c>
      <c r="BW39" s="54">
        <f t="shared" ca="1" si="75"/>
        <v>0</v>
      </c>
      <c r="BX39" s="54">
        <f t="shared" ca="1" si="75"/>
        <v>0</v>
      </c>
      <c r="BY39" s="54">
        <f t="shared" ca="1" si="75"/>
        <v>0</v>
      </c>
      <c r="BZ39" s="54">
        <f t="shared" ca="1" si="75"/>
        <v>0</v>
      </c>
      <c r="CA39" s="54">
        <f t="shared" ca="1" si="75"/>
        <v>0</v>
      </c>
      <c r="CB39" s="54">
        <f t="shared" ca="1" si="75"/>
        <v>0</v>
      </c>
      <c r="CC39" s="54">
        <f t="shared" ca="1" si="75"/>
        <v>0</v>
      </c>
      <c r="CD39" s="54">
        <f t="shared" ca="1" si="75"/>
        <v>0</v>
      </c>
      <c r="CE39" s="54">
        <f t="shared" ca="1" si="75"/>
        <v>0</v>
      </c>
      <c r="CF39" s="54">
        <f t="shared" ca="1" si="75"/>
        <v>0</v>
      </c>
      <c r="CG39" s="54">
        <f t="shared" ca="1" si="75"/>
        <v>0</v>
      </c>
      <c r="CH39" s="54">
        <f t="shared" ca="1" si="75"/>
        <v>0</v>
      </c>
      <c r="CI39" s="54">
        <f t="shared" ca="1" si="76"/>
        <v>0</v>
      </c>
      <c r="CJ39" s="54">
        <f t="shared" ca="1" si="76"/>
        <v>0</v>
      </c>
      <c r="CK39" s="54">
        <f t="shared" ca="1" si="76"/>
        <v>0</v>
      </c>
      <c r="CL39" s="54">
        <f t="shared" ca="1" si="76"/>
        <v>0</v>
      </c>
      <c r="CM39" s="54">
        <f t="shared" ca="1" si="76"/>
        <v>0</v>
      </c>
      <c r="CN39" s="54">
        <f t="shared" ca="1" si="76"/>
        <v>0</v>
      </c>
      <c r="CO39" s="54">
        <f t="shared" ca="1" si="76"/>
        <v>0</v>
      </c>
      <c r="CP39" s="54">
        <f t="shared" ca="1" si="76"/>
        <v>0</v>
      </c>
      <c r="CQ39" s="54">
        <f t="shared" ca="1" si="76"/>
        <v>0</v>
      </c>
      <c r="CR39" s="54">
        <f t="shared" ca="1" si="76"/>
        <v>0</v>
      </c>
      <c r="CS39" s="54">
        <f t="shared" ca="1" si="76"/>
        <v>0</v>
      </c>
      <c r="CT39" s="54">
        <f t="shared" ca="1" si="76"/>
        <v>0</v>
      </c>
      <c r="CU39" s="54">
        <f t="shared" ca="1" si="76"/>
        <v>0</v>
      </c>
      <c r="CV39" s="54">
        <f t="shared" ca="1" si="76"/>
        <v>0</v>
      </c>
      <c r="CW39" s="54">
        <f t="shared" ca="1" si="76"/>
        <v>0</v>
      </c>
      <c r="CX39" s="54">
        <f t="shared" ca="1" si="76"/>
        <v>0</v>
      </c>
      <c r="CY39" s="54">
        <f t="shared" ca="1" si="77"/>
        <v>0</v>
      </c>
      <c r="CZ39" s="54">
        <f t="shared" ca="1" si="77"/>
        <v>0</v>
      </c>
      <c r="DA39" s="54">
        <f t="shared" ca="1" si="77"/>
        <v>0</v>
      </c>
      <c r="DB39" s="54">
        <f t="shared" ca="1" si="77"/>
        <v>0</v>
      </c>
      <c r="DC39" s="54">
        <f t="shared" ca="1" si="77"/>
        <v>0</v>
      </c>
      <c r="DD39" s="54">
        <f t="shared" ca="1" si="77"/>
        <v>0</v>
      </c>
      <c r="DE39" s="54">
        <f t="shared" ca="1" si="77"/>
        <v>0</v>
      </c>
      <c r="DF39" s="54">
        <f t="shared" ca="1" si="77"/>
        <v>0</v>
      </c>
      <c r="DG39" s="54">
        <f t="shared" ca="1" si="77"/>
        <v>0</v>
      </c>
      <c r="DH39" s="54">
        <f t="shared" ca="1" si="77"/>
        <v>0</v>
      </c>
      <c r="DI39" s="54">
        <f t="shared" ca="1" si="77"/>
        <v>0</v>
      </c>
      <c r="DJ39" s="54">
        <f t="shared" ca="1" si="77"/>
        <v>0</v>
      </c>
      <c r="DK39" s="54">
        <f t="shared" ca="1" si="77"/>
        <v>0</v>
      </c>
      <c r="DL39" s="54">
        <f t="shared" ca="1" si="77"/>
        <v>0</v>
      </c>
      <c r="DM39" s="54">
        <f t="shared" ca="1" si="77"/>
        <v>0</v>
      </c>
      <c r="DN39" s="54">
        <f t="shared" ca="1" si="77"/>
        <v>0</v>
      </c>
      <c r="DO39" s="54">
        <f t="shared" ca="1" si="78"/>
        <v>0</v>
      </c>
      <c r="DP39" s="54">
        <f t="shared" ca="1" si="78"/>
        <v>0</v>
      </c>
      <c r="DQ39" s="54">
        <f t="shared" ca="1" si="78"/>
        <v>0</v>
      </c>
      <c r="DR39" s="54">
        <f t="shared" ca="1" si="78"/>
        <v>0</v>
      </c>
      <c r="DS39" s="54">
        <f t="shared" ca="1" si="78"/>
        <v>0</v>
      </c>
      <c r="DT39" s="54">
        <f t="shared" ca="1" si="78"/>
        <v>0</v>
      </c>
      <c r="DU39" s="54">
        <f t="shared" ca="1" si="78"/>
        <v>0</v>
      </c>
      <c r="DV39" s="54">
        <f t="shared" ca="1" si="78"/>
        <v>0</v>
      </c>
      <c r="DW39" s="54">
        <f t="shared" ca="1" si="78"/>
        <v>0</v>
      </c>
      <c r="DX39" s="54">
        <f t="shared" ca="1" si="78"/>
        <v>0</v>
      </c>
      <c r="DY39" s="54">
        <f t="shared" ca="1" si="78"/>
        <v>0</v>
      </c>
      <c r="DZ39" s="54">
        <f t="shared" ca="1" si="78"/>
        <v>0</v>
      </c>
      <c r="EA39" s="54">
        <f t="shared" ca="1" si="78"/>
        <v>0</v>
      </c>
      <c r="EB39" s="54">
        <f t="shared" ca="1" si="78"/>
        <v>0</v>
      </c>
      <c r="EC39" s="54">
        <f t="shared" ca="1" si="78"/>
        <v>0</v>
      </c>
      <c r="ED39" s="54">
        <f t="shared" ca="1" si="78"/>
        <v>0</v>
      </c>
      <c r="EE39" s="54">
        <f t="shared" ca="1" si="79"/>
        <v>0</v>
      </c>
      <c r="EF39" s="54">
        <f t="shared" ca="1" si="79"/>
        <v>0</v>
      </c>
      <c r="EG39" s="54">
        <f t="shared" ca="1" si="79"/>
        <v>0</v>
      </c>
      <c r="EH39" s="54">
        <f t="shared" ca="1" si="79"/>
        <v>0</v>
      </c>
      <c r="EI39" s="54">
        <f t="shared" ca="1" si="79"/>
        <v>0</v>
      </c>
      <c r="EJ39" s="54">
        <f t="shared" ca="1" si="79"/>
        <v>0</v>
      </c>
      <c r="EK39" s="54">
        <f t="shared" ca="1" si="79"/>
        <v>0</v>
      </c>
      <c r="EL39" s="54">
        <f t="shared" ca="1" si="79"/>
        <v>0</v>
      </c>
      <c r="EM39" s="54">
        <f t="shared" ca="1" si="79"/>
        <v>0</v>
      </c>
      <c r="EN39" s="54">
        <f t="shared" ca="1" si="79"/>
        <v>0</v>
      </c>
      <c r="EO39" s="54">
        <f t="shared" ca="1" si="79"/>
        <v>0</v>
      </c>
      <c r="EP39" s="54">
        <f t="shared" ca="1" si="79"/>
        <v>0</v>
      </c>
      <c r="EQ39" s="54">
        <f t="shared" ca="1" si="79"/>
        <v>0</v>
      </c>
      <c r="ER39" s="54">
        <f t="shared" ca="1" si="79"/>
        <v>0</v>
      </c>
      <c r="ES39" s="54">
        <f t="shared" ca="1" si="79"/>
        <v>0</v>
      </c>
      <c r="ET39" s="54">
        <f t="shared" ca="1" si="79"/>
        <v>0</v>
      </c>
      <c r="EU39" s="54">
        <f t="shared" ca="1" si="80"/>
        <v>0</v>
      </c>
      <c r="EV39" s="54">
        <f t="shared" ca="1" si="80"/>
        <v>0</v>
      </c>
      <c r="EW39" s="54">
        <f t="shared" ca="1" si="80"/>
        <v>0</v>
      </c>
      <c r="EX39" s="54">
        <f t="shared" ca="1" si="80"/>
        <v>0</v>
      </c>
      <c r="EY39" s="54">
        <f t="shared" ca="1" si="80"/>
        <v>0</v>
      </c>
      <c r="EZ39" s="54">
        <f t="shared" ca="1" si="80"/>
        <v>0</v>
      </c>
      <c r="FA39" s="54">
        <f t="shared" ca="1" si="80"/>
        <v>0</v>
      </c>
      <c r="FB39" s="54">
        <f t="shared" ca="1" si="80"/>
        <v>0</v>
      </c>
      <c r="FC39" s="54">
        <f t="shared" ca="1" si="80"/>
        <v>0</v>
      </c>
      <c r="FD39" s="54">
        <f t="shared" ca="1" si="80"/>
        <v>0</v>
      </c>
      <c r="FE39" s="54">
        <f t="shared" ca="1" si="80"/>
        <v>0</v>
      </c>
      <c r="FF39" s="54">
        <f t="shared" ca="1" si="80"/>
        <v>0</v>
      </c>
      <c r="FG39" s="54">
        <f t="shared" ca="1" si="80"/>
        <v>0</v>
      </c>
      <c r="FH39" s="54">
        <f t="shared" ca="1" si="80"/>
        <v>0</v>
      </c>
      <c r="FI39" s="54">
        <f t="shared" ca="1" si="80"/>
        <v>0</v>
      </c>
      <c r="FJ39" s="54">
        <f t="shared" ca="1" si="80"/>
        <v>0</v>
      </c>
      <c r="FK39" s="54">
        <f t="shared" ca="1" si="81"/>
        <v>0</v>
      </c>
      <c r="FL39" s="54">
        <f t="shared" ca="1" si="81"/>
        <v>0</v>
      </c>
      <c r="FM39" s="54">
        <f t="shared" ca="1" si="81"/>
        <v>0</v>
      </c>
      <c r="FN39" s="54">
        <f t="shared" ca="1" si="81"/>
        <v>0</v>
      </c>
      <c r="FO39" s="54">
        <f t="shared" ca="1" si="81"/>
        <v>0</v>
      </c>
      <c r="FP39" s="54">
        <f t="shared" ca="1" si="81"/>
        <v>0</v>
      </c>
      <c r="FQ39" s="54">
        <f t="shared" ca="1" si="81"/>
        <v>0</v>
      </c>
      <c r="FR39" s="54">
        <f t="shared" ca="1" si="81"/>
        <v>0</v>
      </c>
      <c r="FS39" s="54">
        <f t="shared" ca="1" si="81"/>
        <v>0</v>
      </c>
      <c r="FT39" s="54">
        <f t="shared" ca="1" si="81"/>
        <v>0</v>
      </c>
      <c r="FU39" s="54">
        <f t="shared" ca="1" si="81"/>
        <v>0</v>
      </c>
      <c r="FV39" s="54">
        <f t="shared" ca="1" si="81"/>
        <v>0</v>
      </c>
      <c r="FW39" s="54">
        <f t="shared" ca="1" si="81"/>
        <v>0</v>
      </c>
      <c r="FX39" s="54">
        <f t="shared" ca="1" si="81"/>
        <v>0</v>
      </c>
      <c r="FY39" s="54">
        <f t="shared" ca="1" si="81"/>
        <v>0</v>
      </c>
      <c r="FZ39" s="54">
        <f t="shared" ca="1" si="81"/>
        <v>0</v>
      </c>
      <c r="GA39" s="54">
        <f t="shared" ca="1" si="82"/>
        <v>0</v>
      </c>
      <c r="GB39" s="54">
        <f t="shared" ca="1" si="82"/>
        <v>0</v>
      </c>
      <c r="GC39" s="54">
        <f t="shared" ca="1" si="82"/>
        <v>0</v>
      </c>
      <c r="GD39" s="54">
        <f t="shared" ca="1" si="82"/>
        <v>0</v>
      </c>
      <c r="GE39" s="54">
        <f t="shared" ca="1" si="82"/>
        <v>0</v>
      </c>
      <c r="GF39" s="54">
        <f t="shared" ca="1" si="82"/>
        <v>0</v>
      </c>
      <c r="GG39" s="54">
        <f t="shared" ca="1" si="82"/>
        <v>0</v>
      </c>
      <c r="GH39" s="54">
        <f t="shared" ca="1" si="82"/>
        <v>0</v>
      </c>
      <c r="GI39" s="54">
        <f t="shared" ca="1" si="82"/>
        <v>0</v>
      </c>
      <c r="GJ39" s="54">
        <f t="shared" ca="1" si="82"/>
        <v>0</v>
      </c>
      <c r="GK39" s="54">
        <f t="shared" ca="1" si="82"/>
        <v>0</v>
      </c>
      <c r="GL39" s="54">
        <f t="shared" ca="1" si="82"/>
        <v>0</v>
      </c>
      <c r="GM39" s="54">
        <f t="shared" ca="1" si="82"/>
        <v>0</v>
      </c>
      <c r="GN39" s="54">
        <f t="shared" ca="1" si="82"/>
        <v>0</v>
      </c>
      <c r="GO39" s="54">
        <f t="shared" ca="1" si="82"/>
        <v>0</v>
      </c>
      <c r="GP39" s="54">
        <f t="shared" ca="1" si="82"/>
        <v>0</v>
      </c>
      <c r="GQ39" s="54">
        <f t="shared" ca="1" si="83"/>
        <v>0</v>
      </c>
      <c r="GR39" s="54">
        <f t="shared" ca="1" si="83"/>
        <v>0</v>
      </c>
      <c r="GS39" s="54">
        <f t="shared" ca="1" si="83"/>
        <v>0</v>
      </c>
      <c r="GT39" s="54">
        <f t="shared" ca="1" si="83"/>
        <v>0</v>
      </c>
      <c r="GU39" s="54">
        <f t="shared" ca="1" si="83"/>
        <v>0</v>
      </c>
      <c r="GV39" s="54">
        <f t="shared" ca="1" si="83"/>
        <v>0</v>
      </c>
      <c r="GW39" s="54">
        <f t="shared" ca="1" si="83"/>
        <v>0</v>
      </c>
      <c r="GX39" s="54">
        <f t="shared" ca="1" si="83"/>
        <v>0</v>
      </c>
      <c r="GY39" s="54">
        <f t="shared" ca="1" si="83"/>
        <v>0</v>
      </c>
      <c r="GZ39" s="54">
        <f t="shared" ca="1" si="83"/>
        <v>0</v>
      </c>
      <c r="HA39" s="54">
        <f t="shared" ca="1" si="83"/>
        <v>0</v>
      </c>
      <c r="HB39" s="54">
        <f t="shared" ca="1" si="83"/>
        <v>0</v>
      </c>
      <c r="HC39" s="54">
        <f t="shared" ca="1" si="83"/>
        <v>0</v>
      </c>
      <c r="HD39" s="54">
        <f t="shared" ca="1" si="83"/>
        <v>0</v>
      </c>
      <c r="HE39" s="54">
        <f t="shared" ca="1" si="83"/>
        <v>0</v>
      </c>
      <c r="HF39" s="54">
        <f t="shared" ca="1" si="83"/>
        <v>0</v>
      </c>
      <c r="HG39" s="54">
        <f t="shared" ca="1" si="84"/>
        <v>0</v>
      </c>
      <c r="HH39" s="54">
        <f t="shared" ca="1" si="84"/>
        <v>0</v>
      </c>
      <c r="HI39" s="54">
        <f t="shared" ca="1" si="84"/>
        <v>0</v>
      </c>
      <c r="HJ39" s="54">
        <f t="shared" ca="1" si="84"/>
        <v>0</v>
      </c>
      <c r="HK39" s="54">
        <f t="shared" ca="1" si="84"/>
        <v>0</v>
      </c>
      <c r="HL39" s="54">
        <f t="shared" ca="1" si="84"/>
        <v>0</v>
      </c>
      <c r="HM39" s="54">
        <f t="shared" ca="1" si="84"/>
        <v>0</v>
      </c>
      <c r="HN39" s="54">
        <f t="shared" ca="1" si="84"/>
        <v>0</v>
      </c>
      <c r="HO39" s="54">
        <f t="shared" ca="1" si="84"/>
        <v>0</v>
      </c>
      <c r="HP39" s="54">
        <f t="shared" ca="1" si="84"/>
        <v>0</v>
      </c>
      <c r="HQ39" s="54">
        <f t="shared" ca="1" si="84"/>
        <v>0</v>
      </c>
      <c r="HR39" s="54">
        <f t="shared" ca="1" si="84"/>
        <v>0</v>
      </c>
      <c r="HS39" s="54">
        <f t="shared" ca="1" si="84"/>
        <v>0</v>
      </c>
      <c r="HT39" s="54">
        <f t="shared" ca="1" si="84"/>
        <v>0</v>
      </c>
      <c r="HU39" s="54">
        <f t="shared" ca="1" si="84"/>
        <v>0</v>
      </c>
      <c r="HV39" s="54">
        <f t="shared" ca="1" si="84"/>
        <v>0</v>
      </c>
      <c r="HW39" s="54">
        <f t="shared" ca="1" si="85"/>
        <v>0</v>
      </c>
      <c r="HX39" s="54">
        <f t="shared" ca="1" si="85"/>
        <v>0</v>
      </c>
      <c r="HY39" s="54">
        <f t="shared" ca="1" si="85"/>
        <v>0</v>
      </c>
      <c r="HZ39" s="54">
        <f t="shared" ca="1" si="85"/>
        <v>0</v>
      </c>
      <c r="IA39" s="54">
        <f t="shared" ca="1" si="85"/>
        <v>0</v>
      </c>
      <c r="IB39" s="54">
        <f t="shared" ca="1" si="85"/>
        <v>0</v>
      </c>
      <c r="IC39" s="54">
        <f t="shared" ca="1" si="85"/>
        <v>0</v>
      </c>
      <c r="ID39" s="54">
        <f t="shared" ca="1" si="85"/>
        <v>0</v>
      </c>
      <c r="IE39" s="54">
        <f t="shared" ca="1" si="85"/>
        <v>0</v>
      </c>
      <c r="IF39" s="54">
        <f t="shared" ca="1" si="85"/>
        <v>0</v>
      </c>
      <c r="IG39" s="54">
        <f t="shared" ca="1" si="85"/>
        <v>0</v>
      </c>
      <c r="IH39" s="54">
        <f t="shared" ca="1" si="85"/>
        <v>0</v>
      </c>
      <c r="II39" s="54">
        <f t="shared" ca="1" si="85"/>
        <v>0</v>
      </c>
      <c r="IJ39" s="54">
        <f t="shared" ca="1" si="85"/>
        <v>0</v>
      </c>
      <c r="IK39" s="54">
        <f t="shared" ca="1" si="85"/>
        <v>0</v>
      </c>
      <c r="IL39" s="54">
        <f t="shared" ca="1" si="85"/>
        <v>0</v>
      </c>
      <c r="IM39" s="54">
        <f t="shared" ca="1" si="86"/>
        <v>0</v>
      </c>
      <c r="IN39" s="54">
        <f t="shared" ca="1" si="86"/>
        <v>0</v>
      </c>
      <c r="IO39" s="54">
        <f t="shared" ca="1" si="86"/>
        <v>0</v>
      </c>
      <c r="IP39" s="54">
        <f t="shared" ca="1" si="86"/>
        <v>0</v>
      </c>
      <c r="IQ39" s="54">
        <f t="shared" ca="1" si="86"/>
        <v>0</v>
      </c>
      <c r="IR39" s="54">
        <f t="shared" ca="1" si="86"/>
        <v>0</v>
      </c>
      <c r="IS39" s="54">
        <f t="shared" ca="1" si="86"/>
        <v>0</v>
      </c>
      <c r="IT39" s="54">
        <f t="shared" ca="1" si="86"/>
        <v>0</v>
      </c>
      <c r="IU39" s="54">
        <f t="shared" ca="1" si="86"/>
        <v>0</v>
      </c>
      <c r="IV39" s="54">
        <f t="shared" ca="1" si="86"/>
        <v>0</v>
      </c>
      <c r="IW39" s="54">
        <f t="shared" ca="1" si="86"/>
        <v>0</v>
      </c>
      <c r="IX39" s="54">
        <f t="shared" ca="1" si="86"/>
        <v>0</v>
      </c>
      <c r="IY39" s="54">
        <f t="shared" ca="1" si="86"/>
        <v>0</v>
      </c>
      <c r="IZ39" s="54">
        <f t="shared" ca="1" si="86"/>
        <v>0</v>
      </c>
      <c r="JA39" s="54">
        <f t="shared" ca="1" si="86"/>
        <v>0</v>
      </c>
      <c r="JB39" s="54">
        <f t="shared" ca="1" si="86"/>
        <v>0</v>
      </c>
      <c r="JC39" s="54">
        <f t="shared" ca="1" si="87"/>
        <v>0</v>
      </c>
      <c r="JD39" s="54">
        <f t="shared" ca="1" si="87"/>
        <v>0</v>
      </c>
      <c r="JE39" s="54">
        <f t="shared" ca="1" si="87"/>
        <v>0</v>
      </c>
      <c r="JF39" s="54">
        <f t="shared" ca="1" si="87"/>
        <v>0</v>
      </c>
      <c r="JG39" s="54">
        <f t="shared" ca="1" si="87"/>
        <v>0</v>
      </c>
      <c r="JH39" s="54">
        <f t="shared" ca="1" si="87"/>
        <v>0</v>
      </c>
      <c r="JI39" s="54">
        <f t="shared" ca="1" si="87"/>
        <v>0</v>
      </c>
      <c r="JJ39" s="54">
        <f t="shared" ca="1" si="87"/>
        <v>0</v>
      </c>
      <c r="JK39" s="54">
        <f t="shared" ca="1" si="87"/>
        <v>0</v>
      </c>
      <c r="JL39" s="54">
        <f t="shared" ca="1" si="87"/>
        <v>0</v>
      </c>
      <c r="JM39" s="54">
        <f t="shared" ca="1" si="87"/>
        <v>0</v>
      </c>
      <c r="JN39" s="54">
        <f t="shared" ca="1" si="87"/>
        <v>0</v>
      </c>
      <c r="JO39" s="54">
        <f t="shared" ca="1" si="87"/>
        <v>0</v>
      </c>
      <c r="JP39" s="54">
        <f t="shared" ca="1" si="87"/>
        <v>0</v>
      </c>
      <c r="JQ39" s="54">
        <f t="shared" ca="1" si="87"/>
        <v>0</v>
      </c>
      <c r="JR39" s="54">
        <f t="shared" ca="1" si="87"/>
        <v>0</v>
      </c>
      <c r="JS39" s="54">
        <f t="shared" ca="1" si="88"/>
        <v>0</v>
      </c>
      <c r="JT39" s="54">
        <f t="shared" ca="1" si="88"/>
        <v>0</v>
      </c>
      <c r="JU39" s="54">
        <f t="shared" ca="1" si="88"/>
        <v>0</v>
      </c>
      <c r="JV39" s="54">
        <f t="shared" ca="1" si="88"/>
        <v>0</v>
      </c>
      <c r="JW39" s="54">
        <f t="shared" ca="1" si="88"/>
        <v>0</v>
      </c>
      <c r="JX39" s="54">
        <f t="shared" ca="1" si="88"/>
        <v>0</v>
      </c>
      <c r="JY39" s="54">
        <f t="shared" ca="1" si="88"/>
        <v>0</v>
      </c>
      <c r="JZ39" s="54">
        <f t="shared" ca="1" si="88"/>
        <v>0</v>
      </c>
      <c r="KA39" s="54">
        <f t="shared" ca="1" si="88"/>
        <v>0</v>
      </c>
      <c r="KB39" s="54">
        <f t="shared" ca="1" si="88"/>
        <v>0</v>
      </c>
      <c r="KC39" s="54">
        <f t="shared" ca="1" si="88"/>
        <v>0</v>
      </c>
      <c r="KD39" s="54">
        <f t="shared" ca="1" si="88"/>
        <v>0</v>
      </c>
      <c r="KE39" s="54">
        <f t="shared" ca="1" si="88"/>
        <v>0</v>
      </c>
      <c r="KF39" s="54">
        <f t="shared" ca="1" si="88"/>
        <v>0</v>
      </c>
      <c r="KG39" s="54">
        <f t="shared" ca="1" si="88"/>
        <v>0</v>
      </c>
      <c r="KH39" s="54">
        <f t="shared" ca="1" si="88"/>
        <v>0</v>
      </c>
      <c r="KI39" s="54">
        <f t="shared" ca="1" si="89"/>
        <v>0</v>
      </c>
      <c r="KJ39" s="54">
        <f t="shared" ca="1" si="89"/>
        <v>0</v>
      </c>
      <c r="KK39" s="54">
        <f t="shared" ca="1" si="89"/>
        <v>0</v>
      </c>
      <c r="KL39" s="54">
        <f t="shared" ca="1" si="89"/>
        <v>0</v>
      </c>
      <c r="KM39" s="54">
        <f t="shared" ca="1" si="89"/>
        <v>0</v>
      </c>
      <c r="KN39" s="54">
        <f t="shared" ca="1" si="89"/>
        <v>0</v>
      </c>
      <c r="KO39" s="54">
        <f t="shared" ca="1" si="89"/>
        <v>0</v>
      </c>
      <c r="KP39" s="54">
        <f t="shared" ca="1" si="89"/>
        <v>0</v>
      </c>
      <c r="KQ39" s="54">
        <f t="shared" ca="1" si="89"/>
        <v>0</v>
      </c>
      <c r="KR39" s="54">
        <f t="shared" ca="1" si="89"/>
        <v>0</v>
      </c>
      <c r="KS39" s="54">
        <f t="shared" ca="1" si="89"/>
        <v>0</v>
      </c>
      <c r="KT39" s="54">
        <f t="shared" ca="1" si="89"/>
        <v>0</v>
      </c>
      <c r="KU39" s="54">
        <f t="shared" ca="1" si="89"/>
        <v>0</v>
      </c>
      <c r="KV39" s="54">
        <f t="shared" ca="1" si="89"/>
        <v>0</v>
      </c>
      <c r="KW39" s="54">
        <f t="shared" ca="1" si="89"/>
        <v>0</v>
      </c>
      <c r="KX39" s="54">
        <f t="shared" ca="1" si="89"/>
        <v>0</v>
      </c>
      <c r="KY39" s="54">
        <f t="shared" ca="1" si="90"/>
        <v>0</v>
      </c>
      <c r="KZ39" s="54">
        <f t="shared" ca="1" si="90"/>
        <v>0</v>
      </c>
      <c r="LA39" s="54">
        <f t="shared" ca="1" si="90"/>
        <v>0</v>
      </c>
      <c r="LB39" s="54">
        <f t="shared" ca="1" si="90"/>
        <v>0</v>
      </c>
      <c r="LC39" s="54">
        <f t="shared" ca="1" si="90"/>
        <v>0</v>
      </c>
      <c r="LD39" s="54">
        <f t="shared" ca="1" si="90"/>
        <v>0</v>
      </c>
      <c r="LE39" s="54">
        <f t="shared" ca="1" si="90"/>
        <v>0</v>
      </c>
      <c r="LF39" s="54">
        <f t="shared" ca="1" si="90"/>
        <v>0</v>
      </c>
      <c r="LG39" s="54">
        <f t="shared" ca="1" si="90"/>
        <v>0</v>
      </c>
      <c r="LH39" s="54">
        <f t="shared" ca="1" si="90"/>
        <v>0</v>
      </c>
      <c r="LI39" s="54">
        <f t="shared" ca="1" si="90"/>
        <v>0</v>
      </c>
      <c r="LJ39" s="54">
        <f t="shared" ca="1" si="90"/>
        <v>0</v>
      </c>
      <c r="LK39" s="54">
        <f t="shared" ca="1" si="90"/>
        <v>0</v>
      </c>
      <c r="LL39" s="54">
        <f t="shared" ca="1" si="90"/>
        <v>0</v>
      </c>
      <c r="LM39" s="54">
        <f t="shared" ca="1" si="90"/>
        <v>0</v>
      </c>
      <c r="LN39" s="54">
        <f t="shared" ca="1" si="90"/>
        <v>0</v>
      </c>
      <c r="LO39" s="54">
        <f t="shared" ca="1" si="91"/>
        <v>0</v>
      </c>
      <c r="LP39" s="54">
        <f t="shared" ca="1" si="91"/>
        <v>0</v>
      </c>
      <c r="LQ39" s="54">
        <f t="shared" ca="1" si="91"/>
        <v>0</v>
      </c>
      <c r="LR39" s="54">
        <f t="shared" ca="1" si="91"/>
        <v>0</v>
      </c>
      <c r="LS39" s="54">
        <f t="shared" ca="1" si="91"/>
        <v>0</v>
      </c>
      <c r="LT39" s="54">
        <f t="shared" ca="1" si="91"/>
        <v>0</v>
      </c>
      <c r="LU39" s="54">
        <f t="shared" ca="1" si="91"/>
        <v>0</v>
      </c>
      <c r="LV39" s="54">
        <f t="shared" ca="1" si="91"/>
        <v>0</v>
      </c>
      <c r="LW39" s="54">
        <f t="shared" ca="1" si="91"/>
        <v>0</v>
      </c>
      <c r="LX39" s="54">
        <f t="shared" ca="1" si="91"/>
        <v>0</v>
      </c>
      <c r="LY39" s="54">
        <f t="shared" ca="1" si="91"/>
        <v>0</v>
      </c>
      <c r="LZ39" s="54">
        <f t="shared" ca="1" si="91"/>
        <v>0</v>
      </c>
      <c r="MA39" s="54">
        <f t="shared" ca="1" si="91"/>
        <v>0</v>
      </c>
      <c r="MB39" s="54">
        <f t="shared" ca="1" si="91"/>
        <v>0</v>
      </c>
      <c r="MC39" s="54">
        <f t="shared" ca="1" si="91"/>
        <v>0</v>
      </c>
      <c r="MD39" s="54">
        <f t="shared" ca="1" si="91"/>
        <v>0</v>
      </c>
      <c r="ME39" s="54">
        <f t="shared" ca="1" si="92"/>
        <v>0</v>
      </c>
      <c r="MF39" s="54">
        <f t="shared" ca="1" si="92"/>
        <v>0</v>
      </c>
      <c r="MG39" s="54">
        <f t="shared" ca="1" si="92"/>
        <v>0</v>
      </c>
      <c r="MH39" s="54">
        <f t="shared" ca="1" si="92"/>
        <v>0</v>
      </c>
      <c r="MI39" s="54">
        <f t="shared" ca="1" si="92"/>
        <v>0</v>
      </c>
      <c r="MJ39" s="54">
        <f t="shared" ca="1" si="92"/>
        <v>0</v>
      </c>
      <c r="MK39" s="54">
        <f t="shared" ca="1" si="92"/>
        <v>0</v>
      </c>
      <c r="ML39" s="54">
        <f t="shared" ca="1" si="92"/>
        <v>0</v>
      </c>
      <c r="MM39" s="54">
        <f t="shared" ca="1" si="92"/>
        <v>0</v>
      </c>
      <c r="MN39" s="54">
        <f t="shared" ca="1" si="92"/>
        <v>0</v>
      </c>
      <c r="MO39" s="54">
        <f t="shared" ca="1" si="92"/>
        <v>0</v>
      </c>
      <c r="MP39" s="54">
        <f t="shared" ca="1" si="92"/>
        <v>0</v>
      </c>
      <c r="MQ39" s="54">
        <f t="shared" ca="1" si="92"/>
        <v>0</v>
      </c>
      <c r="MR39" s="54">
        <f t="shared" ca="1" si="92"/>
        <v>0</v>
      </c>
      <c r="MS39" s="54">
        <f t="shared" ca="1" si="93"/>
        <v>0</v>
      </c>
      <c r="MT39" s="54">
        <f t="shared" ca="1" si="93"/>
        <v>0</v>
      </c>
      <c r="MU39" s="54">
        <f t="shared" ca="1" si="93"/>
        <v>0</v>
      </c>
      <c r="MV39" s="54">
        <f t="shared" ca="1" si="93"/>
        <v>0</v>
      </c>
      <c r="MW39" s="54">
        <f t="shared" ca="1" si="93"/>
        <v>0</v>
      </c>
      <c r="MX39" s="54">
        <f t="shared" ca="1" si="93"/>
        <v>0</v>
      </c>
      <c r="MY39" s="54">
        <f t="shared" ca="1" si="93"/>
        <v>0</v>
      </c>
      <c r="MZ39" s="54">
        <f t="shared" ca="1" si="93"/>
        <v>0</v>
      </c>
      <c r="NA39" s="54">
        <f t="shared" ca="1" si="93"/>
        <v>0</v>
      </c>
      <c r="NB39" s="54">
        <f t="shared" ca="1" si="93"/>
        <v>0</v>
      </c>
      <c r="NC39" s="54">
        <f t="shared" ca="1" si="93"/>
        <v>0</v>
      </c>
      <c r="ND39" s="54">
        <f t="shared" ca="1" si="93"/>
        <v>0</v>
      </c>
      <c r="NE39" s="54">
        <f t="shared" ca="1" si="93"/>
        <v>0</v>
      </c>
      <c r="NF39" s="54">
        <f t="shared" ca="1" si="93"/>
        <v>0</v>
      </c>
      <c r="NG39" s="54">
        <f t="shared" ca="1" si="93"/>
        <v>0</v>
      </c>
      <c r="NH39" s="54">
        <f t="shared" ca="1" si="93"/>
        <v>0</v>
      </c>
    </row>
    <row r="40" spans="2:372" x14ac:dyDescent="0.2">
      <c r="B40" s="8" t="str">
        <f>'[48]Parameter 2020'!B16</f>
        <v>Bekasi13-Cibinong3-Tambun</v>
      </c>
      <c r="G40" s="54">
        <f t="shared" ca="1" si="71"/>
        <v>0</v>
      </c>
      <c r="H40" s="54">
        <f t="shared" ca="1" si="71"/>
        <v>0</v>
      </c>
      <c r="I40" s="54">
        <f t="shared" ca="1" si="71"/>
        <v>0</v>
      </c>
      <c r="J40" s="54">
        <f t="shared" ca="1" si="71"/>
        <v>0</v>
      </c>
      <c r="K40" s="54">
        <f t="shared" ca="1" si="71"/>
        <v>0</v>
      </c>
      <c r="L40" s="54">
        <f t="shared" ca="1" si="71"/>
        <v>0</v>
      </c>
      <c r="M40" s="54">
        <f t="shared" ca="1" si="71"/>
        <v>0</v>
      </c>
      <c r="N40" s="54">
        <f t="shared" ca="1" si="71"/>
        <v>0</v>
      </c>
      <c r="O40" s="54">
        <f t="shared" ca="1" si="71"/>
        <v>0</v>
      </c>
      <c r="P40" s="54">
        <f t="shared" ca="1" si="71"/>
        <v>0</v>
      </c>
      <c r="Q40" s="54">
        <f t="shared" ca="1" si="71"/>
        <v>0</v>
      </c>
      <c r="R40" s="54">
        <f t="shared" ca="1" si="71"/>
        <v>0</v>
      </c>
      <c r="S40" s="54">
        <f t="shared" ca="1" si="71"/>
        <v>0</v>
      </c>
      <c r="T40" s="54">
        <f t="shared" ca="1" si="71"/>
        <v>0</v>
      </c>
      <c r="U40" s="54">
        <f t="shared" ca="1" si="71"/>
        <v>0</v>
      </c>
      <c r="V40" s="54">
        <f t="shared" ca="1" si="71"/>
        <v>0</v>
      </c>
      <c r="W40" s="54">
        <f t="shared" ca="1" si="72"/>
        <v>0</v>
      </c>
      <c r="X40" s="54">
        <f t="shared" ca="1" si="72"/>
        <v>0</v>
      </c>
      <c r="Y40" s="54">
        <f t="shared" ca="1" si="72"/>
        <v>0</v>
      </c>
      <c r="Z40" s="54">
        <f t="shared" ca="1" si="72"/>
        <v>0</v>
      </c>
      <c r="AA40" s="54">
        <f t="shared" ca="1" si="72"/>
        <v>0</v>
      </c>
      <c r="AB40" s="54">
        <f t="shared" ca="1" si="72"/>
        <v>0</v>
      </c>
      <c r="AC40" s="54">
        <f t="shared" ca="1" si="72"/>
        <v>0</v>
      </c>
      <c r="AD40" s="54">
        <f t="shared" ca="1" si="72"/>
        <v>0</v>
      </c>
      <c r="AE40" s="54">
        <f t="shared" ca="1" si="72"/>
        <v>0</v>
      </c>
      <c r="AF40" s="54">
        <f t="shared" ca="1" si="72"/>
        <v>0</v>
      </c>
      <c r="AG40" s="54">
        <f t="shared" ca="1" si="72"/>
        <v>0</v>
      </c>
      <c r="AH40" s="54">
        <f t="shared" ca="1" si="72"/>
        <v>0</v>
      </c>
      <c r="AI40" s="54">
        <f t="shared" ca="1" si="72"/>
        <v>0</v>
      </c>
      <c r="AJ40" s="54">
        <f t="shared" ca="1" si="72"/>
        <v>0</v>
      </c>
      <c r="AK40" s="54">
        <f t="shared" ca="1" si="72"/>
        <v>0</v>
      </c>
      <c r="AL40" s="54">
        <f t="shared" ca="1" si="72"/>
        <v>0</v>
      </c>
      <c r="AM40" s="54">
        <f t="shared" ca="1" si="73"/>
        <v>0</v>
      </c>
      <c r="AN40" s="54">
        <f t="shared" ca="1" si="73"/>
        <v>0</v>
      </c>
      <c r="AO40" s="54">
        <f t="shared" ca="1" si="73"/>
        <v>0</v>
      </c>
      <c r="AP40" s="54">
        <f t="shared" ca="1" si="73"/>
        <v>0</v>
      </c>
      <c r="AQ40" s="54">
        <f t="shared" ca="1" si="73"/>
        <v>0</v>
      </c>
      <c r="AR40" s="54">
        <f t="shared" ca="1" si="73"/>
        <v>0</v>
      </c>
      <c r="AS40" s="54">
        <f t="shared" ca="1" si="73"/>
        <v>0</v>
      </c>
      <c r="AT40" s="54">
        <f t="shared" ca="1" si="73"/>
        <v>0</v>
      </c>
      <c r="AU40" s="54">
        <f t="shared" ca="1" si="73"/>
        <v>0</v>
      </c>
      <c r="AV40" s="54">
        <f t="shared" ca="1" si="73"/>
        <v>0</v>
      </c>
      <c r="AW40" s="54">
        <f t="shared" ca="1" si="73"/>
        <v>0</v>
      </c>
      <c r="AX40" s="54">
        <f t="shared" ca="1" si="73"/>
        <v>0</v>
      </c>
      <c r="AY40" s="54">
        <f t="shared" ca="1" si="73"/>
        <v>0</v>
      </c>
      <c r="AZ40" s="54">
        <f t="shared" ca="1" si="73"/>
        <v>0</v>
      </c>
      <c r="BA40" s="54">
        <f t="shared" ca="1" si="73"/>
        <v>0</v>
      </c>
      <c r="BB40" s="54">
        <f t="shared" ca="1" si="73"/>
        <v>0</v>
      </c>
      <c r="BC40" s="54">
        <f t="shared" ca="1" si="74"/>
        <v>0</v>
      </c>
      <c r="BD40" s="54">
        <f t="shared" ca="1" si="74"/>
        <v>0</v>
      </c>
      <c r="BE40" s="54">
        <f t="shared" ca="1" si="74"/>
        <v>0</v>
      </c>
      <c r="BF40" s="54">
        <f t="shared" ca="1" si="74"/>
        <v>0</v>
      </c>
      <c r="BG40" s="54">
        <f t="shared" ca="1" si="74"/>
        <v>0</v>
      </c>
      <c r="BH40" s="54">
        <f t="shared" ca="1" si="74"/>
        <v>0</v>
      </c>
      <c r="BI40" s="54">
        <f t="shared" ca="1" si="74"/>
        <v>0</v>
      </c>
      <c r="BJ40" s="54">
        <f t="shared" ca="1" si="74"/>
        <v>0</v>
      </c>
      <c r="BK40" s="54">
        <f t="shared" ca="1" si="74"/>
        <v>0</v>
      </c>
      <c r="BL40" s="54">
        <f t="shared" ca="1" si="74"/>
        <v>0</v>
      </c>
      <c r="BM40" s="54">
        <f t="shared" ca="1" si="74"/>
        <v>0</v>
      </c>
      <c r="BN40" s="54">
        <f t="shared" ca="1" si="74"/>
        <v>0</v>
      </c>
      <c r="BO40" s="54">
        <f t="shared" ca="1" si="74"/>
        <v>0</v>
      </c>
      <c r="BP40" s="54">
        <f t="shared" ca="1" si="74"/>
        <v>0</v>
      </c>
      <c r="BQ40" s="54">
        <f t="shared" ca="1" si="74"/>
        <v>0</v>
      </c>
      <c r="BR40" s="54">
        <f t="shared" ca="1" si="74"/>
        <v>0</v>
      </c>
      <c r="BS40" s="54">
        <f t="shared" ca="1" si="75"/>
        <v>0</v>
      </c>
      <c r="BT40" s="54">
        <f t="shared" ca="1" si="75"/>
        <v>0</v>
      </c>
      <c r="BU40" s="54">
        <f t="shared" ca="1" si="75"/>
        <v>0</v>
      </c>
      <c r="BV40" s="54">
        <f t="shared" ca="1" si="75"/>
        <v>0</v>
      </c>
      <c r="BW40" s="54">
        <f t="shared" ca="1" si="75"/>
        <v>0</v>
      </c>
      <c r="BX40" s="54">
        <f t="shared" ca="1" si="75"/>
        <v>0</v>
      </c>
      <c r="BY40" s="54">
        <f t="shared" ca="1" si="75"/>
        <v>0</v>
      </c>
      <c r="BZ40" s="54">
        <f t="shared" ca="1" si="75"/>
        <v>0</v>
      </c>
      <c r="CA40" s="54">
        <f t="shared" ca="1" si="75"/>
        <v>0</v>
      </c>
      <c r="CB40" s="54">
        <f t="shared" ca="1" si="75"/>
        <v>0</v>
      </c>
      <c r="CC40" s="54">
        <f t="shared" ca="1" si="75"/>
        <v>0</v>
      </c>
      <c r="CD40" s="54">
        <f t="shared" ca="1" si="75"/>
        <v>0</v>
      </c>
      <c r="CE40" s="54">
        <f t="shared" ca="1" si="75"/>
        <v>0</v>
      </c>
      <c r="CF40" s="54">
        <f t="shared" ca="1" si="75"/>
        <v>0</v>
      </c>
      <c r="CG40" s="54">
        <f t="shared" ca="1" si="75"/>
        <v>0</v>
      </c>
      <c r="CH40" s="54">
        <f t="shared" ca="1" si="75"/>
        <v>0</v>
      </c>
      <c r="CI40" s="54">
        <f t="shared" ca="1" si="76"/>
        <v>0</v>
      </c>
      <c r="CJ40" s="54">
        <f t="shared" ca="1" si="76"/>
        <v>0</v>
      </c>
      <c r="CK40" s="54">
        <f t="shared" ca="1" si="76"/>
        <v>0</v>
      </c>
      <c r="CL40" s="54">
        <f t="shared" ca="1" si="76"/>
        <v>0</v>
      </c>
      <c r="CM40" s="54">
        <f t="shared" ca="1" si="76"/>
        <v>0</v>
      </c>
      <c r="CN40" s="54">
        <f t="shared" ca="1" si="76"/>
        <v>0</v>
      </c>
      <c r="CO40" s="54">
        <f t="shared" ca="1" si="76"/>
        <v>0</v>
      </c>
      <c r="CP40" s="54">
        <f t="shared" ca="1" si="76"/>
        <v>0</v>
      </c>
      <c r="CQ40" s="54">
        <f t="shared" ca="1" si="76"/>
        <v>0</v>
      </c>
      <c r="CR40" s="54">
        <f t="shared" ca="1" si="76"/>
        <v>0</v>
      </c>
      <c r="CS40" s="54">
        <f t="shared" ca="1" si="76"/>
        <v>0</v>
      </c>
      <c r="CT40" s="54">
        <f t="shared" ca="1" si="76"/>
        <v>0</v>
      </c>
      <c r="CU40" s="54">
        <f t="shared" ca="1" si="76"/>
        <v>0</v>
      </c>
      <c r="CV40" s="54">
        <f t="shared" ca="1" si="76"/>
        <v>0</v>
      </c>
      <c r="CW40" s="54">
        <f t="shared" ca="1" si="76"/>
        <v>0</v>
      </c>
      <c r="CX40" s="54">
        <f t="shared" ca="1" si="76"/>
        <v>0</v>
      </c>
      <c r="CY40" s="54">
        <f t="shared" ca="1" si="77"/>
        <v>0</v>
      </c>
      <c r="CZ40" s="54">
        <f t="shared" ca="1" si="77"/>
        <v>0</v>
      </c>
      <c r="DA40" s="54">
        <f t="shared" ca="1" si="77"/>
        <v>0</v>
      </c>
      <c r="DB40" s="54">
        <f t="shared" ca="1" si="77"/>
        <v>0</v>
      </c>
      <c r="DC40" s="54">
        <f t="shared" ca="1" si="77"/>
        <v>0</v>
      </c>
      <c r="DD40" s="54">
        <f t="shared" ca="1" si="77"/>
        <v>0</v>
      </c>
      <c r="DE40" s="54">
        <f t="shared" ca="1" si="77"/>
        <v>0</v>
      </c>
      <c r="DF40" s="54">
        <f t="shared" ca="1" si="77"/>
        <v>0</v>
      </c>
      <c r="DG40" s="54">
        <f t="shared" ca="1" si="77"/>
        <v>0</v>
      </c>
      <c r="DH40" s="54">
        <f t="shared" ca="1" si="77"/>
        <v>0</v>
      </c>
      <c r="DI40" s="54">
        <f t="shared" ca="1" si="77"/>
        <v>0</v>
      </c>
      <c r="DJ40" s="54">
        <f t="shared" ca="1" si="77"/>
        <v>0</v>
      </c>
      <c r="DK40" s="54">
        <f t="shared" ca="1" si="77"/>
        <v>0</v>
      </c>
      <c r="DL40" s="54">
        <f t="shared" ca="1" si="77"/>
        <v>0</v>
      </c>
      <c r="DM40" s="54">
        <f t="shared" ca="1" si="77"/>
        <v>0</v>
      </c>
      <c r="DN40" s="54">
        <f t="shared" ca="1" si="77"/>
        <v>0</v>
      </c>
      <c r="DO40" s="54">
        <f t="shared" ca="1" si="78"/>
        <v>0</v>
      </c>
      <c r="DP40" s="54">
        <f t="shared" ca="1" si="78"/>
        <v>0</v>
      </c>
      <c r="DQ40" s="54">
        <f t="shared" ca="1" si="78"/>
        <v>0</v>
      </c>
      <c r="DR40" s="54">
        <f t="shared" ca="1" si="78"/>
        <v>0</v>
      </c>
      <c r="DS40" s="54">
        <f t="shared" ca="1" si="78"/>
        <v>0</v>
      </c>
      <c r="DT40" s="54">
        <f t="shared" ca="1" si="78"/>
        <v>0</v>
      </c>
      <c r="DU40" s="54">
        <f t="shared" ca="1" si="78"/>
        <v>0</v>
      </c>
      <c r="DV40" s="54">
        <f t="shared" ca="1" si="78"/>
        <v>0</v>
      </c>
      <c r="DW40" s="54">
        <f t="shared" ca="1" si="78"/>
        <v>0</v>
      </c>
      <c r="DX40" s="54">
        <f t="shared" ca="1" si="78"/>
        <v>0</v>
      </c>
      <c r="DY40" s="54">
        <f t="shared" ca="1" si="78"/>
        <v>0</v>
      </c>
      <c r="DZ40" s="54">
        <f t="shared" ca="1" si="78"/>
        <v>0</v>
      </c>
      <c r="EA40" s="54">
        <f t="shared" ca="1" si="78"/>
        <v>0</v>
      </c>
      <c r="EB40" s="54">
        <f t="shared" ca="1" si="78"/>
        <v>0</v>
      </c>
      <c r="EC40" s="54">
        <f t="shared" ca="1" si="78"/>
        <v>0</v>
      </c>
      <c r="ED40" s="54">
        <f t="shared" ca="1" si="78"/>
        <v>0</v>
      </c>
      <c r="EE40" s="54">
        <f t="shared" ca="1" si="79"/>
        <v>0</v>
      </c>
      <c r="EF40" s="54">
        <f t="shared" ca="1" si="79"/>
        <v>0</v>
      </c>
      <c r="EG40" s="54">
        <f t="shared" ca="1" si="79"/>
        <v>0</v>
      </c>
      <c r="EH40" s="54">
        <f t="shared" ca="1" si="79"/>
        <v>0</v>
      </c>
      <c r="EI40" s="54">
        <f t="shared" ca="1" si="79"/>
        <v>0</v>
      </c>
      <c r="EJ40" s="54">
        <f t="shared" ca="1" si="79"/>
        <v>0</v>
      </c>
      <c r="EK40" s="54">
        <f t="shared" ca="1" si="79"/>
        <v>0</v>
      </c>
      <c r="EL40" s="54">
        <f t="shared" ca="1" si="79"/>
        <v>0</v>
      </c>
      <c r="EM40" s="54">
        <f t="shared" ca="1" si="79"/>
        <v>0</v>
      </c>
      <c r="EN40" s="54">
        <f t="shared" ca="1" si="79"/>
        <v>0</v>
      </c>
      <c r="EO40" s="54">
        <f t="shared" ca="1" si="79"/>
        <v>0</v>
      </c>
      <c r="EP40" s="54">
        <f t="shared" ca="1" si="79"/>
        <v>0</v>
      </c>
      <c r="EQ40" s="54">
        <f t="shared" ca="1" si="79"/>
        <v>0</v>
      </c>
      <c r="ER40" s="54">
        <f t="shared" ca="1" si="79"/>
        <v>0</v>
      </c>
      <c r="ES40" s="54">
        <f t="shared" ca="1" si="79"/>
        <v>0</v>
      </c>
      <c r="ET40" s="54">
        <f t="shared" ca="1" si="79"/>
        <v>0</v>
      </c>
      <c r="EU40" s="54">
        <f t="shared" ca="1" si="80"/>
        <v>0</v>
      </c>
      <c r="EV40" s="54">
        <f t="shared" ca="1" si="80"/>
        <v>0</v>
      </c>
      <c r="EW40" s="54">
        <f t="shared" ca="1" si="80"/>
        <v>0</v>
      </c>
      <c r="EX40" s="54">
        <f t="shared" ca="1" si="80"/>
        <v>0</v>
      </c>
      <c r="EY40" s="54">
        <f t="shared" ca="1" si="80"/>
        <v>0</v>
      </c>
      <c r="EZ40" s="54">
        <f t="shared" ca="1" si="80"/>
        <v>0</v>
      </c>
      <c r="FA40" s="54">
        <f t="shared" ca="1" si="80"/>
        <v>0</v>
      </c>
      <c r="FB40" s="54">
        <f t="shared" ca="1" si="80"/>
        <v>0</v>
      </c>
      <c r="FC40" s="54">
        <f t="shared" ca="1" si="80"/>
        <v>0</v>
      </c>
      <c r="FD40" s="54">
        <f t="shared" ca="1" si="80"/>
        <v>0</v>
      </c>
      <c r="FE40" s="54">
        <f t="shared" ca="1" si="80"/>
        <v>0</v>
      </c>
      <c r="FF40" s="54">
        <f t="shared" ca="1" si="80"/>
        <v>0</v>
      </c>
      <c r="FG40" s="54">
        <f t="shared" ca="1" si="80"/>
        <v>0</v>
      </c>
      <c r="FH40" s="54">
        <f t="shared" ca="1" si="80"/>
        <v>0</v>
      </c>
      <c r="FI40" s="54">
        <f t="shared" ca="1" si="80"/>
        <v>0</v>
      </c>
      <c r="FJ40" s="54">
        <f t="shared" ca="1" si="80"/>
        <v>0</v>
      </c>
      <c r="FK40" s="54">
        <f t="shared" ca="1" si="81"/>
        <v>0</v>
      </c>
      <c r="FL40" s="54">
        <f t="shared" ca="1" si="81"/>
        <v>0</v>
      </c>
      <c r="FM40" s="54">
        <f t="shared" ca="1" si="81"/>
        <v>0</v>
      </c>
      <c r="FN40" s="54">
        <f t="shared" ca="1" si="81"/>
        <v>0</v>
      </c>
      <c r="FO40" s="54">
        <f t="shared" ca="1" si="81"/>
        <v>0</v>
      </c>
      <c r="FP40" s="54">
        <f t="shared" ca="1" si="81"/>
        <v>0</v>
      </c>
      <c r="FQ40" s="54">
        <f t="shared" ca="1" si="81"/>
        <v>0</v>
      </c>
      <c r="FR40" s="54">
        <f t="shared" ca="1" si="81"/>
        <v>0</v>
      </c>
      <c r="FS40" s="54">
        <f t="shared" ca="1" si="81"/>
        <v>0</v>
      </c>
      <c r="FT40" s="54">
        <f t="shared" ca="1" si="81"/>
        <v>0</v>
      </c>
      <c r="FU40" s="54">
        <f t="shared" ca="1" si="81"/>
        <v>0</v>
      </c>
      <c r="FV40" s="54">
        <f t="shared" ca="1" si="81"/>
        <v>0</v>
      </c>
      <c r="FW40" s="54">
        <f t="shared" ca="1" si="81"/>
        <v>0</v>
      </c>
      <c r="FX40" s="54">
        <f t="shared" ca="1" si="81"/>
        <v>0</v>
      </c>
      <c r="FY40" s="54">
        <f t="shared" ca="1" si="81"/>
        <v>0</v>
      </c>
      <c r="FZ40" s="54">
        <f t="shared" ca="1" si="81"/>
        <v>0</v>
      </c>
      <c r="GA40" s="54">
        <f t="shared" ca="1" si="82"/>
        <v>0</v>
      </c>
      <c r="GB40" s="54">
        <f t="shared" ca="1" si="82"/>
        <v>0</v>
      </c>
      <c r="GC40" s="54">
        <f t="shared" ca="1" si="82"/>
        <v>0</v>
      </c>
      <c r="GD40" s="54">
        <f t="shared" ca="1" si="82"/>
        <v>0</v>
      </c>
      <c r="GE40" s="54">
        <f t="shared" ca="1" si="82"/>
        <v>0</v>
      </c>
      <c r="GF40" s="54">
        <f t="shared" ca="1" si="82"/>
        <v>0</v>
      </c>
      <c r="GG40" s="54">
        <f t="shared" ca="1" si="82"/>
        <v>0</v>
      </c>
      <c r="GH40" s="54">
        <f t="shared" ca="1" si="82"/>
        <v>0</v>
      </c>
      <c r="GI40" s="54">
        <f t="shared" ca="1" si="82"/>
        <v>0</v>
      </c>
      <c r="GJ40" s="54">
        <f t="shared" ca="1" si="82"/>
        <v>0</v>
      </c>
      <c r="GK40" s="54">
        <f t="shared" ca="1" si="82"/>
        <v>0</v>
      </c>
      <c r="GL40" s="54">
        <f t="shared" ca="1" si="82"/>
        <v>0</v>
      </c>
      <c r="GM40" s="54">
        <f t="shared" ca="1" si="82"/>
        <v>0</v>
      </c>
      <c r="GN40" s="54">
        <f t="shared" ca="1" si="82"/>
        <v>0</v>
      </c>
      <c r="GO40" s="54">
        <f t="shared" ca="1" si="82"/>
        <v>0</v>
      </c>
      <c r="GP40" s="54">
        <f t="shared" ca="1" si="82"/>
        <v>0</v>
      </c>
      <c r="GQ40" s="54">
        <f t="shared" ca="1" si="83"/>
        <v>0</v>
      </c>
      <c r="GR40" s="54">
        <f t="shared" ca="1" si="83"/>
        <v>0</v>
      </c>
      <c r="GS40" s="54">
        <f t="shared" ca="1" si="83"/>
        <v>0</v>
      </c>
      <c r="GT40" s="54">
        <f t="shared" ca="1" si="83"/>
        <v>0</v>
      </c>
      <c r="GU40" s="54">
        <f t="shared" ca="1" si="83"/>
        <v>0</v>
      </c>
      <c r="GV40" s="54">
        <f t="shared" ca="1" si="83"/>
        <v>0</v>
      </c>
      <c r="GW40" s="54">
        <f t="shared" ca="1" si="83"/>
        <v>0</v>
      </c>
      <c r="GX40" s="54">
        <f t="shared" ca="1" si="83"/>
        <v>0</v>
      </c>
      <c r="GY40" s="54">
        <f t="shared" ca="1" si="83"/>
        <v>0</v>
      </c>
      <c r="GZ40" s="54">
        <f t="shared" ca="1" si="83"/>
        <v>0</v>
      </c>
      <c r="HA40" s="54">
        <f t="shared" ca="1" si="83"/>
        <v>0</v>
      </c>
      <c r="HB40" s="54">
        <f t="shared" ca="1" si="83"/>
        <v>0</v>
      </c>
      <c r="HC40" s="54">
        <f t="shared" ca="1" si="83"/>
        <v>0</v>
      </c>
      <c r="HD40" s="54">
        <f t="shared" ca="1" si="83"/>
        <v>0</v>
      </c>
      <c r="HE40" s="54">
        <f t="shared" ca="1" si="83"/>
        <v>0</v>
      </c>
      <c r="HF40" s="54">
        <f t="shared" ca="1" si="83"/>
        <v>0</v>
      </c>
      <c r="HG40" s="54">
        <f t="shared" ca="1" si="84"/>
        <v>0</v>
      </c>
      <c r="HH40" s="54">
        <f t="shared" ca="1" si="84"/>
        <v>0</v>
      </c>
      <c r="HI40" s="54">
        <f t="shared" ca="1" si="84"/>
        <v>0</v>
      </c>
      <c r="HJ40" s="54">
        <f t="shared" ca="1" si="84"/>
        <v>0</v>
      </c>
      <c r="HK40" s="54">
        <f t="shared" ca="1" si="84"/>
        <v>0</v>
      </c>
      <c r="HL40" s="54">
        <f t="shared" ca="1" si="84"/>
        <v>0</v>
      </c>
      <c r="HM40" s="54">
        <f t="shared" ca="1" si="84"/>
        <v>0</v>
      </c>
      <c r="HN40" s="54">
        <f t="shared" ca="1" si="84"/>
        <v>0</v>
      </c>
      <c r="HO40" s="54">
        <f t="shared" ca="1" si="84"/>
        <v>0</v>
      </c>
      <c r="HP40" s="54">
        <f t="shared" ca="1" si="84"/>
        <v>0</v>
      </c>
      <c r="HQ40" s="54">
        <f t="shared" ca="1" si="84"/>
        <v>0</v>
      </c>
      <c r="HR40" s="54">
        <f t="shared" ca="1" si="84"/>
        <v>0</v>
      </c>
      <c r="HS40" s="54">
        <f t="shared" ca="1" si="84"/>
        <v>0</v>
      </c>
      <c r="HT40" s="54">
        <f t="shared" ca="1" si="84"/>
        <v>0</v>
      </c>
      <c r="HU40" s="54">
        <f t="shared" ca="1" si="84"/>
        <v>0</v>
      </c>
      <c r="HV40" s="54">
        <f t="shared" ca="1" si="84"/>
        <v>0</v>
      </c>
      <c r="HW40" s="54">
        <f t="shared" ca="1" si="85"/>
        <v>0</v>
      </c>
      <c r="HX40" s="54">
        <f t="shared" ca="1" si="85"/>
        <v>0</v>
      </c>
      <c r="HY40" s="54">
        <f t="shared" ca="1" si="85"/>
        <v>0</v>
      </c>
      <c r="HZ40" s="54">
        <f t="shared" ca="1" si="85"/>
        <v>0</v>
      </c>
      <c r="IA40" s="54">
        <f t="shared" ca="1" si="85"/>
        <v>0</v>
      </c>
      <c r="IB40" s="54">
        <f t="shared" ca="1" si="85"/>
        <v>0</v>
      </c>
      <c r="IC40" s="54">
        <f t="shared" ca="1" si="85"/>
        <v>0</v>
      </c>
      <c r="ID40" s="54">
        <f t="shared" ca="1" si="85"/>
        <v>0</v>
      </c>
      <c r="IE40" s="54">
        <f t="shared" ca="1" si="85"/>
        <v>0</v>
      </c>
      <c r="IF40" s="54">
        <f t="shared" ca="1" si="85"/>
        <v>0</v>
      </c>
      <c r="IG40" s="54">
        <f t="shared" ca="1" si="85"/>
        <v>0</v>
      </c>
      <c r="IH40" s="54">
        <f t="shared" ca="1" si="85"/>
        <v>0</v>
      </c>
      <c r="II40" s="54">
        <f t="shared" ca="1" si="85"/>
        <v>0</v>
      </c>
      <c r="IJ40" s="54">
        <f t="shared" ca="1" si="85"/>
        <v>0</v>
      </c>
      <c r="IK40" s="54">
        <f t="shared" ca="1" si="85"/>
        <v>0</v>
      </c>
      <c r="IL40" s="54">
        <f t="shared" ca="1" si="85"/>
        <v>0</v>
      </c>
      <c r="IM40" s="54">
        <f t="shared" ca="1" si="86"/>
        <v>0</v>
      </c>
      <c r="IN40" s="54">
        <f t="shared" ca="1" si="86"/>
        <v>0</v>
      </c>
      <c r="IO40" s="54">
        <f t="shared" ca="1" si="86"/>
        <v>0</v>
      </c>
      <c r="IP40" s="54">
        <f t="shared" ca="1" si="86"/>
        <v>0</v>
      </c>
      <c r="IQ40" s="54">
        <f t="shared" ca="1" si="86"/>
        <v>0</v>
      </c>
      <c r="IR40" s="54">
        <f t="shared" ca="1" si="86"/>
        <v>0</v>
      </c>
      <c r="IS40" s="54">
        <f t="shared" ca="1" si="86"/>
        <v>0</v>
      </c>
      <c r="IT40" s="54">
        <f t="shared" ca="1" si="86"/>
        <v>0</v>
      </c>
      <c r="IU40" s="54">
        <f t="shared" ca="1" si="86"/>
        <v>0</v>
      </c>
      <c r="IV40" s="54">
        <f t="shared" ca="1" si="86"/>
        <v>0</v>
      </c>
      <c r="IW40" s="54">
        <f t="shared" ca="1" si="86"/>
        <v>0</v>
      </c>
      <c r="IX40" s="54">
        <f t="shared" ca="1" si="86"/>
        <v>0</v>
      </c>
      <c r="IY40" s="54">
        <f t="shared" ca="1" si="86"/>
        <v>0</v>
      </c>
      <c r="IZ40" s="54">
        <f t="shared" ca="1" si="86"/>
        <v>0</v>
      </c>
      <c r="JA40" s="54">
        <f t="shared" ca="1" si="86"/>
        <v>0</v>
      </c>
      <c r="JB40" s="54">
        <f t="shared" ca="1" si="86"/>
        <v>0</v>
      </c>
      <c r="JC40" s="54">
        <f t="shared" ca="1" si="87"/>
        <v>0</v>
      </c>
      <c r="JD40" s="54">
        <f t="shared" ca="1" si="87"/>
        <v>0</v>
      </c>
      <c r="JE40" s="54">
        <f t="shared" ca="1" si="87"/>
        <v>0</v>
      </c>
      <c r="JF40" s="54">
        <f t="shared" ca="1" si="87"/>
        <v>0</v>
      </c>
      <c r="JG40" s="54">
        <f t="shared" ca="1" si="87"/>
        <v>0</v>
      </c>
      <c r="JH40" s="54">
        <f t="shared" ca="1" si="87"/>
        <v>0</v>
      </c>
      <c r="JI40" s="54">
        <f t="shared" ca="1" si="87"/>
        <v>0</v>
      </c>
      <c r="JJ40" s="54">
        <f t="shared" ca="1" si="87"/>
        <v>0</v>
      </c>
      <c r="JK40" s="54">
        <f t="shared" ca="1" si="87"/>
        <v>0</v>
      </c>
      <c r="JL40" s="54">
        <f t="shared" ca="1" si="87"/>
        <v>0</v>
      </c>
      <c r="JM40" s="54">
        <f t="shared" ca="1" si="87"/>
        <v>0</v>
      </c>
      <c r="JN40" s="54">
        <f t="shared" ca="1" si="87"/>
        <v>0</v>
      </c>
      <c r="JO40" s="54">
        <f t="shared" ca="1" si="87"/>
        <v>0</v>
      </c>
      <c r="JP40" s="54">
        <f t="shared" ca="1" si="87"/>
        <v>0</v>
      </c>
      <c r="JQ40" s="54">
        <f t="shared" ca="1" si="87"/>
        <v>0</v>
      </c>
      <c r="JR40" s="54">
        <f t="shared" ca="1" si="87"/>
        <v>0</v>
      </c>
      <c r="JS40" s="54">
        <f t="shared" ca="1" si="88"/>
        <v>0</v>
      </c>
      <c r="JT40" s="54">
        <f t="shared" ca="1" si="88"/>
        <v>0</v>
      </c>
      <c r="JU40" s="54">
        <f t="shared" ca="1" si="88"/>
        <v>0</v>
      </c>
      <c r="JV40" s="54">
        <f t="shared" ca="1" si="88"/>
        <v>0</v>
      </c>
      <c r="JW40" s="54">
        <f t="shared" ca="1" si="88"/>
        <v>0</v>
      </c>
      <c r="JX40" s="54">
        <f t="shared" ca="1" si="88"/>
        <v>0</v>
      </c>
      <c r="JY40" s="54">
        <f t="shared" ca="1" si="88"/>
        <v>0</v>
      </c>
      <c r="JZ40" s="54">
        <f t="shared" ca="1" si="88"/>
        <v>0</v>
      </c>
      <c r="KA40" s="54">
        <f t="shared" ca="1" si="88"/>
        <v>0</v>
      </c>
      <c r="KB40" s="54">
        <f t="shared" ca="1" si="88"/>
        <v>0</v>
      </c>
      <c r="KC40" s="54">
        <f t="shared" ca="1" si="88"/>
        <v>0</v>
      </c>
      <c r="KD40" s="54">
        <f t="shared" ca="1" si="88"/>
        <v>0</v>
      </c>
      <c r="KE40" s="54">
        <f t="shared" ca="1" si="88"/>
        <v>0</v>
      </c>
      <c r="KF40" s="54">
        <f t="shared" ca="1" si="88"/>
        <v>0</v>
      </c>
      <c r="KG40" s="54">
        <f t="shared" ca="1" si="88"/>
        <v>0</v>
      </c>
      <c r="KH40" s="54">
        <f t="shared" ca="1" si="88"/>
        <v>0</v>
      </c>
      <c r="KI40" s="54">
        <f t="shared" ca="1" si="89"/>
        <v>0</v>
      </c>
      <c r="KJ40" s="54">
        <f t="shared" ca="1" si="89"/>
        <v>0</v>
      </c>
      <c r="KK40" s="54">
        <f t="shared" ca="1" si="89"/>
        <v>0</v>
      </c>
      <c r="KL40" s="54">
        <f t="shared" ca="1" si="89"/>
        <v>0</v>
      </c>
      <c r="KM40" s="54">
        <f t="shared" ca="1" si="89"/>
        <v>0</v>
      </c>
      <c r="KN40" s="54">
        <f t="shared" ca="1" si="89"/>
        <v>0</v>
      </c>
      <c r="KO40" s="54">
        <f t="shared" ca="1" si="89"/>
        <v>0</v>
      </c>
      <c r="KP40" s="54">
        <f t="shared" ca="1" si="89"/>
        <v>0</v>
      </c>
      <c r="KQ40" s="54">
        <f t="shared" ca="1" si="89"/>
        <v>0</v>
      </c>
      <c r="KR40" s="54">
        <f t="shared" ca="1" si="89"/>
        <v>0</v>
      </c>
      <c r="KS40" s="54">
        <f t="shared" ca="1" si="89"/>
        <v>0</v>
      </c>
      <c r="KT40" s="54">
        <f t="shared" ca="1" si="89"/>
        <v>0</v>
      </c>
      <c r="KU40" s="54">
        <f t="shared" ca="1" si="89"/>
        <v>0</v>
      </c>
      <c r="KV40" s="54">
        <f t="shared" ca="1" si="89"/>
        <v>0</v>
      </c>
      <c r="KW40" s="54">
        <f t="shared" ca="1" si="89"/>
        <v>0</v>
      </c>
      <c r="KX40" s="54">
        <f t="shared" ca="1" si="89"/>
        <v>0</v>
      </c>
      <c r="KY40" s="54">
        <f t="shared" ca="1" si="90"/>
        <v>0</v>
      </c>
      <c r="KZ40" s="54">
        <f t="shared" ca="1" si="90"/>
        <v>0</v>
      </c>
      <c r="LA40" s="54">
        <f t="shared" ca="1" si="90"/>
        <v>0</v>
      </c>
      <c r="LB40" s="54">
        <f t="shared" ca="1" si="90"/>
        <v>0</v>
      </c>
      <c r="LC40" s="54">
        <f t="shared" ca="1" si="90"/>
        <v>0</v>
      </c>
      <c r="LD40" s="54">
        <f t="shared" ca="1" si="90"/>
        <v>0</v>
      </c>
      <c r="LE40" s="54">
        <f t="shared" ca="1" si="90"/>
        <v>0</v>
      </c>
      <c r="LF40" s="54">
        <f t="shared" ca="1" si="90"/>
        <v>0</v>
      </c>
      <c r="LG40" s="54">
        <f t="shared" ca="1" si="90"/>
        <v>0</v>
      </c>
      <c r="LH40" s="54">
        <f t="shared" ca="1" si="90"/>
        <v>0</v>
      </c>
      <c r="LI40" s="54">
        <f t="shared" ca="1" si="90"/>
        <v>0</v>
      </c>
      <c r="LJ40" s="54">
        <f t="shared" ca="1" si="90"/>
        <v>0</v>
      </c>
      <c r="LK40" s="54">
        <f t="shared" ca="1" si="90"/>
        <v>0</v>
      </c>
      <c r="LL40" s="54">
        <f t="shared" ca="1" si="90"/>
        <v>0</v>
      </c>
      <c r="LM40" s="54">
        <f t="shared" ca="1" si="90"/>
        <v>0</v>
      </c>
      <c r="LN40" s="54">
        <f t="shared" ca="1" si="90"/>
        <v>0</v>
      </c>
      <c r="LO40" s="54">
        <f t="shared" ca="1" si="91"/>
        <v>0</v>
      </c>
      <c r="LP40" s="54">
        <f t="shared" ca="1" si="91"/>
        <v>0</v>
      </c>
      <c r="LQ40" s="54">
        <f t="shared" ca="1" si="91"/>
        <v>0</v>
      </c>
      <c r="LR40" s="54">
        <f t="shared" ca="1" si="91"/>
        <v>0</v>
      </c>
      <c r="LS40" s="54">
        <f t="shared" ca="1" si="91"/>
        <v>0</v>
      </c>
      <c r="LT40" s="54">
        <f t="shared" ca="1" si="91"/>
        <v>0</v>
      </c>
      <c r="LU40" s="54">
        <f t="shared" ca="1" si="91"/>
        <v>0</v>
      </c>
      <c r="LV40" s="54">
        <f t="shared" ca="1" si="91"/>
        <v>0</v>
      </c>
      <c r="LW40" s="54">
        <f t="shared" ca="1" si="91"/>
        <v>0</v>
      </c>
      <c r="LX40" s="54">
        <f t="shared" ca="1" si="91"/>
        <v>0</v>
      </c>
      <c r="LY40" s="54">
        <f t="shared" ca="1" si="91"/>
        <v>0</v>
      </c>
      <c r="LZ40" s="54">
        <f t="shared" ca="1" si="91"/>
        <v>0</v>
      </c>
      <c r="MA40" s="54">
        <f t="shared" ca="1" si="91"/>
        <v>0</v>
      </c>
      <c r="MB40" s="54">
        <f t="shared" ca="1" si="91"/>
        <v>0</v>
      </c>
      <c r="MC40" s="54">
        <f t="shared" ca="1" si="91"/>
        <v>0</v>
      </c>
      <c r="MD40" s="54">
        <f t="shared" ca="1" si="91"/>
        <v>0</v>
      </c>
      <c r="ME40" s="54">
        <f t="shared" ca="1" si="92"/>
        <v>0</v>
      </c>
      <c r="MF40" s="54">
        <f t="shared" ca="1" si="92"/>
        <v>0</v>
      </c>
      <c r="MG40" s="54">
        <f t="shared" ca="1" si="92"/>
        <v>0</v>
      </c>
      <c r="MH40" s="54">
        <f t="shared" ca="1" si="92"/>
        <v>0</v>
      </c>
      <c r="MI40" s="54">
        <f t="shared" ca="1" si="92"/>
        <v>0</v>
      </c>
      <c r="MJ40" s="54">
        <f t="shared" ca="1" si="92"/>
        <v>0</v>
      </c>
      <c r="MK40" s="54">
        <f t="shared" ca="1" si="92"/>
        <v>0</v>
      </c>
      <c r="ML40" s="54">
        <f t="shared" ca="1" si="92"/>
        <v>0</v>
      </c>
      <c r="MM40" s="54">
        <f t="shared" ca="1" si="92"/>
        <v>0</v>
      </c>
      <c r="MN40" s="54">
        <f t="shared" ca="1" si="92"/>
        <v>0</v>
      </c>
      <c r="MO40" s="54">
        <f t="shared" ca="1" si="92"/>
        <v>0</v>
      </c>
      <c r="MP40" s="54">
        <f t="shared" ca="1" si="92"/>
        <v>0</v>
      </c>
      <c r="MQ40" s="54">
        <f t="shared" ca="1" si="92"/>
        <v>0</v>
      </c>
      <c r="MR40" s="54">
        <f t="shared" ca="1" si="92"/>
        <v>0</v>
      </c>
      <c r="MS40" s="54">
        <f t="shared" ca="1" si="93"/>
        <v>0</v>
      </c>
      <c r="MT40" s="54">
        <f t="shared" ca="1" si="93"/>
        <v>0</v>
      </c>
      <c r="MU40" s="54">
        <f t="shared" ca="1" si="93"/>
        <v>0</v>
      </c>
      <c r="MV40" s="54">
        <f t="shared" ca="1" si="93"/>
        <v>0</v>
      </c>
      <c r="MW40" s="54">
        <f t="shared" ca="1" si="93"/>
        <v>0</v>
      </c>
      <c r="MX40" s="54">
        <f t="shared" ca="1" si="93"/>
        <v>0</v>
      </c>
      <c r="MY40" s="54">
        <f t="shared" ca="1" si="93"/>
        <v>0</v>
      </c>
      <c r="MZ40" s="54">
        <f t="shared" ca="1" si="93"/>
        <v>0</v>
      </c>
      <c r="NA40" s="54">
        <f t="shared" ca="1" si="93"/>
        <v>0</v>
      </c>
      <c r="NB40" s="54">
        <f t="shared" ca="1" si="93"/>
        <v>0</v>
      </c>
      <c r="NC40" s="54">
        <f t="shared" ca="1" si="93"/>
        <v>0</v>
      </c>
      <c r="ND40" s="54">
        <f t="shared" ca="1" si="93"/>
        <v>0</v>
      </c>
      <c r="NE40" s="54">
        <f t="shared" ca="1" si="93"/>
        <v>0</v>
      </c>
      <c r="NF40" s="54">
        <f t="shared" ca="1" si="93"/>
        <v>0</v>
      </c>
      <c r="NG40" s="54">
        <f t="shared" ca="1" si="93"/>
        <v>0</v>
      </c>
      <c r="NH40" s="54">
        <f t="shared" ca="1" si="93"/>
        <v>0</v>
      </c>
    </row>
    <row r="41" spans="2:372" x14ac:dyDescent="0.2">
      <c r="B41" s="8" t="str">
        <f>'[48]Parameter 2020'!B17</f>
        <v>Cawang23-Depok1</v>
      </c>
      <c r="G41" s="54">
        <f t="shared" ca="1" si="71"/>
        <v>0</v>
      </c>
      <c r="H41" s="54">
        <f t="shared" ca="1" si="71"/>
        <v>0</v>
      </c>
      <c r="I41" s="54">
        <f t="shared" ca="1" si="71"/>
        <v>0</v>
      </c>
      <c r="J41" s="54">
        <f t="shared" ca="1" si="71"/>
        <v>0</v>
      </c>
      <c r="K41" s="54">
        <f t="shared" ca="1" si="71"/>
        <v>0</v>
      </c>
      <c r="L41" s="54">
        <f t="shared" ca="1" si="71"/>
        <v>0</v>
      </c>
      <c r="M41" s="54">
        <f t="shared" ca="1" si="71"/>
        <v>0</v>
      </c>
      <c r="N41" s="54">
        <f t="shared" ca="1" si="71"/>
        <v>0</v>
      </c>
      <c r="O41" s="54">
        <f t="shared" ca="1" si="71"/>
        <v>0</v>
      </c>
      <c r="P41" s="54">
        <f t="shared" ca="1" si="71"/>
        <v>0</v>
      </c>
      <c r="Q41" s="54">
        <f t="shared" ca="1" si="71"/>
        <v>0</v>
      </c>
      <c r="R41" s="54">
        <f t="shared" ca="1" si="71"/>
        <v>0</v>
      </c>
      <c r="S41" s="54">
        <f t="shared" ca="1" si="71"/>
        <v>0</v>
      </c>
      <c r="T41" s="54">
        <f t="shared" ca="1" si="71"/>
        <v>0</v>
      </c>
      <c r="U41" s="54">
        <f t="shared" ca="1" si="71"/>
        <v>0</v>
      </c>
      <c r="V41" s="54">
        <f t="shared" ca="1" si="71"/>
        <v>0</v>
      </c>
      <c r="W41" s="54">
        <f t="shared" ca="1" si="72"/>
        <v>0</v>
      </c>
      <c r="X41" s="54">
        <f t="shared" ca="1" si="72"/>
        <v>0</v>
      </c>
      <c r="Y41" s="54">
        <f t="shared" ca="1" si="72"/>
        <v>0</v>
      </c>
      <c r="Z41" s="54">
        <f t="shared" ca="1" si="72"/>
        <v>0</v>
      </c>
      <c r="AA41" s="54">
        <f t="shared" ca="1" si="72"/>
        <v>0</v>
      </c>
      <c r="AB41" s="54">
        <f t="shared" ca="1" si="72"/>
        <v>0</v>
      </c>
      <c r="AC41" s="54">
        <f t="shared" ca="1" si="72"/>
        <v>0</v>
      </c>
      <c r="AD41" s="54">
        <f t="shared" ca="1" si="72"/>
        <v>0</v>
      </c>
      <c r="AE41" s="54">
        <f t="shared" ca="1" si="72"/>
        <v>0</v>
      </c>
      <c r="AF41" s="54">
        <f t="shared" ca="1" si="72"/>
        <v>0</v>
      </c>
      <c r="AG41" s="54">
        <f t="shared" ca="1" si="72"/>
        <v>0</v>
      </c>
      <c r="AH41" s="54">
        <f t="shared" ca="1" si="72"/>
        <v>0</v>
      </c>
      <c r="AI41" s="54">
        <f t="shared" ca="1" si="72"/>
        <v>0</v>
      </c>
      <c r="AJ41" s="54">
        <f t="shared" ca="1" si="72"/>
        <v>0</v>
      </c>
      <c r="AK41" s="54">
        <f t="shared" ca="1" si="72"/>
        <v>0</v>
      </c>
      <c r="AL41" s="54">
        <f t="shared" ca="1" si="72"/>
        <v>0</v>
      </c>
      <c r="AM41" s="54">
        <f t="shared" ca="1" si="73"/>
        <v>0</v>
      </c>
      <c r="AN41" s="54">
        <f t="shared" ca="1" si="73"/>
        <v>0</v>
      </c>
      <c r="AO41" s="54">
        <f t="shared" ca="1" si="73"/>
        <v>0</v>
      </c>
      <c r="AP41" s="54">
        <f t="shared" ca="1" si="73"/>
        <v>0</v>
      </c>
      <c r="AQ41" s="54">
        <f t="shared" ca="1" si="73"/>
        <v>0</v>
      </c>
      <c r="AR41" s="54">
        <f t="shared" ca="1" si="73"/>
        <v>0</v>
      </c>
      <c r="AS41" s="54">
        <f t="shared" ca="1" si="73"/>
        <v>0</v>
      </c>
      <c r="AT41" s="54">
        <f t="shared" ca="1" si="73"/>
        <v>0</v>
      </c>
      <c r="AU41" s="54">
        <f t="shared" ca="1" si="73"/>
        <v>0</v>
      </c>
      <c r="AV41" s="54">
        <f t="shared" ca="1" si="73"/>
        <v>0</v>
      </c>
      <c r="AW41" s="54">
        <f t="shared" ca="1" si="73"/>
        <v>0</v>
      </c>
      <c r="AX41" s="54">
        <f t="shared" ca="1" si="73"/>
        <v>0</v>
      </c>
      <c r="AY41" s="54">
        <f t="shared" ca="1" si="73"/>
        <v>0</v>
      </c>
      <c r="AZ41" s="54">
        <f t="shared" ca="1" si="73"/>
        <v>0</v>
      </c>
      <c r="BA41" s="54">
        <f t="shared" ca="1" si="73"/>
        <v>0</v>
      </c>
      <c r="BB41" s="54">
        <f t="shared" ca="1" si="73"/>
        <v>0</v>
      </c>
      <c r="BC41" s="54">
        <f t="shared" ca="1" si="74"/>
        <v>0</v>
      </c>
      <c r="BD41" s="54">
        <f t="shared" ca="1" si="74"/>
        <v>0</v>
      </c>
      <c r="BE41" s="54">
        <f t="shared" ca="1" si="74"/>
        <v>0</v>
      </c>
      <c r="BF41" s="54">
        <f t="shared" ca="1" si="74"/>
        <v>0</v>
      </c>
      <c r="BG41" s="54">
        <f t="shared" ca="1" si="74"/>
        <v>0</v>
      </c>
      <c r="BH41" s="54">
        <f t="shared" ca="1" si="74"/>
        <v>0</v>
      </c>
      <c r="BI41" s="54">
        <f t="shared" ca="1" si="74"/>
        <v>0</v>
      </c>
      <c r="BJ41" s="54">
        <f t="shared" ca="1" si="74"/>
        <v>0</v>
      </c>
      <c r="BK41" s="54">
        <f t="shared" ca="1" si="74"/>
        <v>0</v>
      </c>
      <c r="BL41" s="54">
        <f t="shared" ca="1" si="74"/>
        <v>0</v>
      </c>
      <c r="BM41" s="54">
        <f t="shared" ca="1" si="74"/>
        <v>0</v>
      </c>
      <c r="BN41" s="54">
        <f t="shared" ca="1" si="74"/>
        <v>0</v>
      </c>
      <c r="BO41" s="54">
        <f t="shared" ca="1" si="74"/>
        <v>0</v>
      </c>
      <c r="BP41" s="54">
        <f t="shared" ca="1" si="74"/>
        <v>0</v>
      </c>
      <c r="BQ41" s="54">
        <f t="shared" ca="1" si="74"/>
        <v>0</v>
      </c>
      <c r="BR41" s="54">
        <f t="shared" ca="1" si="74"/>
        <v>0</v>
      </c>
      <c r="BS41" s="54">
        <f t="shared" ca="1" si="75"/>
        <v>0</v>
      </c>
      <c r="BT41" s="54">
        <f t="shared" ca="1" si="75"/>
        <v>0</v>
      </c>
      <c r="BU41" s="54">
        <f t="shared" ca="1" si="75"/>
        <v>0</v>
      </c>
      <c r="BV41" s="54">
        <f t="shared" ca="1" si="75"/>
        <v>0</v>
      </c>
      <c r="BW41" s="54">
        <f t="shared" ca="1" si="75"/>
        <v>0</v>
      </c>
      <c r="BX41" s="54">
        <f t="shared" ca="1" si="75"/>
        <v>0</v>
      </c>
      <c r="BY41" s="54">
        <f t="shared" ca="1" si="75"/>
        <v>0</v>
      </c>
      <c r="BZ41" s="54">
        <f t="shared" ca="1" si="75"/>
        <v>0</v>
      </c>
      <c r="CA41" s="54">
        <f t="shared" ca="1" si="75"/>
        <v>0</v>
      </c>
      <c r="CB41" s="54">
        <f t="shared" ca="1" si="75"/>
        <v>0</v>
      </c>
      <c r="CC41" s="54">
        <f t="shared" ca="1" si="75"/>
        <v>0</v>
      </c>
      <c r="CD41" s="54">
        <f t="shared" ca="1" si="75"/>
        <v>0</v>
      </c>
      <c r="CE41" s="54">
        <f t="shared" ca="1" si="75"/>
        <v>0</v>
      </c>
      <c r="CF41" s="54">
        <f t="shared" ca="1" si="75"/>
        <v>0</v>
      </c>
      <c r="CG41" s="54">
        <f t="shared" ca="1" si="75"/>
        <v>0</v>
      </c>
      <c r="CH41" s="54">
        <f t="shared" ca="1" si="75"/>
        <v>0</v>
      </c>
      <c r="CI41" s="54">
        <f t="shared" ca="1" si="76"/>
        <v>0</v>
      </c>
      <c r="CJ41" s="54">
        <f t="shared" ca="1" si="76"/>
        <v>0</v>
      </c>
      <c r="CK41" s="54">
        <f t="shared" ca="1" si="76"/>
        <v>0</v>
      </c>
      <c r="CL41" s="54">
        <f t="shared" ca="1" si="76"/>
        <v>0</v>
      </c>
      <c r="CM41" s="54">
        <f t="shared" ca="1" si="76"/>
        <v>0</v>
      </c>
      <c r="CN41" s="54">
        <f t="shared" ca="1" si="76"/>
        <v>0</v>
      </c>
      <c r="CO41" s="54">
        <f t="shared" ca="1" si="76"/>
        <v>0</v>
      </c>
      <c r="CP41" s="54">
        <f t="shared" ca="1" si="76"/>
        <v>0</v>
      </c>
      <c r="CQ41" s="54">
        <f t="shared" ca="1" si="76"/>
        <v>0</v>
      </c>
      <c r="CR41" s="54">
        <f t="shared" ca="1" si="76"/>
        <v>0</v>
      </c>
      <c r="CS41" s="54">
        <f t="shared" ca="1" si="76"/>
        <v>0</v>
      </c>
      <c r="CT41" s="54">
        <f t="shared" ca="1" si="76"/>
        <v>0</v>
      </c>
      <c r="CU41" s="54">
        <f t="shared" ca="1" si="76"/>
        <v>0</v>
      </c>
      <c r="CV41" s="54">
        <f t="shared" ca="1" si="76"/>
        <v>0</v>
      </c>
      <c r="CW41" s="54">
        <f t="shared" ca="1" si="76"/>
        <v>0</v>
      </c>
      <c r="CX41" s="54">
        <f t="shared" ca="1" si="76"/>
        <v>0</v>
      </c>
      <c r="CY41" s="54">
        <f t="shared" ca="1" si="77"/>
        <v>0</v>
      </c>
      <c r="CZ41" s="54">
        <f t="shared" ca="1" si="77"/>
        <v>0</v>
      </c>
      <c r="DA41" s="54">
        <f t="shared" ca="1" si="77"/>
        <v>0</v>
      </c>
      <c r="DB41" s="54">
        <f t="shared" ca="1" si="77"/>
        <v>0</v>
      </c>
      <c r="DC41" s="54">
        <f t="shared" ca="1" si="77"/>
        <v>0</v>
      </c>
      <c r="DD41" s="54">
        <f t="shared" ca="1" si="77"/>
        <v>0</v>
      </c>
      <c r="DE41" s="54">
        <f t="shared" ca="1" si="77"/>
        <v>0</v>
      </c>
      <c r="DF41" s="54">
        <f t="shared" ca="1" si="77"/>
        <v>0</v>
      </c>
      <c r="DG41" s="54">
        <f t="shared" ca="1" si="77"/>
        <v>0</v>
      </c>
      <c r="DH41" s="54">
        <f t="shared" ca="1" si="77"/>
        <v>0</v>
      </c>
      <c r="DI41" s="54">
        <f t="shared" ca="1" si="77"/>
        <v>0</v>
      </c>
      <c r="DJ41" s="54">
        <f t="shared" ca="1" si="77"/>
        <v>0</v>
      </c>
      <c r="DK41" s="54">
        <f t="shared" ca="1" si="77"/>
        <v>0</v>
      </c>
      <c r="DL41" s="54">
        <f t="shared" ca="1" si="77"/>
        <v>0</v>
      </c>
      <c r="DM41" s="54">
        <f t="shared" ca="1" si="77"/>
        <v>0</v>
      </c>
      <c r="DN41" s="54">
        <f t="shared" ca="1" si="77"/>
        <v>0</v>
      </c>
      <c r="DO41" s="54">
        <f t="shared" ca="1" si="78"/>
        <v>0</v>
      </c>
      <c r="DP41" s="54">
        <f t="shared" ca="1" si="78"/>
        <v>0</v>
      </c>
      <c r="DQ41" s="54">
        <f t="shared" ca="1" si="78"/>
        <v>0</v>
      </c>
      <c r="DR41" s="54">
        <f t="shared" ca="1" si="78"/>
        <v>0</v>
      </c>
      <c r="DS41" s="54">
        <f t="shared" ca="1" si="78"/>
        <v>0</v>
      </c>
      <c r="DT41" s="54">
        <f t="shared" ca="1" si="78"/>
        <v>0</v>
      </c>
      <c r="DU41" s="54">
        <f t="shared" ca="1" si="78"/>
        <v>0</v>
      </c>
      <c r="DV41" s="54">
        <f t="shared" ca="1" si="78"/>
        <v>0</v>
      </c>
      <c r="DW41" s="54">
        <f t="shared" ca="1" si="78"/>
        <v>0</v>
      </c>
      <c r="DX41" s="54">
        <f t="shared" ca="1" si="78"/>
        <v>0</v>
      </c>
      <c r="DY41" s="54">
        <f t="shared" ca="1" si="78"/>
        <v>0</v>
      </c>
      <c r="DZ41" s="54">
        <f t="shared" ca="1" si="78"/>
        <v>0</v>
      </c>
      <c r="EA41" s="54">
        <f t="shared" ca="1" si="78"/>
        <v>0</v>
      </c>
      <c r="EB41" s="54">
        <f t="shared" ca="1" si="78"/>
        <v>0</v>
      </c>
      <c r="EC41" s="54">
        <f t="shared" ca="1" si="78"/>
        <v>0</v>
      </c>
      <c r="ED41" s="54">
        <f t="shared" ca="1" si="78"/>
        <v>0</v>
      </c>
      <c r="EE41" s="54">
        <f t="shared" ca="1" si="79"/>
        <v>0</v>
      </c>
      <c r="EF41" s="54">
        <f t="shared" ca="1" si="79"/>
        <v>0</v>
      </c>
      <c r="EG41" s="54">
        <f t="shared" ca="1" si="79"/>
        <v>0</v>
      </c>
      <c r="EH41" s="54">
        <f t="shared" ca="1" si="79"/>
        <v>0</v>
      </c>
      <c r="EI41" s="54">
        <f t="shared" ca="1" si="79"/>
        <v>0</v>
      </c>
      <c r="EJ41" s="54">
        <f t="shared" ca="1" si="79"/>
        <v>0</v>
      </c>
      <c r="EK41" s="54">
        <f t="shared" ca="1" si="79"/>
        <v>0</v>
      </c>
      <c r="EL41" s="54">
        <f t="shared" ca="1" si="79"/>
        <v>0</v>
      </c>
      <c r="EM41" s="54">
        <f t="shared" ca="1" si="79"/>
        <v>0</v>
      </c>
      <c r="EN41" s="54">
        <f t="shared" ca="1" si="79"/>
        <v>0</v>
      </c>
      <c r="EO41" s="54">
        <f t="shared" ca="1" si="79"/>
        <v>0</v>
      </c>
      <c r="EP41" s="54">
        <f t="shared" ca="1" si="79"/>
        <v>0</v>
      </c>
      <c r="EQ41" s="54">
        <f t="shared" ca="1" si="79"/>
        <v>0</v>
      </c>
      <c r="ER41" s="54">
        <f t="shared" ca="1" si="79"/>
        <v>0</v>
      </c>
      <c r="ES41" s="54">
        <f t="shared" ca="1" si="79"/>
        <v>0</v>
      </c>
      <c r="ET41" s="54">
        <f t="shared" ca="1" si="79"/>
        <v>0</v>
      </c>
      <c r="EU41" s="54">
        <f t="shared" ca="1" si="80"/>
        <v>0</v>
      </c>
      <c r="EV41" s="54">
        <f t="shared" ca="1" si="80"/>
        <v>0</v>
      </c>
      <c r="EW41" s="54">
        <f t="shared" ca="1" si="80"/>
        <v>0</v>
      </c>
      <c r="EX41" s="54">
        <f t="shared" ca="1" si="80"/>
        <v>0</v>
      </c>
      <c r="EY41" s="54">
        <f t="shared" ca="1" si="80"/>
        <v>0</v>
      </c>
      <c r="EZ41" s="54">
        <f t="shared" ca="1" si="80"/>
        <v>0</v>
      </c>
      <c r="FA41" s="54">
        <f t="shared" ca="1" si="80"/>
        <v>0</v>
      </c>
      <c r="FB41" s="54">
        <f t="shared" ca="1" si="80"/>
        <v>0</v>
      </c>
      <c r="FC41" s="54">
        <f t="shared" ca="1" si="80"/>
        <v>0</v>
      </c>
      <c r="FD41" s="54">
        <f t="shared" ca="1" si="80"/>
        <v>0</v>
      </c>
      <c r="FE41" s="54">
        <f t="shared" ca="1" si="80"/>
        <v>0</v>
      </c>
      <c r="FF41" s="54">
        <f t="shared" ca="1" si="80"/>
        <v>0</v>
      </c>
      <c r="FG41" s="54">
        <f t="shared" ca="1" si="80"/>
        <v>0</v>
      </c>
      <c r="FH41" s="54">
        <f t="shared" ca="1" si="80"/>
        <v>0</v>
      </c>
      <c r="FI41" s="54">
        <f t="shared" ca="1" si="80"/>
        <v>0</v>
      </c>
      <c r="FJ41" s="54">
        <f t="shared" ca="1" si="80"/>
        <v>0</v>
      </c>
      <c r="FK41" s="54">
        <f t="shared" ca="1" si="81"/>
        <v>0</v>
      </c>
      <c r="FL41" s="54">
        <f t="shared" ca="1" si="81"/>
        <v>0</v>
      </c>
      <c r="FM41" s="54">
        <f t="shared" ca="1" si="81"/>
        <v>0</v>
      </c>
      <c r="FN41" s="54">
        <f t="shared" ca="1" si="81"/>
        <v>0</v>
      </c>
      <c r="FO41" s="54">
        <f t="shared" ca="1" si="81"/>
        <v>0</v>
      </c>
      <c r="FP41" s="54">
        <f t="shared" ca="1" si="81"/>
        <v>0</v>
      </c>
      <c r="FQ41" s="54">
        <f t="shared" ca="1" si="81"/>
        <v>0</v>
      </c>
      <c r="FR41" s="54">
        <f t="shared" ca="1" si="81"/>
        <v>0</v>
      </c>
      <c r="FS41" s="54">
        <f t="shared" ca="1" si="81"/>
        <v>0</v>
      </c>
      <c r="FT41" s="54">
        <f t="shared" ca="1" si="81"/>
        <v>0</v>
      </c>
      <c r="FU41" s="54">
        <f t="shared" ca="1" si="81"/>
        <v>0</v>
      </c>
      <c r="FV41" s="54">
        <f t="shared" ca="1" si="81"/>
        <v>0</v>
      </c>
      <c r="FW41" s="54">
        <f t="shared" ca="1" si="81"/>
        <v>0</v>
      </c>
      <c r="FX41" s="54">
        <f t="shared" ca="1" si="81"/>
        <v>0</v>
      </c>
      <c r="FY41" s="54">
        <f t="shared" ca="1" si="81"/>
        <v>0</v>
      </c>
      <c r="FZ41" s="54">
        <f t="shared" ca="1" si="81"/>
        <v>0</v>
      </c>
      <c r="GA41" s="54">
        <f t="shared" ca="1" si="82"/>
        <v>0</v>
      </c>
      <c r="GB41" s="54">
        <f t="shared" ca="1" si="82"/>
        <v>0</v>
      </c>
      <c r="GC41" s="54">
        <f t="shared" ca="1" si="82"/>
        <v>0</v>
      </c>
      <c r="GD41" s="54">
        <f t="shared" ca="1" si="82"/>
        <v>0</v>
      </c>
      <c r="GE41" s="54">
        <f t="shared" ca="1" si="82"/>
        <v>0</v>
      </c>
      <c r="GF41" s="54">
        <f t="shared" ca="1" si="82"/>
        <v>0</v>
      </c>
      <c r="GG41" s="54">
        <f t="shared" ca="1" si="82"/>
        <v>0</v>
      </c>
      <c r="GH41" s="54">
        <f t="shared" ca="1" si="82"/>
        <v>0</v>
      </c>
      <c r="GI41" s="54">
        <f t="shared" ca="1" si="82"/>
        <v>0</v>
      </c>
      <c r="GJ41" s="54">
        <f t="shared" ca="1" si="82"/>
        <v>0</v>
      </c>
      <c r="GK41" s="54">
        <f t="shared" ca="1" si="82"/>
        <v>0</v>
      </c>
      <c r="GL41" s="54">
        <f t="shared" ca="1" si="82"/>
        <v>0</v>
      </c>
      <c r="GM41" s="54">
        <f t="shared" ca="1" si="82"/>
        <v>0</v>
      </c>
      <c r="GN41" s="54">
        <f t="shared" ca="1" si="82"/>
        <v>0</v>
      </c>
      <c r="GO41" s="54">
        <f t="shared" ca="1" si="82"/>
        <v>0</v>
      </c>
      <c r="GP41" s="54">
        <f t="shared" ca="1" si="82"/>
        <v>0</v>
      </c>
      <c r="GQ41" s="54">
        <f t="shared" ca="1" si="83"/>
        <v>0</v>
      </c>
      <c r="GR41" s="54">
        <f t="shared" ca="1" si="83"/>
        <v>0</v>
      </c>
      <c r="GS41" s="54">
        <f t="shared" ca="1" si="83"/>
        <v>0</v>
      </c>
      <c r="GT41" s="54">
        <f t="shared" ca="1" si="83"/>
        <v>0</v>
      </c>
      <c r="GU41" s="54">
        <f t="shared" ca="1" si="83"/>
        <v>0</v>
      </c>
      <c r="GV41" s="54">
        <f t="shared" ca="1" si="83"/>
        <v>0</v>
      </c>
      <c r="GW41" s="54">
        <f t="shared" ca="1" si="83"/>
        <v>0</v>
      </c>
      <c r="GX41" s="54">
        <f t="shared" ca="1" si="83"/>
        <v>0</v>
      </c>
      <c r="GY41" s="54">
        <f t="shared" ca="1" si="83"/>
        <v>0</v>
      </c>
      <c r="GZ41" s="54">
        <f t="shared" ca="1" si="83"/>
        <v>0</v>
      </c>
      <c r="HA41" s="54">
        <f t="shared" ca="1" si="83"/>
        <v>0</v>
      </c>
      <c r="HB41" s="54">
        <f t="shared" ca="1" si="83"/>
        <v>0</v>
      </c>
      <c r="HC41" s="54">
        <f t="shared" ca="1" si="83"/>
        <v>0</v>
      </c>
      <c r="HD41" s="54">
        <f t="shared" ca="1" si="83"/>
        <v>0</v>
      </c>
      <c r="HE41" s="54">
        <f t="shared" ca="1" si="83"/>
        <v>0</v>
      </c>
      <c r="HF41" s="54">
        <f t="shared" ca="1" si="83"/>
        <v>0</v>
      </c>
      <c r="HG41" s="54">
        <f t="shared" ca="1" si="84"/>
        <v>0</v>
      </c>
      <c r="HH41" s="54">
        <f t="shared" ca="1" si="84"/>
        <v>0</v>
      </c>
      <c r="HI41" s="54">
        <f t="shared" ca="1" si="84"/>
        <v>0</v>
      </c>
      <c r="HJ41" s="54">
        <f t="shared" ca="1" si="84"/>
        <v>0</v>
      </c>
      <c r="HK41" s="54">
        <f t="shared" ca="1" si="84"/>
        <v>0</v>
      </c>
      <c r="HL41" s="54">
        <f t="shared" ca="1" si="84"/>
        <v>0</v>
      </c>
      <c r="HM41" s="54">
        <f t="shared" ca="1" si="84"/>
        <v>0</v>
      </c>
      <c r="HN41" s="54">
        <f t="shared" ca="1" si="84"/>
        <v>0</v>
      </c>
      <c r="HO41" s="54">
        <f t="shared" ca="1" si="84"/>
        <v>0</v>
      </c>
      <c r="HP41" s="54">
        <f t="shared" ca="1" si="84"/>
        <v>0</v>
      </c>
      <c r="HQ41" s="54">
        <f t="shared" ca="1" si="84"/>
        <v>0</v>
      </c>
      <c r="HR41" s="54">
        <f t="shared" ca="1" si="84"/>
        <v>0</v>
      </c>
      <c r="HS41" s="54">
        <f t="shared" ca="1" si="84"/>
        <v>0</v>
      </c>
      <c r="HT41" s="54">
        <f t="shared" ca="1" si="84"/>
        <v>0</v>
      </c>
      <c r="HU41" s="54">
        <f t="shared" ca="1" si="84"/>
        <v>0</v>
      </c>
      <c r="HV41" s="54">
        <f t="shared" ca="1" si="84"/>
        <v>0</v>
      </c>
      <c r="HW41" s="54">
        <f t="shared" ca="1" si="85"/>
        <v>0</v>
      </c>
      <c r="HX41" s="54">
        <f t="shared" ca="1" si="85"/>
        <v>0</v>
      </c>
      <c r="HY41" s="54">
        <f t="shared" ca="1" si="85"/>
        <v>0</v>
      </c>
      <c r="HZ41" s="54">
        <f t="shared" ca="1" si="85"/>
        <v>0</v>
      </c>
      <c r="IA41" s="54">
        <f t="shared" ca="1" si="85"/>
        <v>0</v>
      </c>
      <c r="IB41" s="54">
        <f t="shared" ca="1" si="85"/>
        <v>0</v>
      </c>
      <c r="IC41" s="54">
        <f t="shared" ca="1" si="85"/>
        <v>0</v>
      </c>
      <c r="ID41" s="54">
        <f t="shared" ca="1" si="85"/>
        <v>0</v>
      </c>
      <c r="IE41" s="54">
        <f t="shared" ca="1" si="85"/>
        <v>0</v>
      </c>
      <c r="IF41" s="54">
        <f t="shared" ca="1" si="85"/>
        <v>0</v>
      </c>
      <c r="IG41" s="54">
        <f t="shared" ca="1" si="85"/>
        <v>0</v>
      </c>
      <c r="IH41" s="54">
        <f t="shared" ca="1" si="85"/>
        <v>0</v>
      </c>
      <c r="II41" s="54">
        <f t="shared" ca="1" si="85"/>
        <v>0</v>
      </c>
      <c r="IJ41" s="54">
        <f t="shared" ca="1" si="85"/>
        <v>0</v>
      </c>
      <c r="IK41" s="54">
        <f t="shared" ca="1" si="85"/>
        <v>0</v>
      </c>
      <c r="IL41" s="54">
        <f t="shared" ca="1" si="85"/>
        <v>0</v>
      </c>
      <c r="IM41" s="54">
        <f t="shared" ca="1" si="86"/>
        <v>0</v>
      </c>
      <c r="IN41" s="54">
        <f t="shared" ca="1" si="86"/>
        <v>0</v>
      </c>
      <c r="IO41" s="54">
        <f t="shared" ca="1" si="86"/>
        <v>0</v>
      </c>
      <c r="IP41" s="54">
        <f t="shared" ca="1" si="86"/>
        <v>0</v>
      </c>
      <c r="IQ41" s="54">
        <f t="shared" ca="1" si="86"/>
        <v>0</v>
      </c>
      <c r="IR41" s="54">
        <f t="shared" ca="1" si="86"/>
        <v>0</v>
      </c>
      <c r="IS41" s="54">
        <f t="shared" ca="1" si="86"/>
        <v>0</v>
      </c>
      <c r="IT41" s="54">
        <f t="shared" ca="1" si="86"/>
        <v>0</v>
      </c>
      <c r="IU41" s="54">
        <f t="shared" ca="1" si="86"/>
        <v>0</v>
      </c>
      <c r="IV41" s="54">
        <f t="shared" ca="1" si="86"/>
        <v>0</v>
      </c>
      <c r="IW41" s="54">
        <f t="shared" ca="1" si="86"/>
        <v>0</v>
      </c>
      <c r="IX41" s="54">
        <f t="shared" ca="1" si="86"/>
        <v>0</v>
      </c>
      <c r="IY41" s="54">
        <f t="shared" ca="1" si="86"/>
        <v>0</v>
      </c>
      <c r="IZ41" s="54">
        <f t="shared" ca="1" si="86"/>
        <v>0</v>
      </c>
      <c r="JA41" s="54">
        <f t="shared" ca="1" si="86"/>
        <v>0</v>
      </c>
      <c r="JB41" s="54">
        <f t="shared" ca="1" si="86"/>
        <v>0</v>
      </c>
      <c r="JC41" s="54">
        <f t="shared" ca="1" si="87"/>
        <v>0</v>
      </c>
      <c r="JD41" s="54">
        <f t="shared" ca="1" si="87"/>
        <v>0</v>
      </c>
      <c r="JE41" s="54">
        <f t="shared" ca="1" si="87"/>
        <v>0</v>
      </c>
      <c r="JF41" s="54">
        <f t="shared" ca="1" si="87"/>
        <v>0</v>
      </c>
      <c r="JG41" s="54">
        <f t="shared" ca="1" si="87"/>
        <v>0</v>
      </c>
      <c r="JH41" s="54">
        <f t="shared" ca="1" si="87"/>
        <v>0</v>
      </c>
      <c r="JI41" s="54">
        <f t="shared" ca="1" si="87"/>
        <v>0</v>
      </c>
      <c r="JJ41" s="54">
        <f t="shared" ca="1" si="87"/>
        <v>0</v>
      </c>
      <c r="JK41" s="54">
        <f t="shared" ca="1" si="87"/>
        <v>0</v>
      </c>
      <c r="JL41" s="54">
        <f t="shared" ca="1" si="87"/>
        <v>0</v>
      </c>
      <c r="JM41" s="54">
        <f t="shared" ca="1" si="87"/>
        <v>0</v>
      </c>
      <c r="JN41" s="54">
        <f t="shared" ca="1" si="87"/>
        <v>0</v>
      </c>
      <c r="JO41" s="54">
        <f t="shared" ca="1" si="87"/>
        <v>0</v>
      </c>
      <c r="JP41" s="54">
        <f t="shared" ca="1" si="87"/>
        <v>0</v>
      </c>
      <c r="JQ41" s="54">
        <f t="shared" ca="1" si="87"/>
        <v>0</v>
      </c>
      <c r="JR41" s="54">
        <f t="shared" ca="1" si="87"/>
        <v>0</v>
      </c>
      <c r="JS41" s="54">
        <f t="shared" ca="1" si="88"/>
        <v>0</v>
      </c>
      <c r="JT41" s="54">
        <f t="shared" ca="1" si="88"/>
        <v>0</v>
      </c>
      <c r="JU41" s="54">
        <f t="shared" ca="1" si="88"/>
        <v>0</v>
      </c>
      <c r="JV41" s="54">
        <f t="shared" ca="1" si="88"/>
        <v>0</v>
      </c>
      <c r="JW41" s="54">
        <f t="shared" ca="1" si="88"/>
        <v>0</v>
      </c>
      <c r="JX41" s="54">
        <f t="shared" ca="1" si="88"/>
        <v>0</v>
      </c>
      <c r="JY41" s="54">
        <f t="shared" ca="1" si="88"/>
        <v>0</v>
      </c>
      <c r="JZ41" s="54">
        <f t="shared" ca="1" si="88"/>
        <v>0</v>
      </c>
      <c r="KA41" s="54">
        <f t="shared" ca="1" si="88"/>
        <v>0</v>
      </c>
      <c r="KB41" s="54">
        <f t="shared" ca="1" si="88"/>
        <v>0</v>
      </c>
      <c r="KC41" s="54">
        <f t="shared" ca="1" si="88"/>
        <v>0</v>
      </c>
      <c r="KD41" s="54">
        <f t="shared" ca="1" si="88"/>
        <v>0</v>
      </c>
      <c r="KE41" s="54">
        <f t="shared" ca="1" si="88"/>
        <v>0</v>
      </c>
      <c r="KF41" s="54">
        <f t="shared" ca="1" si="88"/>
        <v>0</v>
      </c>
      <c r="KG41" s="54">
        <f t="shared" ca="1" si="88"/>
        <v>0</v>
      </c>
      <c r="KH41" s="54">
        <f t="shared" ca="1" si="88"/>
        <v>0</v>
      </c>
      <c r="KI41" s="54">
        <f t="shared" ca="1" si="89"/>
        <v>0</v>
      </c>
      <c r="KJ41" s="54">
        <f t="shared" ca="1" si="89"/>
        <v>0</v>
      </c>
      <c r="KK41" s="54">
        <f t="shared" ca="1" si="89"/>
        <v>0</v>
      </c>
      <c r="KL41" s="54">
        <f t="shared" ca="1" si="89"/>
        <v>0</v>
      </c>
      <c r="KM41" s="54">
        <f t="shared" ca="1" si="89"/>
        <v>0</v>
      </c>
      <c r="KN41" s="54">
        <f t="shared" ca="1" si="89"/>
        <v>0</v>
      </c>
      <c r="KO41" s="54">
        <f t="shared" ca="1" si="89"/>
        <v>0</v>
      </c>
      <c r="KP41" s="54">
        <f t="shared" ca="1" si="89"/>
        <v>0</v>
      </c>
      <c r="KQ41" s="54">
        <f t="shared" ca="1" si="89"/>
        <v>0</v>
      </c>
      <c r="KR41" s="54">
        <f t="shared" ca="1" si="89"/>
        <v>0</v>
      </c>
      <c r="KS41" s="54">
        <f t="shared" ca="1" si="89"/>
        <v>0</v>
      </c>
      <c r="KT41" s="54">
        <f t="shared" ca="1" si="89"/>
        <v>0</v>
      </c>
      <c r="KU41" s="54">
        <f t="shared" ca="1" si="89"/>
        <v>0</v>
      </c>
      <c r="KV41" s="54">
        <f t="shared" ca="1" si="89"/>
        <v>0</v>
      </c>
      <c r="KW41" s="54">
        <f t="shared" ca="1" si="89"/>
        <v>0</v>
      </c>
      <c r="KX41" s="54">
        <f t="shared" ca="1" si="89"/>
        <v>0</v>
      </c>
      <c r="KY41" s="54">
        <f t="shared" ca="1" si="90"/>
        <v>0</v>
      </c>
      <c r="KZ41" s="54">
        <f t="shared" ca="1" si="90"/>
        <v>0</v>
      </c>
      <c r="LA41" s="54">
        <f t="shared" ca="1" si="90"/>
        <v>0</v>
      </c>
      <c r="LB41" s="54">
        <f t="shared" ca="1" si="90"/>
        <v>0</v>
      </c>
      <c r="LC41" s="54">
        <f t="shared" ca="1" si="90"/>
        <v>0</v>
      </c>
      <c r="LD41" s="54">
        <f t="shared" ca="1" si="90"/>
        <v>0</v>
      </c>
      <c r="LE41" s="54">
        <f t="shared" ca="1" si="90"/>
        <v>0</v>
      </c>
      <c r="LF41" s="54">
        <f t="shared" ca="1" si="90"/>
        <v>0</v>
      </c>
      <c r="LG41" s="54">
        <f t="shared" ca="1" si="90"/>
        <v>0</v>
      </c>
      <c r="LH41" s="54">
        <f t="shared" ca="1" si="90"/>
        <v>0</v>
      </c>
      <c r="LI41" s="54">
        <f t="shared" ca="1" si="90"/>
        <v>0</v>
      </c>
      <c r="LJ41" s="54">
        <f t="shared" ca="1" si="90"/>
        <v>0</v>
      </c>
      <c r="LK41" s="54">
        <f t="shared" ca="1" si="90"/>
        <v>0</v>
      </c>
      <c r="LL41" s="54">
        <f t="shared" ca="1" si="90"/>
        <v>0</v>
      </c>
      <c r="LM41" s="54">
        <f t="shared" ca="1" si="90"/>
        <v>0</v>
      </c>
      <c r="LN41" s="54">
        <f t="shared" ca="1" si="90"/>
        <v>0</v>
      </c>
      <c r="LO41" s="54">
        <f t="shared" ca="1" si="91"/>
        <v>0</v>
      </c>
      <c r="LP41" s="54">
        <f t="shared" ca="1" si="91"/>
        <v>0</v>
      </c>
      <c r="LQ41" s="54">
        <f t="shared" ca="1" si="91"/>
        <v>0</v>
      </c>
      <c r="LR41" s="54">
        <f t="shared" ca="1" si="91"/>
        <v>0</v>
      </c>
      <c r="LS41" s="54">
        <f t="shared" ca="1" si="91"/>
        <v>0</v>
      </c>
      <c r="LT41" s="54">
        <f t="shared" ca="1" si="91"/>
        <v>0</v>
      </c>
      <c r="LU41" s="54">
        <f t="shared" ca="1" si="91"/>
        <v>0</v>
      </c>
      <c r="LV41" s="54">
        <f t="shared" ca="1" si="91"/>
        <v>0</v>
      </c>
      <c r="LW41" s="54">
        <f t="shared" ca="1" si="91"/>
        <v>0</v>
      </c>
      <c r="LX41" s="54">
        <f t="shared" ca="1" si="91"/>
        <v>0</v>
      </c>
      <c r="LY41" s="54">
        <f t="shared" ca="1" si="91"/>
        <v>0</v>
      </c>
      <c r="LZ41" s="54">
        <f t="shared" ca="1" si="91"/>
        <v>0</v>
      </c>
      <c r="MA41" s="54">
        <f t="shared" ca="1" si="91"/>
        <v>0</v>
      </c>
      <c r="MB41" s="54">
        <f t="shared" ca="1" si="91"/>
        <v>0</v>
      </c>
      <c r="MC41" s="54">
        <f t="shared" ca="1" si="91"/>
        <v>0</v>
      </c>
      <c r="MD41" s="54">
        <f t="shared" ca="1" si="91"/>
        <v>0</v>
      </c>
      <c r="ME41" s="54">
        <f t="shared" ca="1" si="92"/>
        <v>0</v>
      </c>
      <c r="MF41" s="54">
        <f t="shared" ca="1" si="92"/>
        <v>0</v>
      </c>
      <c r="MG41" s="54">
        <f t="shared" ca="1" si="92"/>
        <v>0</v>
      </c>
      <c r="MH41" s="54">
        <f t="shared" ca="1" si="92"/>
        <v>0</v>
      </c>
      <c r="MI41" s="54">
        <f t="shared" ca="1" si="92"/>
        <v>0</v>
      </c>
      <c r="MJ41" s="54">
        <f t="shared" ca="1" si="92"/>
        <v>0</v>
      </c>
      <c r="MK41" s="54">
        <f t="shared" ca="1" si="92"/>
        <v>0</v>
      </c>
      <c r="ML41" s="54">
        <f t="shared" ca="1" si="92"/>
        <v>0</v>
      </c>
      <c r="MM41" s="54">
        <f t="shared" ca="1" si="92"/>
        <v>0</v>
      </c>
      <c r="MN41" s="54">
        <f t="shared" ca="1" si="92"/>
        <v>0</v>
      </c>
      <c r="MO41" s="54">
        <f t="shared" ca="1" si="92"/>
        <v>0</v>
      </c>
      <c r="MP41" s="54">
        <f t="shared" ca="1" si="92"/>
        <v>0</v>
      </c>
      <c r="MQ41" s="54">
        <f t="shared" ca="1" si="92"/>
        <v>0</v>
      </c>
      <c r="MR41" s="54">
        <f t="shared" ca="1" si="92"/>
        <v>0</v>
      </c>
      <c r="MS41" s="54">
        <f t="shared" ca="1" si="93"/>
        <v>0</v>
      </c>
      <c r="MT41" s="54">
        <f t="shared" ca="1" si="93"/>
        <v>0</v>
      </c>
      <c r="MU41" s="54">
        <f t="shared" ca="1" si="93"/>
        <v>0</v>
      </c>
      <c r="MV41" s="54">
        <f t="shared" ca="1" si="93"/>
        <v>0</v>
      </c>
      <c r="MW41" s="54">
        <f t="shared" ca="1" si="93"/>
        <v>0</v>
      </c>
      <c r="MX41" s="54">
        <f t="shared" ca="1" si="93"/>
        <v>0</v>
      </c>
      <c r="MY41" s="54">
        <f t="shared" ca="1" si="93"/>
        <v>0</v>
      </c>
      <c r="MZ41" s="54">
        <f t="shared" ca="1" si="93"/>
        <v>0</v>
      </c>
      <c r="NA41" s="54">
        <f t="shared" ca="1" si="93"/>
        <v>0</v>
      </c>
      <c r="NB41" s="54">
        <f t="shared" ca="1" si="93"/>
        <v>0</v>
      </c>
      <c r="NC41" s="54">
        <f t="shared" ca="1" si="93"/>
        <v>0</v>
      </c>
      <c r="ND41" s="54">
        <f t="shared" ca="1" si="93"/>
        <v>0</v>
      </c>
      <c r="NE41" s="54">
        <f t="shared" ca="1" si="93"/>
        <v>0</v>
      </c>
      <c r="NF41" s="54">
        <f t="shared" ca="1" si="93"/>
        <v>0</v>
      </c>
      <c r="NG41" s="54">
        <f t="shared" ca="1" si="93"/>
        <v>0</v>
      </c>
      <c r="NH41" s="54">
        <f t="shared" ca="1" si="93"/>
        <v>0</v>
      </c>
    </row>
    <row r="42" spans="2:372" x14ac:dyDescent="0.2">
      <c r="B42" s="8" t="str">
        <f>'[48]Parameter 2020'!B18</f>
        <v>Gandul24</v>
      </c>
      <c r="G42" s="54">
        <f t="shared" ca="1" si="71"/>
        <v>0</v>
      </c>
      <c r="H42" s="54">
        <f t="shared" ca="1" si="71"/>
        <v>0</v>
      </c>
      <c r="I42" s="54">
        <f t="shared" ca="1" si="71"/>
        <v>0</v>
      </c>
      <c r="J42" s="54">
        <f t="shared" ca="1" si="71"/>
        <v>0</v>
      </c>
      <c r="K42" s="54">
        <f t="shared" ca="1" si="71"/>
        <v>0</v>
      </c>
      <c r="L42" s="54">
        <f t="shared" ca="1" si="71"/>
        <v>0</v>
      </c>
      <c r="M42" s="54">
        <f t="shared" ca="1" si="71"/>
        <v>0</v>
      </c>
      <c r="N42" s="54">
        <f t="shared" ca="1" si="71"/>
        <v>0</v>
      </c>
      <c r="O42" s="54">
        <f t="shared" ca="1" si="71"/>
        <v>0</v>
      </c>
      <c r="P42" s="54">
        <f t="shared" ca="1" si="71"/>
        <v>0</v>
      </c>
      <c r="Q42" s="54">
        <f t="shared" ca="1" si="71"/>
        <v>0</v>
      </c>
      <c r="R42" s="54">
        <f t="shared" ca="1" si="71"/>
        <v>0</v>
      </c>
      <c r="S42" s="54">
        <f t="shared" ca="1" si="71"/>
        <v>0</v>
      </c>
      <c r="T42" s="54">
        <f t="shared" ca="1" si="71"/>
        <v>0</v>
      </c>
      <c r="U42" s="54">
        <f t="shared" ca="1" si="71"/>
        <v>0</v>
      </c>
      <c r="V42" s="54">
        <f t="shared" ca="1" si="71"/>
        <v>0</v>
      </c>
      <c r="W42" s="54">
        <f t="shared" ca="1" si="72"/>
        <v>0</v>
      </c>
      <c r="X42" s="54">
        <f t="shared" ca="1" si="72"/>
        <v>0</v>
      </c>
      <c r="Y42" s="54">
        <f t="shared" ca="1" si="72"/>
        <v>0</v>
      </c>
      <c r="Z42" s="54">
        <f t="shared" ca="1" si="72"/>
        <v>0</v>
      </c>
      <c r="AA42" s="54">
        <f t="shared" ca="1" si="72"/>
        <v>0</v>
      </c>
      <c r="AB42" s="54">
        <f t="shared" ca="1" si="72"/>
        <v>0</v>
      </c>
      <c r="AC42" s="54">
        <f t="shared" ca="1" si="72"/>
        <v>0</v>
      </c>
      <c r="AD42" s="54">
        <f t="shared" ca="1" si="72"/>
        <v>0</v>
      </c>
      <c r="AE42" s="54">
        <f t="shared" ca="1" si="72"/>
        <v>0</v>
      </c>
      <c r="AF42" s="54">
        <f t="shared" ca="1" si="72"/>
        <v>0</v>
      </c>
      <c r="AG42" s="54">
        <f t="shared" ca="1" si="72"/>
        <v>0</v>
      </c>
      <c r="AH42" s="54">
        <f t="shared" ca="1" si="72"/>
        <v>0</v>
      </c>
      <c r="AI42" s="54">
        <f t="shared" ca="1" si="72"/>
        <v>0</v>
      </c>
      <c r="AJ42" s="54">
        <f t="shared" ca="1" si="72"/>
        <v>0</v>
      </c>
      <c r="AK42" s="54">
        <f t="shared" ca="1" si="72"/>
        <v>0</v>
      </c>
      <c r="AL42" s="54">
        <f t="shared" ca="1" si="72"/>
        <v>0</v>
      </c>
      <c r="AM42" s="54">
        <f t="shared" ca="1" si="73"/>
        <v>0</v>
      </c>
      <c r="AN42" s="54">
        <f t="shared" ca="1" si="73"/>
        <v>0</v>
      </c>
      <c r="AO42" s="54">
        <f t="shared" ca="1" si="73"/>
        <v>0</v>
      </c>
      <c r="AP42" s="54">
        <f t="shared" ca="1" si="73"/>
        <v>0</v>
      </c>
      <c r="AQ42" s="54">
        <f t="shared" ca="1" si="73"/>
        <v>0</v>
      </c>
      <c r="AR42" s="54">
        <f t="shared" ca="1" si="73"/>
        <v>0</v>
      </c>
      <c r="AS42" s="54">
        <f t="shared" ca="1" si="73"/>
        <v>0</v>
      </c>
      <c r="AT42" s="54">
        <f t="shared" ca="1" si="73"/>
        <v>0</v>
      </c>
      <c r="AU42" s="54">
        <f t="shared" ca="1" si="73"/>
        <v>0</v>
      </c>
      <c r="AV42" s="54">
        <f t="shared" ca="1" si="73"/>
        <v>0</v>
      </c>
      <c r="AW42" s="54">
        <f t="shared" ca="1" si="73"/>
        <v>0</v>
      </c>
      <c r="AX42" s="54">
        <f t="shared" ca="1" si="73"/>
        <v>0</v>
      </c>
      <c r="AY42" s="54">
        <f t="shared" ca="1" si="73"/>
        <v>0</v>
      </c>
      <c r="AZ42" s="54">
        <f t="shared" ca="1" si="73"/>
        <v>0</v>
      </c>
      <c r="BA42" s="54">
        <f t="shared" ca="1" si="73"/>
        <v>0</v>
      </c>
      <c r="BB42" s="54">
        <f t="shared" ca="1" si="73"/>
        <v>0</v>
      </c>
      <c r="BC42" s="54">
        <f t="shared" ca="1" si="74"/>
        <v>0</v>
      </c>
      <c r="BD42" s="54">
        <f t="shared" ca="1" si="74"/>
        <v>0</v>
      </c>
      <c r="BE42" s="54">
        <f t="shared" ca="1" si="74"/>
        <v>0</v>
      </c>
      <c r="BF42" s="54">
        <f t="shared" ca="1" si="74"/>
        <v>0</v>
      </c>
      <c r="BG42" s="54">
        <f t="shared" ca="1" si="74"/>
        <v>0</v>
      </c>
      <c r="BH42" s="54">
        <f t="shared" ca="1" si="74"/>
        <v>0</v>
      </c>
      <c r="BI42" s="54">
        <f t="shared" ca="1" si="74"/>
        <v>0</v>
      </c>
      <c r="BJ42" s="54">
        <f t="shared" ca="1" si="74"/>
        <v>0</v>
      </c>
      <c r="BK42" s="54">
        <f t="shared" ca="1" si="74"/>
        <v>0</v>
      </c>
      <c r="BL42" s="54">
        <f t="shared" ca="1" si="74"/>
        <v>0</v>
      </c>
      <c r="BM42" s="54">
        <f t="shared" ca="1" si="74"/>
        <v>0</v>
      </c>
      <c r="BN42" s="54">
        <f t="shared" ca="1" si="74"/>
        <v>0</v>
      </c>
      <c r="BO42" s="54">
        <f t="shared" ca="1" si="74"/>
        <v>0</v>
      </c>
      <c r="BP42" s="54">
        <f t="shared" ca="1" si="74"/>
        <v>0</v>
      </c>
      <c r="BQ42" s="54">
        <f t="shared" ca="1" si="74"/>
        <v>0</v>
      </c>
      <c r="BR42" s="54">
        <f t="shared" ca="1" si="74"/>
        <v>0</v>
      </c>
      <c r="BS42" s="54">
        <f t="shared" ca="1" si="75"/>
        <v>0</v>
      </c>
      <c r="BT42" s="54">
        <f t="shared" ca="1" si="75"/>
        <v>0</v>
      </c>
      <c r="BU42" s="54">
        <f t="shared" ca="1" si="75"/>
        <v>0</v>
      </c>
      <c r="BV42" s="54">
        <f t="shared" ca="1" si="75"/>
        <v>0</v>
      </c>
      <c r="BW42" s="54">
        <f t="shared" ca="1" si="75"/>
        <v>0</v>
      </c>
      <c r="BX42" s="54">
        <f t="shared" ca="1" si="75"/>
        <v>0</v>
      </c>
      <c r="BY42" s="54">
        <f t="shared" ca="1" si="75"/>
        <v>0</v>
      </c>
      <c r="BZ42" s="54">
        <f t="shared" ca="1" si="75"/>
        <v>0</v>
      </c>
      <c r="CA42" s="54">
        <f t="shared" ca="1" si="75"/>
        <v>0</v>
      </c>
      <c r="CB42" s="54">
        <f t="shared" ca="1" si="75"/>
        <v>0</v>
      </c>
      <c r="CC42" s="54">
        <f t="shared" ca="1" si="75"/>
        <v>0</v>
      </c>
      <c r="CD42" s="54">
        <f t="shared" ca="1" si="75"/>
        <v>0</v>
      </c>
      <c r="CE42" s="54">
        <f t="shared" ca="1" si="75"/>
        <v>0</v>
      </c>
      <c r="CF42" s="54">
        <f t="shared" ca="1" si="75"/>
        <v>0</v>
      </c>
      <c r="CG42" s="54">
        <f t="shared" ca="1" si="75"/>
        <v>0</v>
      </c>
      <c r="CH42" s="54">
        <f t="shared" ca="1" si="75"/>
        <v>0</v>
      </c>
      <c r="CI42" s="54">
        <f t="shared" ca="1" si="76"/>
        <v>0</v>
      </c>
      <c r="CJ42" s="54">
        <f t="shared" ca="1" si="76"/>
        <v>0</v>
      </c>
      <c r="CK42" s="54">
        <f t="shared" ca="1" si="76"/>
        <v>0</v>
      </c>
      <c r="CL42" s="54">
        <f t="shared" ca="1" si="76"/>
        <v>0</v>
      </c>
      <c r="CM42" s="54">
        <f t="shared" ca="1" si="76"/>
        <v>0</v>
      </c>
      <c r="CN42" s="54">
        <f t="shared" ca="1" si="76"/>
        <v>0</v>
      </c>
      <c r="CO42" s="54">
        <f t="shared" ca="1" si="76"/>
        <v>0</v>
      </c>
      <c r="CP42" s="54">
        <f t="shared" ca="1" si="76"/>
        <v>0</v>
      </c>
      <c r="CQ42" s="54">
        <f t="shared" ca="1" si="76"/>
        <v>0</v>
      </c>
      <c r="CR42" s="54">
        <f t="shared" ca="1" si="76"/>
        <v>0</v>
      </c>
      <c r="CS42" s="54">
        <f t="shared" ca="1" si="76"/>
        <v>0</v>
      </c>
      <c r="CT42" s="54">
        <f t="shared" ca="1" si="76"/>
        <v>0</v>
      </c>
      <c r="CU42" s="54">
        <f t="shared" ca="1" si="76"/>
        <v>0</v>
      </c>
      <c r="CV42" s="54">
        <f t="shared" ca="1" si="76"/>
        <v>0</v>
      </c>
      <c r="CW42" s="54">
        <f t="shared" ca="1" si="76"/>
        <v>0</v>
      </c>
      <c r="CX42" s="54">
        <f t="shared" ca="1" si="76"/>
        <v>0</v>
      </c>
      <c r="CY42" s="54">
        <f t="shared" ca="1" si="77"/>
        <v>0</v>
      </c>
      <c r="CZ42" s="54">
        <f t="shared" ca="1" si="77"/>
        <v>0</v>
      </c>
      <c r="DA42" s="54">
        <f t="shared" ca="1" si="77"/>
        <v>0</v>
      </c>
      <c r="DB42" s="54">
        <f t="shared" ca="1" si="77"/>
        <v>0</v>
      </c>
      <c r="DC42" s="54">
        <f t="shared" ca="1" si="77"/>
        <v>0</v>
      </c>
      <c r="DD42" s="54">
        <f t="shared" ca="1" si="77"/>
        <v>0</v>
      </c>
      <c r="DE42" s="54">
        <f t="shared" ca="1" si="77"/>
        <v>0</v>
      </c>
      <c r="DF42" s="54">
        <f t="shared" ca="1" si="77"/>
        <v>0</v>
      </c>
      <c r="DG42" s="54">
        <f t="shared" ca="1" si="77"/>
        <v>0</v>
      </c>
      <c r="DH42" s="54">
        <f t="shared" ca="1" si="77"/>
        <v>0</v>
      </c>
      <c r="DI42" s="54">
        <f t="shared" ca="1" si="77"/>
        <v>0</v>
      </c>
      <c r="DJ42" s="54">
        <f t="shared" ca="1" si="77"/>
        <v>0</v>
      </c>
      <c r="DK42" s="54">
        <f t="shared" ca="1" si="77"/>
        <v>0</v>
      </c>
      <c r="DL42" s="54">
        <f t="shared" ca="1" si="77"/>
        <v>0</v>
      </c>
      <c r="DM42" s="54">
        <f t="shared" ca="1" si="77"/>
        <v>0</v>
      </c>
      <c r="DN42" s="54">
        <f t="shared" ca="1" si="77"/>
        <v>0</v>
      </c>
      <c r="DO42" s="54">
        <f t="shared" ca="1" si="78"/>
        <v>0</v>
      </c>
      <c r="DP42" s="54">
        <f t="shared" ca="1" si="78"/>
        <v>0</v>
      </c>
      <c r="DQ42" s="54">
        <f t="shared" ca="1" si="78"/>
        <v>0</v>
      </c>
      <c r="DR42" s="54">
        <f t="shared" ca="1" si="78"/>
        <v>0</v>
      </c>
      <c r="DS42" s="54">
        <f t="shared" ca="1" si="78"/>
        <v>0</v>
      </c>
      <c r="DT42" s="54">
        <f t="shared" ca="1" si="78"/>
        <v>0</v>
      </c>
      <c r="DU42" s="54">
        <f t="shared" ca="1" si="78"/>
        <v>0</v>
      </c>
      <c r="DV42" s="54">
        <f t="shared" ca="1" si="78"/>
        <v>0</v>
      </c>
      <c r="DW42" s="54">
        <f t="shared" ca="1" si="78"/>
        <v>0</v>
      </c>
      <c r="DX42" s="54">
        <f t="shared" ca="1" si="78"/>
        <v>0</v>
      </c>
      <c r="DY42" s="54">
        <f t="shared" ca="1" si="78"/>
        <v>0</v>
      </c>
      <c r="DZ42" s="54">
        <f t="shared" ca="1" si="78"/>
        <v>0</v>
      </c>
      <c r="EA42" s="54">
        <f t="shared" ca="1" si="78"/>
        <v>0</v>
      </c>
      <c r="EB42" s="54">
        <f t="shared" ca="1" si="78"/>
        <v>0</v>
      </c>
      <c r="EC42" s="54">
        <f t="shared" ca="1" si="78"/>
        <v>0</v>
      </c>
      <c r="ED42" s="54">
        <f t="shared" ca="1" si="78"/>
        <v>0</v>
      </c>
      <c r="EE42" s="54">
        <f t="shared" ca="1" si="79"/>
        <v>0</v>
      </c>
      <c r="EF42" s="54">
        <f t="shared" ca="1" si="79"/>
        <v>0</v>
      </c>
      <c r="EG42" s="54">
        <f t="shared" ca="1" si="79"/>
        <v>0</v>
      </c>
      <c r="EH42" s="54">
        <f t="shared" ca="1" si="79"/>
        <v>0</v>
      </c>
      <c r="EI42" s="54">
        <f t="shared" ca="1" si="79"/>
        <v>0</v>
      </c>
      <c r="EJ42" s="54">
        <f t="shared" ca="1" si="79"/>
        <v>0</v>
      </c>
      <c r="EK42" s="54">
        <f t="shared" ca="1" si="79"/>
        <v>0</v>
      </c>
      <c r="EL42" s="54">
        <f t="shared" ca="1" si="79"/>
        <v>0</v>
      </c>
      <c r="EM42" s="54">
        <f t="shared" ca="1" si="79"/>
        <v>0</v>
      </c>
      <c r="EN42" s="54">
        <f t="shared" ca="1" si="79"/>
        <v>0</v>
      </c>
      <c r="EO42" s="54">
        <f t="shared" ca="1" si="79"/>
        <v>0</v>
      </c>
      <c r="EP42" s="54">
        <f t="shared" ca="1" si="79"/>
        <v>0</v>
      </c>
      <c r="EQ42" s="54">
        <f t="shared" ca="1" si="79"/>
        <v>0</v>
      </c>
      <c r="ER42" s="54">
        <f t="shared" ca="1" si="79"/>
        <v>0</v>
      </c>
      <c r="ES42" s="54">
        <f t="shared" ca="1" si="79"/>
        <v>0</v>
      </c>
      <c r="ET42" s="54">
        <f t="shared" ca="1" si="79"/>
        <v>0</v>
      </c>
      <c r="EU42" s="54">
        <f t="shared" ca="1" si="80"/>
        <v>0</v>
      </c>
      <c r="EV42" s="54">
        <f t="shared" ca="1" si="80"/>
        <v>0</v>
      </c>
      <c r="EW42" s="54">
        <f t="shared" ca="1" si="80"/>
        <v>0</v>
      </c>
      <c r="EX42" s="54">
        <f t="shared" ca="1" si="80"/>
        <v>0</v>
      </c>
      <c r="EY42" s="54">
        <f t="shared" ca="1" si="80"/>
        <v>0</v>
      </c>
      <c r="EZ42" s="54">
        <f t="shared" ca="1" si="80"/>
        <v>0</v>
      </c>
      <c r="FA42" s="54">
        <f t="shared" ca="1" si="80"/>
        <v>0</v>
      </c>
      <c r="FB42" s="54">
        <f t="shared" ca="1" si="80"/>
        <v>0</v>
      </c>
      <c r="FC42" s="54">
        <f t="shared" ca="1" si="80"/>
        <v>0</v>
      </c>
      <c r="FD42" s="54">
        <f t="shared" ca="1" si="80"/>
        <v>0</v>
      </c>
      <c r="FE42" s="54">
        <f t="shared" ca="1" si="80"/>
        <v>0</v>
      </c>
      <c r="FF42" s="54">
        <f t="shared" ca="1" si="80"/>
        <v>0</v>
      </c>
      <c r="FG42" s="54">
        <f t="shared" ca="1" si="80"/>
        <v>0</v>
      </c>
      <c r="FH42" s="54">
        <f t="shared" ca="1" si="80"/>
        <v>0</v>
      </c>
      <c r="FI42" s="54">
        <f t="shared" ca="1" si="80"/>
        <v>0</v>
      </c>
      <c r="FJ42" s="54">
        <f t="shared" ca="1" si="80"/>
        <v>0</v>
      </c>
      <c r="FK42" s="54">
        <f t="shared" ca="1" si="81"/>
        <v>0</v>
      </c>
      <c r="FL42" s="54">
        <f t="shared" ca="1" si="81"/>
        <v>0</v>
      </c>
      <c r="FM42" s="54">
        <f t="shared" ca="1" si="81"/>
        <v>0</v>
      </c>
      <c r="FN42" s="54">
        <f t="shared" ca="1" si="81"/>
        <v>0</v>
      </c>
      <c r="FO42" s="54">
        <f t="shared" ca="1" si="81"/>
        <v>0</v>
      </c>
      <c r="FP42" s="54">
        <f t="shared" ca="1" si="81"/>
        <v>0</v>
      </c>
      <c r="FQ42" s="54">
        <f t="shared" ca="1" si="81"/>
        <v>0</v>
      </c>
      <c r="FR42" s="54">
        <f t="shared" ca="1" si="81"/>
        <v>0</v>
      </c>
      <c r="FS42" s="54">
        <f t="shared" ca="1" si="81"/>
        <v>0</v>
      </c>
      <c r="FT42" s="54">
        <f t="shared" ca="1" si="81"/>
        <v>0</v>
      </c>
      <c r="FU42" s="54">
        <f t="shared" ca="1" si="81"/>
        <v>0</v>
      </c>
      <c r="FV42" s="54">
        <f t="shared" ca="1" si="81"/>
        <v>0</v>
      </c>
      <c r="FW42" s="54">
        <f t="shared" ca="1" si="81"/>
        <v>0</v>
      </c>
      <c r="FX42" s="54">
        <f t="shared" ca="1" si="81"/>
        <v>0</v>
      </c>
      <c r="FY42" s="54">
        <f t="shared" ca="1" si="81"/>
        <v>0</v>
      </c>
      <c r="FZ42" s="54">
        <f t="shared" ca="1" si="81"/>
        <v>0</v>
      </c>
      <c r="GA42" s="54">
        <f t="shared" ca="1" si="82"/>
        <v>0</v>
      </c>
      <c r="GB42" s="54">
        <f t="shared" ca="1" si="82"/>
        <v>0</v>
      </c>
      <c r="GC42" s="54">
        <f t="shared" ca="1" si="82"/>
        <v>0</v>
      </c>
      <c r="GD42" s="54">
        <f t="shared" ca="1" si="82"/>
        <v>0</v>
      </c>
      <c r="GE42" s="54">
        <f t="shared" ca="1" si="82"/>
        <v>0</v>
      </c>
      <c r="GF42" s="54">
        <f t="shared" ca="1" si="82"/>
        <v>0</v>
      </c>
      <c r="GG42" s="54">
        <f t="shared" ca="1" si="82"/>
        <v>0</v>
      </c>
      <c r="GH42" s="54">
        <f t="shared" ca="1" si="82"/>
        <v>0</v>
      </c>
      <c r="GI42" s="54">
        <f t="shared" ca="1" si="82"/>
        <v>0</v>
      </c>
      <c r="GJ42" s="54">
        <f t="shared" ca="1" si="82"/>
        <v>0</v>
      </c>
      <c r="GK42" s="54">
        <f t="shared" ca="1" si="82"/>
        <v>0</v>
      </c>
      <c r="GL42" s="54">
        <f t="shared" ca="1" si="82"/>
        <v>0</v>
      </c>
      <c r="GM42" s="54">
        <f t="shared" ca="1" si="82"/>
        <v>0</v>
      </c>
      <c r="GN42" s="54">
        <f t="shared" ca="1" si="82"/>
        <v>0</v>
      </c>
      <c r="GO42" s="54">
        <f t="shared" ca="1" si="82"/>
        <v>0</v>
      </c>
      <c r="GP42" s="54">
        <f t="shared" ca="1" si="82"/>
        <v>0</v>
      </c>
      <c r="GQ42" s="54">
        <f t="shared" ca="1" si="83"/>
        <v>0</v>
      </c>
      <c r="GR42" s="54">
        <f t="shared" ca="1" si="83"/>
        <v>0</v>
      </c>
      <c r="GS42" s="54">
        <f t="shared" ca="1" si="83"/>
        <v>0</v>
      </c>
      <c r="GT42" s="54">
        <f t="shared" ca="1" si="83"/>
        <v>0</v>
      </c>
      <c r="GU42" s="54">
        <f t="shared" ca="1" si="83"/>
        <v>0</v>
      </c>
      <c r="GV42" s="54">
        <f t="shared" ca="1" si="83"/>
        <v>0</v>
      </c>
      <c r="GW42" s="54">
        <f t="shared" ca="1" si="83"/>
        <v>0</v>
      </c>
      <c r="GX42" s="54">
        <f t="shared" ca="1" si="83"/>
        <v>0</v>
      </c>
      <c r="GY42" s="54">
        <f t="shared" ca="1" si="83"/>
        <v>0</v>
      </c>
      <c r="GZ42" s="54">
        <f t="shared" ca="1" si="83"/>
        <v>0</v>
      </c>
      <c r="HA42" s="54">
        <f t="shared" ca="1" si="83"/>
        <v>0</v>
      </c>
      <c r="HB42" s="54">
        <f t="shared" ca="1" si="83"/>
        <v>0</v>
      </c>
      <c r="HC42" s="54">
        <f t="shared" ca="1" si="83"/>
        <v>0</v>
      </c>
      <c r="HD42" s="54">
        <f t="shared" ca="1" si="83"/>
        <v>0</v>
      </c>
      <c r="HE42" s="54">
        <f t="shared" ca="1" si="83"/>
        <v>0</v>
      </c>
      <c r="HF42" s="54">
        <f t="shared" ca="1" si="83"/>
        <v>0</v>
      </c>
      <c r="HG42" s="54">
        <f t="shared" ca="1" si="84"/>
        <v>0</v>
      </c>
      <c r="HH42" s="54">
        <f t="shared" ca="1" si="84"/>
        <v>0</v>
      </c>
      <c r="HI42" s="54">
        <f t="shared" ca="1" si="84"/>
        <v>0</v>
      </c>
      <c r="HJ42" s="54">
        <f t="shared" ca="1" si="84"/>
        <v>0</v>
      </c>
      <c r="HK42" s="54">
        <f t="shared" ca="1" si="84"/>
        <v>0</v>
      </c>
      <c r="HL42" s="54">
        <f t="shared" ca="1" si="84"/>
        <v>0</v>
      </c>
      <c r="HM42" s="54">
        <f t="shared" ca="1" si="84"/>
        <v>0</v>
      </c>
      <c r="HN42" s="54">
        <f t="shared" ca="1" si="84"/>
        <v>0</v>
      </c>
      <c r="HO42" s="54">
        <f t="shared" ca="1" si="84"/>
        <v>0</v>
      </c>
      <c r="HP42" s="54">
        <f t="shared" ca="1" si="84"/>
        <v>0</v>
      </c>
      <c r="HQ42" s="54">
        <f t="shared" ca="1" si="84"/>
        <v>0</v>
      </c>
      <c r="HR42" s="54">
        <f t="shared" ca="1" si="84"/>
        <v>0</v>
      </c>
      <c r="HS42" s="54">
        <f t="shared" ca="1" si="84"/>
        <v>0</v>
      </c>
      <c r="HT42" s="54">
        <f t="shared" ca="1" si="84"/>
        <v>0</v>
      </c>
      <c r="HU42" s="54">
        <f t="shared" ca="1" si="84"/>
        <v>0</v>
      </c>
      <c r="HV42" s="54">
        <f t="shared" ca="1" si="84"/>
        <v>0</v>
      </c>
      <c r="HW42" s="54">
        <f t="shared" ca="1" si="85"/>
        <v>0</v>
      </c>
      <c r="HX42" s="54">
        <f t="shared" ca="1" si="85"/>
        <v>0</v>
      </c>
      <c r="HY42" s="54">
        <f t="shared" ca="1" si="85"/>
        <v>0</v>
      </c>
      <c r="HZ42" s="54">
        <f t="shared" ca="1" si="85"/>
        <v>0</v>
      </c>
      <c r="IA42" s="54">
        <f t="shared" ca="1" si="85"/>
        <v>0</v>
      </c>
      <c r="IB42" s="54">
        <f t="shared" ca="1" si="85"/>
        <v>0</v>
      </c>
      <c r="IC42" s="54">
        <f t="shared" ca="1" si="85"/>
        <v>0</v>
      </c>
      <c r="ID42" s="54">
        <f t="shared" ca="1" si="85"/>
        <v>0</v>
      </c>
      <c r="IE42" s="54">
        <f t="shared" ca="1" si="85"/>
        <v>0</v>
      </c>
      <c r="IF42" s="54">
        <f t="shared" ca="1" si="85"/>
        <v>0</v>
      </c>
      <c r="IG42" s="54">
        <f t="shared" ca="1" si="85"/>
        <v>0</v>
      </c>
      <c r="IH42" s="54">
        <f t="shared" ca="1" si="85"/>
        <v>0</v>
      </c>
      <c r="II42" s="54">
        <f t="shared" ca="1" si="85"/>
        <v>0</v>
      </c>
      <c r="IJ42" s="54">
        <f t="shared" ca="1" si="85"/>
        <v>0</v>
      </c>
      <c r="IK42" s="54">
        <f t="shared" ca="1" si="85"/>
        <v>0</v>
      </c>
      <c r="IL42" s="54">
        <f t="shared" ca="1" si="85"/>
        <v>0</v>
      </c>
      <c r="IM42" s="54">
        <f t="shared" ca="1" si="86"/>
        <v>0</v>
      </c>
      <c r="IN42" s="54">
        <f t="shared" ca="1" si="86"/>
        <v>0</v>
      </c>
      <c r="IO42" s="54">
        <f t="shared" ca="1" si="86"/>
        <v>0</v>
      </c>
      <c r="IP42" s="54">
        <f t="shared" ca="1" si="86"/>
        <v>0</v>
      </c>
      <c r="IQ42" s="54">
        <f t="shared" ca="1" si="86"/>
        <v>0</v>
      </c>
      <c r="IR42" s="54">
        <f t="shared" ca="1" si="86"/>
        <v>0</v>
      </c>
      <c r="IS42" s="54">
        <f t="shared" ca="1" si="86"/>
        <v>0</v>
      </c>
      <c r="IT42" s="54">
        <f t="shared" ca="1" si="86"/>
        <v>0</v>
      </c>
      <c r="IU42" s="54">
        <f t="shared" ca="1" si="86"/>
        <v>0</v>
      </c>
      <c r="IV42" s="54">
        <f t="shared" ca="1" si="86"/>
        <v>0</v>
      </c>
      <c r="IW42" s="54">
        <f t="shared" ca="1" si="86"/>
        <v>0</v>
      </c>
      <c r="IX42" s="54">
        <f t="shared" ca="1" si="86"/>
        <v>0</v>
      </c>
      <c r="IY42" s="54">
        <f t="shared" ca="1" si="86"/>
        <v>0</v>
      </c>
      <c r="IZ42" s="54">
        <f t="shared" ca="1" si="86"/>
        <v>0</v>
      </c>
      <c r="JA42" s="54">
        <f t="shared" ca="1" si="86"/>
        <v>0</v>
      </c>
      <c r="JB42" s="54">
        <f t="shared" ca="1" si="86"/>
        <v>0</v>
      </c>
      <c r="JC42" s="54">
        <f t="shared" ca="1" si="87"/>
        <v>0</v>
      </c>
      <c r="JD42" s="54">
        <f t="shared" ca="1" si="87"/>
        <v>0</v>
      </c>
      <c r="JE42" s="54">
        <f t="shared" ca="1" si="87"/>
        <v>0</v>
      </c>
      <c r="JF42" s="54">
        <f t="shared" ca="1" si="87"/>
        <v>0</v>
      </c>
      <c r="JG42" s="54">
        <f t="shared" ca="1" si="87"/>
        <v>0</v>
      </c>
      <c r="JH42" s="54">
        <f t="shared" ca="1" si="87"/>
        <v>0</v>
      </c>
      <c r="JI42" s="54">
        <f t="shared" ca="1" si="87"/>
        <v>0</v>
      </c>
      <c r="JJ42" s="54">
        <f t="shared" ca="1" si="87"/>
        <v>0</v>
      </c>
      <c r="JK42" s="54">
        <f t="shared" ca="1" si="87"/>
        <v>0</v>
      </c>
      <c r="JL42" s="54">
        <f t="shared" ca="1" si="87"/>
        <v>0</v>
      </c>
      <c r="JM42" s="54">
        <f t="shared" ca="1" si="87"/>
        <v>0</v>
      </c>
      <c r="JN42" s="54">
        <f t="shared" ca="1" si="87"/>
        <v>0</v>
      </c>
      <c r="JO42" s="54">
        <f t="shared" ca="1" si="87"/>
        <v>0</v>
      </c>
      <c r="JP42" s="54">
        <f t="shared" ca="1" si="87"/>
        <v>0</v>
      </c>
      <c r="JQ42" s="54">
        <f t="shared" ca="1" si="87"/>
        <v>0</v>
      </c>
      <c r="JR42" s="54">
        <f t="shared" ca="1" si="87"/>
        <v>0</v>
      </c>
      <c r="JS42" s="54">
        <f t="shared" ca="1" si="88"/>
        <v>0</v>
      </c>
      <c r="JT42" s="54">
        <f t="shared" ca="1" si="88"/>
        <v>0</v>
      </c>
      <c r="JU42" s="54">
        <f t="shared" ca="1" si="88"/>
        <v>0</v>
      </c>
      <c r="JV42" s="54">
        <f t="shared" ca="1" si="88"/>
        <v>0</v>
      </c>
      <c r="JW42" s="54">
        <f t="shared" ca="1" si="88"/>
        <v>0</v>
      </c>
      <c r="JX42" s="54">
        <f t="shared" ca="1" si="88"/>
        <v>0</v>
      </c>
      <c r="JY42" s="54">
        <f t="shared" ca="1" si="88"/>
        <v>0</v>
      </c>
      <c r="JZ42" s="54">
        <f t="shared" ca="1" si="88"/>
        <v>0</v>
      </c>
      <c r="KA42" s="54">
        <f t="shared" ca="1" si="88"/>
        <v>0</v>
      </c>
      <c r="KB42" s="54">
        <f t="shared" ca="1" si="88"/>
        <v>0</v>
      </c>
      <c r="KC42" s="54">
        <f t="shared" ca="1" si="88"/>
        <v>0</v>
      </c>
      <c r="KD42" s="54">
        <f t="shared" ca="1" si="88"/>
        <v>0</v>
      </c>
      <c r="KE42" s="54">
        <f t="shared" ca="1" si="88"/>
        <v>0</v>
      </c>
      <c r="KF42" s="54">
        <f t="shared" ca="1" si="88"/>
        <v>0</v>
      </c>
      <c r="KG42" s="54">
        <f t="shared" ca="1" si="88"/>
        <v>0</v>
      </c>
      <c r="KH42" s="54">
        <f t="shared" ca="1" si="88"/>
        <v>0</v>
      </c>
      <c r="KI42" s="54">
        <f t="shared" ca="1" si="89"/>
        <v>0</v>
      </c>
      <c r="KJ42" s="54">
        <f t="shared" ca="1" si="89"/>
        <v>0</v>
      </c>
      <c r="KK42" s="54">
        <f t="shared" ca="1" si="89"/>
        <v>0</v>
      </c>
      <c r="KL42" s="54">
        <f t="shared" ca="1" si="89"/>
        <v>0</v>
      </c>
      <c r="KM42" s="54">
        <f t="shared" ca="1" si="89"/>
        <v>0</v>
      </c>
      <c r="KN42" s="54">
        <f t="shared" ca="1" si="89"/>
        <v>0</v>
      </c>
      <c r="KO42" s="54">
        <f t="shared" ca="1" si="89"/>
        <v>0</v>
      </c>
      <c r="KP42" s="54">
        <f t="shared" ca="1" si="89"/>
        <v>0</v>
      </c>
      <c r="KQ42" s="54">
        <f t="shared" ca="1" si="89"/>
        <v>0</v>
      </c>
      <c r="KR42" s="54">
        <f t="shared" ca="1" si="89"/>
        <v>0</v>
      </c>
      <c r="KS42" s="54">
        <f t="shared" ca="1" si="89"/>
        <v>0</v>
      </c>
      <c r="KT42" s="54">
        <f t="shared" ca="1" si="89"/>
        <v>0</v>
      </c>
      <c r="KU42" s="54">
        <f t="shared" ca="1" si="89"/>
        <v>0</v>
      </c>
      <c r="KV42" s="54">
        <f t="shared" ca="1" si="89"/>
        <v>0</v>
      </c>
      <c r="KW42" s="54">
        <f t="shared" ca="1" si="89"/>
        <v>0</v>
      </c>
      <c r="KX42" s="54">
        <f t="shared" ca="1" si="89"/>
        <v>0</v>
      </c>
      <c r="KY42" s="54">
        <f t="shared" ca="1" si="90"/>
        <v>0</v>
      </c>
      <c r="KZ42" s="54">
        <f t="shared" ca="1" si="90"/>
        <v>0</v>
      </c>
      <c r="LA42" s="54">
        <f t="shared" ca="1" si="90"/>
        <v>0</v>
      </c>
      <c r="LB42" s="54">
        <f t="shared" ca="1" si="90"/>
        <v>0</v>
      </c>
      <c r="LC42" s="54">
        <f t="shared" ca="1" si="90"/>
        <v>0</v>
      </c>
      <c r="LD42" s="54">
        <f t="shared" ca="1" si="90"/>
        <v>0</v>
      </c>
      <c r="LE42" s="54">
        <f t="shared" ca="1" si="90"/>
        <v>0</v>
      </c>
      <c r="LF42" s="54">
        <f t="shared" ca="1" si="90"/>
        <v>0</v>
      </c>
      <c r="LG42" s="54">
        <f t="shared" ca="1" si="90"/>
        <v>0</v>
      </c>
      <c r="LH42" s="54">
        <f t="shared" ca="1" si="90"/>
        <v>0</v>
      </c>
      <c r="LI42" s="54">
        <f t="shared" ca="1" si="90"/>
        <v>0</v>
      </c>
      <c r="LJ42" s="54">
        <f t="shared" ca="1" si="90"/>
        <v>0</v>
      </c>
      <c r="LK42" s="54">
        <f t="shared" ca="1" si="90"/>
        <v>0</v>
      </c>
      <c r="LL42" s="54">
        <f t="shared" ca="1" si="90"/>
        <v>0</v>
      </c>
      <c r="LM42" s="54">
        <f t="shared" ca="1" si="90"/>
        <v>0</v>
      </c>
      <c r="LN42" s="54">
        <f t="shared" ca="1" si="90"/>
        <v>0</v>
      </c>
      <c r="LO42" s="54">
        <f t="shared" ca="1" si="91"/>
        <v>0</v>
      </c>
      <c r="LP42" s="54">
        <f t="shared" ca="1" si="91"/>
        <v>0</v>
      </c>
      <c r="LQ42" s="54">
        <f t="shared" ca="1" si="91"/>
        <v>0</v>
      </c>
      <c r="LR42" s="54">
        <f t="shared" ca="1" si="91"/>
        <v>0</v>
      </c>
      <c r="LS42" s="54">
        <f t="shared" ca="1" si="91"/>
        <v>0</v>
      </c>
      <c r="LT42" s="54">
        <f t="shared" ca="1" si="91"/>
        <v>0</v>
      </c>
      <c r="LU42" s="54">
        <f t="shared" ca="1" si="91"/>
        <v>0</v>
      </c>
      <c r="LV42" s="54">
        <f t="shared" ca="1" si="91"/>
        <v>0</v>
      </c>
      <c r="LW42" s="54">
        <f t="shared" ca="1" si="91"/>
        <v>0</v>
      </c>
      <c r="LX42" s="54">
        <f t="shared" ca="1" si="91"/>
        <v>0</v>
      </c>
      <c r="LY42" s="54">
        <f t="shared" ca="1" si="91"/>
        <v>0</v>
      </c>
      <c r="LZ42" s="54">
        <f t="shared" ca="1" si="91"/>
        <v>0</v>
      </c>
      <c r="MA42" s="54">
        <f t="shared" ca="1" si="91"/>
        <v>0</v>
      </c>
      <c r="MB42" s="54">
        <f t="shared" ca="1" si="91"/>
        <v>0</v>
      </c>
      <c r="MC42" s="54">
        <f t="shared" ca="1" si="91"/>
        <v>0</v>
      </c>
      <c r="MD42" s="54">
        <f t="shared" ca="1" si="91"/>
        <v>0</v>
      </c>
      <c r="ME42" s="54">
        <f t="shared" ca="1" si="92"/>
        <v>0</v>
      </c>
      <c r="MF42" s="54">
        <f t="shared" ca="1" si="92"/>
        <v>0</v>
      </c>
      <c r="MG42" s="54">
        <f t="shared" ca="1" si="92"/>
        <v>0</v>
      </c>
      <c r="MH42" s="54">
        <f t="shared" ca="1" si="92"/>
        <v>0</v>
      </c>
      <c r="MI42" s="54">
        <f t="shared" ca="1" si="92"/>
        <v>0</v>
      </c>
      <c r="MJ42" s="54">
        <f t="shared" ca="1" si="92"/>
        <v>0</v>
      </c>
      <c r="MK42" s="54">
        <f t="shared" ca="1" si="92"/>
        <v>0</v>
      </c>
      <c r="ML42" s="54">
        <f t="shared" ca="1" si="92"/>
        <v>0</v>
      </c>
      <c r="MM42" s="54">
        <f t="shared" ca="1" si="92"/>
        <v>0</v>
      </c>
      <c r="MN42" s="54">
        <f t="shared" ca="1" si="92"/>
        <v>0</v>
      </c>
      <c r="MO42" s="54">
        <f t="shared" ca="1" si="92"/>
        <v>0</v>
      </c>
      <c r="MP42" s="54">
        <f t="shared" ca="1" si="92"/>
        <v>0</v>
      </c>
      <c r="MQ42" s="54">
        <f t="shared" ca="1" si="92"/>
        <v>0</v>
      </c>
      <c r="MR42" s="54">
        <f t="shared" ca="1" si="92"/>
        <v>0</v>
      </c>
      <c r="MS42" s="54">
        <f t="shared" ca="1" si="93"/>
        <v>0</v>
      </c>
      <c r="MT42" s="54">
        <f t="shared" ca="1" si="93"/>
        <v>0</v>
      </c>
      <c r="MU42" s="54">
        <f t="shared" ca="1" si="93"/>
        <v>0</v>
      </c>
      <c r="MV42" s="54">
        <f t="shared" ca="1" si="93"/>
        <v>0</v>
      </c>
      <c r="MW42" s="54">
        <f t="shared" ca="1" si="93"/>
        <v>0</v>
      </c>
      <c r="MX42" s="54">
        <f t="shared" ca="1" si="93"/>
        <v>0</v>
      </c>
      <c r="MY42" s="54">
        <f t="shared" ca="1" si="93"/>
        <v>0</v>
      </c>
      <c r="MZ42" s="54">
        <f t="shared" ca="1" si="93"/>
        <v>0</v>
      </c>
      <c r="NA42" s="54">
        <f t="shared" ca="1" si="93"/>
        <v>0</v>
      </c>
      <c r="NB42" s="54">
        <f t="shared" ca="1" si="93"/>
        <v>0</v>
      </c>
      <c r="NC42" s="54">
        <f t="shared" ca="1" si="93"/>
        <v>0</v>
      </c>
      <c r="ND42" s="54">
        <f t="shared" ca="1" si="93"/>
        <v>0</v>
      </c>
      <c r="NE42" s="54">
        <f t="shared" ca="1" si="93"/>
        <v>0</v>
      </c>
      <c r="NF42" s="54">
        <f t="shared" ca="1" si="93"/>
        <v>0</v>
      </c>
      <c r="NG42" s="54">
        <f t="shared" ca="1" si="93"/>
        <v>0</v>
      </c>
      <c r="NH42" s="54">
        <f t="shared" ca="1" si="93"/>
        <v>0</v>
      </c>
    </row>
    <row r="43" spans="2:372" x14ac:dyDescent="0.2">
      <c r="B43" s="8" t="str">
        <f>'[48]Parameter 2020'!B19</f>
        <v>Kembangan1-Balaraja34-Durkos1</v>
      </c>
      <c r="G43" s="54">
        <f t="shared" ca="1" si="71"/>
        <v>1</v>
      </c>
      <c r="H43" s="54">
        <f t="shared" ca="1" si="71"/>
        <v>1</v>
      </c>
      <c r="I43" s="54">
        <f t="shared" ca="1" si="71"/>
        <v>1</v>
      </c>
      <c r="J43" s="54">
        <f t="shared" ca="1" si="71"/>
        <v>1</v>
      </c>
      <c r="K43" s="54">
        <f t="shared" ca="1" si="71"/>
        <v>1</v>
      </c>
      <c r="L43" s="54">
        <f t="shared" ca="1" si="71"/>
        <v>1</v>
      </c>
      <c r="M43" s="54">
        <f t="shared" ca="1" si="71"/>
        <v>1</v>
      </c>
      <c r="N43" s="54">
        <f t="shared" ca="1" si="71"/>
        <v>1</v>
      </c>
      <c r="O43" s="54">
        <f t="shared" ca="1" si="71"/>
        <v>1</v>
      </c>
      <c r="P43" s="54">
        <f t="shared" ca="1" si="71"/>
        <v>1</v>
      </c>
      <c r="Q43" s="54">
        <f t="shared" ca="1" si="71"/>
        <v>1</v>
      </c>
      <c r="R43" s="54">
        <f t="shared" ca="1" si="71"/>
        <v>1</v>
      </c>
      <c r="S43" s="54">
        <f t="shared" ca="1" si="71"/>
        <v>1</v>
      </c>
      <c r="T43" s="54">
        <f t="shared" ca="1" si="71"/>
        <v>1</v>
      </c>
      <c r="U43" s="54">
        <f t="shared" ca="1" si="71"/>
        <v>1</v>
      </c>
      <c r="V43" s="54">
        <f t="shared" ca="1" si="71"/>
        <v>1</v>
      </c>
      <c r="W43" s="54">
        <f t="shared" ca="1" si="72"/>
        <v>1</v>
      </c>
      <c r="X43" s="54">
        <f t="shared" ca="1" si="72"/>
        <v>1</v>
      </c>
      <c r="Y43" s="54">
        <f t="shared" ca="1" si="72"/>
        <v>1</v>
      </c>
      <c r="Z43" s="54">
        <f t="shared" ca="1" si="72"/>
        <v>1</v>
      </c>
      <c r="AA43" s="54">
        <f t="shared" ca="1" si="72"/>
        <v>1</v>
      </c>
      <c r="AB43" s="54">
        <f t="shared" ca="1" si="72"/>
        <v>1</v>
      </c>
      <c r="AC43" s="54">
        <f t="shared" ca="1" si="72"/>
        <v>1</v>
      </c>
      <c r="AD43" s="54">
        <f t="shared" ca="1" si="72"/>
        <v>1</v>
      </c>
      <c r="AE43" s="54">
        <f t="shared" ca="1" si="72"/>
        <v>1</v>
      </c>
      <c r="AF43" s="54">
        <f t="shared" ca="1" si="72"/>
        <v>1</v>
      </c>
      <c r="AG43" s="54">
        <f t="shared" ca="1" si="72"/>
        <v>1</v>
      </c>
      <c r="AH43" s="54">
        <f t="shared" ca="1" si="72"/>
        <v>1</v>
      </c>
      <c r="AI43" s="54">
        <f t="shared" ca="1" si="72"/>
        <v>1</v>
      </c>
      <c r="AJ43" s="54">
        <f t="shared" ca="1" si="72"/>
        <v>1</v>
      </c>
      <c r="AK43" s="54">
        <f t="shared" ca="1" si="72"/>
        <v>1</v>
      </c>
      <c r="AL43" s="54">
        <f t="shared" ca="1" si="72"/>
        <v>1</v>
      </c>
      <c r="AM43" s="54">
        <f t="shared" ca="1" si="73"/>
        <v>1</v>
      </c>
      <c r="AN43" s="54">
        <f t="shared" ca="1" si="73"/>
        <v>1</v>
      </c>
      <c r="AO43" s="54">
        <f t="shared" ca="1" si="73"/>
        <v>1</v>
      </c>
      <c r="AP43" s="54">
        <f t="shared" ca="1" si="73"/>
        <v>1</v>
      </c>
      <c r="AQ43" s="54">
        <f t="shared" ca="1" si="73"/>
        <v>1</v>
      </c>
      <c r="AR43" s="54">
        <f t="shared" ca="1" si="73"/>
        <v>1</v>
      </c>
      <c r="AS43" s="54">
        <f t="shared" ca="1" si="73"/>
        <v>1</v>
      </c>
      <c r="AT43" s="54">
        <f t="shared" ca="1" si="73"/>
        <v>1</v>
      </c>
      <c r="AU43" s="54">
        <f t="shared" ca="1" si="73"/>
        <v>1</v>
      </c>
      <c r="AV43" s="54">
        <f t="shared" ca="1" si="73"/>
        <v>1</v>
      </c>
      <c r="AW43" s="54">
        <f t="shared" ca="1" si="73"/>
        <v>1</v>
      </c>
      <c r="AX43" s="54">
        <f t="shared" ca="1" si="73"/>
        <v>1</v>
      </c>
      <c r="AY43" s="54">
        <f t="shared" ca="1" si="73"/>
        <v>1</v>
      </c>
      <c r="AZ43" s="54">
        <f t="shared" ca="1" si="73"/>
        <v>1</v>
      </c>
      <c r="BA43" s="54">
        <f t="shared" ca="1" si="73"/>
        <v>1</v>
      </c>
      <c r="BB43" s="54">
        <f t="shared" ca="1" si="73"/>
        <v>1</v>
      </c>
      <c r="BC43" s="54">
        <f t="shared" ca="1" si="74"/>
        <v>1</v>
      </c>
      <c r="BD43" s="54">
        <f t="shared" ca="1" si="74"/>
        <v>1</v>
      </c>
      <c r="BE43" s="54">
        <f t="shared" ca="1" si="74"/>
        <v>1</v>
      </c>
      <c r="BF43" s="54">
        <f t="shared" ca="1" si="74"/>
        <v>1</v>
      </c>
      <c r="BG43" s="54">
        <f t="shared" ca="1" si="74"/>
        <v>1</v>
      </c>
      <c r="BH43" s="54">
        <f t="shared" ca="1" si="74"/>
        <v>1</v>
      </c>
      <c r="BI43" s="54">
        <f t="shared" ca="1" si="74"/>
        <v>1</v>
      </c>
      <c r="BJ43" s="54">
        <f t="shared" ca="1" si="74"/>
        <v>1</v>
      </c>
      <c r="BK43" s="54">
        <f t="shared" ca="1" si="74"/>
        <v>1</v>
      </c>
      <c r="BL43" s="54">
        <f t="shared" ca="1" si="74"/>
        <v>1</v>
      </c>
      <c r="BM43" s="54">
        <f t="shared" ca="1" si="74"/>
        <v>1</v>
      </c>
      <c r="BN43" s="54">
        <f t="shared" ca="1" si="74"/>
        <v>1</v>
      </c>
      <c r="BO43" s="54">
        <f t="shared" ca="1" si="74"/>
        <v>1</v>
      </c>
      <c r="BP43" s="54">
        <f t="shared" ca="1" si="74"/>
        <v>1</v>
      </c>
      <c r="BQ43" s="54">
        <f t="shared" ca="1" si="74"/>
        <v>1</v>
      </c>
      <c r="BR43" s="54">
        <f t="shared" ca="1" si="74"/>
        <v>1</v>
      </c>
      <c r="BS43" s="54">
        <f t="shared" ca="1" si="75"/>
        <v>1</v>
      </c>
      <c r="BT43" s="54">
        <f t="shared" ca="1" si="75"/>
        <v>1</v>
      </c>
      <c r="BU43" s="54">
        <f t="shared" ca="1" si="75"/>
        <v>1</v>
      </c>
      <c r="BV43" s="54">
        <f t="shared" ca="1" si="75"/>
        <v>1</v>
      </c>
      <c r="BW43" s="54">
        <f t="shared" ca="1" si="75"/>
        <v>1</v>
      </c>
      <c r="BX43" s="54">
        <f t="shared" ca="1" si="75"/>
        <v>1</v>
      </c>
      <c r="BY43" s="54">
        <f t="shared" ca="1" si="75"/>
        <v>1</v>
      </c>
      <c r="BZ43" s="54">
        <f t="shared" ca="1" si="75"/>
        <v>1</v>
      </c>
      <c r="CA43" s="54">
        <f t="shared" ca="1" si="75"/>
        <v>1</v>
      </c>
      <c r="CB43" s="54">
        <f t="shared" ca="1" si="75"/>
        <v>1</v>
      </c>
      <c r="CC43" s="54">
        <f t="shared" ca="1" si="75"/>
        <v>1</v>
      </c>
      <c r="CD43" s="54">
        <f t="shared" ca="1" si="75"/>
        <v>1</v>
      </c>
      <c r="CE43" s="54">
        <f t="shared" ca="1" si="75"/>
        <v>1</v>
      </c>
      <c r="CF43" s="54">
        <f t="shared" ca="1" si="75"/>
        <v>1</v>
      </c>
      <c r="CG43" s="54">
        <f t="shared" ca="1" si="75"/>
        <v>1</v>
      </c>
      <c r="CH43" s="54">
        <f t="shared" ca="1" si="75"/>
        <v>1</v>
      </c>
      <c r="CI43" s="54">
        <f t="shared" ca="1" si="76"/>
        <v>1</v>
      </c>
      <c r="CJ43" s="54">
        <f t="shared" ca="1" si="76"/>
        <v>1</v>
      </c>
      <c r="CK43" s="54">
        <f t="shared" ca="1" si="76"/>
        <v>1</v>
      </c>
      <c r="CL43" s="54">
        <f t="shared" ca="1" si="76"/>
        <v>1</v>
      </c>
      <c r="CM43" s="54">
        <f t="shared" ca="1" si="76"/>
        <v>1</v>
      </c>
      <c r="CN43" s="54">
        <f t="shared" ca="1" si="76"/>
        <v>1</v>
      </c>
      <c r="CO43" s="54">
        <f t="shared" ca="1" si="76"/>
        <v>1</v>
      </c>
      <c r="CP43" s="54">
        <f t="shared" ca="1" si="76"/>
        <v>1</v>
      </c>
      <c r="CQ43" s="54">
        <f t="shared" ca="1" si="76"/>
        <v>1</v>
      </c>
      <c r="CR43" s="54">
        <f t="shared" ca="1" si="76"/>
        <v>1</v>
      </c>
      <c r="CS43" s="54">
        <f t="shared" ca="1" si="76"/>
        <v>1</v>
      </c>
      <c r="CT43" s="54">
        <f t="shared" ca="1" si="76"/>
        <v>1</v>
      </c>
      <c r="CU43" s="54">
        <f t="shared" ca="1" si="76"/>
        <v>1</v>
      </c>
      <c r="CV43" s="54">
        <f t="shared" ca="1" si="76"/>
        <v>1</v>
      </c>
      <c r="CW43" s="54">
        <f t="shared" ca="1" si="76"/>
        <v>1</v>
      </c>
      <c r="CX43" s="54">
        <f t="shared" ca="1" si="76"/>
        <v>1</v>
      </c>
      <c r="CY43" s="54">
        <f t="shared" ca="1" si="77"/>
        <v>1</v>
      </c>
      <c r="CZ43" s="54">
        <f t="shared" ca="1" si="77"/>
        <v>1</v>
      </c>
      <c r="DA43" s="54">
        <f t="shared" ca="1" si="77"/>
        <v>1</v>
      </c>
      <c r="DB43" s="54">
        <f t="shared" ca="1" si="77"/>
        <v>1</v>
      </c>
      <c r="DC43" s="54">
        <f t="shared" ca="1" si="77"/>
        <v>1</v>
      </c>
      <c r="DD43" s="54">
        <f t="shared" ca="1" si="77"/>
        <v>1</v>
      </c>
      <c r="DE43" s="54">
        <f t="shared" ca="1" si="77"/>
        <v>1</v>
      </c>
      <c r="DF43" s="54">
        <f t="shared" ca="1" si="77"/>
        <v>1</v>
      </c>
      <c r="DG43" s="54">
        <f t="shared" ca="1" si="77"/>
        <v>1</v>
      </c>
      <c r="DH43" s="54">
        <f t="shared" ca="1" si="77"/>
        <v>1</v>
      </c>
      <c r="DI43" s="54">
        <f t="shared" ca="1" si="77"/>
        <v>1</v>
      </c>
      <c r="DJ43" s="54">
        <f t="shared" ca="1" si="77"/>
        <v>1</v>
      </c>
      <c r="DK43" s="54">
        <f t="shared" ca="1" si="77"/>
        <v>1</v>
      </c>
      <c r="DL43" s="54">
        <f t="shared" ca="1" si="77"/>
        <v>1</v>
      </c>
      <c r="DM43" s="54">
        <f t="shared" ca="1" si="77"/>
        <v>1</v>
      </c>
      <c r="DN43" s="54">
        <f t="shared" ca="1" si="77"/>
        <v>1</v>
      </c>
      <c r="DO43" s="54">
        <f t="shared" ca="1" si="78"/>
        <v>1</v>
      </c>
      <c r="DP43" s="54">
        <f t="shared" ca="1" si="78"/>
        <v>1</v>
      </c>
      <c r="DQ43" s="54">
        <f t="shared" ca="1" si="78"/>
        <v>1</v>
      </c>
      <c r="DR43" s="54">
        <f t="shared" ca="1" si="78"/>
        <v>1</v>
      </c>
      <c r="DS43" s="54">
        <f t="shared" ca="1" si="78"/>
        <v>1</v>
      </c>
      <c r="DT43" s="54">
        <f t="shared" ca="1" si="78"/>
        <v>1</v>
      </c>
      <c r="DU43" s="54">
        <f t="shared" ca="1" si="78"/>
        <v>1</v>
      </c>
      <c r="DV43" s="54">
        <f t="shared" ca="1" si="78"/>
        <v>1</v>
      </c>
      <c r="DW43" s="54">
        <f t="shared" ca="1" si="78"/>
        <v>0</v>
      </c>
      <c r="DX43" s="54">
        <f t="shared" ca="1" si="78"/>
        <v>0</v>
      </c>
      <c r="DY43" s="54">
        <f t="shared" ca="1" si="78"/>
        <v>0</v>
      </c>
      <c r="DZ43" s="54">
        <f t="shared" ca="1" si="78"/>
        <v>0</v>
      </c>
      <c r="EA43" s="54">
        <f t="shared" ca="1" si="78"/>
        <v>0</v>
      </c>
      <c r="EB43" s="54">
        <f t="shared" ca="1" si="78"/>
        <v>0</v>
      </c>
      <c r="EC43" s="54">
        <f t="shared" ca="1" si="78"/>
        <v>0</v>
      </c>
      <c r="ED43" s="54">
        <f t="shared" ca="1" si="78"/>
        <v>0</v>
      </c>
      <c r="EE43" s="54">
        <f t="shared" ca="1" si="79"/>
        <v>0</v>
      </c>
      <c r="EF43" s="54">
        <f t="shared" ca="1" si="79"/>
        <v>0</v>
      </c>
      <c r="EG43" s="54">
        <f t="shared" ca="1" si="79"/>
        <v>0</v>
      </c>
      <c r="EH43" s="54">
        <f t="shared" ca="1" si="79"/>
        <v>0</v>
      </c>
      <c r="EI43" s="54">
        <f t="shared" ca="1" si="79"/>
        <v>0</v>
      </c>
      <c r="EJ43" s="54">
        <f t="shared" ca="1" si="79"/>
        <v>0</v>
      </c>
      <c r="EK43" s="54">
        <f t="shared" ca="1" si="79"/>
        <v>0</v>
      </c>
      <c r="EL43" s="54">
        <f t="shared" ca="1" si="79"/>
        <v>0</v>
      </c>
      <c r="EM43" s="54">
        <f t="shared" ca="1" si="79"/>
        <v>0</v>
      </c>
      <c r="EN43" s="54">
        <f t="shared" ca="1" si="79"/>
        <v>0</v>
      </c>
      <c r="EO43" s="54">
        <f t="shared" ca="1" si="79"/>
        <v>0</v>
      </c>
      <c r="EP43" s="54">
        <f t="shared" ca="1" si="79"/>
        <v>0</v>
      </c>
      <c r="EQ43" s="54">
        <f t="shared" ca="1" si="79"/>
        <v>0</v>
      </c>
      <c r="ER43" s="54">
        <f t="shared" ca="1" si="79"/>
        <v>0</v>
      </c>
      <c r="ES43" s="54">
        <f t="shared" ca="1" si="79"/>
        <v>0</v>
      </c>
      <c r="ET43" s="54">
        <f t="shared" ca="1" si="79"/>
        <v>0</v>
      </c>
      <c r="EU43" s="54">
        <f t="shared" ca="1" si="80"/>
        <v>0</v>
      </c>
      <c r="EV43" s="54">
        <f t="shared" ca="1" si="80"/>
        <v>0</v>
      </c>
      <c r="EW43" s="54">
        <f t="shared" ca="1" si="80"/>
        <v>0</v>
      </c>
      <c r="EX43" s="54">
        <f t="shared" ca="1" si="80"/>
        <v>0</v>
      </c>
      <c r="EY43" s="54">
        <f t="shared" ca="1" si="80"/>
        <v>0</v>
      </c>
      <c r="EZ43" s="54">
        <f t="shared" ca="1" si="80"/>
        <v>0</v>
      </c>
      <c r="FA43" s="54">
        <f t="shared" ca="1" si="80"/>
        <v>0</v>
      </c>
      <c r="FB43" s="54">
        <f t="shared" ca="1" si="80"/>
        <v>0</v>
      </c>
      <c r="FC43" s="54">
        <f t="shared" ca="1" si="80"/>
        <v>0</v>
      </c>
      <c r="FD43" s="54">
        <f t="shared" ca="1" si="80"/>
        <v>0</v>
      </c>
      <c r="FE43" s="54">
        <f t="shared" ca="1" si="80"/>
        <v>0</v>
      </c>
      <c r="FF43" s="54">
        <f t="shared" ca="1" si="80"/>
        <v>0</v>
      </c>
      <c r="FG43" s="54">
        <f t="shared" ca="1" si="80"/>
        <v>0</v>
      </c>
      <c r="FH43" s="54">
        <f t="shared" ca="1" si="80"/>
        <v>0</v>
      </c>
      <c r="FI43" s="54">
        <f t="shared" ca="1" si="80"/>
        <v>0</v>
      </c>
      <c r="FJ43" s="54">
        <f t="shared" ca="1" si="80"/>
        <v>0</v>
      </c>
      <c r="FK43" s="54">
        <f t="shared" ca="1" si="81"/>
        <v>0</v>
      </c>
      <c r="FL43" s="54">
        <f t="shared" ca="1" si="81"/>
        <v>0</v>
      </c>
      <c r="FM43" s="54">
        <f t="shared" ca="1" si="81"/>
        <v>0</v>
      </c>
      <c r="FN43" s="54">
        <f t="shared" ca="1" si="81"/>
        <v>0</v>
      </c>
      <c r="FO43" s="54">
        <f t="shared" ca="1" si="81"/>
        <v>0</v>
      </c>
      <c r="FP43" s="54">
        <f t="shared" ca="1" si="81"/>
        <v>0</v>
      </c>
      <c r="FQ43" s="54">
        <f t="shared" ca="1" si="81"/>
        <v>0</v>
      </c>
      <c r="FR43" s="54">
        <f t="shared" ca="1" si="81"/>
        <v>0</v>
      </c>
      <c r="FS43" s="54">
        <f t="shared" ca="1" si="81"/>
        <v>0</v>
      </c>
      <c r="FT43" s="54">
        <f t="shared" ca="1" si="81"/>
        <v>0</v>
      </c>
      <c r="FU43" s="54">
        <f t="shared" ca="1" si="81"/>
        <v>0</v>
      </c>
      <c r="FV43" s="54">
        <f t="shared" ca="1" si="81"/>
        <v>0</v>
      </c>
      <c r="FW43" s="54">
        <f t="shared" ca="1" si="81"/>
        <v>0</v>
      </c>
      <c r="FX43" s="54">
        <f t="shared" ca="1" si="81"/>
        <v>0</v>
      </c>
      <c r="FY43" s="54">
        <f t="shared" ca="1" si="81"/>
        <v>0</v>
      </c>
      <c r="FZ43" s="54">
        <f t="shared" ca="1" si="81"/>
        <v>0</v>
      </c>
      <c r="GA43" s="54">
        <f t="shared" ca="1" si="82"/>
        <v>0</v>
      </c>
      <c r="GB43" s="54">
        <f t="shared" ca="1" si="82"/>
        <v>0</v>
      </c>
      <c r="GC43" s="54">
        <f t="shared" ca="1" si="82"/>
        <v>0</v>
      </c>
      <c r="GD43" s="54">
        <f t="shared" ca="1" si="82"/>
        <v>0</v>
      </c>
      <c r="GE43" s="54">
        <f t="shared" ca="1" si="82"/>
        <v>0</v>
      </c>
      <c r="GF43" s="54">
        <f t="shared" ca="1" si="82"/>
        <v>0</v>
      </c>
      <c r="GG43" s="54">
        <f t="shared" ca="1" si="82"/>
        <v>0</v>
      </c>
      <c r="GH43" s="54">
        <f t="shared" ca="1" si="82"/>
        <v>0</v>
      </c>
      <c r="GI43" s="54">
        <f t="shared" ca="1" si="82"/>
        <v>0</v>
      </c>
      <c r="GJ43" s="54">
        <f t="shared" ca="1" si="82"/>
        <v>0</v>
      </c>
      <c r="GK43" s="54">
        <f t="shared" ca="1" si="82"/>
        <v>0</v>
      </c>
      <c r="GL43" s="54">
        <f t="shared" ca="1" si="82"/>
        <v>0</v>
      </c>
      <c r="GM43" s="54">
        <f t="shared" ca="1" si="82"/>
        <v>0</v>
      </c>
      <c r="GN43" s="54">
        <f t="shared" ca="1" si="82"/>
        <v>0</v>
      </c>
      <c r="GO43" s="54">
        <f t="shared" ca="1" si="82"/>
        <v>0</v>
      </c>
      <c r="GP43" s="54">
        <f t="shared" ca="1" si="82"/>
        <v>0</v>
      </c>
      <c r="GQ43" s="54">
        <f t="shared" ca="1" si="83"/>
        <v>0</v>
      </c>
      <c r="GR43" s="54">
        <f t="shared" ca="1" si="83"/>
        <v>0</v>
      </c>
      <c r="GS43" s="54">
        <f t="shared" ca="1" si="83"/>
        <v>0</v>
      </c>
      <c r="GT43" s="54">
        <f t="shared" ca="1" si="83"/>
        <v>0</v>
      </c>
      <c r="GU43" s="54">
        <f t="shared" ca="1" si="83"/>
        <v>0</v>
      </c>
      <c r="GV43" s="54">
        <f t="shared" ca="1" si="83"/>
        <v>0</v>
      </c>
      <c r="GW43" s="54">
        <f t="shared" ca="1" si="83"/>
        <v>0</v>
      </c>
      <c r="GX43" s="54">
        <f t="shared" ca="1" si="83"/>
        <v>0</v>
      </c>
      <c r="GY43" s="54">
        <f t="shared" ca="1" si="83"/>
        <v>0</v>
      </c>
      <c r="GZ43" s="54">
        <f t="shared" ca="1" si="83"/>
        <v>0</v>
      </c>
      <c r="HA43" s="54">
        <f t="shared" ca="1" si="83"/>
        <v>0</v>
      </c>
      <c r="HB43" s="54">
        <f t="shared" ca="1" si="83"/>
        <v>0</v>
      </c>
      <c r="HC43" s="54">
        <f t="shared" ca="1" si="83"/>
        <v>0</v>
      </c>
      <c r="HD43" s="54">
        <f t="shared" ca="1" si="83"/>
        <v>0</v>
      </c>
      <c r="HE43" s="54">
        <f t="shared" ca="1" si="83"/>
        <v>0</v>
      </c>
      <c r="HF43" s="54">
        <f t="shared" ca="1" si="83"/>
        <v>0</v>
      </c>
      <c r="HG43" s="54">
        <f t="shared" ca="1" si="84"/>
        <v>0</v>
      </c>
      <c r="HH43" s="54">
        <f t="shared" ca="1" si="84"/>
        <v>0</v>
      </c>
      <c r="HI43" s="54">
        <f t="shared" ca="1" si="84"/>
        <v>0</v>
      </c>
      <c r="HJ43" s="54">
        <f t="shared" ca="1" si="84"/>
        <v>0</v>
      </c>
      <c r="HK43" s="54">
        <f t="shared" ca="1" si="84"/>
        <v>0</v>
      </c>
      <c r="HL43" s="54">
        <f t="shared" ca="1" si="84"/>
        <v>0</v>
      </c>
      <c r="HM43" s="54">
        <f t="shared" ca="1" si="84"/>
        <v>0</v>
      </c>
      <c r="HN43" s="54">
        <f t="shared" ca="1" si="84"/>
        <v>0</v>
      </c>
      <c r="HO43" s="54">
        <f t="shared" ca="1" si="84"/>
        <v>0</v>
      </c>
      <c r="HP43" s="54">
        <f t="shared" ca="1" si="84"/>
        <v>0</v>
      </c>
      <c r="HQ43" s="54">
        <f t="shared" ca="1" si="84"/>
        <v>0</v>
      </c>
      <c r="HR43" s="54">
        <f t="shared" ca="1" si="84"/>
        <v>0</v>
      </c>
      <c r="HS43" s="54">
        <f t="shared" ca="1" si="84"/>
        <v>0</v>
      </c>
      <c r="HT43" s="54">
        <f t="shared" ca="1" si="84"/>
        <v>0</v>
      </c>
      <c r="HU43" s="54">
        <f t="shared" ca="1" si="84"/>
        <v>0</v>
      </c>
      <c r="HV43" s="54">
        <f t="shared" ca="1" si="84"/>
        <v>0</v>
      </c>
      <c r="HW43" s="54">
        <f t="shared" ca="1" si="85"/>
        <v>0</v>
      </c>
      <c r="HX43" s="54">
        <f t="shared" ca="1" si="85"/>
        <v>0</v>
      </c>
      <c r="HY43" s="54">
        <f t="shared" ca="1" si="85"/>
        <v>0</v>
      </c>
      <c r="HZ43" s="54">
        <f t="shared" ca="1" si="85"/>
        <v>0</v>
      </c>
      <c r="IA43" s="54">
        <f t="shared" ca="1" si="85"/>
        <v>0</v>
      </c>
      <c r="IB43" s="54">
        <f t="shared" ca="1" si="85"/>
        <v>0</v>
      </c>
      <c r="IC43" s="54">
        <f t="shared" ca="1" si="85"/>
        <v>0</v>
      </c>
      <c r="ID43" s="54">
        <f t="shared" ca="1" si="85"/>
        <v>0</v>
      </c>
      <c r="IE43" s="54">
        <f t="shared" ca="1" si="85"/>
        <v>0</v>
      </c>
      <c r="IF43" s="54">
        <f t="shared" ca="1" si="85"/>
        <v>0</v>
      </c>
      <c r="IG43" s="54">
        <f t="shared" ca="1" si="85"/>
        <v>0</v>
      </c>
      <c r="IH43" s="54">
        <f t="shared" ca="1" si="85"/>
        <v>0</v>
      </c>
      <c r="II43" s="54">
        <f t="shared" ca="1" si="85"/>
        <v>0</v>
      </c>
      <c r="IJ43" s="54">
        <f t="shared" ca="1" si="85"/>
        <v>0</v>
      </c>
      <c r="IK43" s="54">
        <f t="shared" ca="1" si="85"/>
        <v>0</v>
      </c>
      <c r="IL43" s="54">
        <f t="shared" ca="1" si="85"/>
        <v>0</v>
      </c>
      <c r="IM43" s="54">
        <f t="shared" ca="1" si="86"/>
        <v>0</v>
      </c>
      <c r="IN43" s="54">
        <f t="shared" ca="1" si="86"/>
        <v>0</v>
      </c>
      <c r="IO43" s="54">
        <f t="shared" ca="1" si="86"/>
        <v>0</v>
      </c>
      <c r="IP43" s="54">
        <f t="shared" ca="1" si="86"/>
        <v>0</v>
      </c>
      <c r="IQ43" s="54">
        <f t="shared" ca="1" si="86"/>
        <v>0</v>
      </c>
      <c r="IR43" s="54">
        <f t="shared" ca="1" si="86"/>
        <v>0</v>
      </c>
      <c r="IS43" s="54">
        <f t="shared" ca="1" si="86"/>
        <v>0</v>
      </c>
      <c r="IT43" s="54">
        <f t="shared" ca="1" si="86"/>
        <v>0</v>
      </c>
      <c r="IU43" s="54">
        <f t="shared" ca="1" si="86"/>
        <v>0</v>
      </c>
      <c r="IV43" s="54">
        <f t="shared" ca="1" si="86"/>
        <v>0</v>
      </c>
      <c r="IW43" s="54">
        <f t="shared" ca="1" si="86"/>
        <v>0</v>
      </c>
      <c r="IX43" s="54">
        <f t="shared" ca="1" si="86"/>
        <v>0</v>
      </c>
      <c r="IY43" s="54">
        <f t="shared" ca="1" si="86"/>
        <v>0</v>
      </c>
      <c r="IZ43" s="54">
        <f t="shared" ca="1" si="86"/>
        <v>0</v>
      </c>
      <c r="JA43" s="54">
        <f t="shared" ca="1" si="86"/>
        <v>0</v>
      </c>
      <c r="JB43" s="54">
        <f t="shared" ca="1" si="86"/>
        <v>0</v>
      </c>
      <c r="JC43" s="54">
        <f t="shared" ca="1" si="87"/>
        <v>0</v>
      </c>
      <c r="JD43" s="54">
        <f t="shared" ca="1" si="87"/>
        <v>0</v>
      </c>
      <c r="JE43" s="54">
        <f t="shared" ca="1" si="87"/>
        <v>0</v>
      </c>
      <c r="JF43" s="54">
        <f t="shared" ca="1" si="87"/>
        <v>0</v>
      </c>
      <c r="JG43" s="54">
        <f t="shared" ca="1" si="87"/>
        <v>0</v>
      </c>
      <c r="JH43" s="54">
        <f t="shared" ca="1" si="87"/>
        <v>0</v>
      </c>
      <c r="JI43" s="54">
        <f t="shared" ca="1" si="87"/>
        <v>0</v>
      </c>
      <c r="JJ43" s="54">
        <f t="shared" ca="1" si="87"/>
        <v>0</v>
      </c>
      <c r="JK43" s="54">
        <f t="shared" ca="1" si="87"/>
        <v>0</v>
      </c>
      <c r="JL43" s="54">
        <f t="shared" ca="1" si="87"/>
        <v>0</v>
      </c>
      <c r="JM43" s="54">
        <f t="shared" ca="1" si="87"/>
        <v>0</v>
      </c>
      <c r="JN43" s="54">
        <f t="shared" ca="1" si="87"/>
        <v>0</v>
      </c>
      <c r="JO43" s="54">
        <f t="shared" ca="1" si="87"/>
        <v>0</v>
      </c>
      <c r="JP43" s="54">
        <f t="shared" ca="1" si="87"/>
        <v>0</v>
      </c>
      <c r="JQ43" s="54">
        <f t="shared" ca="1" si="87"/>
        <v>0</v>
      </c>
      <c r="JR43" s="54">
        <f t="shared" ca="1" si="87"/>
        <v>0</v>
      </c>
      <c r="JS43" s="54">
        <f t="shared" ca="1" si="88"/>
        <v>0</v>
      </c>
      <c r="JT43" s="54">
        <f t="shared" ca="1" si="88"/>
        <v>0</v>
      </c>
      <c r="JU43" s="54">
        <f t="shared" ca="1" si="88"/>
        <v>0</v>
      </c>
      <c r="JV43" s="54">
        <f t="shared" ca="1" si="88"/>
        <v>0</v>
      </c>
      <c r="JW43" s="54">
        <f t="shared" ca="1" si="88"/>
        <v>0</v>
      </c>
      <c r="JX43" s="54">
        <f t="shared" ca="1" si="88"/>
        <v>0</v>
      </c>
      <c r="JY43" s="54">
        <f t="shared" ca="1" si="88"/>
        <v>0</v>
      </c>
      <c r="JZ43" s="54">
        <f t="shared" ca="1" si="88"/>
        <v>0</v>
      </c>
      <c r="KA43" s="54">
        <f t="shared" ca="1" si="88"/>
        <v>0</v>
      </c>
      <c r="KB43" s="54">
        <f t="shared" ca="1" si="88"/>
        <v>0</v>
      </c>
      <c r="KC43" s="54">
        <f t="shared" ca="1" si="88"/>
        <v>0</v>
      </c>
      <c r="KD43" s="54">
        <f t="shared" ca="1" si="88"/>
        <v>0</v>
      </c>
      <c r="KE43" s="54">
        <f t="shared" ca="1" si="88"/>
        <v>0</v>
      </c>
      <c r="KF43" s="54">
        <f t="shared" ca="1" si="88"/>
        <v>0</v>
      </c>
      <c r="KG43" s="54">
        <f t="shared" ca="1" si="88"/>
        <v>0</v>
      </c>
      <c r="KH43" s="54">
        <f t="shared" ca="1" si="88"/>
        <v>0</v>
      </c>
      <c r="KI43" s="54">
        <f t="shared" ca="1" si="89"/>
        <v>0</v>
      </c>
      <c r="KJ43" s="54">
        <f t="shared" ca="1" si="89"/>
        <v>0</v>
      </c>
      <c r="KK43" s="54">
        <f t="shared" ca="1" si="89"/>
        <v>0</v>
      </c>
      <c r="KL43" s="54">
        <f t="shared" ca="1" si="89"/>
        <v>0</v>
      </c>
      <c r="KM43" s="54">
        <f t="shared" ca="1" si="89"/>
        <v>0</v>
      </c>
      <c r="KN43" s="54">
        <f t="shared" ca="1" si="89"/>
        <v>0</v>
      </c>
      <c r="KO43" s="54">
        <f t="shared" ca="1" si="89"/>
        <v>0</v>
      </c>
      <c r="KP43" s="54">
        <f t="shared" ca="1" si="89"/>
        <v>0</v>
      </c>
      <c r="KQ43" s="54">
        <f t="shared" ca="1" si="89"/>
        <v>0</v>
      </c>
      <c r="KR43" s="54">
        <f t="shared" ca="1" si="89"/>
        <v>0</v>
      </c>
      <c r="KS43" s="54">
        <f t="shared" ca="1" si="89"/>
        <v>0</v>
      </c>
      <c r="KT43" s="54">
        <f t="shared" ca="1" si="89"/>
        <v>0</v>
      </c>
      <c r="KU43" s="54">
        <f t="shared" ca="1" si="89"/>
        <v>0</v>
      </c>
      <c r="KV43" s="54">
        <f t="shared" ca="1" si="89"/>
        <v>0</v>
      </c>
      <c r="KW43" s="54">
        <f t="shared" ca="1" si="89"/>
        <v>0</v>
      </c>
      <c r="KX43" s="54">
        <f t="shared" ca="1" si="89"/>
        <v>0</v>
      </c>
      <c r="KY43" s="54">
        <f t="shared" ca="1" si="90"/>
        <v>0</v>
      </c>
      <c r="KZ43" s="54">
        <f t="shared" ca="1" si="90"/>
        <v>0</v>
      </c>
      <c r="LA43" s="54">
        <f t="shared" ca="1" si="90"/>
        <v>0</v>
      </c>
      <c r="LB43" s="54">
        <f t="shared" ca="1" si="90"/>
        <v>0</v>
      </c>
      <c r="LC43" s="54">
        <f t="shared" ca="1" si="90"/>
        <v>0</v>
      </c>
      <c r="LD43" s="54">
        <f t="shared" ca="1" si="90"/>
        <v>0</v>
      </c>
      <c r="LE43" s="54">
        <f t="shared" ca="1" si="90"/>
        <v>0</v>
      </c>
      <c r="LF43" s="54">
        <f t="shared" ca="1" si="90"/>
        <v>0</v>
      </c>
      <c r="LG43" s="54">
        <f t="shared" ca="1" si="90"/>
        <v>0</v>
      </c>
      <c r="LH43" s="54">
        <f t="shared" ca="1" si="90"/>
        <v>0</v>
      </c>
      <c r="LI43" s="54">
        <f t="shared" ca="1" si="90"/>
        <v>0</v>
      </c>
      <c r="LJ43" s="54">
        <f t="shared" ca="1" si="90"/>
        <v>0</v>
      </c>
      <c r="LK43" s="54">
        <f t="shared" ca="1" si="90"/>
        <v>0</v>
      </c>
      <c r="LL43" s="54">
        <f t="shared" ca="1" si="90"/>
        <v>0</v>
      </c>
      <c r="LM43" s="54">
        <f t="shared" ca="1" si="90"/>
        <v>0</v>
      </c>
      <c r="LN43" s="54">
        <f t="shared" ca="1" si="90"/>
        <v>0</v>
      </c>
      <c r="LO43" s="54">
        <f t="shared" ca="1" si="91"/>
        <v>0</v>
      </c>
      <c r="LP43" s="54">
        <f t="shared" ca="1" si="91"/>
        <v>0</v>
      </c>
      <c r="LQ43" s="54">
        <f t="shared" ca="1" si="91"/>
        <v>0</v>
      </c>
      <c r="LR43" s="54">
        <f t="shared" ca="1" si="91"/>
        <v>0</v>
      </c>
      <c r="LS43" s="54">
        <f t="shared" ca="1" si="91"/>
        <v>0</v>
      </c>
      <c r="LT43" s="54">
        <f t="shared" ca="1" si="91"/>
        <v>0</v>
      </c>
      <c r="LU43" s="54">
        <f t="shared" ca="1" si="91"/>
        <v>0</v>
      </c>
      <c r="LV43" s="54">
        <f t="shared" ca="1" si="91"/>
        <v>0</v>
      </c>
      <c r="LW43" s="54">
        <f t="shared" ca="1" si="91"/>
        <v>0</v>
      </c>
      <c r="LX43" s="54">
        <f t="shared" ca="1" si="91"/>
        <v>0</v>
      </c>
      <c r="LY43" s="54">
        <f t="shared" ca="1" si="91"/>
        <v>0</v>
      </c>
      <c r="LZ43" s="54">
        <f t="shared" ca="1" si="91"/>
        <v>0</v>
      </c>
      <c r="MA43" s="54">
        <f t="shared" ca="1" si="91"/>
        <v>0</v>
      </c>
      <c r="MB43" s="54">
        <f t="shared" ca="1" si="91"/>
        <v>0</v>
      </c>
      <c r="MC43" s="54">
        <f t="shared" ca="1" si="91"/>
        <v>0</v>
      </c>
      <c r="MD43" s="54">
        <f t="shared" ca="1" si="91"/>
        <v>0</v>
      </c>
      <c r="ME43" s="54">
        <f t="shared" ca="1" si="92"/>
        <v>0</v>
      </c>
      <c r="MF43" s="54">
        <f t="shared" ca="1" si="92"/>
        <v>0</v>
      </c>
      <c r="MG43" s="54">
        <f t="shared" ca="1" si="92"/>
        <v>0</v>
      </c>
      <c r="MH43" s="54">
        <f t="shared" ca="1" si="92"/>
        <v>0</v>
      </c>
      <c r="MI43" s="54">
        <f t="shared" ca="1" si="92"/>
        <v>0</v>
      </c>
      <c r="MJ43" s="54">
        <f t="shared" ca="1" si="92"/>
        <v>0</v>
      </c>
      <c r="MK43" s="54">
        <f t="shared" ca="1" si="92"/>
        <v>0</v>
      </c>
      <c r="ML43" s="54">
        <f t="shared" ca="1" si="92"/>
        <v>0</v>
      </c>
      <c r="MM43" s="54">
        <f t="shared" ca="1" si="92"/>
        <v>0</v>
      </c>
      <c r="MN43" s="54">
        <f t="shared" ca="1" si="92"/>
        <v>0</v>
      </c>
      <c r="MO43" s="54">
        <f t="shared" ca="1" si="92"/>
        <v>0</v>
      </c>
      <c r="MP43" s="54">
        <f t="shared" ca="1" si="92"/>
        <v>0</v>
      </c>
      <c r="MQ43" s="54">
        <f t="shared" ca="1" si="92"/>
        <v>0</v>
      </c>
      <c r="MR43" s="54">
        <f t="shared" ca="1" si="92"/>
        <v>0</v>
      </c>
      <c r="MS43" s="54">
        <f t="shared" ca="1" si="93"/>
        <v>0</v>
      </c>
      <c r="MT43" s="54">
        <f t="shared" ca="1" si="93"/>
        <v>0</v>
      </c>
      <c r="MU43" s="54">
        <f t="shared" ca="1" si="93"/>
        <v>0</v>
      </c>
      <c r="MV43" s="54">
        <f t="shared" ca="1" si="93"/>
        <v>0</v>
      </c>
      <c r="MW43" s="54">
        <f t="shared" ca="1" si="93"/>
        <v>0</v>
      </c>
      <c r="MX43" s="54">
        <f t="shared" ca="1" si="93"/>
        <v>0</v>
      </c>
      <c r="MY43" s="54">
        <f t="shared" ca="1" si="93"/>
        <v>0</v>
      </c>
      <c r="MZ43" s="54">
        <f t="shared" ca="1" si="93"/>
        <v>0</v>
      </c>
      <c r="NA43" s="54">
        <f t="shared" ca="1" si="93"/>
        <v>0</v>
      </c>
      <c r="NB43" s="54">
        <f t="shared" ca="1" si="93"/>
        <v>0</v>
      </c>
      <c r="NC43" s="54">
        <f t="shared" ca="1" si="93"/>
        <v>0</v>
      </c>
      <c r="ND43" s="54">
        <f t="shared" ca="1" si="93"/>
        <v>0</v>
      </c>
      <c r="NE43" s="54">
        <f t="shared" ca="1" si="93"/>
        <v>0</v>
      </c>
      <c r="NF43" s="54">
        <f t="shared" ca="1" si="93"/>
        <v>0</v>
      </c>
      <c r="NG43" s="54">
        <f t="shared" ca="1" si="93"/>
        <v>0</v>
      </c>
      <c r="NH43" s="54">
        <f t="shared" ca="1" si="93"/>
        <v>0</v>
      </c>
    </row>
    <row r="44" spans="2:372" x14ac:dyDescent="0.2">
      <c r="B44" s="8" t="str">
        <f>'[48]Parameter 2020'!B20</f>
        <v>Suralaya12-Cilegon3</v>
      </c>
      <c r="G44" s="54">
        <f t="shared" ca="1" si="71"/>
        <v>0</v>
      </c>
      <c r="H44" s="54">
        <f t="shared" ca="1" si="71"/>
        <v>0</v>
      </c>
      <c r="I44" s="54">
        <f t="shared" ca="1" si="71"/>
        <v>0</v>
      </c>
      <c r="J44" s="54">
        <f t="shared" ca="1" si="71"/>
        <v>0</v>
      </c>
      <c r="K44" s="54">
        <f t="shared" ca="1" si="71"/>
        <v>0</v>
      </c>
      <c r="L44" s="54">
        <f t="shared" ca="1" si="71"/>
        <v>0</v>
      </c>
      <c r="M44" s="54">
        <f t="shared" ca="1" si="71"/>
        <v>0</v>
      </c>
      <c r="N44" s="54">
        <f t="shared" ca="1" si="71"/>
        <v>0</v>
      </c>
      <c r="O44" s="54">
        <f t="shared" ca="1" si="71"/>
        <v>0</v>
      </c>
      <c r="P44" s="54">
        <f t="shared" ca="1" si="71"/>
        <v>0</v>
      </c>
      <c r="Q44" s="54">
        <f t="shared" ca="1" si="71"/>
        <v>0</v>
      </c>
      <c r="R44" s="54">
        <f t="shared" ca="1" si="71"/>
        <v>0</v>
      </c>
      <c r="S44" s="54">
        <f t="shared" ca="1" si="71"/>
        <v>0</v>
      </c>
      <c r="T44" s="54">
        <f t="shared" ca="1" si="71"/>
        <v>0</v>
      </c>
      <c r="U44" s="54">
        <f t="shared" ca="1" si="71"/>
        <v>0</v>
      </c>
      <c r="V44" s="54">
        <f t="shared" ca="1" si="71"/>
        <v>0</v>
      </c>
      <c r="W44" s="54">
        <f t="shared" ca="1" si="72"/>
        <v>0</v>
      </c>
      <c r="X44" s="54">
        <f t="shared" ca="1" si="72"/>
        <v>0</v>
      </c>
      <c r="Y44" s="54">
        <f t="shared" ca="1" si="72"/>
        <v>0</v>
      </c>
      <c r="Z44" s="54">
        <f t="shared" ca="1" si="72"/>
        <v>0</v>
      </c>
      <c r="AA44" s="54">
        <f t="shared" ca="1" si="72"/>
        <v>0</v>
      </c>
      <c r="AB44" s="54">
        <f t="shared" ca="1" si="72"/>
        <v>0</v>
      </c>
      <c r="AC44" s="54">
        <f t="shared" ca="1" si="72"/>
        <v>0</v>
      </c>
      <c r="AD44" s="54">
        <f t="shared" ca="1" si="72"/>
        <v>0</v>
      </c>
      <c r="AE44" s="54">
        <f t="shared" ca="1" si="72"/>
        <v>0</v>
      </c>
      <c r="AF44" s="54">
        <f t="shared" ca="1" si="72"/>
        <v>0</v>
      </c>
      <c r="AG44" s="54">
        <f t="shared" ca="1" si="72"/>
        <v>0</v>
      </c>
      <c r="AH44" s="54">
        <f t="shared" ca="1" si="72"/>
        <v>0</v>
      </c>
      <c r="AI44" s="54">
        <f t="shared" ca="1" si="72"/>
        <v>0</v>
      </c>
      <c r="AJ44" s="54">
        <f t="shared" ca="1" si="72"/>
        <v>0</v>
      </c>
      <c r="AK44" s="54">
        <f t="shared" ca="1" si="72"/>
        <v>0</v>
      </c>
      <c r="AL44" s="54">
        <f t="shared" ca="1" si="72"/>
        <v>0</v>
      </c>
      <c r="AM44" s="54">
        <f t="shared" ca="1" si="73"/>
        <v>0</v>
      </c>
      <c r="AN44" s="54">
        <f t="shared" ca="1" si="73"/>
        <v>0</v>
      </c>
      <c r="AO44" s="54">
        <f t="shared" ca="1" si="73"/>
        <v>0</v>
      </c>
      <c r="AP44" s="54">
        <f t="shared" ca="1" si="73"/>
        <v>0</v>
      </c>
      <c r="AQ44" s="54">
        <f t="shared" ca="1" si="73"/>
        <v>0</v>
      </c>
      <c r="AR44" s="54">
        <f t="shared" ca="1" si="73"/>
        <v>0</v>
      </c>
      <c r="AS44" s="54">
        <f t="shared" ca="1" si="73"/>
        <v>0</v>
      </c>
      <c r="AT44" s="54">
        <f t="shared" ca="1" si="73"/>
        <v>0</v>
      </c>
      <c r="AU44" s="54">
        <f t="shared" ca="1" si="73"/>
        <v>0</v>
      </c>
      <c r="AV44" s="54">
        <f t="shared" ca="1" si="73"/>
        <v>0</v>
      </c>
      <c r="AW44" s="54">
        <f t="shared" ca="1" si="73"/>
        <v>0</v>
      </c>
      <c r="AX44" s="54">
        <f t="shared" ca="1" si="73"/>
        <v>0</v>
      </c>
      <c r="AY44" s="54">
        <f t="shared" ca="1" si="73"/>
        <v>0</v>
      </c>
      <c r="AZ44" s="54">
        <f t="shared" ca="1" si="73"/>
        <v>0</v>
      </c>
      <c r="BA44" s="54">
        <f t="shared" ca="1" si="73"/>
        <v>0</v>
      </c>
      <c r="BB44" s="54">
        <f t="shared" ca="1" si="73"/>
        <v>0</v>
      </c>
      <c r="BC44" s="54">
        <f t="shared" ca="1" si="74"/>
        <v>0</v>
      </c>
      <c r="BD44" s="54">
        <f t="shared" ca="1" si="74"/>
        <v>0</v>
      </c>
      <c r="BE44" s="54">
        <f t="shared" ca="1" si="74"/>
        <v>0</v>
      </c>
      <c r="BF44" s="54">
        <f t="shared" ca="1" si="74"/>
        <v>0</v>
      </c>
      <c r="BG44" s="54">
        <f t="shared" ca="1" si="74"/>
        <v>0</v>
      </c>
      <c r="BH44" s="54">
        <f t="shared" ca="1" si="74"/>
        <v>0</v>
      </c>
      <c r="BI44" s="54">
        <f t="shared" ca="1" si="74"/>
        <v>0</v>
      </c>
      <c r="BJ44" s="54">
        <f t="shared" ca="1" si="74"/>
        <v>0</v>
      </c>
      <c r="BK44" s="54">
        <f t="shared" ca="1" si="74"/>
        <v>0</v>
      </c>
      <c r="BL44" s="54">
        <f t="shared" ca="1" si="74"/>
        <v>0</v>
      </c>
      <c r="BM44" s="54">
        <f t="shared" ca="1" si="74"/>
        <v>0</v>
      </c>
      <c r="BN44" s="54">
        <f t="shared" ca="1" si="74"/>
        <v>0</v>
      </c>
      <c r="BO44" s="54">
        <f t="shared" ca="1" si="74"/>
        <v>0</v>
      </c>
      <c r="BP44" s="54">
        <f t="shared" ca="1" si="74"/>
        <v>0</v>
      </c>
      <c r="BQ44" s="54">
        <f t="shared" ca="1" si="74"/>
        <v>0</v>
      </c>
      <c r="BR44" s="54">
        <f t="shared" ca="1" si="74"/>
        <v>0</v>
      </c>
      <c r="BS44" s="54">
        <f t="shared" ca="1" si="75"/>
        <v>0</v>
      </c>
      <c r="BT44" s="54">
        <f t="shared" ca="1" si="75"/>
        <v>0</v>
      </c>
      <c r="BU44" s="54">
        <f t="shared" ca="1" si="75"/>
        <v>0</v>
      </c>
      <c r="BV44" s="54">
        <f t="shared" ca="1" si="75"/>
        <v>0</v>
      </c>
      <c r="BW44" s="54">
        <f t="shared" ca="1" si="75"/>
        <v>0</v>
      </c>
      <c r="BX44" s="54">
        <f t="shared" ca="1" si="75"/>
        <v>0</v>
      </c>
      <c r="BY44" s="54">
        <f t="shared" ca="1" si="75"/>
        <v>0</v>
      </c>
      <c r="BZ44" s="54">
        <f t="shared" ca="1" si="75"/>
        <v>0</v>
      </c>
      <c r="CA44" s="54">
        <f t="shared" ca="1" si="75"/>
        <v>0</v>
      </c>
      <c r="CB44" s="54">
        <f t="shared" ca="1" si="75"/>
        <v>0</v>
      </c>
      <c r="CC44" s="54">
        <f t="shared" ca="1" si="75"/>
        <v>0</v>
      </c>
      <c r="CD44" s="54">
        <f t="shared" ca="1" si="75"/>
        <v>0</v>
      </c>
      <c r="CE44" s="54">
        <f t="shared" ca="1" si="75"/>
        <v>0</v>
      </c>
      <c r="CF44" s="54">
        <f t="shared" ca="1" si="75"/>
        <v>0</v>
      </c>
      <c r="CG44" s="54">
        <f t="shared" ca="1" si="75"/>
        <v>0</v>
      </c>
      <c r="CH44" s="54">
        <f t="shared" ca="1" si="75"/>
        <v>0</v>
      </c>
      <c r="CI44" s="54">
        <f t="shared" ca="1" si="76"/>
        <v>0</v>
      </c>
      <c r="CJ44" s="54">
        <f t="shared" ca="1" si="76"/>
        <v>0</v>
      </c>
      <c r="CK44" s="54">
        <f t="shared" ca="1" si="76"/>
        <v>0</v>
      </c>
      <c r="CL44" s="54">
        <f t="shared" ca="1" si="76"/>
        <v>0</v>
      </c>
      <c r="CM44" s="54">
        <f t="shared" ca="1" si="76"/>
        <v>0</v>
      </c>
      <c r="CN44" s="54">
        <f t="shared" ca="1" si="76"/>
        <v>0</v>
      </c>
      <c r="CO44" s="54">
        <f t="shared" ca="1" si="76"/>
        <v>0</v>
      </c>
      <c r="CP44" s="54">
        <f t="shared" ca="1" si="76"/>
        <v>0</v>
      </c>
      <c r="CQ44" s="54">
        <f t="shared" ca="1" si="76"/>
        <v>0</v>
      </c>
      <c r="CR44" s="54">
        <f t="shared" ca="1" si="76"/>
        <v>0</v>
      </c>
      <c r="CS44" s="54">
        <f t="shared" ca="1" si="76"/>
        <v>0</v>
      </c>
      <c r="CT44" s="54">
        <f t="shared" ca="1" si="76"/>
        <v>0</v>
      </c>
      <c r="CU44" s="54">
        <f t="shared" ca="1" si="76"/>
        <v>0</v>
      </c>
      <c r="CV44" s="54">
        <f t="shared" ca="1" si="76"/>
        <v>0</v>
      </c>
      <c r="CW44" s="54">
        <f t="shared" ca="1" si="76"/>
        <v>0</v>
      </c>
      <c r="CX44" s="54">
        <f t="shared" ca="1" si="76"/>
        <v>0</v>
      </c>
      <c r="CY44" s="54">
        <f t="shared" ca="1" si="77"/>
        <v>0</v>
      </c>
      <c r="CZ44" s="54">
        <f t="shared" ca="1" si="77"/>
        <v>0</v>
      </c>
      <c r="DA44" s="54">
        <f t="shared" ca="1" si="77"/>
        <v>0</v>
      </c>
      <c r="DB44" s="54">
        <f t="shared" ca="1" si="77"/>
        <v>0</v>
      </c>
      <c r="DC44" s="54">
        <f t="shared" ca="1" si="77"/>
        <v>0</v>
      </c>
      <c r="DD44" s="54">
        <f t="shared" ca="1" si="77"/>
        <v>0</v>
      </c>
      <c r="DE44" s="54">
        <f t="shared" ca="1" si="77"/>
        <v>0</v>
      </c>
      <c r="DF44" s="54">
        <f t="shared" ca="1" si="77"/>
        <v>0</v>
      </c>
      <c r="DG44" s="54">
        <f t="shared" ca="1" si="77"/>
        <v>0</v>
      </c>
      <c r="DH44" s="54">
        <f t="shared" ca="1" si="77"/>
        <v>0</v>
      </c>
      <c r="DI44" s="54">
        <f t="shared" ca="1" si="77"/>
        <v>0</v>
      </c>
      <c r="DJ44" s="54">
        <f t="shared" ca="1" si="77"/>
        <v>0</v>
      </c>
      <c r="DK44" s="54">
        <f t="shared" ca="1" si="77"/>
        <v>0</v>
      </c>
      <c r="DL44" s="54">
        <f t="shared" ca="1" si="77"/>
        <v>0</v>
      </c>
      <c r="DM44" s="54">
        <f t="shared" ca="1" si="77"/>
        <v>0</v>
      </c>
      <c r="DN44" s="54">
        <f t="shared" ca="1" si="77"/>
        <v>0</v>
      </c>
      <c r="DO44" s="54">
        <f t="shared" ca="1" si="78"/>
        <v>0</v>
      </c>
      <c r="DP44" s="54">
        <f t="shared" ca="1" si="78"/>
        <v>0</v>
      </c>
      <c r="DQ44" s="54">
        <f t="shared" ca="1" si="78"/>
        <v>0</v>
      </c>
      <c r="DR44" s="54">
        <f t="shared" ca="1" si="78"/>
        <v>0</v>
      </c>
      <c r="DS44" s="54">
        <f t="shared" ca="1" si="78"/>
        <v>0</v>
      </c>
      <c r="DT44" s="54">
        <f t="shared" ca="1" si="78"/>
        <v>0</v>
      </c>
      <c r="DU44" s="54">
        <f t="shared" ca="1" si="78"/>
        <v>0</v>
      </c>
      <c r="DV44" s="54">
        <f t="shared" ca="1" si="78"/>
        <v>0</v>
      </c>
      <c r="DW44" s="54">
        <f t="shared" ca="1" si="78"/>
        <v>0</v>
      </c>
      <c r="DX44" s="54">
        <f t="shared" ca="1" si="78"/>
        <v>0</v>
      </c>
      <c r="DY44" s="54">
        <f t="shared" ca="1" si="78"/>
        <v>0</v>
      </c>
      <c r="DZ44" s="54">
        <f t="shared" ca="1" si="78"/>
        <v>0</v>
      </c>
      <c r="EA44" s="54">
        <f t="shared" ca="1" si="78"/>
        <v>0</v>
      </c>
      <c r="EB44" s="54">
        <f t="shared" ca="1" si="78"/>
        <v>0</v>
      </c>
      <c r="EC44" s="54">
        <f t="shared" ca="1" si="78"/>
        <v>0</v>
      </c>
      <c r="ED44" s="54">
        <f t="shared" ca="1" si="78"/>
        <v>0</v>
      </c>
      <c r="EE44" s="54">
        <f t="shared" ca="1" si="79"/>
        <v>0</v>
      </c>
      <c r="EF44" s="54">
        <f t="shared" ca="1" si="79"/>
        <v>0</v>
      </c>
      <c r="EG44" s="54">
        <f t="shared" ca="1" si="79"/>
        <v>0</v>
      </c>
      <c r="EH44" s="54">
        <f t="shared" ca="1" si="79"/>
        <v>0</v>
      </c>
      <c r="EI44" s="54">
        <f t="shared" ca="1" si="79"/>
        <v>0</v>
      </c>
      <c r="EJ44" s="54">
        <f t="shared" ca="1" si="79"/>
        <v>0</v>
      </c>
      <c r="EK44" s="54">
        <f t="shared" ca="1" si="79"/>
        <v>0</v>
      </c>
      <c r="EL44" s="54">
        <f t="shared" ca="1" si="79"/>
        <v>0</v>
      </c>
      <c r="EM44" s="54">
        <f t="shared" ca="1" si="79"/>
        <v>0</v>
      </c>
      <c r="EN44" s="54">
        <f t="shared" ca="1" si="79"/>
        <v>0</v>
      </c>
      <c r="EO44" s="54">
        <f t="shared" ca="1" si="79"/>
        <v>0</v>
      </c>
      <c r="EP44" s="54">
        <f t="shared" ca="1" si="79"/>
        <v>0</v>
      </c>
      <c r="EQ44" s="54">
        <f t="shared" ca="1" si="79"/>
        <v>0</v>
      </c>
      <c r="ER44" s="54">
        <f t="shared" ca="1" si="79"/>
        <v>0</v>
      </c>
      <c r="ES44" s="54">
        <f t="shared" ca="1" si="79"/>
        <v>0</v>
      </c>
      <c r="ET44" s="54">
        <f t="shared" ca="1" si="79"/>
        <v>0</v>
      </c>
      <c r="EU44" s="54">
        <f t="shared" ca="1" si="80"/>
        <v>0</v>
      </c>
      <c r="EV44" s="54">
        <f t="shared" ca="1" si="80"/>
        <v>0</v>
      </c>
      <c r="EW44" s="54">
        <f t="shared" ca="1" si="80"/>
        <v>0</v>
      </c>
      <c r="EX44" s="54">
        <f t="shared" ca="1" si="80"/>
        <v>0</v>
      </c>
      <c r="EY44" s="54">
        <f t="shared" ca="1" si="80"/>
        <v>0</v>
      </c>
      <c r="EZ44" s="54">
        <f t="shared" ca="1" si="80"/>
        <v>0</v>
      </c>
      <c r="FA44" s="54">
        <f t="shared" ca="1" si="80"/>
        <v>0</v>
      </c>
      <c r="FB44" s="54">
        <f t="shared" ca="1" si="80"/>
        <v>0</v>
      </c>
      <c r="FC44" s="54">
        <f t="shared" ca="1" si="80"/>
        <v>0</v>
      </c>
      <c r="FD44" s="54">
        <f t="shared" ca="1" si="80"/>
        <v>0</v>
      </c>
      <c r="FE44" s="54">
        <f t="shared" ca="1" si="80"/>
        <v>0</v>
      </c>
      <c r="FF44" s="54">
        <f t="shared" ca="1" si="80"/>
        <v>0</v>
      </c>
      <c r="FG44" s="54">
        <f t="shared" ca="1" si="80"/>
        <v>0</v>
      </c>
      <c r="FH44" s="54">
        <f t="shared" ca="1" si="80"/>
        <v>0</v>
      </c>
      <c r="FI44" s="54">
        <f t="shared" ca="1" si="80"/>
        <v>0</v>
      </c>
      <c r="FJ44" s="54">
        <f t="shared" ca="1" si="80"/>
        <v>0</v>
      </c>
      <c r="FK44" s="54">
        <f t="shared" ca="1" si="81"/>
        <v>0</v>
      </c>
      <c r="FL44" s="54">
        <f t="shared" ca="1" si="81"/>
        <v>0</v>
      </c>
      <c r="FM44" s="54">
        <f t="shared" ca="1" si="81"/>
        <v>0</v>
      </c>
      <c r="FN44" s="54">
        <f t="shared" ca="1" si="81"/>
        <v>0</v>
      </c>
      <c r="FO44" s="54">
        <f t="shared" ca="1" si="81"/>
        <v>0</v>
      </c>
      <c r="FP44" s="54">
        <f t="shared" ca="1" si="81"/>
        <v>0</v>
      </c>
      <c r="FQ44" s="54">
        <f t="shared" ca="1" si="81"/>
        <v>0</v>
      </c>
      <c r="FR44" s="54">
        <f t="shared" ca="1" si="81"/>
        <v>0</v>
      </c>
      <c r="FS44" s="54">
        <f t="shared" ca="1" si="81"/>
        <v>0</v>
      </c>
      <c r="FT44" s="54">
        <f t="shared" ca="1" si="81"/>
        <v>0</v>
      </c>
      <c r="FU44" s="54">
        <f t="shared" ca="1" si="81"/>
        <v>0</v>
      </c>
      <c r="FV44" s="54">
        <f t="shared" ca="1" si="81"/>
        <v>0</v>
      </c>
      <c r="FW44" s="54">
        <f t="shared" ca="1" si="81"/>
        <v>0</v>
      </c>
      <c r="FX44" s="54">
        <f t="shared" ca="1" si="81"/>
        <v>0</v>
      </c>
      <c r="FY44" s="54">
        <f t="shared" ca="1" si="81"/>
        <v>0</v>
      </c>
      <c r="FZ44" s="54">
        <f t="shared" ca="1" si="81"/>
        <v>0</v>
      </c>
      <c r="GA44" s="54">
        <f t="shared" ca="1" si="82"/>
        <v>0</v>
      </c>
      <c r="GB44" s="54">
        <f t="shared" ca="1" si="82"/>
        <v>0</v>
      </c>
      <c r="GC44" s="54">
        <f t="shared" ca="1" si="82"/>
        <v>0</v>
      </c>
      <c r="GD44" s="54">
        <f t="shared" ca="1" si="82"/>
        <v>0</v>
      </c>
      <c r="GE44" s="54">
        <f t="shared" ca="1" si="82"/>
        <v>0</v>
      </c>
      <c r="GF44" s="54">
        <f t="shared" ca="1" si="82"/>
        <v>0</v>
      </c>
      <c r="GG44" s="54">
        <f t="shared" ca="1" si="82"/>
        <v>0</v>
      </c>
      <c r="GH44" s="54">
        <f t="shared" ca="1" si="82"/>
        <v>0</v>
      </c>
      <c r="GI44" s="54">
        <f t="shared" ca="1" si="82"/>
        <v>0</v>
      </c>
      <c r="GJ44" s="54">
        <f t="shared" ca="1" si="82"/>
        <v>0</v>
      </c>
      <c r="GK44" s="54">
        <f t="shared" ca="1" si="82"/>
        <v>0</v>
      </c>
      <c r="GL44" s="54">
        <f t="shared" ca="1" si="82"/>
        <v>0</v>
      </c>
      <c r="GM44" s="54">
        <f t="shared" ca="1" si="82"/>
        <v>0</v>
      </c>
      <c r="GN44" s="54">
        <f t="shared" ca="1" si="82"/>
        <v>0</v>
      </c>
      <c r="GO44" s="54">
        <f t="shared" ca="1" si="82"/>
        <v>0</v>
      </c>
      <c r="GP44" s="54">
        <f t="shared" ca="1" si="82"/>
        <v>0</v>
      </c>
      <c r="GQ44" s="54">
        <f t="shared" ca="1" si="83"/>
        <v>0</v>
      </c>
      <c r="GR44" s="54">
        <f t="shared" ca="1" si="83"/>
        <v>0</v>
      </c>
      <c r="GS44" s="54">
        <f t="shared" ca="1" si="83"/>
        <v>0</v>
      </c>
      <c r="GT44" s="54">
        <f t="shared" ca="1" si="83"/>
        <v>0</v>
      </c>
      <c r="GU44" s="54">
        <f t="shared" ca="1" si="83"/>
        <v>0</v>
      </c>
      <c r="GV44" s="54">
        <f t="shared" ca="1" si="83"/>
        <v>0</v>
      </c>
      <c r="GW44" s="54">
        <f t="shared" ca="1" si="83"/>
        <v>0</v>
      </c>
      <c r="GX44" s="54">
        <f t="shared" ca="1" si="83"/>
        <v>0</v>
      </c>
      <c r="GY44" s="54">
        <f t="shared" ca="1" si="83"/>
        <v>0</v>
      </c>
      <c r="GZ44" s="54">
        <f t="shared" ca="1" si="83"/>
        <v>0</v>
      </c>
      <c r="HA44" s="54">
        <f t="shared" ca="1" si="83"/>
        <v>0</v>
      </c>
      <c r="HB44" s="54">
        <f t="shared" ca="1" si="83"/>
        <v>0</v>
      </c>
      <c r="HC44" s="54">
        <f t="shared" ca="1" si="83"/>
        <v>0</v>
      </c>
      <c r="HD44" s="54">
        <f t="shared" ca="1" si="83"/>
        <v>0</v>
      </c>
      <c r="HE44" s="54">
        <f t="shared" ca="1" si="83"/>
        <v>0</v>
      </c>
      <c r="HF44" s="54">
        <f t="shared" ca="1" si="83"/>
        <v>0</v>
      </c>
      <c r="HG44" s="54">
        <f t="shared" ca="1" si="84"/>
        <v>0</v>
      </c>
      <c r="HH44" s="54">
        <f t="shared" ca="1" si="84"/>
        <v>0</v>
      </c>
      <c r="HI44" s="54">
        <f t="shared" ca="1" si="84"/>
        <v>0</v>
      </c>
      <c r="HJ44" s="54">
        <f t="shared" ca="1" si="84"/>
        <v>0</v>
      </c>
      <c r="HK44" s="54">
        <f t="shared" ca="1" si="84"/>
        <v>0</v>
      </c>
      <c r="HL44" s="54">
        <f t="shared" ca="1" si="84"/>
        <v>0</v>
      </c>
      <c r="HM44" s="54">
        <f t="shared" ca="1" si="84"/>
        <v>0</v>
      </c>
      <c r="HN44" s="54">
        <f t="shared" ca="1" si="84"/>
        <v>0</v>
      </c>
      <c r="HO44" s="54">
        <f t="shared" ca="1" si="84"/>
        <v>0</v>
      </c>
      <c r="HP44" s="54">
        <f t="shared" ca="1" si="84"/>
        <v>0</v>
      </c>
      <c r="HQ44" s="54">
        <f t="shared" ca="1" si="84"/>
        <v>0</v>
      </c>
      <c r="HR44" s="54">
        <f t="shared" ca="1" si="84"/>
        <v>0</v>
      </c>
      <c r="HS44" s="54">
        <f t="shared" ca="1" si="84"/>
        <v>0</v>
      </c>
      <c r="HT44" s="54">
        <f t="shared" ca="1" si="84"/>
        <v>0</v>
      </c>
      <c r="HU44" s="54">
        <f t="shared" ca="1" si="84"/>
        <v>0</v>
      </c>
      <c r="HV44" s="54">
        <f t="shared" ca="1" si="84"/>
        <v>0</v>
      </c>
      <c r="HW44" s="54">
        <f t="shared" ca="1" si="85"/>
        <v>0</v>
      </c>
      <c r="HX44" s="54">
        <f t="shared" ca="1" si="85"/>
        <v>0</v>
      </c>
      <c r="HY44" s="54">
        <f t="shared" ca="1" si="85"/>
        <v>0</v>
      </c>
      <c r="HZ44" s="54">
        <f t="shared" ca="1" si="85"/>
        <v>0</v>
      </c>
      <c r="IA44" s="54">
        <f t="shared" ca="1" si="85"/>
        <v>0</v>
      </c>
      <c r="IB44" s="54">
        <f t="shared" ca="1" si="85"/>
        <v>0</v>
      </c>
      <c r="IC44" s="54">
        <f t="shared" ca="1" si="85"/>
        <v>0</v>
      </c>
      <c r="ID44" s="54">
        <f t="shared" ca="1" si="85"/>
        <v>0</v>
      </c>
      <c r="IE44" s="54">
        <f t="shared" ca="1" si="85"/>
        <v>0</v>
      </c>
      <c r="IF44" s="54">
        <f t="shared" ca="1" si="85"/>
        <v>0</v>
      </c>
      <c r="IG44" s="54">
        <f t="shared" ca="1" si="85"/>
        <v>0</v>
      </c>
      <c r="IH44" s="54">
        <f t="shared" ca="1" si="85"/>
        <v>0</v>
      </c>
      <c r="II44" s="54">
        <f t="shared" ca="1" si="85"/>
        <v>0</v>
      </c>
      <c r="IJ44" s="54">
        <f t="shared" ca="1" si="85"/>
        <v>0</v>
      </c>
      <c r="IK44" s="54">
        <f t="shared" ca="1" si="85"/>
        <v>0</v>
      </c>
      <c r="IL44" s="54">
        <f t="shared" ca="1" si="85"/>
        <v>0</v>
      </c>
      <c r="IM44" s="54">
        <f t="shared" ca="1" si="86"/>
        <v>0</v>
      </c>
      <c r="IN44" s="54">
        <f t="shared" ca="1" si="86"/>
        <v>0</v>
      </c>
      <c r="IO44" s="54">
        <f t="shared" ca="1" si="86"/>
        <v>0</v>
      </c>
      <c r="IP44" s="54">
        <f t="shared" ca="1" si="86"/>
        <v>0</v>
      </c>
      <c r="IQ44" s="54">
        <f t="shared" ca="1" si="86"/>
        <v>0</v>
      </c>
      <c r="IR44" s="54">
        <f t="shared" ca="1" si="86"/>
        <v>0</v>
      </c>
      <c r="IS44" s="54">
        <f t="shared" ca="1" si="86"/>
        <v>0</v>
      </c>
      <c r="IT44" s="54">
        <f t="shared" ca="1" si="86"/>
        <v>0</v>
      </c>
      <c r="IU44" s="54">
        <f t="shared" ca="1" si="86"/>
        <v>0</v>
      </c>
      <c r="IV44" s="54">
        <f t="shared" ca="1" si="86"/>
        <v>0</v>
      </c>
      <c r="IW44" s="54">
        <f t="shared" ca="1" si="86"/>
        <v>0</v>
      </c>
      <c r="IX44" s="54">
        <f t="shared" ca="1" si="86"/>
        <v>0</v>
      </c>
      <c r="IY44" s="54">
        <f t="shared" ca="1" si="86"/>
        <v>0</v>
      </c>
      <c r="IZ44" s="54">
        <f t="shared" ca="1" si="86"/>
        <v>0</v>
      </c>
      <c r="JA44" s="54">
        <f t="shared" ca="1" si="86"/>
        <v>0</v>
      </c>
      <c r="JB44" s="54">
        <f t="shared" ca="1" si="86"/>
        <v>0</v>
      </c>
      <c r="JC44" s="54">
        <f t="shared" ca="1" si="87"/>
        <v>0</v>
      </c>
      <c r="JD44" s="54">
        <f t="shared" ca="1" si="87"/>
        <v>0</v>
      </c>
      <c r="JE44" s="54">
        <f t="shared" ca="1" si="87"/>
        <v>0</v>
      </c>
      <c r="JF44" s="54">
        <f t="shared" ca="1" si="87"/>
        <v>0</v>
      </c>
      <c r="JG44" s="54">
        <f t="shared" ca="1" si="87"/>
        <v>0</v>
      </c>
      <c r="JH44" s="54">
        <f t="shared" ca="1" si="87"/>
        <v>0</v>
      </c>
      <c r="JI44" s="54">
        <f t="shared" ca="1" si="87"/>
        <v>0</v>
      </c>
      <c r="JJ44" s="54">
        <f t="shared" ca="1" si="87"/>
        <v>0</v>
      </c>
      <c r="JK44" s="54">
        <f t="shared" ca="1" si="87"/>
        <v>0</v>
      </c>
      <c r="JL44" s="54">
        <f t="shared" ca="1" si="87"/>
        <v>0</v>
      </c>
      <c r="JM44" s="54">
        <f t="shared" ca="1" si="87"/>
        <v>0</v>
      </c>
      <c r="JN44" s="54">
        <f t="shared" ca="1" si="87"/>
        <v>0</v>
      </c>
      <c r="JO44" s="54">
        <f t="shared" ca="1" si="87"/>
        <v>0</v>
      </c>
      <c r="JP44" s="54">
        <f t="shared" ca="1" si="87"/>
        <v>0</v>
      </c>
      <c r="JQ44" s="54">
        <f t="shared" ca="1" si="87"/>
        <v>0</v>
      </c>
      <c r="JR44" s="54">
        <f t="shared" ca="1" si="87"/>
        <v>0</v>
      </c>
      <c r="JS44" s="54">
        <f t="shared" ca="1" si="88"/>
        <v>0</v>
      </c>
      <c r="JT44" s="54">
        <f t="shared" ca="1" si="88"/>
        <v>0</v>
      </c>
      <c r="JU44" s="54">
        <f t="shared" ca="1" si="88"/>
        <v>0</v>
      </c>
      <c r="JV44" s="54">
        <f t="shared" ca="1" si="88"/>
        <v>0</v>
      </c>
      <c r="JW44" s="54">
        <f t="shared" ca="1" si="88"/>
        <v>0</v>
      </c>
      <c r="JX44" s="54">
        <f t="shared" ca="1" si="88"/>
        <v>0</v>
      </c>
      <c r="JY44" s="54">
        <f t="shared" ca="1" si="88"/>
        <v>0</v>
      </c>
      <c r="JZ44" s="54">
        <f t="shared" ca="1" si="88"/>
        <v>0</v>
      </c>
      <c r="KA44" s="54">
        <f t="shared" ca="1" si="88"/>
        <v>0</v>
      </c>
      <c r="KB44" s="54">
        <f t="shared" ca="1" si="88"/>
        <v>0</v>
      </c>
      <c r="KC44" s="54">
        <f t="shared" ca="1" si="88"/>
        <v>0</v>
      </c>
      <c r="KD44" s="54">
        <f t="shared" ca="1" si="88"/>
        <v>0</v>
      </c>
      <c r="KE44" s="54">
        <f t="shared" ca="1" si="88"/>
        <v>0</v>
      </c>
      <c r="KF44" s="54">
        <f t="shared" ca="1" si="88"/>
        <v>0</v>
      </c>
      <c r="KG44" s="54">
        <f t="shared" ca="1" si="88"/>
        <v>0</v>
      </c>
      <c r="KH44" s="54">
        <f t="shared" ca="1" si="88"/>
        <v>0</v>
      </c>
      <c r="KI44" s="54">
        <f t="shared" ca="1" si="89"/>
        <v>0</v>
      </c>
      <c r="KJ44" s="54">
        <f t="shared" ca="1" si="89"/>
        <v>0</v>
      </c>
      <c r="KK44" s="54">
        <f t="shared" ca="1" si="89"/>
        <v>0</v>
      </c>
      <c r="KL44" s="54">
        <f t="shared" ca="1" si="89"/>
        <v>0</v>
      </c>
      <c r="KM44" s="54">
        <f t="shared" ca="1" si="89"/>
        <v>0</v>
      </c>
      <c r="KN44" s="54">
        <f t="shared" ca="1" si="89"/>
        <v>0</v>
      </c>
      <c r="KO44" s="54">
        <f t="shared" ca="1" si="89"/>
        <v>0</v>
      </c>
      <c r="KP44" s="54">
        <f t="shared" ca="1" si="89"/>
        <v>0</v>
      </c>
      <c r="KQ44" s="54">
        <f t="shared" ca="1" si="89"/>
        <v>0</v>
      </c>
      <c r="KR44" s="54">
        <f t="shared" ca="1" si="89"/>
        <v>0</v>
      </c>
      <c r="KS44" s="54">
        <f t="shared" ca="1" si="89"/>
        <v>0</v>
      </c>
      <c r="KT44" s="54">
        <f t="shared" ca="1" si="89"/>
        <v>0</v>
      </c>
      <c r="KU44" s="54">
        <f t="shared" ca="1" si="89"/>
        <v>0</v>
      </c>
      <c r="KV44" s="54">
        <f t="shared" ca="1" si="89"/>
        <v>0</v>
      </c>
      <c r="KW44" s="54">
        <f t="shared" ca="1" si="89"/>
        <v>0</v>
      </c>
      <c r="KX44" s="54">
        <f t="shared" ca="1" si="89"/>
        <v>0</v>
      </c>
      <c r="KY44" s="54">
        <f t="shared" ca="1" si="90"/>
        <v>0</v>
      </c>
      <c r="KZ44" s="54">
        <f t="shared" ca="1" si="90"/>
        <v>0</v>
      </c>
      <c r="LA44" s="54">
        <f t="shared" ca="1" si="90"/>
        <v>0</v>
      </c>
      <c r="LB44" s="54">
        <f t="shared" ca="1" si="90"/>
        <v>0</v>
      </c>
      <c r="LC44" s="54">
        <f t="shared" ca="1" si="90"/>
        <v>0</v>
      </c>
      <c r="LD44" s="54">
        <f t="shared" ca="1" si="90"/>
        <v>0</v>
      </c>
      <c r="LE44" s="54">
        <f t="shared" ca="1" si="90"/>
        <v>0</v>
      </c>
      <c r="LF44" s="54">
        <f t="shared" ca="1" si="90"/>
        <v>0</v>
      </c>
      <c r="LG44" s="54">
        <f t="shared" ca="1" si="90"/>
        <v>0</v>
      </c>
      <c r="LH44" s="54">
        <f t="shared" ca="1" si="90"/>
        <v>0</v>
      </c>
      <c r="LI44" s="54">
        <f t="shared" ca="1" si="90"/>
        <v>0</v>
      </c>
      <c r="LJ44" s="54">
        <f t="shared" ca="1" si="90"/>
        <v>0</v>
      </c>
      <c r="LK44" s="54">
        <f t="shared" ca="1" si="90"/>
        <v>0</v>
      </c>
      <c r="LL44" s="54">
        <f t="shared" ca="1" si="90"/>
        <v>0</v>
      </c>
      <c r="LM44" s="54">
        <f t="shared" ca="1" si="90"/>
        <v>0</v>
      </c>
      <c r="LN44" s="54">
        <f t="shared" ca="1" si="90"/>
        <v>0</v>
      </c>
      <c r="LO44" s="54">
        <f t="shared" ca="1" si="91"/>
        <v>0</v>
      </c>
      <c r="LP44" s="54">
        <f t="shared" ca="1" si="91"/>
        <v>0</v>
      </c>
      <c r="LQ44" s="54">
        <f t="shared" ca="1" si="91"/>
        <v>0</v>
      </c>
      <c r="LR44" s="54">
        <f t="shared" ca="1" si="91"/>
        <v>0</v>
      </c>
      <c r="LS44" s="54">
        <f t="shared" ca="1" si="91"/>
        <v>0</v>
      </c>
      <c r="LT44" s="54">
        <f t="shared" ca="1" si="91"/>
        <v>0</v>
      </c>
      <c r="LU44" s="54">
        <f t="shared" ca="1" si="91"/>
        <v>0</v>
      </c>
      <c r="LV44" s="54">
        <f t="shared" ca="1" si="91"/>
        <v>0</v>
      </c>
      <c r="LW44" s="54">
        <f t="shared" ca="1" si="91"/>
        <v>0</v>
      </c>
      <c r="LX44" s="54">
        <f t="shared" ca="1" si="91"/>
        <v>0</v>
      </c>
      <c r="LY44" s="54">
        <f t="shared" ca="1" si="91"/>
        <v>0</v>
      </c>
      <c r="LZ44" s="54">
        <f t="shared" ca="1" si="91"/>
        <v>0</v>
      </c>
      <c r="MA44" s="54">
        <f t="shared" ca="1" si="91"/>
        <v>0</v>
      </c>
      <c r="MB44" s="54">
        <f t="shared" ca="1" si="91"/>
        <v>0</v>
      </c>
      <c r="MC44" s="54">
        <f t="shared" ca="1" si="91"/>
        <v>0</v>
      </c>
      <c r="MD44" s="54">
        <f t="shared" ca="1" si="91"/>
        <v>0</v>
      </c>
      <c r="ME44" s="54">
        <f t="shared" ca="1" si="92"/>
        <v>0</v>
      </c>
      <c r="MF44" s="54">
        <f t="shared" ca="1" si="92"/>
        <v>0</v>
      </c>
      <c r="MG44" s="54">
        <f t="shared" ca="1" si="92"/>
        <v>0</v>
      </c>
      <c r="MH44" s="54">
        <f t="shared" ca="1" si="92"/>
        <v>0</v>
      </c>
      <c r="MI44" s="54">
        <f t="shared" ca="1" si="92"/>
        <v>0</v>
      </c>
      <c r="MJ44" s="54">
        <f t="shared" ca="1" si="92"/>
        <v>0</v>
      </c>
      <c r="MK44" s="54">
        <f t="shared" ca="1" si="92"/>
        <v>0</v>
      </c>
      <c r="ML44" s="54">
        <f t="shared" ca="1" si="92"/>
        <v>0</v>
      </c>
      <c r="MM44" s="54">
        <f t="shared" ca="1" si="92"/>
        <v>0</v>
      </c>
      <c r="MN44" s="54">
        <f t="shared" ca="1" si="92"/>
        <v>0</v>
      </c>
      <c r="MO44" s="54">
        <f t="shared" ca="1" si="92"/>
        <v>0</v>
      </c>
      <c r="MP44" s="54">
        <f t="shared" ca="1" si="92"/>
        <v>0</v>
      </c>
      <c r="MQ44" s="54">
        <f t="shared" ca="1" si="92"/>
        <v>0</v>
      </c>
      <c r="MR44" s="54">
        <f t="shared" ca="1" si="92"/>
        <v>0</v>
      </c>
      <c r="MS44" s="54">
        <f t="shared" ca="1" si="93"/>
        <v>0</v>
      </c>
      <c r="MT44" s="54">
        <f t="shared" ca="1" si="93"/>
        <v>0</v>
      </c>
      <c r="MU44" s="54">
        <f t="shared" ca="1" si="93"/>
        <v>0</v>
      </c>
      <c r="MV44" s="54">
        <f t="shared" ca="1" si="93"/>
        <v>0</v>
      </c>
      <c r="MW44" s="54">
        <f t="shared" ca="1" si="93"/>
        <v>0</v>
      </c>
      <c r="MX44" s="54">
        <f t="shared" ca="1" si="93"/>
        <v>0</v>
      </c>
      <c r="MY44" s="54">
        <f t="shared" ca="1" si="93"/>
        <v>0</v>
      </c>
      <c r="MZ44" s="54">
        <f t="shared" ca="1" si="93"/>
        <v>0</v>
      </c>
      <c r="NA44" s="54">
        <f t="shared" ca="1" si="93"/>
        <v>0</v>
      </c>
      <c r="NB44" s="54">
        <f t="shared" ca="1" si="93"/>
        <v>0</v>
      </c>
      <c r="NC44" s="54">
        <f t="shared" ca="1" si="93"/>
        <v>0</v>
      </c>
      <c r="ND44" s="54">
        <f t="shared" ca="1" si="93"/>
        <v>0</v>
      </c>
      <c r="NE44" s="54">
        <f t="shared" ca="1" si="93"/>
        <v>0</v>
      </c>
      <c r="NF44" s="54">
        <f t="shared" ca="1" si="93"/>
        <v>0</v>
      </c>
      <c r="NG44" s="54">
        <f t="shared" ca="1" si="93"/>
        <v>0</v>
      </c>
      <c r="NH44" s="54">
        <f t="shared" ca="1" si="93"/>
        <v>0</v>
      </c>
    </row>
    <row r="45" spans="2:372" x14ac:dyDescent="0.2">
      <c r="B45" s="8" t="str">
        <f>'[48]Parameter 2020'!B21</f>
        <v>BandungSelatan-UjungBerung</v>
      </c>
      <c r="G45" s="54">
        <f t="shared" ca="1" si="71"/>
        <v>0</v>
      </c>
      <c r="H45" s="54">
        <f t="shared" ca="1" si="71"/>
        <v>0</v>
      </c>
      <c r="I45" s="54">
        <f t="shared" ca="1" si="71"/>
        <v>0</v>
      </c>
      <c r="J45" s="54">
        <f t="shared" ca="1" si="71"/>
        <v>0</v>
      </c>
      <c r="K45" s="54">
        <f t="shared" ca="1" si="71"/>
        <v>0</v>
      </c>
      <c r="L45" s="54">
        <f t="shared" ca="1" si="71"/>
        <v>0</v>
      </c>
      <c r="M45" s="54">
        <f t="shared" ca="1" si="71"/>
        <v>0</v>
      </c>
      <c r="N45" s="54">
        <f t="shared" ca="1" si="71"/>
        <v>0</v>
      </c>
      <c r="O45" s="54">
        <f t="shared" ca="1" si="71"/>
        <v>0</v>
      </c>
      <c r="P45" s="54">
        <f t="shared" ca="1" si="71"/>
        <v>0</v>
      </c>
      <c r="Q45" s="54">
        <f t="shared" ca="1" si="71"/>
        <v>0</v>
      </c>
      <c r="R45" s="54">
        <f t="shared" ca="1" si="71"/>
        <v>0</v>
      </c>
      <c r="S45" s="54">
        <f t="shared" ca="1" si="71"/>
        <v>0</v>
      </c>
      <c r="T45" s="54">
        <f t="shared" ca="1" si="71"/>
        <v>0</v>
      </c>
      <c r="U45" s="54">
        <f t="shared" ca="1" si="71"/>
        <v>0</v>
      </c>
      <c r="V45" s="54">
        <f t="shared" ca="1" si="71"/>
        <v>0</v>
      </c>
      <c r="W45" s="54">
        <f t="shared" ca="1" si="72"/>
        <v>0</v>
      </c>
      <c r="X45" s="54">
        <f t="shared" ca="1" si="72"/>
        <v>0</v>
      </c>
      <c r="Y45" s="54">
        <f t="shared" ca="1" si="72"/>
        <v>0</v>
      </c>
      <c r="Z45" s="54">
        <f t="shared" ca="1" si="72"/>
        <v>0</v>
      </c>
      <c r="AA45" s="54">
        <f t="shared" ca="1" si="72"/>
        <v>0</v>
      </c>
      <c r="AB45" s="54">
        <f t="shared" ca="1" si="72"/>
        <v>0</v>
      </c>
      <c r="AC45" s="54">
        <f t="shared" ca="1" si="72"/>
        <v>0</v>
      </c>
      <c r="AD45" s="54">
        <f t="shared" ca="1" si="72"/>
        <v>0</v>
      </c>
      <c r="AE45" s="54">
        <f t="shared" ca="1" si="72"/>
        <v>0</v>
      </c>
      <c r="AF45" s="54">
        <f t="shared" ca="1" si="72"/>
        <v>0</v>
      </c>
      <c r="AG45" s="54">
        <f t="shared" ca="1" si="72"/>
        <v>0</v>
      </c>
      <c r="AH45" s="54">
        <f t="shared" ca="1" si="72"/>
        <v>0</v>
      </c>
      <c r="AI45" s="54">
        <f t="shared" ca="1" si="72"/>
        <v>0</v>
      </c>
      <c r="AJ45" s="54">
        <f t="shared" ca="1" si="72"/>
        <v>0</v>
      </c>
      <c r="AK45" s="54">
        <f t="shared" ca="1" si="72"/>
        <v>0</v>
      </c>
      <c r="AL45" s="54">
        <f t="shared" ca="1" si="72"/>
        <v>0</v>
      </c>
      <c r="AM45" s="54">
        <f t="shared" ca="1" si="73"/>
        <v>0</v>
      </c>
      <c r="AN45" s="54">
        <f t="shared" ca="1" si="73"/>
        <v>0</v>
      </c>
      <c r="AO45" s="54">
        <f t="shared" ca="1" si="73"/>
        <v>0</v>
      </c>
      <c r="AP45" s="54">
        <f t="shared" ca="1" si="73"/>
        <v>0</v>
      </c>
      <c r="AQ45" s="54">
        <f t="shared" ca="1" si="73"/>
        <v>0</v>
      </c>
      <c r="AR45" s="54">
        <f t="shared" ca="1" si="73"/>
        <v>0</v>
      </c>
      <c r="AS45" s="54">
        <f t="shared" ca="1" si="73"/>
        <v>0</v>
      </c>
      <c r="AT45" s="54">
        <f t="shared" ca="1" si="73"/>
        <v>0</v>
      </c>
      <c r="AU45" s="54">
        <f t="shared" ca="1" si="73"/>
        <v>0</v>
      </c>
      <c r="AV45" s="54">
        <f t="shared" ca="1" si="73"/>
        <v>0</v>
      </c>
      <c r="AW45" s="54">
        <f t="shared" ca="1" si="73"/>
        <v>0</v>
      </c>
      <c r="AX45" s="54">
        <f t="shared" ca="1" si="73"/>
        <v>0</v>
      </c>
      <c r="AY45" s="54">
        <f t="shared" ca="1" si="73"/>
        <v>0</v>
      </c>
      <c r="AZ45" s="54">
        <f t="shared" ca="1" si="73"/>
        <v>0</v>
      </c>
      <c r="BA45" s="54">
        <f t="shared" ca="1" si="73"/>
        <v>0</v>
      </c>
      <c r="BB45" s="54">
        <f t="shared" ca="1" si="73"/>
        <v>0</v>
      </c>
      <c r="BC45" s="54">
        <f t="shared" ca="1" si="74"/>
        <v>0</v>
      </c>
      <c r="BD45" s="54">
        <f t="shared" ca="1" si="74"/>
        <v>0</v>
      </c>
      <c r="BE45" s="54">
        <f t="shared" ca="1" si="74"/>
        <v>0</v>
      </c>
      <c r="BF45" s="54">
        <f t="shared" ca="1" si="74"/>
        <v>0</v>
      </c>
      <c r="BG45" s="54">
        <f t="shared" ca="1" si="74"/>
        <v>0</v>
      </c>
      <c r="BH45" s="54">
        <f t="shared" ca="1" si="74"/>
        <v>0</v>
      </c>
      <c r="BI45" s="54">
        <f t="shared" ca="1" si="74"/>
        <v>0</v>
      </c>
      <c r="BJ45" s="54">
        <f t="shared" ca="1" si="74"/>
        <v>0</v>
      </c>
      <c r="BK45" s="54">
        <f t="shared" ca="1" si="74"/>
        <v>0</v>
      </c>
      <c r="BL45" s="54">
        <f t="shared" ca="1" si="74"/>
        <v>0</v>
      </c>
      <c r="BM45" s="54">
        <f t="shared" ca="1" si="74"/>
        <v>0</v>
      </c>
      <c r="BN45" s="54">
        <f t="shared" ca="1" si="74"/>
        <v>0</v>
      </c>
      <c r="BO45" s="54">
        <f t="shared" ca="1" si="74"/>
        <v>0</v>
      </c>
      <c r="BP45" s="54">
        <f t="shared" ca="1" si="74"/>
        <v>0</v>
      </c>
      <c r="BQ45" s="54">
        <f t="shared" ca="1" si="74"/>
        <v>0</v>
      </c>
      <c r="BR45" s="54">
        <f t="shared" ca="1" si="74"/>
        <v>0</v>
      </c>
      <c r="BS45" s="54">
        <f t="shared" ca="1" si="75"/>
        <v>0</v>
      </c>
      <c r="BT45" s="54">
        <f t="shared" ca="1" si="75"/>
        <v>0</v>
      </c>
      <c r="BU45" s="54">
        <f t="shared" ca="1" si="75"/>
        <v>0</v>
      </c>
      <c r="BV45" s="54">
        <f t="shared" ca="1" si="75"/>
        <v>0</v>
      </c>
      <c r="BW45" s="54">
        <f t="shared" ca="1" si="75"/>
        <v>0</v>
      </c>
      <c r="BX45" s="54">
        <f t="shared" ca="1" si="75"/>
        <v>0</v>
      </c>
      <c r="BY45" s="54">
        <f t="shared" ca="1" si="75"/>
        <v>0</v>
      </c>
      <c r="BZ45" s="54">
        <f t="shared" ca="1" si="75"/>
        <v>0</v>
      </c>
      <c r="CA45" s="54">
        <f t="shared" ca="1" si="75"/>
        <v>0</v>
      </c>
      <c r="CB45" s="54">
        <f t="shared" ca="1" si="75"/>
        <v>0</v>
      </c>
      <c r="CC45" s="54">
        <f t="shared" ca="1" si="75"/>
        <v>0</v>
      </c>
      <c r="CD45" s="54">
        <f t="shared" ca="1" si="75"/>
        <v>0</v>
      </c>
      <c r="CE45" s="54">
        <f t="shared" ca="1" si="75"/>
        <v>0</v>
      </c>
      <c r="CF45" s="54">
        <f t="shared" ca="1" si="75"/>
        <v>0</v>
      </c>
      <c r="CG45" s="54">
        <f t="shared" ca="1" si="75"/>
        <v>0</v>
      </c>
      <c r="CH45" s="54">
        <f t="shared" ca="1" si="75"/>
        <v>0</v>
      </c>
      <c r="CI45" s="54">
        <f t="shared" ca="1" si="76"/>
        <v>0</v>
      </c>
      <c r="CJ45" s="54">
        <f t="shared" ca="1" si="76"/>
        <v>0</v>
      </c>
      <c r="CK45" s="54">
        <f t="shared" ca="1" si="76"/>
        <v>0</v>
      </c>
      <c r="CL45" s="54">
        <f t="shared" ca="1" si="76"/>
        <v>0</v>
      </c>
      <c r="CM45" s="54">
        <f t="shared" ca="1" si="76"/>
        <v>0</v>
      </c>
      <c r="CN45" s="54">
        <f t="shared" ca="1" si="76"/>
        <v>0</v>
      </c>
      <c r="CO45" s="54">
        <f t="shared" ca="1" si="76"/>
        <v>0</v>
      </c>
      <c r="CP45" s="54">
        <f t="shared" ca="1" si="76"/>
        <v>0</v>
      </c>
      <c r="CQ45" s="54">
        <f t="shared" ca="1" si="76"/>
        <v>0</v>
      </c>
      <c r="CR45" s="54">
        <f t="shared" ca="1" si="76"/>
        <v>0</v>
      </c>
      <c r="CS45" s="54">
        <f t="shared" ca="1" si="76"/>
        <v>0</v>
      </c>
      <c r="CT45" s="54">
        <f t="shared" ca="1" si="76"/>
        <v>0</v>
      </c>
      <c r="CU45" s="54">
        <f t="shared" ca="1" si="76"/>
        <v>0</v>
      </c>
      <c r="CV45" s="54">
        <f t="shared" ca="1" si="76"/>
        <v>0</v>
      </c>
      <c r="CW45" s="54">
        <f t="shared" ca="1" si="76"/>
        <v>0</v>
      </c>
      <c r="CX45" s="54">
        <f t="shared" ca="1" si="76"/>
        <v>0</v>
      </c>
      <c r="CY45" s="54">
        <f t="shared" ca="1" si="77"/>
        <v>0</v>
      </c>
      <c r="CZ45" s="54">
        <f t="shared" ca="1" si="77"/>
        <v>0</v>
      </c>
      <c r="DA45" s="54">
        <f t="shared" ca="1" si="77"/>
        <v>0</v>
      </c>
      <c r="DB45" s="54">
        <f t="shared" ca="1" si="77"/>
        <v>0</v>
      </c>
      <c r="DC45" s="54">
        <f t="shared" ca="1" si="77"/>
        <v>0</v>
      </c>
      <c r="DD45" s="54">
        <f t="shared" ca="1" si="77"/>
        <v>0</v>
      </c>
      <c r="DE45" s="54">
        <f t="shared" ca="1" si="77"/>
        <v>0</v>
      </c>
      <c r="DF45" s="54">
        <f t="shared" ca="1" si="77"/>
        <v>0</v>
      </c>
      <c r="DG45" s="54">
        <f t="shared" ca="1" si="77"/>
        <v>0</v>
      </c>
      <c r="DH45" s="54">
        <f t="shared" ca="1" si="77"/>
        <v>0</v>
      </c>
      <c r="DI45" s="54">
        <f t="shared" ca="1" si="77"/>
        <v>0</v>
      </c>
      <c r="DJ45" s="54">
        <f t="shared" ca="1" si="77"/>
        <v>0</v>
      </c>
      <c r="DK45" s="54">
        <f t="shared" ca="1" si="77"/>
        <v>0</v>
      </c>
      <c r="DL45" s="54">
        <f t="shared" ca="1" si="77"/>
        <v>0</v>
      </c>
      <c r="DM45" s="54">
        <f t="shared" ca="1" si="77"/>
        <v>0</v>
      </c>
      <c r="DN45" s="54">
        <f t="shared" ca="1" si="77"/>
        <v>0</v>
      </c>
      <c r="DO45" s="54">
        <f t="shared" ca="1" si="78"/>
        <v>0</v>
      </c>
      <c r="DP45" s="54">
        <f t="shared" ca="1" si="78"/>
        <v>0</v>
      </c>
      <c r="DQ45" s="54">
        <f t="shared" ca="1" si="78"/>
        <v>0</v>
      </c>
      <c r="DR45" s="54">
        <f t="shared" ca="1" si="78"/>
        <v>0</v>
      </c>
      <c r="DS45" s="54">
        <f t="shared" ca="1" si="78"/>
        <v>0</v>
      </c>
      <c r="DT45" s="54">
        <f t="shared" ca="1" si="78"/>
        <v>0</v>
      </c>
      <c r="DU45" s="54">
        <f t="shared" ca="1" si="78"/>
        <v>0</v>
      </c>
      <c r="DV45" s="54">
        <f t="shared" ca="1" si="78"/>
        <v>0</v>
      </c>
      <c r="DW45" s="54">
        <f t="shared" ca="1" si="78"/>
        <v>0</v>
      </c>
      <c r="DX45" s="54">
        <f t="shared" ca="1" si="78"/>
        <v>0</v>
      </c>
      <c r="DY45" s="54">
        <f t="shared" ca="1" si="78"/>
        <v>0</v>
      </c>
      <c r="DZ45" s="54">
        <f t="shared" ca="1" si="78"/>
        <v>0</v>
      </c>
      <c r="EA45" s="54">
        <f t="shared" ca="1" si="78"/>
        <v>0</v>
      </c>
      <c r="EB45" s="54">
        <f t="shared" ca="1" si="78"/>
        <v>0</v>
      </c>
      <c r="EC45" s="54">
        <f t="shared" ca="1" si="78"/>
        <v>0</v>
      </c>
      <c r="ED45" s="54">
        <f t="shared" ca="1" si="78"/>
        <v>0</v>
      </c>
      <c r="EE45" s="54">
        <f t="shared" ca="1" si="79"/>
        <v>0</v>
      </c>
      <c r="EF45" s="54">
        <f t="shared" ca="1" si="79"/>
        <v>0</v>
      </c>
      <c r="EG45" s="54">
        <f t="shared" ca="1" si="79"/>
        <v>0</v>
      </c>
      <c r="EH45" s="54">
        <f t="shared" ca="1" si="79"/>
        <v>0</v>
      </c>
      <c r="EI45" s="54">
        <f t="shared" ca="1" si="79"/>
        <v>0</v>
      </c>
      <c r="EJ45" s="54">
        <f t="shared" ca="1" si="79"/>
        <v>0</v>
      </c>
      <c r="EK45" s="54">
        <f t="shared" ca="1" si="79"/>
        <v>0</v>
      </c>
      <c r="EL45" s="54">
        <f t="shared" ca="1" si="79"/>
        <v>0</v>
      </c>
      <c r="EM45" s="54">
        <f t="shared" ca="1" si="79"/>
        <v>0</v>
      </c>
      <c r="EN45" s="54">
        <f t="shared" ca="1" si="79"/>
        <v>0</v>
      </c>
      <c r="EO45" s="54">
        <f t="shared" ca="1" si="79"/>
        <v>0</v>
      </c>
      <c r="EP45" s="54">
        <f t="shared" ca="1" si="79"/>
        <v>0</v>
      </c>
      <c r="EQ45" s="54">
        <f t="shared" ca="1" si="79"/>
        <v>0</v>
      </c>
      <c r="ER45" s="54">
        <f t="shared" ca="1" si="79"/>
        <v>0</v>
      </c>
      <c r="ES45" s="54">
        <f t="shared" ca="1" si="79"/>
        <v>0</v>
      </c>
      <c r="ET45" s="54">
        <f t="shared" ca="1" si="79"/>
        <v>0</v>
      </c>
      <c r="EU45" s="54">
        <f t="shared" ca="1" si="80"/>
        <v>0</v>
      </c>
      <c r="EV45" s="54">
        <f t="shared" ca="1" si="80"/>
        <v>0</v>
      </c>
      <c r="EW45" s="54">
        <f t="shared" ca="1" si="80"/>
        <v>0</v>
      </c>
      <c r="EX45" s="54">
        <f t="shared" ca="1" si="80"/>
        <v>0</v>
      </c>
      <c r="EY45" s="54">
        <f t="shared" ca="1" si="80"/>
        <v>0</v>
      </c>
      <c r="EZ45" s="54">
        <f t="shared" ca="1" si="80"/>
        <v>0</v>
      </c>
      <c r="FA45" s="54">
        <f t="shared" ca="1" si="80"/>
        <v>0</v>
      </c>
      <c r="FB45" s="54">
        <f t="shared" ca="1" si="80"/>
        <v>0</v>
      </c>
      <c r="FC45" s="54">
        <f t="shared" ca="1" si="80"/>
        <v>0</v>
      </c>
      <c r="FD45" s="54">
        <f t="shared" ca="1" si="80"/>
        <v>0</v>
      </c>
      <c r="FE45" s="54">
        <f t="shared" ca="1" si="80"/>
        <v>0</v>
      </c>
      <c r="FF45" s="54">
        <f t="shared" ca="1" si="80"/>
        <v>0</v>
      </c>
      <c r="FG45" s="54">
        <f t="shared" ca="1" si="80"/>
        <v>0</v>
      </c>
      <c r="FH45" s="54">
        <f t="shared" ca="1" si="80"/>
        <v>0</v>
      </c>
      <c r="FI45" s="54">
        <f t="shared" ca="1" si="80"/>
        <v>0</v>
      </c>
      <c r="FJ45" s="54">
        <f t="shared" ca="1" si="80"/>
        <v>0</v>
      </c>
      <c r="FK45" s="54">
        <f t="shared" ca="1" si="81"/>
        <v>0</v>
      </c>
      <c r="FL45" s="54">
        <f t="shared" ca="1" si="81"/>
        <v>0</v>
      </c>
      <c r="FM45" s="54">
        <f t="shared" ca="1" si="81"/>
        <v>0</v>
      </c>
      <c r="FN45" s="54">
        <f t="shared" ca="1" si="81"/>
        <v>0</v>
      </c>
      <c r="FO45" s="54">
        <f t="shared" ca="1" si="81"/>
        <v>0</v>
      </c>
      <c r="FP45" s="54">
        <f t="shared" ca="1" si="81"/>
        <v>0</v>
      </c>
      <c r="FQ45" s="54">
        <f t="shared" ca="1" si="81"/>
        <v>0</v>
      </c>
      <c r="FR45" s="54">
        <f t="shared" ca="1" si="81"/>
        <v>0</v>
      </c>
      <c r="FS45" s="54">
        <f t="shared" ca="1" si="81"/>
        <v>0</v>
      </c>
      <c r="FT45" s="54">
        <f t="shared" ca="1" si="81"/>
        <v>0</v>
      </c>
      <c r="FU45" s="54">
        <f t="shared" ca="1" si="81"/>
        <v>0</v>
      </c>
      <c r="FV45" s="54">
        <f t="shared" ca="1" si="81"/>
        <v>0</v>
      </c>
      <c r="FW45" s="54">
        <f t="shared" ca="1" si="81"/>
        <v>0</v>
      </c>
      <c r="FX45" s="54">
        <f t="shared" ca="1" si="81"/>
        <v>0</v>
      </c>
      <c r="FY45" s="54">
        <f t="shared" ca="1" si="81"/>
        <v>0</v>
      </c>
      <c r="FZ45" s="54">
        <f t="shared" ca="1" si="81"/>
        <v>0</v>
      </c>
      <c r="GA45" s="54">
        <f t="shared" ca="1" si="82"/>
        <v>0</v>
      </c>
      <c r="GB45" s="54">
        <f t="shared" ca="1" si="82"/>
        <v>0</v>
      </c>
      <c r="GC45" s="54">
        <f t="shared" ca="1" si="82"/>
        <v>0</v>
      </c>
      <c r="GD45" s="54">
        <f t="shared" ca="1" si="82"/>
        <v>0</v>
      </c>
      <c r="GE45" s="54">
        <f t="shared" ca="1" si="82"/>
        <v>0</v>
      </c>
      <c r="GF45" s="54">
        <f t="shared" ca="1" si="82"/>
        <v>0</v>
      </c>
      <c r="GG45" s="54">
        <f t="shared" ca="1" si="82"/>
        <v>0</v>
      </c>
      <c r="GH45" s="54">
        <f t="shared" ca="1" si="82"/>
        <v>0</v>
      </c>
      <c r="GI45" s="54">
        <f t="shared" ca="1" si="82"/>
        <v>0</v>
      </c>
      <c r="GJ45" s="54">
        <f t="shared" ca="1" si="82"/>
        <v>0</v>
      </c>
      <c r="GK45" s="54">
        <f t="shared" ca="1" si="82"/>
        <v>0</v>
      </c>
      <c r="GL45" s="54">
        <f t="shared" ca="1" si="82"/>
        <v>0</v>
      </c>
      <c r="GM45" s="54">
        <f t="shared" ca="1" si="82"/>
        <v>0</v>
      </c>
      <c r="GN45" s="54">
        <f t="shared" ca="1" si="82"/>
        <v>0</v>
      </c>
      <c r="GO45" s="54">
        <f t="shared" ca="1" si="82"/>
        <v>0</v>
      </c>
      <c r="GP45" s="54">
        <f t="shared" ca="1" si="82"/>
        <v>0</v>
      </c>
      <c r="GQ45" s="54">
        <f t="shared" ca="1" si="83"/>
        <v>0</v>
      </c>
      <c r="GR45" s="54">
        <f t="shared" ca="1" si="83"/>
        <v>0</v>
      </c>
      <c r="GS45" s="54">
        <f t="shared" ca="1" si="83"/>
        <v>0</v>
      </c>
      <c r="GT45" s="54">
        <f t="shared" ca="1" si="83"/>
        <v>0</v>
      </c>
      <c r="GU45" s="54">
        <f t="shared" ca="1" si="83"/>
        <v>0</v>
      </c>
      <c r="GV45" s="54">
        <f t="shared" ca="1" si="83"/>
        <v>0</v>
      </c>
      <c r="GW45" s="54">
        <f t="shared" ca="1" si="83"/>
        <v>0</v>
      </c>
      <c r="GX45" s="54">
        <f t="shared" ca="1" si="83"/>
        <v>0</v>
      </c>
      <c r="GY45" s="54">
        <f t="shared" ca="1" si="83"/>
        <v>0</v>
      </c>
      <c r="GZ45" s="54">
        <f t="shared" ca="1" si="83"/>
        <v>0</v>
      </c>
      <c r="HA45" s="54">
        <f t="shared" ca="1" si="83"/>
        <v>0</v>
      </c>
      <c r="HB45" s="54">
        <f t="shared" ca="1" si="83"/>
        <v>0</v>
      </c>
      <c r="HC45" s="54">
        <f t="shared" ca="1" si="83"/>
        <v>0</v>
      </c>
      <c r="HD45" s="54">
        <f t="shared" ca="1" si="83"/>
        <v>0</v>
      </c>
      <c r="HE45" s="54">
        <f t="shared" ca="1" si="83"/>
        <v>0</v>
      </c>
      <c r="HF45" s="54">
        <f t="shared" ca="1" si="83"/>
        <v>0</v>
      </c>
      <c r="HG45" s="54">
        <f t="shared" ca="1" si="84"/>
        <v>0</v>
      </c>
      <c r="HH45" s="54">
        <f t="shared" ca="1" si="84"/>
        <v>0</v>
      </c>
      <c r="HI45" s="54">
        <f t="shared" ca="1" si="84"/>
        <v>0</v>
      </c>
      <c r="HJ45" s="54">
        <f t="shared" ca="1" si="84"/>
        <v>0</v>
      </c>
      <c r="HK45" s="54">
        <f t="shared" ca="1" si="84"/>
        <v>0</v>
      </c>
      <c r="HL45" s="54">
        <f t="shared" ca="1" si="84"/>
        <v>0</v>
      </c>
      <c r="HM45" s="54">
        <f t="shared" ca="1" si="84"/>
        <v>0</v>
      </c>
      <c r="HN45" s="54">
        <f t="shared" ca="1" si="84"/>
        <v>0</v>
      </c>
      <c r="HO45" s="54">
        <f t="shared" ca="1" si="84"/>
        <v>0</v>
      </c>
      <c r="HP45" s="54">
        <f t="shared" ca="1" si="84"/>
        <v>0</v>
      </c>
      <c r="HQ45" s="54">
        <f t="shared" ca="1" si="84"/>
        <v>0</v>
      </c>
      <c r="HR45" s="54">
        <f t="shared" ca="1" si="84"/>
        <v>0</v>
      </c>
      <c r="HS45" s="54">
        <f t="shared" ca="1" si="84"/>
        <v>0</v>
      </c>
      <c r="HT45" s="54">
        <f t="shared" ca="1" si="84"/>
        <v>0</v>
      </c>
      <c r="HU45" s="54">
        <f t="shared" ca="1" si="84"/>
        <v>0</v>
      </c>
      <c r="HV45" s="54">
        <f t="shared" ca="1" si="84"/>
        <v>0</v>
      </c>
      <c r="HW45" s="54">
        <f t="shared" ca="1" si="85"/>
        <v>0</v>
      </c>
      <c r="HX45" s="54">
        <f t="shared" ca="1" si="85"/>
        <v>0</v>
      </c>
      <c r="HY45" s="54">
        <f t="shared" ca="1" si="85"/>
        <v>0</v>
      </c>
      <c r="HZ45" s="54">
        <f t="shared" ca="1" si="85"/>
        <v>0</v>
      </c>
      <c r="IA45" s="54">
        <f t="shared" ca="1" si="85"/>
        <v>0</v>
      </c>
      <c r="IB45" s="54">
        <f t="shared" ca="1" si="85"/>
        <v>0</v>
      </c>
      <c r="IC45" s="54">
        <f t="shared" ca="1" si="85"/>
        <v>0</v>
      </c>
      <c r="ID45" s="54">
        <f t="shared" ca="1" si="85"/>
        <v>0</v>
      </c>
      <c r="IE45" s="54">
        <f t="shared" ca="1" si="85"/>
        <v>0</v>
      </c>
      <c r="IF45" s="54">
        <f t="shared" ca="1" si="85"/>
        <v>0</v>
      </c>
      <c r="IG45" s="54">
        <f t="shared" ca="1" si="85"/>
        <v>0</v>
      </c>
      <c r="IH45" s="54">
        <f t="shared" ca="1" si="85"/>
        <v>0</v>
      </c>
      <c r="II45" s="54">
        <f t="shared" ca="1" si="85"/>
        <v>0</v>
      </c>
      <c r="IJ45" s="54">
        <f t="shared" ca="1" si="85"/>
        <v>0</v>
      </c>
      <c r="IK45" s="54">
        <f t="shared" ca="1" si="85"/>
        <v>0</v>
      </c>
      <c r="IL45" s="54">
        <f t="shared" ca="1" si="85"/>
        <v>0</v>
      </c>
      <c r="IM45" s="54">
        <f t="shared" ca="1" si="86"/>
        <v>0</v>
      </c>
      <c r="IN45" s="54">
        <f t="shared" ca="1" si="86"/>
        <v>0</v>
      </c>
      <c r="IO45" s="54">
        <f t="shared" ca="1" si="86"/>
        <v>0</v>
      </c>
      <c r="IP45" s="54">
        <f t="shared" ca="1" si="86"/>
        <v>0</v>
      </c>
      <c r="IQ45" s="54">
        <f t="shared" ca="1" si="86"/>
        <v>0</v>
      </c>
      <c r="IR45" s="54">
        <f t="shared" ca="1" si="86"/>
        <v>0</v>
      </c>
      <c r="IS45" s="54">
        <f t="shared" ca="1" si="86"/>
        <v>0</v>
      </c>
      <c r="IT45" s="54">
        <f t="shared" ca="1" si="86"/>
        <v>0</v>
      </c>
      <c r="IU45" s="54">
        <f t="shared" ca="1" si="86"/>
        <v>0</v>
      </c>
      <c r="IV45" s="54">
        <f t="shared" ca="1" si="86"/>
        <v>0</v>
      </c>
      <c r="IW45" s="54">
        <f t="shared" ca="1" si="86"/>
        <v>0</v>
      </c>
      <c r="IX45" s="54">
        <f t="shared" ca="1" si="86"/>
        <v>0</v>
      </c>
      <c r="IY45" s="54">
        <f t="shared" ca="1" si="86"/>
        <v>0</v>
      </c>
      <c r="IZ45" s="54">
        <f t="shared" ca="1" si="86"/>
        <v>0</v>
      </c>
      <c r="JA45" s="54">
        <f t="shared" ca="1" si="86"/>
        <v>0</v>
      </c>
      <c r="JB45" s="54">
        <f t="shared" ca="1" si="86"/>
        <v>0</v>
      </c>
      <c r="JC45" s="54">
        <f t="shared" ca="1" si="87"/>
        <v>0</v>
      </c>
      <c r="JD45" s="54">
        <f t="shared" ca="1" si="87"/>
        <v>0</v>
      </c>
      <c r="JE45" s="54">
        <f t="shared" ca="1" si="87"/>
        <v>0</v>
      </c>
      <c r="JF45" s="54">
        <f t="shared" ca="1" si="87"/>
        <v>0</v>
      </c>
      <c r="JG45" s="54">
        <f t="shared" ca="1" si="87"/>
        <v>0</v>
      </c>
      <c r="JH45" s="54">
        <f t="shared" ca="1" si="87"/>
        <v>0</v>
      </c>
      <c r="JI45" s="54">
        <f t="shared" ca="1" si="87"/>
        <v>0</v>
      </c>
      <c r="JJ45" s="54">
        <f t="shared" ca="1" si="87"/>
        <v>0</v>
      </c>
      <c r="JK45" s="54">
        <f t="shared" ca="1" si="87"/>
        <v>0</v>
      </c>
      <c r="JL45" s="54">
        <f t="shared" ca="1" si="87"/>
        <v>0</v>
      </c>
      <c r="JM45" s="54">
        <f t="shared" ca="1" si="87"/>
        <v>0</v>
      </c>
      <c r="JN45" s="54">
        <f t="shared" ca="1" si="87"/>
        <v>0</v>
      </c>
      <c r="JO45" s="54">
        <f t="shared" ca="1" si="87"/>
        <v>0</v>
      </c>
      <c r="JP45" s="54">
        <f t="shared" ca="1" si="87"/>
        <v>0</v>
      </c>
      <c r="JQ45" s="54">
        <f t="shared" ca="1" si="87"/>
        <v>0</v>
      </c>
      <c r="JR45" s="54">
        <f t="shared" ca="1" si="87"/>
        <v>0</v>
      </c>
      <c r="JS45" s="54">
        <f t="shared" ca="1" si="88"/>
        <v>0</v>
      </c>
      <c r="JT45" s="54">
        <f t="shared" ca="1" si="88"/>
        <v>0</v>
      </c>
      <c r="JU45" s="54">
        <f t="shared" ca="1" si="88"/>
        <v>0</v>
      </c>
      <c r="JV45" s="54">
        <f t="shared" ca="1" si="88"/>
        <v>0</v>
      </c>
      <c r="JW45" s="54">
        <f t="shared" ca="1" si="88"/>
        <v>0</v>
      </c>
      <c r="JX45" s="54">
        <f t="shared" ca="1" si="88"/>
        <v>0</v>
      </c>
      <c r="JY45" s="54">
        <f t="shared" ca="1" si="88"/>
        <v>0</v>
      </c>
      <c r="JZ45" s="54">
        <f t="shared" ca="1" si="88"/>
        <v>0</v>
      </c>
      <c r="KA45" s="54">
        <f t="shared" ca="1" si="88"/>
        <v>0</v>
      </c>
      <c r="KB45" s="54">
        <f t="shared" ca="1" si="88"/>
        <v>0</v>
      </c>
      <c r="KC45" s="54">
        <f t="shared" ca="1" si="88"/>
        <v>0</v>
      </c>
      <c r="KD45" s="54">
        <f t="shared" ca="1" si="88"/>
        <v>0</v>
      </c>
      <c r="KE45" s="54">
        <f t="shared" ca="1" si="88"/>
        <v>0</v>
      </c>
      <c r="KF45" s="54">
        <f t="shared" ca="1" si="88"/>
        <v>0</v>
      </c>
      <c r="KG45" s="54">
        <f t="shared" ca="1" si="88"/>
        <v>0</v>
      </c>
      <c r="KH45" s="54">
        <f t="shared" ca="1" si="88"/>
        <v>0</v>
      </c>
      <c r="KI45" s="54">
        <f t="shared" ca="1" si="89"/>
        <v>0</v>
      </c>
      <c r="KJ45" s="54">
        <f t="shared" ca="1" si="89"/>
        <v>0</v>
      </c>
      <c r="KK45" s="54">
        <f t="shared" ca="1" si="89"/>
        <v>0</v>
      </c>
      <c r="KL45" s="54">
        <f t="shared" ca="1" si="89"/>
        <v>0</v>
      </c>
      <c r="KM45" s="54">
        <f t="shared" ca="1" si="89"/>
        <v>0</v>
      </c>
      <c r="KN45" s="54">
        <f t="shared" ca="1" si="89"/>
        <v>0</v>
      </c>
      <c r="KO45" s="54">
        <f t="shared" ca="1" si="89"/>
        <v>0</v>
      </c>
      <c r="KP45" s="54">
        <f t="shared" ca="1" si="89"/>
        <v>0</v>
      </c>
      <c r="KQ45" s="54">
        <f t="shared" ca="1" si="89"/>
        <v>0</v>
      </c>
      <c r="KR45" s="54">
        <f t="shared" ca="1" si="89"/>
        <v>0</v>
      </c>
      <c r="KS45" s="54">
        <f t="shared" ca="1" si="89"/>
        <v>0</v>
      </c>
      <c r="KT45" s="54">
        <f t="shared" ca="1" si="89"/>
        <v>0</v>
      </c>
      <c r="KU45" s="54">
        <f t="shared" ca="1" si="89"/>
        <v>0</v>
      </c>
      <c r="KV45" s="54">
        <f t="shared" ca="1" si="89"/>
        <v>0</v>
      </c>
      <c r="KW45" s="54">
        <f t="shared" ca="1" si="89"/>
        <v>0</v>
      </c>
      <c r="KX45" s="54">
        <f t="shared" ca="1" si="89"/>
        <v>0</v>
      </c>
      <c r="KY45" s="54">
        <f t="shared" ca="1" si="90"/>
        <v>0</v>
      </c>
      <c r="KZ45" s="54">
        <f t="shared" ca="1" si="90"/>
        <v>0</v>
      </c>
      <c r="LA45" s="54">
        <f t="shared" ca="1" si="90"/>
        <v>0</v>
      </c>
      <c r="LB45" s="54">
        <f t="shared" ca="1" si="90"/>
        <v>0</v>
      </c>
      <c r="LC45" s="54">
        <f t="shared" ca="1" si="90"/>
        <v>0</v>
      </c>
      <c r="LD45" s="54">
        <f t="shared" ca="1" si="90"/>
        <v>0</v>
      </c>
      <c r="LE45" s="54">
        <f t="shared" ca="1" si="90"/>
        <v>0</v>
      </c>
      <c r="LF45" s="54">
        <f t="shared" ca="1" si="90"/>
        <v>0</v>
      </c>
      <c r="LG45" s="54">
        <f t="shared" ca="1" si="90"/>
        <v>0</v>
      </c>
      <c r="LH45" s="54">
        <f t="shared" ca="1" si="90"/>
        <v>0</v>
      </c>
      <c r="LI45" s="54">
        <f t="shared" ca="1" si="90"/>
        <v>0</v>
      </c>
      <c r="LJ45" s="54">
        <f t="shared" ca="1" si="90"/>
        <v>0</v>
      </c>
      <c r="LK45" s="54">
        <f t="shared" ca="1" si="90"/>
        <v>0</v>
      </c>
      <c r="LL45" s="54">
        <f t="shared" ca="1" si="90"/>
        <v>0</v>
      </c>
      <c r="LM45" s="54">
        <f t="shared" ca="1" si="90"/>
        <v>0</v>
      </c>
      <c r="LN45" s="54">
        <f t="shared" ca="1" si="90"/>
        <v>0</v>
      </c>
      <c r="LO45" s="54">
        <f t="shared" ca="1" si="91"/>
        <v>0</v>
      </c>
      <c r="LP45" s="54">
        <f t="shared" ca="1" si="91"/>
        <v>0</v>
      </c>
      <c r="LQ45" s="54">
        <f t="shared" ca="1" si="91"/>
        <v>0</v>
      </c>
      <c r="LR45" s="54">
        <f t="shared" ca="1" si="91"/>
        <v>0</v>
      </c>
      <c r="LS45" s="54">
        <f t="shared" ca="1" si="91"/>
        <v>0</v>
      </c>
      <c r="LT45" s="54">
        <f t="shared" ca="1" si="91"/>
        <v>0</v>
      </c>
      <c r="LU45" s="54">
        <f t="shared" ca="1" si="91"/>
        <v>0</v>
      </c>
      <c r="LV45" s="54">
        <f t="shared" ca="1" si="91"/>
        <v>0</v>
      </c>
      <c r="LW45" s="54">
        <f t="shared" ca="1" si="91"/>
        <v>0</v>
      </c>
      <c r="LX45" s="54">
        <f t="shared" ca="1" si="91"/>
        <v>0</v>
      </c>
      <c r="LY45" s="54">
        <f t="shared" ca="1" si="91"/>
        <v>0</v>
      </c>
      <c r="LZ45" s="54">
        <f t="shared" ca="1" si="91"/>
        <v>0</v>
      </c>
      <c r="MA45" s="54">
        <f t="shared" ca="1" si="91"/>
        <v>0</v>
      </c>
      <c r="MB45" s="54">
        <f t="shared" ca="1" si="91"/>
        <v>0</v>
      </c>
      <c r="MC45" s="54">
        <f t="shared" ca="1" si="91"/>
        <v>0</v>
      </c>
      <c r="MD45" s="54">
        <f t="shared" ca="1" si="91"/>
        <v>0</v>
      </c>
      <c r="ME45" s="54">
        <f t="shared" ca="1" si="92"/>
        <v>0</v>
      </c>
      <c r="MF45" s="54">
        <f t="shared" ca="1" si="92"/>
        <v>0</v>
      </c>
      <c r="MG45" s="54">
        <f t="shared" ca="1" si="92"/>
        <v>0</v>
      </c>
      <c r="MH45" s="54">
        <f t="shared" ca="1" si="92"/>
        <v>0</v>
      </c>
      <c r="MI45" s="54">
        <f t="shared" ca="1" si="92"/>
        <v>0</v>
      </c>
      <c r="MJ45" s="54">
        <f t="shared" ca="1" si="92"/>
        <v>0</v>
      </c>
      <c r="MK45" s="54">
        <f t="shared" ca="1" si="92"/>
        <v>0</v>
      </c>
      <c r="ML45" s="54">
        <f t="shared" ca="1" si="92"/>
        <v>0</v>
      </c>
      <c r="MM45" s="54">
        <f t="shared" ca="1" si="92"/>
        <v>0</v>
      </c>
      <c r="MN45" s="54">
        <f t="shared" ca="1" si="92"/>
        <v>0</v>
      </c>
      <c r="MO45" s="54">
        <f t="shared" ca="1" si="92"/>
        <v>0</v>
      </c>
      <c r="MP45" s="54">
        <f t="shared" ca="1" si="92"/>
        <v>0</v>
      </c>
      <c r="MQ45" s="54">
        <f t="shared" ca="1" si="92"/>
        <v>0</v>
      </c>
      <c r="MR45" s="54">
        <f t="shared" ca="1" si="92"/>
        <v>0</v>
      </c>
      <c r="MS45" s="54">
        <f t="shared" ca="1" si="93"/>
        <v>0</v>
      </c>
      <c r="MT45" s="54">
        <f t="shared" ca="1" si="93"/>
        <v>0</v>
      </c>
      <c r="MU45" s="54">
        <f t="shared" ca="1" si="93"/>
        <v>0</v>
      </c>
      <c r="MV45" s="54">
        <f t="shared" ca="1" si="93"/>
        <v>0</v>
      </c>
      <c r="MW45" s="54">
        <f t="shared" ca="1" si="93"/>
        <v>0</v>
      </c>
      <c r="MX45" s="54">
        <f t="shared" ca="1" si="93"/>
        <v>0</v>
      </c>
      <c r="MY45" s="54">
        <f t="shared" ca="1" si="93"/>
        <v>0</v>
      </c>
      <c r="MZ45" s="54">
        <f t="shared" ca="1" si="93"/>
        <v>0</v>
      </c>
      <c r="NA45" s="54">
        <f t="shared" ca="1" si="93"/>
        <v>0</v>
      </c>
      <c r="NB45" s="54">
        <f t="shared" ca="1" si="93"/>
        <v>0</v>
      </c>
      <c r="NC45" s="54">
        <f t="shared" ca="1" si="93"/>
        <v>0</v>
      </c>
      <c r="ND45" s="54">
        <f t="shared" ca="1" si="93"/>
        <v>0</v>
      </c>
      <c r="NE45" s="54">
        <f t="shared" ca="1" si="93"/>
        <v>0</v>
      </c>
      <c r="NF45" s="54">
        <f t="shared" ca="1" si="93"/>
        <v>0</v>
      </c>
      <c r="NG45" s="54">
        <f t="shared" ca="1" si="93"/>
        <v>0</v>
      </c>
      <c r="NH45" s="54">
        <f t="shared" ca="1" si="93"/>
        <v>0</v>
      </c>
    </row>
    <row r="46" spans="2:372" x14ac:dyDescent="0.2">
      <c r="B46" s="8" t="str">
        <f>'[48]Parameter 2020'!B22</f>
        <v>Cibatu12-Deltamas-Tambun</v>
      </c>
      <c r="G46" s="54">
        <f t="shared" ca="1" si="71"/>
        <v>0</v>
      </c>
      <c r="H46" s="54">
        <f t="shared" ca="1" si="71"/>
        <v>0</v>
      </c>
      <c r="I46" s="54">
        <f t="shared" ca="1" si="71"/>
        <v>0</v>
      </c>
      <c r="J46" s="54">
        <f t="shared" ca="1" si="71"/>
        <v>0</v>
      </c>
      <c r="K46" s="54">
        <f t="shared" ca="1" si="71"/>
        <v>0</v>
      </c>
      <c r="L46" s="54">
        <f t="shared" ca="1" si="71"/>
        <v>0</v>
      </c>
      <c r="M46" s="54">
        <f t="shared" ca="1" si="71"/>
        <v>0</v>
      </c>
      <c r="N46" s="54">
        <f t="shared" ca="1" si="71"/>
        <v>0</v>
      </c>
      <c r="O46" s="54">
        <f t="shared" ca="1" si="71"/>
        <v>0</v>
      </c>
      <c r="P46" s="54">
        <f t="shared" ca="1" si="71"/>
        <v>0</v>
      </c>
      <c r="Q46" s="54">
        <f t="shared" ca="1" si="71"/>
        <v>0</v>
      </c>
      <c r="R46" s="54">
        <f t="shared" ca="1" si="71"/>
        <v>0</v>
      </c>
      <c r="S46" s="54">
        <f t="shared" ca="1" si="71"/>
        <v>0</v>
      </c>
      <c r="T46" s="54">
        <f t="shared" ca="1" si="71"/>
        <v>0</v>
      </c>
      <c r="U46" s="54">
        <f t="shared" ca="1" si="71"/>
        <v>0</v>
      </c>
      <c r="V46" s="54">
        <f t="shared" ca="1" si="71"/>
        <v>0</v>
      </c>
      <c r="W46" s="54">
        <f t="shared" ca="1" si="72"/>
        <v>0</v>
      </c>
      <c r="X46" s="54">
        <f t="shared" ca="1" si="72"/>
        <v>0</v>
      </c>
      <c r="Y46" s="54">
        <f t="shared" ca="1" si="72"/>
        <v>0</v>
      </c>
      <c r="Z46" s="54">
        <f t="shared" ca="1" si="72"/>
        <v>0</v>
      </c>
      <c r="AA46" s="54">
        <f t="shared" ca="1" si="72"/>
        <v>0</v>
      </c>
      <c r="AB46" s="54">
        <f t="shared" ca="1" si="72"/>
        <v>0</v>
      </c>
      <c r="AC46" s="54">
        <f t="shared" ca="1" si="72"/>
        <v>0</v>
      </c>
      <c r="AD46" s="54">
        <f t="shared" ca="1" si="72"/>
        <v>0</v>
      </c>
      <c r="AE46" s="54">
        <f t="shared" ca="1" si="72"/>
        <v>0</v>
      </c>
      <c r="AF46" s="54">
        <f t="shared" ca="1" si="72"/>
        <v>0</v>
      </c>
      <c r="AG46" s="54">
        <f t="shared" ca="1" si="72"/>
        <v>0</v>
      </c>
      <c r="AH46" s="54">
        <f t="shared" ca="1" si="72"/>
        <v>0</v>
      </c>
      <c r="AI46" s="54">
        <f t="shared" ca="1" si="72"/>
        <v>0</v>
      </c>
      <c r="AJ46" s="54">
        <f t="shared" ca="1" si="72"/>
        <v>0</v>
      </c>
      <c r="AK46" s="54">
        <f t="shared" ca="1" si="72"/>
        <v>0</v>
      </c>
      <c r="AL46" s="54">
        <f t="shared" ca="1" si="72"/>
        <v>0</v>
      </c>
      <c r="AM46" s="54">
        <f t="shared" ca="1" si="73"/>
        <v>0</v>
      </c>
      <c r="AN46" s="54">
        <f t="shared" ca="1" si="73"/>
        <v>0</v>
      </c>
      <c r="AO46" s="54">
        <f t="shared" ca="1" si="73"/>
        <v>0</v>
      </c>
      <c r="AP46" s="54">
        <f t="shared" ca="1" si="73"/>
        <v>0</v>
      </c>
      <c r="AQ46" s="54">
        <f t="shared" ca="1" si="73"/>
        <v>0</v>
      </c>
      <c r="AR46" s="54">
        <f t="shared" ca="1" si="73"/>
        <v>0</v>
      </c>
      <c r="AS46" s="54">
        <f t="shared" ca="1" si="73"/>
        <v>0</v>
      </c>
      <c r="AT46" s="54">
        <f t="shared" ca="1" si="73"/>
        <v>0</v>
      </c>
      <c r="AU46" s="54">
        <f t="shared" ca="1" si="73"/>
        <v>0</v>
      </c>
      <c r="AV46" s="54">
        <f t="shared" ca="1" si="73"/>
        <v>0</v>
      </c>
      <c r="AW46" s="54">
        <f t="shared" ca="1" si="73"/>
        <v>0</v>
      </c>
      <c r="AX46" s="54">
        <f t="shared" ca="1" si="73"/>
        <v>0</v>
      </c>
      <c r="AY46" s="54">
        <f t="shared" ca="1" si="73"/>
        <v>0</v>
      </c>
      <c r="AZ46" s="54">
        <f t="shared" ca="1" si="73"/>
        <v>0</v>
      </c>
      <c r="BA46" s="54">
        <f t="shared" ca="1" si="73"/>
        <v>0</v>
      </c>
      <c r="BB46" s="54">
        <f t="shared" ca="1" si="73"/>
        <v>0</v>
      </c>
      <c r="BC46" s="54">
        <f t="shared" ca="1" si="74"/>
        <v>0</v>
      </c>
      <c r="BD46" s="54">
        <f t="shared" ca="1" si="74"/>
        <v>0</v>
      </c>
      <c r="BE46" s="54">
        <f t="shared" ca="1" si="74"/>
        <v>0</v>
      </c>
      <c r="BF46" s="54">
        <f t="shared" ca="1" si="74"/>
        <v>0</v>
      </c>
      <c r="BG46" s="54">
        <f t="shared" ca="1" si="74"/>
        <v>0</v>
      </c>
      <c r="BH46" s="54">
        <f t="shared" ca="1" si="74"/>
        <v>0</v>
      </c>
      <c r="BI46" s="54">
        <f t="shared" ca="1" si="74"/>
        <v>0</v>
      </c>
      <c r="BJ46" s="54">
        <f t="shared" ca="1" si="74"/>
        <v>0</v>
      </c>
      <c r="BK46" s="54">
        <f t="shared" ca="1" si="74"/>
        <v>0</v>
      </c>
      <c r="BL46" s="54">
        <f t="shared" ca="1" si="74"/>
        <v>0</v>
      </c>
      <c r="BM46" s="54">
        <f t="shared" ca="1" si="74"/>
        <v>0</v>
      </c>
      <c r="BN46" s="54">
        <f t="shared" ca="1" si="74"/>
        <v>0</v>
      </c>
      <c r="BO46" s="54">
        <f t="shared" ca="1" si="74"/>
        <v>0</v>
      </c>
      <c r="BP46" s="54">
        <f t="shared" ca="1" si="74"/>
        <v>0</v>
      </c>
      <c r="BQ46" s="54">
        <f t="shared" ca="1" si="74"/>
        <v>0</v>
      </c>
      <c r="BR46" s="54">
        <f t="shared" ca="1" si="74"/>
        <v>0</v>
      </c>
      <c r="BS46" s="54">
        <f t="shared" ca="1" si="75"/>
        <v>0</v>
      </c>
      <c r="BT46" s="54">
        <f t="shared" ca="1" si="75"/>
        <v>0</v>
      </c>
      <c r="BU46" s="54">
        <f t="shared" ca="1" si="75"/>
        <v>0</v>
      </c>
      <c r="BV46" s="54">
        <f t="shared" ca="1" si="75"/>
        <v>0</v>
      </c>
      <c r="BW46" s="54">
        <f t="shared" ca="1" si="75"/>
        <v>0</v>
      </c>
      <c r="BX46" s="54">
        <f t="shared" ca="1" si="75"/>
        <v>0</v>
      </c>
      <c r="BY46" s="54">
        <f t="shared" ca="1" si="75"/>
        <v>0</v>
      </c>
      <c r="BZ46" s="54">
        <f t="shared" ca="1" si="75"/>
        <v>0</v>
      </c>
      <c r="CA46" s="54">
        <f t="shared" ca="1" si="75"/>
        <v>0</v>
      </c>
      <c r="CB46" s="54">
        <f t="shared" ca="1" si="75"/>
        <v>0</v>
      </c>
      <c r="CC46" s="54">
        <f t="shared" ca="1" si="75"/>
        <v>0</v>
      </c>
      <c r="CD46" s="54">
        <f t="shared" ca="1" si="75"/>
        <v>0</v>
      </c>
      <c r="CE46" s="54">
        <f t="shared" ca="1" si="75"/>
        <v>0</v>
      </c>
      <c r="CF46" s="54">
        <f t="shared" ca="1" si="75"/>
        <v>0</v>
      </c>
      <c r="CG46" s="54">
        <f t="shared" ca="1" si="75"/>
        <v>0</v>
      </c>
      <c r="CH46" s="54">
        <f t="shared" ca="1" si="75"/>
        <v>0</v>
      </c>
      <c r="CI46" s="54">
        <f t="shared" ca="1" si="76"/>
        <v>0</v>
      </c>
      <c r="CJ46" s="54">
        <f t="shared" ca="1" si="76"/>
        <v>0</v>
      </c>
      <c r="CK46" s="54">
        <f t="shared" ca="1" si="76"/>
        <v>0</v>
      </c>
      <c r="CL46" s="54">
        <f t="shared" ca="1" si="76"/>
        <v>0</v>
      </c>
      <c r="CM46" s="54">
        <f t="shared" ca="1" si="76"/>
        <v>0</v>
      </c>
      <c r="CN46" s="54">
        <f t="shared" ca="1" si="76"/>
        <v>0</v>
      </c>
      <c r="CO46" s="54">
        <f t="shared" ca="1" si="76"/>
        <v>0</v>
      </c>
      <c r="CP46" s="54">
        <f t="shared" ca="1" si="76"/>
        <v>0</v>
      </c>
      <c r="CQ46" s="54">
        <f t="shared" ca="1" si="76"/>
        <v>0</v>
      </c>
      <c r="CR46" s="54">
        <f t="shared" ca="1" si="76"/>
        <v>0</v>
      </c>
      <c r="CS46" s="54">
        <f t="shared" ca="1" si="76"/>
        <v>0</v>
      </c>
      <c r="CT46" s="54">
        <f t="shared" ca="1" si="76"/>
        <v>0</v>
      </c>
      <c r="CU46" s="54">
        <f t="shared" ca="1" si="76"/>
        <v>0</v>
      </c>
      <c r="CV46" s="54">
        <f t="shared" ca="1" si="76"/>
        <v>0</v>
      </c>
      <c r="CW46" s="54">
        <f t="shared" ca="1" si="76"/>
        <v>0</v>
      </c>
      <c r="CX46" s="54">
        <f t="shared" ca="1" si="76"/>
        <v>0</v>
      </c>
      <c r="CY46" s="54">
        <f t="shared" ca="1" si="77"/>
        <v>0</v>
      </c>
      <c r="CZ46" s="54">
        <f t="shared" ca="1" si="77"/>
        <v>0</v>
      </c>
      <c r="DA46" s="54">
        <f t="shared" ca="1" si="77"/>
        <v>0</v>
      </c>
      <c r="DB46" s="54">
        <f t="shared" ca="1" si="77"/>
        <v>0</v>
      </c>
      <c r="DC46" s="54">
        <f t="shared" ca="1" si="77"/>
        <v>0</v>
      </c>
      <c r="DD46" s="54">
        <f t="shared" ca="1" si="77"/>
        <v>0</v>
      </c>
      <c r="DE46" s="54">
        <f t="shared" ca="1" si="77"/>
        <v>0</v>
      </c>
      <c r="DF46" s="54">
        <f t="shared" ca="1" si="77"/>
        <v>0</v>
      </c>
      <c r="DG46" s="54">
        <f t="shared" ca="1" si="77"/>
        <v>0</v>
      </c>
      <c r="DH46" s="54">
        <f t="shared" ca="1" si="77"/>
        <v>0</v>
      </c>
      <c r="DI46" s="54">
        <f t="shared" ca="1" si="77"/>
        <v>0</v>
      </c>
      <c r="DJ46" s="54">
        <f t="shared" ca="1" si="77"/>
        <v>0</v>
      </c>
      <c r="DK46" s="54">
        <f t="shared" ca="1" si="77"/>
        <v>0</v>
      </c>
      <c r="DL46" s="54">
        <f t="shared" ca="1" si="77"/>
        <v>0</v>
      </c>
      <c r="DM46" s="54">
        <f t="shared" ca="1" si="77"/>
        <v>0</v>
      </c>
      <c r="DN46" s="54">
        <f t="shared" ca="1" si="77"/>
        <v>0</v>
      </c>
      <c r="DO46" s="54">
        <f t="shared" ca="1" si="78"/>
        <v>0</v>
      </c>
      <c r="DP46" s="54">
        <f t="shared" ca="1" si="78"/>
        <v>0</v>
      </c>
      <c r="DQ46" s="54">
        <f t="shared" ca="1" si="78"/>
        <v>0</v>
      </c>
      <c r="DR46" s="54">
        <f t="shared" ca="1" si="78"/>
        <v>0</v>
      </c>
      <c r="DS46" s="54">
        <f t="shared" ca="1" si="78"/>
        <v>0</v>
      </c>
      <c r="DT46" s="54">
        <f t="shared" ca="1" si="78"/>
        <v>0</v>
      </c>
      <c r="DU46" s="54">
        <f t="shared" ca="1" si="78"/>
        <v>0</v>
      </c>
      <c r="DV46" s="54">
        <f t="shared" ca="1" si="78"/>
        <v>0</v>
      </c>
      <c r="DW46" s="54">
        <f t="shared" ca="1" si="78"/>
        <v>0</v>
      </c>
      <c r="DX46" s="54">
        <f t="shared" ca="1" si="78"/>
        <v>0</v>
      </c>
      <c r="DY46" s="54">
        <f t="shared" ca="1" si="78"/>
        <v>0</v>
      </c>
      <c r="DZ46" s="54">
        <f t="shared" ca="1" si="78"/>
        <v>0</v>
      </c>
      <c r="EA46" s="54">
        <f t="shared" ca="1" si="78"/>
        <v>0</v>
      </c>
      <c r="EB46" s="54">
        <f t="shared" ca="1" si="78"/>
        <v>0</v>
      </c>
      <c r="EC46" s="54">
        <f t="shared" ca="1" si="78"/>
        <v>0</v>
      </c>
      <c r="ED46" s="54">
        <f t="shared" ca="1" si="78"/>
        <v>0</v>
      </c>
      <c r="EE46" s="54">
        <f t="shared" ca="1" si="79"/>
        <v>0</v>
      </c>
      <c r="EF46" s="54">
        <f t="shared" ca="1" si="79"/>
        <v>0</v>
      </c>
      <c r="EG46" s="54">
        <f t="shared" ca="1" si="79"/>
        <v>0</v>
      </c>
      <c r="EH46" s="54">
        <f t="shared" ca="1" si="79"/>
        <v>0</v>
      </c>
      <c r="EI46" s="54">
        <f t="shared" ca="1" si="79"/>
        <v>0</v>
      </c>
      <c r="EJ46" s="54">
        <f t="shared" ca="1" si="79"/>
        <v>0</v>
      </c>
      <c r="EK46" s="54">
        <f t="shared" ca="1" si="79"/>
        <v>0</v>
      </c>
      <c r="EL46" s="54">
        <f t="shared" ca="1" si="79"/>
        <v>0</v>
      </c>
      <c r="EM46" s="54">
        <f t="shared" ca="1" si="79"/>
        <v>0</v>
      </c>
      <c r="EN46" s="54">
        <f t="shared" ca="1" si="79"/>
        <v>0</v>
      </c>
      <c r="EO46" s="54">
        <f t="shared" ca="1" si="79"/>
        <v>0</v>
      </c>
      <c r="EP46" s="54">
        <f t="shared" ca="1" si="79"/>
        <v>0</v>
      </c>
      <c r="EQ46" s="54">
        <f t="shared" ca="1" si="79"/>
        <v>0</v>
      </c>
      <c r="ER46" s="54">
        <f t="shared" ca="1" si="79"/>
        <v>0</v>
      </c>
      <c r="ES46" s="54">
        <f t="shared" ca="1" si="79"/>
        <v>0</v>
      </c>
      <c r="ET46" s="54">
        <f t="shared" ca="1" si="79"/>
        <v>0</v>
      </c>
      <c r="EU46" s="54">
        <f t="shared" ca="1" si="80"/>
        <v>0</v>
      </c>
      <c r="EV46" s="54">
        <f t="shared" ca="1" si="80"/>
        <v>0</v>
      </c>
      <c r="EW46" s="54">
        <f t="shared" ca="1" si="80"/>
        <v>0</v>
      </c>
      <c r="EX46" s="54">
        <f t="shared" ca="1" si="80"/>
        <v>0</v>
      </c>
      <c r="EY46" s="54">
        <f t="shared" ca="1" si="80"/>
        <v>0</v>
      </c>
      <c r="EZ46" s="54">
        <f t="shared" ca="1" si="80"/>
        <v>0</v>
      </c>
      <c r="FA46" s="54">
        <f t="shared" ca="1" si="80"/>
        <v>0</v>
      </c>
      <c r="FB46" s="54">
        <f t="shared" ca="1" si="80"/>
        <v>0</v>
      </c>
      <c r="FC46" s="54">
        <f t="shared" ca="1" si="80"/>
        <v>0</v>
      </c>
      <c r="FD46" s="54">
        <f t="shared" ca="1" si="80"/>
        <v>0</v>
      </c>
      <c r="FE46" s="54">
        <f t="shared" ca="1" si="80"/>
        <v>0</v>
      </c>
      <c r="FF46" s="54">
        <f t="shared" ca="1" si="80"/>
        <v>0</v>
      </c>
      <c r="FG46" s="54">
        <f t="shared" ca="1" si="80"/>
        <v>0</v>
      </c>
      <c r="FH46" s="54">
        <f t="shared" ca="1" si="80"/>
        <v>0</v>
      </c>
      <c r="FI46" s="54">
        <f t="shared" ca="1" si="80"/>
        <v>0</v>
      </c>
      <c r="FJ46" s="54">
        <f t="shared" ca="1" si="80"/>
        <v>0</v>
      </c>
      <c r="FK46" s="54">
        <f t="shared" ca="1" si="81"/>
        <v>0</v>
      </c>
      <c r="FL46" s="54">
        <f t="shared" ca="1" si="81"/>
        <v>0</v>
      </c>
      <c r="FM46" s="54">
        <f t="shared" ca="1" si="81"/>
        <v>0</v>
      </c>
      <c r="FN46" s="54">
        <f t="shared" ca="1" si="81"/>
        <v>0</v>
      </c>
      <c r="FO46" s="54">
        <f t="shared" ca="1" si="81"/>
        <v>0</v>
      </c>
      <c r="FP46" s="54">
        <f t="shared" ca="1" si="81"/>
        <v>0</v>
      </c>
      <c r="FQ46" s="54">
        <f t="shared" ca="1" si="81"/>
        <v>0</v>
      </c>
      <c r="FR46" s="54">
        <f t="shared" ca="1" si="81"/>
        <v>0</v>
      </c>
      <c r="FS46" s="54">
        <f t="shared" ca="1" si="81"/>
        <v>0</v>
      </c>
      <c r="FT46" s="54">
        <f t="shared" ca="1" si="81"/>
        <v>0</v>
      </c>
      <c r="FU46" s="54">
        <f t="shared" ca="1" si="81"/>
        <v>0</v>
      </c>
      <c r="FV46" s="54">
        <f t="shared" ca="1" si="81"/>
        <v>0</v>
      </c>
      <c r="FW46" s="54">
        <f t="shared" ca="1" si="81"/>
        <v>0</v>
      </c>
      <c r="FX46" s="54">
        <f t="shared" ca="1" si="81"/>
        <v>0</v>
      </c>
      <c r="FY46" s="54">
        <f t="shared" ca="1" si="81"/>
        <v>0</v>
      </c>
      <c r="FZ46" s="54">
        <f t="shared" ca="1" si="81"/>
        <v>0</v>
      </c>
      <c r="GA46" s="54">
        <f t="shared" ca="1" si="82"/>
        <v>0</v>
      </c>
      <c r="GB46" s="54">
        <f t="shared" ca="1" si="82"/>
        <v>0</v>
      </c>
      <c r="GC46" s="54">
        <f t="shared" ca="1" si="82"/>
        <v>0</v>
      </c>
      <c r="GD46" s="54">
        <f t="shared" ca="1" si="82"/>
        <v>0</v>
      </c>
      <c r="GE46" s="54">
        <f t="shared" ca="1" si="82"/>
        <v>0</v>
      </c>
      <c r="GF46" s="54">
        <f t="shared" ca="1" si="82"/>
        <v>0</v>
      </c>
      <c r="GG46" s="54">
        <f t="shared" ca="1" si="82"/>
        <v>0</v>
      </c>
      <c r="GH46" s="54">
        <f t="shared" ca="1" si="82"/>
        <v>0</v>
      </c>
      <c r="GI46" s="54">
        <f t="shared" ca="1" si="82"/>
        <v>0</v>
      </c>
      <c r="GJ46" s="54">
        <f t="shared" ca="1" si="82"/>
        <v>0</v>
      </c>
      <c r="GK46" s="54">
        <f t="shared" ca="1" si="82"/>
        <v>0</v>
      </c>
      <c r="GL46" s="54">
        <f t="shared" ca="1" si="82"/>
        <v>0</v>
      </c>
      <c r="GM46" s="54">
        <f t="shared" ca="1" si="82"/>
        <v>0</v>
      </c>
      <c r="GN46" s="54">
        <f t="shared" ca="1" si="82"/>
        <v>0</v>
      </c>
      <c r="GO46" s="54">
        <f t="shared" ca="1" si="82"/>
        <v>0</v>
      </c>
      <c r="GP46" s="54">
        <f t="shared" ca="1" si="82"/>
        <v>0</v>
      </c>
      <c r="GQ46" s="54">
        <f t="shared" ca="1" si="83"/>
        <v>0</v>
      </c>
      <c r="GR46" s="54">
        <f t="shared" ca="1" si="83"/>
        <v>0</v>
      </c>
      <c r="GS46" s="54">
        <f t="shared" ca="1" si="83"/>
        <v>0</v>
      </c>
      <c r="GT46" s="54">
        <f t="shared" ca="1" si="83"/>
        <v>0</v>
      </c>
      <c r="GU46" s="54">
        <f t="shared" ca="1" si="83"/>
        <v>0</v>
      </c>
      <c r="GV46" s="54">
        <f t="shared" ca="1" si="83"/>
        <v>0</v>
      </c>
      <c r="GW46" s="54">
        <f t="shared" ca="1" si="83"/>
        <v>0</v>
      </c>
      <c r="GX46" s="54">
        <f t="shared" ca="1" si="83"/>
        <v>0</v>
      </c>
      <c r="GY46" s="54">
        <f t="shared" ca="1" si="83"/>
        <v>0</v>
      </c>
      <c r="GZ46" s="54">
        <f t="shared" ca="1" si="83"/>
        <v>0</v>
      </c>
      <c r="HA46" s="54">
        <f t="shared" ca="1" si="83"/>
        <v>0</v>
      </c>
      <c r="HB46" s="54">
        <f t="shared" ca="1" si="83"/>
        <v>0</v>
      </c>
      <c r="HC46" s="54">
        <f t="shared" ca="1" si="83"/>
        <v>0</v>
      </c>
      <c r="HD46" s="54">
        <f t="shared" ca="1" si="83"/>
        <v>0</v>
      </c>
      <c r="HE46" s="54">
        <f t="shared" ca="1" si="83"/>
        <v>0</v>
      </c>
      <c r="HF46" s="54">
        <f t="shared" ca="1" si="83"/>
        <v>0</v>
      </c>
      <c r="HG46" s="54">
        <f t="shared" ca="1" si="84"/>
        <v>0</v>
      </c>
      <c r="HH46" s="54">
        <f t="shared" ca="1" si="84"/>
        <v>0</v>
      </c>
      <c r="HI46" s="54">
        <f t="shared" ca="1" si="84"/>
        <v>0</v>
      </c>
      <c r="HJ46" s="54">
        <f t="shared" ca="1" si="84"/>
        <v>0</v>
      </c>
      <c r="HK46" s="54">
        <f t="shared" ca="1" si="84"/>
        <v>0</v>
      </c>
      <c r="HL46" s="54">
        <f t="shared" ca="1" si="84"/>
        <v>0</v>
      </c>
      <c r="HM46" s="54">
        <f t="shared" ca="1" si="84"/>
        <v>0</v>
      </c>
      <c r="HN46" s="54">
        <f t="shared" ca="1" si="84"/>
        <v>0</v>
      </c>
      <c r="HO46" s="54">
        <f t="shared" ca="1" si="84"/>
        <v>0</v>
      </c>
      <c r="HP46" s="54">
        <f t="shared" ca="1" si="84"/>
        <v>0</v>
      </c>
      <c r="HQ46" s="54">
        <f t="shared" ca="1" si="84"/>
        <v>0</v>
      </c>
      <c r="HR46" s="54">
        <f t="shared" ca="1" si="84"/>
        <v>0</v>
      </c>
      <c r="HS46" s="54">
        <f t="shared" ca="1" si="84"/>
        <v>0</v>
      </c>
      <c r="HT46" s="54">
        <f t="shared" ca="1" si="84"/>
        <v>0</v>
      </c>
      <c r="HU46" s="54">
        <f t="shared" ca="1" si="84"/>
        <v>0</v>
      </c>
      <c r="HV46" s="54">
        <f t="shared" ca="1" si="84"/>
        <v>0</v>
      </c>
      <c r="HW46" s="54">
        <f t="shared" ca="1" si="85"/>
        <v>0</v>
      </c>
      <c r="HX46" s="54">
        <f t="shared" ca="1" si="85"/>
        <v>0</v>
      </c>
      <c r="HY46" s="54">
        <f t="shared" ca="1" si="85"/>
        <v>0</v>
      </c>
      <c r="HZ46" s="54">
        <f t="shared" ca="1" si="85"/>
        <v>0</v>
      </c>
      <c r="IA46" s="54">
        <f t="shared" ca="1" si="85"/>
        <v>0</v>
      </c>
      <c r="IB46" s="54">
        <f t="shared" ca="1" si="85"/>
        <v>0</v>
      </c>
      <c r="IC46" s="54">
        <f t="shared" ca="1" si="85"/>
        <v>0</v>
      </c>
      <c r="ID46" s="54">
        <f t="shared" ca="1" si="85"/>
        <v>0</v>
      </c>
      <c r="IE46" s="54">
        <f t="shared" ca="1" si="85"/>
        <v>0</v>
      </c>
      <c r="IF46" s="54">
        <f t="shared" ca="1" si="85"/>
        <v>0</v>
      </c>
      <c r="IG46" s="54">
        <f t="shared" ca="1" si="85"/>
        <v>0</v>
      </c>
      <c r="IH46" s="54">
        <f t="shared" ca="1" si="85"/>
        <v>0</v>
      </c>
      <c r="II46" s="54">
        <f t="shared" ca="1" si="85"/>
        <v>0</v>
      </c>
      <c r="IJ46" s="54">
        <f t="shared" ca="1" si="85"/>
        <v>0</v>
      </c>
      <c r="IK46" s="54">
        <f t="shared" ca="1" si="85"/>
        <v>0</v>
      </c>
      <c r="IL46" s="54">
        <f t="shared" ca="1" si="85"/>
        <v>0</v>
      </c>
      <c r="IM46" s="54">
        <f t="shared" ca="1" si="86"/>
        <v>0</v>
      </c>
      <c r="IN46" s="54">
        <f t="shared" ca="1" si="86"/>
        <v>0</v>
      </c>
      <c r="IO46" s="54">
        <f t="shared" ca="1" si="86"/>
        <v>0</v>
      </c>
      <c r="IP46" s="54">
        <f t="shared" ca="1" si="86"/>
        <v>0</v>
      </c>
      <c r="IQ46" s="54">
        <f t="shared" ca="1" si="86"/>
        <v>0</v>
      </c>
      <c r="IR46" s="54">
        <f t="shared" ca="1" si="86"/>
        <v>0</v>
      </c>
      <c r="IS46" s="54">
        <f t="shared" ca="1" si="86"/>
        <v>0</v>
      </c>
      <c r="IT46" s="54">
        <f t="shared" ca="1" si="86"/>
        <v>0</v>
      </c>
      <c r="IU46" s="54">
        <f t="shared" ca="1" si="86"/>
        <v>0</v>
      </c>
      <c r="IV46" s="54">
        <f t="shared" ca="1" si="86"/>
        <v>0</v>
      </c>
      <c r="IW46" s="54">
        <f t="shared" ca="1" si="86"/>
        <v>0</v>
      </c>
      <c r="IX46" s="54">
        <f t="shared" ca="1" si="86"/>
        <v>0</v>
      </c>
      <c r="IY46" s="54">
        <f t="shared" ca="1" si="86"/>
        <v>0</v>
      </c>
      <c r="IZ46" s="54">
        <f t="shared" ca="1" si="86"/>
        <v>0</v>
      </c>
      <c r="JA46" s="54">
        <f t="shared" ca="1" si="86"/>
        <v>0</v>
      </c>
      <c r="JB46" s="54">
        <f t="shared" ca="1" si="86"/>
        <v>0</v>
      </c>
      <c r="JC46" s="54">
        <f t="shared" ca="1" si="87"/>
        <v>0</v>
      </c>
      <c r="JD46" s="54">
        <f t="shared" ca="1" si="87"/>
        <v>0</v>
      </c>
      <c r="JE46" s="54">
        <f t="shared" ca="1" si="87"/>
        <v>0</v>
      </c>
      <c r="JF46" s="54">
        <f t="shared" ca="1" si="87"/>
        <v>0</v>
      </c>
      <c r="JG46" s="54">
        <f t="shared" ca="1" si="87"/>
        <v>0</v>
      </c>
      <c r="JH46" s="54">
        <f t="shared" ca="1" si="87"/>
        <v>0</v>
      </c>
      <c r="JI46" s="54">
        <f t="shared" ca="1" si="87"/>
        <v>0</v>
      </c>
      <c r="JJ46" s="54">
        <f t="shared" ca="1" si="87"/>
        <v>0</v>
      </c>
      <c r="JK46" s="54">
        <f t="shared" ca="1" si="87"/>
        <v>0</v>
      </c>
      <c r="JL46" s="54">
        <f t="shared" ca="1" si="87"/>
        <v>0</v>
      </c>
      <c r="JM46" s="54">
        <f t="shared" ca="1" si="87"/>
        <v>0</v>
      </c>
      <c r="JN46" s="54">
        <f t="shared" ca="1" si="87"/>
        <v>0</v>
      </c>
      <c r="JO46" s="54">
        <f t="shared" ca="1" si="87"/>
        <v>0</v>
      </c>
      <c r="JP46" s="54">
        <f t="shared" ca="1" si="87"/>
        <v>0</v>
      </c>
      <c r="JQ46" s="54">
        <f t="shared" ca="1" si="87"/>
        <v>0</v>
      </c>
      <c r="JR46" s="54">
        <f t="shared" ca="1" si="87"/>
        <v>0</v>
      </c>
      <c r="JS46" s="54">
        <f t="shared" ca="1" si="88"/>
        <v>0</v>
      </c>
      <c r="JT46" s="54">
        <f t="shared" ca="1" si="88"/>
        <v>0</v>
      </c>
      <c r="JU46" s="54">
        <f t="shared" ca="1" si="88"/>
        <v>0</v>
      </c>
      <c r="JV46" s="54">
        <f t="shared" ca="1" si="88"/>
        <v>0</v>
      </c>
      <c r="JW46" s="54">
        <f t="shared" ca="1" si="88"/>
        <v>0</v>
      </c>
      <c r="JX46" s="54">
        <f t="shared" ca="1" si="88"/>
        <v>0</v>
      </c>
      <c r="JY46" s="54">
        <f t="shared" ca="1" si="88"/>
        <v>0</v>
      </c>
      <c r="JZ46" s="54">
        <f t="shared" ca="1" si="88"/>
        <v>0</v>
      </c>
      <c r="KA46" s="54">
        <f t="shared" ca="1" si="88"/>
        <v>0</v>
      </c>
      <c r="KB46" s="54">
        <f t="shared" ca="1" si="88"/>
        <v>0</v>
      </c>
      <c r="KC46" s="54">
        <f t="shared" ca="1" si="88"/>
        <v>0</v>
      </c>
      <c r="KD46" s="54">
        <f t="shared" ca="1" si="88"/>
        <v>0</v>
      </c>
      <c r="KE46" s="54">
        <f t="shared" ca="1" si="88"/>
        <v>0</v>
      </c>
      <c r="KF46" s="54">
        <f t="shared" ca="1" si="88"/>
        <v>0</v>
      </c>
      <c r="KG46" s="54">
        <f t="shared" ca="1" si="88"/>
        <v>0</v>
      </c>
      <c r="KH46" s="54">
        <f t="shared" ca="1" si="88"/>
        <v>0</v>
      </c>
      <c r="KI46" s="54">
        <f t="shared" ca="1" si="89"/>
        <v>0</v>
      </c>
      <c r="KJ46" s="54">
        <f t="shared" ca="1" si="89"/>
        <v>0</v>
      </c>
      <c r="KK46" s="54">
        <f t="shared" ca="1" si="89"/>
        <v>0</v>
      </c>
      <c r="KL46" s="54">
        <f t="shared" ca="1" si="89"/>
        <v>0</v>
      </c>
      <c r="KM46" s="54">
        <f t="shared" ca="1" si="89"/>
        <v>0</v>
      </c>
      <c r="KN46" s="54">
        <f t="shared" ca="1" si="89"/>
        <v>0</v>
      </c>
      <c r="KO46" s="54">
        <f t="shared" ca="1" si="89"/>
        <v>0</v>
      </c>
      <c r="KP46" s="54">
        <f t="shared" ca="1" si="89"/>
        <v>0</v>
      </c>
      <c r="KQ46" s="54">
        <f t="shared" ca="1" si="89"/>
        <v>0</v>
      </c>
      <c r="KR46" s="54">
        <f t="shared" ca="1" si="89"/>
        <v>0</v>
      </c>
      <c r="KS46" s="54">
        <f t="shared" ca="1" si="89"/>
        <v>0</v>
      </c>
      <c r="KT46" s="54">
        <f t="shared" ca="1" si="89"/>
        <v>0</v>
      </c>
      <c r="KU46" s="54">
        <f t="shared" ca="1" si="89"/>
        <v>0</v>
      </c>
      <c r="KV46" s="54">
        <f t="shared" ca="1" si="89"/>
        <v>0</v>
      </c>
      <c r="KW46" s="54">
        <f t="shared" ca="1" si="89"/>
        <v>0</v>
      </c>
      <c r="KX46" s="54">
        <f t="shared" ca="1" si="89"/>
        <v>0</v>
      </c>
      <c r="KY46" s="54">
        <f t="shared" ca="1" si="90"/>
        <v>0</v>
      </c>
      <c r="KZ46" s="54">
        <f t="shared" ca="1" si="90"/>
        <v>0</v>
      </c>
      <c r="LA46" s="54">
        <f t="shared" ca="1" si="90"/>
        <v>0</v>
      </c>
      <c r="LB46" s="54">
        <f t="shared" ca="1" si="90"/>
        <v>0</v>
      </c>
      <c r="LC46" s="54">
        <f t="shared" ca="1" si="90"/>
        <v>0</v>
      </c>
      <c r="LD46" s="54">
        <f t="shared" ca="1" si="90"/>
        <v>0</v>
      </c>
      <c r="LE46" s="54">
        <f t="shared" ca="1" si="90"/>
        <v>0</v>
      </c>
      <c r="LF46" s="54">
        <f t="shared" ca="1" si="90"/>
        <v>0</v>
      </c>
      <c r="LG46" s="54">
        <f t="shared" ca="1" si="90"/>
        <v>0</v>
      </c>
      <c r="LH46" s="54">
        <f t="shared" ca="1" si="90"/>
        <v>0</v>
      </c>
      <c r="LI46" s="54">
        <f t="shared" ca="1" si="90"/>
        <v>0</v>
      </c>
      <c r="LJ46" s="54">
        <f t="shared" ca="1" si="90"/>
        <v>0</v>
      </c>
      <c r="LK46" s="54">
        <f t="shared" ca="1" si="90"/>
        <v>0</v>
      </c>
      <c r="LL46" s="54">
        <f t="shared" ca="1" si="90"/>
        <v>0</v>
      </c>
      <c r="LM46" s="54">
        <f t="shared" ca="1" si="90"/>
        <v>0</v>
      </c>
      <c r="LN46" s="54">
        <f t="shared" ca="1" si="90"/>
        <v>0</v>
      </c>
      <c r="LO46" s="54">
        <f t="shared" ca="1" si="91"/>
        <v>0</v>
      </c>
      <c r="LP46" s="54">
        <f t="shared" ca="1" si="91"/>
        <v>0</v>
      </c>
      <c r="LQ46" s="54">
        <f t="shared" ca="1" si="91"/>
        <v>0</v>
      </c>
      <c r="LR46" s="54">
        <f t="shared" ca="1" si="91"/>
        <v>0</v>
      </c>
      <c r="LS46" s="54">
        <f t="shared" ca="1" si="91"/>
        <v>0</v>
      </c>
      <c r="LT46" s="54">
        <f t="shared" ca="1" si="91"/>
        <v>0</v>
      </c>
      <c r="LU46" s="54">
        <f t="shared" ca="1" si="91"/>
        <v>0</v>
      </c>
      <c r="LV46" s="54">
        <f t="shared" ca="1" si="91"/>
        <v>0</v>
      </c>
      <c r="LW46" s="54">
        <f t="shared" ca="1" si="91"/>
        <v>0</v>
      </c>
      <c r="LX46" s="54">
        <f t="shared" ca="1" si="91"/>
        <v>0</v>
      </c>
      <c r="LY46" s="54">
        <f t="shared" ca="1" si="91"/>
        <v>0</v>
      </c>
      <c r="LZ46" s="54">
        <f t="shared" ca="1" si="91"/>
        <v>0</v>
      </c>
      <c r="MA46" s="54">
        <f t="shared" ca="1" si="91"/>
        <v>0</v>
      </c>
      <c r="MB46" s="54">
        <f t="shared" ca="1" si="91"/>
        <v>0</v>
      </c>
      <c r="MC46" s="54">
        <f t="shared" ca="1" si="91"/>
        <v>0</v>
      </c>
      <c r="MD46" s="54">
        <f t="shared" ca="1" si="91"/>
        <v>0</v>
      </c>
      <c r="ME46" s="54">
        <f t="shared" ca="1" si="92"/>
        <v>0</v>
      </c>
      <c r="MF46" s="54">
        <f t="shared" ca="1" si="92"/>
        <v>0</v>
      </c>
      <c r="MG46" s="54">
        <f t="shared" ca="1" si="92"/>
        <v>0</v>
      </c>
      <c r="MH46" s="54">
        <f t="shared" ca="1" si="92"/>
        <v>0</v>
      </c>
      <c r="MI46" s="54">
        <f t="shared" ca="1" si="92"/>
        <v>0</v>
      </c>
      <c r="MJ46" s="54">
        <f t="shared" ca="1" si="92"/>
        <v>0</v>
      </c>
      <c r="MK46" s="54">
        <f t="shared" ca="1" si="92"/>
        <v>0</v>
      </c>
      <c r="ML46" s="54">
        <f t="shared" ca="1" si="92"/>
        <v>0</v>
      </c>
      <c r="MM46" s="54">
        <f t="shared" ca="1" si="92"/>
        <v>0</v>
      </c>
      <c r="MN46" s="54">
        <f t="shared" ca="1" si="92"/>
        <v>0</v>
      </c>
      <c r="MO46" s="54">
        <f t="shared" ca="1" si="92"/>
        <v>0</v>
      </c>
      <c r="MP46" s="54">
        <f t="shared" ca="1" si="92"/>
        <v>0</v>
      </c>
      <c r="MQ46" s="54">
        <f t="shared" ca="1" si="92"/>
        <v>0</v>
      </c>
      <c r="MR46" s="54">
        <f t="shared" ca="1" si="92"/>
        <v>0</v>
      </c>
      <c r="MS46" s="54">
        <f t="shared" ca="1" si="93"/>
        <v>0</v>
      </c>
      <c r="MT46" s="54">
        <f t="shared" ca="1" si="93"/>
        <v>0</v>
      </c>
      <c r="MU46" s="54">
        <f t="shared" ca="1" si="93"/>
        <v>0</v>
      </c>
      <c r="MV46" s="54">
        <f t="shared" ca="1" si="93"/>
        <v>0</v>
      </c>
      <c r="MW46" s="54">
        <f t="shared" ca="1" si="93"/>
        <v>0</v>
      </c>
      <c r="MX46" s="54">
        <f t="shared" ca="1" si="93"/>
        <v>0</v>
      </c>
      <c r="MY46" s="54">
        <f t="shared" ca="1" si="93"/>
        <v>0</v>
      </c>
      <c r="MZ46" s="54">
        <f t="shared" ca="1" si="93"/>
        <v>0</v>
      </c>
      <c r="NA46" s="54">
        <f t="shared" ca="1" si="93"/>
        <v>0</v>
      </c>
      <c r="NB46" s="54">
        <f t="shared" ca="1" si="93"/>
        <v>0</v>
      </c>
      <c r="NC46" s="54">
        <f t="shared" ca="1" si="93"/>
        <v>0</v>
      </c>
      <c r="ND46" s="54">
        <f t="shared" ca="1" si="93"/>
        <v>0</v>
      </c>
      <c r="NE46" s="54">
        <f t="shared" ca="1" si="93"/>
        <v>0</v>
      </c>
      <c r="NF46" s="54">
        <f t="shared" ca="1" si="93"/>
        <v>0</v>
      </c>
      <c r="NG46" s="54">
        <f t="shared" ca="1" si="93"/>
        <v>0</v>
      </c>
      <c r="NH46" s="54">
        <f t="shared" ca="1" si="93"/>
        <v>0</v>
      </c>
    </row>
    <row r="47" spans="2:372" x14ac:dyDescent="0.2">
      <c r="B47" s="8" t="str">
        <f>'[48]Parameter 2020'!B23</f>
        <v>Cibatu34-Mandirancan</v>
      </c>
      <c r="G47" s="54">
        <f t="shared" ca="1" si="71"/>
        <v>0</v>
      </c>
      <c r="H47" s="54">
        <f t="shared" ca="1" si="71"/>
        <v>0</v>
      </c>
      <c r="I47" s="54">
        <f t="shared" ca="1" si="71"/>
        <v>0</v>
      </c>
      <c r="J47" s="54">
        <f t="shared" ca="1" si="71"/>
        <v>0</v>
      </c>
      <c r="K47" s="54">
        <f t="shared" ca="1" si="71"/>
        <v>0</v>
      </c>
      <c r="L47" s="54">
        <f t="shared" ca="1" si="71"/>
        <v>0</v>
      </c>
      <c r="M47" s="54">
        <f t="shared" ca="1" si="71"/>
        <v>0</v>
      </c>
      <c r="N47" s="54">
        <f t="shared" ca="1" si="71"/>
        <v>0</v>
      </c>
      <c r="O47" s="54">
        <f t="shared" ca="1" si="71"/>
        <v>0</v>
      </c>
      <c r="P47" s="54">
        <f t="shared" ca="1" si="71"/>
        <v>0</v>
      </c>
      <c r="Q47" s="54">
        <f t="shared" ca="1" si="71"/>
        <v>0</v>
      </c>
      <c r="R47" s="54">
        <f t="shared" ca="1" si="71"/>
        <v>0</v>
      </c>
      <c r="S47" s="54">
        <f t="shared" ca="1" si="71"/>
        <v>0</v>
      </c>
      <c r="T47" s="54">
        <f t="shared" ca="1" si="71"/>
        <v>0</v>
      </c>
      <c r="U47" s="54">
        <f t="shared" ca="1" si="71"/>
        <v>0</v>
      </c>
      <c r="V47" s="54">
        <f t="shared" ca="1" si="71"/>
        <v>0</v>
      </c>
      <c r="W47" s="54">
        <f t="shared" ca="1" si="72"/>
        <v>0</v>
      </c>
      <c r="X47" s="54">
        <f t="shared" ca="1" si="72"/>
        <v>0</v>
      </c>
      <c r="Y47" s="54">
        <f t="shared" ca="1" si="72"/>
        <v>0</v>
      </c>
      <c r="Z47" s="54">
        <f t="shared" ca="1" si="72"/>
        <v>0</v>
      </c>
      <c r="AA47" s="54">
        <f t="shared" ca="1" si="72"/>
        <v>0</v>
      </c>
      <c r="AB47" s="54">
        <f t="shared" ca="1" si="72"/>
        <v>0</v>
      </c>
      <c r="AC47" s="54">
        <f t="shared" ca="1" si="72"/>
        <v>0</v>
      </c>
      <c r="AD47" s="54">
        <f t="shared" ca="1" si="72"/>
        <v>0</v>
      </c>
      <c r="AE47" s="54">
        <f t="shared" ca="1" si="72"/>
        <v>0</v>
      </c>
      <c r="AF47" s="54">
        <f t="shared" ca="1" si="72"/>
        <v>0</v>
      </c>
      <c r="AG47" s="54">
        <f t="shared" ca="1" si="72"/>
        <v>0</v>
      </c>
      <c r="AH47" s="54">
        <f t="shared" ca="1" si="72"/>
        <v>0</v>
      </c>
      <c r="AI47" s="54">
        <f t="shared" ca="1" si="72"/>
        <v>0</v>
      </c>
      <c r="AJ47" s="54">
        <f t="shared" ca="1" si="72"/>
        <v>0</v>
      </c>
      <c r="AK47" s="54">
        <f t="shared" ca="1" si="72"/>
        <v>0</v>
      </c>
      <c r="AL47" s="54">
        <f t="shared" ca="1" si="72"/>
        <v>0</v>
      </c>
      <c r="AM47" s="54">
        <f t="shared" ca="1" si="73"/>
        <v>0</v>
      </c>
      <c r="AN47" s="54">
        <f t="shared" ca="1" si="73"/>
        <v>0</v>
      </c>
      <c r="AO47" s="54">
        <f t="shared" ca="1" si="73"/>
        <v>0</v>
      </c>
      <c r="AP47" s="54">
        <f t="shared" ca="1" si="73"/>
        <v>0</v>
      </c>
      <c r="AQ47" s="54">
        <f t="shared" ca="1" si="73"/>
        <v>0</v>
      </c>
      <c r="AR47" s="54">
        <f t="shared" ca="1" si="73"/>
        <v>0</v>
      </c>
      <c r="AS47" s="54">
        <f t="shared" ca="1" si="73"/>
        <v>0</v>
      </c>
      <c r="AT47" s="54">
        <f t="shared" ca="1" si="73"/>
        <v>0</v>
      </c>
      <c r="AU47" s="54">
        <f t="shared" ca="1" si="73"/>
        <v>0</v>
      </c>
      <c r="AV47" s="54">
        <f t="shared" ca="1" si="73"/>
        <v>0</v>
      </c>
      <c r="AW47" s="54">
        <f t="shared" ca="1" si="73"/>
        <v>0</v>
      </c>
      <c r="AX47" s="54">
        <f t="shared" ca="1" si="73"/>
        <v>0</v>
      </c>
      <c r="AY47" s="54">
        <f t="shared" ca="1" si="73"/>
        <v>0</v>
      </c>
      <c r="AZ47" s="54">
        <f t="shared" ca="1" si="73"/>
        <v>0</v>
      </c>
      <c r="BA47" s="54">
        <f t="shared" ca="1" si="73"/>
        <v>0</v>
      </c>
      <c r="BB47" s="54">
        <f t="shared" ca="1" si="73"/>
        <v>0</v>
      </c>
      <c r="BC47" s="54">
        <f t="shared" ca="1" si="74"/>
        <v>0</v>
      </c>
      <c r="BD47" s="54">
        <f t="shared" ca="1" si="74"/>
        <v>0</v>
      </c>
      <c r="BE47" s="54">
        <f t="shared" ca="1" si="74"/>
        <v>0</v>
      </c>
      <c r="BF47" s="54">
        <f t="shared" ca="1" si="74"/>
        <v>0</v>
      </c>
      <c r="BG47" s="54">
        <f t="shared" ca="1" si="74"/>
        <v>0</v>
      </c>
      <c r="BH47" s="54">
        <f t="shared" ca="1" si="74"/>
        <v>0</v>
      </c>
      <c r="BI47" s="54">
        <f t="shared" ca="1" si="74"/>
        <v>0</v>
      </c>
      <c r="BJ47" s="54">
        <f t="shared" ca="1" si="74"/>
        <v>0</v>
      </c>
      <c r="BK47" s="54">
        <f t="shared" ca="1" si="74"/>
        <v>0</v>
      </c>
      <c r="BL47" s="54">
        <f t="shared" ca="1" si="74"/>
        <v>0</v>
      </c>
      <c r="BM47" s="54">
        <f t="shared" ca="1" si="74"/>
        <v>0</v>
      </c>
      <c r="BN47" s="54">
        <f t="shared" ca="1" si="74"/>
        <v>0</v>
      </c>
      <c r="BO47" s="54">
        <f t="shared" ca="1" si="74"/>
        <v>0</v>
      </c>
      <c r="BP47" s="54">
        <f t="shared" ca="1" si="74"/>
        <v>0</v>
      </c>
      <c r="BQ47" s="54">
        <f t="shared" ca="1" si="74"/>
        <v>0</v>
      </c>
      <c r="BR47" s="54">
        <f t="shared" ca="1" si="74"/>
        <v>0</v>
      </c>
      <c r="BS47" s="54">
        <f t="shared" ca="1" si="75"/>
        <v>0</v>
      </c>
      <c r="BT47" s="54">
        <f t="shared" ca="1" si="75"/>
        <v>0</v>
      </c>
      <c r="BU47" s="54">
        <f t="shared" ca="1" si="75"/>
        <v>0</v>
      </c>
      <c r="BV47" s="54">
        <f t="shared" ca="1" si="75"/>
        <v>0</v>
      </c>
      <c r="BW47" s="54">
        <f t="shared" ca="1" si="75"/>
        <v>0</v>
      </c>
      <c r="BX47" s="54">
        <f t="shared" ca="1" si="75"/>
        <v>0</v>
      </c>
      <c r="BY47" s="54">
        <f t="shared" ca="1" si="75"/>
        <v>0</v>
      </c>
      <c r="BZ47" s="54">
        <f t="shared" ca="1" si="75"/>
        <v>0</v>
      </c>
      <c r="CA47" s="54">
        <f t="shared" ca="1" si="75"/>
        <v>0</v>
      </c>
      <c r="CB47" s="54">
        <f t="shared" ca="1" si="75"/>
        <v>0</v>
      </c>
      <c r="CC47" s="54">
        <f t="shared" ca="1" si="75"/>
        <v>0</v>
      </c>
      <c r="CD47" s="54">
        <f t="shared" ca="1" si="75"/>
        <v>0</v>
      </c>
      <c r="CE47" s="54">
        <f t="shared" ca="1" si="75"/>
        <v>0</v>
      </c>
      <c r="CF47" s="54">
        <f t="shared" ca="1" si="75"/>
        <v>0</v>
      </c>
      <c r="CG47" s="54">
        <f t="shared" ca="1" si="75"/>
        <v>0</v>
      </c>
      <c r="CH47" s="54">
        <f t="shared" ca="1" si="75"/>
        <v>0</v>
      </c>
      <c r="CI47" s="54">
        <f t="shared" ca="1" si="76"/>
        <v>0</v>
      </c>
      <c r="CJ47" s="54">
        <f t="shared" ca="1" si="76"/>
        <v>0</v>
      </c>
      <c r="CK47" s="54">
        <f t="shared" ca="1" si="76"/>
        <v>0</v>
      </c>
      <c r="CL47" s="54">
        <f t="shared" ca="1" si="76"/>
        <v>0</v>
      </c>
      <c r="CM47" s="54">
        <f t="shared" ca="1" si="76"/>
        <v>0</v>
      </c>
      <c r="CN47" s="54">
        <f t="shared" ca="1" si="76"/>
        <v>0</v>
      </c>
      <c r="CO47" s="54">
        <f t="shared" ca="1" si="76"/>
        <v>0</v>
      </c>
      <c r="CP47" s="54">
        <f t="shared" ca="1" si="76"/>
        <v>0</v>
      </c>
      <c r="CQ47" s="54">
        <f t="shared" ca="1" si="76"/>
        <v>0</v>
      </c>
      <c r="CR47" s="54">
        <f t="shared" ca="1" si="76"/>
        <v>0</v>
      </c>
      <c r="CS47" s="54">
        <f t="shared" ca="1" si="76"/>
        <v>0</v>
      </c>
      <c r="CT47" s="54">
        <f t="shared" ca="1" si="76"/>
        <v>0</v>
      </c>
      <c r="CU47" s="54">
        <f t="shared" ca="1" si="76"/>
        <v>0</v>
      </c>
      <c r="CV47" s="54">
        <f t="shared" ca="1" si="76"/>
        <v>0</v>
      </c>
      <c r="CW47" s="54">
        <f t="shared" ca="1" si="76"/>
        <v>0</v>
      </c>
      <c r="CX47" s="54">
        <f t="shared" ca="1" si="76"/>
        <v>0</v>
      </c>
      <c r="CY47" s="54">
        <f t="shared" ca="1" si="77"/>
        <v>0</v>
      </c>
      <c r="CZ47" s="54">
        <f t="shared" ca="1" si="77"/>
        <v>0</v>
      </c>
      <c r="DA47" s="54">
        <f t="shared" ca="1" si="77"/>
        <v>0</v>
      </c>
      <c r="DB47" s="54">
        <f t="shared" ca="1" si="77"/>
        <v>0</v>
      </c>
      <c r="DC47" s="54">
        <f t="shared" ca="1" si="77"/>
        <v>0</v>
      </c>
      <c r="DD47" s="54">
        <f t="shared" ca="1" si="77"/>
        <v>0</v>
      </c>
      <c r="DE47" s="54">
        <f t="shared" ca="1" si="77"/>
        <v>0</v>
      </c>
      <c r="DF47" s="54">
        <f t="shared" ca="1" si="77"/>
        <v>0</v>
      </c>
      <c r="DG47" s="54">
        <f t="shared" ca="1" si="77"/>
        <v>0</v>
      </c>
      <c r="DH47" s="54">
        <f t="shared" ca="1" si="77"/>
        <v>0</v>
      </c>
      <c r="DI47" s="54">
        <f t="shared" ca="1" si="77"/>
        <v>0</v>
      </c>
      <c r="DJ47" s="54">
        <f t="shared" ca="1" si="77"/>
        <v>0</v>
      </c>
      <c r="DK47" s="54">
        <f t="shared" ca="1" si="77"/>
        <v>0</v>
      </c>
      <c r="DL47" s="54">
        <f t="shared" ca="1" si="77"/>
        <v>0</v>
      </c>
      <c r="DM47" s="54">
        <f t="shared" ca="1" si="77"/>
        <v>0</v>
      </c>
      <c r="DN47" s="54">
        <f t="shared" ca="1" si="77"/>
        <v>0</v>
      </c>
      <c r="DO47" s="54">
        <f t="shared" ca="1" si="78"/>
        <v>0</v>
      </c>
      <c r="DP47" s="54">
        <f t="shared" ca="1" si="78"/>
        <v>0</v>
      </c>
      <c r="DQ47" s="54">
        <f t="shared" ca="1" si="78"/>
        <v>0</v>
      </c>
      <c r="DR47" s="54">
        <f t="shared" ca="1" si="78"/>
        <v>0</v>
      </c>
      <c r="DS47" s="54">
        <f t="shared" ca="1" si="78"/>
        <v>0</v>
      </c>
      <c r="DT47" s="54">
        <f t="shared" ca="1" si="78"/>
        <v>0</v>
      </c>
      <c r="DU47" s="54">
        <f t="shared" ca="1" si="78"/>
        <v>0</v>
      </c>
      <c r="DV47" s="54">
        <f t="shared" ca="1" si="78"/>
        <v>0</v>
      </c>
      <c r="DW47" s="54">
        <f t="shared" ca="1" si="78"/>
        <v>0</v>
      </c>
      <c r="DX47" s="54">
        <f t="shared" ca="1" si="78"/>
        <v>0</v>
      </c>
      <c r="DY47" s="54">
        <f t="shared" ca="1" si="78"/>
        <v>0</v>
      </c>
      <c r="DZ47" s="54">
        <f t="shared" ca="1" si="78"/>
        <v>0</v>
      </c>
      <c r="EA47" s="54">
        <f t="shared" ca="1" si="78"/>
        <v>0</v>
      </c>
      <c r="EB47" s="54">
        <f t="shared" ca="1" si="78"/>
        <v>0</v>
      </c>
      <c r="EC47" s="54">
        <f t="shared" ca="1" si="78"/>
        <v>0</v>
      </c>
      <c r="ED47" s="54">
        <f t="shared" ca="1" si="78"/>
        <v>0</v>
      </c>
      <c r="EE47" s="54">
        <f t="shared" ca="1" si="79"/>
        <v>0</v>
      </c>
      <c r="EF47" s="54">
        <f t="shared" ca="1" si="79"/>
        <v>0</v>
      </c>
      <c r="EG47" s="54">
        <f t="shared" ca="1" si="79"/>
        <v>0</v>
      </c>
      <c r="EH47" s="54">
        <f t="shared" ca="1" si="79"/>
        <v>0</v>
      </c>
      <c r="EI47" s="54">
        <f t="shared" ca="1" si="79"/>
        <v>0</v>
      </c>
      <c r="EJ47" s="54">
        <f t="shared" ca="1" si="79"/>
        <v>0</v>
      </c>
      <c r="EK47" s="54">
        <f t="shared" ca="1" si="79"/>
        <v>0</v>
      </c>
      <c r="EL47" s="54">
        <f t="shared" ca="1" si="79"/>
        <v>0</v>
      </c>
      <c r="EM47" s="54">
        <f t="shared" ca="1" si="79"/>
        <v>0</v>
      </c>
      <c r="EN47" s="54">
        <f t="shared" ca="1" si="79"/>
        <v>0</v>
      </c>
      <c r="EO47" s="54">
        <f t="shared" ca="1" si="79"/>
        <v>0</v>
      </c>
      <c r="EP47" s="54">
        <f t="shared" ca="1" si="79"/>
        <v>0</v>
      </c>
      <c r="EQ47" s="54">
        <f t="shared" ca="1" si="79"/>
        <v>0</v>
      </c>
      <c r="ER47" s="54">
        <f t="shared" ca="1" si="79"/>
        <v>0</v>
      </c>
      <c r="ES47" s="54">
        <f t="shared" ca="1" si="79"/>
        <v>0</v>
      </c>
      <c r="ET47" s="54">
        <f t="shared" ca="1" si="79"/>
        <v>0</v>
      </c>
      <c r="EU47" s="54">
        <f t="shared" ca="1" si="80"/>
        <v>0</v>
      </c>
      <c r="EV47" s="54">
        <f t="shared" ca="1" si="80"/>
        <v>0</v>
      </c>
      <c r="EW47" s="54">
        <f t="shared" ca="1" si="80"/>
        <v>0</v>
      </c>
      <c r="EX47" s="54">
        <f t="shared" ca="1" si="80"/>
        <v>0</v>
      </c>
      <c r="EY47" s="54">
        <f t="shared" ca="1" si="80"/>
        <v>0</v>
      </c>
      <c r="EZ47" s="54">
        <f t="shared" ca="1" si="80"/>
        <v>0</v>
      </c>
      <c r="FA47" s="54">
        <f t="shared" ca="1" si="80"/>
        <v>0</v>
      </c>
      <c r="FB47" s="54">
        <f t="shared" ca="1" si="80"/>
        <v>0</v>
      </c>
      <c r="FC47" s="54">
        <f t="shared" ca="1" si="80"/>
        <v>0</v>
      </c>
      <c r="FD47" s="54">
        <f t="shared" ca="1" si="80"/>
        <v>0</v>
      </c>
      <c r="FE47" s="54">
        <f t="shared" ca="1" si="80"/>
        <v>0</v>
      </c>
      <c r="FF47" s="54">
        <f t="shared" ca="1" si="80"/>
        <v>0</v>
      </c>
      <c r="FG47" s="54">
        <f t="shared" ca="1" si="80"/>
        <v>0</v>
      </c>
      <c r="FH47" s="54">
        <f t="shared" ca="1" si="80"/>
        <v>0</v>
      </c>
      <c r="FI47" s="54">
        <f t="shared" ca="1" si="80"/>
        <v>0</v>
      </c>
      <c r="FJ47" s="54">
        <f t="shared" ca="1" si="80"/>
        <v>0</v>
      </c>
      <c r="FK47" s="54">
        <f t="shared" ca="1" si="81"/>
        <v>0</v>
      </c>
      <c r="FL47" s="54">
        <f t="shared" ca="1" si="81"/>
        <v>0</v>
      </c>
      <c r="FM47" s="54">
        <f t="shared" ca="1" si="81"/>
        <v>0</v>
      </c>
      <c r="FN47" s="54">
        <f t="shared" ca="1" si="81"/>
        <v>0</v>
      </c>
      <c r="FO47" s="54">
        <f t="shared" ca="1" si="81"/>
        <v>0</v>
      </c>
      <c r="FP47" s="54">
        <f t="shared" ca="1" si="81"/>
        <v>0</v>
      </c>
      <c r="FQ47" s="54">
        <f t="shared" ca="1" si="81"/>
        <v>0</v>
      </c>
      <c r="FR47" s="54">
        <f t="shared" ca="1" si="81"/>
        <v>0</v>
      </c>
      <c r="FS47" s="54">
        <f t="shared" ca="1" si="81"/>
        <v>0</v>
      </c>
      <c r="FT47" s="54">
        <f t="shared" ca="1" si="81"/>
        <v>0</v>
      </c>
      <c r="FU47" s="54">
        <f t="shared" ca="1" si="81"/>
        <v>0</v>
      </c>
      <c r="FV47" s="54">
        <f t="shared" ca="1" si="81"/>
        <v>0</v>
      </c>
      <c r="FW47" s="54">
        <f t="shared" ca="1" si="81"/>
        <v>0</v>
      </c>
      <c r="FX47" s="54">
        <f t="shared" ca="1" si="81"/>
        <v>0</v>
      </c>
      <c r="FY47" s="54">
        <f t="shared" ca="1" si="81"/>
        <v>0</v>
      </c>
      <c r="FZ47" s="54">
        <f t="shared" ca="1" si="81"/>
        <v>0</v>
      </c>
      <c r="GA47" s="54">
        <f t="shared" ca="1" si="82"/>
        <v>0</v>
      </c>
      <c r="GB47" s="54">
        <f t="shared" ca="1" si="82"/>
        <v>0</v>
      </c>
      <c r="GC47" s="54">
        <f t="shared" ca="1" si="82"/>
        <v>0</v>
      </c>
      <c r="GD47" s="54">
        <f t="shared" ca="1" si="82"/>
        <v>0</v>
      </c>
      <c r="GE47" s="54">
        <f t="shared" ca="1" si="82"/>
        <v>0</v>
      </c>
      <c r="GF47" s="54">
        <f t="shared" ca="1" si="82"/>
        <v>0</v>
      </c>
      <c r="GG47" s="54">
        <f t="shared" ca="1" si="82"/>
        <v>0</v>
      </c>
      <c r="GH47" s="54">
        <f t="shared" ca="1" si="82"/>
        <v>0</v>
      </c>
      <c r="GI47" s="54">
        <f t="shared" ca="1" si="82"/>
        <v>0</v>
      </c>
      <c r="GJ47" s="54">
        <f t="shared" ca="1" si="82"/>
        <v>0</v>
      </c>
      <c r="GK47" s="54">
        <f t="shared" ca="1" si="82"/>
        <v>0</v>
      </c>
      <c r="GL47" s="54">
        <f t="shared" ca="1" si="82"/>
        <v>0</v>
      </c>
      <c r="GM47" s="54">
        <f t="shared" ca="1" si="82"/>
        <v>0</v>
      </c>
      <c r="GN47" s="54">
        <f t="shared" ca="1" si="82"/>
        <v>0</v>
      </c>
      <c r="GO47" s="54">
        <f t="shared" ca="1" si="82"/>
        <v>0</v>
      </c>
      <c r="GP47" s="54">
        <f t="shared" ca="1" si="82"/>
        <v>0</v>
      </c>
      <c r="GQ47" s="54">
        <f t="shared" ca="1" si="83"/>
        <v>0</v>
      </c>
      <c r="GR47" s="54">
        <f t="shared" ca="1" si="83"/>
        <v>0</v>
      </c>
      <c r="GS47" s="54">
        <f t="shared" ca="1" si="83"/>
        <v>0</v>
      </c>
      <c r="GT47" s="54">
        <f t="shared" ca="1" si="83"/>
        <v>0</v>
      </c>
      <c r="GU47" s="54">
        <f t="shared" ca="1" si="83"/>
        <v>0</v>
      </c>
      <c r="GV47" s="54">
        <f t="shared" ca="1" si="83"/>
        <v>0</v>
      </c>
      <c r="GW47" s="54">
        <f t="shared" ca="1" si="83"/>
        <v>0</v>
      </c>
      <c r="GX47" s="54">
        <f t="shared" ca="1" si="83"/>
        <v>0</v>
      </c>
      <c r="GY47" s="54">
        <f t="shared" ca="1" si="83"/>
        <v>0</v>
      </c>
      <c r="GZ47" s="54">
        <f t="shared" ca="1" si="83"/>
        <v>0</v>
      </c>
      <c r="HA47" s="54">
        <f t="shared" ca="1" si="83"/>
        <v>0</v>
      </c>
      <c r="HB47" s="54">
        <f t="shared" ca="1" si="83"/>
        <v>0</v>
      </c>
      <c r="HC47" s="54">
        <f t="shared" ca="1" si="83"/>
        <v>0</v>
      </c>
      <c r="HD47" s="54">
        <f t="shared" ca="1" si="83"/>
        <v>0</v>
      </c>
      <c r="HE47" s="54">
        <f t="shared" ca="1" si="83"/>
        <v>0</v>
      </c>
      <c r="HF47" s="54">
        <f t="shared" ca="1" si="83"/>
        <v>0</v>
      </c>
      <c r="HG47" s="54">
        <f t="shared" ca="1" si="84"/>
        <v>0</v>
      </c>
      <c r="HH47" s="54">
        <f t="shared" ca="1" si="84"/>
        <v>0</v>
      </c>
      <c r="HI47" s="54">
        <f t="shared" ca="1" si="84"/>
        <v>0</v>
      </c>
      <c r="HJ47" s="54">
        <f t="shared" ca="1" si="84"/>
        <v>0</v>
      </c>
      <c r="HK47" s="54">
        <f t="shared" ca="1" si="84"/>
        <v>0</v>
      </c>
      <c r="HL47" s="54">
        <f t="shared" ca="1" si="84"/>
        <v>0</v>
      </c>
      <c r="HM47" s="54">
        <f t="shared" ca="1" si="84"/>
        <v>0</v>
      </c>
      <c r="HN47" s="54">
        <f t="shared" ca="1" si="84"/>
        <v>0</v>
      </c>
      <c r="HO47" s="54">
        <f t="shared" ca="1" si="84"/>
        <v>0</v>
      </c>
      <c r="HP47" s="54">
        <f t="shared" ca="1" si="84"/>
        <v>0</v>
      </c>
      <c r="HQ47" s="54">
        <f t="shared" ca="1" si="84"/>
        <v>0</v>
      </c>
      <c r="HR47" s="54">
        <f t="shared" ca="1" si="84"/>
        <v>0</v>
      </c>
      <c r="HS47" s="54">
        <f t="shared" ca="1" si="84"/>
        <v>0</v>
      </c>
      <c r="HT47" s="54">
        <f t="shared" ca="1" si="84"/>
        <v>0</v>
      </c>
      <c r="HU47" s="54">
        <f t="shared" ca="1" si="84"/>
        <v>0</v>
      </c>
      <c r="HV47" s="54">
        <f t="shared" ca="1" si="84"/>
        <v>0</v>
      </c>
      <c r="HW47" s="54">
        <f t="shared" ca="1" si="85"/>
        <v>0</v>
      </c>
      <c r="HX47" s="54">
        <f t="shared" ca="1" si="85"/>
        <v>0</v>
      </c>
      <c r="HY47" s="54">
        <f t="shared" ca="1" si="85"/>
        <v>0</v>
      </c>
      <c r="HZ47" s="54">
        <f t="shared" ca="1" si="85"/>
        <v>0</v>
      </c>
      <c r="IA47" s="54">
        <f t="shared" ca="1" si="85"/>
        <v>0</v>
      </c>
      <c r="IB47" s="54">
        <f t="shared" ca="1" si="85"/>
        <v>0</v>
      </c>
      <c r="IC47" s="54">
        <f t="shared" ca="1" si="85"/>
        <v>0</v>
      </c>
      <c r="ID47" s="54">
        <f t="shared" ca="1" si="85"/>
        <v>0</v>
      </c>
      <c r="IE47" s="54">
        <f t="shared" ca="1" si="85"/>
        <v>0</v>
      </c>
      <c r="IF47" s="54">
        <f t="shared" ca="1" si="85"/>
        <v>0</v>
      </c>
      <c r="IG47" s="54">
        <f t="shared" ca="1" si="85"/>
        <v>0</v>
      </c>
      <c r="IH47" s="54">
        <f t="shared" ca="1" si="85"/>
        <v>0</v>
      </c>
      <c r="II47" s="54">
        <f t="shared" ca="1" si="85"/>
        <v>0</v>
      </c>
      <c r="IJ47" s="54">
        <f t="shared" ca="1" si="85"/>
        <v>0</v>
      </c>
      <c r="IK47" s="54">
        <f t="shared" ca="1" si="85"/>
        <v>0</v>
      </c>
      <c r="IL47" s="54">
        <f t="shared" ca="1" si="85"/>
        <v>0</v>
      </c>
      <c r="IM47" s="54">
        <f t="shared" ca="1" si="86"/>
        <v>0</v>
      </c>
      <c r="IN47" s="54">
        <f t="shared" ca="1" si="86"/>
        <v>0</v>
      </c>
      <c r="IO47" s="54">
        <f t="shared" ca="1" si="86"/>
        <v>0</v>
      </c>
      <c r="IP47" s="54">
        <f t="shared" ca="1" si="86"/>
        <v>0</v>
      </c>
      <c r="IQ47" s="54">
        <f t="shared" ca="1" si="86"/>
        <v>0</v>
      </c>
      <c r="IR47" s="54">
        <f t="shared" ca="1" si="86"/>
        <v>0</v>
      </c>
      <c r="IS47" s="54">
        <f t="shared" ca="1" si="86"/>
        <v>0</v>
      </c>
      <c r="IT47" s="54">
        <f t="shared" ca="1" si="86"/>
        <v>0</v>
      </c>
      <c r="IU47" s="54">
        <f t="shared" ca="1" si="86"/>
        <v>0</v>
      </c>
      <c r="IV47" s="54">
        <f t="shared" ca="1" si="86"/>
        <v>0</v>
      </c>
      <c r="IW47" s="54">
        <f t="shared" ca="1" si="86"/>
        <v>0</v>
      </c>
      <c r="IX47" s="54">
        <f t="shared" ca="1" si="86"/>
        <v>0</v>
      </c>
      <c r="IY47" s="54">
        <f t="shared" ca="1" si="86"/>
        <v>0</v>
      </c>
      <c r="IZ47" s="54">
        <f t="shared" ca="1" si="86"/>
        <v>0</v>
      </c>
      <c r="JA47" s="54">
        <f t="shared" ca="1" si="86"/>
        <v>0</v>
      </c>
      <c r="JB47" s="54">
        <f t="shared" ca="1" si="86"/>
        <v>0</v>
      </c>
      <c r="JC47" s="54">
        <f t="shared" ca="1" si="87"/>
        <v>0</v>
      </c>
      <c r="JD47" s="54">
        <f t="shared" ca="1" si="87"/>
        <v>0</v>
      </c>
      <c r="JE47" s="54">
        <f t="shared" ca="1" si="87"/>
        <v>0</v>
      </c>
      <c r="JF47" s="54">
        <f t="shared" ca="1" si="87"/>
        <v>0</v>
      </c>
      <c r="JG47" s="54">
        <f t="shared" ca="1" si="87"/>
        <v>0</v>
      </c>
      <c r="JH47" s="54">
        <f t="shared" ca="1" si="87"/>
        <v>0</v>
      </c>
      <c r="JI47" s="54">
        <f t="shared" ca="1" si="87"/>
        <v>0</v>
      </c>
      <c r="JJ47" s="54">
        <f t="shared" ca="1" si="87"/>
        <v>0</v>
      </c>
      <c r="JK47" s="54">
        <f t="shared" ca="1" si="87"/>
        <v>0</v>
      </c>
      <c r="JL47" s="54">
        <f t="shared" ca="1" si="87"/>
        <v>0</v>
      </c>
      <c r="JM47" s="54">
        <f t="shared" ca="1" si="87"/>
        <v>0</v>
      </c>
      <c r="JN47" s="54">
        <f t="shared" ca="1" si="87"/>
        <v>0</v>
      </c>
      <c r="JO47" s="54">
        <f t="shared" ca="1" si="87"/>
        <v>0</v>
      </c>
      <c r="JP47" s="54">
        <f t="shared" ca="1" si="87"/>
        <v>0</v>
      </c>
      <c r="JQ47" s="54">
        <f t="shared" ca="1" si="87"/>
        <v>0</v>
      </c>
      <c r="JR47" s="54">
        <f t="shared" ca="1" si="87"/>
        <v>0</v>
      </c>
      <c r="JS47" s="54">
        <f t="shared" ca="1" si="88"/>
        <v>0</v>
      </c>
      <c r="JT47" s="54">
        <f t="shared" ca="1" si="88"/>
        <v>0</v>
      </c>
      <c r="JU47" s="54">
        <f t="shared" ca="1" si="88"/>
        <v>0</v>
      </c>
      <c r="JV47" s="54">
        <f t="shared" ca="1" si="88"/>
        <v>0</v>
      </c>
      <c r="JW47" s="54">
        <f t="shared" ca="1" si="88"/>
        <v>0</v>
      </c>
      <c r="JX47" s="54">
        <f t="shared" ca="1" si="88"/>
        <v>0</v>
      </c>
      <c r="JY47" s="54">
        <f t="shared" ca="1" si="88"/>
        <v>0</v>
      </c>
      <c r="JZ47" s="54">
        <f t="shared" ca="1" si="88"/>
        <v>0</v>
      </c>
      <c r="KA47" s="54">
        <f t="shared" ca="1" si="88"/>
        <v>0</v>
      </c>
      <c r="KB47" s="54">
        <f t="shared" ca="1" si="88"/>
        <v>0</v>
      </c>
      <c r="KC47" s="54">
        <f t="shared" ca="1" si="88"/>
        <v>0</v>
      </c>
      <c r="KD47" s="54">
        <f t="shared" ca="1" si="88"/>
        <v>0</v>
      </c>
      <c r="KE47" s="54">
        <f t="shared" ca="1" si="88"/>
        <v>0</v>
      </c>
      <c r="KF47" s="54">
        <f t="shared" ca="1" si="88"/>
        <v>0</v>
      </c>
      <c r="KG47" s="54">
        <f t="shared" ca="1" si="88"/>
        <v>0</v>
      </c>
      <c r="KH47" s="54">
        <f t="shared" ca="1" si="88"/>
        <v>0</v>
      </c>
      <c r="KI47" s="54">
        <f t="shared" ca="1" si="89"/>
        <v>0</v>
      </c>
      <c r="KJ47" s="54">
        <f t="shared" ca="1" si="89"/>
        <v>0</v>
      </c>
      <c r="KK47" s="54">
        <f t="shared" ca="1" si="89"/>
        <v>0</v>
      </c>
      <c r="KL47" s="54">
        <f t="shared" ca="1" si="89"/>
        <v>0</v>
      </c>
      <c r="KM47" s="54">
        <f t="shared" ca="1" si="89"/>
        <v>0</v>
      </c>
      <c r="KN47" s="54">
        <f t="shared" ca="1" si="89"/>
        <v>0</v>
      </c>
      <c r="KO47" s="54">
        <f t="shared" ca="1" si="89"/>
        <v>0</v>
      </c>
      <c r="KP47" s="54">
        <f t="shared" ca="1" si="89"/>
        <v>0</v>
      </c>
      <c r="KQ47" s="54">
        <f t="shared" ca="1" si="89"/>
        <v>0</v>
      </c>
      <c r="KR47" s="54">
        <f t="shared" ca="1" si="89"/>
        <v>0</v>
      </c>
      <c r="KS47" s="54">
        <f t="shared" ca="1" si="89"/>
        <v>0</v>
      </c>
      <c r="KT47" s="54">
        <f t="shared" ca="1" si="89"/>
        <v>0</v>
      </c>
      <c r="KU47" s="54">
        <f t="shared" ca="1" si="89"/>
        <v>0</v>
      </c>
      <c r="KV47" s="54">
        <f t="shared" ca="1" si="89"/>
        <v>0</v>
      </c>
      <c r="KW47" s="54">
        <f t="shared" ca="1" si="89"/>
        <v>0</v>
      </c>
      <c r="KX47" s="54">
        <f t="shared" ca="1" si="89"/>
        <v>0</v>
      </c>
      <c r="KY47" s="54">
        <f t="shared" ca="1" si="90"/>
        <v>0</v>
      </c>
      <c r="KZ47" s="54">
        <f t="shared" ca="1" si="90"/>
        <v>0</v>
      </c>
      <c r="LA47" s="54">
        <f t="shared" ca="1" si="90"/>
        <v>0</v>
      </c>
      <c r="LB47" s="54">
        <f t="shared" ca="1" si="90"/>
        <v>0</v>
      </c>
      <c r="LC47" s="54">
        <f t="shared" ca="1" si="90"/>
        <v>0</v>
      </c>
      <c r="LD47" s="54">
        <f t="shared" ca="1" si="90"/>
        <v>0</v>
      </c>
      <c r="LE47" s="54">
        <f t="shared" ca="1" si="90"/>
        <v>0</v>
      </c>
      <c r="LF47" s="54">
        <f t="shared" ca="1" si="90"/>
        <v>0</v>
      </c>
      <c r="LG47" s="54">
        <f t="shared" ca="1" si="90"/>
        <v>0</v>
      </c>
      <c r="LH47" s="54">
        <f t="shared" ca="1" si="90"/>
        <v>0</v>
      </c>
      <c r="LI47" s="54">
        <f t="shared" ca="1" si="90"/>
        <v>0</v>
      </c>
      <c r="LJ47" s="54">
        <f t="shared" ca="1" si="90"/>
        <v>0</v>
      </c>
      <c r="LK47" s="54">
        <f t="shared" ca="1" si="90"/>
        <v>0</v>
      </c>
      <c r="LL47" s="54">
        <f t="shared" ca="1" si="90"/>
        <v>0</v>
      </c>
      <c r="LM47" s="54">
        <f t="shared" ca="1" si="90"/>
        <v>0</v>
      </c>
      <c r="LN47" s="54">
        <f t="shared" ca="1" si="90"/>
        <v>0</v>
      </c>
      <c r="LO47" s="54">
        <f t="shared" ca="1" si="91"/>
        <v>0</v>
      </c>
      <c r="LP47" s="54">
        <f t="shared" ca="1" si="91"/>
        <v>0</v>
      </c>
      <c r="LQ47" s="54">
        <f t="shared" ca="1" si="91"/>
        <v>0</v>
      </c>
      <c r="LR47" s="54">
        <f t="shared" ca="1" si="91"/>
        <v>0</v>
      </c>
      <c r="LS47" s="54">
        <f t="shared" ca="1" si="91"/>
        <v>0</v>
      </c>
      <c r="LT47" s="54">
        <f t="shared" ca="1" si="91"/>
        <v>0</v>
      </c>
      <c r="LU47" s="54">
        <f t="shared" ca="1" si="91"/>
        <v>0</v>
      </c>
      <c r="LV47" s="54">
        <f t="shared" ca="1" si="91"/>
        <v>0</v>
      </c>
      <c r="LW47" s="54">
        <f t="shared" ca="1" si="91"/>
        <v>0</v>
      </c>
      <c r="LX47" s="54">
        <f t="shared" ca="1" si="91"/>
        <v>0</v>
      </c>
      <c r="LY47" s="54">
        <f t="shared" ca="1" si="91"/>
        <v>0</v>
      </c>
      <c r="LZ47" s="54">
        <f t="shared" ca="1" si="91"/>
        <v>0</v>
      </c>
      <c r="MA47" s="54">
        <f t="shared" ca="1" si="91"/>
        <v>0</v>
      </c>
      <c r="MB47" s="54">
        <f t="shared" ca="1" si="91"/>
        <v>0</v>
      </c>
      <c r="MC47" s="54">
        <f t="shared" ca="1" si="91"/>
        <v>0</v>
      </c>
      <c r="MD47" s="54">
        <f t="shared" ca="1" si="91"/>
        <v>0</v>
      </c>
      <c r="ME47" s="54">
        <f t="shared" ca="1" si="92"/>
        <v>0</v>
      </c>
      <c r="MF47" s="54">
        <f t="shared" ca="1" si="92"/>
        <v>0</v>
      </c>
      <c r="MG47" s="54">
        <f t="shared" ca="1" si="92"/>
        <v>0</v>
      </c>
      <c r="MH47" s="54">
        <f t="shared" ca="1" si="92"/>
        <v>0</v>
      </c>
      <c r="MI47" s="54">
        <f t="shared" ca="1" si="92"/>
        <v>0</v>
      </c>
      <c r="MJ47" s="54">
        <f t="shared" ca="1" si="92"/>
        <v>0</v>
      </c>
      <c r="MK47" s="54">
        <f t="shared" ca="1" si="92"/>
        <v>0</v>
      </c>
      <c r="ML47" s="54">
        <f t="shared" ca="1" si="92"/>
        <v>0</v>
      </c>
      <c r="MM47" s="54">
        <f t="shared" ca="1" si="92"/>
        <v>0</v>
      </c>
      <c r="MN47" s="54">
        <f t="shared" ca="1" si="92"/>
        <v>0</v>
      </c>
      <c r="MO47" s="54">
        <f t="shared" ca="1" si="92"/>
        <v>0</v>
      </c>
      <c r="MP47" s="54">
        <f t="shared" ca="1" si="92"/>
        <v>0</v>
      </c>
      <c r="MQ47" s="54">
        <f t="shared" ca="1" si="92"/>
        <v>0</v>
      </c>
      <c r="MR47" s="54">
        <f t="shared" ca="1" si="92"/>
        <v>0</v>
      </c>
      <c r="MS47" s="54">
        <f t="shared" ca="1" si="93"/>
        <v>0</v>
      </c>
      <c r="MT47" s="54">
        <f t="shared" ca="1" si="93"/>
        <v>0</v>
      </c>
      <c r="MU47" s="54">
        <f t="shared" ca="1" si="93"/>
        <v>0</v>
      </c>
      <c r="MV47" s="54">
        <f t="shared" ca="1" si="93"/>
        <v>0</v>
      </c>
      <c r="MW47" s="54">
        <f t="shared" ca="1" si="93"/>
        <v>0</v>
      </c>
      <c r="MX47" s="54">
        <f t="shared" ca="1" si="93"/>
        <v>0</v>
      </c>
      <c r="MY47" s="54">
        <f t="shared" ca="1" si="93"/>
        <v>0</v>
      </c>
      <c r="MZ47" s="54">
        <f t="shared" ca="1" si="93"/>
        <v>0</v>
      </c>
      <c r="NA47" s="54">
        <f t="shared" ca="1" si="93"/>
        <v>0</v>
      </c>
      <c r="NB47" s="54">
        <f t="shared" ca="1" si="93"/>
        <v>0</v>
      </c>
      <c r="NC47" s="54">
        <f t="shared" ca="1" si="93"/>
        <v>0</v>
      </c>
      <c r="ND47" s="54">
        <f t="shared" ca="1" si="93"/>
        <v>0</v>
      </c>
      <c r="NE47" s="54">
        <f t="shared" ca="1" si="93"/>
        <v>0</v>
      </c>
      <c r="NF47" s="54">
        <f t="shared" ca="1" si="93"/>
        <v>0</v>
      </c>
      <c r="NG47" s="54">
        <f t="shared" ca="1" si="93"/>
        <v>0</v>
      </c>
      <c r="NH47" s="54">
        <f t="shared" ca="1" si="93"/>
        <v>0</v>
      </c>
    </row>
    <row r="48" spans="2:372" x14ac:dyDescent="0.2">
      <c r="B48" s="8" t="str">
        <f>'[48]Parameter 2020'!B24</f>
        <v>Cirata</v>
      </c>
      <c r="G48" s="54">
        <f t="shared" ca="1" si="71"/>
        <v>0</v>
      </c>
      <c r="H48" s="54">
        <f t="shared" ca="1" si="71"/>
        <v>0</v>
      </c>
      <c r="I48" s="54">
        <f t="shared" ca="1" si="71"/>
        <v>0</v>
      </c>
      <c r="J48" s="54">
        <f t="shared" ca="1" si="71"/>
        <v>0</v>
      </c>
      <c r="K48" s="54">
        <f t="shared" ca="1" si="71"/>
        <v>0</v>
      </c>
      <c r="L48" s="54">
        <f t="shared" ca="1" si="71"/>
        <v>0</v>
      </c>
      <c r="M48" s="54">
        <f t="shared" ca="1" si="71"/>
        <v>0</v>
      </c>
      <c r="N48" s="54">
        <f t="shared" ca="1" si="71"/>
        <v>0</v>
      </c>
      <c r="O48" s="54">
        <f t="shared" ca="1" si="71"/>
        <v>0</v>
      </c>
      <c r="P48" s="54">
        <f t="shared" ca="1" si="71"/>
        <v>0</v>
      </c>
      <c r="Q48" s="54">
        <f t="shared" ca="1" si="71"/>
        <v>0</v>
      </c>
      <c r="R48" s="54">
        <f t="shared" ca="1" si="71"/>
        <v>0</v>
      </c>
      <c r="S48" s="54">
        <f t="shared" ca="1" si="71"/>
        <v>0</v>
      </c>
      <c r="T48" s="54">
        <f t="shared" ca="1" si="71"/>
        <v>0</v>
      </c>
      <c r="U48" s="54">
        <f t="shared" ca="1" si="71"/>
        <v>0</v>
      </c>
      <c r="V48" s="54">
        <f t="shared" ca="1" si="71"/>
        <v>0</v>
      </c>
      <c r="W48" s="54">
        <f t="shared" ca="1" si="72"/>
        <v>0</v>
      </c>
      <c r="X48" s="54">
        <f t="shared" ca="1" si="72"/>
        <v>0</v>
      </c>
      <c r="Y48" s="54">
        <f t="shared" ca="1" si="72"/>
        <v>0</v>
      </c>
      <c r="Z48" s="54">
        <f t="shared" ca="1" si="72"/>
        <v>0</v>
      </c>
      <c r="AA48" s="54">
        <f t="shared" ca="1" si="72"/>
        <v>0</v>
      </c>
      <c r="AB48" s="54">
        <f t="shared" ca="1" si="72"/>
        <v>0</v>
      </c>
      <c r="AC48" s="54">
        <f t="shared" ca="1" si="72"/>
        <v>0</v>
      </c>
      <c r="AD48" s="54">
        <f t="shared" ca="1" si="72"/>
        <v>0</v>
      </c>
      <c r="AE48" s="54">
        <f t="shared" ca="1" si="72"/>
        <v>0</v>
      </c>
      <c r="AF48" s="54">
        <f t="shared" ca="1" si="72"/>
        <v>0</v>
      </c>
      <c r="AG48" s="54">
        <f t="shared" ca="1" si="72"/>
        <v>0</v>
      </c>
      <c r="AH48" s="54">
        <f t="shared" ca="1" si="72"/>
        <v>0</v>
      </c>
      <c r="AI48" s="54">
        <f t="shared" ca="1" si="72"/>
        <v>0</v>
      </c>
      <c r="AJ48" s="54">
        <f t="shared" ca="1" si="72"/>
        <v>0</v>
      </c>
      <c r="AK48" s="54">
        <f t="shared" ca="1" si="72"/>
        <v>0</v>
      </c>
      <c r="AL48" s="54">
        <f t="shared" ca="1" si="72"/>
        <v>0</v>
      </c>
      <c r="AM48" s="54">
        <f t="shared" ca="1" si="73"/>
        <v>0</v>
      </c>
      <c r="AN48" s="54">
        <f t="shared" ca="1" si="73"/>
        <v>0</v>
      </c>
      <c r="AO48" s="54">
        <f t="shared" ca="1" si="73"/>
        <v>0</v>
      </c>
      <c r="AP48" s="54">
        <f t="shared" ca="1" si="73"/>
        <v>0</v>
      </c>
      <c r="AQ48" s="54">
        <f t="shared" ca="1" si="73"/>
        <v>0</v>
      </c>
      <c r="AR48" s="54">
        <f t="shared" ca="1" si="73"/>
        <v>0</v>
      </c>
      <c r="AS48" s="54">
        <f t="shared" ca="1" si="73"/>
        <v>0</v>
      </c>
      <c r="AT48" s="54">
        <f t="shared" ca="1" si="73"/>
        <v>0</v>
      </c>
      <c r="AU48" s="54">
        <f t="shared" ca="1" si="73"/>
        <v>0</v>
      </c>
      <c r="AV48" s="54">
        <f t="shared" ca="1" si="73"/>
        <v>0</v>
      </c>
      <c r="AW48" s="54">
        <f t="shared" ca="1" si="73"/>
        <v>0</v>
      </c>
      <c r="AX48" s="54">
        <f t="shared" ca="1" si="73"/>
        <v>0</v>
      </c>
      <c r="AY48" s="54">
        <f t="shared" ca="1" si="73"/>
        <v>0</v>
      </c>
      <c r="AZ48" s="54">
        <f t="shared" ca="1" si="73"/>
        <v>0</v>
      </c>
      <c r="BA48" s="54">
        <f t="shared" ca="1" si="73"/>
        <v>0</v>
      </c>
      <c r="BB48" s="54">
        <f t="shared" ca="1" si="73"/>
        <v>0</v>
      </c>
      <c r="BC48" s="54">
        <f t="shared" ca="1" si="74"/>
        <v>0</v>
      </c>
      <c r="BD48" s="54">
        <f t="shared" ca="1" si="74"/>
        <v>0</v>
      </c>
      <c r="BE48" s="54">
        <f t="shared" ca="1" si="74"/>
        <v>0</v>
      </c>
      <c r="BF48" s="54">
        <f t="shared" ca="1" si="74"/>
        <v>0</v>
      </c>
      <c r="BG48" s="54">
        <f t="shared" ca="1" si="74"/>
        <v>0</v>
      </c>
      <c r="BH48" s="54">
        <f t="shared" ca="1" si="74"/>
        <v>0</v>
      </c>
      <c r="BI48" s="54">
        <f t="shared" ca="1" si="74"/>
        <v>0</v>
      </c>
      <c r="BJ48" s="54">
        <f t="shared" ca="1" si="74"/>
        <v>0</v>
      </c>
      <c r="BK48" s="54">
        <f t="shared" ca="1" si="74"/>
        <v>0</v>
      </c>
      <c r="BL48" s="54">
        <f t="shared" ca="1" si="74"/>
        <v>0</v>
      </c>
      <c r="BM48" s="54">
        <f t="shared" ca="1" si="74"/>
        <v>0</v>
      </c>
      <c r="BN48" s="54">
        <f t="shared" ca="1" si="74"/>
        <v>0</v>
      </c>
      <c r="BO48" s="54">
        <f t="shared" ca="1" si="74"/>
        <v>0</v>
      </c>
      <c r="BP48" s="54">
        <f t="shared" ca="1" si="74"/>
        <v>0</v>
      </c>
      <c r="BQ48" s="54">
        <f t="shared" ca="1" si="74"/>
        <v>0</v>
      </c>
      <c r="BR48" s="54">
        <f t="shared" ca="1" si="74"/>
        <v>0</v>
      </c>
      <c r="BS48" s="54">
        <f t="shared" ca="1" si="75"/>
        <v>0</v>
      </c>
      <c r="BT48" s="54">
        <f t="shared" ca="1" si="75"/>
        <v>0</v>
      </c>
      <c r="BU48" s="54">
        <f t="shared" ca="1" si="75"/>
        <v>0</v>
      </c>
      <c r="BV48" s="54">
        <f t="shared" ca="1" si="75"/>
        <v>0</v>
      </c>
      <c r="BW48" s="54">
        <f t="shared" ca="1" si="75"/>
        <v>0</v>
      </c>
      <c r="BX48" s="54">
        <f t="shared" ca="1" si="75"/>
        <v>0</v>
      </c>
      <c r="BY48" s="54">
        <f t="shared" ca="1" si="75"/>
        <v>0</v>
      </c>
      <c r="BZ48" s="54">
        <f t="shared" ca="1" si="75"/>
        <v>0</v>
      </c>
      <c r="CA48" s="54">
        <f t="shared" ca="1" si="75"/>
        <v>0</v>
      </c>
      <c r="CB48" s="54">
        <f t="shared" ca="1" si="75"/>
        <v>0</v>
      </c>
      <c r="CC48" s="54">
        <f t="shared" ca="1" si="75"/>
        <v>0</v>
      </c>
      <c r="CD48" s="54">
        <f t="shared" ca="1" si="75"/>
        <v>0</v>
      </c>
      <c r="CE48" s="54">
        <f t="shared" ca="1" si="75"/>
        <v>0</v>
      </c>
      <c r="CF48" s="54">
        <f t="shared" ca="1" si="75"/>
        <v>0</v>
      </c>
      <c r="CG48" s="54">
        <f t="shared" ca="1" si="75"/>
        <v>0</v>
      </c>
      <c r="CH48" s="54">
        <f t="shared" ca="1" si="75"/>
        <v>0</v>
      </c>
      <c r="CI48" s="54">
        <f t="shared" ca="1" si="76"/>
        <v>0</v>
      </c>
      <c r="CJ48" s="54">
        <f t="shared" ca="1" si="76"/>
        <v>0</v>
      </c>
      <c r="CK48" s="54">
        <f t="shared" ca="1" si="76"/>
        <v>0</v>
      </c>
      <c r="CL48" s="54">
        <f t="shared" ca="1" si="76"/>
        <v>0</v>
      </c>
      <c r="CM48" s="54">
        <f t="shared" ca="1" si="76"/>
        <v>0</v>
      </c>
      <c r="CN48" s="54">
        <f t="shared" ca="1" si="76"/>
        <v>0</v>
      </c>
      <c r="CO48" s="54">
        <f t="shared" ca="1" si="76"/>
        <v>0</v>
      </c>
      <c r="CP48" s="54">
        <f t="shared" ca="1" si="76"/>
        <v>0</v>
      </c>
      <c r="CQ48" s="54">
        <f t="shared" ca="1" si="76"/>
        <v>0</v>
      </c>
      <c r="CR48" s="54">
        <f t="shared" ca="1" si="76"/>
        <v>0</v>
      </c>
      <c r="CS48" s="54">
        <f t="shared" ca="1" si="76"/>
        <v>0</v>
      </c>
      <c r="CT48" s="54">
        <f t="shared" ca="1" si="76"/>
        <v>0</v>
      </c>
      <c r="CU48" s="54">
        <f t="shared" ca="1" si="76"/>
        <v>0</v>
      </c>
      <c r="CV48" s="54">
        <f t="shared" ca="1" si="76"/>
        <v>0</v>
      </c>
      <c r="CW48" s="54">
        <f t="shared" ca="1" si="76"/>
        <v>0</v>
      </c>
      <c r="CX48" s="54">
        <f t="shared" ca="1" si="76"/>
        <v>0</v>
      </c>
      <c r="CY48" s="54">
        <f t="shared" ca="1" si="77"/>
        <v>0</v>
      </c>
      <c r="CZ48" s="54">
        <f t="shared" ca="1" si="77"/>
        <v>0</v>
      </c>
      <c r="DA48" s="54">
        <f t="shared" ca="1" si="77"/>
        <v>0</v>
      </c>
      <c r="DB48" s="54">
        <f t="shared" ca="1" si="77"/>
        <v>0</v>
      </c>
      <c r="DC48" s="54">
        <f t="shared" ca="1" si="77"/>
        <v>0</v>
      </c>
      <c r="DD48" s="54">
        <f t="shared" ca="1" si="77"/>
        <v>0</v>
      </c>
      <c r="DE48" s="54">
        <f t="shared" ca="1" si="77"/>
        <v>0</v>
      </c>
      <c r="DF48" s="54">
        <f t="shared" ca="1" si="77"/>
        <v>0</v>
      </c>
      <c r="DG48" s="54">
        <f t="shared" ca="1" si="77"/>
        <v>0</v>
      </c>
      <c r="DH48" s="54">
        <f t="shared" ca="1" si="77"/>
        <v>0</v>
      </c>
      <c r="DI48" s="54">
        <f t="shared" ca="1" si="77"/>
        <v>0</v>
      </c>
      <c r="DJ48" s="54">
        <f t="shared" ca="1" si="77"/>
        <v>0</v>
      </c>
      <c r="DK48" s="54">
        <f t="shared" ca="1" si="77"/>
        <v>0</v>
      </c>
      <c r="DL48" s="54">
        <f t="shared" ca="1" si="77"/>
        <v>0</v>
      </c>
      <c r="DM48" s="54">
        <f t="shared" ca="1" si="77"/>
        <v>0</v>
      </c>
      <c r="DN48" s="54">
        <f t="shared" ca="1" si="77"/>
        <v>0</v>
      </c>
      <c r="DO48" s="54">
        <f t="shared" ca="1" si="78"/>
        <v>0</v>
      </c>
      <c r="DP48" s="54">
        <f t="shared" ca="1" si="78"/>
        <v>0</v>
      </c>
      <c r="DQ48" s="54">
        <f t="shared" ca="1" si="78"/>
        <v>0</v>
      </c>
      <c r="DR48" s="54">
        <f t="shared" ca="1" si="78"/>
        <v>0</v>
      </c>
      <c r="DS48" s="54">
        <f t="shared" ca="1" si="78"/>
        <v>0</v>
      </c>
      <c r="DT48" s="54">
        <f t="shared" ca="1" si="78"/>
        <v>0</v>
      </c>
      <c r="DU48" s="54">
        <f t="shared" ca="1" si="78"/>
        <v>0</v>
      </c>
      <c r="DV48" s="54">
        <f t="shared" ca="1" si="78"/>
        <v>0</v>
      </c>
      <c r="DW48" s="54">
        <f t="shared" ca="1" si="78"/>
        <v>0</v>
      </c>
      <c r="DX48" s="54">
        <f t="shared" ca="1" si="78"/>
        <v>0</v>
      </c>
      <c r="DY48" s="54">
        <f t="shared" ca="1" si="78"/>
        <v>0</v>
      </c>
      <c r="DZ48" s="54">
        <f t="shared" ca="1" si="78"/>
        <v>0</v>
      </c>
      <c r="EA48" s="54">
        <f t="shared" ca="1" si="78"/>
        <v>0</v>
      </c>
      <c r="EB48" s="54">
        <f t="shared" ca="1" si="78"/>
        <v>0</v>
      </c>
      <c r="EC48" s="54">
        <f t="shared" ca="1" si="78"/>
        <v>0</v>
      </c>
      <c r="ED48" s="54">
        <f t="shared" ca="1" si="78"/>
        <v>0</v>
      </c>
      <c r="EE48" s="54">
        <f t="shared" ca="1" si="79"/>
        <v>0</v>
      </c>
      <c r="EF48" s="54">
        <f t="shared" ca="1" si="79"/>
        <v>0</v>
      </c>
      <c r="EG48" s="54">
        <f t="shared" ca="1" si="79"/>
        <v>0</v>
      </c>
      <c r="EH48" s="54">
        <f t="shared" ca="1" si="79"/>
        <v>0</v>
      </c>
      <c r="EI48" s="54">
        <f t="shared" ca="1" si="79"/>
        <v>0</v>
      </c>
      <c r="EJ48" s="54">
        <f t="shared" ca="1" si="79"/>
        <v>0</v>
      </c>
      <c r="EK48" s="54">
        <f t="shared" ca="1" si="79"/>
        <v>0</v>
      </c>
      <c r="EL48" s="54">
        <f t="shared" ca="1" si="79"/>
        <v>0</v>
      </c>
      <c r="EM48" s="54">
        <f t="shared" ca="1" si="79"/>
        <v>0</v>
      </c>
      <c r="EN48" s="54">
        <f t="shared" ca="1" si="79"/>
        <v>0</v>
      </c>
      <c r="EO48" s="54">
        <f t="shared" ca="1" si="79"/>
        <v>0</v>
      </c>
      <c r="EP48" s="54">
        <f t="shared" ca="1" si="79"/>
        <v>0</v>
      </c>
      <c r="EQ48" s="54">
        <f t="shared" ca="1" si="79"/>
        <v>0</v>
      </c>
      <c r="ER48" s="54">
        <f t="shared" ca="1" si="79"/>
        <v>0</v>
      </c>
      <c r="ES48" s="54">
        <f t="shared" ca="1" si="79"/>
        <v>0</v>
      </c>
      <c r="ET48" s="54">
        <f t="shared" ca="1" si="79"/>
        <v>0</v>
      </c>
      <c r="EU48" s="54">
        <f t="shared" ca="1" si="80"/>
        <v>0</v>
      </c>
      <c r="EV48" s="54">
        <f t="shared" ca="1" si="80"/>
        <v>0</v>
      </c>
      <c r="EW48" s="54">
        <f t="shared" ca="1" si="80"/>
        <v>0</v>
      </c>
      <c r="EX48" s="54">
        <f t="shared" ca="1" si="80"/>
        <v>0</v>
      </c>
      <c r="EY48" s="54">
        <f t="shared" ca="1" si="80"/>
        <v>0</v>
      </c>
      <c r="EZ48" s="54">
        <f t="shared" ca="1" si="80"/>
        <v>0</v>
      </c>
      <c r="FA48" s="54">
        <f t="shared" ca="1" si="80"/>
        <v>0</v>
      </c>
      <c r="FB48" s="54">
        <f t="shared" ca="1" si="80"/>
        <v>0</v>
      </c>
      <c r="FC48" s="54">
        <f t="shared" ca="1" si="80"/>
        <v>0</v>
      </c>
      <c r="FD48" s="54">
        <f t="shared" ca="1" si="80"/>
        <v>0</v>
      </c>
      <c r="FE48" s="54">
        <f t="shared" ca="1" si="80"/>
        <v>0</v>
      </c>
      <c r="FF48" s="54">
        <f t="shared" ca="1" si="80"/>
        <v>0</v>
      </c>
      <c r="FG48" s="54">
        <f t="shared" ca="1" si="80"/>
        <v>0</v>
      </c>
      <c r="FH48" s="54">
        <f t="shared" ca="1" si="80"/>
        <v>0</v>
      </c>
      <c r="FI48" s="54">
        <f t="shared" ca="1" si="80"/>
        <v>0</v>
      </c>
      <c r="FJ48" s="54">
        <f t="shared" ca="1" si="80"/>
        <v>0</v>
      </c>
      <c r="FK48" s="54">
        <f t="shared" ca="1" si="81"/>
        <v>0</v>
      </c>
      <c r="FL48" s="54">
        <f t="shared" ca="1" si="81"/>
        <v>0</v>
      </c>
      <c r="FM48" s="54">
        <f t="shared" ca="1" si="81"/>
        <v>0</v>
      </c>
      <c r="FN48" s="54">
        <f t="shared" ca="1" si="81"/>
        <v>0</v>
      </c>
      <c r="FO48" s="54">
        <f t="shared" ca="1" si="81"/>
        <v>0</v>
      </c>
      <c r="FP48" s="54">
        <f t="shared" ca="1" si="81"/>
        <v>0</v>
      </c>
      <c r="FQ48" s="54">
        <f t="shared" ca="1" si="81"/>
        <v>0</v>
      </c>
      <c r="FR48" s="54">
        <f t="shared" ca="1" si="81"/>
        <v>0</v>
      </c>
      <c r="FS48" s="54">
        <f t="shared" ca="1" si="81"/>
        <v>0</v>
      </c>
      <c r="FT48" s="54">
        <f t="shared" ca="1" si="81"/>
        <v>0</v>
      </c>
      <c r="FU48" s="54">
        <f t="shared" ca="1" si="81"/>
        <v>0</v>
      </c>
      <c r="FV48" s="54">
        <f t="shared" ca="1" si="81"/>
        <v>0</v>
      </c>
      <c r="FW48" s="54">
        <f t="shared" ca="1" si="81"/>
        <v>0</v>
      </c>
      <c r="FX48" s="54">
        <f t="shared" ca="1" si="81"/>
        <v>0</v>
      </c>
      <c r="FY48" s="54">
        <f t="shared" ca="1" si="81"/>
        <v>0</v>
      </c>
      <c r="FZ48" s="54">
        <f t="shared" ca="1" si="81"/>
        <v>0</v>
      </c>
      <c r="GA48" s="54">
        <f t="shared" ca="1" si="82"/>
        <v>0</v>
      </c>
      <c r="GB48" s="54">
        <f t="shared" ca="1" si="82"/>
        <v>0</v>
      </c>
      <c r="GC48" s="54">
        <f t="shared" ca="1" si="82"/>
        <v>0</v>
      </c>
      <c r="GD48" s="54">
        <f t="shared" ca="1" si="82"/>
        <v>0</v>
      </c>
      <c r="GE48" s="54">
        <f t="shared" ca="1" si="82"/>
        <v>0</v>
      </c>
      <c r="GF48" s="54">
        <f t="shared" ca="1" si="82"/>
        <v>0</v>
      </c>
      <c r="GG48" s="54">
        <f t="shared" ca="1" si="82"/>
        <v>0</v>
      </c>
      <c r="GH48" s="54">
        <f t="shared" ca="1" si="82"/>
        <v>0</v>
      </c>
      <c r="GI48" s="54">
        <f t="shared" ca="1" si="82"/>
        <v>0</v>
      </c>
      <c r="GJ48" s="54">
        <f t="shared" ca="1" si="82"/>
        <v>0</v>
      </c>
      <c r="GK48" s="54">
        <f t="shared" ca="1" si="82"/>
        <v>0</v>
      </c>
      <c r="GL48" s="54">
        <f t="shared" ca="1" si="82"/>
        <v>0</v>
      </c>
      <c r="GM48" s="54">
        <f t="shared" ca="1" si="82"/>
        <v>0</v>
      </c>
      <c r="GN48" s="54">
        <f t="shared" ca="1" si="82"/>
        <v>0</v>
      </c>
      <c r="GO48" s="54">
        <f t="shared" ca="1" si="82"/>
        <v>0</v>
      </c>
      <c r="GP48" s="54">
        <f t="shared" ca="1" si="82"/>
        <v>0</v>
      </c>
      <c r="GQ48" s="54">
        <f t="shared" ca="1" si="83"/>
        <v>0</v>
      </c>
      <c r="GR48" s="54">
        <f t="shared" ca="1" si="83"/>
        <v>0</v>
      </c>
      <c r="GS48" s="54">
        <f t="shared" ca="1" si="83"/>
        <v>0</v>
      </c>
      <c r="GT48" s="54">
        <f t="shared" ca="1" si="83"/>
        <v>0</v>
      </c>
      <c r="GU48" s="54">
        <f t="shared" ca="1" si="83"/>
        <v>0</v>
      </c>
      <c r="GV48" s="54">
        <f t="shared" ca="1" si="83"/>
        <v>0</v>
      </c>
      <c r="GW48" s="54">
        <f t="shared" ca="1" si="83"/>
        <v>0</v>
      </c>
      <c r="GX48" s="54">
        <f t="shared" ca="1" si="83"/>
        <v>0</v>
      </c>
      <c r="GY48" s="54">
        <f t="shared" ca="1" si="83"/>
        <v>0</v>
      </c>
      <c r="GZ48" s="54">
        <f t="shared" ca="1" si="83"/>
        <v>0</v>
      </c>
      <c r="HA48" s="54">
        <f t="shared" ca="1" si="83"/>
        <v>0</v>
      </c>
      <c r="HB48" s="54">
        <f t="shared" ca="1" si="83"/>
        <v>0</v>
      </c>
      <c r="HC48" s="54">
        <f t="shared" ca="1" si="83"/>
        <v>0</v>
      </c>
      <c r="HD48" s="54">
        <f t="shared" ca="1" si="83"/>
        <v>0</v>
      </c>
      <c r="HE48" s="54">
        <f t="shared" ca="1" si="83"/>
        <v>0</v>
      </c>
      <c r="HF48" s="54">
        <f t="shared" ca="1" si="83"/>
        <v>0</v>
      </c>
      <c r="HG48" s="54">
        <f t="shared" ca="1" si="84"/>
        <v>0</v>
      </c>
      <c r="HH48" s="54">
        <f t="shared" ca="1" si="84"/>
        <v>0</v>
      </c>
      <c r="HI48" s="54">
        <f t="shared" ca="1" si="84"/>
        <v>0</v>
      </c>
      <c r="HJ48" s="54">
        <f t="shared" ca="1" si="84"/>
        <v>0</v>
      </c>
      <c r="HK48" s="54">
        <f t="shared" ca="1" si="84"/>
        <v>0</v>
      </c>
      <c r="HL48" s="54">
        <f t="shared" ca="1" si="84"/>
        <v>0</v>
      </c>
      <c r="HM48" s="54">
        <f t="shared" ca="1" si="84"/>
        <v>0</v>
      </c>
      <c r="HN48" s="54">
        <f t="shared" ca="1" si="84"/>
        <v>0</v>
      </c>
      <c r="HO48" s="54">
        <f t="shared" ca="1" si="84"/>
        <v>0</v>
      </c>
      <c r="HP48" s="54">
        <f t="shared" ca="1" si="84"/>
        <v>0</v>
      </c>
      <c r="HQ48" s="54">
        <f t="shared" ca="1" si="84"/>
        <v>0</v>
      </c>
      <c r="HR48" s="54">
        <f t="shared" ca="1" si="84"/>
        <v>0</v>
      </c>
      <c r="HS48" s="54">
        <f t="shared" ca="1" si="84"/>
        <v>0</v>
      </c>
      <c r="HT48" s="54">
        <f t="shared" ca="1" si="84"/>
        <v>0</v>
      </c>
      <c r="HU48" s="54">
        <f t="shared" ca="1" si="84"/>
        <v>0</v>
      </c>
      <c r="HV48" s="54">
        <f t="shared" ca="1" si="84"/>
        <v>0</v>
      </c>
      <c r="HW48" s="54">
        <f t="shared" ca="1" si="85"/>
        <v>0</v>
      </c>
      <c r="HX48" s="54">
        <f t="shared" ca="1" si="85"/>
        <v>0</v>
      </c>
      <c r="HY48" s="54">
        <f t="shared" ca="1" si="85"/>
        <v>0</v>
      </c>
      <c r="HZ48" s="54">
        <f t="shared" ca="1" si="85"/>
        <v>0</v>
      </c>
      <c r="IA48" s="54">
        <f t="shared" ca="1" si="85"/>
        <v>0</v>
      </c>
      <c r="IB48" s="54">
        <f t="shared" ca="1" si="85"/>
        <v>0</v>
      </c>
      <c r="IC48" s="54">
        <f t="shared" ca="1" si="85"/>
        <v>0</v>
      </c>
      <c r="ID48" s="54">
        <f t="shared" ca="1" si="85"/>
        <v>0</v>
      </c>
      <c r="IE48" s="54">
        <f t="shared" ca="1" si="85"/>
        <v>0</v>
      </c>
      <c r="IF48" s="54">
        <f t="shared" ca="1" si="85"/>
        <v>0</v>
      </c>
      <c r="IG48" s="54">
        <f t="shared" ca="1" si="85"/>
        <v>0</v>
      </c>
      <c r="IH48" s="54">
        <f t="shared" ca="1" si="85"/>
        <v>0</v>
      </c>
      <c r="II48" s="54">
        <f t="shared" ca="1" si="85"/>
        <v>0</v>
      </c>
      <c r="IJ48" s="54">
        <f t="shared" ca="1" si="85"/>
        <v>0</v>
      </c>
      <c r="IK48" s="54">
        <f t="shared" ca="1" si="85"/>
        <v>0</v>
      </c>
      <c r="IL48" s="54">
        <f t="shared" ca="1" si="85"/>
        <v>0</v>
      </c>
      <c r="IM48" s="54">
        <f t="shared" ca="1" si="86"/>
        <v>0</v>
      </c>
      <c r="IN48" s="54">
        <f t="shared" ca="1" si="86"/>
        <v>0</v>
      </c>
      <c r="IO48" s="54">
        <f t="shared" ca="1" si="86"/>
        <v>0</v>
      </c>
      <c r="IP48" s="54">
        <f t="shared" ca="1" si="86"/>
        <v>0</v>
      </c>
      <c r="IQ48" s="54">
        <f t="shared" ca="1" si="86"/>
        <v>0</v>
      </c>
      <c r="IR48" s="54">
        <f t="shared" ca="1" si="86"/>
        <v>0</v>
      </c>
      <c r="IS48" s="54">
        <f t="shared" ca="1" si="86"/>
        <v>0</v>
      </c>
      <c r="IT48" s="54">
        <f t="shared" ca="1" si="86"/>
        <v>0</v>
      </c>
      <c r="IU48" s="54">
        <f t="shared" ca="1" si="86"/>
        <v>0</v>
      </c>
      <c r="IV48" s="54">
        <f t="shared" ca="1" si="86"/>
        <v>0</v>
      </c>
      <c r="IW48" s="54">
        <f t="shared" ca="1" si="86"/>
        <v>0</v>
      </c>
      <c r="IX48" s="54">
        <f t="shared" ca="1" si="86"/>
        <v>0</v>
      </c>
      <c r="IY48" s="54">
        <f t="shared" ca="1" si="86"/>
        <v>0</v>
      </c>
      <c r="IZ48" s="54">
        <f t="shared" ca="1" si="86"/>
        <v>0</v>
      </c>
      <c r="JA48" s="54">
        <f t="shared" ca="1" si="86"/>
        <v>0</v>
      </c>
      <c r="JB48" s="54">
        <f t="shared" ca="1" si="86"/>
        <v>0</v>
      </c>
      <c r="JC48" s="54">
        <f t="shared" ca="1" si="87"/>
        <v>0</v>
      </c>
      <c r="JD48" s="54">
        <f t="shared" ca="1" si="87"/>
        <v>0</v>
      </c>
      <c r="JE48" s="54">
        <f t="shared" ca="1" si="87"/>
        <v>0</v>
      </c>
      <c r="JF48" s="54">
        <f t="shared" ca="1" si="87"/>
        <v>0</v>
      </c>
      <c r="JG48" s="54">
        <f t="shared" ca="1" si="87"/>
        <v>0</v>
      </c>
      <c r="JH48" s="54">
        <f t="shared" ca="1" si="87"/>
        <v>0</v>
      </c>
      <c r="JI48" s="54">
        <f t="shared" ca="1" si="87"/>
        <v>0</v>
      </c>
      <c r="JJ48" s="54">
        <f t="shared" ca="1" si="87"/>
        <v>0</v>
      </c>
      <c r="JK48" s="54">
        <f t="shared" ca="1" si="87"/>
        <v>0</v>
      </c>
      <c r="JL48" s="54">
        <f t="shared" ca="1" si="87"/>
        <v>0</v>
      </c>
      <c r="JM48" s="54">
        <f t="shared" ca="1" si="87"/>
        <v>0</v>
      </c>
      <c r="JN48" s="54">
        <f t="shared" ca="1" si="87"/>
        <v>0</v>
      </c>
      <c r="JO48" s="54">
        <f t="shared" ca="1" si="87"/>
        <v>0</v>
      </c>
      <c r="JP48" s="54">
        <f t="shared" ca="1" si="87"/>
        <v>0</v>
      </c>
      <c r="JQ48" s="54">
        <f t="shared" ca="1" si="87"/>
        <v>0</v>
      </c>
      <c r="JR48" s="54">
        <f t="shared" ca="1" si="87"/>
        <v>0</v>
      </c>
      <c r="JS48" s="54">
        <f t="shared" ca="1" si="88"/>
        <v>0</v>
      </c>
      <c r="JT48" s="54">
        <f t="shared" ca="1" si="88"/>
        <v>0</v>
      </c>
      <c r="JU48" s="54">
        <f t="shared" ca="1" si="88"/>
        <v>0</v>
      </c>
      <c r="JV48" s="54">
        <f t="shared" ca="1" si="88"/>
        <v>0</v>
      </c>
      <c r="JW48" s="54">
        <f t="shared" ca="1" si="88"/>
        <v>0</v>
      </c>
      <c r="JX48" s="54">
        <f t="shared" ca="1" si="88"/>
        <v>0</v>
      </c>
      <c r="JY48" s="54">
        <f t="shared" ca="1" si="88"/>
        <v>0</v>
      </c>
      <c r="JZ48" s="54">
        <f t="shared" ca="1" si="88"/>
        <v>0</v>
      </c>
      <c r="KA48" s="54">
        <f t="shared" ca="1" si="88"/>
        <v>0</v>
      </c>
      <c r="KB48" s="54">
        <f t="shared" ca="1" si="88"/>
        <v>0</v>
      </c>
      <c r="KC48" s="54">
        <f t="shared" ca="1" si="88"/>
        <v>0</v>
      </c>
      <c r="KD48" s="54">
        <f t="shared" ca="1" si="88"/>
        <v>0</v>
      </c>
      <c r="KE48" s="54">
        <f t="shared" ca="1" si="88"/>
        <v>0</v>
      </c>
      <c r="KF48" s="54">
        <f t="shared" ca="1" si="88"/>
        <v>0</v>
      </c>
      <c r="KG48" s="54">
        <f t="shared" ca="1" si="88"/>
        <v>0</v>
      </c>
      <c r="KH48" s="54">
        <f t="shared" ca="1" si="88"/>
        <v>0</v>
      </c>
      <c r="KI48" s="54">
        <f t="shared" ca="1" si="89"/>
        <v>0</v>
      </c>
      <c r="KJ48" s="54">
        <f t="shared" ca="1" si="89"/>
        <v>0</v>
      </c>
      <c r="KK48" s="54">
        <f t="shared" ca="1" si="89"/>
        <v>0</v>
      </c>
      <c r="KL48" s="54">
        <f t="shared" ca="1" si="89"/>
        <v>0</v>
      </c>
      <c r="KM48" s="54">
        <f t="shared" ca="1" si="89"/>
        <v>0</v>
      </c>
      <c r="KN48" s="54">
        <f t="shared" ca="1" si="89"/>
        <v>0</v>
      </c>
      <c r="KO48" s="54">
        <f t="shared" ca="1" si="89"/>
        <v>0</v>
      </c>
      <c r="KP48" s="54">
        <f t="shared" ca="1" si="89"/>
        <v>0</v>
      </c>
      <c r="KQ48" s="54">
        <f t="shared" ca="1" si="89"/>
        <v>0</v>
      </c>
      <c r="KR48" s="54">
        <f t="shared" ca="1" si="89"/>
        <v>0</v>
      </c>
      <c r="KS48" s="54">
        <f t="shared" ca="1" si="89"/>
        <v>0</v>
      </c>
      <c r="KT48" s="54">
        <f t="shared" ca="1" si="89"/>
        <v>0</v>
      </c>
      <c r="KU48" s="54">
        <f t="shared" ca="1" si="89"/>
        <v>0</v>
      </c>
      <c r="KV48" s="54">
        <f t="shared" ca="1" si="89"/>
        <v>0</v>
      </c>
      <c r="KW48" s="54">
        <f t="shared" ca="1" si="89"/>
        <v>0</v>
      </c>
      <c r="KX48" s="54">
        <f t="shared" ca="1" si="89"/>
        <v>0</v>
      </c>
      <c r="KY48" s="54">
        <f t="shared" ca="1" si="90"/>
        <v>0</v>
      </c>
      <c r="KZ48" s="54">
        <f t="shared" ca="1" si="90"/>
        <v>0</v>
      </c>
      <c r="LA48" s="54">
        <f t="shared" ca="1" si="90"/>
        <v>0</v>
      </c>
      <c r="LB48" s="54">
        <f t="shared" ca="1" si="90"/>
        <v>0</v>
      </c>
      <c r="LC48" s="54">
        <f t="shared" ca="1" si="90"/>
        <v>0</v>
      </c>
      <c r="LD48" s="54">
        <f t="shared" ca="1" si="90"/>
        <v>0</v>
      </c>
      <c r="LE48" s="54">
        <f t="shared" ca="1" si="90"/>
        <v>0</v>
      </c>
      <c r="LF48" s="54">
        <f t="shared" ca="1" si="90"/>
        <v>0</v>
      </c>
      <c r="LG48" s="54">
        <f t="shared" ca="1" si="90"/>
        <v>0</v>
      </c>
      <c r="LH48" s="54">
        <f t="shared" ca="1" si="90"/>
        <v>0</v>
      </c>
      <c r="LI48" s="54">
        <f t="shared" ca="1" si="90"/>
        <v>0</v>
      </c>
      <c r="LJ48" s="54">
        <f t="shared" ca="1" si="90"/>
        <v>0</v>
      </c>
      <c r="LK48" s="54">
        <f t="shared" ca="1" si="90"/>
        <v>0</v>
      </c>
      <c r="LL48" s="54">
        <f t="shared" ca="1" si="90"/>
        <v>0</v>
      </c>
      <c r="LM48" s="54">
        <f t="shared" ca="1" si="90"/>
        <v>0</v>
      </c>
      <c r="LN48" s="54">
        <f t="shared" ca="1" si="90"/>
        <v>0</v>
      </c>
      <c r="LO48" s="54">
        <f t="shared" ca="1" si="91"/>
        <v>0</v>
      </c>
      <c r="LP48" s="54">
        <f t="shared" ca="1" si="91"/>
        <v>0</v>
      </c>
      <c r="LQ48" s="54">
        <f t="shared" ca="1" si="91"/>
        <v>0</v>
      </c>
      <c r="LR48" s="54">
        <f t="shared" ca="1" si="91"/>
        <v>0</v>
      </c>
      <c r="LS48" s="54">
        <f t="shared" ca="1" si="91"/>
        <v>0</v>
      </c>
      <c r="LT48" s="54">
        <f t="shared" ca="1" si="91"/>
        <v>0</v>
      </c>
      <c r="LU48" s="54">
        <f t="shared" ca="1" si="91"/>
        <v>0</v>
      </c>
      <c r="LV48" s="54">
        <f t="shared" ca="1" si="91"/>
        <v>0</v>
      </c>
      <c r="LW48" s="54">
        <f t="shared" ca="1" si="91"/>
        <v>0</v>
      </c>
      <c r="LX48" s="54">
        <f t="shared" ca="1" si="91"/>
        <v>0</v>
      </c>
      <c r="LY48" s="54">
        <f t="shared" ca="1" si="91"/>
        <v>0</v>
      </c>
      <c r="LZ48" s="54">
        <f t="shared" ca="1" si="91"/>
        <v>0</v>
      </c>
      <c r="MA48" s="54">
        <f t="shared" ca="1" si="91"/>
        <v>0</v>
      </c>
      <c r="MB48" s="54">
        <f t="shared" ca="1" si="91"/>
        <v>0</v>
      </c>
      <c r="MC48" s="54">
        <f t="shared" ca="1" si="91"/>
        <v>0</v>
      </c>
      <c r="MD48" s="54">
        <f t="shared" ca="1" si="91"/>
        <v>0</v>
      </c>
      <c r="ME48" s="54">
        <f t="shared" ca="1" si="92"/>
        <v>0</v>
      </c>
      <c r="MF48" s="54">
        <f t="shared" ca="1" si="92"/>
        <v>0</v>
      </c>
      <c r="MG48" s="54">
        <f t="shared" ca="1" si="92"/>
        <v>0</v>
      </c>
      <c r="MH48" s="54">
        <f t="shared" ca="1" si="92"/>
        <v>0</v>
      </c>
      <c r="MI48" s="54">
        <f t="shared" ca="1" si="92"/>
        <v>0</v>
      </c>
      <c r="MJ48" s="54">
        <f t="shared" ca="1" si="92"/>
        <v>0</v>
      </c>
      <c r="MK48" s="54">
        <f t="shared" ca="1" si="92"/>
        <v>0</v>
      </c>
      <c r="ML48" s="54">
        <f t="shared" ca="1" si="92"/>
        <v>0</v>
      </c>
      <c r="MM48" s="54">
        <f t="shared" ca="1" si="92"/>
        <v>0</v>
      </c>
      <c r="MN48" s="54">
        <f t="shared" ca="1" si="92"/>
        <v>0</v>
      </c>
      <c r="MO48" s="54">
        <f t="shared" ca="1" si="92"/>
        <v>0</v>
      </c>
      <c r="MP48" s="54">
        <f t="shared" ca="1" si="92"/>
        <v>0</v>
      </c>
      <c r="MQ48" s="54">
        <f t="shared" ca="1" si="92"/>
        <v>0</v>
      </c>
      <c r="MR48" s="54">
        <f t="shared" ca="1" si="92"/>
        <v>0</v>
      </c>
      <c r="MS48" s="54">
        <f t="shared" ca="1" si="93"/>
        <v>0</v>
      </c>
      <c r="MT48" s="54">
        <f t="shared" ca="1" si="93"/>
        <v>0</v>
      </c>
      <c r="MU48" s="54">
        <f t="shared" ca="1" si="93"/>
        <v>0</v>
      </c>
      <c r="MV48" s="54">
        <f t="shared" ca="1" si="93"/>
        <v>0</v>
      </c>
      <c r="MW48" s="54">
        <f t="shared" ca="1" si="93"/>
        <v>0</v>
      </c>
      <c r="MX48" s="54">
        <f t="shared" ca="1" si="93"/>
        <v>0</v>
      </c>
      <c r="MY48" s="54">
        <f t="shared" ca="1" si="93"/>
        <v>0</v>
      </c>
      <c r="MZ48" s="54">
        <f t="shared" ca="1" si="93"/>
        <v>0</v>
      </c>
      <c r="NA48" s="54">
        <f t="shared" ca="1" si="93"/>
        <v>0</v>
      </c>
      <c r="NB48" s="54">
        <f t="shared" ca="1" si="93"/>
        <v>0</v>
      </c>
      <c r="NC48" s="54">
        <f t="shared" ca="1" si="93"/>
        <v>0</v>
      </c>
      <c r="ND48" s="54">
        <f t="shared" ca="1" si="93"/>
        <v>0</v>
      </c>
      <c r="NE48" s="54">
        <f t="shared" ca="1" si="93"/>
        <v>0</v>
      </c>
      <c r="NF48" s="54">
        <f t="shared" ca="1" si="93"/>
        <v>0</v>
      </c>
      <c r="NG48" s="54">
        <f t="shared" ca="1" si="93"/>
        <v>0</v>
      </c>
      <c r="NH48" s="54">
        <f t="shared" ca="1" si="93"/>
        <v>0</v>
      </c>
    </row>
    <row r="49" spans="2:372" x14ac:dyDescent="0.2">
      <c r="B49" s="8" t="str">
        <f>'[48]Parameter 2020'!B25</f>
        <v>Tasikmalaya</v>
      </c>
      <c r="G49" s="54">
        <f t="shared" ca="1" si="71"/>
        <v>0</v>
      </c>
      <c r="H49" s="54">
        <f t="shared" ca="1" si="71"/>
        <v>0</v>
      </c>
      <c r="I49" s="54">
        <f t="shared" ca="1" si="71"/>
        <v>0</v>
      </c>
      <c r="J49" s="54">
        <f t="shared" ca="1" si="71"/>
        <v>0</v>
      </c>
      <c r="K49" s="54">
        <f t="shared" ca="1" si="71"/>
        <v>0</v>
      </c>
      <c r="L49" s="54">
        <f t="shared" ca="1" si="71"/>
        <v>0</v>
      </c>
      <c r="M49" s="54">
        <f t="shared" ca="1" si="71"/>
        <v>0</v>
      </c>
      <c r="N49" s="54">
        <f t="shared" ca="1" si="71"/>
        <v>0</v>
      </c>
      <c r="O49" s="54">
        <f t="shared" ca="1" si="71"/>
        <v>0</v>
      </c>
      <c r="P49" s="54">
        <f t="shared" ca="1" si="71"/>
        <v>0</v>
      </c>
      <c r="Q49" s="54">
        <f t="shared" ca="1" si="71"/>
        <v>0</v>
      </c>
      <c r="R49" s="54">
        <f t="shared" ca="1" si="71"/>
        <v>0</v>
      </c>
      <c r="S49" s="54">
        <f t="shared" ca="1" si="71"/>
        <v>0</v>
      </c>
      <c r="T49" s="54">
        <f t="shared" ca="1" si="71"/>
        <v>0</v>
      </c>
      <c r="U49" s="54">
        <f t="shared" ca="1" si="71"/>
        <v>0</v>
      </c>
      <c r="V49" s="54">
        <f t="shared" ca="1" si="71"/>
        <v>0</v>
      </c>
      <c r="W49" s="54">
        <f t="shared" ca="1" si="72"/>
        <v>0</v>
      </c>
      <c r="X49" s="54">
        <f t="shared" ca="1" si="72"/>
        <v>0</v>
      </c>
      <c r="Y49" s="54">
        <f t="shared" ca="1" si="72"/>
        <v>0</v>
      </c>
      <c r="Z49" s="54">
        <f t="shared" ca="1" si="72"/>
        <v>0</v>
      </c>
      <c r="AA49" s="54">
        <f t="shared" ca="1" si="72"/>
        <v>0</v>
      </c>
      <c r="AB49" s="54">
        <f t="shared" ca="1" si="72"/>
        <v>0</v>
      </c>
      <c r="AC49" s="54">
        <f t="shared" ca="1" si="72"/>
        <v>0</v>
      </c>
      <c r="AD49" s="54">
        <f t="shared" ca="1" si="72"/>
        <v>0</v>
      </c>
      <c r="AE49" s="54">
        <f t="shared" ca="1" si="72"/>
        <v>0</v>
      </c>
      <c r="AF49" s="54">
        <f t="shared" ca="1" si="72"/>
        <v>0</v>
      </c>
      <c r="AG49" s="54">
        <f t="shared" ca="1" si="72"/>
        <v>0</v>
      </c>
      <c r="AH49" s="54">
        <f t="shared" ca="1" si="72"/>
        <v>0</v>
      </c>
      <c r="AI49" s="54">
        <f t="shared" ca="1" si="72"/>
        <v>0</v>
      </c>
      <c r="AJ49" s="54">
        <f t="shared" ca="1" si="72"/>
        <v>0</v>
      </c>
      <c r="AK49" s="54">
        <f t="shared" ca="1" si="72"/>
        <v>0</v>
      </c>
      <c r="AL49" s="54">
        <f t="shared" ca="1" si="72"/>
        <v>0</v>
      </c>
      <c r="AM49" s="54">
        <f t="shared" ca="1" si="73"/>
        <v>0</v>
      </c>
      <c r="AN49" s="54">
        <f t="shared" ca="1" si="73"/>
        <v>0</v>
      </c>
      <c r="AO49" s="54">
        <f t="shared" ca="1" si="73"/>
        <v>0</v>
      </c>
      <c r="AP49" s="54">
        <f t="shared" ca="1" si="73"/>
        <v>0</v>
      </c>
      <c r="AQ49" s="54">
        <f t="shared" ca="1" si="73"/>
        <v>0</v>
      </c>
      <c r="AR49" s="54">
        <f t="shared" ca="1" si="73"/>
        <v>0</v>
      </c>
      <c r="AS49" s="54">
        <f t="shared" ca="1" si="73"/>
        <v>0</v>
      </c>
      <c r="AT49" s="54">
        <f t="shared" ca="1" si="73"/>
        <v>0</v>
      </c>
      <c r="AU49" s="54">
        <f t="shared" ca="1" si="73"/>
        <v>0</v>
      </c>
      <c r="AV49" s="54">
        <f t="shared" ca="1" si="73"/>
        <v>0</v>
      </c>
      <c r="AW49" s="54">
        <f t="shared" ca="1" si="73"/>
        <v>0</v>
      </c>
      <c r="AX49" s="54">
        <f t="shared" ca="1" si="73"/>
        <v>0</v>
      </c>
      <c r="AY49" s="54">
        <f t="shared" ca="1" si="73"/>
        <v>0</v>
      </c>
      <c r="AZ49" s="54">
        <f t="shared" ca="1" si="73"/>
        <v>0</v>
      </c>
      <c r="BA49" s="54">
        <f t="shared" ca="1" si="73"/>
        <v>0</v>
      </c>
      <c r="BB49" s="54">
        <f t="shared" ca="1" si="73"/>
        <v>0</v>
      </c>
      <c r="BC49" s="54">
        <f t="shared" ca="1" si="74"/>
        <v>0</v>
      </c>
      <c r="BD49" s="54">
        <f t="shared" ca="1" si="74"/>
        <v>0</v>
      </c>
      <c r="BE49" s="54">
        <f t="shared" ca="1" si="74"/>
        <v>0</v>
      </c>
      <c r="BF49" s="54">
        <f t="shared" ca="1" si="74"/>
        <v>0</v>
      </c>
      <c r="BG49" s="54">
        <f t="shared" ca="1" si="74"/>
        <v>0</v>
      </c>
      <c r="BH49" s="54">
        <f t="shared" ca="1" si="74"/>
        <v>0</v>
      </c>
      <c r="BI49" s="54">
        <f t="shared" ca="1" si="74"/>
        <v>0</v>
      </c>
      <c r="BJ49" s="54">
        <f t="shared" ca="1" si="74"/>
        <v>0</v>
      </c>
      <c r="BK49" s="54">
        <f t="shared" ca="1" si="74"/>
        <v>0</v>
      </c>
      <c r="BL49" s="54">
        <f t="shared" ca="1" si="74"/>
        <v>0</v>
      </c>
      <c r="BM49" s="54">
        <f t="shared" ca="1" si="74"/>
        <v>0</v>
      </c>
      <c r="BN49" s="54">
        <f t="shared" ca="1" si="74"/>
        <v>0</v>
      </c>
      <c r="BO49" s="54">
        <f t="shared" ca="1" si="74"/>
        <v>0</v>
      </c>
      <c r="BP49" s="54">
        <f t="shared" ca="1" si="74"/>
        <v>0</v>
      </c>
      <c r="BQ49" s="54">
        <f t="shared" ca="1" si="74"/>
        <v>0</v>
      </c>
      <c r="BR49" s="54">
        <f t="shared" ca="1" si="74"/>
        <v>0</v>
      </c>
      <c r="BS49" s="54">
        <f t="shared" ca="1" si="75"/>
        <v>0</v>
      </c>
      <c r="BT49" s="54">
        <f t="shared" ca="1" si="75"/>
        <v>0</v>
      </c>
      <c r="BU49" s="54">
        <f t="shared" ca="1" si="75"/>
        <v>0</v>
      </c>
      <c r="BV49" s="54">
        <f t="shared" ca="1" si="75"/>
        <v>0</v>
      </c>
      <c r="BW49" s="54">
        <f t="shared" ca="1" si="75"/>
        <v>0</v>
      </c>
      <c r="BX49" s="54">
        <f t="shared" ca="1" si="75"/>
        <v>0</v>
      </c>
      <c r="BY49" s="54">
        <f t="shared" ca="1" si="75"/>
        <v>0</v>
      </c>
      <c r="BZ49" s="54">
        <f t="shared" ca="1" si="75"/>
        <v>0</v>
      </c>
      <c r="CA49" s="54">
        <f t="shared" ca="1" si="75"/>
        <v>0</v>
      </c>
      <c r="CB49" s="54">
        <f t="shared" ca="1" si="75"/>
        <v>0</v>
      </c>
      <c r="CC49" s="54">
        <f t="shared" ca="1" si="75"/>
        <v>0</v>
      </c>
      <c r="CD49" s="54">
        <f t="shared" ca="1" si="75"/>
        <v>0</v>
      </c>
      <c r="CE49" s="54">
        <f t="shared" ca="1" si="75"/>
        <v>0</v>
      </c>
      <c r="CF49" s="54">
        <f t="shared" ca="1" si="75"/>
        <v>0</v>
      </c>
      <c r="CG49" s="54">
        <f t="shared" ca="1" si="75"/>
        <v>0</v>
      </c>
      <c r="CH49" s="54">
        <f t="shared" ca="1" si="75"/>
        <v>0</v>
      </c>
      <c r="CI49" s="54">
        <f t="shared" ca="1" si="76"/>
        <v>0</v>
      </c>
      <c r="CJ49" s="54">
        <f t="shared" ca="1" si="76"/>
        <v>0</v>
      </c>
      <c r="CK49" s="54">
        <f t="shared" ca="1" si="76"/>
        <v>0</v>
      </c>
      <c r="CL49" s="54">
        <f t="shared" ca="1" si="76"/>
        <v>0</v>
      </c>
      <c r="CM49" s="54">
        <f t="shared" ca="1" si="76"/>
        <v>0</v>
      </c>
      <c r="CN49" s="54">
        <f t="shared" ca="1" si="76"/>
        <v>0</v>
      </c>
      <c r="CO49" s="54">
        <f t="shared" ca="1" si="76"/>
        <v>0</v>
      </c>
      <c r="CP49" s="54">
        <f t="shared" ca="1" si="76"/>
        <v>0</v>
      </c>
      <c r="CQ49" s="54">
        <f t="shared" ca="1" si="76"/>
        <v>0</v>
      </c>
      <c r="CR49" s="54">
        <f t="shared" ca="1" si="76"/>
        <v>0</v>
      </c>
      <c r="CS49" s="54">
        <f t="shared" ca="1" si="76"/>
        <v>0</v>
      </c>
      <c r="CT49" s="54">
        <f t="shared" ca="1" si="76"/>
        <v>0</v>
      </c>
      <c r="CU49" s="54">
        <f t="shared" ca="1" si="76"/>
        <v>0</v>
      </c>
      <c r="CV49" s="54">
        <f t="shared" ca="1" si="76"/>
        <v>0</v>
      </c>
      <c r="CW49" s="54">
        <f t="shared" ca="1" si="76"/>
        <v>0</v>
      </c>
      <c r="CX49" s="54">
        <f t="shared" ca="1" si="76"/>
        <v>0</v>
      </c>
      <c r="CY49" s="54">
        <f t="shared" ca="1" si="77"/>
        <v>0</v>
      </c>
      <c r="CZ49" s="54">
        <f t="shared" ca="1" si="77"/>
        <v>0</v>
      </c>
      <c r="DA49" s="54">
        <f t="shared" ca="1" si="77"/>
        <v>0</v>
      </c>
      <c r="DB49" s="54">
        <f t="shared" ca="1" si="77"/>
        <v>0</v>
      </c>
      <c r="DC49" s="54">
        <f t="shared" ca="1" si="77"/>
        <v>0</v>
      </c>
      <c r="DD49" s="54">
        <f t="shared" ca="1" si="77"/>
        <v>0</v>
      </c>
      <c r="DE49" s="54">
        <f t="shared" ca="1" si="77"/>
        <v>0</v>
      </c>
      <c r="DF49" s="54">
        <f t="shared" ca="1" si="77"/>
        <v>0</v>
      </c>
      <c r="DG49" s="54">
        <f t="shared" ca="1" si="77"/>
        <v>0</v>
      </c>
      <c r="DH49" s="54">
        <f t="shared" ca="1" si="77"/>
        <v>0</v>
      </c>
      <c r="DI49" s="54">
        <f t="shared" ca="1" si="77"/>
        <v>0</v>
      </c>
      <c r="DJ49" s="54">
        <f t="shared" ca="1" si="77"/>
        <v>0</v>
      </c>
      <c r="DK49" s="54">
        <f t="shared" ca="1" si="77"/>
        <v>0</v>
      </c>
      <c r="DL49" s="54">
        <f t="shared" ca="1" si="77"/>
        <v>0</v>
      </c>
      <c r="DM49" s="54">
        <f t="shared" ca="1" si="77"/>
        <v>0</v>
      </c>
      <c r="DN49" s="54">
        <f t="shared" ca="1" si="77"/>
        <v>0</v>
      </c>
      <c r="DO49" s="54">
        <f t="shared" ca="1" si="78"/>
        <v>0</v>
      </c>
      <c r="DP49" s="54">
        <f t="shared" ca="1" si="78"/>
        <v>0</v>
      </c>
      <c r="DQ49" s="54">
        <f t="shared" ca="1" si="78"/>
        <v>0</v>
      </c>
      <c r="DR49" s="54">
        <f t="shared" ca="1" si="78"/>
        <v>0</v>
      </c>
      <c r="DS49" s="54">
        <f t="shared" ca="1" si="78"/>
        <v>0</v>
      </c>
      <c r="DT49" s="54">
        <f t="shared" ca="1" si="78"/>
        <v>0</v>
      </c>
      <c r="DU49" s="54">
        <f t="shared" ca="1" si="78"/>
        <v>0</v>
      </c>
      <c r="DV49" s="54">
        <f t="shared" ca="1" si="78"/>
        <v>0</v>
      </c>
      <c r="DW49" s="54">
        <f t="shared" ca="1" si="78"/>
        <v>0</v>
      </c>
      <c r="DX49" s="54">
        <f t="shared" ca="1" si="78"/>
        <v>0</v>
      </c>
      <c r="DY49" s="54">
        <f t="shared" ca="1" si="78"/>
        <v>0</v>
      </c>
      <c r="DZ49" s="54">
        <f t="shared" ca="1" si="78"/>
        <v>0</v>
      </c>
      <c r="EA49" s="54">
        <f t="shared" ca="1" si="78"/>
        <v>0</v>
      </c>
      <c r="EB49" s="54">
        <f t="shared" ca="1" si="78"/>
        <v>0</v>
      </c>
      <c r="EC49" s="54">
        <f t="shared" ca="1" si="78"/>
        <v>0</v>
      </c>
      <c r="ED49" s="54">
        <f t="shared" ca="1" si="78"/>
        <v>0</v>
      </c>
      <c r="EE49" s="54">
        <f t="shared" ca="1" si="79"/>
        <v>0</v>
      </c>
      <c r="EF49" s="54">
        <f t="shared" ca="1" si="79"/>
        <v>0</v>
      </c>
      <c r="EG49" s="54">
        <f t="shared" ca="1" si="79"/>
        <v>0</v>
      </c>
      <c r="EH49" s="54">
        <f t="shared" ca="1" si="79"/>
        <v>0</v>
      </c>
      <c r="EI49" s="54">
        <f t="shared" ca="1" si="79"/>
        <v>0</v>
      </c>
      <c r="EJ49" s="54">
        <f t="shared" ca="1" si="79"/>
        <v>0</v>
      </c>
      <c r="EK49" s="54">
        <f t="shared" ca="1" si="79"/>
        <v>0</v>
      </c>
      <c r="EL49" s="54">
        <f t="shared" ca="1" si="79"/>
        <v>0</v>
      </c>
      <c r="EM49" s="54">
        <f t="shared" ca="1" si="79"/>
        <v>0</v>
      </c>
      <c r="EN49" s="54">
        <f t="shared" ca="1" si="79"/>
        <v>0</v>
      </c>
      <c r="EO49" s="54">
        <f t="shared" ca="1" si="79"/>
        <v>0</v>
      </c>
      <c r="EP49" s="54">
        <f t="shared" ca="1" si="79"/>
        <v>0</v>
      </c>
      <c r="EQ49" s="54">
        <f t="shared" ca="1" si="79"/>
        <v>0</v>
      </c>
      <c r="ER49" s="54">
        <f t="shared" ca="1" si="79"/>
        <v>0</v>
      </c>
      <c r="ES49" s="54">
        <f t="shared" ca="1" si="79"/>
        <v>0</v>
      </c>
      <c r="ET49" s="54">
        <f t="shared" ca="1" si="79"/>
        <v>0</v>
      </c>
      <c r="EU49" s="54">
        <f t="shared" ca="1" si="80"/>
        <v>0</v>
      </c>
      <c r="EV49" s="54">
        <f t="shared" ca="1" si="80"/>
        <v>0</v>
      </c>
      <c r="EW49" s="54">
        <f t="shared" ca="1" si="80"/>
        <v>0</v>
      </c>
      <c r="EX49" s="54">
        <f t="shared" ca="1" si="80"/>
        <v>0</v>
      </c>
      <c r="EY49" s="54">
        <f t="shared" ca="1" si="80"/>
        <v>0</v>
      </c>
      <c r="EZ49" s="54">
        <f t="shared" ca="1" si="80"/>
        <v>0</v>
      </c>
      <c r="FA49" s="54">
        <f t="shared" ca="1" si="80"/>
        <v>0</v>
      </c>
      <c r="FB49" s="54">
        <f t="shared" ca="1" si="80"/>
        <v>0</v>
      </c>
      <c r="FC49" s="54">
        <f t="shared" ca="1" si="80"/>
        <v>0</v>
      </c>
      <c r="FD49" s="54">
        <f t="shared" ca="1" si="80"/>
        <v>0</v>
      </c>
      <c r="FE49" s="54">
        <f t="shared" ca="1" si="80"/>
        <v>0</v>
      </c>
      <c r="FF49" s="54">
        <f t="shared" ca="1" si="80"/>
        <v>0</v>
      </c>
      <c r="FG49" s="54">
        <f t="shared" ca="1" si="80"/>
        <v>0</v>
      </c>
      <c r="FH49" s="54">
        <f t="shared" ca="1" si="80"/>
        <v>0</v>
      </c>
      <c r="FI49" s="54">
        <f t="shared" ca="1" si="80"/>
        <v>0</v>
      </c>
      <c r="FJ49" s="54">
        <f t="shared" ca="1" si="80"/>
        <v>0</v>
      </c>
      <c r="FK49" s="54">
        <f t="shared" ca="1" si="81"/>
        <v>0</v>
      </c>
      <c r="FL49" s="54">
        <f t="shared" ca="1" si="81"/>
        <v>0</v>
      </c>
      <c r="FM49" s="54">
        <f t="shared" ca="1" si="81"/>
        <v>0</v>
      </c>
      <c r="FN49" s="54">
        <f t="shared" ca="1" si="81"/>
        <v>0</v>
      </c>
      <c r="FO49" s="54">
        <f t="shared" ca="1" si="81"/>
        <v>0</v>
      </c>
      <c r="FP49" s="54">
        <f t="shared" ca="1" si="81"/>
        <v>0</v>
      </c>
      <c r="FQ49" s="54">
        <f t="shared" ca="1" si="81"/>
        <v>0</v>
      </c>
      <c r="FR49" s="54">
        <f t="shared" ca="1" si="81"/>
        <v>0</v>
      </c>
      <c r="FS49" s="54">
        <f t="shared" ca="1" si="81"/>
        <v>0</v>
      </c>
      <c r="FT49" s="54">
        <f t="shared" ca="1" si="81"/>
        <v>0</v>
      </c>
      <c r="FU49" s="54">
        <f t="shared" ca="1" si="81"/>
        <v>0</v>
      </c>
      <c r="FV49" s="54">
        <f t="shared" ca="1" si="81"/>
        <v>0</v>
      </c>
      <c r="FW49" s="54">
        <f t="shared" ca="1" si="81"/>
        <v>0</v>
      </c>
      <c r="FX49" s="54">
        <f t="shared" ca="1" si="81"/>
        <v>0</v>
      </c>
      <c r="FY49" s="54">
        <f t="shared" ca="1" si="81"/>
        <v>0</v>
      </c>
      <c r="FZ49" s="54">
        <f t="shared" ca="1" si="81"/>
        <v>0</v>
      </c>
      <c r="GA49" s="54">
        <f t="shared" ca="1" si="82"/>
        <v>0</v>
      </c>
      <c r="GB49" s="54">
        <f t="shared" ca="1" si="82"/>
        <v>0</v>
      </c>
      <c r="GC49" s="54">
        <f t="shared" ca="1" si="82"/>
        <v>0</v>
      </c>
      <c r="GD49" s="54">
        <f t="shared" ca="1" si="82"/>
        <v>0</v>
      </c>
      <c r="GE49" s="54">
        <f t="shared" ca="1" si="82"/>
        <v>0</v>
      </c>
      <c r="GF49" s="54">
        <f t="shared" ca="1" si="82"/>
        <v>0</v>
      </c>
      <c r="GG49" s="54">
        <f t="shared" ca="1" si="82"/>
        <v>0</v>
      </c>
      <c r="GH49" s="54">
        <f t="shared" ca="1" si="82"/>
        <v>0</v>
      </c>
      <c r="GI49" s="54">
        <f t="shared" ca="1" si="82"/>
        <v>0</v>
      </c>
      <c r="GJ49" s="54">
        <f t="shared" ca="1" si="82"/>
        <v>0</v>
      </c>
      <c r="GK49" s="54">
        <f t="shared" ca="1" si="82"/>
        <v>0</v>
      </c>
      <c r="GL49" s="54">
        <f t="shared" ca="1" si="82"/>
        <v>0</v>
      </c>
      <c r="GM49" s="54">
        <f t="shared" ca="1" si="82"/>
        <v>0</v>
      </c>
      <c r="GN49" s="54">
        <f t="shared" ca="1" si="82"/>
        <v>0</v>
      </c>
      <c r="GO49" s="54">
        <f t="shared" ca="1" si="82"/>
        <v>0</v>
      </c>
      <c r="GP49" s="54">
        <f t="shared" ca="1" si="82"/>
        <v>0</v>
      </c>
      <c r="GQ49" s="54">
        <f t="shared" ca="1" si="83"/>
        <v>0</v>
      </c>
      <c r="GR49" s="54">
        <f t="shared" ca="1" si="83"/>
        <v>0</v>
      </c>
      <c r="GS49" s="54">
        <f t="shared" ca="1" si="83"/>
        <v>0</v>
      </c>
      <c r="GT49" s="54">
        <f t="shared" ca="1" si="83"/>
        <v>0</v>
      </c>
      <c r="GU49" s="54">
        <f t="shared" ca="1" si="83"/>
        <v>0</v>
      </c>
      <c r="GV49" s="54">
        <f t="shared" ca="1" si="83"/>
        <v>0</v>
      </c>
      <c r="GW49" s="54">
        <f t="shared" ca="1" si="83"/>
        <v>0</v>
      </c>
      <c r="GX49" s="54">
        <f t="shared" ca="1" si="83"/>
        <v>0</v>
      </c>
      <c r="GY49" s="54">
        <f t="shared" ca="1" si="83"/>
        <v>0</v>
      </c>
      <c r="GZ49" s="54">
        <f t="shared" ca="1" si="83"/>
        <v>0</v>
      </c>
      <c r="HA49" s="54">
        <f t="shared" ca="1" si="83"/>
        <v>0</v>
      </c>
      <c r="HB49" s="54">
        <f t="shared" ca="1" si="83"/>
        <v>0</v>
      </c>
      <c r="HC49" s="54">
        <f t="shared" ca="1" si="83"/>
        <v>0</v>
      </c>
      <c r="HD49" s="54">
        <f t="shared" ca="1" si="83"/>
        <v>0</v>
      </c>
      <c r="HE49" s="54">
        <f t="shared" ca="1" si="83"/>
        <v>0</v>
      </c>
      <c r="HF49" s="54">
        <f t="shared" ca="1" si="83"/>
        <v>0</v>
      </c>
      <c r="HG49" s="54">
        <f t="shared" ca="1" si="84"/>
        <v>0</v>
      </c>
      <c r="HH49" s="54">
        <f t="shared" ca="1" si="84"/>
        <v>0</v>
      </c>
      <c r="HI49" s="54">
        <f t="shared" ca="1" si="84"/>
        <v>0</v>
      </c>
      <c r="HJ49" s="54">
        <f t="shared" ca="1" si="84"/>
        <v>0</v>
      </c>
      <c r="HK49" s="54">
        <f t="shared" ca="1" si="84"/>
        <v>0</v>
      </c>
      <c r="HL49" s="54">
        <f t="shared" ca="1" si="84"/>
        <v>0</v>
      </c>
      <c r="HM49" s="54">
        <f t="shared" ca="1" si="84"/>
        <v>0</v>
      </c>
      <c r="HN49" s="54">
        <f t="shared" ca="1" si="84"/>
        <v>0</v>
      </c>
      <c r="HO49" s="54">
        <f t="shared" ca="1" si="84"/>
        <v>0</v>
      </c>
      <c r="HP49" s="54">
        <f t="shared" ca="1" si="84"/>
        <v>0</v>
      </c>
      <c r="HQ49" s="54">
        <f t="shared" ca="1" si="84"/>
        <v>0</v>
      </c>
      <c r="HR49" s="54">
        <f t="shared" ca="1" si="84"/>
        <v>0</v>
      </c>
      <c r="HS49" s="54">
        <f t="shared" ca="1" si="84"/>
        <v>0</v>
      </c>
      <c r="HT49" s="54">
        <f t="shared" ca="1" si="84"/>
        <v>0</v>
      </c>
      <c r="HU49" s="54">
        <f t="shared" ca="1" si="84"/>
        <v>0</v>
      </c>
      <c r="HV49" s="54">
        <f t="shared" ca="1" si="84"/>
        <v>0</v>
      </c>
      <c r="HW49" s="54">
        <f t="shared" ca="1" si="85"/>
        <v>0</v>
      </c>
      <c r="HX49" s="54">
        <f t="shared" ca="1" si="85"/>
        <v>0</v>
      </c>
      <c r="HY49" s="54">
        <f t="shared" ca="1" si="85"/>
        <v>0</v>
      </c>
      <c r="HZ49" s="54">
        <f t="shared" ca="1" si="85"/>
        <v>0</v>
      </c>
      <c r="IA49" s="54">
        <f t="shared" ca="1" si="85"/>
        <v>0</v>
      </c>
      <c r="IB49" s="54">
        <f t="shared" ca="1" si="85"/>
        <v>0</v>
      </c>
      <c r="IC49" s="54">
        <f t="shared" ca="1" si="85"/>
        <v>0</v>
      </c>
      <c r="ID49" s="54">
        <f t="shared" ca="1" si="85"/>
        <v>0</v>
      </c>
      <c r="IE49" s="54">
        <f t="shared" ca="1" si="85"/>
        <v>0</v>
      </c>
      <c r="IF49" s="54">
        <f t="shared" ca="1" si="85"/>
        <v>0</v>
      </c>
      <c r="IG49" s="54">
        <f t="shared" ca="1" si="85"/>
        <v>0</v>
      </c>
      <c r="IH49" s="54">
        <f t="shared" ca="1" si="85"/>
        <v>0</v>
      </c>
      <c r="II49" s="54">
        <f t="shared" ca="1" si="85"/>
        <v>0</v>
      </c>
      <c r="IJ49" s="54">
        <f t="shared" ca="1" si="85"/>
        <v>0</v>
      </c>
      <c r="IK49" s="54">
        <f t="shared" ca="1" si="85"/>
        <v>0</v>
      </c>
      <c r="IL49" s="54">
        <f t="shared" ca="1" si="85"/>
        <v>0</v>
      </c>
      <c r="IM49" s="54">
        <f t="shared" ca="1" si="86"/>
        <v>0</v>
      </c>
      <c r="IN49" s="54">
        <f t="shared" ca="1" si="86"/>
        <v>0</v>
      </c>
      <c r="IO49" s="54">
        <f t="shared" ca="1" si="86"/>
        <v>0</v>
      </c>
      <c r="IP49" s="54">
        <f t="shared" ca="1" si="86"/>
        <v>0</v>
      </c>
      <c r="IQ49" s="54">
        <f t="shared" ca="1" si="86"/>
        <v>0</v>
      </c>
      <c r="IR49" s="54">
        <f t="shared" ca="1" si="86"/>
        <v>0</v>
      </c>
      <c r="IS49" s="54">
        <f t="shared" ca="1" si="86"/>
        <v>0</v>
      </c>
      <c r="IT49" s="54">
        <f t="shared" ca="1" si="86"/>
        <v>0</v>
      </c>
      <c r="IU49" s="54">
        <f t="shared" ca="1" si="86"/>
        <v>0</v>
      </c>
      <c r="IV49" s="54">
        <f t="shared" ca="1" si="86"/>
        <v>0</v>
      </c>
      <c r="IW49" s="54">
        <f t="shared" ca="1" si="86"/>
        <v>0</v>
      </c>
      <c r="IX49" s="54">
        <f t="shared" ca="1" si="86"/>
        <v>0</v>
      </c>
      <c r="IY49" s="54">
        <f t="shared" ca="1" si="86"/>
        <v>0</v>
      </c>
      <c r="IZ49" s="54">
        <f t="shared" ca="1" si="86"/>
        <v>0</v>
      </c>
      <c r="JA49" s="54">
        <f t="shared" ca="1" si="86"/>
        <v>0</v>
      </c>
      <c r="JB49" s="54">
        <f t="shared" ca="1" si="86"/>
        <v>0</v>
      </c>
      <c r="JC49" s="54">
        <f t="shared" ca="1" si="87"/>
        <v>0</v>
      </c>
      <c r="JD49" s="54">
        <f t="shared" ca="1" si="87"/>
        <v>0</v>
      </c>
      <c r="JE49" s="54">
        <f t="shared" ca="1" si="87"/>
        <v>0</v>
      </c>
      <c r="JF49" s="54">
        <f t="shared" ca="1" si="87"/>
        <v>0</v>
      </c>
      <c r="JG49" s="54">
        <f t="shared" ca="1" si="87"/>
        <v>0</v>
      </c>
      <c r="JH49" s="54">
        <f t="shared" ca="1" si="87"/>
        <v>0</v>
      </c>
      <c r="JI49" s="54">
        <f t="shared" ca="1" si="87"/>
        <v>0</v>
      </c>
      <c r="JJ49" s="54">
        <f t="shared" ca="1" si="87"/>
        <v>0</v>
      </c>
      <c r="JK49" s="54">
        <f t="shared" ca="1" si="87"/>
        <v>0</v>
      </c>
      <c r="JL49" s="54">
        <f t="shared" ca="1" si="87"/>
        <v>0</v>
      </c>
      <c r="JM49" s="54">
        <f t="shared" ca="1" si="87"/>
        <v>0</v>
      </c>
      <c r="JN49" s="54">
        <f t="shared" ca="1" si="87"/>
        <v>0</v>
      </c>
      <c r="JO49" s="54">
        <f t="shared" ca="1" si="87"/>
        <v>0</v>
      </c>
      <c r="JP49" s="54">
        <f t="shared" ca="1" si="87"/>
        <v>0</v>
      </c>
      <c r="JQ49" s="54">
        <f t="shared" ca="1" si="87"/>
        <v>0</v>
      </c>
      <c r="JR49" s="54">
        <f t="shared" ca="1" si="87"/>
        <v>0</v>
      </c>
      <c r="JS49" s="54">
        <f t="shared" ca="1" si="88"/>
        <v>0</v>
      </c>
      <c r="JT49" s="54">
        <f t="shared" ca="1" si="88"/>
        <v>0</v>
      </c>
      <c r="JU49" s="54">
        <f t="shared" ca="1" si="88"/>
        <v>0</v>
      </c>
      <c r="JV49" s="54">
        <f t="shared" ca="1" si="88"/>
        <v>0</v>
      </c>
      <c r="JW49" s="54">
        <f t="shared" ca="1" si="88"/>
        <v>0</v>
      </c>
      <c r="JX49" s="54">
        <f t="shared" ca="1" si="88"/>
        <v>0</v>
      </c>
      <c r="JY49" s="54">
        <f t="shared" ca="1" si="88"/>
        <v>0</v>
      </c>
      <c r="JZ49" s="54">
        <f t="shared" ca="1" si="88"/>
        <v>0</v>
      </c>
      <c r="KA49" s="54">
        <f t="shared" ca="1" si="88"/>
        <v>0</v>
      </c>
      <c r="KB49" s="54">
        <f t="shared" ca="1" si="88"/>
        <v>0</v>
      </c>
      <c r="KC49" s="54">
        <f t="shared" ca="1" si="88"/>
        <v>0</v>
      </c>
      <c r="KD49" s="54">
        <f t="shared" ca="1" si="88"/>
        <v>0</v>
      </c>
      <c r="KE49" s="54">
        <f t="shared" ca="1" si="88"/>
        <v>0</v>
      </c>
      <c r="KF49" s="54">
        <f t="shared" ca="1" si="88"/>
        <v>0</v>
      </c>
      <c r="KG49" s="54">
        <f t="shared" ca="1" si="88"/>
        <v>0</v>
      </c>
      <c r="KH49" s="54">
        <f t="shared" ca="1" si="88"/>
        <v>0</v>
      </c>
      <c r="KI49" s="54">
        <f t="shared" ca="1" si="89"/>
        <v>0</v>
      </c>
      <c r="KJ49" s="54">
        <f t="shared" ca="1" si="89"/>
        <v>0</v>
      </c>
      <c r="KK49" s="54">
        <f t="shared" ca="1" si="89"/>
        <v>0</v>
      </c>
      <c r="KL49" s="54">
        <f t="shared" ca="1" si="89"/>
        <v>0</v>
      </c>
      <c r="KM49" s="54">
        <f t="shared" ca="1" si="89"/>
        <v>0</v>
      </c>
      <c r="KN49" s="54">
        <f t="shared" ca="1" si="89"/>
        <v>0</v>
      </c>
      <c r="KO49" s="54">
        <f t="shared" ca="1" si="89"/>
        <v>0</v>
      </c>
      <c r="KP49" s="54">
        <f t="shared" ca="1" si="89"/>
        <v>0</v>
      </c>
      <c r="KQ49" s="54">
        <f t="shared" ca="1" si="89"/>
        <v>0</v>
      </c>
      <c r="KR49" s="54">
        <f t="shared" ca="1" si="89"/>
        <v>0</v>
      </c>
      <c r="KS49" s="54">
        <f t="shared" ca="1" si="89"/>
        <v>0</v>
      </c>
      <c r="KT49" s="54">
        <f t="shared" ca="1" si="89"/>
        <v>0</v>
      </c>
      <c r="KU49" s="54">
        <f t="shared" ca="1" si="89"/>
        <v>0</v>
      </c>
      <c r="KV49" s="54">
        <f t="shared" ca="1" si="89"/>
        <v>0</v>
      </c>
      <c r="KW49" s="54">
        <f t="shared" ca="1" si="89"/>
        <v>0</v>
      </c>
      <c r="KX49" s="54">
        <f t="shared" ca="1" si="89"/>
        <v>0</v>
      </c>
      <c r="KY49" s="54">
        <f t="shared" ca="1" si="90"/>
        <v>0</v>
      </c>
      <c r="KZ49" s="54">
        <f t="shared" ca="1" si="90"/>
        <v>0</v>
      </c>
      <c r="LA49" s="54">
        <f t="shared" ca="1" si="90"/>
        <v>0</v>
      </c>
      <c r="LB49" s="54">
        <f t="shared" ca="1" si="90"/>
        <v>0</v>
      </c>
      <c r="LC49" s="54">
        <f t="shared" ca="1" si="90"/>
        <v>0</v>
      </c>
      <c r="LD49" s="54">
        <f t="shared" ca="1" si="90"/>
        <v>0</v>
      </c>
      <c r="LE49" s="54">
        <f t="shared" ca="1" si="90"/>
        <v>0</v>
      </c>
      <c r="LF49" s="54">
        <f t="shared" ca="1" si="90"/>
        <v>0</v>
      </c>
      <c r="LG49" s="54">
        <f t="shared" ca="1" si="90"/>
        <v>0</v>
      </c>
      <c r="LH49" s="54">
        <f t="shared" ca="1" si="90"/>
        <v>0</v>
      </c>
      <c r="LI49" s="54">
        <f t="shared" ca="1" si="90"/>
        <v>0</v>
      </c>
      <c r="LJ49" s="54">
        <f t="shared" ca="1" si="90"/>
        <v>0</v>
      </c>
      <c r="LK49" s="54">
        <f t="shared" ca="1" si="90"/>
        <v>0</v>
      </c>
      <c r="LL49" s="54">
        <f t="shared" ca="1" si="90"/>
        <v>0</v>
      </c>
      <c r="LM49" s="54">
        <f t="shared" ca="1" si="90"/>
        <v>0</v>
      </c>
      <c r="LN49" s="54">
        <f t="shared" ca="1" si="90"/>
        <v>0</v>
      </c>
      <c r="LO49" s="54">
        <f t="shared" ca="1" si="91"/>
        <v>0</v>
      </c>
      <c r="LP49" s="54">
        <f t="shared" ca="1" si="91"/>
        <v>0</v>
      </c>
      <c r="LQ49" s="54">
        <f t="shared" ca="1" si="91"/>
        <v>0</v>
      </c>
      <c r="LR49" s="54">
        <f t="shared" ca="1" si="91"/>
        <v>0</v>
      </c>
      <c r="LS49" s="54">
        <f t="shared" ca="1" si="91"/>
        <v>0</v>
      </c>
      <c r="LT49" s="54">
        <f t="shared" ca="1" si="91"/>
        <v>0</v>
      </c>
      <c r="LU49" s="54">
        <f t="shared" ca="1" si="91"/>
        <v>0</v>
      </c>
      <c r="LV49" s="54">
        <f t="shared" ca="1" si="91"/>
        <v>0</v>
      </c>
      <c r="LW49" s="54">
        <f t="shared" ca="1" si="91"/>
        <v>0</v>
      </c>
      <c r="LX49" s="54">
        <f t="shared" ca="1" si="91"/>
        <v>0</v>
      </c>
      <c r="LY49" s="54">
        <f t="shared" ca="1" si="91"/>
        <v>0</v>
      </c>
      <c r="LZ49" s="54">
        <f t="shared" ca="1" si="91"/>
        <v>0</v>
      </c>
      <c r="MA49" s="54">
        <f t="shared" ca="1" si="91"/>
        <v>0</v>
      </c>
      <c r="MB49" s="54">
        <f t="shared" ca="1" si="91"/>
        <v>0</v>
      </c>
      <c r="MC49" s="54">
        <f t="shared" ca="1" si="91"/>
        <v>0</v>
      </c>
      <c r="MD49" s="54">
        <f t="shared" ca="1" si="91"/>
        <v>0</v>
      </c>
      <c r="ME49" s="54">
        <f t="shared" ca="1" si="92"/>
        <v>0</v>
      </c>
      <c r="MF49" s="54">
        <f t="shared" ca="1" si="92"/>
        <v>0</v>
      </c>
      <c r="MG49" s="54">
        <f t="shared" ca="1" si="92"/>
        <v>0</v>
      </c>
      <c r="MH49" s="54">
        <f t="shared" ca="1" si="92"/>
        <v>0</v>
      </c>
      <c r="MI49" s="54">
        <f t="shared" ca="1" si="92"/>
        <v>0</v>
      </c>
      <c r="MJ49" s="54">
        <f t="shared" ca="1" si="92"/>
        <v>0</v>
      </c>
      <c r="MK49" s="54">
        <f t="shared" ca="1" si="92"/>
        <v>0</v>
      </c>
      <c r="ML49" s="54">
        <f t="shared" ca="1" si="92"/>
        <v>0</v>
      </c>
      <c r="MM49" s="54">
        <f t="shared" ca="1" si="92"/>
        <v>0</v>
      </c>
      <c r="MN49" s="54">
        <f t="shared" ca="1" si="92"/>
        <v>0</v>
      </c>
      <c r="MO49" s="54">
        <f t="shared" ca="1" si="92"/>
        <v>0</v>
      </c>
      <c r="MP49" s="54">
        <f t="shared" ca="1" si="92"/>
        <v>0</v>
      </c>
      <c r="MQ49" s="54">
        <f t="shared" ca="1" si="92"/>
        <v>0</v>
      </c>
      <c r="MR49" s="54">
        <f t="shared" ca="1" si="92"/>
        <v>0</v>
      </c>
      <c r="MS49" s="54">
        <f t="shared" ca="1" si="93"/>
        <v>0</v>
      </c>
      <c r="MT49" s="54">
        <f t="shared" ca="1" si="93"/>
        <v>0</v>
      </c>
      <c r="MU49" s="54">
        <f t="shared" ca="1" si="93"/>
        <v>0</v>
      </c>
      <c r="MV49" s="54">
        <f t="shared" ca="1" si="93"/>
        <v>0</v>
      </c>
      <c r="MW49" s="54">
        <f t="shared" ca="1" si="93"/>
        <v>0</v>
      </c>
      <c r="MX49" s="54">
        <f t="shared" ca="1" si="93"/>
        <v>0</v>
      </c>
      <c r="MY49" s="54">
        <f t="shared" ca="1" si="93"/>
        <v>0</v>
      </c>
      <c r="MZ49" s="54">
        <f t="shared" ca="1" si="93"/>
        <v>0</v>
      </c>
      <c r="NA49" s="54">
        <f t="shared" ca="1" si="93"/>
        <v>0</v>
      </c>
      <c r="NB49" s="54">
        <f t="shared" ca="1" si="93"/>
        <v>0</v>
      </c>
      <c r="NC49" s="54">
        <f t="shared" ca="1" si="93"/>
        <v>0</v>
      </c>
      <c r="ND49" s="54">
        <f t="shared" ca="1" si="93"/>
        <v>0</v>
      </c>
      <c r="NE49" s="54">
        <f t="shared" ca="1" si="93"/>
        <v>0</v>
      </c>
      <c r="NF49" s="54">
        <f t="shared" ca="1" si="93"/>
        <v>0</v>
      </c>
      <c r="NG49" s="54">
        <f t="shared" ca="1" si="93"/>
        <v>0</v>
      </c>
      <c r="NH49" s="54">
        <f t="shared" ca="1" si="93"/>
        <v>0</v>
      </c>
    </row>
    <row r="50" spans="2:372" x14ac:dyDescent="0.2">
      <c r="B50" s="8" t="str">
        <f>'[48]Parameter 2020'!B26</f>
        <v>Pedan</v>
      </c>
      <c r="G50" s="54">
        <f t="shared" ca="1" si="71"/>
        <v>0</v>
      </c>
      <c r="H50" s="54">
        <f t="shared" ca="1" si="71"/>
        <v>0</v>
      </c>
      <c r="I50" s="54">
        <f t="shared" ca="1" si="71"/>
        <v>0</v>
      </c>
      <c r="J50" s="54">
        <f t="shared" ca="1" si="71"/>
        <v>0</v>
      </c>
      <c r="K50" s="54">
        <f t="shared" ca="1" si="71"/>
        <v>0</v>
      </c>
      <c r="L50" s="54">
        <f t="shared" ca="1" si="71"/>
        <v>0</v>
      </c>
      <c r="M50" s="54">
        <f t="shared" ca="1" si="71"/>
        <v>0</v>
      </c>
      <c r="N50" s="54">
        <f t="shared" ca="1" si="71"/>
        <v>0</v>
      </c>
      <c r="O50" s="54">
        <f t="shared" ca="1" si="71"/>
        <v>0</v>
      </c>
      <c r="P50" s="54">
        <f t="shared" ca="1" si="71"/>
        <v>0</v>
      </c>
      <c r="Q50" s="54">
        <f t="shared" ca="1" si="71"/>
        <v>0</v>
      </c>
      <c r="R50" s="54">
        <f t="shared" ca="1" si="71"/>
        <v>0</v>
      </c>
      <c r="S50" s="54">
        <f t="shared" ca="1" si="71"/>
        <v>0</v>
      </c>
      <c r="T50" s="54">
        <f t="shared" ca="1" si="71"/>
        <v>0</v>
      </c>
      <c r="U50" s="54">
        <f t="shared" ca="1" si="71"/>
        <v>0</v>
      </c>
      <c r="V50" s="54">
        <f t="shared" ref="Q50:AF58" ca="1" si="94">SUMIF($NI$20:$NI$32,$B50,V$20:V$31)</f>
        <v>0</v>
      </c>
      <c r="W50" s="54">
        <f t="shared" ca="1" si="94"/>
        <v>0</v>
      </c>
      <c r="X50" s="54">
        <f t="shared" ca="1" si="94"/>
        <v>0</v>
      </c>
      <c r="Y50" s="54">
        <f t="shared" ca="1" si="94"/>
        <v>0</v>
      </c>
      <c r="Z50" s="54">
        <f t="shared" ca="1" si="94"/>
        <v>0</v>
      </c>
      <c r="AA50" s="54">
        <f t="shared" ca="1" si="72"/>
        <v>0</v>
      </c>
      <c r="AB50" s="54">
        <f t="shared" ca="1" si="72"/>
        <v>0</v>
      </c>
      <c r="AC50" s="54">
        <f t="shared" ca="1" si="72"/>
        <v>0</v>
      </c>
      <c r="AD50" s="54">
        <f t="shared" ca="1" si="72"/>
        <v>0</v>
      </c>
      <c r="AE50" s="54">
        <f t="shared" ca="1" si="72"/>
        <v>0</v>
      </c>
      <c r="AF50" s="54">
        <f t="shared" ca="1" si="72"/>
        <v>0</v>
      </c>
      <c r="AG50" s="54">
        <f t="shared" ca="1" si="72"/>
        <v>0</v>
      </c>
      <c r="AH50" s="54">
        <f t="shared" ca="1" si="72"/>
        <v>0</v>
      </c>
      <c r="AI50" s="54">
        <f t="shared" ca="1" si="72"/>
        <v>0</v>
      </c>
      <c r="AJ50" s="54">
        <f t="shared" ca="1" si="72"/>
        <v>0</v>
      </c>
      <c r="AK50" s="54">
        <f t="shared" ca="1" si="72"/>
        <v>0</v>
      </c>
      <c r="AL50" s="54">
        <f t="shared" ca="1" si="72"/>
        <v>0</v>
      </c>
      <c r="AM50" s="54">
        <f t="shared" ca="1" si="73"/>
        <v>0</v>
      </c>
      <c r="AN50" s="54">
        <f t="shared" ca="1" si="73"/>
        <v>0</v>
      </c>
      <c r="AO50" s="54">
        <f t="shared" ca="1" si="73"/>
        <v>0</v>
      </c>
      <c r="AP50" s="54">
        <f t="shared" ca="1" si="73"/>
        <v>0</v>
      </c>
      <c r="AQ50" s="54">
        <f t="shared" ca="1" si="73"/>
        <v>0</v>
      </c>
      <c r="AR50" s="54">
        <f t="shared" ca="1" si="73"/>
        <v>0</v>
      </c>
      <c r="AS50" s="54">
        <f t="shared" ca="1" si="73"/>
        <v>0</v>
      </c>
      <c r="AT50" s="54">
        <f t="shared" ca="1" si="73"/>
        <v>0</v>
      </c>
      <c r="AU50" s="54">
        <f t="shared" ca="1" si="73"/>
        <v>0</v>
      </c>
      <c r="AV50" s="54">
        <f t="shared" ca="1" si="73"/>
        <v>0</v>
      </c>
      <c r="AW50" s="54">
        <f t="shared" ca="1" si="73"/>
        <v>0</v>
      </c>
      <c r="AX50" s="54">
        <f t="shared" ca="1" si="73"/>
        <v>0</v>
      </c>
      <c r="AY50" s="54">
        <f t="shared" ca="1" si="73"/>
        <v>0</v>
      </c>
      <c r="AZ50" s="54">
        <f t="shared" ca="1" si="73"/>
        <v>0</v>
      </c>
      <c r="BA50" s="54">
        <f t="shared" ca="1" si="73"/>
        <v>0</v>
      </c>
      <c r="BB50" s="54">
        <f t="shared" ref="BB50:BD50" ca="1" si="95">SUMIF($NI$20:$NI$32,$B50,BB$20:BB$31)</f>
        <v>0</v>
      </c>
      <c r="BC50" s="54">
        <f t="shared" ca="1" si="95"/>
        <v>0</v>
      </c>
      <c r="BD50" s="54">
        <f t="shared" ca="1" si="95"/>
        <v>0</v>
      </c>
      <c r="BE50" s="54">
        <f t="shared" ca="1" si="74"/>
        <v>0</v>
      </c>
      <c r="BF50" s="54">
        <f t="shared" ca="1" si="74"/>
        <v>0</v>
      </c>
      <c r="BG50" s="54">
        <f t="shared" ca="1" si="74"/>
        <v>0</v>
      </c>
      <c r="BH50" s="54">
        <f t="shared" ca="1" si="74"/>
        <v>0</v>
      </c>
      <c r="BI50" s="54">
        <f t="shared" ca="1" si="74"/>
        <v>0</v>
      </c>
      <c r="BJ50" s="54">
        <f t="shared" ca="1" si="74"/>
        <v>0</v>
      </c>
      <c r="BK50" s="54">
        <f t="shared" ca="1" si="74"/>
        <v>0</v>
      </c>
      <c r="BL50" s="54">
        <f t="shared" ca="1" si="74"/>
        <v>0</v>
      </c>
      <c r="BM50" s="54">
        <f t="shared" ca="1" si="74"/>
        <v>0</v>
      </c>
      <c r="BN50" s="54">
        <f t="shared" ca="1" si="74"/>
        <v>0</v>
      </c>
      <c r="BO50" s="54">
        <f t="shared" ca="1" si="74"/>
        <v>0</v>
      </c>
      <c r="BP50" s="54">
        <f t="shared" ca="1" si="74"/>
        <v>0</v>
      </c>
      <c r="BQ50" s="54">
        <f t="shared" ca="1" si="74"/>
        <v>0</v>
      </c>
      <c r="BR50" s="54">
        <f t="shared" ca="1" si="74"/>
        <v>0</v>
      </c>
      <c r="BS50" s="54">
        <f t="shared" ca="1" si="75"/>
        <v>0</v>
      </c>
      <c r="BT50" s="54">
        <f t="shared" ca="1" si="75"/>
        <v>0</v>
      </c>
      <c r="BU50" s="54">
        <f t="shared" ca="1" si="75"/>
        <v>0</v>
      </c>
      <c r="BV50" s="54">
        <f t="shared" ca="1" si="75"/>
        <v>0</v>
      </c>
      <c r="BW50" s="54">
        <f t="shared" ca="1" si="75"/>
        <v>0</v>
      </c>
      <c r="BX50" s="54">
        <f t="shared" ca="1" si="75"/>
        <v>0</v>
      </c>
      <c r="BY50" s="54">
        <f t="shared" ca="1" si="75"/>
        <v>0</v>
      </c>
      <c r="BZ50" s="54">
        <f t="shared" ca="1" si="75"/>
        <v>0</v>
      </c>
      <c r="CA50" s="54">
        <f t="shared" ca="1" si="75"/>
        <v>0</v>
      </c>
      <c r="CB50" s="54">
        <f t="shared" ca="1" si="75"/>
        <v>0</v>
      </c>
      <c r="CC50" s="54">
        <f t="shared" ca="1" si="75"/>
        <v>0</v>
      </c>
      <c r="CD50" s="54">
        <f t="shared" ca="1" si="75"/>
        <v>0</v>
      </c>
      <c r="CE50" s="54">
        <f t="shared" ca="1" si="75"/>
        <v>0</v>
      </c>
      <c r="CF50" s="54">
        <f t="shared" ca="1" si="75"/>
        <v>0</v>
      </c>
      <c r="CG50" s="54">
        <f t="shared" ca="1" si="75"/>
        <v>0</v>
      </c>
      <c r="CH50" s="54">
        <f t="shared" ref="CH50" ca="1" si="96">SUMIF($NI$20:$NI$32,$B50,CH$20:CH$31)</f>
        <v>0</v>
      </c>
      <c r="CI50" s="54">
        <f t="shared" ca="1" si="76"/>
        <v>0</v>
      </c>
      <c r="CJ50" s="54">
        <f t="shared" ca="1" si="76"/>
        <v>0</v>
      </c>
      <c r="CK50" s="54">
        <f t="shared" ca="1" si="76"/>
        <v>0</v>
      </c>
      <c r="CL50" s="54">
        <f t="shared" ca="1" si="76"/>
        <v>0</v>
      </c>
      <c r="CM50" s="54">
        <f t="shared" ca="1" si="76"/>
        <v>0</v>
      </c>
      <c r="CN50" s="54">
        <f t="shared" ca="1" si="76"/>
        <v>0</v>
      </c>
      <c r="CO50" s="54">
        <f t="shared" ca="1" si="76"/>
        <v>0</v>
      </c>
      <c r="CP50" s="54">
        <f t="shared" ca="1" si="76"/>
        <v>0</v>
      </c>
      <c r="CQ50" s="54">
        <f t="shared" ca="1" si="76"/>
        <v>0</v>
      </c>
      <c r="CR50" s="54">
        <f t="shared" ca="1" si="76"/>
        <v>0</v>
      </c>
      <c r="CS50" s="54">
        <f t="shared" ca="1" si="76"/>
        <v>0</v>
      </c>
      <c r="CT50" s="54">
        <f t="shared" ca="1" si="76"/>
        <v>0</v>
      </c>
      <c r="CU50" s="54">
        <f t="shared" ca="1" si="76"/>
        <v>0</v>
      </c>
      <c r="CV50" s="54">
        <f t="shared" ca="1" si="76"/>
        <v>0</v>
      </c>
      <c r="CW50" s="54">
        <f t="shared" ca="1" si="76"/>
        <v>0</v>
      </c>
      <c r="CX50" s="54">
        <f t="shared" ref="CS50:DH58" ca="1" si="97">SUMIF($NI$20:$NI$32,$B50,CX$20:CX$31)</f>
        <v>0</v>
      </c>
      <c r="CY50" s="54">
        <f t="shared" ca="1" si="97"/>
        <v>0</v>
      </c>
      <c r="CZ50" s="54">
        <f t="shared" ca="1" si="97"/>
        <v>0</v>
      </c>
      <c r="DA50" s="54">
        <f t="shared" ca="1" si="97"/>
        <v>0</v>
      </c>
      <c r="DB50" s="54">
        <f t="shared" ca="1" si="97"/>
        <v>0</v>
      </c>
      <c r="DC50" s="54">
        <f t="shared" ca="1" si="77"/>
        <v>0</v>
      </c>
      <c r="DD50" s="54">
        <f t="shared" ca="1" si="77"/>
        <v>0</v>
      </c>
      <c r="DE50" s="54">
        <f t="shared" ca="1" si="77"/>
        <v>0</v>
      </c>
      <c r="DF50" s="54">
        <f t="shared" ca="1" si="77"/>
        <v>0</v>
      </c>
      <c r="DG50" s="54">
        <f t="shared" ca="1" si="77"/>
        <v>0</v>
      </c>
      <c r="DH50" s="54">
        <f t="shared" ca="1" si="77"/>
        <v>0</v>
      </c>
      <c r="DI50" s="54">
        <f t="shared" ca="1" si="77"/>
        <v>0</v>
      </c>
      <c r="DJ50" s="54">
        <f t="shared" ca="1" si="77"/>
        <v>0</v>
      </c>
      <c r="DK50" s="54">
        <f t="shared" ca="1" si="77"/>
        <v>0</v>
      </c>
      <c r="DL50" s="54">
        <f t="shared" ca="1" si="77"/>
        <v>0</v>
      </c>
      <c r="DM50" s="54">
        <f t="shared" ca="1" si="77"/>
        <v>0</v>
      </c>
      <c r="DN50" s="54">
        <f t="shared" ca="1" si="77"/>
        <v>0</v>
      </c>
      <c r="DO50" s="54">
        <f t="shared" ca="1" si="78"/>
        <v>0</v>
      </c>
      <c r="DP50" s="54">
        <f t="shared" ca="1" si="78"/>
        <v>0</v>
      </c>
      <c r="DQ50" s="54">
        <f t="shared" ca="1" si="78"/>
        <v>0</v>
      </c>
      <c r="DR50" s="54">
        <f t="shared" ca="1" si="78"/>
        <v>0</v>
      </c>
      <c r="DS50" s="54">
        <f t="shared" ca="1" si="78"/>
        <v>0</v>
      </c>
      <c r="DT50" s="54">
        <f t="shared" ca="1" si="78"/>
        <v>0</v>
      </c>
      <c r="DU50" s="54">
        <f t="shared" ca="1" si="78"/>
        <v>0</v>
      </c>
      <c r="DV50" s="54">
        <f t="shared" ca="1" si="78"/>
        <v>0</v>
      </c>
      <c r="DW50" s="54">
        <f t="shared" ca="1" si="78"/>
        <v>0</v>
      </c>
      <c r="DX50" s="54">
        <f t="shared" ca="1" si="78"/>
        <v>0</v>
      </c>
      <c r="DY50" s="54">
        <f t="shared" ca="1" si="78"/>
        <v>0</v>
      </c>
      <c r="DZ50" s="54">
        <f t="shared" ca="1" si="78"/>
        <v>0</v>
      </c>
      <c r="EA50" s="54">
        <f t="shared" ca="1" si="78"/>
        <v>0</v>
      </c>
      <c r="EB50" s="54">
        <f t="shared" ca="1" si="78"/>
        <v>0</v>
      </c>
      <c r="EC50" s="54">
        <f t="shared" ca="1" si="78"/>
        <v>0</v>
      </c>
      <c r="ED50" s="54">
        <f t="shared" ref="ED50:EF50" ca="1" si="98">SUMIF($NI$20:$NI$32,$B50,ED$20:ED$31)</f>
        <v>0</v>
      </c>
      <c r="EE50" s="54">
        <f t="shared" ca="1" si="98"/>
        <v>0</v>
      </c>
      <c r="EF50" s="54">
        <f t="shared" ca="1" si="98"/>
        <v>0</v>
      </c>
      <c r="EG50" s="54">
        <f t="shared" ca="1" si="79"/>
        <v>0</v>
      </c>
      <c r="EH50" s="54">
        <f t="shared" ca="1" si="79"/>
        <v>0</v>
      </c>
      <c r="EI50" s="54">
        <f t="shared" ca="1" si="79"/>
        <v>0</v>
      </c>
      <c r="EJ50" s="54">
        <f t="shared" ca="1" si="79"/>
        <v>0</v>
      </c>
      <c r="EK50" s="54">
        <f t="shared" ca="1" si="79"/>
        <v>0</v>
      </c>
      <c r="EL50" s="54">
        <f t="shared" ca="1" si="79"/>
        <v>0</v>
      </c>
      <c r="EM50" s="54">
        <f t="shared" ca="1" si="79"/>
        <v>0</v>
      </c>
      <c r="EN50" s="54">
        <f t="shared" ca="1" si="79"/>
        <v>0</v>
      </c>
      <c r="EO50" s="54">
        <f t="shared" ca="1" si="79"/>
        <v>0</v>
      </c>
      <c r="EP50" s="54">
        <f t="shared" ca="1" si="79"/>
        <v>0</v>
      </c>
      <c r="EQ50" s="54">
        <f t="shared" ca="1" si="79"/>
        <v>0</v>
      </c>
      <c r="ER50" s="54">
        <f t="shared" ca="1" si="79"/>
        <v>0</v>
      </c>
      <c r="ES50" s="54">
        <f t="shared" ca="1" si="79"/>
        <v>0</v>
      </c>
      <c r="ET50" s="54">
        <f t="shared" ca="1" si="79"/>
        <v>0</v>
      </c>
      <c r="EU50" s="54">
        <f t="shared" ca="1" si="80"/>
        <v>0</v>
      </c>
      <c r="EV50" s="54">
        <f t="shared" ca="1" si="80"/>
        <v>0</v>
      </c>
      <c r="EW50" s="54">
        <f t="shared" ca="1" si="80"/>
        <v>0</v>
      </c>
      <c r="EX50" s="54">
        <f t="shared" ca="1" si="80"/>
        <v>0</v>
      </c>
      <c r="EY50" s="54">
        <f t="shared" ca="1" si="80"/>
        <v>0</v>
      </c>
      <c r="EZ50" s="54">
        <f t="shared" ca="1" si="80"/>
        <v>0</v>
      </c>
      <c r="FA50" s="54">
        <f t="shared" ca="1" si="80"/>
        <v>0</v>
      </c>
      <c r="FB50" s="54">
        <f t="shared" ca="1" si="80"/>
        <v>0</v>
      </c>
      <c r="FC50" s="54">
        <f t="shared" ca="1" si="80"/>
        <v>0</v>
      </c>
      <c r="FD50" s="54">
        <f t="shared" ca="1" si="80"/>
        <v>0</v>
      </c>
      <c r="FE50" s="54">
        <f t="shared" ca="1" si="80"/>
        <v>0</v>
      </c>
      <c r="FF50" s="54">
        <f t="shared" ca="1" si="80"/>
        <v>0</v>
      </c>
      <c r="FG50" s="54">
        <f t="shared" ca="1" si="80"/>
        <v>0</v>
      </c>
      <c r="FH50" s="54">
        <f t="shared" ca="1" si="80"/>
        <v>0</v>
      </c>
      <c r="FI50" s="54">
        <f t="shared" ca="1" si="80"/>
        <v>0</v>
      </c>
      <c r="FJ50" s="54">
        <f t="shared" ref="FJ50" ca="1" si="99">SUMIF($NI$20:$NI$32,$B50,FJ$20:FJ$31)</f>
        <v>0</v>
      </c>
      <c r="FK50" s="54">
        <f t="shared" ca="1" si="81"/>
        <v>0</v>
      </c>
      <c r="FL50" s="54">
        <f t="shared" ca="1" si="81"/>
        <v>0</v>
      </c>
      <c r="FM50" s="54">
        <f t="shared" ca="1" si="81"/>
        <v>0</v>
      </c>
      <c r="FN50" s="54">
        <f t="shared" ca="1" si="81"/>
        <v>0</v>
      </c>
      <c r="FO50" s="54">
        <f t="shared" ca="1" si="81"/>
        <v>0</v>
      </c>
      <c r="FP50" s="54">
        <f t="shared" ca="1" si="81"/>
        <v>0</v>
      </c>
      <c r="FQ50" s="54">
        <f t="shared" ca="1" si="81"/>
        <v>0</v>
      </c>
      <c r="FR50" s="54">
        <f t="shared" ca="1" si="81"/>
        <v>0</v>
      </c>
      <c r="FS50" s="54">
        <f t="shared" ca="1" si="81"/>
        <v>0</v>
      </c>
      <c r="FT50" s="54">
        <f t="shared" ca="1" si="81"/>
        <v>0</v>
      </c>
      <c r="FU50" s="54">
        <f t="shared" ca="1" si="81"/>
        <v>0</v>
      </c>
      <c r="FV50" s="54">
        <f t="shared" ca="1" si="81"/>
        <v>0</v>
      </c>
      <c r="FW50" s="54">
        <f t="shared" ca="1" si="81"/>
        <v>0</v>
      </c>
      <c r="FX50" s="54">
        <f t="shared" ca="1" si="81"/>
        <v>0</v>
      </c>
      <c r="FY50" s="54">
        <f t="shared" ca="1" si="81"/>
        <v>0</v>
      </c>
      <c r="FZ50" s="54">
        <f t="shared" ref="FU50:GJ58" ca="1" si="100">SUMIF($NI$20:$NI$32,$B50,FZ$20:FZ$31)</f>
        <v>0</v>
      </c>
      <c r="GA50" s="54">
        <f t="shared" ca="1" si="100"/>
        <v>0</v>
      </c>
      <c r="GB50" s="54">
        <f t="shared" ca="1" si="100"/>
        <v>0</v>
      </c>
      <c r="GC50" s="54">
        <f t="shared" ca="1" si="100"/>
        <v>0</v>
      </c>
      <c r="GD50" s="54">
        <f t="shared" ca="1" si="100"/>
        <v>0</v>
      </c>
      <c r="GE50" s="54">
        <f t="shared" ca="1" si="82"/>
        <v>0</v>
      </c>
      <c r="GF50" s="54">
        <f t="shared" ca="1" si="82"/>
        <v>0</v>
      </c>
      <c r="GG50" s="54">
        <f t="shared" ca="1" si="82"/>
        <v>0</v>
      </c>
      <c r="GH50" s="54">
        <f t="shared" ca="1" si="82"/>
        <v>0</v>
      </c>
      <c r="GI50" s="54">
        <f t="shared" ca="1" si="82"/>
        <v>0</v>
      </c>
      <c r="GJ50" s="54">
        <f t="shared" ca="1" si="82"/>
        <v>0</v>
      </c>
      <c r="GK50" s="54">
        <f t="shared" ca="1" si="82"/>
        <v>0</v>
      </c>
      <c r="GL50" s="54">
        <f t="shared" ca="1" si="82"/>
        <v>0</v>
      </c>
      <c r="GM50" s="54">
        <f t="shared" ca="1" si="82"/>
        <v>0</v>
      </c>
      <c r="GN50" s="54">
        <f t="shared" ca="1" si="82"/>
        <v>0</v>
      </c>
      <c r="GO50" s="54">
        <f t="shared" ca="1" si="82"/>
        <v>0</v>
      </c>
      <c r="GP50" s="54">
        <f t="shared" ca="1" si="82"/>
        <v>0</v>
      </c>
      <c r="GQ50" s="54">
        <f t="shared" ca="1" si="83"/>
        <v>0</v>
      </c>
      <c r="GR50" s="54">
        <f t="shared" ca="1" si="83"/>
        <v>0</v>
      </c>
      <c r="GS50" s="54">
        <f t="shared" ca="1" si="83"/>
        <v>0</v>
      </c>
      <c r="GT50" s="54">
        <f t="shared" ca="1" si="83"/>
        <v>0</v>
      </c>
      <c r="GU50" s="54">
        <f t="shared" ca="1" si="83"/>
        <v>0</v>
      </c>
      <c r="GV50" s="54">
        <f t="shared" ca="1" si="83"/>
        <v>0</v>
      </c>
      <c r="GW50" s="54">
        <f t="shared" ca="1" si="83"/>
        <v>0</v>
      </c>
      <c r="GX50" s="54">
        <f t="shared" ca="1" si="83"/>
        <v>0</v>
      </c>
      <c r="GY50" s="54">
        <f t="shared" ca="1" si="83"/>
        <v>0</v>
      </c>
      <c r="GZ50" s="54">
        <f t="shared" ca="1" si="83"/>
        <v>0</v>
      </c>
      <c r="HA50" s="54">
        <f t="shared" ca="1" si="83"/>
        <v>0</v>
      </c>
      <c r="HB50" s="54">
        <f t="shared" ca="1" si="83"/>
        <v>0</v>
      </c>
      <c r="HC50" s="54">
        <f t="shared" ca="1" si="83"/>
        <v>0</v>
      </c>
      <c r="HD50" s="54">
        <f t="shared" ca="1" si="83"/>
        <v>0</v>
      </c>
      <c r="HE50" s="54">
        <f t="shared" ca="1" si="83"/>
        <v>0</v>
      </c>
      <c r="HF50" s="54">
        <f t="shared" ref="HF50:HH50" ca="1" si="101">SUMIF($NI$20:$NI$32,$B50,HF$20:HF$31)</f>
        <v>0</v>
      </c>
      <c r="HG50" s="54">
        <f t="shared" ca="1" si="101"/>
        <v>0</v>
      </c>
      <c r="HH50" s="54">
        <f t="shared" ca="1" si="101"/>
        <v>0</v>
      </c>
      <c r="HI50" s="54">
        <f t="shared" ca="1" si="84"/>
        <v>0</v>
      </c>
      <c r="HJ50" s="54">
        <f t="shared" ca="1" si="84"/>
        <v>0</v>
      </c>
      <c r="HK50" s="54">
        <f t="shared" ca="1" si="84"/>
        <v>0</v>
      </c>
      <c r="HL50" s="54">
        <f t="shared" ca="1" si="84"/>
        <v>0</v>
      </c>
      <c r="HM50" s="54">
        <f t="shared" ca="1" si="84"/>
        <v>0</v>
      </c>
      <c r="HN50" s="54">
        <f t="shared" ca="1" si="84"/>
        <v>0</v>
      </c>
      <c r="HO50" s="54">
        <f t="shared" ca="1" si="84"/>
        <v>0</v>
      </c>
      <c r="HP50" s="54">
        <f t="shared" ca="1" si="84"/>
        <v>0</v>
      </c>
      <c r="HQ50" s="54">
        <f t="shared" ca="1" si="84"/>
        <v>0</v>
      </c>
      <c r="HR50" s="54">
        <f t="shared" ca="1" si="84"/>
        <v>0</v>
      </c>
      <c r="HS50" s="54">
        <f t="shared" ca="1" si="84"/>
        <v>0</v>
      </c>
      <c r="HT50" s="54">
        <f t="shared" ca="1" si="84"/>
        <v>0</v>
      </c>
      <c r="HU50" s="54">
        <f t="shared" ca="1" si="84"/>
        <v>0</v>
      </c>
      <c r="HV50" s="54">
        <f t="shared" ca="1" si="84"/>
        <v>0</v>
      </c>
      <c r="HW50" s="54">
        <f t="shared" ca="1" si="85"/>
        <v>0</v>
      </c>
      <c r="HX50" s="54">
        <f t="shared" ca="1" si="85"/>
        <v>0</v>
      </c>
      <c r="HY50" s="54">
        <f t="shared" ca="1" si="85"/>
        <v>0</v>
      </c>
      <c r="HZ50" s="54">
        <f t="shared" ca="1" si="85"/>
        <v>0</v>
      </c>
      <c r="IA50" s="54">
        <f t="shared" ca="1" si="85"/>
        <v>0</v>
      </c>
      <c r="IB50" s="54">
        <f t="shared" ca="1" si="85"/>
        <v>0</v>
      </c>
      <c r="IC50" s="54">
        <f t="shared" ca="1" si="85"/>
        <v>0</v>
      </c>
      <c r="ID50" s="54">
        <f t="shared" ca="1" si="85"/>
        <v>0</v>
      </c>
      <c r="IE50" s="54">
        <f t="shared" ca="1" si="85"/>
        <v>0</v>
      </c>
      <c r="IF50" s="54">
        <f t="shared" ca="1" si="85"/>
        <v>0</v>
      </c>
      <c r="IG50" s="54">
        <f t="shared" ca="1" si="85"/>
        <v>0</v>
      </c>
      <c r="IH50" s="54">
        <f t="shared" ca="1" si="85"/>
        <v>0</v>
      </c>
      <c r="II50" s="54">
        <f t="shared" ca="1" si="85"/>
        <v>0</v>
      </c>
      <c r="IJ50" s="54">
        <f t="shared" ca="1" si="85"/>
        <v>0</v>
      </c>
      <c r="IK50" s="54">
        <f t="shared" ca="1" si="85"/>
        <v>0</v>
      </c>
      <c r="IL50" s="54">
        <f t="shared" ref="IL50" ca="1" si="102">SUMIF($NI$20:$NI$32,$B50,IL$20:IL$31)</f>
        <v>0</v>
      </c>
      <c r="IM50" s="54">
        <f t="shared" ca="1" si="86"/>
        <v>0</v>
      </c>
      <c r="IN50" s="54">
        <f t="shared" ca="1" si="86"/>
        <v>0</v>
      </c>
      <c r="IO50" s="54">
        <f t="shared" ca="1" si="86"/>
        <v>0</v>
      </c>
      <c r="IP50" s="54">
        <f t="shared" ca="1" si="86"/>
        <v>0</v>
      </c>
      <c r="IQ50" s="54">
        <f t="shared" ca="1" si="86"/>
        <v>0</v>
      </c>
      <c r="IR50" s="54">
        <f t="shared" ca="1" si="86"/>
        <v>0</v>
      </c>
      <c r="IS50" s="54">
        <f t="shared" ca="1" si="86"/>
        <v>0</v>
      </c>
      <c r="IT50" s="54">
        <f t="shared" ca="1" si="86"/>
        <v>0</v>
      </c>
      <c r="IU50" s="54">
        <f t="shared" ca="1" si="86"/>
        <v>0</v>
      </c>
      <c r="IV50" s="54">
        <f t="shared" ca="1" si="86"/>
        <v>0</v>
      </c>
      <c r="IW50" s="54">
        <f t="shared" ca="1" si="86"/>
        <v>0</v>
      </c>
      <c r="IX50" s="54">
        <f t="shared" ca="1" si="86"/>
        <v>0</v>
      </c>
      <c r="IY50" s="54">
        <f t="shared" ca="1" si="86"/>
        <v>0</v>
      </c>
      <c r="IZ50" s="54">
        <f t="shared" ca="1" si="86"/>
        <v>0</v>
      </c>
      <c r="JA50" s="54">
        <f t="shared" ca="1" si="86"/>
        <v>0</v>
      </c>
      <c r="JB50" s="54">
        <f t="shared" ref="IW50:JL58" ca="1" si="103">SUMIF($NI$20:$NI$32,$B50,JB$20:JB$31)</f>
        <v>0</v>
      </c>
      <c r="JC50" s="54">
        <f t="shared" ca="1" si="103"/>
        <v>0</v>
      </c>
      <c r="JD50" s="54">
        <f t="shared" ca="1" si="103"/>
        <v>0</v>
      </c>
      <c r="JE50" s="54">
        <f t="shared" ca="1" si="103"/>
        <v>0</v>
      </c>
      <c r="JF50" s="54">
        <f t="shared" ca="1" si="103"/>
        <v>0</v>
      </c>
      <c r="JG50" s="54">
        <f t="shared" ca="1" si="87"/>
        <v>0</v>
      </c>
      <c r="JH50" s="54">
        <f t="shared" ca="1" si="87"/>
        <v>0</v>
      </c>
      <c r="JI50" s="54">
        <f t="shared" ca="1" si="87"/>
        <v>0</v>
      </c>
      <c r="JJ50" s="54">
        <f t="shared" ca="1" si="87"/>
        <v>0</v>
      </c>
      <c r="JK50" s="54">
        <f t="shared" ca="1" si="87"/>
        <v>0</v>
      </c>
      <c r="JL50" s="54">
        <f t="shared" ca="1" si="87"/>
        <v>0</v>
      </c>
      <c r="JM50" s="54">
        <f t="shared" ca="1" si="87"/>
        <v>0</v>
      </c>
      <c r="JN50" s="54">
        <f t="shared" ca="1" si="87"/>
        <v>0</v>
      </c>
      <c r="JO50" s="54">
        <f t="shared" ca="1" si="87"/>
        <v>0</v>
      </c>
      <c r="JP50" s="54">
        <f t="shared" ca="1" si="87"/>
        <v>0</v>
      </c>
      <c r="JQ50" s="54">
        <f t="shared" ca="1" si="87"/>
        <v>0</v>
      </c>
      <c r="JR50" s="54">
        <f t="shared" ca="1" si="87"/>
        <v>0</v>
      </c>
      <c r="JS50" s="54">
        <f t="shared" ca="1" si="88"/>
        <v>0</v>
      </c>
      <c r="JT50" s="54">
        <f t="shared" ca="1" si="88"/>
        <v>0</v>
      </c>
      <c r="JU50" s="54">
        <f t="shared" ca="1" si="88"/>
        <v>0</v>
      </c>
      <c r="JV50" s="54">
        <f t="shared" ca="1" si="88"/>
        <v>0</v>
      </c>
      <c r="JW50" s="54">
        <f t="shared" ca="1" si="88"/>
        <v>0</v>
      </c>
      <c r="JX50" s="54">
        <f t="shared" ca="1" si="88"/>
        <v>0</v>
      </c>
      <c r="JY50" s="54">
        <f t="shared" ca="1" si="88"/>
        <v>0</v>
      </c>
      <c r="JZ50" s="54">
        <f t="shared" ca="1" si="88"/>
        <v>0</v>
      </c>
      <c r="KA50" s="54">
        <f t="shared" ca="1" si="88"/>
        <v>0</v>
      </c>
      <c r="KB50" s="54">
        <f t="shared" ca="1" si="88"/>
        <v>0</v>
      </c>
      <c r="KC50" s="54">
        <f t="shared" ca="1" si="88"/>
        <v>0</v>
      </c>
      <c r="KD50" s="54">
        <f t="shared" ca="1" si="88"/>
        <v>0</v>
      </c>
      <c r="KE50" s="54">
        <f t="shared" ca="1" si="88"/>
        <v>0</v>
      </c>
      <c r="KF50" s="54">
        <f t="shared" ca="1" si="88"/>
        <v>0</v>
      </c>
      <c r="KG50" s="54">
        <f t="shared" ca="1" si="88"/>
        <v>0</v>
      </c>
      <c r="KH50" s="54">
        <f t="shared" ref="KH50:KJ50" ca="1" si="104">SUMIF($NI$20:$NI$32,$B50,KH$20:KH$31)</f>
        <v>0</v>
      </c>
      <c r="KI50" s="54">
        <f t="shared" ca="1" si="104"/>
        <v>0</v>
      </c>
      <c r="KJ50" s="54">
        <f t="shared" ca="1" si="104"/>
        <v>0</v>
      </c>
      <c r="KK50" s="54">
        <f t="shared" ca="1" si="89"/>
        <v>0</v>
      </c>
      <c r="KL50" s="54">
        <f t="shared" ca="1" si="89"/>
        <v>0</v>
      </c>
      <c r="KM50" s="54">
        <f t="shared" ca="1" si="89"/>
        <v>0</v>
      </c>
      <c r="KN50" s="54">
        <f t="shared" ca="1" si="89"/>
        <v>0</v>
      </c>
      <c r="KO50" s="54">
        <f t="shared" ca="1" si="89"/>
        <v>0</v>
      </c>
      <c r="KP50" s="54">
        <f t="shared" ca="1" si="89"/>
        <v>0</v>
      </c>
      <c r="KQ50" s="54">
        <f t="shared" ca="1" si="89"/>
        <v>0</v>
      </c>
      <c r="KR50" s="54">
        <f t="shared" ca="1" si="89"/>
        <v>0</v>
      </c>
      <c r="KS50" s="54">
        <f t="shared" ca="1" si="89"/>
        <v>0</v>
      </c>
      <c r="KT50" s="54">
        <f t="shared" ca="1" si="89"/>
        <v>0</v>
      </c>
      <c r="KU50" s="54">
        <f t="shared" ca="1" si="89"/>
        <v>0</v>
      </c>
      <c r="KV50" s="54">
        <f t="shared" ca="1" si="89"/>
        <v>0</v>
      </c>
      <c r="KW50" s="54">
        <f t="shared" ca="1" si="89"/>
        <v>0</v>
      </c>
      <c r="KX50" s="54">
        <f t="shared" ca="1" si="89"/>
        <v>0</v>
      </c>
      <c r="KY50" s="54">
        <f t="shared" ca="1" si="90"/>
        <v>0</v>
      </c>
      <c r="KZ50" s="54">
        <f t="shared" ca="1" si="90"/>
        <v>0</v>
      </c>
      <c r="LA50" s="54">
        <f t="shared" ca="1" si="90"/>
        <v>0</v>
      </c>
      <c r="LB50" s="54">
        <f t="shared" ca="1" si="90"/>
        <v>0</v>
      </c>
      <c r="LC50" s="54">
        <f t="shared" ca="1" si="90"/>
        <v>0</v>
      </c>
      <c r="LD50" s="54">
        <f t="shared" ca="1" si="90"/>
        <v>0</v>
      </c>
      <c r="LE50" s="54">
        <f t="shared" ca="1" si="90"/>
        <v>0</v>
      </c>
      <c r="LF50" s="54">
        <f t="shared" ca="1" si="90"/>
        <v>0</v>
      </c>
      <c r="LG50" s="54">
        <f t="shared" ca="1" si="90"/>
        <v>0</v>
      </c>
      <c r="LH50" s="54">
        <f t="shared" ca="1" si="90"/>
        <v>0</v>
      </c>
      <c r="LI50" s="54">
        <f t="shared" ca="1" si="90"/>
        <v>0</v>
      </c>
      <c r="LJ50" s="54">
        <f t="shared" ca="1" si="90"/>
        <v>0</v>
      </c>
      <c r="LK50" s="54">
        <f t="shared" ca="1" si="90"/>
        <v>0</v>
      </c>
      <c r="LL50" s="54">
        <f t="shared" ca="1" si="90"/>
        <v>0</v>
      </c>
      <c r="LM50" s="54">
        <f t="shared" ca="1" si="90"/>
        <v>0</v>
      </c>
      <c r="LN50" s="54">
        <f t="shared" ref="LN50" ca="1" si="105">SUMIF($NI$20:$NI$32,$B50,LN$20:LN$31)</f>
        <v>0</v>
      </c>
      <c r="LO50" s="54">
        <f t="shared" ca="1" si="91"/>
        <v>0</v>
      </c>
      <c r="LP50" s="54">
        <f t="shared" ca="1" si="91"/>
        <v>0</v>
      </c>
      <c r="LQ50" s="54">
        <f t="shared" ca="1" si="91"/>
        <v>0</v>
      </c>
      <c r="LR50" s="54">
        <f t="shared" ca="1" si="91"/>
        <v>0</v>
      </c>
      <c r="LS50" s="54">
        <f t="shared" ca="1" si="91"/>
        <v>0</v>
      </c>
      <c r="LT50" s="54">
        <f t="shared" ca="1" si="91"/>
        <v>0</v>
      </c>
      <c r="LU50" s="54">
        <f t="shared" ca="1" si="91"/>
        <v>0</v>
      </c>
      <c r="LV50" s="54">
        <f t="shared" ca="1" si="91"/>
        <v>0</v>
      </c>
      <c r="LW50" s="54">
        <f t="shared" ca="1" si="91"/>
        <v>0</v>
      </c>
      <c r="LX50" s="54">
        <f t="shared" ca="1" si="91"/>
        <v>0</v>
      </c>
      <c r="LY50" s="54">
        <f t="shared" ca="1" si="91"/>
        <v>0</v>
      </c>
      <c r="LZ50" s="54">
        <f t="shared" ca="1" si="91"/>
        <v>0</v>
      </c>
      <c r="MA50" s="54">
        <f t="shared" ca="1" si="91"/>
        <v>0</v>
      </c>
      <c r="MB50" s="54">
        <f t="shared" ca="1" si="91"/>
        <v>0</v>
      </c>
      <c r="MC50" s="54">
        <f t="shared" ca="1" si="91"/>
        <v>0</v>
      </c>
      <c r="MD50" s="54">
        <f t="shared" ref="LY50:MN58" ca="1" si="106">SUMIF($NI$20:$NI$32,$B50,MD$20:MD$31)</f>
        <v>0</v>
      </c>
      <c r="ME50" s="54">
        <f t="shared" ca="1" si="106"/>
        <v>0</v>
      </c>
      <c r="MF50" s="54">
        <f t="shared" ca="1" si="106"/>
        <v>0</v>
      </c>
      <c r="MG50" s="54">
        <f t="shared" ca="1" si="106"/>
        <v>0</v>
      </c>
      <c r="MH50" s="54">
        <f t="shared" ca="1" si="106"/>
        <v>0</v>
      </c>
      <c r="MI50" s="54">
        <f t="shared" ca="1" si="92"/>
        <v>0</v>
      </c>
      <c r="MJ50" s="54">
        <f t="shared" ca="1" si="92"/>
        <v>0</v>
      </c>
      <c r="MK50" s="54">
        <f t="shared" ca="1" si="92"/>
        <v>0</v>
      </c>
      <c r="ML50" s="54">
        <f t="shared" ca="1" si="92"/>
        <v>0</v>
      </c>
      <c r="MM50" s="54">
        <f t="shared" ca="1" si="92"/>
        <v>0</v>
      </c>
      <c r="MN50" s="54">
        <f t="shared" ca="1" si="92"/>
        <v>0</v>
      </c>
      <c r="MO50" s="54">
        <f t="shared" ca="1" si="92"/>
        <v>0</v>
      </c>
      <c r="MP50" s="54">
        <f t="shared" ca="1" si="92"/>
        <v>0</v>
      </c>
      <c r="MQ50" s="54">
        <f t="shared" ca="1" si="92"/>
        <v>0</v>
      </c>
      <c r="MR50" s="54">
        <f t="shared" ca="1" si="92"/>
        <v>0</v>
      </c>
      <c r="MS50" s="54">
        <f t="shared" ca="1" si="93"/>
        <v>0</v>
      </c>
      <c r="MT50" s="54">
        <f t="shared" ca="1" si="93"/>
        <v>0</v>
      </c>
      <c r="MU50" s="54">
        <f t="shared" ca="1" si="93"/>
        <v>0</v>
      </c>
      <c r="MV50" s="54">
        <f t="shared" ca="1" si="93"/>
        <v>0</v>
      </c>
      <c r="MW50" s="54">
        <f t="shared" ca="1" si="93"/>
        <v>0</v>
      </c>
      <c r="MX50" s="54">
        <f t="shared" ca="1" si="93"/>
        <v>0</v>
      </c>
      <c r="MY50" s="54">
        <f t="shared" ca="1" si="93"/>
        <v>0</v>
      </c>
      <c r="MZ50" s="54">
        <f t="shared" ca="1" si="93"/>
        <v>0</v>
      </c>
      <c r="NA50" s="54">
        <f t="shared" ca="1" si="93"/>
        <v>0</v>
      </c>
      <c r="NB50" s="54">
        <f t="shared" ca="1" si="93"/>
        <v>0</v>
      </c>
      <c r="NC50" s="54">
        <f t="shared" ca="1" si="93"/>
        <v>0</v>
      </c>
      <c r="ND50" s="54">
        <f t="shared" ca="1" si="93"/>
        <v>0</v>
      </c>
      <c r="NE50" s="54">
        <f t="shared" ca="1" si="93"/>
        <v>0</v>
      </c>
      <c r="NF50" s="54">
        <f t="shared" ca="1" si="93"/>
        <v>0</v>
      </c>
      <c r="NG50" s="54">
        <f t="shared" ca="1" si="93"/>
        <v>0</v>
      </c>
      <c r="NH50" s="54">
        <f t="shared" ca="1" si="93"/>
        <v>0</v>
      </c>
    </row>
    <row r="51" spans="2:372" x14ac:dyDescent="0.2">
      <c r="B51" s="8" t="str">
        <f>'[48]Parameter 2020'!B27</f>
        <v>Tanjungjati12-Ungaran3</v>
      </c>
      <c r="G51" s="54">
        <f t="shared" ref="G51:P58" ca="1" si="107">SUMIF($NI$20:$NI$32,$B51,G$20:G$31)</f>
        <v>0</v>
      </c>
      <c r="H51" s="54">
        <f t="shared" ca="1" si="107"/>
        <v>0</v>
      </c>
      <c r="I51" s="54">
        <f t="shared" ca="1" si="107"/>
        <v>0</v>
      </c>
      <c r="J51" s="54">
        <f t="shared" ca="1" si="107"/>
        <v>0</v>
      </c>
      <c r="K51" s="54">
        <f t="shared" ca="1" si="107"/>
        <v>0</v>
      </c>
      <c r="L51" s="54">
        <f t="shared" ca="1" si="107"/>
        <v>0</v>
      </c>
      <c r="M51" s="54">
        <f t="shared" ca="1" si="107"/>
        <v>0</v>
      </c>
      <c r="N51" s="54">
        <f t="shared" ca="1" si="107"/>
        <v>0</v>
      </c>
      <c r="O51" s="54">
        <f t="shared" ca="1" si="107"/>
        <v>0</v>
      </c>
      <c r="P51" s="54">
        <f t="shared" ca="1" si="107"/>
        <v>0</v>
      </c>
      <c r="Q51" s="54">
        <f t="shared" ca="1" si="94"/>
        <v>0</v>
      </c>
      <c r="R51" s="54">
        <f t="shared" ca="1" si="94"/>
        <v>0</v>
      </c>
      <c r="S51" s="54">
        <f t="shared" ca="1" si="94"/>
        <v>0</v>
      </c>
      <c r="T51" s="54">
        <f t="shared" ca="1" si="94"/>
        <v>0</v>
      </c>
      <c r="U51" s="54">
        <f t="shared" ca="1" si="94"/>
        <v>0</v>
      </c>
      <c r="V51" s="54">
        <f t="shared" ca="1" si="94"/>
        <v>0</v>
      </c>
      <c r="W51" s="54">
        <f t="shared" ca="1" si="94"/>
        <v>0</v>
      </c>
      <c r="X51" s="54">
        <f t="shared" ca="1" si="94"/>
        <v>0</v>
      </c>
      <c r="Y51" s="54">
        <f t="shared" ca="1" si="94"/>
        <v>0</v>
      </c>
      <c r="Z51" s="54">
        <f t="shared" ca="1" si="94"/>
        <v>0</v>
      </c>
      <c r="AA51" s="54">
        <f t="shared" ca="1" si="94"/>
        <v>0</v>
      </c>
      <c r="AB51" s="54">
        <f t="shared" ca="1" si="94"/>
        <v>0</v>
      </c>
      <c r="AC51" s="54">
        <f t="shared" ca="1" si="94"/>
        <v>0</v>
      </c>
      <c r="AD51" s="54">
        <f t="shared" ca="1" si="94"/>
        <v>0</v>
      </c>
      <c r="AE51" s="54">
        <f t="shared" ca="1" si="94"/>
        <v>0</v>
      </c>
      <c r="AF51" s="54">
        <f t="shared" ca="1" si="94"/>
        <v>0</v>
      </c>
      <c r="AG51" s="54">
        <f t="shared" ref="AG51:AV58" ca="1" si="108">SUMIF($NI$20:$NI$32,$B51,AG$20:AG$31)</f>
        <v>0</v>
      </c>
      <c r="AH51" s="54">
        <f t="shared" ca="1" si="108"/>
        <v>0</v>
      </c>
      <c r="AI51" s="54">
        <f t="shared" ca="1" si="108"/>
        <v>0</v>
      </c>
      <c r="AJ51" s="54">
        <f t="shared" ca="1" si="108"/>
        <v>0</v>
      </c>
      <c r="AK51" s="54">
        <f t="shared" ca="1" si="108"/>
        <v>0</v>
      </c>
      <c r="AL51" s="54">
        <f t="shared" ca="1" si="108"/>
        <v>0</v>
      </c>
      <c r="AM51" s="54">
        <f t="shared" ca="1" si="108"/>
        <v>0</v>
      </c>
      <c r="AN51" s="54">
        <f t="shared" ca="1" si="108"/>
        <v>0</v>
      </c>
      <c r="AO51" s="54">
        <f t="shared" ca="1" si="108"/>
        <v>0</v>
      </c>
      <c r="AP51" s="54">
        <f t="shared" ca="1" si="108"/>
        <v>0</v>
      </c>
      <c r="AQ51" s="54">
        <f t="shared" ca="1" si="108"/>
        <v>0</v>
      </c>
      <c r="AR51" s="54">
        <f t="shared" ca="1" si="108"/>
        <v>0</v>
      </c>
      <c r="AS51" s="54">
        <f t="shared" ca="1" si="108"/>
        <v>0</v>
      </c>
      <c r="AT51" s="54">
        <f t="shared" ca="1" si="108"/>
        <v>0</v>
      </c>
      <c r="AU51" s="54">
        <f t="shared" ca="1" si="108"/>
        <v>0</v>
      </c>
      <c r="AV51" s="54">
        <f t="shared" ca="1" si="108"/>
        <v>0</v>
      </c>
      <c r="AW51" s="54">
        <f t="shared" ref="AW51:BL58" ca="1" si="109">SUMIF($NI$20:$NI$32,$B51,AW$20:AW$31)</f>
        <v>0</v>
      </c>
      <c r="AX51" s="54">
        <f t="shared" ca="1" si="109"/>
        <v>0</v>
      </c>
      <c r="AY51" s="54">
        <f t="shared" ca="1" si="109"/>
        <v>0</v>
      </c>
      <c r="AZ51" s="54">
        <f t="shared" ca="1" si="109"/>
        <v>0</v>
      </c>
      <c r="BA51" s="54">
        <f t="shared" ca="1" si="109"/>
        <v>0</v>
      </c>
      <c r="BB51" s="54">
        <f t="shared" ca="1" si="109"/>
        <v>0</v>
      </c>
      <c r="BC51" s="54">
        <f t="shared" ca="1" si="109"/>
        <v>0</v>
      </c>
      <c r="BD51" s="54">
        <f t="shared" ca="1" si="109"/>
        <v>0</v>
      </c>
      <c r="BE51" s="54">
        <f t="shared" ca="1" si="109"/>
        <v>0</v>
      </c>
      <c r="BF51" s="54">
        <f t="shared" ca="1" si="109"/>
        <v>0</v>
      </c>
      <c r="BG51" s="54">
        <f t="shared" ca="1" si="109"/>
        <v>0</v>
      </c>
      <c r="BH51" s="54">
        <f t="shared" ca="1" si="109"/>
        <v>0</v>
      </c>
      <c r="BI51" s="54">
        <f t="shared" ca="1" si="109"/>
        <v>0</v>
      </c>
      <c r="BJ51" s="54">
        <f t="shared" ca="1" si="109"/>
        <v>0</v>
      </c>
      <c r="BK51" s="54">
        <f t="shared" ca="1" si="109"/>
        <v>0</v>
      </c>
      <c r="BL51" s="54">
        <f t="shared" ca="1" si="109"/>
        <v>0</v>
      </c>
      <c r="BM51" s="54">
        <f t="shared" ref="BM51:CB58" ca="1" si="110">SUMIF($NI$20:$NI$32,$B51,BM$20:BM$31)</f>
        <v>0</v>
      </c>
      <c r="BN51" s="54">
        <f t="shared" ca="1" si="110"/>
        <v>0</v>
      </c>
      <c r="BO51" s="54">
        <f t="shared" ca="1" si="110"/>
        <v>0</v>
      </c>
      <c r="BP51" s="54">
        <f t="shared" ca="1" si="110"/>
        <v>0</v>
      </c>
      <c r="BQ51" s="54">
        <f t="shared" ca="1" si="110"/>
        <v>0</v>
      </c>
      <c r="BR51" s="54">
        <f t="shared" ca="1" si="110"/>
        <v>0</v>
      </c>
      <c r="BS51" s="54">
        <f t="shared" ca="1" si="110"/>
        <v>0</v>
      </c>
      <c r="BT51" s="54">
        <f t="shared" ca="1" si="110"/>
        <v>0</v>
      </c>
      <c r="BU51" s="54">
        <f t="shared" ca="1" si="110"/>
        <v>0</v>
      </c>
      <c r="BV51" s="54">
        <f t="shared" ca="1" si="110"/>
        <v>0</v>
      </c>
      <c r="BW51" s="54">
        <f t="shared" ca="1" si="110"/>
        <v>0</v>
      </c>
      <c r="BX51" s="54">
        <f t="shared" ca="1" si="110"/>
        <v>0</v>
      </c>
      <c r="BY51" s="54">
        <f t="shared" ca="1" si="110"/>
        <v>0</v>
      </c>
      <c r="BZ51" s="54">
        <f t="shared" ca="1" si="110"/>
        <v>0</v>
      </c>
      <c r="CA51" s="54">
        <f t="shared" ca="1" si="110"/>
        <v>0</v>
      </c>
      <c r="CB51" s="54">
        <f t="shared" ca="1" si="110"/>
        <v>0</v>
      </c>
      <c r="CC51" s="54">
        <f t="shared" ref="CC51:CR58" ca="1" si="111">SUMIF($NI$20:$NI$32,$B51,CC$20:CC$31)</f>
        <v>0</v>
      </c>
      <c r="CD51" s="54">
        <f t="shared" ca="1" si="111"/>
        <v>0</v>
      </c>
      <c r="CE51" s="54">
        <f t="shared" ca="1" si="111"/>
        <v>0</v>
      </c>
      <c r="CF51" s="54">
        <f t="shared" ca="1" si="111"/>
        <v>0</v>
      </c>
      <c r="CG51" s="54">
        <f t="shared" ca="1" si="111"/>
        <v>0</v>
      </c>
      <c r="CH51" s="54">
        <f t="shared" ca="1" si="111"/>
        <v>0</v>
      </c>
      <c r="CI51" s="54">
        <f t="shared" ca="1" si="111"/>
        <v>0</v>
      </c>
      <c r="CJ51" s="54">
        <f t="shared" ca="1" si="111"/>
        <v>0</v>
      </c>
      <c r="CK51" s="54">
        <f t="shared" ca="1" si="111"/>
        <v>0</v>
      </c>
      <c r="CL51" s="54">
        <f t="shared" ca="1" si="111"/>
        <v>0</v>
      </c>
      <c r="CM51" s="54">
        <f t="shared" ca="1" si="111"/>
        <v>0</v>
      </c>
      <c r="CN51" s="54">
        <f t="shared" ca="1" si="111"/>
        <v>0</v>
      </c>
      <c r="CO51" s="54">
        <f t="shared" ca="1" si="111"/>
        <v>0</v>
      </c>
      <c r="CP51" s="54">
        <f t="shared" ca="1" si="111"/>
        <v>0</v>
      </c>
      <c r="CQ51" s="54">
        <f t="shared" ca="1" si="111"/>
        <v>0</v>
      </c>
      <c r="CR51" s="54">
        <f t="shared" ca="1" si="111"/>
        <v>0</v>
      </c>
      <c r="CS51" s="54">
        <f t="shared" ca="1" si="97"/>
        <v>0</v>
      </c>
      <c r="CT51" s="54">
        <f t="shared" ca="1" si="97"/>
        <v>0</v>
      </c>
      <c r="CU51" s="54">
        <f t="shared" ca="1" si="97"/>
        <v>0</v>
      </c>
      <c r="CV51" s="54">
        <f t="shared" ca="1" si="97"/>
        <v>0</v>
      </c>
      <c r="CW51" s="54">
        <f t="shared" ca="1" si="97"/>
        <v>0</v>
      </c>
      <c r="CX51" s="54">
        <f t="shared" ca="1" si="97"/>
        <v>0</v>
      </c>
      <c r="CY51" s="54">
        <f t="shared" ca="1" si="97"/>
        <v>0</v>
      </c>
      <c r="CZ51" s="54">
        <f t="shared" ca="1" si="97"/>
        <v>0</v>
      </c>
      <c r="DA51" s="54">
        <f t="shared" ca="1" si="97"/>
        <v>0</v>
      </c>
      <c r="DB51" s="54">
        <f t="shared" ca="1" si="97"/>
        <v>0</v>
      </c>
      <c r="DC51" s="54">
        <f t="shared" ca="1" si="97"/>
        <v>0</v>
      </c>
      <c r="DD51" s="54">
        <f t="shared" ca="1" si="97"/>
        <v>0</v>
      </c>
      <c r="DE51" s="54">
        <f t="shared" ca="1" si="97"/>
        <v>0</v>
      </c>
      <c r="DF51" s="54">
        <f t="shared" ca="1" si="97"/>
        <v>0</v>
      </c>
      <c r="DG51" s="54">
        <f t="shared" ca="1" si="97"/>
        <v>0</v>
      </c>
      <c r="DH51" s="54">
        <f t="shared" ca="1" si="97"/>
        <v>0</v>
      </c>
      <c r="DI51" s="54">
        <f t="shared" ref="DI51:DX58" ca="1" si="112">SUMIF($NI$20:$NI$32,$B51,DI$20:DI$31)</f>
        <v>0</v>
      </c>
      <c r="DJ51" s="54">
        <f t="shared" ca="1" si="112"/>
        <v>0</v>
      </c>
      <c r="DK51" s="54">
        <f t="shared" ca="1" si="112"/>
        <v>0</v>
      </c>
      <c r="DL51" s="54">
        <f t="shared" ca="1" si="112"/>
        <v>0</v>
      </c>
      <c r="DM51" s="54">
        <f t="shared" ca="1" si="112"/>
        <v>0</v>
      </c>
      <c r="DN51" s="54">
        <f t="shared" ca="1" si="112"/>
        <v>0</v>
      </c>
      <c r="DO51" s="54">
        <f t="shared" ca="1" si="112"/>
        <v>0</v>
      </c>
      <c r="DP51" s="54">
        <f t="shared" ca="1" si="112"/>
        <v>0</v>
      </c>
      <c r="DQ51" s="54">
        <f t="shared" ca="1" si="112"/>
        <v>0</v>
      </c>
      <c r="DR51" s="54">
        <f t="shared" ca="1" si="112"/>
        <v>0</v>
      </c>
      <c r="DS51" s="54">
        <f t="shared" ca="1" si="112"/>
        <v>0</v>
      </c>
      <c r="DT51" s="54">
        <f t="shared" ca="1" si="112"/>
        <v>0</v>
      </c>
      <c r="DU51" s="54">
        <f t="shared" ca="1" si="112"/>
        <v>0</v>
      </c>
      <c r="DV51" s="54">
        <f t="shared" ca="1" si="112"/>
        <v>0</v>
      </c>
      <c r="DW51" s="54">
        <f t="shared" ca="1" si="112"/>
        <v>0</v>
      </c>
      <c r="DX51" s="54">
        <f t="shared" ca="1" si="112"/>
        <v>0</v>
      </c>
      <c r="DY51" s="54">
        <f t="shared" ref="DY51:EN58" ca="1" si="113">SUMIF($NI$20:$NI$32,$B51,DY$20:DY$31)</f>
        <v>0</v>
      </c>
      <c r="DZ51" s="54">
        <f t="shared" ca="1" si="113"/>
        <v>0</v>
      </c>
      <c r="EA51" s="54">
        <f t="shared" ca="1" si="113"/>
        <v>0</v>
      </c>
      <c r="EB51" s="54">
        <f t="shared" ca="1" si="113"/>
        <v>0</v>
      </c>
      <c r="EC51" s="54">
        <f t="shared" ca="1" si="113"/>
        <v>0</v>
      </c>
      <c r="ED51" s="54">
        <f t="shared" ca="1" si="113"/>
        <v>0</v>
      </c>
      <c r="EE51" s="54">
        <f t="shared" ca="1" si="113"/>
        <v>0</v>
      </c>
      <c r="EF51" s="54">
        <f t="shared" ca="1" si="113"/>
        <v>0</v>
      </c>
      <c r="EG51" s="54">
        <f t="shared" ca="1" si="113"/>
        <v>0</v>
      </c>
      <c r="EH51" s="54">
        <f t="shared" ca="1" si="113"/>
        <v>0</v>
      </c>
      <c r="EI51" s="54">
        <f t="shared" ca="1" si="113"/>
        <v>0</v>
      </c>
      <c r="EJ51" s="54">
        <f t="shared" ca="1" si="113"/>
        <v>0</v>
      </c>
      <c r="EK51" s="54">
        <f t="shared" ca="1" si="113"/>
        <v>0</v>
      </c>
      <c r="EL51" s="54">
        <f t="shared" ca="1" si="113"/>
        <v>0</v>
      </c>
      <c r="EM51" s="54">
        <f t="shared" ca="1" si="113"/>
        <v>0</v>
      </c>
      <c r="EN51" s="54">
        <f t="shared" ca="1" si="113"/>
        <v>0</v>
      </c>
      <c r="EO51" s="54">
        <f t="shared" ref="EO51:FD58" ca="1" si="114">SUMIF($NI$20:$NI$32,$B51,EO$20:EO$31)</f>
        <v>0</v>
      </c>
      <c r="EP51" s="54">
        <f t="shared" ca="1" si="114"/>
        <v>0</v>
      </c>
      <c r="EQ51" s="54">
        <f t="shared" ca="1" si="114"/>
        <v>0</v>
      </c>
      <c r="ER51" s="54">
        <f t="shared" ca="1" si="114"/>
        <v>0</v>
      </c>
      <c r="ES51" s="54">
        <f t="shared" ca="1" si="114"/>
        <v>0</v>
      </c>
      <c r="ET51" s="54">
        <f t="shared" ca="1" si="114"/>
        <v>0</v>
      </c>
      <c r="EU51" s="54">
        <f t="shared" ca="1" si="114"/>
        <v>0</v>
      </c>
      <c r="EV51" s="54">
        <f t="shared" ca="1" si="114"/>
        <v>0</v>
      </c>
      <c r="EW51" s="54">
        <f t="shared" ca="1" si="114"/>
        <v>0</v>
      </c>
      <c r="EX51" s="54">
        <f t="shared" ca="1" si="114"/>
        <v>0</v>
      </c>
      <c r="EY51" s="54">
        <f t="shared" ca="1" si="114"/>
        <v>0</v>
      </c>
      <c r="EZ51" s="54">
        <f t="shared" ca="1" si="114"/>
        <v>0</v>
      </c>
      <c r="FA51" s="54">
        <f t="shared" ca="1" si="114"/>
        <v>0</v>
      </c>
      <c r="FB51" s="54">
        <f t="shared" ca="1" si="114"/>
        <v>0</v>
      </c>
      <c r="FC51" s="54">
        <f t="shared" ca="1" si="114"/>
        <v>0</v>
      </c>
      <c r="FD51" s="54">
        <f t="shared" ca="1" si="114"/>
        <v>0</v>
      </c>
      <c r="FE51" s="54">
        <f t="shared" ref="FE51:FT58" ca="1" si="115">SUMIF($NI$20:$NI$32,$B51,FE$20:FE$31)</f>
        <v>0</v>
      </c>
      <c r="FF51" s="54">
        <f t="shared" ca="1" si="115"/>
        <v>0</v>
      </c>
      <c r="FG51" s="54">
        <f t="shared" ca="1" si="115"/>
        <v>0</v>
      </c>
      <c r="FH51" s="54">
        <f t="shared" ca="1" si="115"/>
        <v>0</v>
      </c>
      <c r="FI51" s="54">
        <f t="shared" ca="1" si="115"/>
        <v>0</v>
      </c>
      <c r="FJ51" s="54">
        <f t="shared" ca="1" si="115"/>
        <v>0</v>
      </c>
      <c r="FK51" s="54">
        <f t="shared" ca="1" si="115"/>
        <v>0</v>
      </c>
      <c r="FL51" s="54">
        <f t="shared" ca="1" si="115"/>
        <v>0</v>
      </c>
      <c r="FM51" s="54">
        <f t="shared" ca="1" si="115"/>
        <v>0</v>
      </c>
      <c r="FN51" s="54">
        <f t="shared" ca="1" si="115"/>
        <v>0</v>
      </c>
      <c r="FO51" s="54">
        <f t="shared" ca="1" si="115"/>
        <v>0</v>
      </c>
      <c r="FP51" s="54">
        <f t="shared" ca="1" si="115"/>
        <v>0</v>
      </c>
      <c r="FQ51" s="54">
        <f t="shared" ca="1" si="115"/>
        <v>0</v>
      </c>
      <c r="FR51" s="54">
        <f t="shared" ca="1" si="115"/>
        <v>0</v>
      </c>
      <c r="FS51" s="54">
        <f t="shared" ca="1" si="115"/>
        <v>0</v>
      </c>
      <c r="FT51" s="54">
        <f t="shared" ca="1" si="115"/>
        <v>0</v>
      </c>
      <c r="FU51" s="54">
        <f t="shared" ca="1" si="100"/>
        <v>0</v>
      </c>
      <c r="FV51" s="54">
        <f t="shared" ca="1" si="100"/>
        <v>0</v>
      </c>
      <c r="FW51" s="54">
        <f t="shared" ca="1" si="100"/>
        <v>0</v>
      </c>
      <c r="FX51" s="54">
        <f t="shared" ca="1" si="100"/>
        <v>0</v>
      </c>
      <c r="FY51" s="54">
        <f t="shared" ca="1" si="100"/>
        <v>0</v>
      </c>
      <c r="FZ51" s="54">
        <f t="shared" ca="1" si="100"/>
        <v>0</v>
      </c>
      <c r="GA51" s="54">
        <f t="shared" ca="1" si="100"/>
        <v>0</v>
      </c>
      <c r="GB51" s="54">
        <f t="shared" ca="1" si="100"/>
        <v>0</v>
      </c>
      <c r="GC51" s="54">
        <f t="shared" ca="1" si="100"/>
        <v>0</v>
      </c>
      <c r="GD51" s="54">
        <f t="shared" ca="1" si="100"/>
        <v>0</v>
      </c>
      <c r="GE51" s="54">
        <f t="shared" ca="1" si="100"/>
        <v>0</v>
      </c>
      <c r="GF51" s="54">
        <f t="shared" ca="1" si="100"/>
        <v>0</v>
      </c>
      <c r="GG51" s="54">
        <f t="shared" ca="1" si="100"/>
        <v>0</v>
      </c>
      <c r="GH51" s="54">
        <f t="shared" ca="1" si="100"/>
        <v>0</v>
      </c>
      <c r="GI51" s="54">
        <f t="shared" ca="1" si="100"/>
        <v>0</v>
      </c>
      <c r="GJ51" s="54">
        <f t="shared" ca="1" si="100"/>
        <v>0</v>
      </c>
      <c r="GK51" s="54">
        <f t="shared" ref="GK51:GZ58" ca="1" si="116">SUMIF($NI$20:$NI$32,$B51,GK$20:GK$31)</f>
        <v>0</v>
      </c>
      <c r="GL51" s="54">
        <f t="shared" ca="1" si="116"/>
        <v>0</v>
      </c>
      <c r="GM51" s="54">
        <f t="shared" ca="1" si="116"/>
        <v>0</v>
      </c>
      <c r="GN51" s="54">
        <f t="shared" ca="1" si="116"/>
        <v>0</v>
      </c>
      <c r="GO51" s="54">
        <f t="shared" ca="1" si="116"/>
        <v>0</v>
      </c>
      <c r="GP51" s="54">
        <f t="shared" ca="1" si="116"/>
        <v>0</v>
      </c>
      <c r="GQ51" s="54">
        <f t="shared" ca="1" si="116"/>
        <v>0</v>
      </c>
      <c r="GR51" s="54">
        <f t="shared" ca="1" si="116"/>
        <v>0</v>
      </c>
      <c r="GS51" s="54">
        <f t="shared" ca="1" si="116"/>
        <v>0</v>
      </c>
      <c r="GT51" s="54">
        <f t="shared" ca="1" si="116"/>
        <v>0</v>
      </c>
      <c r="GU51" s="54">
        <f t="shared" ca="1" si="116"/>
        <v>0</v>
      </c>
      <c r="GV51" s="54">
        <f t="shared" ca="1" si="116"/>
        <v>0</v>
      </c>
      <c r="GW51" s="54">
        <f t="shared" ca="1" si="116"/>
        <v>0</v>
      </c>
      <c r="GX51" s="54">
        <f t="shared" ca="1" si="116"/>
        <v>0</v>
      </c>
      <c r="GY51" s="54">
        <f t="shared" ca="1" si="116"/>
        <v>0</v>
      </c>
      <c r="GZ51" s="54">
        <f t="shared" ca="1" si="116"/>
        <v>0</v>
      </c>
      <c r="HA51" s="54">
        <f t="shared" ref="HA51:HP58" ca="1" si="117">SUMIF($NI$20:$NI$32,$B51,HA$20:HA$31)</f>
        <v>0</v>
      </c>
      <c r="HB51" s="54">
        <f t="shared" ca="1" si="117"/>
        <v>0</v>
      </c>
      <c r="HC51" s="54">
        <f t="shared" ca="1" si="117"/>
        <v>0</v>
      </c>
      <c r="HD51" s="54">
        <f t="shared" ca="1" si="117"/>
        <v>0</v>
      </c>
      <c r="HE51" s="54">
        <f t="shared" ca="1" si="117"/>
        <v>0</v>
      </c>
      <c r="HF51" s="54">
        <f t="shared" ca="1" si="117"/>
        <v>0</v>
      </c>
      <c r="HG51" s="54">
        <f t="shared" ca="1" si="117"/>
        <v>0</v>
      </c>
      <c r="HH51" s="54">
        <f t="shared" ca="1" si="117"/>
        <v>0</v>
      </c>
      <c r="HI51" s="54">
        <f t="shared" ca="1" si="117"/>
        <v>0</v>
      </c>
      <c r="HJ51" s="54">
        <f t="shared" ca="1" si="117"/>
        <v>0</v>
      </c>
      <c r="HK51" s="54">
        <f t="shared" ca="1" si="117"/>
        <v>0</v>
      </c>
      <c r="HL51" s="54">
        <f t="shared" ca="1" si="117"/>
        <v>0</v>
      </c>
      <c r="HM51" s="54">
        <f t="shared" ca="1" si="117"/>
        <v>0</v>
      </c>
      <c r="HN51" s="54">
        <f t="shared" ca="1" si="117"/>
        <v>0</v>
      </c>
      <c r="HO51" s="54">
        <f t="shared" ca="1" si="117"/>
        <v>0</v>
      </c>
      <c r="HP51" s="54">
        <f t="shared" ca="1" si="117"/>
        <v>0</v>
      </c>
      <c r="HQ51" s="54">
        <f t="shared" ref="HQ51:IF58" ca="1" si="118">SUMIF($NI$20:$NI$32,$B51,HQ$20:HQ$31)</f>
        <v>0</v>
      </c>
      <c r="HR51" s="54">
        <f t="shared" ca="1" si="118"/>
        <v>0</v>
      </c>
      <c r="HS51" s="54">
        <f t="shared" ca="1" si="118"/>
        <v>0</v>
      </c>
      <c r="HT51" s="54">
        <f t="shared" ca="1" si="118"/>
        <v>0</v>
      </c>
      <c r="HU51" s="54">
        <f t="shared" ca="1" si="118"/>
        <v>0</v>
      </c>
      <c r="HV51" s="54">
        <f t="shared" ca="1" si="118"/>
        <v>0</v>
      </c>
      <c r="HW51" s="54">
        <f t="shared" ca="1" si="118"/>
        <v>0</v>
      </c>
      <c r="HX51" s="54">
        <f t="shared" ca="1" si="118"/>
        <v>0</v>
      </c>
      <c r="HY51" s="54">
        <f t="shared" ca="1" si="118"/>
        <v>0</v>
      </c>
      <c r="HZ51" s="54">
        <f t="shared" ca="1" si="118"/>
        <v>0</v>
      </c>
      <c r="IA51" s="54">
        <f t="shared" ca="1" si="118"/>
        <v>0</v>
      </c>
      <c r="IB51" s="54">
        <f t="shared" ca="1" si="118"/>
        <v>0</v>
      </c>
      <c r="IC51" s="54">
        <f t="shared" ca="1" si="118"/>
        <v>0</v>
      </c>
      <c r="ID51" s="54">
        <f t="shared" ca="1" si="118"/>
        <v>0</v>
      </c>
      <c r="IE51" s="54">
        <f t="shared" ca="1" si="118"/>
        <v>0</v>
      </c>
      <c r="IF51" s="54">
        <f t="shared" ca="1" si="118"/>
        <v>0</v>
      </c>
      <c r="IG51" s="54">
        <f t="shared" ref="IG51:IV58" ca="1" si="119">SUMIF($NI$20:$NI$32,$B51,IG$20:IG$31)</f>
        <v>0</v>
      </c>
      <c r="IH51" s="54">
        <f t="shared" ca="1" si="119"/>
        <v>0</v>
      </c>
      <c r="II51" s="54">
        <f t="shared" ca="1" si="119"/>
        <v>0</v>
      </c>
      <c r="IJ51" s="54">
        <f t="shared" ca="1" si="119"/>
        <v>0</v>
      </c>
      <c r="IK51" s="54">
        <f t="shared" ca="1" si="119"/>
        <v>0</v>
      </c>
      <c r="IL51" s="54">
        <f t="shared" ca="1" si="119"/>
        <v>0</v>
      </c>
      <c r="IM51" s="54">
        <f t="shared" ca="1" si="119"/>
        <v>0</v>
      </c>
      <c r="IN51" s="54">
        <f t="shared" ca="1" si="119"/>
        <v>0</v>
      </c>
      <c r="IO51" s="54">
        <f t="shared" ca="1" si="119"/>
        <v>0</v>
      </c>
      <c r="IP51" s="54">
        <f t="shared" ca="1" si="119"/>
        <v>0</v>
      </c>
      <c r="IQ51" s="54">
        <f t="shared" ca="1" si="119"/>
        <v>0</v>
      </c>
      <c r="IR51" s="54">
        <f t="shared" ca="1" si="119"/>
        <v>0</v>
      </c>
      <c r="IS51" s="54">
        <f t="shared" ca="1" si="119"/>
        <v>0</v>
      </c>
      <c r="IT51" s="54">
        <f t="shared" ca="1" si="119"/>
        <v>0</v>
      </c>
      <c r="IU51" s="54">
        <f t="shared" ca="1" si="119"/>
        <v>0</v>
      </c>
      <c r="IV51" s="54">
        <f t="shared" ca="1" si="119"/>
        <v>0</v>
      </c>
      <c r="IW51" s="54">
        <f t="shared" ca="1" si="103"/>
        <v>0</v>
      </c>
      <c r="IX51" s="54">
        <f t="shared" ca="1" si="103"/>
        <v>0</v>
      </c>
      <c r="IY51" s="54">
        <f t="shared" ca="1" si="103"/>
        <v>0</v>
      </c>
      <c r="IZ51" s="54">
        <f t="shared" ca="1" si="103"/>
        <v>0</v>
      </c>
      <c r="JA51" s="54">
        <f t="shared" ca="1" si="103"/>
        <v>0</v>
      </c>
      <c r="JB51" s="54">
        <f t="shared" ca="1" si="103"/>
        <v>0</v>
      </c>
      <c r="JC51" s="54">
        <f t="shared" ca="1" si="103"/>
        <v>0</v>
      </c>
      <c r="JD51" s="54">
        <f t="shared" ca="1" si="103"/>
        <v>0</v>
      </c>
      <c r="JE51" s="54">
        <f t="shared" ca="1" si="103"/>
        <v>0</v>
      </c>
      <c r="JF51" s="54">
        <f t="shared" ca="1" si="103"/>
        <v>0</v>
      </c>
      <c r="JG51" s="54">
        <f t="shared" ca="1" si="103"/>
        <v>0</v>
      </c>
      <c r="JH51" s="54">
        <f t="shared" ca="1" si="103"/>
        <v>0</v>
      </c>
      <c r="JI51" s="54">
        <f t="shared" ca="1" si="103"/>
        <v>0</v>
      </c>
      <c r="JJ51" s="54">
        <f t="shared" ca="1" si="103"/>
        <v>0</v>
      </c>
      <c r="JK51" s="54">
        <f t="shared" ca="1" si="103"/>
        <v>0</v>
      </c>
      <c r="JL51" s="54">
        <f t="shared" ca="1" si="103"/>
        <v>0</v>
      </c>
      <c r="JM51" s="54">
        <f t="shared" ref="JM51:KB58" ca="1" si="120">SUMIF($NI$20:$NI$32,$B51,JM$20:JM$31)</f>
        <v>0</v>
      </c>
      <c r="JN51" s="54">
        <f t="shared" ca="1" si="120"/>
        <v>0</v>
      </c>
      <c r="JO51" s="54">
        <f t="shared" ca="1" si="120"/>
        <v>0</v>
      </c>
      <c r="JP51" s="54">
        <f t="shared" ca="1" si="120"/>
        <v>0</v>
      </c>
      <c r="JQ51" s="54">
        <f t="shared" ca="1" si="120"/>
        <v>0</v>
      </c>
      <c r="JR51" s="54">
        <f t="shared" ca="1" si="120"/>
        <v>0</v>
      </c>
      <c r="JS51" s="54">
        <f t="shared" ca="1" si="120"/>
        <v>0</v>
      </c>
      <c r="JT51" s="54">
        <f t="shared" ca="1" si="120"/>
        <v>0</v>
      </c>
      <c r="JU51" s="54">
        <f t="shared" ca="1" si="120"/>
        <v>0</v>
      </c>
      <c r="JV51" s="54">
        <f t="shared" ca="1" si="120"/>
        <v>0</v>
      </c>
      <c r="JW51" s="54">
        <f t="shared" ca="1" si="120"/>
        <v>0</v>
      </c>
      <c r="JX51" s="54">
        <f t="shared" ca="1" si="120"/>
        <v>0</v>
      </c>
      <c r="JY51" s="54">
        <f t="shared" ca="1" si="120"/>
        <v>0</v>
      </c>
      <c r="JZ51" s="54">
        <f t="shared" ca="1" si="120"/>
        <v>0</v>
      </c>
      <c r="KA51" s="54">
        <f t="shared" ca="1" si="120"/>
        <v>0</v>
      </c>
      <c r="KB51" s="54">
        <f t="shared" ca="1" si="120"/>
        <v>0</v>
      </c>
      <c r="KC51" s="54">
        <f t="shared" ref="KC51:KR58" ca="1" si="121">SUMIF($NI$20:$NI$32,$B51,KC$20:KC$31)</f>
        <v>0</v>
      </c>
      <c r="KD51" s="54">
        <f t="shared" ca="1" si="121"/>
        <v>0</v>
      </c>
      <c r="KE51" s="54">
        <f t="shared" ca="1" si="121"/>
        <v>0</v>
      </c>
      <c r="KF51" s="54">
        <f t="shared" ca="1" si="121"/>
        <v>0</v>
      </c>
      <c r="KG51" s="54">
        <f t="shared" ca="1" si="121"/>
        <v>0</v>
      </c>
      <c r="KH51" s="54">
        <f t="shared" ca="1" si="121"/>
        <v>0</v>
      </c>
      <c r="KI51" s="54">
        <f t="shared" ca="1" si="121"/>
        <v>0</v>
      </c>
      <c r="KJ51" s="54">
        <f t="shared" ca="1" si="121"/>
        <v>0</v>
      </c>
      <c r="KK51" s="54">
        <f t="shared" ca="1" si="121"/>
        <v>0</v>
      </c>
      <c r="KL51" s="54">
        <f t="shared" ca="1" si="121"/>
        <v>0</v>
      </c>
      <c r="KM51" s="54">
        <f t="shared" ca="1" si="121"/>
        <v>0</v>
      </c>
      <c r="KN51" s="54">
        <f t="shared" ca="1" si="121"/>
        <v>0</v>
      </c>
      <c r="KO51" s="54">
        <f t="shared" ca="1" si="121"/>
        <v>0</v>
      </c>
      <c r="KP51" s="54">
        <f t="shared" ca="1" si="121"/>
        <v>0</v>
      </c>
      <c r="KQ51" s="54">
        <f t="shared" ca="1" si="121"/>
        <v>0</v>
      </c>
      <c r="KR51" s="54">
        <f t="shared" ca="1" si="121"/>
        <v>0</v>
      </c>
      <c r="KS51" s="54">
        <f t="shared" ref="KS51:LH58" ca="1" si="122">SUMIF($NI$20:$NI$32,$B51,KS$20:KS$31)</f>
        <v>0</v>
      </c>
      <c r="KT51" s="54">
        <f t="shared" ca="1" si="122"/>
        <v>0</v>
      </c>
      <c r="KU51" s="54">
        <f t="shared" ca="1" si="122"/>
        <v>0</v>
      </c>
      <c r="KV51" s="54">
        <f t="shared" ca="1" si="122"/>
        <v>0</v>
      </c>
      <c r="KW51" s="54">
        <f t="shared" ca="1" si="122"/>
        <v>0</v>
      </c>
      <c r="KX51" s="54">
        <f t="shared" ca="1" si="122"/>
        <v>0</v>
      </c>
      <c r="KY51" s="54">
        <f t="shared" ca="1" si="122"/>
        <v>0</v>
      </c>
      <c r="KZ51" s="54">
        <f t="shared" ca="1" si="122"/>
        <v>0</v>
      </c>
      <c r="LA51" s="54">
        <f t="shared" ca="1" si="122"/>
        <v>0</v>
      </c>
      <c r="LB51" s="54">
        <f t="shared" ca="1" si="122"/>
        <v>0</v>
      </c>
      <c r="LC51" s="54">
        <f t="shared" ca="1" si="122"/>
        <v>0</v>
      </c>
      <c r="LD51" s="54">
        <f t="shared" ca="1" si="122"/>
        <v>0</v>
      </c>
      <c r="LE51" s="54">
        <f t="shared" ca="1" si="122"/>
        <v>0</v>
      </c>
      <c r="LF51" s="54">
        <f t="shared" ca="1" si="122"/>
        <v>0</v>
      </c>
      <c r="LG51" s="54">
        <f t="shared" ca="1" si="122"/>
        <v>0</v>
      </c>
      <c r="LH51" s="54">
        <f t="shared" ca="1" si="122"/>
        <v>0</v>
      </c>
      <c r="LI51" s="54">
        <f t="shared" ref="LI51:LX58" ca="1" si="123">SUMIF($NI$20:$NI$32,$B51,LI$20:LI$31)</f>
        <v>0</v>
      </c>
      <c r="LJ51" s="54">
        <f t="shared" ca="1" si="123"/>
        <v>0</v>
      </c>
      <c r="LK51" s="54">
        <f t="shared" ca="1" si="123"/>
        <v>0</v>
      </c>
      <c r="LL51" s="54">
        <f t="shared" ca="1" si="123"/>
        <v>0</v>
      </c>
      <c r="LM51" s="54">
        <f t="shared" ca="1" si="123"/>
        <v>0</v>
      </c>
      <c r="LN51" s="54">
        <f t="shared" ca="1" si="123"/>
        <v>0</v>
      </c>
      <c r="LO51" s="54">
        <f t="shared" ca="1" si="123"/>
        <v>0</v>
      </c>
      <c r="LP51" s="54">
        <f t="shared" ca="1" si="123"/>
        <v>0</v>
      </c>
      <c r="LQ51" s="54">
        <f t="shared" ca="1" si="123"/>
        <v>0</v>
      </c>
      <c r="LR51" s="54">
        <f t="shared" ca="1" si="123"/>
        <v>0</v>
      </c>
      <c r="LS51" s="54">
        <f t="shared" ca="1" si="123"/>
        <v>0</v>
      </c>
      <c r="LT51" s="54">
        <f t="shared" ca="1" si="123"/>
        <v>0</v>
      </c>
      <c r="LU51" s="54">
        <f t="shared" ca="1" si="123"/>
        <v>0</v>
      </c>
      <c r="LV51" s="54">
        <f t="shared" ca="1" si="123"/>
        <v>0</v>
      </c>
      <c r="LW51" s="54">
        <f t="shared" ca="1" si="123"/>
        <v>0</v>
      </c>
      <c r="LX51" s="54">
        <f t="shared" ca="1" si="123"/>
        <v>0</v>
      </c>
      <c r="LY51" s="54">
        <f t="shared" ca="1" si="106"/>
        <v>0</v>
      </c>
      <c r="LZ51" s="54">
        <f t="shared" ca="1" si="106"/>
        <v>0</v>
      </c>
      <c r="MA51" s="54">
        <f t="shared" ca="1" si="106"/>
        <v>0</v>
      </c>
      <c r="MB51" s="54">
        <f t="shared" ca="1" si="106"/>
        <v>0</v>
      </c>
      <c r="MC51" s="54">
        <f t="shared" ca="1" si="106"/>
        <v>0</v>
      </c>
      <c r="MD51" s="54">
        <f t="shared" ca="1" si="106"/>
        <v>0</v>
      </c>
      <c r="ME51" s="54">
        <f t="shared" ca="1" si="106"/>
        <v>0</v>
      </c>
      <c r="MF51" s="54">
        <f t="shared" ca="1" si="106"/>
        <v>0</v>
      </c>
      <c r="MG51" s="54">
        <f t="shared" ca="1" si="106"/>
        <v>0</v>
      </c>
      <c r="MH51" s="54">
        <f t="shared" ca="1" si="106"/>
        <v>0</v>
      </c>
      <c r="MI51" s="54">
        <f t="shared" ca="1" si="106"/>
        <v>0</v>
      </c>
      <c r="MJ51" s="54">
        <f t="shared" ca="1" si="106"/>
        <v>0</v>
      </c>
      <c r="MK51" s="54">
        <f t="shared" ca="1" si="106"/>
        <v>0</v>
      </c>
      <c r="ML51" s="54">
        <f t="shared" ca="1" si="106"/>
        <v>0</v>
      </c>
      <c r="MM51" s="54">
        <f t="shared" ca="1" si="106"/>
        <v>0</v>
      </c>
      <c r="MN51" s="54">
        <f t="shared" ca="1" si="106"/>
        <v>0</v>
      </c>
      <c r="MO51" s="54">
        <f t="shared" ref="MO51:ND58" ca="1" si="124">SUMIF($NI$20:$NI$32,$B51,MO$20:MO$31)</f>
        <v>0</v>
      </c>
      <c r="MP51" s="54">
        <f t="shared" ca="1" si="124"/>
        <v>0</v>
      </c>
      <c r="MQ51" s="54">
        <f t="shared" ca="1" si="124"/>
        <v>0</v>
      </c>
      <c r="MR51" s="54">
        <f t="shared" ca="1" si="124"/>
        <v>0</v>
      </c>
      <c r="MS51" s="54">
        <f t="shared" ca="1" si="124"/>
        <v>0</v>
      </c>
      <c r="MT51" s="54">
        <f t="shared" ca="1" si="124"/>
        <v>0</v>
      </c>
      <c r="MU51" s="54">
        <f t="shared" ca="1" si="124"/>
        <v>0</v>
      </c>
      <c r="MV51" s="54">
        <f t="shared" ca="1" si="124"/>
        <v>0</v>
      </c>
      <c r="MW51" s="54">
        <f t="shared" ca="1" si="124"/>
        <v>0</v>
      </c>
      <c r="MX51" s="54">
        <f t="shared" ca="1" si="124"/>
        <v>0</v>
      </c>
      <c r="MY51" s="54">
        <f t="shared" ca="1" si="124"/>
        <v>0</v>
      </c>
      <c r="MZ51" s="54">
        <f t="shared" ca="1" si="124"/>
        <v>0</v>
      </c>
      <c r="NA51" s="54">
        <f t="shared" ca="1" si="124"/>
        <v>0</v>
      </c>
      <c r="NB51" s="54">
        <f t="shared" ca="1" si="124"/>
        <v>0</v>
      </c>
      <c r="NC51" s="54">
        <f t="shared" ca="1" si="124"/>
        <v>0</v>
      </c>
      <c r="ND51" s="54">
        <f t="shared" ca="1" si="124"/>
        <v>0</v>
      </c>
      <c r="NE51" s="54">
        <f t="shared" ref="NC51:NH58" ca="1" si="125">SUMIF($NI$20:$NI$32,$B51,NE$20:NE$31)</f>
        <v>0</v>
      </c>
      <c r="NF51" s="54">
        <f t="shared" ca="1" si="125"/>
        <v>0</v>
      </c>
      <c r="NG51" s="54">
        <f t="shared" ca="1" si="125"/>
        <v>0</v>
      </c>
      <c r="NH51" s="54">
        <f t="shared" ca="1" si="125"/>
        <v>0</v>
      </c>
    </row>
    <row r="52" spans="2:372" x14ac:dyDescent="0.2">
      <c r="B52" s="8" t="str">
        <f>'[48]Parameter 2020'!B28</f>
        <v>Ungaran12-Kesugihan</v>
      </c>
      <c r="G52" s="54">
        <f t="shared" ca="1" si="107"/>
        <v>0</v>
      </c>
      <c r="H52" s="54">
        <f t="shared" ca="1" si="107"/>
        <v>0</v>
      </c>
      <c r="I52" s="54">
        <f t="shared" ca="1" si="107"/>
        <v>0</v>
      </c>
      <c r="J52" s="54">
        <f t="shared" ca="1" si="107"/>
        <v>0</v>
      </c>
      <c r="K52" s="54">
        <f t="shared" ca="1" si="107"/>
        <v>0</v>
      </c>
      <c r="L52" s="54">
        <f t="shared" ca="1" si="107"/>
        <v>0</v>
      </c>
      <c r="M52" s="54">
        <f t="shared" ca="1" si="107"/>
        <v>0</v>
      </c>
      <c r="N52" s="54">
        <f t="shared" ca="1" si="107"/>
        <v>0</v>
      </c>
      <c r="O52" s="54">
        <f t="shared" ca="1" si="107"/>
        <v>0</v>
      </c>
      <c r="P52" s="54">
        <f t="shared" ca="1" si="107"/>
        <v>0</v>
      </c>
      <c r="Q52" s="54">
        <f t="shared" ca="1" si="94"/>
        <v>0</v>
      </c>
      <c r="R52" s="54">
        <f t="shared" ca="1" si="94"/>
        <v>0</v>
      </c>
      <c r="S52" s="54">
        <f t="shared" ca="1" si="94"/>
        <v>0</v>
      </c>
      <c r="T52" s="54">
        <f t="shared" ca="1" si="94"/>
        <v>0</v>
      </c>
      <c r="U52" s="54">
        <f t="shared" ca="1" si="94"/>
        <v>0</v>
      </c>
      <c r="V52" s="54">
        <f t="shared" ca="1" si="94"/>
        <v>0</v>
      </c>
      <c r="W52" s="54">
        <f t="shared" ca="1" si="94"/>
        <v>0</v>
      </c>
      <c r="X52" s="54">
        <f t="shared" ca="1" si="94"/>
        <v>0</v>
      </c>
      <c r="Y52" s="54">
        <f t="shared" ca="1" si="94"/>
        <v>0</v>
      </c>
      <c r="Z52" s="54">
        <f t="shared" ca="1" si="94"/>
        <v>0</v>
      </c>
      <c r="AA52" s="54">
        <f t="shared" ca="1" si="94"/>
        <v>0</v>
      </c>
      <c r="AB52" s="54">
        <f t="shared" ca="1" si="94"/>
        <v>0</v>
      </c>
      <c r="AC52" s="54">
        <f t="shared" ca="1" si="94"/>
        <v>0</v>
      </c>
      <c r="AD52" s="54">
        <f t="shared" ca="1" si="94"/>
        <v>0</v>
      </c>
      <c r="AE52" s="54">
        <f t="shared" ca="1" si="94"/>
        <v>0</v>
      </c>
      <c r="AF52" s="54">
        <f t="shared" ca="1" si="94"/>
        <v>0</v>
      </c>
      <c r="AG52" s="54">
        <f t="shared" ca="1" si="108"/>
        <v>0</v>
      </c>
      <c r="AH52" s="54">
        <f t="shared" ca="1" si="108"/>
        <v>0</v>
      </c>
      <c r="AI52" s="54">
        <f t="shared" ca="1" si="108"/>
        <v>0</v>
      </c>
      <c r="AJ52" s="54">
        <f t="shared" ca="1" si="108"/>
        <v>0</v>
      </c>
      <c r="AK52" s="54">
        <f t="shared" ca="1" si="108"/>
        <v>0</v>
      </c>
      <c r="AL52" s="54">
        <f t="shared" ca="1" si="108"/>
        <v>0</v>
      </c>
      <c r="AM52" s="54">
        <f t="shared" ca="1" si="108"/>
        <v>0</v>
      </c>
      <c r="AN52" s="54">
        <f t="shared" ca="1" si="108"/>
        <v>0</v>
      </c>
      <c r="AO52" s="54">
        <f t="shared" ca="1" si="108"/>
        <v>0</v>
      </c>
      <c r="AP52" s="54">
        <f t="shared" ca="1" si="108"/>
        <v>0</v>
      </c>
      <c r="AQ52" s="54">
        <f t="shared" ca="1" si="108"/>
        <v>0</v>
      </c>
      <c r="AR52" s="54">
        <f t="shared" ca="1" si="108"/>
        <v>0</v>
      </c>
      <c r="AS52" s="54">
        <f t="shared" ca="1" si="108"/>
        <v>0</v>
      </c>
      <c r="AT52" s="54">
        <f t="shared" ca="1" si="108"/>
        <v>0</v>
      </c>
      <c r="AU52" s="54">
        <f t="shared" ca="1" si="108"/>
        <v>0</v>
      </c>
      <c r="AV52" s="54">
        <f t="shared" ca="1" si="108"/>
        <v>0</v>
      </c>
      <c r="AW52" s="54">
        <f t="shared" ca="1" si="109"/>
        <v>0</v>
      </c>
      <c r="AX52" s="54">
        <f t="shared" ca="1" si="109"/>
        <v>0</v>
      </c>
      <c r="AY52" s="54">
        <f t="shared" ca="1" si="109"/>
        <v>0</v>
      </c>
      <c r="AZ52" s="54">
        <f t="shared" ca="1" si="109"/>
        <v>0</v>
      </c>
      <c r="BA52" s="54">
        <f t="shared" ca="1" si="109"/>
        <v>0</v>
      </c>
      <c r="BB52" s="54">
        <f t="shared" ca="1" si="109"/>
        <v>0</v>
      </c>
      <c r="BC52" s="54">
        <f t="shared" ca="1" si="109"/>
        <v>0</v>
      </c>
      <c r="BD52" s="54">
        <f t="shared" ca="1" si="109"/>
        <v>0</v>
      </c>
      <c r="BE52" s="54">
        <f t="shared" ca="1" si="109"/>
        <v>0</v>
      </c>
      <c r="BF52" s="54">
        <f t="shared" ca="1" si="109"/>
        <v>0</v>
      </c>
      <c r="BG52" s="54">
        <f t="shared" ca="1" si="109"/>
        <v>0</v>
      </c>
      <c r="BH52" s="54">
        <f t="shared" ca="1" si="109"/>
        <v>0</v>
      </c>
      <c r="BI52" s="54">
        <f t="shared" ca="1" si="109"/>
        <v>0</v>
      </c>
      <c r="BJ52" s="54">
        <f t="shared" ca="1" si="109"/>
        <v>0</v>
      </c>
      <c r="BK52" s="54">
        <f t="shared" ca="1" si="109"/>
        <v>0</v>
      </c>
      <c r="BL52" s="54">
        <f t="shared" ca="1" si="109"/>
        <v>0</v>
      </c>
      <c r="BM52" s="54">
        <f t="shared" ca="1" si="110"/>
        <v>0</v>
      </c>
      <c r="BN52" s="54">
        <f t="shared" ca="1" si="110"/>
        <v>0</v>
      </c>
      <c r="BO52" s="54">
        <f t="shared" ca="1" si="110"/>
        <v>0</v>
      </c>
      <c r="BP52" s="54">
        <f t="shared" ca="1" si="110"/>
        <v>0</v>
      </c>
      <c r="BQ52" s="54">
        <f t="shared" ca="1" si="110"/>
        <v>0</v>
      </c>
      <c r="BR52" s="54">
        <f t="shared" ca="1" si="110"/>
        <v>0</v>
      </c>
      <c r="BS52" s="54">
        <f t="shared" ca="1" si="110"/>
        <v>0</v>
      </c>
      <c r="BT52" s="54">
        <f t="shared" ca="1" si="110"/>
        <v>0</v>
      </c>
      <c r="BU52" s="54">
        <f t="shared" ca="1" si="110"/>
        <v>0</v>
      </c>
      <c r="BV52" s="54">
        <f t="shared" ca="1" si="110"/>
        <v>0</v>
      </c>
      <c r="BW52" s="54">
        <f t="shared" ca="1" si="110"/>
        <v>0</v>
      </c>
      <c r="BX52" s="54">
        <f t="shared" ca="1" si="110"/>
        <v>0</v>
      </c>
      <c r="BY52" s="54">
        <f t="shared" ca="1" si="110"/>
        <v>0</v>
      </c>
      <c r="BZ52" s="54">
        <f t="shared" ca="1" si="110"/>
        <v>0</v>
      </c>
      <c r="CA52" s="54">
        <f t="shared" ca="1" si="110"/>
        <v>0</v>
      </c>
      <c r="CB52" s="54">
        <f t="shared" ca="1" si="110"/>
        <v>0</v>
      </c>
      <c r="CC52" s="54">
        <f t="shared" ca="1" si="111"/>
        <v>0</v>
      </c>
      <c r="CD52" s="54">
        <f t="shared" ca="1" si="111"/>
        <v>0</v>
      </c>
      <c r="CE52" s="54">
        <f t="shared" ca="1" si="111"/>
        <v>0</v>
      </c>
      <c r="CF52" s="54">
        <f t="shared" ca="1" si="111"/>
        <v>0</v>
      </c>
      <c r="CG52" s="54">
        <f t="shared" ca="1" si="111"/>
        <v>0</v>
      </c>
      <c r="CH52" s="54">
        <f t="shared" ca="1" si="111"/>
        <v>0</v>
      </c>
      <c r="CI52" s="54">
        <f t="shared" ca="1" si="111"/>
        <v>0</v>
      </c>
      <c r="CJ52" s="54">
        <f t="shared" ca="1" si="111"/>
        <v>0</v>
      </c>
      <c r="CK52" s="54">
        <f t="shared" ca="1" si="111"/>
        <v>0</v>
      </c>
      <c r="CL52" s="54">
        <f t="shared" ca="1" si="111"/>
        <v>0</v>
      </c>
      <c r="CM52" s="54">
        <f t="shared" ca="1" si="111"/>
        <v>0</v>
      </c>
      <c r="CN52" s="54">
        <f t="shared" ca="1" si="111"/>
        <v>0</v>
      </c>
      <c r="CO52" s="54">
        <f t="shared" ca="1" si="111"/>
        <v>0</v>
      </c>
      <c r="CP52" s="54">
        <f t="shared" ca="1" si="111"/>
        <v>0</v>
      </c>
      <c r="CQ52" s="54">
        <f t="shared" ca="1" si="111"/>
        <v>0</v>
      </c>
      <c r="CR52" s="54">
        <f t="shared" ca="1" si="111"/>
        <v>0</v>
      </c>
      <c r="CS52" s="54">
        <f t="shared" ca="1" si="97"/>
        <v>0</v>
      </c>
      <c r="CT52" s="54">
        <f t="shared" ca="1" si="97"/>
        <v>0</v>
      </c>
      <c r="CU52" s="54">
        <f t="shared" ca="1" si="97"/>
        <v>0</v>
      </c>
      <c r="CV52" s="54">
        <f t="shared" ca="1" si="97"/>
        <v>0</v>
      </c>
      <c r="CW52" s="54">
        <f t="shared" ca="1" si="97"/>
        <v>0</v>
      </c>
      <c r="CX52" s="54">
        <f t="shared" ca="1" si="97"/>
        <v>0</v>
      </c>
      <c r="CY52" s="54">
        <f t="shared" ca="1" si="97"/>
        <v>0</v>
      </c>
      <c r="CZ52" s="54">
        <f t="shared" ca="1" si="97"/>
        <v>0</v>
      </c>
      <c r="DA52" s="54">
        <f t="shared" ca="1" si="97"/>
        <v>0</v>
      </c>
      <c r="DB52" s="54">
        <f t="shared" ca="1" si="97"/>
        <v>0</v>
      </c>
      <c r="DC52" s="54">
        <f t="shared" ca="1" si="97"/>
        <v>0</v>
      </c>
      <c r="DD52" s="54">
        <f t="shared" ca="1" si="97"/>
        <v>0</v>
      </c>
      <c r="DE52" s="54">
        <f t="shared" ca="1" si="97"/>
        <v>0</v>
      </c>
      <c r="DF52" s="54">
        <f t="shared" ca="1" si="97"/>
        <v>0</v>
      </c>
      <c r="DG52" s="54">
        <f t="shared" ca="1" si="97"/>
        <v>0</v>
      </c>
      <c r="DH52" s="54">
        <f t="shared" ca="1" si="97"/>
        <v>0</v>
      </c>
      <c r="DI52" s="54">
        <f t="shared" ca="1" si="112"/>
        <v>0</v>
      </c>
      <c r="DJ52" s="54">
        <f t="shared" ca="1" si="112"/>
        <v>0</v>
      </c>
      <c r="DK52" s="54">
        <f t="shared" ca="1" si="112"/>
        <v>0</v>
      </c>
      <c r="DL52" s="54">
        <f t="shared" ca="1" si="112"/>
        <v>0</v>
      </c>
      <c r="DM52" s="54">
        <f t="shared" ca="1" si="112"/>
        <v>0</v>
      </c>
      <c r="DN52" s="54">
        <f t="shared" ca="1" si="112"/>
        <v>0</v>
      </c>
      <c r="DO52" s="54">
        <f t="shared" ca="1" si="112"/>
        <v>0</v>
      </c>
      <c r="DP52" s="54">
        <f t="shared" ca="1" si="112"/>
        <v>0</v>
      </c>
      <c r="DQ52" s="54">
        <f t="shared" ca="1" si="112"/>
        <v>0</v>
      </c>
      <c r="DR52" s="54">
        <f t="shared" ca="1" si="112"/>
        <v>0</v>
      </c>
      <c r="DS52" s="54">
        <f t="shared" ca="1" si="112"/>
        <v>0</v>
      </c>
      <c r="DT52" s="54">
        <f t="shared" ca="1" si="112"/>
        <v>0</v>
      </c>
      <c r="DU52" s="54">
        <f t="shared" ca="1" si="112"/>
        <v>0</v>
      </c>
      <c r="DV52" s="54">
        <f t="shared" ca="1" si="112"/>
        <v>0</v>
      </c>
      <c r="DW52" s="54">
        <f t="shared" ca="1" si="112"/>
        <v>0</v>
      </c>
      <c r="DX52" s="54">
        <f t="shared" ca="1" si="112"/>
        <v>0</v>
      </c>
      <c r="DY52" s="54">
        <f t="shared" ca="1" si="113"/>
        <v>0</v>
      </c>
      <c r="DZ52" s="54">
        <f t="shared" ca="1" si="113"/>
        <v>0</v>
      </c>
      <c r="EA52" s="54">
        <f t="shared" ca="1" si="113"/>
        <v>0</v>
      </c>
      <c r="EB52" s="54">
        <f t="shared" ca="1" si="113"/>
        <v>0</v>
      </c>
      <c r="EC52" s="54">
        <f t="shared" ca="1" si="113"/>
        <v>0</v>
      </c>
      <c r="ED52" s="54">
        <f t="shared" ca="1" si="113"/>
        <v>0</v>
      </c>
      <c r="EE52" s="54">
        <f t="shared" ca="1" si="113"/>
        <v>0</v>
      </c>
      <c r="EF52" s="54">
        <f t="shared" ca="1" si="113"/>
        <v>0</v>
      </c>
      <c r="EG52" s="54">
        <f t="shared" ca="1" si="113"/>
        <v>0</v>
      </c>
      <c r="EH52" s="54">
        <f t="shared" ca="1" si="113"/>
        <v>0</v>
      </c>
      <c r="EI52" s="54">
        <f t="shared" ca="1" si="113"/>
        <v>0</v>
      </c>
      <c r="EJ52" s="54">
        <f t="shared" ca="1" si="113"/>
        <v>0</v>
      </c>
      <c r="EK52" s="54">
        <f t="shared" ca="1" si="113"/>
        <v>0</v>
      </c>
      <c r="EL52" s="54">
        <f t="shared" ca="1" si="113"/>
        <v>0</v>
      </c>
      <c r="EM52" s="54">
        <f t="shared" ca="1" si="113"/>
        <v>0</v>
      </c>
      <c r="EN52" s="54">
        <f t="shared" ca="1" si="113"/>
        <v>0</v>
      </c>
      <c r="EO52" s="54">
        <f t="shared" ca="1" si="114"/>
        <v>0</v>
      </c>
      <c r="EP52" s="54">
        <f t="shared" ca="1" si="114"/>
        <v>0</v>
      </c>
      <c r="EQ52" s="54">
        <f t="shared" ca="1" si="114"/>
        <v>0</v>
      </c>
      <c r="ER52" s="54">
        <f t="shared" ca="1" si="114"/>
        <v>0</v>
      </c>
      <c r="ES52" s="54">
        <f t="shared" ca="1" si="114"/>
        <v>0</v>
      </c>
      <c r="ET52" s="54">
        <f t="shared" ca="1" si="114"/>
        <v>0</v>
      </c>
      <c r="EU52" s="54">
        <f t="shared" ca="1" si="114"/>
        <v>0</v>
      </c>
      <c r="EV52" s="54">
        <f t="shared" ca="1" si="114"/>
        <v>0</v>
      </c>
      <c r="EW52" s="54">
        <f t="shared" ca="1" si="114"/>
        <v>0</v>
      </c>
      <c r="EX52" s="54">
        <f t="shared" ca="1" si="114"/>
        <v>0</v>
      </c>
      <c r="EY52" s="54">
        <f t="shared" ca="1" si="114"/>
        <v>0</v>
      </c>
      <c r="EZ52" s="54">
        <f t="shared" ca="1" si="114"/>
        <v>0</v>
      </c>
      <c r="FA52" s="54">
        <f t="shared" ca="1" si="114"/>
        <v>0</v>
      </c>
      <c r="FB52" s="54">
        <f t="shared" ca="1" si="114"/>
        <v>0</v>
      </c>
      <c r="FC52" s="54">
        <f t="shared" ca="1" si="114"/>
        <v>0</v>
      </c>
      <c r="FD52" s="54">
        <f t="shared" ca="1" si="114"/>
        <v>0</v>
      </c>
      <c r="FE52" s="54">
        <f t="shared" ca="1" si="115"/>
        <v>0</v>
      </c>
      <c r="FF52" s="54">
        <f t="shared" ca="1" si="115"/>
        <v>0</v>
      </c>
      <c r="FG52" s="54">
        <f t="shared" ca="1" si="115"/>
        <v>0</v>
      </c>
      <c r="FH52" s="54">
        <f t="shared" ca="1" si="115"/>
        <v>0</v>
      </c>
      <c r="FI52" s="54">
        <f t="shared" ca="1" si="115"/>
        <v>0</v>
      </c>
      <c r="FJ52" s="54">
        <f t="shared" ca="1" si="115"/>
        <v>0</v>
      </c>
      <c r="FK52" s="54">
        <f t="shared" ca="1" si="115"/>
        <v>0</v>
      </c>
      <c r="FL52" s="54">
        <f t="shared" ca="1" si="115"/>
        <v>0</v>
      </c>
      <c r="FM52" s="54">
        <f t="shared" ca="1" si="115"/>
        <v>0</v>
      </c>
      <c r="FN52" s="54">
        <f t="shared" ca="1" si="115"/>
        <v>0</v>
      </c>
      <c r="FO52" s="54">
        <f t="shared" ca="1" si="115"/>
        <v>0</v>
      </c>
      <c r="FP52" s="54">
        <f t="shared" ca="1" si="115"/>
        <v>0</v>
      </c>
      <c r="FQ52" s="54">
        <f t="shared" ca="1" si="115"/>
        <v>0</v>
      </c>
      <c r="FR52" s="54">
        <f t="shared" ca="1" si="115"/>
        <v>0</v>
      </c>
      <c r="FS52" s="54">
        <f t="shared" ca="1" si="115"/>
        <v>0</v>
      </c>
      <c r="FT52" s="54">
        <f t="shared" ca="1" si="115"/>
        <v>0</v>
      </c>
      <c r="FU52" s="54">
        <f t="shared" ca="1" si="100"/>
        <v>0</v>
      </c>
      <c r="FV52" s="54">
        <f t="shared" ca="1" si="100"/>
        <v>0</v>
      </c>
      <c r="FW52" s="54">
        <f t="shared" ca="1" si="100"/>
        <v>0</v>
      </c>
      <c r="FX52" s="54">
        <f t="shared" ca="1" si="100"/>
        <v>0</v>
      </c>
      <c r="FY52" s="54">
        <f t="shared" ca="1" si="100"/>
        <v>0</v>
      </c>
      <c r="FZ52" s="54">
        <f t="shared" ca="1" si="100"/>
        <v>0</v>
      </c>
      <c r="GA52" s="54">
        <f t="shared" ca="1" si="100"/>
        <v>0</v>
      </c>
      <c r="GB52" s="54">
        <f t="shared" ca="1" si="100"/>
        <v>0</v>
      </c>
      <c r="GC52" s="54">
        <f t="shared" ca="1" si="100"/>
        <v>0</v>
      </c>
      <c r="GD52" s="54">
        <f t="shared" ca="1" si="100"/>
        <v>0</v>
      </c>
      <c r="GE52" s="54">
        <f t="shared" ca="1" si="100"/>
        <v>0</v>
      </c>
      <c r="GF52" s="54">
        <f t="shared" ca="1" si="100"/>
        <v>0</v>
      </c>
      <c r="GG52" s="54">
        <f t="shared" ca="1" si="100"/>
        <v>0</v>
      </c>
      <c r="GH52" s="54">
        <f t="shared" ca="1" si="100"/>
        <v>0</v>
      </c>
      <c r="GI52" s="54">
        <f t="shared" ca="1" si="100"/>
        <v>0</v>
      </c>
      <c r="GJ52" s="54">
        <f t="shared" ca="1" si="100"/>
        <v>0</v>
      </c>
      <c r="GK52" s="54">
        <f t="shared" ca="1" si="116"/>
        <v>0</v>
      </c>
      <c r="GL52" s="54">
        <f t="shared" ca="1" si="116"/>
        <v>0</v>
      </c>
      <c r="GM52" s="54">
        <f t="shared" ca="1" si="116"/>
        <v>0</v>
      </c>
      <c r="GN52" s="54">
        <f t="shared" ca="1" si="116"/>
        <v>0</v>
      </c>
      <c r="GO52" s="54">
        <f t="shared" ca="1" si="116"/>
        <v>0</v>
      </c>
      <c r="GP52" s="54">
        <f t="shared" ca="1" si="116"/>
        <v>0</v>
      </c>
      <c r="GQ52" s="54">
        <f t="shared" ca="1" si="116"/>
        <v>0</v>
      </c>
      <c r="GR52" s="54">
        <f t="shared" ca="1" si="116"/>
        <v>0</v>
      </c>
      <c r="GS52" s="54">
        <f t="shared" ca="1" si="116"/>
        <v>0</v>
      </c>
      <c r="GT52" s="54">
        <f t="shared" ca="1" si="116"/>
        <v>0</v>
      </c>
      <c r="GU52" s="54">
        <f t="shared" ca="1" si="116"/>
        <v>0</v>
      </c>
      <c r="GV52" s="54">
        <f t="shared" ca="1" si="116"/>
        <v>0</v>
      </c>
      <c r="GW52" s="54">
        <f t="shared" ca="1" si="116"/>
        <v>0</v>
      </c>
      <c r="GX52" s="54">
        <f t="shared" ca="1" si="116"/>
        <v>0</v>
      </c>
      <c r="GY52" s="54">
        <f t="shared" ca="1" si="116"/>
        <v>0</v>
      </c>
      <c r="GZ52" s="54">
        <f t="shared" ca="1" si="116"/>
        <v>0</v>
      </c>
      <c r="HA52" s="54">
        <f t="shared" ca="1" si="117"/>
        <v>0</v>
      </c>
      <c r="HB52" s="54">
        <f t="shared" ca="1" si="117"/>
        <v>0</v>
      </c>
      <c r="HC52" s="54">
        <f t="shared" ca="1" si="117"/>
        <v>0</v>
      </c>
      <c r="HD52" s="54">
        <f t="shared" ca="1" si="117"/>
        <v>0</v>
      </c>
      <c r="HE52" s="54">
        <f t="shared" ca="1" si="117"/>
        <v>0</v>
      </c>
      <c r="HF52" s="54">
        <f t="shared" ca="1" si="117"/>
        <v>0</v>
      </c>
      <c r="HG52" s="54">
        <f t="shared" ca="1" si="117"/>
        <v>0</v>
      </c>
      <c r="HH52" s="54">
        <f t="shared" ca="1" si="117"/>
        <v>0</v>
      </c>
      <c r="HI52" s="54">
        <f t="shared" ca="1" si="117"/>
        <v>0</v>
      </c>
      <c r="HJ52" s="54">
        <f t="shared" ca="1" si="117"/>
        <v>0</v>
      </c>
      <c r="HK52" s="54">
        <f t="shared" ca="1" si="117"/>
        <v>0</v>
      </c>
      <c r="HL52" s="54">
        <f t="shared" ca="1" si="117"/>
        <v>0</v>
      </c>
      <c r="HM52" s="54">
        <f t="shared" ca="1" si="117"/>
        <v>0</v>
      </c>
      <c r="HN52" s="54">
        <f t="shared" ca="1" si="117"/>
        <v>0</v>
      </c>
      <c r="HO52" s="54">
        <f t="shared" ca="1" si="117"/>
        <v>0</v>
      </c>
      <c r="HP52" s="54">
        <f t="shared" ca="1" si="117"/>
        <v>0</v>
      </c>
      <c r="HQ52" s="54">
        <f t="shared" ca="1" si="118"/>
        <v>0</v>
      </c>
      <c r="HR52" s="54">
        <f t="shared" ca="1" si="118"/>
        <v>0</v>
      </c>
      <c r="HS52" s="54">
        <f t="shared" ca="1" si="118"/>
        <v>0</v>
      </c>
      <c r="HT52" s="54">
        <f t="shared" ca="1" si="118"/>
        <v>0</v>
      </c>
      <c r="HU52" s="54">
        <f t="shared" ca="1" si="118"/>
        <v>0</v>
      </c>
      <c r="HV52" s="54">
        <f t="shared" ca="1" si="118"/>
        <v>0</v>
      </c>
      <c r="HW52" s="54">
        <f t="shared" ca="1" si="118"/>
        <v>0</v>
      </c>
      <c r="HX52" s="54">
        <f t="shared" ca="1" si="118"/>
        <v>0</v>
      </c>
      <c r="HY52" s="54">
        <f t="shared" ca="1" si="118"/>
        <v>0</v>
      </c>
      <c r="HZ52" s="54">
        <f t="shared" ca="1" si="118"/>
        <v>0</v>
      </c>
      <c r="IA52" s="54">
        <f t="shared" ca="1" si="118"/>
        <v>0</v>
      </c>
      <c r="IB52" s="54">
        <f t="shared" ca="1" si="118"/>
        <v>0</v>
      </c>
      <c r="IC52" s="54">
        <f t="shared" ca="1" si="118"/>
        <v>0</v>
      </c>
      <c r="ID52" s="54">
        <f t="shared" ca="1" si="118"/>
        <v>0</v>
      </c>
      <c r="IE52" s="54">
        <f t="shared" ca="1" si="118"/>
        <v>0</v>
      </c>
      <c r="IF52" s="54">
        <f t="shared" ca="1" si="118"/>
        <v>0</v>
      </c>
      <c r="IG52" s="54">
        <f t="shared" ca="1" si="119"/>
        <v>0</v>
      </c>
      <c r="IH52" s="54">
        <f t="shared" ca="1" si="119"/>
        <v>0</v>
      </c>
      <c r="II52" s="54">
        <f t="shared" ca="1" si="119"/>
        <v>0</v>
      </c>
      <c r="IJ52" s="54">
        <f t="shared" ca="1" si="119"/>
        <v>0</v>
      </c>
      <c r="IK52" s="54">
        <f t="shared" ca="1" si="119"/>
        <v>0</v>
      </c>
      <c r="IL52" s="54">
        <f t="shared" ca="1" si="119"/>
        <v>0</v>
      </c>
      <c r="IM52" s="54">
        <f t="shared" ca="1" si="119"/>
        <v>0</v>
      </c>
      <c r="IN52" s="54">
        <f t="shared" ca="1" si="119"/>
        <v>0</v>
      </c>
      <c r="IO52" s="54">
        <f t="shared" ca="1" si="119"/>
        <v>0</v>
      </c>
      <c r="IP52" s="54">
        <f t="shared" ca="1" si="119"/>
        <v>0</v>
      </c>
      <c r="IQ52" s="54">
        <f t="shared" ca="1" si="119"/>
        <v>0</v>
      </c>
      <c r="IR52" s="54">
        <f t="shared" ca="1" si="119"/>
        <v>0</v>
      </c>
      <c r="IS52" s="54">
        <f t="shared" ca="1" si="119"/>
        <v>0</v>
      </c>
      <c r="IT52" s="54">
        <f t="shared" ca="1" si="119"/>
        <v>0</v>
      </c>
      <c r="IU52" s="54">
        <f t="shared" ca="1" si="119"/>
        <v>0</v>
      </c>
      <c r="IV52" s="54">
        <f t="shared" ca="1" si="119"/>
        <v>0</v>
      </c>
      <c r="IW52" s="54">
        <f t="shared" ca="1" si="103"/>
        <v>0</v>
      </c>
      <c r="IX52" s="54">
        <f t="shared" ca="1" si="103"/>
        <v>0</v>
      </c>
      <c r="IY52" s="54">
        <f t="shared" ca="1" si="103"/>
        <v>0</v>
      </c>
      <c r="IZ52" s="54">
        <f t="shared" ca="1" si="103"/>
        <v>0</v>
      </c>
      <c r="JA52" s="54">
        <f t="shared" ca="1" si="103"/>
        <v>0</v>
      </c>
      <c r="JB52" s="54">
        <f t="shared" ca="1" si="103"/>
        <v>0</v>
      </c>
      <c r="JC52" s="54">
        <f t="shared" ca="1" si="103"/>
        <v>0</v>
      </c>
      <c r="JD52" s="54">
        <f t="shared" ca="1" si="103"/>
        <v>0</v>
      </c>
      <c r="JE52" s="54">
        <f t="shared" ca="1" si="103"/>
        <v>0</v>
      </c>
      <c r="JF52" s="54">
        <f t="shared" ca="1" si="103"/>
        <v>0</v>
      </c>
      <c r="JG52" s="54">
        <f t="shared" ca="1" si="103"/>
        <v>0</v>
      </c>
      <c r="JH52" s="54">
        <f t="shared" ca="1" si="103"/>
        <v>0</v>
      </c>
      <c r="JI52" s="54">
        <f t="shared" ca="1" si="103"/>
        <v>0</v>
      </c>
      <c r="JJ52" s="54">
        <f t="shared" ca="1" si="103"/>
        <v>0</v>
      </c>
      <c r="JK52" s="54">
        <f t="shared" ca="1" si="103"/>
        <v>0</v>
      </c>
      <c r="JL52" s="54">
        <f t="shared" ca="1" si="103"/>
        <v>0</v>
      </c>
      <c r="JM52" s="54">
        <f t="shared" ca="1" si="120"/>
        <v>0</v>
      </c>
      <c r="JN52" s="54">
        <f t="shared" ca="1" si="120"/>
        <v>0</v>
      </c>
      <c r="JO52" s="54">
        <f t="shared" ca="1" si="120"/>
        <v>0</v>
      </c>
      <c r="JP52" s="54">
        <f t="shared" ca="1" si="120"/>
        <v>0</v>
      </c>
      <c r="JQ52" s="54">
        <f t="shared" ca="1" si="120"/>
        <v>0</v>
      </c>
      <c r="JR52" s="54">
        <f t="shared" ca="1" si="120"/>
        <v>0</v>
      </c>
      <c r="JS52" s="54">
        <f t="shared" ca="1" si="120"/>
        <v>0</v>
      </c>
      <c r="JT52" s="54">
        <f t="shared" ca="1" si="120"/>
        <v>0</v>
      </c>
      <c r="JU52" s="54">
        <f t="shared" ca="1" si="120"/>
        <v>0</v>
      </c>
      <c r="JV52" s="54">
        <f t="shared" ca="1" si="120"/>
        <v>0</v>
      </c>
      <c r="JW52" s="54">
        <f t="shared" ca="1" si="120"/>
        <v>0</v>
      </c>
      <c r="JX52" s="54">
        <f t="shared" ca="1" si="120"/>
        <v>0</v>
      </c>
      <c r="JY52" s="54">
        <f t="shared" ca="1" si="120"/>
        <v>0</v>
      </c>
      <c r="JZ52" s="54">
        <f t="shared" ca="1" si="120"/>
        <v>0</v>
      </c>
      <c r="KA52" s="54">
        <f t="shared" ca="1" si="120"/>
        <v>0</v>
      </c>
      <c r="KB52" s="54">
        <f t="shared" ca="1" si="120"/>
        <v>0</v>
      </c>
      <c r="KC52" s="54">
        <f t="shared" ca="1" si="121"/>
        <v>0</v>
      </c>
      <c r="KD52" s="54">
        <f t="shared" ca="1" si="121"/>
        <v>0</v>
      </c>
      <c r="KE52" s="54">
        <f t="shared" ca="1" si="121"/>
        <v>0</v>
      </c>
      <c r="KF52" s="54">
        <f t="shared" ca="1" si="121"/>
        <v>0</v>
      </c>
      <c r="KG52" s="54">
        <f t="shared" ca="1" si="121"/>
        <v>0</v>
      </c>
      <c r="KH52" s="54">
        <f t="shared" ca="1" si="121"/>
        <v>0</v>
      </c>
      <c r="KI52" s="54">
        <f t="shared" ca="1" si="121"/>
        <v>0</v>
      </c>
      <c r="KJ52" s="54">
        <f t="shared" ca="1" si="121"/>
        <v>0</v>
      </c>
      <c r="KK52" s="54">
        <f t="shared" ca="1" si="121"/>
        <v>0</v>
      </c>
      <c r="KL52" s="54">
        <f t="shared" ca="1" si="121"/>
        <v>0</v>
      </c>
      <c r="KM52" s="54">
        <f t="shared" ca="1" si="121"/>
        <v>0</v>
      </c>
      <c r="KN52" s="54">
        <f t="shared" ca="1" si="121"/>
        <v>0</v>
      </c>
      <c r="KO52" s="54">
        <f t="shared" ca="1" si="121"/>
        <v>0</v>
      </c>
      <c r="KP52" s="54">
        <f t="shared" ca="1" si="121"/>
        <v>0</v>
      </c>
      <c r="KQ52" s="54">
        <f t="shared" ca="1" si="121"/>
        <v>0</v>
      </c>
      <c r="KR52" s="54">
        <f t="shared" ca="1" si="121"/>
        <v>0</v>
      </c>
      <c r="KS52" s="54">
        <f t="shared" ca="1" si="122"/>
        <v>0</v>
      </c>
      <c r="KT52" s="54">
        <f t="shared" ca="1" si="122"/>
        <v>0</v>
      </c>
      <c r="KU52" s="54">
        <f t="shared" ca="1" si="122"/>
        <v>0</v>
      </c>
      <c r="KV52" s="54">
        <f t="shared" ca="1" si="122"/>
        <v>0</v>
      </c>
      <c r="KW52" s="54">
        <f t="shared" ca="1" si="122"/>
        <v>0</v>
      </c>
      <c r="KX52" s="54">
        <f t="shared" ca="1" si="122"/>
        <v>0</v>
      </c>
      <c r="KY52" s="54">
        <f t="shared" ca="1" si="122"/>
        <v>0</v>
      </c>
      <c r="KZ52" s="54">
        <f t="shared" ca="1" si="122"/>
        <v>0</v>
      </c>
      <c r="LA52" s="54">
        <f t="shared" ca="1" si="122"/>
        <v>0</v>
      </c>
      <c r="LB52" s="54">
        <f t="shared" ca="1" si="122"/>
        <v>0</v>
      </c>
      <c r="LC52" s="54">
        <f t="shared" ca="1" si="122"/>
        <v>0</v>
      </c>
      <c r="LD52" s="54">
        <f t="shared" ca="1" si="122"/>
        <v>0</v>
      </c>
      <c r="LE52" s="54">
        <f t="shared" ca="1" si="122"/>
        <v>0</v>
      </c>
      <c r="LF52" s="54">
        <f t="shared" ca="1" si="122"/>
        <v>0</v>
      </c>
      <c r="LG52" s="54">
        <f t="shared" ca="1" si="122"/>
        <v>0</v>
      </c>
      <c r="LH52" s="54">
        <f t="shared" ca="1" si="122"/>
        <v>0</v>
      </c>
      <c r="LI52" s="54">
        <f t="shared" ca="1" si="123"/>
        <v>0</v>
      </c>
      <c r="LJ52" s="54">
        <f t="shared" ca="1" si="123"/>
        <v>0</v>
      </c>
      <c r="LK52" s="54">
        <f t="shared" ca="1" si="123"/>
        <v>0</v>
      </c>
      <c r="LL52" s="54">
        <f t="shared" ca="1" si="123"/>
        <v>0</v>
      </c>
      <c r="LM52" s="54">
        <f t="shared" ca="1" si="123"/>
        <v>0</v>
      </c>
      <c r="LN52" s="54">
        <f t="shared" ca="1" si="123"/>
        <v>0</v>
      </c>
      <c r="LO52" s="54">
        <f t="shared" ca="1" si="123"/>
        <v>0</v>
      </c>
      <c r="LP52" s="54">
        <f t="shared" ca="1" si="123"/>
        <v>0</v>
      </c>
      <c r="LQ52" s="54">
        <f t="shared" ca="1" si="123"/>
        <v>0</v>
      </c>
      <c r="LR52" s="54">
        <f t="shared" ca="1" si="123"/>
        <v>0</v>
      </c>
      <c r="LS52" s="54">
        <f t="shared" ca="1" si="123"/>
        <v>0</v>
      </c>
      <c r="LT52" s="54">
        <f t="shared" ca="1" si="123"/>
        <v>0</v>
      </c>
      <c r="LU52" s="54">
        <f t="shared" ca="1" si="123"/>
        <v>0</v>
      </c>
      <c r="LV52" s="54">
        <f t="shared" ca="1" si="123"/>
        <v>0</v>
      </c>
      <c r="LW52" s="54">
        <f t="shared" ca="1" si="123"/>
        <v>0</v>
      </c>
      <c r="LX52" s="54">
        <f t="shared" ca="1" si="123"/>
        <v>0</v>
      </c>
      <c r="LY52" s="54">
        <f t="shared" ca="1" si="106"/>
        <v>0</v>
      </c>
      <c r="LZ52" s="54">
        <f t="shared" ca="1" si="106"/>
        <v>0</v>
      </c>
      <c r="MA52" s="54">
        <f t="shared" ca="1" si="106"/>
        <v>0</v>
      </c>
      <c r="MB52" s="54">
        <f t="shared" ca="1" si="106"/>
        <v>0</v>
      </c>
      <c r="MC52" s="54">
        <f t="shared" ca="1" si="106"/>
        <v>0</v>
      </c>
      <c r="MD52" s="54">
        <f t="shared" ca="1" si="106"/>
        <v>0</v>
      </c>
      <c r="ME52" s="54">
        <f t="shared" ca="1" si="106"/>
        <v>0</v>
      </c>
      <c r="MF52" s="54">
        <f t="shared" ca="1" si="106"/>
        <v>0</v>
      </c>
      <c r="MG52" s="54">
        <f t="shared" ca="1" si="106"/>
        <v>0</v>
      </c>
      <c r="MH52" s="54">
        <f t="shared" ca="1" si="106"/>
        <v>0</v>
      </c>
      <c r="MI52" s="54">
        <f t="shared" ca="1" si="106"/>
        <v>0</v>
      </c>
      <c r="MJ52" s="54">
        <f t="shared" ca="1" si="106"/>
        <v>0</v>
      </c>
      <c r="MK52" s="54">
        <f t="shared" ca="1" si="106"/>
        <v>0</v>
      </c>
      <c r="ML52" s="54">
        <f t="shared" ca="1" si="106"/>
        <v>0</v>
      </c>
      <c r="MM52" s="54">
        <f t="shared" ca="1" si="106"/>
        <v>0</v>
      </c>
      <c r="MN52" s="54">
        <f t="shared" ca="1" si="106"/>
        <v>0</v>
      </c>
      <c r="MO52" s="54">
        <f t="shared" ca="1" si="124"/>
        <v>0</v>
      </c>
      <c r="MP52" s="54">
        <f t="shared" ca="1" si="124"/>
        <v>0</v>
      </c>
      <c r="MQ52" s="54">
        <f t="shared" ca="1" si="124"/>
        <v>0</v>
      </c>
      <c r="MR52" s="54">
        <f t="shared" ca="1" si="124"/>
        <v>0</v>
      </c>
      <c r="MS52" s="54">
        <f t="shared" ca="1" si="124"/>
        <v>0</v>
      </c>
      <c r="MT52" s="54">
        <f t="shared" ca="1" si="124"/>
        <v>0</v>
      </c>
      <c r="MU52" s="54">
        <f t="shared" ca="1" si="124"/>
        <v>0</v>
      </c>
      <c r="MV52" s="54">
        <f t="shared" ca="1" si="124"/>
        <v>0</v>
      </c>
      <c r="MW52" s="54">
        <f t="shared" ca="1" si="124"/>
        <v>0</v>
      </c>
      <c r="MX52" s="54">
        <f t="shared" ca="1" si="124"/>
        <v>0</v>
      </c>
      <c r="MY52" s="54">
        <f t="shared" ca="1" si="124"/>
        <v>0</v>
      </c>
      <c r="MZ52" s="54">
        <f t="shared" ca="1" si="124"/>
        <v>0</v>
      </c>
      <c r="NA52" s="54">
        <f t="shared" ca="1" si="124"/>
        <v>0</v>
      </c>
      <c r="NB52" s="54">
        <f t="shared" ca="1" si="124"/>
        <v>0</v>
      </c>
      <c r="NC52" s="54">
        <f t="shared" ca="1" si="125"/>
        <v>0</v>
      </c>
      <c r="ND52" s="54">
        <f t="shared" ca="1" si="125"/>
        <v>0</v>
      </c>
      <c r="NE52" s="54">
        <f t="shared" ca="1" si="125"/>
        <v>0</v>
      </c>
      <c r="NF52" s="54">
        <f t="shared" ca="1" si="125"/>
        <v>0</v>
      </c>
      <c r="NG52" s="54">
        <f t="shared" ca="1" si="125"/>
        <v>0</v>
      </c>
      <c r="NH52" s="54">
        <f t="shared" ca="1" si="125"/>
        <v>0</v>
      </c>
    </row>
    <row r="53" spans="2:372" x14ac:dyDescent="0.2">
      <c r="B53" s="8" t="str">
        <f>'[48]Parameter 2020'!B29</f>
        <v>Krian12-Gresik</v>
      </c>
      <c r="G53" s="54">
        <f t="shared" ca="1" si="107"/>
        <v>0</v>
      </c>
      <c r="H53" s="54">
        <f t="shared" ca="1" si="107"/>
        <v>0</v>
      </c>
      <c r="I53" s="54">
        <f t="shared" ca="1" si="107"/>
        <v>0</v>
      </c>
      <c r="J53" s="54">
        <f t="shared" ca="1" si="107"/>
        <v>0</v>
      </c>
      <c r="K53" s="54">
        <f t="shared" ca="1" si="107"/>
        <v>0</v>
      </c>
      <c r="L53" s="54">
        <f t="shared" ca="1" si="107"/>
        <v>0</v>
      </c>
      <c r="M53" s="54">
        <f t="shared" ca="1" si="107"/>
        <v>0</v>
      </c>
      <c r="N53" s="54">
        <f t="shared" ca="1" si="107"/>
        <v>0</v>
      </c>
      <c r="O53" s="54">
        <f t="shared" ca="1" si="107"/>
        <v>0</v>
      </c>
      <c r="P53" s="54">
        <f t="shared" ca="1" si="107"/>
        <v>0</v>
      </c>
      <c r="Q53" s="54">
        <f t="shared" ca="1" si="94"/>
        <v>0</v>
      </c>
      <c r="R53" s="54">
        <f t="shared" ca="1" si="94"/>
        <v>0</v>
      </c>
      <c r="S53" s="54">
        <f t="shared" ca="1" si="94"/>
        <v>0</v>
      </c>
      <c r="T53" s="54">
        <f t="shared" ca="1" si="94"/>
        <v>0</v>
      </c>
      <c r="U53" s="54">
        <f t="shared" ca="1" si="94"/>
        <v>0</v>
      </c>
      <c r="V53" s="54">
        <f t="shared" ca="1" si="94"/>
        <v>0</v>
      </c>
      <c r="W53" s="54">
        <f t="shared" ca="1" si="94"/>
        <v>0</v>
      </c>
      <c r="X53" s="54">
        <f t="shared" ca="1" si="94"/>
        <v>0</v>
      </c>
      <c r="Y53" s="54">
        <f t="shared" ca="1" si="94"/>
        <v>0</v>
      </c>
      <c r="Z53" s="54">
        <f t="shared" ca="1" si="94"/>
        <v>0</v>
      </c>
      <c r="AA53" s="54">
        <f t="shared" ca="1" si="94"/>
        <v>0</v>
      </c>
      <c r="AB53" s="54">
        <f t="shared" ca="1" si="94"/>
        <v>0</v>
      </c>
      <c r="AC53" s="54">
        <f t="shared" ca="1" si="94"/>
        <v>0</v>
      </c>
      <c r="AD53" s="54">
        <f t="shared" ca="1" si="94"/>
        <v>0</v>
      </c>
      <c r="AE53" s="54">
        <f t="shared" ca="1" si="94"/>
        <v>0</v>
      </c>
      <c r="AF53" s="54">
        <f t="shared" ca="1" si="94"/>
        <v>0</v>
      </c>
      <c r="AG53" s="54">
        <f t="shared" ca="1" si="108"/>
        <v>0</v>
      </c>
      <c r="AH53" s="54">
        <f t="shared" ca="1" si="108"/>
        <v>0</v>
      </c>
      <c r="AI53" s="54">
        <f t="shared" ca="1" si="108"/>
        <v>0</v>
      </c>
      <c r="AJ53" s="54">
        <f t="shared" ca="1" si="108"/>
        <v>0</v>
      </c>
      <c r="AK53" s="54">
        <f t="shared" ca="1" si="108"/>
        <v>0</v>
      </c>
      <c r="AL53" s="54">
        <f t="shared" ca="1" si="108"/>
        <v>0</v>
      </c>
      <c r="AM53" s="54">
        <f t="shared" ca="1" si="108"/>
        <v>0</v>
      </c>
      <c r="AN53" s="54">
        <f t="shared" ca="1" si="108"/>
        <v>0</v>
      </c>
      <c r="AO53" s="54">
        <f t="shared" ca="1" si="108"/>
        <v>0</v>
      </c>
      <c r="AP53" s="54">
        <f t="shared" ca="1" si="108"/>
        <v>0</v>
      </c>
      <c r="AQ53" s="54">
        <f t="shared" ca="1" si="108"/>
        <v>0</v>
      </c>
      <c r="AR53" s="54">
        <f t="shared" ca="1" si="108"/>
        <v>0</v>
      </c>
      <c r="AS53" s="54">
        <f t="shared" ca="1" si="108"/>
        <v>0</v>
      </c>
      <c r="AT53" s="54">
        <f t="shared" ca="1" si="108"/>
        <v>0</v>
      </c>
      <c r="AU53" s="54">
        <f t="shared" ca="1" si="108"/>
        <v>0</v>
      </c>
      <c r="AV53" s="54">
        <f t="shared" ca="1" si="108"/>
        <v>0</v>
      </c>
      <c r="AW53" s="54">
        <f t="shared" ca="1" si="109"/>
        <v>0</v>
      </c>
      <c r="AX53" s="54">
        <f t="shared" ca="1" si="109"/>
        <v>0</v>
      </c>
      <c r="AY53" s="54">
        <f t="shared" ca="1" si="109"/>
        <v>0</v>
      </c>
      <c r="AZ53" s="54">
        <f t="shared" ca="1" si="109"/>
        <v>0</v>
      </c>
      <c r="BA53" s="54">
        <f t="shared" ca="1" si="109"/>
        <v>0</v>
      </c>
      <c r="BB53" s="54">
        <f t="shared" ca="1" si="109"/>
        <v>0</v>
      </c>
      <c r="BC53" s="54">
        <f t="shared" ca="1" si="109"/>
        <v>0</v>
      </c>
      <c r="BD53" s="54">
        <f t="shared" ca="1" si="109"/>
        <v>0</v>
      </c>
      <c r="BE53" s="54">
        <f t="shared" ca="1" si="109"/>
        <v>0</v>
      </c>
      <c r="BF53" s="54">
        <f t="shared" ca="1" si="109"/>
        <v>0</v>
      </c>
      <c r="BG53" s="54">
        <f t="shared" ca="1" si="109"/>
        <v>0</v>
      </c>
      <c r="BH53" s="54">
        <f t="shared" ca="1" si="109"/>
        <v>0</v>
      </c>
      <c r="BI53" s="54">
        <f t="shared" ca="1" si="109"/>
        <v>0</v>
      </c>
      <c r="BJ53" s="54">
        <f t="shared" ca="1" si="109"/>
        <v>0</v>
      </c>
      <c r="BK53" s="54">
        <f t="shared" ca="1" si="109"/>
        <v>0</v>
      </c>
      <c r="BL53" s="54">
        <f t="shared" ca="1" si="109"/>
        <v>0</v>
      </c>
      <c r="BM53" s="54">
        <f t="shared" ca="1" si="110"/>
        <v>0</v>
      </c>
      <c r="BN53" s="54">
        <f t="shared" ca="1" si="110"/>
        <v>0</v>
      </c>
      <c r="BO53" s="54">
        <f t="shared" ca="1" si="110"/>
        <v>0</v>
      </c>
      <c r="BP53" s="54">
        <f t="shared" ca="1" si="110"/>
        <v>0</v>
      </c>
      <c r="BQ53" s="54">
        <f t="shared" ca="1" si="110"/>
        <v>0</v>
      </c>
      <c r="BR53" s="54">
        <f t="shared" ca="1" si="110"/>
        <v>0</v>
      </c>
      <c r="BS53" s="54">
        <f t="shared" ca="1" si="110"/>
        <v>0</v>
      </c>
      <c r="BT53" s="54">
        <f t="shared" ca="1" si="110"/>
        <v>0</v>
      </c>
      <c r="BU53" s="54">
        <f t="shared" ca="1" si="110"/>
        <v>0</v>
      </c>
      <c r="BV53" s="54">
        <f t="shared" ca="1" si="110"/>
        <v>0</v>
      </c>
      <c r="BW53" s="54">
        <f t="shared" ca="1" si="110"/>
        <v>0</v>
      </c>
      <c r="BX53" s="54">
        <f t="shared" ca="1" si="110"/>
        <v>0</v>
      </c>
      <c r="BY53" s="54">
        <f t="shared" ca="1" si="110"/>
        <v>0</v>
      </c>
      <c r="BZ53" s="54">
        <f t="shared" ca="1" si="110"/>
        <v>0</v>
      </c>
      <c r="CA53" s="54">
        <f t="shared" ca="1" si="110"/>
        <v>0</v>
      </c>
      <c r="CB53" s="54">
        <f t="shared" ca="1" si="110"/>
        <v>0</v>
      </c>
      <c r="CC53" s="54">
        <f t="shared" ca="1" si="111"/>
        <v>0</v>
      </c>
      <c r="CD53" s="54">
        <f t="shared" ca="1" si="111"/>
        <v>0</v>
      </c>
      <c r="CE53" s="54">
        <f t="shared" ca="1" si="111"/>
        <v>0</v>
      </c>
      <c r="CF53" s="54">
        <f t="shared" ca="1" si="111"/>
        <v>0</v>
      </c>
      <c r="CG53" s="54">
        <f t="shared" ca="1" si="111"/>
        <v>0</v>
      </c>
      <c r="CH53" s="54">
        <f t="shared" ca="1" si="111"/>
        <v>0</v>
      </c>
      <c r="CI53" s="54">
        <f t="shared" ca="1" si="111"/>
        <v>0</v>
      </c>
      <c r="CJ53" s="54">
        <f t="shared" ca="1" si="111"/>
        <v>0</v>
      </c>
      <c r="CK53" s="54">
        <f t="shared" ca="1" si="111"/>
        <v>0</v>
      </c>
      <c r="CL53" s="54">
        <f t="shared" ca="1" si="111"/>
        <v>0</v>
      </c>
      <c r="CM53" s="54">
        <f t="shared" ca="1" si="111"/>
        <v>0</v>
      </c>
      <c r="CN53" s="54">
        <f t="shared" ca="1" si="111"/>
        <v>0</v>
      </c>
      <c r="CO53" s="54">
        <f t="shared" ca="1" si="111"/>
        <v>0</v>
      </c>
      <c r="CP53" s="54">
        <f t="shared" ca="1" si="111"/>
        <v>0</v>
      </c>
      <c r="CQ53" s="54">
        <f t="shared" ca="1" si="111"/>
        <v>0</v>
      </c>
      <c r="CR53" s="54">
        <f t="shared" ca="1" si="111"/>
        <v>0</v>
      </c>
      <c r="CS53" s="54">
        <f t="shared" ca="1" si="97"/>
        <v>0</v>
      </c>
      <c r="CT53" s="54">
        <f t="shared" ca="1" si="97"/>
        <v>0</v>
      </c>
      <c r="CU53" s="54">
        <f t="shared" ca="1" si="97"/>
        <v>0</v>
      </c>
      <c r="CV53" s="54">
        <f t="shared" ca="1" si="97"/>
        <v>0</v>
      </c>
      <c r="CW53" s="54">
        <f t="shared" ca="1" si="97"/>
        <v>0</v>
      </c>
      <c r="CX53" s="54">
        <f t="shared" ca="1" si="97"/>
        <v>0</v>
      </c>
      <c r="CY53" s="54">
        <f t="shared" ca="1" si="97"/>
        <v>0</v>
      </c>
      <c r="CZ53" s="54">
        <f t="shared" ca="1" si="97"/>
        <v>0</v>
      </c>
      <c r="DA53" s="54">
        <f t="shared" ca="1" si="97"/>
        <v>0</v>
      </c>
      <c r="DB53" s="54">
        <f t="shared" ca="1" si="97"/>
        <v>0</v>
      </c>
      <c r="DC53" s="54">
        <f t="shared" ca="1" si="97"/>
        <v>0</v>
      </c>
      <c r="DD53" s="54">
        <f t="shared" ca="1" si="97"/>
        <v>0</v>
      </c>
      <c r="DE53" s="54">
        <f t="shared" ca="1" si="97"/>
        <v>0</v>
      </c>
      <c r="DF53" s="54">
        <f t="shared" ca="1" si="97"/>
        <v>0</v>
      </c>
      <c r="DG53" s="54">
        <f t="shared" ca="1" si="97"/>
        <v>0</v>
      </c>
      <c r="DH53" s="54">
        <f t="shared" ca="1" si="97"/>
        <v>0</v>
      </c>
      <c r="DI53" s="54">
        <f t="shared" ca="1" si="112"/>
        <v>0</v>
      </c>
      <c r="DJ53" s="54">
        <f t="shared" ca="1" si="112"/>
        <v>0</v>
      </c>
      <c r="DK53" s="54">
        <f t="shared" ca="1" si="112"/>
        <v>0</v>
      </c>
      <c r="DL53" s="54">
        <f t="shared" ca="1" si="112"/>
        <v>0</v>
      </c>
      <c r="DM53" s="54">
        <f t="shared" ca="1" si="112"/>
        <v>0</v>
      </c>
      <c r="DN53" s="54">
        <f t="shared" ca="1" si="112"/>
        <v>0</v>
      </c>
      <c r="DO53" s="54">
        <f t="shared" ca="1" si="112"/>
        <v>0</v>
      </c>
      <c r="DP53" s="54">
        <f t="shared" ca="1" si="112"/>
        <v>0</v>
      </c>
      <c r="DQ53" s="54">
        <f t="shared" ca="1" si="112"/>
        <v>0</v>
      </c>
      <c r="DR53" s="54">
        <f t="shared" ca="1" si="112"/>
        <v>0</v>
      </c>
      <c r="DS53" s="54">
        <f t="shared" ca="1" si="112"/>
        <v>0</v>
      </c>
      <c r="DT53" s="54">
        <f t="shared" ca="1" si="112"/>
        <v>0</v>
      </c>
      <c r="DU53" s="54">
        <f t="shared" ca="1" si="112"/>
        <v>0</v>
      </c>
      <c r="DV53" s="54">
        <f t="shared" ca="1" si="112"/>
        <v>0</v>
      </c>
      <c r="DW53" s="54">
        <f t="shared" ca="1" si="112"/>
        <v>0</v>
      </c>
      <c r="DX53" s="54">
        <f t="shared" ca="1" si="112"/>
        <v>0</v>
      </c>
      <c r="DY53" s="54">
        <f t="shared" ca="1" si="113"/>
        <v>0</v>
      </c>
      <c r="DZ53" s="54">
        <f t="shared" ca="1" si="113"/>
        <v>0</v>
      </c>
      <c r="EA53" s="54">
        <f t="shared" ca="1" si="113"/>
        <v>0</v>
      </c>
      <c r="EB53" s="54">
        <f t="shared" ca="1" si="113"/>
        <v>0</v>
      </c>
      <c r="EC53" s="54">
        <f t="shared" ca="1" si="113"/>
        <v>0</v>
      </c>
      <c r="ED53" s="54">
        <f t="shared" ca="1" si="113"/>
        <v>0</v>
      </c>
      <c r="EE53" s="54">
        <f t="shared" ca="1" si="113"/>
        <v>0</v>
      </c>
      <c r="EF53" s="54">
        <f t="shared" ca="1" si="113"/>
        <v>0</v>
      </c>
      <c r="EG53" s="54">
        <f t="shared" ca="1" si="113"/>
        <v>0</v>
      </c>
      <c r="EH53" s="54">
        <f t="shared" ca="1" si="113"/>
        <v>0</v>
      </c>
      <c r="EI53" s="54">
        <f t="shared" ca="1" si="113"/>
        <v>0</v>
      </c>
      <c r="EJ53" s="54">
        <f t="shared" ca="1" si="113"/>
        <v>0</v>
      </c>
      <c r="EK53" s="54">
        <f t="shared" ca="1" si="113"/>
        <v>0</v>
      </c>
      <c r="EL53" s="54">
        <f t="shared" ca="1" si="113"/>
        <v>0</v>
      </c>
      <c r="EM53" s="54">
        <f t="shared" ca="1" si="113"/>
        <v>0</v>
      </c>
      <c r="EN53" s="54">
        <f t="shared" ca="1" si="113"/>
        <v>0</v>
      </c>
      <c r="EO53" s="54">
        <f t="shared" ca="1" si="114"/>
        <v>0</v>
      </c>
      <c r="EP53" s="54">
        <f t="shared" ca="1" si="114"/>
        <v>0</v>
      </c>
      <c r="EQ53" s="54">
        <f t="shared" ca="1" si="114"/>
        <v>0</v>
      </c>
      <c r="ER53" s="54">
        <f t="shared" ca="1" si="114"/>
        <v>0</v>
      </c>
      <c r="ES53" s="54">
        <f t="shared" ca="1" si="114"/>
        <v>0</v>
      </c>
      <c r="ET53" s="54">
        <f t="shared" ca="1" si="114"/>
        <v>0</v>
      </c>
      <c r="EU53" s="54">
        <f t="shared" ca="1" si="114"/>
        <v>0</v>
      </c>
      <c r="EV53" s="54">
        <f t="shared" ca="1" si="114"/>
        <v>0</v>
      </c>
      <c r="EW53" s="54">
        <f t="shared" ca="1" si="114"/>
        <v>0</v>
      </c>
      <c r="EX53" s="54">
        <f t="shared" ca="1" si="114"/>
        <v>0</v>
      </c>
      <c r="EY53" s="54">
        <f t="shared" ca="1" si="114"/>
        <v>0</v>
      </c>
      <c r="EZ53" s="54">
        <f t="shared" ca="1" si="114"/>
        <v>0</v>
      </c>
      <c r="FA53" s="54">
        <f t="shared" ca="1" si="114"/>
        <v>0</v>
      </c>
      <c r="FB53" s="54">
        <f t="shared" ca="1" si="114"/>
        <v>0</v>
      </c>
      <c r="FC53" s="54">
        <f t="shared" ca="1" si="114"/>
        <v>0</v>
      </c>
      <c r="FD53" s="54">
        <f t="shared" ca="1" si="114"/>
        <v>0</v>
      </c>
      <c r="FE53" s="54">
        <f t="shared" ca="1" si="115"/>
        <v>0</v>
      </c>
      <c r="FF53" s="54">
        <f t="shared" ca="1" si="115"/>
        <v>0</v>
      </c>
      <c r="FG53" s="54">
        <f t="shared" ca="1" si="115"/>
        <v>0</v>
      </c>
      <c r="FH53" s="54">
        <f t="shared" ca="1" si="115"/>
        <v>0</v>
      </c>
      <c r="FI53" s="54">
        <f t="shared" ca="1" si="115"/>
        <v>0</v>
      </c>
      <c r="FJ53" s="54">
        <f t="shared" ca="1" si="115"/>
        <v>0</v>
      </c>
      <c r="FK53" s="54">
        <f t="shared" ca="1" si="115"/>
        <v>0</v>
      </c>
      <c r="FL53" s="54">
        <f t="shared" ca="1" si="115"/>
        <v>0</v>
      </c>
      <c r="FM53" s="54">
        <f t="shared" ca="1" si="115"/>
        <v>0</v>
      </c>
      <c r="FN53" s="54">
        <f t="shared" ca="1" si="115"/>
        <v>0</v>
      </c>
      <c r="FO53" s="54">
        <f t="shared" ca="1" si="115"/>
        <v>0</v>
      </c>
      <c r="FP53" s="54">
        <f t="shared" ca="1" si="115"/>
        <v>0</v>
      </c>
      <c r="FQ53" s="54">
        <f t="shared" ca="1" si="115"/>
        <v>0</v>
      </c>
      <c r="FR53" s="54">
        <f t="shared" ca="1" si="115"/>
        <v>0</v>
      </c>
      <c r="FS53" s="54">
        <f t="shared" ca="1" si="115"/>
        <v>0</v>
      </c>
      <c r="FT53" s="54">
        <f t="shared" ca="1" si="115"/>
        <v>0</v>
      </c>
      <c r="FU53" s="54">
        <f t="shared" ca="1" si="100"/>
        <v>0</v>
      </c>
      <c r="FV53" s="54">
        <f t="shared" ca="1" si="100"/>
        <v>0</v>
      </c>
      <c r="FW53" s="54">
        <f t="shared" ca="1" si="100"/>
        <v>0</v>
      </c>
      <c r="FX53" s="54">
        <f t="shared" ca="1" si="100"/>
        <v>0</v>
      </c>
      <c r="FY53" s="54">
        <f t="shared" ca="1" si="100"/>
        <v>0</v>
      </c>
      <c r="FZ53" s="54">
        <f t="shared" ca="1" si="100"/>
        <v>0</v>
      </c>
      <c r="GA53" s="54">
        <f t="shared" ca="1" si="100"/>
        <v>0</v>
      </c>
      <c r="GB53" s="54">
        <f t="shared" ca="1" si="100"/>
        <v>0</v>
      </c>
      <c r="GC53" s="54">
        <f t="shared" ca="1" si="100"/>
        <v>0</v>
      </c>
      <c r="GD53" s="54">
        <f t="shared" ca="1" si="100"/>
        <v>0</v>
      </c>
      <c r="GE53" s="54">
        <f t="shared" ca="1" si="100"/>
        <v>0</v>
      </c>
      <c r="GF53" s="54">
        <f t="shared" ca="1" si="100"/>
        <v>0</v>
      </c>
      <c r="GG53" s="54">
        <f t="shared" ca="1" si="100"/>
        <v>0</v>
      </c>
      <c r="GH53" s="54">
        <f t="shared" ca="1" si="100"/>
        <v>0</v>
      </c>
      <c r="GI53" s="54">
        <f t="shared" ca="1" si="100"/>
        <v>0</v>
      </c>
      <c r="GJ53" s="54">
        <f t="shared" ca="1" si="100"/>
        <v>0</v>
      </c>
      <c r="GK53" s="54">
        <f t="shared" ca="1" si="116"/>
        <v>0</v>
      </c>
      <c r="GL53" s="54">
        <f t="shared" ca="1" si="116"/>
        <v>0</v>
      </c>
      <c r="GM53" s="54">
        <f t="shared" ca="1" si="116"/>
        <v>0</v>
      </c>
      <c r="GN53" s="54">
        <f t="shared" ca="1" si="116"/>
        <v>0</v>
      </c>
      <c r="GO53" s="54">
        <f t="shared" ca="1" si="116"/>
        <v>0</v>
      </c>
      <c r="GP53" s="54">
        <f t="shared" ca="1" si="116"/>
        <v>0</v>
      </c>
      <c r="GQ53" s="54">
        <f t="shared" ca="1" si="116"/>
        <v>0</v>
      </c>
      <c r="GR53" s="54">
        <f t="shared" ca="1" si="116"/>
        <v>0</v>
      </c>
      <c r="GS53" s="54">
        <f t="shared" ca="1" si="116"/>
        <v>0</v>
      </c>
      <c r="GT53" s="54">
        <f t="shared" ca="1" si="116"/>
        <v>0</v>
      </c>
      <c r="GU53" s="54">
        <f t="shared" ca="1" si="116"/>
        <v>0</v>
      </c>
      <c r="GV53" s="54">
        <f t="shared" ca="1" si="116"/>
        <v>0</v>
      </c>
      <c r="GW53" s="54">
        <f t="shared" ca="1" si="116"/>
        <v>0</v>
      </c>
      <c r="GX53" s="54">
        <f t="shared" ca="1" si="116"/>
        <v>0</v>
      </c>
      <c r="GY53" s="54">
        <f t="shared" ca="1" si="116"/>
        <v>0</v>
      </c>
      <c r="GZ53" s="54">
        <f t="shared" ca="1" si="116"/>
        <v>0</v>
      </c>
      <c r="HA53" s="54">
        <f t="shared" ca="1" si="117"/>
        <v>0</v>
      </c>
      <c r="HB53" s="54">
        <f t="shared" ca="1" si="117"/>
        <v>0</v>
      </c>
      <c r="HC53" s="54">
        <f t="shared" ca="1" si="117"/>
        <v>0</v>
      </c>
      <c r="HD53" s="54">
        <f t="shared" ca="1" si="117"/>
        <v>0</v>
      </c>
      <c r="HE53" s="54">
        <f t="shared" ca="1" si="117"/>
        <v>0</v>
      </c>
      <c r="HF53" s="54">
        <f t="shared" ca="1" si="117"/>
        <v>0</v>
      </c>
      <c r="HG53" s="54">
        <f t="shared" ca="1" si="117"/>
        <v>0</v>
      </c>
      <c r="HH53" s="54">
        <f t="shared" ca="1" si="117"/>
        <v>0</v>
      </c>
      <c r="HI53" s="54">
        <f t="shared" ca="1" si="117"/>
        <v>0</v>
      </c>
      <c r="HJ53" s="54">
        <f t="shared" ca="1" si="117"/>
        <v>0</v>
      </c>
      <c r="HK53" s="54">
        <f t="shared" ca="1" si="117"/>
        <v>0</v>
      </c>
      <c r="HL53" s="54">
        <f t="shared" ca="1" si="117"/>
        <v>0</v>
      </c>
      <c r="HM53" s="54">
        <f t="shared" ca="1" si="117"/>
        <v>0</v>
      </c>
      <c r="HN53" s="54">
        <f t="shared" ca="1" si="117"/>
        <v>0</v>
      </c>
      <c r="HO53" s="54">
        <f t="shared" ca="1" si="117"/>
        <v>0</v>
      </c>
      <c r="HP53" s="54">
        <f t="shared" ca="1" si="117"/>
        <v>0</v>
      </c>
      <c r="HQ53" s="54">
        <f t="shared" ca="1" si="118"/>
        <v>0</v>
      </c>
      <c r="HR53" s="54">
        <f t="shared" ca="1" si="118"/>
        <v>0</v>
      </c>
      <c r="HS53" s="54">
        <f t="shared" ca="1" si="118"/>
        <v>0</v>
      </c>
      <c r="HT53" s="54">
        <f t="shared" ca="1" si="118"/>
        <v>0</v>
      </c>
      <c r="HU53" s="54">
        <f t="shared" ca="1" si="118"/>
        <v>0</v>
      </c>
      <c r="HV53" s="54">
        <f t="shared" ca="1" si="118"/>
        <v>0</v>
      </c>
      <c r="HW53" s="54">
        <f t="shared" ca="1" si="118"/>
        <v>0</v>
      </c>
      <c r="HX53" s="54">
        <f t="shared" ca="1" si="118"/>
        <v>0</v>
      </c>
      <c r="HY53" s="54">
        <f t="shared" ca="1" si="118"/>
        <v>0</v>
      </c>
      <c r="HZ53" s="54">
        <f t="shared" ca="1" si="118"/>
        <v>0</v>
      </c>
      <c r="IA53" s="54">
        <f t="shared" ca="1" si="118"/>
        <v>0</v>
      </c>
      <c r="IB53" s="54">
        <f t="shared" ca="1" si="118"/>
        <v>0</v>
      </c>
      <c r="IC53" s="54">
        <f t="shared" ca="1" si="118"/>
        <v>0</v>
      </c>
      <c r="ID53" s="54">
        <f t="shared" ca="1" si="118"/>
        <v>0</v>
      </c>
      <c r="IE53" s="54">
        <f t="shared" ca="1" si="118"/>
        <v>0</v>
      </c>
      <c r="IF53" s="54">
        <f t="shared" ca="1" si="118"/>
        <v>0</v>
      </c>
      <c r="IG53" s="54">
        <f t="shared" ca="1" si="119"/>
        <v>0</v>
      </c>
      <c r="IH53" s="54">
        <f t="shared" ca="1" si="119"/>
        <v>0</v>
      </c>
      <c r="II53" s="54">
        <f t="shared" ca="1" si="119"/>
        <v>0</v>
      </c>
      <c r="IJ53" s="54">
        <f t="shared" ca="1" si="119"/>
        <v>0</v>
      </c>
      <c r="IK53" s="54">
        <f t="shared" ca="1" si="119"/>
        <v>0</v>
      </c>
      <c r="IL53" s="54">
        <f t="shared" ca="1" si="119"/>
        <v>0</v>
      </c>
      <c r="IM53" s="54">
        <f t="shared" ca="1" si="119"/>
        <v>0</v>
      </c>
      <c r="IN53" s="54">
        <f t="shared" ca="1" si="119"/>
        <v>0</v>
      </c>
      <c r="IO53" s="54">
        <f t="shared" ca="1" si="119"/>
        <v>0</v>
      </c>
      <c r="IP53" s="54">
        <f t="shared" ca="1" si="119"/>
        <v>0</v>
      </c>
      <c r="IQ53" s="54">
        <f t="shared" ca="1" si="119"/>
        <v>0</v>
      </c>
      <c r="IR53" s="54">
        <f t="shared" ca="1" si="119"/>
        <v>0</v>
      </c>
      <c r="IS53" s="54">
        <f t="shared" ca="1" si="119"/>
        <v>0</v>
      </c>
      <c r="IT53" s="54">
        <f t="shared" ca="1" si="119"/>
        <v>0</v>
      </c>
      <c r="IU53" s="54">
        <f t="shared" ca="1" si="119"/>
        <v>0</v>
      </c>
      <c r="IV53" s="54">
        <f t="shared" ca="1" si="119"/>
        <v>0</v>
      </c>
      <c r="IW53" s="54">
        <f t="shared" ca="1" si="103"/>
        <v>0</v>
      </c>
      <c r="IX53" s="54">
        <f t="shared" ca="1" si="103"/>
        <v>0</v>
      </c>
      <c r="IY53" s="54">
        <f t="shared" ca="1" si="103"/>
        <v>0</v>
      </c>
      <c r="IZ53" s="54">
        <f t="shared" ca="1" si="103"/>
        <v>0</v>
      </c>
      <c r="JA53" s="54">
        <f t="shared" ca="1" si="103"/>
        <v>0</v>
      </c>
      <c r="JB53" s="54">
        <f t="shared" ca="1" si="103"/>
        <v>0</v>
      </c>
      <c r="JC53" s="54">
        <f t="shared" ca="1" si="103"/>
        <v>0</v>
      </c>
      <c r="JD53" s="54">
        <f t="shared" ca="1" si="103"/>
        <v>0</v>
      </c>
      <c r="JE53" s="54">
        <f t="shared" ca="1" si="103"/>
        <v>0</v>
      </c>
      <c r="JF53" s="54">
        <f t="shared" ca="1" si="103"/>
        <v>0</v>
      </c>
      <c r="JG53" s="54">
        <f t="shared" ca="1" si="103"/>
        <v>0</v>
      </c>
      <c r="JH53" s="54">
        <f t="shared" ca="1" si="103"/>
        <v>0</v>
      </c>
      <c r="JI53" s="54">
        <f t="shared" ca="1" si="103"/>
        <v>0</v>
      </c>
      <c r="JJ53" s="54">
        <f t="shared" ca="1" si="103"/>
        <v>0</v>
      </c>
      <c r="JK53" s="54">
        <f t="shared" ca="1" si="103"/>
        <v>0</v>
      </c>
      <c r="JL53" s="54">
        <f t="shared" ca="1" si="103"/>
        <v>0</v>
      </c>
      <c r="JM53" s="54">
        <f t="shared" ca="1" si="120"/>
        <v>0</v>
      </c>
      <c r="JN53" s="54">
        <f t="shared" ca="1" si="120"/>
        <v>0</v>
      </c>
      <c r="JO53" s="54">
        <f t="shared" ca="1" si="120"/>
        <v>0</v>
      </c>
      <c r="JP53" s="54">
        <f t="shared" ca="1" si="120"/>
        <v>0</v>
      </c>
      <c r="JQ53" s="54">
        <f t="shared" ca="1" si="120"/>
        <v>0</v>
      </c>
      <c r="JR53" s="54">
        <f t="shared" ca="1" si="120"/>
        <v>0</v>
      </c>
      <c r="JS53" s="54">
        <f t="shared" ca="1" si="120"/>
        <v>0</v>
      </c>
      <c r="JT53" s="54">
        <f t="shared" ca="1" si="120"/>
        <v>0</v>
      </c>
      <c r="JU53" s="54">
        <f t="shared" ca="1" si="120"/>
        <v>0</v>
      </c>
      <c r="JV53" s="54">
        <f t="shared" ca="1" si="120"/>
        <v>0</v>
      </c>
      <c r="JW53" s="54">
        <f t="shared" ca="1" si="120"/>
        <v>0</v>
      </c>
      <c r="JX53" s="54">
        <f t="shared" ca="1" si="120"/>
        <v>0</v>
      </c>
      <c r="JY53" s="54">
        <f t="shared" ca="1" si="120"/>
        <v>0</v>
      </c>
      <c r="JZ53" s="54">
        <f t="shared" ca="1" si="120"/>
        <v>0</v>
      </c>
      <c r="KA53" s="54">
        <f t="shared" ca="1" si="120"/>
        <v>0</v>
      </c>
      <c r="KB53" s="54">
        <f t="shared" ca="1" si="120"/>
        <v>0</v>
      </c>
      <c r="KC53" s="54">
        <f t="shared" ca="1" si="121"/>
        <v>0</v>
      </c>
      <c r="KD53" s="54">
        <f t="shared" ca="1" si="121"/>
        <v>0</v>
      </c>
      <c r="KE53" s="54">
        <f t="shared" ca="1" si="121"/>
        <v>0</v>
      </c>
      <c r="KF53" s="54">
        <f t="shared" ca="1" si="121"/>
        <v>0</v>
      </c>
      <c r="KG53" s="54">
        <f t="shared" ca="1" si="121"/>
        <v>0</v>
      </c>
      <c r="KH53" s="54">
        <f t="shared" ca="1" si="121"/>
        <v>0</v>
      </c>
      <c r="KI53" s="54">
        <f t="shared" ca="1" si="121"/>
        <v>0</v>
      </c>
      <c r="KJ53" s="54">
        <f t="shared" ca="1" si="121"/>
        <v>0</v>
      </c>
      <c r="KK53" s="54">
        <f t="shared" ca="1" si="121"/>
        <v>0</v>
      </c>
      <c r="KL53" s="54">
        <f t="shared" ca="1" si="121"/>
        <v>0</v>
      </c>
      <c r="KM53" s="54">
        <f t="shared" ca="1" si="121"/>
        <v>0</v>
      </c>
      <c r="KN53" s="54">
        <f t="shared" ca="1" si="121"/>
        <v>0</v>
      </c>
      <c r="KO53" s="54">
        <f t="shared" ca="1" si="121"/>
        <v>0</v>
      </c>
      <c r="KP53" s="54">
        <f t="shared" ca="1" si="121"/>
        <v>0</v>
      </c>
      <c r="KQ53" s="54">
        <f t="shared" ca="1" si="121"/>
        <v>0</v>
      </c>
      <c r="KR53" s="54">
        <f t="shared" ca="1" si="121"/>
        <v>0</v>
      </c>
      <c r="KS53" s="54">
        <f t="shared" ca="1" si="122"/>
        <v>0</v>
      </c>
      <c r="KT53" s="54">
        <f t="shared" ca="1" si="122"/>
        <v>0</v>
      </c>
      <c r="KU53" s="54">
        <f t="shared" ca="1" si="122"/>
        <v>0</v>
      </c>
      <c r="KV53" s="54">
        <f t="shared" ca="1" si="122"/>
        <v>0</v>
      </c>
      <c r="KW53" s="54">
        <f t="shared" ca="1" si="122"/>
        <v>0</v>
      </c>
      <c r="KX53" s="54">
        <f t="shared" ca="1" si="122"/>
        <v>0</v>
      </c>
      <c r="KY53" s="54">
        <f t="shared" ca="1" si="122"/>
        <v>0</v>
      </c>
      <c r="KZ53" s="54">
        <f t="shared" ca="1" si="122"/>
        <v>0</v>
      </c>
      <c r="LA53" s="54">
        <f t="shared" ca="1" si="122"/>
        <v>0</v>
      </c>
      <c r="LB53" s="54">
        <f t="shared" ca="1" si="122"/>
        <v>0</v>
      </c>
      <c r="LC53" s="54">
        <f t="shared" ca="1" si="122"/>
        <v>0</v>
      </c>
      <c r="LD53" s="54">
        <f t="shared" ca="1" si="122"/>
        <v>0</v>
      </c>
      <c r="LE53" s="54">
        <f t="shared" ca="1" si="122"/>
        <v>0</v>
      </c>
      <c r="LF53" s="54">
        <f t="shared" ca="1" si="122"/>
        <v>0</v>
      </c>
      <c r="LG53" s="54">
        <f t="shared" ca="1" si="122"/>
        <v>0</v>
      </c>
      <c r="LH53" s="54">
        <f t="shared" ca="1" si="122"/>
        <v>0</v>
      </c>
      <c r="LI53" s="54">
        <f t="shared" ca="1" si="123"/>
        <v>0</v>
      </c>
      <c r="LJ53" s="54">
        <f t="shared" ca="1" si="123"/>
        <v>0</v>
      </c>
      <c r="LK53" s="54">
        <f t="shared" ca="1" si="123"/>
        <v>0</v>
      </c>
      <c r="LL53" s="54">
        <f t="shared" ca="1" si="123"/>
        <v>0</v>
      </c>
      <c r="LM53" s="54">
        <f t="shared" ca="1" si="123"/>
        <v>0</v>
      </c>
      <c r="LN53" s="54">
        <f t="shared" ca="1" si="123"/>
        <v>0</v>
      </c>
      <c r="LO53" s="54">
        <f t="shared" ca="1" si="123"/>
        <v>0</v>
      </c>
      <c r="LP53" s="54">
        <f t="shared" ca="1" si="123"/>
        <v>0</v>
      </c>
      <c r="LQ53" s="54">
        <f t="shared" ca="1" si="123"/>
        <v>0</v>
      </c>
      <c r="LR53" s="54">
        <f t="shared" ca="1" si="123"/>
        <v>0</v>
      </c>
      <c r="LS53" s="54">
        <f t="shared" ca="1" si="123"/>
        <v>0</v>
      </c>
      <c r="LT53" s="54">
        <f t="shared" ca="1" si="123"/>
        <v>0</v>
      </c>
      <c r="LU53" s="54">
        <f t="shared" ca="1" si="123"/>
        <v>0</v>
      </c>
      <c r="LV53" s="54">
        <f t="shared" ca="1" si="123"/>
        <v>0</v>
      </c>
      <c r="LW53" s="54">
        <f t="shared" ca="1" si="123"/>
        <v>0</v>
      </c>
      <c r="LX53" s="54">
        <f t="shared" ca="1" si="123"/>
        <v>0</v>
      </c>
      <c r="LY53" s="54">
        <f t="shared" ca="1" si="106"/>
        <v>0</v>
      </c>
      <c r="LZ53" s="54">
        <f t="shared" ca="1" si="106"/>
        <v>0</v>
      </c>
      <c r="MA53" s="54">
        <f t="shared" ca="1" si="106"/>
        <v>0</v>
      </c>
      <c r="MB53" s="54">
        <f t="shared" ca="1" si="106"/>
        <v>0</v>
      </c>
      <c r="MC53" s="54">
        <f t="shared" ca="1" si="106"/>
        <v>0</v>
      </c>
      <c r="MD53" s="54">
        <f t="shared" ca="1" si="106"/>
        <v>0</v>
      </c>
      <c r="ME53" s="54">
        <f t="shared" ca="1" si="106"/>
        <v>0</v>
      </c>
      <c r="MF53" s="54">
        <f t="shared" ca="1" si="106"/>
        <v>0</v>
      </c>
      <c r="MG53" s="54">
        <f t="shared" ca="1" si="106"/>
        <v>0</v>
      </c>
      <c r="MH53" s="54">
        <f t="shared" ca="1" si="106"/>
        <v>0</v>
      </c>
      <c r="MI53" s="54">
        <f t="shared" ca="1" si="106"/>
        <v>0</v>
      </c>
      <c r="MJ53" s="54">
        <f t="shared" ca="1" si="106"/>
        <v>0</v>
      </c>
      <c r="MK53" s="54">
        <f t="shared" ca="1" si="106"/>
        <v>0</v>
      </c>
      <c r="ML53" s="54">
        <f t="shared" ca="1" si="106"/>
        <v>0</v>
      </c>
      <c r="MM53" s="54">
        <f t="shared" ca="1" si="106"/>
        <v>0</v>
      </c>
      <c r="MN53" s="54">
        <f t="shared" ca="1" si="106"/>
        <v>0</v>
      </c>
      <c r="MO53" s="54">
        <f t="shared" ca="1" si="124"/>
        <v>0</v>
      </c>
      <c r="MP53" s="54">
        <f t="shared" ca="1" si="124"/>
        <v>0</v>
      </c>
      <c r="MQ53" s="54">
        <f t="shared" ca="1" si="124"/>
        <v>0</v>
      </c>
      <c r="MR53" s="54">
        <f t="shared" ca="1" si="124"/>
        <v>0</v>
      </c>
      <c r="MS53" s="54">
        <f t="shared" ca="1" si="124"/>
        <v>0</v>
      </c>
      <c r="MT53" s="54">
        <f t="shared" ca="1" si="124"/>
        <v>0</v>
      </c>
      <c r="MU53" s="54">
        <f t="shared" ca="1" si="124"/>
        <v>0</v>
      </c>
      <c r="MV53" s="54">
        <f t="shared" ca="1" si="124"/>
        <v>0</v>
      </c>
      <c r="MW53" s="54">
        <f t="shared" ca="1" si="124"/>
        <v>0</v>
      </c>
      <c r="MX53" s="54">
        <f t="shared" ca="1" si="124"/>
        <v>0</v>
      </c>
      <c r="MY53" s="54">
        <f t="shared" ca="1" si="124"/>
        <v>0</v>
      </c>
      <c r="MZ53" s="54">
        <f t="shared" ca="1" si="124"/>
        <v>0</v>
      </c>
      <c r="NA53" s="54">
        <f t="shared" ca="1" si="124"/>
        <v>0</v>
      </c>
      <c r="NB53" s="54">
        <f t="shared" ca="1" si="124"/>
        <v>0</v>
      </c>
      <c r="NC53" s="54">
        <f t="shared" ca="1" si="125"/>
        <v>0</v>
      </c>
      <c r="ND53" s="54">
        <f t="shared" ca="1" si="125"/>
        <v>0</v>
      </c>
      <c r="NE53" s="54">
        <f t="shared" ca="1" si="125"/>
        <v>0</v>
      </c>
      <c r="NF53" s="54">
        <f t="shared" ca="1" si="125"/>
        <v>0</v>
      </c>
      <c r="NG53" s="54">
        <f t="shared" ca="1" si="125"/>
        <v>0</v>
      </c>
      <c r="NH53" s="54">
        <f t="shared" ca="1" si="125"/>
        <v>0</v>
      </c>
    </row>
    <row r="54" spans="2:372" x14ac:dyDescent="0.2">
      <c r="B54" s="8" t="str">
        <f>'[48]Parameter 2020'!B31</f>
        <v>Paiton-Grati</v>
      </c>
      <c r="G54" s="54">
        <f t="shared" ca="1" si="107"/>
        <v>0</v>
      </c>
      <c r="H54" s="54">
        <f t="shared" ca="1" si="107"/>
        <v>0</v>
      </c>
      <c r="I54" s="54">
        <f t="shared" ca="1" si="107"/>
        <v>0</v>
      </c>
      <c r="J54" s="54">
        <f t="shared" ca="1" si="107"/>
        <v>0</v>
      </c>
      <c r="K54" s="54">
        <f t="shared" ca="1" si="107"/>
        <v>0</v>
      </c>
      <c r="L54" s="54">
        <f t="shared" ca="1" si="107"/>
        <v>0</v>
      </c>
      <c r="M54" s="54">
        <f t="shared" ca="1" si="107"/>
        <v>0</v>
      </c>
      <c r="N54" s="54">
        <f t="shared" ca="1" si="107"/>
        <v>0</v>
      </c>
      <c r="O54" s="54">
        <f t="shared" ca="1" si="107"/>
        <v>0</v>
      </c>
      <c r="P54" s="54">
        <f t="shared" ca="1" si="107"/>
        <v>0</v>
      </c>
      <c r="Q54" s="54">
        <f t="shared" ca="1" si="94"/>
        <v>0</v>
      </c>
      <c r="R54" s="54">
        <f t="shared" ca="1" si="94"/>
        <v>0</v>
      </c>
      <c r="S54" s="54">
        <f t="shared" ca="1" si="94"/>
        <v>0</v>
      </c>
      <c r="T54" s="54">
        <f t="shared" ca="1" si="94"/>
        <v>0</v>
      </c>
      <c r="U54" s="54">
        <f t="shared" ca="1" si="94"/>
        <v>0</v>
      </c>
      <c r="V54" s="54">
        <f t="shared" ca="1" si="94"/>
        <v>0</v>
      </c>
      <c r="W54" s="54">
        <f t="shared" ca="1" si="94"/>
        <v>0</v>
      </c>
      <c r="X54" s="54">
        <f t="shared" ca="1" si="94"/>
        <v>0</v>
      </c>
      <c r="Y54" s="54">
        <f t="shared" ca="1" si="94"/>
        <v>0</v>
      </c>
      <c r="Z54" s="54">
        <f t="shared" ca="1" si="94"/>
        <v>0</v>
      </c>
      <c r="AA54" s="54">
        <f t="shared" ca="1" si="94"/>
        <v>0</v>
      </c>
      <c r="AB54" s="54">
        <f t="shared" ca="1" si="94"/>
        <v>0</v>
      </c>
      <c r="AC54" s="54">
        <f t="shared" ca="1" si="94"/>
        <v>0</v>
      </c>
      <c r="AD54" s="54">
        <f t="shared" ca="1" si="94"/>
        <v>0</v>
      </c>
      <c r="AE54" s="54">
        <f t="shared" ca="1" si="94"/>
        <v>0</v>
      </c>
      <c r="AF54" s="54">
        <f t="shared" ca="1" si="94"/>
        <v>0</v>
      </c>
      <c r="AG54" s="54">
        <f t="shared" ca="1" si="108"/>
        <v>0</v>
      </c>
      <c r="AH54" s="54">
        <f t="shared" ca="1" si="108"/>
        <v>0</v>
      </c>
      <c r="AI54" s="54">
        <f t="shared" ca="1" si="108"/>
        <v>0</v>
      </c>
      <c r="AJ54" s="54">
        <f t="shared" ca="1" si="108"/>
        <v>0</v>
      </c>
      <c r="AK54" s="54">
        <f t="shared" ca="1" si="108"/>
        <v>0</v>
      </c>
      <c r="AL54" s="54">
        <f t="shared" ca="1" si="108"/>
        <v>0</v>
      </c>
      <c r="AM54" s="54">
        <f t="shared" ca="1" si="108"/>
        <v>0</v>
      </c>
      <c r="AN54" s="54">
        <f t="shared" ca="1" si="108"/>
        <v>0</v>
      </c>
      <c r="AO54" s="54">
        <f t="shared" ca="1" si="108"/>
        <v>0</v>
      </c>
      <c r="AP54" s="54">
        <f t="shared" ca="1" si="108"/>
        <v>0</v>
      </c>
      <c r="AQ54" s="54">
        <f t="shared" ca="1" si="108"/>
        <v>0</v>
      </c>
      <c r="AR54" s="54">
        <f t="shared" ca="1" si="108"/>
        <v>0</v>
      </c>
      <c r="AS54" s="54">
        <f t="shared" ca="1" si="108"/>
        <v>0</v>
      </c>
      <c r="AT54" s="54">
        <f t="shared" ca="1" si="108"/>
        <v>0</v>
      </c>
      <c r="AU54" s="54">
        <f t="shared" ca="1" si="108"/>
        <v>0</v>
      </c>
      <c r="AV54" s="54">
        <f t="shared" ca="1" si="108"/>
        <v>0</v>
      </c>
      <c r="AW54" s="54">
        <f t="shared" ca="1" si="109"/>
        <v>0</v>
      </c>
      <c r="AX54" s="54">
        <f t="shared" ca="1" si="109"/>
        <v>0</v>
      </c>
      <c r="AY54" s="54">
        <f t="shared" ca="1" si="109"/>
        <v>0</v>
      </c>
      <c r="AZ54" s="54">
        <f t="shared" ca="1" si="109"/>
        <v>0</v>
      </c>
      <c r="BA54" s="54">
        <f t="shared" ca="1" si="109"/>
        <v>0</v>
      </c>
      <c r="BB54" s="54">
        <f t="shared" ca="1" si="109"/>
        <v>0</v>
      </c>
      <c r="BC54" s="54">
        <f t="shared" ca="1" si="109"/>
        <v>0</v>
      </c>
      <c r="BD54" s="54">
        <f t="shared" ca="1" si="109"/>
        <v>0</v>
      </c>
      <c r="BE54" s="54">
        <f t="shared" ca="1" si="109"/>
        <v>0</v>
      </c>
      <c r="BF54" s="54">
        <f t="shared" ca="1" si="109"/>
        <v>0</v>
      </c>
      <c r="BG54" s="54">
        <f t="shared" ca="1" si="109"/>
        <v>0</v>
      </c>
      <c r="BH54" s="54">
        <f t="shared" ca="1" si="109"/>
        <v>0</v>
      </c>
      <c r="BI54" s="54">
        <f t="shared" ca="1" si="109"/>
        <v>0</v>
      </c>
      <c r="BJ54" s="54">
        <f t="shared" ca="1" si="109"/>
        <v>0</v>
      </c>
      <c r="BK54" s="54">
        <f t="shared" ca="1" si="109"/>
        <v>0</v>
      </c>
      <c r="BL54" s="54">
        <f t="shared" ca="1" si="109"/>
        <v>0</v>
      </c>
      <c r="BM54" s="54">
        <f t="shared" ca="1" si="110"/>
        <v>0</v>
      </c>
      <c r="BN54" s="54">
        <f t="shared" ca="1" si="110"/>
        <v>0</v>
      </c>
      <c r="BO54" s="54">
        <f t="shared" ca="1" si="110"/>
        <v>0</v>
      </c>
      <c r="BP54" s="54">
        <f t="shared" ca="1" si="110"/>
        <v>0</v>
      </c>
      <c r="BQ54" s="54">
        <f t="shared" ca="1" si="110"/>
        <v>0</v>
      </c>
      <c r="BR54" s="54">
        <f t="shared" ca="1" si="110"/>
        <v>0</v>
      </c>
      <c r="BS54" s="54">
        <f t="shared" ca="1" si="110"/>
        <v>0</v>
      </c>
      <c r="BT54" s="54">
        <f t="shared" ca="1" si="110"/>
        <v>0</v>
      </c>
      <c r="BU54" s="54">
        <f t="shared" ca="1" si="110"/>
        <v>0</v>
      </c>
      <c r="BV54" s="54">
        <f t="shared" ca="1" si="110"/>
        <v>0</v>
      </c>
      <c r="BW54" s="54">
        <f t="shared" ca="1" si="110"/>
        <v>0</v>
      </c>
      <c r="BX54" s="54">
        <f t="shared" ca="1" si="110"/>
        <v>0</v>
      </c>
      <c r="BY54" s="54">
        <f t="shared" ca="1" si="110"/>
        <v>0</v>
      </c>
      <c r="BZ54" s="54">
        <f t="shared" ca="1" si="110"/>
        <v>0</v>
      </c>
      <c r="CA54" s="54">
        <f t="shared" ca="1" si="110"/>
        <v>0</v>
      </c>
      <c r="CB54" s="54">
        <f t="shared" ca="1" si="110"/>
        <v>0</v>
      </c>
      <c r="CC54" s="54">
        <f t="shared" ca="1" si="111"/>
        <v>0</v>
      </c>
      <c r="CD54" s="54">
        <f t="shared" ca="1" si="111"/>
        <v>0</v>
      </c>
      <c r="CE54" s="54">
        <f t="shared" ca="1" si="111"/>
        <v>0</v>
      </c>
      <c r="CF54" s="54">
        <f t="shared" ca="1" si="111"/>
        <v>0</v>
      </c>
      <c r="CG54" s="54">
        <f t="shared" ca="1" si="111"/>
        <v>0</v>
      </c>
      <c r="CH54" s="54">
        <f t="shared" ca="1" si="111"/>
        <v>0</v>
      </c>
      <c r="CI54" s="54">
        <f t="shared" ca="1" si="111"/>
        <v>0</v>
      </c>
      <c r="CJ54" s="54">
        <f t="shared" ca="1" si="111"/>
        <v>0</v>
      </c>
      <c r="CK54" s="54">
        <f t="shared" ca="1" si="111"/>
        <v>0</v>
      </c>
      <c r="CL54" s="54">
        <f t="shared" ca="1" si="111"/>
        <v>0</v>
      </c>
      <c r="CM54" s="54">
        <f t="shared" ca="1" si="111"/>
        <v>0</v>
      </c>
      <c r="CN54" s="54">
        <f t="shared" ca="1" si="111"/>
        <v>0</v>
      </c>
      <c r="CO54" s="54">
        <f t="shared" ca="1" si="111"/>
        <v>0</v>
      </c>
      <c r="CP54" s="54">
        <f t="shared" ca="1" si="111"/>
        <v>0</v>
      </c>
      <c r="CQ54" s="54">
        <f t="shared" ca="1" si="111"/>
        <v>0</v>
      </c>
      <c r="CR54" s="54">
        <f t="shared" ca="1" si="111"/>
        <v>0</v>
      </c>
      <c r="CS54" s="54">
        <f t="shared" ca="1" si="97"/>
        <v>0</v>
      </c>
      <c r="CT54" s="54">
        <f t="shared" ca="1" si="97"/>
        <v>0</v>
      </c>
      <c r="CU54" s="54">
        <f t="shared" ca="1" si="97"/>
        <v>0</v>
      </c>
      <c r="CV54" s="54">
        <f t="shared" ca="1" si="97"/>
        <v>0</v>
      </c>
      <c r="CW54" s="54">
        <f t="shared" ca="1" si="97"/>
        <v>0</v>
      </c>
      <c r="CX54" s="54">
        <f t="shared" ca="1" si="97"/>
        <v>0</v>
      </c>
      <c r="CY54" s="54">
        <f t="shared" ca="1" si="97"/>
        <v>0</v>
      </c>
      <c r="CZ54" s="54">
        <f t="shared" ca="1" si="97"/>
        <v>0</v>
      </c>
      <c r="DA54" s="54">
        <f t="shared" ca="1" si="97"/>
        <v>0</v>
      </c>
      <c r="DB54" s="54">
        <f t="shared" ca="1" si="97"/>
        <v>0</v>
      </c>
      <c r="DC54" s="54">
        <f t="shared" ca="1" si="97"/>
        <v>0</v>
      </c>
      <c r="DD54" s="54">
        <f t="shared" ca="1" si="97"/>
        <v>0</v>
      </c>
      <c r="DE54" s="54">
        <f t="shared" ca="1" si="97"/>
        <v>0</v>
      </c>
      <c r="DF54" s="54">
        <f t="shared" ca="1" si="97"/>
        <v>0</v>
      </c>
      <c r="DG54" s="54">
        <f t="shared" ca="1" si="97"/>
        <v>0</v>
      </c>
      <c r="DH54" s="54">
        <f t="shared" ca="1" si="97"/>
        <v>0</v>
      </c>
      <c r="DI54" s="54">
        <f t="shared" ca="1" si="112"/>
        <v>0</v>
      </c>
      <c r="DJ54" s="54">
        <f t="shared" ca="1" si="112"/>
        <v>0</v>
      </c>
      <c r="DK54" s="54">
        <f t="shared" ca="1" si="112"/>
        <v>0</v>
      </c>
      <c r="DL54" s="54">
        <f t="shared" ca="1" si="112"/>
        <v>0</v>
      </c>
      <c r="DM54" s="54">
        <f t="shared" ca="1" si="112"/>
        <v>0</v>
      </c>
      <c r="DN54" s="54">
        <f t="shared" ca="1" si="112"/>
        <v>0</v>
      </c>
      <c r="DO54" s="54">
        <f t="shared" ca="1" si="112"/>
        <v>0</v>
      </c>
      <c r="DP54" s="54">
        <f t="shared" ca="1" si="112"/>
        <v>0</v>
      </c>
      <c r="DQ54" s="54">
        <f t="shared" ca="1" si="112"/>
        <v>0</v>
      </c>
      <c r="DR54" s="54">
        <f t="shared" ca="1" si="112"/>
        <v>0</v>
      </c>
      <c r="DS54" s="54">
        <f t="shared" ca="1" si="112"/>
        <v>0</v>
      </c>
      <c r="DT54" s="54">
        <f t="shared" ca="1" si="112"/>
        <v>0</v>
      </c>
      <c r="DU54" s="54">
        <f t="shared" ca="1" si="112"/>
        <v>0</v>
      </c>
      <c r="DV54" s="54">
        <f t="shared" ca="1" si="112"/>
        <v>0</v>
      </c>
      <c r="DW54" s="54">
        <f t="shared" ca="1" si="112"/>
        <v>0</v>
      </c>
      <c r="DX54" s="54">
        <f t="shared" ca="1" si="112"/>
        <v>0</v>
      </c>
      <c r="DY54" s="54">
        <f t="shared" ca="1" si="113"/>
        <v>0</v>
      </c>
      <c r="DZ54" s="54">
        <f t="shared" ca="1" si="113"/>
        <v>0</v>
      </c>
      <c r="EA54" s="54">
        <f t="shared" ca="1" si="113"/>
        <v>0</v>
      </c>
      <c r="EB54" s="54">
        <f t="shared" ca="1" si="113"/>
        <v>0</v>
      </c>
      <c r="EC54" s="54">
        <f t="shared" ca="1" si="113"/>
        <v>0</v>
      </c>
      <c r="ED54" s="54">
        <f t="shared" ca="1" si="113"/>
        <v>0</v>
      </c>
      <c r="EE54" s="54">
        <f t="shared" ca="1" si="113"/>
        <v>0</v>
      </c>
      <c r="EF54" s="54">
        <f t="shared" ca="1" si="113"/>
        <v>0</v>
      </c>
      <c r="EG54" s="54">
        <f t="shared" ca="1" si="113"/>
        <v>0</v>
      </c>
      <c r="EH54" s="54">
        <f t="shared" ca="1" si="113"/>
        <v>0</v>
      </c>
      <c r="EI54" s="54">
        <f t="shared" ca="1" si="113"/>
        <v>0</v>
      </c>
      <c r="EJ54" s="54">
        <f t="shared" ca="1" si="113"/>
        <v>0</v>
      </c>
      <c r="EK54" s="54">
        <f t="shared" ca="1" si="113"/>
        <v>0</v>
      </c>
      <c r="EL54" s="54">
        <f t="shared" ca="1" si="113"/>
        <v>0</v>
      </c>
      <c r="EM54" s="54">
        <f t="shared" ca="1" si="113"/>
        <v>0</v>
      </c>
      <c r="EN54" s="54">
        <f t="shared" ca="1" si="113"/>
        <v>0</v>
      </c>
      <c r="EO54" s="54">
        <f t="shared" ca="1" si="114"/>
        <v>0</v>
      </c>
      <c r="EP54" s="54">
        <f t="shared" ca="1" si="114"/>
        <v>0</v>
      </c>
      <c r="EQ54" s="54">
        <f t="shared" ca="1" si="114"/>
        <v>0</v>
      </c>
      <c r="ER54" s="54">
        <f t="shared" ca="1" si="114"/>
        <v>0</v>
      </c>
      <c r="ES54" s="54">
        <f t="shared" ca="1" si="114"/>
        <v>0</v>
      </c>
      <c r="ET54" s="54">
        <f t="shared" ca="1" si="114"/>
        <v>0</v>
      </c>
      <c r="EU54" s="54">
        <f t="shared" ca="1" si="114"/>
        <v>0</v>
      </c>
      <c r="EV54" s="54">
        <f t="shared" ca="1" si="114"/>
        <v>0</v>
      </c>
      <c r="EW54" s="54">
        <f t="shared" ca="1" si="114"/>
        <v>0</v>
      </c>
      <c r="EX54" s="54">
        <f t="shared" ca="1" si="114"/>
        <v>0</v>
      </c>
      <c r="EY54" s="54">
        <f t="shared" ca="1" si="114"/>
        <v>0</v>
      </c>
      <c r="EZ54" s="54">
        <f t="shared" ca="1" si="114"/>
        <v>0</v>
      </c>
      <c r="FA54" s="54">
        <f t="shared" ca="1" si="114"/>
        <v>0</v>
      </c>
      <c r="FB54" s="54">
        <f t="shared" ca="1" si="114"/>
        <v>0</v>
      </c>
      <c r="FC54" s="54">
        <f t="shared" ca="1" si="114"/>
        <v>0</v>
      </c>
      <c r="FD54" s="54">
        <f t="shared" ca="1" si="114"/>
        <v>0</v>
      </c>
      <c r="FE54" s="54">
        <f t="shared" ca="1" si="115"/>
        <v>0</v>
      </c>
      <c r="FF54" s="54">
        <f t="shared" ca="1" si="115"/>
        <v>0</v>
      </c>
      <c r="FG54" s="54">
        <f t="shared" ca="1" si="115"/>
        <v>0</v>
      </c>
      <c r="FH54" s="54">
        <f t="shared" ca="1" si="115"/>
        <v>0</v>
      </c>
      <c r="FI54" s="54">
        <f t="shared" ca="1" si="115"/>
        <v>0</v>
      </c>
      <c r="FJ54" s="54">
        <f t="shared" ca="1" si="115"/>
        <v>0</v>
      </c>
      <c r="FK54" s="54">
        <f t="shared" ca="1" si="115"/>
        <v>0</v>
      </c>
      <c r="FL54" s="54">
        <f t="shared" ca="1" si="115"/>
        <v>0</v>
      </c>
      <c r="FM54" s="54">
        <f t="shared" ca="1" si="115"/>
        <v>0</v>
      </c>
      <c r="FN54" s="54">
        <f t="shared" ca="1" si="115"/>
        <v>0</v>
      </c>
      <c r="FO54" s="54">
        <f t="shared" ca="1" si="115"/>
        <v>0</v>
      </c>
      <c r="FP54" s="54">
        <f t="shared" ca="1" si="115"/>
        <v>0</v>
      </c>
      <c r="FQ54" s="54">
        <f t="shared" ca="1" si="115"/>
        <v>0</v>
      </c>
      <c r="FR54" s="54">
        <f t="shared" ca="1" si="115"/>
        <v>0</v>
      </c>
      <c r="FS54" s="54">
        <f t="shared" ca="1" si="115"/>
        <v>0</v>
      </c>
      <c r="FT54" s="54">
        <f t="shared" ca="1" si="115"/>
        <v>0</v>
      </c>
      <c r="FU54" s="54">
        <f t="shared" ca="1" si="100"/>
        <v>0</v>
      </c>
      <c r="FV54" s="54">
        <f t="shared" ca="1" si="100"/>
        <v>0</v>
      </c>
      <c r="FW54" s="54">
        <f t="shared" ca="1" si="100"/>
        <v>0</v>
      </c>
      <c r="FX54" s="54">
        <f t="shared" ca="1" si="100"/>
        <v>0</v>
      </c>
      <c r="FY54" s="54">
        <f t="shared" ca="1" si="100"/>
        <v>0</v>
      </c>
      <c r="FZ54" s="54">
        <f t="shared" ca="1" si="100"/>
        <v>0</v>
      </c>
      <c r="GA54" s="54">
        <f t="shared" ca="1" si="100"/>
        <v>0</v>
      </c>
      <c r="GB54" s="54">
        <f t="shared" ca="1" si="100"/>
        <v>0</v>
      </c>
      <c r="GC54" s="54">
        <f t="shared" ca="1" si="100"/>
        <v>0</v>
      </c>
      <c r="GD54" s="54">
        <f t="shared" ca="1" si="100"/>
        <v>0</v>
      </c>
      <c r="GE54" s="54">
        <f t="shared" ca="1" si="100"/>
        <v>0</v>
      </c>
      <c r="GF54" s="54">
        <f t="shared" ca="1" si="100"/>
        <v>0</v>
      </c>
      <c r="GG54" s="54">
        <f t="shared" ca="1" si="100"/>
        <v>0</v>
      </c>
      <c r="GH54" s="54">
        <f t="shared" ca="1" si="100"/>
        <v>0</v>
      </c>
      <c r="GI54" s="54">
        <f t="shared" ca="1" si="100"/>
        <v>0</v>
      </c>
      <c r="GJ54" s="54">
        <f t="shared" ca="1" si="100"/>
        <v>0</v>
      </c>
      <c r="GK54" s="54">
        <f t="shared" ca="1" si="116"/>
        <v>0</v>
      </c>
      <c r="GL54" s="54">
        <f t="shared" ca="1" si="116"/>
        <v>0</v>
      </c>
      <c r="GM54" s="54">
        <f t="shared" ca="1" si="116"/>
        <v>0</v>
      </c>
      <c r="GN54" s="54">
        <f t="shared" ca="1" si="116"/>
        <v>0</v>
      </c>
      <c r="GO54" s="54">
        <f t="shared" ca="1" si="116"/>
        <v>0</v>
      </c>
      <c r="GP54" s="54">
        <f t="shared" ca="1" si="116"/>
        <v>0</v>
      </c>
      <c r="GQ54" s="54">
        <f t="shared" ca="1" si="116"/>
        <v>0</v>
      </c>
      <c r="GR54" s="54">
        <f t="shared" ca="1" si="116"/>
        <v>0</v>
      </c>
      <c r="GS54" s="54">
        <f t="shared" ca="1" si="116"/>
        <v>0</v>
      </c>
      <c r="GT54" s="54">
        <f t="shared" ca="1" si="116"/>
        <v>0</v>
      </c>
      <c r="GU54" s="54">
        <f t="shared" ca="1" si="116"/>
        <v>0</v>
      </c>
      <c r="GV54" s="54">
        <f t="shared" ca="1" si="116"/>
        <v>0</v>
      </c>
      <c r="GW54" s="54">
        <f t="shared" ca="1" si="116"/>
        <v>0</v>
      </c>
      <c r="GX54" s="54">
        <f t="shared" ca="1" si="116"/>
        <v>0</v>
      </c>
      <c r="GY54" s="54">
        <f t="shared" ca="1" si="116"/>
        <v>0</v>
      </c>
      <c r="GZ54" s="54">
        <f t="shared" ca="1" si="116"/>
        <v>0</v>
      </c>
      <c r="HA54" s="54">
        <f t="shared" ca="1" si="117"/>
        <v>0</v>
      </c>
      <c r="HB54" s="54">
        <f t="shared" ca="1" si="117"/>
        <v>0</v>
      </c>
      <c r="HC54" s="54">
        <f t="shared" ca="1" si="117"/>
        <v>0</v>
      </c>
      <c r="HD54" s="54">
        <f t="shared" ca="1" si="117"/>
        <v>0</v>
      </c>
      <c r="HE54" s="54">
        <f t="shared" ca="1" si="117"/>
        <v>0</v>
      </c>
      <c r="HF54" s="54">
        <f t="shared" ca="1" si="117"/>
        <v>0</v>
      </c>
      <c r="HG54" s="54">
        <f t="shared" ca="1" si="117"/>
        <v>0</v>
      </c>
      <c r="HH54" s="54">
        <f t="shared" ca="1" si="117"/>
        <v>0</v>
      </c>
      <c r="HI54" s="54">
        <f t="shared" ca="1" si="117"/>
        <v>0</v>
      </c>
      <c r="HJ54" s="54">
        <f t="shared" ca="1" si="117"/>
        <v>0</v>
      </c>
      <c r="HK54" s="54">
        <f t="shared" ca="1" si="117"/>
        <v>0</v>
      </c>
      <c r="HL54" s="54">
        <f t="shared" ca="1" si="117"/>
        <v>0</v>
      </c>
      <c r="HM54" s="54">
        <f t="shared" ca="1" si="117"/>
        <v>0</v>
      </c>
      <c r="HN54" s="54">
        <f t="shared" ca="1" si="117"/>
        <v>0</v>
      </c>
      <c r="HO54" s="54">
        <f t="shared" ca="1" si="117"/>
        <v>0</v>
      </c>
      <c r="HP54" s="54">
        <f t="shared" ca="1" si="117"/>
        <v>0</v>
      </c>
      <c r="HQ54" s="54">
        <f t="shared" ca="1" si="118"/>
        <v>0</v>
      </c>
      <c r="HR54" s="54">
        <f t="shared" ca="1" si="118"/>
        <v>0</v>
      </c>
      <c r="HS54" s="54">
        <f t="shared" ca="1" si="118"/>
        <v>0</v>
      </c>
      <c r="HT54" s="54">
        <f t="shared" ca="1" si="118"/>
        <v>0</v>
      </c>
      <c r="HU54" s="54">
        <f t="shared" ca="1" si="118"/>
        <v>0</v>
      </c>
      <c r="HV54" s="54">
        <f t="shared" ca="1" si="118"/>
        <v>0</v>
      </c>
      <c r="HW54" s="54">
        <f t="shared" ca="1" si="118"/>
        <v>0</v>
      </c>
      <c r="HX54" s="54">
        <f t="shared" ca="1" si="118"/>
        <v>0</v>
      </c>
      <c r="HY54" s="54">
        <f t="shared" ca="1" si="118"/>
        <v>0</v>
      </c>
      <c r="HZ54" s="54">
        <f t="shared" ca="1" si="118"/>
        <v>0</v>
      </c>
      <c r="IA54" s="54">
        <f t="shared" ca="1" si="118"/>
        <v>0</v>
      </c>
      <c r="IB54" s="54">
        <f t="shared" ca="1" si="118"/>
        <v>0</v>
      </c>
      <c r="IC54" s="54">
        <f t="shared" ca="1" si="118"/>
        <v>0</v>
      </c>
      <c r="ID54" s="54">
        <f t="shared" ca="1" si="118"/>
        <v>0</v>
      </c>
      <c r="IE54" s="54">
        <f t="shared" ca="1" si="118"/>
        <v>0</v>
      </c>
      <c r="IF54" s="54">
        <f t="shared" ca="1" si="118"/>
        <v>0</v>
      </c>
      <c r="IG54" s="54">
        <f t="shared" ca="1" si="119"/>
        <v>0</v>
      </c>
      <c r="IH54" s="54">
        <f t="shared" ca="1" si="119"/>
        <v>0</v>
      </c>
      <c r="II54" s="54">
        <f t="shared" ca="1" si="119"/>
        <v>0</v>
      </c>
      <c r="IJ54" s="54">
        <f t="shared" ca="1" si="119"/>
        <v>0</v>
      </c>
      <c r="IK54" s="54">
        <f t="shared" ca="1" si="119"/>
        <v>0</v>
      </c>
      <c r="IL54" s="54">
        <f t="shared" ca="1" si="119"/>
        <v>0</v>
      </c>
      <c r="IM54" s="54">
        <f t="shared" ca="1" si="119"/>
        <v>0</v>
      </c>
      <c r="IN54" s="54">
        <f t="shared" ca="1" si="119"/>
        <v>0</v>
      </c>
      <c r="IO54" s="54">
        <f t="shared" ca="1" si="119"/>
        <v>0</v>
      </c>
      <c r="IP54" s="54">
        <f t="shared" ca="1" si="119"/>
        <v>0</v>
      </c>
      <c r="IQ54" s="54">
        <f t="shared" ca="1" si="119"/>
        <v>0</v>
      </c>
      <c r="IR54" s="54">
        <f t="shared" ca="1" si="119"/>
        <v>0</v>
      </c>
      <c r="IS54" s="54">
        <f t="shared" ca="1" si="119"/>
        <v>0</v>
      </c>
      <c r="IT54" s="54">
        <f t="shared" ca="1" si="119"/>
        <v>0</v>
      </c>
      <c r="IU54" s="54">
        <f t="shared" ca="1" si="119"/>
        <v>0</v>
      </c>
      <c r="IV54" s="54">
        <f t="shared" ca="1" si="119"/>
        <v>0</v>
      </c>
      <c r="IW54" s="54">
        <f t="shared" ca="1" si="103"/>
        <v>0</v>
      </c>
      <c r="IX54" s="54">
        <f t="shared" ca="1" si="103"/>
        <v>0</v>
      </c>
      <c r="IY54" s="54">
        <f t="shared" ca="1" si="103"/>
        <v>0</v>
      </c>
      <c r="IZ54" s="54">
        <f t="shared" ca="1" si="103"/>
        <v>0</v>
      </c>
      <c r="JA54" s="54">
        <f t="shared" ca="1" si="103"/>
        <v>0</v>
      </c>
      <c r="JB54" s="54">
        <f t="shared" ca="1" si="103"/>
        <v>0</v>
      </c>
      <c r="JC54" s="54">
        <f t="shared" ca="1" si="103"/>
        <v>0</v>
      </c>
      <c r="JD54" s="54">
        <f t="shared" ca="1" si="103"/>
        <v>0</v>
      </c>
      <c r="JE54" s="54">
        <f t="shared" ca="1" si="103"/>
        <v>0</v>
      </c>
      <c r="JF54" s="54">
        <f t="shared" ca="1" si="103"/>
        <v>0</v>
      </c>
      <c r="JG54" s="54">
        <f t="shared" ca="1" si="103"/>
        <v>0</v>
      </c>
      <c r="JH54" s="54">
        <f t="shared" ca="1" si="103"/>
        <v>0</v>
      </c>
      <c r="JI54" s="54">
        <f t="shared" ca="1" si="103"/>
        <v>0</v>
      </c>
      <c r="JJ54" s="54">
        <f t="shared" ca="1" si="103"/>
        <v>0</v>
      </c>
      <c r="JK54" s="54">
        <f t="shared" ca="1" si="103"/>
        <v>0</v>
      </c>
      <c r="JL54" s="54">
        <f t="shared" ca="1" si="103"/>
        <v>0</v>
      </c>
      <c r="JM54" s="54">
        <f t="shared" ca="1" si="120"/>
        <v>0</v>
      </c>
      <c r="JN54" s="54">
        <f t="shared" ca="1" si="120"/>
        <v>0</v>
      </c>
      <c r="JO54" s="54">
        <f t="shared" ca="1" si="120"/>
        <v>0</v>
      </c>
      <c r="JP54" s="54">
        <f t="shared" ca="1" si="120"/>
        <v>0</v>
      </c>
      <c r="JQ54" s="54">
        <f t="shared" ca="1" si="120"/>
        <v>0</v>
      </c>
      <c r="JR54" s="54">
        <f t="shared" ca="1" si="120"/>
        <v>0</v>
      </c>
      <c r="JS54" s="54">
        <f t="shared" ca="1" si="120"/>
        <v>0</v>
      </c>
      <c r="JT54" s="54">
        <f t="shared" ca="1" si="120"/>
        <v>0</v>
      </c>
      <c r="JU54" s="54">
        <f t="shared" ca="1" si="120"/>
        <v>0</v>
      </c>
      <c r="JV54" s="54">
        <f t="shared" ca="1" si="120"/>
        <v>0</v>
      </c>
      <c r="JW54" s="54">
        <f t="shared" ca="1" si="120"/>
        <v>0</v>
      </c>
      <c r="JX54" s="54">
        <f t="shared" ca="1" si="120"/>
        <v>0</v>
      </c>
      <c r="JY54" s="54">
        <f t="shared" ca="1" si="120"/>
        <v>0</v>
      </c>
      <c r="JZ54" s="54">
        <f t="shared" ca="1" si="120"/>
        <v>0</v>
      </c>
      <c r="KA54" s="54">
        <f t="shared" ca="1" si="120"/>
        <v>0</v>
      </c>
      <c r="KB54" s="54">
        <f t="shared" ca="1" si="120"/>
        <v>0</v>
      </c>
      <c r="KC54" s="54">
        <f t="shared" ca="1" si="121"/>
        <v>0</v>
      </c>
      <c r="KD54" s="54">
        <f t="shared" ca="1" si="121"/>
        <v>0</v>
      </c>
      <c r="KE54" s="54">
        <f t="shared" ca="1" si="121"/>
        <v>0</v>
      </c>
      <c r="KF54" s="54">
        <f t="shared" ca="1" si="121"/>
        <v>0</v>
      </c>
      <c r="KG54" s="54">
        <f t="shared" ca="1" si="121"/>
        <v>0</v>
      </c>
      <c r="KH54" s="54">
        <f t="shared" ca="1" si="121"/>
        <v>0</v>
      </c>
      <c r="KI54" s="54">
        <f t="shared" ca="1" si="121"/>
        <v>0</v>
      </c>
      <c r="KJ54" s="54">
        <f t="shared" ca="1" si="121"/>
        <v>0</v>
      </c>
      <c r="KK54" s="54">
        <f t="shared" ca="1" si="121"/>
        <v>0</v>
      </c>
      <c r="KL54" s="54">
        <f t="shared" ca="1" si="121"/>
        <v>0</v>
      </c>
      <c r="KM54" s="54">
        <f t="shared" ca="1" si="121"/>
        <v>0</v>
      </c>
      <c r="KN54" s="54">
        <f t="shared" ca="1" si="121"/>
        <v>0</v>
      </c>
      <c r="KO54" s="54">
        <f t="shared" ca="1" si="121"/>
        <v>0</v>
      </c>
      <c r="KP54" s="54">
        <f t="shared" ca="1" si="121"/>
        <v>0</v>
      </c>
      <c r="KQ54" s="54">
        <f t="shared" ca="1" si="121"/>
        <v>0</v>
      </c>
      <c r="KR54" s="54">
        <f t="shared" ca="1" si="121"/>
        <v>0</v>
      </c>
      <c r="KS54" s="54">
        <f t="shared" ca="1" si="122"/>
        <v>0</v>
      </c>
      <c r="KT54" s="54">
        <f t="shared" ca="1" si="122"/>
        <v>0</v>
      </c>
      <c r="KU54" s="54">
        <f t="shared" ca="1" si="122"/>
        <v>0</v>
      </c>
      <c r="KV54" s="54">
        <f t="shared" ca="1" si="122"/>
        <v>0</v>
      </c>
      <c r="KW54" s="54">
        <f t="shared" ca="1" si="122"/>
        <v>0</v>
      </c>
      <c r="KX54" s="54">
        <f t="shared" ca="1" si="122"/>
        <v>0</v>
      </c>
      <c r="KY54" s="54">
        <f t="shared" ca="1" si="122"/>
        <v>0</v>
      </c>
      <c r="KZ54" s="54">
        <f t="shared" ca="1" si="122"/>
        <v>0</v>
      </c>
      <c r="LA54" s="54">
        <f t="shared" ca="1" si="122"/>
        <v>0</v>
      </c>
      <c r="LB54" s="54">
        <f t="shared" ca="1" si="122"/>
        <v>0</v>
      </c>
      <c r="LC54" s="54">
        <f t="shared" ca="1" si="122"/>
        <v>0</v>
      </c>
      <c r="LD54" s="54">
        <f t="shared" ca="1" si="122"/>
        <v>0</v>
      </c>
      <c r="LE54" s="54">
        <f t="shared" ca="1" si="122"/>
        <v>0</v>
      </c>
      <c r="LF54" s="54">
        <f t="shared" ca="1" si="122"/>
        <v>0</v>
      </c>
      <c r="LG54" s="54">
        <f t="shared" ca="1" si="122"/>
        <v>0</v>
      </c>
      <c r="LH54" s="54">
        <f t="shared" ca="1" si="122"/>
        <v>0</v>
      </c>
      <c r="LI54" s="54">
        <f t="shared" ca="1" si="123"/>
        <v>0</v>
      </c>
      <c r="LJ54" s="54">
        <f t="shared" ca="1" si="123"/>
        <v>0</v>
      </c>
      <c r="LK54" s="54">
        <f t="shared" ca="1" si="123"/>
        <v>0</v>
      </c>
      <c r="LL54" s="54">
        <f t="shared" ca="1" si="123"/>
        <v>0</v>
      </c>
      <c r="LM54" s="54">
        <f t="shared" ca="1" si="123"/>
        <v>0</v>
      </c>
      <c r="LN54" s="54">
        <f t="shared" ca="1" si="123"/>
        <v>0</v>
      </c>
      <c r="LO54" s="54">
        <f t="shared" ca="1" si="123"/>
        <v>0</v>
      </c>
      <c r="LP54" s="54">
        <f t="shared" ca="1" si="123"/>
        <v>0</v>
      </c>
      <c r="LQ54" s="54">
        <f t="shared" ca="1" si="123"/>
        <v>0</v>
      </c>
      <c r="LR54" s="54">
        <f t="shared" ca="1" si="123"/>
        <v>0</v>
      </c>
      <c r="LS54" s="54">
        <f t="shared" ca="1" si="123"/>
        <v>0</v>
      </c>
      <c r="LT54" s="54">
        <f t="shared" ca="1" si="123"/>
        <v>0</v>
      </c>
      <c r="LU54" s="54">
        <f t="shared" ca="1" si="123"/>
        <v>0</v>
      </c>
      <c r="LV54" s="54">
        <f t="shared" ca="1" si="123"/>
        <v>0</v>
      </c>
      <c r="LW54" s="54">
        <f t="shared" ca="1" si="123"/>
        <v>0</v>
      </c>
      <c r="LX54" s="54">
        <f t="shared" ca="1" si="123"/>
        <v>0</v>
      </c>
      <c r="LY54" s="54">
        <f t="shared" ca="1" si="106"/>
        <v>0</v>
      </c>
      <c r="LZ54" s="54">
        <f t="shared" ca="1" si="106"/>
        <v>0</v>
      </c>
      <c r="MA54" s="54">
        <f t="shared" ca="1" si="106"/>
        <v>0</v>
      </c>
      <c r="MB54" s="54">
        <f t="shared" ca="1" si="106"/>
        <v>0</v>
      </c>
      <c r="MC54" s="54">
        <f t="shared" ca="1" si="106"/>
        <v>0</v>
      </c>
      <c r="MD54" s="54">
        <f t="shared" ca="1" si="106"/>
        <v>0</v>
      </c>
      <c r="ME54" s="54">
        <f t="shared" ca="1" si="106"/>
        <v>0</v>
      </c>
      <c r="MF54" s="54">
        <f t="shared" ca="1" si="106"/>
        <v>0</v>
      </c>
      <c r="MG54" s="54">
        <f t="shared" ca="1" si="106"/>
        <v>0</v>
      </c>
      <c r="MH54" s="54">
        <f t="shared" ca="1" si="106"/>
        <v>0</v>
      </c>
      <c r="MI54" s="54">
        <f t="shared" ca="1" si="106"/>
        <v>0</v>
      </c>
      <c r="MJ54" s="54">
        <f t="shared" ca="1" si="106"/>
        <v>0</v>
      </c>
      <c r="MK54" s="54">
        <f t="shared" ca="1" si="106"/>
        <v>0</v>
      </c>
      <c r="ML54" s="54">
        <f t="shared" ca="1" si="106"/>
        <v>0</v>
      </c>
      <c r="MM54" s="54">
        <f t="shared" ca="1" si="106"/>
        <v>0</v>
      </c>
      <c r="MN54" s="54">
        <f t="shared" ca="1" si="106"/>
        <v>0</v>
      </c>
      <c r="MO54" s="54">
        <f t="shared" ca="1" si="124"/>
        <v>0</v>
      </c>
      <c r="MP54" s="54">
        <f t="shared" ca="1" si="124"/>
        <v>0</v>
      </c>
      <c r="MQ54" s="54">
        <f t="shared" ca="1" si="124"/>
        <v>0</v>
      </c>
      <c r="MR54" s="54">
        <f t="shared" ca="1" si="124"/>
        <v>0</v>
      </c>
      <c r="MS54" s="54">
        <f t="shared" ca="1" si="124"/>
        <v>0</v>
      </c>
      <c r="MT54" s="54">
        <f t="shared" ca="1" si="124"/>
        <v>0</v>
      </c>
      <c r="MU54" s="54">
        <f t="shared" ca="1" si="124"/>
        <v>0</v>
      </c>
      <c r="MV54" s="54">
        <f t="shared" ca="1" si="124"/>
        <v>0</v>
      </c>
      <c r="MW54" s="54">
        <f t="shared" ca="1" si="124"/>
        <v>0</v>
      </c>
      <c r="MX54" s="54">
        <f t="shared" ca="1" si="124"/>
        <v>0</v>
      </c>
      <c r="MY54" s="54">
        <f t="shared" ca="1" si="124"/>
        <v>0</v>
      </c>
      <c r="MZ54" s="54">
        <f t="shared" ca="1" si="124"/>
        <v>0</v>
      </c>
      <c r="NA54" s="54">
        <f t="shared" ca="1" si="124"/>
        <v>0</v>
      </c>
      <c r="NB54" s="54">
        <f t="shared" ca="1" si="124"/>
        <v>0</v>
      </c>
      <c r="NC54" s="54">
        <f t="shared" ca="1" si="125"/>
        <v>0</v>
      </c>
      <c r="ND54" s="54">
        <f t="shared" ca="1" si="125"/>
        <v>0</v>
      </c>
      <c r="NE54" s="54">
        <f t="shared" ca="1" si="125"/>
        <v>0</v>
      </c>
      <c r="NF54" s="54">
        <f t="shared" ca="1" si="125"/>
        <v>0</v>
      </c>
      <c r="NG54" s="54">
        <f t="shared" ca="1" si="125"/>
        <v>0</v>
      </c>
      <c r="NH54" s="54">
        <f t="shared" ca="1" si="125"/>
        <v>0</v>
      </c>
    </row>
    <row r="55" spans="2:372" x14ac:dyDescent="0.2">
      <c r="B55" s="8" t="str">
        <f>'[48]Parameter 2020'!B32</f>
        <v>Kediri</v>
      </c>
      <c r="G55" s="54">
        <f t="shared" ca="1" si="107"/>
        <v>0</v>
      </c>
      <c r="H55" s="54">
        <f t="shared" ca="1" si="107"/>
        <v>0</v>
      </c>
      <c r="I55" s="54">
        <f t="shared" ca="1" si="107"/>
        <v>0</v>
      </c>
      <c r="J55" s="54">
        <f t="shared" ca="1" si="107"/>
        <v>0</v>
      </c>
      <c r="K55" s="54">
        <f t="shared" ca="1" si="107"/>
        <v>0</v>
      </c>
      <c r="L55" s="54">
        <f t="shared" ca="1" si="107"/>
        <v>0</v>
      </c>
      <c r="M55" s="54">
        <f t="shared" ca="1" si="107"/>
        <v>0</v>
      </c>
      <c r="N55" s="54">
        <f t="shared" ca="1" si="107"/>
        <v>0</v>
      </c>
      <c r="O55" s="54">
        <f t="shared" ca="1" si="107"/>
        <v>0</v>
      </c>
      <c r="P55" s="54">
        <f t="shared" ca="1" si="107"/>
        <v>0</v>
      </c>
      <c r="Q55" s="54">
        <f t="shared" ca="1" si="94"/>
        <v>0</v>
      </c>
      <c r="R55" s="54">
        <f t="shared" ca="1" si="94"/>
        <v>0</v>
      </c>
      <c r="S55" s="54">
        <f t="shared" ca="1" si="94"/>
        <v>0</v>
      </c>
      <c r="T55" s="54">
        <f t="shared" ca="1" si="94"/>
        <v>0</v>
      </c>
      <c r="U55" s="54">
        <f t="shared" ca="1" si="94"/>
        <v>0</v>
      </c>
      <c r="V55" s="54">
        <f t="shared" ca="1" si="94"/>
        <v>0</v>
      </c>
      <c r="W55" s="54">
        <f t="shared" ca="1" si="94"/>
        <v>0</v>
      </c>
      <c r="X55" s="54">
        <f t="shared" ca="1" si="94"/>
        <v>0</v>
      </c>
      <c r="Y55" s="54">
        <f t="shared" ca="1" si="94"/>
        <v>0</v>
      </c>
      <c r="Z55" s="54">
        <f t="shared" ca="1" si="94"/>
        <v>0</v>
      </c>
      <c r="AA55" s="54">
        <f t="shared" ca="1" si="94"/>
        <v>0</v>
      </c>
      <c r="AB55" s="54">
        <f t="shared" ca="1" si="94"/>
        <v>0</v>
      </c>
      <c r="AC55" s="54">
        <f t="shared" ca="1" si="94"/>
        <v>0</v>
      </c>
      <c r="AD55" s="54">
        <f t="shared" ca="1" si="94"/>
        <v>0</v>
      </c>
      <c r="AE55" s="54">
        <f t="shared" ca="1" si="94"/>
        <v>0</v>
      </c>
      <c r="AF55" s="54">
        <f t="shared" ca="1" si="94"/>
        <v>0</v>
      </c>
      <c r="AG55" s="54">
        <f t="shared" ca="1" si="108"/>
        <v>0</v>
      </c>
      <c r="AH55" s="54">
        <f t="shared" ca="1" si="108"/>
        <v>0</v>
      </c>
      <c r="AI55" s="54">
        <f t="shared" ca="1" si="108"/>
        <v>0</v>
      </c>
      <c r="AJ55" s="54">
        <f t="shared" ca="1" si="108"/>
        <v>0</v>
      </c>
      <c r="AK55" s="54">
        <f t="shared" ca="1" si="108"/>
        <v>0</v>
      </c>
      <c r="AL55" s="54">
        <f t="shared" ca="1" si="108"/>
        <v>0</v>
      </c>
      <c r="AM55" s="54">
        <f t="shared" ca="1" si="108"/>
        <v>0</v>
      </c>
      <c r="AN55" s="54">
        <f t="shared" ca="1" si="108"/>
        <v>0</v>
      </c>
      <c r="AO55" s="54">
        <f t="shared" ca="1" si="108"/>
        <v>0</v>
      </c>
      <c r="AP55" s="54">
        <f t="shared" ca="1" si="108"/>
        <v>0</v>
      </c>
      <c r="AQ55" s="54">
        <f t="shared" ca="1" si="108"/>
        <v>0</v>
      </c>
      <c r="AR55" s="54">
        <f t="shared" ca="1" si="108"/>
        <v>0</v>
      </c>
      <c r="AS55" s="54">
        <f t="shared" ca="1" si="108"/>
        <v>0</v>
      </c>
      <c r="AT55" s="54">
        <f t="shared" ca="1" si="108"/>
        <v>0</v>
      </c>
      <c r="AU55" s="54">
        <f t="shared" ca="1" si="108"/>
        <v>0</v>
      </c>
      <c r="AV55" s="54">
        <f t="shared" ca="1" si="108"/>
        <v>0</v>
      </c>
      <c r="AW55" s="54">
        <f t="shared" ca="1" si="109"/>
        <v>0</v>
      </c>
      <c r="AX55" s="54">
        <f t="shared" ca="1" si="109"/>
        <v>0</v>
      </c>
      <c r="AY55" s="54">
        <f t="shared" ca="1" si="109"/>
        <v>0</v>
      </c>
      <c r="AZ55" s="54">
        <f t="shared" ca="1" si="109"/>
        <v>0</v>
      </c>
      <c r="BA55" s="54">
        <f t="shared" ca="1" si="109"/>
        <v>0</v>
      </c>
      <c r="BB55" s="54">
        <f t="shared" ca="1" si="109"/>
        <v>0</v>
      </c>
      <c r="BC55" s="54">
        <f t="shared" ca="1" si="109"/>
        <v>0</v>
      </c>
      <c r="BD55" s="54">
        <f t="shared" ca="1" si="109"/>
        <v>0</v>
      </c>
      <c r="BE55" s="54">
        <f t="shared" ca="1" si="109"/>
        <v>0</v>
      </c>
      <c r="BF55" s="54">
        <f t="shared" ca="1" si="109"/>
        <v>0</v>
      </c>
      <c r="BG55" s="54">
        <f t="shared" ca="1" si="109"/>
        <v>0</v>
      </c>
      <c r="BH55" s="54">
        <f t="shared" ca="1" si="109"/>
        <v>0</v>
      </c>
      <c r="BI55" s="54">
        <f t="shared" ca="1" si="109"/>
        <v>0</v>
      </c>
      <c r="BJ55" s="54">
        <f t="shared" ca="1" si="109"/>
        <v>0</v>
      </c>
      <c r="BK55" s="54">
        <f t="shared" ca="1" si="109"/>
        <v>0</v>
      </c>
      <c r="BL55" s="54">
        <f t="shared" ca="1" si="109"/>
        <v>0</v>
      </c>
      <c r="BM55" s="54">
        <f t="shared" ca="1" si="110"/>
        <v>0</v>
      </c>
      <c r="BN55" s="54">
        <f t="shared" ca="1" si="110"/>
        <v>0</v>
      </c>
      <c r="BO55" s="54">
        <f t="shared" ca="1" si="110"/>
        <v>0</v>
      </c>
      <c r="BP55" s="54">
        <f t="shared" ca="1" si="110"/>
        <v>0</v>
      </c>
      <c r="BQ55" s="54">
        <f t="shared" ca="1" si="110"/>
        <v>0</v>
      </c>
      <c r="BR55" s="54">
        <f t="shared" ca="1" si="110"/>
        <v>0</v>
      </c>
      <c r="BS55" s="54">
        <f t="shared" ca="1" si="110"/>
        <v>0</v>
      </c>
      <c r="BT55" s="54">
        <f t="shared" ca="1" si="110"/>
        <v>0</v>
      </c>
      <c r="BU55" s="54">
        <f t="shared" ca="1" si="110"/>
        <v>0</v>
      </c>
      <c r="BV55" s="54">
        <f t="shared" ca="1" si="110"/>
        <v>0</v>
      </c>
      <c r="BW55" s="54">
        <f t="shared" ca="1" si="110"/>
        <v>0</v>
      </c>
      <c r="BX55" s="54">
        <f t="shared" ca="1" si="110"/>
        <v>0</v>
      </c>
      <c r="BY55" s="54">
        <f t="shared" ca="1" si="110"/>
        <v>0</v>
      </c>
      <c r="BZ55" s="54">
        <f t="shared" ca="1" si="110"/>
        <v>0</v>
      </c>
      <c r="CA55" s="54">
        <f t="shared" ca="1" si="110"/>
        <v>0</v>
      </c>
      <c r="CB55" s="54">
        <f t="shared" ca="1" si="110"/>
        <v>0</v>
      </c>
      <c r="CC55" s="54">
        <f t="shared" ca="1" si="111"/>
        <v>0</v>
      </c>
      <c r="CD55" s="54">
        <f t="shared" ca="1" si="111"/>
        <v>0</v>
      </c>
      <c r="CE55" s="54">
        <f t="shared" ca="1" si="111"/>
        <v>0</v>
      </c>
      <c r="CF55" s="54">
        <f t="shared" ca="1" si="111"/>
        <v>0</v>
      </c>
      <c r="CG55" s="54">
        <f t="shared" ca="1" si="111"/>
        <v>0</v>
      </c>
      <c r="CH55" s="54">
        <f t="shared" ca="1" si="111"/>
        <v>0</v>
      </c>
      <c r="CI55" s="54">
        <f t="shared" ca="1" si="111"/>
        <v>0</v>
      </c>
      <c r="CJ55" s="54">
        <f t="shared" ca="1" si="111"/>
        <v>0</v>
      </c>
      <c r="CK55" s="54">
        <f t="shared" ca="1" si="111"/>
        <v>0</v>
      </c>
      <c r="CL55" s="54">
        <f t="shared" ca="1" si="111"/>
        <v>0</v>
      </c>
      <c r="CM55" s="54">
        <f t="shared" ca="1" si="111"/>
        <v>0</v>
      </c>
      <c r="CN55" s="54">
        <f t="shared" ca="1" si="111"/>
        <v>0</v>
      </c>
      <c r="CO55" s="54">
        <f t="shared" ca="1" si="111"/>
        <v>0</v>
      </c>
      <c r="CP55" s="54">
        <f t="shared" ca="1" si="111"/>
        <v>0</v>
      </c>
      <c r="CQ55" s="54">
        <f t="shared" ca="1" si="111"/>
        <v>0</v>
      </c>
      <c r="CR55" s="54">
        <f t="shared" ca="1" si="111"/>
        <v>0</v>
      </c>
      <c r="CS55" s="54">
        <f t="shared" ca="1" si="97"/>
        <v>0</v>
      </c>
      <c r="CT55" s="54">
        <f t="shared" ca="1" si="97"/>
        <v>0</v>
      </c>
      <c r="CU55" s="54">
        <f t="shared" ca="1" si="97"/>
        <v>0</v>
      </c>
      <c r="CV55" s="54">
        <f t="shared" ca="1" si="97"/>
        <v>0</v>
      </c>
      <c r="CW55" s="54">
        <f t="shared" ca="1" si="97"/>
        <v>0</v>
      </c>
      <c r="CX55" s="54">
        <f t="shared" ca="1" si="97"/>
        <v>0</v>
      </c>
      <c r="CY55" s="54">
        <f t="shared" ca="1" si="97"/>
        <v>0</v>
      </c>
      <c r="CZ55" s="54">
        <f t="shared" ca="1" si="97"/>
        <v>0</v>
      </c>
      <c r="DA55" s="54">
        <f t="shared" ca="1" si="97"/>
        <v>0</v>
      </c>
      <c r="DB55" s="54">
        <f t="shared" ca="1" si="97"/>
        <v>0</v>
      </c>
      <c r="DC55" s="54">
        <f t="shared" ca="1" si="97"/>
        <v>0</v>
      </c>
      <c r="DD55" s="54">
        <f t="shared" ca="1" si="97"/>
        <v>0</v>
      </c>
      <c r="DE55" s="54">
        <f t="shared" ca="1" si="97"/>
        <v>0</v>
      </c>
      <c r="DF55" s="54">
        <f t="shared" ca="1" si="97"/>
        <v>0</v>
      </c>
      <c r="DG55" s="54">
        <f t="shared" ca="1" si="97"/>
        <v>0</v>
      </c>
      <c r="DH55" s="54">
        <f t="shared" ca="1" si="97"/>
        <v>0</v>
      </c>
      <c r="DI55" s="54">
        <f t="shared" ca="1" si="112"/>
        <v>0</v>
      </c>
      <c r="DJ55" s="54">
        <f t="shared" ca="1" si="112"/>
        <v>0</v>
      </c>
      <c r="DK55" s="54">
        <f t="shared" ca="1" si="112"/>
        <v>0</v>
      </c>
      <c r="DL55" s="54">
        <f t="shared" ca="1" si="112"/>
        <v>0</v>
      </c>
      <c r="DM55" s="54">
        <f t="shared" ca="1" si="112"/>
        <v>0</v>
      </c>
      <c r="DN55" s="54">
        <f t="shared" ca="1" si="112"/>
        <v>0</v>
      </c>
      <c r="DO55" s="54">
        <f t="shared" ca="1" si="112"/>
        <v>0</v>
      </c>
      <c r="DP55" s="54">
        <f t="shared" ca="1" si="112"/>
        <v>0</v>
      </c>
      <c r="DQ55" s="54">
        <f t="shared" ca="1" si="112"/>
        <v>0</v>
      </c>
      <c r="DR55" s="54">
        <f t="shared" ca="1" si="112"/>
        <v>0</v>
      </c>
      <c r="DS55" s="54">
        <f t="shared" ca="1" si="112"/>
        <v>0</v>
      </c>
      <c r="DT55" s="54">
        <f t="shared" ca="1" si="112"/>
        <v>0</v>
      </c>
      <c r="DU55" s="54">
        <f t="shared" ca="1" si="112"/>
        <v>0</v>
      </c>
      <c r="DV55" s="54">
        <f t="shared" ca="1" si="112"/>
        <v>0</v>
      </c>
      <c r="DW55" s="54">
        <f t="shared" ca="1" si="112"/>
        <v>0</v>
      </c>
      <c r="DX55" s="54">
        <f t="shared" ca="1" si="112"/>
        <v>0</v>
      </c>
      <c r="DY55" s="54">
        <f t="shared" ca="1" si="113"/>
        <v>0</v>
      </c>
      <c r="DZ55" s="54">
        <f t="shared" ca="1" si="113"/>
        <v>0</v>
      </c>
      <c r="EA55" s="54">
        <f t="shared" ca="1" si="113"/>
        <v>0</v>
      </c>
      <c r="EB55" s="54">
        <f t="shared" ca="1" si="113"/>
        <v>0</v>
      </c>
      <c r="EC55" s="54">
        <f t="shared" ca="1" si="113"/>
        <v>0</v>
      </c>
      <c r="ED55" s="54">
        <f t="shared" ca="1" si="113"/>
        <v>0</v>
      </c>
      <c r="EE55" s="54">
        <f t="shared" ca="1" si="113"/>
        <v>0</v>
      </c>
      <c r="EF55" s="54">
        <f t="shared" ca="1" si="113"/>
        <v>0</v>
      </c>
      <c r="EG55" s="54">
        <f t="shared" ca="1" si="113"/>
        <v>0</v>
      </c>
      <c r="EH55" s="54">
        <f t="shared" ca="1" si="113"/>
        <v>0</v>
      </c>
      <c r="EI55" s="54">
        <f t="shared" ca="1" si="113"/>
        <v>0</v>
      </c>
      <c r="EJ55" s="54">
        <f t="shared" ca="1" si="113"/>
        <v>0</v>
      </c>
      <c r="EK55" s="54">
        <f t="shared" ca="1" si="113"/>
        <v>0</v>
      </c>
      <c r="EL55" s="54">
        <f t="shared" ca="1" si="113"/>
        <v>0</v>
      </c>
      <c r="EM55" s="54">
        <f t="shared" ca="1" si="113"/>
        <v>0</v>
      </c>
      <c r="EN55" s="54">
        <f t="shared" ca="1" si="113"/>
        <v>0</v>
      </c>
      <c r="EO55" s="54">
        <f t="shared" ca="1" si="114"/>
        <v>0</v>
      </c>
      <c r="EP55" s="54">
        <f t="shared" ca="1" si="114"/>
        <v>0</v>
      </c>
      <c r="EQ55" s="54">
        <f t="shared" ca="1" si="114"/>
        <v>0</v>
      </c>
      <c r="ER55" s="54">
        <f t="shared" ca="1" si="114"/>
        <v>0</v>
      </c>
      <c r="ES55" s="54">
        <f t="shared" ca="1" si="114"/>
        <v>0</v>
      </c>
      <c r="ET55" s="54">
        <f t="shared" ca="1" si="114"/>
        <v>0</v>
      </c>
      <c r="EU55" s="54">
        <f t="shared" ca="1" si="114"/>
        <v>0</v>
      </c>
      <c r="EV55" s="54">
        <f t="shared" ca="1" si="114"/>
        <v>0</v>
      </c>
      <c r="EW55" s="54">
        <f t="shared" ca="1" si="114"/>
        <v>0</v>
      </c>
      <c r="EX55" s="54">
        <f t="shared" ca="1" si="114"/>
        <v>0</v>
      </c>
      <c r="EY55" s="54">
        <f t="shared" ca="1" si="114"/>
        <v>0</v>
      </c>
      <c r="EZ55" s="54">
        <f t="shared" ca="1" si="114"/>
        <v>0</v>
      </c>
      <c r="FA55" s="54">
        <f t="shared" ca="1" si="114"/>
        <v>0</v>
      </c>
      <c r="FB55" s="54">
        <f t="shared" ca="1" si="114"/>
        <v>0</v>
      </c>
      <c r="FC55" s="54">
        <f t="shared" ca="1" si="114"/>
        <v>0</v>
      </c>
      <c r="FD55" s="54">
        <f t="shared" ca="1" si="114"/>
        <v>0</v>
      </c>
      <c r="FE55" s="54">
        <f t="shared" ca="1" si="115"/>
        <v>0</v>
      </c>
      <c r="FF55" s="54">
        <f t="shared" ca="1" si="115"/>
        <v>0</v>
      </c>
      <c r="FG55" s="54">
        <f t="shared" ca="1" si="115"/>
        <v>0</v>
      </c>
      <c r="FH55" s="54">
        <f t="shared" ca="1" si="115"/>
        <v>0</v>
      </c>
      <c r="FI55" s="54">
        <f t="shared" ca="1" si="115"/>
        <v>0</v>
      </c>
      <c r="FJ55" s="54">
        <f t="shared" ca="1" si="115"/>
        <v>0</v>
      </c>
      <c r="FK55" s="54">
        <f t="shared" ca="1" si="115"/>
        <v>0</v>
      </c>
      <c r="FL55" s="54">
        <f t="shared" ca="1" si="115"/>
        <v>0</v>
      </c>
      <c r="FM55" s="54">
        <f t="shared" ca="1" si="115"/>
        <v>0</v>
      </c>
      <c r="FN55" s="54">
        <f t="shared" ca="1" si="115"/>
        <v>0</v>
      </c>
      <c r="FO55" s="54">
        <f t="shared" ca="1" si="115"/>
        <v>0</v>
      </c>
      <c r="FP55" s="54">
        <f t="shared" ca="1" si="115"/>
        <v>0</v>
      </c>
      <c r="FQ55" s="54">
        <f t="shared" ca="1" si="115"/>
        <v>0</v>
      </c>
      <c r="FR55" s="54">
        <f t="shared" ca="1" si="115"/>
        <v>0</v>
      </c>
      <c r="FS55" s="54">
        <f t="shared" ca="1" si="115"/>
        <v>0</v>
      </c>
      <c r="FT55" s="54">
        <f t="shared" ca="1" si="115"/>
        <v>0</v>
      </c>
      <c r="FU55" s="54">
        <f t="shared" ca="1" si="100"/>
        <v>0</v>
      </c>
      <c r="FV55" s="54">
        <f t="shared" ca="1" si="100"/>
        <v>0</v>
      </c>
      <c r="FW55" s="54">
        <f t="shared" ca="1" si="100"/>
        <v>0</v>
      </c>
      <c r="FX55" s="54">
        <f t="shared" ca="1" si="100"/>
        <v>0</v>
      </c>
      <c r="FY55" s="54">
        <f t="shared" ca="1" si="100"/>
        <v>0</v>
      </c>
      <c r="FZ55" s="54">
        <f t="shared" ca="1" si="100"/>
        <v>0</v>
      </c>
      <c r="GA55" s="54">
        <f t="shared" ca="1" si="100"/>
        <v>0</v>
      </c>
      <c r="GB55" s="54">
        <f t="shared" ca="1" si="100"/>
        <v>0</v>
      </c>
      <c r="GC55" s="54">
        <f t="shared" ca="1" si="100"/>
        <v>0</v>
      </c>
      <c r="GD55" s="54">
        <f t="shared" ca="1" si="100"/>
        <v>0</v>
      </c>
      <c r="GE55" s="54">
        <f t="shared" ca="1" si="100"/>
        <v>0</v>
      </c>
      <c r="GF55" s="54">
        <f t="shared" ca="1" si="100"/>
        <v>0</v>
      </c>
      <c r="GG55" s="54">
        <f t="shared" ca="1" si="100"/>
        <v>0</v>
      </c>
      <c r="GH55" s="54">
        <f t="shared" ca="1" si="100"/>
        <v>0</v>
      </c>
      <c r="GI55" s="54">
        <f t="shared" ca="1" si="100"/>
        <v>0</v>
      </c>
      <c r="GJ55" s="54">
        <f t="shared" ca="1" si="100"/>
        <v>0</v>
      </c>
      <c r="GK55" s="54">
        <f t="shared" ca="1" si="116"/>
        <v>0</v>
      </c>
      <c r="GL55" s="54">
        <f t="shared" ca="1" si="116"/>
        <v>0</v>
      </c>
      <c r="GM55" s="54">
        <f t="shared" ca="1" si="116"/>
        <v>0</v>
      </c>
      <c r="GN55" s="54">
        <f t="shared" ca="1" si="116"/>
        <v>0</v>
      </c>
      <c r="GO55" s="54">
        <f t="shared" ca="1" si="116"/>
        <v>0</v>
      </c>
      <c r="GP55" s="54">
        <f t="shared" ca="1" si="116"/>
        <v>0</v>
      </c>
      <c r="GQ55" s="54">
        <f t="shared" ca="1" si="116"/>
        <v>0</v>
      </c>
      <c r="GR55" s="54">
        <f t="shared" ca="1" si="116"/>
        <v>0</v>
      </c>
      <c r="GS55" s="54">
        <f t="shared" ca="1" si="116"/>
        <v>0</v>
      </c>
      <c r="GT55" s="54">
        <f t="shared" ca="1" si="116"/>
        <v>0</v>
      </c>
      <c r="GU55" s="54">
        <f t="shared" ca="1" si="116"/>
        <v>0</v>
      </c>
      <c r="GV55" s="54">
        <f t="shared" ca="1" si="116"/>
        <v>0</v>
      </c>
      <c r="GW55" s="54">
        <f t="shared" ca="1" si="116"/>
        <v>0</v>
      </c>
      <c r="GX55" s="54">
        <f t="shared" ca="1" si="116"/>
        <v>0</v>
      </c>
      <c r="GY55" s="54">
        <f t="shared" ca="1" si="116"/>
        <v>0</v>
      </c>
      <c r="GZ55" s="54">
        <f t="shared" ca="1" si="116"/>
        <v>0</v>
      </c>
      <c r="HA55" s="54">
        <f t="shared" ca="1" si="117"/>
        <v>0</v>
      </c>
      <c r="HB55" s="54">
        <f t="shared" ca="1" si="117"/>
        <v>0</v>
      </c>
      <c r="HC55" s="54">
        <f t="shared" ca="1" si="117"/>
        <v>0</v>
      </c>
      <c r="HD55" s="54">
        <f t="shared" ca="1" si="117"/>
        <v>0</v>
      </c>
      <c r="HE55" s="54">
        <f t="shared" ca="1" si="117"/>
        <v>0</v>
      </c>
      <c r="HF55" s="54">
        <f t="shared" ca="1" si="117"/>
        <v>0</v>
      </c>
      <c r="HG55" s="54">
        <f t="shared" ca="1" si="117"/>
        <v>0</v>
      </c>
      <c r="HH55" s="54">
        <f t="shared" ca="1" si="117"/>
        <v>0</v>
      </c>
      <c r="HI55" s="54">
        <f t="shared" ca="1" si="117"/>
        <v>0</v>
      </c>
      <c r="HJ55" s="54">
        <f t="shared" ca="1" si="117"/>
        <v>0</v>
      </c>
      <c r="HK55" s="54">
        <f t="shared" ca="1" si="117"/>
        <v>0</v>
      </c>
      <c r="HL55" s="54">
        <f t="shared" ca="1" si="117"/>
        <v>0</v>
      </c>
      <c r="HM55" s="54">
        <f t="shared" ca="1" si="117"/>
        <v>0</v>
      </c>
      <c r="HN55" s="54">
        <f t="shared" ca="1" si="117"/>
        <v>0</v>
      </c>
      <c r="HO55" s="54">
        <f t="shared" ca="1" si="117"/>
        <v>0</v>
      </c>
      <c r="HP55" s="54">
        <f t="shared" ca="1" si="117"/>
        <v>0</v>
      </c>
      <c r="HQ55" s="54">
        <f t="shared" ca="1" si="118"/>
        <v>0</v>
      </c>
      <c r="HR55" s="54">
        <f t="shared" ca="1" si="118"/>
        <v>0</v>
      </c>
      <c r="HS55" s="54">
        <f t="shared" ca="1" si="118"/>
        <v>0</v>
      </c>
      <c r="HT55" s="54">
        <f t="shared" ca="1" si="118"/>
        <v>0</v>
      </c>
      <c r="HU55" s="54">
        <f t="shared" ca="1" si="118"/>
        <v>0</v>
      </c>
      <c r="HV55" s="54">
        <f t="shared" ca="1" si="118"/>
        <v>0</v>
      </c>
      <c r="HW55" s="54">
        <f t="shared" ca="1" si="118"/>
        <v>0</v>
      </c>
      <c r="HX55" s="54">
        <f t="shared" ca="1" si="118"/>
        <v>0</v>
      </c>
      <c r="HY55" s="54">
        <f t="shared" ca="1" si="118"/>
        <v>0</v>
      </c>
      <c r="HZ55" s="54">
        <f t="shared" ca="1" si="118"/>
        <v>0</v>
      </c>
      <c r="IA55" s="54">
        <f t="shared" ca="1" si="118"/>
        <v>0</v>
      </c>
      <c r="IB55" s="54">
        <f t="shared" ca="1" si="118"/>
        <v>0</v>
      </c>
      <c r="IC55" s="54">
        <f t="shared" ca="1" si="118"/>
        <v>0</v>
      </c>
      <c r="ID55" s="54">
        <f t="shared" ca="1" si="118"/>
        <v>0</v>
      </c>
      <c r="IE55" s="54">
        <f t="shared" ca="1" si="118"/>
        <v>0</v>
      </c>
      <c r="IF55" s="54">
        <f t="shared" ca="1" si="118"/>
        <v>0</v>
      </c>
      <c r="IG55" s="54">
        <f t="shared" ca="1" si="119"/>
        <v>0</v>
      </c>
      <c r="IH55" s="54">
        <f t="shared" ca="1" si="119"/>
        <v>0</v>
      </c>
      <c r="II55" s="54">
        <f t="shared" ca="1" si="119"/>
        <v>0</v>
      </c>
      <c r="IJ55" s="54">
        <f t="shared" ca="1" si="119"/>
        <v>0</v>
      </c>
      <c r="IK55" s="54">
        <f t="shared" ca="1" si="119"/>
        <v>0</v>
      </c>
      <c r="IL55" s="54">
        <f t="shared" ca="1" si="119"/>
        <v>0</v>
      </c>
      <c r="IM55" s="54">
        <f t="shared" ca="1" si="119"/>
        <v>0</v>
      </c>
      <c r="IN55" s="54">
        <f t="shared" ca="1" si="119"/>
        <v>0</v>
      </c>
      <c r="IO55" s="54">
        <f t="shared" ca="1" si="119"/>
        <v>0</v>
      </c>
      <c r="IP55" s="54">
        <f t="shared" ca="1" si="119"/>
        <v>0</v>
      </c>
      <c r="IQ55" s="54">
        <f t="shared" ca="1" si="119"/>
        <v>0</v>
      </c>
      <c r="IR55" s="54">
        <f t="shared" ca="1" si="119"/>
        <v>0</v>
      </c>
      <c r="IS55" s="54">
        <f t="shared" ca="1" si="119"/>
        <v>0</v>
      </c>
      <c r="IT55" s="54">
        <f t="shared" ca="1" si="119"/>
        <v>0</v>
      </c>
      <c r="IU55" s="54">
        <f t="shared" ca="1" si="119"/>
        <v>0</v>
      </c>
      <c r="IV55" s="54">
        <f t="shared" ca="1" si="119"/>
        <v>0</v>
      </c>
      <c r="IW55" s="54">
        <f t="shared" ca="1" si="103"/>
        <v>0</v>
      </c>
      <c r="IX55" s="54">
        <f t="shared" ca="1" si="103"/>
        <v>0</v>
      </c>
      <c r="IY55" s="54">
        <f t="shared" ca="1" si="103"/>
        <v>0</v>
      </c>
      <c r="IZ55" s="54">
        <f t="shared" ca="1" si="103"/>
        <v>0</v>
      </c>
      <c r="JA55" s="54">
        <f t="shared" ca="1" si="103"/>
        <v>0</v>
      </c>
      <c r="JB55" s="54">
        <f t="shared" ca="1" si="103"/>
        <v>0</v>
      </c>
      <c r="JC55" s="54">
        <f t="shared" ca="1" si="103"/>
        <v>0</v>
      </c>
      <c r="JD55" s="54">
        <f t="shared" ca="1" si="103"/>
        <v>0</v>
      </c>
      <c r="JE55" s="54">
        <f t="shared" ca="1" si="103"/>
        <v>0</v>
      </c>
      <c r="JF55" s="54">
        <f t="shared" ca="1" si="103"/>
        <v>0</v>
      </c>
      <c r="JG55" s="54">
        <f t="shared" ca="1" si="103"/>
        <v>0</v>
      </c>
      <c r="JH55" s="54">
        <f t="shared" ca="1" si="103"/>
        <v>0</v>
      </c>
      <c r="JI55" s="54">
        <f t="shared" ca="1" si="103"/>
        <v>0</v>
      </c>
      <c r="JJ55" s="54">
        <f t="shared" ca="1" si="103"/>
        <v>0</v>
      </c>
      <c r="JK55" s="54">
        <f t="shared" ca="1" si="103"/>
        <v>0</v>
      </c>
      <c r="JL55" s="54">
        <f t="shared" ca="1" si="103"/>
        <v>0</v>
      </c>
      <c r="JM55" s="54">
        <f t="shared" ca="1" si="120"/>
        <v>0</v>
      </c>
      <c r="JN55" s="54">
        <f t="shared" ca="1" si="120"/>
        <v>0</v>
      </c>
      <c r="JO55" s="54">
        <f t="shared" ca="1" si="120"/>
        <v>0</v>
      </c>
      <c r="JP55" s="54">
        <f t="shared" ca="1" si="120"/>
        <v>0</v>
      </c>
      <c r="JQ55" s="54">
        <f t="shared" ca="1" si="120"/>
        <v>0</v>
      </c>
      <c r="JR55" s="54">
        <f t="shared" ca="1" si="120"/>
        <v>0</v>
      </c>
      <c r="JS55" s="54">
        <f t="shared" ca="1" si="120"/>
        <v>0</v>
      </c>
      <c r="JT55" s="54">
        <f t="shared" ca="1" si="120"/>
        <v>0</v>
      </c>
      <c r="JU55" s="54">
        <f t="shared" ca="1" si="120"/>
        <v>0</v>
      </c>
      <c r="JV55" s="54">
        <f t="shared" ca="1" si="120"/>
        <v>0</v>
      </c>
      <c r="JW55" s="54">
        <f t="shared" ca="1" si="120"/>
        <v>0</v>
      </c>
      <c r="JX55" s="54">
        <f t="shared" ca="1" si="120"/>
        <v>0</v>
      </c>
      <c r="JY55" s="54">
        <f t="shared" ca="1" si="120"/>
        <v>0</v>
      </c>
      <c r="JZ55" s="54">
        <f t="shared" ca="1" si="120"/>
        <v>0</v>
      </c>
      <c r="KA55" s="54">
        <f t="shared" ca="1" si="120"/>
        <v>0</v>
      </c>
      <c r="KB55" s="54">
        <f t="shared" ca="1" si="120"/>
        <v>0</v>
      </c>
      <c r="KC55" s="54">
        <f t="shared" ca="1" si="121"/>
        <v>0</v>
      </c>
      <c r="KD55" s="54">
        <f t="shared" ca="1" si="121"/>
        <v>0</v>
      </c>
      <c r="KE55" s="54">
        <f t="shared" ca="1" si="121"/>
        <v>0</v>
      </c>
      <c r="KF55" s="54">
        <f t="shared" ca="1" si="121"/>
        <v>0</v>
      </c>
      <c r="KG55" s="54">
        <f t="shared" ca="1" si="121"/>
        <v>0</v>
      </c>
      <c r="KH55" s="54">
        <f t="shared" ca="1" si="121"/>
        <v>0</v>
      </c>
      <c r="KI55" s="54">
        <f t="shared" ca="1" si="121"/>
        <v>0</v>
      </c>
      <c r="KJ55" s="54">
        <f t="shared" ca="1" si="121"/>
        <v>0</v>
      </c>
      <c r="KK55" s="54">
        <f t="shared" ca="1" si="121"/>
        <v>0</v>
      </c>
      <c r="KL55" s="54">
        <f t="shared" ca="1" si="121"/>
        <v>0</v>
      </c>
      <c r="KM55" s="54">
        <f t="shared" ca="1" si="121"/>
        <v>0</v>
      </c>
      <c r="KN55" s="54">
        <f t="shared" ca="1" si="121"/>
        <v>0</v>
      </c>
      <c r="KO55" s="54">
        <f t="shared" ca="1" si="121"/>
        <v>0</v>
      </c>
      <c r="KP55" s="54">
        <f t="shared" ca="1" si="121"/>
        <v>0</v>
      </c>
      <c r="KQ55" s="54">
        <f t="shared" ca="1" si="121"/>
        <v>0</v>
      </c>
      <c r="KR55" s="54">
        <f t="shared" ca="1" si="121"/>
        <v>0</v>
      </c>
      <c r="KS55" s="54">
        <f t="shared" ca="1" si="122"/>
        <v>0</v>
      </c>
      <c r="KT55" s="54">
        <f t="shared" ca="1" si="122"/>
        <v>0</v>
      </c>
      <c r="KU55" s="54">
        <f t="shared" ca="1" si="122"/>
        <v>0</v>
      </c>
      <c r="KV55" s="54">
        <f t="shared" ca="1" si="122"/>
        <v>0</v>
      </c>
      <c r="KW55" s="54">
        <f t="shared" ca="1" si="122"/>
        <v>0</v>
      </c>
      <c r="KX55" s="54">
        <f t="shared" ca="1" si="122"/>
        <v>0</v>
      </c>
      <c r="KY55" s="54">
        <f t="shared" ca="1" si="122"/>
        <v>0</v>
      </c>
      <c r="KZ55" s="54">
        <f t="shared" ca="1" si="122"/>
        <v>0</v>
      </c>
      <c r="LA55" s="54">
        <f t="shared" ca="1" si="122"/>
        <v>0</v>
      </c>
      <c r="LB55" s="54">
        <f t="shared" ca="1" si="122"/>
        <v>0</v>
      </c>
      <c r="LC55" s="54">
        <f t="shared" ca="1" si="122"/>
        <v>0</v>
      </c>
      <c r="LD55" s="54">
        <f t="shared" ca="1" si="122"/>
        <v>0</v>
      </c>
      <c r="LE55" s="54">
        <f t="shared" ca="1" si="122"/>
        <v>0</v>
      </c>
      <c r="LF55" s="54">
        <f t="shared" ca="1" si="122"/>
        <v>0</v>
      </c>
      <c r="LG55" s="54">
        <f t="shared" ca="1" si="122"/>
        <v>0</v>
      </c>
      <c r="LH55" s="54">
        <f t="shared" ca="1" si="122"/>
        <v>0</v>
      </c>
      <c r="LI55" s="54">
        <f t="shared" ca="1" si="123"/>
        <v>0</v>
      </c>
      <c r="LJ55" s="54">
        <f t="shared" ca="1" si="123"/>
        <v>0</v>
      </c>
      <c r="LK55" s="54">
        <f t="shared" ca="1" si="123"/>
        <v>0</v>
      </c>
      <c r="LL55" s="54">
        <f t="shared" ca="1" si="123"/>
        <v>0</v>
      </c>
      <c r="LM55" s="54">
        <f t="shared" ca="1" si="123"/>
        <v>0</v>
      </c>
      <c r="LN55" s="54">
        <f t="shared" ca="1" si="123"/>
        <v>0</v>
      </c>
      <c r="LO55" s="54">
        <f t="shared" ca="1" si="123"/>
        <v>0</v>
      </c>
      <c r="LP55" s="54">
        <f t="shared" ca="1" si="123"/>
        <v>0</v>
      </c>
      <c r="LQ55" s="54">
        <f t="shared" ca="1" si="123"/>
        <v>0</v>
      </c>
      <c r="LR55" s="54">
        <f t="shared" ca="1" si="123"/>
        <v>0</v>
      </c>
      <c r="LS55" s="54">
        <f t="shared" ca="1" si="123"/>
        <v>0</v>
      </c>
      <c r="LT55" s="54">
        <f t="shared" ca="1" si="123"/>
        <v>0</v>
      </c>
      <c r="LU55" s="54">
        <f t="shared" ca="1" si="123"/>
        <v>0</v>
      </c>
      <c r="LV55" s="54">
        <f t="shared" ca="1" si="123"/>
        <v>0</v>
      </c>
      <c r="LW55" s="54">
        <f t="shared" ca="1" si="123"/>
        <v>0</v>
      </c>
      <c r="LX55" s="54">
        <f t="shared" ca="1" si="123"/>
        <v>0</v>
      </c>
      <c r="LY55" s="54">
        <f t="shared" ca="1" si="106"/>
        <v>0</v>
      </c>
      <c r="LZ55" s="54">
        <f t="shared" ca="1" si="106"/>
        <v>0</v>
      </c>
      <c r="MA55" s="54">
        <f t="shared" ca="1" si="106"/>
        <v>0</v>
      </c>
      <c r="MB55" s="54">
        <f t="shared" ca="1" si="106"/>
        <v>0</v>
      </c>
      <c r="MC55" s="54">
        <f t="shared" ca="1" si="106"/>
        <v>0</v>
      </c>
      <c r="MD55" s="54">
        <f t="shared" ca="1" si="106"/>
        <v>0</v>
      </c>
      <c r="ME55" s="54">
        <f t="shared" ca="1" si="106"/>
        <v>0</v>
      </c>
      <c r="MF55" s="54">
        <f t="shared" ca="1" si="106"/>
        <v>0</v>
      </c>
      <c r="MG55" s="54">
        <f t="shared" ca="1" si="106"/>
        <v>0</v>
      </c>
      <c r="MH55" s="54">
        <f t="shared" ca="1" si="106"/>
        <v>0</v>
      </c>
      <c r="MI55" s="54">
        <f t="shared" ca="1" si="106"/>
        <v>0</v>
      </c>
      <c r="MJ55" s="54">
        <f t="shared" ca="1" si="106"/>
        <v>0</v>
      </c>
      <c r="MK55" s="54">
        <f t="shared" ca="1" si="106"/>
        <v>0</v>
      </c>
      <c r="ML55" s="54">
        <f t="shared" ca="1" si="106"/>
        <v>0</v>
      </c>
      <c r="MM55" s="54">
        <f t="shared" ca="1" si="106"/>
        <v>0</v>
      </c>
      <c r="MN55" s="54">
        <f t="shared" ca="1" si="106"/>
        <v>0</v>
      </c>
      <c r="MO55" s="54">
        <f t="shared" ca="1" si="124"/>
        <v>0</v>
      </c>
      <c r="MP55" s="54">
        <f t="shared" ca="1" si="124"/>
        <v>0</v>
      </c>
      <c r="MQ55" s="54">
        <f t="shared" ca="1" si="124"/>
        <v>0</v>
      </c>
      <c r="MR55" s="54">
        <f t="shared" ca="1" si="124"/>
        <v>0</v>
      </c>
      <c r="MS55" s="54">
        <f t="shared" ca="1" si="124"/>
        <v>0</v>
      </c>
      <c r="MT55" s="54">
        <f t="shared" ca="1" si="124"/>
        <v>0</v>
      </c>
      <c r="MU55" s="54">
        <f t="shared" ca="1" si="124"/>
        <v>0</v>
      </c>
      <c r="MV55" s="54">
        <f t="shared" ca="1" si="124"/>
        <v>0</v>
      </c>
      <c r="MW55" s="54">
        <f t="shared" ca="1" si="124"/>
        <v>0</v>
      </c>
      <c r="MX55" s="54">
        <f t="shared" ca="1" si="124"/>
        <v>0</v>
      </c>
      <c r="MY55" s="54">
        <f t="shared" ca="1" si="124"/>
        <v>0</v>
      </c>
      <c r="MZ55" s="54">
        <f t="shared" ca="1" si="124"/>
        <v>0</v>
      </c>
      <c r="NA55" s="54">
        <f t="shared" ca="1" si="124"/>
        <v>0</v>
      </c>
      <c r="NB55" s="54">
        <f t="shared" ca="1" si="124"/>
        <v>0</v>
      </c>
      <c r="NC55" s="54">
        <f t="shared" ca="1" si="125"/>
        <v>0</v>
      </c>
      <c r="ND55" s="54">
        <f t="shared" ca="1" si="125"/>
        <v>0</v>
      </c>
      <c r="NE55" s="54">
        <f t="shared" ca="1" si="125"/>
        <v>0</v>
      </c>
      <c r="NF55" s="54">
        <f t="shared" ca="1" si="125"/>
        <v>0</v>
      </c>
      <c r="NG55" s="54">
        <f t="shared" ca="1" si="125"/>
        <v>0</v>
      </c>
      <c r="NH55" s="54">
        <f t="shared" ca="1" si="125"/>
        <v>0</v>
      </c>
    </row>
    <row r="56" spans="2:372" x14ac:dyDescent="0.2">
      <c r="B56" s="8" t="str">
        <f>'[48]Parameter 2020'!B33</f>
        <v>Krian34</v>
      </c>
      <c r="G56" s="54">
        <f t="shared" ca="1" si="107"/>
        <v>0</v>
      </c>
      <c r="H56" s="54">
        <f t="shared" ca="1" si="107"/>
        <v>0</v>
      </c>
      <c r="I56" s="54">
        <f t="shared" ca="1" si="107"/>
        <v>0</v>
      </c>
      <c r="J56" s="54">
        <f t="shared" ca="1" si="107"/>
        <v>0</v>
      </c>
      <c r="K56" s="54">
        <f t="shared" ca="1" si="107"/>
        <v>0</v>
      </c>
      <c r="L56" s="54">
        <f t="shared" ca="1" si="107"/>
        <v>0</v>
      </c>
      <c r="M56" s="54">
        <f t="shared" ca="1" si="107"/>
        <v>0</v>
      </c>
      <c r="N56" s="54">
        <f t="shared" ca="1" si="107"/>
        <v>0</v>
      </c>
      <c r="O56" s="54">
        <f t="shared" ca="1" si="107"/>
        <v>0</v>
      </c>
      <c r="P56" s="54">
        <f t="shared" ca="1" si="107"/>
        <v>0</v>
      </c>
      <c r="Q56" s="54">
        <f t="shared" ca="1" si="94"/>
        <v>0</v>
      </c>
      <c r="R56" s="54">
        <f t="shared" ca="1" si="94"/>
        <v>0</v>
      </c>
      <c r="S56" s="54">
        <f t="shared" ca="1" si="94"/>
        <v>0</v>
      </c>
      <c r="T56" s="54">
        <f t="shared" ca="1" si="94"/>
        <v>0</v>
      </c>
      <c r="U56" s="54">
        <f t="shared" ca="1" si="94"/>
        <v>0</v>
      </c>
      <c r="V56" s="54">
        <f t="shared" ca="1" si="94"/>
        <v>0</v>
      </c>
      <c r="W56" s="54">
        <f t="shared" ca="1" si="94"/>
        <v>0</v>
      </c>
      <c r="X56" s="54">
        <f t="shared" ca="1" si="94"/>
        <v>0</v>
      </c>
      <c r="Y56" s="54">
        <f t="shared" ca="1" si="94"/>
        <v>0</v>
      </c>
      <c r="Z56" s="54">
        <f t="shared" ca="1" si="94"/>
        <v>0</v>
      </c>
      <c r="AA56" s="54">
        <f t="shared" ca="1" si="94"/>
        <v>0</v>
      </c>
      <c r="AB56" s="54">
        <f t="shared" ca="1" si="94"/>
        <v>0</v>
      </c>
      <c r="AC56" s="54">
        <f t="shared" ca="1" si="94"/>
        <v>0</v>
      </c>
      <c r="AD56" s="54">
        <f t="shared" ca="1" si="94"/>
        <v>0</v>
      </c>
      <c r="AE56" s="54">
        <f t="shared" ca="1" si="94"/>
        <v>0</v>
      </c>
      <c r="AF56" s="54">
        <f t="shared" ca="1" si="94"/>
        <v>0</v>
      </c>
      <c r="AG56" s="54">
        <f t="shared" ca="1" si="108"/>
        <v>0</v>
      </c>
      <c r="AH56" s="54">
        <f t="shared" ca="1" si="108"/>
        <v>0</v>
      </c>
      <c r="AI56" s="54">
        <f t="shared" ca="1" si="108"/>
        <v>0</v>
      </c>
      <c r="AJ56" s="54">
        <f t="shared" ca="1" si="108"/>
        <v>0</v>
      </c>
      <c r="AK56" s="54">
        <f t="shared" ca="1" si="108"/>
        <v>0</v>
      </c>
      <c r="AL56" s="54">
        <f t="shared" ca="1" si="108"/>
        <v>0</v>
      </c>
      <c r="AM56" s="54">
        <f t="shared" ca="1" si="108"/>
        <v>0</v>
      </c>
      <c r="AN56" s="54">
        <f t="shared" ca="1" si="108"/>
        <v>0</v>
      </c>
      <c r="AO56" s="54">
        <f t="shared" ca="1" si="108"/>
        <v>0</v>
      </c>
      <c r="AP56" s="54">
        <f t="shared" ca="1" si="108"/>
        <v>0</v>
      </c>
      <c r="AQ56" s="54">
        <f t="shared" ca="1" si="108"/>
        <v>0</v>
      </c>
      <c r="AR56" s="54">
        <f t="shared" ca="1" si="108"/>
        <v>0</v>
      </c>
      <c r="AS56" s="54">
        <f t="shared" ca="1" si="108"/>
        <v>0</v>
      </c>
      <c r="AT56" s="54">
        <f t="shared" ca="1" si="108"/>
        <v>0</v>
      </c>
      <c r="AU56" s="54">
        <f t="shared" ca="1" si="108"/>
        <v>0</v>
      </c>
      <c r="AV56" s="54">
        <f t="shared" ca="1" si="108"/>
        <v>0</v>
      </c>
      <c r="AW56" s="54">
        <f t="shared" ca="1" si="109"/>
        <v>0</v>
      </c>
      <c r="AX56" s="54">
        <f t="shared" ca="1" si="109"/>
        <v>0</v>
      </c>
      <c r="AY56" s="54">
        <f t="shared" ca="1" si="109"/>
        <v>0</v>
      </c>
      <c r="AZ56" s="54">
        <f t="shared" ca="1" si="109"/>
        <v>0</v>
      </c>
      <c r="BA56" s="54">
        <f t="shared" ca="1" si="109"/>
        <v>0</v>
      </c>
      <c r="BB56" s="54">
        <f t="shared" ca="1" si="109"/>
        <v>0</v>
      </c>
      <c r="BC56" s="54">
        <f t="shared" ca="1" si="109"/>
        <v>0</v>
      </c>
      <c r="BD56" s="54">
        <f t="shared" ca="1" si="109"/>
        <v>0</v>
      </c>
      <c r="BE56" s="54">
        <f t="shared" ca="1" si="109"/>
        <v>0</v>
      </c>
      <c r="BF56" s="54">
        <f t="shared" ca="1" si="109"/>
        <v>0</v>
      </c>
      <c r="BG56" s="54">
        <f t="shared" ca="1" si="109"/>
        <v>0</v>
      </c>
      <c r="BH56" s="54">
        <f t="shared" ca="1" si="109"/>
        <v>0</v>
      </c>
      <c r="BI56" s="54">
        <f t="shared" ca="1" si="109"/>
        <v>0</v>
      </c>
      <c r="BJ56" s="54">
        <f t="shared" ca="1" si="109"/>
        <v>0</v>
      </c>
      <c r="BK56" s="54">
        <f t="shared" ca="1" si="109"/>
        <v>0</v>
      </c>
      <c r="BL56" s="54">
        <f t="shared" ca="1" si="109"/>
        <v>0</v>
      </c>
      <c r="BM56" s="54">
        <f t="shared" ca="1" si="110"/>
        <v>0</v>
      </c>
      <c r="BN56" s="54">
        <f t="shared" ca="1" si="110"/>
        <v>0</v>
      </c>
      <c r="BO56" s="54">
        <f t="shared" ca="1" si="110"/>
        <v>0</v>
      </c>
      <c r="BP56" s="54">
        <f t="shared" ca="1" si="110"/>
        <v>0</v>
      </c>
      <c r="BQ56" s="54">
        <f t="shared" ca="1" si="110"/>
        <v>0</v>
      </c>
      <c r="BR56" s="54">
        <f t="shared" ca="1" si="110"/>
        <v>0</v>
      </c>
      <c r="BS56" s="54">
        <f t="shared" ca="1" si="110"/>
        <v>0</v>
      </c>
      <c r="BT56" s="54">
        <f t="shared" ca="1" si="110"/>
        <v>0</v>
      </c>
      <c r="BU56" s="54">
        <f t="shared" ca="1" si="110"/>
        <v>0</v>
      </c>
      <c r="BV56" s="54">
        <f t="shared" ca="1" si="110"/>
        <v>0</v>
      </c>
      <c r="BW56" s="54">
        <f t="shared" ca="1" si="110"/>
        <v>0</v>
      </c>
      <c r="BX56" s="54">
        <f t="shared" ca="1" si="110"/>
        <v>0</v>
      </c>
      <c r="BY56" s="54">
        <f t="shared" ca="1" si="110"/>
        <v>0</v>
      </c>
      <c r="BZ56" s="54">
        <f t="shared" ca="1" si="110"/>
        <v>0</v>
      </c>
      <c r="CA56" s="54">
        <f t="shared" ca="1" si="110"/>
        <v>0</v>
      </c>
      <c r="CB56" s="54">
        <f t="shared" ca="1" si="110"/>
        <v>0</v>
      </c>
      <c r="CC56" s="54">
        <f t="shared" ca="1" si="111"/>
        <v>0</v>
      </c>
      <c r="CD56" s="54">
        <f t="shared" ca="1" si="111"/>
        <v>0</v>
      </c>
      <c r="CE56" s="54">
        <f t="shared" ca="1" si="111"/>
        <v>0</v>
      </c>
      <c r="CF56" s="54">
        <f t="shared" ca="1" si="111"/>
        <v>0</v>
      </c>
      <c r="CG56" s="54">
        <f t="shared" ca="1" si="111"/>
        <v>0</v>
      </c>
      <c r="CH56" s="54">
        <f t="shared" ca="1" si="111"/>
        <v>0</v>
      </c>
      <c r="CI56" s="54">
        <f t="shared" ca="1" si="111"/>
        <v>0</v>
      </c>
      <c r="CJ56" s="54">
        <f t="shared" ca="1" si="111"/>
        <v>0</v>
      </c>
      <c r="CK56" s="54">
        <f t="shared" ca="1" si="111"/>
        <v>0</v>
      </c>
      <c r="CL56" s="54">
        <f t="shared" ca="1" si="111"/>
        <v>0</v>
      </c>
      <c r="CM56" s="54">
        <f t="shared" ca="1" si="111"/>
        <v>0</v>
      </c>
      <c r="CN56" s="54">
        <f t="shared" ca="1" si="111"/>
        <v>0</v>
      </c>
      <c r="CO56" s="54">
        <f t="shared" ca="1" si="111"/>
        <v>0</v>
      </c>
      <c r="CP56" s="54">
        <f t="shared" ca="1" si="111"/>
        <v>0</v>
      </c>
      <c r="CQ56" s="54">
        <f t="shared" ca="1" si="111"/>
        <v>0</v>
      </c>
      <c r="CR56" s="54">
        <f t="shared" ca="1" si="111"/>
        <v>0</v>
      </c>
      <c r="CS56" s="54">
        <f t="shared" ca="1" si="97"/>
        <v>0</v>
      </c>
      <c r="CT56" s="54">
        <f t="shared" ca="1" si="97"/>
        <v>0</v>
      </c>
      <c r="CU56" s="54">
        <f t="shared" ca="1" si="97"/>
        <v>0</v>
      </c>
      <c r="CV56" s="54">
        <f t="shared" ca="1" si="97"/>
        <v>0</v>
      </c>
      <c r="CW56" s="54">
        <f t="shared" ca="1" si="97"/>
        <v>0</v>
      </c>
      <c r="CX56" s="54">
        <f t="shared" ca="1" si="97"/>
        <v>0</v>
      </c>
      <c r="CY56" s="54">
        <f t="shared" ca="1" si="97"/>
        <v>0</v>
      </c>
      <c r="CZ56" s="54">
        <f t="shared" ca="1" si="97"/>
        <v>0</v>
      </c>
      <c r="DA56" s="54">
        <f t="shared" ca="1" si="97"/>
        <v>0</v>
      </c>
      <c r="DB56" s="54">
        <f t="shared" ca="1" si="97"/>
        <v>0</v>
      </c>
      <c r="DC56" s="54">
        <f t="shared" ca="1" si="97"/>
        <v>0</v>
      </c>
      <c r="DD56" s="54">
        <f t="shared" ca="1" si="97"/>
        <v>0</v>
      </c>
      <c r="DE56" s="54">
        <f t="shared" ca="1" si="97"/>
        <v>0</v>
      </c>
      <c r="DF56" s="54">
        <f t="shared" ca="1" si="97"/>
        <v>0</v>
      </c>
      <c r="DG56" s="54">
        <f t="shared" ca="1" si="97"/>
        <v>0</v>
      </c>
      <c r="DH56" s="54">
        <f t="shared" ca="1" si="97"/>
        <v>0</v>
      </c>
      <c r="DI56" s="54">
        <f t="shared" ca="1" si="112"/>
        <v>0</v>
      </c>
      <c r="DJ56" s="54">
        <f t="shared" ca="1" si="112"/>
        <v>0</v>
      </c>
      <c r="DK56" s="54">
        <f t="shared" ca="1" si="112"/>
        <v>0</v>
      </c>
      <c r="DL56" s="54">
        <f t="shared" ca="1" si="112"/>
        <v>0</v>
      </c>
      <c r="DM56" s="54">
        <f t="shared" ca="1" si="112"/>
        <v>0</v>
      </c>
      <c r="DN56" s="54">
        <f t="shared" ca="1" si="112"/>
        <v>0</v>
      </c>
      <c r="DO56" s="54">
        <f t="shared" ca="1" si="112"/>
        <v>0</v>
      </c>
      <c r="DP56" s="54">
        <f t="shared" ca="1" si="112"/>
        <v>0</v>
      </c>
      <c r="DQ56" s="54">
        <f t="shared" ca="1" si="112"/>
        <v>0</v>
      </c>
      <c r="DR56" s="54">
        <f t="shared" ca="1" si="112"/>
        <v>0</v>
      </c>
      <c r="DS56" s="54">
        <f t="shared" ca="1" si="112"/>
        <v>0</v>
      </c>
      <c r="DT56" s="54">
        <f t="shared" ca="1" si="112"/>
        <v>0</v>
      </c>
      <c r="DU56" s="54">
        <f t="shared" ca="1" si="112"/>
        <v>0</v>
      </c>
      <c r="DV56" s="54">
        <f t="shared" ca="1" si="112"/>
        <v>0</v>
      </c>
      <c r="DW56" s="54">
        <f t="shared" ca="1" si="112"/>
        <v>0</v>
      </c>
      <c r="DX56" s="54">
        <f t="shared" ca="1" si="112"/>
        <v>0</v>
      </c>
      <c r="DY56" s="54">
        <f t="shared" ca="1" si="113"/>
        <v>0</v>
      </c>
      <c r="DZ56" s="54">
        <f t="shared" ca="1" si="113"/>
        <v>0</v>
      </c>
      <c r="EA56" s="54">
        <f t="shared" ca="1" si="113"/>
        <v>0</v>
      </c>
      <c r="EB56" s="54">
        <f t="shared" ca="1" si="113"/>
        <v>0</v>
      </c>
      <c r="EC56" s="54">
        <f t="shared" ca="1" si="113"/>
        <v>0</v>
      </c>
      <c r="ED56" s="54">
        <f t="shared" ca="1" si="113"/>
        <v>0</v>
      </c>
      <c r="EE56" s="54">
        <f t="shared" ca="1" si="113"/>
        <v>0</v>
      </c>
      <c r="EF56" s="54">
        <f t="shared" ca="1" si="113"/>
        <v>0</v>
      </c>
      <c r="EG56" s="54">
        <f t="shared" ca="1" si="113"/>
        <v>0</v>
      </c>
      <c r="EH56" s="54">
        <f t="shared" ca="1" si="113"/>
        <v>0</v>
      </c>
      <c r="EI56" s="54">
        <f t="shared" ca="1" si="113"/>
        <v>0</v>
      </c>
      <c r="EJ56" s="54">
        <f t="shared" ca="1" si="113"/>
        <v>0</v>
      </c>
      <c r="EK56" s="54">
        <f t="shared" ca="1" si="113"/>
        <v>0</v>
      </c>
      <c r="EL56" s="54">
        <f t="shared" ca="1" si="113"/>
        <v>0</v>
      </c>
      <c r="EM56" s="54">
        <f t="shared" ca="1" si="113"/>
        <v>0</v>
      </c>
      <c r="EN56" s="54">
        <f t="shared" ca="1" si="113"/>
        <v>0</v>
      </c>
      <c r="EO56" s="54">
        <f t="shared" ca="1" si="114"/>
        <v>0</v>
      </c>
      <c r="EP56" s="54">
        <f t="shared" ca="1" si="114"/>
        <v>0</v>
      </c>
      <c r="EQ56" s="54">
        <f t="shared" ca="1" si="114"/>
        <v>0</v>
      </c>
      <c r="ER56" s="54">
        <f t="shared" ca="1" si="114"/>
        <v>0</v>
      </c>
      <c r="ES56" s="54">
        <f t="shared" ca="1" si="114"/>
        <v>0</v>
      </c>
      <c r="ET56" s="54">
        <f t="shared" ca="1" si="114"/>
        <v>0</v>
      </c>
      <c r="EU56" s="54">
        <f t="shared" ca="1" si="114"/>
        <v>0</v>
      </c>
      <c r="EV56" s="54">
        <f t="shared" ca="1" si="114"/>
        <v>0</v>
      </c>
      <c r="EW56" s="54">
        <f t="shared" ca="1" si="114"/>
        <v>0</v>
      </c>
      <c r="EX56" s="54">
        <f t="shared" ca="1" si="114"/>
        <v>0</v>
      </c>
      <c r="EY56" s="54">
        <f t="shared" ca="1" si="114"/>
        <v>0</v>
      </c>
      <c r="EZ56" s="54">
        <f t="shared" ca="1" si="114"/>
        <v>0</v>
      </c>
      <c r="FA56" s="54">
        <f t="shared" ca="1" si="114"/>
        <v>0</v>
      </c>
      <c r="FB56" s="54">
        <f t="shared" ca="1" si="114"/>
        <v>0</v>
      </c>
      <c r="FC56" s="54">
        <f t="shared" ca="1" si="114"/>
        <v>0</v>
      </c>
      <c r="FD56" s="54">
        <f t="shared" ca="1" si="114"/>
        <v>0</v>
      </c>
      <c r="FE56" s="54">
        <f t="shared" ca="1" si="115"/>
        <v>0</v>
      </c>
      <c r="FF56" s="54">
        <f t="shared" ca="1" si="115"/>
        <v>0</v>
      </c>
      <c r="FG56" s="54">
        <f t="shared" ca="1" si="115"/>
        <v>0</v>
      </c>
      <c r="FH56" s="54">
        <f t="shared" ca="1" si="115"/>
        <v>0</v>
      </c>
      <c r="FI56" s="54">
        <f t="shared" ca="1" si="115"/>
        <v>0</v>
      </c>
      <c r="FJ56" s="54">
        <f t="shared" ca="1" si="115"/>
        <v>0</v>
      </c>
      <c r="FK56" s="54">
        <f t="shared" ca="1" si="115"/>
        <v>0</v>
      </c>
      <c r="FL56" s="54">
        <f t="shared" ca="1" si="115"/>
        <v>0</v>
      </c>
      <c r="FM56" s="54">
        <f t="shared" ca="1" si="115"/>
        <v>0</v>
      </c>
      <c r="FN56" s="54">
        <f t="shared" ca="1" si="115"/>
        <v>0</v>
      </c>
      <c r="FO56" s="54">
        <f t="shared" ca="1" si="115"/>
        <v>0</v>
      </c>
      <c r="FP56" s="54">
        <f t="shared" ca="1" si="115"/>
        <v>0</v>
      </c>
      <c r="FQ56" s="54">
        <f t="shared" ca="1" si="115"/>
        <v>0</v>
      </c>
      <c r="FR56" s="54">
        <f t="shared" ca="1" si="115"/>
        <v>0</v>
      </c>
      <c r="FS56" s="54">
        <f t="shared" ca="1" si="115"/>
        <v>0</v>
      </c>
      <c r="FT56" s="54">
        <f t="shared" ca="1" si="115"/>
        <v>0</v>
      </c>
      <c r="FU56" s="54">
        <f t="shared" ca="1" si="100"/>
        <v>0</v>
      </c>
      <c r="FV56" s="54">
        <f t="shared" ca="1" si="100"/>
        <v>0</v>
      </c>
      <c r="FW56" s="54">
        <f t="shared" ca="1" si="100"/>
        <v>0</v>
      </c>
      <c r="FX56" s="54">
        <f t="shared" ca="1" si="100"/>
        <v>0</v>
      </c>
      <c r="FY56" s="54">
        <f t="shared" ca="1" si="100"/>
        <v>0</v>
      </c>
      <c r="FZ56" s="54">
        <f t="shared" ca="1" si="100"/>
        <v>0</v>
      </c>
      <c r="GA56" s="54">
        <f t="shared" ca="1" si="100"/>
        <v>0</v>
      </c>
      <c r="GB56" s="54">
        <f t="shared" ca="1" si="100"/>
        <v>0</v>
      </c>
      <c r="GC56" s="54">
        <f t="shared" ca="1" si="100"/>
        <v>0</v>
      </c>
      <c r="GD56" s="54">
        <f t="shared" ca="1" si="100"/>
        <v>0</v>
      </c>
      <c r="GE56" s="54">
        <f t="shared" ca="1" si="100"/>
        <v>0</v>
      </c>
      <c r="GF56" s="54">
        <f t="shared" ca="1" si="100"/>
        <v>0</v>
      </c>
      <c r="GG56" s="54">
        <f t="shared" ca="1" si="100"/>
        <v>0</v>
      </c>
      <c r="GH56" s="54">
        <f t="shared" ca="1" si="100"/>
        <v>0</v>
      </c>
      <c r="GI56" s="54">
        <f t="shared" ca="1" si="100"/>
        <v>0</v>
      </c>
      <c r="GJ56" s="54">
        <f t="shared" ca="1" si="100"/>
        <v>0</v>
      </c>
      <c r="GK56" s="54">
        <f t="shared" ca="1" si="116"/>
        <v>0</v>
      </c>
      <c r="GL56" s="54">
        <f t="shared" ca="1" si="116"/>
        <v>0</v>
      </c>
      <c r="GM56" s="54">
        <f t="shared" ca="1" si="116"/>
        <v>0</v>
      </c>
      <c r="GN56" s="54">
        <f t="shared" ca="1" si="116"/>
        <v>0</v>
      </c>
      <c r="GO56" s="54">
        <f t="shared" ca="1" si="116"/>
        <v>0</v>
      </c>
      <c r="GP56" s="54">
        <f t="shared" ca="1" si="116"/>
        <v>0</v>
      </c>
      <c r="GQ56" s="54">
        <f t="shared" ca="1" si="116"/>
        <v>0</v>
      </c>
      <c r="GR56" s="54">
        <f t="shared" ca="1" si="116"/>
        <v>0</v>
      </c>
      <c r="GS56" s="54">
        <f t="shared" ca="1" si="116"/>
        <v>0</v>
      </c>
      <c r="GT56" s="54">
        <f t="shared" ca="1" si="116"/>
        <v>0</v>
      </c>
      <c r="GU56" s="54">
        <f t="shared" ca="1" si="116"/>
        <v>0</v>
      </c>
      <c r="GV56" s="54">
        <f t="shared" ca="1" si="116"/>
        <v>0</v>
      </c>
      <c r="GW56" s="54">
        <f t="shared" ca="1" si="116"/>
        <v>0</v>
      </c>
      <c r="GX56" s="54">
        <f t="shared" ca="1" si="116"/>
        <v>0</v>
      </c>
      <c r="GY56" s="54">
        <f t="shared" ca="1" si="116"/>
        <v>0</v>
      </c>
      <c r="GZ56" s="54">
        <f t="shared" ca="1" si="116"/>
        <v>0</v>
      </c>
      <c r="HA56" s="54">
        <f t="shared" ca="1" si="117"/>
        <v>0</v>
      </c>
      <c r="HB56" s="54">
        <f t="shared" ca="1" si="117"/>
        <v>0</v>
      </c>
      <c r="HC56" s="54">
        <f t="shared" ca="1" si="117"/>
        <v>0</v>
      </c>
      <c r="HD56" s="54">
        <f t="shared" ca="1" si="117"/>
        <v>0</v>
      </c>
      <c r="HE56" s="54">
        <f t="shared" ca="1" si="117"/>
        <v>0</v>
      </c>
      <c r="HF56" s="54">
        <f t="shared" ca="1" si="117"/>
        <v>0</v>
      </c>
      <c r="HG56" s="54">
        <f t="shared" ca="1" si="117"/>
        <v>0</v>
      </c>
      <c r="HH56" s="54">
        <f t="shared" ca="1" si="117"/>
        <v>0</v>
      </c>
      <c r="HI56" s="54">
        <f t="shared" ca="1" si="117"/>
        <v>0</v>
      </c>
      <c r="HJ56" s="54">
        <f t="shared" ca="1" si="117"/>
        <v>0</v>
      </c>
      <c r="HK56" s="54">
        <f t="shared" ca="1" si="117"/>
        <v>0</v>
      </c>
      <c r="HL56" s="54">
        <f t="shared" ca="1" si="117"/>
        <v>0</v>
      </c>
      <c r="HM56" s="54">
        <f t="shared" ca="1" si="117"/>
        <v>0</v>
      </c>
      <c r="HN56" s="54">
        <f t="shared" ca="1" si="117"/>
        <v>0</v>
      </c>
      <c r="HO56" s="54">
        <f t="shared" ca="1" si="117"/>
        <v>0</v>
      </c>
      <c r="HP56" s="54">
        <f t="shared" ca="1" si="117"/>
        <v>0</v>
      </c>
      <c r="HQ56" s="54">
        <f t="shared" ca="1" si="118"/>
        <v>0</v>
      </c>
      <c r="HR56" s="54">
        <f t="shared" ca="1" si="118"/>
        <v>0</v>
      </c>
      <c r="HS56" s="54">
        <f t="shared" ca="1" si="118"/>
        <v>0</v>
      </c>
      <c r="HT56" s="54">
        <f t="shared" ca="1" si="118"/>
        <v>0</v>
      </c>
      <c r="HU56" s="54">
        <f t="shared" ca="1" si="118"/>
        <v>0</v>
      </c>
      <c r="HV56" s="54">
        <f t="shared" ca="1" si="118"/>
        <v>0</v>
      </c>
      <c r="HW56" s="54">
        <f t="shared" ca="1" si="118"/>
        <v>0</v>
      </c>
      <c r="HX56" s="54">
        <f t="shared" ca="1" si="118"/>
        <v>0</v>
      </c>
      <c r="HY56" s="54">
        <f t="shared" ca="1" si="118"/>
        <v>0</v>
      </c>
      <c r="HZ56" s="54">
        <f t="shared" ca="1" si="118"/>
        <v>0</v>
      </c>
      <c r="IA56" s="54">
        <f t="shared" ca="1" si="118"/>
        <v>0</v>
      </c>
      <c r="IB56" s="54">
        <f t="shared" ca="1" si="118"/>
        <v>0</v>
      </c>
      <c r="IC56" s="54">
        <f t="shared" ca="1" si="118"/>
        <v>0</v>
      </c>
      <c r="ID56" s="54">
        <f t="shared" ca="1" si="118"/>
        <v>0</v>
      </c>
      <c r="IE56" s="54">
        <f t="shared" ca="1" si="118"/>
        <v>0</v>
      </c>
      <c r="IF56" s="54">
        <f t="shared" ca="1" si="118"/>
        <v>0</v>
      </c>
      <c r="IG56" s="54">
        <f t="shared" ca="1" si="119"/>
        <v>0</v>
      </c>
      <c r="IH56" s="54">
        <f t="shared" ca="1" si="119"/>
        <v>0</v>
      </c>
      <c r="II56" s="54">
        <f t="shared" ca="1" si="119"/>
        <v>0</v>
      </c>
      <c r="IJ56" s="54">
        <f t="shared" ca="1" si="119"/>
        <v>0</v>
      </c>
      <c r="IK56" s="54">
        <f t="shared" ca="1" si="119"/>
        <v>0</v>
      </c>
      <c r="IL56" s="54">
        <f t="shared" ca="1" si="119"/>
        <v>0</v>
      </c>
      <c r="IM56" s="54">
        <f t="shared" ca="1" si="119"/>
        <v>0</v>
      </c>
      <c r="IN56" s="54">
        <f t="shared" ca="1" si="119"/>
        <v>0</v>
      </c>
      <c r="IO56" s="54">
        <f t="shared" ca="1" si="119"/>
        <v>0</v>
      </c>
      <c r="IP56" s="54">
        <f t="shared" ca="1" si="119"/>
        <v>0</v>
      </c>
      <c r="IQ56" s="54">
        <f t="shared" ca="1" si="119"/>
        <v>0</v>
      </c>
      <c r="IR56" s="54">
        <f t="shared" ca="1" si="119"/>
        <v>0</v>
      </c>
      <c r="IS56" s="54">
        <f t="shared" ca="1" si="119"/>
        <v>0</v>
      </c>
      <c r="IT56" s="54">
        <f t="shared" ca="1" si="119"/>
        <v>0</v>
      </c>
      <c r="IU56" s="54">
        <f t="shared" ca="1" si="119"/>
        <v>0</v>
      </c>
      <c r="IV56" s="54">
        <f t="shared" ca="1" si="119"/>
        <v>0</v>
      </c>
      <c r="IW56" s="54">
        <f t="shared" ca="1" si="103"/>
        <v>0</v>
      </c>
      <c r="IX56" s="54">
        <f t="shared" ca="1" si="103"/>
        <v>0</v>
      </c>
      <c r="IY56" s="54">
        <f t="shared" ca="1" si="103"/>
        <v>0</v>
      </c>
      <c r="IZ56" s="54">
        <f t="shared" ca="1" si="103"/>
        <v>0</v>
      </c>
      <c r="JA56" s="54">
        <f t="shared" ca="1" si="103"/>
        <v>0</v>
      </c>
      <c r="JB56" s="54">
        <f t="shared" ca="1" si="103"/>
        <v>0</v>
      </c>
      <c r="JC56" s="54">
        <f t="shared" ca="1" si="103"/>
        <v>0</v>
      </c>
      <c r="JD56" s="54">
        <f t="shared" ca="1" si="103"/>
        <v>0</v>
      </c>
      <c r="JE56" s="54">
        <f t="shared" ca="1" si="103"/>
        <v>0</v>
      </c>
      <c r="JF56" s="54">
        <f t="shared" ca="1" si="103"/>
        <v>0</v>
      </c>
      <c r="JG56" s="54">
        <f t="shared" ca="1" si="103"/>
        <v>0</v>
      </c>
      <c r="JH56" s="54">
        <f t="shared" ca="1" si="103"/>
        <v>0</v>
      </c>
      <c r="JI56" s="54">
        <f t="shared" ca="1" si="103"/>
        <v>0</v>
      </c>
      <c r="JJ56" s="54">
        <f t="shared" ca="1" si="103"/>
        <v>0</v>
      </c>
      <c r="JK56" s="54">
        <f t="shared" ca="1" si="103"/>
        <v>0</v>
      </c>
      <c r="JL56" s="54">
        <f t="shared" ca="1" si="103"/>
        <v>0</v>
      </c>
      <c r="JM56" s="54">
        <f t="shared" ca="1" si="120"/>
        <v>0</v>
      </c>
      <c r="JN56" s="54">
        <f t="shared" ca="1" si="120"/>
        <v>0</v>
      </c>
      <c r="JO56" s="54">
        <f t="shared" ca="1" si="120"/>
        <v>0</v>
      </c>
      <c r="JP56" s="54">
        <f t="shared" ca="1" si="120"/>
        <v>0</v>
      </c>
      <c r="JQ56" s="54">
        <f t="shared" ca="1" si="120"/>
        <v>0</v>
      </c>
      <c r="JR56" s="54">
        <f t="shared" ca="1" si="120"/>
        <v>0</v>
      </c>
      <c r="JS56" s="54">
        <f t="shared" ca="1" si="120"/>
        <v>0</v>
      </c>
      <c r="JT56" s="54">
        <f t="shared" ca="1" si="120"/>
        <v>0</v>
      </c>
      <c r="JU56" s="54">
        <f t="shared" ca="1" si="120"/>
        <v>0</v>
      </c>
      <c r="JV56" s="54">
        <f t="shared" ca="1" si="120"/>
        <v>0</v>
      </c>
      <c r="JW56" s="54">
        <f t="shared" ca="1" si="120"/>
        <v>0</v>
      </c>
      <c r="JX56" s="54">
        <f t="shared" ca="1" si="120"/>
        <v>0</v>
      </c>
      <c r="JY56" s="54">
        <f t="shared" ca="1" si="120"/>
        <v>0</v>
      </c>
      <c r="JZ56" s="54">
        <f t="shared" ca="1" si="120"/>
        <v>0</v>
      </c>
      <c r="KA56" s="54">
        <f t="shared" ca="1" si="120"/>
        <v>0</v>
      </c>
      <c r="KB56" s="54">
        <f t="shared" ca="1" si="120"/>
        <v>0</v>
      </c>
      <c r="KC56" s="54">
        <f t="shared" ca="1" si="121"/>
        <v>0</v>
      </c>
      <c r="KD56" s="54">
        <f t="shared" ca="1" si="121"/>
        <v>0</v>
      </c>
      <c r="KE56" s="54">
        <f t="shared" ca="1" si="121"/>
        <v>0</v>
      </c>
      <c r="KF56" s="54">
        <f t="shared" ca="1" si="121"/>
        <v>0</v>
      </c>
      <c r="KG56" s="54">
        <f t="shared" ca="1" si="121"/>
        <v>0</v>
      </c>
      <c r="KH56" s="54">
        <f t="shared" ca="1" si="121"/>
        <v>0</v>
      </c>
      <c r="KI56" s="54">
        <f t="shared" ca="1" si="121"/>
        <v>0</v>
      </c>
      <c r="KJ56" s="54">
        <f t="shared" ca="1" si="121"/>
        <v>0</v>
      </c>
      <c r="KK56" s="54">
        <f t="shared" ca="1" si="121"/>
        <v>0</v>
      </c>
      <c r="KL56" s="54">
        <f t="shared" ca="1" si="121"/>
        <v>0</v>
      </c>
      <c r="KM56" s="54">
        <f t="shared" ca="1" si="121"/>
        <v>0</v>
      </c>
      <c r="KN56" s="54">
        <f t="shared" ca="1" si="121"/>
        <v>0</v>
      </c>
      <c r="KO56" s="54">
        <f t="shared" ca="1" si="121"/>
        <v>0</v>
      </c>
      <c r="KP56" s="54">
        <f t="shared" ca="1" si="121"/>
        <v>0</v>
      </c>
      <c r="KQ56" s="54">
        <f t="shared" ca="1" si="121"/>
        <v>0</v>
      </c>
      <c r="KR56" s="54">
        <f t="shared" ca="1" si="121"/>
        <v>0</v>
      </c>
      <c r="KS56" s="54">
        <f t="shared" ca="1" si="122"/>
        <v>0</v>
      </c>
      <c r="KT56" s="54">
        <f t="shared" ca="1" si="122"/>
        <v>0</v>
      </c>
      <c r="KU56" s="54">
        <f t="shared" ca="1" si="122"/>
        <v>0</v>
      </c>
      <c r="KV56" s="54">
        <f t="shared" ca="1" si="122"/>
        <v>0</v>
      </c>
      <c r="KW56" s="54">
        <f t="shared" ca="1" si="122"/>
        <v>0</v>
      </c>
      <c r="KX56" s="54">
        <f t="shared" ca="1" si="122"/>
        <v>0</v>
      </c>
      <c r="KY56" s="54">
        <f t="shared" ca="1" si="122"/>
        <v>0</v>
      </c>
      <c r="KZ56" s="54">
        <f t="shared" ca="1" si="122"/>
        <v>0</v>
      </c>
      <c r="LA56" s="54">
        <f t="shared" ca="1" si="122"/>
        <v>0</v>
      </c>
      <c r="LB56" s="54">
        <f t="shared" ca="1" si="122"/>
        <v>0</v>
      </c>
      <c r="LC56" s="54">
        <f t="shared" ca="1" si="122"/>
        <v>0</v>
      </c>
      <c r="LD56" s="54">
        <f t="shared" ca="1" si="122"/>
        <v>0</v>
      </c>
      <c r="LE56" s="54">
        <f t="shared" ca="1" si="122"/>
        <v>0</v>
      </c>
      <c r="LF56" s="54">
        <f t="shared" ca="1" si="122"/>
        <v>0</v>
      </c>
      <c r="LG56" s="54">
        <f t="shared" ca="1" si="122"/>
        <v>0</v>
      </c>
      <c r="LH56" s="54">
        <f t="shared" ca="1" si="122"/>
        <v>0</v>
      </c>
      <c r="LI56" s="54">
        <f t="shared" ca="1" si="123"/>
        <v>0</v>
      </c>
      <c r="LJ56" s="54">
        <f t="shared" ca="1" si="123"/>
        <v>0</v>
      </c>
      <c r="LK56" s="54">
        <f t="shared" ca="1" si="123"/>
        <v>0</v>
      </c>
      <c r="LL56" s="54">
        <f t="shared" ca="1" si="123"/>
        <v>0</v>
      </c>
      <c r="LM56" s="54">
        <f t="shared" ca="1" si="123"/>
        <v>0</v>
      </c>
      <c r="LN56" s="54">
        <f t="shared" ca="1" si="123"/>
        <v>0</v>
      </c>
      <c r="LO56" s="54">
        <f t="shared" ca="1" si="123"/>
        <v>0</v>
      </c>
      <c r="LP56" s="54">
        <f t="shared" ca="1" si="123"/>
        <v>0</v>
      </c>
      <c r="LQ56" s="54">
        <f t="shared" ca="1" si="123"/>
        <v>0</v>
      </c>
      <c r="LR56" s="54">
        <f t="shared" ca="1" si="123"/>
        <v>0</v>
      </c>
      <c r="LS56" s="54">
        <f t="shared" ca="1" si="123"/>
        <v>0</v>
      </c>
      <c r="LT56" s="54">
        <f t="shared" ca="1" si="123"/>
        <v>0</v>
      </c>
      <c r="LU56" s="54">
        <f t="shared" ca="1" si="123"/>
        <v>0</v>
      </c>
      <c r="LV56" s="54">
        <f t="shared" ca="1" si="123"/>
        <v>0</v>
      </c>
      <c r="LW56" s="54">
        <f t="shared" ca="1" si="123"/>
        <v>0</v>
      </c>
      <c r="LX56" s="54">
        <f t="shared" ca="1" si="123"/>
        <v>0</v>
      </c>
      <c r="LY56" s="54">
        <f t="shared" ca="1" si="106"/>
        <v>0</v>
      </c>
      <c r="LZ56" s="54">
        <f t="shared" ca="1" si="106"/>
        <v>0</v>
      </c>
      <c r="MA56" s="54">
        <f t="shared" ca="1" si="106"/>
        <v>0</v>
      </c>
      <c r="MB56" s="54">
        <f t="shared" ca="1" si="106"/>
        <v>0</v>
      </c>
      <c r="MC56" s="54">
        <f t="shared" ca="1" si="106"/>
        <v>0</v>
      </c>
      <c r="MD56" s="54">
        <f t="shared" ca="1" si="106"/>
        <v>0</v>
      </c>
      <c r="ME56" s="54">
        <f t="shared" ca="1" si="106"/>
        <v>0</v>
      </c>
      <c r="MF56" s="54">
        <f t="shared" ca="1" si="106"/>
        <v>0</v>
      </c>
      <c r="MG56" s="54">
        <f t="shared" ca="1" si="106"/>
        <v>0</v>
      </c>
      <c r="MH56" s="54">
        <f t="shared" ca="1" si="106"/>
        <v>0</v>
      </c>
      <c r="MI56" s="54">
        <f t="shared" ca="1" si="106"/>
        <v>0</v>
      </c>
      <c r="MJ56" s="54">
        <f t="shared" ca="1" si="106"/>
        <v>0</v>
      </c>
      <c r="MK56" s="54">
        <f t="shared" ca="1" si="106"/>
        <v>0</v>
      </c>
      <c r="ML56" s="54">
        <f t="shared" ca="1" si="106"/>
        <v>0</v>
      </c>
      <c r="MM56" s="54">
        <f t="shared" ca="1" si="106"/>
        <v>0</v>
      </c>
      <c r="MN56" s="54">
        <f t="shared" ca="1" si="106"/>
        <v>0</v>
      </c>
      <c r="MO56" s="54">
        <f t="shared" ca="1" si="124"/>
        <v>0</v>
      </c>
      <c r="MP56" s="54">
        <f t="shared" ca="1" si="124"/>
        <v>0</v>
      </c>
      <c r="MQ56" s="54">
        <f t="shared" ca="1" si="124"/>
        <v>0</v>
      </c>
      <c r="MR56" s="54">
        <f t="shared" ca="1" si="124"/>
        <v>0</v>
      </c>
      <c r="MS56" s="54">
        <f t="shared" ca="1" si="124"/>
        <v>0</v>
      </c>
      <c r="MT56" s="54">
        <f t="shared" ca="1" si="124"/>
        <v>0</v>
      </c>
      <c r="MU56" s="54">
        <f t="shared" ca="1" si="124"/>
        <v>0</v>
      </c>
      <c r="MV56" s="54">
        <f t="shared" ca="1" si="124"/>
        <v>0</v>
      </c>
      <c r="MW56" s="54">
        <f t="shared" ca="1" si="124"/>
        <v>0</v>
      </c>
      <c r="MX56" s="54">
        <f t="shared" ca="1" si="124"/>
        <v>0</v>
      </c>
      <c r="MY56" s="54">
        <f t="shared" ca="1" si="124"/>
        <v>0</v>
      </c>
      <c r="MZ56" s="54">
        <f t="shared" ca="1" si="124"/>
        <v>0</v>
      </c>
      <c r="NA56" s="54">
        <f t="shared" ca="1" si="124"/>
        <v>0</v>
      </c>
      <c r="NB56" s="54">
        <f t="shared" ca="1" si="124"/>
        <v>0</v>
      </c>
      <c r="NC56" s="54">
        <f t="shared" ca="1" si="125"/>
        <v>0</v>
      </c>
      <c r="ND56" s="54">
        <f t="shared" ca="1" si="125"/>
        <v>0</v>
      </c>
      <c r="NE56" s="54">
        <f t="shared" ca="1" si="125"/>
        <v>0</v>
      </c>
      <c r="NF56" s="54">
        <f t="shared" ca="1" si="125"/>
        <v>0</v>
      </c>
      <c r="NG56" s="54">
        <f t="shared" ca="1" si="125"/>
        <v>0</v>
      </c>
      <c r="NH56" s="54">
        <f t="shared" ca="1" si="125"/>
        <v>0</v>
      </c>
    </row>
    <row r="57" spans="2:372" x14ac:dyDescent="0.2">
      <c r="B57" s="8" t="str">
        <f>'[48]Parameter 2020'!B30</f>
        <v>Ngimbang</v>
      </c>
      <c r="G57" s="54">
        <f t="shared" ca="1" si="107"/>
        <v>0</v>
      </c>
      <c r="H57" s="54">
        <f t="shared" ca="1" si="107"/>
        <v>0</v>
      </c>
      <c r="I57" s="54">
        <f t="shared" ca="1" si="107"/>
        <v>0</v>
      </c>
      <c r="J57" s="54">
        <f t="shared" ca="1" si="107"/>
        <v>0</v>
      </c>
      <c r="K57" s="54">
        <f t="shared" ca="1" si="107"/>
        <v>0</v>
      </c>
      <c r="L57" s="54">
        <f t="shared" ca="1" si="107"/>
        <v>0</v>
      </c>
      <c r="M57" s="54">
        <f t="shared" ca="1" si="107"/>
        <v>0</v>
      </c>
      <c r="N57" s="54">
        <f t="shared" ca="1" si="107"/>
        <v>0</v>
      </c>
      <c r="O57" s="54">
        <f t="shared" ca="1" si="107"/>
        <v>0</v>
      </c>
      <c r="P57" s="54">
        <f t="shared" ca="1" si="107"/>
        <v>0</v>
      </c>
      <c r="Q57" s="54">
        <f t="shared" ca="1" si="94"/>
        <v>0</v>
      </c>
      <c r="R57" s="54">
        <f t="shared" ca="1" si="94"/>
        <v>0</v>
      </c>
      <c r="S57" s="54">
        <f t="shared" ca="1" si="94"/>
        <v>0</v>
      </c>
      <c r="T57" s="54">
        <f t="shared" ca="1" si="94"/>
        <v>0</v>
      </c>
      <c r="U57" s="54">
        <f t="shared" ca="1" si="94"/>
        <v>0</v>
      </c>
      <c r="V57" s="54">
        <f t="shared" ca="1" si="94"/>
        <v>0</v>
      </c>
      <c r="W57" s="54">
        <f t="shared" ca="1" si="94"/>
        <v>0</v>
      </c>
      <c r="X57" s="54">
        <f t="shared" ca="1" si="94"/>
        <v>0</v>
      </c>
      <c r="Y57" s="54">
        <f t="shared" ca="1" si="94"/>
        <v>0</v>
      </c>
      <c r="Z57" s="54">
        <f t="shared" ca="1" si="94"/>
        <v>0</v>
      </c>
      <c r="AA57" s="54">
        <f t="shared" ca="1" si="94"/>
        <v>0</v>
      </c>
      <c r="AB57" s="54">
        <f t="shared" ca="1" si="94"/>
        <v>0</v>
      </c>
      <c r="AC57" s="54">
        <f t="shared" ca="1" si="94"/>
        <v>0</v>
      </c>
      <c r="AD57" s="54">
        <f t="shared" ca="1" si="94"/>
        <v>0</v>
      </c>
      <c r="AE57" s="54">
        <f t="shared" ca="1" si="94"/>
        <v>0</v>
      </c>
      <c r="AF57" s="54">
        <f t="shared" ca="1" si="94"/>
        <v>0</v>
      </c>
      <c r="AG57" s="54">
        <f t="shared" ca="1" si="108"/>
        <v>0</v>
      </c>
      <c r="AH57" s="54">
        <f t="shared" ca="1" si="108"/>
        <v>0</v>
      </c>
      <c r="AI57" s="54">
        <f t="shared" ca="1" si="108"/>
        <v>0</v>
      </c>
      <c r="AJ57" s="54">
        <f t="shared" ca="1" si="108"/>
        <v>0</v>
      </c>
      <c r="AK57" s="54">
        <f t="shared" ca="1" si="108"/>
        <v>0</v>
      </c>
      <c r="AL57" s="54">
        <f t="shared" ca="1" si="108"/>
        <v>0</v>
      </c>
      <c r="AM57" s="54">
        <f t="shared" ca="1" si="108"/>
        <v>0</v>
      </c>
      <c r="AN57" s="54">
        <f t="shared" ca="1" si="108"/>
        <v>0</v>
      </c>
      <c r="AO57" s="54">
        <f t="shared" ca="1" si="108"/>
        <v>0</v>
      </c>
      <c r="AP57" s="54">
        <f t="shared" ca="1" si="108"/>
        <v>0</v>
      </c>
      <c r="AQ57" s="54">
        <f t="shared" ca="1" si="108"/>
        <v>0</v>
      </c>
      <c r="AR57" s="54">
        <f t="shared" ca="1" si="108"/>
        <v>0</v>
      </c>
      <c r="AS57" s="54">
        <f t="shared" ca="1" si="108"/>
        <v>0</v>
      </c>
      <c r="AT57" s="54">
        <f t="shared" ca="1" si="108"/>
        <v>0</v>
      </c>
      <c r="AU57" s="54">
        <f t="shared" ca="1" si="108"/>
        <v>0</v>
      </c>
      <c r="AV57" s="54">
        <f t="shared" ca="1" si="108"/>
        <v>0</v>
      </c>
      <c r="AW57" s="54">
        <f t="shared" ca="1" si="109"/>
        <v>0</v>
      </c>
      <c r="AX57" s="54">
        <f t="shared" ca="1" si="109"/>
        <v>0</v>
      </c>
      <c r="AY57" s="54">
        <f t="shared" ca="1" si="109"/>
        <v>0</v>
      </c>
      <c r="AZ57" s="54">
        <f t="shared" ca="1" si="109"/>
        <v>0</v>
      </c>
      <c r="BA57" s="54">
        <f t="shared" ca="1" si="109"/>
        <v>0</v>
      </c>
      <c r="BB57" s="54">
        <f t="shared" ca="1" si="109"/>
        <v>0</v>
      </c>
      <c r="BC57" s="54">
        <f t="shared" ca="1" si="109"/>
        <v>0</v>
      </c>
      <c r="BD57" s="54">
        <f t="shared" ca="1" si="109"/>
        <v>0</v>
      </c>
      <c r="BE57" s="54">
        <f t="shared" ca="1" si="109"/>
        <v>0</v>
      </c>
      <c r="BF57" s="54">
        <f t="shared" ca="1" si="109"/>
        <v>0</v>
      </c>
      <c r="BG57" s="54">
        <f t="shared" ca="1" si="109"/>
        <v>0</v>
      </c>
      <c r="BH57" s="54">
        <f t="shared" ca="1" si="109"/>
        <v>0</v>
      </c>
      <c r="BI57" s="54">
        <f t="shared" ca="1" si="109"/>
        <v>0</v>
      </c>
      <c r="BJ57" s="54">
        <f t="shared" ca="1" si="109"/>
        <v>0</v>
      </c>
      <c r="BK57" s="54">
        <f t="shared" ca="1" si="109"/>
        <v>0</v>
      </c>
      <c r="BL57" s="54">
        <f t="shared" ca="1" si="109"/>
        <v>0</v>
      </c>
      <c r="BM57" s="54">
        <f t="shared" ca="1" si="110"/>
        <v>0</v>
      </c>
      <c r="BN57" s="54">
        <f t="shared" ca="1" si="110"/>
        <v>0</v>
      </c>
      <c r="BO57" s="54">
        <f t="shared" ca="1" si="110"/>
        <v>0</v>
      </c>
      <c r="BP57" s="54">
        <f t="shared" ca="1" si="110"/>
        <v>0</v>
      </c>
      <c r="BQ57" s="54">
        <f t="shared" ca="1" si="110"/>
        <v>0</v>
      </c>
      <c r="BR57" s="54">
        <f t="shared" ca="1" si="110"/>
        <v>0</v>
      </c>
      <c r="BS57" s="54">
        <f t="shared" ca="1" si="110"/>
        <v>0</v>
      </c>
      <c r="BT57" s="54">
        <f t="shared" ca="1" si="110"/>
        <v>0</v>
      </c>
      <c r="BU57" s="54">
        <f t="shared" ca="1" si="110"/>
        <v>0</v>
      </c>
      <c r="BV57" s="54">
        <f t="shared" ca="1" si="110"/>
        <v>0</v>
      </c>
      <c r="BW57" s="54">
        <f t="shared" ca="1" si="110"/>
        <v>0</v>
      </c>
      <c r="BX57" s="54">
        <f t="shared" ca="1" si="110"/>
        <v>0</v>
      </c>
      <c r="BY57" s="54">
        <f t="shared" ca="1" si="110"/>
        <v>0</v>
      </c>
      <c r="BZ57" s="54">
        <f t="shared" ca="1" si="110"/>
        <v>0</v>
      </c>
      <c r="CA57" s="54">
        <f t="shared" ca="1" si="110"/>
        <v>0</v>
      </c>
      <c r="CB57" s="54">
        <f t="shared" ca="1" si="110"/>
        <v>0</v>
      </c>
      <c r="CC57" s="54">
        <f t="shared" ca="1" si="111"/>
        <v>0</v>
      </c>
      <c r="CD57" s="54">
        <f t="shared" ca="1" si="111"/>
        <v>0</v>
      </c>
      <c r="CE57" s="54">
        <f t="shared" ca="1" si="111"/>
        <v>0</v>
      </c>
      <c r="CF57" s="54">
        <f t="shared" ca="1" si="111"/>
        <v>0</v>
      </c>
      <c r="CG57" s="54">
        <f t="shared" ca="1" si="111"/>
        <v>0</v>
      </c>
      <c r="CH57" s="54">
        <f t="shared" ca="1" si="111"/>
        <v>0</v>
      </c>
      <c r="CI57" s="54">
        <f t="shared" ca="1" si="111"/>
        <v>0</v>
      </c>
      <c r="CJ57" s="54">
        <f t="shared" ca="1" si="111"/>
        <v>0</v>
      </c>
      <c r="CK57" s="54">
        <f t="shared" ca="1" si="111"/>
        <v>0</v>
      </c>
      <c r="CL57" s="54">
        <f t="shared" ca="1" si="111"/>
        <v>0</v>
      </c>
      <c r="CM57" s="54">
        <f t="shared" ca="1" si="111"/>
        <v>0</v>
      </c>
      <c r="CN57" s="54">
        <f t="shared" ca="1" si="111"/>
        <v>0</v>
      </c>
      <c r="CO57" s="54">
        <f t="shared" ca="1" si="111"/>
        <v>0</v>
      </c>
      <c r="CP57" s="54">
        <f t="shared" ca="1" si="111"/>
        <v>0</v>
      </c>
      <c r="CQ57" s="54">
        <f t="shared" ca="1" si="111"/>
        <v>0</v>
      </c>
      <c r="CR57" s="54">
        <f t="shared" ca="1" si="111"/>
        <v>0</v>
      </c>
      <c r="CS57" s="54">
        <f t="shared" ca="1" si="97"/>
        <v>0</v>
      </c>
      <c r="CT57" s="54">
        <f t="shared" ca="1" si="97"/>
        <v>0</v>
      </c>
      <c r="CU57" s="54">
        <f t="shared" ca="1" si="97"/>
        <v>0</v>
      </c>
      <c r="CV57" s="54">
        <f t="shared" ca="1" si="97"/>
        <v>0</v>
      </c>
      <c r="CW57" s="54">
        <f t="shared" ca="1" si="97"/>
        <v>0</v>
      </c>
      <c r="CX57" s="54">
        <f t="shared" ca="1" si="97"/>
        <v>0</v>
      </c>
      <c r="CY57" s="54">
        <f t="shared" ca="1" si="97"/>
        <v>0</v>
      </c>
      <c r="CZ57" s="54">
        <f t="shared" ca="1" si="97"/>
        <v>0</v>
      </c>
      <c r="DA57" s="54">
        <f t="shared" ca="1" si="97"/>
        <v>0</v>
      </c>
      <c r="DB57" s="54">
        <f t="shared" ca="1" si="97"/>
        <v>0</v>
      </c>
      <c r="DC57" s="54">
        <f t="shared" ca="1" si="97"/>
        <v>0</v>
      </c>
      <c r="DD57" s="54">
        <f t="shared" ca="1" si="97"/>
        <v>0</v>
      </c>
      <c r="DE57" s="54">
        <f t="shared" ca="1" si="97"/>
        <v>0</v>
      </c>
      <c r="DF57" s="54">
        <f t="shared" ca="1" si="97"/>
        <v>0</v>
      </c>
      <c r="DG57" s="54">
        <f t="shared" ca="1" si="97"/>
        <v>0</v>
      </c>
      <c r="DH57" s="54">
        <f t="shared" ca="1" si="97"/>
        <v>0</v>
      </c>
      <c r="DI57" s="54">
        <f t="shared" ca="1" si="112"/>
        <v>0</v>
      </c>
      <c r="DJ57" s="54">
        <f t="shared" ca="1" si="112"/>
        <v>0</v>
      </c>
      <c r="DK57" s="54">
        <f t="shared" ca="1" si="112"/>
        <v>0</v>
      </c>
      <c r="DL57" s="54">
        <f t="shared" ca="1" si="112"/>
        <v>0</v>
      </c>
      <c r="DM57" s="54">
        <f t="shared" ca="1" si="112"/>
        <v>0</v>
      </c>
      <c r="DN57" s="54">
        <f t="shared" ca="1" si="112"/>
        <v>0</v>
      </c>
      <c r="DO57" s="54">
        <f t="shared" ca="1" si="112"/>
        <v>0</v>
      </c>
      <c r="DP57" s="54">
        <f t="shared" ca="1" si="112"/>
        <v>0</v>
      </c>
      <c r="DQ57" s="54">
        <f t="shared" ca="1" si="112"/>
        <v>0</v>
      </c>
      <c r="DR57" s="54">
        <f t="shared" ca="1" si="112"/>
        <v>0</v>
      </c>
      <c r="DS57" s="54">
        <f t="shared" ca="1" si="112"/>
        <v>0</v>
      </c>
      <c r="DT57" s="54">
        <f t="shared" ca="1" si="112"/>
        <v>0</v>
      </c>
      <c r="DU57" s="54">
        <f t="shared" ca="1" si="112"/>
        <v>0</v>
      </c>
      <c r="DV57" s="54">
        <f t="shared" ca="1" si="112"/>
        <v>0</v>
      </c>
      <c r="DW57" s="54">
        <f t="shared" ca="1" si="112"/>
        <v>0</v>
      </c>
      <c r="DX57" s="54">
        <f t="shared" ca="1" si="112"/>
        <v>0</v>
      </c>
      <c r="DY57" s="54">
        <f t="shared" ca="1" si="113"/>
        <v>0</v>
      </c>
      <c r="DZ57" s="54">
        <f t="shared" ca="1" si="113"/>
        <v>0</v>
      </c>
      <c r="EA57" s="54">
        <f t="shared" ca="1" si="113"/>
        <v>0</v>
      </c>
      <c r="EB57" s="54">
        <f t="shared" ca="1" si="113"/>
        <v>0</v>
      </c>
      <c r="EC57" s="54">
        <f t="shared" ca="1" si="113"/>
        <v>0</v>
      </c>
      <c r="ED57" s="54">
        <f t="shared" ca="1" si="113"/>
        <v>0</v>
      </c>
      <c r="EE57" s="54">
        <f t="shared" ca="1" si="113"/>
        <v>0</v>
      </c>
      <c r="EF57" s="54">
        <f t="shared" ca="1" si="113"/>
        <v>0</v>
      </c>
      <c r="EG57" s="54">
        <f t="shared" ca="1" si="113"/>
        <v>0</v>
      </c>
      <c r="EH57" s="54">
        <f t="shared" ca="1" si="113"/>
        <v>0</v>
      </c>
      <c r="EI57" s="54">
        <f t="shared" ca="1" si="113"/>
        <v>0</v>
      </c>
      <c r="EJ57" s="54">
        <f t="shared" ca="1" si="113"/>
        <v>0</v>
      </c>
      <c r="EK57" s="54">
        <f t="shared" ca="1" si="113"/>
        <v>0</v>
      </c>
      <c r="EL57" s="54">
        <f t="shared" ca="1" si="113"/>
        <v>0</v>
      </c>
      <c r="EM57" s="54">
        <f t="shared" ca="1" si="113"/>
        <v>0</v>
      </c>
      <c r="EN57" s="54">
        <f t="shared" ca="1" si="113"/>
        <v>0</v>
      </c>
      <c r="EO57" s="54">
        <f t="shared" ca="1" si="114"/>
        <v>0</v>
      </c>
      <c r="EP57" s="54">
        <f t="shared" ca="1" si="114"/>
        <v>0</v>
      </c>
      <c r="EQ57" s="54">
        <f t="shared" ca="1" si="114"/>
        <v>0</v>
      </c>
      <c r="ER57" s="54">
        <f t="shared" ca="1" si="114"/>
        <v>0</v>
      </c>
      <c r="ES57" s="54">
        <f t="shared" ca="1" si="114"/>
        <v>0</v>
      </c>
      <c r="ET57" s="54">
        <f t="shared" ca="1" si="114"/>
        <v>0</v>
      </c>
      <c r="EU57" s="54">
        <f t="shared" ca="1" si="114"/>
        <v>0</v>
      </c>
      <c r="EV57" s="54">
        <f t="shared" ca="1" si="114"/>
        <v>0</v>
      </c>
      <c r="EW57" s="54">
        <f t="shared" ca="1" si="114"/>
        <v>0</v>
      </c>
      <c r="EX57" s="54">
        <f t="shared" ca="1" si="114"/>
        <v>0</v>
      </c>
      <c r="EY57" s="54">
        <f t="shared" ca="1" si="114"/>
        <v>0</v>
      </c>
      <c r="EZ57" s="54">
        <f t="shared" ca="1" si="114"/>
        <v>0</v>
      </c>
      <c r="FA57" s="54">
        <f t="shared" ca="1" si="114"/>
        <v>0</v>
      </c>
      <c r="FB57" s="54">
        <f t="shared" ca="1" si="114"/>
        <v>0</v>
      </c>
      <c r="FC57" s="54">
        <f t="shared" ca="1" si="114"/>
        <v>0</v>
      </c>
      <c r="FD57" s="54">
        <f t="shared" ca="1" si="114"/>
        <v>0</v>
      </c>
      <c r="FE57" s="54">
        <f t="shared" ca="1" si="115"/>
        <v>0</v>
      </c>
      <c r="FF57" s="54">
        <f t="shared" ca="1" si="115"/>
        <v>0</v>
      </c>
      <c r="FG57" s="54">
        <f t="shared" ca="1" si="115"/>
        <v>0</v>
      </c>
      <c r="FH57" s="54">
        <f t="shared" ca="1" si="115"/>
        <v>0</v>
      </c>
      <c r="FI57" s="54">
        <f t="shared" ca="1" si="115"/>
        <v>0</v>
      </c>
      <c r="FJ57" s="54">
        <f t="shared" ca="1" si="115"/>
        <v>0</v>
      </c>
      <c r="FK57" s="54">
        <f t="shared" ca="1" si="115"/>
        <v>0</v>
      </c>
      <c r="FL57" s="54">
        <f t="shared" ca="1" si="115"/>
        <v>0</v>
      </c>
      <c r="FM57" s="54">
        <f t="shared" ca="1" si="115"/>
        <v>0</v>
      </c>
      <c r="FN57" s="54">
        <f t="shared" ca="1" si="115"/>
        <v>0</v>
      </c>
      <c r="FO57" s="54">
        <f t="shared" ca="1" si="115"/>
        <v>0</v>
      </c>
      <c r="FP57" s="54">
        <f t="shared" ca="1" si="115"/>
        <v>0</v>
      </c>
      <c r="FQ57" s="54">
        <f t="shared" ca="1" si="115"/>
        <v>0</v>
      </c>
      <c r="FR57" s="54">
        <f t="shared" ca="1" si="115"/>
        <v>0</v>
      </c>
      <c r="FS57" s="54">
        <f t="shared" ca="1" si="115"/>
        <v>0</v>
      </c>
      <c r="FT57" s="54">
        <f t="shared" ca="1" si="115"/>
        <v>0</v>
      </c>
      <c r="FU57" s="54">
        <f t="shared" ca="1" si="100"/>
        <v>0</v>
      </c>
      <c r="FV57" s="54">
        <f t="shared" ca="1" si="100"/>
        <v>0</v>
      </c>
      <c r="FW57" s="54">
        <f t="shared" ca="1" si="100"/>
        <v>0</v>
      </c>
      <c r="FX57" s="54">
        <f t="shared" ca="1" si="100"/>
        <v>0</v>
      </c>
      <c r="FY57" s="54">
        <f t="shared" ca="1" si="100"/>
        <v>0</v>
      </c>
      <c r="FZ57" s="54">
        <f t="shared" ca="1" si="100"/>
        <v>0</v>
      </c>
      <c r="GA57" s="54">
        <f t="shared" ca="1" si="100"/>
        <v>0</v>
      </c>
      <c r="GB57" s="54">
        <f t="shared" ca="1" si="100"/>
        <v>0</v>
      </c>
      <c r="GC57" s="54">
        <f t="shared" ca="1" si="100"/>
        <v>0</v>
      </c>
      <c r="GD57" s="54">
        <f t="shared" ca="1" si="100"/>
        <v>0</v>
      </c>
      <c r="GE57" s="54">
        <f t="shared" ca="1" si="100"/>
        <v>0</v>
      </c>
      <c r="GF57" s="54">
        <f t="shared" ca="1" si="100"/>
        <v>0</v>
      </c>
      <c r="GG57" s="54">
        <f t="shared" ca="1" si="100"/>
        <v>0</v>
      </c>
      <c r="GH57" s="54">
        <f t="shared" ca="1" si="100"/>
        <v>0</v>
      </c>
      <c r="GI57" s="54">
        <f t="shared" ca="1" si="100"/>
        <v>0</v>
      </c>
      <c r="GJ57" s="54">
        <f t="shared" ca="1" si="100"/>
        <v>0</v>
      </c>
      <c r="GK57" s="54">
        <f t="shared" ca="1" si="116"/>
        <v>0</v>
      </c>
      <c r="GL57" s="54">
        <f t="shared" ca="1" si="116"/>
        <v>0</v>
      </c>
      <c r="GM57" s="54">
        <f t="shared" ca="1" si="116"/>
        <v>0</v>
      </c>
      <c r="GN57" s="54">
        <f t="shared" ca="1" si="116"/>
        <v>0</v>
      </c>
      <c r="GO57" s="54">
        <f t="shared" ca="1" si="116"/>
        <v>0</v>
      </c>
      <c r="GP57" s="54">
        <f t="shared" ca="1" si="116"/>
        <v>0</v>
      </c>
      <c r="GQ57" s="54">
        <f t="shared" ca="1" si="116"/>
        <v>0</v>
      </c>
      <c r="GR57" s="54">
        <f t="shared" ca="1" si="116"/>
        <v>0</v>
      </c>
      <c r="GS57" s="54">
        <f t="shared" ca="1" si="116"/>
        <v>0</v>
      </c>
      <c r="GT57" s="54">
        <f t="shared" ca="1" si="116"/>
        <v>0</v>
      </c>
      <c r="GU57" s="54">
        <f t="shared" ca="1" si="116"/>
        <v>0</v>
      </c>
      <c r="GV57" s="54">
        <f t="shared" ca="1" si="116"/>
        <v>0</v>
      </c>
      <c r="GW57" s="54">
        <f t="shared" ca="1" si="116"/>
        <v>0</v>
      </c>
      <c r="GX57" s="54">
        <f t="shared" ca="1" si="116"/>
        <v>0</v>
      </c>
      <c r="GY57" s="54">
        <f t="shared" ca="1" si="116"/>
        <v>0</v>
      </c>
      <c r="GZ57" s="54">
        <f t="shared" ca="1" si="116"/>
        <v>0</v>
      </c>
      <c r="HA57" s="54">
        <f t="shared" ca="1" si="117"/>
        <v>0</v>
      </c>
      <c r="HB57" s="54">
        <f t="shared" ca="1" si="117"/>
        <v>0</v>
      </c>
      <c r="HC57" s="54">
        <f t="shared" ca="1" si="117"/>
        <v>0</v>
      </c>
      <c r="HD57" s="54">
        <f t="shared" ca="1" si="117"/>
        <v>0</v>
      </c>
      <c r="HE57" s="54">
        <f t="shared" ca="1" si="117"/>
        <v>0</v>
      </c>
      <c r="HF57" s="54">
        <f t="shared" ca="1" si="117"/>
        <v>0</v>
      </c>
      <c r="HG57" s="54">
        <f t="shared" ca="1" si="117"/>
        <v>0</v>
      </c>
      <c r="HH57" s="54">
        <f t="shared" ca="1" si="117"/>
        <v>0</v>
      </c>
      <c r="HI57" s="54">
        <f t="shared" ca="1" si="117"/>
        <v>0</v>
      </c>
      <c r="HJ57" s="54">
        <f t="shared" ca="1" si="117"/>
        <v>0</v>
      </c>
      <c r="HK57" s="54">
        <f t="shared" ca="1" si="117"/>
        <v>0</v>
      </c>
      <c r="HL57" s="54">
        <f t="shared" ca="1" si="117"/>
        <v>0</v>
      </c>
      <c r="HM57" s="54">
        <f t="shared" ca="1" si="117"/>
        <v>0</v>
      </c>
      <c r="HN57" s="54">
        <f t="shared" ca="1" si="117"/>
        <v>0</v>
      </c>
      <c r="HO57" s="54">
        <f t="shared" ca="1" si="117"/>
        <v>0</v>
      </c>
      <c r="HP57" s="54">
        <f t="shared" ca="1" si="117"/>
        <v>0</v>
      </c>
      <c r="HQ57" s="54">
        <f t="shared" ca="1" si="118"/>
        <v>0</v>
      </c>
      <c r="HR57" s="54">
        <f t="shared" ca="1" si="118"/>
        <v>0</v>
      </c>
      <c r="HS57" s="54">
        <f t="shared" ca="1" si="118"/>
        <v>0</v>
      </c>
      <c r="HT57" s="54">
        <f t="shared" ca="1" si="118"/>
        <v>0</v>
      </c>
      <c r="HU57" s="54">
        <f t="shared" ca="1" si="118"/>
        <v>0</v>
      </c>
      <c r="HV57" s="54">
        <f t="shared" ca="1" si="118"/>
        <v>0</v>
      </c>
      <c r="HW57" s="54">
        <f t="shared" ca="1" si="118"/>
        <v>0</v>
      </c>
      <c r="HX57" s="54">
        <f t="shared" ca="1" si="118"/>
        <v>0</v>
      </c>
      <c r="HY57" s="54">
        <f t="shared" ca="1" si="118"/>
        <v>0</v>
      </c>
      <c r="HZ57" s="54">
        <f t="shared" ca="1" si="118"/>
        <v>0</v>
      </c>
      <c r="IA57" s="54">
        <f t="shared" ca="1" si="118"/>
        <v>0</v>
      </c>
      <c r="IB57" s="54">
        <f t="shared" ca="1" si="118"/>
        <v>0</v>
      </c>
      <c r="IC57" s="54">
        <f t="shared" ca="1" si="118"/>
        <v>0</v>
      </c>
      <c r="ID57" s="54">
        <f t="shared" ca="1" si="118"/>
        <v>0</v>
      </c>
      <c r="IE57" s="54">
        <f t="shared" ca="1" si="118"/>
        <v>0</v>
      </c>
      <c r="IF57" s="54">
        <f t="shared" ca="1" si="118"/>
        <v>0</v>
      </c>
      <c r="IG57" s="54">
        <f t="shared" ca="1" si="119"/>
        <v>0</v>
      </c>
      <c r="IH57" s="54">
        <f t="shared" ca="1" si="119"/>
        <v>0</v>
      </c>
      <c r="II57" s="54">
        <f t="shared" ca="1" si="119"/>
        <v>0</v>
      </c>
      <c r="IJ57" s="54">
        <f t="shared" ca="1" si="119"/>
        <v>0</v>
      </c>
      <c r="IK57" s="54">
        <f t="shared" ca="1" si="119"/>
        <v>0</v>
      </c>
      <c r="IL57" s="54">
        <f t="shared" ca="1" si="119"/>
        <v>0</v>
      </c>
      <c r="IM57" s="54">
        <f t="shared" ca="1" si="119"/>
        <v>0</v>
      </c>
      <c r="IN57" s="54">
        <f t="shared" ca="1" si="119"/>
        <v>0</v>
      </c>
      <c r="IO57" s="54">
        <f t="shared" ca="1" si="119"/>
        <v>0</v>
      </c>
      <c r="IP57" s="54">
        <f t="shared" ca="1" si="119"/>
        <v>0</v>
      </c>
      <c r="IQ57" s="54">
        <f t="shared" ca="1" si="119"/>
        <v>0</v>
      </c>
      <c r="IR57" s="54">
        <f t="shared" ca="1" si="119"/>
        <v>0</v>
      </c>
      <c r="IS57" s="54">
        <f t="shared" ca="1" si="119"/>
        <v>0</v>
      </c>
      <c r="IT57" s="54">
        <f t="shared" ca="1" si="119"/>
        <v>0</v>
      </c>
      <c r="IU57" s="54">
        <f t="shared" ca="1" si="119"/>
        <v>0</v>
      </c>
      <c r="IV57" s="54">
        <f t="shared" ca="1" si="119"/>
        <v>0</v>
      </c>
      <c r="IW57" s="54">
        <f t="shared" ca="1" si="103"/>
        <v>0</v>
      </c>
      <c r="IX57" s="54">
        <f t="shared" ca="1" si="103"/>
        <v>0</v>
      </c>
      <c r="IY57" s="54">
        <f t="shared" ca="1" si="103"/>
        <v>0</v>
      </c>
      <c r="IZ57" s="54">
        <f t="shared" ca="1" si="103"/>
        <v>0</v>
      </c>
      <c r="JA57" s="54">
        <f t="shared" ca="1" si="103"/>
        <v>0</v>
      </c>
      <c r="JB57" s="54">
        <f t="shared" ca="1" si="103"/>
        <v>0</v>
      </c>
      <c r="JC57" s="54">
        <f t="shared" ca="1" si="103"/>
        <v>0</v>
      </c>
      <c r="JD57" s="54">
        <f t="shared" ca="1" si="103"/>
        <v>0</v>
      </c>
      <c r="JE57" s="54">
        <f t="shared" ca="1" si="103"/>
        <v>0</v>
      </c>
      <c r="JF57" s="54">
        <f t="shared" ca="1" si="103"/>
        <v>0</v>
      </c>
      <c r="JG57" s="54">
        <f t="shared" ca="1" si="103"/>
        <v>0</v>
      </c>
      <c r="JH57" s="54">
        <f t="shared" ca="1" si="103"/>
        <v>0</v>
      </c>
      <c r="JI57" s="54">
        <f t="shared" ca="1" si="103"/>
        <v>0</v>
      </c>
      <c r="JJ57" s="54">
        <f t="shared" ca="1" si="103"/>
        <v>0</v>
      </c>
      <c r="JK57" s="54">
        <f t="shared" ca="1" si="103"/>
        <v>0</v>
      </c>
      <c r="JL57" s="54">
        <f t="shared" ca="1" si="103"/>
        <v>0</v>
      </c>
      <c r="JM57" s="54">
        <f t="shared" ca="1" si="120"/>
        <v>0</v>
      </c>
      <c r="JN57" s="54">
        <f t="shared" ca="1" si="120"/>
        <v>0</v>
      </c>
      <c r="JO57" s="54">
        <f t="shared" ca="1" si="120"/>
        <v>0</v>
      </c>
      <c r="JP57" s="54">
        <f t="shared" ca="1" si="120"/>
        <v>0</v>
      </c>
      <c r="JQ57" s="54">
        <f t="shared" ca="1" si="120"/>
        <v>0</v>
      </c>
      <c r="JR57" s="54">
        <f t="shared" ca="1" si="120"/>
        <v>0</v>
      </c>
      <c r="JS57" s="54">
        <f t="shared" ca="1" si="120"/>
        <v>0</v>
      </c>
      <c r="JT57" s="54">
        <f t="shared" ca="1" si="120"/>
        <v>0</v>
      </c>
      <c r="JU57" s="54">
        <f t="shared" ca="1" si="120"/>
        <v>0</v>
      </c>
      <c r="JV57" s="54">
        <f t="shared" ca="1" si="120"/>
        <v>0</v>
      </c>
      <c r="JW57" s="54">
        <f t="shared" ca="1" si="120"/>
        <v>0</v>
      </c>
      <c r="JX57" s="54">
        <f t="shared" ca="1" si="120"/>
        <v>0</v>
      </c>
      <c r="JY57" s="54">
        <f t="shared" ca="1" si="120"/>
        <v>0</v>
      </c>
      <c r="JZ57" s="54">
        <f t="shared" ca="1" si="120"/>
        <v>0</v>
      </c>
      <c r="KA57" s="54">
        <f t="shared" ca="1" si="120"/>
        <v>0</v>
      </c>
      <c r="KB57" s="54">
        <f t="shared" ca="1" si="120"/>
        <v>0</v>
      </c>
      <c r="KC57" s="54">
        <f t="shared" ca="1" si="121"/>
        <v>0</v>
      </c>
      <c r="KD57" s="54">
        <f t="shared" ca="1" si="121"/>
        <v>0</v>
      </c>
      <c r="KE57" s="54">
        <f t="shared" ca="1" si="121"/>
        <v>0</v>
      </c>
      <c r="KF57" s="54">
        <f t="shared" ca="1" si="121"/>
        <v>0</v>
      </c>
      <c r="KG57" s="54">
        <f t="shared" ca="1" si="121"/>
        <v>0</v>
      </c>
      <c r="KH57" s="54">
        <f t="shared" ca="1" si="121"/>
        <v>0</v>
      </c>
      <c r="KI57" s="54">
        <f t="shared" ca="1" si="121"/>
        <v>0</v>
      </c>
      <c r="KJ57" s="54">
        <f t="shared" ca="1" si="121"/>
        <v>0</v>
      </c>
      <c r="KK57" s="54">
        <f t="shared" ca="1" si="121"/>
        <v>0</v>
      </c>
      <c r="KL57" s="54">
        <f t="shared" ca="1" si="121"/>
        <v>0</v>
      </c>
      <c r="KM57" s="54">
        <f t="shared" ca="1" si="121"/>
        <v>0</v>
      </c>
      <c r="KN57" s="54">
        <f t="shared" ca="1" si="121"/>
        <v>0</v>
      </c>
      <c r="KO57" s="54">
        <f t="shared" ca="1" si="121"/>
        <v>0</v>
      </c>
      <c r="KP57" s="54">
        <f t="shared" ca="1" si="121"/>
        <v>0</v>
      </c>
      <c r="KQ57" s="54">
        <f t="shared" ca="1" si="121"/>
        <v>0</v>
      </c>
      <c r="KR57" s="54">
        <f t="shared" ca="1" si="121"/>
        <v>0</v>
      </c>
      <c r="KS57" s="54">
        <f t="shared" ca="1" si="122"/>
        <v>0</v>
      </c>
      <c r="KT57" s="54">
        <f t="shared" ca="1" si="122"/>
        <v>0</v>
      </c>
      <c r="KU57" s="54">
        <f t="shared" ca="1" si="122"/>
        <v>0</v>
      </c>
      <c r="KV57" s="54">
        <f t="shared" ca="1" si="122"/>
        <v>0</v>
      </c>
      <c r="KW57" s="54">
        <f t="shared" ca="1" si="122"/>
        <v>0</v>
      </c>
      <c r="KX57" s="54">
        <f t="shared" ca="1" si="122"/>
        <v>0</v>
      </c>
      <c r="KY57" s="54">
        <f t="shared" ca="1" si="122"/>
        <v>0</v>
      </c>
      <c r="KZ57" s="54">
        <f t="shared" ca="1" si="122"/>
        <v>0</v>
      </c>
      <c r="LA57" s="54">
        <f t="shared" ca="1" si="122"/>
        <v>0</v>
      </c>
      <c r="LB57" s="54">
        <f t="shared" ca="1" si="122"/>
        <v>0</v>
      </c>
      <c r="LC57" s="54">
        <f t="shared" ca="1" si="122"/>
        <v>0</v>
      </c>
      <c r="LD57" s="54">
        <f t="shared" ca="1" si="122"/>
        <v>0</v>
      </c>
      <c r="LE57" s="54">
        <f t="shared" ca="1" si="122"/>
        <v>0</v>
      </c>
      <c r="LF57" s="54">
        <f t="shared" ca="1" si="122"/>
        <v>0</v>
      </c>
      <c r="LG57" s="54">
        <f t="shared" ca="1" si="122"/>
        <v>0</v>
      </c>
      <c r="LH57" s="54">
        <f t="shared" ca="1" si="122"/>
        <v>0</v>
      </c>
      <c r="LI57" s="54">
        <f t="shared" ca="1" si="123"/>
        <v>0</v>
      </c>
      <c r="LJ57" s="54">
        <f t="shared" ca="1" si="123"/>
        <v>0</v>
      </c>
      <c r="LK57" s="54">
        <f t="shared" ca="1" si="123"/>
        <v>0</v>
      </c>
      <c r="LL57" s="54">
        <f t="shared" ca="1" si="123"/>
        <v>0</v>
      </c>
      <c r="LM57" s="54">
        <f t="shared" ca="1" si="123"/>
        <v>0</v>
      </c>
      <c r="LN57" s="54">
        <f t="shared" ca="1" si="123"/>
        <v>0</v>
      </c>
      <c r="LO57" s="54">
        <f t="shared" ca="1" si="123"/>
        <v>0</v>
      </c>
      <c r="LP57" s="54">
        <f t="shared" ca="1" si="123"/>
        <v>0</v>
      </c>
      <c r="LQ57" s="54">
        <f t="shared" ca="1" si="123"/>
        <v>0</v>
      </c>
      <c r="LR57" s="54">
        <f t="shared" ca="1" si="123"/>
        <v>0</v>
      </c>
      <c r="LS57" s="54">
        <f t="shared" ca="1" si="123"/>
        <v>0</v>
      </c>
      <c r="LT57" s="54">
        <f t="shared" ca="1" si="123"/>
        <v>0</v>
      </c>
      <c r="LU57" s="54">
        <f t="shared" ca="1" si="123"/>
        <v>0</v>
      </c>
      <c r="LV57" s="54">
        <f t="shared" ca="1" si="123"/>
        <v>0</v>
      </c>
      <c r="LW57" s="54">
        <f t="shared" ca="1" si="123"/>
        <v>0</v>
      </c>
      <c r="LX57" s="54">
        <f t="shared" ca="1" si="123"/>
        <v>0</v>
      </c>
      <c r="LY57" s="54">
        <f t="shared" ca="1" si="106"/>
        <v>0</v>
      </c>
      <c r="LZ57" s="54">
        <f t="shared" ca="1" si="106"/>
        <v>0</v>
      </c>
      <c r="MA57" s="54">
        <f t="shared" ca="1" si="106"/>
        <v>0</v>
      </c>
      <c r="MB57" s="54">
        <f t="shared" ca="1" si="106"/>
        <v>0</v>
      </c>
      <c r="MC57" s="54">
        <f t="shared" ca="1" si="106"/>
        <v>0</v>
      </c>
      <c r="MD57" s="54">
        <f t="shared" ca="1" si="106"/>
        <v>0</v>
      </c>
      <c r="ME57" s="54">
        <f t="shared" ca="1" si="106"/>
        <v>0</v>
      </c>
      <c r="MF57" s="54">
        <f t="shared" ca="1" si="106"/>
        <v>0</v>
      </c>
      <c r="MG57" s="54">
        <f t="shared" ca="1" si="106"/>
        <v>0</v>
      </c>
      <c r="MH57" s="54">
        <f t="shared" ca="1" si="106"/>
        <v>0</v>
      </c>
      <c r="MI57" s="54">
        <f t="shared" ca="1" si="106"/>
        <v>0</v>
      </c>
      <c r="MJ57" s="54">
        <f t="shared" ca="1" si="106"/>
        <v>0</v>
      </c>
      <c r="MK57" s="54">
        <f t="shared" ca="1" si="106"/>
        <v>0</v>
      </c>
      <c r="ML57" s="54">
        <f t="shared" ca="1" si="106"/>
        <v>0</v>
      </c>
      <c r="MM57" s="54">
        <f t="shared" ca="1" si="106"/>
        <v>0</v>
      </c>
      <c r="MN57" s="54">
        <f t="shared" ca="1" si="106"/>
        <v>0</v>
      </c>
      <c r="MO57" s="54">
        <f t="shared" ca="1" si="124"/>
        <v>0</v>
      </c>
      <c r="MP57" s="54">
        <f t="shared" ca="1" si="124"/>
        <v>0</v>
      </c>
      <c r="MQ57" s="54">
        <f t="shared" ca="1" si="124"/>
        <v>0</v>
      </c>
      <c r="MR57" s="54">
        <f t="shared" ca="1" si="124"/>
        <v>0</v>
      </c>
      <c r="MS57" s="54">
        <f t="shared" ca="1" si="124"/>
        <v>0</v>
      </c>
      <c r="MT57" s="54">
        <f t="shared" ca="1" si="124"/>
        <v>0</v>
      </c>
      <c r="MU57" s="54">
        <f t="shared" ca="1" si="124"/>
        <v>0</v>
      </c>
      <c r="MV57" s="54">
        <f t="shared" ca="1" si="124"/>
        <v>0</v>
      </c>
      <c r="MW57" s="54">
        <f t="shared" ca="1" si="124"/>
        <v>0</v>
      </c>
      <c r="MX57" s="54">
        <f t="shared" ca="1" si="124"/>
        <v>0</v>
      </c>
      <c r="MY57" s="54">
        <f t="shared" ca="1" si="124"/>
        <v>0</v>
      </c>
      <c r="MZ57" s="54">
        <f t="shared" ca="1" si="124"/>
        <v>0</v>
      </c>
      <c r="NA57" s="54">
        <f t="shared" ca="1" si="124"/>
        <v>0</v>
      </c>
      <c r="NB57" s="54">
        <f t="shared" ca="1" si="124"/>
        <v>0</v>
      </c>
      <c r="NC57" s="54">
        <f t="shared" ca="1" si="125"/>
        <v>0</v>
      </c>
      <c r="ND57" s="54">
        <f t="shared" ca="1" si="125"/>
        <v>0</v>
      </c>
      <c r="NE57" s="54">
        <f t="shared" ca="1" si="125"/>
        <v>0</v>
      </c>
      <c r="NF57" s="54">
        <f t="shared" ca="1" si="125"/>
        <v>0</v>
      </c>
      <c r="NG57" s="54">
        <f t="shared" ca="1" si="125"/>
        <v>0</v>
      </c>
      <c r="NH57" s="54">
        <f t="shared" ca="1" si="125"/>
        <v>0</v>
      </c>
    </row>
    <row r="58" spans="2:372" x14ac:dyDescent="0.2">
      <c r="B58" s="8" t="str">
        <f>'[48]Parameter 2020'!B34</f>
        <v>Bali</v>
      </c>
      <c r="G58" s="54">
        <f t="shared" ca="1" si="107"/>
        <v>0</v>
      </c>
      <c r="H58" s="54">
        <f t="shared" ca="1" si="107"/>
        <v>0</v>
      </c>
      <c r="I58" s="54">
        <f t="shared" ca="1" si="107"/>
        <v>0</v>
      </c>
      <c r="J58" s="54">
        <f t="shared" ca="1" si="107"/>
        <v>0</v>
      </c>
      <c r="K58" s="54">
        <f t="shared" ca="1" si="107"/>
        <v>0</v>
      </c>
      <c r="L58" s="54">
        <f t="shared" ca="1" si="107"/>
        <v>0</v>
      </c>
      <c r="M58" s="54">
        <f t="shared" ca="1" si="107"/>
        <v>0</v>
      </c>
      <c r="N58" s="54">
        <f t="shared" ca="1" si="107"/>
        <v>0</v>
      </c>
      <c r="O58" s="54">
        <f t="shared" ca="1" si="107"/>
        <v>0</v>
      </c>
      <c r="P58" s="54">
        <f t="shared" ca="1" si="107"/>
        <v>0</v>
      </c>
      <c r="Q58" s="54">
        <f t="shared" ca="1" si="94"/>
        <v>0</v>
      </c>
      <c r="R58" s="54">
        <f t="shared" ca="1" si="94"/>
        <v>0</v>
      </c>
      <c r="S58" s="54">
        <f t="shared" ca="1" si="94"/>
        <v>0</v>
      </c>
      <c r="T58" s="54">
        <f t="shared" ca="1" si="94"/>
        <v>0</v>
      </c>
      <c r="U58" s="54">
        <f t="shared" ca="1" si="94"/>
        <v>0</v>
      </c>
      <c r="V58" s="54">
        <f t="shared" ca="1" si="94"/>
        <v>0</v>
      </c>
      <c r="W58" s="54">
        <f t="shared" ca="1" si="94"/>
        <v>0</v>
      </c>
      <c r="X58" s="54">
        <f t="shared" ca="1" si="94"/>
        <v>0</v>
      </c>
      <c r="Y58" s="54">
        <f t="shared" ca="1" si="94"/>
        <v>0</v>
      </c>
      <c r="Z58" s="54">
        <f t="shared" ca="1" si="94"/>
        <v>0</v>
      </c>
      <c r="AA58" s="54">
        <f t="shared" ca="1" si="94"/>
        <v>0</v>
      </c>
      <c r="AB58" s="54">
        <f t="shared" ca="1" si="94"/>
        <v>0</v>
      </c>
      <c r="AC58" s="54">
        <f t="shared" ca="1" si="94"/>
        <v>0</v>
      </c>
      <c r="AD58" s="54">
        <f t="shared" ca="1" si="94"/>
        <v>0</v>
      </c>
      <c r="AE58" s="54">
        <f t="shared" ca="1" si="94"/>
        <v>0</v>
      </c>
      <c r="AF58" s="54">
        <f t="shared" ca="1" si="94"/>
        <v>0</v>
      </c>
      <c r="AG58" s="54">
        <f t="shared" ca="1" si="108"/>
        <v>0</v>
      </c>
      <c r="AH58" s="54">
        <f t="shared" ca="1" si="108"/>
        <v>0</v>
      </c>
      <c r="AI58" s="54">
        <f t="shared" ca="1" si="108"/>
        <v>0</v>
      </c>
      <c r="AJ58" s="54">
        <f t="shared" ca="1" si="108"/>
        <v>0</v>
      </c>
      <c r="AK58" s="54">
        <f t="shared" ca="1" si="108"/>
        <v>0</v>
      </c>
      <c r="AL58" s="54">
        <f t="shared" ca="1" si="108"/>
        <v>0</v>
      </c>
      <c r="AM58" s="54">
        <f t="shared" ca="1" si="108"/>
        <v>0</v>
      </c>
      <c r="AN58" s="54">
        <f t="shared" ca="1" si="108"/>
        <v>0</v>
      </c>
      <c r="AO58" s="54">
        <f t="shared" ca="1" si="108"/>
        <v>0</v>
      </c>
      <c r="AP58" s="54">
        <f t="shared" ca="1" si="108"/>
        <v>0</v>
      </c>
      <c r="AQ58" s="54">
        <f t="shared" ca="1" si="108"/>
        <v>0</v>
      </c>
      <c r="AR58" s="54">
        <f t="shared" ca="1" si="108"/>
        <v>0</v>
      </c>
      <c r="AS58" s="54">
        <f t="shared" ca="1" si="108"/>
        <v>0</v>
      </c>
      <c r="AT58" s="54">
        <f t="shared" ca="1" si="108"/>
        <v>0</v>
      </c>
      <c r="AU58" s="54">
        <f t="shared" ca="1" si="108"/>
        <v>0</v>
      </c>
      <c r="AV58" s="54">
        <f t="shared" ca="1" si="108"/>
        <v>0</v>
      </c>
      <c r="AW58" s="54">
        <f t="shared" ca="1" si="109"/>
        <v>0</v>
      </c>
      <c r="AX58" s="54">
        <f t="shared" ca="1" si="109"/>
        <v>0</v>
      </c>
      <c r="AY58" s="54">
        <f t="shared" ca="1" si="109"/>
        <v>0</v>
      </c>
      <c r="AZ58" s="54">
        <f t="shared" ca="1" si="109"/>
        <v>0</v>
      </c>
      <c r="BA58" s="54">
        <f t="shared" ca="1" si="109"/>
        <v>0</v>
      </c>
      <c r="BB58" s="54">
        <f t="shared" ca="1" si="109"/>
        <v>0</v>
      </c>
      <c r="BC58" s="54">
        <f t="shared" ca="1" si="109"/>
        <v>0</v>
      </c>
      <c r="BD58" s="54">
        <f t="shared" ca="1" si="109"/>
        <v>0</v>
      </c>
      <c r="BE58" s="54">
        <f t="shared" ca="1" si="109"/>
        <v>0</v>
      </c>
      <c r="BF58" s="54">
        <f t="shared" ca="1" si="109"/>
        <v>0</v>
      </c>
      <c r="BG58" s="54">
        <f t="shared" ca="1" si="109"/>
        <v>0</v>
      </c>
      <c r="BH58" s="54">
        <f t="shared" ca="1" si="109"/>
        <v>0</v>
      </c>
      <c r="BI58" s="54">
        <f t="shared" ca="1" si="109"/>
        <v>0</v>
      </c>
      <c r="BJ58" s="54">
        <f t="shared" ca="1" si="109"/>
        <v>0</v>
      </c>
      <c r="BK58" s="54">
        <f t="shared" ca="1" si="109"/>
        <v>0</v>
      </c>
      <c r="BL58" s="54">
        <f t="shared" ca="1" si="109"/>
        <v>0</v>
      </c>
      <c r="BM58" s="54">
        <f t="shared" ca="1" si="110"/>
        <v>0</v>
      </c>
      <c r="BN58" s="54">
        <f t="shared" ca="1" si="110"/>
        <v>0</v>
      </c>
      <c r="BO58" s="54">
        <f t="shared" ca="1" si="110"/>
        <v>0</v>
      </c>
      <c r="BP58" s="54">
        <f t="shared" ca="1" si="110"/>
        <v>0</v>
      </c>
      <c r="BQ58" s="54">
        <f t="shared" ca="1" si="110"/>
        <v>0</v>
      </c>
      <c r="BR58" s="54">
        <f t="shared" ca="1" si="110"/>
        <v>0</v>
      </c>
      <c r="BS58" s="54">
        <f t="shared" ca="1" si="110"/>
        <v>0</v>
      </c>
      <c r="BT58" s="54">
        <f t="shared" ca="1" si="110"/>
        <v>0</v>
      </c>
      <c r="BU58" s="54">
        <f t="shared" ca="1" si="110"/>
        <v>0</v>
      </c>
      <c r="BV58" s="54">
        <f t="shared" ca="1" si="110"/>
        <v>0</v>
      </c>
      <c r="BW58" s="54">
        <f t="shared" ca="1" si="110"/>
        <v>0</v>
      </c>
      <c r="BX58" s="54">
        <f t="shared" ca="1" si="110"/>
        <v>0</v>
      </c>
      <c r="BY58" s="54">
        <f t="shared" ca="1" si="110"/>
        <v>0</v>
      </c>
      <c r="BZ58" s="54">
        <f t="shared" ca="1" si="110"/>
        <v>0</v>
      </c>
      <c r="CA58" s="54">
        <f t="shared" ca="1" si="110"/>
        <v>0</v>
      </c>
      <c r="CB58" s="54">
        <f t="shared" ca="1" si="110"/>
        <v>0</v>
      </c>
      <c r="CC58" s="54">
        <f t="shared" ca="1" si="111"/>
        <v>0</v>
      </c>
      <c r="CD58" s="54">
        <f t="shared" ca="1" si="111"/>
        <v>0</v>
      </c>
      <c r="CE58" s="54">
        <f t="shared" ca="1" si="111"/>
        <v>0</v>
      </c>
      <c r="CF58" s="54">
        <f t="shared" ca="1" si="111"/>
        <v>0</v>
      </c>
      <c r="CG58" s="54">
        <f t="shared" ca="1" si="111"/>
        <v>0</v>
      </c>
      <c r="CH58" s="54">
        <f t="shared" ca="1" si="111"/>
        <v>0</v>
      </c>
      <c r="CI58" s="54">
        <f t="shared" ca="1" si="111"/>
        <v>0</v>
      </c>
      <c r="CJ58" s="54">
        <f t="shared" ca="1" si="111"/>
        <v>0</v>
      </c>
      <c r="CK58" s="54">
        <f t="shared" ca="1" si="111"/>
        <v>0</v>
      </c>
      <c r="CL58" s="54">
        <f t="shared" ca="1" si="111"/>
        <v>0</v>
      </c>
      <c r="CM58" s="54">
        <f t="shared" ca="1" si="111"/>
        <v>0</v>
      </c>
      <c r="CN58" s="54">
        <f t="shared" ca="1" si="111"/>
        <v>0</v>
      </c>
      <c r="CO58" s="54">
        <f t="shared" ca="1" si="111"/>
        <v>0</v>
      </c>
      <c r="CP58" s="54">
        <f t="shared" ca="1" si="111"/>
        <v>0</v>
      </c>
      <c r="CQ58" s="54">
        <f t="shared" ca="1" si="111"/>
        <v>0</v>
      </c>
      <c r="CR58" s="54">
        <f t="shared" ca="1" si="111"/>
        <v>0</v>
      </c>
      <c r="CS58" s="54">
        <f t="shared" ca="1" si="97"/>
        <v>0</v>
      </c>
      <c r="CT58" s="54">
        <f t="shared" ca="1" si="97"/>
        <v>0</v>
      </c>
      <c r="CU58" s="54">
        <f t="shared" ca="1" si="97"/>
        <v>0</v>
      </c>
      <c r="CV58" s="54">
        <f t="shared" ca="1" si="97"/>
        <v>0</v>
      </c>
      <c r="CW58" s="54">
        <f t="shared" ca="1" si="97"/>
        <v>0</v>
      </c>
      <c r="CX58" s="54">
        <f t="shared" ca="1" si="97"/>
        <v>0</v>
      </c>
      <c r="CY58" s="54">
        <f t="shared" ca="1" si="97"/>
        <v>0</v>
      </c>
      <c r="CZ58" s="54">
        <f t="shared" ca="1" si="97"/>
        <v>0</v>
      </c>
      <c r="DA58" s="54">
        <f t="shared" ca="1" si="97"/>
        <v>0</v>
      </c>
      <c r="DB58" s="54">
        <f t="shared" ca="1" si="97"/>
        <v>0</v>
      </c>
      <c r="DC58" s="54">
        <f t="shared" ca="1" si="97"/>
        <v>0</v>
      </c>
      <c r="DD58" s="54">
        <f t="shared" ca="1" si="97"/>
        <v>0</v>
      </c>
      <c r="DE58" s="54">
        <f t="shared" ca="1" si="97"/>
        <v>0</v>
      </c>
      <c r="DF58" s="54">
        <f t="shared" ca="1" si="97"/>
        <v>0</v>
      </c>
      <c r="DG58" s="54">
        <f t="shared" ca="1" si="97"/>
        <v>0</v>
      </c>
      <c r="DH58" s="54">
        <f t="shared" ca="1" si="97"/>
        <v>0</v>
      </c>
      <c r="DI58" s="54">
        <f t="shared" ca="1" si="112"/>
        <v>0</v>
      </c>
      <c r="DJ58" s="54">
        <f t="shared" ca="1" si="112"/>
        <v>0</v>
      </c>
      <c r="DK58" s="54">
        <f t="shared" ca="1" si="112"/>
        <v>0</v>
      </c>
      <c r="DL58" s="54">
        <f t="shared" ca="1" si="112"/>
        <v>0</v>
      </c>
      <c r="DM58" s="54">
        <f t="shared" ca="1" si="112"/>
        <v>0</v>
      </c>
      <c r="DN58" s="54">
        <f t="shared" ca="1" si="112"/>
        <v>0</v>
      </c>
      <c r="DO58" s="54">
        <f t="shared" ca="1" si="112"/>
        <v>0</v>
      </c>
      <c r="DP58" s="54">
        <f t="shared" ca="1" si="112"/>
        <v>0</v>
      </c>
      <c r="DQ58" s="54">
        <f t="shared" ca="1" si="112"/>
        <v>0</v>
      </c>
      <c r="DR58" s="54">
        <f t="shared" ca="1" si="112"/>
        <v>0</v>
      </c>
      <c r="DS58" s="54">
        <f t="shared" ca="1" si="112"/>
        <v>0</v>
      </c>
      <c r="DT58" s="54">
        <f t="shared" ca="1" si="112"/>
        <v>0</v>
      </c>
      <c r="DU58" s="54">
        <f t="shared" ca="1" si="112"/>
        <v>0</v>
      </c>
      <c r="DV58" s="54">
        <f t="shared" ca="1" si="112"/>
        <v>0</v>
      </c>
      <c r="DW58" s="54">
        <f t="shared" ca="1" si="112"/>
        <v>0</v>
      </c>
      <c r="DX58" s="54">
        <f t="shared" ca="1" si="112"/>
        <v>0</v>
      </c>
      <c r="DY58" s="54">
        <f t="shared" ca="1" si="113"/>
        <v>0</v>
      </c>
      <c r="DZ58" s="54">
        <f t="shared" ca="1" si="113"/>
        <v>0</v>
      </c>
      <c r="EA58" s="54">
        <f t="shared" ca="1" si="113"/>
        <v>0</v>
      </c>
      <c r="EB58" s="54">
        <f t="shared" ca="1" si="113"/>
        <v>0</v>
      </c>
      <c r="EC58" s="54">
        <f t="shared" ca="1" si="113"/>
        <v>0</v>
      </c>
      <c r="ED58" s="54">
        <f t="shared" ca="1" si="113"/>
        <v>0</v>
      </c>
      <c r="EE58" s="54">
        <f t="shared" ca="1" si="113"/>
        <v>0</v>
      </c>
      <c r="EF58" s="54">
        <f t="shared" ca="1" si="113"/>
        <v>0</v>
      </c>
      <c r="EG58" s="54">
        <f t="shared" ca="1" si="113"/>
        <v>0</v>
      </c>
      <c r="EH58" s="54">
        <f t="shared" ca="1" si="113"/>
        <v>0</v>
      </c>
      <c r="EI58" s="54">
        <f t="shared" ca="1" si="113"/>
        <v>0</v>
      </c>
      <c r="EJ58" s="54">
        <f t="shared" ca="1" si="113"/>
        <v>0</v>
      </c>
      <c r="EK58" s="54">
        <f t="shared" ca="1" si="113"/>
        <v>0</v>
      </c>
      <c r="EL58" s="54">
        <f t="shared" ca="1" si="113"/>
        <v>0</v>
      </c>
      <c r="EM58" s="54">
        <f t="shared" ca="1" si="113"/>
        <v>0</v>
      </c>
      <c r="EN58" s="54">
        <f t="shared" ca="1" si="113"/>
        <v>0</v>
      </c>
      <c r="EO58" s="54">
        <f t="shared" ca="1" si="114"/>
        <v>0</v>
      </c>
      <c r="EP58" s="54">
        <f t="shared" ca="1" si="114"/>
        <v>0</v>
      </c>
      <c r="EQ58" s="54">
        <f t="shared" ca="1" si="114"/>
        <v>0</v>
      </c>
      <c r="ER58" s="54">
        <f t="shared" ca="1" si="114"/>
        <v>0</v>
      </c>
      <c r="ES58" s="54">
        <f t="shared" ca="1" si="114"/>
        <v>0</v>
      </c>
      <c r="ET58" s="54">
        <f t="shared" ca="1" si="114"/>
        <v>0</v>
      </c>
      <c r="EU58" s="54">
        <f t="shared" ca="1" si="114"/>
        <v>0</v>
      </c>
      <c r="EV58" s="54">
        <f t="shared" ca="1" si="114"/>
        <v>0</v>
      </c>
      <c r="EW58" s="54">
        <f t="shared" ca="1" si="114"/>
        <v>0</v>
      </c>
      <c r="EX58" s="54">
        <f t="shared" ca="1" si="114"/>
        <v>0</v>
      </c>
      <c r="EY58" s="54">
        <f t="shared" ca="1" si="114"/>
        <v>0</v>
      </c>
      <c r="EZ58" s="54">
        <f t="shared" ca="1" si="114"/>
        <v>0</v>
      </c>
      <c r="FA58" s="54">
        <f t="shared" ca="1" si="114"/>
        <v>0</v>
      </c>
      <c r="FB58" s="54">
        <f t="shared" ca="1" si="114"/>
        <v>0</v>
      </c>
      <c r="FC58" s="54">
        <f t="shared" ca="1" si="114"/>
        <v>0</v>
      </c>
      <c r="FD58" s="54">
        <f t="shared" ca="1" si="114"/>
        <v>0</v>
      </c>
      <c r="FE58" s="54">
        <f t="shared" ca="1" si="115"/>
        <v>0</v>
      </c>
      <c r="FF58" s="54">
        <f t="shared" ca="1" si="115"/>
        <v>0</v>
      </c>
      <c r="FG58" s="54">
        <f t="shared" ca="1" si="115"/>
        <v>0</v>
      </c>
      <c r="FH58" s="54">
        <f t="shared" ca="1" si="115"/>
        <v>0</v>
      </c>
      <c r="FI58" s="54">
        <f t="shared" ca="1" si="115"/>
        <v>0</v>
      </c>
      <c r="FJ58" s="54">
        <f t="shared" ca="1" si="115"/>
        <v>0</v>
      </c>
      <c r="FK58" s="54">
        <f t="shared" ca="1" si="115"/>
        <v>0</v>
      </c>
      <c r="FL58" s="54">
        <f t="shared" ca="1" si="115"/>
        <v>0</v>
      </c>
      <c r="FM58" s="54">
        <f t="shared" ca="1" si="115"/>
        <v>0</v>
      </c>
      <c r="FN58" s="54">
        <f t="shared" ca="1" si="115"/>
        <v>0</v>
      </c>
      <c r="FO58" s="54">
        <f t="shared" ca="1" si="115"/>
        <v>0</v>
      </c>
      <c r="FP58" s="54">
        <f t="shared" ca="1" si="115"/>
        <v>0</v>
      </c>
      <c r="FQ58" s="54">
        <f t="shared" ca="1" si="115"/>
        <v>0</v>
      </c>
      <c r="FR58" s="54">
        <f t="shared" ca="1" si="115"/>
        <v>0</v>
      </c>
      <c r="FS58" s="54">
        <f t="shared" ca="1" si="115"/>
        <v>0</v>
      </c>
      <c r="FT58" s="54">
        <f t="shared" ca="1" si="115"/>
        <v>0</v>
      </c>
      <c r="FU58" s="54">
        <f t="shared" ca="1" si="100"/>
        <v>0</v>
      </c>
      <c r="FV58" s="54">
        <f t="shared" ca="1" si="100"/>
        <v>0</v>
      </c>
      <c r="FW58" s="54">
        <f t="shared" ca="1" si="100"/>
        <v>0</v>
      </c>
      <c r="FX58" s="54">
        <f t="shared" ca="1" si="100"/>
        <v>0</v>
      </c>
      <c r="FY58" s="54">
        <f t="shared" ca="1" si="100"/>
        <v>0</v>
      </c>
      <c r="FZ58" s="54">
        <f t="shared" ca="1" si="100"/>
        <v>0</v>
      </c>
      <c r="GA58" s="54">
        <f t="shared" ca="1" si="100"/>
        <v>0</v>
      </c>
      <c r="GB58" s="54">
        <f t="shared" ca="1" si="100"/>
        <v>0</v>
      </c>
      <c r="GC58" s="54">
        <f t="shared" ca="1" si="100"/>
        <v>0</v>
      </c>
      <c r="GD58" s="54">
        <f t="shared" ca="1" si="100"/>
        <v>0</v>
      </c>
      <c r="GE58" s="54">
        <f t="shared" ca="1" si="100"/>
        <v>0</v>
      </c>
      <c r="GF58" s="54">
        <f t="shared" ca="1" si="100"/>
        <v>0</v>
      </c>
      <c r="GG58" s="54">
        <f t="shared" ca="1" si="100"/>
        <v>0</v>
      </c>
      <c r="GH58" s="54">
        <f t="shared" ca="1" si="100"/>
        <v>0</v>
      </c>
      <c r="GI58" s="54">
        <f t="shared" ca="1" si="100"/>
        <v>0</v>
      </c>
      <c r="GJ58" s="54">
        <f t="shared" ca="1" si="100"/>
        <v>0</v>
      </c>
      <c r="GK58" s="54">
        <f t="shared" ca="1" si="116"/>
        <v>0</v>
      </c>
      <c r="GL58" s="54">
        <f t="shared" ca="1" si="116"/>
        <v>0</v>
      </c>
      <c r="GM58" s="54">
        <f t="shared" ca="1" si="116"/>
        <v>0</v>
      </c>
      <c r="GN58" s="54">
        <f t="shared" ca="1" si="116"/>
        <v>0</v>
      </c>
      <c r="GO58" s="54">
        <f t="shared" ca="1" si="116"/>
        <v>0</v>
      </c>
      <c r="GP58" s="54">
        <f t="shared" ca="1" si="116"/>
        <v>0</v>
      </c>
      <c r="GQ58" s="54">
        <f t="shared" ca="1" si="116"/>
        <v>0</v>
      </c>
      <c r="GR58" s="54">
        <f t="shared" ca="1" si="116"/>
        <v>0</v>
      </c>
      <c r="GS58" s="54">
        <f t="shared" ca="1" si="116"/>
        <v>0</v>
      </c>
      <c r="GT58" s="54">
        <f t="shared" ca="1" si="116"/>
        <v>0</v>
      </c>
      <c r="GU58" s="54">
        <f t="shared" ca="1" si="116"/>
        <v>0</v>
      </c>
      <c r="GV58" s="54">
        <f t="shared" ca="1" si="116"/>
        <v>0</v>
      </c>
      <c r="GW58" s="54">
        <f t="shared" ca="1" si="116"/>
        <v>0</v>
      </c>
      <c r="GX58" s="54">
        <f t="shared" ca="1" si="116"/>
        <v>0</v>
      </c>
      <c r="GY58" s="54">
        <f t="shared" ca="1" si="116"/>
        <v>0</v>
      </c>
      <c r="GZ58" s="54">
        <f t="shared" ca="1" si="116"/>
        <v>0</v>
      </c>
      <c r="HA58" s="54">
        <f t="shared" ca="1" si="117"/>
        <v>0</v>
      </c>
      <c r="HB58" s="54">
        <f t="shared" ca="1" si="117"/>
        <v>0</v>
      </c>
      <c r="HC58" s="54">
        <f t="shared" ca="1" si="117"/>
        <v>0</v>
      </c>
      <c r="HD58" s="54">
        <f t="shared" ca="1" si="117"/>
        <v>0</v>
      </c>
      <c r="HE58" s="54">
        <f t="shared" ca="1" si="117"/>
        <v>0</v>
      </c>
      <c r="HF58" s="54">
        <f t="shared" ca="1" si="117"/>
        <v>0</v>
      </c>
      <c r="HG58" s="54">
        <f t="shared" ca="1" si="117"/>
        <v>0</v>
      </c>
      <c r="HH58" s="54">
        <f t="shared" ca="1" si="117"/>
        <v>0</v>
      </c>
      <c r="HI58" s="54">
        <f t="shared" ca="1" si="117"/>
        <v>0</v>
      </c>
      <c r="HJ58" s="54">
        <f t="shared" ca="1" si="117"/>
        <v>0</v>
      </c>
      <c r="HK58" s="54">
        <f t="shared" ca="1" si="117"/>
        <v>0</v>
      </c>
      <c r="HL58" s="54">
        <f t="shared" ca="1" si="117"/>
        <v>0</v>
      </c>
      <c r="HM58" s="54">
        <f t="shared" ca="1" si="117"/>
        <v>0</v>
      </c>
      <c r="HN58" s="54">
        <f t="shared" ca="1" si="117"/>
        <v>0</v>
      </c>
      <c r="HO58" s="54">
        <f t="shared" ca="1" si="117"/>
        <v>0</v>
      </c>
      <c r="HP58" s="54">
        <f t="shared" ca="1" si="117"/>
        <v>0</v>
      </c>
      <c r="HQ58" s="54">
        <f t="shared" ca="1" si="118"/>
        <v>0</v>
      </c>
      <c r="HR58" s="54">
        <f t="shared" ca="1" si="118"/>
        <v>0</v>
      </c>
      <c r="HS58" s="54">
        <f t="shared" ca="1" si="118"/>
        <v>0</v>
      </c>
      <c r="HT58" s="54">
        <f t="shared" ca="1" si="118"/>
        <v>0</v>
      </c>
      <c r="HU58" s="54">
        <f t="shared" ca="1" si="118"/>
        <v>0</v>
      </c>
      <c r="HV58" s="54">
        <f t="shared" ca="1" si="118"/>
        <v>0</v>
      </c>
      <c r="HW58" s="54">
        <f t="shared" ca="1" si="118"/>
        <v>0</v>
      </c>
      <c r="HX58" s="54">
        <f t="shared" ca="1" si="118"/>
        <v>0</v>
      </c>
      <c r="HY58" s="54">
        <f t="shared" ca="1" si="118"/>
        <v>0</v>
      </c>
      <c r="HZ58" s="54">
        <f t="shared" ca="1" si="118"/>
        <v>0</v>
      </c>
      <c r="IA58" s="54">
        <f t="shared" ca="1" si="118"/>
        <v>0</v>
      </c>
      <c r="IB58" s="54">
        <f t="shared" ca="1" si="118"/>
        <v>0</v>
      </c>
      <c r="IC58" s="54">
        <f t="shared" ca="1" si="118"/>
        <v>0</v>
      </c>
      <c r="ID58" s="54">
        <f t="shared" ca="1" si="118"/>
        <v>0</v>
      </c>
      <c r="IE58" s="54">
        <f t="shared" ca="1" si="118"/>
        <v>0</v>
      </c>
      <c r="IF58" s="54">
        <f t="shared" ca="1" si="118"/>
        <v>0</v>
      </c>
      <c r="IG58" s="54">
        <f t="shared" ca="1" si="119"/>
        <v>0</v>
      </c>
      <c r="IH58" s="54">
        <f t="shared" ca="1" si="119"/>
        <v>0</v>
      </c>
      <c r="II58" s="54">
        <f t="shared" ca="1" si="119"/>
        <v>0</v>
      </c>
      <c r="IJ58" s="54">
        <f t="shared" ca="1" si="119"/>
        <v>0</v>
      </c>
      <c r="IK58" s="54">
        <f t="shared" ca="1" si="119"/>
        <v>0</v>
      </c>
      <c r="IL58" s="54">
        <f t="shared" ca="1" si="119"/>
        <v>0</v>
      </c>
      <c r="IM58" s="54">
        <f t="shared" ca="1" si="119"/>
        <v>0</v>
      </c>
      <c r="IN58" s="54">
        <f t="shared" ca="1" si="119"/>
        <v>0</v>
      </c>
      <c r="IO58" s="54">
        <f t="shared" ca="1" si="119"/>
        <v>0</v>
      </c>
      <c r="IP58" s="54">
        <f t="shared" ca="1" si="119"/>
        <v>0</v>
      </c>
      <c r="IQ58" s="54">
        <f t="shared" ca="1" si="119"/>
        <v>0</v>
      </c>
      <c r="IR58" s="54">
        <f t="shared" ca="1" si="119"/>
        <v>0</v>
      </c>
      <c r="IS58" s="54">
        <f t="shared" ca="1" si="119"/>
        <v>0</v>
      </c>
      <c r="IT58" s="54">
        <f t="shared" ca="1" si="119"/>
        <v>0</v>
      </c>
      <c r="IU58" s="54">
        <f t="shared" ca="1" si="119"/>
        <v>0</v>
      </c>
      <c r="IV58" s="54">
        <f t="shared" ca="1" si="119"/>
        <v>0</v>
      </c>
      <c r="IW58" s="54">
        <f t="shared" ca="1" si="103"/>
        <v>0</v>
      </c>
      <c r="IX58" s="54">
        <f t="shared" ca="1" si="103"/>
        <v>0</v>
      </c>
      <c r="IY58" s="54">
        <f t="shared" ca="1" si="103"/>
        <v>0</v>
      </c>
      <c r="IZ58" s="54">
        <f t="shared" ca="1" si="103"/>
        <v>0</v>
      </c>
      <c r="JA58" s="54">
        <f t="shared" ca="1" si="103"/>
        <v>0</v>
      </c>
      <c r="JB58" s="54">
        <f t="shared" ca="1" si="103"/>
        <v>0</v>
      </c>
      <c r="JC58" s="54">
        <f t="shared" ca="1" si="103"/>
        <v>0</v>
      </c>
      <c r="JD58" s="54">
        <f t="shared" ca="1" si="103"/>
        <v>0</v>
      </c>
      <c r="JE58" s="54">
        <f t="shared" ca="1" si="103"/>
        <v>0</v>
      </c>
      <c r="JF58" s="54">
        <f t="shared" ca="1" si="103"/>
        <v>0</v>
      </c>
      <c r="JG58" s="54">
        <f t="shared" ca="1" si="103"/>
        <v>0</v>
      </c>
      <c r="JH58" s="54">
        <f t="shared" ca="1" si="103"/>
        <v>0</v>
      </c>
      <c r="JI58" s="54">
        <f t="shared" ca="1" si="103"/>
        <v>0</v>
      </c>
      <c r="JJ58" s="54">
        <f t="shared" ca="1" si="103"/>
        <v>0</v>
      </c>
      <c r="JK58" s="54">
        <f t="shared" ca="1" si="103"/>
        <v>0</v>
      </c>
      <c r="JL58" s="54">
        <f t="shared" ca="1" si="103"/>
        <v>0</v>
      </c>
      <c r="JM58" s="54">
        <f t="shared" ca="1" si="120"/>
        <v>0</v>
      </c>
      <c r="JN58" s="54">
        <f t="shared" ca="1" si="120"/>
        <v>0</v>
      </c>
      <c r="JO58" s="54">
        <f t="shared" ca="1" si="120"/>
        <v>0</v>
      </c>
      <c r="JP58" s="54">
        <f t="shared" ca="1" si="120"/>
        <v>0</v>
      </c>
      <c r="JQ58" s="54">
        <f t="shared" ca="1" si="120"/>
        <v>0</v>
      </c>
      <c r="JR58" s="54">
        <f t="shared" ca="1" si="120"/>
        <v>0</v>
      </c>
      <c r="JS58" s="54">
        <f t="shared" ca="1" si="120"/>
        <v>0</v>
      </c>
      <c r="JT58" s="54">
        <f t="shared" ca="1" si="120"/>
        <v>0</v>
      </c>
      <c r="JU58" s="54">
        <f t="shared" ca="1" si="120"/>
        <v>0</v>
      </c>
      <c r="JV58" s="54">
        <f t="shared" ca="1" si="120"/>
        <v>0</v>
      </c>
      <c r="JW58" s="54">
        <f t="shared" ca="1" si="120"/>
        <v>0</v>
      </c>
      <c r="JX58" s="54">
        <f t="shared" ca="1" si="120"/>
        <v>0</v>
      </c>
      <c r="JY58" s="54">
        <f t="shared" ca="1" si="120"/>
        <v>0</v>
      </c>
      <c r="JZ58" s="54">
        <f t="shared" ca="1" si="120"/>
        <v>0</v>
      </c>
      <c r="KA58" s="54">
        <f t="shared" ca="1" si="120"/>
        <v>0</v>
      </c>
      <c r="KB58" s="54">
        <f t="shared" ca="1" si="120"/>
        <v>0</v>
      </c>
      <c r="KC58" s="54">
        <f t="shared" ca="1" si="121"/>
        <v>0</v>
      </c>
      <c r="KD58" s="54">
        <f t="shared" ca="1" si="121"/>
        <v>0</v>
      </c>
      <c r="KE58" s="54">
        <f t="shared" ca="1" si="121"/>
        <v>0</v>
      </c>
      <c r="KF58" s="54">
        <f t="shared" ca="1" si="121"/>
        <v>0</v>
      </c>
      <c r="KG58" s="54">
        <f t="shared" ca="1" si="121"/>
        <v>0</v>
      </c>
      <c r="KH58" s="54">
        <f t="shared" ca="1" si="121"/>
        <v>0</v>
      </c>
      <c r="KI58" s="54">
        <f t="shared" ca="1" si="121"/>
        <v>0</v>
      </c>
      <c r="KJ58" s="54">
        <f t="shared" ca="1" si="121"/>
        <v>0</v>
      </c>
      <c r="KK58" s="54">
        <f t="shared" ca="1" si="121"/>
        <v>0</v>
      </c>
      <c r="KL58" s="54">
        <f t="shared" ca="1" si="121"/>
        <v>0</v>
      </c>
      <c r="KM58" s="54">
        <f t="shared" ca="1" si="121"/>
        <v>0</v>
      </c>
      <c r="KN58" s="54">
        <f t="shared" ca="1" si="121"/>
        <v>0</v>
      </c>
      <c r="KO58" s="54">
        <f t="shared" ca="1" si="121"/>
        <v>0</v>
      </c>
      <c r="KP58" s="54">
        <f t="shared" ca="1" si="121"/>
        <v>0</v>
      </c>
      <c r="KQ58" s="54">
        <f t="shared" ca="1" si="121"/>
        <v>0</v>
      </c>
      <c r="KR58" s="54">
        <f t="shared" ca="1" si="121"/>
        <v>0</v>
      </c>
      <c r="KS58" s="54">
        <f t="shared" ca="1" si="122"/>
        <v>0</v>
      </c>
      <c r="KT58" s="54">
        <f t="shared" ca="1" si="122"/>
        <v>0</v>
      </c>
      <c r="KU58" s="54">
        <f t="shared" ca="1" si="122"/>
        <v>0</v>
      </c>
      <c r="KV58" s="54">
        <f t="shared" ca="1" si="122"/>
        <v>0</v>
      </c>
      <c r="KW58" s="54">
        <f t="shared" ca="1" si="122"/>
        <v>0</v>
      </c>
      <c r="KX58" s="54">
        <f t="shared" ca="1" si="122"/>
        <v>0</v>
      </c>
      <c r="KY58" s="54">
        <f t="shared" ca="1" si="122"/>
        <v>0</v>
      </c>
      <c r="KZ58" s="54">
        <f t="shared" ca="1" si="122"/>
        <v>0</v>
      </c>
      <c r="LA58" s="54">
        <f t="shared" ca="1" si="122"/>
        <v>0</v>
      </c>
      <c r="LB58" s="54">
        <f t="shared" ca="1" si="122"/>
        <v>0</v>
      </c>
      <c r="LC58" s="54">
        <f t="shared" ca="1" si="122"/>
        <v>0</v>
      </c>
      <c r="LD58" s="54">
        <f t="shared" ca="1" si="122"/>
        <v>0</v>
      </c>
      <c r="LE58" s="54">
        <f t="shared" ca="1" si="122"/>
        <v>0</v>
      </c>
      <c r="LF58" s="54">
        <f t="shared" ca="1" si="122"/>
        <v>0</v>
      </c>
      <c r="LG58" s="54">
        <f t="shared" ca="1" si="122"/>
        <v>0</v>
      </c>
      <c r="LH58" s="54">
        <f t="shared" ca="1" si="122"/>
        <v>0</v>
      </c>
      <c r="LI58" s="54">
        <f t="shared" ca="1" si="123"/>
        <v>0</v>
      </c>
      <c r="LJ58" s="54">
        <f t="shared" ca="1" si="123"/>
        <v>0</v>
      </c>
      <c r="LK58" s="54">
        <f t="shared" ca="1" si="123"/>
        <v>0</v>
      </c>
      <c r="LL58" s="54">
        <f t="shared" ca="1" si="123"/>
        <v>0</v>
      </c>
      <c r="LM58" s="54">
        <f t="shared" ca="1" si="123"/>
        <v>0</v>
      </c>
      <c r="LN58" s="54">
        <f t="shared" ca="1" si="123"/>
        <v>0</v>
      </c>
      <c r="LO58" s="54">
        <f t="shared" ca="1" si="123"/>
        <v>0</v>
      </c>
      <c r="LP58" s="54">
        <f t="shared" ca="1" si="123"/>
        <v>0</v>
      </c>
      <c r="LQ58" s="54">
        <f t="shared" ca="1" si="123"/>
        <v>0</v>
      </c>
      <c r="LR58" s="54">
        <f t="shared" ca="1" si="123"/>
        <v>0</v>
      </c>
      <c r="LS58" s="54">
        <f t="shared" ca="1" si="123"/>
        <v>0</v>
      </c>
      <c r="LT58" s="54">
        <f t="shared" ca="1" si="123"/>
        <v>0</v>
      </c>
      <c r="LU58" s="54">
        <f t="shared" ca="1" si="123"/>
        <v>0</v>
      </c>
      <c r="LV58" s="54">
        <f t="shared" ca="1" si="123"/>
        <v>0</v>
      </c>
      <c r="LW58" s="54">
        <f t="shared" ca="1" si="123"/>
        <v>0</v>
      </c>
      <c r="LX58" s="54">
        <f t="shared" ca="1" si="123"/>
        <v>0</v>
      </c>
      <c r="LY58" s="54">
        <f t="shared" ca="1" si="106"/>
        <v>0</v>
      </c>
      <c r="LZ58" s="54">
        <f t="shared" ca="1" si="106"/>
        <v>0</v>
      </c>
      <c r="MA58" s="54">
        <f t="shared" ca="1" si="106"/>
        <v>0</v>
      </c>
      <c r="MB58" s="54">
        <f t="shared" ca="1" si="106"/>
        <v>0</v>
      </c>
      <c r="MC58" s="54">
        <f t="shared" ca="1" si="106"/>
        <v>0</v>
      </c>
      <c r="MD58" s="54">
        <f t="shared" ca="1" si="106"/>
        <v>0</v>
      </c>
      <c r="ME58" s="54">
        <f t="shared" ca="1" si="106"/>
        <v>0</v>
      </c>
      <c r="MF58" s="54">
        <f t="shared" ca="1" si="106"/>
        <v>0</v>
      </c>
      <c r="MG58" s="54">
        <f t="shared" ca="1" si="106"/>
        <v>0</v>
      </c>
      <c r="MH58" s="54">
        <f t="shared" ca="1" si="106"/>
        <v>0</v>
      </c>
      <c r="MI58" s="54">
        <f t="shared" ca="1" si="106"/>
        <v>0</v>
      </c>
      <c r="MJ58" s="54">
        <f t="shared" ca="1" si="106"/>
        <v>0</v>
      </c>
      <c r="MK58" s="54">
        <f t="shared" ca="1" si="106"/>
        <v>0</v>
      </c>
      <c r="ML58" s="54">
        <f t="shared" ca="1" si="106"/>
        <v>0</v>
      </c>
      <c r="MM58" s="54">
        <f t="shared" ca="1" si="106"/>
        <v>0</v>
      </c>
      <c r="MN58" s="54">
        <f t="shared" ca="1" si="106"/>
        <v>0</v>
      </c>
      <c r="MO58" s="54">
        <f t="shared" ca="1" si="124"/>
        <v>0</v>
      </c>
      <c r="MP58" s="54">
        <f t="shared" ca="1" si="124"/>
        <v>0</v>
      </c>
      <c r="MQ58" s="54">
        <f t="shared" ca="1" si="124"/>
        <v>0</v>
      </c>
      <c r="MR58" s="54">
        <f t="shared" ca="1" si="124"/>
        <v>0</v>
      </c>
      <c r="MS58" s="54">
        <f t="shared" ca="1" si="124"/>
        <v>0</v>
      </c>
      <c r="MT58" s="54">
        <f t="shared" ca="1" si="124"/>
        <v>0</v>
      </c>
      <c r="MU58" s="54">
        <f t="shared" ca="1" si="124"/>
        <v>0</v>
      </c>
      <c r="MV58" s="54">
        <f t="shared" ca="1" si="124"/>
        <v>0</v>
      </c>
      <c r="MW58" s="54">
        <f t="shared" ca="1" si="124"/>
        <v>0</v>
      </c>
      <c r="MX58" s="54">
        <f t="shared" ca="1" si="124"/>
        <v>0</v>
      </c>
      <c r="MY58" s="54">
        <f t="shared" ca="1" si="124"/>
        <v>0</v>
      </c>
      <c r="MZ58" s="54">
        <f t="shared" ca="1" si="124"/>
        <v>0</v>
      </c>
      <c r="NA58" s="54">
        <f t="shared" ca="1" si="124"/>
        <v>0</v>
      </c>
      <c r="NB58" s="54">
        <f t="shared" ca="1" si="124"/>
        <v>0</v>
      </c>
      <c r="NC58" s="54">
        <f t="shared" ca="1" si="125"/>
        <v>0</v>
      </c>
      <c r="ND58" s="54">
        <f t="shared" ca="1" si="125"/>
        <v>0</v>
      </c>
      <c r="NE58" s="54">
        <f t="shared" ca="1" si="125"/>
        <v>0</v>
      </c>
      <c r="NF58" s="54">
        <f t="shared" ca="1" si="125"/>
        <v>0</v>
      </c>
      <c r="NG58" s="54">
        <f t="shared" ca="1" si="125"/>
        <v>0</v>
      </c>
      <c r="NH58" s="54">
        <f t="shared" ca="1" si="125"/>
        <v>0</v>
      </c>
    </row>
    <row r="60" spans="2:372" ht="10.5" x14ac:dyDescent="0.25">
      <c r="B60" s="89" t="s">
        <v>241</v>
      </c>
      <c r="G60" s="237" t="s">
        <v>68</v>
      </c>
      <c r="H60" s="237"/>
      <c r="I60" s="237"/>
      <c r="J60" s="237"/>
      <c r="K60" s="237" t="s">
        <v>69</v>
      </c>
      <c r="L60" s="237"/>
      <c r="M60" s="237"/>
      <c r="N60" s="237"/>
      <c r="O60" s="237" t="s">
        <v>242</v>
      </c>
      <c r="P60" s="237"/>
      <c r="Q60" s="237"/>
      <c r="R60" s="237"/>
      <c r="S60" s="237"/>
      <c r="T60" s="237" t="s">
        <v>243</v>
      </c>
      <c r="U60" s="237"/>
      <c r="V60" s="237"/>
      <c r="W60" s="237"/>
      <c r="X60" s="237" t="s">
        <v>244</v>
      </c>
      <c r="Y60" s="237"/>
      <c r="Z60" s="237"/>
      <c r="AA60" s="237"/>
      <c r="AB60" s="237"/>
      <c r="AC60" s="237" t="s">
        <v>245</v>
      </c>
      <c r="AD60" s="237"/>
      <c r="AE60" s="237"/>
      <c r="AF60" s="237"/>
      <c r="AG60" s="237" t="s">
        <v>246</v>
      </c>
      <c r="AH60" s="237"/>
      <c r="AI60" s="237"/>
      <c r="AJ60" s="237"/>
      <c r="AK60" s="237" t="s">
        <v>74</v>
      </c>
      <c r="AL60" s="237"/>
      <c r="AM60" s="237"/>
      <c r="AN60" s="237"/>
      <c r="AO60" s="237"/>
      <c r="AP60" s="237" t="s">
        <v>75</v>
      </c>
      <c r="AQ60" s="237"/>
      <c r="AR60" s="237"/>
      <c r="AS60" s="237"/>
      <c r="AT60" s="237" t="s">
        <v>76</v>
      </c>
      <c r="AU60" s="237"/>
      <c r="AV60" s="237"/>
      <c r="AW60" s="237"/>
      <c r="AX60" s="237" t="s">
        <v>247</v>
      </c>
      <c r="AY60" s="237"/>
      <c r="AZ60" s="237"/>
      <c r="BA60" s="237"/>
      <c r="BB60" s="237"/>
      <c r="BC60" s="237" t="s">
        <v>78</v>
      </c>
      <c r="BD60" s="237"/>
      <c r="BE60" s="237"/>
      <c r="BF60" s="237"/>
      <c r="BG60" s="237"/>
    </row>
    <row r="61" spans="2:372" x14ac:dyDescent="0.2">
      <c r="G61" s="68">
        <v>1</v>
      </c>
      <c r="H61" s="68">
        <v>2</v>
      </c>
      <c r="I61" s="68">
        <v>3</v>
      </c>
      <c r="J61" s="68">
        <v>4</v>
      </c>
      <c r="K61" s="68">
        <v>5</v>
      </c>
      <c r="L61" s="68">
        <v>6</v>
      </c>
      <c r="M61" s="68">
        <v>7</v>
      </c>
      <c r="N61" s="68">
        <v>8</v>
      </c>
      <c r="O61" s="68">
        <v>9</v>
      </c>
      <c r="P61" s="68">
        <v>10</v>
      </c>
      <c r="Q61" s="68">
        <v>11</v>
      </c>
      <c r="R61" s="68">
        <v>12</v>
      </c>
      <c r="S61" s="68">
        <v>13</v>
      </c>
      <c r="T61" s="68">
        <v>14</v>
      </c>
      <c r="U61" s="68">
        <v>15</v>
      </c>
      <c r="V61" s="68">
        <v>16</v>
      </c>
      <c r="W61" s="68">
        <v>17</v>
      </c>
      <c r="X61" s="68">
        <v>18</v>
      </c>
      <c r="Y61" s="68">
        <v>19</v>
      </c>
      <c r="Z61" s="68">
        <v>20</v>
      </c>
      <c r="AA61" s="68">
        <v>21</v>
      </c>
      <c r="AB61" s="68">
        <v>22</v>
      </c>
      <c r="AC61" s="68">
        <v>23</v>
      </c>
      <c r="AD61" s="68">
        <v>24</v>
      </c>
      <c r="AE61" s="68">
        <v>25</v>
      </c>
      <c r="AF61" s="68">
        <v>26</v>
      </c>
      <c r="AG61" s="68">
        <v>27</v>
      </c>
      <c r="AH61" s="68">
        <v>28</v>
      </c>
      <c r="AI61" s="68">
        <v>29</v>
      </c>
      <c r="AJ61" s="68">
        <v>30</v>
      </c>
      <c r="AK61" s="68">
        <v>31</v>
      </c>
      <c r="AL61" s="68">
        <v>32</v>
      </c>
      <c r="AM61" s="68">
        <v>33</v>
      </c>
      <c r="AN61" s="68">
        <v>34</v>
      </c>
      <c r="AO61" s="68">
        <v>35</v>
      </c>
      <c r="AP61" s="68">
        <v>36</v>
      </c>
      <c r="AQ61" s="68">
        <v>37</v>
      </c>
      <c r="AR61" s="68">
        <v>38</v>
      </c>
      <c r="AS61" s="68">
        <v>39</v>
      </c>
      <c r="AT61" s="68">
        <v>40</v>
      </c>
      <c r="AU61" s="68">
        <v>41</v>
      </c>
      <c r="AV61" s="68">
        <v>42</v>
      </c>
      <c r="AW61" s="68">
        <v>43</v>
      </c>
      <c r="AX61" s="68">
        <v>44</v>
      </c>
      <c r="AY61" s="68">
        <v>45</v>
      </c>
      <c r="AZ61" s="68">
        <v>46</v>
      </c>
      <c r="BA61" s="68">
        <v>47</v>
      </c>
      <c r="BB61" s="68">
        <v>48</v>
      </c>
      <c r="BC61" s="68">
        <v>49</v>
      </c>
      <c r="BD61" s="68">
        <v>50</v>
      </c>
      <c r="BE61" s="68">
        <v>51</v>
      </c>
      <c r="BF61" s="68">
        <v>52</v>
      </c>
      <c r="BG61" s="68">
        <v>53</v>
      </c>
    </row>
    <row r="62" spans="2:372" x14ac:dyDescent="0.2">
      <c r="B62" s="8" t="str">
        <f>'[48]Parameter 2020'!B11</f>
        <v>Bekasi24-Cawang1</v>
      </c>
      <c r="G62" s="54">
        <f ca="1">MAX(IF($G$34:$NH$34=G$61,$G35:$NH35))</f>
        <v>0</v>
      </c>
      <c r="H62" s="54">
        <f>MAX(IF($G$34:$NH$34=H$61,$G35:$NH35))</f>
        <v>0</v>
      </c>
      <c r="I62" s="54">
        <f t="array" aca="1" ref="I62" ca="1">MAX(IF($G$34:$NH$34=I$61,$G35:$NH35))</f>
        <v>0</v>
      </c>
      <c r="J62" s="54">
        <f t="array" aca="1" ref="J62" ca="1">MAX(IF($G$34:$NH$34=J$61,$G35:$NH35))</f>
        <v>0</v>
      </c>
      <c r="K62" s="54">
        <f t="array" aca="1" ref="K62" ca="1">MAX(IF($G$34:$NH$34=K$61,$G35:$NH35))</f>
        <v>0</v>
      </c>
      <c r="L62" s="54">
        <f t="array" aca="1" ref="L62" ca="1">MAX(IF($G$34:$NH$34=L$61,$G35:$NH35))</f>
        <v>0</v>
      </c>
      <c r="M62" s="54">
        <f t="array" aca="1" ref="M62" ca="1">MAX(IF($G$34:$NH$34=M$61,$G35:$NH35))</f>
        <v>0</v>
      </c>
      <c r="N62" s="54">
        <f t="array" aca="1" ref="N62" ca="1">MAX(IF($G$34:$NH$34=N$61,$G35:$NH35))</f>
        <v>0</v>
      </c>
      <c r="O62" s="54">
        <f t="array" aca="1" ref="O62" ca="1">MAX(IF($G$34:$NH$34=O$61,$G35:$NH35))</f>
        <v>0</v>
      </c>
      <c r="P62" s="54">
        <f t="array" aca="1" ref="P62" ca="1">MAX(IF($G$34:$NH$34=P$61,$G35:$NH35))</f>
        <v>0</v>
      </c>
      <c r="Q62" s="54">
        <f t="array" aca="1" ref="Q62" ca="1">MAX(IF($G$34:$NH$34=Q$61,$G35:$NH35))</f>
        <v>0</v>
      </c>
      <c r="R62" s="54">
        <f t="array" aca="1" ref="R62" ca="1">MAX(IF($G$34:$NH$34=R$61,$G35:$NH35))</f>
        <v>0</v>
      </c>
      <c r="S62" s="54">
        <f t="array" aca="1" ref="S62" ca="1">MAX(IF($G$34:$NH$34=S$61,$G35:$NH35))</f>
        <v>0</v>
      </c>
      <c r="T62" s="54">
        <f t="array" aca="1" ref="T62" ca="1">MAX(IF($G$34:$NH$34=T$61,$G35:$NH35))</f>
        <v>0</v>
      </c>
      <c r="U62" s="54">
        <f t="array" aca="1" ref="U62" ca="1">MAX(IF($G$34:$NH$34=U$61,$G35:$NH35))</f>
        <v>0</v>
      </c>
      <c r="V62" s="54">
        <f t="array" aca="1" ref="V62" ca="1">MAX(IF($G$34:$NH$34=V$61,$G35:$NH35))</f>
        <v>0</v>
      </c>
      <c r="W62" s="54">
        <f t="array" aca="1" ref="W62" ca="1">MAX(IF($G$34:$NH$34=W$61,$G35:$NH35))</f>
        <v>0</v>
      </c>
      <c r="X62" s="54">
        <f t="array" aca="1" ref="X62" ca="1">MAX(IF($G$34:$NH$34=X$61,$G35:$NH35))</f>
        <v>0</v>
      </c>
      <c r="Y62" s="54">
        <f t="array" aca="1" ref="Y62" ca="1">MAX(IF($G$34:$NH$34=Y$61,$G35:$NH35))</f>
        <v>0</v>
      </c>
      <c r="Z62" s="54">
        <f t="array" aca="1" ref="Z62" ca="1">MAX(IF($G$34:$NH$34=Z$61,$G35:$NH35))</f>
        <v>0</v>
      </c>
      <c r="AA62" s="54">
        <f t="array" aca="1" ref="AA62" ca="1">MAX(IF($G$34:$NH$34=AA$61,$G35:$NH35))</f>
        <v>0</v>
      </c>
      <c r="AB62" s="54">
        <f t="array" aca="1" ref="AB62" ca="1">MAX(IF($G$34:$NH$34=AB$61,$G35:$NH35))</f>
        <v>0</v>
      </c>
      <c r="AC62" s="54">
        <f t="array" aca="1" ref="AC62" ca="1">MAX(IF($G$34:$NH$34=AC$61,$G35:$NH35))</f>
        <v>0</v>
      </c>
      <c r="AD62" s="54">
        <f t="array" aca="1" ref="AD62" ca="1">MAX(IF($G$34:$NH$34=AD$61,$G35:$NH35))</f>
        <v>0</v>
      </c>
      <c r="AE62" s="54">
        <f t="array" aca="1" ref="AE62" ca="1">MAX(IF($G$34:$NH$34=AE$61,$G35:$NH35))</f>
        <v>0</v>
      </c>
      <c r="AF62" s="54">
        <f t="array" aca="1" ref="AF62" ca="1">MAX(IF($G$34:$NH$34=AF$61,$G35:$NH35))</f>
        <v>0</v>
      </c>
      <c r="AG62" s="54">
        <f t="array" aca="1" ref="AG62" ca="1">MAX(IF($G$34:$NH$34=AG$61,$G35:$NH35))</f>
        <v>0</v>
      </c>
      <c r="AH62" s="54">
        <f t="array" aca="1" ref="AH62" ca="1">MAX(IF($G$34:$NH$34=AH$61,$G35:$NH35))</f>
        <v>0</v>
      </c>
      <c r="AI62" s="54">
        <f t="array" aca="1" ref="AI62" ca="1">MAX(IF($G$34:$NH$34=AI$61,$G35:$NH35))</f>
        <v>0</v>
      </c>
      <c r="AJ62" s="54">
        <f t="array" aca="1" ref="AJ62" ca="1">MAX(IF($G$34:$NH$34=AJ$61,$G35:$NH35))</f>
        <v>0</v>
      </c>
      <c r="AK62" s="54">
        <f t="array" aca="1" ref="AK62" ca="1">MAX(IF($G$34:$NH$34=AK$61,$G35:$NH35))</f>
        <v>0</v>
      </c>
      <c r="AL62" s="54">
        <f t="array" aca="1" ref="AL62" ca="1">MAX(IF($G$34:$NH$34=AL$61,$G35:$NH35))</f>
        <v>0</v>
      </c>
      <c r="AM62" s="54">
        <f t="array" aca="1" ref="AM62" ca="1">MAX(IF($G$34:$NH$34=AM$61,$G35:$NH35))</f>
        <v>0</v>
      </c>
      <c r="AN62" s="54">
        <f t="array" aca="1" ref="AN62" ca="1">MAX(IF($G$34:$NH$34=AN$61,$G35:$NH35))</f>
        <v>0</v>
      </c>
      <c r="AO62" s="54">
        <f t="array" aca="1" ref="AO62" ca="1">MAX(IF($G$34:$NH$34=AO$61,$G35:$NH35))</f>
        <v>0</v>
      </c>
      <c r="AP62" s="54">
        <f t="array" aca="1" ref="AP62" ca="1">MAX(IF($G$34:$NH$34=AP$61,$G35:$NH35))</f>
        <v>0</v>
      </c>
      <c r="AQ62" s="54">
        <f t="array" aca="1" ref="AQ62" ca="1">MAX(IF($G$34:$NH$34=AQ$61,$G35:$NH35))</f>
        <v>0</v>
      </c>
      <c r="AR62" s="54">
        <f t="array" aca="1" ref="AR62" ca="1">MAX(IF($G$34:$NH$34=AR$61,$G35:$NH35))</f>
        <v>0</v>
      </c>
      <c r="AS62" s="54">
        <f t="array" aca="1" ref="AS62" ca="1">MAX(IF($G$34:$NH$34=AS$61,$G35:$NH35))</f>
        <v>0</v>
      </c>
      <c r="AT62" s="54">
        <f t="array" aca="1" ref="AT62" ca="1">MAX(IF($G$34:$NH$34=AT$61,$G35:$NH35))</f>
        <v>0</v>
      </c>
      <c r="AU62" s="54">
        <f t="array" aca="1" ref="AU62" ca="1">MAX(IF($G$34:$NH$34=AU$61,$G35:$NH35))</f>
        <v>0</v>
      </c>
      <c r="AV62" s="54">
        <f t="array" aca="1" ref="AV62" ca="1">MAX(IF($G$34:$NH$34=AV$61,$G35:$NH35))</f>
        <v>0</v>
      </c>
      <c r="AW62" s="54">
        <f t="array" aca="1" ref="AW62" ca="1">MAX(IF($G$34:$NH$34=AW$61,$G35:$NH35))</f>
        <v>0</v>
      </c>
      <c r="AX62" s="54">
        <f t="array" aca="1" ref="AX62" ca="1">MAX(IF($G$34:$NH$34=AX$61,$G35:$NH35))</f>
        <v>0</v>
      </c>
      <c r="AY62" s="54">
        <f t="array" aca="1" ref="AY62" ca="1">MAX(IF($G$34:$NH$34=AY$61,$G35:$NH35))</f>
        <v>0</v>
      </c>
      <c r="AZ62" s="54">
        <f t="array" aca="1" ref="AZ62" ca="1">MAX(IF($G$34:$NH$34=AZ$61,$G35:$NH35))</f>
        <v>0</v>
      </c>
      <c r="BA62" s="54">
        <f t="array" aca="1" ref="BA62" ca="1">MAX(IF($G$34:$NH$34=BA$61,$G35:$NH35))</f>
        <v>0</v>
      </c>
      <c r="BB62" s="54">
        <f t="array" aca="1" ref="BB62" ca="1">MAX(IF($G$34:$NH$34=BB$61,$G35:$NH35))</f>
        <v>0</v>
      </c>
      <c r="BC62" s="54">
        <f t="array" aca="1" ref="BC62" ca="1">MAX(IF($G$34:$NH$34=BC$61,$G35:$NH35))</f>
        <v>0</v>
      </c>
      <c r="BD62" s="54">
        <f t="array" aca="1" ref="BD62" ca="1">MAX(IF($G$34:$NH$34=BD$61,$G35:$NH35))</f>
        <v>0</v>
      </c>
      <c r="BE62" s="54">
        <f t="array" aca="1" ref="BE62" ca="1">MAX(IF($G$34:$NH$34=BE$61,$G35:$NH35))</f>
        <v>0</v>
      </c>
      <c r="BF62" s="54">
        <f t="array" aca="1" ref="BF62" ca="1">MAX(IF($G$34:$NH$34=BF$61,$G35:$NH35))</f>
        <v>0</v>
      </c>
      <c r="BG62" s="54">
        <f t="array" aca="1" ref="BG62" ca="1">MAX(IF($G$34:$NH$34=BG$61,$G35:$NH35))</f>
        <v>0</v>
      </c>
    </row>
    <row r="63" spans="2:372" x14ac:dyDescent="0.2">
      <c r="B63" s="8" t="str">
        <f>'[48]Parameter 2020'!B12</f>
        <v>Cibinong12-Depok2</v>
      </c>
      <c r="G63" s="54">
        <f t="array" aca="1" ref="G63" ca="1">MAX(IF($G$34:$NH$34=G$61,$G36:$NH36))</f>
        <v>0</v>
      </c>
      <c r="H63" s="54">
        <f t="array" aca="1" ref="H63" ca="1">MAX(IF($G$34:$NH$34=H$61,$G36:$NH36))</f>
        <v>0</v>
      </c>
      <c r="I63" s="54">
        <f t="array" aca="1" ref="I63" ca="1">MAX(IF($G$34:$NH$34=I$61,$G36:$NH36))</f>
        <v>0</v>
      </c>
      <c r="J63" s="54">
        <f t="array" aca="1" ref="J63" ca="1">MAX(IF($G$34:$NH$34=J$61,$G36:$NH36))</f>
        <v>0</v>
      </c>
      <c r="K63" s="54">
        <f t="array" aca="1" ref="K63" ca="1">MAX(IF($G$34:$NH$34=K$61,$G36:$NH36))</f>
        <v>0</v>
      </c>
      <c r="L63" s="54">
        <f t="array" aca="1" ref="L63" ca="1">MAX(IF($G$34:$NH$34=L$61,$G36:$NH36))</f>
        <v>0</v>
      </c>
      <c r="M63" s="54">
        <f t="array" aca="1" ref="M63" ca="1">MAX(IF($G$34:$NH$34=M$61,$G36:$NH36))</f>
        <v>0</v>
      </c>
      <c r="N63" s="54">
        <f t="array" aca="1" ref="N63" ca="1">MAX(IF($G$34:$NH$34=N$61,$G36:$NH36))</f>
        <v>0</v>
      </c>
      <c r="O63" s="54">
        <f t="array" aca="1" ref="O63" ca="1">MAX(IF($G$34:$NH$34=O$61,$G36:$NH36))</f>
        <v>0</v>
      </c>
      <c r="P63" s="54">
        <f t="array" aca="1" ref="P63" ca="1">MAX(IF($G$34:$NH$34=P$61,$G36:$NH36))</f>
        <v>0</v>
      </c>
      <c r="Q63" s="54">
        <f t="array" aca="1" ref="Q63" ca="1">MAX(IF($G$34:$NH$34=Q$61,$G36:$NH36))</f>
        <v>0</v>
      </c>
      <c r="R63" s="54">
        <f t="array" aca="1" ref="R63" ca="1">MAX(IF($G$34:$NH$34=R$61,$G36:$NH36))</f>
        <v>0</v>
      </c>
      <c r="S63" s="54">
        <f t="array" aca="1" ref="S63" ca="1">MAX(IF($G$34:$NH$34=S$61,$G36:$NH36))</f>
        <v>0</v>
      </c>
      <c r="T63" s="54">
        <f t="array" aca="1" ref="T63" ca="1">MAX(IF($G$34:$NH$34=T$61,$G36:$NH36))</f>
        <v>0</v>
      </c>
      <c r="U63" s="54">
        <f t="array" aca="1" ref="U63" ca="1">MAX(IF($G$34:$NH$34=U$61,$G36:$NH36))</f>
        <v>0</v>
      </c>
      <c r="V63" s="54">
        <f t="array" aca="1" ref="V63" ca="1">MAX(IF($G$34:$NH$34=V$61,$G36:$NH36))</f>
        <v>0</v>
      </c>
      <c r="W63" s="54">
        <f t="array" aca="1" ref="W63" ca="1">MAX(IF($G$34:$NH$34=W$61,$G36:$NH36))</f>
        <v>0</v>
      </c>
      <c r="X63" s="54">
        <f t="array" aca="1" ref="X63" ca="1">MAX(IF($G$34:$NH$34=X$61,$G36:$NH36))</f>
        <v>0</v>
      </c>
      <c r="Y63" s="54">
        <f t="array" aca="1" ref="Y63" ca="1">MAX(IF($G$34:$NH$34=Y$61,$G36:$NH36))</f>
        <v>0</v>
      </c>
      <c r="Z63" s="54">
        <f t="array" aca="1" ref="Z63" ca="1">MAX(IF($G$34:$NH$34=Z$61,$G36:$NH36))</f>
        <v>0</v>
      </c>
      <c r="AA63" s="54">
        <f t="array" aca="1" ref="AA63" ca="1">MAX(IF($G$34:$NH$34=AA$61,$G36:$NH36))</f>
        <v>0</v>
      </c>
      <c r="AB63" s="54">
        <f t="array" aca="1" ref="AB63" ca="1">MAX(IF($G$34:$NH$34=AB$61,$G36:$NH36))</f>
        <v>0</v>
      </c>
      <c r="AC63" s="54">
        <f t="array" aca="1" ref="AC63" ca="1">MAX(IF($G$34:$NH$34=AC$61,$G36:$NH36))</f>
        <v>0</v>
      </c>
      <c r="AD63" s="54">
        <f t="array" aca="1" ref="AD63" ca="1">MAX(IF($G$34:$NH$34=AD$61,$G36:$NH36))</f>
        <v>0</v>
      </c>
      <c r="AE63" s="54">
        <f t="array" aca="1" ref="AE63" ca="1">MAX(IF($G$34:$NH$34=AE$61,$G36:$NH36))</f>
        <v>0</v>
      </c>
      <c r="AF63" s="54">
        <f t="array" aca="1" ref="AF63" ca="1">MAX(IF($G$34:$NH$34=AF$61,$G36:$NH36))</f>
        <v>0</v>
      </c>
      <c r="AG63" s="54">
        <f t="array" aca="1" ref="AG63" ca="1">MAX(IF($G$34:$NH$34=AG$61,$G36:$NH36))</f>
        <v>0</v>
      </c>
      <c r="AH63" s="54">
        <f t="array" aca="1" ref="AH63" ca="1">MAX(IF($G$34:$NH$34=AH$61,$G36:$NH36))</f>
        <v>0</v>
      </c>
      <c r="AI63" s="54">
        <f t="array" aca="1" ref="AI63" ca="1">MAX(IF($G$34:$NH$34=AI$61,$G36:$NH36))</f>
        <v>0</v>
      </c>
      <c r="AJ63" s="54">
        <f t="array" aca="1" ref="AJ63" ca="1">MAX(IF($G$34:$NH$34=AJ$61,$G36:$NH36))</f>
        <v>0</v>
      </c>
      <c r="AK63" s="54">
        <f t="array" aca="1" ref="AK63" ca="1">MAX(IF($G$34:$NH$34=AK$61,$G36:$NH36))</f>
        <v>0</v>
      </c>
      <c r="AL63" s="54">
        <f t="array" aca="1" ref="AL63" ca="1">MAX(IF($G$34:$NH$34=AL$61,$G36:$NH36))</f>
        <v>0</v>
      </c>
      <c r="AM63" s="54">
        <f t="array" aca="1" ref="AM63" ca="1">MAX(IF($G$34:$NH$34=AM$61,$G36:$NH36))</f>
        <v>0</v>
      </c>
      <c r="AN63" s="54">
        <f t="array" aca="1" ref="AN63" ca="1">MAX(IF($G$34:$NH$34=AN$61,$G36:$NH36))</f>
        <v>0</v>
      </c>
      <c r="AO63" s="54">
        <f t="array" aca="1" ref="AO63" ca="1">MAX(IF($G$34:$NH$34=AO$61,$G36:$NH36))</f>
        <v>0</v>
      </c>
      <c r="AP63" s="54">
        <f t="array" aca="1" ref="AP63" ca="1">MAX(IF($G$34:$NH$34=AP$61,$G36:$NH36))</f>
        <v>0</v>
      </c>
      <c r="AQ63" s="54">
        <f t="array" aca="1" ref="AQ63" ca="1">MAX(IF($G$34:$NH$34=AQ$61,$G36:$NH36))</f>
        <v>0</v>
      </c>
      <c r="AR63" s="54">
        <f t="array" aca="1" ref="AR63" ca="1">MAX(IF($G$34:$NH$34=AR$61,$G36:$NH36))</f>
        <v>0</v>
      </c>
      <c r="AS63" s="54">
        <f t="array" aca="1" ref="AS63" ca="1">MAX(IF($G$34:$NH$34=AS$61,$G36:$NH36))</f>
        <v>0</v>
      </c>
      <c r="AT63" s="54">
        <f t="array" aca="1" ref="AT63" ca="1">MAX(IF($G$34:$NH$34=AT$61,$G36:$NH36))</f>
        <v>0</v>
      </c>
      <c r="AU63" s="54">
        <f t="array" aca="1" ref="AU63" ca="1">MAX(IF($G$34:$NH$34=AU$61,$G36:$NH36))</f>
        <v>0</v>
      </c>
      <c r="AV63" s="54">
        <f t="array" aca="1" ref="AV63" ca="1">MAX(IF($G$34:$NH$34=AV$61,$G36:$NH36))</f>
        <v>0</v>
      </c>
      <c r="AW63" s="54">
        <f t="array" aca="1" ref="AW63" ca="1">MAX(IF($G$34:$NH$34=AW$61,$G36:$NH36))</f>
        <v>0</v>
      </c>
      <c r="AX63" s="54">
        <f t="array" aca="1" ref="AX63" ca="1">MAX(IF($G$34:$NH$34=AX$61,$G36:$NH36))</f>
        <v>0</v>
      </c>
      <c r="AY63" s="54">
        <f t="array" aca="1" ref="AY63" ca="1">MAX(IF($G$34:$NH$34=AY$61,$G36:$NH36))</f>
        <v>0</v>
      </c>
      <c r="AZ63" s="54">
        <f t="array" aca="1" ref="AZ63" ca="1">MAX(IF($G$34:$NH$34=AZ$61,$G36:$NH36))</f>
        <v>0</v>
      </c>
      <c r="BA63" s="54">
        <f t="array" aca="1" ref="BA63" ca="1">MAX(IF($G$34:$NH$34=BA$61,$G36:$NH36))</f>
        <v>0</v>
      </c>
      <c r="BB63" s="54">
        <f t="array" aca="1" ref="BB63" ca="1">MAX(IF($G$34:$NH$34=BB$61,$G36:$NH36))</f>
        <v>0</v>
      </c>
      <c r="BC63" s="54">
        <f t="array" aca="1" ref="BC63" ca="1">MAX(IF($G$34:$NH$34=BC$61,$G36:$NH36))</f>
        <v>0</v>
      </c>
      <c r="BD63" s="54">
        <f t="array" aca="1" ref="BD63" ca="1">MAX(IF($G$34:$NH$34=BD$61,$G36:$NH36))</f>
        <v>0</v>
      </c>
      <c r="BE63" s="54">
        <f t="array" aca="1" ref="BE63" ca="1">MAX(IF($G$34:$NH$34=BE$61,$G36:$NH36))</f>
        <v>0</v>
      </c>
      <c r="BF63" s="54">
        <f t="array" aca="1" ref="BF63" ca="1">MAX(IF($G$34:$NH$34=BF$61,$G36:$NH36))</f>
        <v>0</v>
      </c>
      <c r="BG63" s="54">
        <f t="array" aca="1" ref="BG63" ca="1">MAX(IF($G$34:$NH$34=BG$61,$G36:$NH36))</f>
        <v>0</v>
      </c>
    </row>
    <row r="64" spans="2:372" x14ac:dyDescent="0.2">
      <c r="B64" s="8" t="str">
        <f>'[48]Parameter 2020'!B13</f>
        <v>Cilegon12</v>
      </c>
      <c r="G64" s="54">
        <f t="array" aca="1" ref="G64" ca="1">MAX(IF($G$34:$NH$34=G$61,$G37:$NH37))</f>
        <v>0</v>
      </c>
      <c r="H64" s="54">
        <f t="array" aca="1" ref="H64" ca="1">MAX(IF($G$34:$NH$34=H$61,$G37:$NH37))</f>
        <v>0</v>
      </c>
      <c r="I64" s="54">
        <f t="array" aca="1" ref="I64" ca="1">MAX(IF($G$34:$NH$34=I$61,$G37:$NH37))</f>
        <v>0</v>
      </c>
      <c r="J64" s="54">
        <f t="array" aca="1" ref="J64" ca="1">MAX(IF($G$34:$NH$34=J$61,$G37:$NH37))</f>
        <v>0</v>
      </c>
      <c r="K64" s="54">
        <f t="array" aca="1" ref="K64" ca="1">MAX(IF($G$34:$NH$34=K$61,$G37:$NH37))</f>
        <v>0</v>
      </c>
      <c r="L64" s="54">
        <f t="array" aca="1" ref="L64" ca="1">MAX(IF($G$34:$NH$34=L$61,$G37:$NH37))</f>
        <v>0</v>
      </c>
      <c r="M64" s="54">
        <f t="array" aca="1" ref="M64" ca="1">MAX(IF($G$34:$NH$34=M$61,$G37:$NH37))</f>
        <v>0</v>
      </c>
      <c r="N64" s="54">
        <f t="array" aca="1" ref="N64" ca="1">MAX(IF($G$34:$NH$34=N$61,$G37:$NH37))</f>
        <v>0</v>
      </c>
      <c r="O64" s="54">
        <f t="array" aca="1" ref="O64" ca="1">MAX(IF($G$34:$NH$34=O$61,$G37:$NH37))</f>
        <v>0</v>
      </c>
      <c r="P64" s="54">
        <f t="array" aca="1" ref="P64" ca="1">MAX(IF($G$34:$NH$34=P$61,$G37:$NH37))</f>
        <v>0</v>
      </c>
      <c r="Q64" s="54">
        <f t="array" aca="1" ref="Q64" ca="1">MAX(IF($G$34:$NH$34=Q$61,$G37:$NH37))</f>
        <v>0</v>
      </c>
      <c r="R64" s="54">
        <f t="array" aca="1" ref="R64" ca="1">MAX(IF($G$34:$NH$34=R$61,$G37:$NH37))</f>
        <v>0</v>
      </c>
      <c r="S64" s="54">
        <f t="array" aca="1" ref="S64" ca="1">MAX(IF($G$34:$NH$34=S$61,$G37:$NH37))</f>
        <v>0</v>
      </c>
      <c r="T64" s="54">
        <f t="array" aca="1" ref="T64" ca="1">MAX(IF($G$34:$NH$34=T$61,$G37:$NH37))</f>
        <v>0</v>
      </c>
      <c r="U64" s="54">
        <f t="array" aca="1" ref="U64" ca="1">MAX(IF($G$34:$NH$34=U$61,$G37:$NH37))</f>
        <v>0</v>
      </c>
      <c r="V64" s="54">
        <f t="array" aca="1" ref="V64" ca="1">MAX(IF($G$34:$NH$34=V$61,$G37:$NH37))</f>
        <v>0</v>
      </c>
      <c r="W64" s="54">
        <f t="array" aca="1" ref="W64" ca="1">MAX(IF($G$34:$NH$34=W$61,$G37:$NH37))</f>
        <v>0</v>
      </c>
      <c r="X64" s="54">
        <f t="array" aca="1" ref="X64" ca="1">MAX(IF($G$34:$NH$34=X$61,$G37:$NH37))</f>
        <v>0</v>
      </c>
      <c r="Y64" s="54">
        <f t="array" aca="1" ref="Y64" ca="1">MAX(IF($G$34:$NH$34=Y$61,$G37:$NH37))</f>
        <v>0</v>
      </c>
      <c r="Z64" s="54">
        <f t="array" aca="1" ref="Z64" ca="1">MAX(IF($G$34:$NH$34=Z$61,$G37:$NH37))</f>
        <v>0</v>
      </c>
      <c r="AA64" s="54">
        <f t="array" aca="1" ref="AA64" ca="1">MAX(IF($G$34:$NH$34=AA$61,$G37:$NH37))</f>
        <v>0</v>
      </c>
      <c r="AB64" s="54">
        <f t="array" aca="1" ref="AB64" ca="1">MAX(IF($G$34:$NH$34=AB$61,$G37:$NH37))</f>
        <v>0</v>
      </c>
      <c r="AC64" s="54">
        <f t="array" aca="1" ref="AC64" ca="1">MAX(IF($G$34:$NH$34=AC$61,$G37:$NH37))</f>
        <v>0</v>
      </c>
      <c r="AD64" s="54">
        <f t="array" aca="1" ref="AD64" ca="1">MAX(IF($G$34:$NH$34=AD$61,$G37:$NH37))</f>
        <v>0</v>
      </c>
      <c r="AE64" s="54">
        <f t="array" aca="1" ref="AE64" ca="1">MAX(IF($G$34:$NH$34=AE$61,$G37:$NH37))</f>
        <v>0</v>
      </c>
      <c r="AF64" s="54">
        <f t="array" aca="1" ref="AF64" ca="1">MAX(IF($G$34:$NH$34=AF$61,$G37:$NH37))</f>
        <v>0</v>
      </c>
      <c r="AG64" s="54">
        <f t="array" aca="1" ref="AG64" ca="1">MAX(IF($G$34:$NH$34=AG$61,$G37:$NH37))</f>
        <v>0</v>
      </c>
      <c r="AH64" s="54">
        <f t="array" aca="1" ref="AH64" ca="1">MAX(IF($G$34:$NH$34=AH$61,$G37:$NH37))</f>
        <v>0</v>
      </c>
      <c r="AI64" s="54">
        <f t="array" aca="1" ref="AI64" ca="1">MAX(IF($G$34:$NH$34=AI$61,$G37:$NH37))</f>
        <v>0</v>
      </c>
      <c r="AJ64" s="54">
        <f t="array" aca="1" ref="AJ64" ca="1">MAX(IF($G$34:$NH$34=AJ$61,$G37:$NH37))</f>
        <v>0</v>
      </c>
      <c r="AK64" s="54">
        <f t="array" aca="1" ref="AK64" ca="1">MAX(IF($G$34:$NH$34=AK$61,$G37:$NH37))</f>
        <v>0</v>
      </c>
      <c r="AL64" s="54">
        <f t="array" aca="1" ref="AL64" ca="1">MAX(IF($G$34:$NH$34=AL$61,$G37:$NH37))</f>
        <v>0</v>
      </c>
      <c r="AM64" s="54">
        <f t="array" aca="1" ref="AM64" ca="1">MAX(IF($G$34:$NH$34=AM$61,$G37:$NH37))</f>
        <v>0</v>
      </c>
      <c r="AN64" s="54">
        <f t="array" aca="1" ref="AN64" ca="1">MAX(IF($G$34:$NH$34=AN$61,$G37:$NH37))</f>
        <v>0</v>
      </c>
      <c r="AO64" s="54">
        <f t="array" aca="1" ref="AO64" ca="1">MAX(IF($G$34:$NH$34=AO$61,$G37:$NH37))</f>
        <v>0</v>
      </c>
      <c r="AP64" s="54">
        <f t="array" aca="1" ref="AP64" ca="1">MAX(IF($G$34:$NH$34=AP$61,$G37:$NH37))</f>
        <v>0</v>
      </c>
      <c r="AQ64" s="54">
        <f t="array" aca="1" ref="AQ64" ca="1">MAX(IF($G$34:$NH$34=AQ$61,$G37:$NH37))</f>
        <v>0</v>
      </c>
      <c r="AR64" s="54">
        <f t="array" aca="1" ref="AR64" ca="1">MAX(IF($G$34:$NH$34=AR$61,$G37:$NH37))</f>
        <v>0</v>
      </c>
      <c r="AS64" s="54">
        <f t="array" aca="1" ref="AS64" ca="1">MAX(IF($G$34:$NH$34=AS$61,$G37:$NH37))</f>
        <v>0</v>
      </c>
      <c r="AT64" s="54">
        <f t="array" aca="1" ref="AT64" ca="1">MAX(IF($G$34:$NH$34=AT$61,$G37:$NH37))</f>
        <v>0</v>
      </c>
      <c r="AU64" s="54">
        <f t="array" aca="1" ref="AU64" ca="1">MAX(IF($G$34:$NH$34=AU$61,$G37:$NH37))</f>
        <v>0</v>
      </c>
      <c r="AV64" s="54">
        <f t="array" aca="1" ref="AV64" ca="1">MAX(IF($G$34:$NH$34=AV$61,$G37:$NH37))</f>
        <v>0</v>
      </c>
      <c r="AW64" s="54">
        <f t="array" aca="1" ref="AW64" ca="1">MAX(IF($G$34:$NH$34=AW$61,$G37:$NH37))</f>
        <v>0</v>
      </c>
      <c r="AX64" s="54">
        <f t="array" aca="1" ref="AX64" ca="1">MAX(IF($G$34:$NH$34=AX$61,$G37:$NH37))</f>
        <v>0</v>
      </c>
      <c r="AY64" s="54">
        <f t="array" aca="1" ref="AY64" ca="1">MAX(IF($G$34:$NH$34=AY$61,$G37:$NH37))</f>
        <v>0</v>
      </c>
      <c r="AZ64" s="54">
        <f t="array" aca="1" ref="AZ64" ca="1">MAX(IF($G$34:$NH$34=AZ$61,$G37:$NH37))</f>
        <v>0</v>
      </c>
      <c r="BA64" s="54">
        <f t="array" aca="1" ref="BA64" ca="1">MAX(IF($G$34:$NH$34=BA$61,$G37:$NH37))</f>
        <v>0</v>
      </c>
      <c r="BB64" s="54">
        <f t="array" aca="1" ref="BB64" ca="1">MAX(IF($G$34:$NH$34=BB$61,$G37:$NH37))</f>
        <v>0</v>
      </c>
      <c r="BC64" s="54">
        <f t="array" aca="1" ref="BC64" ca="1">MAX(IF($G$34:$NH$34=BC$61,$G37:$NH37))</f>
        <v>0</v>
      </c>
      <c r="BD64" s="54">
        <f t="array" aca="1" ref="BD64" ca="1">MAX(IF($G$34:$NH$34=BD$61,$G37:$NH37))</f>
        <v>0</v>
      </c>
      <c r="BE64" s="54">
        <f t="array" aca="1" ref="BE64" ca="1">MAX(IF($G$34:$NH$34=BE$61,$G37:$NH37))</f>
        <v>0</v>
      </c>
      <c r="BF64" s="54">
        <f t="array" aca="1" ref="BF64" ca="1">MAX(IF($G$34:$NH$34=BF$61,$G37:$NH37))</f>
        <v>0</v>
      </c>
      <c r="BG64" s="54">
        <f t="array" aca="1" ref="BG64" ca="1">MAX(IF($G$34:$NH$34=BG$61,$G37:$NH37))</f>
        <v>0</v>
      </c>
    </row>
    <row r="65" spans="2:59" x14ac:dyDescent="0.2">
      <c r="B65" s="8" t="str">
        <f>'[48]Parameter 2020'!B14</f>
        <v>Gandul13-Kembangan2-Durkos2</v>
      </c>
      <c r="G65" s="54">
        <f t="array" aca="1" ref="G65" ca="1">MAX(IF($G$34:$NH$34=G$61,$G38:$NH38))</f>
        <v>2</v>
      </c>
      <c r="H65" s="54">
        <f t="array" aca="1" ref="H65" ca="1">MAX(IF($G$34:$NH$34=H$61,$G38:$NH38))</f>
        <v>2</v>
      </c>
      <c r="I65" s="54">
        <f t="array" aca="1" ref="I65" ca="1">MAX(IF($G$34:$NH$34=I$61,$G38:$NH38))</f>
        <v>2</v>
      </c>
      <c r="J65" s="54">
        <f t="array" aca="1" ref="J65" ca="1">MAX(IF($G$34:$NH$34=J$61,$G38:$NH38))</f>
        <v>2</v>
      </c>
      <c r="K65" s="54">
        <f t="array" aca="1" ref="K65" ca="1">MAX(IF($G$34:$NH$34=K$61,$G38:$NH38))</f>
        <v>2</v>
      </c>
      <c r="L65" s="54">
        <f t="array" aca="1" ref="L65" ca="1">MAX(IF($G$34:$NH$34=L$61,$G38:$NH38))</f>
        <v>2</v>
      </c>
      <c r="M65" s="54">
        <f t="array" aca="1" ref="M65" ca="1">MAX(IF($G$34:$NH$34=M$61,$G38:$NH38))</f>
        <v>2</v>
      </c>
      <c r="N65" s="54">
        <f t="array" aca="1" ref="N65" ca="1">MAX(IF($G$34:$NH$34=N$61,$G38:$NH38))</f>
        <v>2</v>
      </c>
      <c r="O65" s="54">
        <f t="array" aca="1" ref="O65" ca="1">MAX(IF($G$34:$NH$34=O$61,$G38:$NH38))</f>
        <v>2</v>
      </c>
      <c r="P65" s="54">
        <f t="array" aca="1" ref="P65" ca="1">MAX(IF($G$34:$NH$34=P$61,$G38:$NH38))</f>
        <v>2</v>
      </c>
      <c r="Q65" s="54">
        <f t="array" aca="1" ref="Q65" ca="1">MAX(IF($G$34:$NH$34=Q$61,$G38:$NH38))</f>
        <v>2</v>
      </c>
      <c r="R65" s="54">
        <f t="array" aca="1" ref="R65" ca="1">MAX(IF($G$34:$NH$34=R$61,$G38:$NH38))</f>
        <v>2</v>
      </c>
      <c r="S65" s="54">
        <f t="array" aca="1" ref="S65" ca="1">MAX(IF($G$34:$NH$34=S$61,$G38:$NH38))</f>
        <v>2</v>
      </c>
      <c r="T65" s="54">
        <f t="array" aca="1" ref="T65" ca="1">MAX(IF($G$34:$NH$34=T$61,$G38:$NH38))</f>
        <v>2</v>
      </c>
      <c r="U65" s="54">
        <f t="array" aca="1" ref="U65" ca="1">MAX(IF($G$34:$NH$34=U$61,$G38:$NH38))</f>
        <v>2</v>
      </c>
      <c r="V65" s="54">
        <f t="array" aca="1" ref="V65" ca="1">MAX(IF($G$34:$NH$34=V$61,$G38:$NH38))</f>
        <v>2</v>
      </c>
      <c r="W65" s="54">
        <f t="array" aca="1" ref="W65" ca="1">MAX(IF($G$34:$NH$34=W$61,$G38:$NH38))</f>
        <v>2</v>
      </c>
      <c r="X65" s="54">
        <f t="array" aca="1" ref="X65" ca="1">MAX(IF($G$34:$NH$34=X$61,$G38:$NH38))</f>
        <v>2</v>
      </c>
      <c r="Y65" s="54">
        <f t="array" aca="1" ref="Y65" ca="1">MAX(IF($G$34:$NH$34=Y$61,$G38:$NH38))</f>
        <v>1</v>
      </c>
      <c r="Z65" s="54">
        <f t="array" aca="1" ref="Z65" ca="1">MAX(IF($G$34:$NH$34=Z$61,$G38:$NH38))</f>
        <v>0</v>
      </c>
      <c r="AA65" s="54">
        <f t="array" aca="1" ref="AA65" ca="1">MAX(IF($G$34:$NH$34=AA$61,$G38:$NH38))</f>
        <v>0</v>
      </c>
      <c r="AB65" s="54">
        <f t="array" aca="1" ref="AB65" ca="1">MAX(IF($G$34:$NH$34=AB$61,$G38:$NH38))</f>
        <v>0</v>
      </c>
      <c r="AC65" s="54">
        <f t="array" aca="1" ref="AC65" ca="1">MAX(IF($G$34:$NH$34=AC$61,$G38:$NH38))</f>
        <v>0</v>
      </c>
      <c r="AD65" s="54">
        <f t="array" aca="1" ref="AD65" ca="1">MAX(IF($G$34:$NH$34=AD$61,$G38:$NH38))</f>
        <v>0</v>
      </c>
      <c r="AE65" s="54">
        <f t="array" aca="1" ref="AE65" ca="1">MAX(IF($G$34:$NH$34=AE$61,$G38:$NH38))</f>
        <v>0</v>
      </c>
      <c r="AF65" s="54">
        <f t="array" aca="1" ref="AF65" ca="1">MAX(IF($G$34:$NH$34=AF$61,$G38:$NH38))</f>
        <v>0</v>
      </c>
      <c r="AG65" s="54">
        <f t="array" aca="1" ref="AG65" ca="1">MAX(IF($G$34:$NH$34=AG$61,$G38:$NH38))</f>
        <v>0</v>
      </c>
      <c r="AH65" s="54">
        <f t="array" aca="1" ref="AH65" ca="1">MAX(IF($G$34:$NH$34=AH$61,$G38:$NH38))</f>
        <v>0</v>
      </c>
      <c r="AI65" s="54">
        <f t="array" aca="1" ref="AI65" ca="1">MAX(IF($G$34:$NH$34=AI$61,$G38:$NH38))</f>
        <v>0</v>
      </c>
      <c r="AJ65" s="54">
        <f t="array" aca="1" ref="AJ65" ca="1">MAX(IF($G$34:$NH$34=AJ$61,$G38:$NH38))</f>
        <v>0</v>
      </c>
      <c r="AK65" s="54">
        <f t="array" aca="1" ref="AK65" ca="1">MAX(IF($G$34:$NH$34=AK$61,$G38:$NH38))</f>
        <v>0</v>
      </c>
      <c r="AL65" s="54">
        <f t="array" aca="1" ref="AL65" ca="1">MAX(IF($G$34:$NH$34=AL$61,$G38:$NH38))</f>
        <v>0</v>
      </c>
      <c r="AM65" s="54">
        <f t="array" aca="1" ref="AM65" ca="1">MAX(IF($G$34:$NH$34=AM$61,$G38:$NH38))</f>
        <v>0</v>
      </c>
      <c r="AN65" s="54">
        <f t="array" aca="1" ref="AN65" ca="1">MAX(IF($G$34:$NH$34=AN$61,$G38:$NH38))</f>
        <v>0</v>
      </c>
      <c r="AO65" s="54">
        <f t="array" aca="1" ref="AO65" ca="1">MAX(IF($G$34:$NH$34=AO$61,$G38:$NH38))</f>
        <v>0</v>
      </c>
      <c r="AP65" s="54">
        <f t="array" aca="1" ref="AP65" ca="1">MAX(IF($G$34:$NH$34=AP$61,$G38:$NH38))</f>
        <v>0</v>
      </c>
      <c r="AQ65" s="54">
        <f t="array" aca="1" ref="AQ65" ca="1">MAX(IF($G$34:$NH$34=AQ$61,$G38:$NH38))</f>
        <v>0</v>
      </c>
      <c r="AR65" s="54">
        <f t="array" aca="1" ref="AR65" ca="1">MAX(IF($G$34:$NH$34=AR$61,$G38:$NH38))</f>
        <v>0</v>
      </c>
      <c r="AS65" s="54">
        <f t="array" aca="1" ref="AS65" ca="1">MAX(IF($G$34:$NH$34=AS$61,$G38:$NH38))</f>
        <v>0</v>
      </c>
      <c r="AT65" s="54">
        <f t="array" aca="1" ref="AT65" ca="1">MAX(IF($G$34:$NH$34=AT$61,$G38:$NH38))</f>
        <v>0</v>
      </c>
      <c r="AU65" s="54">
        <f t="array" aca="1" ref="AU65" ca="1">MAX(IF($G$34:$NH$34=AU$61,$G38:$NH38))</f>
        <v>0</v>
      </c>
      <c r="AV65" s="54">
        <f t="array" aca="1" ref="AV65" ca="1">MAX(IF($G$34:$NH$34=AV$61,$G38:$NH38))</f>
        <v>0</v>
      </c>
      <c r="AW65" s="54">
        <f t="array" aca="1" ref="AW65" ca="1">MAX(IF($G$34:$NH$34=AW$61,$G38:$NH38))</f>
        <v>0</v>
      </c>
      <c r="AX65" s="54">
        <f t="array" aca="1" ref="AX65" ca="1">MAX(IF($G$34:$NH$34=AX$61,$G38:$NH38))</f>
        <v>0</v>
      </c>
      <c r="AY65" s="54">
        <f t="array" aca="1" ref="AY65" ca="1">MAX(IF($G$34:$NH$34=AY$61,$G38:$NH38))</f>
        <v>0</v>
      </c>
      <c r="AZ65" s="54">
        <f t="array" aca="1" ref="AZ65" ca="1">MAX(IF($G$34:$NH$34=AZ$61,$G38:$NH38))</f>
        <v>0</v>
      </c>
      <c r="BA65" s="54">
        <f t="array" aca="1" ref="BA65" ca="1">MAX(IF($G$34:$NH$34=BA$61,$G38:$NH38))</f>
        <v>0</v>
      </c>
      <c r="BB65" s="54">
        <f t="array" aca="1" ref="BB65" ca="1">MAX(IF($G$34:$NH$34=BB$61,$G38:$NH38))</f>
        <v>0</v>
      </c>
      <c r="BC65" s="54">
        <f t="array" aca="1" ref="BC65" ca="1">MAX(IF($G$34:$NH$34=BC$61,$G38:$NH38))</f>
        <v>0</v>
      </c>
      <c r="BD65" s="54">
        <f t="array" aca="1" ref="BD65" ca="1">MAX(IF($G$34:$NH$34=BD$61,$G38:$NH38))</f>
        <v>0</v>
      </c>
      <c r="BE65" s="54">
        <f t="array" aca="1" ref="BE65" ca="1">MAX(IF($G$34:$NH$34=BE$61,$G38:$NH38))</f>
        <v>0</v>
      </c>
      <c r="BF65" s="54">
        <f t="array" aca="1" ref="BF65" ca="1">MAX(IF($G$34:$NH$34=BF$61,$G38:$NH38))</f>
        <v>0</v>
      </c>
      <c r="BG65" s="54">
        <f t="array" aca="1" ref="BG65" ca="1">MAX(IF($G$34:$NH$34=BG$61,$G38:$NH38))</f>
        <v>0</v>
      </c>
    </row>
    <row r="66" spans="2:59" x14ac:dyDescent="0.2">
      <c r="B66" s="8" t="str">
        <f>'[48]Parameter 2020'!B15</f>
        <v>Balaraja12-Lengkong12</v>
      </c>
      <c r="G66" s="54">
        <f t="array" aca="1" ref="G66" ca="1">MAX(IF($G$34:$NH$34=G$61,$G39:$NH39))</f>
        <v>0</v>
      </c>
      <c r="H66" s="54">
        <f t="array" aca="1" ref="H66" ca="1">MAX(IF($G$34:$NH$34=H$61,$G39:$NH39))</f>
        <v>0</v>
      </c>
      <c r="I66" s="54">
        <f t="array" aca="1" ref="I66" ca="1">MAX(IF($G$34:$NH$34=I$61,$G39:$NH39))</f>
        <v>0</v>
      </c>
      <c r="J66" s="54">
        <f t="array" aca="1" ref="J66" ca="1">MAX(IF($G$34:$NH$34=J$61,$G39:$NH39))</f>
        <v>0</v>
      </c>
      <c r="K66" s="54">
        <f t="array" aca="1" ref="K66" ca="1">MAX(IF($G$34:$NH$34=K$61,$G39:$NH39))</f>
        <v>0</v>
      </c>
      <c r="L66" s="54">
        <f t="array" aca="1" ref="L66" ca="1">MAX(IF($G$34:$NH$34=L$61,$G39:$NH39))</f>
        <v>0</v>
      </c>
      <c r="M66" s="54">
        <f t="array" aca="1" ref="M66" ca="1">MAX(IF($G$34:$NH$34=M$61,$G39:$NH39))</f>
        <v>0</v>
      </c>
      <c r="N66" s="54">
        <f t="array" aca="1" ref="N66" ca="1">MAX(IF($G$34:$NH$34=N$61,$G39:$NH39))</f>
        <v>0</v>
      </c>
      <c r="O66" s="54">
        <f t="array" aca="1" ref="O66" ca="1">MAX(IF($G$34:$NH$34=O$61,$G39:$NH39))</f>
        <v>0</v>
      </c>
      <c r="P66" s="54">
        <f t="array" aca="1" ref="P66" ca="1">MAX(IF($G$34:$NH$34=P$61,$G39:$NH39))</f>
        <v>0</v>
      </c>
      <c r="Q66" s="54">
        <f t="array" aca="1" ref="Q66" ca="1">MAX(IF($G$34:$NH$34=Q$61,$G39:$NH39))</f>
        <v>0</v>
      </c>
      <c r="R66" s="54">
        <f t="array" aca="1" ref="R66" ca="1">MAX(IF($G$34:$NH$34=R$61,$G39:$NH39))</f>
        <v>0</v>
      </c>
      <c r="S66" s="54">
        <f t="array" aca="1" ref="S66" ca="1">MAX(IF($G$34:$NH$34=S$61,$G39:$NH39))</f>
        <v>0</v>
      </c>
      <c r="T66" s="54">
        <f t="array" aca="1" ref="T66" ca="1">MAX(IF($G$34:$NH$34=T$61,$G39:$NH39))</f>
        <v>0</v>
      </c>
      <c r="U66" s="54">
        <f t="array" aca="1" ref="U66" ca="1">MAX(IF($G$34:$NH$34=U$61,$G39:$NH39))</f>
        <v>0</v>
      </c>
      <c r="V66" s="54">
        <f t="array" aca="1" ref="V66" ca="1">MAX(IF($G$34:$NH$34=V$61,$G39:$NH39))</f>
        <v>0</v>
      </c>
      <c r="W66" s="54">
        <f t="array" aca="1" ref="W66" ca="1">MAX(IF($G$34:$NH$34=W$61,$G39:$NH39))</f>
        <v>0</v>
      </c>
      <c r="X66" s="54">
        <f t="array" aca="1" ref="X66" ca="1">MAX(IF($G$34:$NH$34=X$61,$G39:$NH39))</f>
        <v>0</v>
      </c>
      <c r="Y66" s="54">
        <f t="array" aca="1" ref="Y66" ca="1">MAX(IF($G$34:$NH$34=Y$61,$G39:$NH39))</f>
        <v>0</v>
      </c>
      <c r="Z66" s="54">
        <f t="array" aca="1" ref="Z66" ca="1">MAX(IF($G$34:$NH$34=Z$61,$G39:$NH39))</f>
        <v>0</v>
      </c>
      <c r="AA66" s="54">
        <f t="array" aca="1" ref="AA66" ca="1">MAX(IF($G$34:$NH$34=AA$61,$G39:$NH39))</f>
        <v>0</v>
      </c>
      <c r="AB66" s="54">
        <f t="array" aca="1" ref="AB66" ca="1">MAX(IF($G$34:$NH$34=AB$61,$G39:$NH39))</f>
        <v>0</v>
      </c>
      <c r="AC66" s="54">
        <f t="array" aca="1" ref="AC66" ca="1">MAX(IF($G$34:$NH$34=AC$61,$G39:$NH39))</f>
        <v>0</v>
      </c>
      <c r="AD66" s="54">
        <f t="array" aca="1" ref="AD66" ca="1">MAX(IF($G$34:$NH$34=AD$61,$G39:$NH39))</f>
        <v>0</v>
      </c>
      <c r="AE66" s="54">
        <f t="array" aca="1" ref="AE66" ca="1">MAX(IF($G$34:$NH$34=AE$61,$G39:$NH39))</f>
        <v>0</v>
      </c>
      <c r="AF66" s="54">
        <f t="array" aca="1" ref="AF66" ca="1">MAX(IF($G$34:$NH$34=AF$61,$G39:$NH39))</f>
        <v>0</v>
      </c>
      <c r="AG66" s="54">
        <f t="array" aca="1" ref="AG66" ca="1">MAX(IF($G$34:$NH$34=AG$61,$G39:$NH39))</f>
        <v>0</v>
      </c>
      <c r="AH66" s="54">
        <f t="array" aca="1" ref="AH66" ca="1">MAX(IF($G$34:$NH$34=AH$61,$G39:$NH39))</f>
        <v>0</v>
      </c>
      <c r="AI66" s="54">
        <f t="array" aca="1" ref="AI66" ca="1">MAX(IF($G$34:$NH$34=AI$61,$G39:$NH39))</f>
        <v>0</v>
      </c>
      <c r="AJ66" s="54">
        <f t="array" aca="1" ref="AJ66" ca="1">MAX(IF($G$34:$NH$34=AJ$61,$G39:$NH39))</f>
        <v>0</v>
      </c>
      <c r="AK66" s="54">
        <f t="array" aca="1" ref="AK66" ca="1">MAX(IF($G$34:$NH$34=AK$61,$G39:$NH39))</f>
        <v>0</v>
      </c>
      <c r="AL66" s="54">
        <f t="array" aca="1" ref="AL66" ca="1">MAX(IF($G$34:$NH$34=AL$61,$G39:$NH39))</f>
        <v>0</v>
      </c>
      <c r="AM66" s="54">
        <f t="array" aca="1" ref="AM66" ca="1">MAX(IF($G$34:$NH$34=AM$61,$G39:$NH39))</f>
        <v>0</v>
      </c>
      <c r="AN66" s="54">
        <f t="array" aca="1" ref="AN66" ca="1">MAX(IF($G$34:$NH$34=AN$61,$G39:$NH39))</f>
        <v>0</v>
      </c>
      <c r="AO66" s="54">
        <f t="array" aca="1" ref="AO66" ca="1">MAX(IF($G$34:$NH$34=AO$61,$G39:$NH39))</f>
        <v>0</v>
      </c>
      <c r="AP66" s="54">
        <f t="array" aca="1" ref="AP66" ca="1">MAX(IF($G$34:$NH$34=AP$61,$G39:$NH39))</f>
        <v>0</v>
      </c>
      <c r="AQ66" s="54">
        <f t="array" aca="1" ref="AQ66" ca="1">MAX(IF($G$34:$NH$34=AQ$61,$G39:$NH39))</f>
        <v>0</v>
      </c>
      <c r="AR66" s="54">
        <f t="array" aca="1" ref="AR66" ca="1">MAX(IF($G$34:$NH$34=AR$61,$G39:$NH39))</f>
        <v>0</v>
      </c>
      <c r="AS66" s="54">
        <f t="array" aca="1" ref="AS66" ca="1">MAX(IF($G$34:$NH$34=AS$61,$G39:$NH39))</f>
        <v>0</v>
      </c>
      <c r="AT66" s="54">
        <f t="array" aca="1" ref="AT66" ca="1">MAX(IF($G$34:$NH$34=AT$61,$G39:$NH39))</f>
        <v>0</v>
      </c>
      <c r="AU66" s="54">
        <f t="array" aca="1" ref="AU66" ca="1">MAX(IF($G$34:$NH$34=AU$61,$G39:$NH39))</f>
        <v>0</v>
      </c>
      <c r="AV66" s="54">
        <f t="array" aca="1" ref="AV66" ca="1">MAX(IF($G$34:$NH$34=AV$61,$G39:$NH39))</f>
        <v>0</v>
      </c>
      <c r="AW66" s="54">
        <f t="array" aca="1" ref="AW66" ca="1">MAX(IF($G$34:$NH$34=AW$61,$G39:$NH39))</f>
        <v>0</v>
      </c>
      <c r="AX66" s="54">
        <f t="array" aca="1" ref="AX66" ca="1">MAX(IF($G$34:$NH$34=AX$61,$G39:$NH39))</f>
        <v>0</v>
      </c>
      <c r="AY66" s="54">
        <f t="array" aca="1" ref="AY66" ca="1">MAX(IF($G$34:$NH$34=AY$61,$G39:$NH39))</f>
        <v>0</v>
      </c>
      <c r="AZ66" s="54">
        <f t="array" aca="1" ref="AZ66" ca="1">MAX(IF($G$34:$NH$34=AZ$61,$G39:$NH39))</f>
        <v>0</v>
      </c>
      <c r="BA66" s="54">
        <f t="array" aca="1" ref="BA66" ca="1">MAX(IF($G$34:$NH$34=BA$61,$G39:$NH39))</f>
        <v>0</v>
      </c>
      <c r="BB66" s="54">
        <f t="array" aca="1" ref="BB66" ca="1">MAX(IF($G$34:$NH$34=BB$61,$G39:$NH39))</f>
        <v>0</v>
      </c>
      <c r="BC66" s="54">
        <f t="array" aca="1" ref="BC66" ca="1">MAX(IF($G$34:$NH$34=BC$61,$G39:$NH39))</f>
        <v>0</v>
      </c>
      <c r="BD66" s="54">
        <f t="array" aca="1" ref="BD66" ca="1">MAX(IF($G$34:$NH$34=BD$61,$G39:$NH39))</f>
        <v>0</v>
      </c>
      <c r="BE66" s="54">
        <f t="array" aca="1" ref="BE66" ca="1">MAX(IF($G$34:$NH$34=BE$61,$G39:$NH39))</f>
        <v>0</v>
      </c>
      <c r="BF66" s="54">
        <f t="array" aca="1" ref="BF66" ca="1">MAX(IF($G$34:$NH$34=BF$61,$G39:$NH39))</f>
        <v>0</v>
      </c>
      <c r="BG66" s="54">
        <f t="array" aca="1" ref="BG66" ca="1">MAX(IF($G$34:$NH$34=BG$61,$G39:$NH39))</f>
        <v>0</v>
      </c>
    </row>
    <row r="67" spans="2:59" x14ac:dyDescent="0.2">
      <c r="B67" s="8" t="str">
        <f>'[48]Parameter 2020'!B16</f>
        <v>Bekasi13-Cibinong3-Tambun</v>
      </c>
      <c r="G67" s="54">
        <f t="array" aca="1" ref="G67" ca="1">MAX(IF($G$34:$NH$34=G$61,$G40:$NH40))</f>
        <v>0</v>
      </c>
      <c r="H67" s="54">
        <f t="array" aca="1" ref="H67" ca="1">MAX(IF($G$34:$NH$34=H$61,$G40:$NH40))</f>
        <v>0</v>
      </c>
      <c r="I67" s="54">
        <f t="array" aca="1" ref="I67" ca="1">MAX(IF($G$34:$NH$34=I$61,$G40:$NH40))</f>
        <v>0</v>
      </c>
      <c r="J67" s="54">
        <f t="array" aca="1" ref="J67" ca="1">MAX(IF($G$34:$NH$34=J$61,$G40:$NH40))</f>
        <v>0</v>
      </c>
      <c r="K67" s="54">
        <f t="array" aca="1" ref="K67" ca="1">MAX(IF($G$34:$NH$34=K$61,$G40:$NH40))</f>
        <v>0</v>
      </c>
      <c r="L67" s="54">
        <f t="array" aca="1" ref="L67" ca="1">MAX(IF($G$34:$NH$34=L$61,$G40:$NH40))</f>
        <v>0</v>
      </c>
      <c r="M67" s="54">
        <f t="array" aca="1" ref="M67" ca="1">MAX(IF($G$34:$NH$34=M$61,$G40:$NH40))</f>
        <v>0</v>
      </c>
      <c r="N67" s="54">
        <f t="array" aca="1" ref="N67" ca="1">MAX(IF($G$34:$NH$34=N$61,$G40:$NH40))</f>
        <v>0</v>
      </c>
      <c r="O67" s="54">
        <f t="array" aca="1" ref="O67" ca="1">MAX(IF($G$34:$NH$34=O$61,$G40:$NH40))</f>
        <v>0</v>
      </c>
      <c r="P67" s="54">
        <f t="array" aca="1" ref="P67" ca="1">MAX(IF($G$34:$NH$34=P$61,$G40:$NH40))</f>
        <v>0</v>
      </c>
      <c r="Q67" s="54">
        <f t="array" aca="1" ref="Q67" ca="1">MAX(IF($G$34:$NH$34=Q$61,$G40:$NH40))</f>
        <v>0</v>
      </c>
      <c r="R67" s="54">
        <f t="array" aca="1" ref="R67" ca="1">MAX(IF($G$34:$NH$34=R$61,$G40:$NH40))</f>
        <v>0</v>
      </c>
      <c r="S67" s="54">
        <f t="array" aca="1" ref="S67" ca="1">MAX(IF($G$34:$NH$34=S$61,$G40:$NH40))</f>
        <v>0</v>
      </c>
      <c r="T67" s="54">
        <f t="array" aca="1" ref="T67" ca="1">MAX(IF($G$34:$NH$34=T$61,$G40:$NH40))</f>
        <v>0</v>
      </c>
      <c r="U67" s="54">
        <f t="array" aca="1" ref="U67" ca="1">MAX(IF($G$34:$NH$34=U$61,$G40:$NH40))</f>
        <v>0</v>
      </c>
      <c r="V67" s="54">
        <f t="array" aca="1" ref="V67" ca="1">MAX(IF($G$34:$NH$34=V$61,$G40:$NH40))</f>
        <v>0</v>
      </c>
      <c r="W67" s="54">
        <f t="array" aca="1" ref="W67" ca="1">MAX(IF($G$34:$NH$34=W$61,$G40:$NH40))</f>
        <v>0</v>
      </c>
      <c r="X67" s="54">
        <f t="array" aca="1" ref="X67" ca="1">MAX(IF($G$34:$NH$34=X$61,$G40:$NH40))</f>
        <v>0</v>
      </c>
      <c r="Y67" s="54">
        <f t="array" aca="1" ref="Y67" ca="1">MAX(IF($G$34:$NH$34=Y$61,$G40:$NH40))</f>
        <v>0</v>
      </c>
      <c r="Z67" s="54">
        <f t="array" aca="1" ref="Z67" ca="1">MAX(IF($G$34:$NH$34=Z$61,$G40:$NH40))</f>
        <v>0</v>
      </c>
      <c r="AA67" s="54">
        <f t="array" aca="1" ref="AA67" ca="1">MAX(IF($G$34:$NH$34=AA$61,$G40:$NH40))</f>
        <v>0</v>
      </c>
      <c r="AB67" s="54">
        <f t="array" aca="1" ref="AB67" ca="1">MAX(IF($G$34:$NH$34=AB$61,$G40:$NH40))</f>
        <v>0</v>
      </c>
      <c r="AC67" s="54">
        <f t="array" aca="1" ref="AC67" ca="1">MAX(IF($G$34:$NH$34=AC$61,$G40:$NH40))</f>
        <v>0</v>
      </c>
      <c r="AD67" s="54">
        <f t="array" aca="1" ref="AD67" ca="1">MAX(IF($G$34:$NH$34=AD$61,$G40:$NH40))</f>
        <v>0</v>
      </c>
      <c r="AE67" s="54">
        <f t="array" aca="1" ref="AE67" ca="1">MAX(IF($G$34:$NH$34=AE$61,$G40:$NH40))</f>
        <v>0</v>
      </c>
      <c r="AF67" s="54">
        <f t="array" aca="1" ref="AF67" ca="1">MAX(IF($G$34:$NH$34=AF$61,$G40:$NH40))</f>
        <v>0</v>
      </c>
      <c r="AG67" s="54">
        <f t="array" aca="1" ref="AG67" ca="1">MAX(IF($G$34:$NH$34=AG$61,$G40:$NH40))</f>
        <v>0</v>
      </c>
      <c r="AH67" s="54">
        <f t="array" aca="1" ref="AH67" ca="1">MAX(IF($G$34:$NH$34=AH$61,$G40:$NH40))</f>
        <v>0</v>
      </c>
      <c r="AI67" s="54">
        <f t="array" aca="1" ref="AI67" ca="1">MAX(IF($G$34:$NH$34=AI$61,$G40:$NH40))</f>
        <v>0</v>
      </c>
      <c r="AJ67" s="54">
        <f t="array" aca="1" ref="AJ67" ca="1">MAX(IF($G$34:$NH$34=AJ$61,$G40:$NH40))</f>
        <v>0</v>
      </c>
      <c r="AK67" s="54">
        <f t="array" aca="1" ref="AK67" ca="1">MAX(IF($G$34:$NH$34=AK$61,$G40:$NH40))</f>
        <v>0</v>
      </c>
      <c r="AL67" s="54">
        <f t="array" aca="1" ref="AL67" ca="1">MAX(IF($G$34:$NH$34=AL$61,$G40:$NH40))</f>
        <v>0</v>
      </c>
      <c r="AM67" s="54">
        <f t="array" aca="1" ref="AM67" ca="1">MAX(IF($G$34:$NH$34=AM$61,$G40:$NH40))</f>
        <v>0</v>
      </c>
      <c r="AN67" s="54">
        <f t="array" aca="1" ref="AN67" ca="1">MAX(IF($G$34:$NH$34=AN$61,$G40:$NH40))</f>
        <v>0</v>
      </c>
      <c r="AO67" s="54">
        <f t="array" aca="1" ref="AO67" ca="1">MAX(IF($G$34:$NH$34=AO$61,$G40:$NH40))</f>
        <v>0</v>
      </c>
      <c r="AP67" s="54">
        <f t="array" aca="1" ref="AP67" ca="1">MAX(IF($G$34:$NH$34=AP$61,$G40:$NH40))</f>
        <v>0</v>
      </c>
      <c r="AQ67" s="54">
        <f t="array" aca="1" ref="AQ67" ca="1">MAX(IF($G$34:$NH$34=AQ$61,$G40:$NH40))</f>
        <v>0</v>
      </c>
      <c r="AR67" s="54">
        <f t="array" aca="1" ref="AR67" ca="1">MAX(IF($G$34:$NH$34=AR$61,$G40:$NH40))</f>
        <v>0</v>
      </c>
      <c r="AS67" s="54">
        <f t="array" aca="1" ref="AS67" ca="1">MAX(IF($G$34:$NH$34=AS$61,$G40:$NH40))</f>
        <v>0</v>
      </c>
      <c r="AT67" s="54">
        <f t="array" aca="1" ref="AT67" ca="1">MAX(IF($G$34:$NH$34=AT$61,$G40:$NH40))</f>
        <v>0</v>
      </c>
      <c r="AU67" s="54">
        <f t="array" aca="1" ref="AU67" ca="1">MAX(IF($G$34:$NH$34=AU$61,$G40:$NH40))</f>
        <v>0</v>
      </c>
      <c r="AV67" s="54">
        <f t="array" aca="1" ref="AV67" ca="1">MAX(IF($G$34:$NH$34=AV$61,$G40:$NH40))</f>
        <v>0</v>
      </c>
      <c r="AW67" s="54">
        <f t="array" aca="1" ref="AW67" ca="1">MAX(IF($G$34:$NH$34=AW$61,$G40:$NH40))</f>
        <v>0</v>
      </c>
      <c r="AX67" s="54">
        <f t="array" aca="1" ref="AX67" ca="1">MAX(IF($G$34:$NH$34=AX$61,$G40:$NH40))</f>
        <v>0</v>
      </c>
      <c r="AY67" s="54">
        <f t="array" aca="1" ref="AY67" ca="1">MAX(IF($G$34:$NH$34=AY$61,$G40:$NH40))</f>
        <v>0</v>
      </c>
      <c r="AZ67" s="54">
        <f t="array" aca="1" ref="AZ67" ca="1">MAX(IF($G$34:$NH$34=AZ$61,$G40:$NH40))</f>
        <v>0</v>
      </c>
      <c r="BA67" s="54">
        <f t="array" aca="1" ref="BA67" ca="1">MAX(IF($G$34:$NH$34=BA$61,$G40:$NH40))</f>
        <v>0</v>
      </c>
      <c r="BB67" s="54">
        <f t="array" aca="1" ref="BB67" ca="1">MAX(IF($G$34:$NH$34=BB$61,$G40:$NH40))</f>
        <v>0</v>
      </c>
      <c r="BC67" s="54">
        <f t="array" aca="1" ref="BC67" ca="1">MAX(IF($G$34:$NH$34=BC$61,$G40:$NH40))</f>
        <v>0</v>
      </c>
      <c r="BD67" s="54">
        <f t="array" aca="1" ref="BD67" ca="1">MAX(IF($G$34:$NH$34=BD$61,$G40:$NH40))</f>
        <v>0</v>
      </c>
      <c r="BE67" s="54">
        <f t="array" aca="1" ref="BE67" ca="1">MAX(IF($G$34:$NH$34=BE$61,$G40:$NH40))</f>
        <v>0</v>
      </c>
      <c r="BF67" s="54">
        <f t="array" aca="1" ref="BF67" ca="1">MAX(IF($G$34:$NH$34=BF$61,$G40:$NH40))</f>
        <v>0</v>
      </c>
      <c r="BG67" s="54">
        <f t="array" aca="1" ref="BG67" ca="1">MAX(IF($G$34:$NH$34=BG$61,$G40:$NH40))</f>
        <v>0</v>
      </c>
    </row>
    <row r="68" spans="2:59" x14ac:dyDescent="0.2">
      <c r="B68" s="8" t="str">
        <f>'[48]Parameter 2020'!B17</f>
        <v>Cawang23-Depok1</v>
      </c>
      <c r="G68" s="54">
        <f t="array" aca="1" ref="G68" ca="1">MAX(IF($G$34:$NH$34=G$61,$G41:$NH41))</f>
        <v>0</v>
      </c>
      <c r="H68" s="54">
        <f t="array" aca="1" ref="H68" ca="1">MAX(IF($G$34:$NH$34=H$61,$G41:$NH41))</f>
        <v>0</v>
      </c>
      <c r="I68" s="54">
        <f t="array" aca="1" ref="I68" ca="1">MAX(IF($G$34:$NH$34=I$61,$G41:$NH41))</f>
        <v>0</v>
      </c>
      <c r="J68" s="54">
        <f t="array" aca="1" ref="J68" ca="1">MAX(IF($G$34:$NH$34=J$61,$G41:$NH41))</f>
        <v>0</v>
      </c>
      <c r="K68" s="54">
        <f t="array" aca="1" ref="K68" ca="1">MAX(IF($G$34:$NH$34=K$61,$G41:$NH41))</f>
        <v>0</v>
      </c>
      <c r="L68" s="54">
        <f t="array" aca="1" ref="L68" ca="1">MAX(IF($G$34:$NH$34=L$61,$G41:$NH41))</f>
        <v>0</v>
      </c>
      <c r="M68" s="54">
        <f t="array" aca="1" ref="M68" ca="1">MAX(IF($G$34:$NH$34=M$61,$G41:$NH41))</f>
        <v>0</v>
      </c>
      <c r="N68" s="54">
        <f t="array" aca="1" ref="N68" ca="1">MAX(IF($G$34:$NH$34=N$61,$G41:$NH41))</f>
        <v>0</v>
      </c>
      <c r="O68" s="54">
        <f t="array" aca="1" ref="O68" ca="1">MAX(IF($G$34:$NH$34=O$61,$G41:$NH41))</f>
        <v>0</v>
      </c>
      <c r="P68" s="54">
        <f t="array" aca="1" ref="P68" ca="1">MAX(IF($G$34:$NH$34=P$61,$G41:$NH41))</f>
        <v>0</v>
      </c>
      <c r="Q68" s="54">
        <f t="array" aca="1" ref="Q68" ca="1">MAX(IF($G$34:$NH$34=Q$61,$G41:$NH41))</f>
        <v>0</v>
      </c>
      <c r="R68" s="54">
        <f t="array" aca="1" ref="R68" ca="1">MAX(IF($G$34:$NH$34=R$61,$G41:$NH41))</f>
        <v>0</v>
      </c>
      <c r="S68" s="54">
        <f t="array" aca="1" ref="S68" ca="1">MAX(IF($G$34:$NH$34=S$61,$G41:$NH41))</f>
        <v>0</v>
      </c>
      <c r="T68" s="54">
        <f t="array" aca="1" ref="T68" ca="1">MAX(IF($G$34:$NH$34=T$61,$G41:$NH41))</f>
        <v>0</v>
      </c>
      <c r="U68" s="54">
        <f t="array" aca="1" ref="U68" ca="1">MAX(IF($G$34:$NH$34=U$61,$G41:$NH41))</f>
        <v>0</v>
      </c>
      <c r="V68" s="54">
        <f t="array" aca="1" ref="V68" ca="1">MAX(IF($G$34:$NH$34=V$61,$G41:$NH41))</f>
        <v>0</v>
      </c>
      <c r="W68" s="54">
        <f t="array" aca="1" ref="W68" ca="1">MAX(IF($G$34:$NH$34=W$61,$G41:$NH41))</f>
        <v>0</v>
      </c>
      <c r="X68" s="54">
        <f t="array" aca="1" ref="X68" ca="1">MAX(IF($G$34:$NH$34=X$61,$G41:$NH41))</f>
        <v>0</v>
      </c>
      <c r="Y68" s="54">
        <f t="array" aca="1" ref="Y68" ca="1">MAX(IF($G$34:$NH$34=Y$61,$G41:$NH41))</f>
        <v>0</v>
      </c>
      <c r="Z68" s="54">
        <f t="array" aca="1" ref="Z68" ca="1">MAX(IF($G$34:$NH$34=Z$61,$G41:$NH41))</f>
        <v>0</v>
      </c>
      <c r="AA68" s="54">
        <f t="array" aca="1" ref="AA68" ca="1">MAX(IF($G$34:$NH$34=AA$61,$G41:$NH41))</f>
        <v>0</v>
      </c>
      <c r="AB68" s="54">
        <f t="array" aca="1" ref="AB68" ca="1">MAX(IF($G$34:$NH$34=AB$61,$G41:$NH41))</f>
        <v>0</v>
      </c>
      <c r="AC68" s="54">
        <f t="array" aca="1" ref="AC68" ca="1">MAX(IF($G$34:$NH$34=AC$61,$G41:$NH41))</f>
        <v>0</v>
      </c>
      <c r="AD68" s="54">
        <f t="array" aca="1" ref="AD68" ca="1">MAX(IF($G$34:$NH$34=AD$61,$G41:$NH41))</f>
        <v>0</v>
      </c>
      <c r="AE68" s="54">
        <f t="array" aca="1" ref="AE68" ca="1">MAX(IF($G$34:$NH$34=AE$61,$G41:$NH41))</f>
        <v>0</v>
      </c>
      <c r="AF68" s="54">
        <f t="array" aca="1" ref="AF68" ca="1">MAX(IF($G$34:$NH$34=AF$61,$G41:$NH41))</f>
        <v>0</v>
      </c>
      <c r="AG68" s="54">
        <f t="array" aca="1" ref="AG68" ca="1">MAX(IF($G$34:$NH$34=AG$61,$G41:$NH41))</f>
        <v>0</v>
      </c>
      <c r="AH68" s="54">
        <f t="array" aca="1" ref="AH68" ca="1">MAX(IF($G$34:$NH$34=AH$61,$G41:$NH41))</f>
        <v>0</v>
      </c>
      <c r="AI68" s="54">
        <f t="array" aca="1" ref="AI68" ca="1">MAX(IF($G$34:$NH$34=AI$61,$G41:$NH41))</f>
        <v>0</v>
      </c>
      <c r="AJ68" s="54">
        <f t="array" aca="1" ref="AJ68" ca="1">MAX(IF($G$34:$NH$34=AJ$61,$G41:$NH41))</f>
        <v>0</v>
      </c>
      <c r="AK68" s="54">
        <f t="array" aca="1" ref="AK68" ca="1">MAX(IF($G$34:$NH$34=AK$61,$G41:$NH41))</f>
        <v>0</v>
      </c>
      <c r="AL68" s="54">
        <f t="array" aca="1" ref="AL68" ca="1">MAX(IF($G$34:$NH$34=AL$61,$G41:$NH41))</f>
        <v>0</v>
      </c>
      <c r="AM68" s="54">
        <f t="array" aca="1" ref="AM68" ca="1">MAX(IF($G$34:$NH$34=AM$61,$G41:$NH41))</f>
        <v>0</v>
      </c>
      <c r="AN68" s="54">
        <f t="array" aca="1" ref="AN68" ca="1">MAX(IF($G$34:$NH$34=AN$61,$G41:$NH41))</f>
        <v>0</v>
      </c>
      <c r="AO68" s="54">
        <f t="array" aca="1" ref="AO68" ca="1">MAX(IF($G$34:$NH$34=AO$61,$G41:$NH41))</f>
        <v>0</v>
      </c>
      <c r="AP68" s="54">
        <f t="array" aca="1" ref="AP68" ca="1">MAX(IF($G$34:$NH$34=AP$61,$G41:$NH41))</f>
        <v>0</v>
      </c>
      <c r="AQ68" s="54">
        <f t="array" aca="1" ref="AQ68" ca="1">MAX(IF($G$34:$NH$34=AQ$61,$G41:$NH41))</f>
        <v>0</v>
      </c>
      <c r="AR68" s="54">
        <f t="array" aca="1" ref="AR68" ca="1">MAX(IF($G$34:$NH$34=AR$61,$G41:$NH41))</f>
        <v>0</v>
      </c>
      <c r="AS68" s="54">
        <f t="array" aca="1" ref="AS68" ca="1">MAX(IF($G$34:$NH$34=AS$61,$G41:$NH41))</f>
        <v>0</v>
      </c>
      <c r="AT68" s="54">
        <f t="array" aca="1" ref="AT68" ca="1">MAX(IF($G$34:$NH$34=AT$61,$G41:$NH41))</f>
        <v>0</v>
      </c>
      <c r="AU68" s="54">
        <f t="array" aca="1" ref="AU68" ca="1">MAX(IF($G$34:$NH$34=AU$61,$G41:$NH41))</f>
        <v>0</v>
      </c>
      <c r="AV68" s="54">
        <f t="array" aca="1" ref="AV68" ca="1">MAX(IF($G$34:$NH$34=AV$61,$G41:$NH41))</f>
        <v>0</v>
      </c>
      <c r="AW68" s="54">
        <f t="array" aca="1" ref="AW68" ca="1">MAX(IF($G$34:$NH$34=AW$61,$G41:$NH41))</f>
        <v>0</v>
      </c>
      <c r="AX68" s="54">
        <f t="array" aca="1" ref="AX68" ca="1">MAX(IF($G$34:$NH$34=AX$61,$G41:$NH41))</f>
        <v>0</v>
      </c>
      <c r="AY68" s="54">
        <f t="array" aca="1" ref="AY68" ca="1">MAX(IF($G$34:$NH$34=AY$61,$G41:$NH41))</f>
        <v>0</v>
      </c>
      <c r="AZ68" s="54">
        <f t="array" aca="1" ref="AZ68" ca="1">MAX(IF($G$34:$NH$34=AZ$61,$G41:$NH41))</f>
        <v>0</v>
      </c>
      <c r="BA68" s="54">
        <f t="array" aca="1" ref="BA68" ca="1">MAX(IF($G$34:$NH$34=BA$61,$G41:$NH41))</f>
        <v>0</v>
      </c>
      <c r="BB68" s="54">
        <f t="array" aca="1" ref="BB68" ca="1">MAX(IF($G$34:$NH$34=BB$61,$G41:$NH41))</f>
        <v>0</v>
      </c>
      <c r="BC68" s="54">
        <f t="array" aca="1" ref="BC68" ca="1">MAX(IF($G$34:$NH$34=BC$61,$G41:$NH41))</f>
        <v>0</v>
      </c>
      <c r="BD68" s="54">
        <f t="array" aca="1" ref="BD68" ca="1">MAX(IF($G$34:$NH$34=BD$61,$G41:$NH41))</f>
        <v>0</v>
      </c>
      <c r="BE68" s="54">
        <f t="array" aca="1" ref="BE68" ca="1">MAX(IF($G$34:$NH$34=BE$61,$G41:$NH41))</f>
        <v>0</v>
      </c>
      <c r="BF68" s="54">
        <f t="array" aca="1" ref="BF68" ca="1">MAX(IF($G$34:$NH$34=BF$61,$G41:$NH41))</f>
        <v>0</v>
      </c>
      <c r="BG68" s="54">
        <f t="array" aca="1" ref="BG68" ca="1">MAX(IF($G$34:$NH$34=BG$61,$G41:$NH41))</f>
        <v>0</v>
      </c>
    </row>
    <row r="69" spans="2:59" x14ac:dyDescent="0.2">
      <c r="B69" s="8" t="str">
        <f>'[48]Parameter 2020'!B18</f>
        <v>Gandul24</v>
      </c>
      <c r="G69" s="54">
        <f t="array" aca="1" ref="G69" ca="1">MAX(IF($G$34:$NH$34=G$61,$G42:$NH42))</f>
        <v>0</v>
      </c>
      <c r="H69" s="54">
        <f t="array" aca="1" ref="H69" ca="1">MAX(IF($G$34:$NH$34=H$61,$G42:$NH42))</f>
        <v>0</v>
      </c>
      <c r="I69" s="54">
        <f t="array" aca="1" ref="I69" ca="1">MAX(IF($G$34:$NH$34=I$61,$G42:$NH42))</f>
        <v>0</v>
      </c>
      <c r="J69" s="54">
        <f t="array" aca="1" ref="J69" ca="1">MAX(IF($G$34:$NH$34=J$61,$G42:$NH42))</f>
        <v>0</v>
      </c>
      <c r="K69" s="54">
        <f t="array" aca="1" ref="K69" ca="1">MAX(IF($G$34:$NH$34=K$61,$G42:$NH42))</f>
        <v>0</v>
      </c>
      <c r="L69" s="54">
        <f t="array" aca="1" ref="L69" ca="1">MAX(IF($G$34:$NH$34=L$61,$G42:$NH42))</f>
        <v>0</v>
      </c>
      <c r="M69" s="54">
        <f t="array" aca="1" ref="M69" ca="1">MAX(IF($G$34:$NH$34=M$61,$G42:$NH42))</f>
        <v>0</v>
      </c>
      <c r="N69" s="54">
        <f t="array" aca="1" ref="N69" ca="1">MAX(IF($G$34:$NH$34=N$61,$G42:$NH42))</f>
        <v>0</v>
      </c>
      <c r="O69" s="54">
        <f t="array" aca="1" ref="O69" ca="1">MAX(IF($G$34:$NH$34=O$61,$G42:$NH42))</f>
        <v>0</v>
      </c>
      <c r="P69" s="54">
        <f t="array" aca="1" ref="P69" ca="1">MAX(IF($G$34:$NH$34=P$61,$G42:$NH42))</f>
        <v>0</v>
      </c>
      <c r="Q69" s="54">
        <f t="array" aca="1" ref="Q69" ca="1">MAX(IF($G$34:$NH$34=Q$61,$G42:$NH42))</f>
        <v>0</v>
      </c>
      <c r="R69" s="54">
        <f t="array" aca="1" ref="R69" ca="1">MAX(IF($G$34:$NH$34=R$61,$G42:$NH42))</f>
        <v>0</v>
      </c>
      <c r="S69" s="54">
        <f t="array" aca="1" ref="S69" ca="1">MAX(IF($G$34:$NH$34=S$61,$G42:$NH42))</f>
        <v>0</v>
      </c>
      <c r="T69" s="54">
        <f t="array" aca="1" ref="T69" ca="1">MAX(IF($G$34:$NH$34=T$61,$G42:$NH42))</f>
        <v>0</v>
      </c>
      <c r="U69" s="54">
        <f t="array" aca="1" ref="U69" ca="1">MAX(IF($G$34:$NH$34=U$61,$G42:$NH42))</f>
        <v>0</v>
      </c>
      <c r="V69" s="54">
        <f t="array" aca="1" ref="V69" ca="1">MAX(IF($G$34:$NH$34=V$61,$G42:$NH42))</f>
        <v>0</v>
      </c>
      <c r="W69" s="54">
        <f t="array" aca="1" ref="W69" ca="1">MAX(IF($G$34:$NH$34=W$61,$G42:$NH42))</f>
        <v>0</v>
      </c>
      <c r="X69" s="54">
        <f t="array" aca="1" ref="X69" ca="1">MAX(IF($G$34:$NH$34=X$61,$G42:$NH42))</f>
        <v>0</v>
      </c>
      <c r="Y69" s="54">
        <f t="array" aca="1" ref="Y69" ca="1">MAX(IF($G$34:$NH$34=Y$61,$G42:$NH42))</f>
        <v>0</v>
      </c>
      <c r="Z69" s="54">
        <f t="array" aca="1" ref="Z69" ca="1">MAX(IF($G$34:$NH$34=Z$61,$G42:$NH42))</f>
        <v>0</v>
      </c>
      <c r="AA69" s="54">
        <f t="array" aca="1" ref="AA69" ca="1">MAX(IF($G$34:$NH$34=AA$61,$G42:$NH42))</f>
        <v>0</v>
      </c>
      <c r="AB69" s="54">
        <f t="array" aca="1" ref="AB69" ca="1">MAX(IF($G$34:$NH$34=AB$61,$G42:$NH42))</f>
        <v>0</v>
      </c>
      <c r="AC69" s="54">
        <f t="array" aca="1" ref="AC69" ca="1">MAX(IF($G$34:$NH$34=AC$61,$G42:$NH42))</f>
        <v>0</v>
      </c>
      <c r="AD69" s="54">
        <f t="array" aca="1" ref="AD69" ca="1">MAX(IF($G$34:$NH$34=AD$61,$G42:$NH42))</f>
        <v>0</v>
      </c>
      <c r="AE69" s="54">
        <f t="array" aca="1" ref="AE69" ca="1">MAX(IF($G$34:$NH$34=AE$61,$G42:$NH42))</f>
        <v>0</v>
      </c>
      <c r="AF69" s="54">
        <f t="array" aca="1" ref="AF69" ca="1">MAX(IF($G$34:$NH$34=AF$61,$G42:$NH42))</f>
        <v>0</v>
      </c>
      <c r="AG69" s="54">
        <f t="array" aca="1" ref="AG69" ca="1">MAX(IF($G$34:$NH$34=AG$61,$G42:$NH42))</f>
        <v>0</v>
      </c>
      <c r="AH69" s="54">
        <f t="array" aca="1" ref="AH69" ca="1">MAX(IF($G$34:$NH$34=AH$61,$G42:$NH42))</f>
        <v>0</v>
      </c>
      <c r="AI69" s="54">
        <f t="array" aca="1" ref="AI69" ca="1">MAX(IF($G$34:$NH$34=AI$61,$G42:$NH42))</f>
        <v>0</v>
      </c>
      <c r="AJ69" s="54">
        <f t="array" aca="1" ref="AJ69" ca="1">MAX(IF($G$34:$NH$34=AJ$61,$G42:$NH42))</f>
        <v>0</v>
      </c>
      <c r="AK69" s="54">
        <f t="array" aca="1" ref="AK69" ca="1">MAX(IF($G$34:$NH$34=AK$61,$G42:$NH42))</f>
        <v>0</v>
      </c>
      <c r="AL69" s="54">
        <f t="array" aca="1" ref="AL69" ca="1">MAX(IF($G$34:$NH$34=AL$61,$G42:$NH42))</f>
        <v>0</v>
      </c>
      <c r="AM69" s="54">
        <f t="array" aca="1" ref="AM69" ca="1">MAX(IF($G$34:$NH$34=AM$61,$G42:$NH42))</f>
        <v>0</v>
      </c>
      <c r="AN69" s="54">
        <f t="array" aca="1" ref="AN69" ca="1">MAX(IF($G$34:$NH$34=AN$61,$G42:$NH42))</f>
        <v>0</v>
      </c>
      <c r="AO69" s="54">
        <f t="array" aca="1" ref="AO69" ca="1">MAX(IF($G$34:$NH$34=AO$61,$G42:$NH42))</f>
        <v>0</v>
      </c>
      <c r="AP69" s="54">
        <f t="array" aca="1" ref="AP69" ca="1">MAX(IF($G$34:$NH$34=AP$61,$G42:$NH42))</f>
        <v>0</v>
      </c>
      <c r="AQ69" s="54">
        <f t="array" aca="1" ref="AQ69" ca="1">MAX(IF($G$34:$NH$34=AQ$61,$G42:$NH42))</f>
        <v>0</v>
      </c>
      <c r="AR69" s="54">
        <f t="array" aca="1" ref="AR69" ca="1">MAX(IF($G$34:$NH$34=AR$61,$G42:$NH42))</f>
        <v>0</v>
      </c>
      <c r="AS69" s="54">
        <f t="array" aca="1" ref="AS69" ca="1">MAX(IF($G$34:$NH$34=AS$61,$G42:$NH42))</f>
        <v>0</v>
      </c>
      <c r="AT69" s="54">
        <f t="array" aca="1" ref="AT69" ca="1">MAX(IF($G$34:$NH$34=AT$61,$G42:$NH42))</f>
        <v>0</v>
      </c>
      <c r="AU69" s="54">
        <f t="array" aca="1" ref="AU69" ca="1">MAX(IF($G$34:$NH$34=AU$61,$G42:$NH42))</f>
        <v>0</v>
      </c>
      <c r="AV69" s="54">
        <f t="array" aca="1" ref="AV69" ca="1">MAX(IF($G$34:$NH$34=AV$61,$G42:$NH42))</f>
        <v>0</v>
      </c>
      <c r="AW69" s="54">
        <f t="array" aca="1" ref="AW69" ca="1">MAX(IF($G$34:$NH$34=AW$61,$G42:$NH42))</f>
        <v>0</v>
      </c>
      <c r="AX69" s="54">
        <f t="array" aca="1" ref="AX69" ca="1">MAX(IF($G$34:$NH$34=AX$61,$G42:$NH42))</f>
        <v>0</v>
      </c>
      <c r="AY69" s="54">
        <f t="array" aca="1" ref="AY69" ca="1">MAX(IF($G$34:$NH$34=AY$61,$G42:$NH42))</f>
        <v>0</v>
      </c>
      <c r="AZ69" s="54">
        <f t="array" aca="1" ref="AZ69" ca="1">MAX(IF($G$34:$NH$34=AZ$61,$G42:$NH42))</f>
        <v>0</v>
      </c>
      <c r="BA69" s="54">
        <f t="array" aca="1" ref="BA69" ca="1">MAX(IF($G$34:$NH$34=BA$61,$G42:$NH42))</f>
        <v>0</v>
      </c>
      <c r="BB69" s="54">
        <f t="array" aca="1" ref="BB69" ca="1">MAX(IF($G$34:$NH$34=BB$61,$G42:$NH42))</f>
        <v>0</v>
      </c>
      <c r="BC69" s="54">
        <f t="array" aca="1" ref="BC69" ca="1">MAX(IF($G$34:$NH$34=BC$61,$G42:$NH42))</f>
        <v>0</v>
      </c>
      <c r="BD69" s="54">
        <f t="array" aca="1" ref="BD69" ca="1">MAX(IF($G$34:$NH$34=BD$61,$G42:$NH42))</f>
        <v>0</v>
      </c>
      <c r="BE69" s="54">
        <f t="array" aca="1" ref="BE69" ca="1">MAX(IF($G$34:$NH$34=BE$61,$G42:$NH42))</f>
        <v>0</v>
      </c>
      <c r="BF69" s="54">
        <f t="array" aca="1" ref="BF69" ca="1">MAX(IF($G$34:$NH$34=BF$61,$G42:$NH42))</f>
        <v>0</v>
      </c>
      <c r="BG69" s="54">
        <f t="array" aca="1" ref="BG69" ca="1">MAX(IF($G$34:$NH$34=BG$61,$G42:$NH42))</f>
        <v>0</v>
      </c>
    </row>
    <row r="70" spans="2:59" x14ac:dyDescent="0.2">
      <c r="B70" s="8" t="str">
        <f>'[48]Parameter 2020'!B19</f>
        <v>Kembangan1-Balaraja34-Durkos1</v>
      </c>
      <c r="G70" s="54">
        <f t="array" aca="1" ref="G70" ca="1">MAX(IF($G$34:$NH$34=G$61,$G43:$NH43))</f>
        <v>1</v>
      </c>
      <c r="H70" s="54">
        <f t="array" aca="1" ref="H70" ca="1">MAX(IF($G$34:$NH$34=H$61,$G43:$NH43))</f>
        <v>1</v>
      </c>
      <c r="I70" s="54">
        <f t="array" aca="1" ref="I70" ca="1">MAX(IF($G$34:$NH$34=I$61,$G43:$NH43))</f>
        <v>1</v>
      </c>
      <c r="J70" s="54">
        <f t="array" aca="1" ref="J70" ca="1">MAX(IF($G$34:$NH$34=J$61,$G43:$NH43))</f>
        <v>1</v>
      </c>
      <c r="K70" s="54">
        <f t="array" aca="1" ref="K70" ca="1">MAX(IF($G$34:$NH$34=K$61,$G43:$NH43))</f>
        <v>1</v>
      </c>
      <c r="L70" s="54">
        <f t="array" aca="1" ref="L70" ca="1">MAX(IF($G$34:$NH$34=L$61,$G43:$NH43))</f>
        <v>1</v>
      </c>
      <c r="M70" s="54">
        <f t="array" aca="1" ref="M70" ca="1">MAX(IF($G$34:$NH$34=M$61,$G43:$NH43))</f>
        <v>1</v>
      </c>
      <c r="N70" s="54">
        <f t="array" aca="1" ref="N70" ca="1">MAX(IF($G$34:$NH$34=N$61,$G43:$NH43))</f>
        <v>1</v>
      </c>
      <c r="O70" s="54">
        <f t="array" aca="1" ref="O70" ca="1">MAX(IF($G$34:$NH$34=O$61,$G43:$NH43))</f>
        <v>1</v>
      </c>
      <c r="P70" s="54">
        <f t="array" aca="1" ref="P70" ca="1">MAX(IF($G$34:$NH$34=P$61,$G43:$NH43))</f>
        <v>1</v>
      </c>
      <c r="Q70" s="54">
        <f t="array" aca="1" ref="Q70" ca="1">MAX(IF($G$34:$NH$34=Q$61,$G43:$NH43))</f>
        <v>1</v>
      </c>
      <c r="R70" s="54">
        <f t="array" aca="1" ref="R70" ca="1">MAX(IF($G$34:$NH$34=R$61,$G43:$NH43))</f>
        <v>1</v>
      </c>
      <c r="S70" s="54">
        <f t="array" aca="1" ref="S70" ca="1">MAX(IF($G$34:$NH$34=S$61,$G43:$NH43))</f>
        <v>1</v>
      </c>
      <c r="T70" s="54">
        <f t="array" aca="1" ref="T70" ca="1">MAX(IF($G$34:$NH$34=T$61,$G43:$NH43))</f>
        <v>1</v>
      </c>
      <c r="U70" s="54">
        <f t="array" aca="1" ref="U70" ca="1">MAX(IF($G$34:$NH$34=U$61,$G43:$NH43))</f>
        <v>1</v>
      </c>
      <c r="V70" s="54">
        <f t="array" aca="1" ref="V70" ca="1">MAX(IF($G$34:$NH$34=V$61,$G43:$NH43))</f>
        <v>1</v>
      </c>
      <c r="W70" s="54">
        <f t="array" aca="1" ref="W70" ca="1">MAX(IF($G$34:$NH$34=W$61,$G43:$NH43))</f>
        <v>1</v>
      </c>
      <c r="X70" s="54">
        <f t="array" aca="1" ref="X70" ca="1">MAX(IF($G$34:$NH$34=X$61,$G43:$NH43))</f>
        <v>0</v>
      </c>
      <c r="Y70" s="54">
        <f t="array" aca="1" ref="Y70" ca="1">MAX(IF($G$34:$NH$34=Y$61,$G43:$NH43))</f>
        <v>0</v>
      </c>
      <c r="Z70" s="54">
        <f t="array" aca="1" ref="Z70" ca="1">MAX(IF($G$34:$NH$34=Z$61,$G43:$NH43))</f>
        <v>0</v>
      </c>
      <c r="AA70" s="54">
        <f t="array" aca="1" ref="AA70" ca="1">MAX(IF($G$34:$NH$34=AA$61,$G43:$NH43))</f>
        <v>0</v>
      </c>
      <c r="AB70" s="54">
        <f t="array" aca="1" ref="AB70" ca="1">MAX(IF($G$34:$NH$34=AB$61,$G43:$NH43))</f>
        <v>0</v>
      </c>
      <c r="AC70" s="54">
        <f t="array" aca="1" ref="AC70" ca="1">MAX(IF($G$34:$NH$34=AC$61,$G43:$NH43))</f>
        <v>0</v>
      </c>
      <c r="AD70" s="54">
        <f t="array" aca="1" ref="AD70" ca="1">MAX(IF($G$34:$NH$34=AD$61,$G43:$NH43))</f>
        <v>0</v>
      </c>
      <c r="AE70" s="54">
        <f t="array" aca="1" ref="AE70" ca="1">MAX(IF($G$34:$NH$34=AE$61,$G43:$NH43))</f>
        <v>0</v>
      </c>
      <c r="AF70" s="54">
        <f t="array" aca="1" ref="AF70" ca="1">MAX(IF($G$34:$NH$34=AF$61,$G43:$NH43))</f>
        <v>0</v>
      </c>
      <c r="AG70" s="54">
        <f t="array" aca="1" ref="AG70" ca="1">MAX(IF($G$34:$NH$34=AG$61,$G43:$NH43))</f>
        <v>0</v>
      </c>
      <c r="AH70" s="54">
        <f t="array" aca="1" ref="AH70" ca="1">MAX(IF($G$34:$NH$34=AH$61,$G43:$NH43))</f>
        <v>0</v>
      </c>
      <c r="AI70" s="54">
        <f t="array" aca="1" ref="AI70" ca="1">MAX(IF($G$34:$NH$34=AI$61,$G43:$NH43))</f>
        <v>0</v>
      </c>
      <c r="AJ70" s="54">
        <f t="array" aca="1" ref="AJ70" ca="1">MAX(IF($G$34:$NH$34=AJ$61,$G43:$NH43))</f>
        <v>0</v>
      </c>
      <c r="AK70" s="54">
        <f t="array" aca="1" ref="AK70" ca="1">MAX(IF($G$34:$NH$34=AK$61,$G43:$NH43))</f>
        <v>0</v>
      </c>
      <c r="AL70" s="54">
        <f t="array" aca="1" ref="AL70" ca="1">MAX(IF($G$34:$NH$34=AL$61,$G43:$NH43))</f>
        <v>0</v>
      </c>
      <c r="AM70" s="54">
        <f t="array" aca="1" ref="AM70" ca="1">MAX(IF($G$34:$NH$34=AM$61,$G43:$NH43))</f>
        <v>0</v>
      </c>
      <c r="AN70" s="54">
        <f t="array" aca="1" ref="AN70" ca="1">MAX(IF($G$34:$NH$34=AN$61,$G43:$NH43))</f>
        <v>0</v>
      </c>
      <c r="AO70" s="54">
        <f t="array" aca="1" ref="AO70" ca="1">MAX(IF($G$34:$NH$34=AO$61,$G43:$NH43))</f>
        <v>0</v>
      </c>
      <c r="AP70" s="54">
        <f t="array" aca="1" ref="AP70" ca="1">MAX(IF($G$34:$NH$34=AP$61,$G43:$NH43))</f>
        <v>0</v>
      </c>
      <c r="AQ70" s="54">
        <f t="array" aca="1" ref="AQ70" ca="1">MAX(IF($G$34:$NH$34=AQ$61,$G43:$NH43))</f>
        <v>0</v>
      </c>
      <c r="AR70" s="54">
        <f t="array" aca="1" ref="AR70" ca="1">MAX(IF($G$34:$NH$34=AR$61,$G43:$NH43))</f>
        <v>0</v>
      </c>
      <c r="AS70" s="54">
        <f t="array" aca="1" ref="AS70" ca="1">MAX(IF($G$34:$NH$34=AS$61,$G43:$NH43))</f>
        <v>0</v>
      </c>
      <c r="AT70" s="54">
        <f t="array" aca="1" ref="AT70" ca="1">MAX(IF($G$34:$NH$34=AT$61,$G43:$NH43))</f>
        <v>0</v>
      </c>
      <c r="AU70" s="54">
        <f t="array" aca="1" ref="AU70" ca="1">MAX(IF($G$34:$NH$34=AU$61,$G43:$NH43))</f>
        <v>0</v>
      </c>
      <c r="AV70" s="54">
        <f t="array" aca="1" ref="AV70" ca="1">MAX(IF($G$34:$NH$34=AV$61,$G43:$NH43))</f>
        <v>0</v>
      </c>
      <c r="AW70" s="54">
        <f t="array" aca="1" ref="AW70" ca="1">MAX(IF($G$34:$NH$34=AW$61,$G43:$NH43))</f>
        <v>0</v>
      </c>
      <c r="AX70" s="54">
        <f t="array" aca="1" ref="AX70" ca="1">MAX(IF($G$34:$NH$34=AX$61,$G43:$NH43))</f>
        <v>0</v>
      </c>
      <c r="AY70" s="54">
        <f t="array" aca="1" ref="AY70" ca="1">MAX(IF($G$34:$NH$34=AY$61,$G43:$NH43))</f>
        <v>0</v>
      </c>
      <c r="AZ70" s="54">
        <f t="array" aca="1" ref="AZ70" ca="1">MAX(IF($G$34:$NH$34=AZ$61,$G43:$NH43))</f>
        <v>0</v>
      </c>
      <c r="BA70" s="54">
        <f t="array" aca="1" ref="BA70" ca="1">MAX(IF($G$34:$NH$34=BA$61,$G43:$NH43))</f>
        <v>0</v>
      </c>
      <c r="BB70" s="54">
        <f t="array" aca="1" ref="BB70" ca="1">MAX(IF($G$34:$NH$34=BB$61,$G43:$NH43))</f>
        <v>0</v>
      </c>
      <c r="BC70" s="54">
        <f t="array" aca="1" ref="BC70" ca="1">MAX(IF($G$34:$NH$34=BC$61,$G43:$NH43))</f>
        <v>0</v>
      </c>
      <c r="BD70" s="54">
        <f t="array" aca="1" ref="BD70" ca="1">MAX(IF($G$34:$NH$34=BD$61,$G43:$NH43))</f>
        <v>0</v>
      </c>
      <c r="BE70" s="54">
        <f t="array" aca="1" ref="BE70" ca="1">MAX(IF($G$34:$NH$34=BE$61,$G43:$NH43))</f>
        <v>0</v>
      </c>
      <c r="BF70" s="54">
        <f t="array" aca="1" ref="BF70" ca="1">MAX(IF($G$34:$NH$34=BF$61,$G43:$NH43))</f>
        <v>0</v>
      </c>
      <c r="BG70" s="54">
        <f t="array" aca="1" ref="BG70" ca="1">MAX(IF($G$34:$NH$34=BG$61,$G43:$NH43))</f>
        <v>0</v>
      </c>
    </row>
    <row r="71" spans="2:59" x14ac:dyDescent="0.2">
      <c r="B71" s="8" t="str">
        <f>'[48]Parameter 2020'!B20</f>
        <v>Suralaya12-Cilegon3</v>
      </c>
      <c r="G71" s="54">
        <f t="array" aca="1" ref="G71" ca="1">MAX(IF($G$34:$NH$34=G$61,$G44:$NH44))</f>
        <v>0</v>
      </c>
      <c r="H71" s="54">
        <f t="array" aca="1" ref="H71" ca="1">MAX(IF($G$34:$NH$34=H$61,$G44:$NH44))</f>
        <v>0</v>
      </c>
      <c r="I71" s="54">
        <f t="array" aca="1" ref="I71" ca="1">MAX(IF($G$34:$NH$34=I$61,$G44:$NH44))</f>
        <v>0</v>
      </c>
      <c r="J71" s="54">
        <f t="array" aca="1" ref="J71" ca="1">MAX(IF($G$34:$NH$34=J$61,$G44:$NH44))</f>
        <v>0</v>
      </c>
      <c r="K71" s="54">
        <f t="array" aca="1" ref="K71" ca="1">MAX(IF($G$34:$NH$34=K$61,$G44:$NH44))</f>
        <v>0</v>
      </c>
      <c r="L71" s="54">
        <f t="array" aca="1" ref="L71" ca="1">MAX(IF($G$34:$NH$34=L$61,$G44:$NH44))</f>
        <v>0</v>
      </c>
      <c r="M71" s="54">
        <f t="array" aca="1" ref="M71" ca="1">MAX(IF($G$34:$NH$34=M$61,$G44:$NH44))</f>
        <v>0</v>
      </c>
      <c r="N71" s="54">
        <f t="array" aca="1" ref="N71" ca="1">MAX(IF($G$34:$NH$34=N$61,$G44:$NH44))</f>
        <v>0</v>
      </c>
      <c r="O71" s="54">
        <f t="array" aca="1" ref="O71" ca="1">MAX(IF($G$34:$NH$34=O$61,$G44:$NH44))</f>
        <v>0</v>
      </c>
      <c r="P71" s="54">
        <f t="array" aca="1" ref="P71" ca="1">MAX(IF($G$34:$NH$34=P$61,$G44:$NH44))</f>
        <v>0</v>
      </c>
      <c r="Q71" s="54">
        <f t="array" aca="1" ref="Q71" ca="1">MAX(IF($G$34:$NH$34=Q$61,$G44:$NH44))</f>
        <v>0</v>
      </c>
      <c r="R71" s="54">
        <f t="array" aca="1" ref="R71" ca="1">MAX(IF($G$34:$NH$34=R$61,$G44:$NH44))</f>
        <v>0</v>
      </c>
      <c r="S71" s="54">
        <f t="array" aca="1" ref="S71" ca="1">MAX(IF($G$34:$NH$34=S$61,$G44:$NH44))</f>
        <v>0</v>
      </c>
      <c r="T71" s="54">
        <f t="array" aca="1" ref="T71" ca="1">MAX(IF($G$34:$NH$34=T$61,$G44:$NH44))</f>
        <v>0</v>
      </c>
      <c r="U71" s="54">
        <f t="array" aca="1" ref="U71" ca="1">MAX(IF($G$34:$NH$34=U$61,$G44:$NH44))</f>
        <v>0</v>
      </c>
      <c r="V71" s="54">
        <f t="array" aca="1" ref="V71" ca="1">MAX(IF($G$34:$NH$34=V$61,$G44:$NH44))</f>
        <v>0</v>
      </c>
      <c r="W71" s="54">
        <f t="array" aca="1" ref="W71" ca="1">MAX(IF($G$34:$NH$34=W$61,$G44:$NH44))</f>
        <v>0</v>
      </c>
      <c r="X71" s="54">
        <f t="array" aca="1" ref="X71" ca="1">MAX(IF($G$34:$NH$34=X$61,$G44:$NH44))</f>
        <v>0</v>
      </c>
      <c r="Y71" s="54">
        <f t="array" aca="1" ref="Y71" ca="1">MAX(IF($G$34:$NH$34=Y$61,$G44:$NH44))</f>
        <v>0</v>
      </c>
      <c r="Z71" s="54">
        <f t="array" aca="1" ref="Z71" ca="1">MAX(IF($G$34:$NH$34=Z$61,$G44:$NH44))</f>
        <v>0</v>
      </c>
      <c r="AA71" s="54">
        <f t="array" aca="1" ref="AA71" ca="1">MAX(IF($G$34:$NH$34=AA$61,$G44:$NH44))</f>
        <v>0</v>
      </c>
      <c r="AB71" s="54">
        <f t="array" aca="1" ref="AB71" ca="1">MAX(IF($G$34:$NH$34=AB$61,$G44:$NH44))</f>
        <v>0</v>
      </c>
      <c r="AC71" s="54">
        <f t="array" aca="1" ref="AC71" ca="1">MAX(IF($G$34:$NH$34=AC$61,$G44:$NH44))</f>
        <v>0</v>
      </c>
      <c r="AD71" s="54">
        <f t="array" aca="1" ref="AD71" ca="1">MAX(IF($G$34:$NH$34=AD$61,$G44:$NH44))</f>
        <v>0</v>
      </c>
      <c r="AE71" s="54">
        <f t="array" aca="1" ref="AE71" ca="1">MAX(IF($G$34:$NH$34=AE$61,$G44:$NH44))</f>
        <v>0</v>
      </c>
      <c r="AF71" s="54">
        <f t="array" aca="1" ref="AF71" ca="1">MAX(IF($G$34:$NH$34=AF$61,$G44:$NH44))</f>
        <v>0</v>
      </c>
      <c r="AG71" s="54">
        <f t="array" aca="1" ref="AG71" ca="1">MAX(IF($G$34:$NH$34=AG$61,$G44:$NH44))</f>
        <v>0</v>
      </c>
      <c r="AH71" s="54">
        <f t="array" aca="1" ref="AH71" ca="1">MAX(IF($G$34:$NH$34=AH$61,$G44:$NH44))</f>
        <v>0</v>
      </c>
      <c r="AI71" s="54">
        <f t="array" aca="1" ref="AI71" ca="1">MAX(IF($G$34:$NH$34=AI$61,$G44:$NH44))</f>
        <v>0</v>
      </c>
      <c r="AJ71" s="54">
        <f t="array" aca="1" ref="AJ71" ca="1">MAX(IF($G$34:$NH$34=AJ$61,$G44:$NH44))</f>
        <v>0</v>
      </c>
      <c r="AK71" s="54">
        <f t="array" aca="1" ref="AK71" ca="1">MAX(IF($G$34:$NH$34=AK$61,$G44:$NH44))</f>
        <v>0</v>
      </c>
      <c r="AL71" s="54">
        <f t="array" aca="1" ref="AL71" ca="1">MAX(IF($G$34:$NH$34=AL$61,$G44:$NH44))</f>
        <v>0</v>
      </c>
      <c r="AM71" s="54">
        <f t="array" aca="1" ref="AM71" ca="1">MAX(IF($G$34:$NH$34=AM$61,$G44:$NH44))</f>
        <v>0</v>
      </c>
      <c r="AN71" s="54">
        <f t="array" aca="1" ref="AN71" ca="1">MAX(IF($G$34:$NH$34=AN$61,$G44:$NH44))</f>
        <v>0</v>
      </c>
      <c r="AO71" s="54">
        <f t="array" aca="1" ref="AO71" ca="1">MAX(IF($G$34:$NH$34=AO$61,$G44:$NH44))</f>
        <v>0</v>
      </c>
      <c r="AP71" s="54">
        <f t="array" aca="1" ref="AP71" ca="1">MAX(IF($G$34:$NH$34=AP$61,$G44:$NH44))</f>
        <v>0</v>
      </c>
      <c r="AQ71" s="54">
        <f t="array" aca="1" ref="AQ71" ca="1">MAX(IF($G$34:$NH$34=AQ$61,$G44:$NH44))</f>
        <v>0</v>
      </c>
      <c r="AR71" s="54">
        <f t="array" aca="1" ref="AR71" ca="1">MAX(IF($G$34:$NH$34=AR$61,$G44:$NH44))</f>
        <v>0</v>
      </c>
      <c r="AS71" s="54">
        <f t="array" aca="1" ref="AS71" ca="1">MAX(IF($G$34:$NH$34=AS$61,$G44:$NH44))</f>
        <v>0</v>
      </c>
      <c r="AT71" s="54">
        <f t="array" aca="1" ref="AT71" ca="1">MAX(IF($G$34:$NH$34=AT$61,$G44:$NH44))</f>
        <v>0</v>
      </c>
      <c r="AU71" s="54">
        <f t="array" aca="1" ref="AU71" ca="1">MAX(IF($G$34:$NH$34=AU$61,$G44:$NH44))</f>
        <v>0</v>
      </c>
      <c r="AV71" s="54">
        <f t="array" aca="1" ref="AV71" ca="1">MAX(IF($G$34:$NH$34=AV$61,$G44:$NH44))</f>
        <v>0</v>
      </c>
      <c r="AW71" s="54">
        <f t="array" aca="1" ref="AW71" ca="1">MAX(IF($G$34:$NH$34=AW$61,$G44:$NH44))</f>
        <v>0</v>
      </c>
      <c r="AX71" s="54">
        <f t="array" aca="1" ref="AX71" ca="1">MAX(IF($G$34:$NH$34=AX$61,$G44:$NH44))</f>
        <v>0</v>
      </c>
      <c r="AY71" s="54">
        <f t="array" aca="1" ref="AY71" ca="1">MAX(IF($G$34:$NH$34=AY$61,$G44:$NH44))</f>
        <v>0</v>
      </c>
      <c r="AZ71" s="54">
        <f t="array" aca="1" ref="AZ71" ca="1">MAX(IF($G$34:$NH$34=AZ$61,$G44:$NH44))</f>
        <v>0</v>
      </c>
      <c r="BA71" s="54">
        <f t="array" aca="1" ref="BA71" ca="1">MAX(IF($G$34:$NH$34=BA$61,$G44:$NH44))</f>
        <v>0</v>
      </c>
      <c r="BB71" s="54">
        <f t="array" aca="1" ref="BB71" ca="1">MAX(IF($G$34:$NH$34=BB$61,$G44:$NH44))</f>
        <v>0</v>
      </c>
      <c r="BC71" s="54">
        <f t="array" aca="1" ref="BC71" ca="1">MAX(IF($G$34:$NH$34=BC$61,$G44:$NH44))</f>
        <v>0</v>
      </c>
      <c r="BD71" s="54">
        <f t="array" aca="1" ref="BD71" ca="1">MAX(IF($G$34:$NH$34=BD$61,$G44:$NH44))</f>
        <v>0</v>
      </c>
      <c r="BE71" s="54">
        <f t="array" aca="1" ref="BE71" ca="1">MAX(IF($G$34:$NH$34=BE$61,$G44:$NH44))</f>
        <v>0</v>
      </c>
      <c r="BF71" s="54">
        <f t="array" aca="1" ref="BF71" ca="1">MAX(IF($G$34:$NH$34=BF$61,$G44:$NH44))</f>
        <v>0</v>
      </c>
      <c r="BG71" s="54">
        <f t="array" aca="1" ref="BG71" ca="1">MAX(IF($G$34:$NH$34=BG$61,$G44:$NH44))</f>
        <v>0</v>
      </c>
    </row>
    <row r="72" spans="2:59" x14ac:dyDescent="0.2">
      <c r="B72" s="8" t="str">
        <f>'[48]Parameter 2020'!B21</f>
        <v>BandungSelatan-UjungBerung</v>
      </c>
      <c r="G72" s="54">
        <f t="array" aca="1" ref="G72" ca="1">MAX(IF($G$34:$NH$34=G$61,$G45:$NH45))</f>
        <v>0</v>
      </c>
      <c r="H72" s="54">
        <f t="array" aca="1" ref="H72" ca="1">MAX(IF($G$34:$NH$34=H$61,$G45:$NH45))</f>
        <v>0</v>
      </c>
      <c r="I72" s="54">
        <f t="array" aca="1" ref="I72" ca="1">MAX(IF($G$34:$NH$34=I$61,$G45:$NH45))</f>
        <v>0</v>
      </c>
      <c r="J72" s="54">
        <f t="array" aca="1" ref="J72" ca="1">MAX(IF($G$34:$NH$34=J$61,$G45:$NH45))</f>
        <v>0</v>
      </c>
      <c r="K72" s="54">
        <f t="array" aca="1" ref="K72" ca="1">MAX(IF($G$34:$NH$34=K$61,$G45:$NH45))</f>
        <v>0</v>
      </c>
      <c r="L72" s="54">
        <f t="array" aca="1" ref="L72" ca="1">MAX(IF($G$34:$NH$34=L$61,$G45:$NH45))</f>
        <v>0</v>
      </c>
      <c r="M72" s="54">
        <f t="array" aca="1" ref="M72" ca="1">MAX(IF($G$34:$NH$34=M$61,$G45:$NH45))</f>
        <v>0</v>
      </c>
      <c r="N72" s="54">
        <f t="array" aca="1" ref="N72" ca="1">MAX(IF($G$34:$NH$34=N$61,$G45:$NH45))</f>
        <v>0</v>
      </c>
      <c r="O72" s="54">
        <f t="array" aca="1" ref="O72" ca="1">MAX(IF($G$34:$NH$34=O$61,$G45:$NH45))</f>
        <v>0</v>
      </c>
      <c r="P72" s="54">
        <f t="array" aca="1" ref="P72" ca="1">MAX(IF($G$34:$NH$34=P$61,$G45:$NH45))</f>
        <v>0</v>
      </c>
      <c r="Q72" s="54">
        <f t="array" aca="1" ref="Q72" ca="1">MAX(IF($G$34:$NH$34=Q$61,$G45:$NH45))</f>
        <v>0</v>
      </c>
      <c r="R72" s="54">
        <f t="array" aca="1" ref="R72" ca="1">MAX(IF($G$34:$NH$34=R$61,$G45:$NH45))</f>
        <v>0</v>
      </c>
      <c r="S72" s="54">
        <f t="array" aca="1" ref="S72" ca="1">MAX(IF($G$34:$NH$34=S$61,$G45:$NH45))</f>
        <v>0</v>
      </c>
      <c r="T72" s="54">
        <f t="array" aca="1" ref="T72" ca="1">MAX(IF($G$34:$NH$34=T$61,$G45:$NH45))</f>
        <v>0</v>
      </c>
      <c r="U72" s="54">
        <f t="array" aca="1" ref="U72" ca="1">MAX(IF($G$34:$NH$34=U$61,$G45:$NH45))</f>
        <v>0</v>
      </c>
      <c r="V72" s="54">
        <f t="array" aca="1" ref="V72" ca="1">MAX(IF($G$34:$NH$34=V$61,$G45:$NH45))</f>
        <v>0</v>
      </c>
      <c r="W72" s="54">
        <f t="array" aca="1" ref="W72" ca="1">MAX(IF($G$34:$NH$34=W$61,$G45:$NH45))</f>
        <v>0</v>
      </c>
      <c r="X72" s="54">
        <f t="array" aca="1" ref="X72" ca="1">MAX(IF($G$34:$NH$34=X$61,$G45:$NH45))</f>
        <v>0</v>
      </c>
      <c r="Y72" s="54">
        <f t="array" aca="1" ref="Y72" ca="1">MAX(IF($G$34:$NH$34=Y$61,$G45:$NH45))</f>
        <v>0</v>
      </c>
      <c r="Z72" s="54">
        <f t="array" aca="1" ref="Z72" ca="1">MAX(IF($G$34:$NH$34=Z$61,$G45:$NH45))</f>
        <v>0</v>
      </c>
      <c r="AA72" s="54">
        <f t="array" aca="1" ref="AA72" ca="1">MAX(IF($G$34:$NH$34=AA$61,$G45:$NH45))</f>
        <v>0</v>
      </c>
      <c r="AB72" s="54">
        <f t="array" aca="1" ref="AB72" ca="1">MAX(IF($G$34:$NH$34=AB$61,$G45:$NH45))</f>
        <v>0</v>
      </c>
      <c r="AC72" s="54">
        <f t="array" aca="1" ref="AC72" ca="1">MAX(IF($G$34:$NH$34=AC$61,$G45:$NH45))</f>
        <v>0</v>
      </c>
      <c r="AD72" s="54">
        <f t="array" aca="1" ref="AD72" ca="1">MAX(IF($G$34:$NH$34=AD$61,$G45:$NH45))</f>
        <v>0</v>
      </c>
      <c r="AE72" s="54">
        <f t="array" aca="1" ref="AE72" ca="1">MAX(IF($G$34:$NH$34=AE$61,$G45:$NH45))</f>
        <v>0</v>
      </c>
      <c r="AF72" s="54">
        <f t="array" aca="1" ref="AF72" ca="1">MAX(IF($G$34:$NH$34=AF$61,$G45:$NH45))</f>
        <v>0</v>
      </c>
      <c r="AG72" s="54">
        <f t="array" aca="1" ref="AG72" ca="1">MAX(IF($G$34:$NH$34=AG$61,$G45:$NH45))</f>
        <v>0</v>
      </c>
      <c r="AH72" s="54">
        <f t="array" aca="1" ref="AH72" ca="1">MAX(IF($G$34:$NH$34=AH$61,$G45:$NH45))</f>
        <v>0</v>
      </c>
      <c r="AI72" s="54">
        <f t="array" aca="1" ref="AI72" ca="1">MAX(IF($G$34:$NH$34=AI$61,$G45:$NH45))</f>
        <v>0</v>
      </c>
      <c r="AJ72" s="54">
        <f t="array" aca="1" ref="AJ72" ca="1">MAX(IF($G$34:$NH$34=AJ$61,$G45:$NH45))</f>
        <v>0</v>
      </c>
      <c r="AK72" s="54">
        <f t="array" aca="1" ref="AK72" ca="1">MAX(IF($G$34:$NH$34=AK$61,$G45:$NH45))</f>
        <v>0</v>
      </c>
      <c r="AL72" s="54">
        <f t="array" aca="1" ref="AL72" ca="1">MAX(IF($G$34:$NH$34=AL$61,$G45:$NH45))</f>
        <v>0</v>
      </c>
      <c r="AM72" s="54">
        <f t="array" aca="1" ref="AM72" ca="1">MAX(IF($G$34:$NH$34=AM$61,$G45:$NH45))</f>
        <v>0</v>
      </c>
      <c r="AN72" s="54">
        <f t="array" aca="1" ref="AN72" ca="1">MAX(IF($G$34:$NH$34=AN$61,$G45:$NH45))</f>
        <v>0</v>
      </c>
      <c r="AO72" s="54">
        <f t="array" aca="1" ref="AO72" ca="1">MAX(IF($G$34:$NH$34=AO$61,$G45:$NH45))</f>
        <v>0</v>
      </c>
      <c r="AP72" s="54">
        <f t="array" aca="1" ref="AP72" ca="1">MAX(IF($G$34:$NH$34=AP$61,$G45:$NH45))</f>
        <v>0</v>
      </c>
      <c r="AQ72" s="54">
        <f t="array" aca="1" ref="AQ72" ca="1">MAX(IF($G$34:$NH$34=AQ$61,$G45:$NH45))</f>
        <v>0</v>
      </c>
      <c r="AR72" s="54">
        <f t="array" aca="1" ref="AR72" ca="1">MAX(IF($G$34:$NH$34=AR$61,$G45:$NH45))</f>
        <v>0</v>
      </c>
      <c r="AS72" s="54">
        <f t="array" aca="1" ref="AS72" ca="1">MAX(IF($G$34:$NH$34=AS$61,$G45:$NH45))</f>
        <v>0</v>
      </c>
      <c r="AT72" s="54">
        <f t="array" aca="1" ref="AT72" ca="1">MAX(IF($G$34:$NH$34=AT$61,$G45:$NH45))</f>
        <v>0</v>
      </c>
      <c r="AU72" s="54">
        <f t="array" aca="1" ref="AU72" ca="1">MAX(IF($G$34:$NH$34=AU$61,$G45:$NH45))</f>
        <v>0</v>
      </c>
      <c r="AV72" s="54">
        <f t="array" aca="1" ref="AV72" ca="1">MAX(IF($G$34:$NH$34=AV$61,$G45:$NH45))</f>
        <v>0</v>
      </c>
      <c r="AW72" s="54">
        <f t="array" aca="1" ref="AW72" ca="1">MAX(IF($G$34:$NH$34=AW$61,$G45:$NH45))</f>
        <v>0</v>
      </c>
      <c r="AX72" s="54">
        <f t="array" aca="1" ref="AX72" ca="1">MAX(IF($G$34:$NH$34=AX$61,$G45:$NH45))</f>
        <v>0</v>
      </c>
      <c r="AY72" s="54">
        <f t="array" aca="1" ref="AY72" ca="1">MAX(IF($G$34:$NH$34=AY$61,$G45:$NH45))</f>
        <v>0</v>
      </c>
      <c r="AZ72" s="54">
        <f t="array" aca="1" ref="AZ72" ca="1">MAX(IF($G$34:$NH$34=AZ$61,$G45:$NH45))</f>
        <v>0</v>
      </c>
      <c r="BA72" s="54">
        <f t="array" aca="1" ref="BA72" ca="1">MAX(IF($G$34:$NH$34=BA$61,$G45:$NH45))</f>
        <v>0</v>
      </c>
      <c r="BB72" s="54">
        <f t="array" aca="1" ref="BB72" ca="1">MAX(IF($G$34:$NH$34=BB$61,$G45:$NH45))</f>
        <v>0</v>
      </c>
      <c r="BC72" s="54">
        <f t="array" aca="1" ref="BC72" ca="1">MAX(IF($G$34:$NH$34=BC$61,$G45:$NH45))</f>
        <v>0</v>
      </c>
      <c r="BD72" s="54">
        <f t="array" aca="1" ref="BD72" ca="1">MAX(IF($G$34:$NH$34=BD$61,$G45:$NH45))</f>
        <v>0</v>
      </c>
      <c r="BE72" s="54">
        <f t="array" aca="1" ref="BE72" ca="1">MAX(IF($G$34:$NH$34=BE$61,$G45:$NH45))</f>
        <v>0</v>
      </c>
      <c r="BF72" s="54">
        <f t="array" aca="1" ref="BF72" ca="1">MAX(IF($G$34:$NH$34=BF$61,$G45:$NH45))</f>
        <v>0</v>
      </c>
      <c r="BG72" s="54">
        <f t="array" aca="1" ref="BG72" ca="1">MAX(IF($G$34:$NH$34=BG$61,$G45:$NH45))</f>
        <v>0</v>
      </c>
    </row>
    <row r="73" spans="2:59" x14ac:dyDescent="0.2">
      <c r="B73" s="8" t="str">
        <f>'[48]Parameter 2020'!B22</f>
        <v>Cibatu12-Deltamas-Tambun</v>
      </c>
      <c r="G73" s="54">
        <f t="array" aca="1" ref="G73" ca="1">MAX(IF($G$34:$NH$34=G$61,$G46:$NH46))</f>
        <v>0</v>
      </c>
      <c r="H73" s="54">
        <f t="array" aca="1" ref="H73" ca="1">MAX(IF($G$34:$NH$34=H$61,$G46:$NH46))</f>
        <v>0</v>
      </c>
      <c r="I73" s="54">
        <f t="array" aca="1" ref="I73" ca="1">MAX(IF($G$34:$NH$34=I$61,$G46:$NH46))</f>
        <v>0</v>
      </c>
      <c r="J73" s="54">
        <f t="array" aca="1" ref="J73" ca="1">MAX(IF($G$34:$NH$34=J$61,$G46:$NH46))</f>
        <v>0</v>
      </c>
      <c r="K73" s="54">
        <f t="array" aca="1" ref="K73" ca="1">MAX(IF($G$34:$NH$34=K$61,$G46:$NH46))</f>
        <v>0</v>
      </c>
      <c r="L73" s="54">
        <f t="array" aca="1" ref="L73" ca="1">MAX(IF($G$34:$NH$34=L$61,$G46:$NH46))</f>
        <v>0</v>
      </c>
      <c r="M73" s="54">
        <f t="array" aca="1" ref="M73" ca="1">MAX(IF($G$34:$NH$34=M$61,$G46:$NH46))</f>
        <v>0</v>
      </c>
      <c r="N73" s="54">
        <f t="array" aca="1" ref="N73" ca="1">MAX(IF($G$34:$NH$34=N$61,$G46:$NH46))</f>
        <v>0</v>
      </c>
      <c r="O73" s="54">
        <f t="array" aca="1" ref="O73" ca="1">MAX(IF($G$34:$NH$34=O$61,$G46:$NH46))</f>
        <v>0</v>
      </c>
      <c r="P73" s="54">
        <f t="array" aca="1" ref="P73" ca="1">MAX(IF($G$34:$NH$34=P$61,$G46:$NH46))</f>
        <v>0</v>
      </c>
      <c r="Q73" s="54">
        <f t="array" aca="1" ref="Q73" ca="1">MAX(IF($G$34:$NH$34=Q$61,$G46:$NH46))</f>
        <v>0</v>
      </c>
      <c r="R73" s="54">
        <f t="array" aca="1" ref="R73" ca="1">MAX(IF($G$34:$NH$34=R$61,$G46:$NH46))</f>
        <v>0</v>
      </c>
      <c r="S73" s="54">
        <f t="array" aca="1" ref="S73" ca="1">MAX(IF($G$34:$NH$34=S$61,$G46:$NH46))</f>
        <v>0</v>
      </c>
      <c r="T73" s="54">
        <f t="array" aca="1" ref="T73" ca="1">MAX(IF($G$34:$NH$34=T$61,$G46:$NH46))</f>
        <v>0</v>
      </c>
      <c r="U73" s="54">
        <f t="array" aca="1" ref="U73" ca="1">MAX(IF($G$34:$NH$34=U$61,$G46:$NH46))</f>
        <v>0</v>
      </c>
      <c r="V73" s="54">
        <f t="array" aca="1" ref="V73" ca="1">MAX(IF($G$34:$NH$34=V$61,$G46:$NH46))</f>
        <v>0</v>
      </c>
      <c r="W73" s="54">
        <f t="array" aca="1" ref="W73" ca="1">MAX(IF($G$34:$NH$34=W$61,$G46:$NH46))</f>
        <v>0</v>
      </c>
      <c r="X73" s="54">
        <f t="array" aca="1" ref="X73" ca="1">MAX(IF($G$34:$NH$34=X$61,$G46:$NH46))</f>
        <v>0</v>
      </c>
      <c r="Y73" s="54">
        <f t="array" aca="1" ref="Y73" ca="1">MAX(IF($G$34:$NH$34=Y$61,$G46:$NH46))</f>
        <v>0</v>
      </c>
      <c r="Z73" s="54">
        <f t="array" aca="1" ref="Z73" ca="1">MAX(IF($G$34:$NH$34=Z$61,$G46:$NH46))</f>
        <v>0</v>
      </c>
      <c r="AA73" s="54">
        <f t="array" aca="1" ref="AA73" ca="1">MAX(IF($G$34:$NH$34=AA$61,$G46:$NH46))</f>
        <v>0</v>
      </c>
      <c r="AB73" s="54">
        <f t="array" aca="1" ref="AB73" ca="1">MAX(IF($G$34:$NH$34=AB$61,$G46:$NH46))</f>
        <v>0</v>
      </c>
      <c r="AC73" s="54">
        <f t="array" aca="1" ref="AC73" ca="1">MAX(IF($G$34:$NH$34=AC$61,$G46:$NH46))</f>
        <v>0</v>
      </c>
      <c r="AD73" s="54">
        <f t="array" aca="1" ref="AD73" ca="1">MAX(IF($G$34:$NH$34=AD$61,$G46:$NH46))</f>
        <v>0</v>
      </c>
      <c r="AE73" s="54">
        <f t="array" aca="1" ref="AE73" ca="1">MAX(IF($G$34:$NH$34=AE$61,$G46:$NH46))</f>
        <v>0</v>
      </c>
      <c r="AF73" s="54">
        <f t="array" aca="1" ref="AF73" ca="1">MAX(IF($G$34:$NH$34=AF$61,$G46:$NH46))</f>
        <v>0</v>
      </c>
      <c r="AG73" s="54">
        <f t="array" aca="1" ref="AG73" ca="1">MAX(IF($G$34:$NH$34=AG$61,$G46:$NH46))</f>
        <v>0</v>
      </c>
      <c r="AH73" s="54">
        <f t="array" aca="1" ref="AH73" ca="1">MAX(IF($G$34:$NH$34=AH$61,$G46:$NH46))</f>
        <v>0</v>
      </c>
      <c r="AI73" s="54">
        <f t="array" aca="1" ref="AI73" ca="1">MAX(IF($G$34:$NH$34=AI$61,$G46:$NH46))</f>
        <v>0</v>
      </c>
      <c r="AJ73" s="54">
        <f t="array" aca="1" ref="AJ73" ca="1">MAX(IF($G$34:$NH$34=AJ$61,$G46:$NH46))</f>
        <v>0</v>
      </c>
      <c r="AK73" s="54">
        <f t="array" aca="1" ref="AK73" ca="1">MAX(IF($G$34:$NH$34=AK$61,$G46:$NH46))</f>
        <v>0</v>
      </c>
      <c r="AL73" s="54">
        <f t="array" aca="1" ref="AL73" ca="1">MAX(IF($G$34:$NH$34=AL$61,$G46:$NH46))</f>
        <v>0</v>
      </c>
      <c r="AM73" s="54">
        <f t="array" aca="1" ref="AM73" ca="1">MAX(IF($G$34:$NH$34=AM$61,$G46:$NH46))</f>
        <v>0</v>
      </c>
      <c r="AN73" s="54">
        <f t="array" aca="1" ref="AN73" ca="1">MAX(IF($G$34:$NH$34=AN$61,$G46:$NH46))</f>
        <v>0</v>
      </c>
      <c r="AO73" s="54">
        <f t="array" aca="1" ref="AO73" ca="1">MAX(IF($G$34:$NH$34=AO$61,$G46:$NH46))</f>
        <v>0</v>
      </c>
      <c r="AP73" s="54">
        <f t="array" aca="1" ref="AP73" ca="1">MAX(IF($G$34:$NH$34=AP$61,$G46:$NH46))</f>
        <v>0</v>
      </c>
      <c r="AQ73" s="54">
        <f t="array" aca="1" ref="AQ73" ca="1">MAX(IF($G$34:$NH$34=AQ$61,$G46:$NH46))</f>
        <v>0</v>
      </c>
      <c r="AR73" s="54">
        <f t="array" aca="1" ref="AR73" ca="1">MAX(IF($G$34:$NH$34=AR$61,$G46:$NH46))</f>
        <v>0</v>
      </c>
      <c r="AS73" s="54">
        <f t="array" aca="1" ref="AS73" ca="1">MAX(IF($G$34:$NH$34=AS$61,$G46:$NH46))</f>
        <v>0</v>
      </c>
      <c r="AT73" s="54">
        <f t="array" aca="1" ref="AT73" ca="1">MAX(IF($G$34:$NH$34=AT$61,$G46:$NH46))</f>
        <v>0</v>
      </c>
      <c r="AU73" s="54">
        <f t="array" aca="1" ref="AU73" ca="1">MAX(IF($G$34:$NH$34=AU$61,$G46:$NH46))</f>
        <v>0</v>
      </c>
      <c r="AV73" s="54">
        <f t="array" aca="1" ref="AV73" ca="1">MAX(IF($G$34:$NH$34=AV$61,$G46:$NH46))</f>
        <v>0</v>
      </c>
      <c r="AW73" s="54">
        <f t="array" aca="1" ref="AW73" ca="1">MAX(IF($G$34:$NH$34=AW$61,$G46:$NH46))</f>
        <v>0</v>
      </c>
      <c r="AX73" s="54">
        <f t="array" aca="1" ref="AX73" ca="1">MAX(IF($G$34:$NH$34=AX$61,$G46:$NH46))</f>
        <v>0</v>
      </c>
      <c r="AY73" s="54">
        <f t="array" aca="1" ref="AY73" ca="1">MAX(IF($G$34:$NH$34=AY$61,$G46:$NH46))</f>
        <v>0</v>
      </c>
      <c r="AZ73" s="54">
        <f t="array" aca="1" ref="AZ73" ca="1">MAX(IF($G$34:$NH$34=AZ$61,$G46:$NH46))</f>
        <v>0</v>
      </c>
      <c r="BA73" s="54">
        <f t="array" aca="1" ref="BA73" ca="1">MAX(IF($G$34:$NH$34=BA$61,$G46:$NH46))</f>
        <v>0</v>
      </c>
      <c r="BB73" s="54">
        <f t="array" aca="1" ref="BB73" ca="1">MAX(IF($G$34:$NH$34=BB$61,$G46:$NH46))</f>
        <v>0</v>
      </c>
      <c r="BC73" s="54">
        <f t="array" aca="1" ref="BC73" ca="1">MAX(IF($G$34:$NH$34=BC$61,$G46:$NH46))</f>
        <v>0</v>
      </c>
      <c r="BD73" s="54">
        <f t="array" aca="1" ref="BD73" ca="1">MAX(IF($G$34:$NH$34=BD$61,$G46:$NH46))</f>
        <v>0</v>
      </c>
      <c r="BE73" s="54">
        <f t="array" aca="1" ref="BE73" ca="1">MAX(IF($G$34:$NH$34=BE$61,$G46:$NH46))</f>
        <v>0</v>
      </c>
      <c r="BF73" s="54">
        <f t="array" aca="1" ref="BF73" ca="1">MAX(IF($G$34:$NH$34=BF$61,$G46:$NH46))</f>
        <v>0</v>
      </c>
      <c r="BG73" s="54">
        <f t="array" aca="1" ref="BG73" ca="1">MAX(IF($G$34:$NH$34=BG$61,$G46:$NH46))</f>
        <v>0</v>
      </c>
    </row>
    <row r="74" spans="2:59" x14ac:dyDescent="0.2">
      <c r="B74" s="8" t="str">
        <f>'[48]Parameter 2020'!B23</f>
        <v>Cibatu34-Mandirancan</v>
      </c>
      <c r="G74" s="54">
        <f t="array" aca="1" ref="G74" ca="1">MAX(IF($G$34:$NH$34=G$61,$G47:$NH47))</f>
        <v>0</v>
      </c>
      <c r="H74" s="54">
        <f t="array" aca="1" ref="H74" ca="1">MAX(IF($G$34:$NH$34=H$61,$G47:$NH47))</f>
        <v>0</v>
      </c>
      <c r="I74" s="54">
        <f t="array" aca="1" ref="I74" ca="1">MAX(IF($G$34:$NH$34=I$61,$G47:$NH47))</f>
        <v>0</v>
      </c>
      <c r="J74" s="54">
        <f t="array" aca="1" ref="J74" ca="1">MAX(IF($G$34:$NH$34=J$61,$G47:$NH47))</f>
        <v>0</v>
      </c>
      <c r="K74" s="54">
        <f t="array" aca="1" ref="K74" ca="1">MAX(IF($G$34:$NH$34=K$61,$G47:$NH47))</f>
        <v>0</v>
      </c>
      <c r="L74" s="54">
        <f t="array" aca="1" ref="L74" ca="1">MAX(IF($G$34:$NH$34=L$61,$G47:$NH47))</f>
        <v>0</v>
      </c>
      <c r="M74" s="54">
        <f t="array" aca="1" ref="M74" ca="1">MAX(IF($G$34:$NH$34=M$61,$G47:$NH47))</f>
        <v>0</v>
      </c>
      <c r="N74" s="54">
        <f t="array" aca="1" ref="N74" ca="1">MAX(IF($G$34:$NH$34=N$61,$G47:$NH47))</f>
        <v>0</v>
      </c>
      <c r="O74" s="54">
        <f t="array" aca="1" ref="O74" ca="1">MAX(IF($G$34:$NH$34=O$61,$G47:$NH47))</f>
        <v>0</v>
      </c>
      <c r="P74" s="54">
        <f t="array" aca="1" ref="P74" ca="1">MAX(IF($G$34:$NH$34=P$61,$G47:$NH47))</f>
        <v>0</v>
      </c>
      <c r="Q74" s="54">
        <f t="array" aca="1" ref="Q74" ca="1">MAX(IF($G$34:$NH$34=Q$61,$G47:$NH47))</f>
        <v>0</v>
      </c>
      <c r="R74" s="54">
        <f t="array" aca="1" ref="R74" ca="1">MAX(IF($G$34:$NH$34=R$61,$G47:$NH47))</f>
        <v>0</v>
      </c>
      <c r="S74" s="54">
        <f t="array" aca="1" ref="S74" ca="1">MAX(IF($G$34:$NH$34=S$61,$G47:$NH47))</f>
        <v>0</v>
      </c>
      <c r="T74" s="54">
        <f t="array" aca="1" ref="T74" ca="1">MAX(IF($G$34:$NH$34=T$61,$G47:$NH47))</f>
        <v>0</v>
      </c>
      <c r="U74" s="54">
        <f t="array" aca="1" ref="U74" ca="1">MAX(IF($G$34:$NH$34=U$61,$G47:$NH47))</f>
        <v>0</v>
      </c>
      <c r="V74" s="54">
        <f t="array" aca="1" ref="V74" ca="1">MAX(IF($G$34:$NH$34=V$61,$G47:$NH47))</f>
        <v>0</v>
      </c>
      <c r="W74" s="54">
        <f t="array" aca="1" ref="W74" ca="1">MAX(IF($G$34:$NH$34=W$61,$G47:$NH47))</f>
        <v>0</v>
      </c>
      <c r="X74" s="54">
        <f t="array" aca="1" ref="X74" ca="1">MAX(IF($G$34:$NH$34=X$61,$G47:$NH47))</f>
        <v>0</v>
      </c>
      <c r="Y74" s="54">
        <f t="array" aca="1" ref="Y74" ca="1">MAX(IF($G$34:$NH$34=Y$61,$G47:$NH47))</f>
        <v>0</v>
      </c>
      <c r="Z74" s="54">
        <f t="array" aca="1" ref="Z74" ca="1">MAX(IF($G$34:$NH$34=Z$61,$G47:$NH47))</f>
        <v>0</v>
      </c>
      <c r="AA74" s="54">
        <f t="array" aca="1" ref="AA74" ca="1">MAX(IF($G$34:$NH$34=AA$61,$G47:$NH47))</f>
        <v>0</v>
      </c>
      <c r="AB74" s="54">
        <f t="array" aca="1" ref="AB74" ca="1">MAX(IF($G$34:$NH$34=AB$61,$G47:$NH47))</f>
        <v>0</v>
      </c>
      <c r="AC74" s="54">
        <f t="array" aca="1" ref="AC74" ca="1">MAX(IF($G$34:$NH$34=AC$61,$G47:$NH47))</f>
        <v>0</v>
      </c>
      <c r="AD74" s="54">
        <f t="array" aca="1" ref="AD74" ca="1">MAX(IF($G$34:$NH$34=AD$61,$G47:$NH47))</f>
        <v>0</v>
      </c>
      <c r="AE74" s="54">
        <f t="array" aca="1" ref="AE74" ca="1">MAX(IF($G$34:$NH$34=AE$61,$G47:$NH47))</f>
        <v>0</v>
      </c>
      <c r="AF74" s="54">
        <f t="array" aca="1" ref="AF74" ca="1">MAX(IF($G$34:$NH$34=AF$61,$G47:$NH47))</f>
        <v>0</v>
      </c>
      <c r="AG74" s="54">
        <f t="array" aca="1" ref="AG74" ca="1">MAX(IF($G$34:$NH$34=AG$61,$G47:$NH47))</f>
        <v>0</v>
      </c>
      <c r="AH74" s="54">
        <f t="array" aca="1" ref="AH74" ca="1">MAX(IF($G$34:$NH$34=AH$61,$G47:$NH47))</f>
        <v>0</v>
      </c>
      <c r="AI74" s="54">
        <f t="array" aca="1" ref="AI74" ca="1">MAX(IF($G$34:$NH$34=AI$61,$G47:$NH47))</f>
        <v>0</v>
      </c>
      <c r="AJ74" s="54">
        <f t="array" aca="1" ref="AJ74" ca="1">MAX(IF($G$34:$NH$34=AJ$61,$G47:$NH47))</f>
        <v>0</v>
      </c>
      <c r="AK74" s="54">
        <f t="array" aca="1" ref="AK74" ca="1">MAX(IF($G$34:$NH$34=AK$61,$G47:$NH47))</f>
        <v>0</v>
      </c>
      <c r="AL74" s="54">
        <f t="array" aca="1" ref="AL74" ca="1">MAX(IF($G$34:$NH$34=AL$61,$G47:$NH47))</f>
        <v>0</v>
      </c>
      <c r="AM74" s="54">
        <f t="array" aca="1" ref="AM74" ca="1">MAX(IF($G$34:$NH$34=AM$61,$G47:$NH47))</f>
        <v>0</v>
      </c>
      <c r="AN74" s="54">
        <f t="array" aca="1" ref="AN74" ca="1">MAX(IF($G$34:$NH$34=AN$61,$G47:$NH47))</f>
        <v>0</v>
      </c>
      <c r="AO74" s="54">
        <f t="array" aca="1" ref="AO74" ca="1">MAX(IF($G$34:$NH$34=AO$61,$G47:$NH47))</f>
        <v>0</v>
      </c>
      <c r="AP74" s="54">
        <f t="array" aca="1" ref="AP74" ca="1">MAX(IF($G$34:$NH$34=AP$61,$G47:$NH47))</f>
        <v>0</v>
      </c>
      <c r="AQ74" s="54">
        <f t="array" aca="1" ref="AQ74" ca="1">MAX(IF($G$34:$NH$34=AQ$61,$G47:$NH47))</f>
        <v>0</v>
      </c>
      <c r="AR74" s="54">
        <f t="array" aca="1" ref="AR74" ca="1">MAX(IF($G$34:$NH$34=AR$61,$G47:$NH47))</f>
        <v>0</v>
      </c>
      <c r="AS74" s="54">
        <f t="array" aca="1" ref="AS74" ca="1">MAX(IF($G$34:$NH$34=AS$61,$G47:$NH47))</f>
        <v>0</v>
      </c>
      <c r="AT74" s="54">
        <f t="array" aca="1" ref="AT74" ca="1">MAX(IF($G$34:$NH$34=AT$61,$G47:$NH47))</f>
        <v>0</v>
      </c>
      <c r="AU74" s="54">
        <f t="array" aca="1" ref="AU74" ca="1">MAX(IF($G$34:$NH$34=AU$61,$G47:$NH47))</f>
        <v>0</v>
      </c>
      <c r="AV74" s="54">
        <f t="array" aca="1" ref="AV74" ca="1">MAX(IF($G$34:$NH$34=AV$61,$G47:$NH47))</f>
        <v>0</v>
      </c>
      <c r="AW74" s="54">
        <f t="array" aca="1" ref="AW74" ca="1">MAX(IF($G$34:$NH$34=AW$61,$G47:$NH47))</f>
        <v>0</v>
      </c>
      <c r="AX74" s="54">
        <f t="array" aca="1" ref="AX74" ca="1">MAX(IF($G$34:$NH$34=AX$61,$G47:$NH47))</f>
        <v>0</v>
      </c>
      <c r="AY74" s="54">
        <f t="array" aca="1" ref="AY74" ca="1">MAX(IF($G$34:$NH$34=AY$61,$G47:$NH47))</f>
        <v>0</v>
      </c>
      <c r="AZ74" s="54">
        <f t="array" aca="1" ref="AZ74" ca="1">MAX(IF($G$34:$NH$34=AZ$61,$G47:$NH47))</f>
        <v>0</v>
      </c>
      <c r="BA74" s="54">
        <f t="array" aca="1" ref="BA74" ca="1">MAX(IF($G$34:$NH$34=BA$61,$G47:$NH47))</f>
        <v>0</v>
      </c>
      <c r="BB74" s="54">
        <f t="array" aca="1" ref="BB74" ca="1">MAX(IF($G$34:$NH$34=BB$61,$G47:$NH47))</f>
        <v>0</v>
      </c>
      <c r="BC74" s="54">
        <f t="array" aca="1" ref="BC74" ca="1">MAX(IF($G$34:$NH$34=BC$61,$G47:$NH47))</f>
        <v>0</v>
      </c>
      <c r="BD74" s="54">
        <f t="array" aca="1" ref="BD74" ca="1">MAX(IF($G$34:$NH$34=BD$61,$G47:$NH47))</f>
        <v>0</v>
      </c>
      <c r="BE74" s="54">
        <f t="array" aca="1" ref="BE74" ca="1">MAX(IF($G$34:$NH$34=BE$61,$G47:$NH47))</f>
        <v>0</v>
      </c>
      <c r="BF74" s="54">
        <f t="array" aca="1" ref="BF74" ca="1">MAX(IF($G$34:$NH$34=BF$61,$G47:$NH47))</f>
        <v>0</v>
      </c>
      <c r="BG74" s="54">
        <f t="array" aca="1" ref="BG74" ca="1">MAX(IF($G$34:$NH$34=BG$61,$G47:$NH47))</f>
        <v>0</v>
      </c>
    </row>
    <row r="75" spans="2:59" x14ac:dyDescent="0.2">
      <c r="B75" s="8" t="str">
        <f>'[48]Parameter 2020'!B24</f>
        <v>Cirata</v>
      </c>
      <c r="G75" s="54">
        <f t="array" aca="1" ref="G75" ca="1">MAX(IF($G$34:$NH$34=G$61,$G48:$NH48))</f>
        <v>0</v>
      </c>
      <c r="H75" s="54">
        <f t="array" aca="1" ref="H75" ca="1">MAX(IF($G$34:$NH$34=H$61,$G48:$NH48))</f>
        <v>0</v>
      </c>
      <c r="I75" s="54">
        <f t="array" aca="1" ref="I75" ca="1">MAX(IF($G$34:$NH$34=I$61,$G48:$NH48))</f>
        <v>0</v>
      </c>
      <c r="J75" s="54">
        <f t="array" aca="1" ref="J75" ca="1">MAX(IF($G$34:$NH$34=J$61,$G48:$NH48))</f>
        <v>0</v>
      </c>
      <c r="K75" s="54">
        <f t="array" aca="1" ref="K75" ca="1">MAX(IF($G$34:$NH$34=K$61,$G48:$NH48))</f>
        <v>0</v>
      </c>
      <c r="L75" s="54">
        <f t="array" aca="1" ref="L75" ca="1">MAX(IF($G$34:$NH$34=L$61,$G48:$NH48))</f>
        <v>0</v>
      </c>
      <c r="M75" s="54">
        <f t="array" aca="1" ref="M75" ca="1">MAX(IF($G$34:$NH$34=M$61,$G48:$NH48))</f>
        <v>0</v>
      </c>
      <c r="N75" s="54">
        <f t="array" aca="1" ref="N75" ca="1">MAX(IF($G$34:$NH$34=N$61,$G48:$NH48))</f>
        <v>0</v>
      </c>
      <c r="O75" s="54">
        <f t="array" aca="1" ref="O75" ca="1">MAX(IF($G$34:$NH$34=O$61,$G48:$NH48))</f>
        <v>0</v>
      </c>
      <c r="P75" s="54">
        <f t="array" aca="1" ref="P75" ca="1">MAX(IF($G$34:$NH$34=P$61,$G48:$NH48))</f>
        <v>0</v>
      </c>
      <c r="Q75" s="54">
        <f t="array" aca="1" ref="Q75" ca="1">MAX(IF($G$34:$NH$34=Q$61,$G48:$NH48))</f>
        <v>0</v>
      </c>
      <c r="R75" s="54">
        <f t="array" aca="1" ref="R75" ca="1">MAX(IF($G$34:$NH$34=R$61,$G48:$NH48))</f>
        <v>0</v>
      </c>
      <c r="S75" s="54">
        <f t="array" aca="1" ref="S75" ca="1">MAX(IF($G$34:$NH$34=S$61,$G48:$NH48))</f>
        <v>0</v>
      </c>
      <c r="T75" s="54">
        <f t="array" aca="1" ref="T75" ca="1">MAX(IF($G$34:$NH$34=T$61,$G48:$NH48))</f>
        <v>0</v>
      </c>
      <c r="U75" s="54">
        <f t="array" aca="1" ref="U75" ca="1">MAX(IF($G$34:$NH$34=U$61,$G48:$NH48))</f>
        <v>0</v>
      </c>
      <c r="V75" s="54">
        <f t="array" aca="1" ref="V75" ca="1">MAX(IF($G$34:$NH$34=V$61,$G48:$NH48))</f>
        <v>0</v>
      </c>
      <c r="W75" s="54">
        <f t="array" aca="1" ref="W75" ca="1">MAX(IF($G$34:$NH$34=W$61,$G48:$NH48))</f>
        <v>0</v>
      </c>
      <c r="X75" s="54">
        <f t="array" aca="1" ref="X75" ca="1">MAX(IF($G$34:$NH$34=X$61,$G48:$NH48))</f>
        <v>0</v>
      </c>
      <c r="Y75" s="54">
        <f t="array" aca="1" ref="Y75" ca="1">MAX(IF($G$34:$NH$34=Y$61,$G48:$NH48))</f>
        <v>0</v>
      </c>
      <c r="Z75" s="54">
        <f t="array" aca="1" ref="Z75" ca="1">MAX(IF($G$34:$NH$34=Z$61,$G48:$NH48))</f>
        <v>0</v>
      </c>
      <c r="AA75" s="54">
        <f t="array" aca="1" ref="AA75" ca="1">MAX(IF($G$34:$NH$34=AA$61,$G48:$NH48))</f>
        <v>0</v>
      </c>
      <c r="AB75" s="54">
        <f t="array" aca="1" ref="AB75" ca="1">MAX(IF($G$34:$NH$34=AB$61,$G48:$NH48))</f>
        <v>0</v>
      </c>
      <c r="AC75" s="54">
        <f t="array" aca="1" ref="AC75" ca="1">MAX(IF($G$34:$NH$34=AC$61,$G48:$NH48))</f>
        <v>0</v>
      </c>
      <c r="AD75" s="54">
        <f t="array" aca="1" ref="AD75" ca="1">MAX(IF($G$34:$NH$34=AD$61,$G48:$NH48))</f>
        <v>0</v>
      </c>
      <c r="AE75" s="54">
        <f t="array" aca="1" ref="AE75" ca="1">MAX(IF($G$34:$NH$34=AE$61,$G48:$NH48))</f>
        <v>0</v>
      </c>
      <c r="AF75" s="54">
        <f t="array" aca="1" ref="AF75" ca="1">MAX(IF($G$34:$NH$34=AF$61,$G48:$NH48))</f>
        <v>0</v>
      </c>
      <c r="AG75" s="54">
        <f t="array" aca="1" ref="AG75" ca="1">MAX(IF($G$34:$NH$34=AG$61,$G48:$NH48))</f>
        <v>0</v>
      </c>
      <c r="AH75" s="54">
        <f t="array" aca="1" ref="AH75" ca="1">MAX(IF($G$34:$NH$34=AH$61,$G48:$NH48))</f>
        <v>0</v>
      </c>
      <c r="AI75" s="54">
        <f t="array" aca="1" ref="AI75" ca="1">MAX(IF($G$34:$NH$34=AI$61,$G48:$NH48))</f>
        <v>0</v>
      </c>
      <c r="AJ75" s="54">
        <f t="array" aca="1" ref="AJ75" ca="1">MAX(IF($G$34:$NH$34=AJ$61,$G48:$NH48))</f>
        <v>0</v>
      </c>
      <c r="AK75" s="54">
        <f t="array" aca="1" ref="AK75" ca="1">MAX(IF($G$34:$NH$34=AK$61,$G48:$NH48))</f>
        <v>0</v>
      </c>
      <c r="AL75" s="54">
        <f t="array" aca="1" ref="AL75" ca="1">MAX(IF($G$34:$NH$34=AL$61,$G48:$NH48))</f>
        <v>0</v>
      </c>
      <c r="AM75" s="54">
        <f t="array" aca="1" ref="AM75" ca="1">MAX(IF($G$34:$NH$34=AM$61,$G48:$NH48))</f>
        <v>0</v>
      </c>
      <c r="AN75" s="54">
        <f t="array" aca="1" ref="AN75" ca="1">MAX(IF($G$34:$NH$34=AN$61,$G48:$NH48))</f>
        <v>0</v>
      </c>
      <c r="AO75" s="54">
        <f t="array" aca="1" ref="AO75" ca="1">MAX(IF($G$34:$NH$34=AO$61,$G48:$NH48))</f>
        <v>0</v>
      </c>
      <c r="AP75" s="54">
        <f t="array" aca="1" ref="AP75" ca="1">MAX(IF($G$34:$NH$34=AP$61,$G48:$NH48))</f>
        <v>0</v>
      </c>
      <c r="AQ75" s="54">
        <f t="array" aca="1" ref="AQ75" ca="1">MAX(IF($G$34:$NH$34=AQ$61,$G48:$NH48))</f>
        <v>0</v>
      </c>
      <c r="AR75" s="54">
        <f t="array" aca="1" ref="AR75" ca="1">MAX(IF($G$34:$NH$34=AR$61,$G48:$NH48))</f>
        <v>0</v>
      </c>
      <c r="AS75" s="54">
        <f t="array" aca="1" ref="AS75" ca="1">MAX(IF($G$34:$NH$34=AS$61,$G48:$NH48))</f>
        <v>0</v>
      </c>
      <c r="AT75" s="54">
        <f t="array" aca="1" ref="AT75" ca="1">MAX(IF($G$34:$NH$34=AT$61,$G48:$NH48))</f>
        <v>0</v>
      </c>
      <c r="AU75" s="54">
        <f t="array" aca="1" ref="AU75" ca="1">MAX(IF($G$34:$NH$34=AU$61,$G48:$NH48))</f>
        <v>0</v>
      </c>
      <c r="AV75" s="54">
        <f t="array" aca="1" ref="AV75" ca="1">MAX(IF($G$34:$NH$34=AV$61,$G48:$NH48))</f>
        <v>0</v>
      </c>
      <c r="AW75" s="54">
        <f t="array" aca="1" ref="AW75" ca="1">MAX(IF($G$34:$NH$34=AW$61,$G48:$NH48))</f>
        <v>0</v>
      </c>
      <c r="AX75" s="54">
        <f t="array" aca="1" ref="AX75" ca="1">MAX(IF($G$34:$NH$34=AX$61,$G48:$NH48))</f>
        <v>0</v>
      </c>
      <c r="AY75" s="54">
        <f t="array" aca="1" ref="AY75" ca="1">MAX(IF($G$34:$NH$34=AY$61,$G48:$NH48))</f>
        <v>0</v>
      </c>
      <c r="AZ75" s="54">
        <f t="array" aca="1" ref="AZ75" ca="1">MAX(IF($G$34:$NH$34=AZ$61,$G48:$NH48))</f>
        <v>0</v>
      </c>
      <c r="BA75" s="54">
        <f t="array" aca="1" ref="BA75" ca="1">MAX(IF($G$34:$NH$34=BA$61,$G48:$NH48))</f>
        <v>0</v>
      </c>
      <c r="BB75" s="54">
        <f t="array" aca="1" ref="BB75" ca="1">MAX(IF($G$34:$NH$34=BB$61,$G48:$NH48))</f>
        <v>0</v>
      </c>
      <c r="BC75" s="54">
        <f t="array" aca="1" ref="BC75" ca="1">MAX(IF($G$34:$NH$34=BC$61,$G48:$NH48))</f>
        <v>0</v>
      </c>
      <c r="BD75" s="54">
        <f t="array" aca="1" ref="BD75" ca="1">MAX(IF($G$34:$NH$34=BD$61,$G48:$NH48))</f>
        <v>0</v>
      </c>
      <c r="BE75" s="54">
        <f t="array" aca="1" ref="BE75" ca="1">MAX(IF($G$34:$NH$34=BE$61,$G48:$NH48))</f>
        <v>0</v>
      </c>
      <c r="BF75" s="54">
        <f t="array" aca="1" ref="BF75" ca="1">MAX(IF($G$34:$NH$34=BF$61,$G48:$NH48))</f>
        <v>0</v>
      </c>
      <c r="BG75" s="54">
        <f t="array" aca="1" ref="BG75" ca="1">MAX(IF($G$34:$NH$34=BG$61,$G48:$NH48))</f>
        <v>0</v>
      </c>
    </row>
    <row r="76" spans="2:59" x14ac:dyDescent="0.2">
      <c r="B76" s="8" t="str">
        <f>'[48]Parameter 2020'!B25</f>
        <v>Tasikmalaya</v>
      </c>
      <c r="G76" s="54">
        <f t="array" aca="1" ref="G76" ca="1">MAX(IF($G$34:$NH$34=G$61,$G49:$NH49))</f>
        <v>0</v>
      </c>
      <c r="H76" s="54">
        <f t="array" aca="1" ref="H76" ca="1">MAX(IF($G$34:$NH$34=H$61,$G49:$NH49))</f>
        <v>0</v>
      </c>
      <c r="I76" s="54">
        <f t="array" aca="1" ref="I76" ca="1">MAX(IF($G$34:$NH$34=I$61,$G49:$NH49))</f>
        <v>0</v>
      </c>
      <c r="J76" s="54">
        <f t="array" aca="1" ref="J76" ca="1">MAX(IF($G$34:$NH$34=J$61,$G49:$NH49))</f>
        <v>0</v>
      </c>
      <c r="K76" s="54">
        <f t="array" aca="1" ref="K76" ca="1">MAX(IF($G$34:$NH$34=K$61,$G49:$NH49))</f>
        <v>0</v>
      </c>
      <c r="L76" s="54">
        <f t="array" aca="1" ref="L76" ca="1">MAX(IF($G$34:$NH$34=L$61,$G49:$NH49))</f>
        <v>0</v>
      </c>
      <c r="M76" s="54">
        <f t="array" aca="1" ref="M76" ca="1">MAX(IF($G$34:$NH$34=M$61,$G49:$NH49))</f>
        <v>0</v>
      </c>
      <c r="N76" s="54">
        <f t="array" aca="1" ref="N76" ca="1">MAX(IF($G$34:$NH$34=N$61,$G49:$NH49))</f>
        <v>0</v>
      </c>
      <c r="O76" s="54">
        <f t="array" aca="1" ref="O76" ca="1">MAX(IF($G$34:$NH$34=O$61,$G49:$NH49))</f>
        <v>0</v>
      </c>
      <c r="P76" s="54">
        <f t="array" aca="1" ref="P76" ca="1">MAX(IF($G$34:$NH$34=P$61,$G49:$NH49))</f>
        <v>0</v>
      </c>
      <c r="Q76" s="54">
        <f t="array" aca="1" ref="Q76" ca="1">MAX(IF($G$34:$NH$34=Q$61,$G49:$NH49))</f>
        <v>0</v>
      </c>
      <c r="R76" s="54">
        <f t="array" aca="1" ref="R76" ca="1">MAX(IF($G$34:$NH$34=R$61,$G49:$NH49))</f>
        <v>0</v>
      </c>
      <c r="S76" s="54">
        <f t="array" aca="1" ref="S76" ca="1">MAX(IF($G$34:$NH$34=S$61,$G49:$NH49))</f>
        <v>0</v>
      </c>
      <c r="T76" s="54">
        <f t="array" aca="1" ref="T76" ca="1">MAX(IF($G$34:$NH$34=T$61,$G49:$NH49))</f>
        <v>0</v>
      </c>
      <c r="U76" s="54">
        <f t="array" aca="1" ref="U76" ca="1">MAX(IF($G$34:$NH$34=U$61,$G49:$NH49))</f>
        <v>0</v>
      </c>
      <c r="V76" s="54">
        <f t="array" aca="1" ref="V76" ca="1">MAX(IF($G$34:$NH$34=V$61,$G49:$NH49))</f>
        <v>0</v>
      </c>
      <c r="W76" s="54">
        <f t="array" aca="1" ref="W76" ca="1">MAX(IF($G$34:$NH$34=W$61,$G49:$NH49))</f>
        <v>0</v>
      </c>
      <c r="X76" s="54">
        <f t="array" aca="1" ref="X76" ca="1">MAX(IF($G$34:$NH$34=X$61,$G49:$NH49))</f>
        <v>0</v>
      </c>
      <c r="Y76" s="54">
        <f t="array" aca="1" ref="Y76" ca="1">MAX(IF($G$34:$NH$34=Y$61,$G49:$NH49))</f>
        <v>0</v>
      </c>
      <c r="Z76" s="54">
        <f t="array" aca="1" ref="Z76" ca="1">MAX(IF($G$34:$NH$34=Z$61,$G49:$NH49))</f>
        <v>0</v>
      </c>
      <c r="AA76" s="54">
        <f t="array" aca="1" ref="AA76" ca="1">MAX(IF($G$34:$NH$34=AA$61,$G49:$NH49))</f>
        <v>0</v>
      </c>
      <c r="AB76" s="54">
        <f t="array" aca="1" ref="AB76" ca="1">MAX(IF($G$34:$NH$34=AB$61,$G49:$NH49))</f>
        <v>0</v>
      </c>
      <c r="AC76" s="54">
        <f t="array" aca="1" ref="AC76" ca="1">MAX(IF($G$34:$NH$34=AC$61,$G49:$NH49))</f>
        <v>0</v>
      </c>
      <c r="AD76" s="54">
        <f t="array" aca="1" ref="AD76" ca="1">MAX(IF($G$34:$NH$34=AD$61,$G49:$NH49))</f>
        <v>0</v>
      </c>
      <c r="AE76" s="54">
        <f t="array" aca="1" ref="AE76" ca="1">MAX(IF($G$34:$NH$34=AE$61,$G49:$NH49))</f>
        <v>0</v>
      </c>
      <c r="AF76" s="54">
        <f t="array" aca="1" ref="AF76" ca="1">MAX(IF($G$34:$NH$34=AF$61,$G49:$NH49))</f>
        <v>0</v>
      </c>
      <c r="AG76" s="54">
        <f t="array" aca="1" ref="AG76" ca="1">MAX(IF($G$34:$NH$34=AG$61,$G49:$NH49))</f>
        <v>0</v>
      </c>
      <c r="AH76" s="54">
        <f t="array" aca="1" ref="AH76" ca="1">MAX(IF($G$34:$NH$34=AH$61,$G49:$NH49))</f>
        <v>0</v>
      </c>
      <c r="AI76" s="54">
        <f t="array" aca="1" ref="AI76" ca="1">MAX(IF($G$34:$NH$34=AI$61,$G49:$NH49))</f>
        <v>0</v>
      </c>
      <c r="AJ76" s="54">
        <f t="array" aca="1" ref="AJ76" ca="1">MAX(IF($G$34:$NH$34=AJ$61,$G49:$NH49))</f>
        <v>0</v>
      </c>
      <c r="AK76" s="54">
        <f t="array" aca="1" ref="AK76" ca="1">MAX(IF($G$34:$NH$34=AK$61,$G49:$NH49))</f>
        <v>0</v>
      </c>
      <c r="AL76" s="54">
        <f t="array" aca="1" ref="AL76" ca="1">MAX(IF($G$34:$NH$34=AL$61,$G49:$NH49))</f>
        <v>0</v>
      </c>
      <c r="AM76" s="54">
        <f t="array" aca="1" ref="AM76" ca="1">MAX(IF($G$34:$NH$34=AM$61,$G49:$NH49))</f>
        <v>0</v>
      </c>
      <c r="AN76" s="54">
        <f t="array" aca="1" ref="AN76" ca="1">MAX(IF($G$34:$NH$34=AN$61,$G49:$NH49))</f>
        <v>0</v>
      </c>
      <c r="AO76" s="54">
        <f t="array" aca="1" ref="AO76" ca="1">MAX(IF($G$34:$NH$34=AO$61,$G49:$NH49))</f>
        <v>0</v>
      </c>
      <c r="AP76" s="54">
        <f t="array" aca="1" ref="AP76" ca="1">MAX(IF($G$34:$NH$34=AP$61,$G49:$NH49))</f>
        <v>0</v>
      </c>
      <c r="AQ76" s="54">
        <f t="array" aca="1" ref="AQ76" ca="1">MAX(IF($G$34:$NH$34=AQ$61,$G49:$NH49))</f>
        <v>0</v>
      </c>
      <c r="AR76" s="54">
        <f t="array" aca="1" ref="AR76" ca="1">MAX(IF($G$34:$NH$34=AR$61,$G49:$NH49))</f>
        <v>0</v>
      </c>
      <c r="AS76" s="54">
        <f t="array" aca="1" ref="AS76" ca="1">MAX(IF($G$34:$NH$34=AS$61,$G49:$NH49))</f>
        <v>0</v>
      </c>
      <c r="AT76" s="54">
        <f t="array" aca="1" ref="AT76" ca="1">MAX(IF($G$34:$NH$34=AT$61,$G49:$NH49))</f>
        <v>0</v>
      </c>
      <c r="AU76" s="54">
        <f t="array" aca="1" ref="AU76" ca="1">MAX(IF($G$34:$NH$34=AU$61,$G49:$NH49))</f>
        <v>0</v>
      </c>
      <c r="AV76" s="54">
        <f t="array" aca="1" ref="AV76" ca="1">MAX(IF($G$34:$NH$34=AV$61,$G49:$NH49))</f>
        <v>0</v>
      </c>
      <c r="AW76" s="54">
        <f t="array" aca="1" ref="AW76" ca="1">MAX(IF($G$34:$NH$34=AW$61,$G49:$NH49))</f>
        <v>0</v>
      </c>
      <c r="AX76" s="54">
        <f t="array" aca="1" ref="AX76" ca="1">MAX(IF($G$34:$NH$34=AX$61,$G49:$NH49))</f>
        <v>0</v>
      </c>
      <c r="AY76" s="54">
        <f t="array" aca="1" ref="AY76" ca="1">MAX(IF($G$34:$NH$34=AY$61,$G49:$NH49))</f>
        <v>0</v>
      </c>
      <c r="AZ76" s="54">
        <f t="array" aca="1" ref="AZ76" ca="1">MAX(IF($G$34:$NH$34=AZ$61,$G49:$NH49))</f>
        <v>0</v>
      </c>
      <c r="BA76" s="54">
        <f t="array" aca="1" ref="BA76" ca="1">MAX(IF($G$34:$NH$34=BA$61,$G49:$NH49))</f>
        <v>0</v>
      </c>
      <c r="BB76" s="54">
        <f t="array" aca="1" ref="BB76" ca="1">MAX(IF($G$34:$NH$34=BB$61,$G49:$NH49))</f>
        <v>0</v>
      </c>
      <c r="BC76" s="54">
        <f t="array" aca="1" ref="BC76" ca="1">MAX(IF($G$34:$NH$34=BC$61,$G49:$NH49))</f>
        <v>0</v>
      </c>
      <c r="BD76" s="54">
        <f t="array" aca="1" ref="BD76" ca="1">MAX(IF($G$34:$NH$34=BD$61,$G49:$NH49))</f>
        <v>0</v>
      </c>
      <c r="BE76" s="54">
        <f t="array" aca="1" ref="BE76" ca="1">MAX(IF($G$34:$NH$34=BE$61,$G49:$NH49))</f>
        <v>0</v>
      </c>
      <c r="BF76" s="54">
        <f t="array" aca="1" ref="BF76" ca="1">MAX(IF($G$34:$NH$34=BF$61,$G49:$NH49))</f>
        <v>0</v>
      </c>
      <c r="BG76" s="54">
        <f t="array" aca="1" ref="BG76" ca="1">MAX(IF($G$34:$NH$34=BG$61,$G49:$NH49))</f>
        <v>0</v>
      </c>
    </row>
    <row r="77" spans="2:59" x14ac:dyDescent="0.2">
      <c r="B77" s="8" t="str">
        <f>'[48]Parameter 2020'!B26</f>
        <v>Pedan</v>
      </c>
      <c r="G77" s="54">
        <f t="array" aca="1" ref="G77" ca="1">MAX(IF($G$34:$NH$34=G$61,$G50:$NH50))</f>
        <v>0</v>
      </c>
      <c r="H77" s="54">
        <f t="array" aca="1" ref="H77" ca="1">MAX(IF($G$34:$NH$34=H$61,$G50:$NH50))</f>
        <v>0</v>
      </c>
      <c r="I77" s="54">
        <f t="array" aca="1" ref="I77" ca="1">MAX(IF($G$34:$NH$34=I$61,$G50:$NH50))</f>
        <v>0</v>
      </c>
      <c r="J77" s="54">
        <f t="array" aca="1" ref="J77" ca="1">MAX(IF($G$34:$NH$34=J$61,$G50:$NH50))</f>
        <v>0</v>
      </c>
      <c r="K77" s="54">
        <f t="array" aca="1" ref="K77" ca="1">MAX(IF($G$34:$NH$34=K$61,$G50:$NH50))</f>
        <v>0</v>
      </c>
      <c r="L77" s="54">
        <f t="array" aca="1" ref="L77" ca="1">MAX(IF($G$34:$NH$34=L$61,$G50:$NH50))</f>
        <v>0</v>
      </c>
      <c r="M77" s="54">
        <f t="array" aca="1" ref="M77" ca="1">MAX(IF($G$34:$NH$34=M$61,$G50:$NH50))</f>
        <v>0</v>
      </c>
      <c r="N77" s="54">
        <f t="array" aca="1" ref="N77" ca="1">MAX(IF($G$34:$NH$34=N$61,$G50:$NH50))</f>
        <v>0</v>
      </c>
      <c r="O77" s="54">
        <f t="array" aca="1" ref="O77" ca="1">MAX(IF($G$34:$NH$34=O$61,$G50:$NH50))</f>
        <v>0</v>
      </c>
      <c r="P77" s="54">
        <f t="array" aca="1" ref="P77" ca="1">MAX(IF($G$34:$NH$34=P$61,$G50:$NH50))</f>
        <v>0</v>
      </c>
      <c r="Q77" s="54">
        <f t="array" aca="1" ref="Q77" ca="1">MAX(IF($G$34:$NH$34=Q$61,$G50:$NH50))</f>
        <v>0</v>
      </c>
      <c r="R77" s="54">
        <f t="array" aca="1" ref="R77" ca="1">MAX(IF($G$34:$NH$34=R$61,$G50:$NH50))</f>
        <v>0</v>
      </c>
      <c r="S77" s="54">
        <f t="array" aca="1" ref="S77" ca="1">MAX(IF($G$34:$NH$34=S$61,$G50:$NH50))</f>
        <v>0</v>
      </c>
      <c r="T77" s="54">
        <f t="array" aca="1" ref="T77" ca="1">MAX(IF($G$34:$NH$34=T$61,$G50:$NH50))</f>
        <v>0</v>
      </c>
      <c r="U77" s="54">
        <f t="array" aca="1" ref="U77" ca="1">MAX(IF($G$34:$NH$34=U$61,$G50:$NH50))</f>
        <v>0</v>
      </c>
      <c r="V77" s="54">
        <f t="array" aca="1" ref="V77" ca="1">MAX(IF($G$34:$NH$34=V$61,$G50:$NH50))</f>
        <v>0</v>
      </c>
      <c r="W77" s="54">
        <f t="array" aca="1" ref="W77" ca="1">MAX(IF($G$34:$NH$34=W$61,$G50:$NH50))</f>
        <v>0</v>
      </c>
      <c r="X77" s="54">
        <f t="array" aca="1" ref="X77" ca="1">MAX(IF($G$34:$NH$34=X$61,$G50:$NH50))</f>
        <v>0</v>
      </c>
      <c r="Y77" s="54">
        <f t="array" aca="1" ref="Y77" ca="1">MAX(IF($G$34:$NH$34=Y$61,$G50:$NH50))</f>
        <v>0</v>
      </c>
      <c r="Z77" s="54">
        <f t="array" aca="1" ref="Z77" ca="1">MAX(IF($G$34:$NH$34=Z$61,$G50:$NH50))</f>
        <v>0</v>
      </c>
      <c r="AA77" s="54">
        <f t="array" aca="1" ref="AA77" ca="1">MAX(IF($G$34:$NH$34=AA$61,$G50:$NH50))</f>
        <v>0</v>
      </c>
      <c r="AB77" s="54">
        <f t="array" aca="1" ref="AB77" ca="1">MAX(IF($G$34:$NH$34=AB$61,$G50:$NH50))</f>
        <v>0</v>
      </c>
      <c r="AC77" s="54">
        <f t="array" aca="1" ref="AC77" ca="1">MAX(IF($G$34:$NH$34=AC$61,$G50:$NH50))</f>
        <v>0</v>
      </c>
      <c r="AD77" s="54">
        <f t="array" aca="1" ref="AD77" ca="1">MAX(IF($G$34:$NH$34=AD$61,$G50:$NH50))</f>
        <v>0</v>
      </c>
      <c r="AE77" s="54">
        <f t="array" aca="1" ref="AE77" ca="1">MAX(IF($G$34:$NH$34=AE$61,$G50:$NH50))</f>
        <v>0</v>
      </c>
      <c r="AF77" s="54">
        <f t="array" aca="1" ref="AF77" ca="1">MAX(IF($G$34:$NH$34=AF$61,$G50:$NH50))</f>
        <v>0</v>
      </c>
      <c r="AG77" s="54">
        <f t="array" aca="1" ref="AG77" ca="1">MAX(IF($G$34:$NH$34=AG$61,$G50:$NH50))</f>
        <v>0</v>
      </c>
      <c r="AH77" s="54">
        <f t="array" aca="1" ref="AH77" ca="1">MAX(IF($G$34:$NH$34=AH$61,$G50:$NH50))</f>
        <v>0</v>
      </c>
      <c r="AI77" s="54">
        <f t="array" aca="1" ref="AI77" ca="1">MAX(IF($G$34:$NH$34=AI$61,$G50:$NH50))</f>
        <v>0</v>
      </c>
      <c r="AJ77" s="54">
        <f t="array" aca="1" ref="AJ77" ca="1">MAX(IF($G$34:$NH$34=AJ$61,$G50:$NH50))</f>
        <v>0</v>
      </c>
      <c r="AK77" s="54">
        <f t="array" aca="1" ref="AK77" ca="1">MAX(IF($G$34:$NH$34=AK$61,$G50:$NH50))</f>
        <v>0</v>
      </c>
      <c r="AL77" s="54">
        <f t="array" aca="1" ref="AL77" ca="1">MAX(IF($G$34:$NH$34=AL$61,$G50:$NH50))</f>
        <v>0</v>
      </c>
      <c r="AM77" s="54">
        <f t="array" aca="1" ref="AM77" ca="1">MAX(IF($G$34:$NH$34=AM$61,$G50:$NH50))</f>
        <v>0</v>
      </c>
      <c r="AN77" s="54">
        <f t="array" aca="1" ref="AN77" ca="1">MAX(IF($G$34:$NH$34=AN$61,$G50:$NH50))</f>
        <v>0</v>
      </c>
      <c r="AO77" s="54">
        <f t="array" aca="1" ref="AO77" ca="1">MAX(IF($G$34:$NH$34=AO$61,$G50:$NH50))</f>
        <v>0</v>
      </c>
      <c r="AP77" s="54">
        <f t="array" aca="1" ref="AP77" ca="1">MAX(IF($G$34:$NH$34=AP$61,$G50:$NH50))</f>
        <v>0</v>
      </c>
      <c r="AQ77" s="54">
        <f t="array" aca="1" ref="AQ77" ca="1">MAX(IF($G$34:$NH$34=AQ$61,$G50:$NH50))</f>
        <v>0</v>
      </c>
      <c r="AR77" s="54">
        <f t="array" aca="1" ref="AR77" ca="1">MAX(IF($G$34:$NH$34=AR$61,$G50:$NH50))</f>
        <v>0</v>
      </c>
      <c r="AS77" s="54">
        <f t="array" aca="1" ref="AS77" ca="1">MAX(IF($G$34:$NH$34=AS$61,$G50:$NH50))</f>
        <v>0</v>
      </c>
      <c r="AT77" s="54">
        <f t="array" aca="1" ref="AT77" ca="1">MAX(IF($G$34:$NH$34=AT$61,$G50:$NH50))</f>
        <v>0</v>
      </c>
      <c r="AU77" s="54">
        <f t="array" aca="1" ref="AU77" ca="1">MAX(IF($G$34:$NH$34=AU$61,$G50:$NH50))</f>
        <v>0</v>
      </c>
      <c r="AV77" s="54">
        <f t="array" aca="1" ref="AV77" ca="1">MAX(IF($G$34:$NH$34=AV$61,$G50:$NH50))</f>
        <v>0</v>
      </c>
      <c r="AW77" s="54">
        <f t="array" aca="1" ref="AW77" ca="1">MAX(IF($G$34:$NH$34=AW$61,$G50:$NH50))</f>
        <v>0</v>
      </c>
      <c r="AX77" s="54">
        <f t="array" aca="1" ref="AX77" ca="1">MAX(IF($G$34:$NH$34=AX$61,$G50:$NH50))</f>
        <v>0</v>
      </c>
      <c r="AY77" s="54">
        <f t="array" aca="1" ref="AY77" ca="1">MAX(IF($G$34:$NH$34=AY$61,$G50:$NH50))</f>
        <v>0</v>
      </c>
      <c r="AZ77" s="54">
        <f t="array" aca="1" ref="AZ77" ca="1">MAX(IF($G$34:$NH$34=AZ$61,$G50:$NH50))</f>
        <v>0</v>
      </c>
      <c r="BA77" s="54">
        <f t="array" aca="1" ref="BA77" ca="1">MAX(IF($G$34:$NH$34=BA$61,$G50:$NH50))</f>
        <v>0</v>
      </c>
      <c r="BB77" s="54">
        <f t="array" aca="1" ref="BB77" ca="1">MAX(IF($G$34:$NH$34=BB$61,$G50:$NH50))</f>
        <v>0</v>
      </c>
      <c r="BC77" s="54">
        <f t="array" aca="1" ref="BC77" ca="1">MAX(IF($G$34:$NH$34=BC$61,$G50:$NH50))</f>
        <v>0</v>
      </c>
      <c r="BD77" s="54">
        <f t="array" aca="1" ref="BD77" ca="1">MAX(IF($G$34:$NH$34=BD$61,$G50:$NH50))</f>
        <v>0</v>
      </c>
      <c r="BE77" s="54">
        <f t="array" aca="1" ref="BE77" ca="1">MAX(IF($G$34:$NH$34=BE$61,$G50:$NH50))</f>
        <v>0</v>
      </c>
      <c r="BF77" s="54">
        <f t="array" aca="1" ref="BF77" ca="1">MAX(IF($G$34:$NH$34=BF$61,$G50:$NH50))</f>
        <v>0</v>
      </c>
      <c r="BG77" s="54">
        <f t="array" aca="1" ref="BG77" ca="1">MAX(IF($G$34:$NH$34=BG$61,$G50:$NH50))</f>
        <v>0</v>
      </c>
    </row>
    <row r="78" spans="2:59" x14ac:dyDescent="0.2">
      <c r="B78" s="8" t="str">
        <f>'[48]Parameter 2020'!B27</f>
        <v>Tanjungjati12-Ungaran3</v>
      </c>
      <c r="G78" s="54">
        <f t="array" aca="1" ref="G78" ca="1">MAX(IF($G$34:$NH$34=G$61,$G51:$NH51))</f>
        <v>0</v>
      </c>
      <c r="H78" s="54">
        <f t="array" aca="1" ref="H78" ca="1">MAX(IF($G$34:$NH$34=H$61,$G51:$NH51))</f>
        <v>0</v>
      </c>
      <c r="I78" s="54">
        <f t="array" aca="1" ref="I78" ca="1">MAX(IF($G$34:$NH$34=I$61,$G51:$NH51))</f>
        <v>0</v>
      </c>
      <c r="J78" s="54">
        <f t="array" aca="1" ref="J78" ca="1">MAX(IF($G$34:$NH$34=J$61,$G51:$NH51))</f>
        <v>0</v>
      </c>
      <c r="K78" s="54">
        <f t="array" aca="1" ref="K78" ca="1">MAX(IF($G$34:$NH$34=K$61,$G51:$NH51))</f>
        <v>0</v>
      </c>
      <c r="L78" s="54">
        <f t="array" aca="1" ref="L78" ca="1">MAX(IF($G$34:$NH$34=L$61,$G51:$NH51))</f>
        <v>0</v>
      </c>
      <c r="M78" s="54">
        <f t="array" aca="1" ref="M78" ca="1">MAX(IF($G$34:$NH$34=M$61,$G51:$NH51))</f>
        <v>0</v>
      </c>
      <c r="N78" s="54">
        <f t="array" aca="1" ref="N78" ca="1">MAX(IF($G$34:$NH$34=N$61,$G51:$NH51))</f>
        <v>0</v>
      </c>
      <c r="O78" s="54">
        <f t="array" aca="1" ref="O78" ca="1">MAX(IF($G$34:$NH$34=O$61,$G51:$NH51))</f>
        <v>0</v>
      </c>
      <c r="P78" s="54">
        <f t="array" aca="1" ref="P78" ca="1">MAX(IF($G$34:$NH$34=P$61,$G51:$NH51))</f>
        <v>0</v>
      </c>
      <c r="Q78" s="54">
        <f t="array" aca="1" ref="Q78" ca="1">MAX(IF($G$34:$NH$34=Q$61,$G51:$NH51))</f>
        <v>0</v>
      </c>
      <c r="R78" s="54">
        <f t="array" aca="1" ref="R78" ca="1">MAX(IF($G$34:$NH$34=R$61,$G51:$NH51))</f>
        <v>0</v>
      </c>
      <c r="S78" s="54">
        <f t="array" aca="1" ref="S78" ca="1">MAX(IF($G$34:$NH$34=S$61,$G51:$NH51))</f>
        <v>0</v>
      </c>
      <c r="T78" s="54">
        <f t="array" aca="1" ref="T78" ca="1">MAX(IF($G$34:$NH$34=T$61,$G51:$NH51))</f>
        <v>0</v>
      </c>
      <c r="U78" s="54">
        <f t="array" aca="1" ref="U78" ca="1">MAX(IF($G$34:$NH$34=U$61,$G51:$NH51))</f>
        <v>0</v>
      </c>
      <c r="V78" s="54">
        <f t="array" aca="1" ref="V78" ca="1">MAX(IF($G$34:$NH$34=V$61,$G51:$NH51))</f>
        <v>0</v>
      </c>
      <c r="W78" s="54">
        <f t="array" aca="1" ref="W78" ca="1">MAX(IF($G$34:$NH$34=W$61,$G51:$NH51))</f>
        <v>0</v>
      </c>
      <c r="X78" s="54">
        <f t="array" aca="1" ref="X78" ca="1">MAX(IF($G$34:$NH$34=X$61,$G51:$NH51))</f>
        <v>0</v>
      </c>
      <c r="Y78" s="54">
        <f t="array" aca="1" ref="Y78" ca="1">MAX(IF($G$34:$NH$34=Y$61,$G51:$NH51))</f>
        <v>0</v>
      </c>
      <c r="Z78" s="54">
        <f t="array" aca="1" ref="Z78" ca="1">MAX(IF($G$34:$NH$34=Z$61,$G51:$NH51))</f>
        <v>0</v>
      </c>
      <c r="AA78" s="54">
        <f t="array" aca="1" ref="AA78" ca="1">MAX(IF($G$34:$NH$34=AA$61,$G51:$NH51))</f>
        <v>0</v>
      </c>
      <c r="AB78" s="54">
        <f t="array" aca="1" ref="AB78" ca="1">MAX(IF($G$34:$NH$34=AB$61,$G51:$NH51))</f>
        <v>0</v>
      </c>
      <c r="AC78" s="54">
        <f t="array" aca="1" ref="AC78" ca="1">MAX(IF($G$34:$NH$34=AC$61,$G51:$NH51))</f>
        <v>0</v>
      </c>
      <c r="AD78" s="54">
        <f t="array" aca="1" ref="AD78" ca="1">MAX(IF($G$34:$NH$34=AD$61,$G51:$NH51))</f>
        <v>0</v>
      </c>
      <c r="AE78" s="54">
        <f t="array" aca="1" ref="AE78" ca="1">MAX(IF($G$34:$NH$34=AE$61,$G51:$NH51))</f>
        <v>0</v>
      </c>
      <c r="AF78" s="54">
        <f t="array" aca="1" ref="AF78" ca="1">MAX(IF($G$34:$NH$34=AF$61,$G51:$NH51))</f>
        <v>0</v>
      </c>
      <c r="AG78" s="54">
        <f t="array" aca="1" ref="AG78" ca="1">MAX(IF($G$34:$NH$34=AG$61,$G51:$NH51))</f>
        <v>0</v>
      </c>
      <c r="AH78" s="54">
        <f t="array" aca="1" ref="AH78" ca="1">MAX(IF($G$34:$NH$34=AH$61,$G51:$NH51))</f>
        <v>0</v>
      </c>
      <c r="AI78" s="54">
        <f t="array" aca="1" ref="AI78" ca="1">MAX(IF($G$34:$NH$34=AI$61,$G51:$NH51))</f>
        <v>0</v>
      </c>
      <c r="AJ78" s="54">
        <f t="array" aca="1" ref="AJ78" ca="1">MAX(IF($G$34:$NH$34=AJ$61,$G51:$NH51))</f>
        <v>0</v>
      </c>
      <c r="AK78" s="54">
        <f t="array" aca="1" ref="AK78" ca="1">MAX(IF($G$34:$NH$34=AK$61,$G51:$NH51))</f>
        <v>0</v>
      </c>
      <c r="AL78" s="54">
        <f t="array" aca="1" ref="AL78" ca="1">MAX(IF($G$34:$NH$34=AL$61,$G51:$NH51))</f>
        <v>0</v>
      </c>
      <c r="AM78" s="54">
        <f t="array" aca="1" ref="AM78" ca="1">MAX(IF($G$34:$NH$34=AM$61,$G51:$NH51))</f>
        <v>0</v>
      </c>
      <c r="AN78" s="54">
        <f t="array" aca="1" ref="AN78" ca="1">MAX(IF($G$34:$NH$34=AN$61,$G51:$NH51))</f>
        <v>0</v>
      </c>
      <c r="AO78" s="54">
        <f t="array" aca="1" ref="AO78" ca="1">MAX(IF($G$34:$NH$34=AO$61,$G51:$NH51))</f>
        <v>0</v>
      </c>
      <c r="AP78" s="54">
        <f t="array" aca="1" ref="AP78" ca="1">MAX(IF($G$34:$NH$34=AP$61,$G51:$NH51))</f>
        <v>0</v>
      </c>
      <c r="AQ78" s="54">
        <f t="array" aca="1" ref="AQ78" ca="1">MAX(IF($G$34:$NH$34=AQ$61,$G51:$NH51))</f>
        <v>0</v>
      </c>
      <c r="AR78" s="54">
        <f t="array" aca="1" ref="AR78" ca="1">MAX(IF($G$34:$NH$34=AR$61,$G51:$NH51))</f>
        <v>0</v>
      </c>
      <c r="AS78" s="54">
        <f t="array" aca="1" ref="AS78" ca="1">MAX(IF($G$34:$NH$34=AS$61,$G51:$NH51))</f>
        <v>0</v>
      </c>
      <c r="AT78" s="54">
        <f t="array" aca="1" ref="AT78" ca="1">MAX(IF($G$34:$NH$34=AT$61,$G51:$NH51))</f>
        <v>0</v>
      </c>
      <c r="AU78" s="54">
        <f t="array" aca="1" ref="AU78" ca="1">MAX(IF($G$34:$NH$34=AU$61,$G51:$NH51))</f>
        <v>0</v>
      </c>
      <c r="AV78" s="54">
        <f t="array" aca="1" ref="AV78" ca="1">MAX(IF($G$34:$NH$34=AV$61,$G51:$NH51))</f>
        <v>0</v>
      </c>
      <c r="AW78" s="54">
        <f t="array" aca="1" ref="AW78" ca="1">MAX(IF($G$34:$NH$34=AW$61,$G51:$NH51))</f>
        <v>0</v>
      </c>
      <c r="AX78" s="54">
        <f t="array" aca="1" ref="AX78" ca="1">MAX(IF($G$34:$NH$34=AX$61,$G51:$NH51))</f>
        <v>0</v>
      </c>
      <c r="AY78" s="54">
        <f t="array" aca="1" ref="AY78" ca="1">MAX(IF($G$34:$NH$34=AY$61,$G51:$NH51))</f>
        <v>0</v>
      </c>
      <c r="AZ78" s="54">
        <f t="array" aca="1" ref="AZ78" ca="1">MAX(IF($G$34:$NH$34=AZ$61,$G51:$NH51))</f>
        <v>0</v>
      </c>
      <c r="BA78" s="54">
        <f t="array" aca="1" ref="BA78" ca="1">MAX(IF($G$34:$NH$34=BA$61,$G51:$NH51))</f>
        <v>0</v>
      </c>
      <c r="BB78" s="54">
        <f t="array" aca="1" ref="BB78" ca="1">MAX(IF($G$34:$NH$34=BB$61,$G51:$NH51))</f>
        <v>0</v>
      </c>
      <c r="BC78" s="54">
        <f t="array" aca="1" ref="BC78" ca="1">MAX(IF($G$34:$NH$34=BC$61,$G51:$NH51))</f>
        <v>0</v>
      </c>
      <c r="BD78" s="54">
        <f t="array" aca="1" ref="BD78" ca="1">MAX(IF($G$34:$NH$34=BD$61,$G51:$NH51))</f>
        <v>0</v>
      </c>
      <c r="BE78" s="54">
        <f t="array" aca="1" ref="BE78" ca="1">MAX(IF($G$34:$NH$34=BE$61,$G51:$NH51))</f>
        <v>0</v>
      </c>
      <c r="BF78" s="54">
        <f t="array" aca="1" ref="BF78" ca="1">MAX(IF($G$34:$NH$34=BF$61,$G51:$NH51))</f>
        <v>0</v>
      </c>
      <c r="BG78" s="54">
        <f t="array" aca="1" ref="BG78" ca="1">MAX(IF($G$34:$NH$34=BG$61,$G51:$NH51))</f>
        <v>0</v>
      </c>
    </row>
    <row r="79" spans="2:59" x14ac:dyDescent="0.2">
      <c r="B79" s="8" t="str">
        <f>'[48]Parameter 2020'!B28</f>
        <v>Ungaran12-Kesugihan</v>
      </c>
      <c r="G79" s="54">
        <f t="array" aca="1" ref="G79" ca="1">MAX(IF($G$34:$NH$34=G$61,$G52:$NH52))</f>
        <v>0</v>
      </c>
      <c r="H79" s="54">
        <f t="array" aca="1" ref="H79" ca="1">MAX(IF($G$34:$NH$34=H$61,$G52:$NH52))</f>
        <v>0</v>
      </c>
      <c r="I79" s="54">
        <f t="array" aca="1" ref="I79" ca="1">MAX(IF($G$34:$NH$34=I$61,$G52:$NH52))</f>
        <v>0</v>
      </c>
      <c r="J79" s="54">
        <f t="array" aca="1" ref="J79" ca="1">MAX(IF($G$34:$NH$34=J$61,$G52:$NH52))</f>
        <v>0</v>
      </c>
      <c r="K79" s="54">
        <f t="array" aca="1" ref="K79" ca="1">MAX(IF($G$34:$NH$34=K$61,$G52:$NH52))</f>
        <v>0</v>
      </c>
      <c r="L79" s="54">
        <f t="array" aca="1" ref="L79" ca="1">MAX(IF($G$34:$NH$34=L$61,$G52:$NH52))</f>
        <v>0</v>
      </c>
      <c r="M79" s="54">
        <f t="array" aca="1" ref="M79" ca="1">MAX(IF($G$34:$NH$34=M$61,$G52:$NH52))</f>
        <v>0</v>
      </c>
      <c r="N79" s="54">
        <f t="array" aca="1" ref="N79" ca="1">MAX(IF($G$34:$NH$34=N$61,$G52:$NH52))</f>
        <v>0</v>
      </c>
      <c r="O79" s="54">
        <f t="array" aca="1" ref="O79" ca="1">MAX(IF($G$34:$NH$34=O$61,$G52:$NH52))</f>
        <v>0</v>
      </c>
      <c r="P79" s="54">
        <f t="array" aca="1" ref="P79" ca="1">MAX(IF($G$34:$NH$34=P$61,$G52:$NH52))</f>
        <v>0</v>
      </c>
      <c r="Q79" s="54">
        <f t="array" aca="1" ref="Q79" ca="1">MAX(IF($G$34:$NH$34=Q$61,$G52:$NH52))</f>
        <v>0</v>
      </c>
      <c r="R79" s="54">
        <f t="array" aca="1" ref="R79" ca="1">MAX(IF($G$34:$NH$34=R$61,$G52:$NH52))</f>
        <v>0</v>
      </c>
      <c r="S79" s="54">
        <f t="array" aca="1" ref="S79" ca="1">MAX(IF($G$34:$NH$34=S$61,$G52:$NH52))</f>
        <v>0</v>
      </c>
      <c r="T79" s="54">
        <f t="array" aca="1" ref="T79" ca="1">MAX(IF($G$34:$NH$34=T$61,$G52:$NH52))</f>
        <v>0</v>
      </c>
      <c r="U79" s="54">
        <f t="array" aca="1" ref="U79" ca="1">MAX(IF($G$34:$NH$34=U$61,$G52:$NH52))</f>
        <v>0</v>
      </c>
      <c r="V79" s="54">
        <f t="array" aca="1" ref="V79" ca="1">MAX(IF($G$34:$NH$34=V$61,$G52:$NH52))</f>
        <v>0</v>
      </c>
      <c r="W79" s="54">
        <f t="array" aca="1" ref="W79" ca="1">MAX(IF($G$34:$NH$34=W$61,$G52:$NH52))</f>
        <v>0</v>
      </c>
      <c r="X79" s="54">
        <f t="array" aca="1" ref="X79" ca="1">MAX(IF($G$34:$NH$34=X$61,$G52:$NH52))</f>
        <v>0</v>
      </c>
      <c r="Y79" s="54">
        <f t="array" aca="1" ref="Y79" ca="1">MAX(IF($G$34:$NH$34=Y$61,$G52:$NH52))</f>
        <v>0</v>
      </c>
      <c r="Z79" s="54">
        <f t="array" aca="1" ref="Z79" ca="1">MAX(IF($G$34:$NH$34=Z$61,$G52:$NH52))</f>
        <v>0</v>
      </c>
      <c r="AA79" s="54">
        <f t="array" aca="1" ref="AA79" ca="1">MAX(IF($G$34:$NH$34=AA$61,$G52:$NH52))</f>
        <v>0</v>
      </c>
      <c r="AB79" s="54">
        <f t="array" aca="1" ref="AB79" ca="1">MAX(IF($G$34:$NH$34=AB$61,$G52:$NH52))</f>
        <v>0</v>
      </c>
      <c r="AC79" s="54">
        <f t="array" aca="1" ref="AC79" ca="1">MAX(IF($G$34:$NH$34=AC$61,$G52:$NH52))</f>
        <v>0</v>
      </c>
      <c r="AD79" s="54">
        <f t="array" aca="1" ref="AD79" ca="1">MAX(IF($G$34:$NH$34=AD$61,$G52:$NH52))</f>
        <v>0</v>
      </c>
      <c r="AE79" s="54">
        <f t="array" aca="1" ref="AE79" ca="1">MAX(IF($G$34:$NH$34=AE$61,$G52:$NH52))</f>
        <v>0</v>
      </c>
      <c r="AF79" s="54">
        <f t="array" aca="1" ref="AF79" ca="1">MAX(IF($G$34:$NH$34=AF$61,$G52:$NH52))</f>
        <v>0</v>
      </c>
      <c r="AG79" s="54">
        <f t="array" aca="1" ref="AG79" ca="1">MAX(IF($G$34:$NH$34=AG$61,$G52:$NH52))</f>
        <v>0</v>
      </c>
      <c r="AH79" s="54">
        <f t="array" aca="1" ref="AH79" ca="1">MAX(IF($G$34:$NH$34=AH$61,$G52:$NH52))</f>
        <v>0</v>
      </c>
      <c r="AI79" s="54">
        <f t="array" aca="1" ref="AI79" ca="1">MAX(IF($G$34:$NH$34=AI$61,$G52:$NH52))</f>
        <v>0</v>
      </c>
      <c r="AJ79" s="54">
        <f t="array" aca="1" ref="AJ79" ca="1">MAX(IF($G$34:$NH$34=AJ$61,$G52:$NH52))</f>
        <v>0</v>
      </c>
      <c r="AK79" s="54">
        <f t="array" aca="1" ref="AK79" ca="1">MAX(IF($G$34:$NH$34=AK$61,$G52:$NH52))</f>
        <v>0</v>
      </c>
      <c r="AL79" s="54">
        <f t="array" aca="1" ref="AL79" ca="1">MAX(IF($G$34:$NH$34=AL$61,$G52:$NH52))</f>
        <v>0</v>
      </c>
      <c r="AM79" s="54">
        <f t="array" aca="1" ref="AM79" ca="1">MAX(IF($G$34:$NH$34=AM$61,$G52:$NH52))</f>
        <v>0</v>
      </c>
      <c r="AN79" s="54">
        <f t="array" aca="1" ref="AN79" ca="1">MAX(IF($G$34:$NH$34=AN$61,$G52:$NH52))</f>
        <v>0</v>
      </c>
      <c r="AO79" s="54">
        <f t="array" aca="1" ref="AO79" ca="1">MAX(IF($G$34:$NH$34=AO$61,$G52:$NH52))</f>
        <v>0</v>
      </c>
      <c r="AP79" s="54">
        <f t="array" aca="1" ref="AP79" ca="1">MAX(IF($G$34:$NH$34=AP$61,$G52:$NH52))</f>
        <v>0</v>
      </c>
      <c r="AQ79" s="54">
        <f t="array" aca="1" ref="AQ79" ca="1">MAX(IF($G$34:$NH$34=AQ$61,$G52:$NH52))</f>
        <v>0</v>
      </c>
      <c r="AR79" s="54">
        <f t="array" aca="1" ref="AR79" ca="1">MAX(IF($G$34:$NH$34=AR$61,$G52:$NH52))</f>
        <v>0</v>
      </c>
      <c r="AS79" s="54">
        <f t="array" aca="1" ref="AS79" ca="1">MAX(IF($G$34:$NH$34=AS$61,$G52:$NH52))</f>
        <v>0</v>
      </c>
      <c r="AT79" s="54">
        <f t="array" aca="1" ref="AT79" ca="1">MAX(IF($G$34:$NH$34=AT$61,$G52:$NH52))</f>
        <v>0</v>
      </c>
      <c r="AU79" s="54">
        <f t="array" aca="1" ref="AU79" ca="1">MAX(IF($G$34:$NH$34=AU$61,$G52:$NH52))</f>
        <v>0</v>
      </c>
      <c r="AV79" s="54">
        <f t="array" aca="1" ref="AV79" ca="1">MAX(IF($G$34:$NH$34=AV$61,$G52:$NH52))</f>
        <v>0</v>
      </c>
      <c r="AW79" s="54">
        <f t="array" aca="1" ref="AW79" ca="1">MAX(IF($G$34:$NH$34=AW$61,$G52:$NH52))</f>
        <v>0</v>
      </c>
      <c r="AX79" s="54">
        <f t="array" aca="1" ref="AX79" ca="1">MAX(IF($G$34:$NH$34=AX$61,$G52:$NH52))</f>
        <v>0</v>
      </c>
      <c r="AY79" s="54">
        <f t="array" aca="1" ref="AY79" ca="1">MAX(IF($G$34:$NH$34=AY$61,$G52:$NH52))</f>
        <v>0</v>
      </c>
      <c r="AZ79" s="54">
        <f t="array" aca="1" ref="AZ79" ca="1">MAX(IF($G$34:$NH$34=AZ$61,$G52:$NH52))</f>
        <v>0</v>
      </c>
      <c r="BA79" s="54">
        <f t="array" aca="1" ref="BA79" ca="1">MAX(IF($G$34:$NH$34=BA$61,$G52:$NH52))</f>
        <v>0</v>
      </c>
      <c r="BB79" s="54">
        <f t="array" aca="1" ref="BB79" ca="1">MAX(IF($G$34:$NH$34=BB$61,$G52:$NH52))</f>
        <v>0</v>
      </c>
      <c r="BC79" s="54">
        <f t="array" aca="1" ref="BC79" ca="1">MAX(IF($G$34:$NH$34=BC$61,$G52:$NH52))</f>
        <v>0</v>
      </c>
      <c r="BD79" s="54">
        <f t="array" aca="1" ref="BD79" ca="1">MAX(IF($G$34:$NH$34=BD$61,$G52:$NH52))</f>
        <v>0</v>
      </c>
      <c r="BE79" s="54">
        <f t="array" aca="1" ref="BE79" ca="1">MAX(IF($G$34:$NH$34=BE$61,$G52:$NH52))</f>
        <v>0</v>
      </c>
      <c r="BF79" s="54">
        <f t="array" aca="1" ref="BF79" ca="1">MAX(IF($G$34:$NH$34=BF$61,$G52:$NH52))</f>
        <v>0</v>
      </c>
      <c r="BG79" s="54">
        <f t="array" aca="1" ref="BG79" ca="1">MAX(IF($G$34:$NH$34=BG$61,$G52:$NH52))</f>
        <v>0</v>
      </c>
    </row>
    <row r="80" spans="2:59" x14ac:dyDescent="0.2">
      <c r="B80" s="8" t="str">
        <f>'[48]Parameter 2020'!B29</f>
        <v>Krian12-Gresik</v>
      </c>
      <c r="G80" s="54">
        <f t="array" aca="1" ref="G80" ca="1">MAX(IF($G$34:$NH$34=G$61,$G53:$NH53))</f>
        <v>0</v>
      </c>
      <c r="H80" s="54">
        <f t="array" aca="1" ref="H80" ca="1">MAX(IF($G$34:$NH$34=H$61,$G53:$NH53))</f>
        <v>0</v>
      </c>
      <c r="I80" s="54">
        <f t="array" aca="1" ref="I80" ca="1">MAX(IF($G$34:$NH$34=I$61,$G53:$NH53))</f>
        <v>0</v>
      </c>
      <c r="J80" s="54">
        <f t="array" aca="1" ref="J80" ca="1">MAX(IF($G$34:$NH$34=J$61,$G53:$NH53))</f>
        <v>0</v>
      </c>
      <c r="K80" s="54">
        <f t="array" aca="1" ref="K80" ca="1">MAX(IF($G$34:$NH$34=K$61,$G53:$NH53))</f>
        <v>0</v>
      </c>
      <c r="L80" s="54">
        <f t="array" aca="1" ref="L80" ca="1">MAX(IF($G$34:$NH$34=L$61,$G53:$NH53))</f>
        <v>0</v>
      </c>
      <c r="M80" s="54">
        <f t="array" aca="1" ref="M80" ca="1">MAX(IF($G$34:$NH$34=M$61,$G53:$NH53))</f>
        <v>0</v>
      </c>
      <c r="N80" s="54">
        <f t="array" aca="1" ref="N80" ca="1">MAX(IF($G$34:$NH$34=N$61,$G53:$NH53))</f>
        <v>0</v>
      </c>
      <c r="O80" s="54">
        <f t="array" aca="1" ref="O80" ca="1">MAX(IF($G$34:$NH$34=O$61,$G53:$NH53))</f>
        <v>0</v>
      </c>
      <c r="P80" s="54">
        <f t="array" aca="1" ref="P80" ca="1">MAX(IF($G$34:$NH$34=P$61,$G53:$NH53))</f>
        <v>0</v>
      </c>
      <c r="Q80" s="54">
        <f t="array" aca="1" ref="Q80" ca="1">MAX(IF($G$34:$NH$34=Q$61,$G53:$NH53))</f>
        <v>0</v>
      </c>
      <c r="R80" s="54">
        <f t="array" aca="1" ref="R80" ca="1">MAX(IF($G$34:$NH$34=R$61,$G53:$NH53))</f>
        <v>0</v>
      </c>
      <c r="S80" s="54">
        <f t="array" aca="1" ref="S80" ca="1">MAX(IF($G$34:$NH$34=S$61,$G53:$NH53))</f>
        <v>0</v>
      </c>
      <c r="T80" s="54">
        <f t="array" aca="1" ref="T80" ca="1">MAX(IF($G$34:$NH$34=T$61,$G53:$NH53))</f>
        <v>0</v>
      </c>
      <c r="U80" s="54">
        <f t="array" aca="1" ref="U80" ca="1">MAX(IF($G$34:$NH$34=U$61,$G53:$NH53))</f>
        <v>0</v>
      </c>
      <c r="V80" s="54">
        <f t="array" aca="1" ref="V80" ca="1">MAX(IF($G$34:$NH$34=V$61,$G53:$NH53))</f>
        <v>0</v>
      </c>
      <c r="W80" s="54">
        <f t="array" aca="1" ref="W80" ca="1">MAX(IF($G$34:$NH$34=W$61,$G53:$NH53))</f>
        <v>0</v>
      </c>
      <c r="X80" s="54">
        <f t="array" aca="1" ref="X80" ca="1">MAX(IF($G$34:$NH$34=X$61,$G53:$NH53))</f>
        <v>0</v>
      </c>
      <c r="Y80" s="54">
        <f t="array" aca="1" ref="Y80" ca="1">MAX(IF($G$34:$NH$34=Y$61,$G53:$NH53))</f>
        <v>0</v>
      </c>
      <c r="Z80" s="54">
        <f t="array" aca="1" ref="Z80" ca="1">MAX(IF($G$34:$NH$34=Z$61,$G53:$NH53))</f>
        <v>0</v>
      </c>
      <c r="AA80" s="54">
        <f t="array" aca="1" ref="AA80" ca="1">MAX(IF($G$34:$NH$34=AA$61,$G53:$NH53))</f>
        <v>0</v>
      </c>
      <c r="AB80" s="54">
        <f t="array" aca="1" ref="AB80" ca="1">MAX(IF($G$34:$NH$34=AB$61,$G53:$NH53))</f>
        <v>0</v>
      </c>
      <c r="AC80" s="54">
        <f t="array" aca="1" ref="AC80" ca="1">MAX(IF($G$34:$NH$34=AC$61,$G53:$NH53))</f>
        <v>0</v>
      </c>
      <c r="AD80" s="54">
        <f t="array" aca="1" ref="AD80" ca="1">MAX(IF($G$34:$NH$34=AD$61,$G53:$NH53))</f>
        <v>0</v>
      </c>
      <c r="AE80" s="54">
        <f t="array" aca="1" ref="AE80" ca="1">MAX(IF($G$34:$NH$34=AE$61,$G53:$NH53))</f>
        <v>0</v>
      </c>
      <c r="AF80" s="54">
        <f t="array" aca="1" ref="AF80" ca="1">MAX(IF($G$34:$NH$34=AF$61,$G53:$NH53))</f>
        <v>0</v>
      </c>
      <c r="AG80" s="54">
        <f t="array" aca="1" ref="AG80" ca="1">MAX(IF($G$34:$NH$34=AG$61,$G53:$NH53))</f>
        <v>0</v>
      </c>
      <c r="AH80" s="54">
        <f t="array" aca="1" ref="AH80" ca="1">MAX(IF($G$34:$NH$34=AH$61,$G53:$NH53))</f>
        <v>0</v>
      </c>
      <c r="AI80" s="54">
        <f t="array" aca="1" ref="AI80" ca="1">MAX(IF($G$34:$NH$34=AI$61,$G53:$NH53))</f>
        <v>0</v>
      </c>
      <c r="AJ80" s="54">
        <f t="array" aca="1" ref="AJ80" ca="1">MAX(IF($G$34:$NH$34=AJ$61,$G53:$NH53))</f>
        <v>0</v>
      </c>
      <c r="AK80" s="54">
        <f t="array" aca="1" ref="AK80" ca="1">MAX(IF($G$34:$NH$34=AK$61,$G53:$NH53))</f>
        <v>0</v>
      </c>
      <c r="AL80" s="54">
        <f t="array" aca="1" ref="AL80" ca="1">MAX(IF($G$34:$NH$34=AL$61,$G53:$NH53))</f>
        <v>0</v>
      </c>
      <c r="AM80" s="54">
        <f t="array" aca="1" ref="AM80" ca="1">MAX(IF($G$34:$NH$34=AM$61,$G53:$NH53))</f>
        <v>0</v>
      </c>
      <c r="AN80" s="54">
        <f t="array" aca="1" ref="AN80" ca="1">MAX(IF($G$34:$NH$34=AN$61,$G53:$NH53))</f>
        <v>0</v>
      </c>
      <c r="AO80" s="54">
        <f t="array" aca="1" ref="AO80" ca="1">MAX(IF($G$34:$NH$34=AO$61,$G53:$NH53))</f>
        <v>0</v>
      </c>
      <c r="AP80" s="54">
        <f t="array" aca="1" ref="AP80" ca="1">MAX(IF($G$34:$NH$34=AP$61,$G53:$NH53))</f>
        <v>0</v>
      </c>
      <c r="AQ80" s="54">
        <f t="array" aca="1" ref="AQ80" ca="1">MAX(IF($G$34:$NH$34=AQ$61,$G53:$NH53))</f>
        <v>0</v>
      </c>
      <c r="AR80" s="54">
        <f t="array" aca="1" ref="AR80" ca="1">MAX(IF($G$34:$NH$34=AR$61,$G53:$NH53))</f>
        <v>0</v>
      </c>
      <c r="AS80" s="54">
        <f t="array" aca="1" ref="AS80" ca="1">MAX(IF($G$34:$NH$34=AS$61,$G53:$NH53))</f>
        <v>0</v>
      </c>
      <c r="AT80" s="54">
        <f t="array" aca="1" ref="AT80" ca="1">MAX(IF($G$34:$NH$34=AT$61,$G53:$NH53))</f>
        <v>0</v>
      </c>
      <c r="AU80" s="54">
        <f t="array" aca="1" ref="AU80" ca="1">MAX(IF($G$34:$NH$34=AU$61,$G53:$NH53))</f>
        <v>0</v>
      </c>
      <c r="AV80" s="54">
        <f t="array" aca="1" ref="AV80" ca="1">MAX(IF($G$34:$NH$34=AV$61,$G53:$NH53))</f>
        <v>0</v>
      </c>
      <c r="AW80" s="54">
        <f t="array" aca="1" ref="AW80" ca="1">MAX(IF($G$34:$NH$34=AW$61,$G53:$NH53))</f>
        <v>0</v>
      </c>
      <c r="AX80" s="54">
        <f t="array" aca="1" ref="AX80" ca="1">MAX(IF($G$34:$NH$34=AX$61,$G53:$NH53))</f>
        <v>0</v>
      </c>
      <c r="AY80" s="54">
        <f t="array" aca="1" ref="AY80" ca="1">MAX(IF($G$34:$NH$34=AY$61,$G53:$NH53))</f>
        <v>0</v>
      </c>
      <c r="AZ80" s="54">
        <f t="array" aca="1" ref="AZ80" ca="1">MAX(IF($G$34:$NH$34=AZ$61,$G53:$NH53))</f>
        <v>0</v>
      </c>
      <c r="BA80" s="54">
        <f t="array" aca="1" ref="BA80" ca="1">MAX(IF($G$34:$NH$34=BA$61,$G53:$NH53))</f>
        <v>0</v>
      </c>
      <c r="BB80" s="54">
        <f t="array" aca="1" ref="BB80" ca="1">MAX(IF($G$34:$NH$34=BB$61,$G53:$NH53))</f>
        <v>0</v>
      </c>
      <c r="BC80" s="54">
        <f t="array" aca="1" ref="BC80" ca="1">MAX(IF($G$34:$NH$34=BC$61,$G53:$NH53))</f>
        <v>0</v>
      </c>
      <c r="BD80" s="54">
        <f t="array" aca="1" ref="BD80" ca="1">MAX(IF($G$34:$NH$34=BD$61,$G53:$NH53))</f>
        <v>0</v>
      </c>
      <c r="BE80" s="54">
        <f t="array" aca="1" ref="BE80" ca="1">MAX(IF($G$34:$NH$34=BE$61,$G53:$NH53))</f>
        <v>0</v>
      </c>
      <c r="BF80" s="54">
        <f t="array" aca="1" ref="BF80" ca="1">MAX(IF($G$34:$NH$34=BF$61,$G53:$NH53))</f>
        <v>0</v>
      </c>
      <c r="BG80" s="54">
        <f t="array" aca="1" ref="BG80" ca="1">MAX(IF($G$34:$NH$34=BG$61,$G53:$NH53))</f>
        <v>0</v>
      </c>
    </row>
    <row r="81" spans="2:372" x14ac:dyDescent="0.2">
      <c r="B81" s="8" t="str">
        <f>'[48]Parameter 2020'!B31</f>
        <v>Paiton-Grati</v>
      </c>
      <c r="G81" s="54">
        <f t="array" aca="1" ref="G81" ca="1">MAX(IF($G$34:$NH$34=G$61,$G54:$NH54))</f>
        <v>0</v>
      </c>
      <c r="H81" s="54">
        <f t="array" aca="1" ref="H81" ca="1">MAX(IF($G$34:$NH$34=H$61,$G54:$NH54))</f>
        <v>0</v>
      </c>
      <c r="I81" s="54">
        <f t="array" aca="1" ref="I81" ca="1">MAX(IF($G$34:$NH$34=I$61,$G54:$NH54))</f>
        <v>0</v>
      </c>
      <c r="J81" s="54">
        <f t="array" aca="1" ref="J81" ca="1">MAX(IF($G$34:$NH$34=J$61,$G54:$NH54))</f>
        <v>0</v>
      </c>
      <c r="K81" s="54">
        <f t="array" aca="1" ref="K81" ca="1">MAX(IF($G$34:$NH$34=K$61,$G54:$NH54))</f>
        <v>0</v>
      </c>
      <c r="L81" s="54">
        <f t="array" aca="1" ref="L81" ca="1">MAX(IF($G$34:$NH$34=L$61,$G54:$NH54))</f>
        <v>0</v>
      </c>
      <c r="M81" s="54">
        <f t="array" aca="1" ref="M81" ca="1">MAX(IF($G$34:$NH$34=M$61,$G54:$NH54))</f>
        <v>0</v>
      </c>
      <c r="N81" s="54">
        <f t="array" aca="1" ref="N81" ca="1">MAX(IF($G$34:$NH$34=N$61,$G54:$NH54))</f>
        <v>0</v>
      </c>
      <c r="O81" s="54">
        <f t="array" aca="1" ref="O81" ca="1">MAX(IF($G$34:$NH$34=O$61,$G54:$NH54))</f>
        <v>0</v>
      </c>
      <c r="P81" s="54">
        <f t="array" aca="1" ref="P81" ca="1">MAX(IF($G$34:$NH$34=P$61,$G54:$NH54))</f>
        <v>0</v>
      </c>
      <c r="Q81" s="54">
        <f t="array" aca="1" ref="Q81" ca="1">MAX(IF($G$34:$NH$34=Q$61,$G54:$NH54))</f>
        <v>0</v>
      </c>
      <c r="R81" s="54">
        <f t="array" aca="1" ref="R81" ca="1">MAX(IF($G$34:$NH$34=R$61,$G54:$NH54))</f>
        <v>0</v>
      </c>
      <c r="S81" s="54">
        <f t="array" aca="1" ref="S81" ca="1">MAX(IF($G$34:$NH$34=S$61,$G54:$NH54))</f>
        <v>0</v>
      </c>
      <c r="T81" s="54">
        <f t="array" aca="1" ref="T81" ca="1">MAX(IF($G$34:$NH$34=T$61,$G54:$NH54))</f>
        <v>0</v>
      </c>
      <c r="U81" s="54">
        <f t="array" aca="1" ref="U81" ca="1">MAX(IF($G$34:$NH$34=U$61,$G54:$NH54))</f>
        <v>0</v>
      </c>
      <c r="V81" s="54">
        <f t="array" aca="1" ref="V81" ca="1">MAX(IF($G$34:$NH$34=V$61,$G54:$NH54))</f>
        <v>0</v>
      </c>
      <c r="W81" s="54">
        <f t="array" aca="1" ref="W81" ca="1">MAX(IF($G$34:$NH$34=W$61,$G54:$NH54))</f>
        <v>0</v>
      </c>
      <c r="X81" s="54">
        <f t="array" aca="1" ref="X81" ca="1">MAX(IF($G$34:$NH$34=X$61,$G54:$NH54))</f>
        <v>0</v>
      </c>
      <c r="Y81" s="54">
        <f t="array" aca="1" ref="Y81" ca="1">MAX(IF($G$34:$NH$34=Y$61,$G54:$NH54))</f>
        <v>0</v>
      </c>
      <c r="Z81" s="54">
        <f t="array" aca="1" ref="Z81" ca="1">MAX(IF($G$34:$NH$34=Z$61,$G54:$NH54))</f>
        <v>0</v>
      </c>
      <c r="AA81" s="54">
        <f t="array" aca="1" ref="AA81" ca="1">MAX(IF($G$34:$NH$34=AA$61,$G54:$NH54))</f>
        <v>0</v>
      </c>
      <c r="AB81" s="54">
        <f t="array" aca="1" ref="AB81" ca="1">MAX(IF($G$34:$NH$34=AB$61,$G54:$NH54))</f>
        <v>0</v>
      </c>
      <c r="AC81" s="54">
        <f t="array" aca="1" ref="AC81" ca="1">MAX(IF($G$34:$NH$34=AC$61,$G54:$NH54))</f>
        <v>0</v>
      </c>
      <c r="AD81" s="54">
        <f t="array" aca="1" ref="AD81" ca="1">MAX(IF($G$34:$NH$34=AD$61,$G54:$NH54))</f>
        <v>0</v>
      </c>
      <c r="AE81" s="54">
        <f t="array" aca="1" ref="AE81" ca="1">MAX(IF($G$34:$NH$34=AE$61,$G54:$NH54))</f>
        <v>0</v>
      </c>
      <c r="AF81" s="54">
        <f t="array" aca="1" ref="AF81" ca="1">MAX(IF($G$34:$NH$34=AF$61,$G54:$NH54))</f>
        <v>0</v>
      </c>
      <c r="AG81" s="54">
        <f t="array" aca="1" ref="AG81" ca="1">MAX(IF($G$34:$NH$34=AG$61,$G54:$NH54))</f>
        <v>0</v>
      </c>
      <c r="AH81" s="54">
        <f t="array" aca="1" ref="AH81" ca="1">MAX(IF($G$34:$NH$34=AH$61,$G54:$NH54))</f>
        <v>0</v>
      </c>
      <c r="AI81" s="54">
        <f t="array" aca="1" ref="AI81" ca="1">MAX(IF($G$34:$NH$34=AI$61,$G54:$NH54))</f>
        <v>0</v>
      </c>
      <c r="AJ81" s="54">
        <f t="array" aca="1" ref="AJ81" ca="1">MAX(IF($G$34:$NH$34=AJ$61,$G54:$NH54))</f>
        <v>0</v>
      </c>
      <c r="AK81" s="54">
        <f t="array" aca="1" ref="AK81" ca="1">MAX(IF($G$34:$NH$34=AK$61,$G54:$NH54))</f>
        <v>0</v>
      </c>
      <c r="AL81" s="54">
        <f t="array" aca="1" ref="AL81" ca="1">MAX(IF($G$34:$NH$34=AL$61,$G54:$NH54))</f>
        <v>0</v>
      </c>
      <c r="AM81" s="54">
        <f t="array" aca="1" ref="AM81" ca="1">MAX(IF($G$34:$NH$34=AM$61,$G54:$NH54))</f>
        <v>0</v>
      </c>
      <c r="AN81" s="54">
        <f t="array" aca="1" ref="AN81" ca="1">MAX(IF($G$34:$NH$34=AN$61,$G54:$NH54))</f>
        <v>0</v>
      </c>
      <c r="AO81" s="54">
        <f t="array" aca="1" ref="AO81" ca="1">MAX(IF($G$34:$NH$34=AO$61,$G54:$NH54))</f>
        <v>0</v>
      </c>
      <c r="AP81" s="54">
        <f t="array" aca="1" ref="AP81" ca="1">MAX(IF($G$34:$NH$34=AP$61,$G54:$NH54))</f>
        <v>0</v>
      </c>
      <c r="AQ81" s="54">
        <f t="array" aca="1" ref="AQ81" ca="1">MAX(IF($G$34:$NH$34=AQ$61,$G54:$NH54))</f>
        <v>0</v>
      </c>
      <c r="AR81" s="54">
        <f t="array" aca="1" ref="AR81" ca="1">MAX(IF($G$34:$NH$34=AR$61,$G54:$NH54))</f>
        <v>0</v>
      </c>
      <c r="AS81" s="54">
        <f t="array" aca="1" ref="AS81" ca="1">MAX(IF($G$34:$NH$34=AS$61,$G54:$NH54))</f>
        <v>0</v>
      </c>
      <c r="AT81" s="54">
        <f t="array" aca="1" ref="AT81" ca="1">MAX(IF($G$34:$NH$34=AT$61,$G54:$NH54))</f>
        <v>0</v>
      </c>
      <c r="AU81" s="54">
        <f t="array" aca="1" ref="AU81" ca="1">MAX(IF($G$34:$NH$34=AU$61,$G54:$NH54))</f>
        <v>0</v>
      </c>
      <c r="AV81" s="54">
        <f t="array" aca="1" ref="AV81" ca="1">MAX(IF($G$34:$NH$34=AV$61,$G54:$NH54))</f>
        <v>0</v>
      </c>
      <c r="AW81" s="54">
        <f t="array" aca="1" ref="AW81" ca="1">MAX(IF($G$34:$NH$34=AW$61,$G54:$NH54))</f>
        <v>0</v>
      </c>
      <c r="AX81" s="54">
        <f t="array" aca="1" ref="AX81" ca="1">MAX(IF($G$34:$NH$34=AX$61,$G54:$NH54))</f>
        <v>0</v>
      </c>
      <c r="AY81" s="54">
        <f t="array" aca="1" ref="AY81" ca="1">MAX(IF($G$34:$NH$34=AY$61,$G54:$NH54))</f>
        <v>0</v>
      </c>
      <c r="AZ81" s="54">
        <f t="array" aca="1" ref="AZ81" ca="1">MAX(IF($G$34:$NH$34=AZ$61,$G54:$NH54))</f>
        <v>0</v>
      </c>
      <c r="BA81" s="54">
        <f t="array" aca="1" ref="BA81" ca="1">MAX(IF($G$34:$NH$34=BA$61,$G54:$NH54))</f>
        <v>0</v>
      </c>
      <c r="BB81" s="54">
        <f t="array" aca="1" ref="BB81" ca="1">MAX(IF($G$34:$NH$34=BB$61,$G54:$NH54))</f>
        <v>0</v>
      </c>
      <c r="BC81" s="54">
        <f t="array" aca="1" ref="BC81" ca="1">MAX(IF($G$34:$NH$34=BC$61,$G54:$NH54))</f>
        <v>0</v>
      </c>
      <c r="BD81" s="54">
        <f t="array" aca="1" ref="BD81" ca="1">MAX(IF($G$34:$NH$34=BD$61,$G54:$NH54))</f>
        <v>0</v>
      </c>
      <c r="BE81" s="54">
        <f t="array" aca="1" ref="BE81" ca="1">MAX(IF($G$34:$NH$34=BE$61,$G54:$NH54))</f>
        <v>0</v>
      </c>
      <c r="BF81" s="54">
        <f t="array" aca="1" ref="BF81" ca="1">MAX(IF($G$34:$NH$34=BF$61,$G54:$NH54))</f>
        <v>0</v>
      </c>
      <c r="BG81" s="54">
        <f t="array" aca="1" ref="BG81" ca="1">MAX(IF($G$34:$NH$34=BG$61,$G54:$NH54))</f>
        <v>0</v>
      </c>
    </row>
    <row r="82" spans="2:372" x14ac:dyDescent="0.2">
      <c r="B82" s="8" t="str">
        <f>'[48]Parameter 2020'!B32</f>
        <v>Kediri</v>
      </c>
      <c r="G82" s="54">
        <f t="array" aca="1" ref="G82" ca="1">MAX(IF($G$34:$NH$34=G$61,$G55:$NH55))</f>
        <v>0</v>
      </c>
      <c r="H82" s="54">
        <f t="array" aca="1" ref="H82" ca="1">MAX(IF($G$34:$NH$34=H$61,$G55:$NH55))</f>
        <v>0</v>
      </c>
      <c r="I82" s="54">
        <f t="array" aca="1" ref="I82" ca="1">MAX(IF($G$34:$NH$34=I$61,$G55:$NH55))</f>
        <v>0</v>
      </c>
      <c r="J82" s="54">
        <f t="array" aca="1" ref="J82" ca="1">MAX(IF($G$34:$NH$34=J$61,$G55:$NH55))</f>
        <v>0</v>
      </c>
      <c r="K82" s="54">
        <f t="array" aca="1" ref="K82" ca="1">MAX(IF($G$34:$NH$34=K$61,$G55:$NH55))</f>
        <v>0</v>
      </c>
      <c r="L82" s="54">
        <f t="array" aca="1" ref="L82" ca="1">MAX(IF($G$34:$NH$34=L$61,$G55:$NH55))</f>
        <v>0</v>
      </c>
      <c r="M82" s="54">
        <f t="array" aca="1" ref="M82" ca="1">MAX(IF($G$34:$NH$34=M$61,$G55:$NH55))</f>
        <v>0</v>
      </c>
      <c r="N82" s="54">
        <f t="array" aca="1" ref="N82" ca="1">MAX(IF($G$34:$NH$34=N$61,$G55:$NH55))</f>
        <v>0</v>
      </c>
      <c r="O82" s="54">
        <f t="array" aca="1" ref="O82" ca="1">MAX(IF($G$34:$NH$34=O$61,$G55:$NH55))</f>
        <v>0</v>
      </c>
      <c r="P82" s="54">
        <f t="array" aca="1" ref="P82" ca="1">MAX(IF($G$34:$NH$34=P$61,$G55:$NH55))</f>
        <v>0</v>
      </c>
      <c r="Q82" s="54">
        <f t="array" aca="1" ref="Q82" ca="1">MAX(IF($G$34:$NH$34=Q$61,$G55:$NH55))</f>
        <v>0</v>
      </c>
      <c r="R82" s="54">
        <f t="array" aca="1" ref="R82" ca="1">MAX(IF($G$34:$NH$34=R$61,$G55:$NH55))</f>
        <v>0</v>
      </c>
      <c r="S82" s="54">
        <f t="array" aca="1" ref="S82" ca="1">MAX(IF($G$34:$NH$34=S$61,$G55:$NH55))</f>
        <v>0</v>
      </c>
      <c r="T82" s="54">
        <f t="array" aca="1" ref="T82" ca="1">MAX(IF($G$34:$NH$34=T$61,$G55:$NH55))</f>
        <v>0</v>
      </c>
      <c r="U82" s="54">
        <f t="array" aca="1" ref="U82" ca="1">MAX(IF($G$34:$NH$34=U$61,$G55:$NH55))</f>
        <v>0</v>
      </c>
      <c r="V82" s="54">
        <f t="array" aca="1" ref="V82" ca="1">MAX(IF($G$34:$NH$34=V$61,$G55:$NH55))</f>
        <v>0</v>
      </c>
      <c r="W82" s="54">
        <f t="array" aca="1" ref="W82" ca="1">MAX(IF($G$34:$NH$34=W$61,$G55:$NH55))</f>
        <v>0</v>
      </c>
      <c r="X82" s="54">
        <f t="array" aca="1" ref="X82" ca="1">MAX(IF($G$34:$NH$34=X$61,$G55:$NH55))</f>
        <v>0</v>
      </c>
      <c r="Y82" s="54">
        <f t="array" aca="1" ref="Y82" ca="1">MAX(IF($G$34:$NH$34=Y$61,$G55:$NH55))</f>
        <v>0</v>
      </c>
      <c r="Z82" s="54">
        <f t="array" aca="1" ref="Z82" ca="1">MAX(IF($G$34:$NH$34=Z$61,$G55:$NH55))</f>
        <v>0</v>
      </c>
      <c r="AA82" s="54">
        <f t="array" aca="1" ref="AA82" ca="1">MAX(IF($G$34:$NH$34=AA$61,$G55:$NH55))</f>
        <v>0</v>
      </c>
      <c r="AB82" s="54">
        <f t="array" aca="1" ref="AB82" ca="1">MAX(IF($G$34:$NH$34=AB$61,$G55:$NH55))</f>
        <v>0</v>
      </c>
      <c r="AC82" s="54">
        <f t="array" aca="1" ref="AC82" ca="1">MAX(IF($G$34:$NH$34=AC$61,$G55:$NH55))</f>
        <v>0</v>
      </c>
      <c r="AD82" s="54">
        <f t="array" aca="1" ref="AD82" ca="1">MAX(IF($G$34:$NH$34=AD$61,$G55:$NH55))</f>
        <v>0</v>
      </c>
      <c r="AE82" s="54">
        <f t="array" aca="1" ref="AE82" ca="1">MAX(IF($G$34:$NH$34=AE$61,$G55:$NH55))</f>
        <v>0</v>
      </c>
      <c r="AF82" s="54">
        <f t="array" aca="1" ref="AF82" ca="1">MAX(IF($G$34:$NH$34=AF$61,$G55:$NH55))</f>
        <v>0</v>
      </c>
      <c r="AG82" s="54">
        <f t="array" aca="1" ref="AG82" ca="1">MAX(IF($G$34:$NH$34=AG$61,$G55:$NH55))</f>
        <v>0</v>
      </c>
      <c r="AH82" s="54">
        <f t="array" aca="1" ref="AH82" ca="1">MAX(IF($G$34:$NH$34=AH$61,$G55:$NH55))</f>
        <v>0</v>
      </c>
      <c r="AI82" s="54">
        <f t="array" aca="1" ref="AI82" ca="1">MAX(IF($G$34:$NH$34=AI$61,$G55:$NH55))</f>
        <v>0</v>
      </c>
      <c r="AJ82" s="54">
        <f t="array" aca="1" ref="AJ82" ca="1">MAX(IF($G$34:$NH$34=AJ$61,$G55:$NH55))</f>
        <v>0</v>
      </c>
      <c r="AK82" s="54">
        <f t="array" aca="1" ref="AK82" ca="1">MAX(IF($G$34:$NH$34=AK$61,$G55:$NH55))</f>
        <v>0</v>
      </c>
      <c r="AL82" s="54">
        <f t="array" aca="1" ref="AL82" ca="1">MAX(IF($G$34:$NH$34=AL$61,$G55:$NH55))</f>
        <v>0</v>
      </c>
      <c r="AM82" s="54">
        <f t="array" aca="1" ref="AM82" ca="1">MAX(IF($G$34:$NH$34=AM$61,$G55:$NH55))</f>
        <v>0</v>
      </c>
      <c r="AN82" s="54">
        <f t="array" aca="1" ref="AN82" ca="1">MAX(IF($G$34:$NH$34=AN$61,$G55:$NH55))</f>
        <v>0</v>
      </c>
      <c r="AO82" s="54">
        <f t="array" aca="1" ref="AO82" ca="1">MAX(IF($G$34:$NH$34=AO$61,$G55:$NH55))</f>
        <v>0</v>
      </c>
      <c r="AP82" s="54">
        <f t="array" aca="1" ref="AP82" ca="1">MAX(IF($G$34:$NH$34=AP$61,$G55:$NH55))</f>
        <v>0</v>
      </c>
      <c r="AQ82" s="54">
        <f t="array" aca="1" ref="AQ82" ca="1">MAX(IF($G$34:$NH$34=AQ$61,$G55:$NH55))</f>
        <v>0</v>
      </c>
      <c r="AR82" s="54">
        <f t="array" aca="1" ref="AR82" ca="1">MAX(IF($G$34:$NH$34=AR$61,$G55:$NH55))</f>
        <v>0</v>
      </c>
      <c r="AS82" s="54">
        <f t="array" aca="1" ref="AS82" ca="1">MAX(IF($G$34:$NH$34=AS$61,$G55:$NH55))</f>
        <v>0</v>
      </c>
      <c r="AT82" s="54">
        <f t="array" aca="1" ref="AT82" ca="1">MAX(IF($G$34:$NH$34=AT$61,$G55:$NH55))</f>
        <v>0</v>
      </c>
      <c r="AU82" s="54">
        <f t="array" aca="1" ref="AU82" ca="1">MAX(IF($G$34:$NH$34=AU$61,$G55:$NH55))</f>
        <v>0</v>
      </c>
      <c r="AV82" s="54">
        <f t="array" aca="1" ref="AV82" ca="1">MAX(IF($G$34:$NH$34=AV$61,$G55:$NH55))</f>
        <v>0</v>
      </c>
      <c r="AW82" s="54">
        <f t="array" aca="1" ref="AW82" ca="1">MAX(IF($G$34:$NH$34=AW$61,$G55:$NH55))</f>
        <v>0</v>
      </c>
      <c r="AX82" s="54">
        <f t="array" aca="1" ref="AX82" ca="1">MAX(IF($G$34:$NH$34=AX$61,$G55:$NH55))</f>
        <v>0</v>
      </c>
      <c r="AY82" s="54">
        <f t="array" aca="1" ref="AY82" ca="1">MAX(IF($G$34:$NH$34=AY$61,$G55:$NH55))</f>
        <v>0</v>
      </c>
      <c r="AZ82" s="54">
        <f t="array" aca="1" ref="AZ82" ca="1">MAX(IF($G$34:$NH$34=AZ$61,$G55:$NH55))</f>
        <v>0</v>
      </c>
      <c r="BA82" s="54">
        <f t="array" aca="1" ref="BA82" ca="1">MAX(IF($G$34:$NH$34=BA$61,$G55:$NH55))</f>
        <v>0</v>
      </c>
      <c r="BB82" s="54">
        <f t="array" aca="1" ref="BB82" ca="1">MAX(IF($G$34:$NH$34=BB$61,$G55:$NH55))</f>
        <v>0</v>
      </c>
      <c r="BC82" s="54">
        <f t="array" aca="1" ref="BC82" ca="1">MAX(IF($G$34:$NH$34=BC$61,$G55:$NH55))</f>
        <v>0</v>
      </c>
      <c r="BD82" s="54">
        <f t="array" aca="1" ref="BD82" ca="1">MAX(IF($G$34:$NH$34=BD$61,$G55:$NH55))</f>
        <v>0</v>
      </c>
      <c r="BE82" s="54">
        <f t="array" aca="1" ref="BE82" ca="1">MAX(IF($G$34:$NH$34=BE$61,$G55:$NH55))</f>
        <v>0</v>
      </c>
      <c r="BF82" s="54">
        <f t="array" aca="1" ref="BF82" ca="1">MAX(IF($G$34:$NH$34=BF$61,$G55:$NH55))</f>
        <v>0</v>
      </c>
      <c r="BG82" s="54">
        <f t="array" aca="1" ref="BG82" ca="1">MAX(IF($G$34:$NH$34=BG$61,$G55:$NH55))</f>
        <v>0</v>
      </c>
    </row>
    <row r="83" spans="2:372" x14ac:dyDescent="0.2">
      <c r="B83" s="8" t="str">
        <f>'[48]Parameter 2020'!B33</f>
        <v>Krian34</v>
      </c>
      <c r="G83" s="54">
        <f t="array" aca="1" ref="G83" ca="1">MAX(IF($G$34:$NH$34=G$61,$G56:$NH56))</f>
        <v>0</v>
      </c>
      <c r="H83" s="54">
        <f t="array" aca="1" ref="H83" ca="1">MAX(IF($G$34:$NH$34=H$61,$G56:$NH56))</f>
        <v>0</v>
      </c>
      <c r="I83" s="54">
        <f t="array" aca="1" ref="I83" ca="1">MAX(IF($G$34:$NH$34=I$61,$G56:$NH56))</f>
        <v>0</v>
      </c>
      <c r="J83" s="54">
        <f t="array" aca="1" ref="J83" ca="1">MAX(IF($G$34:$NH$34=J$61,$G56:$NH56))</f>
        <v>0</v>
      </c>
      <c r="K83" s="54">
        <f t="array" aca="1" ref="K83" ca="1">MAX(IF($G$34:$NH$34=K$61,$G56:$NH56))</f>
        <v>0</v>
      </c>
      <c r="L83" s="54">
        <f t="array" aca="1" ref="L83" ca="1">MAX(IF($G$34:$NH$34=L$61,$G56:$NH56))</f>
        <v>0</v>
      </c>
      <c r="M83" s="54">
        <f t="array" aca="1" ref="M83" ca="1">MAX(IF($G$34:$NH$34=M$61,$G56:$NH56))</f>
        <v>0</v>
      </c>
      <c r="N83" s="54">
        <f t="array" aca="1" ref="N83" ca="1">MAX(IF($G$34:$NH$34=N$61,$G56:$NH56))</f>
        <v>0</v>
      </c>
      <c r="O83" s="54">
        <f t="array" aca="1" ref="O83" ca="1">MAX(IF($G$34:$NH$34=O$61,$G56:$NH56))</f>
        <v>0</v>
      </c>
      <c r="P83" s="54">
        <f t="array" aca="1" ref="P83" ca="1">MAX(IF($G$34:$NH$34=P$61,$G56:$NH56))</f>
        <v>0</v>
      </c>
      <c r="Q83" s="54">
        <f t="array" aca="1" ref="Q83" ca="1">MAX(IF($G$34:$NH$34=Q$61,$G56:$NH56))</f>
        <v>0</v>
      </c>
      <c r="R83" s="54">
        <f t="array" aca="1" ref="R83" ca="1">MAX(IF($G$34:$NH$34=R$61,$G56:$NH56))</f>
        <v>0</v>
      </c>
      <c r="S83" s="54">
        <f t="array" aca="1" ref="S83" ca="1">MAX(IF($G$34:$NH$34=S$61,$G56:$NH56))</f>
        <v>0</v>
      </c>
      <c r="T83" s="54">
        <f t="array" aca="1" ref="T83" ca="1">MAX(IF($G$34:$NH$34=T$61,$G56:$NH56))</f>
        <v>0</v>
      </c>
      <c r="U83" s="54">
        <f t="array" aca="1" ref="U83" ca="1">MAX(IF($G$34:$NH$34=U$61,$G56:$NH56))</f>
        <v>0</v>
      </c>
      <c r="V83" s="54">
        <f t="array" aca="1" ref="V83" ca="1">MAX(IF($G$34:$NH$34=V$61,$G56:$NH56))</f>
        <v>0</v>
      </c>
      <c r="W83" s="54">
        <f t="array" aca="1" ref="W83" ca="1">MAX(IF($G$34:$NH$34=W$61,$G56:$NH56))</f>
        <v>0</v>
      </c>
      <c r="X83" s="54">
        <f t="array" aca="1" ref="X83" ca="1">MAX(IF($G$34:$NH$34=X$61,$G56:$NH56))</f>
        <v>0</v>
      </c>
      <c r="Y83" s="54">
        <f t="array" aca="1" ref="Y83" ca="1">MAX(IF($G$34:$NH$34=Y$61,$G56:$NH56))</f>
        <v>0</v>
      </c>
      <c r="Z83" s="54">
        <f t="array" aca="1" ref="Z83" ca="1">MAX(IF($G$34:$NH$34=Z$61,$G56:$NH56))</f>
        <v>0</v>
      </c>
      <c r="AA83" s="54">
        <f t="array" aca="1" ref="AA83" ca="1">MAX(IF($G$34:$NH$34=AA$61,$G56:$NH56))</f>
        <v>0</v>
      </c>
      <c r="AB83" s="54">
        <f t="array" aca="1" ref="AB83" ca="1">MAX(IF($G$34:$NH$34=AB$61,$G56:$NH56))</f>
        <v>0</v>
      </c>
      <c r="AC83" s="54">
        <f t="array" aca="1" ref="AC83" ca="1">MAX(IF($G$34:$NH$34=AC$61,$G56:$NH56))</f>
        <v>0</v>
      </c>
      <c r="AD83" s="54">
        <f t="array" aca="1" ref="AD83" ca="1">MAX(IF($G$34:$NH$34=AD$61,$G56:$NH56))</f>
        <v>0</v>
      </c>
      <c r="AE83" s="54">
        <f t="array" aca="1" ref="AE83" ca="1">MAX(IF($G$34:$NH$34=AE$61,$G56:$NH56))</f>
        <v>0</v>
      </c>
      <c r="AF83" s="54">
        <f t="array" aca="1" ref="AF83" ca="1">MAX(IF($G$34:$NH$34=AF$61,$G56:$NH56))</f>
        <v>0</v>
      </c>
      <c r="AG83" s="54">
        <f t="array" aca="1" ref="AG83" ca="1">MAX(IF($G$34:$NH$34=AG$61,$G56:$NH56))</f>
        <v>0</v>
      </c>
      <c r="AH83" s="54">
        <f t="array" aca="1" ref="AH83" ca="1">MAX(IF($G$34:$NH$34=AH$61,$G56:$NH56))</f>
        <v>0</v>
      </c>
      <c r="AI83" s="54">
        <f t="array" aca="1" ref="AI83" ca="1">MAX(IF($G$34:$NH$34=AI$61,$G56:$NH56))</f>
        <v>0</v>
      </c>
      <c r="AJ83" s="54">
        <f t="array" aca="1" ref="AJ83" ca="1">MAX(IF($G$34:$NH$34=AJ$61,$G56:$NH56))</f>
        <v>0</v>
      </c>
      <c r="AK83" s="54">
        <f t="array" aca="1" ref="AK83" ca="1">MAX(IF($G$34:$NH$34=AK$61,$G56:$NH56))</f>
        <v>0</v>
      </c>
      <c r="AL83" s="54">
        <f t="array" aca="1" ref="AL83" ca="1">MAX(IF($G$34:$NH$34=AL$61,$G56:$NH56))</f>
        <v>0</v>
      </c>
      <c r="AM83" s="54">
        <f t="array" aca="1" ref="AM83" ca="1">MAX(IF($G$34:$NH$34=AM$61,$G56:$NH56))</f>
        <v>0</v>
      </c>
      <c r="AN83" s="54">
        <f t="array" aca="1" ref="AN83" ca="1">MAX(IF($G$34:$NH$34=AN$61,$G56:$NH56))</f>
        <v>0</v>
      </c>
      <c r="AO83" s="54">
        <f t="array" aca="1" ref="AO83" ca="1">MAX(IF($G$34:$NH$34=AO$61,$G56:$NH56))</f>
        <v>0</v>
      </c>
      <c r="AP83" s="54">
        <f t="array" aca="1" ref="AP83" ca="1">MAX(IF($G$34:$NH$34=AP$61,$G56:$NH56))</f>
        <v>0</v>
      </c>
      <c r="AQ83" s="54">
        <f t="array" aca="1" ref="AQ83" ca="1">MAX(IF($G$34:$NH$34=AQ$61,$G56:$NH56))</f>
        <v>0</v>
      </c>
      <c r="AR83" s="54">
        <f t="array" aca="1" ref="AR83" ca="1">MAX(IF($G$34:$NH$34=AR$61,$G56:$NH56))</f>
        <v>0</v>
      </c>
      <c r="AS83" s="54">
        <f t="array" aca="1" ref="AS83" ca="1">MAX(IF($G$34:$NH$34=AS$61,$G56:$NH56))</f>
        <v>0</v>
      </c>
      <c r="AT83" s="54">
        <f t="array" aca="1" ref="AT83" ca="1">MAX(IF($G$34:$NH$34=AT$61,$G56:$NH56))</f>
        <v>0</v>
      </c>
      <c r="AU83" s="54">
        <f t="array" aca="1" ref="AU83" ca="1">MAX(IF($G$34:$NH$34=AU$61,$G56:$NH56))</f>
        <v>0</v>
      </c>
      <c r="AV83" s="54">
        <f t="array" aca="1" ref="AV83" ca="1">MAX(IF($G$34:$NH$34=AV$61,$G56:$NH56))</f>
        <v>0</v>
      </c>
      <c r="AW83" s="54">
        <f t="array" aca="1" ref="AW83" ca="1">MAX(IF($G$34:$NH$34=AW$61,$G56:$NH56))</f>
        <v>0</v>
      </c>
      <c r="AX83" s="54">
        <f t="array" aca="1" ref="AX83" ca="1">MAX(IF($G$34:$NH$34=AX$61,$G56:$NH56))</f>
        <v>0</v>
      </c>
      <c r="AY83" s="54">
        <f t="array" aca="1" ref="AY83" ca="1">MAX(IF($G$34:$NH$34=AY$61,$G56:$NH56))</f>
        <v>0</v>
      </c>
      <c r="AZ83" s="54">
        <f t="array" aca="1" ref="AZ83" ca="1">MAX(IF($G$34:$NH$34=AZ$61,$G56:$NH56))</f>
        <v>0</v>
      </c>
      <c r="BA83" s="54">
        <f t="array" aca="1" ref="BA83" ca="1">MAX(IF($G$34:$NH$34=BA$61,$G56:$NH56))</f>
        <v>0</v>
      </c>
      <c r="BB83" s="54">
        <f t="array" aca="1" ref="BB83" ca="1">MAX(IF($G$34:$NH$34=BB$61,$G56:$NH56))</f>
        <v>0</v>
      </c>
      <c r="BC83" s="54">
        <f t="array" aca="1" ref="BC83" ca="1">MAX(IF($G$34:$NH$34=BC$61,$G56:$NH56))</f>
        <v>0</v>
      </c>
      <c r="BD83" s="54">
        <f t="array" aca="1" ref="BD83" ca="1">MAX(IF($G$34:$NH$34=BD$61,$G56:$NH56))</f>
        <v>0</v>
      </c>
      <c r="BE83" s="54">
        <f t="array" aca="1" ref="BE83" ca="1">MAX(IF($G$34:$NH$34=BE$61,$G56:$NH56))</f>
        <v>0</v>
      </c>
      <c r="BF83" s="54">
        <f t="array" aca="1" ref="BF83" ca="1">MAX(IF($G$34:$NH$34=BF$61,$G56:$NH56))</f>
        <v>0</v>
      </c>
      <c r="BG83" s="54">
        <f t="array" aca="1" ref="BG83" ca="1">MAX(IF($G$34:$NH$34=BG$61,$G56:$NH56))</f>
        <v>0</v>
      </c>
    </row>
    <row r="84" spans="2:372" x14ac:dyDescent="0.2">
      <c r="B84" s="8" t="str">
        <f>'[48]Parameter 2020'!B30</f>
        <v>Ngimbang</v>
      </c>
      <c r="G84" s="54">
        <f t="array" aca="1" ref="G84" ca="1">MAX(IF($G$34:$NH$34=G$61,$G57:$NH57))</f>
        <v>0</v>
      </c>
      <c r="H84" s="54">
        <f t="array" aca="1" ref="H84" ca="1">MAX(IF($G$34:$NH$34=H$61,$G57:$NH57))</f>
        <v>0</v>
      </c>
      <c r="I84" s="54">
        <f t="array" aca="1" ref="I84" ca="1">MAX(IF($G$34:$NH$34=I$61,$G57:$NH57))</f>
        <v>0</v>
      </c>
      <c r="J84" s="54">
        <f t="array" aca="1" ref="J84" ca="1">MAX(IF($G$34:$NH$34=J$61,$G57:$NH57))</f>
        <v>0</v>
      </c>
      <c r="K84" s="54">
        <f t="array" aca="1" ref="K84" ca="1">MAX(IF($G$34:$NH$34=K$61,$G57:$NH57))</f>
        <v>0</v>
      </c>
      <c r="L84" s="54">
        <f t="array" aca="1" ref="L84" ca="1">MAX(IF($G$34:$NH$34=L$61,$G57:$NH57))</f>
        <v>0</v>
      </c>
      <c r="M84" s="54">
        <f t="array" aca="1" ref="M84" ca="1">MAX(IF($G$34:$NH$34=M$61,$G57:$NH57))</f>
        <v>0</v>
      </c>
      <c r="N84" s="54">
        <f t="array" aca="1" ref="N84" ca="1">MAX(IF($G$34:$NH$34=N$61,$G57:$NH57))</f>
        <v>0</v>
      </c>
      <c r="O84" s="54">
        <f t="array" aca="1" ref="O84" ca="1">MAX(IF($G$34:$NH$34=O$61,$G57:$NH57))</f>
        <v>0</v>
      </c>
      <c r="P84" s="54">
        <f t="array" aca="1" ref="P84" ca="1">MAX(IF($G$34:$NH$34=P$61,$G57:$NH57))</f>
        <v>0</v>
      </c>
      <c r="Q84" s="54">
        <f t="array" aca="1" ref="Q84" ca="1">MAX(IF($G$34:$NH$34=Q$61,$G57:$NH57))</f>
        <v>0</v>
      </c>
      <c r="R84" s="54">
        <f t="array" aca="1" ref="R84" ca="1">MAX(IF($G$34:$NH$34=R$61,$G57:$NH57))</f>
        <v>0</v>
      </c>
      <c r="S84" s="54">
        <f t="array" aca="1" ref="S84" ca="1">MAX(IF($G$34:$NH$34=S$61,$G57:$NH57))</f>
        <v>0</v>
      </c>
      <c r="T84" s="54">
        <f t="array" aca="1" ref="T84" ca="1">MAX(IF($G$34:$NH$34=T$61,$G57:$NH57))</f>
        <v>0</v>
      </c>
      <c r="U84" s="54">
        <f t="array" aca="1" ref="U84" ca="1">MAX(IF($G$34:$NH$34=U$61,$G57:$NH57))</f>
        <v>0</v>
      </c>
      <c r="V84" s="54">
        <f t="array" aca="1" ref="V84" ca="1">MAX(IF($G$34:$NH$34=V$61,$G57:$NH57))</f>
        <v>0</v>
      </c>
      <c r="W84" s="54">
        <f t="array" aca="1" ref="W84" ca="1">MAX(IF($G$34:$NH$34=W$61,$G57:$NH57))</f>
        <v>0</v>
      </c>
      <c r="X84" s="54">
        <f t="array" aca="1" ref="X84" ca="1">MAX(IF($G$34:$NH$34=X$61,$G57:$NH57))</f>
        <v>0</v>
      </c>
      <c r="Y84" s="54">
        <f t="array" aca="1" ref="Y84" ca="1">MAX(IF($G$34:$NH$34=Y$61,$G57:$NH57))</f>
        <v>0</v>
      </c>
      <c r="Z84" s="54">
        <f t="array" aca="1" ref="Z84" ca="1">MAX(IF($G$34:$NH$34=Z$61,$G57:$NH57))</f>
        <v>0</v>
      </c>
      <c r="AA84" s="54">
        <f t="array" aca="1" ref="AA84" ca="1">MAX(IF($G$34:$NH$34=AA$61,$G57:$NH57))</f>
        <v>0</v>
      </c>
      <c r="AB84" s="54">
        <f t="array" aca="1" ref="AB84" ca="1">MAX(IF($G$34:$NH$34=AB$61,$G57:$NH57))</f>
        <v>0</v>
      </c>
      <c r="AC84" s="54">
        <f t="array" aca="1" ref="AC84" ca="1">MAX(IF($G$34:$NH$34=AC$61,$G57:$NH57))</f>
        <v>0</v>
      </c>
      <c r="AD84" s="54">
        <f t="array" aca="1" ref="AD84" ca="1">MAX(IF($G$34:$NH$34=AD$61,$G57:$NH57))</f>
        <v>0</v>
      </c>
      <c r="AE84" s="54">
        <f t="array" aca="1" ref="AE84" ca="1">MAX(IF($G$34:$NH$34=AE$61,$G57:$NH57))</f>
        <v>0</v>
      </c>
      <c r="AF84" s="54">
        <f t="array" aca="1" ref="AF84" ca="1">MAX(IF($G$34:$NH$34=AF$61,$G57:$NH57))</f>
        <v>0</v>
      </c>
      <c r="AG84" s="54">
        <f t="array" aca="1" ref="AG84" ca="1">MAX(IF($G$34:$NH$34=AG$61,$G57:$NH57))</f>
        <v>0</v>
      </c>
      <c r="AH84" s="54">
        <f t="array" aca="1" ref="AH84" ca="1">MAX(IF($G$34:$NH$34=AH$61,$G57:$NH57))</f>
        <v>0</v>
      </c>
      <c r="AI84" s="54">
        <f t="array" aca="1" ref="AI84" ca="1">MAX(IF($G$34:$NH$34=AI$61,$G57:$NH57))</f>
        <v>0</v>
      </c>
      <c r="AJ84" s="54">
        <f t="array" aca="1" ref="AJ84" ca="1">MAX(IF($G$34:$NH$34=AJ$61,$G57:$NH57))</f>
        <v>0</v>
      </c>
      <c r="AK84" s="54">
        <f t="array" aca="1" ref="AK84" ca="1">MAX(IF($G$34:$NH$34=AK$61,$G57:$NH57))</f>
        <v>0</v>
      </c>
      <c r="AL84" s="54">
        <f t="array" aca="1" ref="AL84" ca="1">MAX(IF($G$34:$NH$34=AL$61,$G57:$NH57))</f>
        <v>0</v>
      </c>
      <c r="AM84" s="54">
        <f t="array" aca="1" ref="AM84" ca="1">MAX(IF($G$34:$NH$34=AM$61,$G57:$NH57))</f>
        <v>0</v>
      </c>
      <c r="AN84" s="54">
        <f t="array" aca="1" ref="AN84" ca="1">MAX(IF($G$34:$NH$34=AN$61,$G57:$NH57))</f>
        <v>0</v>
      </c>
      <c r="AO84" s="54">
        <f t="array" aca="1" ref="AO84" ca="1">MAX(IF($G$34:$NH$34=AO$61,$G57:$NH57))</f>
        <v>0</v>
      </c>
      <c r="AP84" s="54">
        <f t="array" aca="1" ref="AP84" ca="1">MAX(IF($G$34:$NH$34=AP$61,$G57:$NH57))</f>
        <v>0</v>
      </c>
      <c r="AQ84" s="54">
        <f t="array" aca="1" ref="AQ84" ca="1">MAX(IF($G$34:$NH$34=AQ$61,$G57:$NH57))</f>
        <v>0</v>
      </c>
      <c r="AR84" s="54">
        <f t="array" aca="1" ref="AR84" ca="1">MAX(IF($G$34:$NH$34=AR$61,$G57:$NH57))</f>
        <v>0</v>
      </c>
      <c r="AS84" s="54">
        <f t="array" aca="1" ref="AS84" ca="1">MAX(IF($G$34:$NH$34=AS$61,$G57:$NH57))</f>
        <v>0</v>
      </c>
      <c r="AT84" s="54">
        <f t="array" aca="1" ref="AT84" ca="1">MAX(IF($G$34:$NH$34=AT$61,$G57:$NH57))</f>
        <v>0</v>
      </c>
      <c r="AU84" s="54">
        <f t="array" aca="1" ref="AU84" ca="1">MAX(IF($G$34:$NH$34=AU$61,$G57:$NH57))</f>
        <v>0</v>
      </c>
      <c r="AV84" s="54">
        <f t="array" aca="1" ref="AV84" ca="1">MAX(IF($G$34:$NH$34=AV$61,$G57:$NH57))</f>
        <v>0</v>
      </c>
      <c r="AW84" s="54">
        <f t="array" aca="1" ref="AW84" ca="1">MAX(IF($G$34:$NH$34=AW$61,$G57:$NH57))</f>
        <v>0</v>
      </c>
      <c r="AX84" s="54">
        <f t="array" aca="1" ref="AX84" ca="1">MAX(IF($G$34:$NH$34=AX$61,$G57:$NH57))</f>
        <v>0</v>
      </c>
      <c r="AY84" s="54">
        <f t="array" aca="1" ref="AY84" ca="1">MAX(IF($G$34:$NH$34=AY$61,$G57:$NH57))</f>
        <v>0</v>
      </c>
      <c r="AZ84" s="54">
        <f t="array" aca="1" ref="AZ84" ca="1">MAX(IF($G$34:$NH$34=AZ$61,$G57:$NH57))</f>
        <v>0</v>
      </c>
      <c r="BA84" s="54">
        <f t="array" aca="1" ref="BA84" ca="1">MAX(IF($G$34:$NH$34=BA$61,$G57:$NH57))</f>
        <v>0</v>
      </c>
      <c r="BB84" s="54">
        <f t="array" aca="1" ref="BB84" ca="1">MAX(IF($G$34:$NH$34=BB$61,$G57:$NH57))</f>
        <v>0</v>
      </c>
      <c r="BC84" s="54">
        <f t="array" aca="1" ref="BC84" ca="1">MAX(IF($G$34:$NH$34=BC$61,$G57:$NH57))</f>
        <v>0</v>
      </c>
      <c r="BD84" s="54">
        <f t="array" aca="1" ref="BD84" ca="1">MAX(IF($G$34:$NH$34=BD$61,$G57:$NH57))</f>
        <v>0</v>
      </c>
      <c r="BE84" s="54">
        <f t="array" aca="1" ref="BE84" ca="1">MAX(IF($G$34:$NH$34=BE$61,$G57:$NH57))</f>
        <v>0</v>
      </c>
      <c r="BF84" s="54">
        <f t="array" aca="1" ref="BF84" ca="1">MAX(IF($G$34:$NH$34=BF$61,$G57:$NH57))</f>
        <v>0</v>
      </c>
      <c r="BG84" s="54">
        <f t="array" aca="1" ref="BG84" ca="1">MAX(IF($G$34:$NH$34=BG$61,$G57:$NH57))</f>
        <v>0</v>
      </c>
    </row>
    <row r="85" spans="2:372" x14ac:dyDescent="0.2">
      <c r="B85" s="8" t="str">
        <f>'[48]Parameter 2020'!B34</f>
        <v>Bali</v>
      </c>
      <c r="G85" s="54">
        <f t="array" aca="1" ref="G85" ca="1">MAX(IF($G$34:$NH$34=G$61,$G58:$NH58))</f>
        <v>0</v>
      </c>
      <c r="H85" s="54">
        <f t="array" aca="1" ref="H85" ca="1">MAX(IF($G$34:$NH$34=H$61,$G58:$NH58))</f>
        <v>0</v>
      </c>
      <c r="I85" s="54">
        <f t="array" aca="1" ref="I85" ca="1">MAX(IF($G$34:$NH$34=I$61,$G58:$NH58))</f>
        <v>0</v>
      </c>
      <c r="J85" s="54">
        <f t="array" aca="1" ref="J85" ca="1">MAX(IF($G$34:$NH$34=J$61,$G58:$NH58))</f>
        <v>0</v>
      </c>
      <c r="K85" s="54">
        <f t="array" aca="1" ref="K85" ca="1">MAX(IF($G$34:$NH$34=K$61,$G58:$NH58))</f>
        <v>0</v>
      </c>
      <c r="L85" s="54">
        <f t="array" aca="1" ref="L85" ca="1">MAX(IF($G$34:$NH$34=L$61,$G58:$NH58))</f>
        <v>0</v>
      </c>
      <c r="M85" s="54">
        <f t="array" aca="1" ref="M85" ca="1">MAX(IF($G$34:$NH$34=M$61,$G58:$NH58))</f>
        <v>0</v>
      </c>
      <c r="N85" s="54">
        <f t="array" aca="1" ref="N85" ca="1">MAX(IF($G$34:$NH$34=N$61,$G58:$NH58))</f>
        <v>0</v>
      </c>
      <c r="O85" s="54">
        <f t="array" aca="1" ref="O85" ca="1">MAX(IF($G$34:$NH$34=O$61,$G58:$NH58))</f>
        <v>0</v>
      </c>
      <c r="P85" s="54">
        <f t="array" aca="1" ref="P85" ca="1">MAX(IF($G$34:$NH$34=P$61,$G58:$NH58))</f>
        <v>0</v>
      </c>
      <c r="Q85" s="54">
        <f t="array" aca="1" ref="Q85" ca="1">MAX(IF($G$34:$NH$34=Q$61,$G58:$NH58))</f>
        <v>0</v>
      </c>
      <c r="R85" s="54">
        <f t="array" aca="1" ref="R85" ca="1">MAX(IF($G$34:$NH$34=R$61,$G58:$NH58))</f>
        <v>0</v>
      </c>
      <c r="S85" s="54">
        <f t="array" aca="1" ref="S85" ca="1">MAX(IF($G$34:$NH$34=S$61,$G58:$NH58))</f>
        <v>0</v>
      </c>
      <c r="T85" s="54">
        <f t="array" aca="1" ref="T85" ca="1">MAX(IF($G$34:$NH$34=T$61,$G58:$NH58))</f>
        <v>0</v>
      </c>
      <c r="U85" s="54">
        <f t="array" aca="1" ref="U85" ca="1">MAX(IF($G$34:$NH$34=U$61,$G58:$NH58))</f>
        <v>0</v>
      </c>
      <c r="V85" s="54">
        <f t="array" aca="1" ref="V85" ca="1">MAX(IF($G$34:$NH$34=V$61,$G58:$NH58))</f>
        <v>0</v>
      </c>
      <c r="W85" s="54">
        <f t="array" aca="1" ref="W85" ca="1">MAX(IF($G$34:$NH$34=W$61,$G58:$NH58))</f>
        <v>0</v>
      </c>
      <c r="X85" s="54">
        <f t="array" aca="1" ref="X85" ca="1">MAX(IF($G$34:$NH$34=X$61,$G58:$NH58))</f>
        <v>0</v>
      </c>
      <c r="Y85" s="54">
        <f t="array" aca="1" ref="Y85" ca="1">MAX(IF($G$34:$NH$34=Y$61,$G58:$NH58))</f>
        <v>0</v>
      </c>
      <c r="Z85" s="54">
        <f t="array" aca="1" ref="Z85" ca="1">MAX(IF($G$34:$NH$34=Z$61,$G58:$NH58))</f>
        <v>0</v>
      </c>
      <c r="AA85" s="54">
        <f t="array" aca="1" ref="AA85" ca="1">MAX(IF($G$34:$NH$34=AA$61,$G58:$NH58))</f>
        <v>0</v>
      </c>
      <c r="AB85" s="54">
        <f t="array" aca="1" ref="AB85" ca="1">MAX(IF($G$34:$NH$34=AB$61,$G58:$NH58))</f>
        <v>0</v>
      </c>
      <c r="AC85" s="54">
        <f t="array" aca="1" ref="AC85" ca="1">MAX(IF($G$34:$NH$34=AC$61,$G58:$NH58))</f>
        <v>0</v>
      </c>
      <c r="AD85" s="54">
        <f t="array" aca="1" ref="AD85" ca="1">MAX(IF($G$34:$NH$34=AD$61,$G58:$NH58))</f>
        <v>0</v>
      </c>
      <c r="AE85" s="54">
        <f t="array" aca="1" ref="AE85" ca="1">MAX(IF($G$34:$NH$34=AE$61,$G58:$NH58))</f>
        <v>0</v>
      </c>
      <c r="AF85" s="54">
        <f t="array" aca="1" ref="AF85" ca="1">MAX(IF($G$34:$NH$34=AF$61,$G58:$NH58))</f>
        <v>0</v>
      </c>
      <c r="AG85" s="54">
        <f t="array" aca="1" ref="AG85" ca="1">MAX(IF($G$34:$NH$34=AG$61,$G58:$NH58))</f>
        <v>0</v>
      </c>
      <c r="AH85" s="54">
        <f t="array" aca="1" ref="AH85" ca="1">MAX(IF($G$34:$NH$34=AH$61,$G58:$NH58))</f>
        <v>0</v>
      </c>
      <c r="AI85" s="54">
        <f t="array" aca="1" ref="AI85" ca="1">MAX(IF($G$34:$NH$34=AI$61,$G58:$NH58))</f>
        <v>0</v>
      </c>
      <c r="AJ85" s="54">
        <f t="array" aca="1" ref="AJ85" ca="1">MAX(IF($G$34:$NH$34=AJ$61,$G58:$NH58))</f>
        <v>0</v>
      </c>
      <c r="AK85" s="54">
        <f t="array" aca="1" ref="AK85" ca="1">MAX(IF($G$34:$NH$34=AK$61,$G58:$NH58))</f>
        <v>0</v>
      </c>
      <c r="AL85" s="54">
        <f t="array" aca="1" ref="AL85" ca="1">MAX(IF($G$34:$NH$34=AL$61,$G58:$NH58))</f>
        <v>0</v>
      </c>
      <c r="AM85" s="54">
        <f t="array" aca="1" ref="AM85" ca="1">MAX(IF($G$34:$NH$34=AM$61,$G58:$NH58))</f>
        <v>0</v>
      </c>
      <c r="AN85" s="54">
        <f t="array" aca="1" ref="AN85" ca="1">MAX(IF($G$34:$NH$34=AN$61,$G58:$NH58))</f>
        <v>0</v>
      </c>
      <c r="AO85" s="54">
        <f t="array" aca="1" ref="AO85" ca="1">MAX(IF($G$34:$NH$34=AO$61,$G58:$NH58))</f>
        <v>0</v>
      </c>
      <c r="AP85" s="54">
        <f t="array" aca="1" ref="AP85" ca="1">MAX(IF($G$34:$NH$34=AP$61,$G58:$NH58))</f>
        <v>0</v>
      </c>
      <c r="AQ85" s="54">
        <f t="array" aca="1" ref="AQ85" ca="1">MAX(IF($G$34:$NH$34=AQ$61,$G58:$NH58))</f>
        <v>0</v>
      </c>
      <c r="AR85" s="54">
        <f t="array" aca="1" ref="AR85" ca="1">MAX(IF($G$34:$NH$34=AR$61,$G58:$NH58))</f>
        <v>0</v>
      </c>
      <c r="AS85" s="54">
        <f t="array" aca="1" ref="AS85" ca="1">MAX(IF($G$34:$NH$34=AS$61,$G58:$NH58))</f>
        <v>0</v>
      </c>
      <c r="AT85" s="54">
        <f t="array" aca="1" ref="AT85" ca="1">MAX(IF($G$34:$NH$34=AT$61,$G58:$NH58))</f>
        <v>0</v>
      </c>
      <c r="AU85" s="54">
        <f t="array" aca="1" ref="AU85" ca="1">MAX(IF($G$34:$NH$34=AU$61,$G58:$NH58))</f>
        <v>0</v>
      </c>
      <c r="AV85" s="54">
        <f t="array" aca="1" ref="AV85" ca="1">MAX(IF($G$34:$NH$34=AV$61,$G58:$NH58))</f>
        <v>0</v>
      </c>
      <c r="AW85" s="54">
        <f t="array" aca="1" ref="AW85" ca="1">MAX(IF($G$34:$NH$34=AW$61,$G58:$NH58))</f>
        <v>0</v>
      </c>
      <c r="AX85" s="54">
        <f t="array" aca="1" ref="AX85" ca="1">MAX(IF($G$34:$NH$34=AX$61,$G58:$NH58))</f>
        <v>0</v>
      </c>
      <c r="AY85" s="54">
        <f t="array" aca="1" ref="AY85" ca="1">MAX(IF($G$34:$NH$34=AY$61,$G58:$NH58))</f>
        <v>0</v>
      </c>
      <c r="AZ85" s="54">
        <f t="array" aca="1" ref="AZ85" ca="1">MAX(IF($G$34:$NH$34=AZ$61,$G58:$NH58))</f>
        <v>0</v>
      </c>
      <c r="BA85" s="54">
        <f t="array" aca="1" ref="BA85" ca="1">MAX(IF($G$34:$NH$34=BA$61,$G58:$NH58))</f>
        <v>0</v>
      </c>
      <c r="BB85" s="54">
        <f t="array" aca="1" ref="BB85" ca="1">MAX(IF($G$34:$NH$34=BB$61,$G58:$NH58))</f>
        <v>0</v>
      </c>
      <c r="BC85" s="54">
        <f t="array" aca="1" ref="BC85" ca="1">MAX(IF($G$34:$NH$34=BC$61,$G58:$NH58))</f>
        <v>0</v>
      </c>
      <c r="BD85" s="54">
        <f t="array" aca="1" ref="BD85" ca="1">MAX(IF($G$34:$NH$34=BD$61,$G58:$NH58))</f>
        <v>0</v>
      </c>
      <c r="BE85" s="54">
        <f t="array" aca="1" ref="BE85" ca="1">MAX(IF($G$34:$NH$34=BE$61,$G58:$NH58))</f>
        <v>0</v>
      </c>
      <c r="BF85" s="54">
        <f t="array" aca="1" ref="BF85" ca="1">MAX(IF($G$34:$NH$34=BF$61,$G58:$NH58))</f>
        <v>0</v>
      </c>
      <c r="BG85" s="54">
        <f t="array" aca="1" ref="BG85" ca="1">MAX(IF($G$34:$NH$34=BG$61,$G58:$NH58))</f>
        <v>0</v>
      </c>
    </row>
    <row r="86" spans="2:372" x14ac:dyDescent="0.2">
      <c r="B86" s="8"/>
      <c r="G86" s="54">
        <f>M32</f>
        <v>5.5</v>
      </c>
    </row>
    <row r="87" spans="2:372" x14ac:dyDescent="0.2">
      <c r="B87" s="8"/>
    </row>
    <row r="88" spans="2:372" x14ac:dyDescent="0.2">
      <c r="B88" s="54" t="s">
        <v>108</v>
      </c>
      <c r="G88" s="54">
        <f ca="1">SUMIF($NJ$20:$NJ$32,$B$88,G$20:G$31)</f>
        <v>4.5</v>
      </c>
      <c r="H88" s="54">
        <f t="shared" ref="H88:BS88" ca="1" si="126">SUMIF($NJ$20:$NJ$32,$B$88,H$20:H$31)</f>
        <v>4.5</v>
      </c>
      <c r="I88" s="54">
        <f t="shared" ca="1" si="126"/>
        <v>4.5</v>
      </c>
      <c r="J88" s="54">
        <f t="shared" ca="1" si="126"/>
        <v>4.5</v>
      </c>
      <c r="K88" s="54">
        <f t="shared" ca="1" si="126"/>
        <v>4.5</v>
      </c>
      <c r="L88" s="54">
        <f t="shared" ca="1" si="126"/>
        <v>4.5</v>
      </c>
      <c r="M88" s="54">
        <f t="shared" ca="1" si="126"/>
        <v>4.5</v>
      </c>
      <c r="N88" s="54">
        <f t="shared" ca="1" si="126"/>
        <v>4.5</v>
      </c>
      <c r="O88" s="54">
        <f t="shared" ca="1" si="126"/>
        <v>4.5</v>
      </c>
      <c r="P88" s="54">
        <f t="shared" ca="1" si="126"/>
        <v>4.5</v>
      </c>
      <c r="Q88" s="54">
        <f t="shared" ca="1" si="126"/>
        <v>4.5</v>
      </c>
      <c r="R88" s="54">
        <f t="shared" ca="1" si="126"/>
        <v>4.5</v>
      </c>
      <c r="S88" s="54">
        <f t="shared" ca="1" si="126"/>
        <v>4.5</v>
      </c>
      <c r="T88" s="54">
        <f t="shared" ca="1" si="126"/>
        <v>4.5</v>
      </c>
      <c r="U88" s="54">
        <f t="shared" ca="1" si="126"/>
        <v>4.5</v>
      </c>
      <c r="V88" s="54">
        <f t="shared" ca="1" si="126"/>
        <v>4.5</v>
      </c>
      <c r="W88" s="54">
        <f t="shared" ca="1" si="126"/>
        <v>4.5</v>
      </c>
      <c r="X88" s="54">
        <f t="shared" ca="1" si="126"/>
        <v>4.5</v>
      </c>
      <c r="Y88" s="54">
        <f t="shared" ca="1" si="126"/>
        <v>4.5</v>
      </c>
      <c r="Z88" s="54">
        <f t="shared" ca="1" si="126"/>
        <v>4.5</v>
      </c>
      <c r="AA88" s="54">
        <f t="shared" ca="1" si="126"/>
        <v>4.5</v>
      </c>
      <c r="AB88" s="54">
        <f t="shared" ca="1" si="126"/>
        <v>4.5</v>
      </c>
      <c r="AC88" s="54">
        <f t="shared" ca="1" si="126"/>
        <v>4.5</v>
      </c>
      <c r="AD88" s="54">
        <f t="shared" ca="1" si="126"/>
        <v>4.5</v>
      </c>
      <c r="AE88" s="54">
        <f t="shared" ca="1" si="126"/>
        <v>4.5</v>
      </c>
      <c r="AF88" s="54">
        <f t="shared" ca="1" si="126"/>
        <v>4.5</v>
      </c>
      <c r="AG88" s="54">
        <f t="shared" ca="1" si="126"/>
        <v>4.5</v>
      </c>
      <c r="AH88" s="54">
        <f t="shared" ca="1" si="126"/>
        <v>4.5</v>
      </c>
      <c r="AI88" s="54">
        <f t="shared" ca="1" si="126"/>
        <v>4.5</v>
      </c>
      <c r="AJ88" s="54">
        <f t="shared" ca="1" si="126"/>
        <v>4.5</v>
      </c>
      <c r="AK88" s="54">
        <f t="shared" ca="1" si="126"/>
        <v>4.5</v>
      </c>
      <c r="AL88" s="54">
        <f t="shared" ca="1" si="126"/>
        <v>4.5</v>
      </c>
      <c r="AM88" s="54">
        <f t="shared" ca="1" si="126"/>
        <v>4.5</v>
      </c>
      <c r="AN88" s="54">
        <f t="shared" ca="1" si="126"/>
        <v>4.5</v>
      </c>
      <c r="AO88" s="54">
        <f t="shared" ca="1" si="126"/>
        <v>4.5</v>
      </c>
      <c r="AP88" s="54">
        <f t="shared" ca="1" si="126"/>
        <v>4.5</v>
      </c>
      <c r="AQ88" s="54">
        <f t="shared" ca="1" si="126"/>
        <v>4.5</v>
      </c>
      <c r="AR88" s="54">
        <f t="shared" ca="1" si="126"/>
        <v>4.5</v>
      </c>
      <c r="AS88" s="54">
        <f t="shared" ca="1" si="126"/>
        <v>4.5</v>
      </c>
      <c r="AT88" s="54">
        <f t="shared" ca="1" si="126"/>
        <v>4.5</v>
      </c>
      <c r="AU88" s="54">
        <f t="shared" ca="1" si="126"/>
        <v>4.5</v>
      </c>
      <c r="AV88" s="54">
        <f t="shared" ca="1" si="126"/>
        <v>4.5</v>
      </c>
      <c r="AW88" s="54">
        <f t="shared" ca="1" si="126"/>
        <v>4.5</v>
      </c>
      <c r="AX88" s="54">
        <f t="shared" ca="1" si="126"/>
        <v>4.5</v>
      </c>
      <c r="AY88" s="54">
        <f t="shared" ca="1" si="126"/>
        <v>4.5</v>
      </c>
      <c r="AZ88" s="54">
        <f t="shared" ca="1" si="126"/>
        <v>4.5</v>
      </c>
      <c r="BA88" s="54">
        <f t="shared" ca="1" si="126"/>
        <v>4.5</v>
      </c>
      <c r="BB88" s="54">
        <f t="shared" ca="1" si="126"/>
        <v>4.5</v>
      </c>
      <c r="BC88" s="54">
        <f t="shared" ca="1" si="126"/>
        <v>4.5</v>
      </c>
      <c r="BD88" s="54">
        <f t="shared" ca="1" si="126"/>
        <v>4.5</v>
      </c>
      <c r="BE88" s="54">
        <f t="shared" ca="1" si="126"/>
        <v>4.5</v>
      </c>
      <c r="BF88" s="54">
        <f t="shared" ca="1" si="126"/>
        <v>4.5</v>
      </c>
      <c r="BG88" s="54">
        <f t="shared" ca="1" si="126"/>
        <v>4.5</v>
      </c>
      <c r="BH88" s="54">
        <f t="shared" ca="1" si="126"/>
        <v>4.5</v>
      </c>
      <c r="BI88" s="54">
        <f t="shared" ca="1" si="126"/>
        <v>4.5</v>
      </c>
      <c r="BJ88" s="54">
        <f t="shared" ca="1" si="126"/>
        <v>4.5</v>
      </c>
      <c r="BK88" s="54">
        <f t="shared" ca="1" si="126"/>
        <v>4.5</v>
      </c>
      <c r="BL88" s="54">
        <f t="shared" ca="1" si="126"/>
        <v>4.5</v>
      </c>
      <c r="BM88" s="54">
        <f t="shared" ca="1" si="126"/>
        <v>4.5</v>
      </c>
      <c r="BN88" s="54">
        <f t="shared" ca="1" si="126"/>
        <v>4.5</v>
      </c>
      <c r="BO88" s="54">
        <f t="shared" ca="1" si="126"/>
        <v>4.5</v>
      </c>
      <c r="BP88" s="54">
        <f t="shared" ca="1" si="126"/>
        <v>4.5</v>
      </c>
      <c r="BQ88" s="54">
        <f t="shared" ca="1" si="126"/>
        <v>4.5</v>
      </c>
      <c r="BR88" s="54">
        <f t="shared" ca="1" si="126"/>
        <v>4.5</v>
      </c>
      <c r="BS88" s="54">
        <f t="shared" ca="1" si="126"/>
        <v>4.5</v>
      </c>
      <c r="BT88" s="54">
        <f t="shared" ref="BT88:EE88" ca="1" si="127">SUMIF($NJ$20:$NJ$32,$B$88,BT$20:BT$31)</f>
        <v>4.5</v>
      </c>
      <c r="BU88" s="54">
        <f t="shared" ca="1" si="127"/>
        <v>4.5</v>
      </c>
      <c r="BV88" s="54">
        <f t="shared" ca="1" si="127"/>
        <v>4.5</v>
      </c>
      <c r="BW88" s="54">
        <f t="shared" ca="1" si="127"/>
        <v>4.5</v>
      </c>
      <c r="BX88" s="54">
        <f t="shared" ca="1" si="127"/>
        <v>4.5</v>
      </c>
      <c r="BY88" s="54">
        <f t="shared" ca="1" si="127"/>
        <v>4.5</v>
      </c>
      <c r="BZ88" s="54">
        <f t="shared" ca="1" si="127"/>
        <v>4.5</v>
      </c>
      <c r="CA88" s="54">
        <f t="shared" ca="1" si="127"/>
        <v>4.5</v>
      </c>
      <c r="CB88" s="54">
        <f t="shared" ca="1" si="127"/>
        <v>4.5</v>
      </c>
      <c r="CC88" s="54">
        <f t="shared" ca="1" si="127"/>
        <v>4.5</v>
      </c>
      <c r="CD88" s="54">
        <f t="shared" ca="1" si="127"/>
        <v>4.5</v>
      </c>
      <c r="CE88" s="54">
        <f t="shared" ca="1" si="127"/>
        <v>4.5</v>
      </c>
      <c r="CF88" s="54">
        <f t="shared" ca="1" si="127"/>
        <v>4.5</v>
      </c>
      <c r="CG88" s="54">
        <f t="shared" ca="1" si="127"/>
        <v>4.5</v>
      </c>
      <c r="CH88" s="54">
        <f t="shared" ca="1" si="127"/>
        <v>4.5</v>
      </c>
      <c r="CI88" s="54">
        <f t="shared" ca="1" si="127"/>
        <v>4.5</v>
      </c>
      <c r="CJ88" s="54">
        <f t="shared" ca="1" si="127"/>
        <v>4.5</v>
      </c>
      <c r="CK88" s="54">
        <f t="shared" ca="1" si="127"/>
        <v>4.5</v>
      </c>
      <c r="CL88" s="54">
        <f t="shared" ca="1" si="127"/>
        <v>4.5</v>
      </c>
      <c r="CM88" s="54">
        <f t="shared" ca="1" si="127"/>
        <v>4.5</v>
      </c>
      <c r="CN88" s="54">
        <f t="shared" ca="1" si="127"/>
        <v>4.5</v>
      </c>
      <c r="CO88" s="54">
        <f t="shared" ca="1" si="127"/>
        <v>4.5</v>
      </c>
      <c r="CP88" s="54">
        <f t="shared" ca="1" si="127"/>
        <v>4.5</v>
      </c>
      <c r="CQ88" s="54">
        <f t="shared" ca="1" si="127"/>
        <v>4.5</v>
      </c>
      <c r="CR88" s="54">
        <f t="shared" ca="1" si="127"/>
        <v>4.5</v>
      </c>
      <c r="CS88" s="54">
        <f t="shared" ca="1" si="127"/>
        <v>4.5</v>
      </c>
      <c r="CT88" s="54">
        <f t="shared" ca="1" si="127"/>
        <v>4.5</v>
      </c>
      <c r="CU88" s="54">
        <f t="shared" ca="1" si="127"/>
        <v>4.5</v>
      </c>
      <c r="CV88" s="54">
        <f t="shared" ca="1" si="127"/>
        <v>4.5</v>
      </c>
      <c r="CW88" s="54">
        <f t="shared" ca="1" si="127"/>
        <v>4.5</v>
      </c>
      <c r="CX88" s="54">
        <f t="shared" ca="1" si="127"/>
        <v>4.5</v>
      </c>
      <c r="CY88" s="54">
        <f t="shared" ca="1" si="127"/>
        <v>4.5</v>
      </c>
      <c r="CZ88" s="54">
        <f t="shared" ca="1" si="127"/>
        <v>4.5</v>
      </c>
      <c r="DA88" s="54">
        <f t="shared" ca="1" si="127"/>
        <v>4.5</v>
      </c>
      <c r="DB88" s="54">
        <f t="shared" ca="1" si="127"/>
        <v>4.5</v>
      </c>
      <c r="DC88" s="54">
        <f t="shared" ca="1" si="127"/>
        <v>4.5</v>
      </c>
      <c r="DD88" s="54">
        <f t="shared" ca="1" si="127"/>
        <v>4.5</v>
      </c>
      <c r="DE88" s="54">
        <f t="shared" ca="1" si="127"/>
        <v>4.5</v>
      </c>
      <c r="DF88" s="54">
        <f t="shared" ca="1" si="127"/>
        <v>4.5</v>
      </c>
      <c r="DG88" s="54">
        <f t="shared" ca="1" si="127"/>
        <v>4.5</v>
      </c>
      <c r="DH88" s="54">
        <f t="shared" ca="1" si="127"/>
        <v>4.5</v>
      </c>
      <c r="DI88" s="54">
        <f t="shared" ca="1" si="127"/>
        <v>4.5</v>
      </c>
      <c r="DJ88" s="54">
        <f t="shared" ca="1" si="127"/>
        <v>4.5</v>
      </c>
      <c r="DK88" s="54">
        <f t="shared" ca="1" si="127"/>
        <v>4.5</v>
      </c>
      <c r="DL88" s="54">
        <f t="shared" ca="1" si="127"/>
        <v>4.5</v>
      </c>
      <c r="DM88" s="54">
        <f t="shared" ca="1" si="127"/>
        <v>4.5</v>
      </c>
      <c r="DN88" s="54">
        <f t="shared" ca="1" si="127"/>
        <v>4.5</v>
      </c>
      <c r="DO88" s="54">
        <f t="shared" ca="1" si="127"/>
        <v>4.5</v>
      </c>
      <c r="DP88" s="54">
        <f t="shared" ca="1" si="127"/>
        <v>4.5</v>
      </c>
      <c r="DQ88" s="54">
        <f t="shared" ca="1" si="127"/>
        <v>4.5</v>
      </c>
      <c r="DR88" s="54">
        <f t="shared" ca="1" si="127"/>
        <v>4.5</v>
      </c>
      <c r="DS88" s="54">
        <f t="shared" ca="1" si="127"/>
        <v>4.5</v>
      </c>
      <c r="DT88" s="54">
        <f t="shared" ca="1" si="127"/>
        <v>4.5</v>
      </c>
      <c r="DU88" s="54">
        <f t="shared" ca="1" si="127"/>
        <v>4.5</v>
      </c>
      <c r="DV88" s="54">
        <f t="shared" ca="1" si="127"/>
        <v>4.5</v>
      </c>
      <c r="DW88" s="54">
        <f t="shared" ca="1" si="127"/>
        <v>3.5</v>
      </c>
      <c r="DX88" s="54">
        <f t="shared" ca="1" si="127"/>
        <v>3.5</v>
      </c>
      <c r="DY88" s="54">
        <f t="shared" ca="1" si="127"/>
        <v>2.5</v>
      </c>
      <c r="DZ88" s="54">
        <f t="shared" ca="1" si="127"/>
        <v>2.5</v>
      </c>
      <c r="EA88" s="54">
        <f t="shared" ca="1" si="127"/>
        <v>2.5</v>
      </c>
      <c r="EB88" s="54">
        <f t="shared" ca="1" si="127"/>
        <v>2.5</v>
      </c>
      <c r="EC88" s="54">
        <f t="shared" ca="1" si="127"/>
        <v>2.5</v>
      </c>
      <c r="ED88" s="54">
        <f t="shared" ca="1" si="127"/>
        <v>2.5</v>
      </c>
      <c r="EE88" s="54">
        <f t="shared" ca="1" si="127"/>
        <v>0</v>
      </c>
      <c r="EF88" s="54">
        <f t="shared" ref="EF88:GQ88" ca="1" si="128">SUMIF($NJ$20:$NJ$32,$B$88,EF$20:EF$31)</f>
        <v>0</v>
      </c>
      <c r="EG88" s="54">
        <f t="shared" ca="1" si="128"/>
        <v>0</v>
      </c>
      <c r="EH88" s="54">
        <f t="shared" ca="1" si="128"/>
        <v>0</v>
      </c>
      <c r="EI88" s="54">
        <f t="shared" ca="1" si="128"/>
        <v>0</v>
      </c>
      <c r="EJ88" s="54">
        <f t="shared" ca="1" si="128"/>
        <v>0</v>
      </c>
      <c r="EK88" s="54">
        <f t="shared" ca="1" si="128"/>
        <v>0</v>
      </c>
      <c r="EL88" s="54">
        <f t="shared" ca="1" si="128"/>
        <v>0</v>
      </c>
      <c r="EM88" s="54">
        <f t="shared" ca="1" si="128"/>
        <v>0</v>
      </c>
      <c r="EN88" s="54">
        <f t="shared" ca="1" si="128"/>
        <v>0</v>
      </c>
      <c r="EO88" s="54">
        <f t="shared" ca="1" si="128"/>
        <v>0</v>
      </c>
      <c r="EP88" s="54">
        <f t="shared" ca="1" si="128"/>
        <v>0</v>
      </c>
      <c r="EQ88" s="54">
        <f t="shared" ca="1" si="128"/>
        <v>0</v>
      </c>
      <c r="ER88" s="54">
        <f t="shared" ca="1" si="128"/>
        <v>0</v>
      </c>
      <c r="ES88" s="54">
        <f t="shared" ca="1" si="128"/>
        <v>0</v>
      </c>
      <c r="ET88" s="54">
        <f t="shared" ca="1" si="128"/>
        <v>0</v>
      </c>
      <c r="EU88" s="54">
        <f t="shared" ca="1" si="128"/>
        <v>0</v>
      </c>
      <c r="EV88" s="54">
        <f t="shared" ca="1" si="128"/>
        <v>0</v>
      </c>
      <c r="EW88" s="54">
        <f t="shared" ca="1" si="128"/>
        <v>0</v>
      </c>
      <c r="EX88" s="54">
        <f t="shared" ca="1" si="128"/>
        <v>0</v>
      </c>
      <c r="EY88" s="54">
        <f t="shared" ca="1" si="128"/>
        <v>0</v>
      </c>
      <c r="EZ88" s="54">
        <f t="shared" ca="1" si="128"/>
        <v>0</v>
      </c>
      <c r="FA88" s="54">
        <f t="shared" ca="1" si="128"/>
        <v>0</v>
      </c>
      <c r="FB88" s="54">
        <f t="shared" ca="1" si="128"/>
        <v>0</v>
      </c>
      <c r="FC88" s="54">
        <f t="shared" ca="1" si="128"/>
        <v>0</v>
      </c>
      <c r="FD88" s="54">
        <f t="shared" ca="1" si="128"/>
        <v>0</v>
      </c>
      <c r="FE88" s="54">
        <f t="shared" ca="1" si="128"/>
        <v>0</v>
      </c>
      <c r="FF88" s="54">
        <f t="shared" ca="1" si="128"/>
        <v>0</v>
      </c>
      <c r="FG88" s="54">
        <f t="shared" ca="1" si="128"/>
        <v>0</v>
      </c>
      <c r="FH88" s="54">
        <f t="shared" ca="1" si="128"/>
        <v>0</v>
      </c>
      <c r="FI88" s="54">
        <f t="shared" ca="1" si="128"/>
        <v>0</v>
      </c>
      <c r="FJ88" s="54">
        <f t="shared" ca="1" si="128"/>
        <v>0</v>
      </c>
      <c r="FK88" s="54">
        <f t="shared" ca="1" si="128"/>
        <v>0</v>
      </c>
      <c r="FL88" s="54">
        <f t="shared" ca="1" si="128"/>
        <v>0</v>
      </c>
      <c r="FM88" s="54">
        <f t="shared" ca="1" si="128"/>
        <v>0</v>
      </c>
      <c r="FN88" s="54">
        <f t="shared" ca="1" si="128"/>
        <v>0</v>
      </c>
      <c r="FO88" s="54">
        <f t="shared" ca="1" si="128"/>
        <v>0</v>
      </c>
      <c r="FP88" s="54">
        <f t="shared" ca="1" si="128"/>
        <v>0</v>
      </c>
      <c r="FQ88" s="54">
        <f t="shared" ca="1" si="128"/>
        <v>0</v>
      </c>
      <c r="FR88" s="54">
        <f t="shared" ca="1" si="128"/>
        <v>0</v>
      </c>
      <c r="FS88" s="54">
        <f t="shared" ca="1" si="128"/>
        <v>0</v>
      </c>
      <c r="FT88" s="54">
        <f t="shared" ca="1" si="128"/>
        <v>0</v>
      </c>
      <c r="FU88" s="54">
        <f t="shared" ca="1" si="128"/>
        <v>0</v>
      </c>
      <c r="FV88" s="54">
        <f t="shared" ca="1" si="128"/>
        <v>0</v>
      </c>
      <c r="FW88" s="54">
        <f t="shared" ca="1" si="128"/>
        <v>0</v>
      </c>
      <c r="FX88" s="54">
        <f t="shared" ca="1" si="128"/>
        <v>0</v>
      </c>
      <c r="FY88" s="54">
        <f t="shared" ca="1" si="128"/>
        <v>0</v>
      </c>
      <c r="FZ88" s="54">
        <f t="shared" ca="1" si="128"/>
        <v>0</v>
      </c>
      <c r="GA88" s="54">
        <f t="shared" ca="1" si="128"/>
        <v>0</v>
      </c>
      <c r="GB88" s="54">
        <f t="shared" ca="1" si="128"/>
        <v>0</v>
      </c>
      <c r="GC88" s="54">
        <f t="shared" ca="1" si="128"/>
        <v>0</v>
      </c>
      <c r="GD88" s="54">
        <f t="shared" ca="1" si="128"/>
        <v>0</v>
      </c>
      <c r="GE88" s="54">
        <f t="shared" ca="1" si="128"/>
        <v>0</v>
      </c>
      <c r="GF88" s="54">
        <f t="shared" ca="1" si="128"/>
        <v>0</v>
      </c>
      <c r="GG88" s="54">
        <f t="shared" ca="1" si="128"/>
        <v>0</v>
      </c>
      <c r="GH88" s="54">
        <f t="shared" ca="1" si="128"/>
        <v>0</v>
      </c>
      <c r="GI88" s="54">
        <f t="shared" ca="1" si="128"/>
        <v>0</v>
      </c>
      <c r="GJ88" s="54">
        <f t="shared" ca="1" si="128"/>
        <v>0</v>
      </c>
      <c r="GK88" s="54">
        <f t="shared" ca="1" si="128"/>
        <v>0</v>
      </c>
      <c r="GL88" s="54">
        <f t="shared" ca="1" si="128"/>
        <v>0</v>
      </c>
      <c r="GM88" s="54">
        <f t="shared" ca="1" si="128"/>
        <v>0</v>
      </c>
      <c r="GN88" s="54">
        <f t="shared" ca="1" si="128"/>
        <v>0</v>
      </c>
      <c r="GO88" s="54">
        <f t="shared" ca="1" si="128"/>
        <v>0</v>
      </c>
      <c r="GP88" s="54">
        <f t="shared" ca="1" si="128"/>
        <v>0</v>
      </c>
      <c r="GQ88" s="54">
        <f t="shared" ca="1" si="128"/>
        <v>0</v>
      </c>
      <c r="GR88" s="54">
        <f t="shared" ref="GR88:JC88" ca="1" si="129">SUMIF($NJ$20:$NJ$32,$B$88,GR$20:GR$31)</f>
        <v>0</v>
      </c>
      <c r="GS88" s="54">
        <f t="shared" ca="1" si="129"/>
        <v>0</v>
      </c>
      <c r="GT88" s="54">
        <f t="shared" ca="1" si="129"/>
        <v>0</v>
      </c>
      <c r="GU88" s="54">
        <f t="shared" ca="1" si="129"/>
        <v>0</v>
      </c>
      <c r="GV88" s="54">
        <f t="shared" ca="1" si="129"/>
        <v>0</v>
      </c>
      <c r="GW88" s="54">
        <f t="shared" ca="1" si="129"/>
        <v>0</v>
      </c>
      <c r="GX88" s="54">
        <f t="shared" ca="1" si="129"/>
        <v>0</v>
      </c>
      <c r="GY88" s="54">
        <f t="shared" ca="1" si="129"/>
        <v>0</v>
      </c>
      <c r="GZ88" s="54">
        <f t="shared" ca="1" si="129"/>
        <v>0</v>
      </c>
      <c r="HA88" s="54">
        <f t="shared" ca="1" si="129"/>
        <v>0</v>
      </c>
      <c r="HB88" s="54">
        <f t="shared" ca="1" si="129"/>
        <v>0</v>
      </c>
      <c r="HC88" s="54">
        <f t="shared" ca="1" si="129"/>
        <v>0</v>
      </c>
      <c r="HD88" s="54">
        <f t="shared" ca="1" si="129"/>
        <v>0</v>
      </c>
      <c r="HE88" s="54">
        <f t="shared" ca="1" si="129"/>
        <v>0</v>
      </c>
      <c r="HF88" s="54">
        <f t="shared" ca="1" si="129"/>
        <v>0</v>
      </c>
      <c r="HG88" s="54">
        <f t="shared" ca="1" si="129"/>
        <v>0</v>
      </c>
      <c r="HH88" s="54">
        <f t="shared" ca="1" si="129"/>
        <v>0</v>
      </c>
      <c r="HI88" s="54">
        <f t="shared" ca="1" si="129"/>
        <v>0</v>
      </c>
      <c r="HJ88" s="54">
        <f t="shared" ca="1" si="129"/>
        <v>0</v>
      </c>
      <c r="HK88" s="54">
        <f t="shared" ca="1" si="129"/>
        <v>0</v>
      </c>
      <c r="HL88" s="54">
        <f t="shared" ca="1" si="129"/>
        <v>0</v>
      </c>
      <c r="HM88" s="54">
        <f t="shared" ca="1" si="129"/>
        <v>0</v>
      </c>
      <c r="HN88" s="54">
        <f t="shared" ca="1" si="129"/>
        <v>0</v>
      </c>
      <c r="HO88" s="54">
        <f t="shared" ca="1" si="129"/>
        <v>0</v>
      </c>
      <c r="HP88" s="54">
        <f t="shared" ca="1" si="129"/>
        <v>0</v>
      </c>
      <c r="HQ88" s="54">
        <f t="shared" ca="1" si="129"/>
        <v>0</v>
      </c>
      <c r="HR88" s="54">
        <f t="shared" ca="1" si="129"/>
        <v>0</v>
      </c>
      <c r="HS88" s="54">
        <f t="shared" ca="1" si="129"/>
        <v>0</v>
      </c>
      <c r="HT88" s="54">
        <f t="shared" ca="1" si="129"/>
        <v>0</v>
      </c>
      <c r="HU88" s="54">
        <f t="shared" ca="1" si="129"/>
        <v>0</v>
      </c>
      <c r="HV88" s="54">
        <f t="shared" ca="1" si="129"/>
        <v>0</v>
      </c>
      <c r="HW88" s="54">
        <f t="shared" ca="1" si="129"/>
        <v>0</v>
      </c>
      <c r="HX88" s="54">
        <f t="shared" ca="1" si="129"/>
        <v>0</v>
      </c>
      <c r="HY88" s="54">
        <f t="shared" ca="1" si="129"/>
        <v>0</v>
      </c>
      <c r="HZ88" s="54">
        <f t="shared" ca="1" si="129"/>
        <v>0</v>
      </c>
      <c r="IA88" s="54">
        <f t="shared" ca="1" si="129"/>
        <v>0</v>
      </c>
      <c r="IB88" s="54">
        <f t="shared" ca="1" si="129"/>
        <v>0</v>
      </c>
      <c r="IC88" s="54">
        <f t="shared" ca="1" si="129"/>
        <v>0</v>
      </c>
      <c r="ID88" s="54">
        <f t="shared" ca="1" si="129"/>
        <v>0</v>
      </c>
      <c r="IE88" s="54">
        <f t="shared" ca="1" si="129"/>
        <v>0</v>
      </c>
      <c r="IF88" s="54">
        <f t="shared" ca="1" si="129"/>
        <v>0</v>
      </c>
      <c r="IG88" s="54">
        <f t="shared" ca="1" si="129"/>
        <v>0</v>
      </c>
      <c r="IH88" s="54">
        <f t="shared" ca="1" si="129"/>
        <v>0</v>
      </c>
      <c r="II88" s="54">
        <f t="shared" ca="1" si="129"/>
        <v>0</v>
      </c>
      <c r="IJ88" s="54">
        <f t="shared" ca="1" si="129"/>
        <v>0</v>
      </c>
      <c r="IK88" s="54">
        <f t="shared" ca="1" si="129"/>
        <v>0</v>
      </c>
      <c r="IL88" s="54">
        <f t="shared" ca="1" si="129"/>
        <v>0</v>
      </c>
      <c r="IM88" s="54">
        <f t="shared" ca="1" si="129"/>
        <v>0</v>
      </c>
      <c r="IN88" s="54">
        <f t="shared" ca="1" si="129"/>
        <v>0</v>
      </c>
      <c r="IO88" s="54">
        <f t="shared" ca="1" si="129"/>
        <v>0</v>
      </c>
      <c r="IP88" s="54">
        <f t="shared" ca="1" si="129"/>
        <v>0</v>
      </c>
      <c r="IQ88" s="54">
        <f t="shared" ca="1" si="129"/>
        <v>0</v>
      </c>
      <c r="IR88" s="54">
        <f t="shared" ca="1" si="129"/>
        <v>0</v>
      </c>
      <c r="IS88" s="54">
        <f t="shared" ca="1" si="129"/>
        <v>0</v>
      </c>
      <c r="IT88" s="54">
        <f t="shared" ca="1" si="129"/>
        <v>0</v>
      </c>
      <c r="IU88" s="54">
        <f t="shared" ca="1" si="129"/>
        <v>0</v>
      </c>
      <c r="IV88" s="54">
        <f t="shared" ca="1" si="129"/>
        <v>0</v>
      </c>
      <c r="IW88" s="54">
        <f t="shared" ca="1" si="129"/>
        <v>0</v>
      </c>
      <c r="IX88" s="54">
        <f t="shared" ca="1" si="129"/>
        <v>0</v>
      </c>
      <c r="IY88" s="54">
        <f t="shared" ca="1" si="129"/>
        <v>0</v>
      </c>
      <c r="IZ88" s="54">
        <f t="shared" ca="1" si="129"/>
        <v>0</v>
      </c>
      <c r="JA88" s="54">
        <f t="shared" ca="1" si="129"/>
        <v>0</v>
      </c>
      <c r="JB88" s="54">
        <f t="shared" ca="1" si="129"/>
        <v>0</v>
      </c>
      <c r="JC88" s="54">
        <f t="shared" ca="1" si="129"/>
        <v>0</v>
      </c>
      <c r="JD88" s="54">
        <f t="shared" ref="JD88:LO88" ca="1" si="130">SUMIF($NJ$20:$NJ$32,$B$88,JD$20:JD$31)</f>
        <v>0</v>
      </c>
      <c r="JE88" s="54">
        <f t="shared" ca="1" si="130"/>
        <v>0</v>
      </c>
      <c r="JF88" s="54">
        <f t="shared" ca="1" si="130"/>
        <v>0</v>
      </c>
      <c r="JG88" s="54">
        <f t="shared" ca="1" si="130"/>
        <v>0</v>
      </c>
      <c r="JH88" s="54">
        <f t="shared" ca="1" si="130"/>
        <v>0</v>
      </c>
      <c r="JI88" s="54">
        <f t="shared" ca="1" si="130"/>
        <v>0</v>
      </c>
      <c r="JJ88" s="54">
        <f t="shared" ca="1" si="130"/>
        <v>0</v>
      </c>
      <c r="JK88" s="54">
        <f t="shared" ca="1" si="130"/>
        <v>0</v>
      </c>
      <c r="JL88" s="54">
        <f t="shared" ca="1" si="130"/>
        <v>0</v>
      </c>
      <c r="JM88" s="54">
        <f t="shared" ca="1" si="130"/>
        <v>0</v>
      </c>
      <c r="JN88" s="54">
        <f t="shared" ca="1" si="130"/>
        <v>0</v>
      </c>
      <c r="JO88" s="54">
        <f t="shared" ca="1" si="130"/>
        <v>0</v>
      </c>
      <c r="JP88" s="54">
        <f t="shared" ca="1" si="130"/>
        <v>0</v>
      </c>
      <c r="JQ88" s="54">
        <f t="shared" ca="1" si="130"/>
        <v>0</v>
      </c>
      <c r="JR88" s="54">
        <f t="shared" ca="1" si="130"/>
        <v>0</v>
      </c>
      <c r="JS88" s="54">
        <f t="shared" ca="1" si="130"/>
        <v>0</v>
      </c>
      <c r="JT88" s="54">
        <f t="shared" ca="1" si="130"/>
        <v>0</v>
      </c>
      <c r="JU88" s="54">
        <f t="shared" ca="1" si="130"/>
        <v>0</v>
      </c>
      <c r="JV88" s="54">
        <f t="shared" ca="1" si="130"/>
        <v>0</v>
      </c>
      <c r="JW88" s="54">
        <f t="shared" ca="1" si="130"/>
        <v>0</v>
      </c>
      <c r="JX88" s="54">
        <f t="shared" ca="1" si="130"/>
        <v>0</v>
      </c>
      <c r="JY88" s="54">
        <f t="shared" ca="1" si="130"/>
        <v>0</v>
      </c>
      <c r="JZ88" s="54">
        <f t="shared" ca="1" si="130"/>
        <v>0</v>
      </c>
      <c r="KA88" s="54">
        <f t="shared" ca="1" si="130"/>
        <v>0</v>
      </c>
      <c r="KB88" s="54">
        <f t="shared" ca="1" si="130"/>
        <v>0</v>
      </c>
      <c r="KC88" s="54">
        <f t="shared" ca="1" si="130"/>
        <v>0</v>
      </c>
      <c r="KD88" s="54">
        <f t="shared" ca="1" si="130"/>
        <v>0</v>
      </c>
      <c r="KE88" s="54">
        <f t="shared" ca="1" si="130"/>
        <v>0</v>
      </c>
      <c r="KF88" s="54">
        <f t="shared" ca="1" si="130"/>
        <v>0</v>
      </c>
      <c r="KG88" s="54">
        <f t="shared" ca="1" si="130"/>
        <v>0</v>
      </c>
      <c r="KH88" s="54">
        <f t="shared" ca="1" si="130"/>
        <v>0</v>
      </c>
      <c r="KI88" s="54">
        <f t="shared" ca="1" si="130"/>
        <v>0</v>
      </c>
      <c r="KJ88" s="54">
        <f t="shared" ca="1" si="130"/>
        <v>0</v>
      </c>
      <c r="KK88" s="54">
        <f t="shared" ca="1" si="130"/>
        <v>0</v>
      </c>
      <c r="KL88" s="54">
        <f t="shared" ca="1" si="130"/>
        <v>0</v>
      </c>
      <c r="KM88" s="54">
        <f t="shared" ca="1" si="130"/>
        <v>0</v>
      </c>
      <c r="KN88" s="54">
        <f t="shared" ca="1" si="130"/>
        <v>0</v>
      </c>
      <c r="KO88" s="54">
        <f t="shared" ca="1" si="130"/>
        <v>0</v>
      </c>
      <c r="KP88" s="54">
        <f t="shared" ca="1" si="130"/>
        <v>0</v>
      </c>
      <c r="KQ88" s="54">
        <f t="shared" ca="1" si="130"/>
        <v>0</v>
      </c>
      <c r="KR88" s="54">
        <f t="shared" ca="1" si="130"/>
        <v>0</v>
      </c>
      <c r="KS88" s="54">
        <f t="shared" ca="1" si="130"/>
        <v>0</v>
      </c>
      <c r="KT88" s="54">
        <f t="shared" ca="1" si="130"/>
        <v>0</v>
      </c>
      <c r="KU88" s="54">
        <f t="shared" ca="1" si="130"/>
        <v>0</v>
      </c>
      <c r="KV88" s="54">
        <f t="shared" ca="1" si="130"/>
        <v>0</v>
      </c>
      <c r="KW88" s="54">
        <f t="shared" ca="1" si="130"/>
        <v>0</v>
      </c>
      <c r="KX88" s="54">
        <f t="shared" ca="1" si="130"/>
        <v>0</v>
      </c>
      <c r="KY88" s="54">
        <f t="shared" ca="1" si="130"/>
        <v>0</v>
      </c>
      <c r="KZ88" s="54">
        <f t="shared" ca="1" si="130"/>
        <v>0</v>
      </c>
      <c r="LA88" s="54">
        <f t="shared" ca="1" si="130"/>
        <v>0</v>
      </c>
      <c r="LB88" s="54">
        <f t="shared" ca="1" si="130"/>
        <v>0</v>
      </c>
      <c r="LC88" s="54">
        <f t="shared" ca="1" si="130"/>
        <v>0</v>
      </c>
      <c r="LD88" s="54">
        <f t="shared" ca="1" si="130"/>
        <v>0</v>
      </c>
      <c r="LE88" s="54">
        <f t="shared" ca="1" si="130"/>
        <v>0</v>
      </c>
      <c r="LF88" s="54">
        <f t="shared" ca="1" si="130"/>
        <v>0</v>
      </c>
      <c r="LG88" s="54">
        <f t="shared" ca="1" si="130"/>
        <v>0</v>
      </c>
      <c r="LH88" s="54">
        <f t="shared" ca="1" si="130"/>
        <v>0</v>
      </c>
      <c r="LI88" s="54">
        <f t="shared" ca="1" si="130"/>
        <v>0</v>
      </c>
      <c r="LJ88" s="54">
        <f t="shared" ca="1" si="130"/>
        <v>0</v>
      </c>
      <c r="LK88" s="54">
        <f t="shared" ca="1" si="130"/>
        <v>0</v>
      </c>
      <c r="LL88" s="54">
        <f t="shared" ca="1" si="130"/>
        <v>0</v>
      </c>
      <c r="LM88" s="54">
        <f t="shared" ca="1" si="130"/>
        <v>0</v>
      </c>
      <c r="LN88" s="54">
        <f t="shared" ca="1" si="130"/>
        <v>0</v>
      </c>
      <c r="LO88" s="54">
        <f t="shared" ca="1" si="130"/>
        <v>0</v>
      </c>
      <c r="LP88" s="54">
        <f t="shared" ref="LP88:NH88" ca="1" si="131">SUMIF($NJ$20:$NJ$32,$B$88,LP$20:LP$31)</f>
        <v>0</v>
      </c>
      <c r="LQ88" s="54">
        <f t="shared" ca="1" si="131"/>
        <v>0</v>
      </c>
      <c r="LR88" s="54">
        <f t="shared" ca="1" si="131"/>
        <v>0</v>
      </c>
      <c r="LS88" s="54">
        <f t="shared" ca="1" si="131"/>
        <v>0</v>
      </c>
      <c r="LT88" s="54">
        <f t="shared" ca="1" si="131"/>
        <v>0</v>
      </c>
      <c r="LU88" s="54">
        <f t="shared" ca="1" si="131"/>
        <v>0</v>
      </c>
      <c r="LV88" s="54">
        <f t="shared" ca="1" si="131"/>
        <v>0</v>
      </c>
      <c r="LW88" s="54">
        <f t="shared" ca="1" si="131"/>
        <v>0</v>
      </c>
      <c r="LX88" s="54">
        <f t="shared" ca="1" si="131"/>
        <v>0</v>
      </c>
      <c r="LY88" s="54">
        <f t="shared" ca="1" si="131"/>
        <v>0</v>
      </c>
      <c r="LZ88" s="54">
        <f t="shared" ca="1" si="131"/>
        <v>0</v>
      </c>
      <c r="MA88" s="54">
        <f t="shared" ca="1" si="131"/>
        <v>0</v>
      </c>
      <c r="MB88" s="54">
        <f t="shared" ca="1" si="131"/>
        <v>0</v>
      </c>
      <c r="MC88" s="54">
        <f t="shared" ca="1" si="131"/>
        <v>0</v>
      </c>
      <c r="MD88" s="54">
        <f t="shared" ca="1" si="131"/>
        <v>0</v>
      </c>
      <c r="ME88" s="54">
        <f t="shared" ca="1" si="131"/>
        <v>0</v>
      </c>
      <c r="MF88" s="54">
        <f t="shared" ca="1" si="131"/>
        <v>0</v>
      </c>
      <c r="MG88" s="54">
        <f t="shared" ca="1" si="131"/>
        <v>0</v>
      </c>
      <c r="MH88" s="54">
        <f t="shared" ca="1" si="131"/>
        <v>0</v>
      </c>
      <c r="MI88" s="54">
        <f t="shared" ca="1" si="131"/>
        <v>0</v>
      </c>
      <c r="MJ88" s="54">
        <f t="shared" ca="1" si="131"/>
        <v>0</v>
      </c>
      <c r="MK88" s="54">
        <f t="shared" ca="1" si="131"/>
        <v>0</v>
      </c>
      <c r="ML88" s="54">
        <f t="shared" ca="1" si="131"/>
        <v>0</v>
      </c>
      <c r="MM88" s="54">
        <f t="shared" ca="1" si="131"/>
        <v>0</v>
      </c>
      <c r="MN88" s="54">
        <f t="shared" ca="1" si="131"/>
        <v>0</v>
      </c>
      <c r="MO88" s="54">
        <f t="shared" ca="1" si="131"/>
        <v>0</v>
      </c>
      <c r="MP88" s="54">
        <f t="shared" ca="1" si="131"/>
        <v>0</v>
      </c>
      <c r="MQ88" s="54">
        <f t="shared" ca="1" si="131"/>
        <v>0</v>
      </c>
      <c r="MR88" s="54">
        <f t="shared" ca="1" si="131"/>
        <v>0</v>
      </c>
      <c r="MS88" s="54">
        <f t="shared" ca="1" si="131"/>
        <v>0</v>
      </c>
      <c r="MT88" s="54">
        <f t="shared" ca="1" si="131"/>
        <v>0</v>
      </c>
      <c r="MU88" s="54">
        <f t="shared" ca="1" si="131"/>
        <v>0</v>
      </c>
      <c r="MV88" s="54">
        <f t="shared" ca="1" si="131"/>
        <v>0</v>
      </c>
      <c r="MW88" s="54">
        <f t="shared" ca="1" si="131"/>
        <v>0</v>
      </c>
      <c r="MX88" s="54">
        <f t="shared" ca="1" si="131"/>
        <v>0</v>
      </c>
      <c r="MY88" s="54">
        <f t="shared" ca="1" si="131"/>
        <v>0</v>
      </c>
      <c r="MZ88" s="54">
        <f t="shared" ca="1" si="131"/>
        <v>0</v>
      </c>
      <c r="NA88" s="54">
        <f t="shared" ca="1" si="131"/>
        <v>0</v>
      </c>
      <c r="NB88" s="54">
        <f t="shared" ca="1" si="131"/>
        <v>0</v>
      </c>
      <c r="NC88" s="54">
        <f t="shared" ca="1" si="131"/>
        <v>0</v>
      </c>
      <c r="ND88" s="54">
        <f t="shared" ca="1" si="131"/>
        <v>0</v>
      </c>
      <c r="NE88" s="54">
        <f t="shared" ca="1" si="131"/>
        <v>0</v>
      </c>
      <c r="NF88" s="54">
        <f t="shared" ca="1" si="131"/>
        <v>0</v>
      </c>
      <c r="NG88" s="54">
        <f t="shared" ca="1" si="131"/>
        <v>0</v>
      </c>
      <c r="NH88" s="54">
        <f t="shared" ca="1" si="131"/>
        <v>0</v>
      </c>
    </row>
    <row r="89" spans="2:372" x14ac:dyDescent="0.2">
      <c r="B89" s="54" t="s">
        <v>121</v>
      </c>
      <c r="G89" s="54">
        <f t="shared" ref="G89:BR89" ca="1" si="132">SUMIF($NJ$20:$NJ$32,$B$89,G$20:G$31)</f>
        <v>1</v>
      </c>
      <c r="H89" s="54">
        <f t="shared" ca="1" si="132"/>
        <v>1</v>
      </c>
      <c r="I89" s="54">
        <f t="shared" ca="1" si="132"/>
        <v>1</v>
      </c>
      <c r="J89" s="54">
        <f t="shared" ca="1" si="132"/>
        <v>1</v>
      </c>
      <c r="K89" s="54">
        <f t="shared" ca="1" si="132"/>
        <v>1</v>
      </c>
      <c r="L89" s="54">
        <f t="shared" ca="1" si="132"/>
        <v>1</v>
      </c>
      <c r="M89" s="54">
        <f t="shared" ca="1" si="132"/>
        <v>1</v>
      </c>
      <c r="N89" s="54">
        <f t="shared" ca="1" si="132"/>
        <v>1</v>
      </c>
      <c r="O89" s="54">
        <f t="shared" ca="1" si="132"/>
        <v>1</v>
      </c>
      <c r="P89" s="54">
        <f t="shared" ca="1" si="132"/>
        <v>1</v>
      </c>
      <c r="Q89" s="54">
        <f t="shared" ca="1" si="132"/>
        <v>1</v>
      </c>
      <c r="R89" s="54">
        <f t="shared" ca="1" si="132"/>
        <v>1</v>
      </c>
      <c r="S89" s="54">
        <f t="shared" ca="1" si="132"/>
        <v>1</v>
      </c>
      <c r="T89" s="54">
        <f t="shared" ca="1" si="132"/>
        <v>1</v>
      </c>
      <c r="U89" s="54">
        <f t="shared" ca="1" si="132"/>
        <v>1</v>
      </c>
      <c r="V89" s="54">
        <f t="shared" ca="1" si="132"/>
        <v>1</v>
      </c>
      <c r="W89" s="54">
        <f t="shared" ca="1" si="132"/>
        <v>1</v>
      </c>
      <c r="X89" s="54">
        <f t="shared" ca="1" si="132"/>
        <v>1</v>
      </c>
      <c r="Y89" s="54">
        <f t="shared" ca="1" si="132"/>
        <v>1</v>
      </c>
      <c r="Z89" s="54">
        <f t="shared" ca="1" si="132"/>
        <v>1</v>
      </c>
      <c r="AA89" s="54">
        <f t="shared" ca="1" si="132"/>
        <v>1</v>
      </c>
      <c r="AB89" s="54">
        <f t="shared" ca="1" si="132"/>
        <v>1</v>
      </c>
      <c r="AC89" s="54">
        <f t="shared" ca="1" si="132"/>
        <v>1</v>
      </c>
      <c r="AD89" s="54">
        <f t="shared" ca="1" si="132"/>
        <v>1</v>
      </c>
      <c r="AE89" s="54">
        <f t="shared" ca="1" si="132"/>
        <v>1</v>
      </c>
      <c r="AF89" s="54">
        <f t="shared" ca="1" si="132"/>
        <v>1</v>
      </c>
      <c r="AG89" s="54">
        <f t="shared" ca="1" si="132"/>
        <v>1</v>
      </c>
      <c r="AH89" s="54">
        <f t="shared" ca="1" si="132"/>
        <v>1</v>
      </c>
      <c r="AI89" s="54">
        <f t="shared" ca="1" si="132"/>
        <v>1</v>
      </c>
      <c r="AJ89" s="54">
        <f t="shared" ca="1" si="132"/>
        <v>1</v>
      </c>
      <c r="AK89" s="54">
        <f t="shared" ca="1" si="132"/>
        <v>1</v>
      </c>
      <c r="AL89" s="54">
        <f t="shared" ca="1" si="132"/>
        <v>1</v>
      </c>
      <c r="AM89" s="54">
        <f t="shared" ca="1" si="132"/>
        <v>1</v>
      </c>
      <c r="AN89" s="54">
        <f t="shared" ca="1" si="132"/>
        <v>1</v>
      </c>
      <c r="AO89" s="54">
        <f t="shared" ca="1" si="132"/>
        <v>1</v>
      </c>
      <c r="AP89" s="54">
        <f t="shared" ca="1" si="132"/>
        <v>1</v>
      </c>
      <c r="AQ89" s="54">
        <f t="shared" ca="1" si="132"/>
        <v>1</v>
      </c>
      <c r="AR89" s="54">
        <f t="shared" ca="1" si="132"/>
        <v>1</v>
      </c>
      <c r="AS89" s="54">
        <f t="shared" ca="1" si="132"/>
        <v>1</v>
      </c>
      <c r="AT89" s="54">
        <f t="shared" ca="1" si="132"/>
        <v>1</v>
      </c>
      <c r="AU89" s="54">
        <f t="shared" ca="1" si="132"/>
        <v>1</v>
      </c>
      <c r="AV89" s="54">
        <f t="shared" ca="1" si="132"/>
        <v>1</v>
      </c>
      <c r="AW89" s="54">
        <f t="shared" ca="1" si="132"/>
        <v>1</v>
      </c>
      <c r="AX89" s="54">
        <f t="shared" ca="1" si="132"/>
        <v>1</v>
      </c>
      <c r="AY89" s="54">
        <f t="shared" ca="1" si="132"/>
        <v>1</v>
      </c>
      <c r="AZ89" s="54">
        <f t="shared" ca="1" si="132"/>
        <v>1</v>
      </c>
      <c r="BA89" s="54">
        <f t="shared" ca="1" si="132"/>
        <v>1</v>
      </c>
      <c r="BB89" s="54">
        <f t="shared" ca="1" si="132"/>
        <v>1</v>
      </c>
      <c r="BC89" s="54">
        <f t="shared" ca="1" si="132"/>
        <v>1</v>
      </c>
      <c r="BD89" s="54">
        <f t="shared" ca="1" si="132"/>
        <v>1</v>
      </c>
      <c r="BE89" s="54">
        <f t="shared" ca="1" si="132"/>
        <v>1</v>
      </c>
      <c r="BF89" s="54">
        <f t="shared" ca="1" si="132"/>
        <v>1</v>
      </c>
      <c r="BG89" s="54">
        <f t="shared" ca="1" si="132"/>
        <v>1</v>
      </c>
      <c r="BH89" s="54">
        <f t="shared" ca="1" si="132"/>
        <v>1</v>
      </c>
      <c r="BI89" s="54">
        <f t="shared" ca="1" si="132"/>
        <v>1</v>
      </c>
      <c r="BJ89" s="54">
        <f t="shared" ca="1" si="132"/>
        <v>1</v>
      </c>
      <c r="BK89" s="54">
        <f t="shared" ca="1" si="132"/>
        <v>1</v>
      </c>
      <c r="BL89" s="54">
        <f t="shared" ca="1" si="132"/>
        <v>1</v>
      </c>
      <c r="BM89" s="54">
        <f t="shared" ca="1" si="132"/>
        <v>1</v>
      </c>
      <c r="BN89" s="54">
        <f t="shared" ca="1" si="132"/>
        <v>1</v>
      </c>
      <c r="BO89" s="54">
        <f t="shared" ca="1" si="132"/>
        <v>1</v>
      </c>
      <c r="BP89" s="54">
        <f t="shared" ca="1" si="132"/>
        <v>1</v>
      </c>
      <c r="BQ89" s="54">
        <f t="shared" ca="1" si="132"/>
        <v>1</v>
      </c>
      <c r="BR89" s="54">
        <f t="shared" ca="1" si="132"/>
        <v>1</v>
      </c>
      <c r="BS89" s="54">
        <f t="shared" ref="BS89:ED89" ca="1" si="133">SUMIF($NJ$20:$NJ$32,$B$89,BS$20:BS$31)</f>
        <v>1</v>
      </c>
      <c r="BT89" s="54">
        <f t="shared" ca="1" si="133"/>
        <v>1</v>
      </c>
      <c r="BU89" s="54">
        <f t="shared" ca="1" si="133"/>
        <v>1</v>
      </c>
      <c r="BV89" s="54">
        <f t="shared" ca="1" si="133"/>
        <v>1</v>
      </c>
      <c r="BW89" s="54">
        <f t="shared" ca="1" si="133"/>
        <v>1</v>
      </c>
      <c r="BX89" s="54">
        <f t="shared" ca="1" si="133"/>
        <v>1</v>
      </c>
      <c r="BY89" s="54">
        <f t="shared" ca="1" si="133"/>
        <v>1</v>
      </c>
      <c r="BZ89" s="54">
        <f t="shared" ca="1" si="133"/>
        <v>1</v>
      </c>
      <c r="CA89" s="54">
        <f t="shared" ca="1" si="133"/>
        <v>1</v>
      </c>
      <c r="CB89" s="54">
        <f t="shared" ca="1" si="133"/>
        <v>1</v>
      </c>
      <c r="CC89" s="54">
        <f t="shared" ca="1" si="133"/>
        <v>1</v>
      </c>
      <c r="CD89" s="54">
        <f t="shared" ca="1" si="133"/>
        <v>1</v>
      </c>
      <c r="CE89" s="54">
        <f t="shared" ca="1" si="133"/>
        <v>1</v>
      </c>
      <c r="CF89" s="54">
        <f t="shared" ca="1" si="133"/>
        <v>1</v>
      </c>
      <c r="CG89" s="54">
        <f t="shared" ca="1" si="133"/>
        <v>1</v>
      </c>
      <c r="CH89" s="54">
        <f t="shared" ca="1" si="133"/>
        <v>1</v>
      </c>
      <c r="CI89" s="54">
        <f t="shared" ca="1" si="133"/>
        <v>1</v>
      </c>
      <c r="CJ89" s="54">
        <f t="shared" ca="1" si="133"/>
        <v>1</v>
      </c>
      <c r="CK89" s="54">
        <f t="shared" ca="1" si="133"/>
        <v>1</v>
      </c>
      <c r="CL89" s="54">
        <f t="shared" ca="1" si="133"/>
        <v>1</v>
      </c>
      <c r="CM89" s="54">
        <f t="shared" ca="1" si="133"/>
        <v>1</v>
      </c>
      <c r="CN89" s="54">
        <f t="shared" ca="1" si="133"/>
        <v>1</v>
      </c>
      <c r="CO89" s="54">
        <f t="shared" ca="1" si="133"/>
        <v>1</v>
      </c>
      <c r="CP89" s="54">
        <f t="shared" ca="1" si="133"/>
        <v>1</v>
      </c>
      <c r="CQ89" s="54">
        <f t="shared" ca="1" si="133"/>
        <v>1</v>
      </c>
      <c r="CR89" s="54">
        <f t="shared" ca="1" si="133"/>
        <v>1</v>
      </c>
      <c r="CS89" s="54">
        <f t="shared" ca="1" si="133"/>
        <v>1</v>
      </c>
      <c r="CT89" s="54">
        <f t="shared" ca="1" si="133"/>
        <v>1</v>
      </c>
      <c r="CU89" s="54">
        <f t="shared" ca="1" si="133"/>
        <v>1</v>
      </c>
      <c r="CV89" s="54">
        <f t="shared" ca="1" si="133"/>
        <v>1</v>
      </c>
      <c r="CW89" s="54">
        <f t="shared" ca="1" si="133"/>
        <v>1</v>
      </c>
      <c r="CX89" s="54">
        <f t="shared" ca="1" si="133"/>
        <v>1</v>
      </c>
      <c r="CY89" s="54">
        <f t="shared" ca="1" si="133"/>
        <v>1</v>
      </c>
      <c r="CZ89" s="54">
        <f t="shared" ca="1" si="133"/>
        <v>1</v>
      </c>
      <c r="DA89" s="54">
        <f t="shared" ca="1" si="133"/>
        <v>1</v>
      </c>
      <c r="DB89" s="54">
        <f t="shared" ca="1" si="133"/>
        <v>1</v>
      </c>
      <c r="DC89" s="54">
        <f t="shared" ca="1" si="133"/>
        <v>1</v>
      </c>
      <c r="DD89" s="54">
        <f t="shared" ca="1" si="133"/>
        <v>1</v>
      </c>
      <c r="DE89" s="54">
        <f t="shared" ca="1" si="133"/>
        <v>1</v>
      </c>
      <c r="DF89" s="54">
        <f t="shared" ca="1" si="133"/>
        <v>1</v>
      </c>
      <c r="DG89" s="54">
        <f t="shared" ca="1" si="133"/>
        <v>1</v>
      </c>
      <c r="DH89" s="54">
        <f t="shared" ca="1" si="133"/>
        <v>1</v>
      </c>
      <c r="DI89" s="54">
        <f t="shared" ca="1" si="133"/>
        <v>1</v>
      </c>
      <c r="DJ89" s="54">
        <f t="shared" ca="1" si="133"/>
        <v>1</v>
      </c>
      <c r="DK89" s="54">
        <f t="shared" ca="1" si="133"/>
        <v>1</v>
      </c>
      <c r="DL89" s="54">
        <f t="shared" ca="1" si="133"/>
        <v>1</v>
      </c>
      <c r="DM89" s="54">
        <f t="shared" ca="1" si="133"/>
        <v>1</v>
      </c>
      <c r="DN89" s="54">
        <f t="shared" ca="1" si="133"/>
        <v>1</v>
      </c>
      <c r="DO89" s="54">
        <f t="shared" ca="1" si="133"/>
        <v>1</v>
      </c>
      <c r="DP89" s="54">
        <f t="shared" ca="1" si="133"/>
        <v>1</v>
      </c>
      <c r="DQ89" s="54">
        <f t="shared" ca="1" si="133"/>
        <v>1</v>
      </c>
      <c r="DR89" s="54">
        <f t="shared" ca="1" si="133"/>
        <v>1</v>
      </c>
      <c r="DS89" s="54">
        <f t="shared" ca="1" si="133"/>
        <v>1</v>
      </c>
      <c r="DT89" s="54">
        <f t="shared" ca="1" si="133"/>
        <v>1</v>
      </c>
      <c r="DU89" s="54">
        <f t="shared" ca="1" si="133"/>
        <v>1</v>
      </c>
      <c r="DV89" s="54">
        <f t="shared" ca="1" si="133"/>
        <v>1</v>
      </c>
      <c r="DW89" s="54">
        <f t="shared" ca="1" si="133"/>
        <v>1</v>
      </c>
      <c r="DX89" s="54">
        <f t="shared" ca="1" si="133"/>
        <v>0</v>
      </c>
      <c r="DY89" s="54">
        <f t="shared" ca="1" si="133"/>
        <v>0</v>
      </c>
      <c r="DZ89" s="54">
        <f t="shared" ca="1" si="133"/>
        <v>0</v>
      </c>
      <c r="EA89" s="54">
        <f t="shared" ca="1" si="133"/>
        <v>0</v>
      </c>
      <c r="EB89" s="54">
        <f t="shared" ca="1" si="133"/>
        <v>0</v>
      </c>
      <c r="EC89" s="54">
        <f t="shared" ca="1" si="133"/>
        <v>0</v>
      </c>
      <c r="ED89" s="54">
        <f t="shared" ca="1" si="133"/>
        <v>0</v>
      </c>
      <c r="EE89" s="54">
        <f t="shared" ref="EE89:GP89" ca="1" si="134">SUMIF($NJ$20:$NJ$32,$B$89,EE$20:EE$31)</f>
        <v>0</v>
      </c>
      <c r="EF89" s="54">
        <f t="shared" ca="1" si="134"/>
        <v>0</v>
      </c>
      <c r="EG89" s="54">
        <f t="shared" ca="1" si="134"/>
        <v>0</v>
      </c>
      <c r="EH89" s="54">
        <f t="shared" ca="1" si="134"/>
        <v>0</v>
      </c>
      <c r="EI89" s="54">
        <f t="shared" ca="1" si="134"/>
        <v>0</v>
      </c>
      <c r="EJ89" s="54">
        <f t="shared" ca="1" si="134"/>
        <v>0</v>
      </c>
      <c r="EK89" s="54">
        <f t="shared" ca="1" si="134"/>
        <v>0</v>
      </c>
      <c r="EL89" s="54">
        <f t="shared" ca="1" si="134"/>
        <v>0</v>
      </c>
      <c r="EM89" s="54">
        <f t="shared" ca="1" si="134"/>
        <v>0</v>
      </c>
      <c r="EN89" s="54">
        <f t="shared" ca="1" si="134"/>
        <v>0</v>
      </c>
      <c r="EO89" s="54">
        <f t="shared" ca="1" si="134"/>
        <v>0</v>
      </c>
      <c r="EP89" s="54">
        <f t="shared" ca="1" si="134"/>
        <v>0</v>
      </c>
      <c r="EQ89" s="54">
        <f t="shared" ca="1" si="134"/>
        <v>0</v>
      </c>
      <c r="ER89" s="54">
        <f t="shared" ca="1" si="134"/>
        <v>0</v>
      </c>
      <c r="ES89" s="54">
        <f t="shared" ca="1" si="134"/>
        <v>0</v>
      </c>
      <c r="ET89" s="54">
        <f t="shared" ca="1" si="134"/>
        <v>0</v>
      </c>
      <c r="EU89" s="54">
        <f t="shared" ca="1" si="134"/>
        <v>0</v>
      </c>
      <c r="EV89" s="54">
        <f t="shared" ca="1" si="134"/>
        <v>0</v>
      </c>
      <c r="EW89" s="54">
        <f t="shared" ca="1" si="134"/>
        <v>0</v>
      </c>
      <c r="EX89" s="54">
        <f t="shared" ca="1" si="134"/>
        <v>0</v>
      </c>
      <c r="EY89" s="54">
        <f t="shared" ca="1" si="134"/>
        <v>0</v>
      </c>
      <c r="EZ89" s="54">
        <f t="shared" ca="1" si="134"/>
        <v>0</v>
      </c>
      <c r="FA89" s="54">
        <f t="shared" ca="1" si="134"/>
        <v>0</v>
      </c>
      <c r="FB89" s="54">
        <f t="shared" ca="1" si="134"/>
        <v>0</v>
      </c>
      <c r="FC89" s="54">
        <f t="shared" ca="1" si="134"/>
        <v>0</v>
      </c>
      <c r="FD89" s="54">
        <f t="shared" ca="1" si="134"/>
        <v>0</v>
      </c>
      <c r="FE89" s="54">
        <f t="shared" ca="1" si="134"/>
        <v>0</v>
      </c>
      <c r="FF89" s="54">
        <f t="shared" ca="1" si="134"/>
        <v>0</v>
      </c>
      <c r="FG89" s="54">
        <f t="shared" ca="1" si="134"/>
        <v>0</v>
      </c>
      <c r="FH89" s="54">
        <f t="shared" ca="1" si="134"/>
        <v>0</v>
      </c>
      <c r="FI89" s="54">
        <f t="shared" ca="1" si="134"/>
        <v>0</v>
      </c>
      <c r="FJ89" s="54">
        <f t="shared" ca="1" si="134"/>
        <v>0</v>
      </c>
      <c r="FK89" s="54">
        <f t="shared" ca="1" si="134"/>
        <v>0</v>
      </c>
      <c r="FL89" s="54">
        <f t="shared" ca="1" si="134"/>
        <v>0</v>
      </c>
      <c r="FM89" s="54">
        <f t="shared" ca="1" si="134"/>
        <v>0</v>
      </c>
      <c r="FN89" s="54">
        <f t="shared" ca="1" si="134"/>
        <v>0</v>
      </c>
      <c r="FO89" s="54">
        <f t="shared" ca="1" si="134"/>
        <v>0</v>
      </c>
      <c r="FP89" s="54">
        <f t="shared" ca="1" si="134"/>
        <v>0</v>
      </c>
      <c r="FQ89" s="54">
        <f t="shared" ca="1" si="134"/>
        <v>0</v>
      </c>
      <c r="FR89" s="54">
        <f t="shared" ca="1" si="134"/>
        <v>0</v>
      </c>
      <c r="FS89" s="54">
        <f t="shared" ca="1" si="134"/>
        <v>0</v>
      </c>
      <c r="FT89" s="54">
        <f t="shared" ca="1" si="134"/>
        <v>0</v>
      </c>
      <c r="FU89" s="54">
        <f t="shared" ca="1" si="134"/>
        <v>0</v>
      </c>
      <c r="FV89" s="54">
        <f t="shared" ca="1" si="134"/>
        <v>0</v>
      </c>
      <c r="FW89" s="54">
        <f t="shared" ca="1" si="134"/>
        <v>0</v>
      </c>
      <c r="FX89" s="54">
        <f t="shared" ca="1" si="134"/>
        <v>0</v>
      </c>
      <c r="FY89" s="54">
        <f t="shared" ca="1" si="134"/>
        <v>0</v>
      </c>
      <c r="FZ89" s="54">
        <f t="shared" ca="1" si="134"/>
        <v>0</v>
      </c>
      <c r="GA89" s="54">
        <f t="shared" ca="1" si="134"/>
        <v>0</v>
      </c>
      <c r="GB89" s="54">
        <f t="shared" ca="1" si="134"/>
        <v>0</v>
      </c>
      <c r="GC89" s="54">
        <f t="shared" ca="1" si="134"/>
        <v>0</v>
      </c>
      <c r="GD89" s="54">
        <f t="shared" ca="1" si="134"/>
        <v>0</v>
      </c>
      <c r="GE89" s="54">
        <f t="shared" ca="1" si="134"/>
        <v>0</v>
      </c>
      <c r="GF89" s="54">
        <f t="shared" ca="1" si="134"/>
        <v>0</v>
      </c>
      <c r="GG89" s="54">
        <f t="shared" ca="1" si="134"/>
        <v>0</v>
      </c>
      <c r="GH89" s="54">
        <f t="shared" ca="1" si="134"/>
        <v>0</v>
      </c>
      <c r="GI89" s="54">
        <f t="shared" ca="1" si="134"/>
        <v>0</v>
      </c>
      <c r="GJ89" s="54">
        <f t="shared" ca="1" si="134"/>
        <v>0</v>
      </c>
      <c r="GK89" s="54">
        <f t="shared" ca="1" si="134"/>
        <v>0</v>
      </c>
      <c r="GL89" s="54">
        <f t="shared" ca="1" si="134"/>
        <v>0</v>
      </c>
      <c r="GM89" s="54">
        <f t="shared" ca="1" si="134"/>
        <v>0</v>
      </c>
      <c r="GN89" s="54">
        <f t="shared" ca="1" si="134"/>
        <v>0</v>
      </c>
      <c r="GO89" s="54">
        <f t="shared" ca="1" si="134"/>
        <v>0</v>
      </c>
      <c r="GP89" s="54">
        <f t="shared" ca="1" si="134"/>
        <v>0</v>
      </c>
      <c r="GQ89" s="54">
        <f t="shared" ref="GQ89:JB89" ca="1" si="135">SUMIF($NJ$20:$NJ$32,$B$89,GQ$20:GQ$31)</f>
        <v>0</v>
      </c>
      <c r="GR89" s="54">
        <f t="shared" ca="1" si="135"/>
        <v>0</v>
      </c>
      <c r="GS89" s="54">
        <f t="shared" ca="1" si="135"/>
        <v>0</v>
      </c>
      <c r="GT89" s="54">
        <f t="shared" ca="1" si="135"/>
        <v>0</v>
      </c>
      <c r="GU89" s="54">
        <f t="shared" ca="1" si="135"/>
        <v>0</v>
      </c>
      <c r="GV89" s="54">
        <f t="shared" ca="1" si="135"/>
        <v>0</v>
      </c>
      <c r="GW89" s="54">
        <f t="shared" ca="1" si="135"/>
        <v>0</v>
      </c>
      <c r="GX89" s="54">
        <f t="shared" ca="1" si="135"/>
        <v>0</v>
      </c>
      <c r="GY89" s="54">
        <f t="shared" ca="1" si="135"/>
        <v>0</v>
      </c>
      <c r="GZ89" s="54">
        <f t="shared" ca="1" si="135"/>
        <v>0</v>
      </c>
      <c r="HA89" s="54">
        <f t="shared" ca="1" si="135"/>
        <v>0</v>
      </c>
      <c r="HB89" s="54">
        <f t="shared" ca="1" si="135"/>
        <v>0</v>
      </c>
      <c r="HC89" s="54">
        <f t="shared" ca="1" si="135"/>
        <v>0</v>
      </c>
      <c r="HD89" s="54">
        <f t="shared" ca="1" si="135"/>
        <v>0</v>
      </c>
      <c r="HE89" s="54">
        <f t="shared" ca="1" si="135"/>
        <v>0</v>
      </c>
      <c r="HF89" s="54">
        <f t="shared" ca="1" si="135"/>
        <v>0</v>
      </c>
      <c r="HG89" s="54">
        <f t="shared" ca="1" si="135"/>
        <v>0</v>
      </c>
      <c r="HH89" s="54">
        <f t="shared" ca="1" si="135"/>
        <v>0</v>
      </c>
      <c r="HI89" s="54">
        <f t="shared" ca="1" si="135"/>
        <v>0</v>
      </c>
      <c r="HJ89" s="54">
        <f t="shared" ca="1" si="135"/>
        <v>0</v>
      </c>
      <c r="HK89" s="54">
        <f t="shared" ca="1" si="135"/>
        <v>0</v>
      </c>
      <c r="HL89" s="54">
        <f t="shared" ca="1" si="135"/>
        <v>0</v>
      </c>
      <c r="HM89" s="54">
        <f t="shared" ca="1" si="135"/>
        <v>0</v>
      </c>
      <c r="HN89" s="54">
        <f t="shared" ca="1" si="135"/>
        <v>0</v>
      </c>
      <c r="HO89" s="54">
        <f t="shared" ca="1" si="135"/>
        <v>0</v>
      </c>
      <c r="HP89" s="54">
        <f t="shared" ca="1" si="135"/>
        <v>0</v>
      </c>
      <c r="HQ89" s="54">
        <f t="shared" ca="1" si="135"/>
        <v>0</v>
      </c>
      <c r="HR89" s="54">
        <f t="shared" ca="1" si="135"/>
        <v>0</v>
      </c>
      <c r="HS89" s="54">
        <f t="shared" ca="1" si="135"/>
        <v>0</v>
      </c>
      <c r="HT89" s="54">
        <f t="shared" ca="1" si="135"/>
        <v>0</v>
      </c>
      <c r="HU89" s="54">
        <f t="shared" ca="1" si="135"/>
        <v>0</v>
      </c>
      <c r="HV89" s="54">
        <f t="shared" ca="1" si="135"/>
        <v>0</v>
      </c>
      <c r="HW89" s="54">
        <f t="shared" ca="1" si="135"/>
        <v>0</v>
      </c>
      <c r="HX89" s="54">
        <f t="shared" ca="1" si="135"/>
        <v>0</v>
      </c>
      <c r="HY89" s="54">
        <f t="shared" ca="1" si="135"/>
        <v>0</v>
      </c>
      <c r="HZ89" s="54">
        <f t="shared" ca="1" si="135"/>
        <v>0</v>
      </c>
      <c r="IA89" s="54">
        <f t="shared" ca="1" si="135"/>
        <v>0</v>
      </c>
      <c r="IB89" s="54">
        <f t="shared" ca="1" si="135"/>
        <v>0</v>
      </c>
      <c r="IC89" s="54">
        <f t="shared" ca="1" si="135"/>
        <v>0</v>
      </c>
      <c r="ID89" s="54">
        <f t="shared" ca="1" si="135"/>
        <v>0</v>
      </c>
      <c r="IE89" s="54">
        <f t="shared" ca="1" si="135"/>
        <v>0</v>
      </c>
      <c r="IF89" s="54">
        <f t="shared" ca="1" si="135"/>
        <v>0</v>
      </c>
      <c r="IG89" s="54">
        <f t="shared" ca="1" si="135"/>
        <v>0</v>
      </c>
      <c r="IH89" s="54">
        <f t="shared" ca="1" si="135"/>
        <v>0</v>
      </c>
      <c r="II89" s="54">
        <f t="shared" ca="1" si="135"/>
        <v>0</v>
      </c>
      <c r="IJ89" s="54">
        <f t="shared" ca="1" si="135"/>
        <v>0</v>
      </c>
      <c r="IK89" s="54">
        <f t="shared" ca="1" si="135"/>
        <v>0</v>
      </c>
      <c r="IL89" s="54">
        <f t="shared" ca="1" si="135"/>
        <v>0</v>
      </c>
      <c r="IM89" s="54">
        <f t="shared" ca="1" si="135"/>
        <v>0</v>
      </c>
      <c r="IN89" s="54">
        <f t="shared" ca="1" si="135"/>
        <v>0</v>
      </c>
      <c r="IO89" s="54">
        <f t="shared" ca="1" si="135"/>
        <v>0</v>
      </c>
      <c r="IP89" s="54">
        <f t="shared" ca="1" si="135"/>
        <v>0</v>
      </c>
      <c r="IQ89" s="54">
        <f t="shared" ca="1" si="135"/>
        <v>0</v>
      </c>
      <c r="IR89" s="54">
        <f t="shared" ca="1" si="135"/>
        <v>0</v>
      </c>
      <c r="IS89" s="54">
        <f t="shared" ca="1" si="135"/>
        <v>0</v>
      </c>
      <c r="IT89" s="54">
        <f t="shared" ca="1" si="135"/>
        <v>0</v>
      </c>
      <c r="IU89" s="54">
        <f t="shared" ca="1" si="135"/>
        <v>0</v>
      </c>
      <c r="IV89" s="54">
        <f t="shared" ca="1" si="135"/>
        <v>0</v>
      </c>
      <c r="IW89" s="54">
        <f t="shared" ca="1" si="135"/>
        <v>0</v>
      </c>
      <c r="IX89" s="54">
        <f t="shared" ca="1" si="135"/>
        <v>0</v>
      </c>
      <c r="IY89" s="54">
        <f t="shared" ca="1" si="135"/>
        <v>0</v>
      </c>
      <c r="IZ89" s="54">
        <f t="shared" ca="1" si="135"/>
        <v>0</v>
      </c>
      <c r="JA89" s="54">
        <f t="shared" ca="1" si="135"/>
        <v>0</v>
      </c>
      <c r="JB89" s="54">
        <f t="shared" ca="1" si="135"/>
        <v>0</v>
      </c>
      <c r="JC89" s="54">
        <f t="shared" ref="JC89:LN89" ca="1" si="136">SUMIF($NJ$20:$NJ$32,$B$89,JC$20:JC$31)</f>
        <v>0</v>
      </c>
      <c r="JD89" s="54">
        <f t="shared" ca="1" si="136"/>
        <v>0</v>
      </c>
      <c r="JE89" s="54">
        <f t="shared" ca="1" si="136"/>
        <v>0</v>
      </c>
      <c r="JF89" s="54">
        <f t="shared" ca="1" si="136"/>
        <v>0</v>
      </c>
      <c r="JG89" s="54">
        <f t="shared" ca="1" si="136"/>
        <v>0</v>
      </c>
      <c r="JH89" s="54">
        <f t="shared" ca="1" si="136"/>
        <v>0</v>
      </c>
      <c r="JI89" s="54">
        <f t="shared" ca="1" si="136"/>
        <v>0</v>
      </c>
      <c r="JJ89" s="54">
        <f t="shared" ca="1" si="136"/>
        <v>0</v>
      </c>
      <c r="JK89" s="54">
        <f t="shared" ca="1" si="136"/>
        <v>0</v>
      </c>
      <c r="JL89" s="54">
        <f t="shared" ca="1" si="136"/>
        <v>0</v>
      </c>
      <c r="JM89" s="54">
        <f t="shared" ca="1" si="136"/>
        <v>0</v>
      </c>
      <c r="JN89" s="54">
        <f t="shared" ca="1" si="136"/>
        <v>0</v>
      </c>
      <c r="JO89" s="54">
        <f t="shared" ca="1" si="136"/>
        <v>0</v>
      </c>
      <c r="JP89" s="54">
        <f t="shared" ca="1" si="136"/>
        <v>0</v>
      </c>
      <c r="JQ89" s="54">
        <f t="shared" ca="1" si="136"/>
        <v>0</v>
      </c>
      <c r="JR89" s="54">
        <f t="shared" ca="1" si="136"/>
        <v>0</v>
      </c>
      <c r="JS89" s="54">
        <f t="shared" ca="1" si="136"/>
        <v>0</v>
      </c>
      <c r="JT89" s="54">
        <f t="shared" ca="1" si="136"/>
        <v>0</v>
      </c>
      <c r="JU89" s="54">
        <f t="shared" ca="1" si="136"/>
        <v>0</v>
      </c>
      <c r="JV89" s="54">
        <f t="shared" ca="1" si="136"/>
        <v>0</v>
      </c>
      <c r="JW89" s="54">
        <f t="shared" ca="1" si="136"/>
        <v>0</v>
      </c>
      <c r="JX89" s="54">
        <f t="shared" ca="1" si="136"/>
        <v>0</v>
      </c>
      <c r="JY89" s="54">
        <f t="shared" ca="1" si="136"/>
        <v>0</v>
      </c>
      <c r="JZ89" s="54">
        <f t="shared" ca="1" si="136"/>
        <v>0</v>
      </c>
      <c r="KA89" s="54">
        <f t="shared" ca="1" si="136"/>
        <v>0</v>
      </c>
      <c r="KB89" s="54">
        <f t="shared" ca="1" si="136"/>
        <v>0</v>
      </c>
      <c r="KC89" s="54">
        <f t="shared" ca="1" si="136"/>
        <v>0</v>
      </c>
      <c r="KD89" s="54">
        <f t="shared" ca="1" si="136"/>
        <v>0</v>
      </c>
      <c r="KE89" s="54">
        <f t="shared" ca="1" si="136"/>
        <v>0</v>
      </c>
      <c r="KF89" s="54">
        <f t="shared" ca="1" si="136"/>
        <v>0</v>
      </c>
      <c r="KG89" s="54">
        <f t="shared" ca="1" si="136"/>
        <v>0</v>
      </c>
      <c r="KH89" s="54">
        <f t="shared" ca="1" si="136"/>
        <v>0</v>
      </c>
      <c r="KI89" s="54">
        <f t="shared" ca="1" si="136"/>
        <v>0</v>
      </c>
      <c r="KJ89" s="54">
        <f t="shared" ca="1" si="136"/>
        <v>0</v>
      </c>
      <c r="KK89" s="54">
        <f t="shared" ca="1" si="136"/>
        <v>0</v>
      </c>
      <c r="KL89" s="54">
        <f t="shared" ca="1" si="136"/>
        <v>0</v>
      </c>
      <c r="KM89" s="54">
        <f t="shared" ca="1" si="136"/>
        <v>0</v>
      </c>
      <c r="KN89" s="54">
        <f t="shared" ca="1" si="136"/>
        <v>0</v>
      </c>
      <c r="KO89" s="54">
        <f t="shared" ca="1" si="136"/>
        <v>0</v>
      </c>
      <c r="KP89" s="54">
        <f t="shared" ca="1" si="136"/>
        <v>0</v>
      </c>
      <c r="KQ89" s="54">
        <f t="shared" ca="1" si="136"/>
        <v>0</v>
      </c>
      <c r="KR89" s="54">
        <f t="shared" ca="1" si="136"/>
        <v>0</v>
      </c>
      <c r="KS89" s="54">
        <f t="shared" ca="1" si="136"/>
        <v>0</v>
      </c>
      <c r="KT89" s="54">
        <f t="shared" ca="1" si="136"/>
        <v>0</v>
      </c>
      <c r="KU89" s="54">
        <f t="shared" ca="1" si="136"/>
        <v>0</v>
      </c>
      <c r="KV89" s="54">
        <f t="shared" ca="1" si="136"/>
        <v>0</v>
      </c>
      <c r="KW89" s="54">
        <f t="shared" ca="1" si="136"/>
        <v>0</v>
      </c>
      <c r="KX89" s="54">
        <f t="shared" ca="1" si="136"/>
        <v>0</v>
      </c>
      <c r="KY89" s="54">
        <f t="shared" ca="1" si="136"/>
        <v>0</v>
      </c>
      <c r="KZ89" s="54">
        <f t="shared" ca="1" si="136"/>
        <v>0</v>
      </c>
      <c r="LA89" s="54">
        <f t="shared" ca="1" si="136"/>
        <v>0</v>
      </c>
      <c r="LB89" s="54">
        <f t="shared" ca="1" si="136"/>
        <v>0</v>
      </c>
      <c r="LC89" s="54">
        <f t="shared" ca="1" si="136"/>
        <v>0</v>
      </c>
      <c r="LD89" s="54">
        <f t="shared" ca="1" si="136"/>
        <v>0</v>
      </c>
      <c r="LE89" s="54">
        <f t="shared" ca="1" si="136"/>
        <v>0</v>
      </c>
      <c r="LF89" s="54">
        <f t="shared" ca="1" si="136"/>
        <v>0</v>
      </c>
      <c r="LG89" s="54">
        <f t="shared" ca="1" si="136"/>
        <v>0</v>
      </c>
      <c r="LH89" s="54">
        <f t="shared" ca="1" si="136"/>
        <v>0</v>
      </c>
      <c r="LI89" s="54">
        <f t="shared" ca="1" si="136"/>
        <v>0</v>
      </c>
      <c r="LJ89" s="54">
        <f t="shared" ca="1" si="136"/>
        <v>0</v>
      </c>
      <c r="LK89" s="54">
        <f t="shared" ca="1" si="136"/>
        <v>0</v>
      </c>
      <c r="LL89" s="54">
        <f t="shared" ca="1" si="136"/>
        <v>0</v>
      </c>
      <c r="LM89" s="54">
        <f t="shared" ca="1" si="136"/>
        <v>0</v>
      </c>
      <c r="LN89" s="54">
        <f t="shared" ca="1" si="136"/>
        <v>0</v>
      </c>
      <c r="LO89" s="54">
        <f t="shared" ref="LO89:NH89" ca="1" si="137">SUMIF($NJ$20:$NJ$32,$B$89,LO$20:LO$31)</f>
        <v>0</v>
      </c>
      <c r="LP89" s="54">
        <f t="shared" ca="1" si="137"/>
        <v>0</v>
      </c>
      <c r="LQ89" s="54">
        <f t="shared" ca="1" si="137"/>
        <v>0</v>
      </c>
      <c r="LR89" s="54">
        <f t="shared" ca="1" si="137"/>
        <v>0</v>
      </c>
      <c r="LS89" s="54">
        <f t="shared" ca="1" si="137"/>
        <v>0</v>
      </c>
      <c r="LT89" s="54">
        <f t="shared" ca="1" si="137"/>
        <v>0</v>
      </c>
      <c r="LU89" s="54">
        <f t="shared" ca="1" si="137"/>
        <v>0</v>
      </c>
      <c r="LV89" s="54">
        <f t="shared" ca="1" si="137"/>
        <v>0</v>
      </c>
      <c r="LW89" s="54">
        <f t="shared" ca="1" si="137"/>
        <v>0</v>
      </c>
      <c r="LX89" s="54">
        <f t="shared" ca="1" si="137"/>
        <v>0</v>
      </c>
      <c r="LY89" s="54">
        <f t="shared" ca="1" si="137"/>
        <v>0</v>
      </c>
      <c r="LZ89" s="54">
        <f t="shared" ca="1" si="137"/>
        <v>0</v>
      </c>
      <c r="MA89" s="54">
        <f t="shared" ca="1" si="137"/>
        <v>0</v>
      </c>
      <c r="MB89" s="54">
        <f t="shared" ca="1" si="137"/>
        <v>0</v>
      </c>
      <c r="MC89" s="54">
        <f t="shared" ca="1" si="137"/>
        <v>0</v>
      </c>
      <c r="MD89" s="54">
        <f t="shared" ca="1" si="137"/>
        <v>0</v>
      </c>
      <c r="ME89" s="54">
        <f t="shared" ca="1" si="137"/>
        <v>0</v>
      </c>
      <c r="MF89" s="54">
        <f t="shared" ca="1" si="137"/>
        <v>0</v>
      </c>
      <c r="MG89" s="54">
        <f t="shared" ca="1" si="137"/>
        <v>0</v>
      </c>
      <c r="MH89" s="54">
        <f t="shared" ca="1" si="137"/>
        <v>0</v>
      </c>
      <c r="MI89" s="54">
        <f t="shared" ca="1" si="137"/>
        <v>0</v>
      </c>
      <c r="MJ89" s="54">
        <f t="shared" ca="1" si="137"/>
        <v>0</v>
      </c>
      <c r="MK89" s="54">
        <f t="shared" ca="1" si="137"/>
        <v>0</v>
      </c>
      <c r="ML89" s="54">
        <f t="shared" ca="1" si="137"/>
        <v>0</v>
      </c>
      <c r="MM89" s="54">
        <f t="shared" ca="1" si="137"/>
        <v>0</v>
      </c>
      <c r="MN89" s="54">
        <f t="shared" ca="1" si="137"/>
        <v>0</v>
      </c>
      <c r="MO89" s="54">
        <f t="shared" ca="1" si="137"/>
        <v>0</v>
      </c>
      <c r="MP89" s="54">
        <f t="shared" ca="1" si="137"/>
        <v>0</v>
      </c>
      <c r="MQ89" s="54">
        <f t="shared" ca="1" si="137"/>
        <v>0</v>
      </c>
      <c r="MR89" s="54">
        <f t="shared" ca="1" si="137"/>
        <v>0</v>
      </c>
      <c r="MS89" s="54">
        <f t="shared" ca="1" si="137"/>
        <v>0</v>
      </c>
      <c r="MT89" s="54">
        <f t="shared" ca="1" si="137"/>
        <v>0</v>
      </c>
      <c r="MU89" s="54">
        <f t="shared" ca="1" si="137"/>
        <v>0</v>
      </c>
      <c r="MV89" s="54">
        <f t="shared" ca="1" si="137"/>
        <v>0</v>
      </c>
      <c r="MW89" s="54">
        <f t="shared" ca="1" si="137"/>
        <v>0</v>
      </c>
      <c r="MX89" s="54">
        <f t="shared" ca="1" si="137"/>
        <v>0</v>
      </c>
      <c r="MY89" s="54">
        <f t="shared" ca="1" si="137"/>
        <v>0</v>
      </c>
      <c r="MZ89" s="54">
        <f t="shared" ca="1" si="137"/>
        <v>0</v>
      </c>
      <c r="NA89" s="54">
        <f t="shared" ca="1" si="137"/>
        <v>0</v>
      </c>
      <c r="NB89" s="54">
        <f t="shared" ca="1" si="137"/>
        <v>0</v>
      </c>
      <c r="NC89" s="54">
        <f t="shared" ca="1" si="137"/>
        <v>0</v>
      </c>
      <c r="ND89" s="54">
        <f t="shared" ca="1" si="137"/>
        <v>0</v>
      </c>
      <c r="NE89" s="54">
        <f t="shared" ca="1" si="137"/>
        <v>0</v>
      </c>
      <c r="NF89" s="54">
        <f t="shared" ca="1" si="137"/>
        <v>0</v>
      </c>
      <c r="NG89" s="54">
        <f t="shared" ca="1" si="137"/>
        <v>0</v>
      </c>
      <c r="NH89" s="54">
        <f t="shared" ca="1" si="137"/>
        <v>0</v>
      </c>
    </row>
    <row r="91" spans="2:372" ht="14" x14ac:dyDescent="0.2">
      <c r="B91" s="90" t="s">
        <v>12</v>
      </c>
      <c r="C91" s="90" t="s">
        <v>18</v>
      </c>
      <c r="D91" s="91" t="s">
        <v>228</v>
      </c>
    </row>
    <row r="92" spans="2:372" hidden="1" x14ac:dyDescent="0.2">
      <c r="B92" s="69" t="s">
        <v>239</v>
      </c>
      <c r="C92" s="69">
        <v>183</v>
      </c>
      <c r="D92" s="66">
        <v>43831</v>
      </c>
    </row>
    <row r="93" spans="2:372" x14ac:dyDescent="0.2">
      <c r="B93" s="69" t="s">
        <v>239</v>
      </c>
      <c r="C93" s="69">
        <v>183</v>
      </c>
      <c r="D93" s="66">
        <v>43831</v>
      </c>
    </row>
    <row r="94" spans="2:372" x14ac:dyDescent="0.2">
      <c r="B94" s="69" t="s">
        <v>232</v>
      </c>
      <c r="C94" s="69">
        <v>300</v>
      </c>
      <c r="D94" s="66">
        <v>43876</v>
      </c>
    </row>
    <row r="95" spans="2:372" x14ac:dyDescent="0.2">
      <c r="B95" s="69" t="s">
        <v>231</v>
      </c>
      <c r="C95" s="69">
        <v>315</v>
      </c>
      <c r="D95" s="66">
        <v>43906</v>
      </c>
    </row>
    <row r="96" spans="2:372" x14ac:dyDescent="0.2">
      <c r="B96" s="69" t="s">
        <v>238</v>
      </c>
      <c r="C96" s="69">
        <v>991</v>
      </c>
      <c r="D96" s="66">
        <v>44105</v>
      </c>
    </row>
    <row r="97" spans="2:4" x14ac:dyDescent="0.2">
      <c r="B97" s="69" t="s">
        <v>230</v>
      </c>
      <c r="C97" s="69">
        <v>110</v>
      </c>
      <c r="D97" s="66">
        <v>44120</v>
      </c>
    </row>
    <row r="98" spans="2:4" x14ac:dyDescent="0.2">
      <c r="B98" s="69" t="s">
        <v>233</v>
      </c>
      <c r="C98" s="69">
        <v>200</v>
      </c>
      <c r="D98" s="66">
        <v>44120</v>
      </c>
    </row>
    <row r="99" spans="2:4" x14ac:dyDescent="0.2">
      <c r="B99" s="69" t="s">
        <v>234</v>
      </c>
      <c r="C99" s="69">
        <v>150</v>
      </c>
      <c r="D99" s="66">
        <v>44173</v>
      </c>
    </row>
    <row r="100" spans="2:4" x14ac:dyDescent="0.2">
      <c r="B100" s="69" t="s">
        <v>237</v>
      </c>
      <c r="C100" s="69">
        <v>950</v>
      </c>
      <c r="D100" s="66">
        <v>44181</v>
      </c>
    </row>
    <row r="101" spans="2:4" x14ac:dyDescent="0.2">
      <c r="B101" s="69" t="s">
        <v>248</v>
      </c>
      <c r="C101" s="69">
        <f>SUM(C93:C100)</f>
        <v>3199</v>
      </c>
      <c r="D101" s="66" t="s">
        <v>249</v>
      </c>
    </row>
    <row r="102" spans="2:4" x14ac:dyDescent="0.2">
      <c r="B102" s="69" t="s">
        <v>235</v>
      </c>
      <c r="C102" s="69">
        <v>0</v>
      </c>
      <c r="D102" s="66" t="s">
        <v>249</v>
      </c>
    </row>
    <row r="103" spans="2:4" x14ac:dyDescent="0.2">
      <c r="B103" s="69" t="s">
        <v>236</v>
      </c>
      <c r="C103" s="69">
        <v>0</v>
      </c>
      <c r="D103" s="66" t="s">
        <v>249</v>
      </c>
    </row>
    <row r="104" spans="2:4" x14ac:dyDescent="0.2">
      <c r="B104" s="69" t="s">
        <v>250</v>
      </c>
      <c r="C104" s="69">
        <v>0</v>
      </c>
      <c r="D104" s="66" t="s">
        <v>249</v>
      </c>
    </row>
    <row r="105" spans="2:4" x14ac:dyDescent="0.2">
      <c r="B105" s="69" t="s">
        <v>250</v>
      </c>
      <c r="C105" s="69">
        <v>0</v>
      </c>
      <c r="D105" s="66" t="s">
        <v>249</v>
      </c>
    </row>
    <row r="106" spans="2:4" x14ac:dyDescent="0.2">
      <c r="B106" s="54" t="s">
        <v>251</v>
      </c>
      <c r="C106" s="54">
        <v>0</v>
      </c>
      <c r="D106" s="20" t="s">
        <v>249</v>
      </c>
    </row>
  </sheetData>
  <mergeCells count="42">
    <mergeCell ref="LA18:MD18"/>
    <mergeCell ref="ME18:NH18"/>
    <mergeCell ref="GH18:HL18"/>
    <mergeCell ref="HM18:IQ18"/>
    <mergeCell ref="IR18:JU18"/>
    <mergeCell ref="JV18:KZ18"/>
    <mergeCell ref="G60:J60"/>
    <mergeCell ref="K60:N60"/>
    <mergeCell ref="O60:S60"/>
    <mergeCell ref="T60:W60"/>
    <mergeCell ref="X60:AB60"/>
    <mergeCell ref="AC60:AF60"/>
    <mergeCell ref="AG60:AJ60"/>
    <mergeCell ref="AK60:AO60"/>
    <mergeCell ref="DY18:FC18"/>
    <mergeCell ref="FD18:GG18"/>
    <mergeCell ref="AP60:AS60"/>
    <mergeCell ref="AT60:AW60"/>
    <mergeCell ref="AX60:BB60"/>
    <mergeCell ref="BC60:BG60"/>
    <mergeCell ref="MD1:NH1"/>
    <mergeCell ref="B18:B19"/>
    <mergeCell ref="C18:C19"/>
    <mergeCell ref="D18:D19"/>
    <mergeCell ref="E18:E19"/>
    <mergeCell ref="F18:F19"/>
    <mergeCell ref="G18:AK18"/>
    <mergeCell ref="AL18:BM18"/>
    <mergeCell ref="BP18:CT18"/>
    <mergeCell ref="CU18:DX18"/>
    <mergeCell ref="FC1:GF1"/>
    <mergeCell ref="GG1:HK1"/>
    <mergeCell ref="HL1:IP1"/>
    <mergeCell ref="IQ1:JT1"/>
    <mergeCell ref="JU1:KY1"/>
    <mergeCell ref="KZ1:MC1"/>
    <mergeCell ref="DX1:FB1"/>
    <mergeCell ref="C1:C3"/>
    <mergeCell ref="G1:AK1"/>
    <mergeCell ref="AL1:BM1"/>
    <mergeCell ref="BO1:CS1"/>
    <mergeCell ref="CT1:DW1"/>
  </mergeCells>
  <phoneticPr fontId="4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59521-8414-43D4-9F3C-98C323302C2B}">
  <sheetPr>
    <tabColor theme="0"/>
    <pageSetUpPr fitToPage="1"/>
  </sheetPr>
  <dimension ref="A1:PK189"/>
  <sheetViews>
    <sheetView zoomScale="67" zoomScaleNormal="110" workbookViewId="0">
      <pane xSplit="4" ySplit="5" topLeftCell="KA37" activePane="bottomRight" state="frozen"/>
      <selection pane="topRight" activeCell="E1" sqref="E1"/>
      <selection pane="bottomLeft" activeCell="A6" sqref="A6"/>
      <selection pane="bottomRight" activeCell="KN57" sqref="KN57"/>
    </sheetView>
  </sheetViews>
  <sheetFormatPr defaultColWidth="9.1796875" defaultRowHeight="10" x14ac:dyDescent="0.2"/>
  <cols>
    <col min="1" max="1" width="7.54296875" style="8" customWidth="1"/>
    <col min="2" max="2" width="29.7265625" style="8" bestFit="1" customWidth="1"/>
    <col min="3" max="3" width="8.26953125" style="9" customWidth="1"/>
    <col min="4" max="4" width="10.7265625" style="8" bestFit="1" customWidth="1"/>
    <col min="5" max="5" width="10" style="134" customWidth="1"/>
    <col min="6" max="6" width="9.54296875" style="134" customWidth="1"/>
    <col min="7" max="7" width="4.1796875" style="134" customWidth="1"/>
    <col min="8" max="8" width="5.453125" style="134" customWidth="1"/>
    <col min="9" max="9" width="14.54296875" style="134" customWidth="1"/>
    <col min="10" max="11" width="6.7265625" style="134" customWidth="1"/>
    <col min="12" max="13" width="9.26953125" style="145" customWidth="1"/>
    <col min="14" max="14" width="5.26953125" style="145" customWidth="1"/>
    <col min="15" max="15" width="5.453125" style="145" customWidth="1"/>
    <col min="16" max="16" width="13.54296875" style="145" customWidth="1"/>
    <col min="17" max="17" width="6.7265625" style="146" customWidth="1"/>
    <col min="18" max="18" width="5.1796875" style="146" customWidth="1"/>
    <col min="19" max="20" width="8.26953125" style="157" customWidth="1"/>
    <col min="21" max="21" width="5.7265625" style="157" customWidth="1"/>
    <col min="22" max="22" width="5.453125" style="158" customWidth="1"/>
    <col min="23" max="23" width="11.1796875" style="157" bestFit="1" customWidth="1"/>
    <col min="24" max="25" width="5.7265625" style="157" customWidth="1"/>
    <col min="26" max="26" width="8.453125" style="8" customWidth="1"/>
    <col min="27" max="27" width="5.81640625" style="8" customWidth="1"/>
    <col min="28" max="201" width="4.7265625" style="8" customWidth="1"/>
    <col min="202" max="202" width="5.7265625" style="8" customWidth="1"/>
    <col min="203" max="203" width="6" style="8" customWidth="1"/>
    <col min="204" max="204" width="5.54296875" style="8" customWidth="1"/>
    <col min="205" max="205" width="5.453125" style="8" customWidth="1"/>
    <col min="206" max="208" width="4.7265625" style="8" customWidth="1"/>
    <col min="209" max="210" width="5.1796875" style="8" customWidth="1"/>
    <col min="211" max="293" width="4.7265625" style="8" customWidth="1"/>
    <col min="294" max="294" width="5.1796875" style="8" customWidth="1"/>
    <col min="295" max="296" width="4.7265625" style="8" customWidth="1"/>
    <col min="297" max="297" width="9.81640625" style="8" bestFit="1" customWidth="1"/>
    <col min="298" max="298" width="5.81640625" style="8" customWidth="1"/>
    <col min="299" max="299" width="6" style="8" customWidth="1"/>
    <col min="300" max="300" width="6.1796875" style="8" customWidth="1"/>
    <col min="301" max="302" width="4.7265625" style="8" customWidth="1"/>
    <col min="303" max="303" width="5.54296875" style="8" customWidth="1"/>
    <col min="304" max="344" width="4.7265625" style="8" customWidth="1"/>
    <col min="345" max="346" width="6" style="8" customWidth="1"/>
    <col min="347" max="390" width="4.7265625" style="8" customWidth="1"/>
    <col min="391" max="391" width="5.81640625" style="8" customWidth="1"/>
    <col min="392" max="392" width="4.7265625" style="8" customWidth="1"/>
    <col min="393" max="394" width="9.1796875" style="8" customWidth="1"/>
    <col min="395" max="396" width="24.81640625" style="8" customWidth="1"/>
    <col min="397" max="397" width="9.1796875" style="8"/>
    <col min="398" max="398" width="5.81640625" style="8" customWidth="1"/>
    <col min="399" max="399" width="3.7265625" style="8" bestFit="1" customWidth="1"/>
    <col min="400" max="400" width="5.1796875" style="8" bestFit="1" customWidth="1"/>
    <col min="401" max="412" width="5" style="8" bestFit="1" customWidth="1"/>
    <col min="413" max="414" width="9.1796875" style="8"/>
    <col min="415" max="415" width="19.54296875" style="8" bestFit="1" customWidth="1"/>
    <col min="416" max="417" width="5" style="8" bestFit="1" customWidth="1"/>
    <col min="418" max="418" width="6.7265625" style="8" bestFit="1" customWidth="1"/>
    <col min="419" max="419" width="5" style="8" bestFit="1" customWidth="1"/>
    <col min="420" max="420" width="6.26953125" style="8" bestFit="1" customWidth="1"/>
    <col min="421" max="427" width="5" style="8" bestFit="1" customWidth="1"/>
    <col min="428" max="16384" width="9.1796875" style="8"/>
  </cols>
  <sheetData>
    <row r="1" spans="1:427" x14ac:dyDescent="0.2">
      <c r="D1" s="8" t="s">
        <v>66</v>
      </c>
      <c r="J1" s="135"/>
      <c r="Z1" s="55">
        <f>Nerda!E40</f>
        <v>-0.94412999999999947</v>
      </c>
      <c r="AA1" s="55">
        <f>AA48-BP!C8/1000</f>
        <v>3.0440000000000005</v>
      </c>
      <c r="AB1" s="55">
        <f>AB48-BP!D8/1000</f>
        <v>3.3780000000000001</v>
      </c>
      <c r="AC1" s="55">
        <f>AC48-BP!E8/1000</f>
        <v>3.5070000000000014</v>
      </c>
      <c r="AD1" s="55">
        <f>AD48-BP!F8/1000</f>
        <v>4.57</v>
      </c>
      <c r="AE1" s="55">
        <f>AE48-BP!G8/1000</f>
        <v>5.1280000000000001</v>
      </c>
      <c r="AF1" s="55">
        <f>AF48-BP!H8/1000</f>
        <v>4.5970000000000013</v>
      </c>
      <c r="AG1" s="55">
        <f>AG48-BP!I8/1000</f>
        <v>4.91</v>
      </c>
      <c r="AH1" s="55">
        <f>AH48-BP!J8/1000</f>
        <v>4.5020000000000007</v>
      </c>
      <c r="AI1" s="55">
        <f>AI48-BP!K8/1000</f>
        <v>4.0200000000000014</v>
      </c>
      <c r="AJ1" s="55">
        <f>AJ48-BP!L8/1000</f>
        <v>4.6010000000000009</v>
      </c>
      <c r="AK1" s="55">
        <f>AK48-BP!M8/1000</f>
        <v>4.572000000000001</v>
      </c>
      <c r="AL1" s="55">
        <f>AL48-BP!N8/1000</f>
        <v>4.4060000000000006</v>
      </c>
      <c r="AM1" s="55">
        <f>AM48-BP!O8/1000</f>
        <v>4.7940000000000005</v>
      </c>
      <c r="AN1" s="55">
        <f>AN48-BP!P8/1000</f>
        <v>4.6770000000000014</v>
      </c>
      <c r="AO1" s="55">
        <f>AO48-BP!Q8/1000</f>
        <v>4.8960000000000008</v>
      </c>
      <c r="AP1" s="55">
        <f>AP48-BP!R8/1000</f>
        <v>4.5260000000000016</v>
      </c>
      <c r="AQ1" s="55">
        <f>AQ48-BP!S8/1000</f>
        <v>4.6800000000000015</v>
      </c>
      <c r="AR1" s="55">
        <f>AR48-BP!T8/1000</f>
        <v>5.8360000000000003</v>
      </c>
      <c r="AS1" s="55">
        <f>AS48-BP!U8/1000</f>
        <v>4.9280000000000008</v>
      </c>
      <c r="AT1" s="55">
        <f>AT48-BP!V8/1000</f>
        <v>4.7080000000000002</v>
      </c>
      <c r="AU1" s="55">
        <f>AU48-BP!W8/1000</f>
        <v>4.5820000000000007</v>
      </c>
      <c r="AV1" s="55">
        <f>AV48-BP!X8/1000</f>
        <v>4.7890000000000015</v>
      </c>
      <c r="AW1" s="55">
        <f>AW48-BP!Y8/1000</f>
        <v>4.9170000000000016</v>
      </c>
      <c r="AX1" s="55">
        <f>AX48-BP!Z8/1000</f>
        <v>4.843</v>
      </c>
      <c r="AY1" s="55">
        <f>AY48-BP!AA8/1000</f>
        <v>5.761000000000001</v>
      </c>
      <c r="AZ1" s="55">
        <f>AZ48-BP!AB8/1000</f>
        <v>5.479000000000001</v>
      </c>
      <c r="BA1" s="55">
        <f>BA48-BP!AC8/1000</f>
        <v>5.9910000000000014</v>
      </c>
      <c r="BB1" s="55">
        <f>BB48-BP!AD8/1000</f>
        <v>5.1650000000000009</v>
      </c>
      <c r="BC1" s="55">
        <f>BC48-BP!AE8/1000</f>
        <v>4.718</v>
      </c>
      <c r="BD1" s="55">
        <f>BD48-BP!AF8/1000</f>
        <v>4.9700000000000006</v>
      </c>
      <c r="BE1" s="55">
        <f>BE48-BP!AG8/1000</f>
        <v>4.6850000000000005</v>
      </c>
      <c r="BF1" s="55">
        <f>BF48-BP!AH8/1000</f>
        <v>4.6950000000000003</v>
      </c>
      <c r="BG1" s="55">
        <f>BG48-BP!AI8/1000</f>
        <v>5.1560000000000006</v>
      </c>
      <c r="BH1" s="55">
        <f>BH48-BP!AJ8/1000</f>
        <v>5.7440000000000015</v>
      </c>
      <c r="BI1" s="55">
        <f>BI48-BP!AK8/1000</f>
        <v>4.2760000000000016</v>
      </c>
      <c r="BJ1" s="55">
        <f>BJ48-BP!AL8/1000</f>
        <v>4.2370000000000001</v>
      </c>
      <c r="BK1" s="55">
        <f>BK48-BP!AM8/1000</f>
        <v>4.3480000000000008</v>
      </c>
      <c r="BL1" s="55">
        <f>BL48-BP!AN8/1000</f>
        <v>4.6530000000000005</v>
      </c>
      <c r="BM1" s="55">
        <f>BM48-BP!AO8/1000</f>
        <v>4.886000000000001</v>
      </c>
      <c r="BN1" s="55">
        <f>BN48-BP!AP8/1000</f>
        <v>4.8480000000000008</v>
      </c>
      <c r="BO1" s="55">
        <f>BO48-BP!AQ8/1000</f>
        <v>4.1420000000000012</v>
      </c>
      <c r="BP1" s="55">
        <f>BP48-BP!AR8/1000</f>
        <v>4.1260000000000012</v>
      </c>
      <c r="BQ1" s="55">
        <f>BQ48-BP!AS8/1000</f>
        <v>3.7100000000000009</v>
      </c>
      <c r="BR1" s="55">
        <f>BR48-BP!AT8/1000</f>
        <v>3.870000000000001</v>
      </c>
      <c r="BS1" s="55">
        <f>BS48-BP!AU8/1000</f>
        <v>3.8980000000000015</v>
      </c>
      <c r="BT1" s="55">
        <f>BT48-BP!AV8/1000</f>
        <v>3.5970000000000013</v>
      </c>
      <c r="BU1" s="55">
        <f>BU48-BP!AW8/1000</f>
        <v>3.8710000000000004</v>
      </c>
      <c r="BV1" s="55">
        <f>BV48-BP!AX8/1000</f>
        <v>3.9990000000000006</v>
      </c>
      <c r="BW1" s="55">
        <f>BW48-BP!AY8/1000</f>
        <v>3.5</v>
      </c>
      <c r="BX1" s="55">
        <f>BX48-BP!AZ8/1000</f>
        <v>3.4860000000000007</v>
      </c>
      <c r="BY1" s="55">
        <f>BY48-BP!BA8/1000</f>
        <v>3.4220000000000006</v>
      </c>
      <c r="BZ1" s="55">
        <f>BZ48-BP!BB8/1000</f>
        <v>4.3550000000000004</v>
      </c>
      <c r="CA1" s="55">
        <f>CA48-BP!BC8/1000</f>
        <v>3.99</v>
      </c>
      <c r="CB1" s="55">
        <f>CB48-BP!BD8/1000</f>
        <v>4.3530000000000015</v>
      </c>
      <c r="CC1" s="55">
        <f>CC48-BP!BE8/1000</f>
        <v>4.5400000000000009</v>
      </c>
      <c r="CD1" s="55">
        <f>CD48-BP!BF8/1000</f>
        <v>4.1510000000000016</v>
      </c>
      <c r="CE1" s="55">
        <f>CE48-BP!BG8/1000</f>
        <v>3.8420000000000005</v>
      </c>
      <c r="CF1" s="55">
        <f>CF48-BP!BH8/1000</f>
        <v>4.4880000000000013</v>
      </c>
      <c r="CG1" s="55">
        <f>CG48-BP!BI8/1000</f>
        <v>4.0550000000000015</v>
      </c>
      <c r="CH1" s="55">
        <f>CH48-BP!BJ8/1000</f>
        <v>4.4329999999999998</v>
      </c>
      <c r="CI1" s="55">
        <f>CI48-BP!BK8/1000</f>
        <v>3.8650000000000002</v>
      </c>
      <c r="CJ1" s="55">
        <f>CJ48-BP!BL8/1000</f>
        <v>4.5750000000000011</v>
      </c>
      <c r="CK1" s="55">
        <f>CK48-BP!BM8/1000</f>
        <v>4.6030000000000015</v>
      </c>
      <c r="CL1" s="55">
        <f>CL48-BP!BN8/1000</f>
        <v>4.072000000000001</v>
      </c>
      <c r="CM1" s="55">
        <f>CM48-BP!BO8/1000</f>
        <v>3.923</v>
      </c>
      <c r="CN1" s="55">
        <f>CN48-BP!BP8/1000</f>
        <v>3.9010000000000016</v>
      </c>
      <c r="CO1" s="55">
        <f>CO48-BP!BQ8/1000</f>
        <v>4.8470000000000013</v>
      </c>
      <c r="CP1" s="55">
        <f>CP48-BP!BR8/1000</f>
        <v>5.8879999999999999</v>
      </c>
      <c r="CQ1" s="55">
        <f>CQ48-BP!BS8/1000</f>
        <v>7.5410000000000004</v>
      </c>
      <c r="CR1" s="55">
        <f>CR48-BP!BT8/1000</f>
        <v>15.3</v>
      </c>
      <c r="CS1" s="55">
        <f>CS48-BP!BU8/1000</f>
        <v>5.4280000000000008</v>
      </c>
      <c r="CT1" s="55">
        <f>CT48-BP!BV8/1000</f>
        <v>4.798</v>
      </c>
      <c r="CU1" s="55">
        <f>CU48-BP!BW8/1000</f>
        <v>5.1630000000000003</v>
      </c>
      <c r="CV1" s="55">
        <f>CV48-BP!BX8/1000</f>
        <v>4.8900000000000006</v>
      </c>
      <c r="CW1" s="55">
        <f>CW48-BP!BY8/1000</f>
        <v>4.3370000000000015</v>
      </c>
      <c r="CX1" s="55">
        <f>CX48-BP!BZ8/1000</f>
        <v>4.4370000000000012</v>
      </c>
      <c r="CY1" s="55">
        <f>CY48-BP!CA8/1000</f>
        <v>4.3020000000000014</v>
      </c>
      <c r="CZ1" s="55">
        <f>CZ48-BP!CB8/1000</f>
        <v>4.293000000000001</v>
      </c>
      <c r="DA1" s="55">
        <f>DA48-BP!CC8/1000</f>
        <v>4.0170000000000012</v>
      </c>
      <c r="DB1" s="55">
        <f>DB48-BP!CD8/1000</f>
        <v>3.6219999999999999</v>
      </c>
      <c r="DC1" s="55">
        <f>DC48-BP!CE8/1000</f>
        <v>3.8790000000000013</v>
      </c>
      <c r="DD1" s="55">
        <f>DD48-BP!CF8/1000</f>
        <v>3.543000000000001</v>
      </c>
      <c r="DE1" s="55">
        <f>DE48-BP!CG8/1000</f>
        <v>3.7710000000000008</v>
      </c>
      <c r="DF1" s="55">
        <f>DF48-BP!CH8/1000</f>
        <v>3.8190000000000008</v>
      </c>
      <c r="DG1" s="55">
        <f>DG48-BP!CI8/1000</f>
        <v>3.7910000000000004</v>
      </c>
      <c r="DH1" s="55">
        <f>DH48-BP!CJ8/1000</f>
        <v>3.7830000000000013</v>
      </c>
      <c r="DI1" s="55">
        <f>DI48-BP!CK8/1000</f>
        <v>4.2880000000000003</v>
      </c>
      <c r="DJ1" s="55">
        <f>DJ48-BP!CL8/1000</f>
        <v>3.7700000000000014</v>
      </c>
      <c r="DK1" s="55">
        <f>DK48-BP!CM8/1000</f>
        <v>3.8330000000000002</v>
      </c>
      <c r="DL1" s="55">
        <f>DL48-BP!CN8/1000</f>
        <v>3.7440000000000015</v>
      </c>
      <c r="DM1" s="55">
        <f>DM48-BP!CO8/1000</f>
        <v>4.104000000000001</v>
      </c>
      <c r="DN1" s="55">
        <f>DN48-BP!CP8/1000</f>
        <v>3.42</v>
      </c>
      <c r="DO1" s="55">
        <f>DO48-BP!CQ8/1000</f>
        <v>3.5360000000000014</v>
      </c>
      <c r="DP1" s="55">
        <f>DP48-BP!CR8/1000</f>
        <v>4.08</v>
      </c>
      <c r="DQ1" s="55">
        <f>DQ48-BP!CS8/1000</f>
        <v>3.5260000000000016</v>
      </c>
      <c r="DR1" s="55">
        <f>DR48-BP!CT8/1000</f>
        <v>3.0870000000000015</v>
      </c>
      <c r="DS1" s="55">
        <f>DS48-BP!CU8/1000</f>
        <v>3.1160000000000014</v>
      </c>
      <c r="DT1" s="55">
        <f>DT48-BP!CV8/1000</f>
        <v>3.0410000000000004</v>
      </c>
      <c r="DU1" s="55">
        <f>DU48-BP!CW8/1000</f>
        <v>2.984</v>
      </c>
      <c r="DV1" s="55">
        <f>DV48-BP!CX8/1000</f>
        <v>3.1859999999999999</v>
      </c>
      <c r="DW1" s="55">
        <f>DW48-BP!CY8/1000</f>
        <v>3.2850000000000001</v>
      </c>
      <c r="DX1" s="55">
        <f>DX48-BP!CZ8/1000</f>
        <v>3.0609999999999999</v>
      </c>
      <c r="DY1" s="55">
        <f>DY48-BP!DA8/1000</f>
        <v>3.120000000000001</v>
      </c>
      <c r="DZ1" s="55">
        <f>DZ48-BP!DB8/1000</f>
        <v>3.657</v>
      </c>
      <c r="EA1" s="55">
        <f>EA48-BP!DC8/1000</f>
        <v>3.0860000000000003</v>
      </c>
      <c r="EB1" s="55">
        <f>EB48-BP!DD8/1000</f>
        <v>3.6150000000000002</v>
      </c>
      <c r="EC1" s="55">
        <f>EC48-BP!DE8/1000</f>
        <v>3.7410000000000014</v>
      </c>
      <c r="ED1" s="55">
        <f>ED48-BP!DF8/1000</f>
        <v>3.391</v>
      </c>
      <c r="EE1" s="55">
        <f>EE48-BP!DG8/1000</f>
        <v>2.8840000000000003</v>
      </c>
      <c r="EF1" s="55">
        <f>EF48-BP!DH8/1000</f>
        <v>3.1470000000000002</v>
      </c>
      <c r="EG1" s="55">
        <f>EG48-BP!DI8/1000</f>
        <v>3.1120000000000001</v>
      </c>
      <c r="EH1" s="55">
        <f>EH48-BP!DJ8/1000</f>
        <v>3.9870000000000001</v>
      </c>
      <c r="EI1" s="55">
        <f>EI48-BP!DK8/1000</f>
        <v>4.1590000000000007</v>
      </c>
      <c r="EJ1" s="55">
        <f>EJ48-BP!DL8/1000</f>
        <v>3.7490000000000006</v>
      </c>
      <c r="EK1" s="55">
        <f>EK48-BP!DM8/1000</f>
        <v>3.6950000000000003</v>
      </c>
      <c r="EL1" s="55">
        <f>EL48-BP!DN8/1000</f>
        <v>3.2360000000000007</v>
      </c>
      <c r="EM1" s="55">
        <f>EM48-BP!DO8/1000</f>
        <v>3.827</v>
      </c>
      <c r="EN1" s="55">
        <f>EN48-BP!DP8/1000</f>
        <v>4.1829999999999998</v>
      </c>
      <c r="EO1" s="55">
        <f>EO48-BP!DQ8/1000</f>
        <v>3.1490000000000009</v>
      </c>
      <c r="EP1" s="55">
        <f>EP48-BP!DR8/1000</f>
        <v>3.8370000000000015</v>
      </c>
      <c r="EQ1" s="55">
        <f>EQ48-BP!DS8/1000</f>
        <v>4.8850000000000016</v>
      </c>
      <c r="ER1" s="55">
        <f>ER48-BP!DT8/1000</f>
        <v>6.0550000000000015</v>
      </c>
      <c r="ES1" s="55">
        <f>ES48-BP!DU8/1000</f>
        <v>5.7220000000000013</v>
      </c>
      <c r="ET1" s="55">
        <f>ET48-BP!DV8/1000</f>
        <v>6.0370000000000008</v>
      </c>
      <c r="EU1" s="55">
        <f>EU48-BP!DW8/1000</f>
        <v>6.2510000000000012</v>
      </c>
      <c r="EV1" s="55">
        <f>EV48-BP!DX8/1000</f>
        <v>5.8450000000000006</v>
      </c>
      <c r="EW1" s="55">
        <f>EW48-BP!DY8/1000</f>
        <v>5.7050000000000001</v>
      </c>
      <c r="EX1" s="55">
        <f>EX48-BP!DZ8/1000</f>
        <v>8.3530000000000015</v>
      </c>
      <c r="EY1" s="55">
        <f>EY48-BP!EA8/1000</f>
        <v>8.4420000000000002</v>
      </c>
      <c r="EZ1" s="55">
        <f>EZ48-BP!EB8/1000</f>
        <v>8.213000000000001</v>
      </c>
      <c r="FA1" s="55">
        <f>FA48-BP!EC8/1000</f>
        <v>8.09</v>
      </c>
      <c r="FB1" s="55">
        <f>FB48-BP!ED8/1000</f>
        <v>8.4700000000000006</v>
      </c>
      <c r="FC1" s="55">
        <f>FC48-BP!EE8/1000</f>
        <v>8.2780000000000005</v>
      </c>
      <c r="FD1" s="55">
        <f>FD48-BP!EF8/1000</f>
        <v>8.2480000000000011</v>
      </c>
      <c r="FE1" s="55">
        <f>FE48-BP!EG8/1000</f>
        <v>8.463000000000001</v>
      </c>
      <c r="FF1" s="55">
        <f>FF48-BP!EH8/1000</f>
        <v>8.3660000000000014</v>
      </c>
      <c r="FG1" s="55">
        <f>FG48-BP!EI8/1000</f>
        <v>8.1840000000000011</v>
      </c>
      <c r="FH1" s="55">
        <f>FH48-BP!EJ8/1000</f>
        <v>8.1750000000000007</v>
      </c>
      <c r="FI1" s="55">
        <f>FI48-BP!EK8/1000</f>
        <v>8.4809999999999999</v>
      </c>
      <c r="FJ1" s="55">
        <f>FJ48-BP!EL8/1000</f>
        <v>8.2430000000000003</v>
      </c>
      <c r="FK1" s="55">
        <f>FK48-BP!EM8/1000</f>
        <v>8.1870000000000012</v>
      </c>
      <c r="FL1" s="55">
        <f>FL48-BP!EN8/1000</f>
        <v>8.2520000000000007</v>
      </c>
      <c r="FM1" s="55">
        <f>FM48-BP!EO8/1000</f>
        <v>8.2520000000000007</v>
      </c>
      <c r="FN1" s="55">
        <f>FN48-BP!EP8/1000</f>
        <v>8.07</v>
      </c>
      <c r="FO1" s="55">
        <f>FO48-BP!EQ8/1000</f>
        <v>8.4060000000000006</v>
      </c>
      <c r="FP1" s="55">
        <f>FP48-BP!ER8/1000</f>
        <v>8.548</v>
      </c>
      <c r="FQ1" s="55">
        <f>FQ48-BP!ES8/1000</f>
        <v>8.5570000000000004</v>
      </c>
      <c r="FR1" s="55">
        <f>FR48-BP!ET8/1000</f>
        <v>8.6550000000000011</v>
      </c>
      <c r="FS1" s="55">
        <f>FS48-BP!EU8/1000</f>
        <v>8.8160000000000007</v>
      </c>
      <c r="FT1" s="55">
        <f>FT48-BP!EV8/1000</f>
        <v>9.0100000000000016</v>
      </c>
      <c r="FU1" s="55">
        <f>FU48-BP!EW8/1000</f>
        <v>8.713000000000001</v>
      </c>
      <c r="FV1" s="55">
        <f>FV48-BP!EX8/1000</f>
        <v>8.2920000000000016</v>
      </c>
      <c r="FW1" s="55">
        <f>FW48-BP!EY8/1000</f>
        <v>8.74</v>
      </c>
      <c r="FX1" s="55">
        <f>FX48-BP!EZ8/1000</f>
        <v>8.7220000000000013</v>
      </c>
      <c r="FY1" s="55">
        <f>FY48-BP!FA8/1000</f>
        <v>8.7949999999999999</v>
      </c>
      <c r="FZ1" s="55">
        <f>FZ48-BP!FB8/1000</f>
        <v>8.9960000000000004</v>
      </c>
      <c r="GA1" s="55">
        <f>GA48-BP!FC8/1000</f>
        <v>9.0590000000000011</v>
      </c>
      <c r="GB1" s="55">
        <f>GB48-BP!FD8/1000</f>
        <v>10.419</v>
      </c>
      <c r="GC1" s="55">
        <f>GC48-BP!FE8/1000</f>
        <v>9.2120000000000015</v>
      </c>
      <c r="GD1" s="55">
        <f>GD48-BP!FF8/1000</f>
        <v>9.5289999999999999</v>
      </c>
      <c r="GE1" s="55">
        <f>GE48-BP!FG8/1000</f>
        <v>8.8670000000000009</v>
      </c>
      <c r="GF1" s="55">
        <f>GF48-BP!FH8/1000</f>
        <v>8.9489999999999998</v>
      </c>
      <c r="GG1" s="55">
        <f>GG48-BP!FI8/1000</f>
        <v>8.875</v>
      </c>
      <c r="GH1" s="55">
        <f>GH48-BP!FJ8/1000</f>
        <v>8.8320000000000007</v>
      </c>
      <c r="GI1" s="55">
        <f>GI48-BP!FK8/1000</f>
        <v>8.39</v>
      </c>
      <c r="GJ1" s="55">
        <f>GJ48-BP!FL8/1000</f>
        <v>8.3350000000000009</v>
      </c>
      <c r="GK1" s="55">
        <f>GK48-BP!FM8/1000</f>
        <v>8.4280000000000008</v>
      </c>
      <c r="GL1" s="55">
        <f>GL48-BP!FN8/1000</f>
        <v>8.3109999999999999</v>
      </c>
      <c r="GM1" s="55">
        <f>GM48-BP!FO8/1000</f>
        <v>9.1130000000000013</v>
      </c>
      <c r="GN1" s="55">
        <f>GN48-BP!FP8/1000</f>
        <v>9.1760000000000002</v>
      </c>
      <c r="GO1" s="55">
        <f>GO48-BP!FQ8/1000</f>
        <v>9.4760000000000009</v>
      </c>
      <c r="GP1" s="55">
        <f>GP48-BP!FR8/1000</f>
        <v>9.5540000000000003</v>
      </c>
      <c r="GQ1" s="55">
        <f>GQ48-BP!FS8/1000</f>
        <v>9.0980000000000008</v>
      </c>
      <c r="GR1" s="55">
        <f>GR48-BP!FT8/1000</f>
        <v>9.3570000000000011</v>
      </c>
      <c r="GS1" s="55">
        <f>GS48-BP!FU8/1000</f>
        <v>9.3760000000000012</v>
      </c>
      <c r="GT1" s="55">
        <f>GT48-BP!FV8/1000</f>
        <v>9.4480000000000004</v>
      </c>
      <c r="GU1" s="55">
        <f>GU48-BP!FW8/1000</f>
        <v>9.2530000000000001</v>
      </c>
      <c r="GV1" s="55">
        <f>GV48-BP!FX8/1000</f>
        <v>8.3800000000000008</v>
      </c>
      <c r="GW1" s="55">
        <f>GW48-BP!FY8/1000</f>
        <v>8.0150000000000006</v>
      </c>
      <c r="GX1" s="55">
        <f>GX48-BP!FZ8/1000</f>
        <v>7.7890000000000015</v>
      </c>
      <c r="GY1" s="55">
        <f>GY48-BP!GA8/1000</f>
        <v>8.4030000000000005</v>
      </c>
      <c r="GZ1" s="55">
        <f>GZ48-BP!GB8/1000</f>
        <v>9.6080000000000005</v>
      </c>
      <c r="HA1" s="55">
        <f>HA48-BP!GC8/1000</f>
        <v>8.702</v>
      </c>
      <c r="HB1" s="55">
        <f>HB48-BP!GD8/1000</f>
        <v>10.035</v>
      </c>
      <c r="HC1" s="55">
        <f>HC48-BP!GE8/1000</f>
        <v>9.3990000000000009</v>
      </c>
      <c r="HD1" s="55">
        <f>HD48-BP!GF8/1000</f>
        <v>9.1720000000000006</v>
      </c>
      <c r="HE1" s="55">
        <f>HE48-BP!GG8/1000</f>
        <v>8.4990000000000006</v>
      </c>
      <c r="HF1" s="55">
        <f>HF48-BP!GH8/1000</f>
        <v>8.4730000000000008</v>
      </c>
      <c r="HG1" s="55">
        <f>HG48-BP!GI8/1000</f>
        <v>8.5870000000000015</v>
      </c>
      <c r="HH1" s="55">
        <f>HH48-BP!GJ8/1000</f>
        <v>8.0860000000000003</v>
      </c>
      <c r="HI1" s="55">
        <f>HI48-BP!GK8/1000</f>
        <v>8.3410000000000011</v>
      </c>
      <c r="HJ1" s="55">
        <f>HJ48-BP!GL8/1000</f>
        <v>8.1059999999999999</v>
      </c>
      <c r="HK1" s="55">
        <f>HK48-BP!GM8/1000</f>
        <v>8.2220000000000013</v>
      </c>
      <c r="HL1" s="55">
        <f>HL48-BP!GN8/1000</f>
        <v>9.1140000000000008</v>
      </c>
      <c r="HM1" s="55">
        <f>HM48-BP!GO8/1000</f>
        <v>9.2050000000000001</v>
      </c>
      <c r="HN1" s="55">
        <f>HN48-BP!GP8/1000</f>
        <v>9.2949999999999999</v>
      </c>
      <c r="HO1" s="55">
        <f>HO48-BP!GQ8/1000</f>
        <v>8.7690000000000001</v>
      </c>
      <c r="HP1" s="55">
        <f>HP48-BP!GR8/1000</f>
        <v>8.0220000000000002</v>
      </c>
      <c r="HQ1" s="55">
        <f>HQ48-BP!GS8/1000</f>
        <v>8.1170000000000009</v>
      </c>
      <c r="HR1" s="55">
        <f>HR48-BP!GT8/1000</f>
        <v>8.527000000000001</v>
      </c>
      <c r="HS1" s="55">
        <f>HS48-BP!GU8/1000</f>
        <v>8.8719999999999999</v>
      </c>
      <c r="HT1" s="55">
        <f>HT48-BP!GV8/1000</f>
        <v>8.6720000000000006</v>
      </c>
      <c r="HU1" s="55">
        <f>HU48-BP!GW8/1000</f>
        <v>8.2010000000000005</v>
      </c>
      <c r="HV1" s="55">
        <f>HV48-BP!GX8/1000</f>
        <v>7.9390000000000001</v>
      </c>
      <c r="HW1" s="55">
        <f>HW48-BP!GY8/1000</f>
        <v>8.1440000000000001</v>
      </c>
      <c r="HX1" s="55">
        <f>HX48-BP!GZ8/1000</f>
        <v>8.2490000000000006</v>
      </c>
      <c r="HY1" s="55">
        <f>HY48-BP!HA8/1000</f>
        <v>8.0810000000000013</v>
      </c>
      <c r="HZ1" s="55">
        <f>HZ48-BP!HB8/1000</f>
        <v>8.7060000000000013</v>
      </c>
      <c r="IA1" s="55">
        <f>IA48-BP!HC8/1000</f>
        <v>8.168000000000001</v>
      </c>
      <c r="IB1" s="55">
        <f>IB48-BP!HD8/1000</f>
        <v>8.0890000000000004</v>
      </c>
      <c r="IC1" s="55">
        <f>IC48-BP!HE8/1000</f>
        <v>8.07</v>
      </c>
      <c r="ID1" s="55">
        <f>ID48-BP!HF8/1000</f>
        <v>7.6580000000000013</v>
      </c>
      <c r="IE1" s="55">
        <f>IE48-BP!HG8/1000</f>
        <v>7.3120000000000012</v>
      </c>
      <c r="IF1" s="55">
        <f>IF48-BP!HH8/1000</f>
        <v>7.277000000000001</v>
      </c>
      <c r="IG1" s="55">
        <f>IG48-BP!HI8/1000</f>
        <v>7.011000000000001</v>
      </c>
      <c r="IH1" s="55">
        <f>IH48-BP!HJ8/1000</f>
        <v>7.8030000000000008</v>
      </c>
      <c r="II1" s="55">
        <f>II48-BP!HK8/1000</f>
        <v>7.8090000000000011</v>
      </c>
      <c r="IJ1" s="55">
        <f>IJ48-BP!HL8/1000</f>
        <v>8.6120000000000001</v>
      </c>
      <c r="IK1" s="55">
        <f>IK48-BP!HM8/1000</f>
        <v>8.0129999999999999</v>
      </c>
      <c r="IL1" s="55">
        <f>IL48-BP!HN8/1000</f>
        <v>7.7750000000000004</v>
      </c>
      <c r="IM1" s="55">
        <f>IM48-BP!HO8/1000</f>
        <v>7.7540000000000013</v>
      </c>
      <c r="IN1" s="55">
        <f>IN48-BP!HP8/1000</f>
        <v>7.777000000000001</v>
      </c>
      <c r="IO1" s="55">
        <f>IO48-BP!HQ8/1000</f>
        <v>8.6300000000000008</v>
      </c>
      <c r="IP1" s="55">
        <f>IP48-BP!HR8/1000</f>
        <v>8.046339838878918</v>
      </c>
      <c r="IQ1" s="55">
        <f>IQ48-BP!HS8/1000</f>
        <v>7.7975555518295447</v>
      </c>
      <c r="IR1" s="55">
        <f>IR48-BP!HT8/1000</f>
        <v>7.6497544011538405</v>
      </c>
      <c r="IS1" s="55">
        <f>IS48-BP!HU8/1000</f>
        <v>7.5172405090985706</v>
      </c>
      <c r="IT1" s="55">
        <f>IT48-BP!HV8/1000</f>
        <v>7.7013370226846636</v>
      </c>
      <c r="IU1" s="55">
        <f>IU48-BP!HW8/1000</f>
        <v>7.9478847653654423</v>
      </c>
      <c r="IV1" s="55">
        <f>IV48-BP!HX8/1000</f>
        <v>7.7114745869896169</v>
      </c>
      <c r="IW1" s="55">
        <f>IW48-BP!HY8/1000</f>
        <v>7.648749157482774</v>
      </c>
      <c r="IX1" s="55">
        <f>IX48-BP!HZ8/1000</f>
        <v>7.3797382047050561</v>
      </c>
      <c r="IY1" s="55">
        <f>IY48-BP!IA8/1000</f>
        <v>7.4379998036254875</v>
      </c>
      <c r="IZ1" s="55">
        <f>IZ48-BP!IB8/1000</f>
        <v>7.7963390813623565</v>
      </c>
      <c r="JA1" s="55">
        <f>JA48-BP!IC8/1000</f>
        <v>7.9478718992798925</v>
      </c>
      <c r="JB1" s="55">
        <f>JB48-BP!ID8/1000</f>
        <v>7.6524857893280274</v>
      </c>
      <c r="JC1" s="55">
        <f>JC48-BP!IE8/1000</f>
        <v>7.651224715083849</v>
      </c>
      <c r="JD1" s="55">
        <f>JD48-BP!IF8/1000</f>
        <v>7.9518933647786358</v>
      </c>
      <c r="JE1" s="55">
        <f>JE48-BP!IG8/1000</f>
        <v>7.8212150854172542</v>
      </c>
      <c r="JF1" s="55">
        <f>JF48-BP!IH8/1000</f>
        <v>7.7854099913260182</v>
      </c>
      <c r="JG1" s="55">
        <f>JG48-BP!II8/1000</f>
        <v>7.7742127903527596</v>
      </c>
      <c r="JH1" s="55">
        <f>JH48-BP!IJ8/1000</f>
        <v>7.4701270353315525</v>
      </c>
      <c r="JI1" s="55">
        <f>JI48-BP!IK8/1000</f>
        <v>8.22780830712286</v>
      </c>
      <c r="JJ1" s="55">
        <f>JJ48-BP!IL8/1000</f>
        <v>8.0874863518461293</v>
      </c>
      <c r="JK1" s="55">
        <f>JK48-BP!IM8/1000</f>
        <v>8.0512239558993564</v>
      </c>
      <c r="JL1" s="55">
        <f>JL48-BP!IN8/1000</f>
        <v>8.3686081340100635</v>
      </c>
      <c r="JM1" s="55">
        <f>JM48-BP!IO8/1000</f>
        <v>8.370391744453924</v>
      </c>
      <c r="JN1" s="55">
        <f>JN48-BP!IP8/1000</f>
        <v>7.9763953720847152</v>
      </c>
      <c r="JO1" s="55">
        <f>JO48-BP!IQ8/1000</f>
        <v>8.5349891190194818</v>
      </c>
      <c r="JP1" s="55">
        <f>JP48-BP!IR8/1000</f>
        <v>8.0520860294721679</v>
      </c>
      <c r="JQ1" s="55">
        <f>JQ48-BP!IS8/1000</f>
        <v>7.8906258247380112</v>
      </c>
      <c r="JR1" s="55">
        <f>JR48-BP!IT8/1000</f>
        <v>7.49881812779185</v>
      </c>
      <c r="JS1" s="55">
        <f>JS48-BP!IU8/1000</f>
        <v>7.773424062909152</v>
      </c>
      <c r="JT1" s="55">
        <f>JT48-BP!IV8/1000</f>
        <v>7.3191912574801421</v>
      </c>
      <c r="JU1" s="55">
        <f>JU48-BP!IW8/1000</f>
        <v>7.1427929843948768</v>
      </c>
      <c r="JV1" s="55">
        <f>JV48-BP!IX8/1000</f>
        <v>7.1433817185463067</v>
      </c>
      <c r="JW1" s="55">
        <f>JW48-BP!IY8/1000</f>
        <v>7.3961721817535402</v>
      </c>
      <c r="JX1" s="55">
        <f>JX48-BP!IZ8/1000</f>
        <v>7.1720127984068043</v>
      </c>
      <c r="JY1" s="55">
        <f>JY48-BP!JA8/1000</f>
        <v>6.9934502482723282</v>
      </c>
      <c r="JZ1" s="55">
        <f>JZ48-BP!JB8/1000</f>
        <v>7.1627175297127312</v>
      </c>
      <c r="KA1" s="55">
        <f>KA48-BP!JC8/1000</f>
        <v>7.3221771141388796</v>
      </c>
      <c r="KB1" s="55">
        <f>KB48-BP!JD8/1000</f>
        <v>7.6031996853916617</v>
      </c>
      <c r="KC1" s="55">
        <f>KC48-BP!JE8/1000</f>
        <v>7.627969668542752</v>
      </c>
      <c r="KD1" s="55">
        <f>KD48-BP!JF8/1000</f>
        <v>7.5239852075030527</v>
      </c>
      <c r="KE1" s="55">
        <f>KE48-BP!JG8/1000</f>
        <v>7.421184606356519</v>
      </c>
      <c r="KF1" s="55">
        <f>KF48-BP!JH8/1000</f>
        <v>7.0755368748576775</v>
      </c>
      <c r="KG1" s="55">
        <f>KG48-BP!JI8/1000</f>
        <v>6.8961262959302161</v>
      </c>
      <c r="KH1" s="55">
        <f>KH48-BP!JJ8/1000</f>
        <v>7.0717487269597861</v>
      </c>
      <c r="KI1" s="55">
        <f>KI48-BP!JK8/1000</f>
        <v>7.0973558244549615</v>
      </c>
      <c r="KJ1" s="55">
        <f>KJ48-BP!JL8/1000</f>
        <v>6.8563408399882348</v>
      </c>
      <c r="KK1" s="55">
        <f>KK48-BP!JM8/1000</f>
        <v>6.5132170423258007</v>
      </c>
      <c r="KL1" s="55">
        <f>KL48-BP!JN8/1000</f>
        <v>7.4730366393708394</v>
      </c>
      <c r="KM1" s="55">
        <f>KM48-BP!JO8/1000</f>
        <v>7.7997058623115549</v>
      </c>
      <c r="KN1" s="55">
        <f>KN48-BP!JP8/1000</f>
        <v>7.1248165964998282</v>
      </c>
      <c r="KO1" s="55">
        <f>KO48-BP!JQ8/1000</f>
        <v>7.0721384150219624</v>
      </c>
      <c r="KP1" s="55">
        <f>KP48-BP!JR8/1000</f>
        <v>6.8931713961651262</v>
      </c>
      <c r="KQ1" s="55">
        <f>KQ48-BP!JS8/1000</f>
        <v>6.7859017410622506</v>
      </c>
      <c r="KR1" s="55">
        <f>KR48-BP!JT8/1000</f>
        <v>6.793197079620116</v>
      </c>
      <c r="KS1" s="55">
        <f>KS48-BP!JU8/1000</f>
        <v>6.8973521947485192</v>
      </c>
      <c r="KT1" s="55">
        <f>KT48-BP!JV8/1000</f>
        <v>6.7738318931660935</v>
      </c>
      <c r="KU1" s="55">
        <f>KU48-BP!JW8/1000</f>
        <v>7.1382955182561645</v>
      </c>
      <c r="KV1" s="55">
        <f>KV48-BP!JX8/1000</f>
        <v>7.1083248983066856</v>
      </c>
      <c r="KW1" s="55">
        <f>KW48-BP!JY8/1000</f>
        <v>7.0301110506562825</v>
      </c>
      <c r="KX1" s="55">
        <f>KX48-BP!JZ8/1000</f>
        <v>7.4414691816927245</v>
      </c>
      <c r="KY1" s="55">
        <f>KY48-BP!KA8/1000</f>
        <v>7.114781754966403</v>
      </c>
      <c r="KZ1" s="55">
        <f>KZ48-BP!KB8/1000</f>
        <v>6.8980070535769809</v>
      </c>
      <c r="LA1" s="55">
        <f>LA48-BP!KC8/1000</f>
        <v>6.9307536812035444</v>
      </c>
      <c r="LB1" s="55">
        <f>LB48-BP!KD8/1000</f>
        <v>7.0626812508396437</v>
      </c>
      <c r="LC1" s="55">
        <f>LC48-BP!KE8/1000</f>
        <v>7.2851562073681375</v>
      </c>
      <c r="LD1" s="55">
        <f>LD48-BP!KF8/1000</f>
        <v>7.2824464142394039</v>
      </c>
      <c r="LE1" s="55">
        <f>LE48-BP!KG8/1000</f>
        <v>7.3378638124137616</v>
      </c>
      <c r="LF1" s="55">
        <f>LF48-BP!KH8/1000</f>
        <v>7.3580521853434302</v>
      </c>
      <c r="LG1" s="55">
        <f>LG48-BP!KI8/1000</f>
        <v>7.3370969280666891</v>
      </c>
      <c r="LH1" s="55">
        <f>LH48-BP!KJ8/1000</f>
        <v>7.2006082510594549</v>
      </c>
      <c r="LI1" s="55">
        <f>LI48-BP!KK8/1000</f>
        <v>7.3238154289432025</v>
      </c>
      <c r="LJ1" s="55">
        <f>LJ48-BP!KL8/1000</f>
        <v>7.2606054091640608</v>
      </c>
      <c r="LK1" s="55">
        <f>LK48-BP!KM8/1000</f>
        <v>7.0990598741734381</v>
      </c>
      <c r="LL1" s="55">
        <f>LL48-BP!KN8/1000</f>
        <v>7.3141525095587241</v>
      </c>
      <c r="LM1" s="55">
        <f>LM48-BP!KO8/1000</f>
        <v>7.2322315729937845</v>
      </c>
      <c r="LN1" s="55">
        <f>LN48-BP!KP8/1000</f>
        <v>7.6033917593424132</v>
      </c>
      <c r="LO1" s="55">
        <f>LO48-BP!KQ8/1000</f>
        <v>7.4004694871964087</v>
      </c>
      <c r="LP1" s="55">
        <f>LP48-BP!KR8/1000</f>
        <v>7.7277617883553607</v>
      </c>
      <c r="LQ1" s="55">
        <f>LQ48-BP!KS8/1000</f>
        <v>7.4899384958152311</v>
      </c>
      <c r="LR1" s="55">
        <f>LR48-BP!KT8/1000</f>
        <v>7.5757724614383548</v>
      </c>
      <c r="LS1" s="55">
        <f>LS48-BP!KU8/1000</f>
        <v>7.6796027544196139</v>
      </c>
      <c r="LT1" s="55">
        <f>LT48-BP!KV8/1000</f>
        <v>7.4983790275130602</v>
      </c>
      <c r="LU1" s="55">
        <f>LU48-BP!KW8/1000</f>
        <v>7.4726576516652212</v>
      </c>
      <c r="LV1" s="55">
        <f>LV48-BP!KX8/1000</f>
        <v>7.2268844141954762</v>
      </c>
      <c r="LW1" s="55">
        <f>LW48-BP!KY8/1000</f>
        <v>7.4432168348804399</v>
      </c>
      <c r="LX1" s="55">
        <f>LX48-BP!KZ8/1000</f>
        <v>7.5078586324451653</v>
      </c>
      <c r="LY1" s="55">
        <f>LY48-BP!LA8/1000</f>
        <v>7.4042464462416095</v>
      </c>
      <c r="LZ1" s="55">
        <f>LZ48-BP!LB8/1000</f>
        <v>7.1985647556406533</v>
      </c>
      <c r="MA1" s="55">
        <f>MA48-BP!LC8/1000</f>
        <v>7.2992625104454447</v>
      </c>
      <c r="MB1" s="55">
        <f>MB48-BP!LD8/1000</f>
        <v>7.3802695796988296</v>
      </c>
      <c r="MC1" s="55">
        <f>MC48-BP!LE8/1000</f>
        <v>7.2542837419091075</v>
      </c>
      <c r="MD1" s="55">
        <f>MD48-BP!LF8/1000</f>
        <v>7.3290307264382903</v>
      </c>
      <c r="ME1" s="55">
        <f>ME48-BP!LG8/1000</f>
        <v>7.5496062444237282</v>
      </c>
      <c r="MF1" s="55">
        <f>MF48-BP!LH8/1000</f>
        <v>7.7135931155997604</v>
      </c>
      <c r="MG1" s="55">
        <f>MG48-BP!LI8/1000</f>
        <v>7.8530349740006926</v>
      </c>
      <c r="MH1" s="55">
        <f>MH48-BP!LJ8/1000</f>
        <v>7.6890486398353364</v>
      </c>
      <c r="MI1" s="55">
        <f>MI48-BP!LK8/1000</f>
        <v>7.68675265645415</v>
      </c>
      <c r="MJ1" s="55">
        <f>MJ48-BP!LL8/1000</f>
        <v>7.6215325703470747</v>
      </c>
      <c r="MK1" s="55">
        <f>MK48-BP!LM8/1000</f>
        <v>8.0060261142564801</v>
      </c>
      <c r="ML1" s="55">
        <f>ML48-BP!LN8/1000</f>
        <v>7.69624063305859</v>
      </c>
      <c r="MM1" s="55">
        <f>MM48-BP!LO8/1000</f>
        <v>7.2239195966305516</v>
      </c>
      <c r="MN1" s="55">
        <f>MN48-BP!LP8/1000</f>
        <v>7.0061622726087567</v>
      </c>
      <c r="MO1" s="55">
        <f>MO48-BP!LQ8/1000</f>
        <v>7.0726249557117509</v>
      </c>
      <c r="MP1" s="55">
        <f>MP48-BP!LR8/1000</f>
        <v>7.3543916444367561</v>
      </c>
      <c r="MQ1" s="55">
        <f>MQ48-BP!LS8/1000</f>
        <v>7.5835223761522759</v>
      </c>
      <c r="MR1" s="55">
        <f>MR48-BP!LT8/1000</f>
        <v>7.7669997022453288</v>
      </c>
      <c r="MS1" s="55">
        <f>MS48-BP!LU8/1000</f>
        <v>8.0387308480137953</v>
      </c>
      <c r="MT1" s="55">
        <f>MT48-BP!LV8/1000</f>
        <v>7.8778312642764075</v>
      </c>
      <c r="MU1" s="55">
        <f>MU48-BP!LW8/1000</f>
        <v>8.6422349601234831</v>
      </c>
      <c r="MV1" s="55">
        <f>MV48-BP!LX8/1000</f>
        <v>8.144590413215278</v>
      </c>
      <c r="MW1" s="55">
        <f>MW48-BP!LY8/1000</f>
        <v>8.5092317972400036</v>
      </c>
      <c r="MX1" s="55">
        <f>MX48-BP!LZ8/1000</f>
        <v>8.4139686284427366</v>
      </c>
      <c r="MY1" s="55">
        <f>MY48-BP!MA8/1000</f>
        <v>8.2676384089465689</v>
      </c>
      <c r="MZ1" s="55">
        <f>MZ48-BP!MB8/1000</f>
        <v>8.455765437978684</v>
      </c>
      <c r="NA1" s="55">
        <f>NA48-BP!MC8/1000</f>
        <v>8.360080935662225</v>
      </c>
      <c r="NB1" s="55">
        <f>NB48-BP!MD8/1000</f>
        <v>7.8917356105558234</v>
      </c>
      <c r="NC1" s="55">
        <f>NC48-BP!ME8/1000</f>
        <v>7.433765132319623</v>
      </c>
      <c r="ND1" s="55">
        <f>ND48-BP!MF8/1000</f>
        <v>7.4798273519199334</v>
      </c>
      <c r="NE1" s="55">
        <f>NE48-BP!MG8/1000</f>
        <v>7.7032303176295294</v>
      </c>
      <c r="NF1" s="55">
        <f>NF48-BP!MH8/1000</f>
        <v>7.8074829821054674</v>
      </c>
      <c r="NG1" s="55">
        <f>NG48-BP!MI8/1000</f>
        <v>7.7155781372357488</v>
      </c>
      <c r="NH1" s="55">
        <f>NH48-BP!MJ8/1000</f>
        <v>7.7657918283774787</v>
      </c>
      <c r="NI1" s="55">
        <f>NI48-BP!MK8/1000</f>
        <v>7.5378617634001515</v>
      </c>
      <c r="NJ1" s="55">
        <f>NJ48-BP!ML8/1000</f>
        <v>7.4315632211298102</v>
      </c>
      <c r="NK1" s="55">
        <f>NK48-BP!MM8/1000</f>
        <v>7.6589975938138348</v>
      </c>
      <c r="NL1" s="55">
        <f>NL48-BP!MN8/1000</f>
        <v>7.6480556767061145</v>
      </c>
      <c r="NM1" s="55">
        <f>NM48-BP!MO8/1000</f>
        <v>7.5960409518539098</v>
      </c>
      <c r="NN1" s="55">
        <f>NN48-BP!MP8/1000</f>
        <v>7.5027725415755562</v>
      </c>
      <c r="NO1" s="55">
        <f>NO48-BP!MQ8/1000</f>
        <v>7.6483502868017599</v>
      </c>
      <c r="NP1" s="55">
        <f>NP48-BP!MR8/1000</f>
        <v>7.3265512351071092</v>
      </c>
      <c r="NQ1" s="55">
        <f>NQ48-BP!MS8/1000</f>
        <v>7.2331998090637075</v>
      </c>
      <c r="NR1" s="55">
        <f>NR48-BP!MT8/1000</f>
        <v>7.211191075225889</v>
      </c>
      <c r="NS1" s="55">
        <f>NS48-BP!MU8/1000</f>
        <v>6.6535831395947902</v>
      </c>
      <c r="NT1" s="55">
        <f>NT48-BP!MV8/1000</f>
        <v>6.6720563199260425</v>
      </c>
      <c r="NU1" s="55">
        <f>NU48-BP!MW8/1000</f>
        <v>7.1001627935829887</v>
      </c>
      <c r="NV1" s="55">
        <f>NV48-BP!MX8/1000</f>
        <v>6.530794612423179</v>
      </c>
      <c r="NW1" s="55">
        <f>NW48-BP!MY8/1000</f>
        <v>6.2177681854303675</v>
      </c>
      <c r="NX1" s="55">
        <f>NX48-BP!MZ8/1000</f>
        <v>6.4482199893056382</v>
      </c>
      <c r="NY1" s="55">
        <f>NY48-BP!NA8/1000</f>
        <v>6.4659814028040863</v>
      </c>
      <c r="NZ1" s="55">
        <f>NZ48-BP!NB8/1000</f>
        <v>6.6986750052334294</v>
      </c>
      <c r="OA1" s="55">
        <f>OA48-BP!NC8/1000</f>
        <v>6.6900241224528667</v>
      </c>
    </row>
    <row r="2" spans="1:427" ht="10.5" x14ac:dyDescent="0.25">
      <c r="D2" s="8" t="s">
        <v>67</v>
      </c>
      <c r="E2" s="239" t="s">
        <v>6</v>
      </c>
      <c r="F2" s="239"/>
      <c r="G2" s="239"/>
      <c r="H2" s="239"/>
      <c r="I2" s="239"/>
      <c r="J2" s="239"/>
      <c r="K2" s="239"/>
      <c r="L2" s="240" t="s">
        <v>15</v>
      </c>
      <c r="M2" s="240"/>
      <c r="N2" s="240"/>
      <c r="O2" s="240"/>
      <c r="P2" s="240"/>
      <c r="Q2" s="240"/>
      <c r="R2" s="240"/>
      <c r="S2" s="241" t="s">
        <v>16</v>
      </c>
      <c r="T2" s="241"/>
      <c r="U2" s="241"/>
      <c r="V2" s="241"/>
      <c r="W2" s="241"/>
      <c r="X2" s="241"/>
      <c r="Y2" s="241"/>
      <c r="Z2" s="214" t="s">
        <v>68</v>
      </c>
      <c r="AA2" s="214"/>
      <c r="AB2" s="214"/>
      <c r="AC2" s="214"/>
      <c r="AD2" s="214"/>
      <c r="AE2" s="214"/>
      <c r="AF2" s="214"/>
      <c r="AG2" s="214"/>
      <c r="AH2" s="214"/>
      <c r="AI2" s="214"/>
      <c r="AJ2" s="214"/>
      <c r="AK2" s="214"/>
      <c r="AL2" s="214"/>
      <c r="AM2" s="214"/>
      <c r="AN2" s="214"/>
      <c r="AO2" s="214"/>
      <c r="AP2" s="214"/>
      <c r="AQ2" s="214"/>
      <c r="AR2" s="214"/>
      <c r="AS2" s="214"/>
      <c r="AT2" s="214"/>
      <c r="AU2" s="214"/>
      <c r="AV2" s="214"/>
      <c r="AW2" s="214"/>
      <c r="AX2" s="214"/>
      <c r="AY2" s="214"/>
      <c r="AZ2" s="214"/>
      <c r="BA2" s="214"/>
      <c r="BB2" s="214"/>
      <c r="BC2" s="214"/>
      <c r="BD2" s="214"/>
      <c r="BE2" s="215" t="s">
        <v>69</v>
      </c>
      <c r="BF2" s="215"/>
      <c r="BG2" s="215"/>
      <c r="BH2" s="215"/>
      <c r="BI2" s="215"/>
      <c r="BJ2" s="215"/>
      <c r="BK2" s="215"/>
      <c r="BL2" s="215"/>
      <c r="BM2" s="215"/>
      <c r="BN2" s="215"/>
      <c r="BO2" s="215"/>
      <c r="BP2" s="215"/>
      <c r="BQ2" s="215"/>
      <c r="BR2" s="215"/>
      <c r="BS2" s="215"/>
      <c r="BT2" s="215"/>
      <c r="BU2" s="215"/>
      <c r="BV2" s="215"/>
      <c r="BW2" s="215"/>
      <c r="BX2" s="215"/>
      <c r="BY2" s="215"/>
      <c r="BZ2" s="215"/>
      <c r="CA2" s="215"/>
      <c r="CB2" s="215"/>
      <c r="CC2" s="215"/>
      <c r="CD2" s="215"/>
      <c r="CE2" s="215"/>
      <c r="CF2" s="215"/>
      <c r="CG2" s="12"/>
      <c r="CH2" s="216" t="s">
        <v>70</v>
      </c>
      <c r="CI2" s="216"/>
      <c r="CJ2" s="216"/>
      <c r="CK2" s="216"/>
      <c r="CL2" s="216"/>
      <c r="CM2" s="216"/>
      <c r="CN2" s="216"/>
      <c r="CO2" s="216"/>
      <c r="CP2" s="216"/>
      <c r="CQ2" s="216"/>
      <c r="CR2" s="216"/>
      <c r="CS2" s="216"/>
      <c r="CT2" s="216"/>
      <c r="CU2" s="216"/>
      <c r="CV2" s="216"/>
      <c r="CW2" s="216"/>
      <c r="CX2" s="216"/>
      <c r="CY2" s="216"/>
      <c r="CZ2" s="216"/>
      <c r="DA2" s="216"/>
      <c r="DB2" s="216"/>
      <c r="DC2" s="216"/>
      <c r="DD2" s="216"/>
      <c r="DE2" s="216"/>
      <c r="DF2" s="216"/>
      <c r="DG2" s="216"/>
      <c r="DH2" s="216"/>
      <c r="DI2" s="216"/>
      <c r="DJ2" s="216"/>
      <c r="DK2" s="216"/>
      <c r="DL2" s="216"/>
      <c r="DM2" s="217" t="s">
        <v>71</v>
      </c>
      <c r="DN2" s="217"/>
      <c r="DO2" s="217"/>
      <c r="DP2" s="217"/>
      <c r="DQ2" s="217"/>
      <c r="DR2" s="217"/>
      <c r="DS2" s="217"/>
      <c r="DT2" s="217"/>
      <c r="DU2" s="217"/>
      <c r="DV2" s="217"/>
      <c r="DW2" s="217"/>
      <c r="DX2" s="217"/>
      <c r="DY2" s="217"/>
      <c r="DZ2" s="217"/>
      <c r="EA2" s="217"/>
      <c r="EB2" s="217"/>
      <c r="EC2" s="217"/>
      <c r="ED2" s="217"/>
      <c r="EE2" s="217"/>
      <c r="EF2" s="217"/>
      <c r="EG2" s="217"/>
      <c r="EH2" s="217"/>
      <c r="EI2" s="217"/>
      <c r="EJ2" s="217"/>
      <c r="EK2" s="217"/>
      <c r="EL2" s="217"/>
      <c r="EM2" s="217"/>
      <c r="EN2" s="217"/>
      <c r="EO2" s="217"/>
      <c r="EP2" s="217"/>
      <c r="EQ2" s="216" t="s">
        <v>32</v>
      </c>
      <c r="ER2" s="216"/>
      <c r="ES2" s="216"/>
      <c r="ET2" s="216"/>
      <c r="EU2" s="216"/>
      <c r="EV2" s="216"/>
      <c r="EW2" s="216"/>
      <c r="EX2" s="216"/>
      <c r="EY2" s="216"/>
      <c r="EZ2" s="216"/>
      <c r="FA2" s="216"/>
      <c r="FB2" s="216"/>
      <c r="FC2" s="216"/>
      <c r="FD2" s="216"/>
      <c r="FE2" s="216"/>
      <c r="FF2" s="216"/>
      <c r="FG2" s="216"/>
      <c r="FH2" s="216"/>
      <c r="FI2" s="216"/>
      <c r="FJ2" s="216"/>
      <c r="FK2" s="216"/>
      <c r="FL2" s="216"/>
      <c r="FM2" s="216"/>
      <c r="FN2" s="216"/>
      <c r="FO2" s="216"/>
      <c r="FP2" s="216"/>
      <c r="FQ2" s="216"/>
      <c r="FR2" s="216"/>
      <c r="FS2" s="216"/>
      <c r="FT2" s="216"/>
      <c r="FU2" s="216"/>
      <c r="FV2" s="217" t="s">
        <v>72</v>
      </c>
      <c r="FW2" s="217"/>
      <c r="FX2" s="217"/>
      <c r="FY2" s="217"/>
      <c r="FZ2" s="217"/>
      <c r="GA2" s="217"/>
      <c r="GB2" s="217"/>
      <c r="GC2" s="217"/>
      <c r="GD2" s="217"/>
      <c r="GE2" s="217"/>
      <c r="GF2" s="217"/>
      <c r="GG2" s="217"/>
      <c r="GH2" s="217"/>
      <c r="GI2" s="217"/>
      <c r="GJ2" s="217"/>
      <c r="GK2" s="217"/>
      <c r="GL2" s="217"/>
      <c r="GM2" s="217"/>
      <c r="GN2" s="217"/>
      <c r="GO2" s="217"/>
      <c r="GP2" s="217"/>
      <c r="GQ2" s="217"/>
      <c r="GR2" s="217"/>
      <c r="GS2" s="217"/>
      <c r="GT2" s="217"/>
      <c r="GU2" s="217"/>
      <c r="GV2" s="217"/>
      <c r="GW2" s="217"/>
      <c r="GX2" s="217"/>
      <c r="GY2" s="217"/>
      <c r="GZ2" s="216" t="s">
        <v>73</v>
      </c>
      <c r="HA2" s="216"/>
      <c r="HB2" s="216"/>
      <c r="HC2" s="216"/>
      <c r="HD2" s="216"/>
      <c r="HE2" s="216"/>
      <c r="HF2" s="216"/>
      <c r="HG2" s="216"/>
      <c r="HH2" s="216"/>
      <c r="HI2" s="216"/>
      <c r="HJ2" s="216"/>
      <c r="HK2" s="216"/>
      <c r="HL2" s="216"/>
      <c r="HM2" s="216"/>
      <c r="HN2" s="216"/>
      <c r="HO2" s="216"/>
      <c r="HP2" s="216"/>
      <c r="HQ2" s="216"/>
      <c r="HR2" s="216"/>
      <c r="HS2" s="216"/>
      <c r="HT2" s="216"/>
      <c r="HU2" s="216"/>
      <c r="HV2" s="216"/>
      <c r="HW2" s="216"/>
      <c r="HX2" s="216"/>
      <c r="HY2" s="216"/>
      <c r="HZ2" s="216"/>
      <c r="IA2" s="216"/>
      <c r="IB2" s="216"/>
      <c r="IC2" s="216"/>
      <c r="ID2" s="216"/>
      <c r="IE2" s="213" t="s">
        <v>74</v>
      </c>
      <c r="IF2" s="213"/>
      <c r="IG2" s="213"/>
      <c r="IH2" s="213"/>
      <c r="II2" s="213"/>
      <c r="IJ2" s="213"/>
      <c r="IK2" s="213"/>
      <c r="IL2" s="213"/>
      <c r="IM2" s="213"/>
      <c r="IN2" s="213"/>
      <c r="IO2" s="213"/>
      <c r="IP2" s="213"/>
      <c r="IQ2" s="213"/>
      <c r="IR2" s="213"/>
      <c r="IS2" s="213"/>
      <c r="IT2" s="213"/>
      <c r="IU2" s="213"/>
      <c r="IV2" s="213"/>
      <c r="IW2" s="213"/>
      <c r="IX2" s="213"/>
      <c r="IY2" s="213"/>
      <c r="IZ2" s="213"/>
      <c r="JA2" s="213"/>
      <c r="JB2" s="213"/>
      <c r="JC2" s="213"/>
      <c r="JD2" s="213"/>
      <c r="JE2" s="213"/>
      <c r="JF2" s="213"/>
      <c r="JG2" s="213"/>
      <c r="JH2" s="213"/>
      <c r="JI2" s="213"/>
      <c r="JJ2" s="216" t="s">
        <v>75</v>
      </c>
      <c r="JK2" s="216"/>
      <c r="JL2" s="216"/>
      <c r="JM2" s="216"/>
      <c r="JN2" s="216"/>
      <c r="JO2" s="216"/>
      <c r="JP2" s="216"/>
      <c r="JQ2" s="216"/>
      <c r="JR2" s="216"/>
      <c r="JS2" s="216"/>
      <c r="JT2" s="216"/>
      <c r="JU2" s="216"/>
      <c r="JV2" s="216"/>
      <c r="JW2" s="216"/>
      <c r="JX2" s="216"/>
      <c r="JY2" s="216"/>
      <c r="JZ2" s="216"/>
      <c r="KA2" s="216"/>
      <c r="KB2" s="216"/>
      <c r="KC2" s="216"/>
      <c r="KD2" s="216"/>
      <c r="KE2" s="216"/>
      <c r="KF2" s="216"/>
      <c r="KG2" s="216"/>
      <c r="KH2" s="216"/>
      <c r="KI2" s="216"/>
      <c r="KJ2" s="216"/>
      <c r="KK2" s="216"/>
      <c r="KL2" s="216"/>
      <c r="KM2" s="216"/>
      <c r="KN2" s="217" t="s">
        <v>76</v>
      </c>
      <c r="KO2" s="217"/>
      <c r="KP2" s="217"/>
      <c r="KQ2" s="217"/>
      <c r="KR2" s="217"/>
      <c r="KS2" s="217"/>
      <c r="KT2" s="217"/>
      <c r="KU2" s="217"/>
      <c r="KV2" s="217"/>
      <c r="KW2" s="217"/>
      <c r="KX2" s="217"/>
      <c r="KY2" s="217"/>
      <c r="KZ2" s="217"/>
      <c r="LA2" s="217"/>
      <c r="LB2" s="217"/>
      <c r="LC2" s="217"/>
      <c r="LD2" s="217"/>
      <c r="LE2" s="217"/>
      <c r="LF2" s="217"/>
      <c r="LG2" s="217"/>
      <c r="LH2" s="217"/>
      <c r="LI2" s="217"/>
      <c r="LJ2" s="217"/>
      <c r="LK2" s="217"/>
      <c r="LL2" s="217"/>
      <c r="LM2" s="217"/>
      <c r="LN2" s="217"/>
      <c r="LO2" s="217"/>
      <c r="LP2" s="217"/>
      <c r="LQ2" s="217"/>
      <c r="LR2" s="217"/>
      <c r="LS2" s="216" t="s">
        <v>77</v>
      </c>
      <c r="LT2" s="216"/>
      <c r="LU2" s="216"/>
      <c r="LV2" s="216"/>
      <c r="LW2" s="216"/>
      <c r="LX2" s="216"/>
      <c r="LY2" s="216"/>
      <c r="LZ2" s="216"/>
      <c r="MA2" s="216"/>
      <c r="MB2" s="216"/>
      <c r="MC2" s="216"/>
      <c r="MD2" s="216"/>
      <c r="ME2" s="216"/>
      <c r="MF2" s="216"/>
      <c r="MG2" s="216"/>
      <c r="MH2" s="216"/>
      <c r="MI2" s="216"/>
      <c r="MJ2" s="216"/>
      <c r="MK2" s="216"/>
      <c r="ML2" s="216"/>
      <c r="MM2" s="216"/>
      <c r="MN2" s="216"/>
      <c r="MO2" s="216"/>
      <c r="MP2" s="216"/>
      <c r="MQ2" s="216"/>
      <c r="MR2" s="216"/>
      <c r="MS2" s="216"/>
      <c r="MT2" s="216"/>
      <c r="MU2" s="216"/>
      <c r="MV2" s="216"/>
      <c r="MW2" s="213" t="s">
        <v>78</v>
      </c>
      <c r="MX2" s="213"/>
      <c r="MY2" s="213"/>
      <c r="MZ2" s="213"/>
      <c r="NA2" s="213"/>
      <c r="NB2" s="213"/>
      <c r="NC2" s="213"/>
      <c r="ND2" s="213"/>
      <c r="NE2" s="213"/>
      <c r="NF2" s="213"/>
      <c r="NG2" s="213"/>
      <c r="NH2" s="213"/>
      <c r="NI2" s="213"/>
      <c r="NJ2" s="213"/>
      <c r="NK2" s="213"/>
      <c r="NL2" s="213"/>
      <c r="NM2" s="213"/>
      <c r="NN2" s="213"/>
      <c r="NO2" s="213"/>
      <c r="NP2" s="213"/>
      <c r="NQ2" s="213"/>
      <c r="NR2" s="213"/>
      <c r="NS2" s="213"/>
      <c r="NT2" s="213"/>
      <c r="NU2" s="213"/>
      <c r="NV2" s="213"/>
      <c r="NW2" s="213"/>
      <c r="NX2" s="213"/>
      <c r="NY2" s="213"/>
      <c r="NZ2" s="213"/>
      <c r="OA2" s="213"/>
      <c r="OB2" s="9"/>
    </row>
    <row r="3" spans="1:427" ht="10.5" x14ac:dyDescent="0.25">
      <c r="E3" s="136"/>
      <c r="F3" s="136"/>
      <c r="G3" s="136"/>
      <c r="H3" s="136"/>
      <c r="I3" s="136"/>
      <c r="J3" s="136"/>
      <c r="K3" s="136"/>
      <c r="L3" s="147"/>
      <c r="M3" s="147"/>
      <c r="N3" s="147"/>
      <c r="O3" s="148"/>
      <c r="P3" s="147"/>
      <c r="Q3" s="147"/>
      <c r="R3" s="147"/>
      <c r="S3" s="159"/>
      <c r="T3" s="159"/>
      <c r="U3" s="159"/>
      <c r="V3" s="160"/>
      <c r="W3" s="159"/>
      <c r="X3" s="159"/>
      <c r="Y3" s="159"/>
      <c r="Z3" s="196">
        <v>1</v>
      </c>
      <c r="AA3" s="196">
        <v>1</v>
      </c>
      <c r="AB3" s="196">
        <v>1</v>
      </c>
      <c r="AC3" s="196">
        <v>1</v>
      </c>
      <c r="AD3" s="196">
        <v>1</v>
      </c>
      <c r="AE3" s="196">
        <v>1</v>
      </c>
      <c r="AF3" s="196">
        <v>1</v>
      </c>
      <c r="AG3" s="196">
        <f>Z3+1</f>
        <v>2</v>
      </c>
      <c r="AH3" s="196">
        <f t="shared" ref="AH3:CS3" si="0">AA3+1</f>
        <v>2</v>
      </c>
      <c r="AI3" s="196">
        <f t="shared" si="0"/>
        <v>2</v>
      </c>
      <c r="AJ3" s="196">
        <f t="shared" si="0"/>
        <v>2</v>
      </c>
      <c r="AK3" s="196">
        <f t="shared" si="0"/>
        <v>2</v>
      </c>
      <c r="AL3" s="196">
        <f t="shared" si="0"/>
        <v>2</v>
      </c>
      <c r="AM3" s="196">
        <f t="shared" si="0"/>
        <v>2</v>
      </c>
      <c r="AN3" s="196">
        <f t="shared" si="0"/>
        <v>3</v>
      </c>
      <c r="AO3" s="196">
        <f t="shared" si="0"/>
        <v>3</v>
      </c>
      <c r="AP3" s="196">
        <f t="shared" si="0"/>
        <v>3</v>
      </c>
      <c r="AQ3" s="196">
        <f t="shared" si="0"/>
        <v>3</v>
      </c>
      <c r="AR3" s="196">
        <f t="shared" si="0"/>
        <v>3</v>
      </c>
      <c r="AS3" s="196">
        <f t="shared" si="0"/>
        <v>3</v>
      </c>
      <c r="AT3" s="196">
        <f t="shared" si="0"/>
        <v>3</v>
      </c>
      <c r="AU3" s="196">
        <f t="shared" si="0"/>
        <v>4</v>
      </c>
      <c r="AV3" s="196">
        <f t="shared" si="0"/>
        <v>4</v>
      </c>
      <c r="AW3" s="196">
        <f t="shared" si="0"/>
        <v>4</v>
      </c>
      <c r="AX3" s="196">
        <f t="shared" si="0"/>
        <v>4</v>
      </c>
      <c r="AY3" s="196">
        <f t="shared" si="0"/>
        <v>4</v>
      </c>
      <c r="AZ3" s="196">
        <f t="shared" si="0"/>
        <v>4</v>
      </c>
      <c r="BA3" s="196">
        <f t="shared" si="0"/>
        <v>4</v>
      </c>
      <c r="BB3" s="196">
        <f t="shared" si="0"/>
        <v>5</v>
      </c>
      <c r="BC3" s="196">
        <f t="shared" si="0"/>
        <v>5</v>
      </c>
      <c r="BD3" s="196">
        <f t="shared" si="0"/>
        <v>5</v>
      </c>
      <c r="BE3" s="12">
        <f t="shared" si="0"/>
        <v>5</v>
      </c>
      <c r="BF3" s="12">
        <f t="shared" si="0"/>
        <v>5</v>
      </c>
      <c r="BG3" s="12">
        <f t="shared" si="0"/>
        <v>5</v>
      </c>
      <c r="BH3" s="12">
        <f t="shared" si="0"/>
        <v>5</v>
      </c>
      <c r="BI3" s="12">
        <f t="shared" si="0"/>
        <v>6</v>
      </c>
      <c r="BJ3" s="12">
        <f t="shared" si="0"/>
        <v>6</v>
      </c>
      <c r="BK3" s="12">
        <f t="shared" si="0"/>
        <v>6</v>
      </c>
      <c r="BL3" s="12">
        <f t="shared" si="0"/>
        <v>6</v>
      </c>
      <c r="BM3" s="12">
        <f t="shared" si="0"/>
        <v>6</v>
      </c>
      <c r="BN3" s="12">
        <f t="shared" si="0"/>
        <v>6</v>
      </c>
      <c r="BO3" s="12">
        <f t="shared" si="0"/>
        <v>6</v>
      </c>
      <c r="BP3" s="12">
        <f t="shared" si="0"/>
        <v>7</v>
      </c>
      <c r="BQ3" s="12">
        <f t="shared" si="0"/>
        <v>7</v>
      </c>
      <c r="BR3" s="12">
        <f t="shared" si="0"/>
        <v>7</v>
      </c>
      <c r="BS3" s="12">
        <f t="shared" si="0"/>
        <v>7</v>
      </c>
      <c r="BT3" s="12">
        <f t="shared" si="0"/>
        <v>7</v>
      </c>
      <c r="BU3" s="12">
        <f t="shared" si="0"/>
        <v>7</v>
      </c>
      <c r="BV3" s="12">
        <f t="shared" si="0"/>
        <v>7</v>
      </c>
      <c r="BW3" s="12">
        <f t="shared" si="0"/>
        <v>8</v>
      </c>
      <c r="BX3" s="12">
        <f t="shared" si="0"/>
        <v>8</v>
      </c>
      <c r="BY3" s="12">
        <f t="shared" si="0"/>
        <v>8</v>
      </c>
      <c r="BZ3" s="12">
        <f t="shared" si="0"/>
        <v>8</v>
      </c>
      <c r="CA3" s="12">
        <f t="shared" si="0"/>
        <v>8</v>
      </c>
      <c r="CB3" s="12">
        <f t="shared" si="0"/>
        <v>8</v>
      </c>
      <c r="CC3" s="12">
        <f t="shared" si="0"/>
        <v>8</v>
      </c>
      <c r="CD3" s="12">
        <f t="shared" si="0"/>
        <v>9</v>
      </c>
      <c r="CE3" s="12">
        <f t="shared" si="0"/>
        <v>9</v>
      </c>
      <c r="CF3" s="12">
        <f t="shared" si="0"/>
        <v>9</v>
      </c>
      <c r="CG3" s="12">
        <f t="shared" si="0"/>
        <v>9</v>
      </c>
      <c r="CH3" s="196">
        <f t="shared" si="0"/>
        <v>9</v>
      </c>
      <c r="CI3" s="196">
        <f t="shared" si="0"/>
        <v>9</v>
      </c>
      <c r="CJ3" s="196">
        <f t="shared" si="0"/>
        <v>9</v>
      </c>
      <c r="CK3" s="196">
        <f t="shared" si="0"/>
        <v>10</v>
      </c>
      <c r="CL3" s="196">
        <f t="shared" si="0"/>
        <v>10</v>
      </c>
      <c r="CM3" s="196">
        <f t="shared" si="0"/>
        <v>10</v>
      </c>
      <c r="CN3" s="196">
        <f t="shared" si="0"/>
        <v>10</v>
      </c>
      <c r="CO3" s="196">
        <f t="shared" si="0"/>
        <v>10</v>
      </c>
      <c r="CP3" s="196">
        <f t="shared" si="0"/>
        <v>10</v>
      </c>
      <c r="CQ3" s="196">
        <f t="shared" si="0"/>
        <v>10</v>
      </c>
      <c r="CR3" s="196">
        <f t="shared" si="0"/>
        <v>11</v>
      </c>
      <c r="CS3" s="196">
        <f t="shared" si="0"/>
        <v>11</v>
      </c>
      <c r="CT3" s="196">
        <f t="shared" ref="CT3:FE3" si="1">CM3+1</f>
        <v>11</v>
      </c>
      <c r="CU3" s="196">
        <f t="shared" si="1"/>
        <v>11</v>
      </c>
      <c r="CV3" s="196">
        <f t="shared" si="1"/>
        <v>11</v>
      </c>
      <c r="CW3" s="196">
        <f t="shared" si="1"/>
        <v>11</v>
      </c>
      <c r="CX3" s="196">
        <f t="shared" si="1"/>
        <v>11</v>
      </c>
      <c r="CY3" s="196">
        <f t="shared" si="1"/>
        <v>12</v>
      </c>
      <c r="CZ3" s="196">
        <f t="shared" si="1"/>
        <v>12</v>
      </c>
      <c r="DA3" s="196">
        <f t="shared" si="1"/>
        <v>12</v>
      </c>
      <c r="DB3" s="196">
        <f t="shared" si="1"/>
        <v>12</v>
      </c>
      <c r="DC3" s="196">
        <f t="shared" si="1"/>
        <v>12</v>
      </c>
      <c r="DD3" s="196">
        <f t="shared" si="1"/>
        <v>12</v>
      </c>
      <c r="DE3" s="196">
        <f t="shared" si="1"/>
        <v>12</v>
      </c>
      <c r="DF3" s="196">
        <f t="shared" si="1"/>
        <v>13</v>
      </c>
      <c r="DG3" s="196">
        <f t="shared" si="1"/>
        <v>13</v>
      </c>
      <c r="DH3" s="196">
        <f t="shared" si="1"/>
        <v>13</v>
      </c>
      <c r="DI3" s="196">
        <f t="shared" si="1"/>
        <v>13</v>
      </c>
      <c r="DJ3" s="196">
        <f t="shared" si="1"/>
        <v>13</v>
      </c>
      <c r="DK3" s="196">
        <f t="shared" si="1"/>
        <v>13</v>
      </c>
      <c r="DL3" s="196">
        <f t="shared" si="1"/>
        <v>13</v>
      </c>
      <c r="DM3" s="12">
        <f t="shared" si="1"/>
        <v>14</v>
      </c>
      <c r="DN3" s="12">
        <f t="shared" si="1"/>
        <v>14</v>
      </c>
      <c r="DO3" s="12">
        <f t="shared" si="1"/>
        <v>14</v>
      </c>
      <c r="DP3" s="12">
        <f t="shared" si="1"/>
        <v>14</v>
      </c>
      <c r="DQ3" s="12">
        <f t="shared" si="1"/>
        <v>14</v>
      </c>
      <c r="DR3" s="12">
        <f t="shared" si="1"/>
        <v>14</v>
      </c>
      <c r="DS3" s="12">
        <f t="shared" si="1"/>
        <v>14</v>
      </c>
      <c r="DT3" s="12">
        <f t="shared" si="1"/>
        <v>15</v>
      </c>
      <c r="DU3" s="12">
        <f t="shared" si="1"/>
        <v>15</v>
      </c>
      <c r="DV3" s="12">
        <f t="shared" si="1"/>
        <v>15</v>
      </c>
      <c r="DW3" s="12">
        <f t="shared" si="1"/>
        <v>15</v>
      </c>
      <c r="DX3" s="12">
        <f t="shared" si="1"/>
        <v>15</v>
      </c>
      <c r="DY3" s="12">
        <f t="shared" si="1"/>
        <v>15</v>
      </c>
      <c r="DZ3" s="12">
        <f t="shared" si="1"/>
        <v>15</v>
      </c>
      <c r="EA3" s="12">
        <f t="shared" si="1"/>
        <v>16</v>
      </c>
      <c r="EB3" s="12">
        <f t="shared" si="1"/>
        <v>16</v>
      </c>
      <c r="EC3" s="12">
        <f t="shared" si="1"/>
        <v>16</v>
      </c>
      <c r="ED3" s="12">
        <f t="shared" si="1"/>
        <v>16</v>
      </c>
      <c r="EE3" s="12">
        <f t="shared" si="1"/>
        <v>16</v>
      </c>
      <c r="EF3" s="12">
        <f t="shared" si="1"/>
        <v>16</v>
      </c>
      <c r="EG3" s="12">
        <f t="shared" si="1"/>
        <v>16</v>
      </c>
      <c r="EH3" s="12">
        <f t="shared" si="1"/>
        <v>17</v>
      </c>
      <c r="EI3" s="12">
        <f t="shared" si="1"/>
        <v>17</v>
      </c>
      <c r="EJ3" s="12">
        <f t="shared" si="1"/>
        <v>17</v>
      </c>
      <c r="EK3" s="12">
        <f t="shared" si="1"/>
        <v>17</v>
      </c>
      <c r="EL3" s="12">
        <f t="shared" si="1"/>
        <v>17</v>
      </c>
      <c r="EM3" s="12">
        <f t="shared" si="1"/>
        <v>17</v>
      </c>
      <c r="EN3" s="12">
        <f t="shared" si="1"/>
        <v>17</v>
      </c>
      <c r="EO3" s="12">
        <f t="shared" si="1"/>
        <v>18</v>
      </c>
      <c r="EP3" s="12">
        <f t="shared" si="1"/>
        <v>18</v>
      </c>
      <c r="EQ3" s="196">
        <f t="shared" si="1"/>
        <v>18</v>
      </c>
      <c r="ER3" s="196">
        <f t="shared" si="1"/>
        <v>18</v>
      </c>
      <c r="ES3" s="196">
        <f t="shared" si="1"/>
        <v>18</v>
      </c>
      <c r="ET3" s="196">
        <f t="shared" si="1"/>
        <v>18</v>
      </c>
      <c r="EU3" s="196">
        <f t="shared" si="1"/>
        <v>18</v>
      </c>
      <c r="EV3" s="196">
        <f t="shared" si="1"/>
        <v>19</v>
      </c>
      <c r="EW3" s="196">
        <f t="shared" si="1"/>
        <v>19</v>
      </c>
      <c r="EX3" s="196">
        <f t="shared" si="1"/>
        <v>19</v>
      </c>
      <c r="EY3" s="196">
        <f t="shared" si="1"/>
        <v>19</v>
      </c>
      <c r="EZ3" s="196">
        <f t="shared" si="1"/>
        <v>19</v>
      </c>
      <c r="FA3" s="196">
        <f t="shared" si="1"/>
        <v>19</v>
      </c>
      <c r="FB3" s="196">
        <f t="shared" si="1"/>
        <v>19</v>
      </c>
      <c r="FC3" s="196">
        <f t="shared" si="1"/>
        <v>20</v>
      </c>
      <c r="FD3" s="196">
        <f t="shared" si="1"/>
        <v>20</v>
      </c>
      <c r="FE3" s="196">
        <f t="shared" si="1"/>
        <v>20</v>
      </c>
      <c r="FF3" s="196">
        <f t="shared" ref="FF3:HQ3" si="2">EY3+1</f>
        <v>20</v>
      </c>
      <c r="FG3" s="196">
        <f t="shared" si="2"/>
        <v>20</v>
      </c>
      <c r="FH3" s="196">
        <f t="shared" si="2"/>
        <v>20</v>
      </c>
      <c r="FI3" s="196">
        <f t="shared" si="2"/>
        <v>20</v>
      </c>
      <c r="FJ3" s="196">
        <f t="shared" si="2"/>
        <v>21</v>
      </c>
      <c r="FK3" s="196">
        <f t="shared" si="2"/>
        <v>21</v>
      </c>
      <c r="FL3" s="196">
        <f t="shared" si="2"/>
        <v>21</v>
      </c>
      <c r="FM3" s="196">
        <f t="shared" si="2"/>
        <v>21</v>
      </c>
      <c r="FN3" s="196">
        <f t="shared" si="2"/>
        <v>21</v>
      </c>
      <c r="FO3" s="196">
        <f t="shared" si="2"/>
        <v>21</v>
      </c>
      <c r="FP3" s="196">
        <f t="shared" si="2"/>
        <v>21</v>
      </c>
      <c r="FQ3" s="196">
        <f t="shared" si="2"/>
        <v>22</v>
      </c>
      <c r="FR3" s="196">
        <f t="shared" si="2"/>
        <v>22</v>
      </c>
      <c r="FS3" s="196">
        <f t="shared" si="2"/>
        <v>22</v>
      </c>
      <c r="FT3" s="196">
        <f t="shared" si="2"/>
        <v>22</v>
      </c>
      <c r="FU3" s="196">
        <f t="shared" si="2"/>
        <v>22</v>
      </c>
      <c r="FV3" s="12">
        <f t="shared" si="2"/>
        <v>22</v>
      </c>
      <c r="FW3" s="12">
        <f t="shared" si="2"/>
        <v>22</v>
      </c>
      <c r="FX3" s="12">
        <f t="shared" si="2"/>
        <v>23</v>
      </c>
      <c r="FY3" s="12">
        <f t="shared" si="2"/>
        <v>23</v>
      </c>
      <c r="FZ3" s="12">
        <f t="shared" si="2"/>
        <v>23</v>
      </c>
      <c r="GA3" s="12">
        <f t="shared" si="2"/>
        <v>23</v>
      </c>
      <c r="GB3" s="12">
        <f t="shared" si="2"/>
        <v>23</v>
      </c>
      <c r="GC3" s="12">
        <f t="shared" si="2"/>
        <v>23</v>
      </c>
      <c r="GD3" s="12">
        <f t="shared" si="2"/>
        <v>23</v>
      </c>
      <c r="GE3" s="12">
        <f t="shared" si="2"/>
        <v>24</v>
      </c>
      <c r="GF3" s="12">
        <f t="shared" si="2"/>
        <v>24</v>
      </c>
      <c r="GG3" s="12">
        <f t="shared" si="2"/>
        <v>24</v>
      </c>
      <c r="GH3" s="12">
        <f t="shared" si="2"/>
        <v>24</v>
      </c>
      <c r="GI3" s="12">
        <f t="shared" si="2"/>
        <v>24</v>
      </c>
      <c r="GJ3" s="12">
        <f t="shared" si="2"/>
        <v>24</v>
      </c>
      <c r="GK3" s="12">
        <f t="shared" si="2"/>
        <v>24</v>
      </c>
      <c r="GL3" s="12">
        <f t="shared" si="2"/>
        <v>25</v>
      </c>
      <c r="GM3" s="12">
        <f t="shared" si="2"/>
        <v>25</v>
      </c>
      <c r="GN3" s="12">
        <f t="shared" si="2"/>
        <v>25</v>
      </c>
      <c r="GO3" s="12">
        <f t="shared" si="2"/>
        <v>25</v>
      </c>
      <c r="GP3" s="12">
        <f t="shared" si="2"/>
        <v>25</v>
      </c>
      <c r="GQ3" s="12">
        <f t="shared" si="2"/>
        <v>25</v>
      </c>
      <c r="GR3" s="12">
        <f t="shared" si="2"/>
        <v>25</v>
      </c>
      <c r="GS3" s="12">
        <f t="shared" si="2"/>
        <v>26</v>
      </c>
      <c r="GT3" s="12">
        <f t="shared" si="2"/>
        <v>26</v>
      </c>
      <c r="GU3" s="12">
        <f t="shared" si="2"/>
        <v>26</v>
      </c>
      <c r="GV3" s="12">
        <f t="shared" si="2"/>
        <v>26</v>
      </c>
      <c r="GW3" s="12">
        <f t="shared" si="2"/>
        <v>26</v>
      </c>
      <c r="GX3" s="12">
        <f t="shared" si="2"/>
        <v>26</v>
      </c>
      <c r="GY3" s="12">
        <f t="shared" si="2"/>
        <v>26</v>
      </c>
      <c r="GZ3" s="196">
        <f t="shared" si="2"/>
        <v>27</v>
      </c>
      <c r="HA3" s="196">
        <f t="shared" si="2"/>
        <v>27</v>
      </c>
      <c r="HB3" s="196">
        <f t="shared" si="2"/>
        <v>27</v>
      </c>
      <c r="HC3" s="196">
        <f t="shared" si="2"/>
        <v>27</v>
      </c>
      <c r="HD3" s="196">
        <f t="shared" si="2"/>
        <v>27</v>
      </c>
      <c r="HE3" s="196">
        <f t="shared" si="2"/>
        <v>27</v>
      </c>
      <c r="HF3" s="196">
        <f t="shared" si="2"/>
        <v>27</v>
      </c>
      <c r="HG3" s="196">
        <f t="shared" si="2"/>
        <v>28</v>
      </c>
      <c r="HH3" s="196">
        <f t="shared" si="2"/>
        <v>28</v>
      </c>
      <c r="HI3" s="196">
        <f t="shared" si="2"/>
        <v>28</v>
      </c>
      <c r="HJ3" s="196">
        <f t="shared" si="2"/>
        <v>28</v>
      </c>
      <c r="HK3" s="196">
        <f t="shared" si="2"/>
        <v>28</v>
      </c>
      <c r="HL3" s="196">
        <f t="shared" si="2"/>
        <v>28</v>
      </c>
      <c r="HM3" s="196">
        <f t="shared" si="2"/>
        <v>28</v>
      </c>
      <c r="HN3" s="196">
        <f t="shared" si="2"/>
        <v>29</v>
      </c>
      <c r="HO3" s="196">
        <f t="shared" si="2"/>
        <v>29</v>
      </c>
      <c r="HP3" s="196">
        <f t="shared" si="2"/>
        <v>29</v>
      </c>
      <c r="HQ3" s="196">
        <f t="shared" si="2"/>
        <v>29</v>
      </c>
      <c r="HR3" s="196">
        <f t="shared" ref="HR3:KC3" si="3">HK3+1</f>
        <v>29</v>
      </c>
      <c r="HS3" s="196">
        <f t="shared" si="3"/>
        <v>29</v>
      </c>
      <c r="HT3" s="196">
        <f t="shared" si="3"/>
        <v>29</v>
      </c>
      <c r="HU3" s="196">
        <f t="shared" si="3"/>
        <v>30</v>
      </c>
      <c r="HV3" s="196">
        <f t="shared" si="3"/>
        <v>30</v>
      </c>
      <c r="HW3" s="196">
        <f t="shared" si="3"/>
        <v>30</v>
      </c>
      <c r="HX3" s="196">
        <f t="shared" si="3"/>
        <v>30</v>
      </c>
      <c r="HY3" s="196">
        <f t="shared" si="3"/>
        <v>30</v>
      </c>
      <c r="HZ3" s="196">
        <f t="shared" si="3"/>
        <v>30</v>
      </c>
      <c r="IA3" s="196">
        <f t="shared" si="3"/>
        <v>30</v>
      </c>
      <c r="IB3" s="196">
        <f t="shared" si="3"/>
        <v>31</v>
      </c>
      <c r="IC3" s="196">
        <f t="shared" si="3"/>
        <v>31</v>
      </c>
      <c r="ID3" s="196">
        <f t="shared" si="3"/>
        <v>31</v>
      </c>
      <c r="IE3" s="12">
        <f t="shared" si="3"/>
        <v>31</v>
      </c>
      <c r="IF3" s="12">
        <f t="shared" si="3"/>
        <v>31</v>
      </c>
      <c r="IG3" s="12">
        <f t="shared" si="3"/>
        <v>31</v>
      </c>
      <c r="IH3" s="12">
        <f t="shared" si="3"/>
        <v>31</v>
      </c>
      <c r="II3" s="12">
        <f t="shared" si="3"/>
        <v>32</v>
      </c>
      <c r="IJ3" s="12">
        <f t="shared" si="3"/>
        <v>32</v>
      </c>
      <c r="IK3" s="12">
        <f t="shared" si="3"/>
        <v>32</v>
      </c>
      <c r="IL3" s="12">
        <f t="shared" si="3"/>
        <v>32</v>
      </c>
      <c r="IM3" s="12">
        <f t="shared" si="3"/>
        <v>32</v>
      </c>
      <c r="IN3" s="12">
        <f t="shared" si="3"/>
        <v>32</v>
      </c>
      <c r="IO3" s="12">
        <f t="shared" si="3"/>
        <v>32</v>
      </c>
      <c r="IP3" s="12">
        <f t="shared" si="3"/>
        <v>33</v>
      </c>
      <c r="IQ3" s="12">
        <f t="shared" si="3"/>
        <v>33</v>
      </c>
      <c r="IR3" s="12">
        <f t="shared" si="3"/>
        <v>33</v>
      </c>
      <c r="IS3" s="12">
        <f t="shared" si="3"/>
        <v>33</v>
      </c>
      <c r="IT3" s="12">
        <f t="shared" si="3"/>
        <v>33</v>
      </c>
      <c r="IU3" s="12">
        <f t="shared" si="3"/>
        <v>33</v>
      </c>
      <c r="IV3" s="12">
        <f t="shared" si="3"/>
        <v>33</v>
      </c>
      <c r="IW3" s="12">
        <f t="shared" si="3"/>
        <v>34</v>
      </c>
      <c r="IX3" s="12">
        <f t="shared" si="3"/>
        <v>34</v>
      </c>
      <c r="IY3" s="12">
        <f t="shared" si="3"/>
        <v>34</v>
      </c>
      <c r="IZ3" s="12">
        <f t="shared" si="3"/>
        <v>34</v>
      </c>
      <c r="JA3" s="12">
        <f t="shared" si="3"/>
        <v>34</v>
      </c>
      <c r="JB3" s="12">
        <f t="shared" si="3"/>
        <v>34</v>
      </c>
      <c r="JC3" s="12">
        <f t="shared" si="3"/>
        <v>34</v>
      </c>
      <c r="JD3" s="12">
        <f t="shared" si="3"/>
        <v>35</v>
      </c>
      <c r="JE3" s="12">
        <f t="shared" si="3"/>
        <v>35</v>
      </c>
      <c r="JF3" s="12">
        <f t="shared" si="3"/>
        <v>35</v>
      </c>
      <c r="JG3" s="12">
        <f t="shared" si="3"/>
        <v>35</v>
      </c>
      <c r="JH3" s="12">
        <f t="shared" si="3"/>
        <v>35</v>
      </c>
      <c r="JI3" s="12">
        <f t="shared" si="3"/>
        <v>35</v>
      </c>
      <c r="JJ3" s="196">
        <f t="shared" si="3"/>
        <v>35</v>
      </c>
      <c r="JK3" s="196">
        <f t="shared" si="3"/>
        <v>36</v>
      </c>
      <c r="JL3" s="196">
        <f t="shared" si="3"/>
        <v>36</v>
      </c>
      <c r="JM3" s="196">
        <f t="shared" si="3"/>
        <v>36</v>
      </c>
      <c r="JN3" s="196">
        <f t="shared" si="3"/>
        <v>36</v>
      </c>
      <c r="JO3" s="196">
        <f t="shared" si="3"/>
        <v>36</v>
      </c>
      <c r="JP3" s="196">
        <f t="shared" si="3"/>
        <v>36</v>
      </c>
      <c r="JQ3" s="196">
        <f t="shared" si="3"/>
        <v>36</v>
      </c>
      <c r="JR3" s="196">
        <f t="shared" si="3"/>
        <v>37</v>
      </c>
      <c r="JS3" s="196">
        <f t="shared" si="3"/>
        <v>37</v>
      </c>
      <c r="JT3" s="196">
        <f t="shared" si="3"/>
        <v>37</v>
      </c>
      <c r="JU3" s="196">
        <f t="shared" si="3"/>
        <v>37</v>
      </c>
      <c r="JV3" s="196">
        <f t="shared" si="3"/>
        <v>37</v>
      </c>
      <c r="JW3" s="196">
        <f t="shared" si="3"/>
        <v>37</v>
      </c>
      <c r="JX3" s="196">
        <f t="shared" si="3"/>
        <v>37</v>
      </c>
      <c r="JY3" s="196">
        <f t="shared" si="3"/>
        <v>38</v>
      </c>
      <c r="JZ3" s="196">
        <f t="shared" si="3"/>
        <v>38</v>
      </c>
      <c r="KA3" s="196">
        <f t="shared" si="3"/>
        <v>38</v>
      </c>
      <c r="KB3" s="196">
        <f t="shared" si="3"/>
        <v>38</v>
      </c>
      <c r="KC3" s="196">
        <f t="shared" si="3"/>
        <v>38</v>
      </c>
      <c r="KD3" s="196">
        <f t="shared" ref="KD3:MO3" si="4">JW3+1</f>
        <v>38</v>
      </c>
      <c r="KE3" s="196">
        <f t="shared" si="4"/>
        <v>38</v>
      </c>
      <c r="KF3" s="196">
        <f t="shared" si="4"/>
        <v>39</v>
      </c>
      <c r="KG3" s="196">
        <f t="shared" si="4"/>
        <v>39</v>
      </c>
      <c r="KH3" s="196">
        <f t="shared" si="4"/>
        <v>39</v>
      </c>
      <c r="KI3" s="196">
        <f t="shared" si="4"/>
        <v>39</v>
      </c>
      <c r="KJ3" s="196">
        <f t="shared" si="4"/>
        <v>39</v>
      </c>
      <c r="KK3" s="196">
        <f t="shared" si="4"/>
        <v>39</v>
      </c>
      <c r="KL3" s="196">
        <f t="shared" si="4"/>
        <v>39</v>
      </c>
      <c r="KM3" s="196">
        <f t="shared" si="4"/>
        <v>40</v>
      </c>
      <c r="KN3" s="12">
        <f t="shared" si="4"/>
        <v>40</v>
      </c>
      <c r="KO3" s="12">
        <f t="shared" si="4"/>
        <v>40</v>
      </c>
      <c r="KP3" s="12">
        <f t="shared" si="4"/>
        <v>40</v>
      </c>
      <c r="KQ3" s="12">
        <f t="shared" si="4"/>
        <v>40</v>
      </c>
      <c r="KR3" s="12">
        <f t="shared" si="4"/>
        <v>40</v>
      </c>
      <c r="KS3" s="12">
        <f t="shared" si="4"/>
        <v>40</v>
      </c>
      <c r="KT3" s="12">
        <f t="shared" si="4"/>
        <v>41</v>
      </c>
      <c r="KU3" s="12">
        <f t="shared" si="4"/>
        <v>41</v>
      </c>
      <c r="KV3" s="12">
        <f t="shared" si="4"/>
        <v>41</v>
      </c>
      <c r="KW3" s="12">
        <f t="shared" si="4"/>
        <v>41</v>
      </c>
      <c r="KX3" s="12">
        <f t="shared" si="4"/>
        <v>41</v>
      </c>
      <c r="KY3" s="12">
        <f t="shared" si="4"/>
        <v>41</v>
      </c>
      <c r="KZ3" s="12">
        <f t="shared" si="4"/>
        <v>41</v>
      </c>
      <c r="LA3" s="12">
        <f t="shared" si="4"/>
        <v>42</v>
      </c>
      <c r="LB3" s="12">
        <f t="shared" si="4"/>
        <v>42</v>
      </c>
      <c r="LC3" s="12">
        <f t="shared" si="4"/>
        <v>42</v>
      </c>
      <c r="LD3" s="12">
        <f t="shared" si="4"/>
        <v>42</v>
      </c>
      <c r="LE3" s="12">
        <f t="shared" si="4"/>
        <v>42</v>
      </c>
      <c r="LF3" s="12">
        <f t="shared" si="4"/>
        <v>42</v>
      </c>
      <c r="LG3" s="12">
        <f t="shared" si="4"/>
        <v>42</v>
      </c>
      <c r="LH3" s="12">
        <f t="shared" si="4"/>
        <v>43</v>
      </c>
      <c r="LI3" s="12">
        <f t="shared" si="4"/>
        <v>43</v>
      </c>
      <c r="LJ3" s="12">
        <f t="shared" si="4"/>
        <v>43</v>
      </c>
      <c r="LK3" s="12">
        <f t="shared" si="4"/>
        <v>43</v>
      </c>
      <c r="LL3" s="12">
        <f t="shared" si="4"/>
        <v>43</v>
      </c>
      <c r="LM3" s="12">
        <f t="shared" si="4"/>
        <v>43</v>
      </c>
      <c r="LN3" s="12">
        <f t="shared" si="4"/>
        <v>43</v>
      </c>
      <c r="LO3" s="12">
        <f t="shared" si="4"/>
        <v>44</v>
      </c>
      <c r="LP3" s="12">
        <f t="shared" si="4"/>
        <v>44</v>
      </c>
      <c r="LQ3" s="12">
        <f t="shared" si="4"/>
        <v>44</v>
      </c>
      <c r="LR3" s="12">
        <f t="shared" si="4"/>
        <v>44</v>
      </c>
      <c r="LS3" s="196">
        <f t="shared" si="4"/>
        <v>44</v>
      </c>
      <c r="LT3" s="196">
        <f t="shared" si="4"/>
        <v>44</v>
      </c>
      <c r="LU3" s="196">
        <f t="shared" si="4"/>
        <v>44</v>
      </c>
      <c r="LV3" s="196">
        <f t="shared" si="4"/>
        <v>45</v>
      </c>
      <c r="LW3" s="196">
        <f t="shared" si="4"/>
        <v>45</v>
      </c>
      <c r="LX3" s="196">
        <f t="shared" si="4"/>
        <v>45</v>
      </c>
      <c r="LY3" s="196">
        <f t="shared" si="4"/>
        <v>45</v>
      </c>
      <c r="LZ3" s="196">
        <f t="shared" si="4"/>
        <v>45</v>
      </c>
      <c r="MA3" s="196">
        <f t="shared" si="4"/>
        <v>45</v>
      </c>
      <c r="MB3" s="196">
        <f t="shared" si="4"/>
        <v>45</v>
      </c>
      <c r="MC3" s="196">
        <f t="shared" si="4"/>
        <v>46</v>
      </c>
      <c r="MD3" s="196">
        <f t="shared" si="4"/>
        <v>46</v>
      </c>
      <c r="ME3" s="196">
        <f t="shared" si="4"/>
        <v>46</v>
      </c>
      <c r="MF3" s="196">
        <f t="shared" si="4"/>
        <v>46</v>
      </c>
      <c r="MG3" s="196">
        <f t="shared" si="4"/>
        <v>46</v>
      </c>
      <c r="MH3" s="196">
        <f t="shared" si="4"/>
        <v>46</v>
      </c>
      <c r="MI3" s="196">
        <f t="shared" si="4"/>
        <v>46</v>
      </c>
      <c r="MJ3" s="196">
        <f t="shared" si="4"/>
        <v>47</v>
      </c>
      <c r="MK3" s="196">
        <f t="shared" si="4"/>
        <v>47</v>
      </c>
      <c r="ML3" s="196">
        <f t="shared" si="4"/>
        <v>47</v>
      </c>
      <c r="MM3" s="196">
        <f t="shared" si="4"/>
        <v>47</v>
      </c>
      <c r="MN3" s="196">
        <f t="shared" si="4"/>
        <v>47</v>
      </c>
      <c r="MO3" s="196">
        <f t="shared" si="4"/>
        <v>47</v>
      </c>
      <c r="MP3" s="196">
        <f t="shared" ref="MP3:OA3" si="5">MI3+1</f>
        <v>47</v>
      </c>
      <c r="MQ3" s="196">
        <f t="shared" si="5"/>
        <v>48</v>
      </c>
      <c r="MR3" s="196">
        <f t="shared" si="5"/>
        <v>48</v>
      </c>
      <c r="MS3" s="196">
        <f t="shared" si="5"/>
        <v>48</v>
      </c>
      <c r="MT3" s="196">
        <f t="shared" si="5"/>
        <v>48</v>
      </c>
      <c r="MU3" s="196">
        <f t="shared" si="5"/>
        <v>48</v>
      </c>
      <c r="MV3" s="196">
        <f t="shared" si="5"/>
        <v>48</v>
      </c>
      <c r="MW3" s="12">
        <f t="shared" si="5"/>
        <v>48</v>
      </c>
      <c r="MX3" s="12">
        <f t="shared" si="5"/>
        <v>49</v>
      </c>
      <c r="MY3" s="12">
        <f t="shared" si="5"/>
        <v>49</v>
      </c>
      <c r="MZ3" s="12">
        <f t="shared" si="5"/>
        <v>49</v>
      </c>
      <c r="NA3" s="12">
        <f t="shared" si="5"/>
        <v>49</v>
      </c>
      <c r="NB3" s="12">
        <f t="shared" si="5"/>
        <v>49</v>
      </c>
      <c r="NC3" s="12">
        <f t="shared" si="5"/>
        <v>49</v>
      </c>
      <c r="ND3" s="12">
        <f t="shared" si="5"/>
        <v>49</v>
      </c>
      <c r="NE3" s="12">
        <f t="shared" si="5"/>
        <v>50</v>
      </c>
      <c r="NF3" s="12">
        <f t="shared" si="5"/>
        <v>50</v>
      </c>
      <c r="NG3" s="12">
        <f t="shared" si="5"/>
        <v>50</v>
      </c>
      <c r="NH3" s="12">
        <f t="shared" si="5"/>
        <v>50</v>
      </c>
      <c r="NI3" s="12">
        <f t="shared" si="5"/>
        <v>50</v>
      </c>
      <c r="NJ3" s="12">
        <f t="shared" si="5"/>
        <v>50</v>
      </c>
      <c r="NK3" s="12">
        <f t="shared" si="5"/>
        <v>50</v>
      </c>
      <c r="NL3" s="12">
        <f t="shared" si="5"/>
        <v>51</v>
      </c>
      <c r="NM3" s="12">
        <f t="shared" si="5"/>
        <v>51</v>
      </c>
      <c r="NN3" s="12">
        <f t="shared" si="5"/>
        <v>51</v>
      </c>
      <c r="NO3" s="12">
        <f t="shared" si="5"/>
        <v>51</v>
      </c>
      <c r="NP3" s="12">
        <f t="shared" si="5"/>
        <v>51</v>
      </c>
      <c r="NQ3" s="12">
        <f t="shared" si="5"/>
        <v>51</v>
      </c>
      <c r="NR3" s="12">
        <f t="shared" si="5"/>
        <v>51</v>
      </c>
      <c r="NS3" s="12">
        <f t="shared" si="5"/>
        <v>52</v>
      </c>
      <c r="NT3" s="12">
        <f t="shared" si="5"/>
        <v>52</v>
      </c>
      <c r="NU3" s="12">
        <f t="shared" si="5"/>
        <v>52</v>
      </c>
      <c r="NV3" s="12">
        <f t="shared" si="5"/>
        <v>52</v>
      </c>
      <c r="NW3" s="12">
        <f t="shared" si="5"/>
        <v>52</v>
      </c>
      <c r="NX3" s="12">
        <f t="shared" si="5"/>
        <v>52</v>
      </c>
      <c r="NY3" s="12">
        <f t="shared" si="5"/>
        <v>52</v>
      </c>
      <c r="NZ3" s="12">
        <f t="shared" si="5"/>
        <v>53</v>
      </c>
      <c r="OA3" s="12">
        <f t="shared" si="5"/>
        <v>53</v>
      </c>
      <c r="OB3" s="12"/>
      <c r="OC3" s="12"/>
      <c r="OD3" s="12"/>
      <c r="OE3" s="12"/>
      <c r="OF3" s="12"/>
      <c r="OG3" s="12"/>
      <c r="OH3" s="12"/>
      <c r="OK3" s="213" t="s">
        <v>79</v>
      </c>
      <c r="OL3" s="213"/>
      <c r="OM3" s="213"/>
      <c r="ON3" s="213"/>
      <c r="OO3" s="213"/>
      <c r="OP3" s="213"/>
      <c r="OQ3" s="213"/>
      <c r="OR3" s="213"/>
      <c r="OS3" s="213"/>
      <c r="OT3" s="213"/>
      <c r="OU3" s="213"/>
      <c r="OV3" s="213"/>
      <c r="OZ3" s="213" t="s">
        <v>79</v>
      </c>
      <c r="PA3" s="213"/>
      <c r="PB3" s="213"/>
      <c r="PC3" s="213"/>
      <c r="PD3" s="213"/>
      <c r="PE3" s="213"/>
      <c r="PF3" s="213"/>
      <c r="PG3" s="213"/>
      <c r="PH3" s="213"/>
      <c r="PI3" s="213"/>
      <c r="PJ3" s="213"/>
      <c r="PK3" s="213"/>
    </row>
    <row r="4" spans="1:427" x14ac:dyDescent="0.2">
      <c r="D4" s="8" t="s">
        <v>80</v>
      </c>
      <c r="E4" s="136"/>
      <c r="F4" s="136"/>
      <c r="G4" s="136"/>
      <c r="H4" s="136"/>
      <c r="I4" s="136"/>
      <c r="J4" s="136"/>
      <c r="K4" s="136"/>
      <c r="L4" s="148"/>
      <c r="M4" s="148"/>
      <c r="N4" s="148"/>
      <c r="O4" s="148"/>
      <c r="P4" s="148"/>
      <c r="Q4" s="147"/>
      <c r="R4" s="147"/>
      <c r="S4" s="159"/>
      <c r="T4" s="159"/>
      <c r="U4" s="159"/>
      <c r="V4" s="160"/>
      <c r="W4" s="159"/>
      <c r="X4" s="159"/>
      <c r="Y4" s="159"/>
      <c r="Z4" s="159">
        <v>1</v>
      </c>
      <c r="AA4" s="159">
        <v>2</v>
      </c>
      <c r="AB4" s="159">
        <v>3</v>
      </c>
      <c r="AC4" s="159">
        <v>4</v>
      </c>
      <c r="AD4" s="159">
        <v>5</v>
      </c>
      <c r="AE4" s="159">
        <v>6</v>
      </c>
      <c r="AF4" s="159">
        <v>7</v>
      </c>
      <c r="AG4" s="159">
        <v>8</v>
      </c>
      <c r="AH4" s="159">
        <v>9</v>
      </c>
      <c r="AI4" s="159">
        <v>10</v>
      </c>
      <c r="AJ4" s="159">
        <v>11</v>
      </c>
      <c r="AK4" s="159">
        <v>12</v>
      </c>
      <c r="AL4" s="159">
        <v>13</v>
      </c>
      <c r="AM4" s="159">
        <v>14</v>
      </c>
      <c r="AN4" s="159">
        <v>15</v>
      </c>
      <c r="AO4" s="159">
        <v>16</v>
      </c>
      <c r="AP4" s="159">
        <v>17</v>
      </c>
      <c r="AQ4" s="159">
        <v>18</v>
      </c>
      <c r="AR4" s="159">
        <v>19</v>
      </c>
      <c r="AS4" s="159">
        <v>20</v>
      </c>
      <c r="AT4" s="159">
        <v>21</v>
      </c>
      <c r="AU4" s="159">
        <v>22</v>
      </c>
      <c r="AV4" s="159">
        <v>23</v>
      </c>
      <c r="AW4" s="159">
        <v>24</v>
      </c>
      <c r="AX4" s="159">
        <v>25</v>
      </c>
      <c r="AY4" s="159">
        <v>26</v>
      </c>
      <c r="AZ4" s="159">
        <v>27</v>
      </c>
      <c r="BA4" s="159">
        <v>28</v>
      </c>
      <c r="BB4" s="159">
        <v>29</v>
      </c>
      <c r="BC4" s="159">
        <v>30</v>
      </c>
      <c r="BD4" s="159">
        <v>31</v>
      </c>
      <c r="BE4" s="9">
        <v>32</v>
      </c>
      <c r="BF4" s="9">
        <v>33</v>
      </c>
      <c r="BG4" s="9">
        <v>34</v>
      </c>
      <c r="BH4" s="9">
        <v>35</v>
      </c>
      <c r="BI4" s="9">
        <v>36</v>
      </c>
      <c r="BJ4" s="9">
        <v>37</v>
      </c>
      <c r="BK4" s="9">
        <v>38</v>
      </c>
      <c r="BL4" s="9">
        <v>39</v>
      </c>
      <c r="BM4" s="9">
        <v>40</v>
      </c>
      <c r="BN4" s="9">
        <v>41</v>
      </c>
      <c r="BO4" s="9">
        <v>42</v>
      </c>
      <c r="BP4" s="9">
        <v>43</v>
      </c>
      <c r="BQ4" s="9">
        <v>44</v>
      </c>
      <c r="BR4" s="9">
        <v>45</v>
      </c>
      <c r="BS4" s="9">
        <v>46</v>
      </c>
      <c r="BT4" s="9">
        <v>47</v>
      </c>
      <c r="BU4" s="9">
        <v>48</v>
      </c>
      <c r="BV4" s="9">
        <v>49</v>
      </c>
      <c r="BW4" s="9">
        <v>50</v>
      </c>
      <c r="BX4" s="9">
        <v>51</v>
      </c>
      <c r="BY4" s="9">
        <v>52</v>
      </c>
      <c r="BZ4" s="9">
        <v>53</v>
      </c>
      <c r="CA4" s="9">
        <v>54</v>
      </c>
      <c r="CB4" s="9">
        <v>55</v>
      </c>
      <c r="CC4" s="9">
        <v>56</v>
      </c>
      <c r="CD4" s="9">
        <v>57</v>
      </c>
      <c r="CE4" s="9">
        <v>58</v>
      </c>
      <c r="CF4" s="9">
        <v>59</v>
      </c>
      <c r="CG4" s="9">
        <v>60</v>
      </c>
      <c r="CH4" s="159">
        <v>61</v>
      </c>
      <c r="CI4" s="159">
        <v>62</v>
      </c>
      <c r="CJ4" s="159">
        <v>63</v>
      </c>
      <c r="CK4" s="159">
        <v>64</v>
      </c>
      <c r="CL4" s="159">
        <v>65</v>
      </c>
      <c r="CM4" s="159">
        <v>66</v>
      </c>
      <c r="CN4" s="159">
        <v>67</v>
      </c>
      <c r="CO4" s="159">
        <v>68</v>
      </c>
      <c r="CP4" s="159">
        <v>69</v>
      </c>
      <c r="CQ4" s="159">
        <v>70</v>
      </c>
      <c r="CR4" s="159">
        <v>71</v>
      </c>
      <c r="CS4" s="159">
        <v>72</v>
      </c>
      <c r="CT4" s="159">
        <v>73</v>
      </c>
      <c r="CU4" s="159">
        <v>74</v>
      </c>
      <c r="CV4" s="159">
        <v>75</v>
      </c>
      <c r="CW4" s="159">
        <v>76</v>
      </c>
      <c r="CX4" s="159">
        <v>77</v>
      </c>
      <c r="CY4" s="159">
        <v>78</v>
      </c>
      <c r="CZ4" s="159">
        <v>79</v>
      </c>
      <c r="DA4" s="159">
        <v>80</v>
      </c>
      <c r="DB4" s="159">
        <v>81</v>
      </c>
      <c r="DC4" s="159">
        <v>82</v>
      </c>
      <c r="DD4" s="159">
        <v>83</v>
      </c>
      <c r="DE4" s="159">
        <v>84</v>
      </c>
      <c r="DF4" s="159">
        <v>85</v>
      </c>
      <c r="DG4" s="159">
        <v>86</v>
      </c>
      <c r="DH4" s="159">
        <v>87</v>
      </c>
      <c r="DI4" s="159">
        <v>88</v>
      </c>
      <c r="DJ4" s="159">
        <v>89</v>
      </c>
      <c r="DK4" s="159">
        <v>90</v>
      </c>
      <c r="DL4" s="159">
        <v>91</v>
      </c>
      <c r="DM4" s="9">
        <v>92</v>
      </c>
      <c r="DN4" s="9">
        <v>93</v>
      </c>
      <c r="DO4" s="9">
        <v>94</v>
      </c>
      <c r="DP4" s="9">
        <v>95</v>
      </c>
      <c r="DQ4" s="9">
        <v>96</v>
      </c>
      <c r="DR4" s="9">
        <v>97</v>
      </c>
      <c r="DS4" s="9">
        <v>98</v>
      </c>
      <c r="DT4" s="9">
        <v>99</v>
      </c>
      <c r="DU4" s="9">
        <v>100</v>
      </c>
      <c r="DV4" s="9">
        <v>101</v>
      </c>
      <c r="DW4" s="9">
        <v>102</v>
      </c>
      <c r="DX4" s="9">
        <v>103</v>
      </c>
      <c r="DY4" s="9">
        <v>104</v>
      </c>
      <c r="DZ4" s="9">
        <v>105</v>
      </c>
      <c r="EA4" s="9">
        <v>106</v>
      </c>
      <c r="EB4" s="9">
        <v>107</v>
      </c>
      <c r="EC4" s="9">
        <v>108</v>
      </c>
      <c r="ED4" s="9">
        <v>109</v>
      </c>
      <c r="EE4" s="9">
        <v>110</v>
      </c>
      <c r="EF4" s="9">
        <v>111</v>
      </c>
      <c r="EG4" s="9">
        <v>112</v>
      </c>
      <c r="EH4" s="9">
        <v>113</v>
      </c>
      <c r="EI4" s="9">
        <v>114</v>
      </c>
      <c r="EJ4" s="9">
        <v>115</v>
      </c>
      <c r="EK4" s="9">
        <v>116</v>
      </c>
      <c r="EL4" s="9">
        <v>117</v>
      </c>
      <c r="EM4" s="9">
        <v>118</v>
      </c>
      <c r="EN4" s="9">
        <v>119</v>
      </c>
      <c r="EO4" s="9">
        <v>120</v>
      </c>
      <c r="EP4" s="9">
        <v>121</v>
      </c>
      <c r="EQ4" s="159">
        <v>122</v>
      </c>
      <c r="ER4" s="159">
        <v>123</v>
      </c>
      <c r="ES4" s="159">
        <v>124</v>
      </c>
      <c r="ET4" s="159">
        <v>125</v>
      </c>
      <c r="EU4" s="159">
        <v>126</v>
      </c>
      <c r="EV4" s="159">
        <v>127</v>
      </c>
      <c r="EW4" s="159">
        <v>128</v>
      </c>
      <c r="EX4" s="159">
        <v>129</v>
      </c>
      <c r="EY4" s="159">
        <v>130</v>
      </c>
      <c r="EZ4" s="159">
        <v>131</v>
      </c>
      <c r="FA4" s="159">
        <v>132</v>
      </c>
      <c r="FB4" s="159">
        <v>133</v>
      </c>
      <c r="FC4" s="159">
        <v>134</v>
      </c>
      <c r="FD4" s="159">
        <v>135</v>
      </c>
      <c r="FE4" s="159">
        <v>136</v>
      </c>
      <c r="FF4" s="159">
        <v>137</v>
      </c>
      <c r="FG4" s="159">
        <v>138</v>
      </c>
      <c r="FH4" s="159">
        <v>139</v>
      </c>
      <c r="FI4" s="159">
        <v>140</v>
      </c>
      <c r="FJ4" s="159">
        <v>141</v>
      </c>
      <c r="FK4" s="159">
        <v>142</v>
      </c>
      <c r="FL4" s="159">
        <v>143</v>
      </c>
      <c r="FM4" s="159">
        <v>144</v>
      </c>
      <c r="FN4" s="159">
        <v>145</v>
      </c>
      <c r="FO4" s="159">
        <v>146</v>
      </c>
      <c r="FP4" s="159">
        <v>147</v>
      </c>
      <c r="FQ4" s="159">
        <v>148</v>
      </c>
      <c r="FR4" s="159">
        <v>149</v>
      </c>
      <c r="FS4" s="159">
        <v>150</v>
      </c>
      <c r="FT4" s="159">
        <v>151</v>
      </c>
      <c r="FU4" s="159">
        <v>152</v>
      </c>
      <c r="FV4" s="9">
        <v>153</v>
      </c>
      <c r="FW4" s="9">
        <v>154</v>
      </c>
      <c r="FX4" s="9">
        <v>155</v>
      </c>
      <c r="FY4" s="9">
        <v>156</v>
      </c>
      <c r="FZ4" s="9">
        <v>157</v>
      </c>
      <c r="GA4" s="9">
        <v>158</v>
      </c>
      <c r="GB4" s="9">
        <v>159</v>
      </c>
      <c r="GC4" s="9">
        <v>160</v>
      </c>
      <c r="GD4" s="9">
        <v>161</v>
      </c>
      <c r="GE4" s="9">
        <v>162</v>
      </c>
      <c r="GF4" s="9">
        <v>163</v>
      </c>
      <c r="GG4" s="9">
        <v>164</v>
      </c>
      <c r="GH4" s="9">
        <v>165</v>
      </c>
      <c r="GI4" s="9">
        <v>166</v>
      </c>
      <c r="GJ4" s="9">
        <v>167</v>
      </c>
      <c r="GK4" s="9">
        <v>168</v>
      </c>
      <c r="GL4" s="9">
        <v>169</v>
      </c>
      <c r="GM4" s="9">
        <v>170</v>
      </c>
      <c r="GN4" s="9">
        <v>171</v>
      </c>
      <c r="GO4" s="9">
        <v>172</v>
      </c>
      <c r="GP4" s="9">
        <v>173</v>
      </c>
      <c r="GQ4" s="9">
        <v>174</v>
      </c>
      <c r="GR4" s="9">
        <v>175</v>
      </c>
      <c r="GS4" s="9">
        <v>176</v>
      </c>
      <c r="GT4" s="9">
        <v>177</v>
      </c>
      <c r="GU4" s="9">
        <v>178</v>
      </c>
      <c r="GV4" s="9">
        <v>179</v>
      </c>
      <c r="GW4" s="9">
        <v>180</v>
      </c>
      <c r="GX4" s="9">
        <v>181</v>
      </c>
      <c r="GY4" s="9">
        <v>182</v>
      </c>
      <c r="GZ4" s="159">
        <v>183</v>
      </c>
      <c r="HA4" s="159">
        <v>184</v>
      </c>
      <c r="HB4" s="159">
        <v>185</v>
      </c>
      <c r="HC4" s="159">
        <v>186</v>
      </c>
      <c r="HD4" s="159">
        <v>187</v>
      </c>
      <c r="HE4" s="159">
        <v>188</v>
      </c>
      <c r="HF4" s="159">
        <v>189</v>
      </c>
      <c r="HG4" s="159">
        <v>190</v>
      </c>
      <c r="HH4" s="159">
        <v>191</v>
      </c>
      <c r="HI4" s="159">
        <v>192</v>
      </c>
      <c r="HJ4" s="159">
        <v>193</v>
      </c>
      <c r="HK4" s="159">
        <v>194</v>
      </c>
      <c r="HL4" s="159">
        <v>195</v>
      </c>
      <c r="HM4" s="159">
        <v>196</v>
      </c>
      <c r="HN4" s="159">
        <v>197</v>
      </c>
      <c r="HO4" s="159">
        <v>198</v>
      </c>
      <c r="HP4" s="159">
        <v>199</v>
      </c>
      <c r="HQ4" s="159">
        <v>200</v>
      </c>
      <c r="HR4" s="159">
        <v>201</v>
      </c>
      <c r="HS4" s="159">
        <v>202</v>
      </c>
      <c r="HT4" s="159">
        <v>203</v>
      </c>
      <c r="HU4" s="159">
        <v>204</v>
      </c>
      <c r="HV4" s="159">
        <v>205</v>
      </c>
      <c r="HW4" s="159">
        <v>206</v>
      </c>
      <c r="HX4" s="159">
        <v>207</v>
      </c>
      <c r="HY4" s="159">
        <v>208</v>
      </c>
      <c r="HZ4" s="159">
        <v>209</v>
      </c>
      <c r="IA4" s="159">
        <v>210</v>
      </c>
      <c r="IB4" s="159">
        <v>211</v>
      </c>
      <c r="IC4" s="159">
        <v>212</v>
      </c>
      <c r="ID4" s="159">
        <v>213</v>
      </c>
      <c r="IE4" s="9">
        <v>214</v>
      </c>
      <c r="IF4" s="9">
        <v>215</v>
      </c>
      <c r="IG4" s="9">
        <v>216</v>
      </c>
      <c r="IH4" s="9">
        <v>217</v>
      </c>
      <c r="II4" s="9">
        <v>218</v>
      </c>
      <c r="IJ4" s="9">
        <v>219</v>
      </c>
      <c r="IK4" s="9">
        <v>220</v>
      </c>
      <c r="IL4" s="9">
        <v>221</v>
      </c>
      <c r="IM4" s="9">
        <v>222</v>
      </c>
      <c r="IN4" s="9">
        <v>223</v>
      </c>
      <c r="IO4" s="9">
        <v>224</v>
      </c>
      <c r="IP4" s="9">
        <v>225</v>
      </c>
      <c r="IQ4" s="9">
        <v>226</v>
      </c>
      <c r="IR4" s="9">
        <v>227</v>
      </c>
      <c r="IS4" s="9">
        <v>228</v>
      </c>
      <c r="IT4" s="9">
        <v>229</v>
      </c>
      <c r="IU4" s="9">
        <v>230</v>
      </c>
      <c r="IV4" s="9">
        <v>231</v>
      </c>
      <c r="IW4" s="9">
        <v>232</v>
      </c>
      <c r="IX4" s="9">
        <v>233</v>
      </c>
      <c r="IY4" s="9">
        <v>234</v>
      </c>
      <c r="IZ4" s="9">
        <v>235</v>
      </c>
      <c r="JA4" s="9">
        <v>236</v>
      </c>
      <c r="JB4" s="9">
        <v>237</v>
      </c>
      <c r="JC4" s="9">
        <v>238</v>
      </c>
      <c r="JD4" s="9">
        <v>239</v>
      </c>
      <c r="JE4" s="9">
        <v>240</v>
      </c>
      <c r="JF4" s="9">
        <v>241</v>
      </c>
      <c r="JG4" s="9">
        <v>242</v>
      </c>
      <c r="JH4" s="9">
        <v>243</v>
      </c>
      <c r="JI4" s="9">
        <v>244</v>
      </c>
      <c r="JJ4" s="159">
        <v>245</v>
      </c>
      <c r="JK4" s="159">
        <v>246</v>
      </c>
      <c r="JL4" s="159">
        <v>247</v>
      </c>
      <c r="JM4" s="159">
        <v>248</v>
      </c>
      <c r="JN4" s="159">
        <v>249</v>
      </c>
      <c r="JO4" s="159">
        <v>250</v>
      </c>
      <c r="JP4" s="159">
        <v>251</v>
      </c>
      <c r="JQ4" s="159">
        <v>252</v>
      </c>
      <c r="JR4" s="159">
        <v>253</v>
      </c>
      <c r="JS4" s="159">
        <v>254</v>
      </c>
      <c r="JT4" s="159">
        <v>255</v>
      </c>
      <c r="JU4" s="159">
        <v>256</v>
      </c>
      <c r="JV4" s="159">
        <v>257</v>
      </c>
      <c r="JW4" s="159">
        <v>258</v>
      </c>
      <c r="JX4" s="159">
        <v>259</v>
      </c>
      <c r="JY4" s="159">
        <v>260</v>
      </c>
      <c r="JZ4" s="159">
        <v>261</v>
      </c>
      <c r="KA4" s="159">
        <v>262</v>
      </c>
      <c r="KB4" s="159">
        <v>263</v>
      </c>
      <c r="KC4" s="159">
        <v>264</v>
      </c>
      <c r="KD4" s="159">
        <v>265</v>
      </c>
      <c r="KE4" s="159">
        <v>266</v>
      </c>
      <c r="KF4" s="159">
        <v>267</v>
      </c>
      <c r="KG4" s="159">
        <v>268</v>
      </c>
      <c r="KH4" s="159">
        <v>269</v>
      </c>
      <c r="KI4" s="159">
        <v>270</v>
      </c>
      <c r="KJ4" s="159">
        <v>271</v>
      </c>
      <c r="KK4" s="159">
        <v>272</v>
      </c>
      <c r="KL4" s="159">
        <v>273</v>
      </c>
      <c r="KM4" s="159">
        <v>274</v>
      </c>
      <c r="KN4" s="9">
        <v>275</v>
      </c>
      <c r="KO4" s="9">
        <v>276</v>
      </c>
      <c r="KP4" s="9">
        <v>277</v>
      </c>
      <c r="KQ4" s="9">
        <v>278</v>
      </c>
      <c r="KR4" s="9">
        <v>279</v>
      </c>
      <c r="KS4" s="9">
        <v>280</v>
      </c>
      <c r="KT4" s="9">
        <v>281</v>
      </c>
      <c r="KU4" s="9">
        <v>282</v>
      </c>
      <c r="KV4" s="9">
        <v>283</v>
      </c>
      <c r="KW4" s="9">
        <v>284</v>
      </c>
      <c r="KX4" s="9">
        <v>285</v>
      </c>
      <c r="KY4" s="9">
        <v>286</v>
      </c>
      <c r="KZ4" s="9">
        <v>287</v>
      </c>
      <c r="LA4" s="9">
        <v>288</v>
      </c>
      <c r="LB4" s="9">
        <v>289</v>
      </c>
      <c r="LC4" s="9">
        <v>290</v>
      </c>
      <c r="LD4" s="9">
        <v>291</v>
      </c>
      <c r="LE4" s="9">
        <v>292</v>
      </c>
      <c r="LF4" s="9">
        <v>293</v>
      </c>
      <c r="LG4" s="9">
        <v>294</v>
      </c>
      <c r="LH4" s="9">
        <v>295</v>
      </c>
      <c r="LI4" s="9">
        <v>296</v>
      </c>
      <c r="LJ4" s="9">
        <v>297</v>
      </c>
      <c r="LK4" s="9">
        <v>298</v>
      </c>
      <c r="LL4" s="9">
        <v>299</v>
      </c>
      <c r="LM4" s="9">
        <v>300</v>
      </c>
      <c r="LN4" s="9">
        <v>301</v>
      </c>
      <c r="LO4" s="9">
        <v>302</v>
      </c>
      <c r="LP4" s="9">
        <v>303</v>
      </c>
      <c r="LQ4" s="9">
        <v>304</v>
      </c>
      <c r="LR4" s="9">
        <v>305</v>
      </c>
      <c r="LS4" s="159">
        <v>306</v>
      </c>
      <c r="LT4" s="159">
        <v>307</v>
      </c>
      <c r="LU4" s="159">
        <v>308</v>
      </c>
      <c r="LV4" s="159">
        <v>309</v>
      </c>
      <c r="LW4" s="159">
        <v>310</v>
      </c>
      <c r="LX4" s="159">
        <v>311</v>
      </c>
      <c r="LY4" s="159">
        <v>312</v>
      </c>
      <c r="LZ4" s="159">
        <v>313</v>
      </c>
      <c r="MA4" s="159">
        <v>314</v>
      </c>
      <c r="MB4" s="159">
        <v>315</v>
      </c>
      <c r="MC4" s="159">
        <v>316</v>
      </c>
      <c r="MD4" s="159">
        <v>317</v>
      </c>
      <c r="ME4" s="159">
        <v>318</v>
      </c>
      <c r="MF4" s="159">
        <v>319</v>
      </c>
      <c r="MG4" s="159">
        <v>320</v>
      </c>
      <c r="MH4" s="159">
        <v>321</v>
      </c>
      <c r="MI4" s="159">
        <v>322</v>
      </c>
      <c r="MJ4" s="159">
        <v>323</v>
      </c>
      <c r="MK4" s="159">
        <v>324</v>
      </c>
      <c r="ML4" s="159">
        <v>325</v>
      </c>
      <c r="MM4" s="159">
        <v>326</v>
      </c>
      <c r="MN4" s="159">
        <v>327</v>
      </c>
      <c r="MO4" s="159">
        <v>328</v>
      </c>
      <c r="MP4" s="159">
        <v>329</v>
      </c>
      <c r="MQ4" s="159">
        <v>330</v>
      </c>
      <c r="MR4" s="159">
        <v>331</v>
      </c>
      <c r="MS4" s="159">
        <v>332</v>
      </c>
      <c r="MT4" s="159">
        <v>333</v>
      </c>
      <c r="MU4" s="159">
        <v>334</v>
      </c>
      <c r="MV4" s="159">
        <v>335</v>
      </c>
      <c r="MW4" s="9">
        <v>336</v>
      </c>
      <c r="MX4" s="9">
        <v>337</v>
      </c>
      <c r="MY4" s="9">
        <v>338</v>
      </c>
      <c r="MZ4" s="9">
        <v>339</v>
      </c>
      <c r="NA4" s="9">
        <v>340</v>
      </c>
      <c r="NB4" s="9">
        <v>341</v>
      </c>
      <c r="NC4" s="9">
        <v>342</v>
      </c>
      <c r="ND4" s="9">
        <v>343</v>
      </c>
      <c r="NE4" s="9">
        <v>344</v>
      </c>
      <c r="NF4" s="9">
        <v>345</v>
      </c>
      <c r="NG4" s="9">
        <v>346</v>
      </c>
      <c r="NH4" s="9">
        <v>347</v>
      </c>
      <c r="NI4" s="9">
        <v>348</v>
      </c>
      <c r="NJ4" s="9">
        <v>349</v>
      </c>
      <c r="NK4" s="9">
        <v>350</v>
      </c>
      <c r="NL4" s="9">
        <v>351</v>
      </c>
      <c r="NM4" s="9">
        <v>352</v>
      </c>
      <c r="NN4" s="9">
        <v>353</v>
      </c>
      <c r="NO4" s="9">
        <v>354</v>
      </c>
      <c r="NP4" s="9">
        <v>355</v>
      </c>
      <c r="NQ4" s="9">
        <v>356</v>
      </c>
      <c r="NR4" s="9">
        <v>357</v>
      </c>
      <c r="NS4" s="9">
        <v>358</v>
      </c>
      <c r="NT4" s="9">
        <v>359</v>
      </c>
      <c r="NU4" s="9">
        <v>360</v>
      </c>
      <c r="NV4" s="9">
        <v>361</v>
      </c>
      <c r="NW4" s="9">
        <v>362</v>
      </c>
      <c r="NX4" s="9">
        <v>363</v>
      </c>
      <c r="NY4" s="9">
        <v>364</v>
      </c>
      <c r="NZ4" s="9">
        <v>365</v>
      </c>
      <c r="OA4" s="9">
        <v>366</v>
      </c>
      <c r="OB4" s="9"/>
      <c r="OI4" s="8">
        <v>366</v>
      </c>
      <c r="OK4" s="8">
        <v>31</v>
      </c>
      <c r="OL4" s="8">
        <v>29</v>
      </c>
      <c r="OM4" s="8">
        <v>31</v>
      </c>
      <c r="ON4" s="8">
        <v>30</v>
      </c>
      <c r="OO4" s="8">
        <v>31</v>
      </c>
      <c r="OP4" s="8">
        <v>30</v>
      </c>
      <c r="OQ4" s="8">
        <v>31</v>
      </c>
      <c r="OR4" s="8">
        <v>31</v>
      </c>
      <c r="OS4" s="8">
        <v>30</v>
      </c>
      <c r="OT4" s="8">
        <v>31</v>
      </c>
      <c r="OU4" s="8">
        <v>30</v>
      </c>
      <c r="OV4" s="8">
        <v>31</v>
      </c>
      <c r="OZ4" s="8">
        <v>31</v>
      </c>
      <c r="PA4" s="8">
        <v>29</v>
      </c>
      <c r="PB4" s="8">
        <v>31</v>
      </c>
      <c r="PC4" s="8">
        <v>30</v>
      </c>
      <c r="PD4" s="8">
        <v>31</v>
      </c>
      <c r="PE4" s="8">
        <v>30</v>
      </c>
      <c r="PF4" s="8">
        <v>31</v>
      </c>
      <c r="PG4" s="8">
        <v>31</v>
      </c>
      <c r="PH4" s="8">
        <v>30</v>
      </c>
      <c r="PI4" s="8">
        <v>31</v>
      </c>
      <c r="PJ4" s="8">
        <v>30</v>
      </c>
      <c r="PK4" s="8">
        <v>31</v>
      </c>
    </row>
    <row r="5" spans="1:427" ht="10.5" x14ac:dyDescent="0.25">
      <c r="B5" s="14" t="s">
        <v>81</v>
      </c>
      <c r="C5" s="13" t="s">
        <v>82</v>
      </c>
      <c r="D5" s="14" t="s">
        <v>18</v>
      </c>
      <c r="E5" s="137" t="s">
        <v>7</v>
      </c>
      <c r="F5" s="137" t="s">
        <v>8</v>
      </c>
      <c r="G5" s="134" t="s">
        <v>83</v>
      </c>
      <c r="I5" s="134" t="s">
        <v>9</v>
      </c>
      <c r="J5" s="134" t="s">
        <v>84</v>
      </c>
      <c r="K5" s="134" t="s">
        <v>84</v>
      </c>
      <c r="L5" s="149" t="s">
        <v>7</v>
      </c>
      <c r="M5" s="145" t="s">
        <v>8</v>
      </c>
      <c r="N5" s="145" t="s">
        <v>83</v>
      </c>
      <c r="P5" s="145" t="s">
        <v>9</v>
      </c>
      <c r="Q5" s="146" t="s">
        <v>84</v>
      </c>
      <c r="R5" s="146" t="s">
        <v>84</v>
      </c>
      <c r="S5" s="161" t="s">
        <v>7</v>
      </c>
      <c r="T5" s="158" t="s">
        <v>8</v>
      </c>
      <c r="U5" s="158" t="s">
        <v>83</v>
      </c>
      <c r="W5" s="158" t="s">
        <v>9</v>
      </c>
      <c r="X5" s="157" t="s">
        <v>84</v>
      </c>
      <c r="Y5" s="157" t="s">
        <v>84</v>
      </c>
      <c r="Z5" s="159">
        <v>1</v>
      </c>
      <c r="AA5" s="159">
        <v>2</v>
      </c>
      <c r="AB5" s="159">
        <v>3</v>
      </c>
      <c r="AC5" s="159">
        <v>4</v>
      </c>
      <c r="AD5" s="159">
        <v>5</v>
      </c>
      <c r="AE5" s="159">
        <v>6</v>
      </c>
      <c r="AF5" s="159">
        <v>7</v>
      </c>
      <c r="AG5" s="159">
        <v>8</v>
      </c>
      <c r="AH5" s="159">
        <v>9</v>
      </c>
      <c r="AI5" s="159">
        <v>10</v>
      </c>
      <c r="AJ5" s="159">
        <v>11</v>
      </c>
      <c r="AK5" s="159">
        <v>12</v>
      </c>
      <c r="AL5" s="159">
        <v>13</v>
      </c>
      <c r="AM5" s="159">
        <v>14</v>
      </c>
      <c r="AN5" s="159">
        <v>15</v>
      </c>
      <c r="AO5" s="159">
        <v>16</v>
      </c>
      <c r="AP5" s="159">
        <v>17</v>
      </c>
      <c r="AQ5" s="159">
        <v>18</v>
      </c>
      <c r="AR5" s="159">
        <v>19</v>
      </c>
      <c r="AS5" s="159">
        <v>20</v>
      </c>
      <c r="AT5" s="159">
        <v>21</v>
      </c>
      <c r="AU5" s="159">
        <v>22</v>
      </c>
      <c r="AV5" s="159">
        <v>23</v>
      </c>
      <c r="AW5" s="159">
        <v>24</v>
      </c>
      <c r="AX5" s="159">
        <v>25</v>
      </c>
      <c r="AY5" s="159">
        <v>26</v>
      </c>
      <c r="AZ5" s="159">
        <v>27</v>
      </c>
      <c r="BA5" s="159">
        <v>28</v>
      </c>
      <c r="BB5" s="159">
        <v>29</v>
      </c>
      <c r="BC5" s="159">
        <v>30</v>
      </c>
      <c r="BD5" s="159">
        <v>31</v>
      </c>
      <c r="BE5" s="9">
        <v>1</v>
      </c>
      <c r="BF5" s="9">
        <v>2</v>
      </c>
      <c r="BG5" s="9">
        <v>3</v>
      </c>
      <c r="BH5" s="9">
        <v>4</v>
      </c>
      <c r="BI5" s="9">
        <v>5</v>
      </c>
      <c r="BJ5" s="9">
        <v>6</v>
      </c>
      <c r="BK5" s="9">
        <v>7</v>
      </c>
      <c r="BL5" s="9">
        <v>8</v>
      </c>
      <c r="BM5" s="9">
        <v>9</v>
      </c>
      <c r="BN5" s="9">
        <v>10</v>
      </c>
      <c r="BO5" s="9">
        <v>11</v>
      </c>
      <c r="BP5" s="9">
        <v>12</v>
      </c>
      <c r="BQ5" s="9">
        <v>13</v>
      </c>
      <c r="BR5" s="9">
        <v>14</v>
      </c>
      <c r="BS5" s="9">
        <v>15</v>
      </c>
      <c r="BT5" s="9">
        <v>16</v>
      </c>
      <c r="BU5" s="9">
        <v>17</v>
      </c>
      <c r="BV5" s="9">
        <v>18</v>
      </c>
      <c r="BW5" s="9">
        <v>19</v>
      </c>
      <c r="BX5" s="9">
        <v>20</v>
      </c>
      <c r="BY5" s="9">
        <v>21</v>
      </c>
      <c r="BZ5" s="9">
        <v>22</v>
      </c>
      <c r="CA5" s="9">
        <v>23</v>
      </c>
      <c r="CB5" s="9">
        <v>24</v>
      </c>
      <c r="CC5" s="9">
        <v>25</v>
      </c>
      <c r="CD5" s="9">
        <v>26</v>
      </c>
      <c r="CE5" s="9">
        <v>27</v>
      </c>
      <c r="CF5" s="9">
        <v>28</v>
      </c>
      <c r="CG5" s="9">
        <v>29</v>
      </c>
      <c r="CH5" s="159">
        <v>1</v>
      </c>
      <c r="CI5" s="159">
        <v>2</v>
      </c>
      <c r="CJ5" s="159">
        <v>3</v>
      </c>
      <c r="CK5" s="159">
        <v>4</v>
      </c>
      <c r="CL5" s="159">
        <v>5</v>
      </c>
      <c r="CM5" s="159">
        <v>6</v>
      </c>
      <c r="CN5" s="159">
        <v>7</v>
      </c>
      <c r="CO5" s="159">
        <v>8</v>
      </c>
      <c r="CP5" s="159">
        <v>9</v>
      </c>
      <c r="CQ5" s="159">
        <v>10</v>
      </c>
      <c r="CR5" s="159">
        <v>11</v>
      </c>
      <c r="CS5" s="159">
        <v>12</v>
      </c>
      <c r="CT5" s="159">
        <v>13</v>
      </c>
      <c r="CU5" s="159">
        <v>14</v>
      </c>
      <c r="CV5" s="159">
        <v>15</v>
      </c>
      <c r="CW5" s="159">
        <v>16</v>
      </c>
      <c r="CX5" s="159">
        <v>17</v>
      </c>
      <c r="CY5" s="159">
        <v>18</v>
      </c>
      <c r="CZ5" s="159">
        <v>19</v>
      </c>
      <c r="DA5" s="159">
        <v>20</v>
      </c>
      <c r="DB5" s="159">
        <v>21</v>
      </c>
      <c r="DC5" s="159">
        <v>22</v>
      </c>
      <c r="DD5" s="159">
        <v>23</v>
      </c>
      <c r="DE5" s="159">
        <v>24</v>
      </c>
      <c r="DF5" s="159">
        <v>25</v>
      </c>
      <c r="DG5" s="159">
        <v>26</v>
      </c>
      <c r="DH5" s="159">
        <v>27</v>
      </c>
      <c r="DI5" s="159">
        <v>28</v>
      </c>
      <c r="DJ5" s="159">
        <v>29</v>
      </c>
      <c r="DK5" s="159">
        <v>30</v>
      </c>
      <c r="DL5" s="159">
        <v>31</v>
      </c>
      <c r="DM5" s="9">
        <v>1</v>
      </c>
      <c r="DN5" s="9">
        <v>2</v>
      </c>
      <c r="DO5" s="9">
        <v>3</v>
      </c>
      <c r="DP5" s="9">
        <v>4</v>
      </c>
      <c r="DQ5" s="9">
        <v>5</v>
      </c>
      <c r="DR5" s="9">
        <v>6</v>
      </c>
      <c r="DS5" s="9">
        <v>7</v>
      </c>
      <c r="DT5" s="9">
        <v>8</v>
      </c>
      <c r="DU5" s="9">
        <v>9</v>
      </c>
      <c r="DV5" s="9">
        <v>10</v>
      </c>
      <c r="DW5" s="9">
        <v>11</v>
      </c>
      <c r="DX5" s="9">
        <v>12</v>
      </c>
      <c r="DY5" s="9">
        <v>13</v>
      </c>
      <c r="DZ5" s="9">
        <v>14</v>
      </c>
      <c r="EA5" s="9">
        <v>15</v>
      </c>
      <c r="EB5" s="9">
        <v>16</v>
      </c>
      <c r="EC5" s="9">
        <v>17</v>
      </c>
      <c r="ED5" s="9">
        <v>18</v>
      </c>
      <c r="EE5" s="9">
        <v>19</v>
      </c>
      <c r="EF5" s="9">
        <v>20</v>
      </c>
      <c r="EG5" s="9">
        <v>21</v>
      </c>
      <c r="EH5" s="9">
        <v>22</v>
      </c>
      <c r="EI5" s="9">
        <v>23</v>
      </c>
      <c r="EJ5" s="9">
        <v>24</v>
      </c>
      <c r="EK5" s="9">
        <v>25</v>
      </c>
      <c r="EL5" s="9">
        <v>26</v>
      </c>
      <c r="EM5" s="9">
        <v>27</v>
      </c>
      <c r="EN5" s="9">
        <v>28</v>
      </c>
      <c r="EO5" s="9">
        <v>29</v>
      </c>
      <c r="EP5" s="9">
        <v>30</v>
      </c>
      <c r="EQ5" s="159">
        <v>1</v>
      </c>
      <c r="ER5" s="159">
        <v>2</v>
      </c>
      <c r="ES5" s="159">
        <v>3</v>
      </c>
      <c r="ET5" s="159">
        <v>4</v>
      </c>
      <c r="EU5" s="159">
        <v>5</v>
      </c>
      <c r="EV5" s="159">
        <v>6</v>
      </c>
      <c r="EW5" s="159">
        <v>7</v>
      </c>
      <c r="EX5" s="159">
        <v>8</v>
      </c>
      <c r="EY5" s="159">
        <v>9</v>
      </c>
      <c r="EZ5" s="159">
        <v>10</v>
      </c>
      <c r="FA5" s="159">
        <v>11</v>
      </c>
      <c r="FB5" s="159">
        <v>12</v>
      </c>
      <c r="FC5" s="159">
        <v>13</v>
      </c>
      <c r="FD5" s="159">
        <v>14</v>
      </c>
      <c r="FE5" s="159">
        <v>15</v>
      </c>
      <c r="FF5" s="159">
        <v>16</v>
      </c>
      <c r="FG5" s="159">
        <v>17</v>
      </c>
      <c r="FH5" s="159">
        <v>18</v>
      </c>
      <c r="FI5" s="159">
        <v>19</v>
      </c>
      <c r="FJ5" s="159">
        <v>20</v>
      </c>
      <c r="FK5" s="159">
        <v>21</v>
      </c>
      <c r="FL5" s="159">
        <v>22</v>
      </c>
      <c r="FM5" s="159">
        <v>23</v>
      </c>
      <c r="FN5" s="159">
        <v>24</v>
      </c>
      <c r="FO5" s="159">
        <v>25</v>
      </c>
      <c r="FP5" s="159">
        <v>26</v>
      </c>
      <c r="FQ5" s="159">
        <v>27</v>
      </c>
      <c r="FR5" s="159">
        <v>28</v>
      </c>
      <c r="FS5" s="159">
        <v>29</v>
      </c>
      <c r="FT5" s="159">
        <v>30</v>
      </c>
      <c r="FU5" s="159">
        <v>31</v>
      </c>
      <c r="FV5" s="9">
        <v>1</v>
      </c>
      <c r="FW5" s="9">
        <v>2</v>
      </c>
      <c r="FX5" s="9">
        <v>3</v>
      </c>
      <c r="FY5" s="9">
        <v>4</v>
      </c>
      <c r="FZ5" s="9">
        <v>5</v>
      </c>
      <c r="GA5" s="9">
        <v>6</v>
      </c>
      <c r="GB5" s="9">
        <v>7</v>
      </c>
      <c r="GC5" s="9">
        <v>8</v>
      </c>
      <c r="GD5" s="9">
        <v>9</v>
      </c>
      <c r="GE5" s="9">
        <v>10</v>
      </c>
      <c r="GF5" s="9">
        <v>11</v>
      </c>
      <c r="GG5" s="9">
        <v>12</v>
      </c>
      <c r="GH5" s="9">
        <v>13</v>
      </c>
      <c r="GI5" s="9">
        <v>14</v>
      </c>
      <c r="GJ5" s="9">
        <v>15</v>
      </c>
      <c r="GK5" s="9">
        <v>16</v>
      </c>
      <c r="GL5" s="9">
        <v>17</v>
      </c>
      <c r="GM5" s="9">
        <v>18</v>
      </c>
      <c r="GN5" s="9">
        <v>19</v>
      </c>
      <c r="GO5" s="9">
        <v>20</v>
      </c>
      <c r="GP5" s="9">
        <v>21</v>
      </c>
      <c r="GQ5" s="9">
        <v>22</v>
      </c>
      <c r="GR5" s="9">
        <v>23</v>
      </c>
      <c r="GS5" s="9">
        <v>24</v>
      </c>
      <c r="GT5" s="9">
        <v>25</v>
      </c>
      <c r="GU5" s="9">
        <v>26</v>
      </c>
      <c r="GV5" s="9">
        <v>27</v>
      </c>
      <c r="GW5" s="9">
        <v>28</v>
      </c>
      <c r="GX5" s="9">
        <v>29</v>
      </c>
      <c r="GY5" s="9">
        <v>30</v>
      </c>
      <c r="GZ5" s="159">
        <v>1</v>
      </c>
      <c r="HA5" s="159">
        <v>2</v>
      </c>
      <c r="HB5" s="159">
        <v>3</v>
      </c>
      <c r="HC5" s="159">
        <v>4</v>
      </c>
      <c r="HD5" s="159">
        <v>5</v>
      </c>
      <c r="HE5" s="159">
        <v>6</v>
      </c>
      <c r="HF5" s="159">
        <v>7</v>
      </c>
      <c r="HG5" s="159">
        <v>8</v>
      </c>
      <c r="HH5" s="159">
        <v>9</v>
      </c>
      <c r="HI5" s="159">
        <v>10</v>
      </c>
      <c r="HJ5" s="159">
        <v>11</v>
      </c>
      <c r="HK5" s="159">
        <v>12</v>
      </c>
      <c r="HL5" s="159">
        <v>13</v>
      </c>
      <c r="HM5" s="159">
        <v>14</v>
      </c>
      <c r="HN5" s="159">
        <v>15</v>
      </c>
      <c r="HO5" s="159">
        <v>16</v>
      </c>
      <c r="HP5" s="159">
        <v>17</v>
      </c>
      <c r="HQ5" s="159">
        <v>18</v>
      </c>
      <c r="HR5" s="159">
        <v>19</v>
      </c>
      <c r="HS5" s="159">
        <v>20</v>
      </c>
      <c r="HT5" s="159">
        <v>21</v>
      </c>
      <c r="HU5" s="159">
        <v>22</v>
      </c>
      <c r="HV5" s="159">
        <v>23</v>
      </c>
      <c r="HW5" s="159">
        <v>24</v>
      </c>
      <c r="HX5" s="159">
        <v>25</v>
      </c>
      <c r="HY5" s="159">
        <v>26</v>
      </c>
      <c r="HZ5" s="159">
        <v>27</v>
      </c>
      <c r="IA5" s="159">
        <v>28</v>
      </c>
      <c r="IB5" s="159">
        <v>29</v>
      </c>
      <c r="IC5" s="159">
        <v>30</v>
      </c>
      <c r="ID5" s="159">
        <v>31</v>
      </c>
      <c r="IE5" s="9">
        <v>1</v>
      </c>
      <c r="IF5" s="9">
        <v>2</v>
      </c>
      <c r="IG5" s="9">
        <v>3</v>
      </c>
      <c r="IH5" s="9">
        <v>4</v>
      </c>
      <c r="II5" s="9">
        <v>5</v>
      </c>
      <c r="IJ5" s="9">
        <v>6</v>
      </c>
      <c r="IK5" s="9">
        <v>7</v>
      </c>
      <c r="IL5" s="9">
        <v>8</v>
      </c>
      <c r="IM5" s="9">
        <v>9</v>
      </c>
      <c r="IN5" s="9">
        <v>10</v>
      </c>
      <c r="IO5" s="9">
        <v>11</v>
      </c>
      <c r="IP5" s="9">
        <v>12</v>
      </c>
      <c r="IQ5" s="9">
        <v>13</v>
      </c>
      <c r="IR5" s="9">
        <v>14</v>
      </c>
      <c r="IS5" s="9">
        <v>15</v>
      </c>
      <c r="IT5" s="9">
        <v>16</v>
      </c>
      <c r="IU5" s="9">
        <v>17</v>
      </c>
      <c r="IV5" s="9">
        <v>18</v>
      </c>
      <c r="IW5" s="9">
        <v>19</v>
      </c>
      <c r="IX5" s="9">
        <v>20</v>
      </c>
      <c r="IY5" s="9">
        <v>21</v>
      </c>
      <c r="IZ5" s="9">
        <v>22</v>
      </c>
      <c r="JA5" s="9">
        <v>23</v>
      </c>
      <c r="JB5" s="9">
        <v>24</v>
      </c>
      <c r="JC5" s="9">
        <v>25</v>
      </c>
      <c r="JD5" s="9">
        <v>26</v>
      </c>
      <c r="JE5" s="9">
        <v>27</v>
      </c>
      <c r="JF5" s="9">
        <v>28</v>
      </c>
      <c r="JG5" s="9">
        <v>29</v>
      </c>
      <c r="JH5" s="9">
        <v>30</v>
      </c>
      <c r="JI5" s="9">
        <v>31</v>
      </c>
      <c r="JJ5" s="159">
        <v>1</v>
      </c>
      <c r="JK5" s="159">
        <v>2</v>
      </c>
      <c r="JL5" s="159">
        <v>3</v>
      </c>
      <c r="JM5" s="159">
        <v>4</v>
      </c>
      <c r="JN5" s="159">
        <v>5</v>
      </c>
      <c r="JO5" s="159">
        <v>6</v>
      </c>
      <c r="JP5" s="159">
        <v>7</v>
      </c>
      <c r="JQ5" s="159">
        <v>8</v>
      </c>
      <c r="JR5" s="159">
        <v>9</v>
      </c>
      <c r="JS5" s="159">
        <v>10</v>
      </c>
      <c r="JT5" s="159">
        <v>11</v>
      </c>
      <c r="JU5" s="159">
        <v>12</v>
      </c>
      <c r="JV5" s="159">
        <v>13</v>
      </c>
      <c r="JW5" s="159">
        <v>14</v>
      </c>
      <c r="JX5" s="159">
        <v>15</v>
      </c>
      <c r="JY5" s="159">
        <v>16</v>
      </c>
      <c r="JZ5" s="159">
        <v>17</v>
      </c>
      <c r="KA5" s="159">
        <v>18</v>
      </c>
      <c r="KB5" s="159">
        <v>19</v>
      </c>
      <c r="KC5" s="159">
        <v>20</v>
      </c>
      <c r="KD5" s="159">
        <v>21</v>
      </c>
      <c r="KE5" s="159">
        <v>22</v>
      </c>
      <c r="KF5" s="159">
        <v>23</v>
      </c>
      <c r="KG5" s="159">
        <v>24</v>
      </c>
      <c r="KH5" s="159">
        <v>25</v>
      </c>
      <c r="KI5" s="159">
        <v>26</v>
      </c>
      <c r="KJ5" s="159">
        <v>27</v>
      </c>
      <c r="KK5" s="159">
        <v>28</v>
      </c>
      <c r="KL5" s="159">
        <v>29</v>
      </c>
      <c r="KM5" s="159">
        <v>30</v>
      </c>
      <c r="KN5" s="9">
        <v>1</v>
      </c>
      <c r="KO5" s="9">
        <v>2</v>
      </c>
      <c r="KP5" s="9">
        <v>3</v>
      </c>
      <c r="KQ5" s="9">
        <v>4</v>
      </c>
      <c r="KR5" s="9">
        <v>5</v>
      </c>
      <c r="KS5" s="9">
        <v>6</v>
      </c>
      <c r="KT5" s="9">
        <v>7</v>
      </c>
      <c r="KU5" s="9">
        <v>8</v>
      </c>
      <c r="KV5" s="9">
        <v>9</v>
      </c>
      <c r="KW5" s="9">
        <v>10</v>
      </c>
      <c r="KX5" s="9">
        <v>11</v>
      </c>
      <c r="KY5" s="9">
        <v>12</v>
      </c>
      <c r="KZ5" s="9">
        <v>13</v>
      </c>
      <c r="LA5" s="9">
        <v>14</v>
      </c>
      <c r="LB5" s="9">
        <v>15</v>
      </c>
      <c r="LC5" s="9">
        <v>16</v>
      </c>
      <c r="LD5" s="9">
        <v>17</v>
      </c>
      <c r="LE5" s="9">
        <v>18</v>
      </c>
      <c r="LF5" s="9">
        <v>19</v>
      </c>
      <c r="LG5" s="9">
        <v>20</v>
      </c>
      <c r="LH5" s="9">
        <v>21</v>
      </c>
      <c r="LI5" s="9">
        <v>22</v>
      </c>
      <c r="LJ5" s="9">
        <v>23</v>
      </c>
      <c r="LK5" s="9">
        <v>24</v>
      </c>
      <c r="LL5" s="9">
        <v>25</v>
      </c>
      <c r="LM5" s="9">
        <v>26</v>
      </c>
      <c r="LN5" s="9">
        <v>27</v>
      </c>
      <c r="LO5" s="9">
        <v>28</v>
      </c>
      <c r="LP5" s="9">
        <v>29</v>
      </c>
      <c r="LQ5" s="9">
        <v>30</v>
      </c>
      <c r="LR5" s="9">
        <v>31</v>
      </c>
      <c r="LS5" s="159">
        <v>1</v>
      </c>
      <c r="LT5" s="159">
        <v>2</v>
      </c>
      <c r="LU5" s="159">
        <v>3</v>
      </c>
      <c r="LV5" s="159">
        <v>4</v>
      </c>
      <c r="LW5" s="159">
        <v>5</v>
      </c>
      <c r="LX5" s="159">
        <v>6</v>
      </c>
      <c r="LY5" s="159">
        <v>7</v>
      </c>
      <c r="LZ5" s="159">
        <v>8</v>
      </c>
      <c r="MA5" s="159">
        <v>9</v>
      </c>
      <c r="MB5" s="159">
        <v>10</v>
      </c>
      <c r="MC5" s="159">
        <v>11</v>
      </c>
      <c r="MD5" s="159">
        <v>12</v>
      </c>
      <c r="ME5" s="159">
        <v>13</v>
      </c>
      <c r="MF5" s="159">
        <v>14</v>
      </c>
      <c r="MG5" s="159">
        <v>15</v>
      </c>
      <c r="MH5" s="159">
        <v>16</v>
      </c>
      <c r="MI5" s="159">
        <v>17</v>
      </c>
      <c r="MJ5" s="159">
        <v>18</v>
      </c>
      <c r="MK5" s="159">
        <v>19</v>
      </c>
      <c r="ML5" s="159">
        <v>20</v>
      </c>
      <c r="MM5" s="159">
        <v>21</v>
      </c>
      <c r="MN5" s="159">
        <v>22</v>
      </c>
      <c r="MO5" s="159">
        <v>23</v>
      </c>
      <c r="MP5" s="159">
        <v>24</v>
      </c>
      <c r="MQ5" s="159">
        <v>25</v>
      </c>
      <c r="MR5" s="159">
        <v>26</v>
      </c>
      <c r="MS5" s="159">
        <v>27</v>
      </c>
      <c r="MT5" s="159">
        <v>28</v>
      </c>
      <c r="MU5" s="159">
        <v>29</v>
      </c>
      <c r="MV5" s="159">
        <v>30</v>
      </c>
      <c r="MW5" s="9">
        <v>1</v>
      </c>
      <c r="MX5" s="9">
        <v>2</v>
      </c>
      <c r="MY5" s="9">
        <v>3</v>
      </c>
      <c r="MZ5" s="9">
        <v>4</v>
      </c>
      <c r="NA5" s="9">
        <v>5</v>
      </c>
      <c r="NB5" s="9">
        <v>6</v>
      </c>
      <c r="NC5" s="9">
        <v>7</v>
      </c>
      <c r="ND5" s="9">
        <v>8</v>
      </c>
      <c r="NE5" s="9">
        <v>9</v>
      </c>
      <c r="NF5" s="9">
        <v>10</v>
      </c>
      <c r="NG5" s="9">
        <v>11</v>
      </c>
      <c r="NH5" s="9">
        <v>12</v>
      </c>
      <c r="NI5" s="9">
        <v>13</v>
      </c>
      <c r="NJ5" s="9">
        <v>14</v>
      </c>
      <c r="NK5" s="9">
        <v>15</v>
      </c>
      <c r="NL5" s="9">
        <v>16</v>
      </c>
      <c r="NM5" s="9">
        <v>17</v>
      </c>
      <c r="NN5" s="9">
        <v>18</v>
      </c>
      <c r="NO5" s="9">
        <v>19</v>
      </c>
      <c r="NP5" s="9">
        <v>20</v>
      </c>
      <c r="NQ5" s="9">
        <v>21</v>
      </c>
      <c r="NR5" s="9">
        <v>22</v>
      </c>
      <c r="NS5" s="9">
        <v>23</v>
      </c>
      <c r="NT5" s="9">
        <v>24</v>
      </c>
      <c r="NU5" s="9">
        <v>25</v>
      </c>
      <c r="NV5" s="9">
        <v>26</v>
      </c>
      <c r="NW5" s="9">
        <v>27</v>
      </c>
      <c r="NX5" s="9">
        <v>28</v>
      </c>
      <c r="NY5" s="9">
        <v>29</v>
      </c>
      <c r="NZ5" s="9">
        <v>30</v>
      </c>
      <c r="OA5" s="9">
        <v>31</v>
      </c>
      <c r="OB5" s="9"/>
      <c r="OC5" s="8" t="s">
        <v>85</v>
      </c>
      <c r="OD5" s="8" t="s">
        <v>86</v>
      </c>
      <c r="OE5" s="8" t="s">
        <v>87</v>
      </c>
      <c r="OF5" s="8" t="s">
        <v>88</v>
      </c>
      <c r="OG5" s="8" t="s">
        <v>88</v>
      </c>
      <c r="OH5" s="8" t="s">
        <v>89</v>
      </c>
      <c r="OJ5" s="8" t="s">
        <v>90</v>
      </c>
      <c r="OK5" s="9" t="s">
        <v>91</v>
      </c>
      <c r="OL5" s="9" t="s">
        <v>92</v>
      </c>
      <c r="OM5" s="9" t="s">
        <v>93</v>
      </c>
      <c r="ON5" s="9" t="s">
        <v>94</v>
      </c>
      <c r="OO5" s="9" t="s">
        <v>95</v>
      </c>
      <c r="OP5" s="9" t="s">
        <v>96</v>
      </c>
      <c r="OQ5" s="9" t="s">
        <v>97</v>
      </c>
      <c r="OR5" s="9" t="s">
        <v>98</v>
      </c>
      <c r="OS5" s="9" t="s">
        <v>99</v>
      </c>
      <c r="OT5" s="9" t="s">
        <v>100</v>
      </c>
      <c r="OU5" s="9" t="s">
        <v>101</v>
      </c>
      <c r="OV5" s="9" t="s">
        <v>102</v>
      </c>
      <c r="OX5" s="8" t="s">
        <v>103</v>
      </c>
      <c r="OY5" s="8" t="s">
        <v>12</v>
      </c>
      <c r="OZ5" s="9" t="s">
        <v>91</v>
      </c>
      <c r="PA5" s="9" t="s">
        <v>92</v>
      </c>
      <c r="PB5" s="9" t="s">
        <v>93</v>
      </c>
      <c r="PC5" s="9" t="s">
        <v>94</v>
      </c>
      <c r="PD5" s="9" t="s">
        <v>95</v>
      </c>
      <c r="PE5" s="9" t="s">
        <v>96</v>
      </c>
      <c r="PF5" s="9" t="s">
        <v>97</v>
      </c>
      <c r="PG5" s="9" t="s">
        <v>104</v>
      </c>
      <c r="PH5" s="9" t="s">
        <v>99</v>
      </c>
      <c r="PI5" s="9" t="s">
        <v>100</v>
      </c>
      <c r="PJ5" s="9" t="s">
        <v>101</v>
      </c>
      <c r="PK5" s="9" t="s">
        <v>102</v>
      </c>
    </row>
    <row r="6" spans="1:427" ht="11.25" customHeight="1" x14ac:dyDescent="0.25">
      <c r="A6" s="14" t="s">
        <v>105</v>
      </c>
      <c r="B6" s="10"/>
      <c r="C6" s="11"/>
      <c r="D6" s="15"/>
      <c r="E6" s="138"/>
      <c r="F6" s="138" t="str">
        <f>IF(E6="","",E6+G6-1)</f>
        <v/>
      </c>
      <c r="H6" s="134" t="str">
        <f>TEXT(E6,"ddd")</f>
        <v>Sab</v>
      </c>
      <c r="I6" s="139"/>
      <c r="J6" s="134" t="str">
        <f>IF(E6="","",ROUND(E6-43830,0))</f>
        <v/>
      </c>
      <c r="K6" s="134" t="str">
        <f>IF(F6="","",ROUND(F6-43830,0))</f>
        <v/>
      </c>
      <c r="L6" s="150"/>
      <c r="M6" s="150" t="str">
        <f>IF(L6="","",L6+N6-1)</f>
        <v/>
      </c>
      <c r="O6" s="145" t="str">
        <f>TEXT(L6,"ddd")</f>
        <v>Sab</v>
      </c>
      <c r="Q6" s="146" t="str">
        <f t="shared" ref="Q6" si="6">IF(L6="","",ROUND(L6-43830,0))</f>
        <v/>
      </c>
      <c r="R6" s="146" t="str">
        <f t="shared" ref="R6" si="7">IF(M6="","",ROUND(M6-43830,0))</f>
        <v/>
      </c>
      <c r="V6" s="158" t="str">
        <f>TEXT(S6,"ddd")</f>
        <v>Sab</v>
      </c>
      <c r="Z6" s="16">
        <f t="shared" ref="Z6:AI6" si="8">IF(OR(AND(Z$4&gt;=$J6,Z$4&lt;=$K6),AND(Z$4&gt;=$Q6,Z$4&lt;=$R6)),$D6,0)</f>
        <v>0</v>
      </c>
      <c r="AA6" s="16">
        <f t="shared" si="8"/>
        <v>0</v>
      </c>
      <c r="AB6" s="16">
        <f t="shared" si="8"/>
        <v>0</v>
      </c>
      <c r="AC6" s="16">
        <f t="shared" si="8"/>
        <v>0</v>
      </c>
      <c r="AD6" s="16">
        <f t="shared" si="8"/>
        <v>0</v>
      </c>
      <c r="AE6" s="16">
        <f t="shared" si="8"/>
        <v>0</v>
      </c>
      <c r="AF6" s="16">
        <f t="shared" si="8"/>
        <v>0</v>
      </c>
      <c r="AG6" s="16">
        <f t="shared" si="8"/>
        <v>0</v>
      </c>
      <c r="AH6" s="16">
        <f t="shared" si="8"/>
        <v>0</v>
      </c>
      <c r="AI6" s="16">
        <f t="shared" si="8"/>
        <v>0</v>
      </c>
      <c r="AJ6" s="16">
        <f t="shared" ref="AJ6:AS6" si="9">IF(OR(AND(AJ$4&gt;=$J6,AJ$4&lt;=$K6),AND(AJ$4&gt;=$Q6,AJ$4&lt;=$R6)),$D6,0)</f>
        <v>0</v>
      </c>
      <c r="AK6" s="16">
        <f t="shared" si="9"/>
        <v>0</v>
      </c>
      <c r="AL6" s="16">
        <f t="shared" si="9"/>
        <v>0</v>
      </c>
      <c r="AM6" s="16">
        <f t="shared" si="9"/>
        <v>0</v>
      </c>
      <c r="AN6" s="16">
        <f t="shared" si="9"/>
        <v>0</v>
      </c>
      <c r="AO6" s="16">
        <f t="shared" si="9"/>
        <v>0</v>
      </c>
      <c r="AP6" s="16">
        <f t="shared" si="9"/>
        <v>0</v>
      </c>
      <c r="AQ6" s="16">
        <f t="shared" si="9"/>
        <v>0</v>
      </c>
      <c r="AR6" s="16">
        <f t="shared" si="9"/>
        <v>0</v>
      </c>
      <c r="AS6" s="16">
        <f t="shared" si="9"/>
        <v>0</v>
      </c>
      <c r="AT6" s="16">
        <f t="shared" ref="AT6:BC6" si="10">IF(OR(AND(AT$4&gt;=$J6,AT$4&lt;=$K6),AND(AT$4&gt;=$Q6,AT$4&lt;=$R6)),$D6,0)</f>
        <v>0</v>
      </c>
      <c r="AU6" s="16">
        <f t="shared" si="10"/>
        <v>0</v>
      </c>
      <c r="AV6" s="16">
        <f t="shared" si="10"/>
        <v>0</v>
      </c>
      <c r="AW6" s="16">
        <f t="shared" si="10"/>
        <v>0</v>
      </c>
      <c r="AX6" s="16">
        <f t="shared" si="10"/>
        <v>0</v>
      </c>
      <c r="AY6" s="16">
        <f t="shared" si="10"/>
        <v>0</v>
      </c>
      <c r="AZ6" s="16">
        <f t="shared" si="10"/>
        <v>0</v>
      </c>
      <c r="BA6" s="16">
        <f t="shared" si="10"/>
        <v>0</v>
      </c>
      <c r="BB6" s="16">
        <f t="shared" si="10"/>
        <v>0</v>
      </c>
      <c r="BC6" s="16">
        <f t="shared" si="10"/>
        <v>0</v>
      </c>
      <c r="BD6" s="16">
        <f t="shared" ref="BD6:BM6" si="11">IF(OR(AND(BD$4&gt;=$J6,BD$4&lt;=$K6),AND(BD$4&gt;=$Q6,BD$4&lt;=$R6)),$D6,0)</f>
        <v>0</v>
      </c>
      <c r="BE6" s="16">
        <f t="shared" si="11"/>
        <v>0</v>
      </c>
      <c r="BF6" s="16">
        <f t="shared" si="11"/>
        <v>0</v>
      </c>
      <c r="BG6" s="16">
        <f t="shared" si="11"/>
        <v>0</v>
      </c>
      <c r="BH6" s="16">
        <f t="shared" si="11"/>
        <v>0</v>
      </c>
      <c r="BI6" s="16">
        <f t="shared" si="11"/>
        <v>0</v>
      </c>
      <c r="BJ6" s="16">
        <f t="shared" si="11"/>
        <v>0</v>
      </c>
      <c r="BK6" s="16">
        <f t="shared" si="11"/>
        <v>0</v>
      </c>
      <c r="BL6" s="16">
        <f t="shared" si="11"/>
        <v>0</v>
      </c>
      <c r="BM6" s="16">
        <f t="shared" si="11"/>
        <v>0</v>
      </c>
      <c r="BN6" s="16">
        <f t="shared" ref="BN6:BW6" si="12">IF(OR(AND(BN$4&gt;=$J6,BN$4&lt;=$K6),AND(BN$4&gt;=$Q6,BN$4&lt;=$R6)),$D6,0)</f>
        <v>0</v>
      </c>
      <c r="BO6" s="16">
        <f t="shared" si="12"/>
        <v>0</v>
      </c>
      <c r="BP6" s="16">
        <f t="shared" si="12"/>
        <v>0</v>
      </c>
      <c r="BQ6" s="16">
        <f t="shared" si="12"/>
        <v>0</v>
      </c>
      <c r="BR6" s="16">
        <f t="shared" si="12"/>
        <v>0</v>
      </c>
      <c r="BS6" s="16">
        <f t="shared" si="12"/>
        <v>0</v>
      </c>
      <c r="BT6" s="16">
        <f t="shared" si="12"/>
        <v>0</v>
      </c>
      <c r="BU6" s="16">
        <f t="shared" si="12"/>
        <v>0</v>
      </c>
      <c r="BV6" s="16">
        <f t="shared" si="12"/>
        <v>0</v>
      </c>
      <c r="BW6" s="16">
        <f t="shared" si="12"/>
        <v>0</v>
      </c>
      <c r="BX6" s="16">
        <f t="shared" ref="BX6:CG6" si="13">IF(OR(AND(BX$4&gt;=$J6,BX$4&lt;=$K6),AND(BX$4&gt;=$Q6,BX$4&lt;=$R6)),$D6,0)</f>
        <v>0</v>
      </c>
      <c r="BY6" s="16">
        <f t="shared" si="13"/>
        <v>0</v>
      </c>
      <c r="BZ6" s="16">
        <f t="shared" si="13"/>
        <v>0</v>
      </c>
      <c r="CA6" s="16">
        <f t="shared" si="13"/>
        <v>0</v>
      </c>
      <c r="CB6" s="16">
        <f t="shared" si="13"/>
        <v>0</v>
      </c>
      <c r="CC6" s="16">
        <f t="shared" si="13"/>
        <v>0</v>
      </c>
      <c r="CD6" s="16">
        <f t="shared" si="13"/>
        <v>0</v>
      </c>
      <c r="CE6" s="16">
        <f t="shared" si="13"/>
        <v>0</v>
      </c>
      <c r="CF6" s="16">
        <f t="shared" si="13"/>
        <v>0</v>
      </c>
      <c r="CG6" s="16">
        <f t="shared" si="13"/>
        <v>0</v>
      </c>
      <c r="CH6" s="16">
        <f t="shared" ref="CH6:CQ6" si="14">IF(OR(AND(CH$4&gt;=$J6,CH$4&lt;=$K6),AND(CH$4&gt;=$Q6,CH$4&lt;=$R6)),$D6,0)</f>
        <v>0</v>
      </c>
      <c r="CI6" s="16">
        <f t="shared" si="14"/>
        <v>0</v>
      </c>
      <c r="CJ6" s="16">
        <f t="shared" si="14"/>
        <v>0</v>
      </c>
      <c r="CK6" s="16">
        <f t="shared" si="14"/>
        <v>0</v>
      </c>
      <c r="CL6" s="16">
        <f t="shared" si="14"/>
        <v>0</v>
      </c>
      <c r="CM6" s="16">
        <f t="shared" si="14"/>
        <v>0</v>
      </c>
      <c r="CN6" s="16">
        <f t="shared" si="14"/>
        <v>0</v>
      </c>
      <c r="CO6" s="16">
        <f t="shared" si="14"/>
        <v>0</v>
      </c>
      <c r="CP6" s="16">
        <f t="shared" si="14"/>
        <v>0</v>
      </c>
      <c r="CQ6" s="16">
        <f t="shared" si="14"/>
        <v>0</v>
      </c>
      <c r="CR6" s="16">
        <f t="shared" ref="CR6:DA6" si="15">IF(OR(AND(CR$4&gt;=$J6,CR$4&lt;=$K6),AND(CR$4&gt;=$Q6,CR$4&lt;=$R6)),$D6,0)</f>
        <v>0</v>
      </c>
      <c r="CS6" s="16">
        <f t="shared" si="15"/>
        <v>0</v>
      </c>
      <c r="CT6" s="16">
        <f t="shared" si="15"/>
        <v>0</v>
      </c>
      <c r="CU6" s="16">
        <f t="shared" si="15"/>
        <v>0</v>
      </c>
      <c r="CV6" s="16">
        <f t="shared" si="15"/>
        <v>0</v>
      </c>
      <c r="CW6" s="16">
        <f t="shared" si="15"/>
        <v>0</v>
      </c>
      <c r="CX6" s="16">
        <f t="shared" si="15"/>
        <v>0</v>
      </c>
      <c r="CY6" s="16">
        <f t="shared" si="15"/>
        <v>0</v>
      </c>
      <c r="CZ6" s="16">
        <f t="shared" si="15"/>
        <v>0</v>
      </c>
      <c r="DA6" s="16">
        <f t="shared" si="15"/>
        <v>0</v>
      </c>
      <c r="DB6" s="16">
        <f t="shared" ref="DB6:DK6" si="16">IF(OR(AND(DB$4&gt;=$J6,DB$4&lt;=$K6),AND(DB$4&gt;=$Q6,DB$4&lt;=$R6)),$D6,0)</f>
        <v>0</v>
      </c>
      <c r="DC6" s="16">
        <f t="shared" si="16"/>
        <v>0</v>
      </c>
      <c r="DD6" s="16">
        <f t="shared" si="16"/>
        <v>0</v>
      </c>
      <c r="DE6" s="16">
        <f t="shared" si="16"/>
        <v>0</v>
      </c>
      <c r="DF6" s="16">
        <f t="shared" si="16"/>
        <v>0</v>
      </c>
      <c r="DG6" s="16">
        <f t="shared" si="16"/>
        <v>0</v>
      </c>
      <c r="DH6" s="16">
        <f t="shared" si="16"/>
        <v>0</v>
      </c>
      <c r="DI6" s="16">
        <f t="shared" si="16"/>
        <v>0</v>
      </c>
      <c r="DJ6" s="16">
        <f t="shared" si="16"/>
        <v>0</v>
      </c>
      <c r="DK6" s="16">
        <f t="shared" si="16"/>
        <v>0</v>
      </c>
      <c r="DL6" s="16">
        <f t="shared" ref="DL6:DU6" si="17">IF(OR(AND(DL$4&gt;=$J6,DL$4&lt;=$K6),AND(DL$4&gt;=$Q6,DL$4&lt;=$R6)),$D6,0)</f>
        <v>0</v>
      </c>
      <c r="DM6" s="16">
        <f t="shared" si="17"/>
        <v>0</v>
      </c>
      <c r="DN6" s="16">
        <f t="shared" si="17"/>
        <v>0</v>
      </c>
      <c r="DO6" s="16">
        <f t="shared" si="17"/>
        <v>0</v>
      </c>
      <c r="DP6" s="16">
        <f t="shared" si="17"/>
        <v>0</v>
      </c>
      <c r="DQ6" s="16">
        <f t="shared" si="17"/>
        <v>0</v>
      </c>
      <c r="DR6" s="16">
        <f t="shared" si="17"/>
        <v>0</v>
      </c>
      <c r="DS6" s="16">
        <f t="shared" si="17"/>
        <v>0</v>
      </c>
      <c r="DT6" s="16">
        <f t="shared" si="17"/>
        <v>0</v>
      </c>
      <c r="DU6" s="16">
        <f t="shared" si="17"/>
        <v>0</v>
      </c>
      <c r="DV6" s="16">
        <f t="shared" ref="DV6:EE6" si="18">IF(OR(AND(DV$4&gt;=$J6,DV$4&lt;=$K6),AND(DV$4&gt;=$Q6,DV$4&lt;=$R6)),$D6,0)</f>
        <v>0</v>
      </c>
      <c r="DW6" s="16">
        <f t="shared" si="18"/>
        <v>0</v>
      </c>
      <c r="DX6" s="16">
        <f t="shared" si="18"/>
        <v>0</v>
      </c>
      <c r="DY6" s="16">
        <f t="shared" si="18"/>
        <v>0</v>
      </c>
      <c r="DZ6" s="16">
        <f t="shared" si="18"/>
        <v>0</v>
      </c>
      <c r="EA6" s="16">
        <f t="shared" si="18"/>
        <v>0</v>
      </c>
      <c r="EB6" s="16">
        <f t="shared" si="18"/>
        <v>0</v>
      </c>
      <c r="EC6" s="16">
        <f t="shared" si="18"/>
        <v>0</v>
      </c>
      <c r="ED6" s="16">
        <f t="shared" si="18"/>
        <v>0</v>
      </c>
      <c r="EE6" s="16">
        <f t="shared" si="18"/>
        <v>0</v>
      </c>
      <c r="EF6" s="16">
        <f t="shared" ref="EF6:EO6" si="19">IF(OR(AND(EF$4&gt;=$J6,EF$4&lt;=$K6),AND(EF$4&gt;=$Q6,EF$4&lt;=$R6)),$D6,0)</f>
        <v>0</v>
      </c>
      <c r="EG6" s="16">
        <f t="shared" si="19"/>
        <v>0</v>
      </c>
      <c r="EH6" s="16">
        <f t="shared" si="19"/>
        <v>0</v>
      </c>
      <c r="EI6" s="16">
        <f t="shared" si="19"/>
        <v>0</v>
      </c>
      <c r="EJ6" s="16">
        <f t="shared" si="19"/>
        <v>0</v>
      </c>
      <c r="EK6" s="16">
        <f t="shared" si="19"/>
        <v>0</v>
      </c>
      <c r="EL6" s="16">
        <f t="shared" si="19"/>
        <v>0</v>
      </c>
      <c r="EM6" s="16">
        <f t="shared" si="19"/>
        <v>0</v>
      </c>
      <c r="EN6" s="16">
        <f t="shared" si="19"/>
        <v>0</v>
      </c>
      <c r="EO6" s="16">
        <f t="shared" si="19"/>
        <v>0</v>
      </c>
      <c r="EP6" s="16">
        <f t="shared" ref="EP6:EY6" si="20">IF(OR(AND(EP$4&gt;=$J6,EP$4&lt;=$K6),AND(EP$4&gt;=$Q6,EP$4&lt;=$R6)),$D6,0)</f>
        <v>0</v>
      </c>
      <c r="EQ6" s="16">
        <f t="shared" si="20"/>
        <v>0</v>
      </c>
      <c r="ER6" s="16">
        <f t="shared" si="20"/>
        <v>0</v>
      </c>
      <c r="ES6" s="16">
        <f t="shared" si="20"/>
        <v>0</v>
      </c>
      <c r="ET6" s="16">
        <f t="shared" si="20"/>
        <v>0</v>
      </c>
      <c r="EU6" s="16">
        <f t="shared" si="20"/>
        <v>0</v>
      </c>
      <c r="EV6" s="16">
        <f t="shared" si="20"/>
        <v>0</v>
      </c>
      <c r="EW6" s="16">
        <f t="shared" si="20"/>
        <v>0</v>
      </c>
      <c r="EX6" s="16">
        <f t="shared" si="20"/>
        <v>0</v>
      </c>
      <c r="EY6" s="16">
        <f t="shared" si="20"/>
        <v>0</v>
      </c>
      <c r="EZ6" s="16">
        <f t="shared" ref="EZ6:FI6" si="21">IF(OR(AND(EZ$4&gt;=$J6,EZ$4&lt;=$K6),AND(EZ$4&gt;=$Q6,EZ$4&lt;=$R6)),$D6,0)</f>
        <v>0</v>
      </c>
      <c r="FA6" s="16">
        <f t="shared" si="21"/>
        <v>0</v>
      </c>
      <c r="FB6" s="16">
        <f t="shared" si="21"/>
        <v>0</v>
      </c>
      <c r="FC6" s="16">
        <f t="shared" si="21"/>
        <v>0</v>
      </c>
      <c r="FD6" s="16">
        <f t="shared" si="21"/>
        <v>0</v>
      </c>
      <c r="FE6" s="16">
        <f t="shared" si="21"/>
        <v>0</v>
      </c>
      <c r="FF6" s="16">
        <f t="shared" si="21"/>
        <v>0</v>
      </c>
      <c r="FG6" s="16">
        <f t="shared" si="21"/>
        <v>0</v>
      </c>
      <c r="FH6" s="16">
        <f t="shared" si="21"/>
        <v>0</v>
      </c>
      <c r="FI6" s="16">
        <f t="shared" si="21"/>
        <v>0</v>
      </c>
      <c r="FJ6" s="16">
        <f t="shared" ref="FJ6:FS6" si="22">IF(OR(AND(FJ$4&gt;=$J6,FJ$4&lt;=$K6),AND(FJ$4&gt;=$Q6,FJ$4&lt;=$R6)),$D6,0)</f>
        <v>0</v>
      </c>
      <c r="FK6" s="16">
        <f t="shared" si="22"/>
        <v>0</v>
      </c>
      <c r="FL6" s="16">
        <f t="shared" si="22"/>
        <v>0</v>
      </c>
      <c r="FM6" s="16">
        <f t="shared" si="22"/>
        <v>0</v>
      </c>
      <c r="FN6" s="16">
        <f t="shared" si="22"/>
        <v>0</v>
      </c>
      <c r="FO6" s="16">
        <f t="shared" si="22"/>
        <v>0</v>
      </c>
      <c r="FP6" s="16">
        <f t="shared" si="22"/>
        <v>0</v>
      </c>
      <c r="FQ6" s="16">
        <f t="shared" si="22"/>
        <v>0</v>
      </c>
      <c r="FR6" s="16">
        <f t="shared" si="22"/>
        <v>0</v>
      </c>
      <c r="FS6" s="16">
        <f t="shared" si="22"/>
        <v>0</v>
      </c>
      <c r="FT6" s="16">
        <f t="shared" ref="FT6:GC6" si="23">IF(OR(AND(FT$4&gt;=$J6,FT$4&lt;=$K6),AND(FT$4&gt;=$Q6,FT$4&lt;=$R6)),$D6,0)</f>
        <v>0</v>
      </c>
      <c r="FU6" s="16">
        <f t="shared" si="23"/>
        <v>0</v>
      </c>
      <c r="FV6" s="16">
        <f t="shared" si="23"/>
        <v>0</v>
      </c>
      <c r="FW6" s="16">
        <f t="shared" si="23"/>
        <v>0</v>
      </c>
      <c r="FX6" s="16">
        <f t="shared" si="23"/>
        <v>0</v>
      </c>
      <c r="FY6" s="16">
        <f t="shared" si="23"/>
        <v>0</v>
      </c>
      <c r="FZ6" s="16">
        <f t="shared" si="23"/>
        <v>0</v>
      </c>
      <c r="GA6" s="16">
        <f t="shared" si="23"/>
        <v>0</v>
      </c>
      <c r="GB6" s="16">
        <f t="shared" si="23"/>
        <v>0</v>
      </c>
      <c r="GC6" s="16">
        <f t="shared" si="23"/>
        <v>0</v>
      </c>
      <c r="GD6" s="16">
        <f t="shared" ref="GD6:GM6" si="24">IF(OR(AND(GD$4&gt;=$J6,GD$4&lt;=$K6),AND(GD$4&gt;=$Q6,GD$4&lt;=$R6)),$D6,0)</f>
        <v>0</v>
      </c>
      <c r="GE6" s="16">
        <f t="shared" si="24"/>
        <v>0</v>
      </c>
      <c r="GF6" s="16">
        <f t="shared" si="24"/>
        <v>0</v>
      </c>
      <c r="GG6" s="16">
        <f t="shared" si="24"/>
        <v>0</v>
      </c>
      <c r="GH6" s="16">
        <f t="shared" si="24"/>
        <v>0</v>
      </c>
      <c r="GI6" s="16">
        <f t="shared" si="24"/>
        <v>0</v>
      </c>
      <c r="GJ6" s="16">
        <f t="shared" si="24"/>
        <v>0</v>
      </c>
      <c r="GK6" s="16">
        <f t="shared" si="24"/>
        <v>0</v>
      </c>
      <c r="GL6" s="16">
        <f t="shared" si="24"/>
        <v>0</v>
      </c>
      <c r="GM6" s="16">
        <f t="shared" si="24"/>
        <v>0</v>
      </c>
      <c r="GN6" s="16">
        <f t="shared" ref="GN6:GW6" si="25">IF(OR(AND(GN$4&gt;=$J6,GN$4&lt;=$K6),AND(GN$4&gt;=$Q6,GN$4&lt;=$R6)),$D6,0)</f>
        <v>0</v>
      </c>
      <c r="GO6" s="16">
        <f t="shared" si="25"/>
        <v>0</v>
      </c>
      <c r="GP6" s="16">
        <f t="shared" si="25"/>
        <v>0</v>
      </c>
      <c r="GQ6" s="16">
        <f t="shared" si="25"/>
        <v>0</v>
      </c>
      <c r="GR6" s="16">
        <f t="shared" si="25"/>
        <v>0</v>
      </c>
      <c r="GS6" s="16">
        <f t="shared" si="25"/>
        <v>0</v>
      </c>
      <c r="GT6" s="16">
        <f t="shared" si="25"/>
        <v>0</v>
      </c>
      <c r="GU6" s="16">
        <f t="shared" si="25"/>
        <v>0</v>
      </c>
      <c r="GV6" s="16">
        <f t="shared" si="25"/>
        <v>0</v>
      </c>
      <c r="GW6" s="16">
        <f t="shared" si="25"/>
        <v>0</v>
      </c>
      <c r="GX6" s="16">
        <f t="shared" ref="GX6:HG6" si="26">IF(OR(AND(GX$4&gt;=$J6,GX$4&lt;=$K6),AND(GX$4&gt;=$Q6,GX$4&lt;=$R6)),$D6,0)</f>
        <v>0</v>
      </c>
      <c r="GY6" s="16">
        <f t="shared" si="26"/>
        <v>0</v>
      </c>
      <c r="GZ6" s="16">
        <f t="shared" si="26"/>
        <v>0</v>
      </c>
      <c r="HA6" s="16">
        <f t="shared" si="26"/>
        <v>0</v>
      </c>
      <c r="HB6" s="16">
        <f t="shared" si="26"/>
        <v>0</v>
      </c>
      <c r="HC6" s="16">
        <f t="shared" si="26"/>
        <v>0</v>
      </c>
      <c r="HD6" s="16">
        <f t="shared" si="26"/>
        <v>0</v>
      </c>
      <c r="HE6" s="16">
        <f t="shared" si="26"/>
        <v>0</v>
      </c>
      <c r="HF6" s="16">
        <f t="shared" si="26"/>
        <v>0</v>
      </c>
      <c r="HG6" s="16">
        <f t="shared" si="26"/>
        <v>0</v>
      </c>
      <c r="HH6" s="16">
        <f t="shared" ref="HH6:HQ6" si="27">IF(OR(AND(HH$4&gt;=$J6,HH$4&lt;=$K6),AND(HH$4&gt;=$Q6,HH$4&lt;=$R6)),$D6,0)</f>
        <v>0</v>
      </c>
      <c r="HI6" s="16">
        <f t="shared" si="27"/>
        <v>0</v>
      </c>
      <c r="HJ6" s="16">
        <f t="shared" si="27"/>
        <v>0</v>
      </c>
      <c r="HK6" s="16">
        <f t="shared" si="27"/>
        <v>0</v>
      </c>
      <c r="HL6" s="16">
        <f t="shared" si="27"/>
        <v>0</v>
      </c>
      <c r="HM6" s="16">
        <f t="shared" si="27"/>
        <v>0</v>
      </c>
      <c r="HN6" s="16">
        <f t="shared" si="27"/>
        <v>0</v>
      </c>
      <c r="HO6" s="16">
        <f t="shared" si="27"/>
        <v>0</v>
      </c>
      <c r="HP6" s="16">
        <f t="shared" si="27"/>
        <v>0</v>
      </c>
      <c r="HQ6" s="16">
        <f t="shared" si="27"/>
        <v>0</v>
      </c>
      <c r="HR6" s="16">
        <f t="shared" ref="HR6:IA6" si="28">IF(OR(AND(HR$4&gt;=$J6,HR$4&lt;=$K6),AND(HR$4&gt;=$Q6,HR$4&lt;=$R6)),$D6,0)</f>
        <v>0</v>
      </c>
      <c r="HS6" s="16">
        <f t="shared" si="28"/>
        <v>0</v>
      </c>
      <c r="HT6" s="16">
        <f t="shared" si="28"/>
        <v>0</v>
      </c>
      <c r="HU6" s="16">
        <f t="shared" si="28"/>
        <v>0</v>
      </c>
      <c r="HV6" s="16">
        <f t="shared" si="28"/>
        <v>0</v>
      </c>
      <c r="HW6" s="16">
        <f t="shared" si="28"/>
        <v>0</v>
      </c>
      <c r="HX6" s="16">
        <f t="shared" si="28"/>
        <v>0</v>
      </c>
      <c r="HY6" s="16">
        <f t="shared" si="28"/>
        <v>0</v>
      </c>
      <c r="HZ6" s="16">
        <f t="shared" si="28"/>
        <v>0</v>
      </c>
      <c r="IA6" s="16">
        <f t="shared" si="28"/>
        <v>0</v>
      </c>
      <c r="IB6" s="16">
        <f t="shared" ref="IB6:IK6" si="29">IF(OR(AND(IB$4&gt;=$J6,IB$4&lt;=$K6),AND(IB$4&gt;=$Q6,IB$4&lt;=$R6)),$D6,0)</f>
        <v>0</v>
      </c>
      <c r="IC6" s="16">
        <f t="shared" si="29"/>
        <v>0</v>
      </c>
      <c r="ID6" s="16">
        <f t="shared" si="29"/>
        <v>0</v>
      </c>
      <c r="IE6" s="16">
        <f t="shared" si="29"/>
        <v>0</v>
      </c>
      <c r="IF6" s="16">
        <f t="shared" si="29"/>
        <v>0</v>
      </c>
      <c r="IG6" s="16">
        <f t="shared" si="29"/>
        <v>0</v>
      </c>
      <c r="IH6" s="16">
        <f t="shared" si="29"/>
        <v>0</v>
      </c>
      <c r="II6" s="16">
        <f t="shared" si="29"/>
        <v>0</v>
      </c>
      <c r="IJ6" s="16">
        <f t="shared" si="29"/>
        <v>0</v>
      </c>
      <c r="IK6" s="16">
        <f t="shared" si="29"/>
        <v>0</v>
      </c>
      <c r="IL6" s="16">
        <f t="shared" ref="IL6:IU6" si="30">IF(OR(AND(IL$4&gt;=$J6,IL$4&lt;=$K6),AND(IL$4&gt;=$Q6,IL$4&lt;=$R6)),$D6,0)</f>
        <v>0</v>
      </c>
      <c r="IM6" s="16">
        <f t="shared" si="30"/>
        <v>0</v>
      </c>
      <c r="IN6" s="16">
        <f t="shared" si="30"/>
        <v>0</v>
      </c>
      <c r="IO6" s="16">
        <f t="shared" si="30"/>
        <v>0</v>
      </c>
      <c r="IP6" s="16">
        <f t="shared" si="30"/>
        <v>0</v>
      </c>
      <c r="IQ6" s="16">
        <f t="shared" si="30"/>
        <v>0</v>
      </c>
      <c r="IR6" s="16">
        <f t="shared" si="30"/>
        <v>0</v>
      </c>
      <c r="IS6" s="16">
        <f t="shared" si="30"/>
        <v>0</v>
      </c>
      <c r="IT6" s="16">
        <f t="shared" si="30"/>
        <v>0</v>
      </c>
      <c r="IU6" s="16">
        <f t="shared" si="30"/>
        <v>0</v>
      </c>
      <c r="IV6" s="16">
        <f t="shared" ref="IV6:JE6" si="31">IF(OR(AND(IV$4&gt;=$J6,IV$4&lt;=$K6),AND(IV$4&gt;=$Q6,IV$4&lt;=$R6)),$D6,0)</f>
        <v>0</v>
      </c>
      <c r="IW6" s="16">
        <f t="shared" si="31"/>
        <v>0</v>
      </c>
      <c r="IX6" s="16">
        <f t="shared" si="31"/>
        <v>0</v>
      </c>
      <c r="IY6" s="16">
        <f t="shared" si="31"/>
        <v>0</v>
      </c>
      <c r="IZ6" s="16">
        <f t="shared" si="31"/>
        <v>0</v>
      </c>
      <c r="JA6" s="16">
        <f t="shared" si="31"/>
        <v>0</v>
      </c>
      <c r="JB6" s="16">
        <f t="shared" si="31"/>
        <v>0</v>
      </c>
      <c r="JC6" s="16">
        <f t="shared" si="31"/>
        <v>0</v>
      </c>
      <c r="JD6" s="16">
        <f t="shared" si="31"/>
        <v>0</v>
      </c>
      <c r="JE6" s="16">
        <f t="shared" si="31"/>
        <v>0</v>
      </c>
      <c r="JF6" s="16">
        <f t="shared" ref="JF6:JO6" si="32">IF(OR(AND(JF$4&gt;=$J6,JF$4&lt;=$K6),AND(JF$4&gt;=$Q6,JF$4&lt;=$R6)),$D6,0)</f>
        <v>0</v>
      </c>
      <c r="JG6" s="16">
        <f t="shared" si="32"/>
        <v>0</v>
      </c>
      <c r="JH6" s="16">
        <f t="shared" si="32"/>
        <v>0</v>
      </c>
      <c r="JI6" s="16">
        <f t="shared" si="32"/>
        <v>0</v>
      </c>
      <c r="JJ6" s="16">
        <f t="shared" si="32"/>
        <v>0</v>
      </c>
      <c r="JK6" s="16">
        <f t="shared" si="32"/>
        <v>0</v>
      </c>
      <c r="JL6" s="16">
        <f t="shared" si="32"/>
        <v>0</v>
      </c>
      <c r="JM6" s="16">
        <f t="shared" si="32"/>
        <v>0</v>
      </c>
      <c r="JN6" s="16">
        <f t="shared" si="32"/>
        <v>0</v>
      </c>
      <c r="JO6" s="16">
        <f t="shared" si="32"/>
        <v>0</v>
      </c>
      <c r="JP6" s="16">
        <f t="shared" ref="JP6:JY6" si="33">IF(OR(AND(JP$4&gt;=$J6,JP$4&lt;=$K6),AND(JP$4&gt;=$Q6,JP$4&lt;=$R6)),$D6,0)</f>
        <v>0</v>
      </c>
      <c r="JQ6" s="16">
        <f t="shared" si="33"/>
        <v>0</v>
      </c>
      <c r="JR6" s="16">
        <f t="shared" si="33"/>
        <v>0</v>
      </c>
      <c r="JS6" s="16">
        <f t="shared" si="33"/>
        <v>0</v>
      </c>
      <c r="JT6" s="16">
        <f t="shared" si="33"/>
        <v>0</v>
      </c>
      <c r="JU6" s="16">
        <f t="shared" si="33"/>
        <v>0</v>
      </c>
      <c r="JV6" s="16">
        <f t="shared" si="33"/>
        <v>0</v>
      </c>
      <c r="JW6" s="16">
        <f t="shared" si="33"/>
        <v>0</v>
      </c>
      <c r="JX6" s="16">
        <f t="shared" si="33"/>
        <v>0</v>
      </c>
      <c r="JY6" s="16">
        <f t="shared" si="33"/>
        <v>0</v>
      </c>
      <c r="JZ6" s="16">
        <f t="shared" ref="JZ6:KI6" si="34">IF(OR(AND(JZ$4&gt;=$J6,JZ$4&lt;=$K6),AND(JZ$4&gt;=$Q6,JZ$4&lt;=$R6)),$D6,0)</f>
        <v>0</v>
      </c>
      <c r="KA6" s="16">
        <f t="shared" si="34"/>
        <v>0</v>
      </c>
      <c r="KB6" s="16">
        <f t="shared" si="34"/>
        <v>0</v>
      </c>
      <c r="KC6" s="16">
        <f t="shared" si="34"/>
        <v>0</v>
      </c>
      <c r="KD6" s="16">
        <f t="shared" si="34"/>
        <v>0</v>
      </c>
      <c r="KE6" s="16">
        <f t="shared" si="34"/>
        <v>0</v>
      </c>
      <c r="KF6" s="16">
        <f t="shared" si="34"/>
        <v>0</v>
      </c>
      <c r="KG6" s="16">
        <f t="shared" si="34"/>
        <v>0</v>
      </c>
      <c r="KH6" s="16">
        <f t="shared" si="34"/>
        <v>0</v>
      </c>
      <c r="KI6" s="16">
        <f t="shared" si="34"/>
        <v>0</v>
      </c>
      <c r="KJ6" s="16">
        <f t="shared" ref="KJ6:KS6" si="35">IF(OR(AND(KJ$4&gt;=$J6,KJ$4&lt;=$K6),AND(KJ$4&gt;=$Q6,KJ$4&lt;=$R6)),$D6,0)</f>
        <v>0</v>
      </c>
      <c r="KK6" s="16">
        <f t="shared" si="35"/>
        <v>0</v>
      </c>
      <c r="KL6" s="16">
        <f t="shared" si="35"/>
        <v>0</v>
      </c>
      <c r="KM6" s="16">
        <f t="shared" si="35"/>
        <v>0</v>
      </c>
      <c r="KN6" s="16">
        <f t="shared" si="35"/>
        <v>0</v>
      </c>
      <c r="KO6" s="16">
        <f t="shared" si="35"/>
        <v>0</v>
      </c>
      <c r="KP6" s="16">
        <f t="shared" si="35"/>
        <v>0</v>
      </c>
      <c r="KQ6" s="16">
        <f t="shared" si="35"/>
        <v>0</v>
      </c>
      <c r="KR6" s="16">
        <f t="shared" si="35"/>
        <v>0</v>
      </c>
      <c r="KS6" s="16">
        <f t="shared" si="35"/>
        <v>0</v>
      </c>
      <c r="KT6" s="16">
        <f t="shared" ref="KT6:LC6" si="36">IF(OR(AND(KT$4&gt;=$J6,KT$4&lt;=$K6),AND(KT$4&gt;=$Q6,KT$4&lt;=$R6)),$D6,0)</f>
        <v>0</v>
      </c>
      <c r="KU6" s="16">
        <f t="shared" si="36"/>
        <v>0</v>
      </c>
      <c r="KV6" s="16">
        <f t="shared" si="36"/>
        <v>0</v>
      </c>
      <c r="KW6" s="16">
        <f t="shared" si="36"/>
        <v>0</v>
      </c>
      <c r="KX6" s="16">
        <f t="shared" si="36"/>
        <v>0</v>
      </c>
      <c r="KY6" s="16">
        <f t="shared" si="36"/>
        <v>0</v>
      </c>
      <c r="KZ6" s="16">
        <f t="shared" si="36"/>
        <v>0</v>
      </c>
      <c r="LA6" s="16">
        <f t="shared" si="36"/>
        <v>0</v>
      </c>
      <c r="LB6" s="16">
        <f t="shared" si="36"/>
        <v>0</v>
      </c>
      <c r="LC6" s="16">
        <f t="shared" si="36"/>
        <v>0</v>
      </c>
      <c r="LD6" s="16">
        <f t="shared" ref="LD6:LM6" si="37">IF(OR(AND(LD$4&gt;=$J6,LD$4&lt;=$K6),AND(LD$4&gt;=$Q6,LD$4&lt;=$R6)),$D6,0)</f>
        <v>0</v>
      </c>
      <c r="LE6" s="16">
        <f t="shared" si="37"/>
        <v>0</v>
      </c>
      <c r="LF6" s="16">
        <f t="shared" si="37"/>
        <v>0</v>
      </c>
      <c r="LG6" s="16">
        <f t="shared" si="37"/>
        <v>0</v>
      </c>
      <c r="LH6" s="16">
        <f t="shared" si="37"/>
        <v>0</v>
      </c>
      <c r="LI6" s="16">
        <f t="shared" si="37"/>
        <v>0</v>
      </c>
      <c r="LJ6" s="16">
        <f t="shared" si="37"/>
        <v>0</v>
      </c>
      <c r="LK6" s="16">
        <f t="shared" si="37"/>
        <v>0</v>
      </c>
      <c r="LL6" s="16">
        <f t="shared" si="37"/>
        <v>0</v>
      </c>
      <c r="LM6" s="16">
        <f t="shared" si="37"/>
        <v>0</v>
      </c>
      <c r="LN6" s="16">
        <f t="shared" ref="LN6:LW6" si="38">IF(OR(AND(LN$4&gt;=$J6,LN$4&lt;=$K6),AND(LN$4&gt;=$Q6,LN$4&lt;=$R6)),$D6,0)</f>
        <v>0</v>
      </c>
      <c r="LO6" s="16">
        <f t="shared" si="38"/>
        <v>0</v>
      </c>
      <c r="LP6" s="16">
        <f t="shared" si="38"/>
        <v>0</v>
      </c>
      <c r="LQ6" s="16">
        <f t="shared" si="38"/>
        <v>0</v>
      </c>
      <c r="LR6" s="16">
        <f t="shared" si="38"/>
        <v>0</v>
      </c>
      <c r="LS6" s="16">
        <f t="shared" si="38"/>
        <v>0</v>
      </c>
      <c r="LT6" s="16">
        <f t="shared" si="38"/>
        <v>0</v>
      </c>
      <c r="LU6" s="16">
        <f t="shared" si="38"/>
        <v>0</v>
      </c>
      <c r="LV6" s="16">
        <f t="shared" si="38"/>
        <v>0</v>
      </c>
      <c r="LW6" s="16">
        <f t="shared" si="38"/>
        <v>0</v>
      </c>
      <c r="LX6" s="16">
        <f t="shared" ref="LX6:MG6" si="39">IF(OR(AND(LX$4&gt;=$J6,LX$4&lt;=$K6),AND(LX$4&gt;=$Q6,LX$4&lt;=$R6)),$D6,0)</f>
        <v>0</v>
      </c>
      <c r="LY6" s="16">
        <f t="shared" si="39"/>
        <v>0</v>
      </c>
      <c r="LZ6" s="16">
        <f t="shared" si="39"/>
        <v>0</v>
      </c>
      <c r="MA6" s="16">
        <f t="shared" si="39"/>
        <v>0</v>
      </c>
      <c r="MB6" s="16">
        <f t="shared" si="39"/>
        <v>0</v>
      </c>
      <c r="MC6" s="16">
        <f t="shared" si="39"/>
        <v>0</v>
      </c>
      <c r="MD6" s="16">
        <f t="shared" si="39"/>
        <v>0</v>
      </c>
      <c r="ME6" s="16">
        <f t="shared" si="39"/>
        <v>0</v>
      </c>
      <c r="MF6" s="16">
        <f t="shared" si="39"/>
        <v>0</v>
      </c>
      <c r="MG6" s="16">
        <f t="shared" si="39"/>
        <v>0</v>
      </c>
      <c r="MH6" s="16">
        <f t="shared" ref="MH6:MQ6" si="40">IF(OR(AND(MH$4&gt;=$J6,MH$4&lt;=$K6),AND(MH$4&gt;=$Q6,MH$4&lt;=$R6)),$D6,0)</f>
        <v>0</v>
      </c>
      <c r="MI6" s="16">
        <f t="shared" si="40"/>
        <v>0</v>
      </c>
      <c r="MJ6" s="16">
        <f t="shared" si="40"/>
        <v>0</v>
      </c>
      <c r="MK6" s="16">
        <f t="shared" si="40"/>
        <v>0</v>
      </c>
      <c r="ML6" s="16">
        <f t="shared" si="40"/>
        <v>0</v>
      </c>
      <c r="MM6" s="16">
        <f t="shared" si="40"/>
        <v>0</v>
      </c>
      <c r="MN6" s="16">
        <f t="shared" si="40"/>
        <v>0</v>
      </c>
      <c r="MO6" s="16">
        <f t="shared" si="40"/>
        <v>0</v>
      </c>
      <c r="MP6" s="16">
        <f t="shared" si="40"/>
        <v>0</v>
      </c>
      <c r="MQ6" s="16">
        <f t="shared" si="40"/>
        <v>0</v>
      </c>
      <c r="MR6" s="16">
        <f t="shared" ref="MR6:NA6" si="41">IF(OR(AND(MR$4&gt;=$J6,MR$4&lt;=$K6),AND(MR$4&gt;=$Q6,MR$4&lt;=$R6)),$D6,0)</f>
        <v>0</v>
      </c>
      <c r="MS6" s="16">
        <f t="shared" si="41"/>
        <v>0</v>
      </c>
      <c r="MT6" s="16">
        <f t="shared" si="41"/>
        <v>0</v>
      </c>
      <c r="MU6" s="16">
        <f t="shared" si="41"/>
        <v>0</v>
      </c>
      <c r="MV6" s="16">
        <f t="shared" si="41"/>
        <v>0</v>
      </c>
      <c r="MW6" s="16">
        <f t="shared" si="41"/>
        <v>0</v>
      </c>
      <c r="MX6" s="16">
        <f t="shared" si="41"/>
        <v>0</v>
      </c>
      <c r="MY6" s="16">
        <f t="shared" si="41"/>
        <v>0</v>
      </c>
      <c r="MZ6" s="16">
        <f t="shared" si="41"/>
        <v>0</v>
      </c>
      <c r="NA6" s="16">
        <f t="shared" si="41"/>
        <v>0</v>
      </c>
      <c r="NB6" s="16">
        <f t="shared" ref="NB6:NK6" si="42">IF(OR(AND(NB$4&gt;=$J6,NB$4&lt;=$K6),AND(NB$4&gt;=$Q6,NB$4&lt;=$R6)),$D6,0)</f>
        <v>0</v>
      </c>
      <c r="NC6" s="16">
        <f t="shared" si="42"/>
        <v>0</v>
      </c>
      <c r="ND6" s="16">
        <f t="shared" si="42"/>
        <v>0</v>
      </c>
      <c r="NE6" s="16">
        <f t="shared" si="42"/>
        <v>0</v>
      </c>
      <c r="NF6" s="16">
        <f t="shared" si="42"/>
        <v>0</v>
      </c>
      <c r="NG6" s="16">
        <f t="shared" si="42"/>
        <v>0</v>
      </c>
      <c r="NH6" s="16">
        <f t="shared" si="42"/>
        <v>0</v>
      </c>
      <c r="NI6" s="16">
        <f t="shared" si="42"/>
        <v>0</v>
      </c>
      <c r="NJ6" s="16">
        <f t="shared" si="42"/>
        <v>0</v>
      </c>
      <c r="NK6" s="16">
        <f t="shared" si="42"/>
        <v>0</v>
      </c>
      <c r="NL6" s="16">
        <f t="shared" ref="NL6:NU6" si="43">IF(OR(AND(NL$4&gt;=$J6,NL$4&lt;=$K6),AND(NL$4&gt;=$Q6,NL$4&lt;=$R6)),$D6,0)</f>
        <v>0</v>
      </c>
      <c r="NM6" s="16">
        <f t="shared" si="43"/>
        <v>0</v>
      </c>
      <c r="NN6" s="16">
        <f t="shared" si="43"/>
        <v>0</v>
      </c>
      <c r="NO6" s="16">
        <f t="shared" si="43"/>
        <v>0</v>
      </c>
      <c r="NP6" s="16">
        <f t="shared" si="43"/>
        <v>0</v>
      </c>
      <c r="NQ6" s="16">
        <f t="shared" si="43"/>
        <v>0</v>
      </c>
      <c r="NR6" s="16">
        <f t="shared" si="43"/>
        <v>0</v>
      </c>
      <c r="NS6" s="16">
        <f t="shared" si="43"/>
        <v>0</v>
      </c>
      <c r="NT6" s="16">
        <f t="shared" si="43"/>
        <v>0</v>
      </c>
      <c r="NU6" s="16">
        <f t="shared" si="43"/>
        <v>0</v>
      </c>
      <c r="NV6" s="16">
        <f t="shared" ref="NV6:OA6" si="44">IF(OR(AND(NV$4&gt;=$J6,NV$4&lt;=$K6),AND(NV$4&gt;=$Q6,NV$4&lt;=$R6)),$D6,0)</f>
        <v>0</v>
      </c>
      <c r="NW6" s="16">
        <f t="shared" si="44"/>
        <v>0</v>
      </c>
      <c r="NX6" s="16">
        <f t="shared" si="44"/>
        <v>0</v>
      </c>
      <c r="NY6" s="16">
        <f t="shared" si="44"/>
        <v>0</v>
      </c>
      <c r="NZ6" s="16">
        <f t="shared" si="44"/>
        <v>0</v>
      </c>
      <c r="OA6" s="16">
        <f t="shared" si="44"/>
        <v>0</v>
      </c>
      <c r="OC6" s="8" t="s">
        <v>106</v>
      </c>
      <c r="OD6" s="14" t="s">
        <v>105</v>
      </c>
      <c r="OF6" s="8" t="s">
        <v>107</v>
      </c>
      <c r="OG6" s="8" t="s">
        <v>108</v>
      </c>
      <c r="OH6" s="17">
        <f>G6+N6+U6</f>
        <v>0</v>
      </c>
      <c r="OI6" s="8">
        <f>COUNTIF(GZ6:OA6,0)</f>
        <v>184</v>
      </c>
      <c r="OJ6" s="18">
        <f>OI6/$OI$4</f>
        <v>0.50273224043715847</v>
      </c>
      <c r="OK6" s="18">
        <f>($OK$4-COUNTIF($Z6:$BD6,"&gt;0"))/$OK$4</f>
        <v>1</v>
      </c>
      <c r="OL6" s="18">
        <f>($OL$4-COUNTIF($BE6:$CG6,"&gt;0"))/$OL$4</f>
        <v>1</v>
      </c>
      <c r="OM6" s="18">
        <f>($OM$4-COUNTIF($CH6:$DL6,"&gt;0"))/$OM$4</f>
        <v>1</v>
      </c>
      <c r="ON6" s="18">
        <f>($ON$4-COUNTIF($DM6:$EP6,"&gt;0"))/$ON$4</f>
        <v>1</v>
      </c>
      <c r="OO6" s="18">
        <f>($OO$4-COUNTIF($EQ6:$FU6,"&gt;0"))/$OO$4</f>
        <v>1</v>
      </c>
      <c r="OP6" s="18">
        <f>($OP$4-COUNTIF($FV6:$GY6,"&gt;0"))/$OP$4</f>
        <v>1</v>
      </c>
      <c r="OQ6" s="18">
        <f>($OQ$4-COUNTIF($GZ6:$ID6,"&gt;0"))/$OQ$4</f>
        <v>1</v>
      </c>
      <c r="OR6" s="18">
        <f>($OR$4-COUNTIF($IE6:$JI6,"&gt;0"))/$OR$4</f>
        <v>1</v>
      </c>
      <c r="OS6" s="18">
        <f>($OS$4-COUNTIF(JJ6:KM6,"&gt;0"))/$OS$4</f>
        <v>1</v>
      </c>
      <c r="OT6" s="18">
        <f>($OT$4-COUNTIF($KN6:$LR6,"&gt;0"))/$OT$4</f>
        <v>1</v>
      </c>
      <c r="OU6" s="18">
        <f>($OU$4-COUNTIF($LS6:$MV6,"&gt;0"))/$OU$4</f>
        <v>1</v>
      </c>
      <c r="OV6" s="18">
        <f>($OV$4-COUNTIF($MW6:$OA6,"&gt;0"))/$OV$4</f>
        <v>1</v>
      </c>
      <c r="OX6" s="8" t="s">
        <v>17</v>
      </c>
      <c r="OY6" s="8" t="s">
        <v>109</v>
      </c>
      <c r="OZ6" s="19">
        <f t="shared" ref="OZ6:PK6" si="45">OK19</f>
        <v>1</v>
      </c>
      <c r="PA6" s="19">
        <f t="shared" si="45"/>
        <v>1</v>
      </c>
      <c r="PB6" s="19">
        <f t="shared" si="45"/>
        <v>1</v>
      </c>
      <c r="PC6" s="19">
        <f t="shared" si="45"/>
        <v>1</v>
      </c>
      <c r="PD6" s="19">
        <f t="shared" si="45"/>
        <v>1</v>
      </c>
      <c r="PE6" s="19">
        <f t="shared" si="45"/>
        <v>0.6333333333333333</v>
      </c>
      <c r="PF6" s="19">
        <f t="shared" si="45"/>
        <v>1</v>
      </c>
      <c r="PG6" s="19">
        <f t="shared" si="45"/>
        <v>1</v>
      </c>
      <c r="PH6" s="19">
        <f t="shared" si="45"/>
        <v>1</v>
      </c>
      <c r="PI6" s="19">
        <f t="shared" si="45"/>
        <v>1</v>
      </c>
      <c r="PJ6" s="19">
        <f t="shared" si="45"/>
        <v>1</v>
      </c>
      <c r="PK6" s="19">
        <f t="shared" si="45"/>
        <v>1</v>
      </c>
    </row>
    <row r="7" spans="1:427" ht="11.25" customHeight="1" x14ac:dyDescent="0.2">
      <c r="E7" s="138"/>
      <c r="F7" s="138" t="str">
        <f t="shared" ref="F7:F10" si="46">IF(E7="","",E7+G7-1)</f>
        <v/>
      </c>
      <c r="H7" s="134" t="str">
        <f>TEXT(E7,"ddd")</f>
        <v>Sab</v>
      </c>
      <c r="I7" s="141"/>
      <c r="J7" s="134" t="str">
        <f t="shared" ref="J7:K10" si="47">IF(E7="","",ROUND(E7-43830,0))</f>
        <v/>
      </c>
      <c r="K7" s="134" t="str">
        <f t="shared" si="47"/>
        <v/>
      </c>
      <c r="L7" s="150"/>
      <c r="M7" s="150" t="str">
        <f t="shared" ref="M7:M10" si="48">IF(L7="","",L7+N7-1)</f>
        <v/>
      </c>
      <c r="O7" s="145" t="str">
        <f>TEXT(L7,"ddd")</f>
        <v>Sab</v>
      </c>
      <c r="Q7" s="146" t="str">
        <f t="shared" ref="Q7:Q10" si="49">IF(L7="","",ROUND(L7-43830,0))</f>
        <v/>
      </c>
      <c r="R7" s="146" t="str">
        <f t="shared" ref="R7:R10" si="50">IF(M7="","",ROUND(M7-43830,0))</f>
        <v/>
      </c>
      <c r="V7" s="158" t="str">
        <f>TEXT(S7,"ddd")</f>
        <v>Sab</v>
      </c>
      <c r="Z7" s="16">
        <f t="shared" ref="Z7:AI10" si="51">IF(OR(AND(Z$4&gt;=$J7,Z$4&lt;=$K7),AND(Z$4&gt;=$Q7,Z$4&lt;=$R7)),$D7,0)</f>
        <v>0</v>
      </c>
      <c r="AA7" s="16">
        <f t="shared" si="51"/>
        <v>0</v>
      </c>
      <c r="AB7" s="16">
        <f t="shared" si="51"/>
        <v>0</v>
      </c>
      <c r="AC7" s="16">
        <f t="shared" si="51"/>
        <v>0</v>
      </c>
      <c r="AD7" s="16">
        <f t="shared" si="51"/>
        <v>0</v>
      </c>
      <c r="AE7" s="16">
        <f t="shared" si="51"/>
        <v>0</v>
      </c>
      <c r="AF7" s="16">
        <f t="shared" si="51"/>
        <v>0</v>
      </c>
      <c r="AG7" s="16">
        <f t="shared" si="51"/>
        <v>0</v>
      </c>
      <c r="AH7" s="16">
        <f t="shared" si="51"/>
        <v>0</v>
      </c>
      <c r="AI7" s="16">
        <f t="shared" si="51"/>
        <v>0</v>
      </c>
      <c r="AJ7" s="16">
        <f t="shared" ref="AJ7:AS10" si="52">IF(OR(AND(AJ$4&gt;=$J7,AJ$4&lt;=$K7),AND(AJ$4&gt;=$Q7,AJ$4&lt;=$R7)),$D7,0)</f>
        <v>0</v>
      </c>
      <c r="AK7" s="16">
        <f t="shared" si="52"/>
        <v>0</v>
      </c>
      <c r="AL7" s="16">
        <f t="shared" si="52"/>
        <v>0</v>
      </c>
      <c r="AM7" s="16">
        <f t="shared" si="52"/>
        <v>0</v>
      </c>
      <c r="AN7" s="16">
        <f t="shared" si="52"/>
        <v>0</v>
      </c>
      <c r="AO7" s="16">
        <f t="shared" si="52"/>
        <v>0</v>
      </c>
      <c r="AP7" s="16">
        <f t="shared" si="52"/>
        <v>0</v>
      </c>
      <c r="AQ7" s="16">
        <f t="shared" si="52"/>
        <v>0</v>
      </c>
      <c r="AR7" s="16">
        <f t="shared" si="52"/>
        <v>0</v>
      </c>
      <c r="AS7" s="16">
        <f t="shared" si="52"/>
        <v>0</v>
      </c>
      <c r="AT7" s="16">
        <f t="shared" ref="AT7:BC10" si="53">IF(OR(AND(AT$4&gt;=$J7,AT$4&lt;=$K7),AND(AT$4&gt;=$Q7,AT$4&lt;=$R7)),$D7,0)</f>
        <v>0</v>
      </c>
      <c r="AU7" s="16">
        <f t="shared" si="53"/>
        <v>0</v>
      </c>
      <c r="AV7" s="16">
        <f t="shared" si="53"/>
        <v>0</v>
      </c>
      <c r="AW7" s="16">
        <f t="shared" si="53"/>
        <v>0</v>
      </c>
      <c r="AX7" s="16">
        <f t="shared" si="53"/>
        <v>0</v>
      </c>
      <c r="AY7" s="16">
        <f t="shared" si="53"/>
        <v>0</v>
      </c>
      <c r="AZ7" s="16">
        <f t="shared" si="53"/>
        <v>0</v>
      </c>
      <c r="BA7" s="16">
        <f t="shared" si="53"/>
        <v>0</v>
      </c>
      <c r="BB7" s="16">
        <f t="shared" si="53"/>
        <v>0</v>
      </c>
      <c r="BC7" s="16">
        <f t="shared" si="53"/>
        <v>0</v>
      </c>
      <c r="BD7" s="16">
        <f t="shared" ref="BD7:BM10" si="54">IF(OR(AND(BD$4&gt;=$J7,BD$4&lt;=$K7),AND(BD$4&gt;=$Q7,BD$4&lt;=$R7)),$D7,0)</f>
        <v>0</v>
      </c>
      <c r="BE7" s="16">
        <f t="shared" si="54"/>
        <v>0</v>
      </c>
      <c r="BF7" s="16">
        <f t="shared" si="54"/>
        <v>0</v>
      </c>
      <c r="BG7" s="16">
        <f t="shared" si="54"/>
        <v>0</v>
      </c>
      <c r="BH7" s="16">
        <f t="shared" si="54"/>
        <v>0</v>
      </c>
      <c r="BI7" s="16">
        <f t="shared" si="54"/>
        <v>0</v>
      </c>
      <c r="BJ7" s="16">
        <f t="shared" si="54"/>
        <v>0</v>
      </c>
      <c r="BK7" s="16">
        <f t="shared" si="54"/>
        <v>0</v>
      </c>
      <c r="BL7" s="16">
        <f t="shared" si="54"/>
        <v>0</v>
      </c>
      <c r="BM7" s="16">
        <f t="shared" si="54"/>
        <v>0</v>
      </c>
      <c r="BN7" s="16">
        <f t="shared" ref="BN7:BW10" si="55">IF(OR(AND(BN$4&gt;=$J7,BN$4&lt;=$K7),AND(BN$4&gt;=$Q7,BN$4&lt;=$R7)),$D7,0)</f>
        <v>0</v>
      </c>
      <c r="BO7" s="16">
        <f t="shared" si="55"/>
        <v>0</v>
      </c>
      <c r="BP7" s="16">
        <f t="shared" si="55"/>
        <v>0</v>
      </c>
      <c r="BQ7" s="16">
        <f t="shared" si="55"/>
        <v>0</v>
      </c>
      <c r="BR7" s="16">
        <f t="shared" si="55"/>
        <v>0</v>
      </c>
      <c r="BS7" s="16">
        <f t="shared" si="55"/>
        <v>0</v>
      </c>
      <c r="BT7" s="16">
        <f t="shared" si="55"/>
        <v>0</v>
      </c>
      <c r="BU7" s="16">
        <f t="shared" si="55"/>
        <v>0</v>
      </c>
      <c r="BV7" s="16">
        <f t="shared" si="55"/>
        <v>0</v>
      </c>
      <c r="BW7" s="16">
        <f t="shared" si="55"/>
        <v>0</v>
      </c>
      <c r="BX7" s="16">
        <f t="shared" ref="BX7:CG10" si="56">IF(OR(AND(BX$4&gt;=$J7,BX$4&lt;=$K7),AND(BX$4&gt;=$Q7,BX$4&lt;=$R7)),$D7,0)</f>
        <v>0</v>
      </c>
      <c r="BY7" s="16">
        <f t="shared" si="56"/>
        <v>0</v>
      </c>
      <c r="BZ7" s="16">
        <f t="shared" si="56"/>
        <v>0</v>
      </c>
      <c r="CA7" s="16">
        <f t="shared" si="56"/>
        <v>0</v>
      </c>
      <c r="CB7" s="16">
        <f t="shared" si="56"/>
        <v>0</v>
      </c>
      <c r="CC7" s="16">
        <f t="shared" si="56"/>
        <v>0</v>
      </c>
      <c r="CD7" s="16">
        <f t="shared" si="56"/>
        <v>0</v>
      </c>
      <c r="CE7" s="16">
        <f t="shared" si="56"/>
        <v>0</v>
      </c>
      <c r="CF7" s="16">
        <f t="shared" si="56"/>
        <v>0</v>
      </c>
      <c r="CG7" s="16">
        <f t="shared" si="56"/>
        <v>0</v>
      </c>
      <c r="CH7" s="16">
        <f t="shared" ref="CH7:CQ10" si="57">IF(OR(AND(CH$4&gt;=$J7,CH$4&lt;=$K7),AND(CH$4&gt;=$Q7,CH$4&lt;=$R7)),$D7,0)</f>
        <v>0</v>
      </c>
      <c r="CI7" s="16">
        <f t="shared" si="57"/>
        <v>0</v>
      </c>
      <c r="CJ7" s="16">
        <f t="shared" si="57"/>
        <v>0</v>
      </c>
      <c r="CK7" s="16">
        <f t="shared" si="57"/>
        <v>0</v>
      </c>
      <c r="CL7" s="16">
        <f t="shared" si="57"/>
        <v>0</v>
      </c>
      <c r="CM7" s="16">
        <f t="shared" si="57"/>
        <v>0</v>
      </c>
      <c r="CN7" s="16">
        <f t="shared" si="57"/>
        <v>0</v>
      </c>
      <c r="CO7" s="16">
        <f t="shared" si="57"/>
        <v>0</v>
      </c>
      <c r="CP7" s="16">
        <f t="shared" si="57"/>
        <v>0</v>
      </c>
      <c r="CQ7" s="16">
        <f t="shared" si="57"/>
        <v>0</v>
      </c>
      <c r="CR7" s="16">
        <f t="shared" ref="CR7:DA10" si="58">IF(OR(AND(CR$4&gt;=$J7,CR$4&lt;=$K7),AND(CR$4&gt;=$Q7,CR$4&lt;=$R7)),$D7,0)</f>
        <v>0</v>
      </c>
      <c r="CS7" s="16">
        <f t="shared" si="58"/>
        <v>0</v>
      </c>
      <c r="CT7" s="16">
        <f t="shared" si="58"/>
        <v>0</v>
      </c>
      <c r="CU7" s="16">
        <f t="shared" si="58"/>
        <v>0</v>
      </c>
      <c r="CV7" s="16">
        <f t="shared" si="58"/>
        <v>0</v>
      </c>
      <c r="CW7" s="16">
        <f t="shared" si="58"/>
        <v>0</v>
      </c>
      <c r="CX7" s="16">
        <f t="shared" si="58"/>
        <v>0</v>
      </c>
      <c r="CY7" s="16">
        <f t="shared" si="58"/>
        <v>0</v>
      </c>
      <c r="CZ7" s="16">
        <f t="shared" si="58"/>
        <v>0</v>
      </c>
      <c r="DA7" s="16">
        <f t="shared" si="58"/>
        <v>0</v>
      </c>
      <c r="DB7" s="16">
        <f t="shared" ref="DB7:DK10" si="59">IF(OR(AND(DB$4&gt;=$J7,DB$4&lt;=$K7),AND(DB$4&gt;=$Q7,DB$4&lt;=$R7)),$D7,0)</f>
        <v>0</v>
      </c>
      <c r="DC7" s="16">
        <f t="shared" si="59"/>
        <v>0</v>
      </c>
      <c r="DD7" s="16">
        <f t="shared" si="59"/>
        <v>0</v>
      </c>
      <c r="DE7" s="16">
        <f t="shared" si="59"/>
        <v>0</v>
      </c>
      <c r="DF7" s="16">
        <f t="shared" si="59"/>
        <v>0</v>
      </c>
      <c r="DG7" s="16">
        <f t="shared" si="59"/>
        <v>0</v>
      </c>
      <c r="DH7" s="16">
        <f t="shared" si="59"/>
        <v>0</v>
      </c>
      <c r="DI7" s="16">
        <f t="shared" si="59"/>
        <v>0</v>
      </c>
      <c r="DJ7" s="16">
        <f t="shared" si="59"/>
        <v>0</v>
      </c>
      <c r="DK7" s="16">
        <f t="shared" si="59"/>
        <v>0</v>
      </c>
      <c r="DL7" s="16">
        <f t="shared" ref="DL7:DU10" si="60">IF(OR(AND(DL$4&gt;=$J7,DL$4&lt;=$K7),AND(DL$4&gt;=$Q7,DL$4&lt;=$R7)),$D7,0)</f>
        <v>0</v>
      </c>
      <c r="DM7" s="16">
        <f t="shared" si="60"/>
        <v>0</v>
      </c>
      <c r="DN7" s="16">
        <f t="shared" si="60"/>
        <v>0</v>
      </c>
      <c r="DO7" s="16">
        <f t="shared" si="60"/>
        <v>0</v>
      </c>
      <c r="DP7" s="16">
        <f t="shared" si="60"/>
        <v>0</v>
      </c>
      <c r="DQ7" s="16">
        <f t="shared" si="60"/>
        <v>0</v>
      </c>
      <c r="DR7" s="16">
        <f t="shared" si="60"/>
        <v>0</v>
      </c>
      <c r="DS7" s="16">
        <f t="shared" si="60"/>
        <v>0</v>
      </c>
      <c r="DT7" s="16">
        <f t="shared" si="60"/>
        <v>0</v>
      </c>
      <c r="DU7" s="16">
        <f t="shared" si="60"/>
        <v>0</v>
      </c>
      <c r="DV7" s="16">
        <f t="shared" ref="DV7:EE10" si="61">IF(OR(AND(DV$4&gt;=$J7,DV$4&lt;=$K7),AND(DV$4&gt;=$Q7,DV$4&lt;=$R7)),$D7,0)</f>
        <v>0</v>
      </c>
      <c r="DW7" s="16">
        <f t="shared" si="61"/>
        <v>0</v>
      </c>
      <c r="DX7" s="16">
        <f t="shared" si="61"/>
        <v>0</v>
      </c>
      <c r="DY7" s="16">
        <f t="shared" si="61"/>
        <v>0</v>
      </c>
      <c r="DZ7" s="16">
        <f t="shared" si="61"/>
        <v>0</v>
      </c>
      <c r="EA7" s="16">
        <f t="shared" si="61"/>
        <v>0</v>
      </c>
      <c r="EB7" s="16">
        <f t="shared" si="61"/>
        <v>0</v>
      </c>
      <c r="EC7" s="16">
        <f t="shared" si="61"/>
        <v>0</v>
      </c>
      <c r="ED7" s="16">
        <f t="shared" si="61"/>
        <v>0</v>
      </c>
      <c r="EE7" s="16">
        <f t="shared" si="61"/>
        <v>0</v>
      </c>
      <c r="EF7" s="16">
        <f t="shared" ref="EF7:EO10" si="62">IF(OR(AND(EF$4&gt;=$J7,EF$4&lt;=$K7),AND(EF$4&gt;=$Q7,EF$4&lt;=$R7)),$D7,0)</f>
        <v>0</v>
      </c>
      <c r="EG7" s="16">
        <f t="shared" si="62"/>
        <v>0</v>
      </c>
      <c r="EH7" s="16">
        <f t="shared" si="62"/>
        <v>0</v>
      </c>
      <c r="EI7" s="16">
        <f t="shared" si="62"/>
        <v>0</v>
      </c>
      <c r="EJ7" s="16">
        <f t="shared" si="62"/>
        <v>0</v>
      </c>
      <c r="EK7" s="16">
        <f t="shared" si="62"/>
        <v>0</v>
      </c>
      <c r="EL7" s="16">
        <f t="shared" si="62"/>
        <v>0</v>
      </c>
      <c r="EM7" s="16">
        <f t="shared" si="62"/>
        <v>0</v>
      </c>
      <c r="EN7" s="16">
        <f t="shared" si="62"/>
        <v>0</v>
      </c>
      <c r="EO7" s="16">
        <f t="shared" si="62"/>
        <v>0</v>
      </c>
      <c r="EP7" s="16">
        <f t="shared" ref="EP7:EY10" si="63">IF(OR(AND(EP$4&gt;=$J7,EP$4&lt;=$K7),AND(EP$4&gt;=$Q7,EP$4&lt;=$R7)),$D7,0)</f>
        <v>0</v>
      </c>
      <c r="EQ7" s="16">
        <f t="shared" si="63"/>
        <v>0</v>
      </c>
      <c r="ER7" s="16">
        <f t="shared" si="63"/>
        <v>0</v>
      </c>
      <c r="ES7" s="16">
        <f t="shared" si="63"/>
        <v>0</v>
      </c>
      <c r="ET7" s="16">
        <f t="shared" si="63"/>
        <v>0</v>
      </c>
      <c r="EU7" s="16">
        <f t="shared" si="63"/>
        <v>0</v>
      </c>
      <c r="EV7" s="16">
        <f t="shared" si="63"/>
        <v>0</v>
      </c>
      <c r="EW7" s="16">
        <f t="shared" si="63"/>
        <v>0</v>
      </c>
      <c r="EX7" s="16">
        <f t="shared" si="63"/>
        <v>0</v>
      </c>
      <c r="EY7" s="16">
        <f t="shared" si="63"/>
        <v>0</v>
      </c>
      <c r="EZ7" s="16">
        <f t="shared" ref="EZ7:FI10" si="64">IF(OR(AND(EZ$4&gt;=$J7,EZ$4&lt;=$K7),AND(EZ$4&gt;=$Q7,EZ$4&lt;=$R7)),$D7,0)</f>
        <v>0</v>
      </c>
      <c r="FA7" s="16">
        <f t="shared" si="64"/>
        <v>0</v>
      </c>
      <c r="FB7" s="16">
        <f t="shared" si="64"/>
        <v>0</v>
      </c>
      <c r="FC7" s="16">
        <f t="shared" si="64"/>
        <v>0</v>
      </c>
      <c r="FD7" s="16">
        <f t="shared" si="64"/>
        <v>0</v>
      </c>
      <c r="FE7" s="16">
        <f t="shared" si="64"/>
        <v>0</v>
      </c>
      <c r="FF7" s="16">
        <f t="shared" si="64"/>
        <v>0</v>
      </c>
      <c r="FG7" s="16">
        <f t="shared" si="64"/>
        <v>0</v>
      </c>
      <c r="FH7" s="16">
        <f t="shared" si="64"/>
        <v>0</v>
      </c>
      <c r="FI7" s="16">
        <f t="shared" si="64"/>
        <v>0</v>
      </c>
      <c r="FJ7" s="16">
        <f t="shared" ref="FJ7:FS10" si="65">IF(OR(AND(FJ$4&gt;=$J7,FJ$4&lt;=$K7),AND(FJ$4&gt;=$Q7,FJ$4&lt;=$R7)),$D7,0)</f>
        <v>0</v>
      </c>
      <c r="FK7" s="16">
        <f t="shared" si="65"/>
        <v>0</v>
      </c>
      <c r="FL7" s="16">
        <f t="shared" si="65"/>
        <v>0</v>
      </c>
      <c r="FM7" s="16">
        <f t="shared" si="65"/>
        <v>0</v>
      </c>
      <c r="FN7" s="16">
        <f t="shared" si="65"/>
        <v>0</v>
      </c>
      <c r="FO7" s="16">
        <f t="shared" si="65"/>
        <v>0</v>
      </c>
      <c r="FP7" s="16">
        <f t="shared" si="65"/>
        <v>0</v>
      </c>
      <c r="FQ7" s="16">
        <f t="shared" si="65"/>
        <v>0</v>
      </c>
      <c r="FR7" s="16">
        <f t="shared" si="65"/>
        <v>0</v>
      </c>
      <c r="FS7" s="16">
        <f t="shared" si="65"/>
        <v>0</v>
      </c>
      <c r="FT7" s="16">
        <f t="shared" ref="FT7:GC10" si="66">IF(OR(AND(FT$4&gt;=$J7,FT$4&lt;=$K7),AND(FT$4&gt;=$Q7,FT$4&lt;=$R7)),$D7,0)</f>
        <v>0</v>
      </c>
      <c r="FU7" s="16">
        <f t="shared" si="66"/>
        <v>0</v>
      </c>
      <c r="FV7" s="16">
        <f t="shared" si="66"/>
        <v>0</v>
      </c>
      <c r="FW7" s="16">
        <f t="shared" si="66"/>
        <v>0</v>
      </c>
      <c r="FX7" s="16">
        <f t="shared" si="66"/>
        <v>0</v>
      </c>
      <c r="FY7" s="16">
        <f t="shared" si="66"/>
        <v>0</v>
      </c>
      <c r="FZ7" s="16">
        <f t="shared" si="66"/>
        <v>0</v>
      </c>
      <c r="GA7" s="16">
        <f t="shared" si="66"/>
        <v>0</v>
      </c>
      <c r="GB7" s="16">
        <f t="shared" si="66"/>
        <v>0</v>
      </c>
      <c r="GC7" s="16">
        <f t="shared" si="66"/>
        <v>0</v>
      </c>
      <c r="GD7" s="16">
        <f t="shared" ref="GD7:GM10" si="67">IF(OR(AND(GD$4&gt;=$J7,GD$4&lt;=$K7),AND(GD$4&gt;=$Q7,GD$4&lt;=$R7)),$D7,0)</f>
        <v>0</v>
      </c>
      <c r="GE7" s="16">
        <f t="shared" si="67"/>
        <v>0</v>
      </c>
      <c r="GF7" s="16">
        <f t="shared" si="67"/>
        <v>0</v>
      </c>
      <c r="GG7" s="16">
        <f t="shared" si="67"/>
        <v>0</v>
      </c>
      <c r="GH7" s="16">
        <f t="shared" si="67"/>
        <v>0</v>
      </c>
      <c r="GI7" s="16">
        <f t="shared" si="67"/>
        <v>0</v>
      </c>
      <c r="GJ7" s="16">
        <f t="shared" si="67"/>
        <v>0</v>
      </c>
      <c r="GK7" s="16">
        <f t="shared" si="67"/>
        <v>0</v>
      </c>
      <c r="GL7" s="16">
        <f t="shared" si="67"/>
        <v>0</v>
      </c>
      <c r="GM7" s="16">
        <f t="shared" si="67"/>
        <v>0</v>
      </c>
      <c r="GN7" s="16">
        <f t="shared" ref="GN7:GW10" si="68">IF(OR(AND(GN$4&gt;=$J7,GN$4&lt;=$K7),AND(GN$4&gt;=$Q7,GN$4&lt;=$R7)),$D7,0)</f>
        <v>0</v>
      </c>
      <c r="GO7" s="16">
        <f t="shared" si="68"/>
        <v>0</v>
      </c>
      <c r="GP7" s="16">
        <f t="shared" si="68"/>
        <v>0</v>
      </c>
      <c r="GQ7" s="16">
        <f t="shared" si="68"/>
        <v>0</v>
      </c>
      <c r="GR7" s="16">
        <f t="shared" si="68"/>
        <v>0</v>
      </c>
      <c r="GS7" s="16">
        <f t="shared" si="68"/>
        <v>0</v>
      </c>
      <c r="GT7" s="16">
        <f t="shared" si="68"/>
        <v>0</v>
      </c>
      <c r="GU7" s="16">
        <f t="shared" si="68"/>
        <v>0</v>
      </c>
      <c r="GV7" s="16">
        <f t="shared" si="68"/>
        <v>0</v>
      </c>
      <c r="GW7" s="16">
        <f t="shared" si="68"/>
        <v>0</v>
      </c>
      <c r="GX7" s="16">
        <f t="shared" ref="GX7:HG10" si="69">IF(OR(AND(GX$4&gt;=$J7,GX$4&lt;=$K7),AND(GX$4&gt;=$Q7,GX$4&lt;=$R7)),$D7,0)</f>
        <v>0</v>
      </c>
      <c r="GY7" s="16">
        <f t="shared" si="69"/>
        <v>0</v>
      </c>
      <c r="GZ7" s="16">
        <f t="shared" si="69"/>
        <v>0</v>
      </c>
      <c r="HA7" s="16">
        <f t="shared" si="69"/>
        <v>0</v>
      </c>
      <c r="HB7" s="16">
        <f t="shared" si="69"/>
        <v>0</v>
      </c>
      <c r="HC7" s="16">
        <f t="shared" si="69"/>
        <v>0</v>
      </c>
      <c r="HD7" s="16">
        <f t="shared" si="69"/>
        <v>0</v>
      </c>
      <c r="HE7" s="16">
        <f t="shared" si="69"/>
        <v>0</v>
      </c>
      <c r="HF7" s="16">
        <f t="shared" si="69"/>
        <v>0</v>
      </c>
      <c r="HG7" s="16">
        <f t="shared" si="69"/>
        <v>0</v>
      </c>
      <c r="HH7" s="16">
        <f t="shared" ref="HH7:HQ10" si="70">IF(OR(AND(HH$4&gt;=$J7,HH$4&lt;=$K7),AND(HH$4&gt;=$Q7,HH$4&lt;=$R7)),$D7,0)</f>
        <v>0</v>
      </c>
      <c r="HI7" s="16">
        <f t="shared" si="70"/>
        <v>0</v>
      </c>
      <c r="HJ7" s="16">
        <f t="shared" si="70"/>
        <v>0</v>
      </c>
      <c r="HK7" s="16">
        <f t="shared" si="70"/>
        <v>0</v>
      </c>
      <c r="HL7" s="16">
        <f t="shared" si="70"/>
        <v>0</v>
      </c>
      <c r="HM7" s="16">
        <f t="shared" si="70"/>
        <v>0</v>
      </c>
      <c r="HN7" s="16">
        <f t="shared" si="70"/>
        <v>0</v>
      </c>
      <c r="HO7" s="16">
        <f t="shared" si="70"/>
        <v>0</v>
      </c>
      <c r="HP7" s="16">
        <f t="shared" si="70"/>
        <v>0</v>
      </c>
      <c r="HQ7" s="16">
        <f t="shared" si="70"/>
        <v>0</v>
      </c>
      <c r="HR7" s="16">
        <f t="shared" ref="HR7:IA10" si="71">IF(OR(AND(HR$4&gt;=$J7,HR$4&lt;=$K7),AND(HR$4&gt;=$Q7,HR$4&lt;=$R7)),$D7,0)</f>
        <v>0</v>
      </c>
      <c r="HS7" s="16">
        <f t="shared" si="71"/>
        <v>0</v>
      </c>
      <c r="HT7" s="16">
        <f t="shared" si="71"/>
        <v>0</v>
      </c>
      <c r="HU7" s="16">
        <f t="shared" si="71"/>
        <v>0</v>
      </c>
      <c r="HV7" s="16">
        <f t="shared" si="71"/>
        <v>0</v>
      </c>
      <c r="HW7" s="16">
        <f t="shared" si="71"/>
        <v>0</v>
      </c>
      <c r="HX7" s="16">
        <f t="shared" si="71"/>
        <v>0</v>
      </c>
      <c r="HY7" s="16">
        <f t="shared" si="71"/>
        <v>0</v>
      </c>
      <c r="HZ7" s="16">
        <f t="shared" si="71"/>
        <v>0</v>
      </c>
      <c r="IA7" s="16">
        <f t="shared" si="71"/>
        <v>0</v>
      </c>
      <c r="IB7" s="16">
        <f t="shared" ref="IB7:IK10" si="72">IF(OR(AND(IB$4&gt;=$J7,IB$4&lt;=$K7),AND(IB$4&gt;=$Q7,IB$4&lt;=$R7)),$D7,0)</f>
        <v>0</v>
      </c>
      <c r="IC7" s="16">
        <f t="shared" si="72"/>
        <v>0</v>
      </c>
      <c r="ID7" s="16">
        <f t="shared" si="72"/>
        <v>0</v>
      </c>
      <c r="IE7" s="16">
        <f t="shared" si="72"/>
        <v>0</v>
      </c>
      <c r="IF7" s="16">
        <f t="shared" si="72"/>
        <v>0</v>
      </c>
      <c r="IG7" s="16">
        <f t="shared" si="72"/>
        <v>0</v>
      </c>
      <c r="IH7" s="16">
        <f t="shared" si="72"/>
        <v>0</v>
      </c>
      <c r="II7" s="16">
        <f t="shared" si="72"/>
        <v>0</v>
      </c>
      <c r="IJ7" s="16">
        <f t="shared" si="72"/>
        <v>0</v>
      </c>
      <c r="IK7" s="16">
        <f t="shared" si="72"/>
        <v>0</v>
      </c>
      <c r="IL7" s="16">
        <f t="shared" ref="IL7:IU10" si="73">IF(OR(AND(IL$4&gt;=$J7,IL$4&lt;=$K7),AND(IL$4&gt;=$Q7,IL$4&lt;=$R7)),$D7,0)</f>
        <v>0</v>
      </c>
      <c r="IM7" s="16">
        <f t="shared" si="73"/>
        <v>0</v>
      </c>
      <c r="IN7" s="16">
        <f t="shared" si="73"/>
        <v>0</v>
      </c>
      <c r="IO7" s="16">
        <f t="shared" si="73"/>
        <v>0</v>
      </c>
      <c r="IP7" s="16">
        <f t="shared" si="73"/>
        <v>0</v>
      </c>
      <c r="IQ7" s="16">
        <f t="shared" si="73"/>
        <v>0</v>
      </c>
      <c r="IR7" s="16">
        <f t="shared" si="73"/>
        <v>0</v>
      </c>
      <c r="IS7" s="16">
        <f t="shared" si="73"/>
        <v>0</v>
      </c>
      <c r="IT7" s="16">
        <f t="shared" si="73"/>
        <v>0</v>
      </c>
      <c r="IU7" s="16">
        <f t="shared" si="73"/>
        <v>0</v>
      </c>
      <c r="IV7" s="16">
        <f t="shared" ref="IV7:JE10" si="74">IF(OR(AND(IV$4&gt;=$J7,IV$4&lt;=$K7),AND(IV$4&gt;=$Q7,IV$4&lt;=$R7)),$D7,0)</f>
        <v>0</v>
      </c>
      <c r="IW7" s="16">
        <f t="shared" si="74"/>
        <v>0</v>
      </c>
      <c r="IX7" s="16">
        <f t="shared" si="74"/>
        <v>0</v>
      </c>
      <c r="IY7" s="16">
        <f t="shared" si="74"/>
        <v>0</v>
      </c>
      <c r="IZ7" s="16">
        <f t="shared" si="74"/>
        <v>0</v>
      </c>
      <c r="JA7" s="16">
        <f t="shared" si="74"/>
        <v>0</v>
      </c>
      <c r="JB7" s="16">
        <f t="shared" si="74"/>
        <v>0</v>
      </c>
      <c r="JC7" s="16">
        <f t="shared" si="74"/>
        <v>0</v>
      </c>
      <c r="JD7" s="16">
        <f t="shared" si="74"/>
        <v>0</v>
      </c>
      <c r="JE7" s="16">
        <f t="shared" si="74"/>
        <v>0</v>
      </c>
      <c r="JF7" s="16">
        <f t="shared" ref="JF7:JO10" si="75">IF(OR(AND(JF$4&gt;=$J7,JF$4&lt;=$K7),AND(JF$4&gt;=$Q7,JF$4&lt;=$R7)),$D7,0)</f>
        <v>0</v>
      </c>
      <c r="JG7" s="16">
        <f t="shared" si="75"/>
        <v>0</v>
      </c>
      <c r="JH7" s="16">
        <f t="shared" si="75"/>
        <v>0</v>
      </c>
      <c r="JI7" s="16">
        <f t="shared" si="75"/>
        <v>0</v>
      </c>
      <c r="JJ7" s="16">
        <f t="shared" si="75"/>
        <v>0</v>
      </c>
      <c r="JK7" s="16">
        <f t="shared" si="75"/>
        <v>0</v>
      </c>
      <c r="JL7" s="16">
        <f t="shared" si="75"/>
        <v>0</v>
      </c>
      <c r="JM7" s="16">
        <f t="shared" si="75"/>
        <v>0</v>
      </c>
      <c r="JN7" s="16">
        <f t="shared" si="75"/>
        <v>0</v>
      </c>
      <c r="JO7" s="16">
        <f t="shared" si="75"/>
        <v>0</v>
      </c>
      <c r="JP7" s="16">
        <f t="shared" ref="JP7:JY10" si="76">IF(OR(AND(JP$4&gt;=$J7,JP$4&lt;=$K7),AND(JP$4&gt;=$Q7,JP$4&lt;=$R7)),$D7,0)</f>
        <v>0</v>
      </c>
      <c r="JQ7" s="16">
        <f t="shared" si="76"/>
        <v>0</v>
      </c>
      <c r="JR7" s="16">
        <f t="shared" si="76"/>
        <v>0</v>
      </c>
      <c r="JS7" s="16">
        <f t="shared" si="76"/>
        <v>0</v>
      </c>
      <c r="JT7" s="16">
        <f t="shared" si="76"/>
        <v>0</v>
      </c>
      <c r="JU7" s="16">
        <f t="shared" si="76"/>
        <v>0</v>
      </c>
      <c r="JV7" s="16">
        <f t="shared" si="76"/>
        <v>0</v>
      </c>
      <c r="JW7" s="16">
        <f t="shared" si="76"/>
        <v>0</v>
      </c>
      <c r="JX7" s="16">
        <f t="shared" si="76"/>
        <v>0</v>
      </c>
      <c r="JY7" s="16">
        <f t="shared" si="76"/>
        <v>0</v>
      </c>
      <c r="JZ7" s="16">
        <f t="shared" ref="JZ7:KI10" si="77">IF(OR(AND(JZ$4&gt;=$J7,JZ$4&lt;=$K7),AND(JZ$4&gt;=$Q7,JZ$4&lt;=$R7)),$D7,0)</f>
        <v>0</v>
      </c>
      <c r="KA7" s="16">
        <f t="shared" si="77"/>
        <v>0</v>
      </c>
      <c r="KB7" s="16">
        <f t="shared" si="77"/>
        <v>0</v>
      </c>
      <c r="KC7" s="16">
        <f t="shared" si="77"/>
        <v>0</v>
      </c>
      <c r="KD7" s="16">
        <f t="shared" si="77"/>
        <v>0</v>
      </c>
      <c r="KE7" s="16">
        <f t="shared" si="77"/>
        <v>0</v>
      </c>
      <c r="KF7" s="16">
        <f t="shared" si="77"/>
        <v>0</v>
      </c>
      <c r="KG7" s="16">
        <f t="shared" si="77"/>
        <v>0</v>
      </c>
      <c r="KH7" s="16">
        <f t="shared" si="77"/>
        <v>0</v>
      </c>
      <c r="KI7" s="16">
        <f t="shared" si="77"/>
        <v>0</v>
      </c>
      <c r="KJ7" s="16">
        <f t="shared" ref="KJ7:KS10" si="78">IF(OR(AND(KJ$4&gt;=$J7,KJ$4&lt;=$K7),AND(KJ$4&gt;=$Q7,KJ$4&lt;=$R7)),$D7,0)</f>
        <v>0</v>
      </c>
      <c r="KK7" s="16">
        <f t="shared" si="78"/>
        <v>0</v>
      </c>
      <c r="KL7" s="16">
        <f t="shared" si="78"/>
        <v>0</v>
      </c>
      <c r="KM7" s="16">
        <f t="shared" si="78"/>
        <v>0</v>
      </c>
      <c r="KN7" s="16">
        <f t="shared" si="78"/>
        <v>0</v>
      </c>
      <c r="KO7" s="16">
        <f t="shared" si="78"/>
        <v>0</v>
      </c>
      <c r="KP7" s="16">
        <f t="shared" si="78"/>
        <v>0</v>
      </c>
      <c r="KQ7" s="16">
        <f t="shared" si="78"/>
        <v>0</v>
      </c>
      <c r="KR7" s="16">
        <f t="shared" si="78"/>
        <v>0</v>
      </c>
      <c r="KS7" s="16">
        <f t="shared" si="78"/>
        <v>0</v>
      </c>
      <c r="KT7" s="16">
        <f t="shared" ref="KT7:LC10" si="79">IF(OR(AND(KT$4&gt;=$J7,KT$4&lt;=$K7),AND(KT$4&gt;=$Q7,KT$4&lt;=$R7)),$D7,0)</f>
        <v>0</v>
      </c>
      <c r="KU7" s="16">
        <f t="shared" si="79"/>
        <v>0</v>
      </c>
      <c r="KV7" s="16">
        <f t="shared" si="79"/>
        <v>0</v>
      </c>
      <c r="KW7" s="16">
        <f t="shared" si="79"/>
        <v>0</v>
      </c>
      <c r="KX7" s="16">
        <f t="shared" si="79"/>
        <v>0</v>
      </c>
      <c r="KY7" s="16">
        <f t="shared" si="79"/>
        <v>0</v>
      </c>
      <c r="KZ7" s="16">
        <f t="shared" si="79"/>
        <v>0</v>
      </c>
      <c r="LA7" s="16">
        <f t="shared" si="79"/>
        <v>0</v>
      </c>
      <c r="LB7" s="16">
        <f t="shared" si="79"/>
        <v>0</v>
      </c>
      <c r="LC7" s="16">
        <f t="shared" si="79"/>
        <v>0</v>
      </c>
      <c r="LD7" s="16">
        <f t="shared" ref="LD7:LM10" si="80">IF(OR(AND(LD$4&gt;=$J7,LD$4&lt;=$K7),AND(LD$4&gt;=$Q7,LD$4&lt;=$R7)),$D7,0)</f>
        <v>0</v>
      </c>
      <c r="LE7" s="16">
        <f t="shared" si="80"/>
        <v>0</v>
      </c>
      <c r="LF7" s="16">
        <f t="shared" si="80"/>
        <v>0</v>
      </c>
      <c r="LG7" s="16">
        <f t="shared" si="80"/>
        <v>0</v>
      </c>
      <c r="LH7" s="16">
        <f t="shared" si="80"/>
        <v>0</v>
      </c>
      <c r="LI7" s="16">
        <f t="shared" si="80"/>
        <v>0</v>
      </c>
      <c r="LJ7" s="16">
        <f t="shared" si="80"/>
        <v>0</v>
      </c>
      <c r="LK7" s="16">
        <f t="shared" si="80"/>
        <v>0</v>
      </c>
      <c r="LL7" s="16">
        <f t="shared" si="80"/>
        <v>0</v>
      </c>
      <c r="LM7" s="16">
        <f t="shared" si="80"/>
        <v>0</v>
      </c>
      <c r="LN7" s="16">
        <f t="shared" ref="LN7:LW10" si="81">IF(OR(AND(LN$4&gt;=$J7,LN$4&lt;=$K7),AND(LN$4&gt;=$Q7,LN$4&lt;=$R7)),$D7,0)</f>
        <v>0</v>
      </c>
      <c r="LO7" s="16">
        <f t="shared" si="81"/>
        <v>0</v>
      </c>
      <c r="LP7" s="16">
        <f t="shared" si="81"/>
        <v>0</v>
      </c>
      <c r="LQ7" s="16">
        <f t="shared" si="81"/>
        <v>0</v>
      </c>
      <c r="LR7" s="16">
        <f t="shared" si="81"/>
        <v>0</v>
      </c>
      <c r="LS7" s="16">
        <f t="shared" si="81"/>
        <v>0</v>
      </c>
      <c r="LT7" s="16">
        <f t="shared" si="81"/>
        <v>0</v>
      </c>
      <c r="LU7" s="16">
        <f t="shared" si="81"/>
        <v>0</v>
      </c>
      <c r="LV7" s="16">
        <f t="shared" si="81"/>
        <v>0</v>
      </c>
      <c r="LW7" s="16">
        <f t="shared" si="81"/>
        <v>0</v>
      </c>
      <c r="LX7" s="16">
        <f t="shared" ref="LX7:MG10" si="82">IF(OR(AND(LX$4&gt;=$J7,LX$4&lt;=$K7),AND(LX$4&gt;=$Q7,LX$4&lt;=$R7)),$D7,0)</f>
        <v>0</v>
      </c>
      <c r="LY7" s="16">
        <f t="shared" si="82"/>
        <v>0</v>
      </c>
      <c r="LZ7" s="16">
        <f t="shared" si="82"/>
        <v>0</v>
      </c>
      <c r="MA7" s="16">
        <f t="shared" si="82"/>
        <v>0</v>
      </c>
      <c r="MB7" s="16">
        <f t="shared" si="82"/>
        <v>0</v>
      </c>
      <c r="MC7" s="16">
        <f t="shared" si="82"/>
        <v>0</v>
      </c>
      <c r="MD7" s="16">
        <f t="shared" si="82"/>
        <v>0</v>
      </c>
      <c r="ME7" s="16">
        <f t="shared" si="82"/>
        <v>0</v>
      </c>
      <c r="MF7" s="16">
        <f t="shared" si="82"/>
        <v>0</v>
      </c>
      <c r="MG7" s="16">
        <f t="shared" si="82"/>
        <v>0</v>
      </c>
      <c r="MH7" s="16">
        <f t="shared" ref="MH7:MQ10" si="83">IF(OR(AND(MH$4&gt;=$J7,MH$4&lt;=$K7),AND(MH$4&gt;=$Q7,MH$4&lt;=$R7)),$D7,0)</f>
        <v>0</v>
      </c>
      <c r="MI7" s="16">
        <f t="shared" si="83"/>
        <v>0</v>
      </c>
      <c r="MJ7" s="16">
        <f t="shared" si="83"/>
        <v>0</v>
      </c>
      <c r="MK7" s="16">
        <f t="shared" si="83"/>
        <v>0</v>
      </c>
      <c r="ML7" s="16">
        <f t="shared" si="83"/>
        <v>0</v>
      </c>
      <c r="MM7" s="16">
        <f t="shared" si="83"/>
        <v>0</v>
      </c>
      <c r="MN7" s="16">
        <f t="shared" si="83"/>
        <v>0</v>
      </c>
      <c r="MO7" s="16">
        <f t="shared" si="83"/>
        <v>0</v>
      </c>
      <c r="MP7" s="16">
        <f t="shared" si="83"/>
        <v>0</v>
      </c>
      <c r="MQ7" s="16">
        <f t="shared" si="83"/>
        <v>0</v>
      </c>
      <c r="MR7" s="16">
        <f t="shared" ref="MR7:NA10" si="84">IF(OR(AND(MR$4&gt;=$J7,MR$4&lt;=$K7),AND(MR$4&gt;=$Q7,MR$4&lt;=$R7)),$D7,0)</f>
        <v>0</v>
      </c>
      <c r="MS7" s="16">
        <f t="shared" si="84"/>
        <v>0</v>
      </c>
      <c r="MT7" s="16">
        <f t="shared" si="84"/>
        <v>0</v>
      </c>
      <c r="MU7" s="16">
        <f t="shared" si="84"/>
        <v>0</v>
      </c>
      <c r="MV7" s="16">
        <f t="shared" si="84"/>
        <v>0</v>
      </c>
      <c r="MW7" s="16">
        <f t="shared" si="84"/>
        <v>0</v>
      </c>
      <c r="MX7" s="16">
        <f t="shared" si="84"/>
        <v>0</v>
      </c>
      <c r="MY7" s="16">
        <f t="shared" si="84"/>
        <v>0</v>
      </c>
      <c r="MZ7" s="16">
        <f t="shared" si="84"/>
        <v>0</v>
      </c>
      <c r="NA7" s="16">
        <f t="shared" si="84"/>
        <v>0</v>
      </c>
      <c r="NB7" s="16">
        <f t="shared" ref="NB7:NK10" si="85">IF(OR(AND(NB$4&gt;=$J7,NB$4&lt;=$K7),AND(NB$4&gt;=$Q7,NB$4&lt;=$R7)),$D7,0)</f>
        <v>0</v>
      </c>
      <c r="NC7" s="16">
        <f t="shared" si="85"/>
        <v>0</v>
      </c>
      <c r="ND7" s="16">
        <f t="shared" si="85"/>
        <v>0</v>
      </c>
      <c r="NE7" s="16">
        <f t="shared" si="85"/>
        <v>0</v>
      </c>
      <c r="NF7" s="16">
        <f t="shared" si="85"/>
        <v>0</v>
      </c>
      <c r="NG7" s="16">
        <f t="shared" si="85"/>
        <v>0</v>
      </c>
      <c r="NH7" s="16">
        <f t="shared" si="85"/>
        <v>0</v>
      </c>
      <c r="NI7" s="16">
        <f t="shared" si="85"/>
        <v>0</v>
      </c>
      <c r="NJ7" s="16">
        <f t="shared" si="85"/>
        <v>0</v>
      </c>
      <c r="NK7" s="16">
        <f t="shared" si="85"/>
        <v>0</v>
      </c>
      <c r="NL7" s="16">
        <f t="shared" ref="NL7:NU10" si="86">IF(OR(AND(NL$4&gt;=$J7,NL$4&lt;=$K7),AND(NL$4&gt;=$Q7,NL$4&lt;=$R7)),$D7,0)</f>
        <v>0</v>
      </c>
      <c r="NM7" s="16">
        <f t="shared" si="86"/>
        <v>0</v>
      </c>
      <c r="NN7" s="16">
        <f t="shared" si="86"/>
        <v>0</v>
      </c>
      <c r="NO7" s="16">
        <f t="shared" si="86"/>
        <v>0</v>
      </c>
      <c r="NP7" s="16">
        <f t="shared" si="86"/>
        <v>0</v>
      </c>
      <c r="NQ7" s="16">
        <f t="shared" si="86"/>
        <v>0</v>
      </c>
      <c r="NR7" s="16">
        <f t="shared" si="86"/>
        <v>0</v>
      </c>
      <c r="NS7" s="16">
        <f t="shared" si="86"/>
        <v>0</v>
      </c>
      <c r="NT7" s="16">
        <f t="shared" si="86"/>
        <v>0</v>
      </c>
      <c r="NU7" s="16">
        <f t="shared" si="86"/>
        <v>0</v>
      </c>
      <c r="NV7" s="16">
        <f t="shared" ref="NV7:OA10" si="87">IF(OR(AND(NV$4&gt;=$J7,NV$4&lt;=$K7),AND(NV$4&gt;=$Q7,NV$4&lt;=$R7)),$D7,0)</f>
        <v>0</v>
      </c>
      <c r="NW7" s="16">
        <f t="shared" si="87"/>
        <v>0</v>
      </c>
      <c r="NX7" s="16">
        <f t="shared" si="87"/>
        <v>0</v>
      </c>
      <c r="NY7" s="16">
        <f t="shared" si="87"/>
        <v>0</v>
      </c>
      <c r="NZ7" s="16">
        <f t="shared" si="87"/>
        <v>0</v>
      </c>
      <c r="OA7" s="16">
        <f t="shared" si="87"/>
        <v>0</v>
      </c>
      <c r="OH7" s="17">
        <f t="shared" ref="OH7:OH10" si="88">G7+N7+U7</f>
        <v>0</v>
      </c>
      <c r="OI7" s="8">
        <f t="shared" ref="OI7:OI10" si="89">COUNTIF(GZ7:OA7,0)</f>
        <v>184</v>
      </c>
      <c r="OJ7" s="18">
        <f t="shared" ref="OJ7:OJ10" si="90">OI7/$OI$4</f>
        <v>0.50273224043715847</v>
      </c>
      <c r="OK7" s="18">
        <f t="shared" ref="OK7:OK10" si="91">($OK$4-COUNTIF($Z7:$BD7,"&gt;0"))/$OK$4</f>
        <v>1</v>
      </c>
      <c r="OL7" s="18">
        <f t="shared" ref="OL7:OL10" si="92">($OL$4-COUNTIF($BE7:$CG7,"&gt;0"))/$OL$4</f>
        <v>1</v>
      </c>
      <c r="OM7" s="18">
        <f t="shared" ref="OM7:OM10" si="93">($OM$4-COUNTIF($CH7:$DL7,"&gt;0"))/$OM$4</f>
        <v>1</v>
      </c>
      <c r="ON7" s="18">
        <f t="shared" ref="ON7:ON10" si="94">($ON$4-COUNTIF($DM7:$EP7,"&gt;0"))/$ON$4</f>
        <v>1</v>
      </c>
      <c r="OO7" s="18">
        <f t="shared" ref="OO7:OO10" si="95">($OO$4-COUNTIF($EQ7:$FU7,"&gt;0"))/$OO$4</f>
        <v>1</v>
      </c>
      <c r="OP7" s="18">
        <f t="shared" ref="OP7:OP10" si="96">($OP$4-COUNTIF($FV7:$GY7,"&gt;0"))/$OP$4</f>
        <v>1</v>
      </c>
      <c r="OQ7" s="18">
        <f t="shared" ref="OQ7:OQ10" si="97">($OQ$4-COUNTIF($GZ7:$ID7,"&gt;0"))/$OQ$4</f>
        <v>1</v>
      </c>
      <c r="OR7" s="18">
        <f t="shared" ref="OR7:OR10" si="98">($OR$4-COUNTIF($IE7:$JI7,"&gt;0"))/$OR$4</f>
        <v>1</v>
      </c>
      <c r="OS7" s="18">
        <f t="shared" ref="OS7:OS10" si="99">($OS$4-COUNTIF(JJ7:KM7,"&gt;0"))/$OS$4</f>
        <v>1</v>
      </c>
      <c r="OT7" s="18">
        <f t="shared" ref="OT7:OT10" si="100">($OT$4-COUNTIF($KN7:$LR7,"&gt;0"))/$OT$4</f>
        <v>1</v>
      </c>
      <c r="OU7" s="18">
        <f t="shared" ref="OU7:OU10" si="101">($OU$4-COUNTIF($LS7:$MV7,"&gt;0"))/$OU$4</f>
        <v>1</v>
      </c>
      <c r="OV7" s="18">
        <f t="shared" ref="OV7:OV10" si="102">($OV$4-COUNTIF($MW7:$OA7,"&gt;0"))/$OV$4</f>
        <v>1</v>
      </c>
      <c r="OX7" s="8" t="s">
        <v>105</v>
      </c>
      <c r="OY7" s="8" t="s">
        <v>126</v>
      </c>
      <c r="OZ7" s="18" t="e">
        <f>#REF!</f>
        <v>#REF!</v>
      </c>
      <c r="PA7" s="18" t="e">
        <f>#REF!</f>
        <v>#REF!</v>
      </c>
      <c r="PB7" s="18" t="e">
        <f>#REF!</f>
        <v>#REF!</v>
      </c>
      <c r="PC7" s="18" t="e">
        <f>#REF!</f>
        <v>#REF!</v>
      </c>
      <c r="PD7" s="18" t="e">
        <f>#REF!</f>
        <v>#REF!</v>
      </c>
      <c r="PE7" s="18" t="e">
        <f>#REF!</f>
        <v>#REF!</v>
      </c>
      <c r="PF7" s="18" t="e">
        <f>#REF!</f>
        <v>#REF!</v>
      </c>
      <c r="PG7" s="18" t="e">
        <f>#REF!</f>
        <v>#REF!</v>
      </c>
      <c r="PH7" s="18" t="e">
        <f>#REF!</f>
        <v>#REF!</v>
      </c>
      <c r="PI7" s="18" t="e">
        <f>#REF!</f>
        <v>#REF!</v>
      </c>
      <c r="PJ7" s="18" t="e">
        <f>#REF!</f>
        <v>#REF!</v>
      </c>
      <c r="PK7" s="18" t="e">
        <f>#REF!</f>
        <v>#REF!</v>
      </c>
    </row>
    <row r="8" spans="1:427" ht="11.25" customHeight="1" x14ac:dyDescent="0.25">
      <c r="A8" s="14" t="s">
        <v>130</v>
      </c>
      <c r="D8" s="21">
        <f>SUM(D6:D7)</f>
        <v>0</v>
      </c>
      <c r="E8" s="142"/>
      <c r="F8" s="138" t="str">
        <f t="shared" si="46"/>
        <v/>
      </c>
      <c r="H8" s="134" t="str">
        <f t="shared" ref="H8:H10" si="103">TEXT(E8,"ddd")</f>
        <v>Sab</v>
      </c>
      <c r="I8" s="141"/>
      <c r="J8" s="134" t="str">
        <f t="shared" si="47"/>
        <v/>
      </c>
      <c r="K8" s="134" t="str">
        <f t="shared" si="47"/>
        <v/>
      </c>
      <c r="L8" s="150"/>
      <c r="M8" s="150" t="str">
        <f t="shared" si="48"/>
        <v/>
      </c>
      <c r="O8" s="145" t="str">
        <f t="shared" ref="O8:O10" si="104">TEXT(L8,"ddd")</f>
        <v>Sab</v>
      </c>
      <c r="Q8" s="146" t="str">
        <f t="shared" si="49"/>
        <v/>
      </c>
      <c r="R8" s="146" t="str">
        <f t="shared" si="50"/>
        <v/>
      </c>
      <c r="V8" s="158" t="str">
        <f t="shared" ref="V8:V10" si="105">TEXT(S8,"ddd")</f>
        <v>Sab</v>
      </c>
      <c r="Z8" s="16">
        <f t="shared" si="51"/>
        <v>0</v>
      </c>
      <c r="AA8" s="16">
        <f t="shared" si="51"/>
        <v>0</v>
      </c>
      <c r="AB8" s="16">
        <f t="shared" si="51"/>
        <v>0</v>
      </c>
      <c r="AC8" s="16">
        <f t="shared" si="51"/>
        <v>0</v>
      </c>
      <c r="AD8" s="16">
        <f t="shared" si="51"/>
        <v>0</v>
      </c>
      <c r="AE8" s="16">
        <f t="shared" si="51"/>
        <v>0</v>
      </c>
      <c r="AF8" s="16">
        <f t="shared" si="51"/>
        <v>0</v>
      </c>
      <c r="AG8" s="16">
        <f t="shared" si="51"/>
        <v>0</v>
      </c>
      <c r="AH8" s="16">
        <f t="shared" si="51"/>
        <v>0</v>
      </c>
      <c r="AI8" s="16">
        <f t="shared" si="51"/>
        <v>0</v>
      </c>
      <c r="AJ8" s="16">
        <f t="shared" si="52"/>
        <v>0</v>
      </c>
      <c r="AK8" s="16">
        <f t="shared" si="52"/>
        <v>0</v>
      </c>
      <c r="AL8" s="16">
        <f t="shared" si="52"/>
        <v>0</v>
      </c>
      <c r="AM8" s="16">
        <f t="shared" si="52"/>
        <v>0</v>
      </c>
      <c r="AN8" s="16">
        <f t="shared" si="52"/>
        <v>0</v>
      </c>
      <c r="AO8" s="16">
        <f t="shared" si="52"/>
        <v>0</v>
      </c>
      <c r="AP8" s="16">
        <f t="shared" si="52"/>
        <v>0</v>
      </c>
      <c r="AQ8" s="16">
        <f t="shared" si="52"/>
        <v>0</v>
      </c>
      <c r="AR8" s="16">
        <f t="shared" si="52"/>
        <v>0</v>
      </c>
      <c r="AS8" s="16">
        <f t="shared" si="52"/>
        <v>0</v>
      </c>
      <c r="AT8" s="16">
        <f t="shared" si="53"/>
        <v>0</v>
      </c>
      <c r="AU8" s="16">
        <f t="shared" si="53"/>
        <v>0</v>
      </c>
      <c r="AV8" s="16">
        <f t="shared" si="53"/>
        <v>0</v>
      </c>
      <c r="AW8" s="16">
        <f t="shared" si="53"/>
        <v>0</v>
      </c>
      <c r="AX8" s="16">
        <f t="shared" si="53"/>
        <v>0</v>
      </c>
      <c r="AY8" s="16">
        <f t="shared" si="53"/>
        <v>0</v>
      </c>
      <c r="AZ8" s="16">
        <f t="shared" si="53"/>
        <v>0</v>
      </c>
      <c r="BA8" s="16">
        <f t="shared" si="53"/>
        <v>0</v>
      </c>
      <c r="BB8" s="16">
        <f t="shared" si="53"/>
        <v>0</v>
      </c>
      <c r="BC8" s="16">
        <f t="shared" si="53"/>
        <v>0</v>
      </c>
      <c r="BD8" s="16">
        <f t="shared" si="54"/>
        <v>0</v>
      </c>
      <c r="BE8" s="16">
        <f t="shared" si="54"/>
        <v>0</v>
      </c>
      <c r="BF8" s="16">
        <f t="shared" si="54"/>
        <v>0</v>
      </c>
      <c r="BG8" s="16">
        <f t="shared" si="54"/>
        <v>0</v>
      </c>
      <c r="BH8" s="16">
        <f t="shared" si="54"/>
        <v>0</v>
      </c>
      <c r="BI8" s="16">
        <f t="shared" si="54"/>
        <v>0</v>
      </c>
      <c r="BJ8" s="16">
        <f t="shared" si="54"/>
        <v>0</v>
      </c>
      <c r="BK8" s="16">
        <f t="shared" si="54"/>
        <v>0</v>
      </c>
      <c r="BL8" s="16">
        <f t="shared" si="54"/>
        <v>0</v>
      </c>
      <c r="BM8" s="16">
        <f t="shared" si="54"/>
        <v>0</v>
      </c>
      <c r="BN8" s="16">
        <f t="shared" si="55"/>
        <v>0</v>
      </c>
      <c r="BO8" s="16">
        <f t="shared" si="55"/>
        <v>0</v>
      </c>
      <c r="BP8" s="16">
        <f t="shared" si="55"/>
        <v>0</v>
      </c>
      <c r="BQ8" s="16">
        <f t="shared" si="55"/>
        <v>0</v>
      </c>
      <c r="BR8" s="16">
        <f t="shared" si="55"/>
        <v>0</v>
      </c>
      <c r="BS8" s="16">
        <f t="shared" si="55"/>
        <v>0</v>
      </c>
      <c r="BT8" s="16">
        <f t="shared" si="55"/>
        <v>0</v>
      </c>
      <c r="BU8" s="16">
        <f t="shared" si="55"/>
        <v>0</v>
      </c>
      <c r="BV8" s="16">
        <f t="shared" si="55"/>
        <v>0</v>
      </c>
      <c r="BW8" s="16">
        <f t="shared" si="55"/>
        <v>0</v>
      </c>
      <c r="BX8" s="16">
        <f t="shared" si="56"/>
        <v>0</v>
      </c>
      <c r="BY8" s="16">
        <f t="shared" si="56"/>
        <v>0</v>
      </c>
      <c r="BZ8" s="16">
        <f t="shared" si="56"/>
        <v>0</v>
      </c>
      <c r="CA8" s="16">
        <f t="shared" si="56"/>
        <v>0</v>
      </c>
      <c r="CB8" s="16">
        <f t="shared" si="56"/>
        <v>0</v>
      </c>
      <c r="CC8" s="16">
        <f t="shared" si="56"/>
        <v>0</v>
      </c>
      <c r="CD8" s="16">
        <f t="shared" si="56"/>
        <v>0</v>
      </c>
      <c r="CE8" s="16">
        <f t="shared" si="56"/>
        <v>0</v>
      </c>
      <c r="CF8" s="16">
        <f t="shared" si="56"/>
        <v>0</v>
      </c>
      <c r="CG8" s="16">
        <f t="shared" si="56"/>
        <v>0</v>
      </c>
      <c r="CH8" s="16">
        <f t="shared" si="57"/>
        <v>0</v>
      </c>
      <c r="CI8" s="16">
        <f t="shared" si="57"/>
        <v>0</v>
      </c>
      <c r="CJ8" s="16">
        <f t="shared" si="57"/>
        <v>0</v>
      </c>
      <c r="CK8" s="16">
        <f t="shared" si="57"/>
        <v>0</v>
      </c>
      <c r="CL8" s="16">
        <f t="shared" si="57"/>
        <v>0</v>
      </c>
      <c r="CM8" s="16">
        <f t="shared" si="57"/>
        <v>0</v>
      </c>
      <c r="CN8" s="16">
        <f t="shared" si="57"/>
        <v>0</v>
      </c>
      <c r="CO8" s="16">
        <f t="shared" si="57"/>
        <v>0</v>
      </c>
      <c r="CP8" s="16">
        <f t="shared" si="57"/>
        <v>0</v>
      </c>
      <c r="CQ8" s="16">
        <f t="shared" si="57"/>
        <v>0</v>
      </c>
      <c r="CR8" s="16">
        <f t="shared" si="58"/>
        <v>0</v>
      </c>
      <c r="CS8" s="16">
        <f t="shared" si="58"/>
        <v>0</v>
      </c>
      <c r="CT8" s="16">
        <f t="shared" si="58"/>
        <v>0</v>
      </c>
      <c r="CU8" s="16">
        <f t="shared" si="58"/>
        <v>0</v>
      </c>
      <c r="CV8" s="16">
        <f t="shared" si="58"/>
        <v>0</v>
      </c>
      <c r="CW8" s="16">
        <f t="shared" si="58"/>
        <v>0</v>
      </c>
      <c r="CX8" s="16">
        <f t="shared" si="58"/>
        <v>0</v>
      </c>
      <c r="CY8" s="16">
        <f t="shared" si="58"/>
        <v>0</v>
      </c>
      <c r="CZ8" s="16">
        <f t="shared" si="58"/>
        <v>0</v>
      </c>
      <c r="DA8" s="16">
        <f t="shared" si="58"/>
        <v>0</v>
      </c>
      <c r="DB8" s="16">
        <f t="shared" si="59"/>
        <v>0</v>
      </c>
      <c r="DC8" s="16">
        <f t="shared" si="59"/>
        <v>0</v>
      </c>
      <c r="DD8" s="16">
        <f t="shared" si="59"/>
        <v>0</v>
      </c>
      <c r="DE8" s="16">
        <f t="shared" si="59"/>
        <v>0</v>
      </c>
      <c r="DF8" s="16">
        <f t="shared" si="59"/>
        <v>0</v>
      </c>
      <c r="DG8" s="16">
        <f t="shared" si="59"/>
        <v>0</v>
      </c>
      <c r="DH8" s="16">
        <f t="shared" si="59"/>
        <v>0</v>
      </c>
      <c r="DI8" s="16">
        <f t="shared" si="59"/>
        <v>0</v>
      </c>
      <c r="DJ8" s="16">
        <f t="shared" si="59"/>
        <v>0</v>
      </c>
      <c r="DK8" s="16">
        <f t="shared" si="59"/>
        <v>0</v>
      </c>
      <c r="DL8" s="16">
        <f t="shared" si="60"/>
        <v>0</v>
      </c>
      <c r="DM8" s="16">
        <f t="shared" si="60"/>
        <v>0</v>
      </c>
      <c r="DN8" s="16">
        <f t="shared" si="60"/>
        <v>0</v>
      </c>
      <c r="DO8" s="16">
        <f t="shared" si="60"/>
        <v>0</v>
      </c>
      <c r="DP8" s="16">
        <f t="shared" si="60"/>
        <v>0</v>
      </c>
      <c r="DQ8" s="16">
        <f t="shared" si="60"/>
        <v>0</v>
      </c>
      <c r="DR8" s="16">
        <f t="shared" si="60"/>
        <v>0</v>
      </c>
      <c r="DS8" s="16">
        <f t="shared" si="60"/>
        <v>0</v>
      </c>
      <c r="DT8" s="16">
        <f t="shared" si="60"/>
        <v>0</v>
      </c>
      <c r="DU8" s="16">
        <f t="shared" si="60"/>
        <v>0</v>
      </c>
      <c r="DV8" s="16">
        <f t="shared" si="61"/>
        <v>0</v>
      </c>
      <c r="DW8" s="16">
        <f t="shared" si="61"/>
        <v>0</v>
      </c>
      <c r="DX8" s="16">
        <f t="shared" si="61"/>
        <v>0</v>
      </c>
      <c r="DY8" s="16">
        <f t="shared" si="61"/>
        <v>0</v>
      </c>
      <c r="DZ8" s="16">
        <f t="shared" si="61"/>
        <v>0</v>
      </c>
      <c r="EA8" s="16">
        <f t="shared" si="61"/>
        <v>0</v>
      </c>
      <c r="EB8" s="16">
        <f t="shared" si="61"/>
        <v>0</v>
      </c>
      <c r="EC8" s="16">
        <f t="shared" si="61"/>
        <v>0</v>
      </c>
      <c r="ED8" s="16">
        <f t="shared" si="61"/>
        <v>0</v>
      </c>
      <c r="EE8" s="16">
        <f t="shared" si="61"/>
        <v>0</v>
      </c>
      <c r="EF8" s="16">
        <f t="shared" si="62"/>
        <v>0</v>
      </c>
      <c r="EG8" s="16">
        <f t="shared" si="62"/>
        <v>0</v>
      </c>
      <c r="EH8" s="16">
        <f t="shared" si="62"/>
        <v>0</v>
      </c>
      <c r="EI8" s="16">
        <f t="shared" si="62"/>
        <v>0</v>
      </c>
      <c r="EJ8" s="16">
        <f t="shared" si="62"/>
        <v>0</v>
      </c>
      <c r="EK8" s="16">
        <f t="shared" si="62"/>
        <v>0</v>
      </c>
      <c r="EL8" s="16">
        <f t="shared" si="62"/>
        <v>0</v>
      </c>
      <c r="EM8" s="16">
        <f t="shared" si="62"/>
        <v>0</v>
      </c>
      <c r="EN8" s="16">
        <f t="shared" si="62"/>
        <v>0</v>
      </c>
      <c r="EO8" s="16">
        <f t="shared" si="62"/>
        <v>0</v>
      </c>
      <c r="EP8" s="16">
        <f t="shared" si="63"/>
        <v>0</v>
      </c>
      <c r="EQ8" s="16">
        <f t="shared" si="63"/>
        <v>0</v>
      </c>
      <c r="ER8" s="16">
        <f t="shared" si="63"/>
        <v>0</v>
      </c>
      <c r="ES8" s="16">
        <f t="shared" si="63"/>
        <v>0</v>
      </c>
      <c r="ET8" s="16">
        <f t="shared" si="63"/>
        <v>0</v>
      </c>
      <c r="EU8" s="16">
        <f t="shared" si="63"/>
        <v>0</v>
      </c>
      <c r="EV8" s="16">
        <f t="shared" si="63"/>
        <v>0</v>
      </c>
      <c r="EW8" s="16">
        <f t="shared" si="63"/>
        <v>0</v>
      </c>
      <c r="EX8" s="16">
        <f t="shared" si="63"/>
        <v>0</v>
      </c>
      <c r="EY8" s="16">
        <f t="shared" si="63"/>
        <v>0</v>
      </c>
      <c r="EZ8" s="16">
        <f t="shared" si="64"/>
        <v>0</v>
      </c>
      <c r="FA8" s="16">
        <f t="shared" si="64"/>
        <v>0</v>
      </c>
      <c r="FB8" s="16">
        <f t="shared" si="64"/>
        <v>0</v>
      </c>
      <c r="FC8" s="16">
        <f t="shared" si="64"/>
        <v>0</v>
      </c>
      <c r="FD8" s="16">
        <f t="shared" si="64"/>
        <v>0</v>
      </c>
      <c r="FE8" s="16">
        <f t="shared" si="64"/>
        <v>0</v>
      </c>
      <c r="FF8" s="16">
        <f t="shared" si="64"/>
        <v>0</v>
      </c>
      <c r="FG8" s="16">
        <f t="shared" si="64"/>
        <v>0</v>
      </c>
      <c r="FH8" s="16">
        <f t="shared" si="64"/>
        <v>0</v>
      </c>
      <c r="FI8" s="16">
        <f t="shared" si="64"/>
        <v>0</v>
      </c>
      <c r="FJ8" s="16">
        <f t="shared" si="65"/>
        <v>0</v>
      </c>
      <c r="FK8" s="16">
        <f t="shared" si="65"/>
        <v>0</v>
      </c>
      <c r="FL8" s="16">
        <f t="shared" si="65"/>
        <v>0</v>
      </c>
      <c r="FM8" s="16">
        <f t="shared" si="65"/>
        <v>0</v>
      </c>
      <c r="FN8" s="16">
        <f t="shared" si="65"/>
        <v>0</v>
      </c>
      <c r="FO8" s="16">
        <f t="shared" si="65"/>
        <v>0</v>
      </c>
      <c r="FP8" s="16">
        <f t="shared" si="65"/>
        <v>0</v>
      </c>
      <c r="FQ8" s="16">
        <f t="shared" si="65"/>
        <v>0</v>
      </c>
      <c r="FR8" s="16">
        <f t="shared" si="65"/>
        <v>0</v>
      </c>
      <c r="FS8" s="16">
        <f t="shared" si="65"/>
        <v>0</v>
      </c>
      <c r="FT8" s="16">
        <f t="shared" si="66"/>
        <v>0</v>
      </c>
      <c r="FU8" s="16">
        <f t="shared" si="66"/>
        <v>0</v>
      </c>
      <c r="FV8" s="16">
        <f t="shared" si="66"/>
        <v>0</v>
      </c>
      <c r="FW8" s="16">
        <f t="shared" si="66"/>
        <v>0</v>
      </c>
      <c r="FX8" s="16">
        <f t="shared" si="66"/>
        <v>0</v>
      </c>
      <c r="FY8" s="16">
        <f t="shared" si="66"/>
        <v>0</v>
      </c>
      <c r="FZ8" s="16">
        <f t="shared" si="66"/>
        <v>0</v>
      </c>
      <c r="GA8" s="16">
        <f t="shared" si="66"/>
        <v>0</v>
      </c>
      <c r="GB8" s="16">
        <f t="shared" si="66"/>
        <v>0</v>
      </c>
      <c r="GC8" s="16">
        <f t="shared" si="66"/>
        <v>0</v>
      </c>
      <c r="GD8" s="16">
        <f t="shared" si="67"/>
        <v>0</v>
      </c>
      <c r="GE8" s="16">
        <f t="shared" si="67"/>
        <v>0</v>
      </c>
      <c r="GF8" s="16">
        <f t="shared" si="67"/>
        <v>0</v>
      </c>
      <c r="GG8" s="16">
        <f t="shared" si="67"/>
        <v>0</v>
      </c>
      <c r="GH8" s="16">
        <f t="shared" si="67"/>
        <v>0</v>
      </c>
      <c r="GI8" s="16">
        <f t="shared" si="67"/>
        <v>0</v>
      </c>
      <c r="GJ8" s="16">
        <f t="shared" si="67"/>
        <v>0</v>
      </c>
      <c r="GK8" s="16">
        <f t="shared" si="67"/>
        <v>0</v>
      </c>
      <c r="GL8" s="16">
        <f t="shared" si="67"/>
        <v>0</v>
      </c>
      <c r="GM8" s="16">
        <f t="shared" si="67"/>
        <v>0</v>
      </c>
      <c r="GN8" s="16">
        <f t="shared" si="68"/>
        <v>0</v>
      </c>
      <c r="GO8" s="16">
        <f t="shared" si="68"/>
        <v>0</v>
      </c>
      <c r="GP8" s="16">
        <f t="shared" si="68"/>
        <v>0</v>
      </c>
      <c r="GQ8" s="16">
        <f t="shared" si="68"/>
        <v>0</v>
      </c>
      <c r="GR8" s="16">
        <f t="shared" si="68"/>
        <v>0</v>
      </c>
      <c r="GS8" s="16">
        <f t="shared" si="68"/>
        <v>0</v>
      </c>
      <c r="GT8" s="16">
        <f t="shared" si="68"/>
        <v>0</v>
      </c>
      <c r="GU8" s="16">
        <f t="shared" si="68"/>
        <v>0</v>
      </c>
      <c r="GV8" s="16">
        <f t="shared" si="68"/>
        <v>0</v>
      </c>
      <c r="GW8" s="16">
        <f t="shared" si="68"/>
        <v>0</v>
      </c>
      <c r="GX8" s="16">
        <f t="shared" si="69"/>
        <v>0</v>
      </c>
      <c r="GY8" s="16">
        <f t="shared" si="69"/>
        <v>0</v>
      </c>
      <c r="GZ8" s="16">
        <f t="shared" si="69"/>
        <v>0</v>
      </c>
      <c r="HA8" s="16">
        <f t="shared" si="69"/>
        <v>0</v>
      </c>
      <c r="HB8" s="16">
        <f t="shared" si="69"/>
        <v>0</v>
      </c>
      <c r="HC8" s="16">
        <f t="shared" si="69"/>
        <v>0</v>
      </c>
      <c r="HD8" s="16">
        <f t="shared" si="69"/>
        <v>0</v>
      </c>
      <c r="HE8" s="16">
        <f t="shared" si="69"/>
        <v>0</v>
      </c>
      <c r="HF8" s="16">
        <f t="shared" si="69"/>
        <v>0</v>
      </c>
      <c r="HG8" s="16">
        <f t="shared" si="69"/>
        <v>0</v>
      </c>
      <c r="HH8" s="16">
        <f t="shared" si="70"/>
        <v>0</v>
      </c>
      <c r="HI8" s="16">
        <f t="shared" si="70"/>
        <v>0</v>
      </c>
      <c r="HJ8" s="16">
        <f t="shared" si="70"/>
        <v>0</v>
      </c>
      <c r="HK8" s="16">
        <f t="shared" si="70"/>
        <v>0</v>
      </c>
      <c r="HL8" s="16">
        <f t="shared" si="70"/>
        <v>0</v>
      </c>
      <c r="HM8" s="16">
        <f t="shared" si="70"/>
        <v>0</v>
      </c>
      <c r="HN8" s="16">
        <f t="shared" si="70"/>
        <v>0</v>
      </c>
      <c r="HO8" s="16">
        <f t="shared" si="70"/>
        <v>0</v>
      </c>
      <c r="HP8" s="16">
        <f t="shared" si="70"/>
        <v>0</v>
      </c>
      <c r="HQ8" s="16">
        <f t="shared" si="70"/>
        <v>0</v>
      </c>
      <c r="HR8" s="16">
        <f t="shared" si="71"/>
        <v>0</v>
      </c>
      <c r="HS8" s="16">
        <f t="shared" si="71"/>
        <v>0</v>
      </c>
      <c r="HT8" s="16">
        <f t="shared" si="71"/>
        <v>0</v>
      </c>
      <c r="HU8" s="16">
        <f t="shared" si="71"/>
        <v>0</v>
      </c>
      <c r="HV8" s="16">
        <f t="shared" si="71"/>
        <v>0</v>
      </c>
      <c r="HW8" s="16">
        <f t="shared" si="71"/>
        <v>0</v>
      </c>
      <c r="HX8" s="16">
        <f t="shared" si="71"/>
        <v>0</v>
      </c>
      <c r="HY8" s="16">
        <f t="shared" si="71"/>
        <v>0</v>
      </c>
      <c r="HZ8" s="16">
        <f t="shared" si="71"/>
        <v>0</v>
      </c>
      <c r="IA8" s="16">
        <f t="shared" si="71"/>
        <v>0</v>
      </c>
      <c r="IB8" s="16">
        <f t="shared" si="72"/>
        <v>0</v>
      </c>
      <c r="IC8" s="16">
        <f t="shared" si="72"/>
        <v>0</v>
      </c>
      <c r="ID8" s="16">
        <f t="shared" si="72"/>
        <v>0</v>
      </c>
      <c r="IE8" s="16">
        <f t="shared" si="72"/>
        <v>0</v>
      </c>
      <c r="IF8" s="16">
        <f t="shared" si="72"/>
        <v>0</v>
      </c>
      <c r="IG8" s="16">
        <f t="shared" si="72"/>
        <v>0</v>
      </c>
      <c r="IH8" s="16">
        <f t="shared" si="72"/>
        <v>0</v>
      </c>
      <c r="II8" s="16">
        <f t="shared" si="72"/>
        <v>0</v>
      </c>
      <c r="IJ8" s="16">
        <f t="shared" si="72"/>
        <v>0</v>
      </c>
      <c r="IK8" s="16">
        <f t="shared" si="72"/>
        <v>0</v>
      </c>
      <c r="IL8" s="16">
        <f t="shared" si="73"/>
        <v>0</v>
      </c>
      <c r="IM8" s="16">
        <f t="shared" si="73"/>
        <v>0</v>
      </c>
      <c r="IN8" s="16">
        <f t="shared" si="73"/>
        <v>0</v>
      </c>
      <c r="IO8" s="16">
        <f t="shared" si="73"/>
        <v>0</v>
      </c>
      <c r="IP8" s="16">
        <f t="shared" si="73"/>
        <v>0</v>
      </c>
      <c r="IQ8" s="16">
        <f t="shared" si="73"/>
        <v>0</v>
      </c>
      <c r="IR8" s="16">
        <f t="shared" si="73"/>
        <v>0</v>
      </c>
      <c r="IS8" s="16">
        <f t="shared" si="73"/>
        <v>0</v>
      </c>
      <c r="IT8" s="16">
        <f t="shared" si="73"/>
        <v>0</v>
      </c>
      <c r="IU8" s="16">
        <f t="shared" si="73"/>
        <v>0</v>
      </c>
      <c r="IV8" s="16">
        <f t="shared" si="74"/>
        <v>0</v>
      </c>
      <c r="IW8" s="16">
        <f t="shared" si="74"/>
        <v>0</v>
      </c>
      <c r="IX8" s="16">
        <f t="shared" si="74"/>
        <v>0</v>
      </c>
      <c r="IY8" s="16">
        <f t="shared" si="74"/>
        <v>0</v>
      </c>
      <c r="IZ8" s="16">
        <f t="shared" si="74"/>
        <v>0</v>
      </c>
      <c r="JA8" s="16">
        <f t="shared" si="74"/>
        <v>0</v>
      </c>
      <c r="JB8" s="16">
        <f t="shared" si="74"/>
        <v>0</v>
      </c>
      <c r="JC8" s="16">
        <f t="shared" si="74"/>
        <v>0</v>
      </c>
      <c r="JD8" s="16">
        <f t="shared" si="74"/>
        <v>0</v>
      </c>
      <c r="JE8" s="16">
        <f t="shared" si="74"/>
        <v>0</v>
      </c>
      <c r="JF8" s="16">
        <f t="shared" si="75"/>
        <v>0</v>
      </c>
      <c r="JG8" s="16">
        <f t="shared" si="75"/>
        <v>0</v>
      </c>
      <c r="JH8" s="16">
        <f t="shared" si="75"/>
        <v>0</v>
      </c>
      <c r="JI8" s="16">
        <f t="shared" si="75"/>
        <v>0</v>
      </c>
      <c r="JJ8" s="16">
        <f t="shared" si="75"/>
        <v>0</v>
      </c>
      <c r="JK8" s="16">
        <f t="shared" si="75"/>
        <v>0</v>
      </c>
      <c r="JL8" s="16">
        <f t="shared" si="75"/>
        <v>0</v>
      </c>
      <c r="JM8" s="16">
        <f t="shared" si="75"/>
        <v>0</v>
      </c>
      <c r="JN8" s="16">
        <f t="shared" si="75"/>
        <v>0</v>
      </c>
      <c r="JO8" s="16">
        <f t="shared" si="75"/>
        <v>0</v>
      </c>
      <c r="JP8" s="16">
        <f t="shared" si="76"/>
        <v>0</v>
      </c>
      <c r="JQ8" s="16">
        <f t="shared" si="76"/>
        <v>0</v>
      </c>
      <c r="JR8" s="16">
        <f t="shared" si="76"/>
        <v>0</v>
      </c>
      <c r="JS8" s="16">
        <f t="shared" si="76"/>
        <v>0</v>
      </c>
      <c r="JT8" s="16">
        <f t="shared" si="76"/>
        <v>0</v>
      </c>
      <c r="JU8" s="16">
        <f t="shared" si="76"/>
        <v>0</v>
      </c>
      <c r="JV8" s="16">
        <f t="shared" si="76"/>
        <v>0</v>
      </c>
      <c r="JW8" s="16">
        <f t="shared" si="76"/>
        <v>0</v>
      </c>
      <c r="JX8" s="16">
        <f t="shared" si="76"/>
        <v>0</v>
      </c>
      <c r="JY8" s="16">
        <f t="shared" si="76"/>
        <v>0</v>
      </c>
      <c r="JZ8" s="16">
        <f t="shared" si="77"/>
        <v>0</v>
      </c>
      <c r="KA8" s="16">
        <f t="shared" si="77"/>
        <v>0</v>
      </c>
      <c r="KB8" s="16">
        <f t="shared" si="77"/>
        <v>0</v>
      </c>
      <c r="KC8" s="16">
        <f t="shared" si="77"/>
        <v>0</v>
      </c>
      <c r="KD8" s="16">
        <f t="shared" si="77"/>
        <v>0</v>
      </c>
      <c r="KE8" s="16">
        <f t="shared" si="77"/>
        <v>0</v>
      </c>
      <c r="KF8" s="16">
        <f t="shared" si="77"/>
        <v>0</v>
      </c>
      <c r="KG8" s="16">
        <f t="shared" si="77"/>
        <v>0</v>
      </c>
      <c r="KH8" s="16">
        <f t="shared" si="77"/>
        <v>0</v>
      </c>
      <c r="KI8" s="16">
        <f t="shared" si="77"/>
        <v>0</v>
      </c>
      <c r="KJ8" s="16">
        <f t="shared" si="78"/>
        <v>0</v>
      </c>
      <c r="KK8" s="16">
        <f t="shared" si="78"/>
        <v>0</v>
      </c>
      <c r="KL8" s="16">
        <f t="shared" si="78"/>
        <v>0</v>
      </c>
      <c r="KM8" s="16">
        <f t="shared" si="78"/>
        <v>0</v>
      </c>
      <c r="KN8" s="16">
        <f t="shared" si="78"/>
        <v>0</v>
      </c>
      <c r="KO8" s="16">
        <f t="shared" si="78"/>
        <v>0</v>
      </c>
      <c r="KP8" s="16">
        <f t="shared" si="78"/>
        <v>0</v>
      </c>
      <c r="KQ8" s="16">
        <f t="shared" si="78"/>
        <v>0</v>
      </c>
      <c r="KR8" s="16">
        <f t="shared" si="78"/>
        <v>0</v>
      </c>
      <c r="KS8" s="16">
        <f t="shared" si="78"/>
        <v>0</v>
      </c>
      <c r="KT8" s="16">
        <f t="shared" si="79"/>
        <v>0</v>
      </c>
      <c r="KU8" s="16">
        <f t="shared" si="79"/>
        <v>0</v>
      </c>
      <c r="KV8" s="16">
        <f t="shared" si="79"/>
        <v>0</v>
      </c>
      <c r="KW8" s="16">
        <f t="shared" si="79"/>
        <v>0</v>
      </c>
      <c r="KX8" s="16">
        <f t="shared" si="79"/>
        <v>0</v>
      </c>
      <c r="KY8" s="16">
        <f t="shared" si="79"/>
        <v>0</v>
      </c>
      <c r="KZ8" s="16">
        <f t="shared" si="79"/>
        <v>0</v>
      </c>
      <c r="LA8" s="16">
        <f t="shared" si="79"/>
        <v>0</v>
      </c>
      <c r="LB8" s="16">
        <f t="shared" si="79"/>
        <v>0</v>
      </c>
      <c r="LC8" s="16">
        <f t="shared" si="79"/>
        <v>0</v>
      </c>
      <c r="LD8" s="16">
        <f t="shared" si="80"/>
        <v>0</v>
      </c>
      <c r="LE8" s="16">
        <f t="shared" si="80"/>
        <v>0</v>
      </c>
      <c r="LF8" s="16">
        <f t="shared" si="80"/>
        <v>0</v>
      </c>
      <c r="LG8" s="16">
        <f t="shared" si="80"/>
        <v>0</v>
      </c>
      <c r="LH8" s="16">
        <f t="shared" si="80"/>
        <v>0</v>
      </c>
      <c r="LI8" s="16">
        <f t="shared" si="80"/>
        <v>0</v>
      </c>
      <c r="LJ8" s="16">
        <f t="shared" si="80"/>
        <v>0</v>
      </c>
      <c r="LK8" s="16">
        <f t="shared" si="80"/>
        <v>0</v>
      </c>
      <c r="LL8" s="16">
        <f t="shared" si="80"/>
        <v>0</v>
      </c>
      <c r="LM8" s="16">
        <f t="shared" si="80"/>
        <v>0</v>
      </c>
      <c r="LN8" s="16">
        <f t="shared" si="81"/>
        <v>0</v>
      </c>
      <c r="LO8" s="16">
        <f t="shared" si="81"/>
        <v>0</v>
      </c>
      <c r="LP8" s="16">
        <f t="shared" si="81"/>
        <v>0</v>
      </c>
      <c r="LQ8" s="16">
        <f t="shared" si="81"/>
        <v>0</v>
      </c>
      <c r="LR8" s="16">
        <f t="shared" si="81"/>
        <v>0</v>
      </c>
      <c r="LS8" s="16">
        <f t="shared" si="81"/>
        <v>0</v>
      </c>
      <c r="LT8" s="16">
        <f t="shared" si="81"/>
        <v>0</v>
      </c>
      <c r="LU8" s="16">
        <f t="shared" si="81"/>
        <v>0</v>
      </c>
      <c r="LV8" s="16">
        <f t="shared" si="81"/>
        <v>0</v>
      </c>
      <c r="LW8" s="16">
        <f t="shared" si="81"/>
        <v>0</v>
      </c>
      <c r="LX8" s="16">
        <f t="shared" si="82"/>
        <v>0</v>
      </c>
      <c r="LY8" s="16">
        <f t="shared" si="82"/>
        <v>0</v>
      </c>
      <c r="LZ8" s="16">
        <f t="shared" si="82"/>
        <v>0</v>
      </c>
      <c r="MA8" s="16">
        <f t="shared" si="82"/>
        <v>0</v>
      </c>
      <c r="MB8" s="16">
        <f t="shared" si="82"/>
        <v>0</v>
      </c>
      <c r="MC8" s="16">
        <f t="shared" si="82"/>
        <v>0</v>
      </c>
      <c r="MD8" s="16">
        <f t="shared" si="82"/>
        <v>0</v>
      </c>
      <c r="ME8" s="16">
        <f t="shared" si="82"/>
        <v>0</v>
      </c>
      <c r="MF8" s="16">
        <f t="shared" si="82"/>
        <v>0</v>
      </c>
      <c r="MG8" s="16">
        <f t="shared" si="82"/>
        <v>0</v>
      </c>
      <c r="MH8" s="16">
        <f t="shared" si="83"/>
        <v>0</v>
      </c>
      <c r="MI8" s="16">
        <f t="shared" si="83"/>
        <v>0</v>
      </c>
      <c r="MJ8" s="16">
        <f t="shared" si="83"/>
        <v>0</v>
      </c>
      <c r="MK8" s="16">
        <f t="shared" si="83"/>
        <v>0</v>
      </c>
      <c r="ML8" s="16">
        <f t="shared" si="83"/>
        <v>0</v>
      </c>
      <c r="MM8" s="16">
        <f t="shared" si="83"/>
        <v>0</v>
      </c>
      <c r="MN8" s="16">
        <f t="shared" si="83"/>
        <v>0</v>
      </c>
      <c r="MO8" s="16">
        <f t="shared" si="83"/>
        <v>0</v>
      </c>
      <c r="MP8" s="16">
        <f t="shared" si="83"/>
        <v>0</v>
      </c>
      <c r="MQ8" s="16">
        <f t="shared" si="83"/>
        <v>0</v>
      </c>
      <c r="MR8" s="16">
        <f t="shared" si="84"/>
        <v>0</v>
      </c>
      <c r="MS8" s="16">
        <f t="shared" si="84"/>
        <v>0</v>
      </c>
      <c r="MT8" s="16">
        <f t="shared" si="84"/>
        <v>0</v>
      </c>
      <c r="MU8" s="16">
        <f t="shared" si="84"/>
        <v>0</v>
      </c>
      <c r="MV8" s="16">
        <f t="shared" si="84"/>
        <v>0</v>
      </c>
      <c r="MW8" s="16">
        <f t="shared" si="84"/>
        <v>0</v>
      </c>
      <c r="MX8" s="16">
        <f t="shared" si="84"/>
        <v>0</v>
      </c>
      <c r="MY8" s="16">
        <f t="shared" si="84"/>
        <v>0</v>
      </c>
      <c r="MZ8" s="16">
        <f t="shared" si="84"/>
        <v>0</v>
      </c>
      <c r="NA8" s="16">
        <f t="shared" si="84"/>
        <v>0</v>
      </c>
      <c r="NB8" s="16">
        <f t="shared" si="85"/>
        <v>0</v>
      </c>
      <c r="NC8" s="16">
        <f t="shared" si="85"/>
        <v>0</v>
      </c>
      <c r="ND8" s="16">
        <f t="shared" si="85"/>
        <v>0</v>
      </c>
      <c r="NE8" s="16">
        <f t="shared" si="85"/>
        <v>0</v>
      </c>
      <c r="NF8" s="16">
        <f t="shared" si="85"/>
        <v>0</v>
      </c>
      <c r="NG8" s="16">
        <f t="shared" si="85"/>
        <v>0</v>
      </c>
      <c r="NH8" s="16">
        <f t="shared" si="85"/>
        <v>0</v>
      </c>
      <c r="NI8" s="16">
        <f t="shared" si="85"/>
        <v>0</v>
      </c>
      <c r="NJ8" s="16">
        <f t="shared" si="85"/>
        <v>0</v>
      </c>
      <c r="NK8" s="16">
        <f t="shared" si="85"/>
        <v>0</v>
      </c>
      <c r="NL8" s="16">
        <f t="shared" si="86"/>
        <v>0</v>
      </c>
      <c r="NM8" s="16">
        <f t="shared" si="86"/>
        <v>0</v>
      </c>
      <c r="NN8" s="16">
        <f t="shared" si="86"/>
        <v>0</v>
      </c>
      <c r="NO8" s="16">
        <f t="shared" si="86"/>
        <v>0</v>
      </c>
      <c r="NP8" s="16">
        <f t="shared" si="86"/>
        <v>0</v>
      </c>
      <c r="NQ8" s="16">
        <f t="shared" si="86"/>
        <v>0</v>
      </c>
      <c r="NR8" s="16">
        <f t="shared" si="86"/>
        <v>0</v>
      </c>
      <c r="NS8" s="16">
        <f t="shared" si="86"/>
        <v>0</v>
      </c>
      <c r="NT8" s="16">
        <f t="shared" si="86"/>
        <v>0</v>
      </c>
      <c r="NU8" s="16">
        <f t="shared" si="86"/>
        <v>0</v>
      </c>
      <c r="NV8" s="16">
        <f t="shared" si="87"/>
        <v>0</v>
      </c>
      <c r="NW8" s="16">
        <f t="shared" si="87"/>
        <v>0</v>
      </c>
      <c r="NX8" s="16">
        <f t="shared" si="87"/>
        <v>0</v>
      </c>
      <c r="NY8" s="16">
        <f t="shared" si="87"/>
        <v>0</v>
      </c>
      <c r="NZ8" s="16">
        <f t="shared" si="87"/>
        <v>0</v>
      </c>
      <c r="OA8" s="16">
        <f t="shared" si="87"/>
        <v>0</v>
      </c>
      <c r="OH8" s="17">
        <f t="shared" si="88"/>
        <v>0</v>
      </c>
      <c r="OI8" s="8">
        <f t="shared" si="89"/>
        <v>184</v>
      </c>
      <c r="OJ8" s="18">
        <f t="shared" si="90"/>
        <v>0.50273224043715847</v>
      </c>
      <c r="OK8" s="18">
        <f t="shared" si="91"/>
        <v>1</v>
      </c>
      <c r="OL8" s="18">
        <f t="shared" si="92"/>
        <v>1</v>
      </c>
      <c r="OM8" s="18">
        <f t="shared" si="93"/>
        <v>1</v>
      </c>
      <c r="ON8" s="18">
        <f t="shared" si="94"/>
        <v>1</v>
      </c>
      <c r="OO8" s="18">
        <f t="shared" si="95"/>
        <v>1</v>
      </c>
      <c r="OP8" s="18">
        <f t="shared" si="96"/>
        <v>1</v>
      </c>
      <c r="OQ8" s="18">
        <f t="shared" si="97"/>
        <v>1</v>
      </c>
      <c r="OR8" s="18">
        <f t="shared" si="98"/>
        <v>1</v>
      </c>
      <c r="OS8" s="18">
        <f t="shared" si="99"/>
        <v>1</v>
      </c>
      <c r="OT8" s="18">
        <f t="shared" si="100"/>
        <v>1</v>
      </c>
      <c r="OU8" s="18">
        <f t="shared" si="101"/>
        <v>1</v>
      </c>
      <c r="OV8" s="18">
        <f t="shared" si="102"/>
        <v>1</v>
      </c>
      <c r="OX8" s="8" t="s">
        <v>105</v>
      </c>
      <c r="OY8" s="8" t="s">
        <v>125</v>
      </c>
      <c r="OZ8" s="18" t="e">
        <f>(#REF!+#REF!)/2</f>
        <v>#REF!</v>
      </c>
      <c r="PA8" s="18" t="e">
        <f>(#REF!+#REF!)/2</f>
        <v>#REF!</v>
      </c>
      <c r="PB8" s="18" t="e">
        <f>(#REF!+#REF!)/2</f>
        <v>#REF!</v>
      </c>
      <c r="PC8" s="18" t="e">
        <f>(#REF!+#REF!)/2</f>
        <v>#REF!</v>
      </c>
      <c r="PD8" s="18" t="e">
        <f>(#REF!+#REF!)/2</f>
        <v>#REF!</v>
      </c>
      <c r="PE8" s="18" t="e">
        <f>(#REF!+#REF!)/2</f>
        <v>#REF!</v>
      </c>
      <c r="PF8" s="18" t="e">
        <f>(#REF!+#REF!)/2</f>
        <v>#REF!</v>
      </c>
      <c r="PG8" s="18" t="e">
        <f>(#REF!+#REF!)/2</f>
        <v>#REF!</v>
      </c>
      <c r="PH8" s="18" t="e">
        <f>(#REF!+#REF!)/2</f>
        <v>#REF!</v>
      </c>
      <c r="PI8" s="18" t="e">
        <f>(#REF!+#REF!)/2</f>
        <v>#REF!</v>
      </c>
      <c r="PJ8" s="18" t="e">
        <f>(#REF!+#REF!)/2</f>
        <v>#REF!</v>
      </c>
      <c r="PK8" s="18" t="e">
        <f>(#REF!+#REF!)/2</f>
        <v>#REF!</v>
      </c>
    </row>
    <row r="9" spans="1:427" ht="11.25" customHeight="1" x14ac:dyDescent="0.2">
      <c r="E9" s="138"/>
      <c r="F9" s="138" t="str">
        <f t="shared" si="46"/>
        <v/>
      </c>
      <c r="H9" s="134" t="str">
        <f t="shared" si="103"/>
        <v>Sab</v>
      </c>
      <c r="I9" s="141"/>
      <c r="J9" s="134" t="str">
        <f t="shared" si="47"/>
        <v/>
      </c>
      <c r="K9" s="134" t="str">
        <f t="shared" si="47"/>
        <v/>
      </c>
      <c r="L9" s="150"/>
      <c r="M9" s="150" t="str">
        <f t="shared" si="48"/>
        <v/>
      </c>
      <c r="O9" s="145" t="str">
        <f t="shared" si="104"/>
        <v>Sab</v>
      </c>
      <c r="Q9" s="146" t="str">
        <f t="shared" si="49"/>
        <v/>
      </c>
      <c r="R9" s="146" t="str">
        <f t="shared" si="50"/>
        <v/>
      </c>
      <c r="V9" s="158" t="str">
        <f t="shared" si="105"/>
        <v>Sab</v>
      </c>
      <c r="Z9" s="16">
        <f t="shared" si="51"/>
        <v>0</v>
      </c>
      <c r="AA9" s="16">
        <f t="shared" si="51"/>
        <v>0</v>
      </c>
      <c r="AB9" s="16">
        <f t="shared" si="51"/>
        <v>0</v>
      </c>
      <c r="AC9" s="16">
        <f t="shared" si="51"/>
        <v>0</v>
      </c>
      <c r="AD9" s="16">
        <f t="shared" si="51"/>
        <v>0</v>
      </c>
      <c r="AE9" s="16">
        <f t="shared" si="51"/>
        <v>0</v>
      </c>
      <c r="AF9" s="16">
        <f t="shared" si="51"/>
        <v>0</v>
      </c>
      <c r="AG9" s="16">
        <f t="shared" si="51"/>
        <v>0</v>
      </c>
      <c r="AH9" s="16">
        <f t="shared" si="51"/>
        <v>0</v>
      </c>
      <c r="AI9" s="16">
        <f t="shared" si="51"/>
        <v>0</v>
      </c>
      <c r="AJ9" s="16">
        <f t="shared" si="52"/>
        <v>0</v>
      </c>
      <c r="AK9" s="16">
        <f t="shared" si="52"/>
        <v>0</v>
      </c>
      <c r="AL9" s="16">
        <f t="shared" si="52"/>
        <v>0</v>
      </c>
      <c r="AM9" s="16">
        <f t="shared" si="52"/>
        <v>0</v>
      </c>
      <c r="AN9" s="16">
        <f t="shared" si="52"/>
        <v>0</v>
      </c>
      <c r="AO9" s="16">
        <f t="shared" si="52"/>
        <v>0</v>
      </c>
      <c r="AP9" s="16">
        <f t="shared" si="52"/>
        <v>0</v>
      </c>
      <c r="AQ9" s="16">
        <f t="shared" si="52"/>
        <v>0</v>
      </c>
      <c r="AR9" s="16">
        <f t="shared" si="52"/>
        <v>0</v>
      </c>
      <c r="AS9" s="16">
        <f t="shared" si="52"/>
        <v>0</v>
      </c>
      <c r="AT9" s="16">
        <f t="shared" si="53"/>
        <v>0</v>
      </c>
      <c r="AU9" s="16">
        <f t="shared" si="53"/>
        <v>0</v>
      </c>
      <c r="AV9" s="16">
        <f t="shared" si="53"/>
        <v>0</v>
      </c>
      <c r="AW9" s="16">
        <f t="shared" si="53"/>
        <v>0</v>
      </c>
      <c r="AX9" s="16">
        <f t="shared" si="53"/>
        <v>0</v>
      </c>
      <c r="AY9" s="16">
        <f t="shared" si="53"/>
        <v>0</v>
      </c>
      <c r="AZ9" s="16">
        <f t="shared" si="53"/>
        <v>0</v>
      </c>
      <c r="BA9" s="16">
        <f t="shared" si="53"/>
        <v>0</v>
      </c>
      <c r="BB9" s="16">
        <f t="shared" si="53"/>
        <v>0</v>
      </c>
      <c r="BC9" s="16">
        <f t="shared" si="53"/>
        <v>0</v>
      </c>
      <c r="BD9" s="16">
        <f t="shared" si="54"/>
        <v>0</v>
      </c>
      <c r="BE9" s="16">
        <f t="shared" si="54"/>
        <v>0</v>
      </c>
      <c r="BF9" s="16">
        <f t="shared" si="54"/>
        <v>0</v>
      </c>
      <c r="BG9" s="16">
        <f t="shared" si="54"/>
        <v>0</v>
      </c>
      <c r="BH9" s="16">
        <f t="shared" si="54"/>
        <v>0</v>
      </c>
      <c r="BI9" s="16">
        <f t="shared" si="54"/>
        <v>0</v>
      </c>
      <c r="BJ9" s="16">
        <f t="shared" si="54"/>
        <v>0</v>
      </c>
      <c r="BK9" s="16">
        <f t="shared" si="54"/>
        <v>0</v>
      </c>
      <c r="BL9" s="16">
        <f t="shared" si="54"/>
        <v>0</v>
      </c>
      <c r="BM9" s="16">
        <f t="shared" si="54"/>
        <v>0</v>
      </c>
      <c r="BN9" s="16">
        <f t="shared" si="55"/>
        <v>0</v>
      </c>
      <c r="BO9" s="16">
        <f t="shared" si="55"/>
        <v>0</v>
      </c>
      <c r="BP9" s="16">
        <f t="shared" si="55"/>
        <v>0</v>
      </c>
      <c r="BQ9" s="16">
        <f t="shared" si="55"/>
        <v>0</v>
      </c>
      <c r="BR9" s="16">
        <f t="shared" si="55"/>
        <v>0</v>
      </c>
      <c r="BS9" s="16">
        <f t="shared" si="55"/>
        <v>0</v>
      </c>
      <c r="BT9" s="16">
        <f t="shared" si="55"/>
        <v>0</v>
      </c>
      <c r="BU9" s="16">
        <f t="shared" si="55"/>
        <v>0</v>
      </c>
      <c r="BV9" s="16">
        <f t="shared" si="55"/>
        <v>0</v>
      </c>
      <c r="BW9" s="16">
        <f t="shared" si="55"/>
        <v>0</v>
      </c>
      <c r="BX9" s="16">
        <f t="shared" si="56"/>
        <v>0</v>
      </c>
      <c r="BY9" s="16">
        <f t="shared" si="56"/>
        <v>0</v>
      </c>
      <c r="BZ9" s="16">
        <f t="shared" si="56"/>
        <v>0</v>
      </c>
      <c r="CA9" s="16">
        <f t="shared" si="56"/>
        <v>0</v>
      </c>
      <c r="CB9" s="16">
        <f t="shared" si="56"/>
        <v>0</v>
      </c>
      <c r="CC9" s="16">
        <f t="shared" si="56"/>
        <v>0</v>
      </c>
      <c r="CD9" s="16">
        <f t="shared" si="56"/>
        <v>0</v>
      </c>
      <c r="CE9" s="16">
        <f t="shared" si="56"/>
        <v>0</v>
      </c>
      <c r="CF9" s="16">
        <f t="shared" si="56"/>
        <v>0</v>
      </c>
      <c r="CG9" s="16">
        <f t="shared" si="56"/>
        <v>0</v>
      </c>
      <c r="CH9" s="16">
        <f t="shared" si="57"/>
        <v>0</v>
      </c>
      <c r="CI9" s="16">
        <f t="shared" si="57"/>
        <v>0</v>
      </c>
      <c r="CJ9" s="16">
        <f t="shared" si="57"/>
        <v>0</v>
      </c>
      <c r="CK9" s="16">
        <f t="shared" si="57"/>
        <v>0</v>
      </c>
      <c r="CL9" s="16">
        <f t="shared" si="57"/>
        <v>0</v>
      </c>
      <c r="CM9" s="16">
        <f t="shared" si="57"/>
        <v>0</v>
      </c>
      <c r="CN9" s="16">
        <f t="shared" si="57"/>
        <v>0</v>
      </c>
      <c r="CO9" s="16">
        <f t="shared" si="57"/>
        <v>0</v>
      </c>
      <c r="CP9" s="16">
        <f t="shared" si="57"/>
        <v>0</v>
      </c>
      <c r="CQ9" s="16">
        <f t="shared" si="57"/>
        <v>0</v>
      </c>
      <c r="CR9" s="16">
        <f t="shared" si="58"/>
        <v>0</v>
      </c>
      <c r="CS9" s="16">
        <f t="shared" si="58"/>
        <v>0</v>
      </c>
      <c r="CT9" s="16">
        <f t="shared" si="58"/>
        <v>0</v>
      </c>
      <c r="CU9" s="16">
        <f t="shared" si="58"/>
        <v>0</v>
      </c>
      <c r="CV9" s="16">
        <f t="shared" si="58"/>
        <v>0</v>
      </c>
      <c r="CW9" s="16">
        <f t="shared" si="58"/>
        <v>0</v>
      </c>
      <c r="CX9" s="16">
        <f t="shared" si="58"/>
        <v>0</v>
      </c>
      <c r="CY9" s="16">
        <f t="shared" si="58"/>
        <v>0</v>
      </c>
      <c r="CZ9" s="16">
        <f t="shared" si="58"/>
        <v>0</v>
      </c>
      <c r="DA9" s="16">
        <f t="shared" si="58"/>
        <v>0</v>
      </c>
      <c r="DB9" s="16">
        <f t="shared" si="59"/>
        <v>0</v>
      </c>
      <c r="DC9" s="16">
        <f t="shared" si="59"/>
        <v>0</v>
      </c>
      <c r="DD9" s="16">
        <f t="shared" si="59"/>
        <v>0</v>
      </c>
      <c r="DE9" s="16">
        <f t="shared" si="59"/>
        <v>0</v>
      </c>
      <c r="DF9" s="16">
        <f t="shared" si="59"/>
        <v>0</v>
      </c>
      <c r="DG9" s="16">
        <f t="shared" si="59"/>
        <v>0</v>
      </c>
      <c r="DH9" s="16">
        <f t="shared" si="59"/>
        <v>0</v>
      </c>
      <c r="DI9" s="16">
        <f t="shared" si="59"/>
        <v>0</v>
      </c>
      <c r="DJ9" s="16">
        <f t="shared" si="59"/>
        <v>0</v>
      </c>
      <c r="DK9" s="16">
        <f t="shared" si="59"/>
        <v>0</v>
      </c>
      <c r="DL9" s="16">
        <f t="shared" si="60"/>
        <v>0</v>
      </c>
      <c r="DM9" s="16">
        <f t="shared" si="60"/>
        <v>0</v>
      </c>
      <c r="DN9" s="16">
        <f t="shared" si="60"/>
        <v>0</v>
      </c>
      <c r="DO9" s="16">
        <f t="shared" si="60"/>
        <v>0</v>
      </c>
      <c r="DP9" s="16">
        <f t="shared" si="60"/>
        <v>0</v>
      </c>
      <c r="DQ9" s="16">
        <f t="shared" si="60"/>
        <v>0</v>
      </c>
      <c r="DR9" s="16">
        <f t="shared" si="60"/>
        <v>0</v>
      </c>
      <c r="DS9" s="16">
        <f t="shared" si="60"/>
        <v>0</v>
      </c>
      <c r="DT9" s="16">
        <f t="shared" si="60"/>
        <v>0</v>
      </c>
      <c r="DU9" s="16">
        <f t="shared" si="60"/>
        <v>0</v>
      </c>
      <c r="DV9" s="16">
        <f t="shared" si="61"/>
        <v>0</v>
      </c>
      <c r="DW9" s="16">
        <f t="shared" si="61"/>
        <v>0</v>
      </c>
      <c r="DX9" s="16">
        <f t="shared" si="61"/>
        <v>0</v>
      </c>
      <c r="DY9" s="16">
        <f t="shared" si="61"/>
        <v>0</v>
      </c>
      <c r="DZ9" s="16">
        <f t="shared" si="61"/>
        <v>0</v>
      </c>
      <c r="EA9" s="16">
        <f t="shared" si="61"/>
        <v>0</v>
      </c>
      <c r="EB9" s="16">
        <f t="shared" si="61"/>
        <v>0</v>
      </c>
      <c r="EC9" s="16">
        <f t="shared" si="61"/>
        <v>0</v>
      </c>
      <c r="ED9" s="16">
        <f t="shared" si="61"/>
        <v>0</v>
      </c>
      <c r="EE9" s="16">
        <f t="shared" si="61"/>
        <v>0</v>
      </c>
      <c r="EF9" s="16">
        <f t="shared" si="62"/>
        <v>0</v>
      </c>
      <c r="EG9" s="16">
        <f t="shared" si="62"/>
        <v>0</v>
      </c>
      <c r="EH9" s="16">
        <f t="shared" si="62"/>
        <v>0</v>
      </c>
      <c r="EI9" s="16">
        <f t="shared" si="62"/>
        <v>0</v>
      </c>
      <c r="EJ9" s="16">
        <f t="shared" si="62"/>
        <v>0</v>
      </c>
      <c r="EK9" s="16">
        <f t="shared" si="62"/>
        <v>0</v>
      </c>
      <c r="EL9" s="16">
        <f t="shared" si="62"/>
        <v>0</v>
      </c>
      <c r="EM9" s="16">
        <f t="shared" si="62"/>
        <v>0</v>
      </c>
      <c r="EN9" s="16">
        <f t="shared" si="62"/>
        <v>0</v>
      </c>
      <c r="EO9" s="16">
        <f t="shared" si="62"/>
        <v>0</v>
      </c>
      <c r="EP9" s="16">
        <f t="shared" si="63"/>
        <v>0</v>
      </c>
      <c r="EQ9" s="16">
        <f t="shared" si="63"/>
        <v>0</v>
      </c>
      <c r="ER9" s="16">
        <f t="shared" si="63"/>
        <v>0</v>
      </c>
      <c r="ES9" s="16">
        <f t="shared" si="63"/>
        <v>0</v>
      </c>
      <c r="ET9" s="16">
        <f t="shared" si="63"/>
        <v>0</v>
      </c>
      <c r="EU9" s="16">
        <f t="shared" si="63"/>
        <v>0</v>
      </c>
      <c r="EV9" s="16">
        <f t="shared" si="63"/>
        <v>0</v>
      </c>
      <c r="EW9" s="16">
        <f t="shared" si="63"/>
        <v>0</v>
      </c>
      <c r="EX9" s="16">
        <f t="shared" si="63"/>
        <v>0</v>
      </c>
      <c r="EY9" s="16">
        <f t="shared" si="63"/>
        <v>0</v>
      </c>
      <c r="EZ9" s="16">
        <f t="shared" si="64"/>
        <v>0</v>
      </c>
      <c r="FA9" s="16">
        <f t="shared" si="64"/>
        <v>0</v>
      </c>
      <c r="FB9" s="16">
        <f t="shared" si="64"/>
        <v>0</v>
      </c>
      <c r="FC9" s="16">
        <f t="shared" si="64"/>
        <v>0</v>
      </c>
      <c r="FD9" s="16">
        <f t="shared" si="64"/>
        <v>0</v>
      </c>
      <c r="FE9" s="16">
        <f t="shared" si="64"/>
        <v>0</v>
      </c>
      <c r="FF9" s="16">
        <f t="shared" si="64"/>
        <v>0</v>
      </c>
      <c r="FG9" s="16">
        <f t="shared" si="64"/>
        <v>0</v>
      </c>
      <c r="FH9" s="16">
        <f t="shared" si="64"/>
        <v>0</v>
      </c>
      <c r="FI9" s="16">
        <f t="shared" si="64"/>
        <v>0</v>
      </c>
      <c r="FJ9" s="16">
        <f t="shared" si="65"/>
        <v>0</v>
      </c>
      <c r="FK9" s="16">
        <f t="shared" si="65"/>
        <v>0</v>
      </c>
      <c r="FL9" s="16">
        <f t="shared" si="65"/>
        <v>0</v>
      </c>
      <c r="FM9" s="16">
        <f t="shared" si="65"/>
        <v>0</v>
      </c>
      <c r="FN9" s="16">
        <f t="shared" si="65"/>
        <v>0</v>
      </c>
      <c r="FO9" s="16">
        <f t="shared" si="65"/>
        <v>0</v>
      </c>
      <c r="FP9" s="16">
        <f t="shared" si="65"/>
        <v>0</v>
      </c>
      <c r="FQ9" s="16">
        <f t="shared" si="65"/>
        <v>0</v>
      </c>
      <c r="FR9" s="16">
        <f t="shared" si="65"/>
        <v>0</v>
      </c>
      <c r="FS9" s="16">
        <f t="shared" si="65"/>
        <v>0</v>
      </c>
      <c r="FT9" s="16">
        <f t="shared" si="66"/>
        <v>0</v>
      </c>
      <c r="FU9" s="16">
        <f t="shared" si="66"/>
        <v>0</v>
      </c>
      <c r="FV9" s="16">
        <f t="shared" si="66"/>
        <v>0</v>
      </c>
      <c r="FW9" s="16">
        <f t="shared" si="66"/>
        <v>0</v>
      </c>
      <c r="FX9" s="16">
        <f t="shared" si="66"/>
        <v>0</v>
      </c>
      <c r="FY9" s="16">
        <f t="shared" si="66"/>
        <v>0</v>
      </c>
      <c r="FZ9" s="16">
        <f t="shared" si="66"/>
        <v>0</v>
      </c>
      <c r="GA9" s="16">
        <f t="shared" si="66"/>
        <v>0</v>
      </c>
      <c r="GB9" s="16">
        <f t="shared" si="66"/>
        <v>0</v>
      </c>
      <c r="GC9" s="16">
        <f t="shared" si="66"/>
        <v>0</v>
      </c>
      <c r="GD9" s="16">
        <f t="shared" si="67"/>
        <v>0</v>
      </c>
      <c r="GE9" s="16">
        <f t="shared" si="67"/>
        <v>0</v>
      </c>
      <c r="GF9" s="16">
        <f t="shared" si="67"/>
        <v>0</v>
      </c>
      <c r="GG9" s="16">
        <f t="shared" si="67"/>
        <v>0</v>
      </c>
      <c r="GH9" s="16">
        <f t="shared" si="67"/>
        <v>0</v>
      </c>
      <c r="GI9" s="16">
        <f t="shared" si="67"/>
        <v>0</v>
      </c>
      <c r="GJ9" s="16">
        <f t="shared" si="67"/>
        <v>0</v>
      </c>
      <c r="GK9" s="16">
        <f t="shared" si="67"/>
        <v>0</v>
      </c>
      <c r="GL9" s="16">
        <f t="shared" si="67"/>
        <v>0</v>
      </c>
      <c r="GM9" s="16">
        <f t="shared" si="67"/>
        <v>0</v>
      </c>
      <c r="GN9" s="16">
        <f t="shared" si="68"/>
        <v>0</v>
      </c>
      <c r="GO9" s="16">
        <f t="shared" si="68"/>
        <v>0</v>
      </c>
      <c r="GP9" s="16">
        <f t="shared" si="68"/>
        <v>0</v>
      </c>
      <c r="GQ9" s="16">
        <f t="shared" si="68"/>
        <v>0</v>
      </c>
      <c r="GR9" s="16">
        <f t="shared" si="68"/>
        <v>0</v>
      </c>
      <c r="GS9" s="16">
        <f t="shared" si="68"/>
        <v>0</v>
      </c>
      <c r="GT9" s="16">
        <f t="shared" si="68"/>
        <v>0</v>
      </c>
      <c r="GU9" s="16">
        <f t="shared" si="68"/>
        <v>0</v>
      </c>
      <c r="GV9" s="16">
        <f t="shared" si="68"/>
        <v>0</v>
      </c>
      <c r="GW9" s="16">
        <f t="shared" si="68"/>
        <v>0</v>
      </c>
      <c r="GX9" s="16">
        <f t="shared" si="69"/>
        <v>0</v>
      </c>
      <c r="GY9" s="16">
        <f t="shared" si="69"/>
        <v>0</v>
      </c>
      <c r="GZ9" s="16">
        <f t="shared" si="69"/>
        <v>0</v>
      </c>
      <c r="HA9" s="16">
        <f t="shared" si="69"/>
        <v>0</v>
      </c>
      <c r="HB9" s="16">
        <f t="shared" si="69"/>
        <v>0</v>
      </c>
      <c r="HC9" s="16">
        <f t="shared" si="69"/>
        <v>0</v>
      </c>
      <c r="HD9" s="16">
        <f t="shared" si="69"/>
        <v>0</v>
      </c>
      <c r="HE9" s="16">
        <f t="shared" si="69"/>
        <v>0</v>
      </c>
      <c r="HF9" s="16">
        <f t="shared" si="69"/>
        <v>0</v>
      </c>
      <c r="HG9" s="16">
        <f t="shared" si="69"/>
        <v>0</v>
      </c>
      <c r="HH9" s="16">
        <f t="shared" si="70"/>
        <v>0</v>
      </c>
      <c r="HI9" s="16">
        <f t="shared" si="70"/>
        <v>0</v>
      </c>
      <c r="HJ9" s="16">
        <f t="shared" si="70"/>
        <v>0</v>
      </c>
      <c r="HK9" s="16">
        <f t="shared" si="70"/>
        <v>0</v>
      </c>
      <c r="HL9" s="16">
        <f t="shared" si="70"/>
        <v>0</v>
      </c>
      <c r="HM9" s="16">
        <f t="shared" si="70"/>
        <v>0</v>
      </c>
      <c r="HN9" s="16">
        <f t="shared" si="70"/>
        <v>0</v>
      </c>
      <c r="HO9" s="16">
        <f t="shared" si="70"/>
        <v>0</v>
      </c>
      <c r="HP9" s="16">
        <f t="shared" si="70"/>
        <v>0</v>
      </c>
      <c r="HQ9" s="16">
        <f t="shared" si="70"/>
        <v>0</v>
      </c>
      <c r="HR9" s="16">
        <f t="shared" si="71"/>
        <v>0</v>
      </c>
      <c r="HS9" s="16">
        <f t="shared" si="71"/>
        <v>0</v>
      </c>
      <c r="HT9" s="16">
        <f t="shared" si="71"/>
        <v>0</v>
      </c>
      <c r="HU9" s="16">
        <f t="shared" si="71"/>
        <v>0</v>
      </c>
      <c r="HV9" s="16">
        <f t="shared" si="71"/>
        <v>0</v>
      </c>
      <c r="HW9" s="16">
        <f t="shared" si="71"/>
        <v>0</v>
      </c>
      <c r="HX9" s="16">
        <f t="shared" si="71"/>
        <v>0</v>
      </c>
      <c r="HY9" s="16">
        <f t="shared" si="71"/>
        <v>0</v>
      </c>
      <c r="HZ9" s="16">
        <f t="shared" si="71"/>
        <v>0</v>
      </c>
      <c r="IA9" s="16">
        <f t="shared" si="71"/>
        <v>0</v>
      </c>
      <c r="IB9" s="16">
        <f t="shared" si="72"/>
        <v>0</v>
      </c>
      <c r="IC9" s="16">
        <f t="shared" si="72"/>
        <v>0</v>
      </c>
      <c r="ID9" s="16">
        <f t="shared" si="72"/>
        <v>0</v>
      </c>
      <c r="IE9" s="16">
        <f t="shared" si="72"/>
        <v>0</v>
      </c>
      <c r="IF9" s="16">
        <f t="shared" si="72"/>
        <v>0</v>
      </c>
      <c r="IG9" s="16">
        <f t="shared" si="72"/>
        <v>0</v>
      </c>
      <c r="IH9" s="16">
        <f t="shared" si="72"/>
        <v>0</v>
      </c>
      <c r="II9" s="16">
        <f t="shared" si="72"/>
        <v>0</v>
      </c>
      <c r="IJ9" s="16">
        <f t="shared" si="72"/>
        <v>0</v>
      </c>
      <c r="IK9" s="16">
        <f t="shared" si="72"/>
        <v>0</v>
      </c>
      <c r="IL9" s="16">
        <f t="shared" si="73"/>
        <v>0</v>
      </c>
      <c r="IM9" s="16">
        <f t="shared" si="73"/>
        <v>0</v>
      </c>
      <c r="IN9" s="16">
        <f t="shared" si="73"/>
        <v>0</v>
      </c>
      <c r="IO9" s="16">
        <f t="shared" si="73"/>
        <v>0</v>
      </c>
      <c r="IP9" s="16">
        <f t="shared" si="73"/>
        <v>0</v>
      </c>
      <c r="IQ9" s="16">
        <f t="shared" si="73"/>
        <v>0</v>
      </c>
      <c r="IR9" s="16">
        <f t="shared" si="73"/>
        <v>0</v>
      </c>
      <c r="IS9" s="16">
        <f t="shared" si="73"/>
        <v>0</v>
      </c>
      <c r="IT9" s="16">
        <f t="shared" si="73"/>
        <v>0</v>
      </c>
      <c r="IU9" s="16">
        <f t="shared" si="73"/>
        <v>0</v>
      </c>
      <c r="IV9" s="16">
        <f t="shared" si="74"/>
        <v>0</v>
      </c>
      <c r="IW9" s="16">
        <f t="shared" si="74"/>
        <v>0</v>
      </c>
      <c r="IX9" s="16">
        <f t="shared" si="74"/>
        <v>0</v>
      </c>
      <c r="IY9" s="16">
        <f t="shared" si="74"/>
        <v>0</v>
      </c>
      <c r="IZ9" s="16">
        <f t="shared" si="74"/>
        <v>0</v>
      </c>
      <c r="JA9" s="16">
        <f t="shared" si="74"/>
        <v>0</v>
      </c>
      <c r="JB9" s="16">
        <f t="shared" si="74"/>
        <v>0</v>
      </c>
      <c r="JC9" s="16">
        <f t="shared" si="74"/>
        <v>0</v>
      </c>
      <c r="JD9" s="16">
        <f t="shared" si="74"/>
        <v>0</v>
      </c>
      <c r="JE9" s="16">
        <f t="shared" si="74"/>
        <v>0</v>
      </c>
      <c r="JF9" s="16">
        <f t="shared" si="75"/>
        <v>0</v>
      </c>
      <c r="JG9" s="16">
        <f t="shared" si="75"/>
        <v>0</v>
      </c>
      <c r="JH9" s="16">
        <f t="shared" si="75"/>
        <v>0</v>
      </c>
      <c r="JI9" s="16">
        <f t="shared" si="75"/>
        <v>0</v>
      </c>
      <c r="JJ9" s="16">
        <f t="shared" si="75"/>
        <v>0</v>
      </c>
      <c r="JK9" s="16">
        <f t="shared" si="75"/>
        <v>0</v>
      </c>
      <c r="JL9" s="16">
        <f t="shared" si="75"/>
        <v>0</v>
      </c>
      <c r="JM9" s="16">
        <f t="shared" si="75"/>
        <v>0</v>
      </c>
      <c r="JN9" s="16">
        <f t="shared" si="75"/>
        <v>0</v>
      </c>
      <c r="JO9" s="16">
        <f t="shared" si="75"/>
        <v>0</v>
      </c>
      <c r="JP9" s="16">
        <f t="shared" si="76"/>
        <v>0</v>
      </c>
      <c r="JQ9" s="16">
        <f t="shared" si="76"/>
        <v>0</v>
      </c>
      <c r="JR9" s="16">
        <f t="shared" si="76"/>
        <v>0</v>
      </c>
      <c r="JS9" s="16">
        <f t="shared" si="76"/>
        <v>0</v>
      </c>
      <c r="JT9" s="16">
        <f t="shared" si="76"/>
        <v>0</v>
      </c>
      <c r="JU9" s="16">
        <f t="shared" si="76"/>
        <v>0</v>
      </c>
      <c r="JV9" s="16">
        <f t="shared" si="76"/>
        <v>0</v>
      </c>
      <c r="JW9" s="16">
        <f t="shared" si="76"/>
        <v>0</v>
      </c>
      <c r="JX9" s="16">
        <f t="shared" si="76"/>
        <v>0</v>
      </c>
      <c r="JY9" s="16">
        <f t="shared" si="76"/>
        <v>0</v>
      </c>
      <c r="JZ9" s="16">
        <f t="shared" si="77"/>
        <v>0</v>
      </c>
      <c r="KA9" s="16">
        <f t="shared" si="77"/>
        <v>0</v>
      </c>
      <c r="KB9" s="16">
        <f t="shared" si="77"/>
        <v>0</v>
      </c>
      <c r="KC9" s="16">
        <f t="shared" si="77"/>
        <v>0</v>
      </c>
      <c r="KD9" s="16">
        <f t="shared" si="77"/>
        <v>0</v>
      </c>
      <c r="KE9" s="16">
        <f t="shared" si="77"/>
        <v>0</v>
      </c>
      <c r="KF9" s="16">
        <f t="shared" si="77"/>
        <v>0</v>
      </c>
      <c r="KG9" s="16">
        <f t="shared" si="77"/>
        <v>0</v>
      </c>
      <c r="KH9" s="16">
        <f t="shared" si="77"/>
        <v>0</v>
      </c>
      <c r="KI9" s="16">
        <f t="shared" si="77"/>
        <v>0</v>
      </c>
      <c r="KJ9" s="16">
        <f t="shared" si="78"/>
        <v>0</v>
      </c>
      <c r="KK9" s="16">
        <f t="shared" si="78"/>
        <v>0</v>
      </c>
      <c r="KL9" s="16">
        <f t="shared" si="78"/>
        <v>0</v>
      </c>
      <c r="KM9" s="16">
        <f t="shared" si="78"/>
        <v>0</v>
      </c>
      <c r="KN9" s="16">
        <f t="shared" si="78"/>
        <v>0</v>
      </c>
      <c r="KO9" s="16">
        <f t="shared" si="78"/>
        <v>0</v>
      </c>
      <c r="KP9" s="16">
        <f t="shared" si="78"/>
        <v>0</v>
      </c>
      <c r="KQ9" s="16">
        <f t="shared" si="78"/>
        <v>0</v>
      </c>
      <c r="KR9" s="16">
        <f t="shared" si="78"/>
        <v>0</v>
      </c>
      <c r="KS9" s="16">
        <f t="shared" si="78"/>
        <v>0</v>
      </c>
      <c r="KT9" s="16">
        <f t="shared" si="79"/>
        <v>0</v>
      </c>
      <c r="KU9" s="16">
        <f t="shared" si="79"/>
        <v>0</v>
      </c>
      <c r="KV9" s="16">
        <f t="shared" si="79"/>
        <v>0</v>
      </c>
      <c r="KW9" s="16">
        <f t="shared" si="79"/>
        <v>0</v>
      </c>
      <c r="KX9" s="16">
        <f t="shared" si="79"/>
        <v>0</v>
      </c>
      <c r="KY9" s="16">
        <f t="shared" si="79"/>
        <v>0</v>
      </c>
      <c r="KZ9" s="16">
        <f t="shared" si="79"/>
        <v>0</v>
      </c>
      <c r="LA9" s="16">
        <f t="shared" si="79"/>
        <v>0</v>
      </c>
      <c r="LB9" s="16">
        <f t="shared" si="79"/>
        <v>0</v>
      </c>
      <c r="LC9" s="16">
        <f t="shared" si="79"/>
        <v>0</v>
      </c>
      <c r="LD9" s="16">
        <f t="shared" si="80"/>
        <v>0</v>
      </c>
      <c r="LE9" s="16">
        <f t="shared" si="80"/>
        <v>0</v>
      </c>
      <c r="LF9" s="16">
        <f t="shared" si="80"/>
        <v>0</v>
      </c>
      <c r="LG9" s="16">
        <f t="shared" si="80"/>
        <v>0</v>
      </c>
      <c r="LH9" s="16">
        <f t="shared" si="80"/>
        <v>0</v>
      </c>
      <c r="LI9" s="16">
        <f t="shared" si="80"/>
        <v>0</v>
      </c>
      <c r="LJ9" s="16">
        <f t="shared" si="80"/>
        <v>0</v>
      </c>
      <c r="LK9" s="16">
        <f t="shared" si="80"/>
        <v>0</v>
      </c>
      <c r="LL9" s="16">
        <f t="shared" si="80"/>
        <v>0</v>
      </c>
      <c r="LM9" s="16">
        <f t="shared" si="80"/>
        <v>0</v>
      </c>
      <c r="LN9" s="16">
        <f t="shared" si="81"/>
        <v>0</v>
      </c>
      <c r="LO9" s="16">
        <f t="shared" si="81"/>
        <v>0</v>
      </c>
      <c r="LP9" s="16">
        <f t="shared" si="81"/>
        <v>0</v>
      </c>
      <c r="LQ9" s="16">
        <f t="shared" si="81"/>
        <v>0</v>
      </c>
      <c r="LR9" s="16">
        <f t="shared" si="81"/>
        <v>0</v>
      </c>
      <c r="LS9" s="16">
        <f t="shared" si="81"/>
        <v>0</v>
      </c>
      <c r="LT9" s="16">
        <f t="shared" si="81"/>
        <v>0</v>
      </c>
      <c r="LU9" s="16">
        <f t="shared" si="81"/>
        <v>0</v>
      </c>
      <c r="LV9" s="16">
        <f t="shared" si="81"/>
        <v>0</v>
      </c>
      <c r="LW9" s="16">
        <f t="shared" si="81"/>
        <v>0</v>
      </c>
      <c r="LX9" s="16">
        <f t="shared" si="82"/>
        <v>0</v>
      </c>
      <c r="LY9" s="16">
        <f t="shared" si="82"/>
        <v>0</v>
      </c>
      <c r="LZ9" s="16">
        <f t="shared" si="82"/>
        <v>0</v>
      </c>
      <c r="MA9" s="16">
        <f t="shared" si="82"/>
        <v>0</v>
      </c>
      <c r="MB9" s="16">
        <f t="shared" si="82"/>
        <v>0</v>
      </c>
      <c r="MC9" s="16">
        <f t="shared" si="82"/>
        <v>0</v>
      </c>
      <c r="MD9" s="16">
        <f t="shared" si="82"/>
        <v>0</v>
      </c>
      <c r="ME9" s="16">
        <f t="shared" si="82"/>
        <v>0</v>
      </c>
      <c r="MF9" s="16">
        <f t="shared" si="82"/>
        <v>0</v>
      </c>
      <c r="MG9" s="16">
        <f t="shared" si="82"/>
        <v>0</v>
      </c>
      <c r="MH9" s="16">
        <f t="shared" si="83"/>
        <v>0</v>
      </c>
      <c r="MI9" s="16">
        <f t="shared" si="83"/>
        <v>0</v>
      </c>
      <c r="MJ9" s="16">
        <f t="shared" si="83"/>
        <v>0</v>
      </c>
      <c r="MK9" s="16">
        <f t="shared" si="83"/>
        <v>0</v>
      </c>
      <c r="ML9" s="16">
        <f t="shared" si="83"/>
        <v>0</v>
      </c>
      <c r="MM9" s="16">
        <f t="shared" si="83"/>
        <v>0</v>
      </c>
      <c r="MN9" s="16">
        <f t="shared" si="83"/>
        <v>0</v>
      </c>
      <c r="MO9" s="16">
        <f t="shared" si="83"/>
        <v>0</v>
      </c>
      <c r="MP9" s="16">
        <f t="shared" si="83"/>
        <v>0</v>
      </c>
      <c r="MQ9" s="16">
        <f t="shared" si="83"/>
        <v>0</v>
      </c>
      <c r="MR9" s="16">
        <f t="shared" si="84"/>
        <v>0</v>
      </c>
      <c r="MS9" s="16">
        <f t="shared" si="84"/>
        <v>0</v>
      </c>
      <c r="MT9" s="16">
        <f t="shared" si="84"/>
        <v>0</v>
      </c>
      <c r="MU9" s="16">
        <f t="shared" si="84"/>
        <v>0</v>
      </c>
      <c r="MV9" s="16">
        <f t="shared" si="84"/>
        <v>0</v>
      </c>
      <c r="MW9" s="16">
        <f t="shared" si="84"/>
        <v>0</v>
      </c>
      <c r="MX9" s="16">
        <f t="shared" si="84"/>
        <v>0</v>
      </c>
      <c r="MY9" s="16">
        <f t="shared" si="84"/>
        <v>0</v>
      </c>
      <c r="MZ9" s="16">
        <f t="shared" si="84"/>
        <v>0</v>
      </c>
      <c r="NA9" s="16">
        <f t="shared" si="84"/>
        <v>0</v>
      </c>
      <c r="NB9" s="16">
        <f t="shared" si="85"/>
        <v>0</v>
      </c>
      <c r="NC9" s="16">
        <f t="shared" si="85"/>
        <v>0</v>
      </c>
      <c r="ND9" s="16">
        <f t="shared" si="85"/>
        <v>0</v>
      </c>
      <c r="NE9" s="16">
        <f t="shared" si="85"/>
        <v>0</v>
      </c>
      <c r="NF9" s="16">
        <f t="shared" si="85"/>
        <v>0</v>
      </c>
      <c r="NG9" s="16">
        <f t="shared" si="85"/>
        <v>0</v>
      </c>
      <c r="NH9" s="16">
        <f t="shared" si="85"/>
        <v>0</v>
      </c>
      <c r="NI9" s="16">
        <f t="shared" si="85"/>
        <v>0</v>
      </c>
      <c r="NJ9" s="16">
        <f t="shared" si="85"/>
        <v>0</v>
      </c>
      <c r="NK9" s="16">
        <f t="shared" si="85"/>
        <v>0</v>
      </c>
      <c r="NL9" s="16">
        <f t="shared" si="86"/>
        <v>0</v>
      </c>
      <c r="NM9" s="16">
        <f t="shared" si="86"/>
        <v>0</v>
      </c>
      <c r="NN9" s="16">
        <f t="shared" si="86"/>
        <v>0</v>
      </c>
      <c r="NO9" s="16">
        <f t="shared" si="86"/>
        <v>0</v>
      </c>
      <c r="NP9" s="16">
        <f t="shared" si="86"/>
        <v>0</v>
      </c>
      <c r="NQ9" s="16">
        <f t="shared" si="86"/>
        <v>0</v>
      </c>
      <c r="NR9" s="16">
        <f t="shared" si="86"/>
        <v>0</v>
      </c>
      <c r="NS9" s="16">
        <f t="shared" si="86"/>
        <v>0</v>
      </c>
      <c r="NT9" s="16">
        <f t="shared" si="86"/>
        <v>0</v>
      </c>
      <c r="NU9" s="16">
        <f t="shared" si="86"/>
        <v>0</v>
      </c>
      <c r="NV9" s="16">
        <f t="shared" si="87"/>
        <v>0</v>
      </c>
      <c r="NW9" s="16">
        <f t="shared" si="87"/>
        <v>0</v>
      </c>
      <c r="NX9" s="16">
        <f t="shared" si="87"/>
        <v>0</v>
      </c>
      <c r="NY9" s="16">
        <f t="shared" si="87"/>
        <v>0</v>
      </c>
      <c r="NZ9" s="16">
        <f t="shared" si="87"/>
        <v>0</v>
      </c>
      <c r="OA9" s="16">
        <f t="shared" si="87"/>
        <v>0</v>
      </c>
      <c r="OH9" s="17">
        <f t="shared" si="88"/>
        <v>0</v>
      </c>
      <c r="OI9" s="8">
        <f t="shared" si="89"/>
        <v>184</v>
      </c>
      <c r="OJ9" s="18">
        <f t="shared" si="90"/>
        <v>0.50273224043715847</v>
      </c>
      <c r="OK9" s="18">
        <f t="shared" si="91"/>
        <v>1</v>
      </c>
      <c r="OL9" s="18">
        <f t="shared" si="92"/>
        <v>1</v>
      </c>
      <c r="OM9" s="18">
        <f t="shared" si="93"/>
        <v>1</v>
      </c>
      <c r="ON9" s="18">
        <f t="shared" si="94"/>
        <v>1</v>
      </c>
      <c r="OO9" s="18">
        <f t="shared" si="95"/>
        <v>1</v>
      </c>
      <c r="OP9" s="18">
        <f t="shared" si="96"/>
        <v>1</v>
      </c>
      <c r="OQ9" s="18">
        <f t="shared" si="97"/>
        <v>1</v>
      </c>
      <c r="OR9" s="18">
        <f t="shared" si="98"/>
        <v>1</v>
      </c>
      <c r="OS9" s="18">
        <f t="shared" si="99"/>
        <v>1</v>
      </c>
      <c r="OT9" s="18">
        <f t="shared" si="100"/>
        <v>1</v>
      </c>
      <c r="OU9" s="18">
        <f t="shared" si="101"/>
        <v>1</v>
      </c>
      <c r="OV9" s="18">
        <f t="shared" si="102"/>
        <v>1</v>
      </c>
      <c r="OX9" s="8" t="s">
        <v>105</v>
      </c>
      <c r="OY9" s="8" t="s">
        <v>131</v>
      </c>
      <c r="OZ9" s="18" t="e">
        <f>#REF!</f>
        <v>#REF!</v>
      </c>
      <c r="PA9" s="18" t="e">
        <f>#REF!</f>
        <v>#REF!</v>
      </c>
      <c r="PB9" s="18" t="e">
        <f>#REF!</f>
        <v>#REF!</v>
      </c>
      <c r="PC9" s="18" t="e">
        <f>#REF!</f>
        <v>#REF!</v>
      </c>
      <c r="PD9" s="18" t="e">
        <f>#REF!</f>
        <v>#REF!</v>
      </c>
      <c r="PE9" s="18" t="e">
        <f>#REF!</f>
        <v>#REF!</v>
      </c>
      <c r="PF9" s="18" t="e">
        <f>#REF!</f>
        <v>#REF!</v>
      </c>
      <c r="PG9" s="18" t="e">
        <f>#REF!</f>
        <v>#REF!</v>
      </c>
      <c r="PH9" s="18" t="e">
        <f>#REF!</f>
        <v>#REF!</v>
      </c>
      <c r="PI9" s="18" t="e">
        <f>#REF!</f>
        <v>#REF!</v>
      </c>
      <c r="PJ9" s="18" t="e">
        <f>#REF!</f>
        <v>#REF!</v>
      </c>
      <c r="PK9" s="18" t="e">
        <f>#REF!</f>
        <v>#REF!</v>
      </c>
    </row>
    <row r="10" spans="1:427" ht="11.25" customHeight="1" x14ac:dyDescent="0.25">
      <c r="A10" s="14" t="s">
        <v>110</v>
      </c>
      <c r="C10" s="22"/>
      <c r="D10" s="15"/>
      <c r="E10" s="138"/>
      <c r="F10" s="138" t="str">
        <f t="shared" si="46"/>
        <v/>
      </c>
      <c r="H10" s="134" t="str">
        <f t="shared" si="103"/>
        <v>Sab</v>
      </c>
      <c r="I10" s="141"/>
      <c r="J10" s="134" t="str">
        <f t="shared" si="47"/>
        <v/>
      </c>
      <c r="K10" s="134" t="str">
        <f t="shared" si="47"/>
        <v/>
      </c>
      <c r="L10" s="150"/>
      <c r="M10" s="150" t="str">
        <f t="shared" si="48"/>
        <v/>
      </c>
      <c r="O10" s="145" t="str">
        <f t="shared" si="104"/>
        <v>Sab</v>
      </c>
      <c r="Q10" s="146" t="str">
        <f t="shared" si="49"/>
        <v/>
      </c>
      <c r="R10" s="146" t="str">
        <f t="shared" si="50"/>
        <v/>
      </c>
      <c r="V10" s="158" t="str">
        <f t="shared" si="105"/>
        <v>Sab</v>
      </c>
      <c r="Z10" s="16">
        <f t="shared" si="51"/>
        <v>0</v>
      </c>
      <c r="AA10" s="16">
        <f t="shared" si="51"/>
        <v>0</v>
      </c>
      <c r="AB10" s="16">
        <f t="shared" si="51"/>
        <v>0</v>
      </c>
      <c r="AC10" s="16">
        <f t="shared" si="51"/>
        <v>0</v>
      </c>
      <c r="AD10" s="16">
        <f t="shared" si="51"/>
        <v>0</v>
      </c>
      <c r="AE10" s="16">
        <f t="shared" si="51"/>
        <v>0</v>
      </c>
      <c r="AF10" s="16">
        <f t="shared" si="51"/>
        <v>0</v>
      </c>
      <c r="AG10" s="16">
        <f t="shared" si="51"/>
        <v>0</v>
      </c>
      <c r="AH10" s="16">
        <f t="shared" si="51"/>
        <v>0</v>
      </c>
      <c r="AI10" s="16">
        <f t="shared" si="51"/>
        <v>0</v>
      </c>
      <c r="AJ10" s="16">
        <f t="shared" si="52"/>
        <v>0</v>
      </c>
      <c r="AK10" s="16">
        <f t="shared" si="52"/>
        <v>0</v>
      </c>
      <c r="AL10" s="16">
        <f t="shared" si="52"/>
        <v>0</v>
      </c>
      <c r="AM10" s="16">
        <f t="shared" si="52"/>
        <v>0</v>
      </c>
      <c r="AN10" s="16">
        <f t="shared" si="52"/>
        <v>0</v>
      </c>
      <c r="AO10" s="16">
        <f t="shared" si="52"/>
        <v>0</v>
      </c>
      <c r="AP10" s="16">
        <f t="shared" si="52"/>
        <v>0</v>
      </c>
      <c r="AQ10" s="16">
        <f t="shared" si="52"/>
        <v>0</v>
      </c>
      <c r="AR10" s="16">
        <f t="shared" si="52"/>
        <v>0</v>
      </c>
      <c r="AS10" s="16">
        <f t="shared" si="52"/>
        <v>0</v>
      </c>
      <c r="AT10" s="16">
        <f t="shared" si="53"/>
        <v>0</v>
      </c>
      <c r="AU10" s="16">
        <f t="shared" si="53"/>
        <v>0</v>
      </c>
      <c r="AV10" s="16">
        <f t="shared" si="53"/>
        <v>0</v>
      </c>
      <c r="AW10" s="16">
        <f t="shared" si="53"/>
        <v>0</v>
      </c>
      <c r="AX10" s="16">
        <f t="shared" si="53"/>
        <v>0</v>
      </c>
      <c r="AY10" s="16">
        <f t="shared" si="53"/>
        <v>0</v>
      </c>
      <c r="AZ10" s="16">
        <f t="shared" si="53"/>
        <v>0</v>
      </c>
      <c r="BA10" s="16">
        <f t="shared" si="53"/>
        <v>0</v>
      </c>
      <c r="BB10" s="16">
        <f t="shared" si="53"/>
        <v>0</v>
      </c>
      <c r="BC10" s="16">
        <f t="shared" si="53"/>
        <v>0</v>
      </c>
      <c r="BD10" s="16">
        <f t="shared" si="54"/>
        <v>0</v>
      </c>
      <c r="BE10" s="16">
        <f t="shared" si="54"/>
        <v>0</v>
      </c>
      <c r="BF10" s="16">
        <f t="shared" si="54"/>
        <v>0</v>
      </c>
      <c r="BG10" s="16">
        <f t="shared" si="54"/>
        <v>0</v>
      </c>
      <c r="BH10" s="16">
        <f t="shared" si="54"/>
        <v>0</v>
      </c>
      <c r="BI10" s="16">
        <f t="shared" si="54"/>
        <v>0</v>
      </c>
      <c r="BJ10" s="16">
        <f t="shared" si="54"/>
        <v>0</v>
      </c>
      <c r="BK10" s="16">
        <f t="shared" si="54"/>
        <v>0</v>
      </c>
      <c r="BL10" s="16">
        <f t="shared" si="54"/>
        <v>0</v>
      </c>
      <c r="BM10" s="16">
        <f t="shared" si="54"/>
        <v>0</v>
      </c>
      <c r="BN10" s="16">
        <f t="shared" si="55"/>
        <v>0</v>
      </c>
      <c r="BO10" s="16">
        <f t="shared" si="55"/>
        <v>0</v>
      </c>
      <c r="BP10" s="16">
        <f t="shared" si="55"/>
        <v>0</v>
      </c>
      <c r="BQ10" s="16">
        <f t="shared" si="55"/>
        <v>0</v>
      </c>
      <c r="BR10" s="16">
        <f t="shared" si="55"/>
        <v>0</v>
      </c>
      <c r="BS10" s="16">
        <f t="shared" si="55"/>
        <v>0</v>
      </c>
      <c r="BT10" s="16">
        <f t="shared" si="55"/>
        <v>0</v>
      </c>
      <c r="BU10" s="16">
        <f t="shared" si="55"/>
        <v>0</v>
      </c>
      <c r="BV10" s="16">
        <f t="shared" si="55"/>
        <v>0</v>
      </c>
      <c r="BW10" s="16">
        <f t="shared" si="55"/>
        <v>0</v>
      </c>
      <c r="BX10" s="16">
        <f t="shared" si="56"/>
        <v>0</v>
      </c>
      <c r="BY10" s="16">
        <f t="shared" si="56"/>
        <v>0</v>
      </c>
      <c r="BZ10" s="16">
        <f t="shared" si="56"/>
        <v>0</v>
      </c>
      <c r="CA10" s="16">
        <f t="shared" si="56"/>
        <v>0</v>
      </c>
      <c r="CB10" s="16">
        <f t="shared" si="56"/>
        <v>0</v>
      </c>
      <c r="CC10" s="16">
        <f t="shared" si="56"/>
        <v>0</v>
      </c>
      <c r="CD10" s="16">
        <f t="shared" si="56"/>
        <v>0</v>
      </c>
      <c r="CE10" s="16">
        <f t="shared" si="56"/>
        <v>0</v>
      </c>
      <c r="CF10" s="16">
        <f t="shared" si="56"/>
        <v>0</v>
      </c>
      <c r="CG10" s="16">
        <f t="shared" si="56"/>
        <v>0</v>
      </c>
      <c r="CH10" s="16">
        <f t="shared" si="57"/>
        <v>0</v>
      </c>
      <c r="CI10" s="16">
        <f t="shared" si="57"/>
        <v>0</v>
      </c>
      <c r="CJ10" s="16">
        <f t="shared" si="57"/>
        <v>0</v>
      </c>
      <c r="CK10" s="16">
        <f t="shared" si="57"/>
        <v>0</v>
      </c>
      <c r="CL10" s="16">
        <f t="shared" si="57"/>
        <v>0</v>
      </c>
      <c r="CM10" s="16">
        <f t="shared" si="57"/>
        <v>0</v>
      </c>
      <c r="CN10" s="16">
        <f t="shared" si="57"/>
        <v>0</v>
      </c>
      <c r="CO10" s="16">
        <f t="shared" si="57"/>
        <v>0</v>
      </c>
      <c r="CP10" s="16">
        <f t="shared" si="57"/>
        <v>0</v>
      </c>
      <c r="CQ10" s="16">
        <f t="shared" si="57"/>
        <v>0</v>
      </c>
      <c r="CR10" s="16">
        <f t="shared" si="58"/>
        <v>0</v>
      </c>
      <c r="CS10" s="16">
        <f t="shared" si="58"/>
        <v>0</v>
      </c>
      <c r="CT10" s="16">
        <f t="shared" si="58"/>
        <v>0</v>
      </c>
      <c r="CU10" s="16">
        <f t="shared" si="58"/>
        <v>0</v>
      </c>
      <c r="CV10" s="16">
        <f t="shared" si="58"/>
        <v>0</v>
      </c>
      <c r="CW10" s="16">
        <f t="shared" si="58"/>
        <v>0</v>
      </c>
      <c r="CX10" s="16">
        <f t="shared" si="58"/>
        <v>0</v>
      </c>
      <c r="CY10" s="16">
        <f t="shared" si="58"/>
        <v>0</v>
      </c>
      <c r="CZ10" s="16">
        <f t="shared" si="58"/>
        <v>0</v>
      </c>
      <c r="DA10" s="16">
        <f t="shared" si="58"/>
        <v>0</v>
      </c>
      <c r="DB10" s="16">
        <f t="shared" si="59"/>
        <v>0</v>
      </c>
      <c r="DC10" s="16">
        <f t="shared" si="59"/>
        <v>0</v>
      </c>
      <c r="DD10" s="16">
        <f t="shared" si="59"/>
        <v>0</v>
      </c>
      <c r="DE10" s="16">
        <f t="shared" si="59"/>
        <v>0</v>
      </c>
      <c r="DF10" s="16">
        <f t="shared" si="59"/>
        <v>0</v>
      </c>
      <c r="DG10" s="16">
        <f t="shared" si="59"/>
        <v>0</v>
      </c>
      <c r="DH10" s="16">
        <f t="shared" si="59"/>
        <v>0</v>
      </c>
      <c r="DI10" s="16">
        <f t="shared" si="59"/>
        <v>0</v>
      </c>
      <c r="DJ10" s="16">
        <f t="shared" si="59"/>
        <v>0</v>
      </c>
      <c r="DK10" s="16">
        <f t="shared" si="59"/>
        <v>0</v>
      </c>
      <c r="DL10" s="16">
        <f t="shared" si="60"/>
        <v>0</v>
      </c>
      <c r="DM10" s="16">
        <f t="shared" si="60"/>
        <v>0</v>
      </c>
      <c r="DN10" s="16">
        <f t="shared" si="60"/>
        <v>0</v>
      </c>
      <c r="DO10" s="16">
        <f t="shared" si="60"/>
        <v>0</v>
      </c>
      <c r="DP10" s="16">
        <f t="shared" si="60"/>
        <v>0</v>
      </c>
      <c r="DQ10" s="16">
        <f t="shared" si="60"/>
        <v>0</v>
      </c>
      <c r="DR10" s="16">
        <f t="shared" si="60"/>
        <v>0</v>
      </c>
      <c r="DS10" s="16">
        <f t="shared" si="60"/>
        <v>0</v>
      </c>
      <c r="DT10" s="16">
        <f t="shared" si="60"/>
        <v>0</v>
      </c>
      <c r="DU10" s="16">
        <f t="shared" si="60"/>
        <v>0</v>
      </c>
      <c r="DV10" s="16">
        <f t="shared" si="61"/>
        <v>0</v>
      </c>
      <c r="DW10" s="16">
        <f t="shared" si="61"/>
        <v>0</v>
      </c>
      <c r="DX10" s="16">
        <f t="shared" si="61"/>
        <v>0</v>
      </c>
      <c r="DY10" s="16">
        <f t="shared" si="61"/>
        <v>0</v>
      </c>
      <c r="DZ10" s="16">
        <f t="shared" si="61"/>
        <v>0</v>
      </c>
      <c r="EA10" s="16">
        <f t="shared" si="61"/>
        <v>0</v>
      </c>
      <c r="EB10" s="16">
        <f t="shared" si="61"/>
        <v>0</v>
      </c>
      <c r="EC10" s="16">
        <f t="shared" si="61"/>
        <v>0</v>
      </c>
      <c r="ED10" s="16">
        <f t="shared" si="61"/>
        <v>0</v>
      </c>
      <c r="EE10" s="16">
        <f t="shared" si="61"/>
        <v>0</v>
      </c>
      <c r="EF10" s="16">
        <f t="shared" si="62"/>
        <v>0</v>
      </c>
      <c r="EG10" s="16">
        <f t="shared" si="62"/>
        <v>0</v>
      </c>
      <c r="EH10" s="16">
        <f t="shared" si="62"/>
        <v>0</v>
      </c>
      <c r="EI10" s="16">
        <f t="shared" si="62"/>
        <v>0</v>
      </c>
      <c r="EJ10" s="16">
        <f t="shared" si="62"/>
        <v>0</v>
      </c>
      <c r="EK10" s="16">
        <f t="shared" si="62"/>
        <v>0</v>
      </c>
      <c r="EL10" s="16">
        <f t="shared" si="62"/>
        <v>0</v>
      </c>
      <c r="EM10" s="16">
        <f t="shared" si="62"/>
        <v>0</v>
      </c>
      <c r="EN10" s="16">
        <f t="shared" si="62"/>
        <v>0</v>
      </c>
      <c r="EO10" s="16">
        <f t="shared" si="62"/>
        <v>0</v>
      </c>
      <c r="EP10" s="16">
        <f t="shared" si="63"/>
        <v>0</v>
      </c>
      <c r="EQ10" s="16">
        <f t="shared" si="63"/>
        <v>0</v>
      </c>
      <c r="ER10" s="16">
        <f t="shared" si="63"/>
        <v>0</v>
      </c>
      <c r="ES10" s="16">
        <f t="shared" si="63"/>
        <v>0</v>
      </c>
      <c r="ET10" s="16">
        <f t="shared" si="63"/>
        <v>0</v>
      </c>
      <c r="EU10" s="16">
        <f t="shared" si="63"/>
        <v>0</v>
      </c>
      <c r="EV10" s="16">
        <f t="shared" si="63"/>
        <v>0</v>
      </c>
      <c r="EW10" s="16">
        <f t="shared" si="63"/>
        <v>0</v>
      </c>
      <c r="EX10" s="16">
        <f t="shared" si="63"/>
        <v>0</v>
      </c>
      <c r="EY10" s="16">
        <f t="shared" si="63"/>
        <v>0</v>
      </c>
      <c r="EZ10" s="16">
        <f t="shared" si="64"/>
        <v>0</v>
      </c>
      <c r="FA10" s="16">
        <f t="shared" si="64"/>
        <v>0</v>
      </c>
      <c r="FB10" s="16">
        <f t="shared" si="64"/>
        <v>0</v>
      </c>
      <c r="FC10" s="16">
        <f t="shared" si="64"/>
        <v>0</v>
      </c>
      <c r="FD10" s="16">
        <f t="shared" si="64"/>
        <v>0</v>
      </c>
      <c r="FE10" s="16">
        <f t="shared" si="64"/>
        <v>0</v>
      </c>
      <c r="FF10" s="16">
        <f t="shared" si="64"/>
        <v>0</v>
      </c>
      <c r="FG10" s="16">
        <f t="shared" si="64"/>
        <v>0</v>
      </c>
      <c r="FH10" s="16">
        <f t="shared" si="64"/>
        <v>0</v>
      </c>
      <c r="FI10" s="16">
        <f t="shared" si="64"/>
        <v>0</v>
      </c>
      <c r="FJ10" s="16">
        <f t="shared" si="65"/>
        <v>0</v>
      </c>
      <c r="FK10" s="16">
        <f t="shared" si="65"/>
        <v>0</v>
      </c>
      <c r="FL10" s="16">
        <f t="shared" si="65"/>
        <v>0</v>
      </c>
      <c r="FM10" s="16">
        <f t="shared" si="65"/>
        <v>0</v>
      </c>
      <c r="FN10" s="16">
        <f t="shared" si="65"/>
        <v>0</v>
      </c>
      <c r="FO10" s="16">
        <f t="shared" si="65"/>
        <v>0</v>
      </c>
      <c r="FP10" s="16">
        <f t="shared" si="65"/>
        <v>0</v>
      </c>
      <c r="FQ10" s="16">
        <f t="shared" si="65"/>
        <v>0</v>
      </c>
      <c r="FR10" s="16">
        <f t="shared" si="65"/>
        <v>0</v>
      </c>
      <c r="FS10" s="16">
        <f t="shared" si="65"/>
        <v>0</v>
      </c>
      <c r="FT10" s="16">
        <f t="shared" si="66"/>
        <v>0</v>
      </c>
      <c r="FU10" s="16">
        <f t="shared" si="66"/>
        <v>0</v>
      </c>
      <c r="FV10" s="16">
        <f t="shared" si="66"/>
        <v>0</v>
      </c>
      <c r="FW10" s="16">
        <f t="shared" si="66"/>
        <v>0</v>
      </c>
      <c r="FX10" s="16">
        <f t="shared" si="66"/>
        <v>0</v>
      </c>
      <c r="FY10" s="16">
        <f t="shared" si="66"/>
        <v>0</v>
      </c>
      <c r="FZ10" s="16">
        <f t="shared" si="66"/>
        <v>0</v>
      </c>
      <c r="GA10" s="16">
        <f t="shared" si="66"/>
        <v>0</v>
      </c>
      <c r="GB10" s="16">
        <f t="shared" si="66"/>
        <v>0</v>
      </c>
      <c r="GC10" s="16">
        <f t="shared" si="66"/>
        <v>0</v>
      </c>
      <c r="GD10" s="16">
        <f t="shared" si="67"/>
        <v>0</v>
      </c>
      <c r="GE10" s="16">
        <f t="shared" si="67"/>
        <v>0</v>
      </c>
      <c r="GF10" s="16">
        <f t="shared" si="67"/>
        <v>0</v>
      </c>
      <c r="GG10" s="16">
        <f t="shared" si="67"/>
        <v>0</v>
      </c>
      <c r="GH10" s="16">
        <f t="shared" si="67"/>
        <v>0</v>
      </c>
      <c r="GI10" s="16">
        <f t="shared" si="67"/>
        <v>0</v>
      </c>
      <c r="GJ10" s="16">
        <f t="shared" si="67"/>
        <v>0</v>
      </c>
      <c r="GK10" s="16">
        <f t="shared" si="67"/>
        <v>0</v>
      </c>
      <c r="GL10" s="16">
        <f t="shared" si="67"/>
        <v>0</v>
      </c>
      <c r="GM10" s="16">
        <f t="shared" si="67"/>
        <v>0</v>
      </c>
      <c r="GN10" s="16">
        <f t="shared" si="68"/>
        <v>0</v>
      </c>
      <c r="GO10" s="16">
        <f t="shared" si="68"/>
        <v>0</v>
      </c>
      <c r="GP10" s="16">
        <f t="shared" si="68"/>
        <v>0</v>
      </c>
      <c r="GQ10" s="16">
        <f t="shared" si="68"/>
        <v>0</v>
      </c>
      <c r="GR10" s="16">
        <f t="shared" si="68"/>
        <v>0</v>
      </c>
      <c r="GS10" s="16">
        <f t="shared" si="68"/>
        <v>0</v>
      </c>
      <c r="GT10" s="16">
        <f t="shared" si="68"/>
        <v>0</v>
      </c>
      <c r="GU10" s="16">
        <f t="shared" si="68"/>
        <v>0</v>
      </c>
      <c r="GV10" s="16">
        <f t="shared" si="68"/>
        <v>0</v>
      </c>
      <c r="GW10" s="16">
        <f t="shared" si="68"/>
        <v>0</v>
      </c>
      <c r="GX10" s="16">
        <f t="shared" si="69"/>
        <v>0</v>
      </c>
      <c r="GY10" s="16">
        <f t="shared" si="69"/>
        <v>0</v>
      </c>
      <c r="GZ10" s="16">
        <f t="shared" si="69"/>
        <v>0</v>
      </c>
      <c r="HA10" s="16">
        <f t="shared" si="69"/>
        <v>0</v>
      </c>
      <c r="HB10" s="16">
        <f t="shared" si="69"/>
        <v>0</v>
      </c>
      <c r="HC10" s="16">
        <f t="shared" si="69"/>
        <v>0</v>
      </c>
      <c r="HD10" s="16">
        <f t="shared" si="69"/>
        <v>0</v>
      </c>
      <c r="HE10" s="16">
        <f t="shared" si="69"/>
        <v>0</v>
      </c>
      <c r="HF10" s="16">
        <f t="shared" si="69"/>
        <v>0</v>
      </c>
      <c r="HG10" s="16">
        <f t="shared" si="69"/>
        <v>0</v>
      </c>
      <c r="HH10" s="16">
        <f t="shared" si="70"/>
        <v>0</v>
      </c>
      <c r="HI10" s="16">
        <f t="shared" si="70"/>
        <v>0</v>
      </c>
      <c r="HJ10" s="16">
        <f t="shared" si="70"/>
        <v>0</v>
      </c>
      <c r="HK10" s="16">
        <f t="shared" si="70"/>
        <v>0</v>
      </c>
      <c r="HL10" s="16">
        <f t="shared" si="70"/>
        <v>0</v>
      </c>
      <c r="HM10" s="16">
        <f t="shared" si="70"/>
        <v>0</v>
      </c>
      <c r="HN10" s="16">
        <f t="shared" si="70"/>
        <v>0</v>
      </c>
      <c r="HO10" s="16">
        <f t="shared" si="70"/>
        <v>0</v>
      </c>
      <c r="HP10" s="16">
        <f t="shared" si="70"/>
        <v>0</v>
      </c>
      <c r="HQ10" s="16">
        <f t="shared" si="70"/>
        <v>0</v>
      </c>
      <c r="HR10" s="16">
        <f t="shared" si="71"/>
        <v>0</v>
      </c>
      <c r="HS10" s="16">
        <f t="shared" si="71"/>
        <v>0</v>
      </c>
      <c r="HT10" s="16">
        <f t="shared" si="71"/>
        <v>0</v>
      </c>
      <c r="HU10" s="16">
        <f t="shared" si="71"/>
        <v>0</v>
      </c>
      <c r="HV10" s="16">
        <f t="shared" si="71"/>
        <v>0</v>
      </c>
      <c r="HW10" s="16">
        <f t="shared" si="71"/>
        <v>0</v>
      </c>
      <c r="HX10" s="16">
        <f t="shared" si="71"/>
        <v>0</v>
      </c>
      <c r="HY10" s="16">
        <f t="shared" si="71"/>
        <v>0</v>
      </c>
      <c r="HZ10" s="16">
        <f t="shared" si="71"/>
        <v>0</v>
      </c>
      <c r="IA10" s="16">
        <f t="shared" si="71"/>
        <v>0</v>
      </c>
      <c r="IB10" s="16">
        <f t="shared" si="72"/>
        <v>0</v>
      </c>
      <c r="IC10" s="16">
        <f t="shared" si="72"/>
        <v>0</v>
      </c>
      <c r="ID10" s="16">
        <f t="shared" si="72"/>
        <v>0</v>
      </c>
      <c r="IE10" s="16">
        <f t="shared" si="72"/>
        <v>0</v>
      </c>
      <c r="IF10" s="16">
        <f t="shared" si="72"/>
        <v>0</v>
      </c>
      <c r="IG10" s="16">
        <f t="shared" si="72"/>
        <v>0</v>
      </c>
      <c r="IH10" s="16">
        <f t="shared" si="72"/>
        <v>0</v>
      </c>
      <c r="II10" s="16">
        <f t="shared" si="72"/>
        <v>0</v>
      </c>
      <c r="IJ10" s="16">
        <f t="shared" si="72"/>
        <v>0</v>
      </c>
      <c r="IK10" s="16">
        <f t="shared" si="72"/>
        <v>0</v>
      </c>
      <c r="IL10" s="16">
        <f t="shared" si="73"/>
        <v>0</v>
      </c>
      <c r="IM10" s="16">
        <f t="shared" si="73"/>
        <v>0</v>
      </c>
      <c r="IN10" s="16">
        <f t="shared" si="73"/>
        <v>0</v>
      </c>
      <c r="IO10" s="16">
        <f t="shared" si="73"/>
        <v>0</v>
      </c>
      <c r="IP10" s="16">
        <f t="shared" si="73"/>
        <v>0</v>
      </c>
      <c r="IQ10" s="16">
        <f t="shared" si="73"/>
        <v>0</v>
      </c>
      <c r="IR10" s="16">
        <f t="shared" si="73"/>
        <v>0</v>
      </c>
      <c r="IS10" s="16">
        <f t="shared" si="73"/>
        <v>0</v>
      </c>
      <c r="IT10" s="16">
        <f t="shared" si="73"/>
        <v>0</v>
      </c>
      <c r="IU10" s="16">
        <f t="shared" si="73"/>
        <v>0</v>
      </c>
      <c r="IV10" s="16">
        <f t="shared" si="74"/>
        <v>0</v>
      </c>
      <c r="IW10" s="16">
        <f t="shared" si="74"/>
        <v>0</v>
      </c>
      <c r="IX10" s="16">
        <f t="shared" si="74"/>
        <v>0</v>
      </c>
      <c r="IY10" s="16">
        <f t="shared" si="74"/>
        <v>0</v>
      </c>
      <c r="IZ10" s="16">
        <f t="shared" si="74"/>
        <v>0</v>
      </c>
      <c r="JA10" s="16">
        <f t="shared" si="74"/>
        <v>0</v>
      </c>
      <c r="JB10" s="16">
        <f t="shared" si="74"/>
        <v>0</v>
      </c>
      <c r="JC10" s="16">
        <f t="shared" si="74"/>
        <v>0</v>
      </c>
      <c r="JD10" s="16">
        <f t="shared" si="74"/>
        <v>0</v>
      </c>
      <c r="JE10" s="16">
        <f t="shared" si="74"/>
        <v>0</v>
      </c>
      <c r="JF10" s="16">
        <f t="shared" si="75"/>
        <v>0</v>
      </c>
      <c r="JG10" s="16">
        <f t="shared" si="75"/>
        <v>0</v>
      </c>
      <c r="JH10" s="16">
        <f t="shared" si="75"/>
        <v>0</v>
      </c>
      <c r="JI10" s="16">
        <f t="shared" si="75"/>
        <v>0</v>
      </c>
      <c r="JJ10" s="16">
        <f t="shared" si="75"/>
        <v>0</v>
      </c>
      <c r="JK10" s="16">
        <f t="shared" si="75"/>
        <v>0</v>
      </c>
      <c r="JL10" s="16">
        <f t="shared" si="75"/>
        <v>0</v>
      </c>
      <c r="JM10" s="16">
        <f t="shared" si="75"/>
        <v>0</v>
      </c>
      <c r="JN10" s="16">
        <f t="shared" si="75"/>
        <v>0</v>
      </c>
      <c r="JO10" s="16">
        <f t="shared" si="75"/>
        <v>0</v>
      </c>
      <c r="JP10" s="16">
        <f t="shared" si="76"/>
        <v>0</v>
      </c>
      <c r="JQ10" s="16">
        <f t="shared" si="76"/>
        <v>0</v>
      </c>
      <c r="JR10" s="16">
        <f t="shared" si="76"/>
        <v>0</v>
      </c>
      <c r="JS10" s="16">
        <f t="shared" si="76"/>
        <v>0</v>
      </c>
      <c r="JT10" s="16">
        <f t="shared" si="76"/>
        <v>0</v>
      </c>
      <c r="JU10" s="16">
        <f t="shared" si="76"/>
        <v>0</v>
      </c>
      <c r="JV10" s="16">
        <f t="shared" si="76"/>
        <v>0</v>
      </c>
      <c r="JW10" s="16">
        <f t="shared" si="76"/>
        <v>0</v>
      </c>
      <c r="JX10" s="16">
        <f t="shared" si="76"/>
        <v>0</v>
      </c>
      <c r="JY10" s="16">
        <f t="shared" si="76"/>
        <v>0</v>
      </c>
      <c r="JZ10" s="16">
        <f t="shared" si="77"/>
        <v>0</v>
      </c>
      <c r="KA10" s="16">
        <f t="shared" si="77"/>
        <v>0</v>
      </c>
      <c r="KB10" s="16">
        <f t="shared" si="77"/>
        <v>0</v>
      </c>
      <c r="KC10" s="16">
        <f t="shared" si="77"/>
        <v>0</v>
      </c>
      <c r="KD10" s="16">
        <f t="shared" si="77"/>
        <v>0</v>
      </c>
      <c r="KE10" s="16">
        <f t="shared" si="77"/>
        <v>0</v>
      </c>
      <c r="KF10" s="16">
        <f t="shared" si="77"/>
        <v>0</v>
      </c>
      <c r="KG10" s="16">
        <f t="shared" si="77"/>
        <v>0</v>
      </c>
      <c r="KH10" s="16">
        <f t="shared" si="77"/>
        <v>0</v>
      </c>
      <c r="KI10" s="16">
        <f t="shared" si="77"/>
        <v>0</v>
      </c>
      <c r="KJ10" s="16">
        <f t="shared" si="78"/>
        <v>0</v>
      </c>
      <c r="KK10" s="16">
        <f t="shared" si="78"/>
        <v>0</v>
      </c>
      <c r="KL10" s="16">
        <f t="shared" si="78"/>
        <v>0</v>
      </c>
      <c r="KM10" s="16">
        <f t="shared" si="78"/>
        <v>0</v>
      </c>
      <c r="KN10" s="16">
        <f t="shared" si="78"/>
        <v>0</v>
      </c>
      <c r="KO10" s="16">
        <f t="shared" si="78"/>
        <v>0</v>
      </c>
      <c r="KP10" s="16">
        <f t="shared" si="78"/>
        <v>0</v>
      </c>
      <c r="KQ10" s="16">
        <f t="shared" si="78"/>
        <v>0</v>
      </c>
      <c r="KR10" s="16">
        <f t="shared" si="78"/>
        <v>0</v>
      </c>
      <c r="KS10" s="16">
        <f t="shared" si="78"/>
        <v>0</v>
      </c>
      <c r="KT10" s="16">
        <f t="shared" si="79"/>
        <v>0</v>
      </c>
      <c r="KU10" s="16">
        <f t="shared" si="79"/>
        <v>0</v>
      </c>
      <c r="KV10" s="16">
        <f t="shared" si="79"/>
        <v>0</v>
      </c>
      <c r="KW10" s="16">
        <f t="shared" si="79"/>
        <v>0</v>
      </c>
      <c r="KX10" s="16">
        <f t="shared" si="79"/>
        <v>0</v>
      </c>
      <c r="KY10" s="16">
        <f t="shared" si="79"/>
        <v>0</v>
      </c>
      <c r="KZ10" s="16">
        <f t="shared" si="79"/>
        <v>0</v>
      </c>
      <c r="LA10" s="16">
        <f t="shared" si="79"/>
        <v>0</v>
      </c>
      <c r="LB10" s="16">
        <f t="shared" si="79"/>
        <v>0</v>
      </c>
      <c r="LC10" s="16">
        <f t="shared" si="79"/>
        <v>0</v>
      </c>
      <c r="LD10" s="16">
        <f t="shared" si="80"/>
        <v>0</v>
      </c>
      <c r="LE10" s="16">
        <f t="shared" si="80"/>
        <v>0</v>
      </c>
      <c r="LF10" s="16">
        <f t="shared" si="80"/>
        <v>0</v>
      </c>
      <c r="LG10" s="16">
        <f t="shared" si="80"/>
        <v>0</v>
      </c>
      <c r="LH10" s="16">
        <f t="shared" si="80"/>
        <v>0</v>
      </c>
      <c r="LI10" s="16">
        <f t="shared" si="80"/>
        <v>0</v>
      </c>
      <c r="LJ10" s="16">
        <f t="shared" si="80"/>
        <v>0</v>
      </c>
      <c r="LK10" s="16">
        <f t="shared" si="80"/>
        <v>0</v>
      </c>
      <c r="LL10" s="16">
        <f t="shared" si="80"/>
        <v>0</v>
      </c>
      <c r="LM10" s="16">
        <f t="shared" si="80"/>
        <v>0</v>
      </c>
      <c r="LN10" s="16">
        <f t="shared" si="81"/>
        <v>0</v>
      </c>
      <c r="LO10" s="16">
        <f t="shared" si="81"/>
        <v>0</v>
      </c>
      <c r="LP10" s="16">
        <f t="shared" si="81"/>
        <v>0</v>
      </c>
      <c r="LQ10" s="16">
        <f t="shared" si="81"/>
        <v>0</v>
      </c>
      <c r="LR10" s="16">
        <f t="shared" si="81"/>
        <v>0</v>
      </c>
      <c r="LS10" s="16">
        <f t="shared" si="81"/>
        <v>0</v>
      </c>
      <c r="LT10" s="16">
        <f t="shared" si="81"/>
        <v>0</v>
      </c>
      <c r="LU10" s="16">
        <f t="shared" si="81"/>
        <v>0</v>
      </c>
      <c r="LV10" s="16">
        <f t="shared" si="81"/>
        <v>0</v>
      </c>
      <c r="LW10" s="16">
        <f t="shared" si="81"/>
        <v>0</v>
      </c>
      <c r="LX10" s="16">
        <f t="shared" si="82"/>
        <v>0</v>
      </c>
      <c r="LY10" s="16">
        <f t="shared" si="82"/>
        <v>0</v>
      </c>
      <c r="LZ10" s="16">
        <f t="shared" si="82"/>
        <v>0</v>
      </c>
      <c r="MA10" s="16">
        <f t="shared" si="82"/>
        <v>0</v>
      </c>
      <c r="MB10" s="16">
        <f t="shared" si="82"/>
        <v>0</v>
      </c>
      <c r="MC10" s="16">
        <f t="shared" si="82"/>
        <v>0</v>
      </c>
      <c r="MD10" s="16">
        <f t="shared" si="82"/>
        <v>0</v>
      </c>
      <c r="ME10" s="16">
        <f t="shared" si="82"/>
        <v>0</v>
      </c>
      <c r="MF10" s="16">
        <f t="shared" si="82"/>
        <v>0</v>
      </c>
      <c r="MG10" s="16">
        <f t="shared" si="82"/>
        <v>0</v>
      </c>
      <c r="MH10" s="16">
        <f t="shared" si="83"/>
        <v>0</v>
      </c>
      <c r="MI10" s="16">
        <f t="shared" si="83"/>
        <v>0</v>
      </c>
      <c r="MJ10" s="16">
        <f t="shared" si="83"/>
        <v>0</v>
      </c>
      <c r="MK10" s="16">
        <f t="shared" si="83"/>
        <v>0</v>
      </c>
      <c r="ML10" s="16">
        <f t="shared" si="83"/>
        <v>0</v>
      </c>
      <c r="MM10" s="16">
        <f t="shared" si="83"/>
        <v>0</v>
      </c>
      <c r="MN10" s="16">
        <f t="shared" si="83"/>
        <v>0</v>
      </c>
      <c r="MO10" s="16">
        <f t="shared" si="83"/>
        <v>0</v>
      </c>
      <c r="MP10" s="16">
        <f t="shared" si="83"/>
        <v>0</v>
      </c>
      <c r="MQ10" s="16">
        <f t="shared" si="83"/>
        <v>0</v>
      </c>
      <c r="MR10" s="16">
        <f t="shared" si="84"/>
        <v>0</v>
      </c>
      <c r="MS10" s="16">
        <f t="shared" si="84"/>
        <v>0</v>
      </c>
      <c r="MT10" s="16">
        <f t="shared" si="84"/>
        <v>0</v>
      </c>
      <c r="MU10" s="16">
        <f t="shared" si="84"/>
        <v>0</v>
      </c>
      <c r="MV10" s="16">
        <f t="shared" si="84"/>
        <v>0</v>
      </c>
      <c r="MW10" s="16">
        <f t="shared" si="84"/>
        <v>0</v>
      </c>
      <c r="MX10" s="16">
        <f t="shared" si="84"/>
        <v>0</v>
      </c>
      <c r="MY10" s="16">
        <f t="shared" si="84"/>
        <v>0</v>
      </c>
      <c r="MZ10" s="16">
        <f t="shared" si="84"/>
        <v>0</v>
      </c>
      <c r="NA10" s="16">
        <f t="shared" si="84"/>
        <v>0</v>
      </c>
      <c r="NB10" s="16">
        <f t="shared" si="85"/>
        <v>0</v>
      </c>
      <c r="NC10" s="16">
        <f t="shared" si="85"/>
        <v>0</v>
      </c>
      <c r="ND10" s="16">
        <f t="shared" si="85"/>
        <v>0</v>
      </c>
      <c r="NE10" s="16">
        <f t="shared" si="85"/>
        <v>0</v>
      </c>
      <c r="NF10" s="16">
        <f t="shared" si="85"/>
        <v>0</v>
      </c>
      <c r="NG10" s="16">
        <f t="shared" si="85"/>
        <v>0</v>
      </c>
      <c r="NH10" s="16">
        <f t="shared" si="85"/>
        <v>0</v>
      </c>
      <c r="NI10" s="16">
        <f t="shared" si="85"/>
        <v>0</v>
      </c>
      <c r="NJ10" s="16">
        <f t="shared" si="85"/>
        <v>0</v>
      </c>
      <c r="NK10" s="16">
        <f t="shared" si="85"/>
        <v>0</v>
      </c>
      <c r="NL10" s="16">
        <f t="shared" si="86"/>
        <v>0</v>
      </c>
      <c r="NM10" s="16">
        <f t="shared" si="86"/>
        <v>0</v>
      </c>
      <c r="NN10" s="16">
        <f t="shared" si="86"/>
        <v>0</v>
      </c>
      <c r="NO10" s="16">
        <f t="shared" si="86"/>
        <v>0</v>
      </c>
      <c r="NP10" s="16">
        <f t="shared" si="86"/>
        <v>0</v>
      </c>
      <c r="NQ10" s="16">
        <f t="shared" si="86"/>
        <v>0</v>
      </c>
      <c r="NR10" s="16">
        <f t="shared" si="86"/>
        <v>0</v>
      </c>
      <c r="NS10" s="16">
        <f t="shared" si="86"/>
        <v>0</v>
      </c>
      <c r="NT10" s="16">
        <f t="shared" si="86"/>
        <v>0</v>
      </c>
      <c r="NU10" s="16">
        <f t="shared" si="86"/>
        <v>0</v>
      </c>
      <c r="NV10" s="16">
        <f t="shared" si="87"/>
        <v>0</v>
      </c>
      <c r="NW10" s="16">
        <f t="shared" si="87"/>
        <v>0</v>
      </c>
      <c r="NX10" s="16">
        <f t="shared" si="87"/>
        <v>0</v>
      </c>
      <c r="NY10" s="16">
        <f t="shared" si="87"/>
        <v>0</v>
      </c>
      <c r="NZ10" s="16">
        <f t="shared" si="87"/>
        <v>0</v>
      </c>
      <c r="OA10" s="16">
        <f t="shared" si="87"/>
        <v>0</v>
      </c>
      <c r="OC10" s="8" t="s">
        <v>111</v>
      </c>
      <c r="OD10" s="14" t="s">
        <v>110</v>
      </c>
      <c r="OE10" s="8" t="s">
        <v>112</v>
      </c>
      <c r="OF10" s="8" t="s">
        <v>107</v>
      </c>
      <c r="OG10" s="8" t="s">
        <v>108</v>
      </c>
      <c r="OH10" s="17">
        <f t="shared" si="88"/>
        <v>0</v>
      </c>
      <c r="OI10" s="8">
        <f t="shared" si="89"/>
        <v>184</v>
      </c>
      <c r="OJ10" s="18">
        <f t="shared" si="90"/>
        <v>0.50273224043715847</v>
      </c>
      <c r="OK10" s="18">
        <f t="shared" si="91"/>
        <v>1</v>
      </c>
      <c r="OL10" s="18">
        <f t="shared" si="92"/>
        <v>1</v>
      </c>
      <c r="OM10" s="18">
        <f t="shared" si="93"/>
        <v>1</v>
      </c>
      <c r="ON10" s="18">
        <f t="shared" si="94"/>
        <v>1</v>
      </c>
      <c r="OO10" s="18">
        <f t="shared" si="95"/>
        <v>1</v>
      </c>
      <c r="OP10" s="18">
        <f t="shared" si="96"/>
        <v>1</v>
      </c>
      <c r="OQ10" s="18">
        <f t="shared" si="97"/>
        <v>1</v>
      </c>
      <c r="OR10" s="18">
        <f t="shared" si="98"/>
        <v>1</v>
      </c>
      <c r="OS10" s="18">
        <f t="shared" si="99"/>
        <v>1</v>
      </c>
      <c r="OT10" s="18">
        <f t="shared" si="100"/>
        <v>1</v>
      </c>
      <c r="OU10" s="18">
        <f t="shared" si="101"/>
        <v>1</v>
      </c>
      <c r="OV10" s="18">
        <f t="shared" si="102"/>
        <v>1</v>
      </c>
      <c r="OX10" s="8" t="s">
        <v>105</v>
      </c>
      <c r="OY10" s="8" t="s">
        <v>129</v>
      </c>
      <c r="OZ10" s="18" t="e">
        <f>#REF!</f>
        <v>#REF!</v>
      </c>
      <c r="PA10" s="18" t="e">
        <f>#REF!</f>
        <v>#REF!</v>
      </c>
      <c r="PB10" s="18" t="e">
        <f>#REF!</f>
        <v>#REF!</v>
      </c>
      <c r="PC10" s="18" t="e">
        <f>#REF!</f>
        <v>#REF!</v>
      </c>
      <c r="PD10" s="18" t="e">
        <f>#REF!</f>
        <v>#REF!</v>
      </c>
      <c r="PE10" s="18" t="e">
        <f>#REF!</f>
        <v>#REF!</v>
      </c>
      <c r="PF10" s="18" t="e">
        <f>#REF!</f>
        <v>#REF!</v>
      </c>
      <c r="PG10" s="18" t="e">
        <f>#REF!</f>
        <v>#REF!</v>
      </c>
      <c r="PH10" s="18" t="e">
        <f>#REF!</f>
        <v>#REF!</v>
      </c>
      <c r="PI10" s="18" t="e">
        <f>#REF!</f>
        <v>#REF!</v>
      </c>
      <c r="PJ10" s="18" t="e">
        <f>#REF!</f>
        <v>#REF!</v>
      </c>
      <c r="PK10" s="18" t="e">
        <f>#REF!</f>
        <v>#REF!</v>
      </c>
    </row>
    <row r="11" spans="1:427" ht="11.25" customHeight="1" x14ac:dyDescent="0.25">
      <c r="E11" s="138"/>
      <c r="F11" s="138" t="str">
        <f t="shared" ref="F11:F12" si="106">IF(E11="","",E11+G11-1)</f>
        <v/>
      </c>
      <c r="H11" s="134" t="str">
        <f t="shared" ref="H11:H14" si="107">TEXT(E11,"ddd")</f>
        <v>Sab</v>
      </c>
      <c r="I11" s="141"/>
      <c r="J11" s="134" t="str">
        <f t="shared" ref="J11:K14" si="108">IF(E11="","",ROUND(E11-43830,0))</f>
        <v/>
      </c>
      <c r="K11" s="134" t="str">
        <f t="shared" si="108"/>
        <v/>
      </c>
      <c r="L11" s="150"/>
      <c r="M11" s="150" t="str">
        <f t="shared" ref="M11:M14" si="109">IF(L11="","",L11+N11-1)</f>
        <v/>
      </c>
      <c r="O11" s="145" t="str">
        <f t="shared" ref="O11:O14" si="110">TEXT(L11,"ddd")</f>
        <v>Sab</v>
      </c>
      <c r="Q11" s="146" t="str">
        <f t="shared" ref="Q11:Q16" si="111">IF(L11="","",ROUND(L11-43830,0))</f>
        <v/>
      </c>
      <c r="R11" s="146" t="str">
        <f t="shared" ref="R11:R16" si="112">IF(M11="","",ROUND(M11-43830,0))</f>
        <v/>
      </c>
      <c r="V11" s="158" t="str">
        <f t="shared" ref="V11:V14" si="113">TEXT(S11,"ddd")</f>
        <v>Sab</v>
      </c>
      <c r="Z11" s="16">
        <f t="shared" ref="Z11:AI14" si="114">IF(OR(AND(Z$4&gt;=$J11,Z$4&lt;=$K11),AND(Z$4&gt;=$Q11,Z$4&lt;=$R11)),$D11,0)</f>
        <v>0</v>
      </c>
      <c r="AA11" s="16">
        <f t="shared" si="114"/>
        <v>0</v>
      </c>
      <c r="AB11" s="16">
        <f t="shared" si="114"/>
        <v>0</v>
      </c>
      <c r="AC11" s="16">
        <f t="shared" si="114"/>
        <v>0</v>
      </c>
      <c r="AD11" s="16">
        <f t="shared" si="114"/>
        <v>0</v>
      </c>
      <c r="AE11" s="16">
        <f t="shared" si="114"/>
        <v>0</v>
      </c>
      <c r="AF11" s="16">
        <f t="shared" si="114"/>
        <v>0</v>
      </c>
      <c r="AG11" s="16">
        <f t="shared" si="114"/>
        <v>0</v>
      </c>
      <c r="AH11" s="16">
        <f t="shared" si="114"/>
        <v>0</v>
      </c>
      <c r="AI11" s="16">
        <f t="shared" si="114"/>
        <v>0</v>
      </c>
      <c r="AJ11" s="16">
        <f t="shared" ref="AJ11:AS14" si="115">IF(OR(AND(AJ$4&gt;=$J11,AJ$4&lt;=$K11),AND(AJ$4&gt;=$Q11,AJ$4&lt;=$R11)),$D11,0)</f>
        <v>0</v>
      </c>
      <c r="AK11" s="16">
        <f t="shared" si="115"/>
        <v>0</v>
      </c>
      <c r="AL11" s="16">
        <f t="shared" si="115"/>
        <v>0</v>
      </c>
      <c r="AM11" s="16">
        <f t="shared" si="115"/>
        <v>0</v>
      </c>
      <c r="AN11" s="16">
        <f t="shared" si="115"/>
        <v>0</v>
      </c>
      <c r="AO11" s="16">
        <f t="shared" si="115"/>
        <v>0</v>
      </c>
      <c r="AP11" s="16">
        <f t="shared" si="115"/>
        <v>0</v>
      </c>
      <c r="AQ11" s="16">
        <f t="shared" si="115"/>
        <v>0</v>
      </c>
      <c r="AR11" s="16">
        <f t="shared" si="115"/>
        <v>0</v>
      </c>
      <c r="AS11" s="16">
        <f t="shared" si="115"/>
        <v>0</v>
      </c>
      <c r="AT11" s="16">
        <f t="shared" ref="AT11:BC14" si="116">IF(OR(AND(AT$4&gt;=$J11,AT$4&lt;=$K11),AND(AT$4&gt;=$Q11,AT$4&lt;=$R11)),$D11,0)</f>
        <v>0</v>
      </c>
      <c r="AU11" s="16">
        <f t="shared" si="116"/>
        <v>0</v>
      </c>
      <c r="AV11" s="16">
        <f t="shared" si="116"/>
        <v>0</v>
      </c>
      <c r="AW11" s="16">
        <f t="shared" si="116"/>
        <v>0</v>
      </c>
      <c r="AX11" s="16">
        <f t="shared" si="116"/>
        <v>0</v>
      </c>
      <c r="AY11" s="16">
        <f t="shared" si="116"/>
        <v>0</v>
      </c>
      <c r="AZ11" s="16">
        <f t="shared" si="116"/>
        <v>0</v>
      </c>
      <c r="BA11" s="16">
        <f t="shared" si="116"/>
        <v>0</v>
      </c>
      <c r="BB11" s="16">
        <f t="shared" si="116"/>
        <v>0</v>
      </c>
      <c r="BC11" s="16">
        <f t="shared" si="116"/>
        <v>0</v>
      </c>
      <c r="BD11" s="16">
        <f t="shared" ref="BD11:BM14" si="117">IF(OR(AND(BD$4&gt;=$J11,BD$4&lt;=$K11),AND(BD$4&gt;=$Q11,BD$4&lt;=$R11)),$D11,0)</f>
        <v>0</v>
      </c>
      <c r="BE11" s="16">
        <f t="shared" si="117"/>
        <v>0</v>
      </c>
      <c r="BF11" s="16">
        <f t="shared" si="117"/>
        <v>0</v>
      </c>
      <c r="BG11" s="16">
        <f t="shared" si="117"/>
        <v>0</v>
      </c>
      <c r="BH11" s="16">
        <f t="shared" si="117"/>
        <v>0</v>
      </c>
      <c r="BI11" s="16">
        <f t="shared" si="117"/>
        <v>0</v>
      </c>
      <c r="BJ11" s="16">
        <f t="shared" si="117"/>
        <v>0</v>
      </c>
      <c r="BK11" s="16">
        <f t="shared" si="117"/>
        <v>0</v>
      </c>
      <c r="BL11" s="16">
        <f t="shared" si="117"/>
        <v>0</v>
      </c>
      <c r="BM11" s="16">
        <f t="shared" si="117"/>
        <v>0</v>
      </c>
      <c r="BN11" s="16">
        <f t="shared" ref="BN11:BW14" si="118">IF(OR(AND(BN$4&gt;=$J11,BN$4&lt;=$K11),AND(BN$4&gt;=$Q11,BN$4&lt;=$R11)),$D11,0)</f>
        <v>0</v>
      </c>
      <c r="BO11" s="16">
        <f t="shared" si="118"/>
        <v>0</v>
      </c>
      <c r="BP11" s="16">
        <f t="shared" si="118"/>
        <v>0</v>
      </c>
      <c r="BQ11" s="16">
        <f t="shared" si="118"/>
        <v>0</v>
      </c>
      <c r="BR11" s="16">
        <f t="shared" si="118"/>
        <v>0</v>
      </c>
      <c r="BS11" s="16">
        <f t="shared" si="118"/>
        <v>0</v>
      </c>
      <c r="BT11" s="16">
        <f t="shared" si="118"/>
        <v>0</v>
      </c>
      <c r="BU11" s="16">
        <f t="shared" si="118"/>
        <v>0</v>
      </c>
      <c r="BV11" s="16">
        <f t="shared" si="118"/>
        <v>0</v>
      </c>
      <c r="BW11" s="16">
        <f t="shared" si="118"/>
        <v>0</v>
      </c>
      <c r="BX11" s="16">
        <f t="shared" ref="BX11:CG14" si="119">IF(OR(AND(BX$4&gt;=$J11,BX$4&lt;=$K11),AND(BX$4&gt;=$Q11,BX$4&lt;=$R11)),$D11,0)</f>
        <v>0</v>
      </c>
      <c r="BY11" s="16">
        <f t="shared" si="119"/>
        <v>0</v>
      </c>
      <c r="BZ11" s="16">
        <f t="shared" si="119"/>
        <v>0</v>
      </c>
      <c r="CA11" s="16">
        <f t="shared" si="119"/>
        <v>0</v>
      </c>
      <c r="CB11" s="16">
        <f t="shared" si="119"/>
        <v>0</v>
      </c>
      <c r="CC11" s="16">
        <f t="shared" si="119"/>
        <v>0</v>
      </c>
      <c r="CD11" s="16">
        <f t="shared" si="119"/>
        <v>0</v>
      </c>
      <c r="CE11" s="16">
        <f t="shared" si="119"/>
        <v>0</v>
      </c>
      <c r="CF11" s="16">
        <f t="shared" si="119"/>
        <v>0</v>
      </c>
      <c r="CG11" s="16">
        <f t="shared" si="119"/>
        <v>0</v>
      </c>
      <c r="CH11" s="16">
        <f t="shared" ref="CH11:CQ14" si="120">IF(OR(AND(CH$4&gt;=$J11,CH$4&lt;=$K11),AND(CH$4&gt;=$Q11,CH$4&lt;=$R11)),$D11,0)</f>
        <v>0</v>
      </c>
      <c r="CI11" s="16">
        <f t="shared" si="120"/>
        <v>0</v>
      </c>
      <c r="CJ11" s="16">
        <f t="shared" si="120"/>
        <v>0</v>
      </c>
      <c r="CK11" s="16">
        <f t="shared" si="120"/>
        <v>0</v>
      </c>
      <c r="CL11" s="16">
        <f t="shared" si="120"/>
        <v>0</v>
      </c>
      <c r="CM11" s="16">
        <f t="shared" si="120"/>
        <v>0</v>
      </c>
      <c r="CN11" s="16">
        <f t="shared" si="120"/>
        <v>0</v>
      </c>
      <c r="CO11" s="16">
        <f t="shared" si="120"/>
        <v>0</v>
      </c>
      <c r="CP11" s="16">
        <f t="shared" si="120"/>
        <v>0</v>
      </c>
      <c r="CQ11" s="16">
        <f t="shared" si="120"/>
        <v>0</v>
      </c>
      <c r="CR11" s="16">
        <f t="shared" ref="CR11:DA14" si="121">IF(OR(AND(CR$4&gt;=$J11,CR$4&lt;=$K11),AND(CR$4&gt;=$Q11,CR$4&lt;=$R11)),$D11,0)</f>
        <v>0</v>
      </c>
      <c r="CS11" s="16">
        <f t="shared" si="121"/>
        <v>0</v>
      </c>
      <c r="CT11" s="16">
        <f t="shared" si="121"/>
        <v>0</v>
      </c>
      <c r="CU11" s="16">
        <f t="shared" si="121"/>
        <v>0</v>
      </c>
      <c r="CV11" s="16">
        <f t="shared" si="121"/>
        <v>0</v>
      </c>
      <c r="CW11" s="16">
        <f t="shared" si="121"/>
        <v>0</v>
      </c>
      <c r="CX11" s="16">
        <f t="shared" si="121"/>
        <v>0</v>
      </c>
      <c r="CY11" s="16">
        <f t="shared" si="121"/>
        <v>0</v>
      </c>
      <c r="CZ11" s="16">
        <f t="shared" si="121"/>
        <v>0</v>
      </c>
      <c r="DA11" s="16">
        <f t="shared" si="121"/>
        <v>0</v>
      </c>
      <c r="DB11" s="16">
        <f t="shared" ref="DB11:DK14" si="122">IF(OR(AND(DB$4&gt;=$J11,DB$4&lt;=$K11),AND(DB$4&gt;=$Q11,DB$4&lt;=$R11)),$D11,0)</f>
        <v>0</v>
      </c>
      <c r="DC11" s="16">
        <f t="shared" si="122"/>
        <v>0</v>
      </c>
      <c r="DD11" s="16">
        <f t="shared" si="122"/>
        <v>0</v>
      </c>
      <c r="DE11" s="16">
        <f t="shared" si="122"/>
        <v>0</v>
      </c>
      <c r="DF11" s="16">
        <f t="shared" si="122"/>
        <v>0</v>
      </c>
      <c r="DG11" s="16">
        <f t="shared" si="122"/>
        <v>0</v>
      </c>
      <c r="DH11" s="16">
        <f t="shared" si="122"/>
        <v>0</v>
      </c>
      <c r="DI11" s="16">
        <f t="shared" si="122"/>
        <v>0</v>
      </c>
      <c r="DJ11" s="16">
        <f t="shared" si="122"/>
        <v>0</v>
      </c>
      <c r="DK11" s="16">
        <f t="shared" si="122"/>
        <v>0</v>
      </c>
      <c r="DL11" s="16">
        <f t="shared" ref="DL11:DU14" si="123">IF(OR(AND(DL$4&gt;=$J11,DL$4&lt;=$K11),AND(DL$4&gt;=$Q11,DL$4&lt;=$R11)),$D11,0)</f>
        <v>0</v>
      </c>
      <c r="DM11" s="16">
        <f t="shared" si="123"/>
        <v>0</v>
      </c>
      <c r="DN11" s="16">
        <f t="shared" si="123"/>
        <v>0</v>
      </c>
      <c r="DO11" s="16">
        <f t="shared" si="123"/>
        <v>0</v>
      </c>
      <c r="DP11" s="16">
        <f t="shared" si="123"/>
        <v>0</v>
      </c>
      <c r="DQ11" s="16">
        <f t="shared" si="123"/>
        <v>0</v>
      </c>
      <c r="DR11" s="16">
        <f t="shared" si="123"/>
        <v>0</v>
      </c>
      <c r="DS11" s="16">
        <f t="shared" si="123"/>
        <v>0</v>
      </c>
      <c r="DT11" s="16">
        <f t="shared" si="123"/>
        <v>0</v>
      </c>
      <c r="DU11" s="16">
        <f t="shared" si="123"/>
        <v>0</v>
      </c>
      <c r="DV11" s="16">
        <f t="shared" ref="DV11:EE14" si="124">IF(OR(AND(DV$4&gt;=$J11,DV$4&lt;=$K11),AND(DV$4&gt;=$Q11,DV$4&lt;=$R11)),$D11,0)</f>
        <v>0</v>
      </c>
      <c r="DW11" s="16">
        <f t="shared" si="124"/>
        <v>0</v>
      </c>
      <c r="DX11" s="16">
        <f t="shared" si="124"/>
        <v>0</v>
      </c>
      <c r="DY11" s="16">
        <f t="shared" si="124"/>
        <v>0</v>
      </c>
      <c r="DZ11" s="16">
        <f t="shared" si="124"/>
        <v>0</v>
      </c>
      <c r="EA11" s="16">
        <f t="shared" si="124"/>
        <v>0</v>
      </c>
      <c r="EB11" s="16">
        <f t="shared" si="124"/>
        <v>0</v>
      </c>
      <c r="EC11" s="16">
        <f t="shared" si="124"/>
        <v>0</v>
      </c>
      <c r="ED11" s="16">
        <f t="shared" si="124"/>
        <v>0</v>
      </c>
      <c r="EE11" s="16">
        <f t="shared" si="124"/>
        <v>0</v>
      </c>
      <c r="EF11" s="16">
        <f t="shared" ref="EF11:EO14" si="125">IF(OR(AND(EF$4&gt;=$J11,EF$4&lt;=$K11),AND(EF$4&gt;=$Q11,EF$4&lt;=$R11)),$D11,0)</f>
        <v>0</v>
      </c>
      <c r="EG11" s="16">
        <f t="shared" si="125"/>
        <v>0</v>
      </c>
      <c r="EH11" s="16">
        <f t="shared" si="125"/>
        <v>0</v>
      </c>
      <c r="EI11" s="16">
        <f t="shared" si="125"/>
        <v>0</v>
      </c>
      <c r="EJ11" s="16">
        <f t="shared" si="125"/>
        <v>0</v>
      </c>
      <c r="EK11" s="16">
        <f t="shared" si="125"/>
        <v>0</v>
      </c>
      <c r="EL11" s="16">
        <f t="shared" si="125"/>
        <v>0</v>
      </c>
      <c r="EM11" s="16">
        <f t="shared" si="125"/>
        <v>0</v>
      </c>
      <c r="EN11" s="16">
        <f t="shared" si="125"/>
        <v>0</v>
      </c>
      <c r="EO11" s="16">
        <f t="shared" si="125"/>
        <v>0</v>
      </c>
      <c r="EP11" s="16">
        <f t="shared" ref="EP11:EY14" si="126">IF(OR(AND(EP$4&gt;=$J11,EP$4&lt;=$K11),AND(EP$4&gt;=$Q11,EP$4&lt;=$R11)),$D11,0)</f>
        <v>0</v>
      </c>
      <c r="EQ11" s="16">
        <f t="shared" si="126"/>
        <v>0</v>
      </c>
      <c r="ER11" s="16">
        <f t="shared" si="126"/>
        <v>0</v>
      </c>
      <c r="ES11" s="16">
        <f t="shared" si="126"/>
        <v>0</v>
      </c>
      <c r="ET11" s="16">
        <f t="shared" si="126"/>
        <v>0</v>
      </c>
      <c r="EU11" s="16">
        <f t="shared" si="126"/>
        <v>0</v>
      </c>
      <c r="EV11" s="16">
        <f t="shared" si="126"/>
        <v>0</v>
      </c>
      <c r="EW11" s="16">
        <f t="shared" si="126"/>
        <v>0</v>
      </c>
      <c r="EX11" s="16">
        <f t="shared" si="126"/>
        <v>0</v>
      </c>
      <c r="EY11" s="16">
        <f t="shared" si="126"/>
        <v>0</v>
      </c>
      <c r="EZ11" s="16">
        <f t="shared" ref="EZ11:FI14" si="127">IF(OR(AND(EZ$4&gt;=$J11,EZ$4&lt;=$K11),AND(EZ$4&gt;=$Q11,EZ$4&lt;=$R11)),$D11,0)</f>
        <v>0</v>
      </c>
      <c r="FA11" s="16">
        <f t="shared" si="127"/>
        <v>0</v>
      </c>
      <c r="FB11" s="16">
        <f t="shared" si="127"/>
        <v>0</v>
      </c>
      <c r="FC11" s="16">
        <f t="shared" si="127"/>
        <v>0</v>
      </c>
      <c r="FD11" s="16">
        <f t="shared" si="127"/>
        <v>0</v>
      </c>
      <c r="FE11" s="16">
        <f t="shared" si="127"/>
        <v>0</v>
      </c>
      <c r="FF11" s="16">
        <f t="shared" si="127"/>
        <v>0</v>
      </c>
      <c r="FG11" s="16">
        <f t="shared" si="127"/>
        <v>0</v>
      </c>
      <c r="FH11" s="16">
        <f t="shared" si="127"/>
        <v>0</v>
      </c>
      <c r="FI11" s="16">
        <f t="shared" si="127"/>
        <v>0</v>
      </c>
      <c r="FJ11" s="16">
        <f t="shared" ref="FJ11:FS14" si="128">IF(OR(AND(FJ$4&gt;=$J11,FJ$4&lt;=$K11),AND(FJ$4&gt;=$Q11,FJ$4&lt;=$R11)),$D11,0)</f>
        <v>0</v>
      </c>
      <c r="FK11" s="16">
        <f t="shared" si="128"/>
        <v>0</v>
      </c>
      <c r="FL11" s="16">
        <f t="shared" si="128"/>
        <v>0</v>
      </c>
      <c r="FM11" s="16">
        <f t="shared" si="128"/>
        <v>0</v>
      </c>
      <c r="FN11" s="16">
        <f t="shared" si="128"/>
        <v>0</v>
      </c>
      <c r="FO11" s="16">
        <f t="shared" si="128"/>
        <v>0</v>
      </c>
      <c r="FP11" s="16">
        <f t="shared" si="128"/>
        <v>0</v>
      </c>
      <c r="FQ11" s="16">
        <f t="shared" si="128"/>
        <v>0</v>
      </c>
      <c r="FR11" s="16">
        <f t="shared" si="128"/>
        <v>0</v>
      </c>
      <c r="FS11" s="16">
        <f t="shared" si="128"/>
        <v>0</v>
      </c>
      <c r="FT11" s="16">
        <f t="shared" ref="FT11:GC14" si="129">IF(OR(AND(FT$4&gt;=$J11,FT$4&lt;=$K11),AND(FT$4&gt;=$Q11,FT$4&lt;=$R11)),$D11,0)</f>
        <v>0</v>
      </c>
      <c r="FU11" s="16">
        <f t="shared" si="129"/>
        <v>0</v>
      </c>
      <c r="FV11" s="16">
        <f t="shared" si="129"/>
        <v>0</v>
      </c>
      <c r="FW11" s="16">
        <f t="shared" si="129"/>
        <v>0</v>
      </c>
      <c r="FX11" s="16">
        <f t="shared" si="129"/>
        <v>0</v>
      </c>
      <c r="FY11" s="16">
        <f t="shared" si="129"/>
        <v>0</v>
      </c>
      <c r="FZ11" s="16">
        <f t="shared" si="129"/>
        <v>0</v>
      </c>
      <c r="GA11" s="16">
        <f t="shared" si="129"/>
        <v>0</v>
      </c>
      <c r="GB11" s="16">
        <f t="shared" si="129"/>
        <v>0</v>
      </c>
      <c r="GC11" s="16">
        <f t="shared" si="129"/>
        <v>0</v>
      </c>
      <c r="GD11" s="16">
        <f t="shared" ref="GD11:GM14" si="130">IF(OR(AND(GD$4&gt;=$J11,GD$4&lt;=$K11),AND(GD$4&gt;=$Q11,GD$4&lt;=$R11)),$D11,0)</f>
        <v>0</v>
      </c>
      <c r="GE11" s="16">
        <f t="shared" si="130"/>
        <v>0</v>
      </c>
      <c r="GF11" s="16">
        <f t="shared" si="130"/>
        <v>0</v>
      </c>
      <c r="GG11" s="16">
        <f t="shared" si="130"/>
        <v>0</v>
      </c>
      <c r="GH11" s="16">
        <f t="shared" si="130"/>
        <v>0</v>
      </c>
      <c r="GI11" s="16">
        <f t="shared" si="130"/>
        <v>0</v>
      </c>
      <c r="GJ11" s="16">
        <f t="shared" si="130"/>
        <v>0</v>
      </c>
      <c r="GK11" s="16">
        <f t="shared" si="130"/>
        <v>0</v>
      </c>
      <c r="GL11" s="16">
        <f t="shared" si="130"/>
        <v>0</v>
      </c>
      <c r="GM11" s="16">
        <f t="shared" si="130"/>
        <v>0</v>
      </c>
      <c r="GN11" s="16">
        <f t="shared" ref="GN11:GW14" si="131">IF(OR(AND(GN$4&gt;=$J11,GN$4&lt;=$K11),AND(GN$4&gt;=$Q11,GN$4&lt;=$R11)),$D11,0)</f>
        <v>0</v>
      </c>
      <c r="GO11" s="16">
        <f t="shared" si="131"/>
        <v>0</v>
      </c>
      <c r="GP11" s="16">
        <f t="shared" si="131"/>
        <v>0</v>
      </c>
      <c r="GQ11" s="16">
        <f t="shared" si="131"/>
        <v>0</v>
      </c>
      <c r="GR11" s="16">
        <f t="shared" si="131"/>
        <v>0</v>
      </c>
      <c r="GS11" s="16">
        <f t="shared" si="131"/>
        <v>0</v>
      </c>
      <c r="GT11" s="16">
        <f t="shared" si="131"/>
        <v>0</v>
      </c>
      <c r="GU11" s="16">
        <f t="shared" si="131"/>
        <v>0</v>
      </c>
      <c r="GV11" s="16">
        <f t="shared" si="131"/>
        <v>0</v>
      </c>
      <c r="GW11" s="16">
        <f t="shared" si="131"/>
        <v>0</v>
      </c>
      <c r="GX11" s="16">
        <f t="shared" ref="GX11:HG14" si="132">IF(OR(AND(GX$4&gt;=$J11,GX$4&lt;=$K11),AND(GX$4&gt;=$Q11,GX$4&lt;=$R11)),$D11,0)</f>
        <v>0</v>
      </c>
      <c r="GY11" s="16">
        <f t="shared" si="132"/>
        <v>0</v>
      </c>
      <c r="GZ11" s="16">
        <f t="shared" si="132"/>
        <v>0</v>
      </c>
      <c r="HA11" s="16">
        <f t="shared" si="132"/>
        <v>0</v>
      </c>
      <c r="HB11" s="16">
        <f t="shared" si="132"/>
        <v>0</v>
      </c>
      <c r="HC11" s="16">
        <f t="shared" si="132"/>
        <v>0</v>
      </c>
      <c r="HD11" s="16">
        <f t="shared" si="132"/>
        <v>0</v>
      </c>
      <c r="HE11" s="16">
        <f t="shared" si="132"/>
        <v>0</v>
      </c>
      <c r="HF11" s="16">
        <f t="shared" si="132"/>
        <v>0</v>
      </c>
      <c r="HG11" s="16">
        <f t="shared" si="132"/>
        <v>0</v>
      </c>
      <c r="HH11" s="16">
        <f t="shared" ref="HH11:HQ14" si="133">IF(OR(AND(HH$4&gt;=$J11,HH$4&lt;=$K11),AND(HH$4&gt;=$Q11,HH$4&lt;=$R11)),$D11,0)</f>
        <v>0</v>
      </c>
      <c r="HI11" s="16">
        <f t="shared" si="133"/>
        <v>0</v>
      </c>
      <c r="HJ11" s="16">
        <f t="shared" si="133"/>
        <v>0</v>
      </c>
      <c r="HK11" s="16">
        <f t="shared" si="133"/>
        <v>0</v>
      </c>
      <c r="HL11" s="16">
        <f t="shared" si="133"/>
        <v>0</v>
      </c>
      <c r="HM11" s="16">
        <f t="shared" si="133"/>
        <v>0</v>
      </c>
      <c r="HN11" s="16">
        <f t="shared" si="133"/>
        <v>0</v>
      </c>
      <c r="HO11" s="16">
        <f t="shared" si="133"/>
        <v>0</v>
      </c>
      <c r="HP11" s="16">
        <f t="shared" si="133"/>
        <v>0</v>
      </c>
      <c r="HQ11" s="16">
        <f t="shared" si="133"/>
        <v>0</v>
      </c>
      <c r="HR11" s="16">
        <f t="shared" ref="HR11:IA14" si="134">IF(OR(AND(HR$4&gt;=$J11,HR$4&lt;=$K11),AND(HR$4&gt;=$Q11,HR$4&lt;=$R11)),$D11,0)</f>
        <v>0</v>
      </c>
      <c r="HS11" s="16">
        <f t="shared" si="134"/>
        <v>0</v>
      </c>
      <c r="HT11" s="16">
        <f t="shared" si="134"/>
        <v>0</v>
      </c>
      <c r="HU11" s="16">
        <f t="shared" si="134"/>
        <v>0</v>
      </c>
      <c r="HV11" s="16">
        <f t="shared" si="134"/>
        <v>0</v>
      </c>
      <c r="HW11" s="16">
        <f t="shared" si="134"/>
        <v>0</v>
      </c>
      <c r="HX11" s="16">
        <f t="shared" si="134"/>
        <v>0</v>
      </c>
      <c r="HY11" s="16">
        <f t="shared" si="134"/>
        <v>0</v>
      </c>
      <c r="HZ11" s="16">
        <f t="shared" si="134"/>
        <v>0</v>
      </c>
      <c r="IA11" s="16">
        <f t="shared" si="134"/>
        <v>0</v>
      </c>
      <c r="IB11" s="16">
        <f t="shared" ref="IB11:IK14" si="135">IF(OR(AND(IB$4&gt;=$J11,IB$4&lt;=$K11),AND(IB$4&gt;=$Q11,IB$4&lt;=$R11)),$D11,0)</f>
        <v>0</v>
      </c>
      <c r="IC11" s="16">
        <f t="shared" si="135"/>
        <v>0</v>
      </c>
      <c r="ID11" s="16">
        <f t="shared" si="135"/>
        <v>0</v>
      </c>
      <c r="IE11" s="16">
        <f t="shared" si="135"/>
        <v>0</v>
      </c>
      <c r="IF11" s="16">
        <f t="shared" si="135"/>
        <v>0</v>
      </c>
      <c r="IG11" s="16">
        <f t="shared" si="135"/>
        <v>0</v>
      </c>
      <c r="IH11" s="16">
        <f t="shared" si="135"/>
        <v>0</v>
      </c>
      <c r="II11" s="16">
        <f t="shared" si="135"/>
        <v>0</v>
      </c>
      <c r="IJ11" s="16">
        <f t="shared" si="135"/>
        <v>0</v>
      </c>
      <c r="IK11" s="16">
        <f t="shared" si="135"/>
        <v>0</v>
      </c>
      <c r="IL11" s="16">
        <f t="shared" ref="IL11:IU14" si="136">IF(OR(AND(IL$4&gt;=$J11,IL$4&lt;=$K11),AND(IL$4&gt;=$Q11,IL$4&lt;=$R11)),$D11,0)</f>
        <v>0</v>
      </c>
      <c r="IM11" s="16">
        <f t="shared" si="136"/>
        <v>0</v>
      </c>
      <c r="IN11" s="16">
        <f t="shared" si="136"/>
        <v>0</v>
      </c>
      <c r="IO11" s="16">
        <f t="shared" si="136"/>
        <v>0</v>
      </c>
      <c r="IP11" s="16">
        <f t="shared" si="136"/>
        <v>0</v>
      </c>
      <c r="IQ11" s="16">
        <f t="shared" si="136"/>
        <v>0</v>
      </c>
      <c r="IR11" s="16">
        <f t="shared" si="136"/>
        <v>0</v>
      </c>
      <c r="IS11" s="16">
        <f t="shared" si="136"/>
        <v>0</v>
      </c>
      <c r="IT11" s="16">
        <f t="shared" si="136"/>
        <v>0</v>
      </c>
      <c r="IU11" s="16">
        <f t="shared" si="136"/>
        <v>0</v>
      </c>
      <c r="IV11" s="16">
        <f t="shared" ref="IV11:JE14" si="137">IF(OR(AND(IV$4&gt;=$J11,IV$4&lt;=$K11),AND(IV$4&gt;=$Q11,IV$4&lt;=$R11)),$D11,0)</f>
        <v>0</v>
      </c>
      <c r="IW11" s="16">
        <f t="shared" si="137"/>
        <v>0</v>
      </c>
      <c r="IX11" s="16">
        <f t="shared" si="137"/>
        <v>0</v>
      </c>
      <c r="IY11" s="16">
        <f t="shared" si="137"/>
        <v>0</v>
      </c>
      <c r="IZ11" s="16">
        <f t="shared" si="137"/>
        <v>0</v>
      </c>
      <c r="JA11" s="16">
        <f t="shared" si="137"/>
        <v>0</v>
      </c>
      <c r="JB11" s="16">
        <f t="shared" si="137"/>
        <v>0</v>
      </c>
      <c r="JC11" s="16">
        <f t="shared" si="137"/>
        <v>0</v>
      </c>
      <c r="JD11" s="16">
        <f t="shared" si="137"/>
        <v>0</v>
      </c>
      <c r="JE11" s="16">
        <f t="shared" si="137"/>
        <v>0</v>
      </c>
      <c r="JF11" s="16">
        <f t="shared" ref="JF11:JO14" si="138">IF(OR(AND(JF$4&gt;=$J11,JF$4&lt;=$K11),AND(JF$4&gt;=$Q11,JF$4&lt;=$R11)),$D11,0)</f>
        <v>0</v>
      </c>
      <c r="JG11" s="16">
        <f t="shared" si="138"/>
        <v>0</v>
      </c>
      <c r="JH11" s="16">
        <f t="shared" si="138"/>
        <v>0</v>
      </c>
      <c r="JI11" s="16">
        <f t="shared" si="138"/>
        <v>0</v>
      </c>
      <c r="JJ11" s="16">
        <f t="shared" si="138"/>
        <v>0</v>
      </c>
      <c r="JK11" s="16">
        <f t="shared" si="138"/>
        <v>0</v>
      </c>
      <c r="JL11" s="16">
        <f t="shared" si="138"/>
        <v>0</v>
      </c>
      <c r="JM11" s="16">
        <f t="shared" si="138"/>
        <v>0</v>
      </c>
      <c r="JN11" s="16">
        <f t="shared" si="138"/>
        <v>0</v>
      </c>
      <c r="JO11" s="16">
        <f t="shared" si="138"/>
        <v>0</v>
      </c>
      <c r="JP11" s="16">
        <f t="shared" ref="JP11:JY14" si="139">IF(OR(AND(JP$4&gt;=$J11,JP$4&lt;=$K11),AND(JP$4&gt;=$Q11,JP$4&lt;=$R11)),$D11,0)</f>
        <v>0</v>
      </c>
      <c r="JQ11" s="16">
        <f t="shared" si="139"/>
        <v>0</v>
      </c>
      <c r="JR11" s="16">
        <f t="shared" si="139"/>
        <v>0</v>
      </c>
      <c r="JS11" s="16">
        <f t="shared" si="139"/>
        <v>0</v>
      </c>
      <c r="JT11" s="16">
        <f t="shared" si="139"/>
        <v>0</v>
      </c>
      <c r="JU11" s="16">
        <f t="shared" si="139"/>
        <v>0</v>
      </c>
      <c r="JV11" s="16">
        <f t="shared" si="139"/>
        <v>0</v>
      </c>
      <c r="JW11" s="16">
        <f t="shared" si="139"/>
        <v>0</v>
      </c>
      <c r="JX11" s="16">
        <f t="shared" si="139"/>
        <v>0</v>
      </c>
      <c r="JY11" s="16">
        <f t="shared" si="139"/>
        <v>0</v>
      </c>
      <c r="JZ11" s="16">
        <f t="shared" ref="JZ11:KI14" si="140">IF(OR(AND(JZ$4&gt;=$J11,JZ$4&lt;=$K11),AND(JZ$4&gt;=$Q11,JZ$4&lt;=$R11)),$D11,0)</f>
        <v>0</v>
      </c>
      <c r="KA11" s="16">
        <f t="shared" si="140"/>
        <v>0</v>
      </c>
      <c r="KB11" s="16">
        <f t="shared" si="140"/>
        <v>0</v>
      </c>
      <c r="KC11" s="16">
        <f t="shared" si="140"/>
        <v>0</v>
      </c>
      <c r="KD11" s="16">
        <f t="shared" si="140"/>
        <v>0</v>
      </c>
      <c r="KE11" s="16">
        <f t="shared" si="140"/>
        <v>0</v>
      </c>
      <c r="KF11" s="16">
        <f t="shared" si="140"/>
        <v>0</v>
      </c>
      <c r="KG11" s="16">
        <f t="shared" si="140"/>
        <v>0</v>
      </c>
      <c r="KH11" s="16">
        <f t="shared" si="140"/>
        <v>0</v>
      </c>
      <c r="KI11" s="16">
        <f t="shared" si="140"/>
        <v>0</v>
      </c>
      <c r="KJ11" s="16">
        <f t="shared" ref="KJ11:KS14" si="141">IF(OR(AND(KJ$4&gt;=$J11,KJ$4&lt;=$K11),AND(KJ$4&gt;=$Q11,KJ$4&lt;=$R11)),$D11,0)</f>
        <v>0</v>
      </c>
      <c r="KK11" s="16">
        <f t="shared" si="141"/>
        <v>0</v>
      </c>
      <c r="KL11" s="16">
        <f t="shared" si="141"/>
        <v>0</v>
      </c>
      <c r="KM11" s="16">
        <f t="shared" si="141"/>
        <v>0</v>
      </c>
      <c r="KN11" s="16">
        <f t="shared" si="141"/>
        <v>0</v>
      </c>
      <c r="KO11" s="16">
        <f t="shared" si="141"/>
        <v>0</v>
      </c>
      <c r="KP11" s="16">
        <f t="shared" si="141"/>
        <v>0</v>
      </c>
      <c r="KQ11" s="16">
        <f t="shared" si="141"/>
        <v>0</v>
      </c>
      <c r="KR11" s="16">
        <f t="shared" si="141"/>
        <v>0</v>
      </c>
      <c r="KS11" s="16">
        <f t="shared" si="141"/>
        <v>0</v>
      </c>
      <c r="KT11" s="16">
        <f t="shared" ref="KT11:LC14" si="142">IF(OR(AND(KT$4&gt;=$J11,KT$4&lt;=$K11),AND(KT$4&gt;=$Q11,KT$4&lt;=$R11)),$D11,0)</f>
        <v>0</v>
      </c>
      <c r="KU11" s="16">
        <f t="shared" si="142"/>
        <v>0</v>
      </c>
      <c r="KV11" s="16">
        <f t="shared" si="142"/>
        <v>0</v>
      </c>
      <c r="KW11" s="16">
        <f t="shared" si="142"/>
        <v>0</v>
      </c>
      <c r="KX11" s="16">
        <f t="shared" si="142"/>
        <v>0</v>
      </c>
      <c r="KY11" s="16">
        <f t="shared" si="142"/>
        <v>0</v>
      </c>
      <c r="KZ11" s="16">
        <f t="shared" si="142"/>
        <v>0</v>
      </c>
      <c r="LA11" s="16">
        <f t="shared" si="142"/>
        <v>0</v>
      </c>
      <c r="LB11" s="16">
        <f t="shared" si="142"/>
        <v>0</v>
      </c>
      <c r="LC11" s="16">
        <f t="shared" si="142"/>
        <v>0</v>
      </c>
      <c r="LD11" s="16">
        <f t="shared" ref="LD11:LM14" si="143">IF(OR(AND(LD$4&gt;=$J11,LD$4&lt;=$K11),AND(LD$4&gt;=$Q11,LD$4&lt;=$R11)),$D11,0)</f>
        <v>0</v>
      </c>
      <c r="LE11" s="16">
        <f t="shared" si="143"/>
        <v>0</v>
      </c>
      <c r="LF11" s="16">
        <f t="shared" si="143"/>
        <v>0</v>
      </c>
      <c r="LG11" s="16">
        <f t="shared" si="143"/>
        <v>0</v>
      </c>
      <c r="LH11" s="16">
        <f t="shared" si="143"/>
        <v>0</v>
      </c>
      <c r="LI11" s="16">
        <f t="shared" si="143"/>
        <v>0</v>
      </c>
      <c r="LJ11" s="16">
        <f t="shared" si="143"/>
        <v>0</v>
      </c>
      <c r="LK11" s="16">
        <f t="shared" si="143"/>
        <v>0</v>
      </c>
      <c r="LL11" s="16">
        <f t="shared" si="143"/>
        <v>0</v>
      </c>
      <c r="LM11" s="16">
        <f t="shared" si="143"/>
        <v>0</v>
      </c>
      <c r="LN11" s="16">
        <f t="shared" ref="LN11:LW14" si="144">IF(OR(AND(LN$4&gt;=$J11,LN$4&lt;=$K11),AND(LN$4&gt;=$Q11,LN$4&lt;=$R11)),$D11,0)</f>
        <v>0</v>
      </c>
      <c r="LO11" s="16">
        <f t="shared" si="144"/>
        <v>0</v>
      </c>
      <c r="LP11" s="16">
        <f t="shared" si="144"/>
        <v>0</v>
      </c>
      <c r="LQ11" s="16">
        <f t="shared" si="144"/>
        <v>0</v>
      </c>
      <c r="LR11" s="16">
        <f t="shared" si="144"/>
        <v>0</v>
      </c>
      <c r="LS11" s="16">
        <f t="shared" si="144"/>
        <v>0</v>
      </c>
      <c r="LT11" s="16">
        <f t="shared" si="144"/>
        <v>0</v>
      </c>
      <c r="LU11" s="16">
        <f t="shared" si="144"/>
        <v>0</v>
      </c>
      <c r="LV11" s="16">
        <f t="shared" si="144"/>
        <v>0</v>
      </c>
      <c r="LW11" s="16">
        <f t="shared" si="144"/>
        <v>0</v>
      </c>
      <c r="LX11" s="16">
        <f t="shared" ref="LX11:MG14" si="145">IF(OR(AND(LX$4&gt;=$J11,LX$4&lt;=$K11),AND(LX$4&gt;=$Q11,LX$4&lt;=$R11)),$D11,0)</f>
        <v>0</v>
      </c>
      <c r="LY11" s="16">
        <f t="shared" si="145"/>
        <v>0</v>
      </c>
      <c r="LZ11" s="16">
        <f t="shared" si="145"/>
        <v>0</v>
      </c>
      <c r="MA11" s="16">
        <f t="shared" si="145"/>
        <v>0</v>
      </c>
      <c r="MB11" s="16">
        <f t="shared" si="145"/>
        <v>0</v>
      </c>
      <c r="MC11" s="16">
        <f t="shared" si="145"/>
        <v>0</v>
      </c>
      <c r="MD11" s="16">
        <f t="shared" si="145"/>
        <v>0</v>
      </c>
      <c r="ME11" s="16">
        <f t="shared" si="145"/>
        <v>0</v>
      </c>
      <c r="MF11" s="16">
        <f t="shared" si="145"/>
        <v>0</v>
      </c>
      <c r="MG11" s="16">
        <f t="shared" si="145"/>
        <v>0</v>
      </c>
      <c r="MH11" s="16">
        <f t="shared" ref="MH11:MQ14" si="146">IF(OR(AND(MH$4&gt;=$J11,MH$4&lt;=$K11),AND(MH$4&gt;=$Q11,MH$4&lt;=$R11)),$D11,0)</f>
        <v>0</v>
      </c>
      <c r="MI11" s="16">
        <f t="shared" si="146"/>
        <v>0</v>
      </c>
      <c r="MJ11" s="16">
        <f t="shared" si="146"/>
        <v>0</v>
      </c>
      <c r="MK11" s="16">
        <f t="shared" si="146"/>
        <v>0</v>
      </c>
      <c r="ML11" s="16">
        <f t="shared" si="146"/>
        <v>0</v>
      </c>
      <c r="MM11" s="16">
        <f t="shared" si="146"/>
        <v>0</v>
      </c>
      <c r="MN11" s="16">
        <f t="shared" si="146"/>
        <v>0</v>
      </c>
      <c r="MO11" s="16">
        <f t="shared" si="146"/>
        <v>0</v>
      </c>
      <c r="MP11" s="16">
        <f t="shared" si="146"/>
        <v>0</v>
      </c>
      <c r="MQ11" s="16">
        <f t="shared" si="146"/>
        <v>0</v>
      </c>
      <c r="MR11" s="16">
        <f t="shared" ref="MR11:NA14" si="147">IF(OR(AND(MR$4&gt;=$J11,MR$4&lt;=$K11),AND(MR$4&gt;=$Q11,MR$4&lt;=$R11)),$D11,0)</f>
        <v>0</v>
      </c>
      <c r="MS11" s="16">
        <f t="shared" si="147"/>
        <v>0</v>
      </c>
      <c r="MT11" s="16">
        <f t="shared" si="147"/>
        <v>0</v>
      </c>
      <c r="MU11" s="16">
        <f t="shared" si="147"/>
        <v>0</v>
      </c>
      <c r="MV11" s="16">
        <f t="shared" si="147"/>
        <v>0</v>
      </c>
      <c r="MW11" s="16">
        <f t="shared" si="147"/>
        <v>0</v>
      </c>
      <c r="MX11" s="16">
        <f t="shared" si="147"/>
        <v>0</v>
      </c>
      <c r="MY11" s="16">
        <f t="shared" si="147"/>
        <v>0</v>
      </c>
      <c r="MZ11" s="16">
        <f t="shared" si="147"/>
        <v>0</v>
      </c>
      <c r="NA11" s="16">
        <f t="shared" si="147"/>
        <v>0</v>
      </c>
      <c r="NB11" s="16">
        <f t="shared" ref="NB11:NK14" si="148">IF(OR(AND(NB$4&gt;=$J11,NB$4&lt;=$K11),AND(NB$4&gt;=$Q11,NB$4&lt;=$R11)),$D11,0)</f>
        <v>0</v>
      </c>
      <c r="NC11" s="16">
        <f t="shared" si="148"/>
        <v>0</v>
      </c>
      <c r="ND11" s="16">
        <f t="shared" si="148"/>
        <v>0</v>
      </c>
      <c r="NE11" s="16">
        <f t="shared" si="148"/>
        <v>0</v>
      </c>
      <c r="NF11" s="16">
        <f t="shared" si="148"/>
        <v>0</v>
      </c>
      <c r="NG11" s="16">
        <f t="shared" si="148"/>
        <v>0</v>
      </c>
      <c r="NH11" s="16">
        <f t="shared" si="148"/>
        <v>0</v>
      </c>
      <c r="NI11" s="16">
        <f t="shared" si="148"/>
        <v>0</v>
      </c>
      <c r="NJ11" s="16">
        <f t="shared" si="148"/>
        <v>0</v>
      </c>
      <c r="NK11" s="16">
        <f t="shared" si="148"/>
        <v>0</v>
      </c>
      <c r="NL11" s="16">
        <f t="shared" ref="NL11:NU14" si="149">IF(OR(AND(NL$4&gt;=$J11,NL$4&lt;=$K11),AND(NL$4&gt;=$Q11,NL$4&lt;=$R11)),$D11,0)</f>
        <v>0</v>
      </c>
      <c r="NM11" s="16">
        <f t="shared" si="149"/>
        <v>0</v>
      </c>
      <c r="NN11" s="16">
        <f t="shared" si="149"/>
        <v>0</v>
      </c>
      <c r="NO11" s="16">
        <f t="shared" si="149"/>
        <v>0</v>
      </c>
      <c r="NP11" s="16">
        <f t="shared" si="149"/>
        <v>0</v>
      </c>
      <c r="NQ11" s="16">
        <f t="shared" si="149"/>
        <v>0</v>
      </c>
      <c r="NR11" s="16">
        <f t="shared" si="149"/>
        <v>0</v>
      </c>
      <c r="NS11" s="16">
        <f t="shared" si="149"/>
        <v>0</v>
      </c>
      <c r="NT11" s="16">
        <f t="shared" si="149"/>
        <v>0</v>
      </c>
      <c r="NU11" s="16">
        <f t="shared" si="149"/>
        <v>0</v>
      </c>
      <c r="NV11" s="16">
        <f t="shared" ref="NV11:OA14" si="150">IF(OR(AND(NV$4&gt;=$J11,NV$4&lt;=$K11),AND(NV$4&gt;=$Q11,NV$4&lt;=$R11)),$D11,0)</f>
        <v>0</v>
      </c>
      <c r="NW11" s="16">
        <f t="shared" si="150"/>
        <v>0</v>
      </c>
      <c r="NX11" s="16">
        <f t="shared" si="150"/>
        <v>0</v>
      </c>
      <c r="NY11" s="16">
        <f t="shared" si="150"/>
        <v>0</v>
      </c>
      <c r="NZ11" s="16">
        <f t="shared" si="150"/>
        <v>0</v>
      </c>
      <c r="OA11" s="16">
        <f t="shared" si="150"/>
        <v>0</v>
      </c>
      <c r="OD11" s="14"/>
      <c r="OH11" s="17">
        <f t="shared" ref="OH11:OH12" si="151">G11+N11+U11</f>
        <v>0</v>
      </c>
      <c r="OI11" s="8">
        <f t="shared" ref="OI11:OI12" si="152">COUNTIF(GZ11:OA11,0)</f>
        <v>184</v>
      </c>
      <c r="OJ11" s="18">
        <f t="shared" ref="OJ11:OJ13" si="153">OI11/$OI$4</f>
        <v>0.50273224043715847</v>
      </c>
      <c r="OK11" s="18">
        <f t="shared" ref="OK11:OK12" si="154">($OK$4-COUNTIF($Z11:$BD11,"&gt;0"))/$OK$4</f>
        <v>1</v>
      </c>
      <c r="OL11" s="18">
        <f t="shared" ref="OL11:OL12" si="155">($OL$4-COUNTIF($BE11:$CG11,"&gt;0"))/$OL$4</f>
        <v>1</v>
      </c>
      <c r="OM11" s="18">
        <f t="shared" ref="OM11:OM12" si="156">($OM$4-COUNTIF($CH11:$DL11,"&gt;0"))/$OM$4</f>
        <v>1</v>
      </c>
      <c r="ON11" s="18">
        <f t="shared" ref="ON11:ON12" si="157">($ON$4-COUNTIF($DM11:$EP11,"&gt;0"))/$ON$4</f>
        <v>1</v>
      </c>
      <c r="OO11" s="18">
        <f t="shared" ref="OO11:OO12" si="158">($OO$4-COUNTIF($EQ11:$FU11,"&gt;0"))/$OO$4</f>
        <v>1</v>
      </c>
      <c r="OP11" s="18">
        <f t="shared" ref="OP11:OP12" si="159">($OP$4-COUNTIF($FV11:$GY11,"&gt;0"))/$OP$4</f>
        <v>1</v>
      </c>
      <c r="OQ11" s="18">
        <f t="shared" ref="OQ11:OQ12" si="160">($OQ$4-COUNTIF($GZ11:$ID11,"&gt;0"))/$OQ$4</f>
        <v>1</v>
      </c>
      <c r="OR11" s="18">
        <f t="shared" ref="OR11:OR12" si="161">($OR$4-COUNTIF($IE11:$JI11,"&gt;0"))/$OR$4</f>
        <v>1</v>
      </c>
      <c r="OS11" s="18">
        <f t="shared" ref="OS11:OS12" si="162">($OS$4-COUNTIF(JJ11:KM11,"&gt;0"))/$OS$4</f>
        <v>1</v>
      </c>
      <c r="OT11" s="18">
        <f t="shared" ref="OT11:OT12" si="163">($OT$4-COUNTIF($KN11:$LR11,"&gt;0"))/$OT$4</f>
        <v>1</v>
      </c>
      <c r="OU11" s="18">
        <f t="shared" ref="OU11:OU12" si="164">($OU$4-COUNTIF($LS11:$MV11,"&gt;0"))/$OU$4</f>
        <v>1</v>
      </c>
      <c r="OV11" s="18">
        <f t="shared" ref="OV11:OV12" si="165">($OV$4-COUNTIF($MW11:$OA11,"&gt;0"))/$OV$4</f>
        <v>1</v>
      </c>
    </row>
    <row r="12" spans="1:427" ht="11.25" customHeight="1" x14ac:dyDescent="0.25">
      <c r="A12" s="14" t="s">
        <v>133</v>
      </c>
      <c r="D12" s="14">
        <f>SUM(D10:D11)</f>
        <v>0</v>
      </c>
      <c r="E12" s="138"/>
      <c r="F12" s="138" t="str">
        <f t="shared" si="106"/>
        <v/>
      </c>
      <c r="H12" s="134" t="str">
        <f t="shared" si="107"/>
        <v>Sab</v>
      </c>
      <c r="I12" s="141"/>
      <c r="J12" s="134" t="str">
        <f t="shared" si="108"/>
        <v/>
      </c>
      <c r="K12" s="134" t="str">
        <f t="shared" si="108"/>
        <v/>
      </c>
      <c r="L12" s="150"/>
      <c r="M12" s="150" t="str">
        <f t="shared" si="109"/>
        <v/>
      </c>
      <c r="O12" s="145" t="str">
        <f t="shared" si="110"/>
        <v>Sab</v>
      </c>
      <c r="Q12" s="146" t="str">
        <f t="shared" si="111"/>
        <v/>
      </c>
      <c r="R12" s="146" t="str">
        <f t="shared" si="112"/>
        <v/>
      </c>
      <c r="V12" s="158" t="str">
        <f t="shared" si="113"/>
        <v>Sab</v>
      </c>
      <c r="Z12" s="16">
        <f t="shared" si="114"/>
        <v>0</v>
      </c>
      <c r="AA12" s="16">
        <f t="shared" si="114"/>
        <v>0</v>
      </c>
      <c r="AB12" s="16">
        <f t="shared" si="114"/>
        <v>0</v>
      </c>
      <c r="AC12" s="16">
        <f t="shared" si="114"/>
        <v>0</v>
      </c>
      <c r="AD12" s="16">
        <f t="shared" si="114"/>
        <v>0</v>
      </c>
      <c r="AE12" s="16">
        <f t="shared" si="114"/>
        <v>0</v>
      </c>
      <c r="AF12" s="16">
        <f t="shared" si="114"/>
        <v>0</v>
      </c>
      <c r="AG12" s="16">
        <f t="shared" si="114"/>
        <v>0</v>
      </c>
      <c r="AH12" s="16">
        <f t="shared" si="114"/>
        <v>0</v>
      </c>
      <c r="AI12" s="16">
        <f t="shared" si="114"/>
        <v>0</v>
      </c>
      <c r="AJ12" s="16">
        <f t="shared" si="115"/>
        <v>0</v>
      </c>
      <c r="AK12" s="16">
        <f t="shared" si="115"/>
        <v>0</v>
      </c>
      <c r="AL12" s="16">
        <f t="shared" si="115"/>
        <v>0</v>
      </c>
      <c r="AM12" s="16">
        <f t="shared" si="115"/>
        <v>0</v>
      </c>
      <c r="AN12" s="16">
        <f t="shared" si="115"/>
        <v>0</v>
      </c>
      <c r="AO12" s="16">
        <f t="shared" si="115"/>
        <v>0</v>
      </c>
      <c r="AP12" s="16">
        <f t="shared" si="115"/>
        <v>0</v>
      </c>
      <c r="AQ12" s="16">
        <f t="shared" si="115"/>
        <v>0</v>
      </c>
      <c r="AR12" s="16">
        <f t="shared" si="115"/>
        <v>0</v>
      </c>
      <c r="AS12" s="16">
        <f t="shared" si="115"/>
        <v>0</v>
      </c>
      <c r="AT12" s="16">
        <f t="shared" si="116"/>
        <v>0</v>
      </c>
      <c r="AU12" s="16">
        <f t="shared" si="116"/>
        <v>0</v>
      </c>
      <c r="AV12" s="16">
        <f t="shared" si="116"/>
        <v>0</v>
      </c>
      <c r="AW12" s="16">
        <f t="shared" si="116"/>
        <v>0</v>
      </c>
      <c r="AX12" s="16">
        <f t="shared" si="116"/>
        <v>0</v>
      </c>
      <c r="AY12" s="16">
        <f t="shared" si="116"/>
        <v>0</v>
      </c>
      <c r="AZ12" s="16">
        <f t="shared" si="116"/>
        <v>0</v>
      </c>
      <c r="BA12" s="16">
        <f t="shared" si="116"/>
        <v>0</v>
      </c>
      <c r="BB12" s="16">
        <f t="shared" si="116"/>
        <v>0</v>
      </c>
      <c r="BC12" s="16">
        <f t="shared" si="116"/>
        <v>0</v>
      </c>
      <c r="BD12" s="16">
        <f t="shared" si="117"/>
        <v>0</v>
      </c>
      <c r="BE12" s="16">
        <f t="shared" si="117"/>
        <v>0</v>
      </c>
      <c r="BF12" s="16">
        <f t="shared" si="117"/>
        <v>0</v>
      </c>
      <c r="BG12" s="16">
        <f t="shared" si="117"/>
        <v>0</v>
      </c>
      <c r="BH12" s="16">
        <f t="shared" si="117"/>
        <v>0</v>
      </c>
      <c r="BI12" s="16">
        <f t="shared" si="117"/>
        <v>0</v>
      </c>
      <c r="BJ12" s="16">
        <f t="shared" si="117"/>
        <v>0</v>
      </c>
      <c r="BK12" s="16">
        <f t="shared" si="117"/>
        <v>0</v>
      </c>
      <c r="BL12" s="16">
        <f t="shared" si="117"/>
        <v>0</v>
      </c>
      <c r="BM12" s="16">
        <f t="shared" si="117"/>
        <v>0</v>
      </c>
      <c r="BN12" s="16">
        <f t="shared" si="118"/>
        <v>0</v>
      </c>
      <c r="BO12" s="16">
        <f t="shared" si="118"/>
        <v>0</v>
      </c>
      <c r="BP12" s="16">
        <f t="shared" si="118"/>
        <v>0</v>
      </c>
      <c r="BQ12" s="16">
        <f t="shared" si="118"/>
        <v>0</v>
      </c>
      <c r="BR12" s="16">
        <f t="shared" si="118"/>
        <v>0</v>
      </c>
      <c r="BS12" s="16">
        <f t="shared" si="118"/>
        <v>0</v>
      </c>
      <c r="BT12" s="16">
        <f t="shared" si="118"/>
        <v>0</v>
      </c>
      <c r="BU12" s="16">
        <f t="shared" si="118"/>
        <v>0</v>
      </c>
      <c r="BV12" s="16">
        <f t="shared" si="118"/>
        <v>0</v>
      </c>
      <c r="BW12" s="16">
        <f t="shared" si="118"/>
        <v>0</v>
      </c>
      <c r="BX12" s="16">
        <f t="shared" si="119"/>
        <v>0</v>
      </c>
      <c r="BY12" s="16">
        <f t="shared" si="119"/>
        <v>0</v>
      </c>
      <c r="BZ12" s="16">
        <f t="shared" si="119"/>
        <v>0</v>
      </c>
      <c r="CA12" s="16">
        <f t="shared" si="119"/>
        <v>0</v>
      </c>
      <c r="CB12" s="16">
        <f t="shared" si="119"/>
        <v>0</v>
      </c>
      <c r="CC12" s="16">
        <f t="shared" si="119"/>
        <v>0</v>
      </c>
      <c r="CD12" s="16">
        <f t="shared" si="119"/>
        <v>0</v>
      </c>
      <c r="CE12" s="16">
        <f t="shared" si="119"/>
        <v>0</v>
      </c>
      <c r="CF12" s="16">
        <f t="shared" si="119"/>
        <v>0</v>
      </c>
      <c r="CG12" s="16">
        <f t="shared" si="119"/>
        <v>0</v>
      </c>
      <c r="CH12" s="16">
        <f t="shared" si="120"/>
        <v>0</v>
      </c>
      <c r="CI12" s="16">
        <f t="shared" si="120"/>
        <v>0</v>
      </c>
      <c r="CJ12" s="16">
        <f t="shared" si="120"/>
        <v>0</v>
      </c>
      <c r="CK12" s="16">
        <f t="shared" si="120"/>
        <v>0</v>
      </c>
      <c r="CL12" s="16">
        <f t="shared" si="120"/>
        <v>0</v>
      </c>
      <c r="CM12" s="16">
        <f t="shared" si="120"/>
        <v>0</v>
      </c>
      <c r="CN12" s="16">
        <f t="shared" si="120"/>
        <v>0</v>
      </c>
      <c r="CO12" s="16">
        <f t="shared" si="120"/>
        <v>0</v>
      </c>
      <c r="CP12" s="16">
        <f t="shared" si="120"/>
        <v>0</v>
      </c>
      <c r="CQ12" s="16">
        <f t="shared" si="120"/>
        <v>0</v>
      </c>
      <c r="CR12" s="16">
        <f t="shared" si="121"/>
        <v>0</v>
      </c>
      <c r="CS12" s="16">
        <f t="shared" si="121"/>
        <v>0</v>
      </c>
      <c r="CT12" s="16">
        <f t="shared" si="121"/>
        <v>0</v>
      </c>
      <c r="CU12" s="16">
        <f t="shared" si="121"/>
        <v>0</v>
      </c>
      <c r="CV12" s="16">
        <f t="shared" si="121"/>
        <v>0</v>
      </c>
      <c r="CW12" s="16">
        <f t="shared" si="121"/>
        <v>0</v>
      </c>
      <c r="CX12" s="16">
        <f t="shared" si="121"/>
        <v>0</v>
      </c>
      <c r="CY12" s="16">
        <f t="shared" si="121"/>
        <v>0</v>
      </c>
      <c r="CZ12" s="16">
        <f t="shared" si="121"/>
        <v>0</v>
      </c>
      <c r="DA12" s="16">
        <f t="shared" si="121"/>
        <v>0</v>
      </c>
      <c r="DB12" s="16">
        <f t="shared" si="122"/>
        <v>0</v>
      </c>
      <c r="DC12" s="16">
        <f t="shared" si="122"/>
        <v>0</v>
      </c>
      <c r="DD12" s="16">
        <f t="shared" si="122"/>
        <v>0</v>
      </c>
      <c r="DE12" s="16">
        <f t="shared" si="122"/>
        <v>0</v>
      </c>
      <c r="DF12" s="16">
        <f t="shared" si="122"/>
        <v>0</v>
      </c>
      <c r="DG12" s="16">
        <f t="shared" si="122"/>
        <v>0</v>
      </c>
      <c r="DH12" s="16">
        <f t="shared" si="122"/>
        <v>0</v>
      </c>
      <c r="DI12" s="16">
        <f t="shared" si="122"/>
        <v>0</v>
      </c>
      <c r="DJ12" s="16">
        <f t="shared" si="122"/>
        <v>0</v>
      </c>
      <c r="DK12" s="16">
        <f t="shared" si="122"/>
        <v>0</v>
      </c>
      <c r="DL12" s="16">
        <f t="shared" si="123"/>
        <v>0</v>
      </c>
      <c r="DM12" s="16">
        <f t="shared" si="123"/>
        <v>0</v>
      </c>
      <c r="DN12" s="16">
        <f t="shared" si="123"/>
        <v>0</v>
      </c>
      <c r="DO12" s="16">
        <f t="shared" si="123"/>
        <v>0</v>
      </c>
      <c r="DP12" s="16">
        <f t="shared" si="123"/>
        <v>0</v>
      </c>
      <c r="DQ12" s="16">
        <f t="shared" si="123"/>
        <v>0</v>
      </c>
      <c r="DR12" s="16">
        <f t="shared" si="123"/>
        <v>0</v>
      </c>
      <c r="DS12" s="16">
        <f t="shared" si="123"/>
        <v>0</v>
      </c>
      <c r="DT12" s="16">
        <f t="shared" si="123"/>
        <v>0</v>
      </c>
      <c r="DU12" s="16">
        <f t="shared" si="123"/>
        <v>0</v>
      </c>
      <c r="DV12" s="16">
        <f t="shared" si="124"/>
        <v>0</v>
      </c>
      <c r="DW12" s="16">
        <f t="shared" si="124"/>
        <v>0</v>
      </c>
      <c r="DX12" s="16">
        <f t="shared" si="124"/>
        <v>0</v>
      </c>
      <c r="DY12" s="16">
        <f t="shared" si="124"/>
        <v>0</v>
      </c>
      <c r="DZ12" s="16">
        <f t="shared" si="124"/>
        <v>0</v>
      </c>
      <c r="EA12" s="16">
        <f t="shared" si="124"/>
        <v>0</v>
      </c>
      <c r="EB12" s="16">
        <f t="shared" si="124"/>
        <v>0</v>
      </c>
      <c r="EC12" s="16">
        <f t="shared" si="124"/>
        <v>0</v>
      </c>
      <c r="ED12" s="16">
        <f t="shared" si="124"/>
        <v>0</v>
      </c>
      <c r="EE12" s="16">
        <f t="shared" si="124"/>
        <v>0</v>
      </c>
      <c r="EF12" s="16">
        <f t="shared" si="125"/>
        <v>0</v>
      </c>
      <c r="EG12" s="16">
        <f t="shared" si="125"/>
        <v>0</v>
      </c>
      <c r="EH12" s="16">
        <f t="shared" si="125"/>
        <v>0</v>
      </c>
      <c r="EI12" s="16">
        <f t="shared" si="125"/>
        <v>0</v>
      </c>
      <c r="EJ12" s="16">
        <f t="shared" si="125"/>
        <v>0</v>
      </c>
      <c r="EK12" s="16">
        <f t="shared" si="125"/>
        <v>0</v>
      </c>
      <c r="EL12" s="16">
        <f t="shared" si="125"/>
        <v>0</v>
      </c>
      <c r="EM12" s="16">
        <f t="shared" si="125"/>
        <v>0</v>
      </c>
      <c r="EN12" s="16">
        <f t="shared" si="125"/>
        <v>0</v>
      </c>
      <c r="EO12" s="16">
        <f t="shared" si="125"/>
        <v>0</v>
      </c>
      <c r="EP12" s="16">
        <f t="shared" si="126"/>
        <v>0</v>
      </c>
      <c r="EQ12" s="16">
        <f t="shared" si="126"/>
        <v>0</v>
      </c>
      <c r="ER12" s="16">
        <f t="shared" si="126"/>
        <v>0</v>
      </c>
      <c r="ES12" s="16">
        <f t="shared" si="126"/>
        <v>0</v>
      </c>
      <c r="ET12" s="16">
        <f t="shared" si="126"/>
        <v>0</v>
      </c>
      <c r="EU12" s="16">
        <f t="shared" si="126"/>
        <v>0</v>
      </c>
      <c r="EV12" s="16">
        <f t="shared" si="126"/>
        <v>0</v>
      </c>
      <c r="EW12" s="16">
        <f t="shared" si="126"/>
        <v>0</v>
      </c>
      <c r="EX12" s="16">
        <f t="shared" si="126"/>
        <v>0</v>
      </c>
      <c r="EY12" s="16">
        <f t="shared" si="126"/>
        <v>0</v>
      </c>
      <c r="EZ12" s="16">
        <f t="shared" si="127"/>
        <v>0</v>
      </c>
      <c r="FA12" s="16">
        <f t="shared" si="127"/>
        <v>0</v>
      </c>
      <c r="FB12" s="16">
        <f t="shared" si="127"/>
        <v>0</v>
      </c>
      <c r="FC12" s="16">
        <f t="shared" si="127"/>
        <v>0</v>
      </c>
      <c r="FD12" s="16">
        <f t="shared" si="127"/>
        <v>0</v>
      </c>
      <c r="FE12" s="16">
        <f t="shared" si="127"/>
        <v>0</v>
      </c>
      <c r="FF12" s="16">
        <f t="shared" si="127"/>
        <v>0</v>
      </c>
      <c r="FG12" s="16">
        <f t="shared" si="127"/>
        <v>0</v>
      </c>
      <c r="FH12" s="16">
        <f t="shared" si="127"/>
        <v>0</v>
      </c>
      <c r="FI12" s="16">
        <f t="shared" si="127"/>
        <v>0</v>
      </c>
      <c r="FJ12" s="16">
        <f t="shared" si="128"/>
        <v>0</v>
      </c>
      <c r="FK12" s="16">
        <f t="shared" si="128"/>
        <v>0</v>
      </c>
      <c r="FL12" s="16">
        <f t="shared" si="128"/>
        <v>0</v>
      </c>
      <c r="FM12" s="16">
        <f t="shared" si="128"/>
        <v>0</v>
      </c>
      <c r="FN12" s="16">
        <f t="shared" si="128"/>
        <v>0</v>
      </c>
      <c r="FO12" s="16">
        <f t="shared" si="128"/>
        <v>0</v>
      </c>
      <c r="FP12" s="16">
        <f t="shared" si="128"/>
        <v>0</v>
      </c>
      <c r="FQ12" s="16">
        <f t="shared" si="128"/>
        <v>0</v>
      </c>
      <c r="FR12" s="16">
        <f t="shared" si="128"/>
        <v>0</v>
      </c>
      <c r="FS12" s="16">
        <f t="shared" si="128"/>
        <v>0</v>
      </c>
      <c r="FT12" s="16">
        <f t="shared" si="129"/>
        <v>0</v>
      </c>
      <c r="FU12" s="16">
        <f t="shared" si="129"/>
        <v>0</v>
      </c>
      <c r="FV12" s="16">
        <f t="shared" si="129"/>
        <v>0</v>
      </c>
      <c r="FW12" s="16">
        <f t="shared" si="129"/>
        <v>0</v>
      </c>
      <c r="FX12" s="16">
        <f t="shared" si="129"/>
        <v>0</v>
      </c>
      <c r="FY12" s="16">
        <f t="shared" si="129"/>
        <v>0</v>
      </c>
      <c r="FZ12" s="16">
        <f t="shared" si="129"/>
        <v>0</v>
      </c>
      <c r="GA12" s="16">
        <f t="shared" si="129"/>
        <v>0</v>
      </c>
      <c r="GB12" s="16">
        <f t="shared" si="129"/>
        <v>0</v>
      </c>
      <c r="GC12" s="16">
        <f t="shared" si="129"/>
        <v>0</v>
      </c>
      <c r="GD12" s="16">
        <f t="shared" si="130"/>
        <v>0</v>
      </c>
      <c r="GE12" s="16">
        <f t="shared" si="130"/>
        <v>0</v>
      </c>
      <c r="GF12" s="16">
        <f t="shared" si="130"/>
        <v>0</v>
      </c>
      <c r="GG12" s="16">
        <f t="shared" si="130"/>
        <v>0</v>
      </c>
      <c r="GH12" s="16">
        <f t="shared" si="130"/>
        <v>0</v>
      </c>
      <c r="GI12" s="16">
        <f t="shared" si="130"/>
        <v>0</v>
      </c>
      <c r="GJ12" s="16">
        <f t="shared" si="130"/>
        <v>0</v>
      </c>
      <c r="GK12" s="16">
        <f t="shared" si="130"/>
        <v>0</v>
      </c>
      <c r="GL12" s="16">
        <f t="shared" si="130"/>
        <v>0</v>
      </c>
      <c r="GM12" s="16">
        <f t="shared" si="130"/>
        <v>0</v>
      </c>
      <c r="GN12" s="16">
        <f t="shared" si="131"/>
        <v>0</v>
      </c>
      <c r="GO12" s="16">
        <f t="shared" si="131"/>
        <v>0</v>
      </c>
      <c r="GP12" s="16">
        <f t="shared" si="131"/>
        <v>0</v>
      </c>
      <c r="GQ12" s="16">
        <f t="shared" si="131"/>
        <v>0</v>
      </c>
      <c r="GR12" s="16">
        <f t="shared" si="131"/>
        <v>0</v>
      </c>
      <c r="GS12" s="16">
        <f t="shared" si="131"/>
        <v>0</v>
      </c>
      <c r="GT12" s="16">
        <f t="shared" si="131"/>
        <v>0</v>
      </c>
      <c r="GU12" s="16">
        <f t="shared" si="131"/>
        <v>0</v>
      </c>
      <c r="GV12" s="16">
        <f t="shared" si="131"/>
        <v>0</v>
      </c>
      <c r="GW12" s="16">
        <f t="shared" si="131"/>
        <v>0</v>
      </c>
      <c r="GX12" s="16">
        <f t="shared" si="132"/>
        <v>0</v>
      </c>
      <c r="GY12" s="16">
        <f t="shared" si="132"/>
        <v>0</v>
      </c>
      <c r="GZ12" s="16">
        <f t="shared" si="132"/>
        <v>0</v>
      </c>
      <c r="HA12" s="16">
        <f t="shared" si="132"/>
        <v>0</v>
      </c>
      <c r="HB12" s="16">
        <f t="shared" si="132"/>
        <v>0</v>
      </c>
      <c r="HC12" s="16">
        <f t="shared" si="132"/>
        <v>0</v>
      </c>
      <c r="HD12" s="16">
        <f t="shared" si="132"/>
        <v>0</v>
      </c>
      <c r="HE12" s="16">
        <f t="shared" si="132"/>
        <v>0</v>
      </c>
      <c r="HF12" s="16">
        <f t="shared" si="132"/>
        <v>0</v>
      </c>
      <c r="HG12" s="16">
        <f t="shared" si="132"/>
        <v>0</v>
      </c>
      <c r="HH12" s="16">
        <f t="shared" si="133"/>
        <v>0</v>
      </c>
      <c r="HI12" s="16">
        <f t="shared" si="133"/>
        <v>0</v>
      </c>
      <c r="HJ12" s="16">
        <f t="shared" si="133"/>
        <v>0</v>
      </c>
      <c r="HK12" s="16">
        <f t="shared" si="133"/>
        <v>0</v>
      </c>
      <c r="HL12" s="16">
        <f t="shared" si="133"/>
        <v>0</v>
      </c>
      <c r="HM12" s="16">
        <f t="shared" si="133"/>
        <v>0</v>
      </c>
      <c r="HN12" s="16">
        <f t="shared" si="133"/>
        <v>0</v>
      </c>
      <c r="HO12" s="16">
        <f t="shared" si="133"/>
        <v>0</v>
      </c>
      <c r="HP12" s="16">
        <f t="shared" si="133"/>
        <v>0</v>
      </c>
      <c r="HQ12" s="16">
        <f t="shared" si="133"/>
        <v>0</v>
      </c>
      <c r="HR12" s="16">
        <f t="shared" si="134"/>
        <v>0</v>
      </c>
      <c r="HS12" s="16">
        <f t="shared" si="134"/>
        <v>0</v>
      </c>
      <c r="HT12" s="16">
        <f t="shared" si="134"/>
        <v>0</v>
      </c>
      <c r="HU12" s="16">
        <f t="shared" si="134"/>
        <v>0</v>
      </c>
      <c r="HV12" s="16">
        <f t="shared" si="134"/>
        <v>0</v>
      </c>
      <c r="HW12" s="16">
        <f t="shared" si="134"/>
        <v>0</v>
      </c>
      <c r="HX12" s="16">
        <f t="shared" si="134"/>
        <v>0</v>
      </c>
      <c r="HY12" s="16">
        <f t="shared" si="134"/>
        <v>0</v>
      </c>
      <c r="HZ12" s="16">
        <f t="shared" si="134"/>
        <v>0</v>
      </c>
      <c r="IA12" s="16">
        <f t="shared" si="134"/>
        <v>0</v>
      </c>
      <c r="IB12" s="16">
        <f t="shared" si="135"/>
        <v>0</v>
      </c>
      <c r="IC12" s="16">
        <f t="shared" si="135"/>
        <v>0</v>
      </c>
      <c r="ID12" s="16">
        <f t="shared" si="135"/>
        <v>0</v>
      </c>
      <c r="IE12" s="16">
        <f t="shared" si="135"/>
        <v>0</v>
      </c>
      <c r="IF12" s="16">
        <f t="shared" si="135"/>
        <v>0</v>
      </c>
      <c r="IG12" s="16">
        <f t="shared" si="135"/>
        <v>0</v>
      </c>
      <c r="IH12" s="16">
        <f t="shared" si="135"/>
        <v>0</v>
      </c>
      <c r="II12" s="16">
        <f t="shared" si="135"/>
        <v>0</v>
      </c>
      <c r="IJ12" s="16">
        <f t="shared" si="135"/>
        <v>0</v>
      </c>
      <c r="IK12" s="16">
        <f t="shared" si="135"/>
        <v>0</v>
      </c>
      <c r="IL12" s="16">
        <f t="shared" si="136"/>
        <v>0</v>
      </c>
      <c r="IM12" s="16">
        <f t="shared" si="136"/>
        <v>0</v>
      </c>
      <c r="IN12" s="16">
        <f t="shared" si="136"/>
        <v>0</v>
      </c>
      <c r="IO12" s="16">
        <f t="shared" si="136"/>
        <v>0</v>
      </c>
      <c r="IP12" s="16">
        <f t="shared" si="136"/>
        <v>0</v>
      </c>
      <c r="IQ12" s="16">
        <f t="shared" si="136"/>
        <v>0</v>
      </c>
      <c r="IR12" s="16">
        <f t="shared" si="136"/>
        <v>0</v>
      </c>
      <c r="IS12" s="16">
        <f t="shared" si="136"/>
        <v>0</v>
      </c>
      <c r="IT12" s="16">
        <f t="shared" si="136"/>
        <v>0</v>
      </c>
      <c r="IU12" s="16">
        <f t="shared" si="136"/>
        <v>0</v>
      </c>
      <c r="IV12" s="16">
        <f t="shared" si="137"/>
        <v>0</v>
      </c>
      <c r="IW12" s="16">
        <f t="shared" si="137"/>
        <v>0</v>
      </c>
      <c r="IX12" s="16">
        <f t="shared" si="137"/>
        <v>0</v>
      </c>
      <c r="IY12" s="16">
        <f t="shared" si="137"/>
        <v>0</v>
      </c>
      <c r="IZ12" s="16">
        <f t="shared" si="137"/>
        <v>0</v>
      </c>
      <c r="JA12" s="16">
        <f t="shared" si="137"/>
        <v>0</v>
      </c>
      <c r="JB12" s="16">
        <f t="shared" si="137"/>
        <v>0</v>
      </c>
      <c r="JC12" s="16">
        <f t="shared" si="137"/>
        <v>0</v>
      </c>
      <c r="JD12" s="16">
        <f t="shared" si="137"/>
        <v>0</v>
      </c>
      <c r="JE12" s="16">
        <f t="shared" si="137"/>
        <v>0</v>
      </c>
      <c r="JF12" s="16">
        <f t="shared" si="138"/>
        <v>0</v>
      </c>
      <c r="JG12" s="16">
        <f t="shared" si="138"/>
        <v>0</v>
      </c>
      <c r="JH12" s="16">
        <f t="shared" si="138"/>
        <v>0</v>
      </c>
      <c r="JI12" s="16">
        <f t="shared" si="138"/>
        <v>0</v>
      </c>
      <c r="JJ12" s="16">
        <f t="shared" si="138"/>
        <v>0</v>
      </c>
      <c r="JK12" s="16">
        <f t="shared" si="138"/>
        <v>0</v>
      </c>
      <c r="JL12" s="16">
        <f t="shared" si="138"/>
        <v>0</v>
      </c>
      <c r="JM12" s="16">
        <f t="shared" si="138"/>
        <v>0</v>
      </c>
      <c r="JN12" s="16">
        <f t="shared" si="138"/>
        <v>0</v>
      </c>
      <c r="JO12" s="16">
        <f t="shared" si="138"/>
        <v>0</v>
      </c>
      <c r="JP12" s="16">
        <f t="shared" si="139"/>
        <v>0</v>
      </c>
      <c r="JQ12" s="16">
        <f t="shared" si="139"/>
        <v>0</v>
      </c>
      <c r="JR12" s="16">
        <f t="shared" si="139"/>
        <v>0</v>
      </c>
      <c r="JS12" s="16">
        <f t="shared" si="139"/>
        <v>0</v>
      </c>
      <c r="JT12" s="16">
        <f t="shared" si="139"/>
        <v>0</v>
      </c>
      <c r="JU12" s="16">
        <f t="shared" si="139"/>
        <v>0</v>
      </c>
      <c r="JV12" s="16">
        <f t="shared" si="139"/>
        <v>0</v>
      </c>
      <c r="JW12" s="16">
        <f t="shared" si="139"/>
        <v>0</v>
      </c>
      <c r="JX12" s="16">
        <f t="shared" si="139"/>
        <v>0</v>
      </c>
      <c r="JY12" s="16">
        <f t="shared" si="139"/>
        <v>0</v>
      </c>
      <c r="JZ12" s="16">
        <f t="shared" si="140"/>
        <v>0</v>
      </c>
      <c r="KA12" s="16">
        <f t="shared" si="140"/>
        <v>0</v>
      </c>
      <c r="KB12" s="16">
        <f t="shared" si="140"/>
        <v>0</v>
      </c>
      <c r="KC12" s="16">
        <f t="shared" si="140"/>
        <v>0</v>
      </c>
      <c r="KD12" s="16">
        <f t="shared" si="140"/>
        <v>0</v>
      </c>
      <c r="KE12" s="16">
        <f t="shared" si="140"/>
        <v>0</v>
      </c>
      <c r="KF12" s="16">
        <f t="shared" si="140"/>
        <v>0</v>
      </c>
      <c r="KG12" s="16">
        <f t="shared" si="140"/>
        <v>0</v>
      </c>
      <c r="KH12" s="16">
        <f t="shared" si="140"/>
        <v>0</v>
      </c>
      <c r="KI12" s="16">
        <f t="shared" si="140"/>
        <v>0</v>
      </c>
      <c r="KJ12" s="16">
        <f t="shared" si="141"/>
        <v>0</v>
      </c>
      <c r="KK12" s="16">
        <f t="shared" si="141"/>
        <v>0</v>
      </c>
      <c r="KL12" s="16">
        <f t="shared" si="141"/>
        <v>0</v>
      </c>
      <c r="KM12" s="16">
        <f t="shared" si="141"/>
        <v>0</v>
      </c>
      <c r="KN12" s="16">
        <f t="shared" si="141"/>
        <v>0</v>
      </c>
      <c r="KO12" s="16">
        <f t="shared" si="141"/>
        <v>0</v>
      </c>
      <c r="KP12" s="16">
        <f t="shared" si="141"/>
        <v>0</v>
      </c>
      <c r="KQ12" s="16">
        <f t="shared" si="141"/>
        <v>0</v>
      </c>
      <c r="KR12" s="16">
        <f t="shared" si="141"/>
        <v>0</v>
      </c>
      <c r="KS12" s="16">
        <f t="shared" si="141"/>
        <v>0</v>
      </c>
      <c r="KT12" s="16">
        <f t="shared" si="142"/>
        <v>0</v>
      </c>
      <c r="KU12" s="16">
        <f t="shared" si="142"/>
        <v>0</v>
      </c>
      <c r="KV12" s="16">
        <f t="shared" si="142"/>
        <v>0</v>
      </c>
      <c r="KW12" s="16">
        <f t="shared" si="142"/>
        <v>0</v>
      </c>
      <c r="KX12" s="16">
        <f t="shared" si="142"/>
        <v>0</v>
      </c>
      <c r="KY12" s="16">
        <f t="shared" si="142"/>
        <v>0</v>
      </c>
      <c r="KZ12" s="16">
        <f t="shared" si="142"/>
        <v>0</v>
      </c>
      <c r="LA12" s="16">
        <f t="shared" si="142"/>
        <v>0</v>
      </c>
      <c r="LB12" s="16">
        <f t="shared" si="142"/>
        <v>0</v>
      </c>
      <c r="LC12" s="16">
        <f t="shared" si="142"/>
        <v>0</v>
      </c>
      <c r="LD12" s="16">
        <f t="shared" si="143"/>
        <v>0</v>
      </c>
      <c r="LE12" s="16">
        <f t="shared" si="143"/>
        <v>0</v>
      </c>
      <c r="LF12" s="16">
        <f t="shared" si="143"/>
        <v>0</v>
      </c>
      <c r="LG12" s="16">
        <f t="shared" si="143"/>
        <v>0</v>
      </c>
      <c r="LH12" s="16">
        <f t="shared" si="143"/>
        <v>0</v>
      </c>
      <c r="LI12" s="16">
        <f t="shared" si="143"/>
        <v>0</v>
      </c>
      <c r="LJ12" s="16">
        <f t="shared" si="143"/>
        <v>0</v>
      </c>
      <c r="LK12" s="16">
        <f t="shared" si="143"/>
        <v>0</v>
      </c>
      <c r="LL12" s="16">
        <f t="shared" si="143"/>
        <v>0</v>
      </c>
      <c r="LM12" s="16">
        <f t="shared" si="143"/>
        <v>0</v>
      </c>
      <c r="LN12" s="16">
        <f t="shared" si="144"/>
        <v>0</v>
      </c>
      <c r="LO12" s="16">
        <f t="shared" si="144"/>
        <v>0</v>
      </c>
      <c r="LP12" s="16">
        <f t="shared" si="144"/>
        <v>0</v>
      </c>
      <c r="LQ12" s="16">
        <f t="shared" si="144"/>
        <v>0</v>
      </c>
      <c r="LR12" s="16">
        <f t="shared" si="144"/>
        <v>0</v>
      </c>
      <c r="LS12" s="16">
        <f t="shared" si="144"/>
        <v>0</v>
      </c>
      <c r="LT12" s="16">
        <f t="shared" si="144"/>
        <v>0</v>
      </c>
      <c r="LU12" s="16">
        <f t="shared" si="144"/>
        <v>0</v>
      </c>
      <c r="LV12" s="16">
        <f t="shared" si="144"/>
        <v>0</v>
      </c>
      <c r="LW12" s="16">
        <f t="shared" si="144"/>
        <v>0</v>
      </c>
      <c r="LX12" s="16">
        <f t="shared" si="145"/>
        <v>0</v>
      </c>
      <c r="LY12" s="16">
        <f t="shared" si="145"/>
        <v>0</v>
      </c>
      <c r="LZ12" s="16">
        <f t="shared" si="145"/>
        <v>0</v>
      </c>
      <c r="MA12" s="16">
        <f t="shared" si="145"/>
        <v>0</v>
      </c>
      <c r="MB12" s="16">
        <f t="shared" si="145"/>
        <v>0</v>
      </c>
      <c r="MC12" s="16">
        <f t="shared" si="145"/>
        <v>0</v>
      </c>
      <c r="MD12" s="16">
        <f t="shared" si="145"/>
        <v>0</v>
      </c>
      <c r="ME12" s="16">
        <f t="shared" si="145"/>
        <v>0</v>
      </c>
      <c r="MF12" s="16">
        <f t="shared" si="145"/>
        <v>0</v>
      </c>
      <c r="MG12" s="16">
        <f t="shared" si="145"/>
        <v>0</v>
      </c>
      <c r="MH12" s="16">
        <f t="shared" si="146"/>
        <v>0</v>
      </c>
      <c r="MI12" s="16">
        <f t="shared" si="146"/>
        <v>0</v>
      </c>
      <c r="MJ12" s="16">
        <f t="shared" si="146"/>
        <v>0</v>
      </c>
      <c r="MK12" s="16">
        <f t="shared" si="146"/>
        <v>0</v>
      </c>
      <c r="ML12" s="16">
        <f t="shared" si="146"/>
        <v>0</v>
      </c>
      <c r="MM12" s="16">
        <f t="shared" si="146"/>
        <v>0</v>
      </c>
      <c r="MN12" s="16">
        <f t="shared" si="146"/>
        <v>0</v>
      </c>
      <c r="MO12" s="16">
        <f t="shared" si="146"/>
        <v>0</v>
      </c>
      <c r="MP12" s="16">
        <f t="shared" si="146"/>
        <v>0</v>
      </c>
      <c r="MQ12" s="16">
        <f t="shared" si="146"/>
        <v>0</v>
      </c>
      <c r="MR12" s="16">
        <f t="shared" si="147"/>
        <v>0</v>
      </c>
      <c r="MS12" s="16">
        <f t="shared" si="147"/>
        <v>0</v>
      </c>
      <c r="MT12" s="16">
        <f t="shared" si="147"/>
        <v>0</v>
      </c>
      <c r="MU12" s="16">
        <f t="shared" si="147"/>
        <v>0</v>
      </c>
      <c r="MV12" s="16">
        <f t="shared" si="147"/>
        <v>0</v>
      </c>
      <c r="MW12" s="16">
        <f t="shared" si="147"/>
        <v>0</v>
      </c>
      <c r="MX12" s="16">
        <f t="shared" si="147"/>
        <v>0</v>
      </c>
      <c r="MY12" s="16">
        <f t="shared" si="147"/>
        <v>0</v>
      </c>
      <c r="MZ12" s="16">
        <f t="shared" si="147"/>
        <v>0</v>
      </c>
      <c r="NA12" s="16">
        <f t="shared" si="147"/>
        <v>0</v>
      </c>
      <c r="NB12" s="16">
        <f t="shared" si="148"/>
        <v>0</v>
      </c>
      <c r="NC12" s="16">
        <f t="shared" si="148"/>
        <v>0</v>
      </c>
      <c r="ND12" s="16">
        <f t="shared" si="148"/>
        <v>0</v>
      </c>
      <c r="NE12" s="16">
        <f t="shared" si="148"/>
        <v>0</v>
      </c>
      <c r="NF12" s="16">
        <f t="shared" si="148"/>
        <v>0</v>
      </c>
      <c r="NG12" s="16">
        <f t="shared" si="148"/>
        <v>0</v>
      </c>
      <c r="NH12" s="16">
        <f t="shared" si="148"/>
        <v>0</v>
      </c>
      <c r="NI12" s="16">
        <f t="shared" si="148"/>
        <v>0</v>
      </c>
      <c r="NJ12" s="16">
        <f t="shared" si="148"/>
        <v>0</v>
      </c>
      <c r="NK12" s="16">
        <f t="shared" si="148"/>
        <v>0</v>
      </c>
      <c r="NL12" s="16">
        <f t="shared" si="149"/>
        <v>0</v>
      </c>
      <c r="NM12" s="16">
        <f t="shared" si="149"/>
        <v>0</v>
      </c>
      <c r="NN12" s="16">
        <f t="shared" si="149"/>
        <v>0</v>
      </c>
      <c r="NO12" s="16">
        <f t="shared" si="149"/>
        <v>0</v>
      </c>
      <c r="NP12" s="16">
        <f t="shared" si="149"/>
        <v>0</v>
      </c>
      <c r="NQ12" s="16">
        <f t="shared" si="149"/>
        <v>0</v>
      </c>
      <c r="NR12" s="16">
        <f t="shared" si="149"/>
        <v>0</v>
      </c>
      <c r="NS12" s="16">
        <f t="shared" si="149"/>
        <v>0</v>
      </c>
      <c r="NT12" s="16">
        <f t="shared" si="149"/>
        <v>0</v>
      </c>
      <c r="NU12" s="16">
        <f t="shared" si="149"/>
        <v>0</v>
      </c>
      <c r="NV12" s="16">
        <f t="shared" si="150"/>
        <v>0</v>
      </c>
      <c r="NW12" s="16">
        <f t="shared" si="150"/>
        <v>0</v>
      </c>
      <c r="NX12" s="16">
        <f t="shared" si="150"/>
        <v>0</v>
      </c>
      <c r="NY12" s="16">
        <f t="shared" si="150"/>
        <v>0</v>
      </c>
      <c r="NZ12" s="16">
        <f t="shared" si="150"/>
        <v>0</v>
      </c>
      <c r="OA12" s="16">
        <f t="shared" si="150"/>
        <v>0</v>
      </c>
      <c r="OD12" s="14"/>
      <c r="OH12" s="17">
        <f t="shared" si="151"/>
        <v>0</v>
      </c>
      <c r="OI12" s="8">
        <f t="shared" si="152"/>
        <v>184</v>
      </c>
      <c r="OJ12" s="18">
        <f t="shared" si="153"/>
        <v>0.50273224043715847</v>
      </c>
      <c r="OK12" s="18">
        <f t="shared" si="154"/>
        <v>1</v>
      </c>
      <c r="OL12" s="18">
        <f t="shared" si="155"/>
        <v>1</v>
      </c>
      <c r="OM12" s="18">
        <f t="shared" si="156"/>
        <v>1</v>
      </c>
      <c r="ON12" s="18">
        <f t="shared" si="157"/>
        <v>1</v>
      </c>
      <c r="OO12" s="18">
        <f t="shared" si="158"/>
        <v>1</v>
      </c>
      <c r="OP12" s="18">
        <f t="shared" si="159"/>
        <v>1</v>
      </c>
      <c r="OQ12" s="18">
        <f t="shared" si="160"/>
        <v>1</v>
      </c>
      <c r="OR12" s="18">
        <f t="shared" si="161"/>
        <v>1</v>
      </c>
      <c r="OS12" s="18">
        <f t="shared" si="162"/>
        <v>1</v>
      </c>
      <c r="OT12" s="18">
        <f t="shared" si="163"/>
        <v>1</v>
      </c>
      <c r="OU12" s="18">
        <f t="shared" si="164"/>
        <v>1</v>
      </c>
      <c r="OV12" s="18">
        <f t="shared" si="165"/>
        <v>1</v>
      </c>
    </row>
    <row r="13" spans="1:427" ht="11.25" customHeight="1" x14ac:dyDescent="0.25">
      <c r="E13" s="138"/>
      <c r="F13" s="138" t="str">
        <f t="shared" ref="F13:F40" si="166">IF(E13="","",E13+G13-1)</f>
        <v/>
      </c>
      <c r="H13" s="134" t="str">
        <f t="shared" si="107"/>
        <v>Sab</v>
      </c>
      <c r="I13" s="141"/>
      <c r="J13" s="134" t="str">
        <f t="shared" si="108"/>
        <v/>
      </c>
      <c r="K13" s="134" t="str">
        <f t="shared" si="108"/>
        <v/>
      </c>
      <c r="L13" s="150"/>
      <c r="M13" s="150" t="str">
        <f t="shared" si="109"/>
        <v/>
      </c>
      <c r="O13" s="145" t="str">
        <f t="shared" si="110"/>
        <v>Sab</v>
      </c>
      <c r="Q13" s="146" t="str">
        <f t="shared" si="111"/>
        <v/>
      </c>
      <c r="R13" s="146" t="str">
        <f t="shared" si="112"/>
        <v/>
      </c>
      <c r="V13" s="158" t="str">
        <f t="shared" si="113"/>
        <v>Sab</v>
      </c>
      <c r="Z13" s="16">
        <f t="shared" si="114"/>
        <v>0</v>
      </c>
      <c r="AA13" s="16">
        <f t="shared" si="114"/>
        <v>0</v>
      </c>
      <c r="AB13" s="16">
        <f t="shared" si="114"/>
        <v>0</v>
      </c>
      <c r="AC13" s="16">
        <f t="shared" si="114"/>
        <v>0</v>
      </c>
      <c r="AD13" s="16">
        <f t="shared" si="114"/>
        <v>0</v>
      </c>
      <c r="AE13" s="16">
        <f t="shared" si="114"/>
        <v>0</v>
      </c>
      <c r="AF13" s="16">
        <f t="shared" si="114"/>
        <v>0</v>
      </c>
      <c r="AG13" s="16">
        <f t="shared" si="114"/>
        <v>0</v>
      </c>
      <c r="AH13" s="16">
        <f t="shared" si="114"/>
        <v>0</v>
      </c>
      <c r="AI13" s="16">
        <f t="shared" si="114"/>
        <v>0</v>
      </c>
      <c r="AJ13" s="16">
        <f t="shared" si="115"/>
        <v>0</v>
      </c>
      <c r="AK13" s="16">
        <f t="shared" si="115"/>
        <v>0</v>
      </c>
      <c r="AL13" s="16">
        <f t="shared" si="115"/>
        <v>0</v>
      </c>
      <c r="AM13" s="16">
        <f t="shared" si="115"/>
        <v>0</v>
      </c>
      <c r="AN13" s="16">
        <f t="shared" si="115"/>
        <v>0</v>
      </c>
      <c r="AO13" s="16">
        <f t="shared" si="115"/>
        <v>0</v>
      </c>
      <c r="AP13" s="16">
        <f t="shared" si="115"/>
        <v>0</v>
      </c>
      <c r="AQ13" s="16">
        <f t="shared" si="115"/>
        <v>0</v>
      </c>
      <c r="AR13" s="16">
        <f t="shared" si="115"/>
        <v>0</v>
      </c>
      <c r="AS13" s="16">
        <f t="shared" si="115"/>
        <v>0</v>
      </c>
      <c r="AT13" s="16">
        <f t="shared" si="116"/>
        <v>0</v>
      </c>
      <c r="AU13" s="16">
        <f t="shared" si="116"/>
        <v>0</v>
      </c>
      <c r="AV13" s="16">
        <f t="shared" si="116"/>
        <v>0</v>
      </c>
      <c r="AW13" s="16">
        <f t="shared" si="116"/>
        <v>0</v>
      </c>
      <c r="AX13" s="16">
        <f t="shared" si="116"/>
        <v>0</v>
      </c>
      <c r="AY13" s="16">
        <f t="shared" si="116"/>
        <v>0</v>
      </c>
      <c r="AZ13" s="16">
        <f t="shared" si="116"/>
        <v>0</v>
      </c>
      <c r="BA13" s="16">
        <f t="shared" si="116"/>
        <v>0</v>
      </c>
      <c r="BB13" s="16">
        <f t="shared" si="116"/>
        <v>0</v>
      </c>
      <c r="BC13" s="16">
        <f t="shared" si="116"/>
        <v>0</v>
      </c>
      <c r="BD13" s="16">
        <f t="shared" si="117"/>
        <v>0</v>
      </c>
      <c r="BE13" s="16">
        <f t="shared" si="117"/>
        <v>0</v>
      </c>
      <c r="BF13" s="16">
        <f t="shared" si="117"/>
        <v>0</v>
      </c>
      <c r="BG13" s="16">
        <f t="shared" si="117"/>
        <v>0</v>
      </c>
      <c r="BH13" s="16">
        <f t="shared" si="117"/>
        <v>0</v>
      </c>
      <c r="BI13" s="16">
        <f t="shared" si="117"/>
        <v>0</v>
      </c>
      <c r="BJ13" s="16">
        <f t="shared" si="117"/>
        <v>0</v>
      </c>
      <c r="BK13" s="16">
        <f t="shared" si="117"/>
        <v>0</v>
      </c>
      <c r="BL13" s="16">
        <f t="shared" si="117"/>
        <v>0</v>
      </c>
      <c r="BM13" s="16">
        <f t="shared" si="117"/>
        <v>0</v>
      </c>
      <c r="BN13" s="16">
        <f t="shared" si="118"/>
        <v>0</v>
      </c>
      <c r="BO13" s="16">
        <f t="shared" si="118"/>
        <v>0</v>
      </c>
      <c r="BP13" s="16">
        <f t="shared" si="118"/>
        <v>0</v>
      </c>
      <c r="BQ13" s="16">
        <f t="shared" si="118"/>
        <v>0</v>
      </c>
      <c r="BR13" s="16">
        <f t="shared" si="118"/>
        <v>0</v>
      </c>
      <c r="BS13" s="16">
        <f t="shared" si="118"/>
        <v>0</v>
      </c>
      <c r="BT13" s="16">
        <f t="shared" si="118"/>
        <v>0</v>
      </c>
      <c r="BU13" s="16">
        <f t="shared" si="118"/>
        <v>0</v>
      </c>
      <c r="BV13" s="16">
        <f t="shared" si="118"/>
        <v>0</v>
      </c>
      <c r="BW13" s="16">
        <f t="shared" si="118"/>
        <v>0</v>
      </c>
      <c r="BX13" s="16">
        <f t="shared" si="119"/>
        <v>0</v>
      </c>
      <c r="BY13" s="16">
        <f t="shared" si="119"/>
        <v>0</v>
      </c>
      <c r="BZ13" s="16">
        <f t="shared" si="119"/>
        <v>0</v>
      </c>
      <c r="CA13" s="16">
        <f t="shared" si="119"/>
        <v>0</v>
      </c>
      <c r="CB13" s="16">
        <f t="shared" si="119"/>
        <v>0</v>
      </c>
      <c r="CC13" s="16">
        <f t="shared" si="119"/>
        <v>0</v>
      </c>
      <c r="CD13" s="16">
        <f t="shared" si="119"/>
        <v>0</v>
      </c>
      <c r="CE13" s="16">
        <f t="shared" si="119"/>
        <v>0</v>
      </c>
      <c r="CF13" s="16">
        <f t="shared" si="119"/>
        <v>0</v>
      </c>
      <c r="CG13" s="16">
        <f t="shared" si="119"/>
        <v>0</v>
      </c>
      <c r="CH13" s="16">
        <f t="shared" si="120"/>
        <v>0</v>
      </c>
      <c r="CI13" s="16">
        <f t="shared" si="120"/>
        <v>0</v>
      </c>
      <c r="CJ13" s="16">
        <f t="shared" si="120"/>
        <v>0</v>
      </c>
      <c r="CK13" s="16">
        <f t="shared" si="120"/>
        <v>0</v>
      </c>
      <c r="CL13" s="16">
        <f t="shared" si="120"/>
        <v>0</v>
      </c>
      <c r="CM13" s="16">
        <f t="shared" si="120"/>
        <v>0</v>
      </c>
      <c r="CN13" s="16">
        <f t="shared" si="120"/>
        <v>0</v>
      </c>
      <c r="CO13" s="16">
        <f t="shared" si="120"/>
        <v>0</v>
      </c>
      <c r="CP13" s="16">
        <f t="shared" si="120"/>
        <v>0</v>
      </c>
      <c r="CQ13" s="16">
        <f t="shared" si="120"/>
        <v>0</v>
      </c>
      <c r="CR13" s="16">
        <f t="shared" si="121"/>
        <v>0</v>
      </c>
      <c r="CS13" s="16">
        <f t="shared" si="121"/>
        <v>0</v>
      </c>
      <c r="CT13" s="16">
        <f t="shared" si="121"/>
        <v>0</v>
      </c>
      <c r="CU13" s="16">
        <f t="shared" si="121"/>
        <v>0</v>
      </c>
      <c r="CV13" s="16">
        <f t="shared" si="121"/>
        <v>0</v>
      </c>
      <c r="CW13" s="16">
        <f t="shared" si="121"/>
        <v>0</v>
      </c>
      <c r="CX13" s="16">
        <f t="shared" si="121"/>
        <v>0</v>
      </c>
      <c r="CY13" s="16">
        <f t="shared" si="121"/>
        <v>0</v>
      </c>
      <c r="CZ13" s="16">
        <f t="shared" si="121"/>
        <v>0</v>
      </c>
      <c r="DA13" s="16">
        <f t="shared" si="121"/>
        <v>0</v>
      </c>
      <c r="DB13" s="16">
        <f t="shared" si="122"/>
        <v>0</v>
      </c>
      <c r="DC13" s="16">
        <f t="shared" si="122"/>
        <v>0</v>
      </c>
      <c r="DD13" s="16">
        <f t="shared" si="122"/>
        <v>0</v>
      </c>
      <c r="DE13" s="16">
        <f t="shared" si="122"/>
        <v>0</v>
      </c>
      <c r="DF13" s="16">
        <f t="shared" si="122"/>
        <v>0</v>
      </c>
      <c r="DG13" s="16">
        <f t="shared" si="122"/>
        <v>0</v>
      </c>
      <c r="DH13" s="16">
        <f t="shared" si="122"/>
        <v>0</v>
      </c>
      <c r="DI13" s="16">
        <f t="shared" si="122"/>
        <v>0</v>
      </c>
      <c r="DJ13" s="16">
        <f t="shared" si="122"/>
        <v>0</v>
      </c>
      <c r="DK13" s="16">
        <f t="shared" si="122"/>
        <v>0</v>
      </c>
      <c r="DL13" s="16">
        <f t="shared" si="123"/>
        <v>0</v>
      </c>
      <c r="DM13" s="16">
        <f t="shared" si="123"/>
        <v>0</v>
      </c>
      <c r="DN13" s="16">
        <f t="shared" si="123"/>
        <v>0</v>
      </c>
      <c r="DO13" s="16">
        <f t="shared" si="123"/>
        <v>0</v>
      </c>
      <c r="DP13" s="16">
        <f t="shared" si="123"/>
        <v>0</v>
      </c>
      <c r="DQ13" s="16">
        <f t="shared" si="123"/>
        <v>0</v>
      </c>
      <c r="DR13" s="16">
        <f t="shared" si="123"/>
        <v>0</v>
      </c>
      <c r="DS13" s="16">
        <f t="shared" si="123"/>
        <v>0</v>
      </c>
      <c r="DT13" s="16">
        <f t="shared" si="123"/>
        <v>0</v>
      </c>
      <c r="DU13" s="16">
        <f t="shared" si="123"/>
        <v>0</v>
      </c>
      <c r="DV13" s="16">
        <f t="shared" si="124"/>
        <v>0</v>
      </c>
      <c r="DW13" s="16">
        <f t="shared" si="124"/>
        <v>0</v>
      </c>
      <c r="DX13" s="16">
        <f t="shared" si="124"/>
        <v>0</v>
      </c>
      <c r="DY13" s="16">
        <f t="shared" si="124"/>
        <v>0</v>
      </c>
      <c r="DZ13" s="16">
        <f t="shared" si="124"/>
        <v>0</v>
      </c>
      <c r="EA13" s="16">
        <f t="shared" si="124"/>
        <v>0</v>
      </c>
      <c r="EB13" s="16">
        <f t="shared" si="124"/>
        <v>0</v>
      </c>
      <c r="EC13" s="16">
        <f t="shared" si="124"/>
        <v>0</v>
      </c>
      <c r="ED13" s="16">
        <f t="shared" si="124"/>
        <v>0</v>
      </c>
      <c r="EE13" s="16">
        <f t="shared" si="124"/>
        <v>0</v>
      </c>
      <c r="EF13" s="16">
        <f t="shared" si="125"/>
        <v>0</v>
      </c>
      <c r="EG13" s="16">
        <f t="shared" si="125"/>
        <v>0</v>
      </c>
      <c r="EH13" s="16">
        <f t="shared" si="125"/>
        <v>0</v>
      </c>
      <c r="EI13" s="16">
        <f t="shared" si="125"/>
        <v>0</v>
      </c>
      <c r="EJ13" s="16">
        <f t="shared" si="125"/>
        <v>0</v>
      </c>
      <c r="EK13" s="16">
        <f t="shared" si="125"/>
        <v>0</v>
      </c>
      <c r="EL13" s="16">
        <f t="shared" si="125"/>
        <v>0</v>
      </c>
      <c r="EM13" s="16">
        <f t="shared" si="125"/>
        <v>0</v>
      </c>
      <c r="EN13" s="16">
        <f t="shared" si="125"/>
        <v>0</v>
      </c>
      <c r="EO13" s="16">
        <f t="shared" si="125"/>
        <v>0</v>
      </c>
      <c r="EP13" s="16">
        <f t="shared" si="126"/>
        <v>0</v>
      </c>
      <c r="EQ13" s="16">
        <f t="shared" si="126"/>
        <v>0</v>
      </c>
      <c r="ER13" s="16">
        <f t="shared" si="126"/>
        <v>0</v>
      </c>
      <c r="ES13" s="16">
        <f t="shared" si="126"/>
        <v>0</v>
      </c>
      <c r="ET13" s="16">
        <f t="shared" si="126"/>
        <v>0</v>
      </c>
      <c r="EU13" s="16">
        <f t="shared" si="126"/>
        <v>0</v>
      </c>
      <c r="EV13" s="16">
        <f t="shared" si="126"/>
        <v>0</v>
      </c>
      <c r="EW13" s="16">
        <f t="shared" si="126"/>
        <v>0</v>
      </c>
      <c r="EX13" s="16">
        <f t="shared" si="126"/>
        <v>0</v>
      </c>
      <c r="EY13" s="16">
        <f t="shared" si="126"/>
        <v>0</v>
      </c>
      <c r="EZ13" s="16">
        <f t="shared" si="127"/>
        <v>0</v>
      </c>
      <c r="FA13" s="16">
        <f t="shared" si="127"/>
        <v>0</v>
      </c>
      <c r="FB13" s="16">
        <f t="shared" si="127"/>
        <v>0</v>
      </c>
      <c r="FC13" s="16">
        <f t="shared" si="127"/>
        <v>0</v>
      </c>
      <c r="FD13" s="16">
        <f t="shared" si="127"/>
        <v>0</v>
      </c>
      <c r="FE13" s="16">
        <f t="shared" si="127"/>
        <v>0</v>
      </c>
      <c r="FF13" s="16">
        <f t="shared" si="127"/>
        <v>0</v>
      </c>
      <c r="FG13" s="16">
        <f t="shared" si="127"/>
        <v>0</v>
      </c>
      <c r="FH13" s="16">
        <f t="shared" si="127"/>
        <v>0</v>
      </c>
      <c r="FI13" s="16">
        <f t="shared" si="127"/>
        <v>0</v>
      </c>
      <c r="FJ13" s="16">
        <f t="shared" si="128"/>
        <v>0</v>
      </c>
      <c r="FK13" s="16">
        <f t="shared" si="128"/>
        <v>0</v>
      </c>
      <c r="FL13" s="16">
        <f t="shared" si="128"/>
        <v>0</v>
      </c>
      <c r="FM13" s="16">
        <f t="shared" si="128"/>
        <v>0</v>
      </c>
      <c r="FN13" s="16">
        <f t="shared" si="128"/>
        <v>0</v>
      </c>
      <c r="FO13" s="16">
        <f t="shared" si="128"/>
        <v>0</v>
      </c>
      <c r="FP13" s="16">
        <f t="shared" si="128"/>
        <v>0</v>
      </c>
      <c r="FQ13" s="16">
        <f t="shared" si="128"/>
        <v>0</v>
      </c>
      <c r="FR13" s="16">
        <f t="shared" si="128"/>
        <v>0</v>
      </c>
      <c r="FS13" s="16">
        <f t="shared" si="128"/>
        <v>0</v>
      </c>
      <c r="FT13" s="16">
        <f t="shared" si="129"/>
        <v>0</v>
      </c>
      <c r="FU13" s="16">
        <f t="shared" si="129"/>
        <v>0</v>
      </c>
      <c r="FV13" s="16">
        <f t="shared" si="129"/>
        <v>0</v>
      </c>
      <c r="FW13" s="16">
        <f t="shared" si="129"/>
        <v>0</v>
      </c>
      <c r="FX13" s="16">
        <f t="shared" si="129"/>
        <v>0</v>
      </c>
      <c r="FY13" s="16">
        <f t="shared" si="129"/>
        <v>0</v>
      </c>
      <c r="FZ13" s="16">
        <f t="shared" si="129"/>
        <v>0</v>
      </c>
      <c r="GA13" s="16">
        <f t="shared" si="129"/>
        <v>0</v>
      </c>
      <c r="GB13" s="16">
        <f t="shared" si="129"/>
        <v>0</v>
      </c>
      <c r="GC13" s="16">
        <f t="shared" si="129"/>
        <v>0</v>
      </c>
      <c r="GD13" s="16">
        <f t="shared" si="130"/>
        <v>0</v>
      </c>
      <c r="GE13" s="16">
        <f t="shared" si="130"/>
        <v>0</v>
      </c>
      <c r="GF13" s="16">
        <f t="shared" si="130"/>
        <v>0</v>
      </c>
      <c r="GG13" s="16">
        <f t="shared" si="130"/>
        <v>0</v>
      </c>
      <c r="GH13" s="16">
        <f t="shared" si="130"/>
        <v>0</v>
      </c>
      <c r="GI13" s="16">
        <f t="shared" si="130"/>
        <v>0</v>
      </c>
      <c r="GJ13" s="16">
        <f t="shared" si="130"/>
        <v>0</v>
      </c>
      <c r="GK13" s="16">
        <f t="shared" si="130"/>
        <v>0</v>
      </c>
      <c r="GL13" s="16">
        <f t="shared" si="130"/>
        <v>0</v>
      </c>
      <c r="GM13" s="16">
        <f t="shared" si="130"/>
        <v>0</v>
      </c>
      <c r="GN13" s="16">
        <f t="shared" si="131"/>
        <v>0</v>
      </c>
      <c r="GO13" s="16">
        <f t="shared" si="131"/>
        <v>0</v>
      </c>
      <c r="GP13" s="16">
        <f t="shared" si="131"/>
        <v>0</v>
      </c>
      <c r="GQ13" s="16">
        <f t="shared" si="131"/>
        <v>0</v>
      </c>
      <c r="GR13" s="16">
        <f t="shared" si="131"/>
        <v>0</v>
      </c>
      <c r="GS13" s="16">
        <f t="shared" si="131"/>
        <v>0</v>
      </c>
      <c r="GT13" s="16">
        <f t="shared" si="131"/>
        <v>0</v>
      </c>
      <c r="GU13" s="16">
        <f t="shared" si="131"/>
        <v>0</v>
      </c>
      <c r="GV13" s="16">
        <f t="shared" si="131"/>
        <v>0</v>
      </c>
      <c r="GW13" s="16">
        <f t="shared" si="131"/>
        <v>0</v>
      </c>
      <c r="GX13" s="16">
        <f t="shared" si="132"/>
        <v>0</v>
      </c>
      <c r="GY13" s="16">
        <f t="shared" si="132"/>
        <v>0</v>
      </c>
      <c r="GZ13" s="16">
        <f t="shared" si="132"/>
        <v>0</v>
      </c>
      <c r="HA13" s="16">
        <f t="shared" si="132"/>
        <v>0</v>
      </c>
      <c r="HB13" s="16">
        <f t="shared" si="132"/>
        <v>0</v>
      </c>
      <c r="HC13" s="16">
        <f t="shared" si="132"/>
        <v>0</v>
      </c>
      <c r="HD13" s="16">
        <f t="shared" si="132"/>
        <v>0</v>
      </c>
      <c r="HE13" s="16">
        <f t="shared" si="132"/>
        <v>0</v>
      </c>
      <c r="HF13" s="16">
        <f t="shared" si="132"/>
        <v>0</v>
      </c>
      <c r="HG13" s="16">
        <f t="shared" si="132"/>
        <v>0</v>
      </c>
      <c r="HH13" s="16">
        <f t="shared" si="133"/>
        <v>0</v>
      </c>
      <c r="HI13" s="16">
        <f t="shared" si="133"/>
        <v>0</v>
      </c>
      <c r="HJ13" s="16">
        <f t="shared" si="133"/>
        <v>0</v>
      </c>
      <c r="HK13" s="16">
        <f t="shared" si="133"/>
        <v>0</v>
      </c>
      <c r="HL13" s="16">
        <f t="shared" si="133"/>
        <v>0</v>
      </c>
      <c r="HM13" s="16">
        <f t="shared" si="133"/>
        <v>0</v>
      </c>
      <c r="HN13" s="16">
        <f t="shared" si="133"/>
        <v>0</v>
      </c>
      <c r="HO13" s="16">
        <f t="shared" si="133"/>
        <v>0</v>
      </c>
      <c r="HP13" s="16">
        <f t="shared" si="133"/>
        <v>0</v>
      </c>
      <c r="HQ13" s="16">
        <f t="shared" si="133"/>
        <v>0</v>
      </c>
      <c r="HR13" s="16">
        <f t="shared" si="134"/>
        <v>0</v>
      </c>
      <c r="HS13" s="16">
        <f t="shared" si="134"/>
        <v>0</v>
      </c>
      <c r="HT13" s="16">
        <f t="shared" si="134"/>
        <v>0</v>
      </c>
      <c r="HU13" s="16">
        <f t="shared" si="134"/>
        <v>0</v>
      </c>
      <c r="HV13" s="16">
        <f t="shared" si="134"/>
        <v>0</v>
      </c>
      <c r="HW13" s="16">
        <f t="shared" si="134"/>
        <v>0</v>
      </c>
      <c r="HX13" s="16">
        <f t="shared" si="134"/>
        <v>0</v>
      </c>
      <c r="HY13" s="16">
        <f t="shared" si="134"/>
        <v>0</v>
      </c>
      <c r="HZ13" s="16">
        <f t="shared" si="134"/>
        <v>0</v>
      </c>
      <c r="IA13" s="16">
        <f t="shared" si="134"/>
        <v>0</v>
      </c>
      <c r="IB13" s="16">
        <f t="shared" si="135"/>
        <v>0</v>
      </c>
      <c r="IC13" s="16">
        <f t="shared" si="135"/>
        <v>0</v>
      </c>
      <c r="ID13" s="16">
        <f t="shared" si="135"/>
        <v>0</v>
      </c>
      <c r="IE13" s="16">
        <f t="shared" si="135"/>
        <v>0</v>
      </c>
      <c r="IF13" s="16">
        <f t="shared" si="135"/>
        <v>0</v>
      </c>
      <c r="IG13" s="16">
        <f t="shared" si="135"/>
        <v>0</v>
      </c>
      <c r="IH13" s="16">
        <f t="shared" si="135"/>
        <v>0</v>
      </c>
      <c r="II13" s="16">
        <f t="shared" si="135"/>
        <v>0</v>
      </c>
      <c r="IJ13" s="16">
        <f t="shared" si="135"/>
        <v>0</v>
      </c>
      <c r="IK13" s="16">
        <f t="shared" si="135"/>
        <v>0</v>
      </c>
      <c r="IL13" s="16">
        <f t="shared" si="136"/>
        <v>0</v>
      </c>
      <c r="IM13" s="16">
        <f t="shared" si="136"/>
        <v>0</v>
      </c>
      <c r="IN13" s="16">
        <f t="shared" si="136"/>
        <v>0</v>
      </c>
      <c r="IO13" s="16">
        <f t="shared" si="136"/>
        <v>0</v>
      </c>
      <c r="IP13" s="16">
        <f t="shared" si="136"/>
        <v>0</v>
      </c>
      <c r="IQ13" s="16">
        <f t="shared" si="136"/>
        <v>0</v>
      </c>
      <c r="IR13" s="16">
        <f t="shared" si="136"/>
        <v>0</v>
      </c>
      <c r="IS13" s="16">
        <f t="shared" si="136"/>
        <v>0</v>
      </c>
      <c r="IT13" s="16">
        <f t="shared" si="136"/>
        <v>0</v>
      </c>
      <c r="IU13" s="16">
        <f t="shared" si="136"/>
        <v>0</v>
      </c>
      <c r="IV13" s="16">
        <f t="shared" si="137"/>
        <v>0</v>
      </c>
      <c r="IW13" s="16">
        <f t="shared" si="137"/>
        <v>0</v>
      </c>
      <c r="IX13" s="16">
        <f t="shared" si="137"/>
        <v>0</v>
      </c>
      <c r="IY13" s="16">
        <f t="shared" si="137"/>
        <v>0</v>
      </c>
      <c r="IZ13" s="16">
        <f t="shared" si="137"/>
        <v>0</v>
      </c>
      <c r="JA13" s="16">
        <f t="shared" si="137"/>
        <v>0</v>
      </c>
      <c r="JB13" s="16">
        <f t="shared" si="137"/>
        <v>0</v>
      </c>
      <c r="JC13" s="16">
        <f t="shared" si="137"/>
        <v>0</v>
      </c>
      <c r="JD13" s="16">
        <f t="shared" si="137"/>
        <v>0</v>
      </c>
      <c r="JE13" s="16">
        <f t="shared" si="137"/>
        <v>0</v>
      </c>
      <c r="JF13" s="16">
        <f t="shared" si="138"/>
        <v>0</v>
      </c>
      <c r="JG13" s="16">
        <f t="shared" si="138"/>
        <v>0</v>
      </c>
      <c r="JH13" s="16">
        <f t="shared" si="138"/>
        <v>0</v>
      </c>
      <c r="JI13" s="16">
        <f t="shared" si="138"/>
        <v>0</v>
      </c>
      <c r="JJ13" s="16">
        <f t="shared" si="138"/>
        <v>0</v>
      </c>
      <c r="JK13" s="16">
        <f t="shared" si="138"/>
        <v>0</v>
      </c>
      <c r="JL13" s="16">
        <f t="shared" si="138"/>
        <v>0</v>
      </c>
      <c r="JM13" s="16">
        <f t="shared" si="138"/>
        <v>0</v>
      </c>
      <c r="JN13" s="16">
        <f t="shared" si="138"/>
        <v>0</v>
      </c>
      <c r="JO13" s="16">
        <f t="shared" si="138"/>
        <v>0</v>
      </c>
      <c r="JP13" s="16">
        <f t="shared" si="139"/>
        <v>0</v>
      </c>
      <c r="JQ13" s="16">
        <f t="shared" si="139"/>
        <v>0</v>
      </c>
      <c r="JR13" s="16">
        <f t="shared" si="139"/>
        <v>0</v>
      </c>
      <c r="JS13" s="16">
        <f t="shared" si="139"/>
        <v>0</v>
      </c>
      <c r="JT13" s="16">
        <f t="shared" si="139"/>
        <v>0</v>
      </c>
      <c r="JU13" s="16">
        <f t="shared" si="139"/>
        <v>0</v>
      </c>
      <c r="JV13" s="16">
        <f t="shared" si="139"/>
        <v>0</v>
      </c>
      <c r="JW13" s="16">
        <f t="shared" si="139"/>
        <v>0</v>
      </c>
      <c r="JX13" s="16">
        <f t="shared" si="139"/>
        <v>0</v>
      </c>
      <c r="JY13" s="16">
        <f t="shared" si="139"/>
        <v>0</v>
      </c>
      <c r="JZ13" s="16">
        <f t="shared" si="140"/>
        <v>0</v>
      </c>
      <c r="KA13" s="16">
        <f t="shared" si="140"/>
        <v>0</v>
      </c>
      <c r="KB13" s="16">
        <f t="shared" si="140"/>
        <v>0</v>
      </c>
      <c r="KC13" s="16">
        <f t="shared" si="140"/>
        <v>0</v>
      </c>
      <c r="KD13" s="16">
        <f t="shared" si="140"/>
        <v>0</v>
      </c>
      <c r="KE13" s="16">
        <f t="shared" si="140"/>
        <v>0</v>
      </c>
      <c r="KF13" s="16">
        <f t="shared" si="140"/>
        <v>0</v>
      </c>
      <c r="KG13" s="16">
        <f t="shared" si="140"/>
        <v>0</v>
      </c>
      <c r="KH13" s="16">
        <f t="shared" si="140"/>
        <v>0</v>
      </c>
      <c r="KI13" s="16">
        <f t="shared" si="140"/>
        <v>0</v>
      </c>
      <c r="KJ13" s="16">
        <f t="shared" si="141"/>
        <v>0</v>
      </c>
      <c r="KK13" s="16">
        <f t="shared" si="141"/>
        <v>0</v>
      </c>
      <c r="KL13" s="16">
        <f t="shared" si="141"/>
        <v>0</v>
      </c>
      <c r="KM13" s="16">
        <f t="shared" si="141"/>
        <v>0</v>
      </c>
      <c r="KN13" s="16">
        <f t="shared" si="141"/>
        <v>0</v>
      </c>
      <c r="KO13" s="16">
        <f t="shared" si="141"/>
        <v>0</v>
      </c>
      <c r="KP13" s="16">
        <f t="shared" si="141"/>
        <v>0</v>
      </c>
      <c r="KQ13" s="16">
        <f t="shared" si="141"/>
        <v>0</v>
      </c>
      <c r="KR13" s="16">
        <f t="shared" si="141"/>
        <v>0</v>
      </c>
      <c r="KS13" s="16">
        <f t="shared" si="141"/>
        <v>0</v>
      </c>
      <c r="KT13" s="16">
        <f t="shared" si="142"/>
        <v>0</v>
      </c>
      <c r="KU13" s="16">
        <f t="shared" si="142"/>
        <v>0</v>
      </c>
      <c r="KV13" s="16">
        <f t="shared" si="142"/>
        <v>0</v>
      </c>
      <c r="KW13" s="16">
        <f t="shared" si="142"/>
        <v>0</v>
      </c>
      <c r="KX13" s="16">
        <f t="shared" si="142"/>
        <v>0</v>
      </c>
      <c r="KY13" s="16">
        <f t="shared" si="142"/>
        <v>0</v>
      </c>
      <c r="KZ13" s="16">
        <f t="shared" si="142"/>
        <v>0</v>
      </c>
      <c r="LA13" s="16">
        <f t="shared" si="142"/>
        <v>0</v>
      </c>
      <c r="LB13" s="16">
        <f t="shared" si="142"/>
        <v>0</v>
      </c>
      <c r="LC13" s="16">
        <f t="shared" si="142"/>
        <v>0</v>
      </c>
      <c r="LD13" s="16">
        <f t="shared" si="143"/>
        <v>0</v>
      </c>
      <c r="LE13" s="16">
        <f t="shared" si="143"/>
        <v>0</v>
      </c>
      <c r="LF13" s="16">
        <f t="shared" si="143"/>
        <v>0</v>
      </c>
      <c r="LG13" s="16">
        <f t="shared" si="143"/>
        <v>0</v>
      </c>
      <c r="LH13" s="16">
        <f t="shared" si="143"/>
        <v>0</v>
      </c>
      <c r="LI13" s="16">
        <f t="shared" si="143"/>
        <v>0</v>
      </c>
      <c r="LJ13" s="16">
        <f t="shared" si="143"/>
        <v>0</v>
      </c>
      <c r="LK13" s="16">
        <f t="shared" si="143"/>
        <v>0</v>
      </c>
      <c r="LL13" s="16">
        <f t="shared" si="143"/>
        <v>0</v>
      </c>
      <c r="LM13" s="16">
        <f t="shared" si="143"/>
        <v>0</v>
      </c>
      <c r="LN13" s="16">
        <f t="shared" si="144"/>
        <v>0</v>
      </c>
      <c r="LO13" s="16">
        <f t="shared" si="144"/>
        <v>0</v>
      </c>
      <c r="LP13" s="16">
        <f t="shared" si="144"/>
        <v>0</v>
      </c>
      <c r="LQ13" s="16">
        <f t="shared" si="144"/>
        <v>0</v>
      </c>
      <c r="LR13" s="16">
        <f t="shared" si="144"/>
        <v>0</v>
      </c>
      <c r="LS13" s="16">
        <f t="shared" si="144"/>
        <v>0</v>
      </c>
      <c r="LT13" s="16">
        <f t="shared" si="144"/>
        <v>0</v>
      </c>
      <c r="LU13" s="16">
        <f t="shared" si="144"/>
        <v>0</v>
      </c>
      <c r="LV13" s="16">
        <f t="shared" si="144"/>
        <v>0</v>
      </c>
      <c r="LW13" s="16">
        <f t="shared" si="144"/>
        <v>0</v>
      </c>
      <c r="LX13" s="16">
        <f t="shared" si="145"/>
        <v>0</v>
      </c>
      <c r="LY13" s="16">
        <f t="shared" si="145"/>
        <v>0</v>
      </c>
      <c r="LZ13" s="16">
        <f t="shared" si="145"/>
        <v>0</v>
      </c>
      <c r="MA13" s="16">
        <f t="shared" si="145"/>
        <v>0</v>
      </c>
      <c r="MB13" s="16">
        <f t="shared" si="145"/>
        <v>0</v>
      </c>
      <c r="MC13" s="16">
        <f t="shared" si="145"/>
        <v>0</v>
      </c>
      <c r="MD13" s="16">
        <f t="shared" si="145"/>
        <v>0</v>
      </c>
      <c r="ME13" s="16">
        <f t="shared" si="145"/>
        <v>0</v>
      </c>
      <c r="MF13" s="16">
        <f t="shared" si="145"/>
        <v>0</v>
      </c>
      <c r="MG13" s="16">
        <f t="shared" si="145"/>
        <v>0</v>
      </c>
      <c r="MH13" s="16">
        <f t="shared" si="146"/>
        <v>0</v>
      </c>
      <c r="MI13" s="16">
        <f t="shared" si="146"/>
        <v>0</v>
      </c>
      <c r="MJ13" s="16">
        <f t="shared" si="146"/>
        <v>0</v>
      </c>
      <c r="MK13" s="16">
        <f t="shared" si="146"/>
        <v>0</v>
      </c>
      <c r="ML13" s="16">
        <f t="shared" si="146"/>
        <v>0</v>
      </c>
      <c r="MM13" s="16">
        <f t="shared" si="146"/>
        <v>0</v>
      </c>
      <c r="MN13" s="16">
        <f t="shared" si="146"/>
        <v>0</v>
      </c>
      <c r="MO13" s="16">
        <f t="shared" si="146"/>
        <v>0</v>
      </c>
      <c r="MP13" s="16">
        <f t="shared" si="146"/>
        <v>0</v>
      </c>
      <c r="MQ13" s="16">
        <f t="shared" si="146"/>
        <v>0</v>
      </c>
      <c r="MR13" s="16">
        <f t="shared" si="147"/>
        <v>0</v>
      </c>
      <c r="MS13" s="16">
        <f t="shared" si="147"/>
        <v>0</v>
      </c>
      <c r="MT13" s="16">
        <f t="shared" si="147"/>
        <v>0</v>
      </c>
      <c r="MU13" s="16">
        <f t="shared" si="147"/>
        <v>0</v>
      </c>
      <c r="MV13" s="16">
        <f t="shared" si="147"/>
        <v>0</v>
      </c>
      <c r="MW13" s="16">
        <f t="shared" si="147"/>
        <v>0</v>
      </c>
      <c r="MX13" s="16">
        <f t="shared" si="147"/>
        <v>0</v>
      </c>
      <c r="MY13" s="16">
        <f t="shared" si="147"/>
        <v>0</v>
      </c>
      <c r="MZ13" s="16">
        <f t="shared" si="147"/>
        <v>0</v>
      </c>
      <c r="NA13" s="16">
        <f t="shared" si="147"/>
        <v>0</v>
      </c>
      <c r="NB13" s="16">
        <f t="shared" si="148"/>
        <v>0</v>
      </c>
      <c r="NC13" s="16">
        <f t="shared" si="148"/>
        <v>0</v>
      </c>
      <c r="ND13" s="16">
        <f t="shared" si="148"/>
        <v>0</v>
      </c>
      <c r="NE13" s="16">
        <f t="shared" si="148"/>
        <v>0</v>
      </c>
      <c r="NF13" s="16">
        <f t="shared" si="148"/>
        <v>0</v>
      </c>
      <c r="NG13" s="16">
        <f t="shared" si="148"/>
        <v>0</v>
      </c>
      <c r="NH13" s="16">
        <f t="shared" si="148"/>
        <v>0</v>
      </c>
      <c r="NI13" s="16">
        <f t="shared" si="148"/>
        <v>0</v>
      </c>
      <c r="NJ13" s="16">
        <f t="shared" si="148"/>
        <v>0</v>
      </c>
      <c r="NK13" s="16">
        <f t="shared" si="148"/>
        <v>0</v>
      </c>
      <c r="NL13" s="16">
        <f t="shared" si="149"/>
        <v>0</v>
      </c>
      <c r="NM13" s="16">
        <f t="shared" si="149"/>
        <v>0</v>
      </c>
      <c r="NN13" s="16">
        <f t="shared" si="149"/>
        <v>0</v>
      </c>
      <c r="NO13" s="16">
        <f t="shared" si="149"/>
        <v>0</v>
      </c>
      <c r="NP13" s="16">
        <f t="shared" si="149"/>
        <v>0</v>
      </c>
      <c r="NQ13" s="16">
        <f t="shared" si="149"/>
        <v>0</v>
      </c>
      <c r="NR13" s="16">
        <f t="shared" si="149"/>
        <v>0</v>
      </c>
      <c r="NS13" s="16">
        <f t="shared" si="149"/>
        <v>0</v>
      </c>
      <c r="NT13" s="16">
        <f t="shared" si="149"/>
        <v>0</v>
      </c>
      <c r="NU13" s="16">
        <f t="shared" si="149"/>
        <v>0</v>
      </c>
      <c r="NV13" s="16">
        <f t="shared" si="150"/>
        <v>0</v>
      </c>
      <c r="NW13" s="16">
        <f t="shared" si="150"/>
        <v>0</v>
      </c>
      <c r="NX13" s="16">
        <f t="shared" si="150"/>
        <v>0</v>
      </c>
      <c r="NY13" s="16">
        <f t="shared" si="150"/>
        <v>0</v>
      </c>
      <c r="NZ13" s="16">
        <f t="shared" si="150"/>
        <v>0</v>
      </c>
      <c r="OA13" s="16">
        <f t="shared" si="150"/>
        <v>0</v>
      </c>
      <c r="OD13" s="14"/>
      <c r="OH13" s="17">
        <f t="shared" ref="OH13:OH40" si="167">G13+N13+U13</f>
        <v>0</v>
      </c>
      <c r="OI13" s="8">
        <f t="shared" ref="OI13:OI40" si="168">COUNTIF(GZ13:OA13,0)</f>
        <v>184</v>
      </c>
      <c r="OJ13" s="18">
        <f t="shared" si="153"/>
        <v>0.50273224043715847</v>
      </c>
      <c r="OK13" s="18">
        <f t="shared" ref="OK13:OK40" si="169">($OK$4-COUNTIF($Z13:$BD13,"&gt;0"))/$OK$4</f>
        <v>1</v>
      </c>
      <c r="OL13" s="18">
        <f t="shared" ref="OL13:OL40" si="170">($OL$4-COUNTIF($BE13:$CG13,"&gt;0"))/$OL$4</f>
        <v>1</v>
      </c>
      <c r="OM13" s="18">
        <f t="shared" ref="OM13:OM40" si="171">($OM$4-COUNTIF($CH13:$DL13,"&gt;0"))/$OM$4</f>
        <v>1</v>
      </c>
      <c r="ON13" s="18">
        <f t="shared" ref="ON13:ON40" si="172">($ON$4-COUNTIF($DM13:$EP13,"&gt;0"))/$ON$4</f>
        <v>1</v>
      </c>
      <c r="OO13" s="18">
        <f t="shared" ref="OO13:OO40" si="173">($OO$4-COUNTIF($EQ13:$FU13,"&gt;0"))/$OO$4</f>
        <v>1</v>
      </c>
      <c r="OP13" s="18">
        <f t="shared" ref="OP13:OP40" si="174">($OP$4-COUNTIF($FV13:$GY13,"&gt;0"))/$OP$4</f>
        <v>1</v>
      </c>
      <c r="OQ13" s="18">
        <f t="shared" ref="OQ13:OQ40" si="175">($OQ$4-COUNTIF($GZ13:$ID13,"&gt;0"))/$OQ$4</f>
        <v>1</v>
      </c>
      <c r="OR13" s="18">
        <f t="shared" ref="OR13:OR40" si="176">($OR$4-COUNTIF($IE13:$JI13,"&gt;0"))/$OR$4</f>
        <v>1</v>
      </c>
      <c r="OS13" s="18">
        <f t="shared" ref="OS13:OS40" si="177">($OS$4-COUNTIF(JJ13:KM13,"&gt;0"))/$OS$4</f>
        <v>1</v>
      </c>
      <c r="OT13" s="18">
        <f t="shared" ref="OT13:OT40" si="178">($OT$4-COUNTIF($KN13:$LR13,"&gt;0"))/$OT$4</f>
        <v>1</v>
      </c>
      <c r="OU13" s="18">
        <f t="shared" ref="OU13:OU40" si="179">($OU$4-COUNTIF($LS13:$MV13,"&gt;0"))/$OU$4</f>
        <v>1</v>
      </c>
      <c r="OV13" s="18">
        <f t="shared" ref="OV13:OV40" si="180">($OV$4-COUNTIF($MW13:$OA13,"&gt;0"))/$OV$4</f>
        <v>1</v>
      </c>
    </row>
    <row r="14" spans="1:427" ht="11.25" customHeight="1" x14ac:dyDescent="0.25">
      <c r="A14" s="14" t="s">
        <v>113</v>
      </c>
      <c r="C14" s="22"/>
      <c r="D14" s="15"/>
      <c r="E14" s="138"/>
      <c r="F14" s="138" t="str">
        <f t="shared" si="166"/>
        <v/>
      </c>
      <c r="H14" s="134" t="str">
        <f t="shared" si="107"/>
        <v>Sab</v>
      </c>
      <c r="I14" s="141"/>
      <c r="J14" s="134" t="str">
        <f t="shared" si="108"/>
        <v/>
      </c>
      <c r="K14" s="134" t="str">
        <f t="shared" si="108"/>
        <v/>
      </c>
      <c r="L14" s="150"/>
      <c r="M14" s="150" t="str">
        <f t="shared" si="109"/>
        <v/>
      </c>
      <c r="O14" s="145" t="str">
        <f t="shared" si="110"/>
        <v>Sab</v>
      </c>
      <c r="Q14" s="146" t="str">
        <f t="shared" si="111"/>
        <v/>
      </c>
      <c r="R14" s="146" t="str">
        <f t="shared" si="112"/>
        <v/>
      </c>
      <c r="V14" s="158" t="str">
        <f t="shared" si="113"/>
        <v>Sab</v>
      </c>
      <c r="Z14" s="16">
        <f t="shared" si="114"/>
        <v>0</v>
      </c>
      <c r="AA14" s="16">
        <f t="shared" si="114"/>
        <v>0</v>
      </c>
      <c r="AB14" s="16">
        <f t="shared" si="114"/>
        <v>0</v>
      </c>
      <c r="AC14" s="16">
        <f t="shared" si="114"/>
        <v>0</v>
      </c>
      <c r="AD14" s="16">
        <f t="shared" si="114"/>
        <v>0</v>
      </c>
      <c r="AE14" s="16">
        <f t="shared" si="114"/>
        <v>0</v>
      </c>
      <c r="AF14" s="16">
        <f t="shared" si="114"/>
        <v>0</v>
      </c>
      <c r="AG14" s="16">
        <f t="shared" si="114"/>
        <v>0</v>
      </c>
      <c r="AH14" s="16">
        <f t="shared" si="114"/>
        <v>0</v>
      </c>
      <c r="AI14" s="16">
        <f t="shared" si="114"/>
        <v>0</v>
      </c>
      <c r="AJ14" s="16">
        <f t="shared" si="115"/>
        <v>0</v>
      </c>
      <c r="AK14" s="16">
        <f t="shared" si="115"/>
        <v>0</v>
      </c>
      <c r="AL14" s="16">
        <f t="shared" si="115"/>
        <v>0</v>
      </c>
      <c r="AM14" s="16">
        <f t="shared" si="115"/>
        <v>0</v>
      </c>
      <c r="AN14" s="16">
        <f t="shared" si="115"/>
        <v>0</v>
      </c>
      <c r="AO14" s="16">
        <f t="shared" si="115"/>
        <v>0</v>
      </c>
      <c r="AP14" s="16">
        <f t="shared" si="115"/>
        <v>0</v>
      </c>
      <c r="AQ14" s="16">
        <f t="shared" si="115"/>
        <v>0</v>
      </c>
      <c r="AR14" s="16">
        <f t="shared" si="115"/>
        <v>0</v>
      </c>
      <c r="AS14" s="16">
        <f t="shared" si="115"/>
        <v>0</v>
      </c>
      <c r="AT14" s="16">
        <f t="shared" si="116"/>
        <v>0</v>
      </c>
      <c r="AU14" s="16">
        <f t="shared" si="116"/>
        <v>0</v>
      </c>
      <c r="AV14" s="16">
        <f t="shared" si="116"/>
        <v>0</v>
      </c>
      <c r="AW14" s="16">
        <f t="shared" si="116"/>
        <v>0</v>
      </c>
      <c r="AX14" s="16">
        <f t="shared" si="116"/>
        <v>0</v>
      </c>
      <c r="AY14" s="16">
        <f t="shared" si="116"/>
        <v>0</v>
      </c>
      <c r="AZ14" s="16">
        <f t="shared" si="116"/>
        <v>0</v>
      </c>
      <c r="BA14" s="16">
        <f t="shared" si="116"/>
        <v>0</v>
      </c>
      <c r="BB14" s="16">
        <f t="shared" si="116"/>
        <v>0</v>
      </c>
      <c r="BC14" s="16">
        <f t="shared" si="116"/>
        <v>0</v>
      </c>
      <c r="BD14" s="16">
        <f t="shared" si="117"/>
        <v>0</v>
      </c>
      <c r="BE14" s="16">
        <f t="shared" si="117"/>
        <v>0</v>
      </c>
      <c r="BF14" s="16">
        <f t="shared" si="117"/>
        <v>0</v>
      </c>
      <c r="BG14" s="16">
        <f t="shared" si="117"/>
        <v>0</v>
      </c>
      <c r="BH14" s="16">
        <f t="shared" si="117"/>
        <v>0</v>
      </c>
      <c r="BI14" s="16">
        <f t="shared" si="117"/>
        <v>0</v>
      </c>
      <c r="BJ14" s="16">
        <f t="shared" si="117"/>
        <v>0</v>
      </c>
      <c r="BK14" s="16">
        <f t="shared" si="117"/>
        <v>0</v>
      </c>
      <c r="BL14" s="16">
        <f t="shared" si="117"/>
        <v>0</v>
      </c>
      <c r="BM14" s="16">
        <f t="shared" si="117"/>
        <v>0</v>
      </c>
      <c r="BN14" s="16">
        <f t="shared" si="118"/>
        <v>0</v>
      </c>
      <c r="BO14" s="16">
        <f t="shared" si="118"/>
        <v>0</v>
      </c>
      <c r="BP14" s="16">
        <f t="shared" si="118"/>
        <v>0</v>
      </c>
      <c r="BQ14" s="16">
        <f t="shared" si="118"/>
        <v>0</v>
      </c>
      <c r="BR14" s="16">
        <f t="shared" si="118"/>
        <v>0</v>
      </c>
      <c r="BS14" s="16">
        <f t="shared" si="118"/>
        <v>0</v>
      </c>
      <c r="BT14" s="16">
        <f t="shared" si="118"/>
        <v>0</v>
      </c>
      <c r="BU14" s="16">
        <f t="shared" si="118"/>
        <v>0</v>
      </c>
      <c r="BV14" s="16">
        <f t="shared" si="118"/>
        <v>0</v>
      </c>
      <c r="BW14" s="16">
        <f t="shared" si="118"/>
        <v>0</v>
      </c>
      <c r="BX14" s="16">
        <f t="shared" si="119"/>
        <v>0</v>
      </c>
      <c r="BY14" s="16">
        <f t="shared" si="119"/>
        <v>0</v>
      </c>
      <c r="BZ14" s="16">
        <f t="shared" si="119"/>
        <v>0</v>
      </c>
      <c r="CA14" s="16">
        <f t="shared" si="119"/>
        <v>0</v>
      </c>
      <c r="CB14" s="16">
        <f t="shared" si="119"/>
        <v>0</v>
      </c>
      <c r="CC14" s="16">
        <f t="shared" si="119"/>
        <v>0</v>
      </c>
      <c r="CD14" s="16">
        <f t="shared" si="119"/>
        <v>0</v>
      </c>
      <c r="CE14" s="16">
        <f t="shared" si="119"/>
        <v>0</v>
      </c>
      <c r="CF14" s="16">
        <f t="shared" si="119"/>
        <v>0</v>
      </c>
      <c r="CG14" s="16">
        <f t="shared" si="119"/>
        <v>0</v>
      </c>
      <c r="CH14" s="16">
        <f t="shared" si="120"/>
        <v>0</v>
      </c>
      <c r="CI14" s="16">
        <f t="shared" si="120"/>
        <v>0</v>
      </c>
      <c r="CJ14" s="16">
        <f t="shared" si="120"/>
        <v>0</v>
      </c>
      <c r="CK14" s="16">
        <f t="shared" si="120"/>
        <v>0</v>
      </c>
      <c r="CL14" s="16">
        <f t="shared" si="120"/>
        <v>0</v>
      </c>
      <c r="CM14" s="16">
        <f t="shared" si="120"/>
        <v>0</v>
      </c>
      <c r="CN14" s="16">
        <f t="shared" si="120"/>
        <v>0</v>
      </c>
      <c r="CO14" s="16">
        <f t="shared" si="120"/>
        <v>0</v>
      </c>
      <c r="CP14" s="16">
        <f t="shared" si="120"/>
        <v>0</v>
      </c>
      <c r="CQ14" s="16">
        <f t="shared" si="120"/>
        <v>0</v>
      </c>
      <c r="CR14" s="16">
        <f t="shared" si="121"/>
        <v>0</v>
      </c>
      <c r="CS14" s="16">
        <f t="shared" si="121"/>
        <v>0</v>
      </c>
      <c r="CT14" s="16">
        <f t="shared" si="121"/>
        <v>0</v>
      </c>
      <c r="CU14" s="16">
        <f t="shared" si="121"/>
        <v>0</v>
      </c>
      <c r="CV14" s="16">
        <f t="shared" si="121"/>
        <v>0</v>
      </c>
      <c r="CW14" s="16">
        <f t="shared" si="121"/>
        <v>0</v>
      </c>
      <c r="CX14" s="16">
        <f t="shared" si="121"/>
        <v>0</v>
      </c>
      <c r="CY14" s="16">
        <f t="shared" si="121"/>
        <v>0</v>
      </c>
      <c r="CZ14" s="16">
        <f t="shared" si="121"/>
        <v>0</v>
      </c>
      <c r="DA14" s="16">
        <f t="shared" si="121"/>
        <v>0</v>
      </c>
      <c r="DB14" s="16">
        <f t="shared" si="122"/>
        <v>0</v>
      </c>
      <c r="DC14" s="16">
        <f t="shared" si="122"/>
        <v>0</v>
      </c>
      <c r="DD14" s="16">
        <f t="shared" si="122"/>
        <v>0</v>
      </c>
      <c r="DE14" s="16">
        <f t="shared" si="122"/>
        <v>0</v>
      </c>
      <c r="DF14" s="16">
        <f t="shared" si="122"/>
        <v>0</v>
      </c>
      <c r="DG14" s="16">
        <f t="shared" si="122"/>
        <v>0</v>
      </c>
      <c r="DH14" s="16">
        <f t="shared" si="122"/>
        <v>0</v>
      </c>
      <c r="DI14" s="16">
        <f t="shared" si="122"/>
        <v>0</v>
      </c>
      <c r="DJ14" s="16">
        <f t="shared" si="122"/>
        <v>0</v>
      </c>
      <c r="DK14" s="16">
        <f t="shared" si="122"/>
        <v>0</v>
      </c>
      <c r="DL14" s="16">
        <f t="shared" si="123"/>
        <v>0</v>
      </c>
      <c r="DM14" s="16">
        <f t="shared" si="123"/>
        <v>0</v>
      </c>
      <c r="DN14" s="16">
        <f t="shared" si="123"/>
        <v>0</v>
      </c>
      <c r="DO14" s="16">
        <f t="shared" si="123"/>
        <v>0</v>
      </c>
      <c r="DP14" s="16">
        <f t="shared" si="123"/>
        <v>0</v>
      </c>
      <c r="DQ14" s="16">
        <f t="shared" si="123"/>
        <v>0</v>
      </c>
      <c r="DR14" s="16">
        <f t="shared" si="123"/>
        <v>0</v>
      </c>
      <c r="DS14" s="16">
        <f t="shared" si="123"/>
        <v>0</v>
      </c>
      <c r="DT14" s="16">
        <f t="shared" si="123"/>
        <v>0</v>
      </c>
      <c r="DU14" s="16">
        <f t="shared" si="123"/>
        <v>0</v>
      </c>
      <c r="DV14" s="16">
        <f t="shared" si="124"/>
        <v>0</v>
      </c>
      <c r="DW14" s="16">
        <f t="shared" si="124"/>
        <v>0</v>
      </c>
      <c r="DX14" s="16">
        <f t="shared" si="124"/>
        <v>0</v>
      </c>
      <c r="DY14" s="16">
        <f t="shared" si="124"/>
        <v>0</v>
      </c>
      <c r="DZ14" s="16">
        <f t="shared" si="124"/>
        <v>0</v>
      </c>
      <c r="EA14" s="16">
        <f t="shared" si="124"/>
        <v>0</v>
      </c>
      <c r="EB14" s="16">
        <f t="shared" si="124"/>
        <v>0</v>
      </c>
      <c r="EC14" s="16">
        <f t="shared" si="124"/>
        <v>0</v>
      </c>
      <c r="ED14" s="16">
        <f t="shared" si="124"/>
        <v>0</v>
      </c>
      <c r="EE14" s="16">
        <f t="shared" si="124"/>
        <v>0</v>
      </c>
      <c r="EF14" s="16">
        <f t="shared" si="125"/>
        <v>0</v>
      </c>
      <c r="EG14" s="16">
        <f t="shared" si="125"/>
        <v>0</v>
      </c>
      <c r="EH14" s="16">
        <f t="shared" si="125"/>
        <v>0</v>
      </c>
      <c r="EI14" s="16">
        <f t="shared" si="125"/>
        <v>0</v>
      </c>
      <c r="EJ14" s="16">
        <f t="shared" si="125"/>
        <v>0</v>
      </c>
      <c r="EK14" s="16">
        <f t="shared" si="125"/>
        <v>0</v>
      </c>
      <c r="EL14" s="16">
        <f t="shared" si="125"/>
        <v>0</v>
      </c>
      <c r="EM14" s="16">
        <f t="shared" si="125"/>
        <v>0</v>
      </c>
      <c r="EN14" s="16">
        <f t="shared" si="125"/>
        <v>0</v>
      </c>
      <c r="EO14" s="16">
        <f t="shared" si="125"/>
        <v>0</v>
      </c>
      <c r="EP14" s="16">
        <f t="shared" si="126"/>
        <v>0</v>
      </c>
      <c r="EQ14" s="16">
        <f t="shared" si="126"/>
        <v>0</v>
      </c>
      <c r="ER14" s="16">
        <f t="shared" si="126"/>
        <v>0</v>
      </c>
      <c r="ES14" s="16">
        <f t="shared" si="126"/>
        <v>0</v>
      </c>
      <c r="ET14" s="16">
        <f t="shared" si="126"/>
        <v>0</v>
      </c>
      <c r="EU14" s="16">
        <f t="shared" si="126"/>
        <v>0</v>
      </c>
      <c r="EV14" s="16">
        <f t="shared" si="126"/>
        <v>0</v>
      </c>
      <c r="EW14" s="16">
        <f t="shared" si="126"/>
        <v>0</v>
      </c>
      <c r="EX14" s="16">
        <f t="shared" si="126"/>
        <v>0</v>
      </c>
      <c r="EY14" s="16">
        <f t="shared" si="126"/>
        <v>0</v>
      </c>
      <c r="EZ14" s="16">
        <f t="shared" si="127"/>
        <v>0</v>
      </c>
      <c r="FA14" s="16">
        <f t="shared" si="127"/>
        <v>0</v>
      </c>
      <c r="FB14" s="16">
        <f t="shared" si="127"/>
        <v>0</v>
      </c>
      <c r="FC14" s="16">
        <f t="shared" si="127"/>
        <v>0</v>
      </c>
      <c r="FD14" s="16">
        <f t="shared" si="127"/>
        <v>0</v>
      </c>
      <c r="FE14" s="16">
        <f t="shared" si="127"/>
        <v>0</v>
      </c>
      <c r="FF14" s="16">
        <f t="shared" si="127"/>
        <v>0</v>
      </c>
      <c r="FG14" s="16">
        <f t="shared" si="127"/>
        <v>0</v>
      </c>
      <c r="FH14" s="16">
        <f t="shared" si="127"/>
        <v>0</v>
      </c>
      <c r="FI14" s="16">
        <f t="shared" si="127"/>
        <v>0</v>
      </c>
      <c r="FJ14" s="16">
        <f t="shared" si="128"/>
        <v>0</v>
      </c>
      <c r="FK14" s="16">
        <f t="shared" si="128"/>
        <v>0</v>
      </c>
      <c r="FL14" s="16">
        <f t="shared" si="128"/>
        <v>0</v>
      </c>
      <c r="FM14" s="16">
        <f t="shared" si="128"/>
        <v>0</v>
      </c>
      <c r="FN14" s="16">
        <f t="shared" si="128"/>
        <v>0</v>
      </c>
      <c r="FO14" s="16">
        <f t="shared" si="128"/>
        <v>0</v>
      </c>
      <c r="FP14" s="16">
        <f t="shared" si="128"/>
        <v>0</v>
      </c>
      <c r="FQ14" s="16">
        <f t="shared" si="128"/>
        <v>0</v>
      </c>
      <c r="FR14" s="16">
        <f t="shared" si="128"/>
        <v>0</v>
      </c>
      <c r="FS14" s="16">
        <f t="shared" si="128"/>
        <v>0</v>
      </c>
      <c r="FT14" s="16">
        <f t="shared" si="129"/>
        <v>0</v>
      </c>
      <c r="FU14" s="16">
        <f t="shared" si="129"/>
        <v>0</v>
      </c>
      <c r="FV14" s="16">
        <f t="shared" si="129"/>
        <v>0</v>
      </c>
      <c r="FW14" s="16">
        <f t="shared" si="129"/>
        <v>0</v>
      </c>
      <c r="FX14" s="16">
        <f t="shared" si="129"/>
        <v>0</v>
      </c>
      <c r="FY14" s="16">
        <f t="shared" si="129"/>
        <v>0</v>
      </c>
      <c r="FZ14" s="16">
        <f t="shared" si="129"/>
        <v>0</v>
      </c>
      <c r="GA14" s="16">
        <f t="shared" si="129"/>
        <v>0</v>
      </c>
      <c r="GB14" s="16">
        <f t="shared" si="129"/>
        <v>0</v>
      </c>
      <c r="GC14" s="16">
        <f t="shared" si="129"/>
        <v>0</v>
      </c>
      <c r="GD14" s="16">
        <f t="shared" si="130"/>
        <v>0</v>
      </c>
      <c r="GE14" s="16">
        <f t="shared" si="130"/>
        <v>0</v>
      </c>
      <c r="GF14" s="16">
        <f t="shared" si="130"/>
        <v>0</v>
      </c>
      <c r="GG14" s="16">
        <f t="shared" si="130"/>
        <v>0</v>
      </c>
      <c r="GH14" s="16">
        <f t="shared" si="130"/>
        <v>0</v>
      </c>
      <c r="GI14" s="16">
        <f t="shared" si="130"/>
        <v>0</v>
      </c>
      <c r="GJ14" s="16">
        <f t="shared" si="130"/>
        <v>0</v>
      </c>
      <c r="GK14" s="16">
        <f t="shared" si="130"/>
        <v>0</v>
      </c>
      <c r="GL14" s="16">
        <f t="shared" si="130"/>
        <v>0</v>
      </c>
      <c r="GM14" s="16">
        <f t="shared" si="130"/>
        <v>0</v>
      </c>
      <c r="GN14" s="16">
        <f t="shared" si="131"/>
        <v>0</v>
      </c>
      <c r="GO14" s="16">
        <f t="shared" si="131"/>
        <v>0</v>
      </c>
      <c r="GP14" s="16">
        <f t="shared" si="131"/>
        <v>0</v>
      </c>
      <c r="GQ14" s="16">
        <f t="shared" si="131"/>
        <v>0</v>
      </c>
      <c r="GR14" s="16">
        <f t="shared" si="131"/>
        <v>0</v>
      </c>
      <c r="GS14" s="16">
        <f t="shared" si="131"/>
        <v>0</v>
      </c>
      <c r="GT14" s="16">
        <f t="shared" si="131"/>
        <v>0</v>
      </c>
      <c r="GU14" s="16">
        <f t="shared" si="131"/>
        <v>0</v>
      </c>
      <c r="GV14" s="16">
        <f t="shared" si="131"/>
        <v>0</v>
      </c>
      <c r="GW14" s="16">
        <f t="shared" si="131"/>
        <v>0</v>
      </c>
      <c r="GX14" s="16">
        <f t="shared" si="132"/>
        <v>0</v>
      </c>
      <c r="GY14" s="16">
        <f t="shared" si="132"/>
        <v>0</v>
      </c>
      <c r="GZ14" s="16">
        <f t="shared" si="132"/>
        <v>0</v>
      </c>
      <c r="HA14" s="16">
        <f t="shared" si="132"/>
        <v>0</v>
      </c>
      <c r="HB14" s="16">
        <f t="shared" si="132"/>
        <v>0</v>
      </c>
      <c r="HC14" s="16">
        <f t="shared" si="132"/>
        <v>0</v>
      </c>
      <c r="HD14" s="16">
        <f t="shared" si="132"/>
        <v>0</v>
      </c>
      <c r="HE14" s="16">
        <f t="shared" si="132"/>
        <v>0</v>
      </c>
      <c r="HF14" s="16">
        <f t="shared" si="132"/>
        <v>0</v>
      </c>
      <c r="HG14" s="16">
        <f t="shared" si="132"/>
        <v>0</v>
      </c>
      <c r="HH14" s="16">
        <f t="shared" si="133"/>
        <v>0</v>
      </c>
      <c r="HI14" s="16">
        <f t="shared" si="133"/>
        <v>0</v>
      </c>
      <c r="HJ14" s="16">
        <f t="shared" si="133"/>
        <v>0</v>
      </c>
      <c r="HK14" s="16">
        <f t="shared" si="133"/>
        <v>0</v>
      </c>
      <c r="HL14" s="16">
        <f t="shared" si="133"/>
        <v>0</v>
      </c>
      <c r="HM14" s="16">
        <f t="shared" si="133"/>
        <v>0</v>
      </c>
      <c r="HN14" s="16">
        <f t="shared" si="133"/>
        <v>0</v>
      </c>
      <c r="HO14" s="16">
        <f t="shared" si="133"/>
        <v>0</v>
      </c>
      <c r="HP14" s="16">
        <f t="shared" si="133"/>
        <v>0</v>
      </c>
      <c r="HQ14" s="16">
        <f t="shared" si="133"/>
        <v>0</v>
      </c>
      <c r="HR14" s="16">
        <f t="shared" si="134"/>
        <v>0</v>
      </c>
      <c r="HS14" s="16">
        <f t="shared" si="134"/>
        <v>0</v>
      </c>
      <c r="HT14" s="16">
        <f t="shared" si="134"/>
        <v>0</v>
      </c>
      <c r="HU14" s="16">
        <f t="shared" si="134"/>
        <v>0</v>
      </c>
      <c r="HV14" s="16">
        <f t="shared" si="134"/>
        <v>0</v>
      </c>
      <c r="HW14" s="16">
        <f t="shared" si="134"/>
        <v>0</v>
      </c>
      <c r="HX14" s="16">
        <f t="shared" si="134"/>
        <v>0</v>
      </c>
      <c r="HY14" s="16">
        <f t="shared" si="134"/>
        <v>0</v>
      </c>
      <c r="HZ14" s="16">
        <f t="shared" si="134"/>
        <v>0</v>
      </c>
      <c r="IA14" s="16">
        <f t="shared" si="134"/>
        <v>0</v>
      </c>
      <c r="IB14" s="16">
        <f t="shared" si="135"/>
        <v>0</v>
      </c>
      <c r="IC14" s="16">
        <f t="shared" si="135"/>
        <v>0</v>
      </c>
      <c r="ID14" s="16">
        <f t="shared" si="135"/>
        <v>0</v>
      </c>
      <c r="IE14" s="16">
        <f t="shared" si="135"/>
        <v>0</v>
      </c>
      <c r="IF14" s="16">
        <f t="shared" si="135"/>
        <v>0</v>
      </c>
      <c r="IG14" s="16">
        <f t="shared" si="135"/>
        <v>0</v>
      </c>
      <c r="IH14" s="16">
        <f t="shared" si="135"/>
        <v>0</v>
      </c>
      <c r="II14" s="16">
        <f t="shared" si="135"/>
        <v>0</v>
      </c>
      <c r="IJ14" s="16">
        <f t="shared" si="135"/>
        <v>0</v>
      </c>
      <c r="IK14" s="16">
        <f t="shared" si="135"/>
        <v>0</v>
      </c>
      <c r="IL14" s="16">
        <f t="shared" si="136"/>
        <v>0</v>
      </c>
      <c r="IM14" s="16">
        <f t="shared" si="136"/>
        <v>0</v>
      </c>
      <c r="IN14" s="16">
        <f t="shared" si="136"/>
        <v>0</v>
      </c>
      <c r="IO14" s="16">
        <f t="shared" si="136"/>
        <v>0</v>
      </c>
      <c r="IP14" s="16">
        <f t="shared" si="136"/>
        <v>0</v>
      </c>
      <c r="IQ14" s="16">
        <f t="shared" si="136"/>
        <v>0</v>
      </c>
      <c r="IR14" s="16">
        <f t="shared" si="136"/>
        <v>0</v>
      </c>
      <c r="IS14" s="16">
        <f t="shared" si="136"/>
        <v>0</v>
      </c>
      <c r="IT14" s="16">
        <f t="shared" si="136"/>
        <v>0</v>
      </c>
      <c r="IU14" s="16">
        <f t="shared" si="136"/>
        <v>0</v>
      </c>
      <c r="IV14" s="16">
        <f t="shared" si="137"/>
        <v>0</v>
      </c>
      <c r="IW14" s="16">
        <f t="shared" si="137"/>
        <v>0</v>
      </c>
      <c r="IX14" s="16">
        <f t="shared" si="137"/>
        <v>0</v>
      </c>
      <c r="IY14" s="16">
        <f t="shared" si="137"/>
        <v>0</v>
      </c>
      <c r="IZ14" s="16">
        <f t="shared" si="137"/>
        <v>0</v>
      </c>
      <c r="JA14" s="16">
        <f t="shared" si="137"/>
        <v>0</v>
      </c>
      <c r="JB14" s="16">
        <f t="shared" si="137"/>
        <v>0</v>
      </c>
      <c r="JC14" s="16">
        <f t="shared" si="137"/>
        <v>0</v>
      </c>
      <c r="JD14" s="16">
        <f t="shared" si="137"/>
        <v>0</v>
      </c>
      <c r="JE14" s="16">
        <f t="shared" si="137"/>
        <v>0</v>
      </c>
      <c r="JF14" s="16">
        <f t="shared" si="138"/>
        <v>0</v>
      </c>
      <c r="JG14" s="16">
        <f t="shared" si="138"/>
        <v>0</v>
      </c>
      <c r="JH14" s="16">
        <f t="shared" si="138"/>
        <v>0</v>
      </c>
      <c r="JI14" s="16">
        <f t="shared" si="138"/>
        <v>0</v>
      </c>
      <c r="JJ14" s="16">
        <f t="shared" si="138"/>
        <v>0</v>
      </c>
      <c r="JK14" s="16">
        <f t="shared" si="138"/>
        <v>0</v>
      </c>
      <c r="JL14" s="16">
        <f t="shared" si="138"/>
        <v>0</v>
      </c>
      <c r="JM14" s="16">
        <f t="shared" si="138"/>
        <v>0</v>
      </c>
      <c r="JN14" s="16">
        <f t="shared" si="138"/>
        <v>0</v>
      </c>
      <c r="JO14" s="16">
        <f t="shared" si="138"/>
        <v>0</v>
      </c>
      <c r="JP14" s="16">
        <f t="shared" si="139"/>
        <v>0</v>
      </c>
      <c r="JQ14" s="16">
        <f t="shared" si="139"/>
        <v>0</v>
      </c>
      <c r="JR14" s="16">
        <f t="shared" si="139"/>
        <v>0</v>
      </c>
      <c r="JS14" s="16">
        <f t="shared" si="139"/>
        <v>0</v>
      </c>
      <c r="JT14" s="16">
        <f t="shared" si="139"/>
        <v>0</v>
      </c>
      <c r="JU14" s="16">
        <f t="shared" si="139"/>
        <v>0</v>
      </c>
      <c r="JV14" s="16">
        <f t="shared" si="139"/>
        <v>0</v>
      </c>
      <c r="JW14" s="16">
        <f t="shared" si="139"/>
        <v>0</v>
      </c>
      <c r="JX14" s="16">
        <f t="shared" si="139"/>
        <v>0</v>
      </c>
      <c r="JY14" s="16">
        <f t="shared" si="139"/>
        <v>0</v>
      </c>
      <c r="JZ14" s="16">
        <f t="shared" si="140"/>
        <v>0</v>
      </c>
      <c r="KA14" s="16">
        <f t="shared" si="140"/>
        <v>0</v>
      </c>
      <c r="KB14" s="16">
        <f t="shared" si="140"/>
        <v>0</v>
      </c>
      <c r="KC14" s="16">
        <f t="shared" si="140"/>
        <v>0</v>
      </c>
      <c r="KD14" s="16">
        <f t="shared" si="140"/>
        <v>0</v>
      </c>
      <c r="KE14" s="16">
        <f t="shared" si="140"/>
        <v>0</v>
      </c>
      <c r="KF14" s="16">
        <f t="shared" si="140"/>
        <v>0</v>
      </c>
      <c r="KG14" s="16">
        <f t="shared" si="140"/>
        <v>0</v>
      </c>
      <c r="KH14" s="16">
        <f t="shared" si="140"/>
        <v>0</v>
      </c>
      <c r="KI14" s="16">
        <f t="shared" si="140"/>
        <v>0</v>
      </c>
      <c r="KJ14" s="16">
        <f t="shared" si="141"/>
        <v>0</v>
      </c>
      <c r="KK14" s="16">
        <f t="shared" si="141"/>
        <v>0</v>
      </c>
      <c r="KL14" s="16">
        <f t="shared" si="141"/>
        <v>0</v>
      </c>
      <c r="KM14" s="16">
        <f t="shared" si="141"/>
        <v>0</v>
      </c>
      <c r="KN14" s="16">
        <f t="shared" si="141"/>
        <v>0</v>
      </c>
      <c r="KO14" s="16">
        <f t="shared" si="141"/>
        <v>0</v>
      </c>
      <c r="KP14" s="16">
        <f t="shared" si="141"/>
        <v>0</v>
      </c>
      <c r="KQ14" s="16">
        <f t="shared" si="141"/>
        <v>0</v>
      </c>
      <c r="KR14" s="16">
        <f t="shared" si="141"/>
        <v>0</v>
      </c>
      <c r="KS14" s="16">
        <f t="shared" si="141"/>
        <v>0</v>
      </c>
      <c r="KT14" s="16">
        <f t="shared" si="142"/>
        <v>0</v>
      </c>
      <c r="KU14" s="16">
        <f t="shared" si="142"/>
        <v>0</v>
      </c>
      <c r="KV14" s="16">
        <f t="shared" si="142"/>
        <v>0</v>
      </c>
      <c r="KW14" s="16">
        <f t="shared" si="142"/>
        <v>0</v>
      </c>
      <c r="KX14" s="16">
        <f t="shared" si="142"/>
        <v>0</v>
      </c>
      <c r="KY14" s="16">
        <f t="shared" si="142"/>
        <v>0</v>
      </c>
      <c r="KZ14" s="16">
        <f t="shared" si="142"/>
        <v>0</v>
      </c>
      <c r="LA14" s="16">
        <f t="shared" si="142"/>
        <v>0</v>
      </c>
      <c r="LB14" s="16">
        <f t="shared" si="142"/>
        <v>0</v>
      </c>
      <c r="LC14" s="16">
        <f t="shared" si="142"/>
        <v>0</v>
      </c>
      <c r="LD14" s="16">
        <f t="shared" si="143"/>
        <v>0</v>
      </c>
      <c r="LE14" s="16">
        <f t="shared" si="143"/>
        <v>0</v>
      </c>
      <c r="LF14" s="16">
        <f t="shared" si="143"/>
        <v>0</v>
      </c>
      <c r="LG14" s="16">
        <f t="shared" si="143"/>
        <v>0</v>
      </c>
      <c r="LH14" s="16">
        <f t="shared" si="143"/>
        <v>0</v>
      </c>
      <c r="LI14" s="16">
        <f t="shared" si="143"/>
        <v>0</v>
      </c>
      <c r="LJ14" s="16">
        <f t="shared" si="143"/>
        <v>0</v>
      </c>
      <c r="LK14" s="16">
        <f t="shared" si="143"/>
        <v>0</v>
      </c>
      <c r="LL14" s="16">
        <f t="shared" si="143"/>
        <v>0</v>
      </c>
      <c r="LM14" s="16">
        <f t="shared" si="143"/>
        <v>0</v>
      </c>
      <c r="LN14" s="16">
        <f t="shared" si="144"/>
        <v>0</v>
      </c>
      <c r="LO14" s="16">
        <f t="shared" si="144"/>
        <v>0</v>
      </c>
      <c r="LP14" s="16">
        <f t="shared" si="144"/>
        <v>0</v>
      </c>
      <c r="LQ14" s="16">
        <f t="shared" si="144"/>
        <v>0</v>
      </c>
      <c r="LR14" s="16">
        <f t="shared" si="144"/>
        <v>0</v>
      </c>
      <c r="LS14" s="16">
        <f t="shared" si="144"/>
        <v>0</v>
      </c>
      <c r="LT14" s="16">
        <f t="shared" si="144"/>
        <v>0</v>
      </c>
      <c r="LU14" s="16">
        <f t="shared" si="144"/>
        <v>0</v>
      </c>
      <c r="LV14" s="16">
        <f t="shared" si="144"/>
        <v>0</v>
      </c>
      <c r="LW14" s="16">
        <f t="shared" si="144"/>
        <v>0</v>
      </c>
      <c r="LX14" s="16">
        <f t="shared" si="145"/>
        <v>0</v>
      </c>
      <c r="LY14" s="16">
        <f t="shared" si="145"/>
        <v>0</v>
      </c>
      <c r="LZ14" s="16">
        <f t="shared" si="145"/>
        <v>0</v>
      </c>
      <c r="MA14" s="16">
        <f t="shared" si="145"/>
        <v>0</v>
      </c>
      <c r="MB14" s="16">
        <f t="shared" si="145"/>
        <v>0</v>
      </c>
      <c r="MC14" s="16">
        <f t="shared" si="145"/>
        <v>0</v>
      </c>
      <c r="MD14" s="16">
        <f t="shared" si="145"/>
        <v>0</v>
      </c>
      <c r="ME14" s="16">
        <f t="shared" si="145"/>
        <v>0</v>
      </c>
      <c r="MF14" s="16">
        <f t="shared" si="145"/>
        <v>0</v>
      </c>
      <c r="MG14" s="16">
        <f t="shared" si="145"/>
        <v>0</v>
      </c>
      <c r="MH14" s="16">
        <f t="shared" si="146"/>
        <v>0</v>
      </c>
      <c r="MI14" s="16">
        <f t="shared" si="146"/>
        <v>0</v>
      </c>
      <c r="MJ14" s="16">
        <f t="shared" si="146"/>
        <v>0</v>
      </c>
      <c r="MK14" s="16">
        <f t="shared" si="146"/>
        <v>0</v>
      </c>
      <c r="ML14" s="16">
        <f t="shared" si="146"/>
        <v>0</v>
      </c>
      <c r="MM14" s="16">
        <f t="shared" si="146"/>
        <v>0</v>
      </c>
      <c r="MN14" s="16">
        <f t="shared" si="146"/>
        <v>0</v>
      </c>
      <c r="MO14" s="16">
        <f t="shared" si="146"/>
        <v>0</v>
      </c>
      <c r="MP14" s="16">
        <f t="shared" si="146"/>
        <v>0</v>
      </c>
      <c r="MQ14" s="16">
        <f t="shared" si="146"/>
        <v>0</v>
      </c>
      <c r="MR14" s="16">
        <f t="shared" si="147"/>
        <v>0</v>
      </c>
      <c r="MS14" s="16">
        <f t="shared" si="147"/>
        <v>0</v>
      </c>
      <c r="MT14" s="16">
        <f t="shared" si="147"/>
        <v>0</v>
      </c>
      <c r="MU14" s="16">
        <f t="shared" si="147"/>
        <v>0</v>
      </c>
      <c r="MV14" s="16">
        <f t="shared" si="147"/>
        <v>0</v>
      </c>
      <c r="MW14" s="16">
        <f t="shared" si="147"/>
        <v>0</v>
      </c>
      <c r="MX14" s="16">
        <f t="shared" si="147"/>
        <v>0</v>
      </c>
      <c r="MY14" s="16">
        <f t="shared" si="147"/>
        <v>0</v>
      </c>
      <c r="MZ14" s="16">
        <f t="shared" si="147"/>
        <v>0</v>
      </c>
      <c r="NA14" s="16">
        <f t="shared" si="147"/>
        <v>0</v>
      </c>
      <c r="NB14" s="16">
        <f t="shared" si="148"/>
        <v>0</v>
      </c>
      <c r="NC14" s="16">
        <f t="shared" si="148"/>
        <v>0</v>
      </c>
      <c r="ND14" s="16">
        <f t="shared" si="148"/>
        <v>0</v>
      </c>
      <c r="NE14" s="16">
        <f t="shared" si="148"/>
        <v>0</v>
      </c>
      <c r="NF14" s="16">
        <f t="shared" si="148"/>
        <v>0</v>
      </c>
      <c r="NG14" s="16">
        <f t="shared" si="148"/>
        <v>0</v>
      </c>
      <c r="NH14" s="16">
        <f t="shared" si="148"/>
        <v>0</v>
      </c>
      <c r="NI14" s="16">
        <f t="shared" si="148"/>
        <v>0</v>
      </c>
      <c r="NJ14" s="16">
        <f t="shared" si="148"/>
        <v>0</v>
      </c>
      <c r="NK14" s="16">
        <f t="shared" si="148"/>
        <v>0</v>
      </c>
      <c r="NL14" s="16">
        <f t="shared" si="149"/>
        <v>0</v>
      </c>
      <c r="NM14" s="16">
        <f t="shared" si="149"/>
        <v>0</v>
      </c>
      <c r="NN14" s="16">
        <f t="shared" si="149"/>
        <v>0</v>
      </c>
      <c r="NO14" s="16">
        <f t="shared" si="149"/>
        <v>0</v>
      </c>
      <c r="NP14" s="16">
        <f t="shared" si="149"/>
        <v>0</v>
      </c>
      <c r="NQ14" s="16">
        <f t="shared" si="149"/>
        <v>0</v>
      </c>
      <c r="NR14" s="16">
        <f t="shared" si="149"/>
        <v>0</v>
      </c>
      <c r="NS14" s="16">
        <f t="shared" si="149"/>
        <v>0</v>
      </c>
      <c r="NT14" s="16">
        <f t="shared" si="149"/>
        <v>0</v>
      </c>
      <c r="NU14" s="16">
        <f t="shared" si="149"/>
        <v>0</v>
      </c>
      <c r="NV14" s="16">
        <f t="shared" si="150"/>
        <v>0</v>
      </c>
      <c r="NW14" s="16">
        <f t="shared" si="150"/>
        <v>0</v>
      </c>
      <c r="NX14" s="16">
        <f t="shared" si="150"/>
        <v>0</v>
      </c>
      <c r="NY14" s="16">
        <f t="shared" si="150"/>
        <v>0</v>
      </c>
      <c r="NZ14" s="16">
        <f t="shared" si="150"/>
        <v>0</v>
      </c>
      <c r="OA14" s="16">
        <f t="shared" si="150"/>
        <v>0</v>
      </c>
      <c r="OC14" s="8" t="s">
        <v>111</v>
      </c>
      <c r="OD14" s="14" t="s">
        <v>110</v>
      </c>
      <c r="OF14" s="8" t="s">
        <v>118</v>
      </c>
      <c r="OG14" s="8" t="s">
        <v>108</v>
      </c>
      <c r="OH14" s="17">
        <f t="shared" si="167"/>
        <v>0</v>
      </c>
      <c r="OI14" s="8">
        <f t="shared" si="168"/>
        <v>184</v>
      </c>
      <c r="OJ14" s="18">
        <f t="shared" ref="OJ14:OJ40" si="181">OI14/$OI$4</f>
        <v>0.50273224043715847</v>
      </c>
      <c r="OK14" s="18">
        <f t="shared" si="169"/>
        <v>1</v>
      </c>
      <c r="OL14" s="18">
        <f t="shared" si="170"/>
        <v>1</v>
      </c>
      <c r="OM14" s="18">
        <f t="shared" si="171"/>
        <v>1</v>
      </c>
      <c r="ON14" s="18">
        <f t="shared" si="172"/>
        <v>1</v>
      </c>
      <c r="OO14" s="18">
        <f t="shared" si="173"/>
        <v>1</v>
      </c>
      <c r="OP14" s="18">
        <f t="shared" si="174"/>
        <v>1</v>
      </c>
      <c r="OQ14" s="18">
        <f t="shared" si="175"/>
        <v>1</v>
      </c>
      <c r="OR14" s="18">
        <f t="shared" si="176"/>
        <v>1</v>
      </c>
      <c r="OS14" s="18">
        <f t="shared" si="177"/>
        <v>1</v>
      </c>
      <c r="OT14" s="18">
        <f t="shared" si="178"/>
        <v>1</v>
      </c>
      <c r="OU14" s="18">
        <f t="shared" si="179"/>
        <v>1</v>
      </c>
      <c r="OV14" s="18">
        <f t="shared" si="180"/>
        <v>1</v>
      </c>
    </row>
    <row r="15" spans="1:427" ht="11.25" customHeight="1" x14ac:dyDescent="0.2">
      <c r="E15" s="138"/>
      <c r="F15" s="138" t="str">
        <f t="shared" si="166"/>
        <v/>
      </c>
      <c r="H15" s="134" t="str">
        <f t="shared" ref="H15:H44" si="182">TEXT(E15,"ddd")</f>
        <v>Sab</v>
      </c>
      <c r="I15" s="141"/>
      <c r="J15" s="134" t="str">
        <f t="shared" ref="J15:K44" si="183">IF(E15="","",ROUND(E15-43830,0))</f>
        <v/>
      </c>
      <c r="K15" s="134" t="str">
        <f t="shared" si="183"/>
        <v/>
      </c>
      <c r="L15" s="150"/>
      <c r="M15" s="150" t="str">
        <f t="shared" ref="M15:M44" si="184">IF(L15="","",L15+N15-1)</f>
        <v/>
      </c>
      <c r="O15" s="145" t="str">
        <f t="shared" ref="O15:O44" si="185">TEXT(L15,"ddd")</f>
        <v>Sab</v>
      </c>
      <c r="Q15" s="146" t="str">
        <f t="shared" si="111"/>
        <v/>
      </c>
      <c r="R15" s="146" t="str">
        <f t="shared" si="112"/>
        <v/>
      </c>
      <c r="V15" s="158" t="str">
        <f t="shared" ref="V15:V44" si="186">TEXT(S15,"ddd")</f>
        <v>Sab</v>
      </c>
      <c r="Z15" s="16">
        <f t="shared" ref="Z15:AI16" si="187">IF(OR(AND(Z$4&gt;=$J15,Z$4&lt;=$K15),AND(Z$4&gt;=$Q15,Z$4&lt;=$R15)),$D15,0)</f>
        <v>0</v>
      </c>
      <c r="AA15" s="16">
        <f t="shared" si="187"/>
        <v>0</v>
      </c>
      <c r="AB15" s="16">
        <f t="shared" si="187"/>
        <v>0</v>
      </c>
      <c r="AC15" s="16">
        <f t="shared" si="187"/>
        <v>0</v>
      </c>
      <c r="AD15" s="16">
        <f t="shared" si="187"/>
        <v>0</v>
      </c>
      <c r="AE15" s="16">
        <f t="shared" si="187"/>
        <v>0</v>
      </c>
      <c r="AF15" s="16">
        <f t="shared" si="187"/>
        <v>0</v>
      </c>
      <c r="AG15" s="16">
        <f t="shared" si="187"/>
        <v>0</v>
      </c>
      <c r="AH15" s="16">
        <f t="shared" si="187"/>
        <v>0</v>
      </c>
      <c r="AI15" s="16">
        <f t="shared" si="187"/>
        <v>0</v>
      </c>
      <c r="AJ15" s="16">
        <f t="shared" ref="AJ15:AS16" si="188">IF(OR(AND(AJ$4&gt;=$J15,AJ$4&lt;=$K15),AND(AJ$4&gt;=$Q15,AJ$4&lt;=$R15)),$D15,0)</f>
        <v>0</v>
      </c>
      <c r="AK15" s="16">
        <f t="shared" si="188"/>
        <v>0</v>
      </c>
      <c r="AL15" s="16">
        <f t="shared" si="188"/>
        <v>0</v>
      </c>
      <c r="AM15" s="16">
        <f t="shared" si="188"/>
        <v>0</v>
      </c>
      <c r="AN15" s="16">
        <f t="shared" si="188"/>
        <v>0</v>
      </c>
      <c r="AO15" s="16">
        <f t="shared" si="188"/>
        <v>0</v>
      </c>
      <c r="AP15" s="16">
        <f t="shared" si="188"/>
        <v>0</v>
      </c>
      <c r="AQ15" s="16">
        <f t="shared" si="188"/>
        <v>0</v>
      </c>
      <c r="AR15" s="16">
        <f t="shared" si="188"/>
        <v>0</v>
      </c>
      <c r="AS15" s="16">
        <f t="shared" si="188"/>
        <v>0</v>
      </c>
      <c r="AT15" s="16">
        <f t="shared" ref="AT15:BC16" si="189">IF(OR(AND(AT$4&gt;=$J15,AT$4&lt;=$K15),AND(AT$4&gt;=$Q15,AT$4&lt;=$R15)),$D15,0)</f>
        <v>0</v>
      </c>
      <c r="AU15" s="16">
        <f t="shared" si="189"/>
        <v>0</v>
      </c>
      <c r="AV15" s="16">
        <f t="shared" si="189"/>
        <v>0</v>
      </c>
      <c r="AW15" s="16">
        <f t="shared" si="189"/>
        <v>0</v>
      </c>
      <c r="AX15" s="16">
        <f t="shared" si="189"/>
        <v>0</v>
      </c>
      <c r="AY15" s="16">
        <f t="shared" si="189"/>
        <v>0</v>
      </c>
      <c r="AZ15" s="16">
        <f t="shared" si="189"/>
        <v>0</v>
      </c>
      <c r="BA15" s="16">
        <f t="shared" si="189"/>
        <v>0</v>
      </c>
      <c r="BB15" s="16">
        <f t="shared" si="189"/>
        <v>0</v>
      </c>
      <c r="BC15" s="16">
        <f t="shared" si="189"/>
        <v>0</v>
      </c>
      <c r="BD15" s="16">
        <f t="shared" ref="BD15:BM16" si="190">IF(OR(AND(BD$4&gt;=$J15,BD$4&lt;=$K15),AND(BD$4&gt;=$Q15,BD$4&lt;=$R15)),$D15,0)</f>
        <v>0</v>
      </c>
      <c r="BE15" s="16">
        <f t="shared" si="190"/>
        <v>0</v>
      </c>
      <c r="BF15" s="16">
        <f t="shared" si="190"/>
        <v>0</v>
      </c>
      <c r="BG15" s="16">
        <f t="shared" si="190"/>
        <v>0</v>
      </c>
      <c r="BH15" s="16">
        <f t="shared" si="190"/>
        <v>0</v>
      </c>
      <c r="BI15" s="16">
        <f t="shared" si="190"/>
        <v>0</v>
      </c>
      <c r="BJ15" s="16">
        <f t="shared" si="190"/>
        <v>0</v>
      </c>
      <c r="BK15" s="16">
        <f t="shared" si="190"/>
        <v>0</v>
      </c>
      <c r="BL15" s="16">
        <f t="shared" si="190"/>
        <v>0</v>
      </c>
      <c r="BM15" s="16">
        <f t="shared" si="190"/>
        <v>0</v>
      </c>
      <c r="BN15" s="16">
        <f t="shared" ref="BN15:BW16" si="191">IF(OR(AND(BN$4&gt;=$J15,BN$4&lt;=$K15),AND(BN$4&gt;=$Q15,BN$4&lt;=$R15)),$D15,0)</f>
        <v>0</v>
      </c>
      <c r="BO15" s="16">
        <f t="shared" si="191"/>
        <v>0</v>
      </c>
      <c r="BP15" s="16">
        <f t="shared" si="191"/>
        <v>0</v>
      </c>
      <c r="BQ15" s="16">
        <f t="shared" si="191"/>
        <v>0</v>
      </c>
      <c r="BR15" s="16">
        <f t="shared" si="191"/>
        <v>0</v>
      </c>
      <c r="BS15" s="16">
        <f t="shared" si="191"/>
        <v>0</v>
      </c>
      <c r="BT15" s="16">
        <f t="shared" si="191"/>
        <v>0</v>
      </c>
      <c r="BU15" s="16">
        <f t="shared" si="191"/>
        <v>0</v>
      </c>
      <c r="BV15" s="16">
        <f t="shared" si="191"/>
        <v>0</v>
      </c>
      <c r="BW15" s="16">
        <f t="shared" si="191"/>
        <v>0</v>
      </c>
      <c r="BX15" s="16">
        <f t="shared" ref="BX15:CG16" si="192">IF(OR(AND(BX$4&gt;=$J15,BX$4&lt;=$K15),AND(BX$4&gt;=$Q15,BX$4&lt;=$R15)),$D15,0)</f>
        <v>0</v>
      </c>
      <c r="BY15" s="16">
        <f t="shared" si="192"/>
        <v>0</v>
      </c>
      <c r="BZ15" s="16">
        <f t="shared" si="192"/>
        <v>0</v>
      </c>
      <c r="CA15" s="16">
        <f t="shared" si="192"/>
        <v>0</v>
      </c>
      <c r="CB15" s="16">
        <f t="shared" si="192"/>
        <v>0</v>
      </c>
      <c r="CC15" s="16">
        <f t="shared" si="192"/>
        <v>0</v>
      </c>
      <c r="CD15" s="16">
        <f t="shared" si="192"/>
        <v>0</v>
      </c>
      <c r="CE15" s="16">
        <f t="shared" si="192"/>
        <v>0</v>
      </c>
      <c r="CF15" s="16">
        <f t="shared" si="192"/>
        <v>0</v>
      </c>
      <c r="CG15" s="16">
        <f t="shared" si="192"/>
        <v>0</v>
      </c>
      <c r="CH15" s="16">
        <f t="shared" ref="CH15:CQ16" si="193">IF(OR(AND(CH$4&gt;=$J15,CH$4&lt;=$K15),AND(CH$4&gt;=$Q15,CH$4&lt;=$R15)),$D15,0)</f>
        <v>0</v>
      </c>
      <c r="CI15" s="16">
        <f t="shared" si="193"/>
        <v>0</v>
      </c>
      <c r="CJ15" s="16">
        <f t="shared" si="193"/>
        <v>0</v>
      </c>
      <c r="CK15" s="16">
        <f t="shared" si="193"/>
        <v>0</v>
      </c>
      <c r="CL15" s="16">
        <f t="shared" si="193"/>
        <v>0</v>
      </c>
      <c r="CM15" s="16">
        <f t="shared" si="193"/>
        <v>0</v>
      </c>
      <c r="CN15" s="16">
        <f t="shared" si="193"/>
        <v>0</v>
      </c>
      <c r="CO15" s="16">
        <f t="shared" si="193"/>
        <v>0</v>
      </c>
      <c r="CP15" s="16">
        <f t="shared" si="193"/>
        <v>0</v>
      </c>
      <c r="CQ15" s="16">
        <f t="shared" si="193"/>
        <v>0</v>
      </c>
      <c r="CR15" s="16">
        <f t="shared" ref="CR15:DA16" si="194">IF(OR(AND(CR$4&gt;=$J15,CR$4&lt;=$K15),AND(CR$4&gt;=$Q15,CR$4&lt;=$R15)),$D15,0)</f>
        <v>0</v>
      </c>
      <c r="CS15" s="16">
        <f t="shared" si="194"/>
        <v>0</v>
      </c>
      <c r="CT15" s="16">
        <f t="shared" si="194"/>
        <v>0</v>
      </c>
      <c r="CU15" s="16">
        <f t="shared" si="194"/>
        <v>0</v>
      </c>
      <c r="CV15" s="16">
        <f t="shared" si="194"/>
        <v>0</v>
      </c>
      <c r="CW15" s="16">
        <f t="shared" si="194"/>
        <v>0</v>
      </c>
      <c r="CX15" s="16">
        <f t="shared" si="194"/>
        <v>0</v>
      </c>
      <c r="CY15" s="16">
        <f t="shared" si="194"/>
        <v>0</v>
      </c>
      <c r="CZ15" s="16">
        <f t="shared" si="194"/>
        <v>0</v>
      </c>
      <c r="DA15" s="16">
        <f t="shared" si="194"/>
        <v>0</v>
      </c>
      <c r="DB15" s="16">
        <f t="shared" ref="DB15:DK16" si="195">IF(OR(AND(DB$4&gt;=$J15,DB$4&lt;=$K15),AND(DB$4&gt;=$Q15,DB$4&lt;=$R15)),$D15,0)</f>
        <v>0</v>
      </c>
      <c r="DC15" s="16">
        <f t="shared" si="195"/>
        <v>0</v>
      </c>
      <c r="DD15" s="16">
        <f t="shared" si="195"/>
        <v>0</v>
      </c>
      <c r="DE15" s="16">
        <f t="shared" si="195"/>
        <v>0</v>
      </c>
      <c r="DF15" s="16">
        <f t="shared" si="195"/>
        <v>0</v>
      </c>
      <c r="DG15" s="16">
        <f t="shared" si="195"/>
        <v>0</v>
      </c>
      <c r="DH15" s="16">
        <f t="shared" si="195"/>
        <v>0</v>
      </c>
      <c r="DI15" s="16">
        <f t="shared" si="195"/>
        <v>0</v>
      </c>
      <c r="DJ15" s="16">
        <f t="shared" si="195"/>
        <v>0</v>
      </c>
      <c r="DK15" s="16">
        <f t="shared" si="195"/>
        <v>0</v>
      </c>
      <c r="DL15" s="16">
        <f t="shared" ref="DL15:DU16" si="196">IF(OR(AND(DL$4&gt;=$J15,DL$4&lt;=$K15),AND(DL$4&gt;=$Q15,DL$4&lt;=$R15)),$D15,0)</f>
        <v>0</v>
      </c>
      <c r="DM15" s="16">
        <f t="shared" si="196"/>
        <v>0</v>
      </c>
      <c r="DN15" s="16">
        <f t="shared" si="196"/>
        <v>0</v>
      </c>
      <c r="DO15" s="16">
        <f t="shared" si="196"/>
        <v>0</v>
      </c>
      <c r="DP15" s="16">
        <f t="shared" si="196"/>
        <v>0</v>
      </c>
      <c r="DQ15" s="16">
        <f t="shared" si="196"/>
        <v>0</v>
      </c>
      <c r="DR15" s="16">
        <f t="shared" si="196"/>
        <v>0</v>
      </c>
      <c r="DS15" s="16">
        <f t="shared" si="196"/>
        <v>0</v>
      </c>
      <c r="DT15" s="16">
        <f t="shared" si="196"/>
        <v>0</v>
      </c>
      <c r="DU15" s="16">
        <f t="shared" si="196"/>
        <v>0</v>
      </c>
      <c r="DV15" s="16">
        <f t="shared" ref="DV15:EE16" si="197">IF(OR(AND(DV$4&gt;=$J15,DV$4&lt;=$K15),AND(DV$4&gt;=$Q15,DV$4&lt;=$R15)),$D15,0)</f>
        <v>0</v>
      </c>
      <c r="DW15" s="16">
        <f t="shared" si="197"/>
        <v>0</v>
      </c>
      <c r="DX15" s="16">
        <f t="shared" si="197"/>
        <v>0</v>
      </c>
      <c r="DY15" s="16">
        <f t="shared" si="197"/>
        <v>0</v>
      </c>
      <c r="DZ15" s="16">
        <f t="shared" si="197"/>
        <v>0</v>
      </c>
      <c r="EA15" s="16">
        <f t="shared" si="197"/>
        <v>0</v>
      </c>
      <c r="EB15" s="16">
        <f t="shared" si="197"/>
        <v>0</v>
      </c>
      <c r="EC15" s="16">
        <f t="shared" si="197"/>
        <v>0</v>
      </c>
      <c r="ED15" s="16">
        <f t="shared" si="197"/>
        <v>0</v>
      </c>
      <c r="EE15" s="16">
        <f t="shared" si="197"/>
        <v>0</v>
      </c>
      <c r="EF15" s="16">
        <f t="shared" ref="EF15:EO16" si="198">IF(OR(AND(EF$4&gt;=$J15,EF$4&lt;=$K15),AND(EF$4&gt;=$Q15,EF$4&lt;=$R15)),$D15,0)</f>
        <v>0</v>
      </c>
      <c r="EG15" s="16">
        <f t="shared" si="198"/>
        <v>0</v>
      </c>
      <c r="EH15" s="16">
        <f t="shared" si="198"/>
        <v>0</v>
      </c>
      <c r="EI15" s="16">
        <f t="shared" si="198"/>
        <v>0</v>
      </c>
      <c r="EJ15" s="16">
        <f t="shared" si="198"/>
        <v>0</v>
      </c>
      <c r="EK15" s="16">
        <f t="shared" si="198"/>
        <v>0</v>
      </c>
      <c r="EL15" s="16">
        <f t="shared" si="198"/>
        <v>0</v>
      </c>
      <c r="EM15" s="16">
        <f t="shared" si="198"/>
        <v>0</v>
      </c>
      <c r="EN15" s="16">
        <f t="shared" si="198"/>
        <v>0</v>
      </c>
      <c r="EO15" s="16">
        <f t="shared" si="198"/>
        <v>0</v>
      </c>
      <c r="EP15" s="16">
        <f t="shared" ref="EP15:EY16" si="199">IF(OR(AND(EP$4&gt;=$J15,EP$4&lt;=$K15),AND(EP$4&gt;=$Q15,EP$4&lt;=$R15)),$D15,0)</f>
        <v>0</v>
      </c>
      <c r="EQ15" s="16">
        <f t="shared" si="199"/>
        <v>0</v>
      </c>
      <c r="ER15" s="16">
        <f t="shared" si="199"/>
        <v>0</v>
      </c>
      <c r="ES15" s="16">
        <f t="shared" si="199"/>
        <v>0</v>
      </c>
      <c r="ET15" s="16">
        <f t="shared" si="199"/>
        <v>0</v>
      </c>
      <c r="EU15" s="16">
        <f t="shared" si="199"/>
        <v>0</v>
      </c>
      <c r="EV15" s="16">
        <f t="shared" si="199"/>
        <v>0</v>
      </c>
      <c r="EW15" s="16">
        <f t="shared" si="199"/>
        <v>0</v>
      </c>
      <c r="EX15" s="16">
        <f t="shared" si="199"/>
        <v>0</v>
      </c>
      <c r="EY15" s="16">
        <f t="shared" si="199"/>
        <v>0</v>
      </c>
      <c r="EZ15" s="16">
        <f t="shared" ref="EZ15:FI16" si="200">IF(OR(AND(EZ$4&gt;=$J15,EZ$4&lt;=$K15),AND(EZ$4&gt;=$Q15,EZ$4&lt;=$R15)),$D15,0)</f>
        <v>0</v>
      </c>
      <c r="FA15" s="16">
        <f t="shared" si="200"/>
        <v>0</v>
      </c>
      <c r="FB15" s="16">
        <f t="shared" si="200"/>
        <v>0</v>
      </c>
      <c r="FC15" s="16">
        <f t="shared" si="200"/>
        <v>0</v>
      </c>
      <c r="FD15" s="16">
        <f t="shared" si="200"/>
        <v>0</v>
      </c>
      <c r="FE15" s="16">
        <f t="shared" si="200"/>
        <v>0</v>
      </c>
      <c r="FF15" s="16">
        <f t="shared" si="200"/>
        <v>0</v>
      </c>
      <c r="FG15" s="16">
        <f t="shared" si="200"/>
        <v>0</v>
      </c>
      <c r="FH15" s="16">
        <f t="shared" si="200"/>
        <v>0</v>
      </c>
      <c r="FI15" s="16">
        <f t="shared" si="200"/>
        <v>0</v>
      </c>
      <c r="FJ15" s="16">
        <f t="shared" ref="FJ15:FS16" si="201">IF(OR(AND(FJ$4&gt;=$J15,FJ$4&lt;=$K15),AND(FJ$4&gt;=$Q15,FJ$4&lt;=$R15)),$D15,0)</f>
        <v>0</v>
      </c>
      <c r="FK15" s="16">
        <f t="shared" si="201"/>
        <v>0</v>
      </c>
      <c r="FL15" s="16">
        <f t="shared" si="201"/>
        <v>0</v>
      </c>
      <c r="FM15" s="16">
        <f t="shared" si="201"/>
        <v>0</v>
      </c>
      <c r="FN15" s="16">
        <f t="shared" si="201"/>
        <v>0</v>
      </c>
      <c r="FO15" s="16">
        <f t="shared" si="201"/>
        <v>0</v>
      </c>
      <c r="FP15" s="16">
        <f t="shared" si="201"/>
        <v>0</v>
      </c>
      <c r="FQ15" s="16">
        <f t="shared" si="201"/>
        <v>0</v>
      </c>
      <c r="FR15" s="16">
        <f t="shared" si="201"/>
        <v>0</v>
      </c>
      <c r="FS15" s="16">
        <f t="shared" si="201"/>
        <v>0</v>
      </c>
      <c r="FT15" s="16">
        <f t="shared" ref="FT15:GC16" si="202">IF(OR(AND(FT$4&gt;=$J15,FT$4&lt;=$K15),AND(FT$4&gt;=$Q15,FT$4&lt;=$R15)),$D15,0)</f>
        <v>0</v>
      </c>
      <c r="FU15" s="16">
        <f t="shared" si="202"/>
        <v>0</v>
      </c>
      <c r="FV15" s="16">
        <f t="shared" si="202"/>
        <v>0</v>
      </c>
      <c r="FW15" s="16">
        <f t="shared" si="202"/>
        <v>0</v>
      </c>
      <c r="FX15" s="16">
        <f t="shared" si="202"/>
        <v>0</v>
      </c>
      <c r="FY15" s="16">
        <f t="shared" si="202"/>
        <v>0</v>
      </c>
      <c r="FZ15" s="16">
        <f t="shared" si="202"/>
        <v>0</v>
      </c>
      <c r="GA15" s="16">
        <f t="shared" si="202"/>
        <v>0</v>
      </c>
      <c r="GB15" s="16">
        <f t="shared" si="202"/>
        <v>0</v>
      </c>
      <c r="GC15" s="16">
        <f t="shared" si="202"/>
        <v>0</v>
      </c>
      <c r="GD15" s="16">
        <f t="shared" ref="GD15:GM16" si="203">IF(OR(AND(GD$4&gt;=$J15,GD$4&lt;=$K15),AND(GD$4&gt;=$Q15,GD$4&lt;=$R15)),$D15,0)</f>
        <v>0</v>
      </c>
      <c r="GE15" s="16">
        <f t="shared" si="203"/>
        <v>0</v>
      </c>
      <c r="GF15" s="16">
        <f t="shared" si="203"/>
        <v>0</v>
      </c>
      <c r="GG15" s="16">
        <f t="shared" si="203"/>
        <v>0</v>
      </c>
      <c r="GH15" s="16">
        <f t="shared" si="203"/>
        <v>0</v>
      </c>
      <c r="GI15" s="16">
        <f t="shared" si="203"/>
        <v>0</v>
      </c>
      <c r="GJ15" s="16">
        <f t="shared" si="203"/>
        <v>0</v>
      </c>
      <c r="GK15" s="16">
        <f t="shared" si="203"/>
        <v>0</v>
      </c>
      <c r="GL15" s="16">
        <f t="shared" si="203"/>
        <v>0</v>
      </c>
      <c r="GM15" s="16">
        <f t="shared" si="203"/>
        <v>0</v>
      </c>
      <c r="GN15" s="16">
        <f t="shared" ref="GN15:GW16" si="204">IF(OR(AND(GN$4&gt;=$J15,GN$4&lt;=$K15),AND(GN$4&gt;=$Q15,GN$4&lt;=$R15)),$D15,0)</f>
        <v>0</v>
      </c>
      <c r="GO15" s="16">
        <f t="shared" si="204"/>
        <v>0</v>
      </c>
      <c r="GP15" s="16">
        <f t="shared" si="204"/>
        <v>0</v>
      </c>
      <c r="GQ15" s="16">
        <f t="shared" si="204"/>
        <v>0</v>
      </c>
      <c r="GR15" s="16">
        <f t="shared" si="204"/>
        <v>0</v>
      </c>
      <c r="GS15" s="16">
        <f t="shared" si="204"/>
        <v>0</v>
      </c>
      <c r="GT15" s="16">
        <f t="shared" si="204"/>
        <v>0</v>
      </c>
      <c r="GU15" s="16">
        <f t="shared" si="204"/>
        <v>0</v>
      </c>
      <c r="GV15" s="16">
        <f t="shared" si="204"/>
        <v>0</v>
      </c>
      <c r="GW15" s="16">
        <f t="shared" si="204"/>
        <v>0</v>
      </c>
      <c r="GX15" s="16">
        <f t="shared" ref="GX15:HG16" si="205">IF(OR(AND(GX$4&gt;=$J15,GX$4&lt;=$K15),AND(GX$4&gt;=$Q15,GX$4&lt;=$R15)),$D15,0)</f>
        <v>0</v>
      </c>
      <c r="GY15" s="16">
        <f t="shared" si="205"/>
        <v>0</v>
      </c>
      <c r="GZ15" s="16">
        <f t="shared" si="205"/>
        <v>0</v>
      </c>
      <c r="HA15" s="16">
        <f t="shared" si="205"/>
        <v>0</v>
      </c>
      <c r="HB15" s="16">
        <f t="shared" si="205"/>
        <v>0</v>
      </c>
      <c r="HC15" s="16">
        <f t="shared" si="205"/>
        <v>0</v>
      </c>
      <c r="HD15" s="16">
        <f t="shared" si="205"/>
        <v>0</v>
      </c>
      <c r="HE15" s="16">
        <f t="shared" si="205"/>
        <v>0</v>
      </c>
      <c r="HF15" s="16">
        <f t="shared" si="205"/>
        <v>0</v>
      </c>
      <c r="HG15" s="16">
        <f t="shared" si="205"/>
        <v>0</v>
      </c>
      <c r="HH15" s="16">
        <f t="shared" ref="HH15:HQ16" si="206">IF(OR(AND(HH$4&gt;=$J15,HH$4&lt;=$K15),AND(HH$4&gt;=$Q15,HH$4&lt;=$R15)),$D15,0)</f>
        <v>0</v>
      </c>
      <c r="HI15" s="16">
        <f t="shared" si="206"/>
        <v>0</v>
      </c>
      <c r="HJ15" s="16">
        <f t="shared" si="206"/>
        <v>0</v>
      </c>
      <c r="HK15" s="16">
        <f t="shared" si="206"/>
        <v>0</v>
      </c>
      <c r="HL15" s="16">
        <f t="shared" si="206"/>
        <v>0</v>
      </c>
      <c r="HM15" s="16">
        <f t="shared" si="206"/>
        <v>0</v>
      </c>
      <c r="HN15" s="16">
        <f t="shared" si="206"/>
        <v>0</v>
      </c>
      <c r="HO15" s="16">
        <f t="shared" si="206"/>
        <v>0</v>
      </c>
      <c r="HP15" s="16">
        <f t="shared" si="206"/>
        <v>0</v>
      </c>
      <c r="HQ15" s="16">
        <f t="shared" si="206"/>
        <v>0</v>
      </c>
      <c r="HR15" s="16">
        <f t="shared" ref="HR15:IA16" si="207">IF(OR(AND(HR$4&gt;=$J15,HR$4&lt;=$K15),AND(HR$4&gt;=$Q15,HR$4&lt;=$R15)),$D15,0)</f>
        <v>0</v>
      </c>
      <c r="HS15" s="16">
        <f t="shared" si="207"/>
        <v>0</v>
      </c>
      <c r="HT15" s="16">
        <f t="shared" si="207"/>
        <v>0</v>
      </c>
      <c r="HU15" s="16">
        <f t="shared" si="207"/>
        <v>0</v>
      </c>
      <c r="HV15" s="16">
        <f t="shared" si="207"/>
        <v>0</v>
      </c>
      <c r="HW15" s="16">
        <f t="shared" si="207"/>
        <v>0</v>
      </c>
      <c r="HX15" s="16">
        <f t="shared" si="207"/>
        <v>0</v>
      </c>
      <c r="HY15" s="16">
        <f t="shared" si="207"/>
        <v>0</v>
      </c>
      <c r="HZ15" s="16">
        <f t="shared" si="207"/>
        <v>0</v>
      </c>
      <c r="IA15" s="16">
        <f t="shared" si="207"/>
        <v>0</v>
      </c>
      <c r="IB15" s="16">
        <f t="shared" ref="IB15:IK16" si="208">IF(OR(AND(IB$4&gt;=$J15,IB$4&lt;=$K15),AND(IB$4&gt;=$Q15,IB$4&lt;=$R15)),$D15,0)</f>
        <v>0</v>
      </c>
      <c r="IC15" s="16">
        <f t="shared" si="208"/>
        <v>0</v>
      </c>
      <c r="ID15" s="16">
        <f t="shared" si="208"/>
        <v>0</v>
      </c>
      <c r="IE15" s="16">
        <f t="shared" si="208"/>
        <v>0</v>
      </c>
      <c r="IF15" s="16">
        <f t="shared" si="208"/>
        <v>0</v>
      </c>
      <c r="IG15" s="16">
        <f t="shared" si="208"/>
        <v>0</v>
      </c>
      <c r="IH15" s="16">
        <f t="shared" si="208"/>
        <v>0</v>
      </c>
      <c r="II15" s="16">
        <f t="shared" si="208"/>
        <v>0</v>
      </c>
      <c r="IJ15" s="16">
        <f t="shared" si="208"/>
        <v>0</v>
      </c>
      <c r="IK15" s="16">
        <f t="shared" si="208"/>
        <v>0</v>
      </c>
      <c r="IL15" s="16">
        <f t="shared" ref="IL15:IU16" si="209">IF(OR(AND(IL$4&gt;=$J15,IL$4&lt;=$K15),AND(IL$4&gt;=$Q15,IL$4&lt;=$R15)),$D15,0)</f>
        <v>0</v>
      </c>
      <c r="IM15" s="16">
        <f t="shared" si="209"/>
        <v>0</v>
      </c>
      <c r="IN15" s="16">
        <f t="shared" si="209"/>
        <v>0</v>
      </c>
      <c r="IO15" s="16">
        <f t="shared" si="209"/>
        <v>0</v>
      </c>
      <c r="IP15" s="16">
        <f t="shared" si="209"/>
        <v>0</v>
      </c>
      <c r="IQ15" s="16">
        <f t="shared" si="209"/>
        <v>0</v>
      </c>
      <c r="IR15" s="16">
        <f t="shared" si="209"/>
        <v>0</v>
      </c>
      <c r="IS15" s="16">
        <f t="shared" si="209"/>
        <v>0</v>
      </c>
      <c r="IT15" s="16">
        <f t="shared" si="209"/>
        <v>0</v>
      </c>
      <c r="IU15" s="16">
        <f t="shared" si="209"/>
        <v>0</v>
      </c>
      <c r="IV15" s="16">
        <f t="shared" ref="IV15:JE16" si="210">IF(OR(AND(IV$4&gt;=$J15,IV$4&lt;=$K15),AND(IV$4&gt;=$Q15,IV$4&lt;=$R15)),$D15,0)</f>
        <v>0</v>
      </c>
      <c r="IW15" s="16">
        <f t="shared" si="210"/>
        <v>0</v>
      </c>
      <c r="IX15" s="16">
        <f t="shared" si="210"/>
        <v>0</v>
      </c>
      <c r="IY15" s="16">
        <f t="shared" si="210"/>
        <v>0</v>
      </c>
      <c r="IZ15" s="16">
        <f t="shared" si="210"/>
        <v>0</v>
      </c>
      <c r="JA15" s="16">
        <f t="shared" si="210"/>
        <v>0</v>
      </c>
      <c r="JB15" s="16">
        <f t="shared" si="210"/>
        <v>0</v>
      </c>
      <c r="JC15" s="16">
        <f t="shared" si="210"/>
        <v>0</v>
      </c>
      <c r="JD15" s="16">
        <f t="shared" si="210"/>
        <v>0</v>
      </c>
      <c r="JE15" s="16">
        <f t="shared" si="210"/>
        <v>0</v>
      </c>
      <c r="JF15" s="16">
        <f t="shared" ref="JF15:JO16" si="211">IF(OR(AND(JF$4&gt;=$J15,JF$4&lt;=$K15),AND(JF$4&gt;=$Q15,JF$4&lt;=$R15)),$D15,0)</f>
        <v>0</v>
      </c>
      <c r="JG15" s="16">
        <f t="shared" si="211"/>
        <v>0</v>
      </c>
      <c r="JH15" s="16">
        <f t="shared" si="211"/>
        <v>0</v>
      </c>
      <c r="JI15" s="16">
        <f t="shared" si="211"/>
        <v>0</v>
      </c>
      <c r="JJ15" s="16">
        <f t="shared" si="211"/>
        <v>0</v>
      </c>
      <c r="JK15" s="16">
        <f t="shared" si="211"/>
        <v>0</v>
      </c>
      <c r="JL15" s="16">
        <f t="shared" si="211"/>
        <v>0</v>
      </c>
      <c r="JM15" s="16">
        <f t="shared" si="211"/>
        <v>0</v>
      </c>
      <c r="JN15" s="16">
        <f t="shared" si="211"/>
        <v>0</v>
      </c>
      <c r="JO15" s="16">
        <f t="shared" si="211"/>
        <v>0</v>
      </c>
      <c r="JP15" s="16">
        <f t="shared" ref="JP15:JX16" si="212">IF(OR(AND(JP$4&gt;=$J15,JP$4&lt;=$K15),AND(JP$4&gt;=$Q15,JP$4&lt;=$R15)),$D15,0)</f>
        <v>0</v>
      </c>
      <c r="JQ15" s="16">
        <f t="shared" si="212"/>
        <v>0</v>
      </c>
      <c r="JR15" s="16">
        <f t="shared" si="212"/>
        <v>0</v>
      </c>
      <c r="JS15" s="16">
        <f t="shared" si="212"/>
        <v>0</v>
      </c>
      <c r="JT15" s="16">
        <f t="shared" si="212"/>
        <v>0</v>
      </c>
      <c r="JU15" s="16">
        <f t="shared" si="212"/>
        <v>0</v>
      </c>
      <c r="JV15" s="16">
        <f t="shared" si="212"/>
        <v>0</v>
      </c>
      <c r="JW15" s="16">
        <f t="shared" si="212"/>
        <v>0</v>
      </c>
      <c r="JX15" s="16">
        <f t="shared" si="212"/>
        <v>0</v>
      </c>
      <c r="JY15" s="16">
        <f t="shared" ref="JY15:JY16" si="213">IF(OR(AND(JY$4&gt;=$J15,JY$4&lt;=$K15),AND(JY$4&gt;=$Q15,JY$4&lt;=$R15)),$D15,0)</f>
        <v>0</v>
      </c>
      <c r="JZ15" s="16">
        <f t="shared" ref="JZ15:KI16" si="214">IF(OR(AND(JZ$4&gt;=$J15,JZ$4&lt;=$K15),AND(JZ$4&gt;=$Q15,JZ$4&lt;=$R15)),$D15,0)</f>
        <v>0</v>
      </c>
      <c r="KA15" s="16">
        <f t="shared" si="214"/>
        <v>0</v>
      </c>
      <c r="KB15" s="16">
        <f t="shared" si="214"/>
        <v>0</v>
      </c>
      <c r="KC15" s="16">
        <f t="shared" si="214"/>
        <v>0</v>
      </c>
      <c r="KD15" s="16">
        <f t="shared" si="214"/>
        <v>0</v>
      </c>
      <c r="KE15" s="16">
        <f t="shared" si="214"/>
        <v>0</v>
      </c>
      <c r="KF15" s="16">
        <f t="shared" si="214"/>
        <v>0</v>
      </c>
      <c r="KG15" s="16">
        <f t="shared" si="214"/>
        <v>0</v>
      </c>
      <c r="KH15" s="16">
        <f t="shared" si="214"/>
        <v>0</v>
      </c>
      <c r="KI15" s="16">
        <f t="shared" si="214"/>
        <v>0</v>
      </c>
      <c r="KJ15" s="16">
        <f t="shared" ref="KJ15:KS16" si="215">IF(OR(AND(KJ$4&gt;=$J15,KJ$4&lt;=$K15),AND(KJ$4&gt;=$Q15,KJ$4&lt;=$R15)),$D15,0)</f>
        <v>0</v>
      </c>
      <c r="KK15" s="16">
        <f t="shared" si="215"/>
        <v>0</v>
      </c>
      <c r="KL15" s="16">
        <f t="shared" si="215"/>
        <v>0</v>
      </c>
      <c r="KM15" s="16">
        <f t="shared" si="215"/>
        <v>0</v>
      </c>
      <c r="KN15" s="16">
        <f t="shared" si="215"/>
        <v>0</v>
      </c>
      <c r="KO15" s="16">
        <f t="shared" si="215"/>
        <v>0</v>
      </c>
      <c r="KP15" s="16">
        <f t="shared" si="215"/>
        <v>0</v>
      </c>
      <c r="KQ15" s="16">
        <f t="shared" si="215"/>
        <v>0</v>
      </c>
      <c r="KR15" s="16">
        <f t="shared" si="215"/>
        <v>0</v>
      </c>
      <c r="KS15" s="16">
        <f t="shared" si="215"/>
        <v>0</v>
      </c>
      <c r="KT15" s="16">
        <f t="shared" ref="KT15:LC16" si="216">IF(OR(AND(KT$4&gt;=$J15,KT$4&lt;=$K15),AND(KT$4&gt;=$Q15,KT$4&lt;=$R15)),$D15,0)</f>
        <v>0</v>
      </c>
      <c r="KU15" s="16">
        <f t="shared" si="216"/>
        <v>0</v>
      </c>
      <c r="KV15" s="16">
        <f t="shared" si="216"/>
        <v>0</v>
      </c>
      <c r="KW15" s="16">
        <f t="shared" si="216"/>
        <v>0</v>
      </c>
      <c r="KX15" s="16">
        <f t="shared" si="216"/>
        <v>0</v>
      </c>
      <c r="KY15" s="16">
        <f t="shared" si="216"/>
        <v>0</v>
      </c>
      <c r="KZ15" s="16">
        <f t="shared" si="216"/>
        <v>0</v>
      </c>
      <c r="LA15" s="16">
        <f t="shared" si="216"/>
        <v>0</v>
      </c>
      <c r="LB15" s="16">
        <f t="shared" si="216"/>
        <v>0</v>
      </c>
      <c r="LC15" s="16">
        <f t="shared" si="216"/>
        <v>0</v>
      </c>
      <c r="LD15" s="16">
        <f t="shared" ref="LD15:LM16" si="217">IF(OR(AND(LD$4&gt;=$J15,LD$4&lt;=$K15),AND(LD$4&gt;=$Q15,LD$4&lt;=$R15)),$D15,0)</f>
        <v>0</v>
      </c>
      <c r="LE15" s="16">
        <f t="shared" si="217"/>
        <v>0</v>
      </c>
      <c r="LF15" s="16">
        <f t="shared" si="217"/>
        <v>0</v>
      </c>
      <c r="LG15" s="16">
        <f t="shared" si="217"/>
        <v>0</v>
      </c>
      <c r="LH15" s="16">
        <f t="shared" si="217"/>
        <v>0</v>
      </c>
      <c r="LI15" s="16">
        <f t="shared" si="217"/>
        <v>0</v>
      </c>
      <c r="LJ15" s="16">
        <f t="shared" si="217"/>
        <v>0</v>
      </c>
      <c r="LK15" s="16">
        <f t="shared" si="217"/>
        <v>0</v>
      </c>
      <c r="LL15" s="16">
        <f t="shared" si="217"/>
        <v>0</v>
      </c>
      <c r="LM15" s="16">
        <f t="shared" si="217"/>
        <v>0</v>
      </c>
      <c r="LN15" s="16">
        <f t="shared" ref="LN15:LV16" si="218">IF(OR(AND(LN$4&gt;=$J15,LN$4&lt;=$K15),AND(LN$4&gt;=$Q15,LN$4&lt;=$R15)),$D15,0)</f>
        <v>0</v>
      </c>
      <c r="LO15" s="16">
        <f t="shared" si="218"/>
        <v>0</v>
      </c>
      <c r="LP15" s="16">
        <f t="shared" si="218"/>
        <v>0</v>
      </c>
      <c r="LQ15" s="16">
        <f t="shared" si="218"/>
        <v>0</v>
      </c>
      <c r="LR15" s="16">
        <f t="shared" si="218"/>
        <v>0</v>
      </c>
      <c r="LS15" s="16">
        <f t="shared" si="218"/>
        <v>0</v>
      </c>
      <c r="LT15" s="16">
        <f t="shared" si="218"/>
        <v>0</v>
      </c>
      <c r="LU15" s="16">
        <f t="shared" si="218"/>
        <v>0</v>
      </c>
      <c r="LV15" s="16">
        <f t="shared" si="218"/>
        <v>0</v>
      </c>
      <c r="LW15" s="16">
        <f>IF(OR(AND(LW$4&gt;=$J15,LW$4&lt;=$K15),AND(LW$4&gt;=$Q15,LW$4&lt;=$R15)),$D15,0)</f>
        <v>0</v>
      </c>
      <c r="LX15" s="16">
        <f t="shared" ref="LX15:MG16" si="219">IF(OR(AND(LX$4&gt;=$J15,LX$4&lt;=$K15),AND(LX$4&gt;=$Q15,LX$4&lt;=$R15)),$D15,0)</f>
        <v>0</v>
      </c>
      <c r="LY15" s="16">
        <f t="shared" si="219"/>
        <v>0</v>
      </c>
      <c r="LZ15" s="16">
        <f t="shared" si="219"/>
        <v>0</v>
      </c>
      <c r="MA15" s="16">
        <f t="shared" si="219"/>
        <v>0</v>
      </c>
      <c r="MB15" s="16">
        <f t="shared" si="219"/>
        <v>0</v>
      </c>
      <c r="MC15" s="16">
        <f t="shared" si="219"/>
        <v>0</v>
      </c>
      <c r="MD15" s="16">
        <f t="shared" si="219"/>
        <v>0</v>
      </c>
      <c r="ME15" s="16">
        <f t="shared" si="219"/>
        <v>0</v>
      </c>
      <c r="MF15" s="16">
        <f t="shared" si="219"/>
        <v>0</v>
      </c>
      <c r="MG15" s="16">
        <f t="shared" si="219"/>
        <v>0</v>
      </c>
      <c r="MH15" s="16">
        <f t="shared" ref="MH15:MQ16" si="220">IF(OR(AND(MH$4&gt;=$J15,MH$4&lt;=$K15),AND(MH$4&gt;=$Q15,MH$4&lt;=$R15)),$D15,0)</f>
        <v>0</v>
      </c>
      <c r="MI15" s="16">
        <f t="shared" si="220"/>
        <v>0</v>
      </c>
      <c r="MJ15" s="16">
        <f t="shared" si="220"/>
        <v>0</v>
      </c>
      <c r="MK15" s="16">
        <f t="shared" si="220"/>
        <v>0</v>
      </c>
      <c r="ML15" s="16">
        <f t="shared" si="220"/>
        <v>0</v>
      </c>
      <c r="MM15" s="16">
        <f t="shared" si="220"/>
        <v>0</v>
      </c>
      <c r="MN15" s="16">
        <f t="shared" si="220"/>
        <v>0</v>
      </c>
      <c r="MO15" s="16">
        <f t="shared" si="220"/>
        <v>0</v>
      </c>
      <c r="MP15" s="16">
        <f t="shared" si="220"/>
        <v>0</v>
      </c>
      <c r="MQ15" s="16">
        <f t="shared" si="220"/>
        <v>0</v>
      </c>
      <c r="MR15" s="16">
        <f t="shared" ref="MR15:NA16" si="221">IF(OR(AND(MR$4&gt;=$J15,MR$4&lt;=$K15),AND(MR$4&gt;=$Q15,MR$4&lt;=$R15)),$D15,0)</f>
        <v>0</v>
      </c>
      <c r="MS15" s="16">
        <f t="shared" si="221"/>
        <v>0</v>
      </c>
      <c r="MT15" s="16">
        <f t="shared" si="221"/>
        <v>0</v>
      </c>
      <c r="MU15" s="16">
        <f t="shared" si="221"/>
        <v>0</v>
      </c>
      <c r="MV15" s="16">
        <f t="shared" si="221"/>
        <v>0</v>
      </c>
      <c r="MW15" s="16">
        <f t="shared" si="221"/>
        <v>0</v>
      </c>
      <c r="MX15" s="16">
        <f t="shared" si="221"/>
        <v>0</v>
      </c>
      <c r="MY15" s="16">
        <f t="shared" si="221"/>
        <v>0</v>
      </c>
      <c r="MZ15" s="16">
        <f t="shared" si="221"/>
        <v>0</v>
      </c>
      <c r="NA15" s="16">
        <f t="shared" si="221"/>
        <v>0</v>
      </c>
      <c r="NB15" s="16">
        <f t="shared" ref="NB15:NK16" si="222">IF(OR(AND(NB$4&gt;=$J15,NB$4&lt;=$K15),AND(NB$4&gt;=$Q15,NB$4&lt;=$R15)),$D15,0)</f>
        <v>0</v>
      </c>
      <c r="NC15" s="16">
        <f t="shared" si="222"/>
        <v>0</v>
      </c>
      <c r="ND15" s="16">
        <f t="shared" si="222"/>
        <v>0</v>
      </c>
      <c r="NE15" s="16">
        <f t="shared" si="222"/>
        <v>0</v>
      </c>
      <c r="NF15" s="16">
        <f t="shared" si="222"/>
        <v>0</v>
      </c>
      <c r="NG15" s="16">
        <f t="shared" si="222"/>
        <v>0</v>
      </c>
      <c r="NH15" s="16">
        <f t="shared" si="222"/>
        <v>0</v>
      </c>
      <c r="NI15" s="16">
        <f t="shared" si="222"/>
        <v>0</v>
      </c>
      <c r="NJ15" s="16">
        <f t="shared" si="222"/>
        <v>0</v>
      </c>
      <c r="NK15" s="16">
        <f t="shared" si="222"/>
        <v>0</v>
      </c>
      <c r="NL15" s="16">
        <f t="shared" ref="NL15:NU16" si="223">IF(OR(AND(NL$4&gt;=$J15,NL$4&lt;=$K15),AND(NL$4&gt;=$Q15,NL$4&lt;=$R15)),$D15,0)</f>
        <v>0</v>
      </c>
      <c r="NM15" s="16">
        <f t="shared" si="223"/>
        <v>0</v>
      </c>
      <c r="NN15" s="16">
        <f t="shared" si="223"/>
        <v>0</v>
      </c>
      <c r="NO15" s="16">
        <f t="shared" si="223"/>
        <v>0</v>
      </c>
      <c r="NP15" s="16">
        <f t="shared" si="223"/>
        <v>0</v>
      </c>
      <c r="NQ15" s="16">
        <f t="shared" si="223"/>
        <v>0</v>
      </c>
      <c r="NR15" s="16">
        <f t="shared" si="223"/>
        <v>0</v>
      </c>
      <c r="NS15" s="16">
        <f t="shared" si="223"/>
        <v>0</v>
      </c>
      <c r="NT15" s="16">
        <f t="shared" si="223"/>
        <v>0</v>
      </c>
      <c r="NU15" s="16">
        <f t="shared" si="223"/>
        <v>0</v>
      </c>
      <c r="NV15" s="16">
        <f t="shared" ref="NV15:OA16" si="224">IF(OR(AND(NV$4&gt;=$J15,NV$4&lt;=$K15),AND(NV$4&gt;=$Q15,NV$4&lt;=$R15)),$D15,0)</f>
        <v>0</v>
      </c>
      <c r="NW15" s="16">
        <f t="shared" si="224"/>
        <v>0</v>
      </c>
      <c r="NX15" s="16">
        <f t="shared" si="224"/>
        <v>0</v>
      </c>
      <c r="NY15" s="16">
        <f t="shared" si="224"/>
        <v>0</v>
      </c>
      <c r="NZ15" s="16">
        <f t="shared" si="224"/>
        <v>0</v>
      </c>
      <c r="OA15" s="16">
        <f t="shared" si="224"/>
        <v>0</v>
      </c>
      <c r="OH15" s="17">
        <f t="shared" si="167"/>
        <v>0</v>
      </c>
      <c r="OI15" s="8">
        <f t="shared" si="168"/>
        <v>184</v>
      </c>
      <c r="OJ15" s="18">
        <f t="shared" si="181"/>
        <v>0.50273224043715847</v>
      </c>
      <c r="OK15" s="18">
        <f t="shared" si="169"/>
        <v>1</v>
      </c>
      <c r="OL15" s="18">
        <f t="shared" si="170"/>
        <v>1</v>
      </c>
      <c r="OM15" s="18">
        <f t="shared" si="171"/>
        <v>1</v>
      </c>
      <c r="ON15" s="18">
        <f t="shared" si="172"/>
        <v>1</v>
      </c>
      <c r="OO15" s="18">
        <f t="shared" si="173"/>
        <v>1</v>
      </c>
      <c r="OP15" s="18">
        <f t="shared" si="174"/>
        <v>1</v>
      </c>
      <c r="OQ15" s="18">
        <f t="shared" si="175"/>
        <v>1</v>
      </c>
      <c r="OR15" s="18">
        <f t="shared" si="176"/>
        <v>1</v>
      </c>
      <c r="OS15" s="18">
        <f t="shared" si="177"/>
        <v>1</v>
      </c>
      <c r="OT15" s="18">
        <f t="shared" si="178"/>
        <v>1</v>
      </c>
      <c r="OU15" s="18">
        <f t="shared" si="179"/>
        <v>1</v>
      </c>
      <c r="OV15" s="18">
        <f t="shared" si="180"/>
        <v>1</v>
      </c>
    </row>
    <row r="16" spans="1:427" ht="11.25" customHeight="1" x14ac:dyDescent="0.25">
      <c r="A16" s="14" t="s">
        <v>135</v>
      </c>
      <c r="D16" s="14">
        <f>SUM(D14:D15)</f>
        <v>0</v>
      </c>
      <c r="E16" s="138"/>
      <c r="F16" s="138" t="str">
        <f t="shared" si="166"/>
        <v/>
      </c>
      <c r="H16" s="134" t="str">
        <f t="shared" si="182"/>
        <v>Sab</v>
      </c>
      <c r="I16" s="141"/>
      <c r="J16" s="134" t="str">
        <f t="shared" si="183"/>
        <v/>
      </c>
      <c r="K16" s="134" t="str">
        <f t="shared" si="183"/>
        <v/>
      </c>
      <c r="L16" s="150"/>
      <c r="M16" s="150" t="str">
        <f t="shared" si="184"/>
        <v/>
      </c>
      <c r="O16" s="145" t="str">
        <f t="shared" si="185"/>
        <v>Sab</v>
      </c>
      <c r="Q16" s="146" t="str">
        <f t="shared" si="111"/>
        <v/>
      </c>
      <c r="R16" s="146" t="str">
        <f t="shared" si="112"/>
        <v/>
      </c>
      <c r="V16" s="158" t="str">
        <f t="shared" si="186"/>
        <v>Sab</v>
      </c>
      <c r="Z16" s="16">
        <f t="shared" si="187"/>
        <v>0</v>
      </c>
      <c r="AA16" s="16">
        <f t="shared" si="187"/>
        <v>0</v>
      </c>
      <c r="AB16" s="16">
        <f t="shared" si="187"/>
        <v>0</v>
      </c>
      <c r="AC16" s="16">
        <f t="shared" si="187"/>
        <v>0</v>
      </c>
      <c r="AD16" s="16">
        <f t="shared" si="187"/>
        <v>0</v>
      </c>
      <c r="AE16" s="16">
        <f t="shared" si="187"/>
        <v>0</v>
      </c>
      <c r="AF16" s="16">
        <f t="shared" si="187"/>
        <v>0</v>
      </c>
      <c r="AG16" s="16">
        <f t="shared" si="187"/>
        <v>0</v>
      </c>
      <c r="AH16" s="16">
        <f t="shared" si="187"/>
        <v>0</v>
      </c>
      <c r="AI16" s="16">
        <f t="shared" si="187"/>
        <v>0</v>
      </c>
      <c r="AJ16" s="16">
        <f t="shared" si="188"/>
        <v>0</v>
      </c>
      <c r="AK16" s="16">
        <f t="shared" si="188"/>
        <v>0</v>
      </c>
      <c r="AL16" s="16">
        <f t="shared" si="188"/>
        <v>0</v>
      </c>
      <c r="AM16" s="16">
        <f t="shared" si="188"/>
        <v>0</v>
      </c>
      <c r="AN16" s="16">
        <f t="shared" si="188"/>
        <v>0</v>
      </c>
      <c r="AO16" s="16">
        <f t="shared" si="188"/>
        <v>0</v>
      </c>
      <c r="AP16" s="16">
        <f t="shared" si="188"/>
        <v>0</v>
      </c>
      <c r="AQ16" s="16">
        <f t="shared" si="188"/>
        <v>0</v>
      </c>
      <c r="AR16" s="16">
        <f t="shared" si="188"/>
        <v>0</v>
      </c>
      <c r="AS16" s="16">
        <f t="shared" si="188"/>
        <v>0</v>
      </c>
      <c r="AT16" s="16">
        <f t="shared" si="189"/>
        <v>0</v>
      </c>
      <c r="AU16" s="16">
        <f t="shared" si="189"/>
        <v>0</v>
      </c>
      <c r="AV16" s="16">
        <f t="shared" si="189"/>
        <v>0</v>
      </c>
      <c r="AW16" s="16">
        <f t="shared" si="189"/>
        <v>0</v>
      </c>
      <c r="AX16" s="16">
        <f t="shared" si="189"/>
        <v>0</v>
      </c>
      <c r="AY16" s="16">
        <f t="shared" si="189"/>
        <v>0</v>
      </c>
      <c r="AZ16" s="16">
        <f t="shared" si="189"/>
        <v>0</v>
      </c>
      <c r="BA16" s="16">
        <f t="shared" si="189"/>
        <v>0</v>
      </c>
      <c r="BB16" s="16">
        <f t="shared" si="189"/>
        <v>0</v>
      </c>
      <c r="BC16" s="16">
        <f t="shared" si="189"/>
        <v>0</v>
      </c>
      <c r="BD16" s="16">
        <f t="shared" si="190"/>
        <v>0</v>
      </c>
      <c r="BE16" s="16">
        <f t="shared" si="190"/>
        <v>0</v>
      </c>
      <c r="BF16" s="16">
        <f t="shared" si="190"/>
        <v>0</v>
      </c>
      <c r="BG16" s="16">
        <f t="shared" si="190"/>
        <v>0</v>
      </c>
      <c r="BH16" s="16">
        <f t="shared" si="190"/>
        <v>0</v>
      </c>
      <c r="BI16" s="16">
        <f t="shared" si="190"/>
        <v>0</v>
      </c>
      <c r="BJ16" s="16">
        <f t="shared" si="190"/>
        <v>0</v>
      </c>
      <c r="BK16" s="16">
        <f t="shared" si="190"/>
        <v>0</v>
      </c>
      <c r="BL16" s="16">
        <f t="shared" si="190"/>
        <v>0</v>
      </c>
      <c r="BM16" s="16">
        <f t="shared" si="190"/>
        <v>0</v>
      </c>
      <c r="BN16" s="16">
        <f t="shared" si="191"/>
        <v>0</v>
      </c>
      <c r="BO16" s="16">
        <f t="shared" si="191"/>
        <v>0</v>
      </c>
      <c r="BP16" s="16">
        <f t="shared" si="191"/>
        <v>0</v>
      </c>
      <c r="BQ16" s="16">
        <f t="shared" si="191"/>
        <v>0</v>
      </c>
      <c r="BR16" s="16">
        <f t="shared" si="191"/>
        <v>0</v>
      </c>
      <c r="BS16" s="16">
        <f t="shared" si="191"/>
        <v>0</v>
      </c>
      <c r="BT16" s="16">
        <f t="shared" si="191"/>
        <v>0</v>
      </c>
      <c r="BU16" s="16">
        <f t="shared" si="191"/>
        <v>0</v>
      </c>
      <c r="BV16" s="16">
        <f t="shared" si="191"/>
        <v>0</v>
      </c>
      <c r="BW16" s="16">
        <f t="shared" si="191"/>
        <v>0</v>
      </c>
      <c r="BX16" s="16">
        <f t="shared" si="192"/>
        <v>0</v>
      </c>
      <c r="BY16" s="16">
        <f t="shared" si="192"/>
        <v>0</v>
      </c>
      <c r="BZ16" s="16">
        <f t="shared" si="192"/>
        <v>0</v>
      </c>
      <c r="CA16" s="16">
        <f t="shared" si="192"/>
        <v>0</v>
      </c>
      <c r="CB16" s="16">
        <f t="shared" si="192"/>
        <v>0</v>
      </c>
      <c r="CC16" s="16">
        <f t="shared" si="192"/>
        <v>0</v>
      </c>
      <c r="CD16" s="16">
        <f t="shared" si="192"/>
        <v>0</v>
      </c>
      <c r="CE16" s="16">
        <f t="shared" si="192"/>
        <v>0</v>
      </c>
      <c r="CF16" s="16">
        <f t="shared" si="192"/>
        <v>0</v>
      </c>
      <c r="CG16" s="16">
        <f t="shared" si="192"/>
        <v>0</v>
      </c>
      <c r="CH16" s="16">
        <f t="shared" si="193"/>
        <v>0</v>
      </c>
      <c r="CI16" s="16">
        <f t="shared" si="193"/>
        <v>0</v>
      </c>
      <c r="CJ16" s="16">
        <f t="shared" si="193"/>
        <v>0</v>
      </c>
      <c r="CK16" s="16">
        <f t="shared" si="193"/>
        <v>0</v>
      </c>
      <c r="CL16" s="16">
        <f t="shared" si="193"/>
        <v>0</v>
      </c>
      <c r="CM16" s="16">
        <f t="shared" si="193"/>
        <v>0</v>
      </c>
      <c r="CN16" s="16">
        <f t="shared" si="193"/>
        <v>0</v>
      </c>
      <c r="CO16" s="16">
        <f t="shared" si="193"/>
        <v>0</v>
      </c>
      <c r="CP16" s="16">
        <f t="shared" si="193"/>
        <v>0</v>
      </c>
      <c r="CQ16" s="16">
        <f t="shared" si="193"/>
        <v>0</v>
      </c>
      <c r="CR16" s="16">
        <f t="shared" si="194"/>
        <v>0</v>
      </c>
      <c r="CS16" s="16">
        <f t="shared" si="194"/>
        <v>0</v>
      </c>
      <c r="CT16" s="16">
        <f t="shared" si="194"/>
        <v>0</v>
      </c>
      <c r="CU16" s="16">
        <f t="shared" si="194"/>
        <v>0</v>
      </c>
      <c r="CV16" s="16">
        <f t="shared" si="194"/>
        <v>0</v>
      </c>
      <c r="CW16" s="16">
        <f t="shared" si="194"/>
        <v>0</v>
      </c>
      <c r="CX16" s="16">
        <f t="shared" si="194"/>
        <v>0</v>
      </c>
      <c r="CY16" s="16">
        <f t="shared" si="194"/>
        <v>0</v>
      </c>
      <c r="CZ16" s="16">
        <f t="shared" si="194"/>
        <v>0</v>
      </c>
      <c r="DA16" s="16">
        <f t="shared" si="194"/>
        <v>0</v>
      </c>
      <c r="DB16" s="16">
        <f t="shared" si="195"/>
        <v>0</v>
      </c>
      <c r="DC16" s="16">
        <f t="shared" si="195"/>
        <v>0</v>
      </c>
      <c r="DD16" s="16">
        <f t="shared" si="195"/>
        <v>0</v>
      </c>
      <c r="DE16" s="16">
        <f t="shared" si="195"/>
        <v>0</v>
      </c>
      <c r="DF16" s="16">
        <f t="shared" si="195"/>
        <v>0</v>
      </c>
      <c r="DG16" s="16">
        <f t="shared" si="195"/>
        <v>0</v>
      </c>
      <c r="DH16" s="16">
        <f t="shared" si="195"/>
        <v>0</v>
      </c>
      <c r="DI16" s="16">
        <f t="shared" si="195"/>
        <v>0</v>
      </c>
      <c r="DJ16" s="16">
        <f t="shared" si="195"/>
        <v>0</v>
      </c>
      <c r="DK16" s="16">
        <f t="shared" si="195"/>
        <v>0</v>
      </c>
      <c r="DL16" s="16">
        <f t="shared" si="196"/>
        <v>0</v>
      </c>
      <c r="DM16" s="16">
        <f t="shared" si="196"/>
        <v>0</v>
      </c>
      <c r="DN16" s="16">
        <f t="shared" si="196"/>
        <v>0</v>
      </c>
      <c r="DO16" s="16">
        <f t="shared" si="196"/>
        <v>0</v>
      </c>
      <c r="DP16" s="16">
        <f t="shared" si="196"/>
        <v>0</v>
      </c>
      <c r="DQ16" s="16">
        <f t="shared" si="196"/>
        <v>0</v>
      </c>
      <c r="DR16" s="16">
        <f t="shared" si="196"/>
        <v>0</v>
      </c>
      <c r="DS16" s="16">
        <f t="shared" si="196"/>
        <v>0</v>
      </c>
      <c r="DT16" s="16">
        <f t="shared" si="196"/>
        <v>0</v>
      </c>
      <c r="DU16" s="16">
        <f t="shared" si="196"/>
        <v>0</v>
      </c>
      <c r="DV16" s="16">
        <f t="shared" si="197"/>
        <v>0</v>
      </c>
      <c r="DW16" s="16">
        <f t="shared" si="197"/>
        <v>0</v>
      </c>
      <c r="DX16" s="16">
        <f t="shared" si="197"/>
        <v>0</v>
      </c>
      <c r="DY16" s="16">
        <f t="shared" si="197"/>
        <v>0</v>
      </c>
      <c r="DZ16" s="16">
        <f t="shared" si="197"/>
        <v>0</v>
      </c>
      <c r="EA16" s="16">
        <f t="shared" si="197"/>
        <v>0</v>
      </c>
      <c r="EB16" s="16">
        <f t="shared" si="197"/>
        <v>0</v>
      </c>
      <c r="EC16" s="16">
        <f t="shared" si="197"/>
        <v>0</v>
      </c>
      <c r="ED16" s="16">
        <f t="shared" si="197"/>
        <v>0</v>
      </c>
      <c r="EE16" s="16">
        <f t="shared" si="197"/>
        <v>0</v>
      </c>
      <c r="EF16" s="16">
        <f t="shared" si="198"/>
        <v>0</v>
      </c>
      <c r="EG16" s="16">
        <f t="shared" si="198"/>
        <v>0</v>
      </c>
      <c r="EH16" s="16">
        <f t="shared" si="198"/>
        <v>0</v>
      </c>
      <c r="EI16" s="16">
        <f t="shared" si="198"/>
        <v>0</v>
      </c>
      <c r="EJ16" s="16">
        <f t="shared" si="198"/>
        <v>0</v>
      </c>
      <c r="EK16" s="16">
        <f t="shared" si="198"/>
        <v>0</v>
      </c>
      <c r="EL16" s="16">
        <f t="shared" si="198"/>
        <v>0</v>
      </c>
      <c r="EM16" s="16">
        <f t="shared" si="198"/>
        <v>0</v>
      </c>
      <c r="EN16" s="16">
        <f t="shared" si="198"/>
        <v>0</v>
      </c>
      <c r="EO16" s="16">
        <f t="shared" si="198"/>
        <v>0</v>
      </c>
      <c r="EP16" s="16">
        <f t="shared" si="199"/>
        <v>0</v>
      </c>
      <c r="EQ16" s="16">
        <f t="shared" si="199"/>
        <v>0</v>
      </c>
      <c r="ER16" s="16">
        <f t="shared" si="199"/>
        <v>0</v>
      </c>
      <c r="ES16" s="16">
        <f t="shared" si="199"/>
        <v>0</v>
      </c>
      <c r="ET16" s="16">
        <f t="shared" si="199"/>
        <v>0</v>
      </c>
      <c r="EU16" s="16">
        <f t="shared" si="199"/>
        <v>0</v>
      </c>
      <c r="EV16" s="16">
        <f t="shared" si="199"/>
        <v>0</v>
      </c>
      <c r="EW16" s="16">
        <f t="shared" si="199"/>
        <v>0</v>
      </c>
      <c r="EX16" s="16">
        <f t="shared" si="199"/>
        <v>0</v>
      </c>
      <c r="EY16" s="16">
        <f t="shared" si="199"/>
        <v>0</v>
      </c>
      <c r="EZ16" s="16">
        <f t="shared" si="200"/>
        <v>0</v>
      </c>
      <c r="FA16" s="16">
        <f t="shared" si="200"/>
        <v>0</v>
      </c>
      <c r="FB16" s="16">
        <f t="shared" si="200"/>
        <v>0</v>
      </c>
      <c r="FC16" s="16">
        <f t="shared" si="200"/>
        <v>0</v>
      </c>
      <c r="FD16" s="16">
        <f t="shared" si="200"/>
        <v>0</v>
      </c>
      <c r="FE16" s="16">
        <f t="shared" si="200"/>
        <v>0</v>
      </c>
      <c r="FF16" s="16">
        <f t="shared" si="200"/>
        <v>0</v>
      </c>
      <c r="FG16" s="16">
        <f t="shared" si="200"/>
        <v>0</v>
      </c>
      <c r="FH16" s="16">
        <f t="shared" si="200"/>
        <v>0</v>
      </c>
      <c r="FI16" s="16">
        <f t="shared" si="200"/>
        <v>0</v>
      </c>
      <c r="FJ16" s="16">
        <f t="shared" si="201"/>
        <v>0</v>
      </c>
      <c r="FK16" s="16">
        <f t="shared" si="201"/>
        <v>0</v>
      </c>
      <c r="FL16" s="16">
        <f t="shared" si="201"/>
        <v>0</v>
      </c>
      <c r="FM16" s="16">
        <f t="shared" si="201"/>
        <v>0</v>
      </c>
      <c r="FN16" s="16">
        <f t="shared" si="201"/>
        <v>0</v>
      </c>
      <c r="FO16" s="16">
        <f t="shared" si="201"/>
        <v>0</v>
      </c>
      <c r="FP16" s="16">
        <f t="shared" si="201"/>
        <v>0</v>
      </c>
      <c r="FQ16" s="16">
        <f t="shared" si="201"/>
        <v>0</v>
      </c>
      <c r="FR16" s="16">
        <f t="shared" si="201"/>
        <v>0</v>
      </c>
      <c r="FS16" s="16">
        <f t="shared" si="201"/>
        <v>0</v>
      </c>
      <c r="FT16" s="16">
        <f t="shared" si="202"/>
        <v>0</v>
      </c>
      <c r="FU16" s="16">
        <f t="shared" si="202"/>
        <v>0</v>
      </c>
      <c r="FV16" s="16">
        <f t="shared" si="202"/>
        <v>0</v>
      </c>
      <c r="FW16" s="16">
        <f t="shared" si="202"/>
        <v>0</v>
      </c>
      <c r="FX16" s="16">
        <f t="shared" si="202"/>
        <v>0</v>
      </c>
      <c r="FY16" s="16">
        <f t="shared" si="202"/>
        <v>0</v>
      </c>
      <c r="FZ16" s="16">
        <f t="shared" si="202"/>
        <v>0</v>
      </c>
      <c r="GA16" s="16">
        <f t="shared" si="202"/>
        <v>0</v>
      </c>
      <c r="GB16" s="16">
        <f t="shared" si="202"/>
        <v>0</v>
      </c>
      <c r="GC16" s="16">
        <f t="shared" si="202"/>
        <v>0</v>
      </c>
      <c r="GD16" s="16">
        <f t="shared" si="203"/>
        <v>0</v>
      </c>
      <c r="GE16" s="16">
        <f t="shared" si="203"/>
        <v>0</v>
      </c>
      <c r="GF16" s="16">
        <f t="shared" si="203"/>
        <v>0</v>
      </c>
      <c r="GG16" s="16">
        <f t="shared" si="203"/>
        <v>0</v>
      </c>
      <c r="GH16" s="16">
        <f t="shared" si="203"/>
        <v>0</v>
      </c>
      <c r="GI16" s="16">
        <f t="shared" si="203"/>
        <v>0</v>
      </c>
      <c r="GJ16" s="16">
        <f t="shared" si="203"/>
        <v>0</v>
      </c>
      <c r="GK16" s="16">
        <f t="shared" si="203"/>
        <v>0</v>
      </c>
      <c r="GL16" s="16">
        <f t="shared" si="203"/>
        <v>0</v>
      </c>
      <c r="GM16" s="16">
        <f t="shared" si="203"/>
        <v>0</v>
      </c>
      <c r="GN16" s="16">
        <f t="shared" si="204"/>
        <v>0</v>
      </c>
      <c r="GO16" s="16">
        <f t="shared" si="204"/>
        <v>0</v>
      </c>
      <c r="GP16" s="16">
        <f t="shared" si="204"/>
        <v>0</v>
      </c>
      <c r="GQ16" s="16">
        <f t="shared" si="204"/>
        <v>0</v>
      </c>
      <c r="GR16" s="16">
        <f t="shared" si="204"/>
        <v>0</v>
      </c>
      <c r="GS16" s="16">
        <f t="shared" si="204"/>
        <v>0</v>
      </c>
      <c r="GT16" s="16">
        <f t="shared" si="204"/>
        <v>0</v>
      </c>
      <c r="GU16" s="16">
        <f t="shared" si="204"/>
        <v>0</v>
      </c>
      <c r="GV16" s="16">
        <f t="shared" si="204"/>
        <v>0</v>
      </c>
      <c r="GW16" s="16">
        <f t="shared" si="204"/>
        <v>0</v>
      </c>
      <c r="GX16" s="16">
        <f t="shared" si="205"/>
        <v>0</v>
      </c>
      <c r="GY16" s="16">
        <f t="shared" si="205"/>
        <v>0</v>
      </c>
      <c r="GZ16" s="16">
        <f t="shared" si="205"/>
        <v>0</v>
      </c>
      <c r="HA16" s="16">
        <f t="shared" si="205"/>
        <v>0</v>
      </c>
      <c r="HB16" s="16">
        <f t="shared" si="205"/>
        <v>0</v>
      </c>
      <c r="HC16" s="16">
        <f t="shared" si="205"/>
        <v>0</v>
      </c>
      <c r="HD16" s="16">
        <f t="shared" si="205"/>
        <v>0</v>
      </c>
      <c r="HE16" s="16">
        <f t="shared" si="205"/>
        <v>0</v>
      </c>
      <c r="HF16" s="16">
        <f t="shared" si="205"/>
        <v>0</v>
      </c>
      <c r="HG16" s="16">
        <f t="shared" si="205"/>
        <v>0</v>
      </c>
      <c r="HH16" s="16">
        <f t="shared" si="206"/>
        <v>0</v>
      </c>
      <c r="HI16" s="16">
        <f t="shared" si="206"/>
        <v>0</v>
      </c>
      <c r="HJ16" s="16">
        <f t="shared" si="206"/>
        <v>0</v>
      </c>
      <c r="HK16" s="16">
        <f t="shared" si="206"/>
        <v>0</v>
      </c>
      <c r="HL16" s="16">
        <f t="shared" si="206"/>
        <v>0</v>
      </c>
      <c r="HM16" s="16">
        <f t="shared" si="206"/>
        <v>0</v>
      </c>
      <c r="HN16" s="16">
        <f t="shared" si="206"/>
        <v>0</v>
      </c>
      <c r="HO16" s="16">
        <f t="shared" si="206"/>
        <v>0</v>
      </c>
      <c r="HP16" s="16">
        <f t="shared" si="206"/>
        <v>0</v>
      </c>
      <c r="HQ16" s="16">
        <f t="shared" si="206"/>
        <v>0</v>
      </c>
      <c r="HR16" s="16">
        <f t="shared" si="207"/>
        <v>0</v>
      </c>
      <c r="HS16" s="16">
        <f t="shared" si="207"/>
        <v>0</v>
      </c>
      <c r="HT16" s="16">
        <f t="shared" si="207"/>
        <v>0</v>
      </c>
      <c r="HU16" s="16">
        <f t="shared" si="207"/>
        <v>0</v>
      </c>
      <c r="HV16" s="16">
        <f t="shared" si="207"/>
        <v>0</v>
      </c>
      <c r="HW16" s="16">
        <f t="shared" si="207"/>
        <v>0</v>
      </c>
      <c r="HX16" s="16">
        <f t="shared" si="207"/>
        <v>0</v>
      </c>
      <c r="HY16" s="16">
        <f t="shared" si="207"/>
        <v>0</v>
      </c>
      <c r="HZ16" s="16">
        <f t="shared" si="207"/>
        <v>0</v>
      </c>
      <c r="IA16" s="16">
        <f t="shared" si="207"/>
        <v>0</v>
      </c>
      <c r="IB16" s="16">
        <f t="shared" si="208"/>
        <v>0</v>
      </c>
      <c r="IC16" s="16">
        <f t="shared" si="208"/>
        <v>0</v>
      </c>
      <c r="ID16" s="16">
        <f t="shared" si="208"/>
        <v>0</v>
      </c>
      <c r="IE16" s="16">
        <f t="shared" si="208"/>
        <v>0</v>
      </c>
      <c r="IF16" s="16">
        <f t="shared" si="208"/>
        <v>0</v>
      </c>
      <c r="IG16" s="16">
        <f t="shared" si="208"/>
        <v>0</v>
      </c>
      <c r="IH16" s="16">
        <f t="shared" si="208"/>
        <v>0</v>
      </c>
      <c r="II16" s="16">
        <f t="shared" si="208"/>
        <v>0</v>
      </c>
      <c r="IJ16" s="16">
        <f t="shared" si="208"/>
        <v>0</v>
      </c>
      <c r="IK16" s="16">
        <f t="shared" si="208"/>
        <v>0</v>
      </c>
      <c r="IL16" s="16">
        <f t="shared" si="209"/>
        <v>0</v>
      </c>
      <c r="IM16" s="16">
        <f t="shared" si="209"/>
        <v>0</v>
      </c>
      <c r="IN16" s="16">
        <f t="shared" si="209"/>
        <v>0</v>
      </c>
      <c r="IO16" s="16">
        <f t="shared" si="209"/>
        <v>0</v>
      </c>
      <c r="IP16" s="16">
        <f t="shared" si="209"/>
        <v>0</v>
      </c>
      <c r="IQ16" s="16">
        <f t="shared" si="209"/>
        <v>0</v>
      </c>
      <c r="IR16" s="16">
        <f t="shared" si="209"/>
        <v>0</v>
      </c>
      <c r="IS16" s="16">
        <f t="shared" si="209"/>
        <v>0</v>
      </c>
      <c r="IT16" s="16">
        <f t="shared" si="209"/>
        <v>0</v>
      </c>
      <c r="IU16" s="16">
        <f t="shared" si="209"/>
        <v>0</v>
      </c>
      <c r="IV16" s="16">
        <f t="shared" si="210"/>
        <v>0</v>
      </c>
      <c r="IW16" s="16">
        <f t="shared" si="210"/>
        <v>0</v>
      </c>
      <c r="IX16" s="16">
        <f t="shared" si="210"/>
        <v>0</v>
      </c>
      <c r="IY16" s="16">
        <f t="shared" si="210"/>
        <v>0</v>
      </c>
      <c r="IZ16" s="16">
        <f t="shared" si="210"/>
        <v>0</v>
      </c>
      <c r="JA16" s="16">
        <f t="shared" si="210"/>
        <v>0</v>
      </c>
      <c r="JB16" s="16">
        <f t="shared" si="210"/>
        <v>0</v>
      </c>
      <c r="JC16" s="16">
        <f t="shared" si="210"/>
        <v>0</v>
      </c>
      <c r="JD16" s="16">
        <f t="shared" si="210"/>
        <v>0</v>
      </c>
      <c r="JE16" s="16">
        <f t="shared" si="210"/>
        <v>0</v>
      </c>
      <c r="JF16" s="16">
        <f t="shared" si="211"/>
        <v>0</v>
      </c>
      <c r="JG16" s="16">
        <f t="shared" si="211"/>
        <v>0</v>
      </c>
      <c r="JH16" s="16">
        <f t="shared" si="211"/>
        <v>0</v>
      </c>
      <c r="JI16" s="16">
        <f t="shared" si="211"/>
        <v>0</v>
      </c>
      <c r="JJ16" s="16">
        <f t="shared" si="211"/>
        <v>0</v>
      </c>
      <c r="JK16" s="16">
        <f t="shared" si="211"/>
        <v>0</v>
      </c>
      <c r="JL16" s="16">
        <f t="shared" si="211"/>
        <v>0</v>
      </c>
      <c r="JM16" s="16">
        <f t="shared" si="211"/>
        <v>0</v>
      </c>
      <c r="JN16" s="16">
        <f t="shared" si="211"/>
        <v>0</v>
      </c>
      <c r="JO16" s="16">
        <f t="shared" si="211"/>
        <v>0</v>
      </c>
      <c r="JP16" s="16">
        <f t="shared" si="212"/>
        <v>0</v>
      </c>
      <c r="JQ16" s="16">
        <f t="shared" si="212"/>
        <v>0</v>
      </c>
      <c r="JR16" s="16">
        <f t="shared" si="212"/>
        <v>0</v>
      </c>
      <c r="JS16" s="16">
        <f t="shared" si="212"/>
        <v>0</v>
      </c>
      <c r="JT16" s="16">
        <f t="shared" si="212"/>
        <v>0</v>
      </c>
      <c r="JU16" s="16">
        <f t="shared" si="212"/>
        <v>0</v>
      </c>
      <c r="JV16" s="16">
        <f t="shared" si="212"/>
        <v>0</v>
      </c>
      <c r="JW16" s="16">
        <f t="shared" si="212"/>
        <v>0</v>
      </c>
      <c r="JX16" s="16">
        <f t="shared" si="212"/>
        <v>0</v>
      </c>
      <c r="JY16" s="16">
        <f t="shared" si="213"/>
        <v>0</v>
      </c>
      <c r="JZ16" s="16">
        <f t="shared" si="214"/>
        <v>0</v>
      </c>
      <c r="KA16" s="16">
        <f t="shared" si="214"/>
        <v>0</v>
      </c>
      <c r="KB16" s="16">
        <f t="shared" si="214"/>
        <v>0</v>
      </c>
      <c r="KC16" s="16">
        <f t="shared" si="214"/>
        <v>0</v>
      </c>
      <c r="KD16" s="16">
        <f t="shared" si="214"/>
        <v>0</v>
      </c>
      <c r="KE16" s="16">
        <f t="shared" si="214"/>
        <v>0</v>
      </c>
      <c r="KF16" s="16">
        <f t="shared" si="214"/>
        <v>0</v>
      </c>
      <c r="KG16" s="16">
        <f t="shared" si="214"/>
        <v>0</v>
      </c>
      <c r="KH16" s="16">
        <f t="shared" si="214"/>
        <v>0</v>
      </c>
      <c r="KI16" s="16">
        <f t="shared" si="214"/>
        <v>0</v>
      </c>
      <c r="KJ16" s="16">
        <f t="shared" si="215"/>
        <v>0</v>
      </c>
      <c r="KK16" s="16">
        <f t="shared" si="215"/>
        <v>0</v>
      </c>
      <c r="KL16" s="16">
        <f t="shared" si="215"/>
        <v>0</v>
      </c>
      <c r="KM16" s="16">
        <f t="shared" si="215"/>
        <v>0</v>
      </c>
      <c r="KN16" s="16">
        <f t="shared" si="215"/>
        <v>0</v>
      </c>
      <c r="KO16" s="16">
        <f t="shared" si="215"/>
        <v>0</v>
      </c>
      <c r="KP16" s="16">
        <f t="shared" si="215"/>
        <v>0</v>
      </c>
      <c r="KQ16" s="16">
        <f t="shared" si="215"/>
        <v>0</v>
      </c>
      <c r="KR16" s="16">
        <f t="shared" si="215"/>
        <v>0</v>
      </c>
      <c r="KS16" s="16">
        <f t="shared" si="215"/>
        <v>0</v>
      </c>
      <c r="KT16" s="16">
        <f t="shared" si="216"/>
        <v>0</v>
      </c>
      <c r="KU16" s="16">
        <f t="shared" si="216"/>
        <v>0</v>
      </c>
      <c r="KV16" s="16">
        <f t="shared" si="216"/>
        <v>0</v>
      </c>
      <c r="KW16" s="16">
        <f t="shared" si="216"/>
        <v>0</v>
      </c>
      <c r="KX16" s="16">
        <f t="shared" si="216"/>
        <v>0</v>
      </c>
      <c r="KY16" s="16">
        <f t="shared" si="216"/>
        <v>0</v>
      </c>
      <c r="KZ16" s="16">
        <f t="shared" si="216"/>
        <v>0</v>
      </c>
      <c r="LA16" s="16">
        <f t="shared" si="216"/>
        <v>0</v>
      </c>
      <c r="LB16" s="16">
        <f t="shared" si="216"/>
        <v>0</v>
      </c>
      <c r="LC16" s="16">
        <f t="shared" si="216"/>
        <v>0</v>
      </c>
      <c r="LD16" s="16">
        <f t="shared" si="217"/>
        <v>0</v>
      </c>
      <c r="LE16" s="16">
        <f t="shared" si="217"/>
        <v>0</v>
      </c>
      <c r="LF16" s="16">
        <f t="shared" si="217"/>
        <v>0</v>
      </c>
      <c r="LG16" s="16">
        <f t="shared" si="217"/>
        <v>0</v>
      </c>
      <c r="LH16" s="16">
        <f t="shared" si="217"/>
        <v>0</v>
      </c>
      <c r="LI16" s="16">
        <f t="shared" si="217"/>
        <v>0</v>
      </c>
      <c r="LJ16" s="16">
        <f t="shared" si="217"/>
        <v>0</v>
      </c>
      <c r="LK16" s="16">
        <f t="shared" si="217"/>
        <v>0</v>
      </c>
      <c r="LL16" s="16">
        <f t="shared" si="217"/>
        <v>0</v>
      </c>
      <c r="LM16" s="16">
        <f t="shared" si="217"/>
        <v>0</v>
      </c>
      <c r="LN16" s="16">
        <f t="shared" si="218"/>
        <v>0</v>
      </c>
      <c r="LO16" s="16">
        <f t="shared" si="218"/>
        <v>0</v>
      </c>
      <c r="LP16" s="16">
        <f t="shared" si="218"/>
        <v>0</v>
      </c>
      <c r="LQ16" s="16">
        <f t="shared" si="218"/>
        <v>0</v>
      </c>
      <c r="LR16" s="16">
        <f t="shared" si="218"/>
        <v>0</v>
      </c>
      <c r="LS16" s="16">
        <f t="shared" si="218"/>
        <v>0</v>
      </c>
      <c r="LT16" s="16">
        <f t="shared" si="218"/>
        <v>0</v>
      </c>
      <c r="LU16" s="16">
        <f t="shared" si="218"/>
        <v>0</v>
      </c>
      <c r="LV16" s="16">
        <f t="shared" si="218"/>
        <v>0</v>
      </c>
      <c r="LW16" s="16">
        <f>IF(OR(AND(LW$4&gt;=$J16,LW$4&lt;=$K16),AND(LW$4&gt;=$Q16,LW$4&lt;=$R16)),$D16,0)</f>
        <v>0</v>
      </c>
      <c r="LX16" s="16">
        <f t="shared" si="219"/>
        <v>0</v>
      </c>
      <c r="LY16" s="16">
        <f t="shared" si="219"/>
        <v>0</v>
      </c>
      <c r="LZ16" s="16">
        <f t="shared" si="219"/>
        <v>0</v>
      </c>
      <c r="MA16" s="16">
        <f t="shared" si="219"/>
        <v>0</v>
      </c>
      <c r="MB16" s="16">
        <f t="shared" si="219"/>
        <v>0</v>
      </c>
      <c r="MC16" s="16">
        <f t="shared" si="219"/>
        <v>0</v>
      </c>
      <c r="MD16" s="16">
        <f t="shared" si="219"/>
        <v>0</v>
      </c>
      <c r="ME16" s="16">
        <f t="shared" si="219"/>
        <v>0</v>
      </c>
      <c r="MF16" s="16">
        <f t="shared" si="219"/>
        <v>0</v>
      </c>
      <c r="MG16" s="16">
        <f t="shared" si="219"/>
        <v>0</v>
      </c>
      <c r="MH16" s="16">
        <f t="shared" si="220"/>
        <v>0</v>
      </c>
      <c r="MI16" s="16">
        <f t="shared" si="220"/>
        <v>0</v>
      </c>
      <c r="MJ16" s="16">
        <f t="shared" si="220"/>
        <v>0</v>
      </c>
      <c r="MK16" s="16">
        <f t="shared" si="220"/>
        <v>0</v>
      </c>
      <c r="ML16" s="16">
        <f t="shared" si="220"/>
        <v>0</v>
      </c>
      <c r="MM16" s="16">
        <f t="shared" si="220"/>
        <v>0</v>
      </c>
      <c r="MN16" s="16">
        <f t="shared" si="220"/>
        <v>0</v>
      </c>
      <c r="MO16" s="16">
        <f t="shared" si="220"/>
        <v>0</v>
      </c>
      <c r="MP16" s="16">
        <f t="shared" si="220"/>
        <v>0</v>
      </c>
      <c r="MQ16" s="16">
        <f t="shared" si="220"/>
        <v>0</v>
      </c>
      <c r="MR16" s="16">
        <f t="shared" si="221"/>
        <v>0</v>
      </c>
      <c r="MS16" s="16">
        <f t="shared" si="221"/>
        <v>0</v>
      </c>
      <c r="MT16" s="16">
        <f t="shared" si="221"/>
        <v>0</v>
      </c>
      <c r="MU16" s="16">
        <f t="shared" si="221"/>
        <v>0</v>
      </c>
      <c r="MV16" s="16">
        <f t="shared" si="221"/>
        <v>0</v>
      </c>
      <c r="MW16" s="16">
        <f t="shared" si="221"/>
        <v>0</v>
      </c>
      <c r="MX16" s="16">
        <f t="shared" si="221"/>
        <v>0</v>
      </c>
      <c r="MY16" s="16">
        <f t="shared" si="221"/>
        <v>0</v>
      </c>
      <c r="MZ16" s="16">
        <f t="shared" si="221"/>
        <v>0</v>
      </c>
      <c r="NA16" s="16">
        <f t="shared" si="221"/>
        <v>0</v>
      </c>
      <c r="NB16" s="16">
        <f t="shared" si="222"/>
        <v>0</v>
      </c>
      <c r="NC16" s="16">
        <f t="shared" si="222"/>
        <v>0</v>
      </c>
      <c r="ND16" s="16">
        <f t="shared" si="222"/>
        <v>0</v>
      </c>
      <c r="NE16" s="16">
        <f t="shared" si="222"/>
        <v>0</v>
      </c>
      <c r="NF16" s="16">
        <f t="shared" si="222"/>
        <v>0</v>
      </c>
      <c r="NG16" s="16">
        <f t="shared" si="222"/>
        <v>0</v>
      </c>
      <c r="NH16" s="16">
        <f t="shared" si="222"/>
        <v>0</v>
      </c>
      <c r="NI16" s="16">
        <f t="shared" si="222"/>
        <v>0</v>
      </c>
      <c r="NJ16" s="16">
        <f t="shared" si="222"/>
        <v>0</v>
      </c>
      <c r="NK16" s="16">
        <f t="shared" si="222"/>
        <v>0</v>
      </c>
      <c r="NL16" s="16">
        <f t="shared" si="223"/>
        <v>0</v>
      </c>
      <c r="NM16" s="16">
        <f t="shared" si="223"/>
        <v>0</v>
      </c>
      <c r="NN16" s="16">
        <f t="shared" si="223"/>
        <v>0</v>
      </c>
      <c r="NO16" s="16">
        <f t="shared" si="223"/>
        <v>0</v>
      </c>
      <c r="NP16" s="16">
        <f t="shared" si="223"/>
        <v>0</v>
      </c>
      <c r="NQ16" s="16">
        <f t="shared" si="223"/>
        <v>0</v>
      </c>
      <c r="NR16" s="16">
        <f t="shared" si="223"/>
        <v>0</v>
      </c>
      <c r="NS16" s="16">
        <f t="shared" si="223"/>
        <v>0</v>
      </c>
      <c r="NT16" s="16">
        <f t="shared" si="223"/>
        <v>0</v>
      </c>
      <c r="NU16" s="16">
        <f t="shared" si="223"/>
        <v>0</v>
      </c>
      <c r="NV16" s="16">
        <f t="shared" si="224"/>
        <v>0</v>
      </c>
      <c r="NW16" s="16">
        <f t="shared" si="224"/>
        <v>0</v>
      </c>
      <c r="NX16" s="16">
        <f t="shared" si="224"/>
        <v>0</v>
      </c>
      <c r="NY16" s="16">
        <f t="shared" si="224"/>
        <v>0</v>
      </c>
      <c r="NZ16" s="16">
        <f t="shared" si="224"/>
        <v>0</v>
      </c>
      <c r="OA16" s="16">
        <f t="shared" si="224"/>
        <v>0</v>
      </c>
      <c r="OH16" s="17">
        <f t="shared" si="167"/>
        <v>0</v>
      </c>
      <c r="OI16" s="8">
        <f t="shared" si="168"/>
        <v>184</v>
      </c>
      <c r="OJ16" s="18">
        <f t="shared" si="181"/>
        <v>0.50273224043715847</v>
      </c>
      <c r="OK16" s="18">
        <f t="shared" si="169"/>
        <v>1</v>
      </c>
      <c r="OL16" s="18">
        <f t="shared" si="170"/>
        <v>1</v>
      </c>
      <c r="OM16" s="18">
        <f t="shared" si="171"/>
        <v>1</v>
      </c>
      <c r="ON16" s="18">
        <f t="shared" si="172"/>
        <v>1</v>
      </c>
      <c r="OO16" s="18">
        <f t="shared" si="173"/>
        <v>1</v>
      </c>
      <c r="OP16" s="18">
        <f t="shared" si="174"/>
        <v>1</v>
      </c>
      <c r="OQ16" s="18">
        <f t="shared" si="175"/>
        <v>1</v>
      </c>
      <c r="OR16" s="18">
        <f t="shared" si="176"/>
        <v>1</v>
      </c>
      <c r="OS16" s="18">
        <f t="shared" si="177"/>
        <v>1</v>
      </c>
      <c r="OT16" s="18">
        <f t="shared" si="178"/>
        <v>1</v>
      </c>
      <c r="OU16" s="18">
        <f t="shared" si="179"/>
        <v>1</v>
      </c>
      <c r="OV16" s="18">
        <f t="shared" si="180"/>
        <v>1</v>
      </c>
    </row>
    <row r="17" spans="1:412" ht="11.25" customHeight="1" x14ac:dyDescent="0.25">
      <c r="E17" s="138"/>
      <c r="F17" s="138" t="str">
        <f t="shared" si="166"/>
        <v/>
      </c>
      <c r="H17" s="134" t="str">
        <f>IF(E17="","",TEXT(E17,"ddd"))</f>
        <v/>
      </c>
      <c r="I17" s="141"/>
      <c r="J17" s="134" t="str">
        <f t="shared" ref="J17:J20" si="225">IF(E17="","",ROUND(E17-45291,0))</f>
        <v/>
      </c>
      <c r="K17" s="134" t="str">
        <f t="shared" ref="K17:K20" si="226">IF(F17="","",ROUND(F17-45291,0))</f>
        <v/>
      </c>
      <c r="L17" s="150"/>
      <c r="M17" s="150" t="str">
        <f t="shared" si="184"/>
        <v/>
      </c>
      <c r="O17" s="145" t="str">
        <f t="shared" ref="O17:O39" si="227">IF(L17="","",TEXT(L17,"ddd"))</f>
        <v/>
      </c>
      <c r="Q17" s="146" t="str">
        <f>IF(L17="","",ROUND(L17-45291,0))</f>
        <v/>
      </c>
      <c r="R17" s="146" t="str">
        <f>IF(M17="","",ROUND(M17-45291,0))</f>
        <v/>
      </c>
      <c r="T17" s="162" t="str">
        <f t="shared" ref="T17:T37" si="228">IF(S17="","",S17+U17-1)</f>
        <v/>
      </c>
      <c r="V17" s="158" t="str">
        <f t="shared" ref="V17:V39" si="229">IF(S17="","",TEXT(S17,"ddd"))</f>
        <v/>
      </c>
      <c r="X17" s="157" t="str">
        <f>IF(S17="","",ROUND(S17-45291,0))</f>
        <v/>
      </c>
      <c r="Y17" s="157" t="str">
        <f>IF(T17="","",ROUND(T17-45291,0))</f>
        <v/>
      </c>
      <c r="Z17" s="167">
        <f>IF(OR(AND(Z$4&gt;=$J17,Z$4&lt;=$K17),AND(Z$4&gt;=$Q17,Z$4&lt;=$R17),AND(Z$4&gt;=$X17,Z$4&lt;=$Y17)),IF($Z52&gt;0,$D17-$Z52,$D17),0)</f>
        <v>0</v>
      </c>
      <c r="AA17" s="167">
        <f>IF(OR(AND(AA$4&gt;=$J17,AA$4&lt;=$K17),AND(AA$4&gt;=$Q17,AA$4&lt;=$R17),AND(AA$4&gt;=$X17,AA$4&lt;=$Y17)),IF($Z52&gt;0,$D17-$Z52,$D17),0)</f>
        <v>0</v>
      </c>
      <c r="AB17" s="167">
        <f>IF(OR(AND(AB$4&gt;=$J17,AB$4&lt;=$K17),AND(AB$4&gt;=$Q17,AB$4&lt;=$R17),AND(AB$4&gt;=$X17,AB$4&lt;=$Y17)),IF($Z52&gt;0,$D17-$Z52,$D17),0)</f>
        <v>0</v>
      </c>
      <c r="AC17" s="167">
        <f>IF(OR(AND(AC$4&gt;=$J17,AC$4&lt;=$K17),AND(AC$4&gt;=$Q17,AC$4&lt;=$R17),AND(AC$4&gt;=$X17,AC$4&lt;=$Y17)),IF($Z52&gt;0,$D17-$Z52,$D17),0)</f>
        <v>0</v>
      </c>
      <c r="AD17" s="167">
        <f>IF(OR(AND(AD$4&gt;=$J17,AD$4&lt;=$K17),AND(AD$4&gt;=$Q17,AD$4&lt;=$R17),AND(AD$4&gt;=$X17,AD$4&lt;=$Y17)),IF($Z52&gt;0,$D17-$Z52,$D17),0)</f>
        <v>0</v>
      </c>
      <c r="AE17" s="167">
        <f>IF(OR(AND(AE$4&gt;=$J17,AE$4&lt;=$K17),AND(AE$4&gt;=$Q17,AE$4&lt;=$R17),AND(AE$4&gt;=$X17,AE$4&lt;=$Y17)),IF($Z52&gt;0,$D17-$Z52,$D17),0)</f>
        <v>0</v>
      </c>
      <c r="AF17" s="167">
        <f>IF(OR(AND(AF$4&gt;=$J17,AF$4&lt;=$K17),AND(AF$4&gt;=$Q17,AF$4&lt;=$R17),AND(AF$4&gt;=$X17,AF$4&lt;=$Y17)),IF($Z52&gt;0,$D17-$Z52,$D17),0)</f>
        <v>0</v>
      </c>
      <c r="AG17" s="167">
        <f>IF(OR(AND(AG$4&gt;=$J17,AG$4&lt;=$K17),AND(AG$4&gt;=$Q17,AG$4&lt;=$R17),AND(AG$4&gt;=$X17,AG$4&lt;=$Y17)),IF($Z52&gt;0,$D17-$Z52,$D17),0)</f>
        <v>0</v>
      </c>
      <c r="AH17" s="167">
        <f>IF(OR(AND(AH$4&gt;=$J17,AH$4&lt;=$K17),AND(AH$4&gt;=$Q17,AH$4&lt;=$R17),AND(AH$4&gt;=$X17,AH$4&lt;=$Y17)),IF($Z52&gt;0,$D17-$Z52,$D17),0)</f>
        <v>0</v>
      </c>
      <c r="AI17" s="167">
        <f>IF(OR(AND(AI$4&gt;=$J17,AI$4&lt;=$K17),AND(AI$4&gt;=$Q17,AI$4&lt;=$R17),AND(AI$4&gt;=$X17,AI$4&lt;=$Y17)),IF($Z52&gt;0,$D17-$Z52,$D17),0)</f>
        <v>0</v>
      </c>
      <c r="AJ17" s="167">
        <f>IF(OR(AND(AJ$4&gt;=$J17,AJ$4&lt;=$K17),AND(AJ$4&gt;=$Q17,AJ$4&lt;=$R17),AND(AJ$4&gt;=$X17,AJ$4&lt;=$Y17)),IF($Z52&gt;0,$D17-$Z52,$D17),0)</f>
        <v>0</v>
      </c>
      <c r="AK17" s="167">
        <f>IF(OR(AND(AK$4&gt;=$J17,AK$4&lt;=$K17),AND(AK$4&gt;=$Q17,AK$4&lt;=$R17),AND(AK$4&gt;=$X17,AK$4&lt;=$Y17)),IF($Z52&gt;0,$D17-$Z52,$D17),0)</f>
        <v>0</v>
      </c>
      <c r="AL17" s="167">
        <f>IF(OR(AND(AL$4&gt;=$J17,AL$4&lt;=$K17),AND(AL$4&gt;=$Q17,AL$4&lt;=$R17),AND(AL$4&gt;=$X17,AL$4&lt;=$Y17)),IF($Z52&gt;0,$D17-$Z52,$D17),0)</f>
        <v>0</v>
      </c>
      <c r="AM17" s="167">
        <f>IF(OR(AND(AM$4&gt;=$J17,AM$4&lt;=$K17),AND(AM$4&gt;=$Q17,AM$4&lt;=$R17),AND(AM$4&gt;=$X17,AM$4&lt;=$Y17)),IF($Z52&gt;0,$D17-$Z52,$D17),0)</f>
        <v>0</v>
      </c>
      <c r="AN17" s="167">
        <f>IF(OR(AND(AN$4&gt;=$J17,AN$4&lt;=$K17),AND(AN$4&gt;=$Q17,AN$4&lt;=$R17),AND(AN$4&gt;=$X17,AN$4&lt;=$Y17)),IF($Z52&gt;0,$D17-$Z52,$D17),0)</f>
        <v>0</v>
      </c>
      <c r="AO17" s="167">
        <f>IF(OR(AND(AO$4&gt;=$J17,AO$4&lt;=$K17),AND(AO$4&gt;=$Q17,AO$4&lt;=$R17),AND(AO$4&gt;=$X17,AO$4&lt;=$Y17)),IF($Z52&gt;0,$D17-$Z52,$D17),0)</f>
        <v>0</v>
      </c>
      <c r="AP17" s="167">
        <f>IF(OR(AND(AP$4&gt;=$J17,AP$4&lt;=$K17),AND(AP$4&gt;=$Q17,AP$4&lt;=$R17),AND(AP$4&gt;=$X17,AP$4&lt;=$Y17)),IF($Z52&gt;0,$D17-$Z52,$D17),0)</f>
        <v>0</v>
      </c>
      <c r="AQ17" s="167">
        <f>IF(OR(AND(AQ$4&gt;=$J17,AQ$4&lt;=$K17),AND(AQ$4&gt;=$Q17,AQ$4&lt;=$R17),AND(AQ$4&gt;=$X17,AQ$4&lt;=$Y17)),IF($Z52&gt;0,$D17-$Z52,$D17),0)</f>
        <v>0</v>
      </c>
      <c r="AR17" s="167">
        <f>IF(OR(AND(AR$4&gt;=$J17,AR$4&lt;=$K17),AND(AR$4&gt;=$Q17,AR$4&lt;=$R17),AND(AR$4&gt;=$X17,AR$4&lt;=$Y17)),IF($Z52&gt;0,$D17-$Z52,$D17),0)</f>
        <v>0</v>
      </c>
      <c r="AS17" s="167">
        <f>IF(OR(AND(AS$4&gt;=$J17,AS$4&lt;=$K17),AND(AS$4&gt;=$Q17,AS$4&lt;=$R17),AND(AS$4&gt;=$X17,AS$4&lt;=$Y17)),IF($Z52&gt;0,$D17-$Z52,$D17),0)</f>
        <v>0</v>
      </c>
      <c r="AT17" s="167">
        <f>IF(OR(AND(AT$4&gt;=$J17,AT$4&lt;=$K17),AND(AT$4&gt;=$Q17,AT$4&lt;=$R17),AND(AT$4&gt;=$X17,AT$4&lt;=$Y17)),IF($Z52&gt;0,$D17-$Z52,$D17),0)</f>
        <v>0</v>
      </c>
      <c r="AU17" s="167">
        <f>IF(OR(AND(AU$4&gt;=$J17,AU$4&lt;=$K17),AND(AU$4&gt;=$Q17,AU$4&lt;=$R17),AND(AU$4&gt;=$X17,AU$4&lt;=$Y17)),IF($Z52&gt;0,$D17-$Z52,$D17),0)</f>
        <v>0</v>
      </c>
      <c r="AV17" s="167">
        <f>IF(OR(AND(AV$4&gt;=$J17,AV$4&lt;=$K17),AND(AV$4&gt;=$Q17,AV$4&lt;=$R17),AND(AV$4&gt;=$X17,AV$4&lt;=$Y17)),IF($Z52&gt;0,$D17-$Z52,$D17),0)</f>
        <v>0</v>
      </c>
      <c r="AW17" s="167">
        <f>IF(OR(AND(AW$4&gt;=$J17,AW$4&lt;=$K17),AND(AW$4&gt;=$Q17,AW$4&lt;=$R17),AND(AW$4&gt;=$X17,AW$4&lt;=$Y17)),IF($Z52&gt;0,$D17-$Z52,$D17),0)</f>
        <v>0</v>
      </c>
      <c r="AX17" s="167">
        <f>IF(OR(AND(AX$4&gt;=$J17,AX$4&lt;=$K17),AND(AX$4&gt;=$Q17,AX$4&lt;=$R17),AND(AX$4&gt;=$X17,AX$4&lt;=$Y17)),IF($Z52&gt;0,$D17-$Z52,$D17),0)</f>
        <v>0</v>
      </c>
      <c r="AY17" s="167">
        <f>IF(OR(AND(AY$4&gt;=$J17,AY$4&lt;=$K17),AND(AY$4&gt;=$Q17,AY$4&lt;=$R17),AND(AY$4&gt;=$X17,AY$4&lt;=$Y17)),IF($Z52&gt;0,$D17-$Z52,$D17),0)</f>
        <v>0</v>
      </c>
      <c r="AZ17" s="167">
        <f>IF(OR(AND(AZ$4&gt;=$J17,AZ$4&lt;=$K17),AND(AZ$4&gt;=$Q17,AZ$4&lt;=$R17),AND(AZ$4&gt;=$X17,AZ$4&lt;=$Y17)),IF($Z52&gt;0,$D17-$Z52,$D17),0)</f>
        <v>0</v>
      </c>
      <c r="BA17" s="167">
        <f>IF(OR(AND(BA$4&gt;=$J17,BA$4&lt;=$K17),AND(BA$4&gt;=$Q17,BA$4&lt;=$R17),AND(BA$4&gt;=$X17,BA$4&lt;=$Y17)),IF($Z52&gt;0,$D17-$Z52,$D17),0)</f>
        <v>0</v>
      </c>
      <c r="BB17" s="167">
        <f>IF(OR(AND(BB$4&gt;=$J17,BB$4&lt;=$K17),AND(BB$4&gt;=$Q17,BB$4&lt;=$R17),AND(BB$4&gt;=$X17,BB$4&lt;=$Y17)),IF($Z52&gt;0,$D17-$Z52,$D17),0)</f>
        <v>0</v>
      </c>
      <c r="BC17" s="167">
        <f>IF(OR(AND(BC$4&gt;=$J17,BC$4&lt;=$K17),AND(BC$4&gt;=$Q17,BC$4&lt;=$R17),AND(BC$4&gt;=$X17,BC$4&lt;=$Y17)),IF($Z52&gt;0,$D17-$Z52,$D17),0)</f>
        <v>0</v>
      </c>
      <c r="BD17" s="167">
        <f>IF(OR(AND(BD$4&gt;=$J17,BD$4&lt;=$K17),AND(BD$4&gt;=$Q17,BD$4&lt;=$R17),AND(BD$4&gt;=$X17,BD$4&lt;=$Y17)),IF($Z52&gt;0,$D17-$Z52,$D17),0)</f>
        <v>0</v>
      </c>
      <c r="BE17" s="167">
        <f>IF(OR(AND(BE$4&gt;=$J17,BE$4&lt;=$K17),AND(BE$4&gt;=$Q17,BE$4&lt;=$R17),AND(BE$4&gt;=$X17,BE$4&lt;=$Y17)),IF($Z52&gt;0,$D17-$Z52,$D17),0)</f>
        <v>0</v>
      </c>
      <c r="BF17" s="167">
        <f>IF(OR(AND(BF$4&gt;=$J17,BF$4&lt;=$K17),AND(BF$4&gt;=$Q17,BF$4&lt;=$R17),AND(BF$4&gt;=$X17,BF$4&lt;=$Y17)),IF($Z52&gt;0,$D17-$Z52,$D17),0)</f>
        <v>0</v>
      </c>
      <c r="BG17" s="167">
        <f>IF(OR(AND(BG$4&gt;=$J17,BG$4&lt;=$K17),AND(BG$4&gt;=$Q17,BG$4&lt;=$R17),AND(BG$4&gt;=$X17,BG$4&lt;=$Y17)),IF($Z52&gt;0,$D17-$Z52,$D17),0)</f>
        <v>0</v>
      </c>
      <c r="BH17" s="167">
        <f>IF(OR(AND(BH$4&gt;=$J17,BH$4&lt;=$K17),AND(BH$4&gt;=$Q17,BH$4&lt;=$R17),AND(BH$4&gt;=$X17,BH$4&lt;=$Y17)),IF($Z52&gt;0,$D17-$Z52,$D17),0)</f>
        <v>0</v>
      </c>
      <c r="BI17" s="167">
        <f>IF(OR(AND(BI$4&gt;=$J17,BI$4&lt;=$K17),AND(BI$4&gt;=$Q17,BI$4&lt;=$R17),AND(BI$4&gt;=$X17,BI$4&lt;=$Y17)),IF($Z52&gt;0,$D17-$Z52,$D17),0)</f>
        <v>0</v>
      </c>
      <c r="BJ17" s="167">
        <f>IF(OR(AND(BJ$4&gt;=$J17,BJ$4&lt;=$K17),AND(BJ$4&gt;=$Q17,BJ$4&lt;=$R17),AND(BJ$4&gt;=$X17,BJ$4&lt;=$Y17)),IF($Z52&gt;0,$D17-$Z52,$D17),0)</f>
        <v>0</v>
      </c>
      <c r="BK17" s="167">
        <f>IF(OR(AND(BK$4&gt;=$J17,BK$4&lt;=$K17),AND(BK$4&gt;=$Q17,BK$4&lt;=$R17),AND(BK$4&gt;=$X17,BK$4&lt;=$Y17)),IF($Z52&gt;0,$D17-$Z52,$D17),0)</f>
        <v>0</v>
      </c>
      <c r="BL17" s="167">
        <f>IF(OR(AND(BL$4&gt;=$J17,BL$4&lt;=$K17),AND(BL$4&gt;=$Q17,BL$4&lt;=$R17),AND(BL$4&gt;=$X17,BL$4&lt;=$Y17)),IF($Z52&gt;0,$D17-$Z52,$D17),0)</f>
        <v>0</v>
      </c>
      <c r="BM17" s="167">
        <f>IF(OR(AND(BM$4&gt;=$J17,BM$4&lt;=$K17),AND(BM$4&gt;=$Q17,BM$4&lt;=$R17),AND(BM$4&gt;=$X17,BM$4&lt;=$Y17)),IF($Z52&gt;0,$D17-$Z52,$D17),0)</f>
        <v>0</v>
      </c>
      <c r="BN17" s="167">
        <f>IF(OR(AND(BN$4&gt;=$J17,BN$4&lt;=$K17),AND(BN$4&gt;=$Q17,BN$4&lt;=$R17),AND(BN$4&gt;=$X17,BN$4&lt;=$Y17)),IF($Z52&gt;0,$D17-$Z52,$D17),0)</f>
        <v>0</v>
      </c>
      <c r="BO17" s="167">
        <f>IF(OR(AND(BO$4&gt;=$J17,BO$4&lt;=$K17),AND(BO$4&gt;=$Q17,BO$4&lt;=$R17),AND(BO$4&gt;=$X17,BO$4&lt;=$Y17)),IF($Z52&gt;0,$D17-$Z52,$D17),0)</f>
        <v>0</v>
      </c>
      <c r="BP17" s="167">
        <f>IF(OR(AND(BP$4&gt;=$J17,BP$4&lt;=$K17),AND(BP$4&gt;=$Q17,BP$4&lt;=$R17),AND(BP$4&gt;=$X17,BP$4&lt;=$Y17)),IF($Z52&gt;0,$D17-$Z52,$D17),0)</f>
        <v>0</v>
      </c>
      <c r="BQ17" s="167">
        <f>IF(OR(AND(BQ$4&gt;=$J17,BQ$4&lt;=$K17),AND(BQ$4&gt;=$Q17,BQ$4&lt;=$R17),AND(BQ$4&gt;=$X17,BQ$4&lt;=$Y17)),IF($Z52&gt;0,$D17-$Z52,$D17),0)</f>
        <v>0</v>
      </c>
      <c r="BR17" s="167">
        <f>IF(OR(AND(BR$4&gt;=$J17,BR$4&lt;=$K17),AND(BR$4&gt;=$Q17,BR$4&lt;=$R17),AND(BR$4&gt;=$X17,BR$4&lt;=$Y17)),IF($Z52&gt;0,$D17-$Z52,$D17),0)</f>
        <v>0</v>
      </c>
      <c r="BS17" s="167">
        <f>IF(OR(AND(BS$4&gt;=$J17,BS$4&lt;=$K17),AND(BS$4&gt;=$Q17,BS$4&lt;=$R17),AND(BS$4&gt;=$X17,BS$4&lt;=$Y17)),IF($Z52&gt;0,$D17-$Z52,$D17),0)</f>
        <v>0</v>
      </c>
      <c r="BT17" s="167">
        <f>IF(OR(AND(BT$4&gt;=$J17,BT$4&lt;=$K17),AND(BT$4&gt;=$Q17,BT$4&lt;=$R17),AND(BT$4&gt;=$X17,BT$4&lt;=$Y17)),IF($Z52&gt;0,$D17-$Z52,$D17),0)</f>
        <v>0</v>
      </c>
      <c r="BU17" s="167">
        <f>IF(OR(AND(BU$4&gt;=$J17,BU$4&lt;=$K17),AND(BU$4&gt;=$Q17,BU$4&lt;=$R17),AND(BU$4&gt;=$X17,BU$4&lt;=$Y17)),IF($Z52&gt;0,$D17-$Z52,$D17),0)</f>
        <v>0</v>
      </c>
      <c r="BV17" s="167">
        <f>IF(OR(AND(BV$4&gt;=$J17,BV$4&lt;=$K17),AND(BV$4&gt;=$Q17,BV$4&lt;=$R17),AND(BV$4&gt;=$X17,BV$4&lt;=$Y17)),IF($Z52&gt;0,$D17-$Z52,$D17),0)</f>
        <v>0</v>
      </c>
      <c r="BW17" s="167">
        <f>IF(OR(AND(BW$4&gt;=$J17,BW$4&lt;=$K17),AND(BW$4&gt;=$Q17,BW$4&lt;=$R17),AND(BW$4&gt;=$X17,BW$4&lt;=$Y17)),IF($Z52&gt;0,$D17-$Z52,$D17),0)</f>
        <v>0</v>
      </c>
      <c r="BX17" s="167">
        <f>IF(OR(AND(BX$4&gt;=$J17,BX$4&lt;=$K17),AND(BX$4&gt;=$Q17,BX$4&lt;=$R17),AND(BX$4&gt;=$X17,BX$4&lt;=$Y17)),IF($Z52&gt;0,$D17-$Z52,$D17),0)</f>
        <v>0</v>
      </c>
      <c r="BY17" s="167">
        <f>IF(OR(AND(BY$4&gt;=$J17,BY$4&lt;=$K17),AND(BY$4&gt;=$Q17,BY$4&lt;=$R17),AND(BY$4&gt;=$X17,BY$4&lt;=$Y17)),IF($Z52&gt;0,$D17-$Z52,$D17),0)</f>
        <v>0</v>
      </c>
      <c r="BZ17" s="167">
        <f>IF(OR(AND(BZ$4&gt;=$J17,BZ$4&lt;=$K17),AND(BZ$4&gt;=$Q17,BZ$4&lt;=$R17),AND(BZ$4&gt;=$X17,BZ$4&lt;=$Y17)),IF($Z52&gt;0,$D17-$Z52,$D17),0)</f>
        <v>0</v>
      </c>
      <c r="CA17" s="167">
        <f>IF(OR(AND(CA$4&gt;=$J17,CA$4&lt;=$K17),AND(CA$4&gt;=$Q17,CA$4&lt;=$R17),AND(CA$4&gt;=$X17,CA$4&lt;=$Y17)),IF($Z52&gt;0,$D17-$Z52,$D17),0)</f>
        <v>0</v>
      </c>
      <c r="CB17" s="167">
        <f>IF(OR(AND(CB$4&gt;=$J17,CB$4&lt;=$K17),AND(CB$4&gt;=$Q17,CB$4&lt;=$R17),AND(CB$4&gt;=$X17,CB$4&lt;=$Y17)),IF($Z52&gt;0,$D17-$Z52,$D17),0)</f>
        <v>0</v>
      </c>
      <c r="CC17" s="167">
        <f>IF(OR(AND(CC$4&gt;=$J17,CC$4&lt;=$K17),AND(CC$4&gt;=$Q17,CC$4&lt;=$R17),AND(CC$4&gt;=$X17,CC$4&lt;=$Y17)),IF($Z52&gt;0,$D17-$Z52,$D17),0)</f>
        <v>0</v>
      </c>
      <c r="CD17" s="167">
        <f>IF(OR(AND(CD$4&gt;=$J17,CD$4&lt;=$K17),AND(CD$4&gt;=$Q17,CD$4&lt;=$R17),AND(CD$4&gt;=$X17,CD$4&lt;=$Y17)),IF($Z52&gt;0,$D17-$Z52,$D17),0)</f>
        <v>0</v>
      </c>
      <c r="CE17" s="167">
        <f>IF(OR(AND(CE$4&gt;=$J17,CE$4&lt;=$K17),AND(CE$4&gt;=$Q17,CE$4&lt;=$R17),AND(CE$4&gt;=$X17,CE$4&lt;=$Y17)),IF($Z52&gt;0,$D17-$Z52,$D17),0)</f>
        <v>0</v>
      </c>
      <c r="CF17" s="167">
        <f>IF(OR(AND(CF$4&gt;=$J17,CF$4&lt;=$K17),AND(CF$4&gt;=$Q17,CF$4&lt;=$R17),AND(CF$4&gt;=$X17,CF$4&lt;=$Y17)),IF($Z52&gt;0,$D17-$Z52,$D17),0)</f>
        <v>0</v>
      </c>
      <c r="CG17" s="167">
        <f>IF(OR(AND(CG$4&gt;=$J17,CG$4&lt;=$K17),AND(CG$4&gt;=$Q17,CG$4&lt;=$R17),AND(CG$4&gt;=$X17,CG$4&lt;=$Y17)),IF($Z52&gt;0,$D17-$Z52,$D17),0)</f>
        <v>0</v>
      </c>
      <c r="CH17" s="167">
        <f>IF(OR(AND(CH$4&gt;=$J17,CH$4&lt;=$K17),AND(CH$4&gt;=$Q17,CH$4&lt;=$R17),AND(CH$4&gt;=$X17,CH$4&lt;=$Y17)),IF($Z52&gt;0,$D17-$Z52,$D17),0)</f>
        <v>0</v>
      </c>
      <c r="CI17" s="167">
        <f>IF(OR(AND(CI$4&gt;=$J17,CI$4&lt;=$K17),AND(CI$4&gt;=$Q17,CI$4&lt;=$R17),AND(CI$4&gt;=$X17,CI$4&lt;=$Y17)),IF($Z52&gt;0,$D17-$Z52,$D17),0)</f>
        <v>0</v>
      </c>
      <c r="CJ17" s="167">
        <f>IF(OR(AND(CJ$4&gt;=$J17,CJ$4&lt;=$K17),AND(CJ$4&gt;=$Q17,CJ$4&lt;=$R17),AND(CJ$4&gt;=$X17,CJ$4&lt;=$Y17)),IF($Z52&gt;0,$D17-$Z52,$D17),0)</f>
        <v>0</v>
      </c>
      <c r="CK17" s="167">
        <f>IF(OR(AND(CK$4&gt;=$J17,CK$4&lt;=$K17),AND(CK$4&gt;=$Q17,CK$4&lt;=$R17),AND(CK$4&gt;=$X17,CK$4&lt;=$Y17)),IF($Z52&gt;0,$D17-$Z52,$D17),0)</f>
        <v>0</v>
      </c>
      <c r="CL17" s="167">
        <f>IF(OR(AND(CL$4&gt;=$J17,CL$4&lt;=$K17),AND(CL$4&gt;=$Q17,CL$4&lt;=$R17),AND(CL$4&gt;=$X17,CL$4&lt;=$Y17)),IF($Z52&gt;0,$D17-$Z52,$D17),0)</f>
        <v>0</v>
      </c>
      <c r="CM17" s="167">
        <f>IF(OR(AND(CM$4&gt;=$J17,CM$4&lt;=$K17),AND(CM$4&gt;=$Q17,CM$4&lt;=$R17),AND(CM$4&gt;=$X17,CM$4&lt;=$Y17)),IF($Z52&gt;0,$D17-$Z52,$D17),0)</f>
        <v>0</v>
      </c>
      <c r="CN17" s="167">
        <f>IF(OR(AND(CN$4&gt;=$J17,CN$4&lt;=$K17),AND(CN$4&gt;=$Q17,CN$4&lt;=$R17),AND(CN$4&gt;=$X17,CN$4&lt;=$Y17)),IF($Z52&gt;0,$D17-$Z52,$D17),0)</f>
        <v>0</v>
      </c>
      <c r="CO17" s="167">
        <f>IF(OR(AND(CO$4&gt;=$J17,CO$4&lt;=$K17),AND(CO$4&gt;=$Q17,CO$4&lt;=$R17),AND(CO$4&gt;=$X17,CO$4&lt;=$Y17)),IF($Z52&gt;0,$D17-$Z52,$D17),0)</f>
        <v>0</v>
      </c>
      <c r="CP17" s="167">
        <f>IF(OR(AND(CP$4&gt;=$J17,CP$4&lt;=$K17),AND(CP$4&gt;=$Q17,CP$4&lt;=$R17),AND(CP$4&gt;=$X17,CP$4&lt;=$Y17)),IF($Z52&gt;0,$D17-$Z52,$D17),0)</f>
        <v>0</v>
      </c>
      <c r="CQ17" s="167">
        <f>IF(OR(AND(CQ$4&gt;=$J17,CQ$4&lt;=$K17),AND(CQ$4&gt;=$Q17,CQ$4&lt;=$R17),AND(CQ$4&gt;=$X17,CQ$4&lt;=$Y17)),IF($Z52&gt;0,$D17-$Z52,$D17),0)</f>
        <v>0</v>
      </c>
      <c r="CR17" s="167">
        <f>IF(OR(AND(CR$4&gt;=$J17,CR$4&lt;=$K17),AND(CR$4&gt;=$Q17,CR$4&lt;=$R17),AND(CR$4&gt;=$X17,CR$4&lt;=$Y17)),IF($Z52&gt;0,$D17-$Z52,$D17),0)</f>
        <v>0</v>
      </c>
      <c r="CS17" s="167">
        <f>IF(OR(AND(CS$4&gt;=$J17,CS$4&lt;=$K17),AND(CS$4&gt;=$Q17,CS$4&lt;=$R17),AND(CS$4&gt;=$X17,CS$4&lt;=$Y17)),IF($Z52&gt;0,$D17-$Z52,$D17),0)</f>
        <v>0</v>
      </c>
      <c r="CT17" s="167">
        <f>IF(OR(AND(CT$4&gt;=$J17,CT$4&lt;=$K17),AND(CT$4&gt;=$Q17,CT$4&lt;=$R17),AND(CT$4&gt;=$X17,CT$4&lt;=$Y17)),IF($Z52&gt;0,$D17-$Z52,$D17),0)</f>
        <v>0</v>
      </c>
      <c r="CU17" s="167">
        <f>IF(OR(AND(CU$4&gt;=$J17,CU$4&lt;=$K17),AND(CU$4&gt;=$Q17,CU$4&lt;=$R17),AND(CU$4&gt;=$X17,CU$4&lt;=$Y17)),IF($Z52&gt;0,$D17-$Z52,$D17),0)</f>
        <v>0</v>
      </c>
      <c r="CV17" s="167">
        <f>IF(OR(AND(CV$4&gt;=$J17,CV$4&lt;=$K17),AND(CV$4&gt;=$Q17,CV$4&lt;=$R17),AND(CV$4&gt;=$X17,CV$4&lt;=$Y17)),IF($Z52&gt;0,$D17-$Z52,$D17),0)</f>
        <v>0</v>
      </c>
      <c r="CW17" s="167">
        <f>IF(OR(AND(CW$4&gt;=$J17,CW$4&lt;=$K17),AND(CW$4&gt;=$Q17,CW$4&lt;=$R17),AND(CW$4&gt;=$X17,CW$4&lt;=$Y17)),IF($Z52&gt;0,$D17-$Z52,$D17),0)</f>
        <v>0</v>
      </c>
      <c r="CX17" s="167">
        <f>IF(OR(AND(CX$4&gt;=$J17,CX$4&lt;=$K17),AND(CX$4&gt;=$Q17,CX$4&lt;=$R17),AND(CX$4&gt;=$X17,CX$4&lt;=$Y17)),IF($Z52&gt;0,$D17-$Z52,$D17),0)</f>
        <v>0</v>
      </c>
      <c r="CY17" s="167">
        <f>IF(OR(AND(CY$4&gt;=$J17,CY$4&lt;=$K17),AND(CY$4&gt;=$Q17,CY$4&lt;=$R17),AND(CY$4&gt;=$X17,CY$4&lt;=$Y17)),IF($Z52&gt;0,$D17-$Z52,$D17),0)</f>
        <v>0</v>
      </c>
      <c r="CZ17" s="167">
        <f>IF(OR(AND(CZ$4&gt;=$J17,CZ$4&lt;=$K17),AND(CZ$4&gt;=$Q17,CZ$4&lt;=$R17),AND(CZ$4&gt;=$X17,CZ$4&lt;=$Y17)),IF($Z52&gt;0,$D17-$Z52,$D17),0)</f>
        <v>0</v>
      </c>
      <c r="DA17" s="167">
        <f>IF(OR(AND(DA$4&gt;=$J17,DA$4&lt;=$K17),AND(DA$4&gt;=$Q17,DA$4&lt;=$R17),AND(DA$4&gt;=$X17,DA$4&lt;=$Y17)),IF($Z52&gt;0,$D17-$Z52,$D17),0)</f>
        <v>0</v>
      </c>
      <c r="DB17" s="167">
        <f>IF(OR(AND(DB$4&gt;=$J17,DB$4&lt;=$K17),AND(DB$4&gt;=$Q17,DB$4&lt;=$R17),AND(DB$4&gt;=$X17,DB$4&lt;=$Y17)),IF($Z52&gt;0,$D17-$Z52,$D17),0)</f>
        <v>0</v>
      </c>
      <c r="DC17" s="167">
        <f>IF(OR(AND(DC$4&gt;=$J17,DC$4&lt;=$K17),AND(DC$4&gt;=$Q17,DC$4&lt;=$R17),AND(DC$4&gt;=$X17,DC$4&lt;=$Y17)),IF($Z52&gt;0,$D17-$Z52,$D17),0)</f>
        <v>0</v>
      </c>
      <c r="DD17" s="167">
        <f>IF(OR(AND(DD$4&gt;=$J17,DD$4&lt;=$K17),AND(DD$4&gt;=$Q17,DD$4&lt;=$R17),AND(DD$4&gt;=$X17,DD$4&lt;=$Y17)),IF($Z52&gt;0,$D17-$Z52,$D17),0)</f>
        <v>0</v>
      </c>
      <c r="DE17" s="167">
        <f>IF(OR(AND(DE$4&gt;=$J17,DE$4&lt;=$K17),AND(DE$4&gt;=$Q17,DE$4&lt;=$R17),AND(DE$4&gt;=$X17,DE$4&lt;=$Y17)),IF($Z52&gt;0,$D17-$Z52,$D17),0)</f>
        <v>0</v>
      </c>
      <c r="DF17" s="167">
        <f>IF(OR(AND(DF$4&gt;=$J17,DF$4&lt;=$K17),AND(DF$4&gt;=$Q17,DF$4&lt;=$R17),AND(DF$4&gt;=$X17,DF$4&lt;=$Y17)),IF($Z52&gt;0,$D17-$Z52,$D17),0)</f>
        <v>0</v>
      </c>
      <c r="DG17" s="167">
        <f>IF(OR(AND(DG$4&gt;=$J17,DG$4&lt;=$K17),AND(DG$4&gt;=$Q17,DG$4&lt;=$R17),AND(DG$4&gt;=$X17,DG$4&lt;=$Y17)),IF($Z52&gt;0,$D17-$Z52,$D17),0)</f>
        <v>0</v>
      </c>
      <c r="DH17" s="167">
        <f>IF(OR(AND(DH$4&gt;=$J17,DH$4&lt;=$K17),AND(DH$4&gt;=$Q17,DH$4&lt;=$R17),AND(DH$4&gt;=$X17,DH$4&lt;=$Y17)),IF($Z52&gt;0,$D17-$Z52,$D17),0)</f>
        <v>0</v>
      </c>
      <c r="DI17" s="167">
        <f>IF(OR(AND(DI$4&gt;=$J17,DI$4&lt;=$K17),AND(DI$4&gt;=$Q17,DI$4&lt;=$R17),AND(DI$4&gt;=$X17,DI$4&lt;=$Y17)),IF($Z52&gt;0,$D17-$Z52,$D17),0)</f>
        <v>0</v>
      </c>
      <c r="DJ17" s="167">
        <f>IF(OR(AND(DJ$4&gt;=$J17,DJ$4&lt;=$K17),AND(DJ$4&gt;=$Q17,DJ$4&lt;=$R17),AND(DJ$4&gt;=$X17,DJ$4&lt;=$Y17)),IF($Z52&gt;0,$D17-$Z52,$D17),0)</f>
        <v>0</v>
      </c>
      <c r="DK17" s="167">
        <f>IF(OR(AND(DK$4&gt;=$J17,DK$4&lt;=$K17),AND(DK$4&gt;=$Q17,DK$4&lt;=$R17),AND(DK$4&gt;=$X17,DK$4&lt;=$Y17)),IF($Z52&gt;0,$D17-$Z52,$D17),0)</f>
        <v>0</v>
      </c>
      <c r="DL17" s="167">
        <f>IF(OR(AND(DL$4&gt;=$J17,DL$4&lt;=$K17),AND(DL$4&gt;=$Q17,DL$4&lt;=$R17),AND(DL$4&gt;=$X17,DL$4&lt;=$Y17)),IF($Z52&gt;0,$D17-$Z52,$D17),0)</f>
        <v>0</v>
      </c>
      <c r="DM17" s="167">
        <f>IF(OR(AND(DM$4&gt;=$J17,DM$4&lt;=$K17),AND(DM$4&gt;=$Q17,DM$4&lt;=$R17),AND(DM$4&gt;=$X17,DM$4&lt;=$Y17)),IF($Z52&gt;0,$D17-$Z52,$D17),0)</f>
        <v>0</v>
      </c>
      <c r="DN17" s="167">
        <f>IF(OR(AND(DN$4&gt;=$J17,DN$4&lt;=$K17),AND(DN$4&gt;=$Q17,DN$4&lt;=$R17),AND(DN$4&gt;=$X17,DN$4&lt;=$Y17)),IF($Z52&gt;0,$D17-$Z52,$D17),0)</f>
        <v>0</v>
      </c>
      <c r="DO17" s="167">
        <f>IF(OR(AND(DO$4&gt;=$J17,DO$4&lt;=$K17),AND(DO$4&gt;=$Q17,DO$4&lt;=$R17),AND(DO$4&gt;=$X17,DO$4&lt;=$Y17)),IF($Z52&gt;0,$D17-$Z52,$D17),0)</f>
        <v>0</v>
      </c>
      <c r="DP17" s="167">
        <f>IF(OR(AND(DP$4&gt;=$J17,DP$4&lt;=$K17),AND(DP$4&gt;=$Q17,DP$4&lt;=$R17),AND(DP$4&gt;=$X17,DP$4&lt;=$Y17)),IF($Z52&gt;0,$D17-$Z52,$D17),0)</f>
        <v>0</v>
      </c>
      <c r="DQ17" s="167">
        <f>IF(OR(AND(DQ$4&gt;=$J17,DQ$4&lt;=$K17),AND(DQ$4&gt;=$Q17,DQ$4&lt;=$R17),AND(DQ$4&gt;=$X17,DQ$4&lt;=$Y17)),IF($Z52&gt;0,$D17-$Z52,$D17),0)</f>
        <v>0</v>
      </c>
      <c r="DR17" s="167">
        <f>IF(OR(AND(DR$4&gt;=$J17,DR$4&lt;=$K17),AND(DR$4&gt;=$Q17,DR$4&lt;=$R17),AND(DR$4&gt;=$X17,DR$4&lt;=$Y17)),IF($Z52&gt;0,$D17-$Z52,$D17),0)</f>
        <v>0</v>
      </c>
      <c r="DS17" s="167">
        <f>IF(OR(AND(DS$4&gt;=$J17,DS$4&lt;=$K17),AND(DS$4&gt;=$Q17,DS$4&lt;=$R17),AND(DS$4&gt;=$X17,DS$4&lt;=$Y17)),IF($Z52&gt;0,$D17-$Z52,$D17),0)</f>
        <v>0</v>
      </c>
      <c r="DT17" s="167">
        <f>IF(OR(AND(DT$4&gt;=$J17,DT$4&lt;=$K17),AND(DT$4&gt;=$Q17,DT$4&lt;=$R17),AND(DT$4&gt;=$X17,DT$4&lt;=$Y17)),IF($Z52&gt;0,$D17-$Z52,$D17),0)</f>
        <v>0</v>
      </c>
      <c r="DU17" s="167">
        <f>IF(OR(AND(DU$4&gt;=$J17,DU$4&lt;=$K17),AND(DU$4&gt;=$Q17,DU$4&lt;=$R17),AND(DU$4&gt;=$X17,DU$4&lt;=$Y17)),IF($Z52&gt;0,$D17-$Z52,$D17),0)</f>
        <v>0</v>
      </c>
      <c r="DV17" s="167">
        <f>IF(OR(AND(DV$4&gt;=$J17,DV$4&lt;=$K17),AND(DV$4&gt;=$Q17,DV$4&lt;=$R17),AND(DV$4&gt;=$X17,DV$4&lt;=$Y17)),IF($Z52&gt;0,$D17-$Z52,$D17),0)</f>
        <v>0</v>
      </c>
      <c r="DW17" s="167">
        <f>IF(OR(AND(DW$4&gt;=$J17,DW$4&lt;=$K17),AND(DW$4&gt;=$Q17,DW$4&lt;=$R17),AND(DW$4&gt;=$X17,DW$4&lt;=$Y17)),IF($Z52&gt;0,$D17-$Z52,$D17),0)</f>
        <v>0</v>
      </c>
      <c r="DX17" s="167">
        <f>IF(OR(AND(DX$4&gt;=$J17,DX$4&lt;=$K17),AND(DX$4&gt;=$Q17,DX$4&lt;=$R17),AND(DX$4&gt;=$X17,DX$4&lt;=$Y17)),IF($Z52&gt;0,$D17-$Z52,$D17),0)</f>
        <v>0</v>
      </c>
      <c r="DY17" s="167">
        <f>IF(OR(AND(DY$4&gt;=$J17,DY$4&lt;=$K17),AND(DY$4&gt;=$Q17,DY$4&lt;=$R17),AND(DY$4&gt;=$X17,DY$4&lt;=$Y17)),IF($Z52&gt;0,$D17-$Z52,$D17),0)</f>
        <v>0</v>
      </c>
      <c r="DZ17" s="167">
        <f>IF(OR(AND(DZ$4&gt;=$J17,DZ$4&lt;=$K17),AND(DZ$4&gt;=$Q17,DZ$4&lt;=$R17),AND(DZ$4&gt;=$X17,DZ$4&lt;=$Y17)),IF($Z52&gt;0,$D17-$Z52,$D17),0)</f>
        <v>0</v>
      </c>
      <c r="EA17" s="167">
        <f>IF(OR(AND(EA$4&gt;=$J17,EA$4&lt;=$K17),AND(EA$4&gt;=$Q17,EA$4&lt;=$R17),AND(EA$4&gt;=$X17,EA$4&lt;=$Y17)),IF($Z52&gt;0,$D17-$Z52,$D17),0)</f>
        <v>0</v>
      </c>
      <c r="EB17" s="167">
        <f>IF(OR(AND(EB$4&gt;=$J17,EB$4&lt;=$K17),AND(EB$4&gt;=$Q17,EB$4&lt;=$R17),AND(EB$4&gt;=$X17,EB$4&lt;=$Y17)),IF($Z52&gt;0,$D17-$Z52,$D17),0)</f>
        <v>0</v>
      </c>
      <c r="EC17" s="167">
        <f>IF(OR(AND(EC$4&gt;=$J17,EC$4&lt;=$K17),AND(EC$4&gt;=$Q17,EC$4&lt;=$R17),AND(EC$4&gt;=$X17,EC$4&lt;=$Y17)),IF($Z52&gt;0,$D17-$Z52,$D17),0)</f>
        <v>0</v>
      </c>
      <c r="ED17" s="167">
        <f>IF(OR(AND(ED$4&gt;=$J17,ED$4&lt;=$K17),AND(ED$4&gt;=$Q17,ED$4&lt;=$R17),AND(ED$4&gt;=$X17,ED$4&lt;=$Y17)),IF($Z52&gt;0,$D17-$Z52,$D17),0)</f>
        <v>0</v>
      </c>
      <c r="EE17" s="167">
        <f>IF(OR(AND(EE$4&gt;=$J17,EE$4&lt;=$K17),AND(EE$4&gt;=$Q17,EE$4&lt;=$R17),AND(EE$4&gt;=$X17,EE$4&lt;=$Y17)),IF($Z52&gt;0,$D17-$Z52,$D17),0)</f>
        <v>0</v>
      </c>
      <c r="EF17" s="167">
        <f>IF(OR(AND(EF$4&gt;=$J17,EF$4&lt;=$K17),AND(EF$4&gt;=$Q17,EF$4&lt;=$R17),AND(EF$4&gt;=$X17,EF$4&lt;=$Y17)),IF($Z52&gt;0,$D17-$Z52,$D17),0)</f>
        <v>0</v>
      </c>
      <c r="EG17" s="167">
        <f>IF(OR(AND(EG$4&gt;=$J17,EG$4&lt;=$K17),AND(EG$4&gt;=$Q17,EG$4&lt;=$R17),AND(EG$4&gt;=$X17,EG$4&lt;=$Y17)),IF($Z52&gt;0,$D17-$Z52,$D17),0)</f>
        <v>0</v>
      </c>
      <c r="EH17" s="167">
        <f>IF(OR(AND(EH$4&gt;=$J17,EH$4&lt;=$K17),AND(EH$4&gt;=$Q17,EH$4&lt;=$R17),AND(EH$4&gt;=$X17,EH$4&lt;=$Y17)),IF($Z52&gt;0,$D17-$Z52,$D17),0)</f>
        <v>0</v>
      </c>
      <c r="EI17" s="167">
        <f>IF(OR(AND(EI$4&gt;=$J17,EI$4&lt;=$K17),AND(EI$4&gt;=$Q17,EI$4&lt;=$R17),AND(EI$4&gt;=$X17,EI$4&lt;=$Y17)),IF($Z52&gt;0,$D17-$Z52,$D17),0)</f>
        <v>0</v>
      </c>
      <c r="EJ17" s="167">
        <f>IF(OR(AND(EJ$4&gt;=$J17,EJ$4&lt;=$K17),AND(EJ$4&gt;=$Q17,EJ$4&lt;=$R17),AND(EJ$4&gt;=$X17,EJ$4&lt;=$Y17)),IF($Z52&gt;0,$D17-$Z52,$D17),0)</f>
        <v>0</v>
      </c>
      <c r="EK17" s="167">
        <f>IF(OR(AND(EK$4&gt;=$J17,EK$4&lt;=$K17),AND(EK$4&gt;=$Q17,EK$4&lt;=$R17),AND(EK$4&gt;=$X17,EK$4&lt;=$Y17)),IF($Z52&gt;0,$D17-$Z52,$D17),0)</f>
        <v>0</v>
      </c>
      <c r="EL17" s="167">
        <f>IF(OR(AND(EL$4&gt;=$J17,EL$4&lt;=$K17),AND(EL$4&gt;=$Q17,EL$4&lt;=$R17),AND(EL$4&gt;=$X17,EL$4&lt;=$Y17)),IF($Z52&gt;0,$D17-$Z52,$D17),0)</f>
        <v>0</v>
      </c>
      <c r="EM17" s="167">
        <f>IF(OR(AND(EM$4&gt;=$J17,EM$4&lt;=$K17),AND(EM$4&gt;=$Q17,EM$4&lt;=$R17),AND(EM$4&gt;=$X17,EM$4&lt;=$Y17)),IF($Z52&gt;0,$D17-$Z52,$D17),0)</f>
        <v>0</v>
      </c>
      <c r="EN17" s="167">
        <f>IF(OR(AND(EN$4&gt;=$J17,EN$4&lt;=$K17),AND(EN$4&gt;=$Q17,EN$4&lt;=$R17),AND(EN$4&gt;=$X17,EN$4&lt;=$Y17)),IF($Z52&gt;0,$D17-$Z52,$D17),0)</f>
        <v>0</v>
      </c>
      <c r="EO17" s="167">
        <f>IF(OR(AND(EO$4&gt;=$J17,EO$4&lt;=$K17),AND(EO$4&gt;=$Q17,EO$4&lt;=$R17),AND(EO$4&gt;=$X17,EO$4&lt;=$Y17)),IF($Z52&gt;0,$D17-$Z52,$D17),0)</f>
        <v>0</v>
      </c>
      <c r="EP17" s="167">
        <f>IF(OR(AND(EP$4&gt;=$J17,EP$4&lt;=$K17),AND(EP$4&gt;=$Q17,EP$4&lt;=$R17),AND(EP$4&gt;=$X17,EP$4&lt;=$Y17)),IF($Z52&gt;0,$D17-$Z52,$D17),0)</f>
        <v>0</v>
      </c>
      <c r="EQ17" s="167">
        <f>IF(OR(AND(EQ$4&gt;=$J17,EQ$4&lt;=$K17),AND(EQ$4&gt;=$Q17,EQ$4&lt;=$R17),AND(EQ$4&gt;=$X17,EQ$4&lt;=$Y17)),IF($Z52&gt;0,$D17-$Z52,$D17),0)</f>
        <v>0</v>
      </c>
      <c r="ER17" s="167">
        <f>IF(OR(AND(ER$4&gt;=$J17,ER$4&lt;=$K17),AND(ER$4&gt;=$Q17,ER$4&lt;=$R17),AND(ER$4&gt;=$X17,ER$4&lt;=$Y17)),IF($Z52&gt;0,$D17-$Z52,$D17),0)</f>
        <v>0</v>
      </c>
      <c r="ES17" s="167">
        <f>IF(OR(AND(ES$4&gt;=$J17,ES$4&lt;=$K17),AND(ES$4&gt;=$Q17,ES$4&lt;=$R17),AND(ES$4&gt;=$X17,ES$4&lt;=$Y17)),IF($Z52&gt;0,$D17-$Z52,$D17),0)</f>
        <v>0</v>
      </c>
      <c r="ET17" s="167">
        <f>IF(OR(AND(ET$4&gt;=$J17,ET$4&lt;=$K17),AND(ET$4&gt;=$Q17,ET$4&lt;=$R17),AND(ET$4&gt;=$X17,ET$4&lt;=$Y17)),IF($Z52&gt;0,$D17-$Z52,$D17),0)</f>
        <v>0</v>
      </c>
      <c r="EU17" s="167">
        <f>IF(OR(AND(EU$4&gt;=$J17,EU$4&lt;=$K17),AND(EU$4&gt;=$Q17,EU$4&lt;=$R17),AND(EU$4&gt;=$X17,EU$4&lt;=$Y17)),IF($Z52&gt;0,$D17-$Z52,$D17),0)</f>
        <v>0</v>
      </c>
      <c r="EV17" s="167">
        <f>IF(OR(AND(EV$4&gt;=$J17,EV$4&lt;=$K17),AND(EV$4&gt;=$Q17,EV$4&lt;=$R17),AND(EV$4&gt;=$X17,EV$4&lt;=$Y17)),IF($Z52&gt;0,$D17-$Z52,$D17),0)</f>
        <v>0</v>
      </c>
      <c r="EW17" s="167">
        <f>IF(OR(AND(EW$4&gt;=$J17,EW$4&lt;=$K17),AND(EW$4&gt;=$Q17,EW$4&lt;=$R17),AND(EW$4&gt;=$X17,EW$4&lt;=$Y17)),IF($Z52&gt;0,$D17-$Z52,$D17),0)</f>
        <v>0</v>
      </c>
      <c r="EX17" s="167">
        <f>IF(OR(AND(EX$4&gt;=$J17,EX$4&lt;=$K17),AND(EX$4&gt;=$Q17,EX$4&lt;=$R17),AND(EX$4&gt;=$X17,EX$4&lt;=$Y17)),IF($Z52&gt;0,$D17-$Z52,$D17),0)</f>
        <v>0</v>
      </c>
      <c r="EY17" s="167">
        <f>IF(OR(AND(EY$4&gt;=$J17,EY$4&lt;=$K17),AND(EY$4&gt;=$Q17,EY$4&lt;=$R17),AND(EY$4&gt;=$X17,EY$4&lt;=$Y17)),IF($Z52&gt;0,$D17-$Z52,$D17),0)</f>
        <v>0</v>
      </c>
      <c r="EZ17" s="167">
        <f>IF(OR(AND(EZ$4&gt;=$J17,EZ$4&lt;=$K17),AND(EZ$4&gt;=$Q17,EZ$4&lt;=$R17),AND(EZ$4&gt;=$X17,EZ$4&lt;=$Y17)),IF($Z52&gt;0,$D17-$Z52,$D17),0)</f>
        <v>0</v>
      </c>
      <c r="FA17" s="167">
        <f>IF(OR(AND(FA$4&gt;=$J17,FA$4&lt;=$K17),AND(FA$4&gt;=$Q17,FA$4&lt;=$R17),AND(FA$4&gt;=$X17,FA$4&lt;=$Y17)),IF($Z52&gt;0,$D17-$Z52,$D17),0)</f>
        <v>0</v>
      </c>
      <c r="FB17" s="167">
        <f>IF(OR(AND(FB$4&gt;=$J17,FB$4&lt;=$K17),AND(FB$4&gt;=$Q17,FB$4&lt;=$R17),AND(FB$4&gt;=$X17,FB$4&lt;=$Y17)),IF($Z52&gt;0,$D17-$Z52,$D17),0)</f>
        <v>0</v>
      </c>
      <c r="FC17" s="167">
        <f>IF(OR(AND(FC$4&gt;=$J17,FC$4&lt;=$K17),AND(FC$4&gt;=$Q17,FC$4&lt;=$R17),AND(FC$4&gt;=$X17,FC$4&lt;=$Y17)),IF($Z52&gt;0,$D17-$Z52,$D17),0)</f>
        <v>0</v>
      </c>
      <c r="FD17" s="167">
        <f>IF(OR(AND(FD$4&gt;=$J17,FD$4&lt;=$K17),AND(FD$4&gt;=$Q17,FD$4&lt;=$R17),AND(FD$4&gt;=$X17,FD$4&lt;=$Y17)),IF($Z52&gt;0,$D17-$Z52,$D17),0)</f>
        <v>0</v>
      </c>
      <c r="FE17" s="167">
        <f>IF(OR(AND(FE$4&gt;=$J17,FE$4&lt;=$K17),AND(FE$4&gt;=$Q17,FE$4&lt;=$R17),AND(FE$4&gt;=$X17,FE$4&lt;=$Y17)),IF($Z52&gt;0,$D17-$Z52,$D17),0)</f>
        <v>0</v>
      </c>
      <c r="FF17" s="167">
        <f>IF(OR(AND(FF$4&gt;=$J17,FF$4&lt;=$K17),AND(FF$4&gt;=$Q17,FF$4&lt;=$R17),AND(FF$4&gt;=$X17,FF$4&lt;=$Y17)),IF($Z52&gt;0,$D17-$Z52,$D17),0)</f>
        <v>0</v>
      </c>
      <c r="FG17" s="167">
        <f>IF(OR(AND(FG$4&gt;=$J17,FG$4&lt;=$K17),AND(FG$4&gt;=$Q17,FG$4&lt;=$R17),AND(FG$4&gt;=$X17,FG$4&lt;=$Y17)),IF($Z52&gt;0,$D17-$Z52,$D17),0)</f>
        <v>0</v>
      </c>
      <c r="FH17" s="167">
        <f>IF(OR(AND(FH$4&gt;=$J17,FH$4&lt;=$K17),AND(FH$4&gt;=$Q17,FH$4&lt;=$R17),AND(FH$4&gt;=$X17,FH$4&lt;=$Y17)),IF($Z52&gt;0,$D17-$Z52,$D17),0)</f>
        <v>0</v>
      </c>
      <c r="FI17" s="167">
        <f>IF(OR(AND(FI$4&gt;=$J17,FI$4&lt;=$K17),AND(FI$4&gt;=$Q17,FI$4&lt;=$R17),AND(FI$4&gt;=$X17,FI$4&lt;=$Y17)),IF($Z52&gt;0,$D17-$Z52,$D17),0)</f>
        <v>0</v>
      </c>
      <c r="FJ17" s="167">
        <f>IF(OR(AND(FJ$4&gt;=$J17,FJ$4&lt;=$K17),AND(FJ$4&gt;=$Q17,FJ$4&lt;=$R17),AND(FJ$4&gt;=$X17,FJ$4&lt;=$Y17)),IF($Z52&gt;0,$D17-$Z52,$D17),0)</f>
        <v>0</v>
      </c>
      <c r="FK17" s="167">
        <f>IF(OR(AND(FK$4&gt;=$J17,FK$4&lt;=$K17),AND(FK$4&gt;=$Q17,FK$4&lt;=$R17),AND(FK$4&gt;=$X17,FK$4&lt;=$Y17)),IF($Z52&gt;0,$D17-$Z52,$D17),0)</f>
        <v>0</v>
      </c>
      <c r="FL17" s="167">
        <f>IF(OR(AND(FL$4&gt;=$J17,FL$4&lt;=$K17),AND(FL$4&gt;=$Q17,FL$4&lt;=$R17),AND(FL$4&gt;=$X17,FL$4&lt;=$Y17)),IF($Z52&gt;0,$D17-$Z52,$D17),0)</f>
        <v>0</v>
      </c>
      <c r="FM17" s="167">
        <f>IF(OR(AND(FM$4&gt;=$J17,FM$4&lt;=$K17),AND(FM$4&gt;=$Q17,FM$4&lt;=$R17),AND(FM$4&gt;=$X17,FM$4&lt;=$Y17)),IF($Z52&gt;0,$D17-$Z52,$D17),0)</f>
        <v>0</v>
      </c>
      <c r="FN17" s="167">
        <f>IF(OR(AND(FN$4&gt;=$J17,FN$4&lt;=$K17),AND(FN$4&gt;=$Q17,FN$4&lt;=$R17),AND(FN$4&gt;=$X17,FN$4&lt;=$Y17)),IF($Z52&gt;0,$D17-$Z52,$D17),0)</f>
        <v>0</v>
      </c>
      <c r="FO17" s="167">
        <f>IF(OR(AND(FO$4&gt;=$J17,FO$4&lt;=$K17),AND(FO$4&gt;=$Q17,FO$4&lt;=$R17),AND(FO$4&gt;=$X17,FO$4&lt;=$Y17)),IF($Z52&gt;0,$D17-$Z52,$D17),0)</f>
        <v>0</v>
      </c>
      <c r="FP17" s="167">
        <f>IF(OR(AND(FP$4&gt;=$J17,FP$4&lt;=$K17),AND(FP$4&gt;=$Q17,FP$4&lt;=$R17),AND(FP$4&gt;=$X17,FP$4&lt;=$Y17)),IF($Z52&gt;0,$D17-$Z52,$D17),0)</f>
        <v>0</v>
      </c>
      <c r="FQ17" s="167">
        <f>IF(OR(AND(FQ$4&gt;=$J17,FQ$4&lt;=$K17),AND(FQ$4&gt;=$Q17,FQ$4&lt;=$R17),AND(FQ$4&gt;=$X17,FQ$4&lt;=$Y17)),IF($Z52&gt;0,$D17-$Z52,$D17),0)</f>
        <v>0</v>
      </c>
      <c r="FR17" s="167">
        <f>IF(OR(AND(FR$4&gt;=$J17,FR$4&lt;=$K17),AND(FR$4&gt;=$Q17,FR$4&lt;=$R17),AND(FR$4&gt;=$X17,FR$4&lt;=$Y17)),IF($Z52&gt;0,$D17-$Z52,$D17),0)</f>
        <v>0</v>
      </c>
      <c r="FS17" s="167">
        <f>IF(OR(AND(FS$4&gt;=$J17,FS$4&lt;=$K17),AND(FS$4&gt;=$Q17,FS$4&lt;=$R17),AND(FS$4&gt;=$X17,FS$4&lt;=$Y17)),IF($Z52&gt;0,$D17-$Z52,$D17),0)</f>
        <v>0</v>
      </c>
      <c r="FT17" s="167">
        <f>IF(OR(AND(FT$4&gt;=$J17,FT$4&lt;=$K17),AND(FT$4&gt;=$Q17,FT$4&lt;=$R17),AND(FT$4&gt;=$X17,FT$4&lt;=$Y17)),IF($Z52&gt;0,$D17-$Z52,$D17),0)</f>
        <v>0</v>
      </c>
      <c r="FU17" s="167">
        <f>IF(OR(AND(FU$4&gt;=$J17,FU$4&lt;=$K17),AND(FU$4&gt;=$Q17,FU$4&lt;=$R17),AND(FU$4&gt;=$X17,FU$4&lt;=$Y17)),IF($Z52&gt;0,$D17-$Z52,$D17),0)</f>
        <v>0</v>
      </c>
      <c r="FV17" s="167">
        <f>IF(OR(AND(FV$4&gt;=$J17,FV$4&lt;=$K17),AND(FV$4&gt;=$Q17,FV$4&lt;=$R17),AND(FV$4&gt;=$X17,FV$4&lt;=$Y17)),IF($Z52&gt;0,$D17-$Z52,$D17),0)</f>
        <v>0</v>
      </c>
      <c r="FW17" s="167">
        <f>IF(OR(AND(FW$4&gt;=$J17,FW$4&lt;=$K17),AND(FW$4&gt;=$Q17,FW$4&lt;=$R17),AND(FW$4&gt;=$X17,FW$4&lt;=$Y17)),IF($Z52&gt;0,$D17-$Z52,$D17),0)</f>
        <v>0</v>
      </c>
      <c r="FX17" s="167">
        <f>IF(OR(AND(FX$4&gt;=$J17,FX$4&lt;=$K17),AND(FX$4&gt;=$Q17,FX$4&lt;=$R17),AND(FX$4&gt;=$X17,FX$4&lt;=$Y17)),IF($Z52&gt;0,$D17-$Z52,$D17),0)</f>
        <v>0</v>
      </c>
      <c r="FY17" s="167">
        <f>IF(OR(AND(FY$4&gt;=$J17,FY$4&lt;=$K17),AND(FY$4&gt;=$Q17,FY$4&lt;=$R17),AND(FY$4&gt;=$X17,FY$4&lt;=$Y17)),IF($Z52&gt;0,$D17-$Z52,$D17),0)</f>
        <v>0</v>
      </c>
      <c r="FZ17" s="167">
        <f>IF(OR(AND(FZ$4&gt;=$J17,FZ$4&lt;=$K17),AND(FZ$4&gt;=$Q17,FZ$4&lt;=$R17),AND(FZ$4&gt;=$X17,FZ$4&lt;=$Y17)),IF($Z52&gt;0,$D17-$Z52,$D17),0)</f>
        <v>0</v>
      </c>
      <c r="GA17" s="167">
        <f>IF(OR(AND(GA$4&gt;=$J17,GA$4&lt;=$K17),AND(GA$4&gt;=$Q17,GA$4&lt;=$R17),AND(GA$4&gt;=$X17,GA$4&lt;=$Y17)),IF($Z52&gt;0,$D17-$Z52,$D17),0)</f>
        <v>0</v>
      </c>
      <c r="GB17" s="167">
        <f>IF(OR(AND(GB$4&gt;=$J17,GB$4&lt;=$K17),AND(GB$4&gt;=$Q17,GB$4&lt;=$R17),AND(GB$4&gt;=$X17,GB$4&lt;=$Y17)),IF($Z52&gt;0,$D17-$Z52,$D17),0)</f>
        <v>0</v>
      </c>
      <c r="GC17" s="167">
        <f>IF(OR(AND(GC$4&gt;=$J17,GC$4&lt;=$K17),AND(GC$4&gt;=$Q17,GC$4&lt;=$R17),AND(GC$4&gt;=$X17,GC$4&lt;=$Y17)),IF($Z52&gt;0,$D17-$Z52,$D17),0)</f>
        <v>0</v>
      </c>
      <c r="GD17" s="167">
        <f>IF(OR(AND(GD$4&gt;=$J17,GD$4&lt;=$K17),AND(GD$4&gt;=$Q17,GD$4&lt;=$R17),AND(GD$4&gt;=$X17,GD$4&lt;=$Y17)),IF($Z52&gt;0,$D17-$Z52,$D17),0)</f>
        <v>0</v>
      </c>
      <c r="GE17" s="167">
        <f>IF(OR(AND(GE$4&gt;=$J17,GE$4&lt;=$K17),AND(GE$4&gt;=$Q17,GE$4&lt;=$R17),AND(GE$4&gt;=$X17,GE$4&lt;=$Y17)),IF($Z52&gt;0,$D17-$Z52,$D17),0)</f>
        <v>0</v>
      </c>
      <c r="GF17" s="167">
        <f>IF(OR(AND(GF$4&gt;=$J17,GF$4&lt;=$K17),AND(GF$4&gt;=$Q17,GF$4&lt;=$R17),AND(GF$4&gt;=$X17,GF$4&lt;=$Y17)),IF($Z52&gt;0,$D17-$Z52,$D17),0)</f>
        <v>0</v>
      </c>
      <c r="GG17" s="167">
        <f>IF(OR(AND(GG$4&gt;=$J17,GG$4&lt;=$K17),AND(GG$4&gt;=$Q17,GG$4&lt;=$R17),AND(GG$4&gt;=$X17,GG$4&lt;=$Y17)),IF($Z52&gt;0,$D17-$Z52,$D17),0)</f>
        <v>0</v>
      </c>
      <c r="GH17" s="167">
        <f>IF(OR(AND(GH$4&gt;=$J17,GH$4&lt;=$K17),AND(GH$4&gt;=$Q17,GH$4&lt;=$R17),AND(GH$4&gt;=$X17,GH$4&lt;=$Y17)),IF($Z52&gt;0,$D17-$Z52,$D17),0)</f>
        <v>0</v>
      </c>
      <c r="GI17" s="167">
        <f>IF(OR(AND(GI$4&gt;=$J17,GI$4&lt;=$K17),AND(GI$4&gt;=$Q17,GI$4&lt;=$R17),AND(GI$4&gt;=$X17,GI$4&lt;=$Y17)),IF($Z52&gt;0,$D17-$Z52,$D17),0)</f>
        <v>0</v>
      </c>
      <c r="GJ17" s="167">
        <f>IF(OR(AND(GJ$4&gt;=$J17,GJ$4&lt;=$K17),AND(GJ$4&gt;=$Q17,GJ$4&lt;=$R17),AND(GJ$4&gt;=$X17,GJ$4&lt;=$Y17)),IF($Z52&gt;0,$D17-$Z52,$D17),0)</f>
        <v>0</v>
      </c>
      <c r="GK17" s="167">
        <f>IF(OR(AND(GK$4&gt;=$J17,GK$4&lt;=$K17),AND(GK$4&gt;=$Q17,GK$4&lt;=$R17),AND(GK$4&gt;=$X17,GK$4&lt;=$Y17)),IF($Z52&gt;0,$D17-$Z52,$D17),0)</f>
        <v>0</v>
      </c>
      <c r="GL17" s="167">
        <f>IF(OR(AND(GL$4&gt;=$J17,GL$4&lt;=$K17),AND(GL$4&gt;=$Q17,GL$4&lt;=$R17),AND(GL$4&gt;=$X17,GL$4&lt;=$Y17)),IF($Z52&gt;0,$D17-$Z52,$D17),0)</f>
        <v>0</v>
      </c>
      <c r="GM17" s="167">
        <f>IF(OR(AND(GM$4&gt;=$J17,GM$4&lt;=$K17),AND(GM$4&gt;=$Q17,GM$4&lt;=$R17),AND(GM$4&gt;=$X17,GM$4&lt;=$Y17)),IF($Z52&gt;0,$D17-$Z52,$D17),0)</f>
        <v>0</v>
      </c>
      <c r="GN17" s="167">
        <f>IF(OR(AND(GN$4&gt;=$J17,GN$4&lt;=$K17),AND(GN$4&gt;=$Q17,GN$4&lt;=$R17),AND(GN$4&gt;=$X17,GN$4&lt;=$Y17)),IF($Z52&gt;0,$D17-$Z52,$D17),0)</f>
        <v>0</v>
      </c>
      <c r="GO17" s="167">
        <f>IF(OR(AND(GO$4&gt;=$J17,GO$4&lt;=$K17),AND(GO$4&gt;=$Q17,GO$4&lt;=$R17),AND(GO$4&gt;=$X17,GO$4&lt;=$Y17)),IF($Z52&gt;0,$D17-$Z52,$D17),0)</f>
        <v>0</v>
      </c>
      <c r="GP17" s="167">
        <f>IF(OR(AND(GP$4&gt;=$J17,GP$4&lt;=$K17),AND(GP$4&gt;=$Q17,GP$4&lt;=$R17),AND(GP$4&gt;=$X17,GP$4&lt;=$Y17)),IF($Z52&gt;0,$D17-$Z52,$D17),0)</f>
        <v>0</v>
      </c>
      <c r="GQ17" s="167">
        <f>IF(OR(AND(GQ$4&gt;=$J17,GQ$4&lt;=$K17),AND(GQ$4&gt;=$Q17,GQ$4&lt;=$R17),AND(GQ$4&gt;=$X17,GQ$4&lt;=$Y17)),IF($Z52&gt;0,$D17-$Z52,$D17),0)</f>
        <v>0</v>
      </c>
      <c r="GR17" s="167">
        <f>IF(OR(AND(GR$4&gt;=$J17,GR$4&lt;=$K17),AND(GR$4&gt;=$Q17,GR$4&lt;=$R17),AND(GR$4&gt;=$X17,GR$4&lt;=$Y17)),IF($Z52&gt;0,$D17-$Z52,$D17),0)</f>
        <v>0</v>
      </c>
      <c r="GS17" s="167">
        <f>IF(OR(AND(GS$4&gt;=$J17,GS$4&lt;=$K17),AND(GS$4&gt;=$Q17,GS$4&lt;=$R17),AND(GS$4&gt;=$X17,GS$4&lt;=$Y17)),IF($Z52&gt;0,$D17-$Z52,$D17),0)</f>
        <v>0</v>
      </c>
      <c r="GT17" s="167">
        <f>IF(OR(AND(GT$4&gt;=$J17,GT$4&lt;=$K17),AND(GT$4&gt;=$Q17,GT$4&lt;=$R17),AND(GT$4&gt;=$X17,GT$4&lt;=$Y17)),IF($Z52&gt;0,$D17-$Z52,$D17),0)</f>
        <v>0</v>
      </c>
      <c r="GU17" s="167">
        <f>IF(OR(AND(GU$4&gt;=$J17,GU$4&lt;=$K17),AND(GU$4&gt;=$Q17,GU$4&lt;=$R17),AND(GU$4&gt;=$X17,GU$4&lt;=$Y17)),IF($Z52&gt;0,$D17-$Z52,$D17),0)</f>
        <v>0</v>
      </c>
      <c r="GV17" s="167">
        <f>IF(OR(AND(GV$4&gt;=$J17,GV$4&lt;=$K17),AND(GV$4&gt;=$Q17,GV$4&lt;=$R17),AND(GV$4&gt;=$X17,GV$4&lt;=$Y17)),IF($Z52&gt;0,$D17-$Z52,$D17),0)</f>
        <v>0</v>
      </c>
      <c r="GW17" s="167">
        <f>IF(OR(AND(GW$4&gt;=$J17,GW$4&lt;=$K17),AND(GW$4&gt;=$Q17,GW$4&lt;=$R17),AND(GW$4&gt;=$X17,GW$4&lt;=$Y17)),IF($Z52&gt;0,$D17-$Z52,$D17),0)</f>
        <v>0</v>
      </c>
      <c r="GX17" s="167">
        <f>IF(OR(AND(GX$4&gt;=$J17,GX$4&lt;=$K17),AND(GX$4&gt;=$Q17,GX$4&lt;=$R17),AND(GX$4&gt;=$X17,GX$4&lt;=$Y17)),IF($Z52&gt;0,$D17-$Z52,$D17),0)</f>
        <v>0</v>
      </c>
      <c r="GY17" s="167">
        <f>IF(OR(AND(GY$4&gt;=$J17,GY$4&lt;=$K17),AND(GY$4&gt;=$Q17,GY$4&lt;=$R17),AND(GY$4&gt;=$X17,GY$4&lt;=$Y17)),IF($Z52&gt;0,$D17-$Z52,$D17),0)</f>
        <v>0</v>
      </c>
      <c r="GZ17" s="167">
        <f>IF(OR(AND(GZ$4&gt;=$J17,GZ$4&lt;=$K17),AND(GZ$4&gt;=$Q17,GZ$4&lt;=$R17),AND(GZ$4&gt;=$X17,GZ$4&lt;=$Y17)),IF($Z52&gt;0,$D17-$Z52,$D17),0)</f>
        <v>0</v>
      </c>
      <c r="HA17" s="167">
        <f>IF(OR(AND(HA$4&gt;=$J17,HA$4&lt;=$K17),AND(HA$4&gt;=$Q17,HA$4&lt;=$R17),AND(HA$4&gt;=$X17,HA$4&lt;=$Y17)),IF($Z52&gt;0,$D17-$Z52,$D17),0)</f>
        <v>0</v>
      </c>
      <c r="HB17" s="167">
        <f>IF(OR(AND(HB$4&gt;=$J17,HB$4&lt;=$K17),AND(HB$4&gt;=$Q17,HB$4&lt;=$R17),AND(HB$4&gt;=$X17,HB$4&lt;=$Y17)),IF($Z52&gt;0,$D17-$Z52,$D17),0)</f>
        <v>0</v>
      </c>
      <c r="HC17" s="167">
        <f>IF(OR(AND(HC$4&gt;=$J17,HC$4&lt;=$K17),AND(HC$4&gt;=$Q17,HC$4&lt;=$R17),AND(HC$4&gt;=$X17,HC$4&lt;=$Y17)),IF($Z52&gt;0,$D17-$Z52,$D17),0)</f>
        <v>0</v>
      </c>
      <c r="HD17" s="167">
        <f>IF(OR(AND(HD$4&gt;=$J17,HD$4&lt;=$K17),AND(HD$4&gt;=$Q17,HD$4&lt;=$R17),AND(HD$4&gt;=$X17,HD$4&lt;=$Y17)),IF($Z52&gt;0,$D17-$Z52,$D17),0)</f>
        <v>0</v>
      </c>
      <c r="HE17" s="167">
        <f>IF(OR(AND(HE$4&gt;=$J17,HE$4&lt;=$K17),AND(HE$4&gt;=$Q17,HE$4&lt;=$R17),AND(HE$4&gt;=$X17,HE$4&lt;=$Y17)),IF($Z52&gt;0,$D17-$Z52,$D17),0)</f>
        <v>0</v>
      </c>
      <c r="HF17" s="167">
        <f>IF(OR(AND(HF$4&gt;=$J17,HF$4&lt;=$K17),AND(HF$4&gt;=$Q17,HF$4&lt;=$R17),AND(HF$4&gt;=$X17,HF$4&lt;=$Y17)),IF($Z52&gt;0,$D17-$Z52,$D17),0)</f>
        <v>0</v>
      </c>
      <c r="HG17" s="167">
        <f>IF(OR(AND(HG$4&gt;=$J17,HG$4&lt;=$K17),AND(HG$4&gt;=$Q17,HG$4&lt;=$R17),AND(HG$4&gt;=$X17,HG$4&lt;=$Y17)),IF($Z52&gt;0,$D17-$Z52,$D17),0)</f>
        <v>0</v>
      </c>
      <c r="HH17" s="167">
        <f>IF(OR(AND(HH$4&gt;=$J17,HH$4&lt;=$K17),AND(HH$4&gt;=$Q17,HH$4&lt;=$R17),AND(HH$4&gt;=$X17,HH$4&lt;=$Y17)),IF($Z52&gt;0,$D17-$Z52,$D17),0)</f>
        <v>0</v>
      </c>
      <c r="HI17" s="167">
        <f>IF(OR(AND(HI$4&gt;=$J17,HI$4&lt;=$K17),AND(HI$4&gt;=$Q17,HI$4&lt;=$R17),AND(HI$4&gt;=$X17,HI$4&lt;=$Y17)),IF($Z52&gt;0,$D17-$Z52,$D17),0)</f>
        <v>0</v>
      </c>
      <c r="HJ17" s="167">
        <f>IF(OR(AND(HJ$4&gt;=$J17,HJ$4&lt;=$K17),AND(HJ$4&gt;=$Q17,HJ$4&lt;=$R17),AND(HJ$4&gt;=$X17,HJ$4&lt;=$Y17)),IF($Z52&gt;0,$D17-$Z52,$D17),0)</f>
        <v>0</v>
      </c>
      <c r="HK17" s="167">
        <f>IF(OR(AND(HK$4&gt;=$J17,HK$4&lt;=$K17),AND(HK$4&gt;=$Q17,HK$4&lt;=$R17),AND(HK$4&gt;=$X17,HK$4&lt;=$Y17)),IF($Z52&gt;0,$D17-$Z52,$D17),0)</f>
        <v>0</v>
      </c>
      <c r="HL17" s="167">
        <f>IF(OR(AND(HL$4&gt;=$J17,HL$4&lt;=$K17),AND(HL$4&gt;=$Q17,HL$4&lt;=$R17),AND(HL$4&gt;=$X17,HL$4&lt;=$Y17)),IF($Z52&gt;0,$D17-$Z52,$D17),0)</f>
        <v>0</v>
      </c>
      <c r="HM17" s="167">
        <f>IF(OR(AND(HM$4&gt;=$J17,HM$4&lt;=$K17),AND(HM$4&gt;=$Q17,HM$4&lt;=$R17),AND(HM$4&gt;=$X17,HM$4&lt;=$Y17)),IF($Z52&gt;0,$D17-$Z52,$D17),0)</f>
        <v>0</v>
      </c>
      <c r="HN17" s="167">
        <f>IF(OR(AND(HN$4&gt;=$J17,HN$4&lt;=$K17),AND(HN$4&gt;=$Q17,HN$4&lt;=$R17),AND(HN$4&gt;=$X17,HN$4&lt;=$Y17)),IF($Z52&gt;0,$D17-$Z52,$D17),0)</f>
        <v>0</v>
      </c>
      <c r="HO17" s="167">
        <f>IF(OR(AND(HO$4&gt;=$J17,HO$4&lt;=$K17),AND(HO$4&gt;=$Q17,HO$4&lt;=$R17),AND(HO$4&gt;=$X17,HO$4&lt;=$Y17)),IF($Z52&gt;0,$D17-$Z52,$D17),0)</f>
        <v>0</v>
      </c>
      <c r="HP17" s="167">
        <f>IF(OR(AND(HP$4&gt;=$J17,HP$4&lt;=$K17),AND(HP$4&gt;=$Q17,HP$4&lt;=$R17),AND(HP$4&gt;=$X17,HP$4&lt;=$Y17)),IF($Z52&gt;0,$D17-$Z52,$D17),0)</f>
        <v>0</v>
      </c>
      <c r="HQ17" s="167">
        <f>IF(OR(AND(HQ$4&gt;=$J17,HQ$4&lt;=$K17),AND(HQ$4&gt;=$Q17,HQ$4&lt;=$R17),AND(HQ$4&gt;=$X17,HQ$4&lt;=$Y17)),IF($Z52&gt;0,$D17-$Z52,$D17),0)</f>
        <v>0</v>
      </c>
      <c r="HR17" s="167">
        <f>IF(OR(AND(HR$4&gt;=$J17,HR$4&lt;=$K17),AND(HR$4&gt;=$Q17,HR$4&lt;=$R17),AND(HR$4&gt;=$X17,HR$4&lt;=$Y17)),IF($Z52&gt;0,$D17-$Z52,$D17),0)</f>
        <v>0</v>
      </c>
      <c r="HS17" s="167">
        <f>IF(OR(AND(HS$4&gt;=$J17,HS$4&lt;=$K17),AND(HS$4&gt;=$Q17,HS$4&lt;=$R17),AND(HS$4&gt;=$X17,HS$4&lt;=$Y17)),IF($Z52&gt;0,$D17-$Z52,$D17),0)</f>
        <v>0</v>
      </c>
      <c r="HT17" s="167">
        <f>IF(OR(AND(HT$4&gt;=$J17,HT$4&lt;=$K17),AND(HT$4&gt;=$Q17,HT$4&lt;=$R17),AND(HT$4&gt;=$X17,HT$4&lt;=$Y17)),IF($Z52&gt;0,$D17-$Z52,$D17),0)</f>
        <v>0</v>
      </c>
      <c r="HU17" s="167">
        <f>IF(OR(AND(HU$4&gt;=$J17,HU$4&lt;=$K17),AND(HU$4&gt;=$Q17,HU$4&lt;=$R17),AND(HU$4&gt;=$X17,HU$4&lt;=$Y17)),IF($Z52&gt;0,$D17-$Z52,$D17),0)</f>
        <v>0</v>
      </c>
      <c r="HV17" s="167">
        <f>IF(OR(AND(HV$4&gt;=$J17,HV$4&lt;=$K17),AND(HV$4&gt;=$Q17,HV$4&lt;=$R17),AND(HV$4&gt;=$X17,HV$4&lt;=$Y17)),IF($Z52&gt;0,$D17-$Z52,$D17),0)</f>
        <v>0</v>
      </c>
      <c r="HW17" s="167">
        <f>IF(OR(AND(HW$4&gt;=$J17,HW$4&lt;=$K17),AND(HW$4&gt;=$Q17,HW$4&lt;=$R17),AND(HW$4&gt;=$X17,HW$4&lt;=$Y17)),IF($Z52&gt;0,$D17-$Z52,$D17),0)</f>
        <v>0</v>
      </c>
      <c r="HX17" s="167">
        <f>IF(OR(AND(HX$4&gt;=$J17,HX$4&lt;=$K17),AND(HX$4&gt;=$Q17,HX$4&lt;=$R17),AND(HX$4&gt;=$X17,HX$4&lt;=$Y17)),IF($Z52&gt;0,$D17-$Z52,$D17),0)</f>
        <v>0</v>
      </c>
      <c r="HY17" s="167">
        <f>IF(OR(AND(HY$4&gt;=$J17,HY$4&lt;=$K17),AND(HY$4&gt;=$Q17,HY$4&lt;=$R17),AND(HY$4&gt;=$X17,HY$4&lt;=$Y17)),IF($Z52&gt;0,$D17-$Z52,$D17),0)</f>
        <v>0</v>
      </c>
      <c r="HZ17" s="167">
        <f>IF(OR(AND(HZ$4&gt;=$J17,HZ$4&lt;=$K17),AND(HZ$4&gt;=$Q17,HZ$4&lt;=$R17),AND(HZ$4&gt;=$X17,HZ$4&lt;=$Y17)),IF($Z52&gt;0,$D17-$Z52,$D17),0)</f>
        <v>0</v>
      </c>
      <c r="IA17" s="167">
        <f>IF(OR(AND(IA$4&gt;=$J17,IA$4&lt;=$K17),AND(IA$4&gt;=$Q17,IA$4&lt;=$R17),AND(IA$4&gt;=$X17,IA$4&lt;=$Y17)),IF($Z52&gt;0,$D17-$Z52,$D17),0)</f>
        <v>0</v>
      </c>
      <c r="IB17" s="167">
        <f>IF(OR(AND(IB$4&gt;=$J17,IB$4&lt;=$K17),AND(IB$4&gt;=$Q17,IB$4&lt;=$R17),AND(IB$4&gt;=$X17,IB$4&lt;=$Y17)),IF($Z52&gt;0,$D17-$Z52,$D17),0)</f>
        <v>0</v>
      </c>
      <c r="IC17" s="167">
        <f>IF(OR(AND(IC$4&gt;=$J17,IC$4&lt;=$K17),AND(IC$4&gt;=$Q17,IC$4&lt;=$R17),AND(IC$4&gt;=$X17,IC$4&lt;=$Y17)),IF($Z52&gt;0,$D17-$Z52,$D17),0)</f>
        <v>0</v>
      </c>
      <c r="ID17" s="167">
        <f>IF(OR(AND(ID$4&gt;=$J17,ID$4&lt;=$K17),AND(ID$4&gt;=$Q17,ID$4&lt;=$R17),AND(ID$4&gt;=$X17,ID$4&lt;=$Y17)),IF($Z52&gt;0,$D17-$Z52,$D17),0)</f>
        <v>0</v>
      </c>
      <c r="IE17" s="167">
        <f>IF(OR(AND(IE$4&gt;=$J17,IE$4&lt;=$K17),AND(IE$4&gt;=$Q17,IE$4&lt;=$R17),AND(IE$4&gt;=$X17,IE$4&lt;=$Y17)),IF($Z52&gt;0,$D17-$Z52,$D17),0)</f>
        <v>0</v>
      </c>
      <c r="IF17" s="167">
        <f>IF(OR(AND(IF$4&gt;=$J17,IF$4&lt;=$K17),AND(IF$4&gt;=$Q17,IF$4&lt;=$R17),AND(IF$4&gt;=$X17,IF$4&lt;=$Y17)),IF($Z52&gt;0,$D17-$Z52,$D17),0)</f>
        <v>0</v>
      </c>
      <c r="IG17" s="167">
        <f>IF(OR(AND(IG$4&gt;=$J17,IG$4&lt;=$K17),AND(IG$4&gt;=$Q17,IG$4&lt;=$R17),AND(IG$4&gt;=$X17,IG$4&lt;=$Y17)),IF($Z52&gt;0,$D17-$Z52,$D17),0)</f>
        <v>0</v>
      </c>
      <c r="IH17" s="167">
        <f>IF(OR(AND(IH$4&gt;=$J17,IH$4&lt;=$K17),AND(IH$4&gt;=$Q17,IH$4&lt;=$R17),AND(IH$4&gt;=$X17,IH$4&lt;=$Y17)),IF($Z52&gt;0,$D17-$Z52,$D17),0)</f>
        <v>0</v>
      </c>
      <c r="II17" s="167">
        <f>IF(OR(AND(II$4&gt;=$J17,II$4&lt;=$K17),AND(II$4&gt;=$Q17,II$4&lt;=$R17),AND(II$4&gt;=$X17,II$4&lt;=$Y17)),IF($Z52&gt;0,$D17-$Z52,$D17),0)</f>
        <v>0</v>
      </c>
      <c r="IJ17" s="167">
        <f>IF(OR(AND(IJ$4&gt;=$J17,IJ$4&lt;=$K17),AND(IJ$4&gt;=$Q17,IJ$4&lt;=$R17),AND(IJ$4&gt;=$X17,IJ$4&lt;=$Y17)),IF($Z52&gt;0,$D17-$Z52,$D17),0)</f>
        <v>0</v>
      </c>
      <c r="IK17" s="167">
        <f>IF(OR(AND(IK$4&gt;=$J17,IK$4&lt;=$K17),AND(IK$4&gt;=$Q17,IK$4&lt;=$R17),AND(IK$4&gt;=$X17,IK$4&lt;=$Y17)),IF($Z52&gt;0,$D17-$Z52,$D17),0)</f>
        <v>0</v>
      </c>
      <c r="IL17" s="167">
        <f>IF(OR(AND(IL$4&gt;=$J17,IL$4&lt;=$K17),AND(IL$4&gt;=$Q17,IL$4&lt;=$R17),AND(IL$4&gt;=$X17,IL$4&lt;=$Y17)),IF($Z52&gt;0,$D17-$Z52,$D17),0)</f>
        <v>0</v>
      </c>
      <c r="IM17" s="167">
        <f>IF(OR(AND(IM$4&gt;=$J17,IM$4&lt;=$K17),AND(IM$4&gt;=$Q17,IM$4&lt;=$R17),AND(IM$4&gt;=$X17,IM$4&lt;=$Y17)),IF($Z52&gt;0,$D17-$Z52,$D17),0)</f>
        <v>0</v>
      </c>
      <c r="IN17" s="167">
        <f>IF(OR(AND(IN$4&gt;=$J17,IN$4&lt;=$K17),AND(IN$4&gt;=$Q17,IN$4&lt;=$R17),AND(IN$4&gt;=$X17,IN$4&lt;=$Y17)),IF($Z52&gt;0,$D17-$Z52,$D17),0)</f>
        <v>0</v>
      </c>
      <c r="IO17" s="167">
        <f>IF(OR(AND(IO$4&gt;=$J17,IO$4&lt;=$K17),AND(IO$4&gt;=$Q17,IO$4&lt;=$R17),AND(IO$4&gt;=$X17,IO$4&lt;=$Y17)),IF($Z52&gt;0,$D17-$Z52,$D17),0)</f>
        <v>0</v>
      </c>
      <c r="IP17" s="167">
        <f>IF(OR(AND(IP$4&gt;=$J17,IP$4&lt;=$K17),AND(IP$4&gt;=$Q17,IP$4&lt;=$R17),AND(IP$4&gt;=$X17,IP$4&lt;=$Y17)),IF($Z52&gt;0,$D17-$Z52,$D17),0)</f>
        <v>0</v>
      </c>
      <c r="IQ17" s="167">
        <f>IF(OR(AND(IQ$4&gt;=$J17,IQ$4&lt;=$K17),AND(IQ$4&gt;=$Q17,IQ$4&lt;=$R17),AND(IQ$4&gt;=$X17,IQ$4&lt;=$Y17)),IF($Z52&gt;0,$D17-$Z52,$D17),0)</f>
        <v>0</v>
      </c>
      <c r="IR17" s="167">
        <f>IF(OR(AND(IR$4&gt;=$J17,IR$4&lt;=$K17),AND(IR$4&gt;=$Q17,IR$4&lt;=$R17),AND(IR$4&gt;=$X17,IR$4&lt;=$Y17)),IF($Z52&gt;0,$D17-$Z52,$D17),0)</f>
        <v>0</v>
      </c>
      <c r="IS17" s="167">
        <f>IF(OR(AND(IS$4&gt;=$J17,IS$4&lt;=$K17),AND(IS$4&gt;=$Q17,IS$4&lt;=$R17),AND(IS$4&gt;=$X17,IS$4&lt;=$Y17)),IF($Z52&gt;0,$D17-$Z52,$D17),0)</f>
        <v>0</v>
      </c>
      <c r="IT17" s="167">
        <f>IF(OR(AND(IT$4&gt;=$J17,IT$4&lt;=$K17),AND(IT$4&gt;=$Q17,IT$4&lt;=$R17),AND(IT$4&gt;=$X17,IT$4&lt;=$Y17)),IF($Z52&gt;0,$D17-$Z52,$D17),0)</f>
        <v>0</v>
      </c>
      <c r="IU17" s="167">
        <f>IF(OR(AND(IU$4&gt;=$J17,IU$4&lt;=$K17),AND(IU$4&gt;=$Q17,IU$4&lt;=$R17),AND(IU$4&gt;=$X17,IU$4&lt;=$Y17)),IF($Z52&gt;0,$D17-$Z52,$D17),0)</f>
        <v>0</v>
      </c>
      <c r="IV17" s="167">
        <f>IF(OR(AND(IV$4&gt;=$J17,IV$4&lt;=$K17),AND(IV$4&gt;=$Q17,IV$4&lt;=$R17),AND(IV$4&gt;=$X17,IV$4&lt;=$Y17)),IF($Z52&gt;0,$D17-$Z52,$D17),0)</f>
        <v>0</v>
      </c>
      <c r="IW17" s="167">
        <f>IF(OR(AND(IW$4&gt;=$J17,IW$4&lt;=$K17),AND(IW$4&gt;=$Q17,IW$4&lt;=$R17),AND(IW$4&gt;=$X17,IW$4&lt;=$Y17)),IF($Z52&gt;0,$D17-$Z52,$D17),0)</f>
        <v>0</v>
      </c>
      <c r="IX17" s="167">
        <f>IF(OR(AND(IX$4&gt;=$J17,IX$4&lt;=$K17),AND(IX$4&gt;=$Q17,IX$4&lt;=$R17),AND(IX$4&gt;=$X17,IX$4&lt;=$Y17)),IF($Z52&gt;0,$D17-$Z52,$D17),0)</f>
        <v>0</v>
      </c>
      <c r="IY17" s="167">
        <f>IF(OR(AND(IY$4&gt;=$J17,IY$4&lt;=$K17),AND(IY$4&gt;=$Q17,IY$4&lt;=$R17),AND(IY$4&gt;=$X17,IY$4&lt;=$Y17)),IF($Z52&gt;0,$D17-$Z52,$D17),0)</f>
        <v>0</v>
      </c>
      <c r="IZ17" s="167">
        <f>IF(OR(AND(IZ$4&gt;=$J17,IZ$4&lt;=$K17),AND(IZ$4&gt;=$Q17,IZ$4&lt;=$R17),AND(IZ$4&gt;=$X17,IZ$4&lt;=$Y17)),IF($Z52&gt;0,$D17-$Z52,$D17),0)</f>
        <v>0</v>
      </c>
      <c r="JA17" s="167">
        <f>IF(OR(AND(JA$4&gt;=$J17,JA$4&lt;=$K17),AND(JA$4&gt;=$Q17,JA$4&lt;=$R17),AND(JA$4&gt;=$X17,JA$4&lt;=$Y17)),IF($Z52&gt;0,$D17-$Z52,$D17),0)</f>
        <v>0</v>
      </c>
      <c r="JB17" s="167">
        <f>IF(OR(AND(JB$4&gt;=$J17,JB$4&lt;=$K17),AND(JB$4&gt;=$Q17,JB$4&lt;=$R17),AND(JB$4&gt;=$X17,JB$4&lt;=$Y17)),IF($Z52&gt;0,$D17-$Z52,$D17),0)</f>
        <v>0</v>
      </c>
      <c r="JC17" s="167">
        <f>IF(OR(AND(JC$4&gt;=$J17,JC$4&lt;=$K17),AND(JC$4&gt;=$Q17,JC$4&lt;=$R17),AND(JC$4&gt;=$X17,JC$4&lt;=$Y17)),IF($Z52&gt;0,$D17-$Z52,$D17),0)</f>
        <v>0</v>
      </c>
      <c r="JD17" s="167">
        <f>IF(OR(AND(JD$4&gt;=$J17,JD$4&lt;=$K17),AND(JD$4&gt;=$Q17,JD$4&lt;=$R17),AND(JD$4&gt;=$X17,JD$4&lt;=$Y17)),IF($Z52&gt;0,$D17-$Z52,$D17),0)</f>
        <v>0</v>
      </c>
      <c r="JE17" s="167">
        <f>IF(OR(AND(JE$4&gt;=$J17,JE$4&lt;=$K17),AND(JE$4&gt;=$Q17,JE$4&lt;=$R17),AND(JE$4&gt;=$X17,JE$4&lt;=$Y17)),IF($Z52&gt;0,$D17-$Z52,$D17),0)</f>
        <v>0</v>
      </c>
      <c r="JF17" s="167">
        <f>IF(OR(AND(JF$4&gt;=$J17,JF$4&lt;=$K17),AND(JF$4&gt;=$Q17,JF$4&lt;=$R17),AND(JF$4&gt;=$X17,JF$4&lt;=$Y17)),IF($Z52&gt;0,$D17-$Z52,$D17),0)</f>
        <v>0</v>
      </c>
      <c r="JG17" s="167">
        <f>IF(OR(AND(JG$4&gt;=$J17,JG$4&lt;=$K17),AND(JG$4&gt;=$Q17,JG$4&lt;=$R17),AND(JG$4&gt;=$X17,JG$4&lt;=$Y17)),IF($Z52&gt;0,$D17-$Z52,$D17),0)</f>
        <v>0</v>
      </c>
      <c r="JH17" s="167">
        <f>IF(OR(AND(JH$4&gt;=$J17,JH$4&lt;=$K17),AND(JH$4&gt;=$Q17,JH$4&lt;=$R17),AND(JH$4&gt;=$X17,JH$4&lt;=$Y17)),IF($Z52&gt;0,$D17-$Z52,$D17),0)</f>
        <v>0</v>
      </c>
      <c r="JI17" s="167">
        <f>IF(OR(AND(JI$4&gt;=$J17,JI$4&lt;=$K17),AND(JI$4&gt;=$Q17,JI$4&lt;=$R17),AND(JI$4&gt;=$X17,JI$4&lt;=$Y17)),IF($Z52&gt;0,$D17-$Z52,$D17),0)</f>
        <v>0</v>
      </c>
      <c r="JJ17" s="167">
        <f>IF(OR(AND(JJ$4&gt;=$J17,JJ$4&lt;=$K17),AND(JJ$4&gt;=$Q17,JJ$4&lt;=$R17),AND(JJ$4&gt;=$X17,JJ$4&lt;=$Y17)),IF($Z52&gt;0,$D17-$Z52,$D17),0)</f>
        <v>0</v>
      </c>
      <c r="JK17" s="167">
        <f>IF(OR(AND(JK$4&gt;=$J17,JK$4&lt;=$K17),AND(JK$4&gt;=$Q17,JK$4&lt;=$R17),AND(JK$4&gt;=$X17,JK$4&lt;=$Y17)),IF($Z52&gt;0,$D17-$Z52,$D17),0)</f>
        <v>0</v>
      </c>
      <c r="JL17" s="167">
        <f>IF(OR(AND(JL$4&gt;=$J17,JL$4&lt;=$K17),AND(JL$4&gt;=$Q17,JL$4&lt;=$R17),AND(JL$4&gt;=$X17,JL$4&lt;=$Y17)),IF($Z52&gt;0,$D17-$Z52,$D17),0)</f>
        <v>0</v>
      </c>
      <c r="JM17" s="167">
        <f>IF(OR(AND(JM$4&gt;=$J17,JM$4&lt;=$K17),AND(JM$4&gt;=$Q17,JM$4&lt;=$R17),AND(JM$4&gt;=$X17,JM$4&lt;=$Y17)),IF($Z52&gt;0,$D17-$Z52,$D17),0)</f>
        <v>0</v>
      </c>
      <c r="JN17" s="167">
        <f>IF(OR(AND(JN$4&gt;=$J17,JN$4&lt;=$K17),AND(JN$4&gt;=$Q17,JN$4&lt;=$R17),AND(JN$4&gt;=$X17,JN$4&lt;=$Y17)),IF($Z52&gt;0,$D17-$Z52,$D17),0)</f>
        <v>0</v>
      </c>
      <c r="JO17" s="167">
        <f>IF(OR(AND(JO$4&gt;=$J17,JO$4&lt;=$K17),AND(JO$4&gt;=$Q17,JO$4&lt;=$R17),AND(JO$4&gt;=$X17,JO$4&lt;=$Y17)),IF($Z52&gt;0,$D17-$Z52,$D17),0)</f>
        <v>0</v>
      </c>
      <c r="JP17" s="167">
        <f>IF(OR(AND(JP$4&gt;=$J17,JP$4&lt;=$K17),AND(JP$4&gt;=$Q17,JP$4&lt;=$R17),AND(JP$4&gt;=$X17,JP$4&lt;=$Y17)),IF($Z52&gt;0,$D17-$Z52,$D17),0)</f>
        <v>0</v>
      </c>
      <c r="JQ17" s="167">
        <f>IF(OR(AND(JQ$4&gt;=$J17,JQ$4&lt;=$K17),AND(JQ$4&gt;=$Q17,JQ$4&lt;=$R17),AND(JQ$4&gt;=$X17,JQ$4&lt;=$Y17)),IF($Z52&gt;0,$D17-$Z52,$D17),0)</f>
        <v>0</v>
      </c>
      <c r="JR17" s="167">
        <f>IF(OR(AND(JR$4&gt;=$J17,JR$4&lt;=$K17),AND(JR$4&gt;=$Q17,JR$4&lt;=$R17),AND(JR$4&gt;=$X17,JR$4&lt;=$Y17)),IF($Z52&gt;0,$D17-$Z52,$D17),0)</f>
        <v>0</v>
      </c>
      <c r="JS17" s="167">
        <f>IF(OR(AND(JS$4&gt;=$J17,JS$4&lt;=$K17),AND(JS$4&gt;=$Q17,JS$4&lt;=$R17),AND(JS$4&gt;=$X17,JS$4&lt;=$Y17)),IF($Z52&gt;0,$D17-$Z52,$D17),0)</f>
        <v>0</v>
      </c>
      <c r="JT17" s="167">
        <f>IF(OR(AND(JT$4&gt;=$J17,JT$4&lt;=$K17),AND(JT$4&gt;=$Q17,JT$4&lt;=$R17),AND(JT$4&gt;=$X17,JT$4&lt;=$Y17)),IF($Z52&gt;0,$D17-$Z52,$D17),0)</f>
        <v>0</v>
      </c>
      <c r="JU17" s="167">
        <f>IF(OR(AND(JU$4&gt;=$J17,JU$4&lt;=$K17),AND(JU$4&gt;=$Q17,JU$4&lt;=$R17),AND(JU$4&gt;=$X17,JU$4&lt;=$Y17)),IF($Z52&gt;0,$D17-$Z52,$D17),0)</f>
        <v>0</v>
      </c>
      <c r="JV17" s="167">
        <f>IF(OR(AND(JV$4&gt;=$J17,JV$4&lt;=$K17),AND(JV$4&gt;=$Q17,JV$4&lt;=$R17),AND(JV$4&gt;=$X17,JV$4&lt;=$Y17)),IF($Z52&gt;0,$D17-$Z52,$D17),0)</f>
        <v>0</v>
      </c>
      <c r="JW17" s="167">
        <f>IF(OR(AND(JW$4&gt;=$J17,JW$4&lt;=$K17),AND(JW$4&gt;=$Q17,JW$4&lt;=$R17),AND(JW$4&gt;=$X17,JW$4&lt;=$Y17)),IF($Z52&gt;0,$D17-$Z52,$D17),0)</f>
        <v>0</v>
      </c>
      <c r="JX17" s="167">
        <f>IF(OR(AND(JX$4&gt;=$J17,JX$4&lt;=$K17),AND(JX$4&gt;=$Q17,JX$4&lt;=$R17),AND(JX$4&gt;=$X17,JX$4&lt;=$Y17)),IF($Z52&gt;0,$D17-$Z52,$D17),0)</f>
        <v>0</v>
      </c>
      <c r="JY17" s="167">
        <f>IF(OR(AND(JY$4&gt;=$J17,JY$4&lt;=$K17),AND(JY$4&gt;=$Q17,JY$4&lt;=$R17),AND(JY$4&gt;=$X17,JY$4&lt;=$Y17)),IF($Z52&gt;0,$D17-$Z52,$D17),0)</f>
        <v>0</v>
      </c>
      <c r="JZ17" s="167">
        <f>IF(OR(AND(JZ$4&gt;=$J17,JZ$4&lt;=$K17),AND(JZ$4&gt;=$Q17,JZ$4&lt;=$R17),AND(JZ$4&gt;=$X17,JZ$4&lt;=$Y17)),IF($Z52&gt;0,$D17-$Z52,$D17),0)</f>
        <v>0</v>
      </c>
      <c r="KA17" s="167">
        <f>IF(OR(AND(KA$4&gt;=$J17,KA$4&lt;=$K17),AND(KA$4&gt;=$Q17,KA$4&lt;=$R17),AND(KA$4&gt;=$X17,KA$4&lt;=$Y17)),IF($Z52&gt;0,$D17-$Z52,$D17),0)</f>
        <v>0</v>
      </c>
      <c r="KB17" s="167">
        <f>IF(OR(AND(KB$4&gt;=$J17,KB$4&lt;=$K17),AND(KB$4&gt;=$Q17,KB$4&lt;=$R17),AND(KB$4&gt;=$X17,KB$4&lt;=$Y17)),IF($Z52&gt;0,$D17-$Z52,$D17),0)</f>
        <v>0</v>
      </c>
      <c r="KC17" s="167">
        <f>IF(OR(AND(KC$4&gt;=$J17,KC$4&lt;=$K17),AND(KC$4&gt;=$Q17,KC$4&lt;=$R17),AND(KC$4&gt;=$X17,KC$4&lt;=$Y17)),IF($Z52&gt;0,$D17-$Z52,$D17),0)</f>
        <v>0</v>
      </c>
      <c r="KD17" s="167">
        <f>IF(OR(AND(KD$4&gt;=$J17,KD$4&lt;=$K17),AND(KD$4&gt;=$Q17,KD$4&lt;=$R17),AND(KD$4&gt;=$X17,KD$4&lt;=$Y17)),IF($Z52&gt;0,$D17-$Z52,$D17),0)</f>
        <v>0</v>
      </c>
      <c r="KE17" s="167">
        <f>IF(OR(AND(KE$4&gt;=$J17,KE$4&lt;=$K17),AND(KE$4&gt;=$Q17,KE$4&lt;=$R17),AND(KE$4&gt;=$X17,KE$4&lt;=$Y17)),IF($Z52&gt;0,$D17-$Z52,$D17),0)</f>
        <v>0</v>
      </c>
      <c r="KF17" s="167">
        <f>IF(OR(AND(KF$4&gt;=$J17,KF$4&lt;=$K17),AND(KF$4&gt;=$Q17,KF$4&lt;=$R17),AND(KF$4&gt;=$X17,KF$4&lt;=$Y17)),IF($Z52&gt;0,$D17-$Z52,$D17),0)</f>
        <v>0</v>
      </c>
      <c r="KG17" s="167">
        <f>IF(OR(AND(KG$4&gt;=$J17,KG$4&lt;=$K17),AND(KG$4&gt;=$Q17,KG$4&lt;=$R17),AND(KG$4&gt;=$X17,KG$4&lt;=$Y17)),IF($Z52&gt;0,$D17-$Z52,$D17),0)</f>
        <v>0</v>
      </c>
      <c r="KH17" s="167">
        <f>IF(OR(AND(KH$4&gt;=$J17,KH$4&lt;=$K17),AND(KH$4&gt;=$Q17,KH$4&lt;=$R17),AND(KH$4&gt;=$X17,KH$4&lt;=$Y17)),IF($Z52&gt;0,$D17-$Z52,$D17),0)</f>
        <v>0</v>
      </c>
      <c r="KI17" s="167">
        <f>IF(OR(AND(KI$4&gt;=$J17,KI$4&lt;=$K17),AND(KI$4&gt;=$Q17,KI$4&lt;=$R17),AND(KI$4&gt;=$X17,KI$4&lt;=$Y17)),IF($Z52&gt;0,$D17-$Z52,$D17),0)</f>
        <v>0</v>
      </c>
      <c r="KJ17" s="167">
        <f>IF(OR(AND(KJ$4&gt;=$J17,KJ$4&lt;=$K17),AND(KJ$4&gt;=$Q17,KJ$4&lt;=$R17),AND(KJ$4&gt;=$X17,KJ$4&lt;=$Y17)),IF($Z52&gt;0,$D17-$Z52,$D17),0)</f>
        <v>0</v>
      </c>
      <c r="KK17" s="167">
        <f>IF(OR(AND(KK$4&gt;=$J17,KK$4&lt;=$K17),AND(KK$4&gt;=$Q17,KK$4&lt;=$R17),AND(KK$4&gt;=$X17,KK$4&lt;=$Y17)),IF($Z52&gt;0,$D17-$Z52,$D17),0)</f>
        <v>0</v>
      </c>
      <c r="KL17" s="167">
        <f>IF(OR(AND(KL$4&gt;=$J17,KL$4&lt;=$K17),AND(KL$4&gt;=$Q17,KL$4&lt;=$R17),AND(KL$4&gt;=$X17,KL$4&lt;=$Y17)),IF($Z52&gt;0,$D17-$Z52,$D17),0)</f>
        <v>0</v>
      </c>
      <c r="KM17" s="167">
        <f>IF(OR(AND(KM$4&gt;=$J17,KM$4&lt;=$K17),AND(KM$4&gt;=$Q17,KM$4&lt;=$R17),AND(KM$4&gt;=$X17,KM$4&lt;=$Y17)),IF($Z52&gt;0,$D17-$Z52,$D17),0)</f>
        <v>0</v>
      </c>
      <c r="KN17" s="167">
        <f>IF(OR(AND(KN$4&gt;=$J17,KN$4&lt;=$K17),AND(KN$4&gt;=$Q17,KN$4&lt;=$R17),AND(KN$4&gt;=$X17,KN$4&lt;=$Y17)),IF($Z52&gt;0,$D17-$Z52,$D17),0)</f>
        <v>0</v>
      </c>
      <c r="KO17" s="167">
        <f>IF(OR(AND(KO$4&gt;=$J17,KO$4&lt;=$K17),AND(KO$4&gt;=$Q17,KO$4&lt;=$R17),AND(KO$4&gt;=$X17,KO$4&lt;=$Y17)),IF($Z52&gt;0,$D17-$Z52,$D17),0)</f>
        <v>0</v>
      </c>
      <c r="KP17" s="167">
        <f>IF(OR(AND(KP$4&gt;=$J17,KP$4&lt;=$K17),AND(KP$4&gt;=$Q17,KP$4&lt;=$R17),AND(KP$4&gt;=$X17,KP$4&lt;=$Y17)),IF($Z52&gt;0,$D17-$Z52,$D17),0)</f>
        <v>0</v>
      </c>
      <c r="KQ17" s="167">
        <f>IF(OR(AND(KQ$4&gt;=$J17,KQ$4&lt;=$K17),AND(KQ$4&gt;=$Q17,KQ$4&lt;=$R17),AND(KQ$4&gt;=$X17,KQ$4&lt;=$Y17)),IF($Z52&gt;0,$D17-$Z52,$D17),0)</f>
        <v>0</v>
      </c>
      <c r="KR17" s="167">
        <f>IF(OR(AND(KR$4&gt;=$J17,KR$4&lt;=$K17),AND(KR$4&gt;=$Q17,KR$4&lt;=$R17),AND(KR$4&gt;=$X17,KR$4&lt;=$Y17)),IF($Z52&gt;0,$D17-$Z52,$D17),0)</f>
        <v>0</v>
      </c>
      <c r="KS17" s="167">
        <f>IF(OR(AND(KS$4&gt;=$J17,KS$4&lt;=$K17),AND(KS$4&gt;=$Q17,KS$4&lt;=$R17),AND(KS$4&gt;=$X17,KS$4&lt;=$Y17)),IF($Z52&gt;0,$D17-$Z52,$D17),0)</f>
        <v>0</v>
      </c>
      <c r="KT17" s="167">
        <f>IF(OR(AND(KT$4&gt;=$J17,KT$4&lt;=$K17),AND(KT$4&gt;=$Q17,KT$4&lt;=$R17),AND(KT$4&gt;=$X17,KT$4&lt;=$Y17)),IF($Z52&gt;0,$D17-$Z52,$D17),0)</f>
        <v>0</v>
      </c>
      <c r="KU17" s="167">
        <f>IF(OR(AND(KU$4&gt;=$J17,KU$4&lt;=$K17),AND(KU$4&gt;=$Q17,KU$4&lt;=$R17),AND(KU$4&gt;=$X17,KU$4&lt;=$Y17)),IF($Z52&gt;0,$D17-$Z52,$D17),0)</f>
        <v>0</v>
      </c>
      <c r="KV17" s="167">
        <f>IF(OR(AND(KV$4&gt;=$J17,KV$4&lt;=$K17),AND(KV$4&gt;=$Q17,KV$4&lt;=$R17),AND(KV$4&gt;=$X17,KV$4&lt;=$Y17)),IF($Z52&gt;0,$D17-$Z52,$D17),0)</f>
        <v>0</v>
      </c>
      <c r="KW17" s="167">
        <f>IF(OR(AND(KW$4&gt;=$J17,KW$4&lt;=$K17),AND(KW$4&gt;=$Q17,KW$4&lt;=$R17),AND(KW$4&gt;=$X17,KW$4&lt;=$Y17)),IF($Z52&gt;0,$D17-$Z52,$D17),0)</f>
        <v>0</v>
      </c>
      <c r="KX17" s="167">
        <f>IF(OR(AND(KX$4&gt;=$J17,KX$4&lt;=$K17),AND(KX$4&gt;=$Q17,KX$4&lt;=$R17),AND(KX$4&gt;=$X17,KX$4&lt;=$Y17)),IF($Z52&gt;0,$D17-$Z52,$D17),0)</f>
        <v>0</v>
      </c>
      <c r="KY17" s="167">
        <f>IF(OR(AND(KY$4&gt;=$J17,KY$4&lt;=$K17),AND(KY$4&gt;=$Q17,KY$4&lt;=$R17),AND(KY$4&gt;=$X17,KY$4&lt;=$Y17)),IF($Z52&gt;0,$D17-$Z52,$D17),0)</f>
        <v>0</v>
      </c>
      <c r="KZ17" s="167">
        <f>IF(OR(AND(KZ$4&gt;=$J17,KZ$4&lt;=$K17),AND(KZ$4&gt;=$Q17,KZ$4&lt;=$R17),AND(KZ$4&gt;=$X17,KZ$4&lt;=$Y17)),IF($Z52&gt;0,$D17-$Z52,$D17),0)</f>
        <v>0</v>
      </c>
      <c r="LA17" s="167">
        <f>IF(OR(AND(LA$4&gt;=$J17,LA$4&lt;=$K17),AND(LA$4&gt;=$Q17,LA$4&lt;=$R17),AND(LA$4&gt;=$X17,LA$4&lt;=$Y17)),IF($Z52&gt;0,$D17-$Z52,$D17),0)</f>
        <v>0</v>
      </c>
      <c r="LB17" s="167">
        <f>IF(OR(AND(LB$4&gt;=$J17,LB$4&lt;=$K17),AND(LB$4&gt;=$Q17,LB$4&lt;=$R17),AND(LB$4&gt;=$X17,LB$4&lt;=$Y17)),IF($Z52&gt;0,$D17-$Z52,$D17),0)</f>
        <v>0</v>
      </c>
      <c r="LC17" s="167">
        <f>IF(OR(AND(LC$4&gt;=$J17,LC$4&lt;=$K17),AND(LC$4&gt;=$Q17,LC$4&lt;=$R17),AND(LC$4&gt;=$X17,LC$4&lt;=$Y17)),IF($Z52&gt;0,$D17-$Z52,$D17),0)</f>
        <v>0</v>
      </c>
      <c r="LD17" s="167">
        <f>IF(OR(AND(LD$4&gt;=$J17,LD$4&lt;=$K17),AND(LD$4&gt;=$Q17,LD$4&lt;=$R17),AND(LD$4&gt;=$X17,LD$4&lt;=$Y17)),IF($Z52&gt;0,$D17-$Z52,$D17),0)</f>
        <v>0</v>
      </c>
      <c r="LE17" s="167">
        <f>IF(OR(AND(LE$4&gt;=$J17,LE$4&lt;=$K17),AND(LE$4&gt;=$Q17,LE$4&lt;=$R17),AND(LE$4&gt;=$X17,LE$4&lt;=$Y17)),IF($Z52&gt;0,$D17-$Z52,$D17),0)</f>
        <v>0</v>
      </c>
      <c r="LF17" s="167">
        <f>IF(OR(AND(LF$4&gt;=$J17,LF$4&lt;=$K17),AND(LF$4&gt;=$Q17,LF$4&lt;=$R17),AND(LF$4&gt;=$X17,LF$4&lt;=$Y17)),IF($Z52&gt;0,$D17-$Z52,$D17),0)</f>
        <v>0</v>
      </c>
      <c r="LG17" s="167">
        <f>IF(OR(AND(LG$4&gt;=$J17,LG$4&lt;=$K17),AND(LG$4&gt;=$Q17,LG$4&lt;=$R17),AND(LG$4&gt;=$X17,LG$4&lt;=$Y17)),IF($Z52&gt;0,$D17-$Z52,$D17),0)</f>
        <v>0</v>
      </c>
      <c r="LH17" s="167">
        <f>IF(OR(AND(LH$4&gt;=$J17,LH$4&lt;=$K17),AND(LH$4&gt;=$Q17,LH$4&lt;=$R17),AND(LH$4&gt;=$X17,LH$4&lt;=$Y17)),IF($Z52&gt;0,$D17-$Z52,$D17),0)</f>
        <v>0</v>
      </c>
      <c r="LI17" s="167">
        <f>IF(OR(AND(LI$4&gt;=$J17,LI$4&lt;=$K17),AND(LI$4&gt;=$Q17,LI$4&lt;=$R17),AND(LI$4&gt;=$X17,LI$4&lt;=$Y17)),IF($Z52&gt;0,$D17-$Z52,$D17),0)</f>
        <v>0</v>
      </c>
      <c r="LJ17" s="167">
        <f>IF(OR(AND(LJ$4&gt;=$J17,LJ$4&lt;=$K17),AND(LJ$4&gt;=$Q17,LJ$4&lt;=$R17),AND(LJ$4&gt;=$X17,LJ$4&lt;=$Y17)),IF($Z52&gt;0,$D17-$Z52,$D17),0)</f>
        <v>0</v>
      </c>
      <c r="LK17" s="167">
        <f>IF(OR(AND(LK$4&gt;=$J17,LK$4&lt;=$K17),AND(LK$4&gt;=$Q17,LK$4&lt;=$R17),AND(LK$4&gt;=$X17,LK$4&lt;=$Y17)),IF($Z52&gt;0,$D17-$Z52,$D17),0)</f>
        <v>0</v>
      </c>
      <c r="LL17" s="167">
        <f>IF(OR(AND(LL$4&gt;=$J17,LL$4&lt;=$K17),AND(LL$4&gt;=$Q17,LL$4&lt;=$R17),AND(LL$4&gt;=$X17,LL$4&lt;=$Y17)),IF($Z52&gt;0,$D17-$Z52,$D17),0)</f>
        <v>0</v>
      </c>
      <c r="LM17" s="167">
        <f>IF(OR(AND(LM$4&gt;=$J17,LM$4&lt;=$K17),AND(LM$4&gt;=$Q17,LM$4&lt;=$R17),AND(LM$4&gt;=$X17,LM$4&lt;=$Y17)),IF($Z52&gt;0,$D17-$Z52,$D17),0)</f>
        <v>0</v>
      </c>
      <c r="LN17" s="167">
        <f>IF(OR(AND(LN$4&gt;=$J17,LN$4&lt;=$K17),AND(LN$4&gt;=$Q17,LN$4&lt;=$R17),AND(LN$4&gt;=$X17,LN$4&lt;=$Y17)),IF($Z52&gt;0,$D17-$Z52,$D17),0)</f>
        <v>0</v>
      </c>
      <c r="LO17" s="167">
        <f>IF(OR(AND(LO$4&gt;=$J17,LO$4&lt;=$K17),AND(LO$4&gt;=$Q17,LO$4&lt;=$R17),AND(LO$4&gt;=$X17,LO$4&lt;=$Y17)),IF($Z52&gt;0,$D17-$Z52,$D17),0)</f>
        <v>0</v>
      </c>
      <c r="LP17" s="167">
        <f>IF(OR(AND(LP$4&gt;=$J17,LP$4&lt;=$K17),AND(LP$4&gt;=$Q17,LP$4&lt;=$R17),AND(LP$4&gt;=$X17,LP$4&lt;=$Y17)),IF($Z52&gt;0,$D17-$Z52,$D17),0)</f>
        <v>0</v>
      </c>
      <c r="LQ17" s="167">
        <f>IF(OR(AND(LQ$4&gt;=$J17,LQ$4&lt;=$K17),AND(LQ$4&gt;=$Q17,LQ$4&lt;=$R17),AND(LQ$4&gt;=$X17,LQ$4&lt;=$Y17)),IF($Z52&gt;0,$D17-$Z52,$D17),0)</f>
        <v>0</v>
      </c>
      <c r="LR17" s="167">
        <f>IF(OR(AND(LR$4&gt;=$J17,LR$4&lt;=$K17),AND(LR$4&gt;=$Q17,LR$4&lt;=$R17),AND(LR$4&gt;=$X17,LR$4&lt;=$Y17)),IF($Z52&gt;0,$D17-$Z52,$D17),0)</f>
        <v>0</v>
      </c>
      <c r="LS17" s="167">
        <f>IF(OR(AND(LS$4&gt;=$J17,LS$4&lt;=$K17),AND(LS$4&gt;=$Q17,LS$4&lt;=$R17),AND(LS$4&gt;=$X17,LS$4&lt;=$Y17)),IF($Z52&gt;0,$D17-$Z52,$D17),0)</f>
        <v>0</v>
      </c>
      <c r="LT17" s="167">
        <f>IF(OR(AND(LT$4&gt;=$J17,LT$4&lt;=$K17),AND(LT$4&gt;=$Q17,LT$4&lt;=$R17),AND(LT$4&gt;=$X17,LT$4&lt;=$Y17)),IF($Z52&gt;0,$D17-$Z52,$D17),0)</f>
        <v>0</v>
      </c>
      <c r="LU17" s="167">
        <f>IF(OR(AND(LU$4&gt;=$J17,LU$4&lt;=$K17),AND(LU$4&gt;=$Q17,LU$4&lt;=$R17),AND(LU$4&gt;=$X17,LU$4&lt;=$Y17)),IF($Z52&gt;0,$D17-$Z52,$D17),0)</f>
        <v>0</v>
      </c>
      <c r="LV17" s="167">
        <f>IF(OR(AND(LV$4&gt;=$J17,LV$4&lt;=$K17),AND(LV$4&gt;=$Q17,LV$4&lt;=$R17),AND(LV$4&gt;=$X17,LV$4&lt;=$Y17)),IF($Z52&gt;0,$D17-$Z52,$D17),0)</f>
        <v>0</v>
      </c>
      <c r="LW17" s="167">
        <f>IF(OR(AND(LW$4&gt;=$J17,LW$4&lt;=$K17),AND(LW$4&gt;=$Q17,LW$4&lt;=$R17),AND(LW$4&gt;=$X17,LW$4&lt;=$Y17)),IF($Z52&gt;0,$D17-$Z52,$D17),0)</f>
        <v>0</v>
      </c>
      <c r="LX17" s="167">
        <f>IF(OR(AND(LX$4&gt;=$J17,LX$4&lt;=$K17),AND(LX$4&gt;=$Q17,LX$4&lt;=$R17),AND(LX$4&gt;=$X17,LX$4&lt;=$Y17)),IF($Z52&gt;0,$D17-$Z52,$D17),0)</f>
        <v>0</v>
      </c>
      <c r="LY17" s="167">
        <f>IF(OR(AND(LY$4&gt;=$J17,LY$4&lt;=$K17),AND(LY$4&gt;=$Q17,LY$4&lt;=$R17),AND(LY$4&gt;=$X17,LY$4&lt;=$Y17)),IF($Z52&gt;0,$D17-$Z52,$D17),0)</f>
        <v>0</v>
      </c>
      <c r="LZ17" s="167">
        <f>IF(OR(AND(LZ$4&gt;=$J17,LZ$4&lt;=$K17),AND(LZ$4&gt;=$Q17,LZ$4&lt;=$R17),AND(LZ$4&gt;=$X17,LZ$4&lt;=$Y17)),IF($Z52&gt;0,$D17-$Z52,$D17),0)</f>
        <v>0</v>
      </c>
      <c r="MA17" s="167">
        <f>IF(OR(AND(MA$4&gt;=$J17,MA$4&lt;=$K17),AND(MA$4&gt;=$Q17,MA$4&lt;=$R17),AND(MA$4&gt;=$X17,MA$4&lt;=$Y17)),IF($Z52&gt;0,$D17-$Z52,$D17),0)</f>
        <v>0</v>
      </c>
      <c r="MB17" s="167">
        <f>IF(OR(AND(MB$4&gt;=$J17,MB$4&lt;=$K17),AND(MB$4&gt;=$Q17,MB$4&lt;=$R17),AND(MB$4&gt;=$X17,MB$4&lt;=$Y17)),IF($Z52&gt;0,$D17-$Z52,$D17),0)</f>
        <v>0</v>
      </c>
      <c r="MC17" s="167">
        <f>IF(OR(AND(MC$4&gt;=$J17,MC$4&lt;=$K17),AND(MC$4&gt;=$Q17,MC$4&lt;=$R17),AND(MC$4&gt;=$X17,MC$4&lt;=$Y17)),IF($Z52&gt;0,$D17-$Z52,$D17),0)</f>
        <v>0</v>
      </c>
      <c r="MD17" s="167">
        <f>IF(OR(AND(MD$4&gt;=$J17,MD$4&lt;=$K17),AND(MD$4&gt;=$Q17,MD$4&lt;=$R17),AND(MD$4&gt;=$X17,MD$4&lt;=$Y17)),IF($Z52&gt;0,$D17-$Z52,$D17),0)</f>
        <v>0</v>
      </c>
      <c r="ME17" s="167">
        <f>IF(OR(AND(ME$4&gt;=$J17,ME$4&lt;=$K17),AND(ME$4&gt;=$Q17,ME$4&lt;=$R17),AND(ME$4&gt;=$X17,ME$4&lt;=$Y17)),IF($Z52&gt;0,$D17-$Z52,$D17),0)</f>
        <v>0</v>
      </c>
      <c r="MF17" s="167">
        <f>IF(OR(AND(MF$4&gt;=$J17,MF$4&lt;=$K17),AND(MF$4&gt;=$Q17,MF$4&lt;=$R17),AND(MF$4&gt;=$X17,MF$4&lt;=$Y17)),IF($Z52&gt;0,$D17-$Z52,$D17),0)</f>
        <v>0</v>
      </c>
      <c r="MG17" s="167">
        <f>IF(OR(AND(MG$4&gt;=$J17,MG$4&lt;=$K17),AND(MG$4&gt;=$Q17,MG$4&lt;=$R17),AND(MG$4&gt;=$X17,MG$4&lt;=$Y17)),IF($Z52&gt;0,$D17-$Z52,$D17),0)</f>
        <v>0</v>
      </c>
      <c r="MH17" s="167">
        <f>IF(OR(AND(MH$4&gt;=$J17,MH$4&lt;=$K17),AND(MH$4&gt;=$Q17,MH$4&lt;=$R17),AND(MH$4&gt;=$X17,MH$4&lt;=$Y17)),IF($Z52&gt;0,$D17-$Z52,$D17),0)</f>
        <v>0</v>
      </c>
      <c r="MI17" s="167">
        <f>IF(OR(AND(MI$4&gt;=$J17,MI$4&lt;=$K17),AND(MI$4&gt;=$Q17,MI$4&lt;=$R17),AND(MI$4&gt;=$X17,MI$4&lt;=$Y17)),IF($Z52&gt;0,$D17-$Z52,$D17),0)</f>
        <v>0</v>
      </c>
      <c r="MJ17" s="167">
        <f>IF(OR(AND(MJ$4&gt;=$J17,MJ$4&lt;=$K17),AND(MJ$4&gt;=$Q17,MJ$4&lt;=$R17),AND(MJ$4&gt;=$X17,MJ$4&lt;=$Y17)),IF($Z52&gt;0,$D17-$Z52,$D17),0)</f>
        <v>0</v>
      </c>
      <c r="MK17" s="167">
        <f>IF(OR(AND(MK$4&gt;=$J17,MK$4&lt;=$K17),AND(MK$4&gt;=$Q17,MK$4&lt;=$R17),AND(MK$4&gt;=$X17,MK$4&lt;=$Y17)),IF($Z52&gt;0,$D17-$Z52,$D17),0)</f>
        <v>0</v>
      </c>
      <c r="ML17" s="167">
        <f>IF(OR(AND(ML$4&gt;=$J17,ML$4&lt;=$K17),AND(ML$4&gt;=$Q17,ML$4&lt;=$R17),AND(ML$4&gt;=$X17,ML$4&lt;=$Y17)),IF($Z52&gt;0,$D17-$Z52,$D17),0)</f>
        <v>0</v>
      </c>
      <c r="MM17" s="167">
        <f>IF(OR(AND(MM$4&gt;=$J17,MM$4&lt;=$K17),AND(MM$4&gt;=$Q17,MM$4&lt;=$R17),AND(MM$4&gt;=$X17,MM$4&lt;=$Y17)),IF($Z52&gt;0,$D17-$Z52,$D17),0)</f>
        <v>0</v>
      </c>
      <c r="MN17" s="167">
        <f>IF(OR(AND(MN$4&gt;=$J17,MN$4&lt;=$K17),AND(MN$4&gt;=$Q17,MN$4&lt;=$R17),AND(MN$4&gt;=$X17,MN$4&lt;=$Y17)),IF($Z52&gt;0,$D17-$Z52,$D17),0)</f>
        <v>0</v>
      </c>
      <c r="MO17" s="167">
        <f>IF(OR(AND(MO$4&gt;=$J17,MO$4&lt;=$K17),AND(MO$4&gt;=$Q17,MO$4&lt;=$R17),AND(MO$4&gt;=$X17,MO$4&lt;=$Y17)),IF($Z52&gt;0,$D17-$Z52,$D17),0)</f>
        <v>0</v>
      </c>
      <c r="MP17" s="167">
        <f>IF(OR(AND(MP$4&gt;=$J17,MP$4&lt;=$K17),AND(MP$4&gt;=$Q17,MP$4&lt;=$R17),AND(MP$4&gt;=$X17,MP$4&lt;=$Y17)),IF($Z52&gt;0,$D17-$Z52,$D17),0)</f>
        <v>0</v>
      </c>
      <c r="MQ17" s="167">
        <f>IF(OR(AND(MQ$4&gt;=$J17,MQ$4&lt;=$K17),AND(MQ$4&gt;=$Q17,MQ$4&lt;=$R17),AND(MQ$4&gt;=$X17,MQ$4&lt;=$Y17)),IF($Z52&gt;0,$D17-$Z52,$D17),0)</f>
        <v>0</v>
      </c>
      <c r="MR17" s="167">
        <f>IF(OR(AND(MR$4&gt;=$J17,MR$4&lt;=$K17),AND(MR$4&gt;=$Q17,MR$4&lt;=$R17),AND(MR$4&gt;=$X17,MR$4&lt;=$Y17)),IF($Z52&gt;0,$D17-$Z52,$D17),0)</f>
        <v>0</v>
      </c>
      <c r="MS17" s="167">
        <f>IF(OR(AND(MS$4&gt;=$J17,MS$4&lt;=$K17),AND(MS$4&gt;=$Q17,MS$4&lt;=$R17),AND(MS$4&gt;=$X17,MS$4&lt;=$Y17)),IF($Z52&gt;0,$D17-$Z52,$D17),0)</f>
        <v>0</v>
      </c>
      <c r="MT17" s="167">
        <f>IF(OR(AND(MT$4&gt;=$J17,MT$4&lt;=$K17),AND(MT$4&gt;=$Q17,MT$4&lt;=$R17),AND(MT$4&gt;=$X17,MT$4&lt;=$Y17)),IF($Z52&gt;0,$D17-$Z52,$D17),0)</f>
        <v>0</v>
      </c>
      <c r="MU17" s="167">
        <f>IF(OR(AND(MU$4&gt;=$J17,MU$4&lt;=$K17),AND(MU$4&gt;=$Q17,MU$4&lt;=$R17),AND(MU$4&gt;=$X17,MU$4&lt;=$Y17)),IF($Z52&gt;0,$D17-$Z52,$D17),0)</f>
        <v>0</v>
      </c>
      <c r="MV17" s="167">
        <f>IF(OR(AND(MV$4&gt;=$J17,MV$4&lt;=$K17),AND(MV$4&gt;=$Q17,MV$4&lt;=$R17),AND(MV$4&gt;=$X17,MV$4&lt;=$Y17)),IF($Z52&gt;0,$D17-$Z52,$D17),0)</f>
        <v>0</v>
      </c>
      <c r="MW17" s="167">
        <f>IF(OR(AND(MW$4&gt;=$J17,MW$4&lt;=$K17),AND(MW$4&gt;=$Q17,MW$4&lt;=$R17),AND(MW$4&gt;=$X17,MW$4&lt;=$Y17)),IF($Z52&gt;0,$D17-$Z52,$D17),0)</f>
        <v>0</v>
      </c>
      <c r="MX17" s="167">
        <f>IF(OR(AND(MX$4&gt;=$J17,MX$4&lt;=$K17),AND(MX$4&gt;=$Q17,MX$4&lt;=$R17),AND(MX$4&gt;=$X17,MX$4&lt;=$Y17)),IF($Z52&gt;0,$D17-$Z52,$D17),0)</f>
        <v>0</v>
      </c>
      <c r="MY17" s="167">
        <f>IF(OR(AND(MY$4&gt;=$J17,MY$4&lt;=$K17),AND(MY$4&gt;=$Q17,MY$4&lt;=$R17),AND(MY$4&gt;=$X17,MY$4&lt;=$Y17)),IF($Z52&gt;0,$D17-$Z52,$D17),0)</f>
        <v>0</v>
      </c>
      <c r="MZ17" s="167">
        <f>IF(OR(AND(MZ$4&gt;=$J17,MZ$4&lt;=$K17),AND(MZ$4&gt;=$Q17,MZ$4&lt;=$R17),AND(MZ$4&gt;=$X17,MZ$4&lt;=$Y17)),IF($Z52&gt;0,$D17-$Z52,$D17),0)</f>
        <v>0</v>
      </c>
      <c r="NA17" s="167">
        <f>IF(OR(AND(NA$4&gt;=$J17,NA$4&lt;=$K17),AND(NA$4&gt;=$Q17,NA$4&lt;=$R17),AND(NA$4&gt;=$X17,NA$4&lt;=$Y17)),IF($Z52&gt;0,$D17-$Z52,$D17),0)</f>
        <v>0</v>
      </c>
      <c r="NB17" s="167">
        <f>IF(OR(AND(NB$4&gt;=$J17,NB$4&lt;=$K17),AND(NB$4&gt;=$Q17,NB$4&lt;=$R17),AND(NB$4&gt;=$X17,NB$4&lt;=$Y17)),IF($Z52&gt;0,$D17-$Z52,$D17),0)</f>
        <v>0</v>
      </c>
      <c r="NC17" s="167">
        <f>IF(OR(AND(NC$4&gt;=$J17,NC$4&lt;=$K17),AND(NC$4&gt;=$Q17,NC$4&lt;=$R17),AND(NC$4&gt;=$X17,NC$4&lt;=$Y17)),IF($Z52&gt;0,$D17-$Z52,$D17),0)</f>
        <v>0</v>
      </c>
      <c r="ND17" s="167">
        <f>IF(OR(AND(ND$4&gt;=$J17,ND$4&lt;=$K17),AND(ND$4&gt;=$Q17,ND$4&lt;=$R17),AND(ND$4&gt;=$X17,ND$4&lt;=$Y17)),IF($Z52&gt;0,$D17-$Z52,$D17),0)</f>
        <v>0</v>
      </c>
      <c r="NE17" s="167">
        <f>IF(OR(AND(NE$4&gt;=$J17,NE$4&lt;=$K17),AND(NE$4&gt;=$Q17,NE$4&lt;=$R17),AND(NE$4&gt;=$X17,NE$4&lt;=$Y17)),IF($Z52&gt;0,$D17-$Z52,$D17),0)</f>
        <v>0</v>
      </c>
      <c r="NF17" s="167">
        <f>IF(OR(AND(NF$4&gt;=$J17,NF$4&lt;=$K17),AND(NF$4&gt;=$Q17,NF$4&lt;=$R17),AND(NF$4&gt;=$X17,NF$4&lt;=$Y17)),IF($Z52&gt;0,$D17-$Z52,$D17),0)</f>
        <v>0</v>
      </c>
      <c r="NG17" s="167">
        <f>IF(OR(AND(NG$4&gt;=$J17,NG$4&lt;=$K17),AND(NG$4&gt;=$Q17,NG$4&lt;=$R17),AND(NG$4&gt;=$X17,NG$4&lt;=$Y17)),IF($Z52&gt;0,$D17-$Z52,$D17),0)</f>
        <v>0</v>
      </c>
      <c r="NH17" s="167">
        <f>IF(OR(AND(NH$4&gt;=$J17,NH$4&lt;=$K17),AND(NH$4&gt;=$Q17,NH$4&lt;=$R17),AND(NH$4&gt;=$X17,NH$4&lt;=$Y17)),IF($Z52&gt;0,$D17-$Z52,$D17),0)</f>
        <v>0</v>
      </c>
      <c r="NI17" s="167">
        <f>IF(OR(AND(NI$4&gt;=$J17,NI$4&lt;=$K17),AND(NI$4&gt;=$Q17,NI$4&lt;=$R17),AND(NI$4&gt;=$X17,NI$4&lt;=$Y17)),IF($Z52&gt;0,$D17-$Z52,$D17),0)</f>
        <v>0</v>
      </c>
      <c r="NJ17" s="167">
        <f>IF(OR(AND(NJ$4&gt;=$J17,NJ$4&lt;=$K17),AND(NJ$4&gt;=$Q17,NJ$4&lt;=$R17),AND(NJ$4&gt;=$X17,NJ$4&lt;=$Y17)),IF($Z52&gt;0,$D17-$Z52,$D17),0)</f>
        <v>0</v>
      </c>
      <c r="NK17" s="167">
        <f>IF(OR(AND(NK$4&gt;=$J17,NK$4&lt;=$K17),AND(NK$4&gt;=$Q17,NK$4&lt;=$R17),AND(NK$4&gt;=$X17,NK$4&lt;=$Y17)),IF($Z52&gt;0,$D17-$Z52,$D17),0)</f>
        <v>0</v>
      </c>
      <c r="NL17" s="167">
        <f>IF(OR(AND(NL$4&gt;=$J17,NL$4&lt;=$K17),AND(NL$4&gt;=$Q17,NL$4&lt;=$R17),AND(NL$4&gt;=$X17,NL$4&lt;=$Y17)),IF($Z52&gt;0,$D17-$Z52,$D17),0)</f>
        <v>0</v>
      </c>
      <c r="NM17" s="167">
        <f>IF(OR(AND(NM$4&gt;=$J17,NM$4&lt;=$K17),AND(NM$4&gt;=$Q17,NM$4&lt;=$R17),AND(NM$4&gt;=$X17,NM$4&lt;=$Y17)),IF($Z52&gt;0,$D17-$Z52,$D17),0)</f>
        <v>0</v>
      </c>
      <c r="NN17" s="167">
        <f>IF(OR(AND(NN$4&gt;=$J17,NN$4&lt;=$K17),AND(NN$4&gt;=$Q17,NN$4&lt;=$R17),AND(NN$4&gt;=$X17,NN$4&lt;=$Y17)),IF($Z52&gt;0,$D17-$Z52,$D17),0)</f>
        <v>0</v>
      </c>
      <c r="NO17" s="167">
        <f>IF(OR(AND(NO$4&gt;=$J17,NO$4&lt;=$K17),AND(NO$4&gt;=$Q17,NO$4&lt;=$R17),AND(NO$4&gt;=$X17,NO$4&lt;=$Y17)),IF($Z52&gt;0,$D17-$Z52,$D17),0)</f>
        <v>0</v>
      </c>
      <c r="NP17" s="167">
        <f>IF(OR(AND(NP$4&gt;=$J17,NP$4&lt;=$K17),AND(NP$4&gt;=$Q17,NP$4&lt;=$R17),AND(NP$4&gt;=$X17,NP$4&lt;=$Y17)),IF($Z52&gt;0,$D17-$Z52,$D17),0)</f>
        <v>0</v>
      </c>
      <c r="NQ17" s="167">
        <f>IF(OR(AND(NQ$4&gt;=$J17,NQ$4&lt;=$K17),AND(NQ$4&gt;=$Q17,NQ$4&lt;=$R17),AND(NQ$4&gt;=$X17,NQ$4&lt;=$Y17)),IF($Z52&gt;0,$D17-$Z52,$D17),0)</f>
        <v>0</v>
      </c>
      <c r="NR17" s="167">
        <f>IF(OR(AND(NR$4&gt;=$J17,NR$4&lt;=$K17),AND(NR$4&gt;=$Q17,NR$4&lt;=$R17),AND(NR$4&gt;=$X17,NR$4&lt;=$Y17)),IF($Z52&gt;0,$D17-$Z52,$D17),0)</f>
        <v>0</v>
      </c>
      <c r="NS17" s="167">
        <f>IF(OR(AND(NS$4&gt;=$J17,NS$4&lt;=$K17),AND(NS$4&gt;=$Q17,NS$4&lt;=$R17),AND(NS$4&gt;=$X17,NS$4&lt;=$Y17)),IF($Z52&gt;0,$D17-$Z52,$D17),0)</f>
        <v>0</v>
      </c>
      <c r="NT17" s="167">
        <f>IF(OR(AND(NT$4&gt;=$J17,NT$4&lt;=$K17),AND(NT$4&gt;=$Q17,NT$4&lt;=$R17),AND(NT$4&gt;=$X17,NT$4&lt;=$Y17)),IF($Z52&gt;0,$D17-$Z52,$D17),0)</f>
        <v>0</v>
      </c>
      <c r="NU17" s="167">
        <f>IF(OR(AND(NU$4&gt;=$J17,NU$4&lt;=$K17),AND(NU$4&gt;=$Q17,NU$4&lt;=$R17),AND(NU$4&gt;=$X17,NU$4&lt;=$Y17)),IF($Z52&gt;0,$D17-$Z52,$D17),0)</f>
        <v>0</v>
      </c>
      <c r="NV17" s="167">
        <f>IF(OR(AND(NV$4&gt;=$J17,NV$4&lt;=$K17),AND(NV$4&gt;=$Q17,NV$4&lt;=$R17),AND(NV$4&gt;=$X17,NV$4&lt;=$Y17)),IF($Z52&gt;0,$D17-$Z52,$D17),0)</f>
        <v>0</v>
      </c>
      <c r="NW17" s="167">
        <f>IF(OR(AND(NW$4&gt;=$J17,NW$4&lt;=$K17),AND(NW$4&gt;=$Q17,NW$4&lt;=$R17),AND(NW$4&gt;=$X17,NW$4&lt;=$Y17)),IF($Z52&gt;0,$D17-$Z52,$D17),0)</f>
        <v>0</v>
      </c>
      <c r="NX17" s="167">
        <f>IF(OR(AND(NX$4&gt;=$J17,NX$4&lt;=$K17),AND(NX$4&gt;=$Q17,NX$4&lt;=$R17),AND(NX$4&gt;=$X17,NX$4&lt;=$Y17)),IF($Z52&gt;0,$D17-$Z52,$D17),0)</f>
        <v>0</v>
      </c>
      <c r="NY17" s="167">
        <f>IF(OR(AND(NY$4&gt;=$J17,NY$4&lt;=$K17),AND(NY$4&gt;=$Q17,NY$4&lt;=$R17),AND(NY$4&gt;=$X17,NY$4&lt;=$Y17)),IF($Z52&gt;0,$D17-$Z52,$D17),0)</f>
        <v>0</v>
      </c>
      <c r="NZ17" s="167">
        <f>IF(OR(AND(NZ$4&gt;=$J17,NZ$4&lt;=$K17),AND(NZ$4&gt;=$Q17,NZ$4&lt;=$R17),AND(NZ$4&gt;=$X17,NZ$4&lt;=$Y17)),IF($Z52&gt;0,$D17-$Z52,$D17),0)</f>
        <v>0</v>
      </c>
      <c r="OA17" s="167">
        <f>IF(OR(AND(OA$4&gt;=$J17,OA$4&lt;=$K17),AND(OA$4&gt;=$Q17,OA$4&lt;=$R17),AND(OA$4&gt;=$X17,OA$4&lt;=$Y17)),IF($Z52&gt;0,$D17-$Z52,$D17),0)</f>
        <v>0</v>
      </c>
      <c r="OD17" s="14"/>
      <c r="OH17" s="17">
        <f t="shared" si="167"/>
        <v>0</v>
      </c>
      <c r="OI17" s="8">
        <f>COUNTIF(Z17:OA17,0)</f>
        <v>366</v>
      </c>
      <c r="OJ17" s="18">
        <f t="shared" si="181"/>
        <v>1</v>
      </c>
      <c r="OK17" s="18">
        <f t="shared" si="169"/>
        <v>1</v>
      </c>
      <c r="OL17" s="18">
        <f>($OL$4-COUNTIF($BE17:$CG17,"&gt;0"))/$OL$4</f>
        <v>1</v>
      </c>
      <c r="OM17" s="18">
        <f t="shared" si="171"/>
        <v>1</v>
      </c>
      <c r="ON17" s="18">
        <f t="shared" si="172"/>
        <v>1</v>
      </c>
      <c r="OO17" s="18">
        <f t="shared" si="173"/>
        <v>1</v>
      </c>
      <c r="OP17" s="18">
        <f t="shared" si="174"/>
        <v>1</v>
      </c>
      <c r="OQ17" s="18">
        <f t="shared" si="175"/>
        <v>1</v>
      </c>
      <c r="OR17" s="18">
        <f t="shared" si="176"/>
        <v>1</v>
      </c>
      <c r="OS17" s="18">
        <f t="shared" si="177"/>
        <v>1</v>
      </c>
      <c r="OT17" s="18">
        <f t="shared" si="178"/>
        <v>1</v>
      </c>
      <c r="OU17" s="18">
        <f t="shared" si="179"/>
        <v>1</v>
      </c>
      <c r="OV17" s="18">
        <f t="shared" si="180"/>
        <v>1</v>
      </c>
    </row>
    <row r="18" spans="1:412" ht="11.25" customHeight="1" x14ac:dyDescent="0.25">
      <c r="A18" s="14" t="s">
        <v>17</v>
      </c>
      <c r="B18" s="8" t="s">
        <v>186</v>
      </c>
      <c r="C18" s="9">
        <v>1</v>
      </c>
      <c r="D18" s="15">
        <v>1.4</v>
      </c>
      <c r="E18" s="199">
        <v>45533</v>
      </c>
      <c r="F18" s="200">
        <f t="shared" si="166"/>
        <v>45534</v>
      </c>
      <c r="G18" s="201">
        <v>2</v>
      </c>
      <c r="H18" s="201" t="str">
        <f t="shared" ref="H18:H39" si="230">IF(E18="","",TEXT(E18,"ddd"))</f>
        <v>Kam</v>
      </c>
      <c r="I18" s="202" t="s">
        <v>287</v>
      </c>
      <c r="J18" s="170">
        <f t="shared" si="225"/>
        <v>242</v>
      </c>
      <c r="K18" s="170">
        <f t="shared" si="226"/>
        <v>243</v>
      </c>
      <c r="L18" s="172"/>
      <c r="M18" s="172" t="str">
        <f t="shared" si="184"/>
        <v/>
      </c>
      <c r="N18" s="173"/>
      <c r="O18" s="173" t="str">
        <f t="shared" si="227"/>
        <v/>
      </c>
      <c r="P18" s="173"/>
      <c r="Q18" s="174" t="str">
        <f t="shared" ref="Q18" si="231">IF(L18="","",ROUND(L18-45291,0))</f>
        <v/>
      </c>
      <c r="R18" s="174" t="str">
        <f t="shared" ref="R18" si="232">IF(M18="","",ROUND(M18-45291,0))</f>
        <v/>
      </c>
      <c r="S18" s="175"/>
      <c r="T18" s="176" t="str">
        <f t="shared" si="228"/>
        <v/>
      </c>
      <c r="U18" s="175"/>
      <c r="V18" s="177" t="str">
        <f t="shared" si="229"/>
        <v/>
      </c>
      <c r="W18" s="175"/>
      <c r="X18" s="175" t="str">
        <f t="shared" ref="X18:X44" si="233">IF(S18="","",ROUND(S18-45291,0))</f>
        <v/>
      </c>
      <c r="Y18" s="178" t="str">
        <f t="shared" ref="Y18:Y44" si="234">IF(T18="","",ROUND(T18-45291,0))</f>
        <v/>
      </c>
      <c r="Z18" s="167">
        <f>IF(OR(AND(Z$4&gt;=$J18,Z$4&lt;=$K18),AND(Z$4&gt;=$Q18,Z$4&lt;=$R18),AND(Z$4&gt;=$X18,Z$4&lt;=$Y18)),IF(Z53&gt;0,$D18-Z53,$D18),0)</f>
        <v>0</v>
      </c>
      <c r="AA18" s="167">
        <f>IF(OR(AND(AA$4&gt;=$J18,AA$4&lt;=$K18),AND(AA$4&gt;=$Q18,AA$4&lt;=$R18),AND(AA$4&gt;=$X18,AA$4&lt;=$Y18)),IF(AA53&gt;0,$D18-AA53,$D18),0)</f>
        <v>0</v>
      </c>
      <c r="AB18" s="167">
        <f>IF(OR(AND(AB$4&gt;=$J18,AB$4&lt;=$K18),AND(AB$4&gt;=$Q18,AB$4&lt;=$R18),AND(AB$4&gt;=$X18,AB$4&lt;=$Y18)),IF(AB53&gt;0,$D18-AB53,$D18),0)</f>
        <v>0</v>
      </c>
      <c r="AC18" s="167">
        <f>IF(OR(AND(AC$4&gt;=$J18,AC$4&lt;=$K18),AND(AC$4&gt;=$Q18,AC$4&lt;=$R18),AND(AC$4&gt;=$X18,AC$4&lt;=$Y18)),IF(AC53&gt;0,$D18-AC53,$D18),0)</f>
        <v>0</v>
      </c>
      <c r="AD18" s="167">
        <f>IF(OR(AND(AD$4&gt;=$J18,AD$4&lt;=$K18),AND(AD$4&gt;=$Q18,AD$4&lt;=$R18),AND(AD$4&gt;=$X18,AD$4&lt;=$Y18)),IF(AD53&gt;0,$D18-AD53,$D18),0)</f>
        <v>0</v>
      </c>
      <c r="AE18" s="167">
        <f>IF(OR(AND(AE$4&gt;=$J18,AE$4&lt;=$K18),AND(AE$4&gt;=$Q18,AE$4&lt;=$R18),AND(AE$4&gt;=$X18,AE$4&lt;=$Y18)),IF(AE53&gt;0,$D18-AE53,$D18),0)</f>
        <v>0</v>
      </c>
      <c r="AF18" s="167">
        <f>IF(OR(AND(AF$4&gt;=$J18,AF$4&lt;=$K18),AND(AF$4&gt;=$Q18,AF$4&lt;=$R18),AND(AF$4&gt;=$X18,AF$4&lt;=$Y18)),IF(AF53&gt;0,$D18-AF53,$D18),0)</f>
        <v>0</v>
      </c>
      <c r="AG18" s="167">
        <f>IF(OR(AND(AG$4&gt;=$J18,AG$4&lt;=$K18),AND(AG$4&gt;=$Q18,AG$4&lt;=$R18),AND(AG$4&gt;=$X18,AG$4&lt;=$Y18)),IF(AG53&gt;0,$D18-AG53,$D18),0)</f>
        <v>0</v>
      </c>
      <c r="AH18" s="167">
        <f>IF(OR(AND(AH$4&gt;=$J18,AH$4&lt;=$K18),AND(AH$4&gt;=$Q18,AH$4&lt;=$R18),AND(AH$4&gt;=$X18,AH$4&lt;=$Y18)),IF(AH53&gt;0,$D18-AH53,$D18),0)</f>
        <v>0</v>
      </c>
      <c r="AI18" s="167">
        <f>IF(OR(AND(AI$4&gt;=$J18,AI$4&lt;=$K18),AND(AI$4&gt;=$Q18,AI$4&lt;=$R18),AND(AI$4&gt;=$X18,AI$4&lt;=$Y18)),IF(AI53&gt;0,$D18-AI53,$D18),0)</f>
        <v>0</v>
      </c>
      <c r="AJ18" s="167">
        <f>IF(OR(AND(AJ$4&gt;=$J18,AJ$4&lt;=$K18),AND(AJ$4&gt;=$Q18,AJ$4&lt;=$R18),AND(AJ$4&gt;=$X18,AJ$4&lt;=$Y18)),IF(AJ53&gt;0,$D18-AJ53,$D18),0)</f>
        <v>0</v>
      </c>
      <c r="AK18" s="167">
        <f>IF(OR(AND(AK$4&gt;=$J18,AK$4&lt;=$K18),AND(AK$4&gt;=$Q18,AK$4&lt;=$R18),AND(AK$4&gt;=$X18,AK$4&lt;=$Y18)),IF(AK53&gt;0,$D18-AK53,$D18),0)</f>
        <v>0</v>
      </c>
      <c r="AL18" s="167">
        <f>IF(OR(AND(AL$4&gt;=$J18,AL$4&lt;=$K18),AND(AL$4&gt;=$Q18,AL$4&lt;=$R18),AND(AL$4&gt;=$X18,AL$4&lt;=$Y18)),IF(AL53&gt;0,$D18-AL53,$D18),0)</f>
        <v>0</v>
      </c>
      <c r="AM18" s="167">
        <f>IF(OR(AND(AM$4&gt;=$J18,AM$4&lt;=$K18),AND(AM$4&gt;=$Q18,AM$4&lt;=$R18),AND(AM$4&gt;=$X18,AM$4&lt;=$Y18)),IF(AM53&gt;0,$D18-AM53,$D18),0)</f>
        <v>0</v>
      </c>
      <c r="AN18" s="167">
        <f>IF(OR(AND(AN$4&gt;=$J18,AN$4&lt;=$K18),AND(AN$4&gt;=$Q18,AN$4&lt;=$R18),AND(AN$4&gt;=$X18,AN$4&lt;=$Y18)),IF(AN53&gt;0,$D18-AN53,$D18),0)</f>
        <v>0</v>
      </c>
      <c r="AO18" s="167">
        <f>IF(OR(AND(AO$4&gt;=$J18,AO$4&lt;=$K18),AND(AO$4&gt;=$Q18,AO$4&lt;=$R18),AND(AO$4&gt;=$X18,AO$4&lt;=$Y18)),IF(AO53&gt;0,$D18-AO53,$D18),0)</f>
        <v>0</v>
      </c>
      <c r="AP18" s="167">
        <f>IF(OR(AND(AP$4&gt;=$J18,AP$4&lt;=$K18),AND(AP$4&gt;=$Q18,AP$4&lt;=$R18),AND(AP$4&gt;=$X18,AP$4&lt;=$Y18)),IF(AP53&gt;0,$D18-AP53,$D18),0)</f>
        <v>0</v>
      </c>
      <c r="AQ18" s="167">
        <f>IF(OR(AND(AQ$4&gt;=$J18,AQ$4&lt;=$K18),AND(AQ$4&gt;=$Q18,AQ$4&lt;=$R18),AND(AQ$4&gt;=$X18,AQ$4&lt;=$Y18)),IF(AQ53&gt;0,$D18-AQ53,$D18),0)</f>
        <v>0</v>
      </c>
      <c r="AR18" s="167">
        <f>IF(OR(AND(AR$4&gt;=$J18,AR$4&lt;=$K18),AND(AR$4&gt;=$Q18,AR$4&lt;=$R18),AND(AR$4&gt;=$X18,AR$4&lt;=$Y18)),IF(AR53&gt;0,$D18-AR53,$D18),0)</f>
        <v>0</v>
      </c>
      <c r="AS18" s="167">
        <f>IF(OR(AND(AS$4&gt;=$J18,AS$4&lt;=$K18),AND(AS$4&gt;=$Q18,AS$4&lt;=$R18),AND(AS$4&gt;=$X18,AS$4&lt;=$Y18)),IF(AS53&gt;0,$D18-AS53,$D18),0)</f>
        <v>0</v>
      </c>
      <c r="AT18" s="167">
        <f>IF(OR(AND(AT$4&gt;=$J18,AT$4&lt;=$K18),AND(AT$4&gt;=$Q18,AT$4&lt;=$R18),AND(AT$4&gt;=$X18,AT$4&lt;=$Y18)),IF(AT53&gt;0,$D18-AT53,$D18),0)</f>
        <v>0</v>
      </c>
      <c r="AU18" s="167">
        <f>IF(OR(AND(AU$4&gt;=$J18,AU$4&lt;=$K18),AND(AU$4&gt;=$Q18,AU$4&lt;=$R18),AND(AU$4&gt;=$X18,AU$4&lt;=$Y18)),IF(AU53&gt;0,$D18-AU53,$D18),0)</f>
        <v>0</v>
      </c>
      <c r="AV18" s="167">
        <f>IF(OR(AND(AV$4&gt;=$J18,AV$4&lt;=$K18),AND(AV$4&gt;=$Q18,AV$4&lt;=$R18),AND(AV$4&gt;=$X18,AV$4&lt;=$Y18)),IF(AV53&gt;0,$D18-AV53,$D18),0)</f>
        <v>0</v>
      </c>
      <c r="AW18" s="167">
        <f>IF(OR(AND(AW$4&gt;=$J18,AW$4&lt;=$K18),AND(AW$4&gt;=$Q18,AW$4&lt;=$R18),AND(AW$4&gt;=$X18,AW$4&lt;=$Y18)),IF(AW53&gt;0,$D18-AW53,$D18),0)</f>
        <v>0</v>
      </c>
      <c r="AX18" s="167">
        <f>IF(OR(AND(AX$4&gt;=$J18,AX$4&lt;=$K18),AND(AX$4&gt;=$Q18,AX$4&lt;=$R18),AND(AX$4&gt;=$X18,AX$4&lt;=$Y18)),IF(AX53&gt;0,$D18-AX53,$D18),0)</f>
        <v>0</v>
      </c>
      <c r="AY18" s="167">
        <f>IF(OR(AND(AY$4&gt;=$J18,AY$4&lt;=$K18),AND(AY$4&gt;=$Q18,AY$4&lt;=$R18),AND(AY$4&gt;=$X18,AY$4&lt;=$Y18)),IF(AY53&gt;0,$D18-AY53,$D18),0)</f>
        <v>0</v>
      </c>
      <c r="AZ18" s="167">
        <f>IF(OR(AND(AZ$4&gt;=$J18,AZ$4&lt;=$K18),AND(AZ$4&gt;=$Q18,AZ$4&lt;=$R18),AND(AZ$4&gt;=$X18,AZ$4&lt;=$Y18)),IF(AZ53&gt;0,$D18-AZ53,$D18),0)</f>
        <v>0</v>
      </c>
      <c r="BA18" s="167">
        <f>IF(OR(AND(BA$4&gt;=$J18,BA$4&lt;=$K18),AND(BA$4&gt;=$Q18,BA$4&lt;=$R18),AND(BA$4&gt;=$X18,BA$4&lt;=$Y18)),IF(BA53&gt;0,$D18-BA53,$D18),0)</f>
        <v>0</v>
      </c>
      <c r="BB18" s="167">
        <f>IF(OR(AND(BB$4&gt;=$J18,BB$4&lt;=$K18),AND(BB$4&gt;=$Q18,BB$4&lt;=$R18),AND(BB$4&gt;=$X18,BB$4&lt;=$Y18)),IF(BB53&gt;0,$D18-BB53,$D18),0)</f>
        <v>0</v>
      </c>
      <c r="BC18" s="167">
        <f>IF(OR(AND(BC$4&gt;=$J18,BC$4&lt;=$K18),AND(BC$4&gt;=$Q18,BC$4&lt;=$R18),AND(BC$4&gt;=$X18,BC$4&lt;=$Y18)),IF(BC53&gt;0,$D18-BC53,$D18),0)</f>
        <v>0</v>
      </c>
      <c r="BD18" s="167">
        <f>IF(OR(AND(BD$4&gt;=$J18,BD$4&lt;=$K18),AND(BD$4&gt;=$Q18,BD$4&lt;=$R18),AND(BD$4&gt;=$X18,BD$4&lt;=$Y18)),IF(BD53&gt;0,$D18-BD53,$D18),0)</f>
        <v>0</v>
      </c>
      <c r="BE18" s="167">
        <f>IF(OR(AND(BE$4&gt;=$J18,BE$4&lt;=$K18),AND(BE$4&gt;=$Q18,BE$4&lt;=$R18),AND(BE$4&gt;=$X18,BE$4&lt;=$Y18)),IF(BE53&gt;0,$D18-BE53,$D18),0)</f>
        <v>0</v>
      </c>
      <c r="BF18" s="167">
        <f>IF(OR(AND(BF$4&gt;=$J18,BF$4&lt;=$K18),AND(BF$4&gt;=$Q18,BF$4&lt;=$R18),AND(BF$4&gt;=$X18,BF$4&lt;=$Y18)),IF(BF53&gt;0,$D18-BF53,$D18),0)</f>
        <v>0</v>
      </c>
      <c r="BG18" s="167">
        <f>IF(OR(AND(BG$4&gt;=$J18,BG$4&lt;=$K18),AND(BG$4&gt;=$Q18,BG$4&lt;=$R18),AND(BG$4&gt;=$X18,BG$4&lt;=$Y18)),IF(BG53&gt;0,$D18-BG53,$D18),0)</f>
        <v>0</v>
      </c>
      <c r="BH18" s="167">
        <f>IF(OR(AND(BH$4&gt;=$J18,BH$4&lt;=$K18),AND(BH$4&gt;=$Q18,BH$4&lt;=$R18),AND(BH$4&gt;=$X18,BH$4&lt;=$Y18)),IF(BH53&gt;0,$D18-BH53,$D18),0)</f>
        <v>0</v>
      </c>
      <c r="BI18" s="167">
        <f>IF(OR(AND(BI$4&gt;=$J18,BI$4&lt;=$K18),AND(BI$4&gt;=$Q18,BI$4&lt;=$R18),AND(BI$4&gt;=$X18,BI$4&lt;=$Y18)),IF(BI53&gt;0,$D18-BI53,$D18),0)</f>
        <v>0</v>
      </c>
      <c r="BJ18" s="167">
        <f>IF(OR(AND(BJ$4&gt;=$J18,BJ$4&lt;=$K18),AND(BJ$4&gt;=$Q18,BJ$4&lt;=$R18),AND(BJ$4&gt;=$X18,BJ$4&lt;=$Y18)),IF(BJ53&gt;0,$D18-BJ53,$D18),0)</f>
        <v>0</v>
      </c>
      <c r="BK18" s="167">
        <f>IF(OR(AND(BK$4&gt;=$J18,BK$4&lt;=$K18),AND(BK$4&gt;=$Q18,BK$4&lt;=$R18),AND(BK$4&gt;=$X18,BK$4&lt;=$Y18)),IF(BK53&gt;0,$D18-BK53,$D18),0)</f>
        <v>0</v>
      </c>
      <c r="BL18" s="167">
        <f>IF(OR(AND(BL$4&gt;=$J18,BL$4&lt;=$K18),AND(BL$4&gt;=$Q18,BL$4&lt;=$R18),AND(BL$4&gt;=$X18,BL$4&lt;=$Y18)),IF(BL53&gt;0,$D18-BL53,$D18),0)</f>
        <v>0</v>
      </c>
      <c r="BM18" s="167">
        <f>IF(OR(AND(BM$4&gt;=$J18,BM$4&lt;=$K18),AND(BM$4&gt;=$Q18,BM$4&lt;=$R18),AND(BM$4&gt;=$X18,BM$4&lt;=$Y18)),IF(BM53&gt;0,$D18-BM53,$D18),0)</f>
        <v>0</v>
      </c>
      <c r="BN18" s="167">
        <f>IF(OR(AND(BN$4&gt;=$J18,BN$4&lt;=$K18),AND(BN$4&gt;=$Q18,BN$4&lt;=$R18),AND(BN$4&gt;=$X18,BN$4&lt;=$Y18)),IF(BN53&gt;0,$D18-BN53,$D18),0)</f>
        <v>0</v>
      </c>
      <c r="BO18" s="167">
        <f>IF(OR(AND(BO$4&gt;=$J18,BO$4&lt;=$K18),AND(BO$4&gt;=$Q18,BO$4&lt;=$R18),AND(BO$4&gt;=$X18,BO$4&lt;=$Y18)),IF(BO53&gt;0,$D18-BO53,$D18),0)</f>
        <v>0</v>
      </c>
      <c r="BP18" s="167">
        <f>IF(OR(AND(BP$4&gt;=$J18,BP$4&lt;=$K18),AND(BP$4&gt;=$Q18,BP$4&lt;=$R18),AND(BP$4&gt;=$X18,BP$4&lt;=$Y18)),IF(BP53&gt;0,$D18-BP53,$D18),0)</f>
        <v>0</v>
      </c>
      <c r="BQ18" s="167">
        <f>IF(OR(AND(BQ$4&gt;=$J18,BQ$4&lt;=$K18),AND(BQ$4&gt;=$Q18,BQ$4&lt;=$R18),AND(BQ$4&gt;=$X18,BQ$4&lt;=$Y18)),IF(BQ53&gt;0,$D18-BQ53,$D18),0)</f>
        <v>0</v>
      </c>
      <c r="BR18" s="167">
        <f>IF(OR(AND(BR$4&gt;=$J18,BR$4&lt;=$K18),AND(BR$4&gt;=$Q18,BR$4&lt;=$R18),AND(BR$4&gt;=$X18,BR$4&lt;=$Y18)),IF(BR53&gt;0,$D18-BR53,$D18),0)</f>
        <v>0</v>
      </c>
      <c r="BS18" s="167">
        <f>IF(OR(AND(BS$4&gt;=$J18,BS$4&lt;=$K18),AND(BS$4&gt;=$Q18,BS$4&lt;=$R18),AND(BS$4&gt;=$X18,BS$4&lt;=$Y18)),IF(BS53&gt;0,$D18-BS53,$D18),0)</f>
        <v>0</v>
      </c>
      <c r="BT18" s="167">
        <f>IF(OR(AND(BT$4&gt;=$J18,BT$4&lt;=$K18),AND(BT$4&gt;=$Q18,BT$4&lt;=$R18),AND(BT$4&gt;=$X18,BT$4&lt;=$Y18)),IF(BT53&gt;0,$D18-BT53,$D18),0)</f>
        <v>0</v>
      </c>
      <c r="BU18" s="167">
        <f>IF(OR(AND(BU$4&gt;=$J18,BU$4&lt;=$K18),AND(BU$4&gt;=$Q18,BU$4&lt;=$R18),AND(BU$4&gt;=$X18,BU$4&lt;=$Y18)),IF(BU53&gt;0,$D18-BU53,$D18),0)</f>
        <v>0</v>
      </c>
      <c r="BV18" s="167">
        <f>IF(OR(AND(BV$4&gt;=$J18,BV$4&lt;=$K18),AND(BV$4&gt;=$Q18,BV$4&lt;=$R18),AND(BV$4&gt;=$X18,BV$4&lt;=$Y18)),IF(BV53&gt;0,$D18-BV53,$D18),0)</f>
        <v>0</v>
      </c>
      <c r="BW18" s="167">
        <f>IF(OR(AND(BW$4&gt;=$J18,BW$4&lt;=$K18),AND(BW$4&gt;=$Q18,BW$4&lt;=$R18),AND(BW$4&gt;=$X18,BW$4&lt;=$Y18)),IF(BW53&gt;0,$D18-BW53,$D18),0)</f>
        <v>0</v>
      </c>
      <c r="BX18" s="167">
        <f>IF(OR(AND(BX$4&gt;=$J18,BX$4&lt;=$K18),AND(BX$4&gt;=$Q18,BX$4&lt;=$R18),AND(BX$4&gt;=$X18,BX$4&lt;=$Y18)),IF(BX53&gt;0,$D18-BX53,$D18),0)</f>
        <v>0</v>
      </c>
      <c r="BY18" s="167">
        <f>IF(OR(AND(BY$4&gt;=$J18,BY$4&lt;=$K18),AND(BY$4&gt;=$Q18,BY$4&lt;=$R18),AND(BY$4&gt;=$X18,BY$4&lt;=$Y18)),IF(BY53&gt;0,$D18-BY53,$D18),0)</f>
        <v>0</v>
      </c>
      <c r="BZ18" s="167">
        <f>IF(OR(AND(BZ$4&gt;=$J18,BZ$4&lt;=$K18),AND(BZ$4&gt;=$Q18,BZ$4&lt;=$R18),AND(BZ$4&gt;=$X18,BZ$4&lt;=$Y18)),IF(BZ53&gt;0,$D18-BZ53,$D18),0)</f>
        <v>0</v>
      </c>
      <c r="CA18" s="167">
        <f>IF(OR(AND(CA$4&gt;=$J18,CA$4&lt;=$K18),AND(CA$4&gt;=$Q18,CA$4&lt;=$R18),AND(CA$4&gt;=$X18,CA$4&lt;=$Y18)),IF(CA53&gt;0,$D18-CA53,$D18),0)</f>
        <v>0</v>
      </c>
      <c r="CB18" s="167">
        <f>IF(OR(AND(CB$4&gt;=$J18,CB$4&lt;=$K18),AND(CB$4&gt;=$Q18,CB$4&lt;=$R18),AND(CB$4&gt;=$X18,CB$4&lt;=$Y18)),IF(CB53&gt;0,$D18-CB53,$D18),0)</f>
        <v>0</v>
      </c>
      <c r="CC18" s="167">
        <f>IF(OR(AND(CC$4&gt;=$J18,CC$4&lt;=$K18),AND(CC$4&gt;=$Q18,CC$4&lt;=$R18),AND(CC$4&gt;=$X18,CC$4&lt;=$Y18)),IF(CC53&gt;0,$D18-CC53,$D18),0)</f>
        <v>0</v>
      </c>
      <c r="CD18" s="167">
        <f>IF(OR(AND(CD$4&gt;=$J18,CD$4&lt;=$K18),AND(CD$4&gt;=$Q18,CD$4&lt;=$R18),AND(CD$4&gt;=$X18,CD$4&lt;=$Y18)),IF(CD53&gt;0,$D18-CD53,$D18),0)</f>
        <v>0</v>
      </c>
      <c r="CE18" s="167">
        <f>IF(OR(AND(CE$4&gt;=$J18,CE$4&lt;=$K18),AND(CE$4&gt;=$Q18,CE$4&lt;=$R18),AND(CE$4&gt;=$X18,CE$4&lt;=$Y18)),IF(CE53&gt;0,$D18-CE53,$D18),0)</f>
        <v>0</v>
      </c>
      <c r="CF18" s="167">
        <f>IF(OR(AND(CF$4&gt;=$J18,CF$4&lt;=$K18),AND(CF$4&gt;=$Q18,CF$4&lt;=$R18),AND(CF$4&gt;=$X18,CF$4&lt;=$Y18)),IF(CF53&gt;0,$D18-CF53,$D18),0)</f>
        <v>0</v>
      </c>
      <c r="CG18" s="167">
        <f>IF(OR(AND(CG$4&gt;=$J18,CG$4&lt;=$K18),AND(CG$4&gt;=$Q18,CG$4&lt;=$R18),AND(CG$4&gt;=$X18,CG$4&lt;=$Y18)),IF(CG53&gt;0,$D18-CG53,$D18),0)</f>
        <v>0</v>
      </c>
      <c r="CH18" s="167">
        <f>IF(OR(AND(CH$4&gt;=$J18,CH$4&lt;=$K18),AND(CH$4&gt;=$Q18,CH$4&lt;=$R18),AND(CH$4&gt;=$X18,CH$4&lt;=$Y18)),IF(CH53&gt;0,$D18-CH53,$D18),0)</f>
        <v>0</v>
      </c>
      <c r="CI18" s="167">
        <f>IF(OR(AND(CI$4&gt;=$J18,CI$4&lt;=$K18),AND(CI$4&gt;=$Q18,CI$4&lt;=$R18),AND(CI$4&gt;=$X18,CI$4&lt;=$Y18)),IF(CI53&gt;0,$D18-CI53,$D18),0)</f>
        <v>0</v>
      </c>
      <c r="CJ18" s="167">
        <f>IF(OR(AND(CJ$4&gt;=$J18,CJ$4&lt;=$K18),AND(CJ$4&gt;=$Q18,CJ$4&lt;=$R18),AND(CJ$4&gt;=$X18,CJ$4&lt;=$Y18)),IF(CJ53&gt;0,$D18-CJ53,$D18),0)</f>
        <v>0</v>
      </c>
      <c r="CK18" s="167">
        <f>IF(OR(AND(CK$4&gt;=$J18,CK$4&lt;=$K18),AND(CK$4&gt;=$Q18,CK$4&lt;=$R18),AND(CK$4&gt;=$X18,CK$4&lt;=$Y18)),IF(CK53&gt;0,$D18-CK53,$D18),0)</f>
        <v>0</v>
      </c>
      <c r="CL18" s="167">
        <f>IF(OR(AND(CL$4&gt;=$J18,CL$4&lt;=$K18),AND(CL$4&gt;=$Q18,CL$4&lt;=$R18),AND(CL$4&gt;=$X18,CL$4&lt;=$Y18)),IF(CL53&gt;0,$D18-CL53,$D18),0)</f>
        <v>0</v>
      </c>
      <c r="CM18" s="167">
        <f>IF(OR(AND(CM$4&gt;=$J18,CM$4&lt;=$K18),AND(CM$4&gt;=$Q18,CM$4&lt;=$R18),AND(CM$4&gt;=$X18,CM$4&lt;=$Y18)),IF(CM53&gt;0,$D18-CM53,$D18),0)</f>
        <v>0</v>
      </c>
      <c r="CN18" s="167">
        <f>IF(OR(AND(CN$4&gt;=$J18,CN$4&lt;=$K18),AND(CN$4&gt;=$Q18,CN$4&lt;=$R18),AND(CN$4&gt;=$X18,CN$4&lt;=$Y18)),IF(CN53&gt;0,$D18-CN53,$D18),0)</f>
        <v>0</v>
      </c>
      <c r="CO18" s="167">
        <f>IF(OR(AND(CO$4&gt;=$J18,CO$4&lt;=$K18),AND(CO$4&gt;=$Q18,CO$4&lt;=$R18),AND(CO$4&gt;=$X18,CO$4&lt;=$Y18)),IF(CO53&gt;0,$D18-CO53,$D18),0)</f>
        <v>0</v>
      </c>
      <c r="CP18" s="167">
        <f>IF(OR(AND(CP$4&gt;=$J18,CP$4&lt;=$K18),AND(CP$4&gt;=$Q18,CP$4&lt;=$R18),AND(CP$4&gt;=$X18,CP$4&lt;=$Y18)),IF(CP53&gt;0,$D18-CP53,$D18),0)</f>
        <v>0</v>
      </c>
      <c r="CQ18" s="167">
        <f>IF(OR(AND(CQ$4&gt;=$J18,CQ$4&lt;=$K18),AND(CQ$4&gt;=$Q18,CQ$4&lt;=$R18),AND(CQ$4&gt;=$X18,CQ$4&lt;=$Y18)),IF(CQ53&gt;0,$D18-CQ53,$D18),0)</f>
        <v>0</v>
      </c>
      <c r="CR18" s="167">
        <f>IF(OR(AND(CR$4&gt;=$J18,CR$4&lt;=$K18),AND(CR$4&gt;=$Q18,CR$4&lt;=$R18),AND(CR$4&gt;=$X18,CR$4&lt;=$Y18)),IF(CR53&gt;0,$D18-CR53,$D18),0)</f>
        <v>0</v>
      </c>
      <c r="CS18" s="167">
        <f>IF(OR(AND(CS$4&gt;=$J18,CS$4&lt;=$K18),AND(CS$4&gt;=$Q18,CS$4&lt;=$R18),AND(CS$4&gt;=$X18,CS$4&lt;=$Y18)),IF(CS53&gt;0,$D18-CS53,$D18),0)</f>
        <v>0</v>
      </c>
      <c r="CT18" s="167">
        <f>IF(OR(AND(CT$4&gt;=$J18,CT$4&lt;=$K18),AND(CT$4&gt;=$Q18,CT$4&lt;=$R18),AND(CT$4&gt;=$X18,CT$4&lt;=$Y18)),IF(CT53&gt;0,$D18-CT53,$D18),0)</f>
        <v>0</v>
      </c>
      <c r="CU18" s="167">
        <f>IF(OR(AND(CU$4&gt;=$J18,CU$4&lt;=$K18),AND(CU$4&gt;=$Q18,CU$4&lt;=$R18),AND(CU$4&gt;=$X18,CU$4&lt;=$Y18)),IF(CU53&gt;0,$D18-CU53,$D18),0)</f>
        <v>0</v>
      </c>
      <c r="CV18" s="167">
        <f>IF(OR(AND(CV$4&gt;=$J18,CV$4&lt;=$K18),AND(CV$4&gt;=$Q18,CV$4&lt;=$R18),AND(CV$4&gt;=$X18,CV$4&lt;=$Y18)),IF(CV53&gt;0,$D18-CV53,$D18),0)</f>
        <v>0</v>
      </c>
      <c r="CW18" s="167">
        <f>IF(OR(AND(CW$4&gt;=$J18,CW$4&lt;=$K18),AND(CW$4&gt;=$Q18,CW$4&lt;=$R18),AND(CW$4&gt;=$X18,CW$4&lt;=$Y18)),IF(CW53&gt;0,$D18-CW53,$D18),0)</f>
        <v>0</v>
      </c>
      <c r="CX18" s="167">
        <f>IF(OR(AND(CX$4&gt;=$J18,CX$4&lt;=$K18),AND(CX$4&gt;=$Q18,CX$4&lt;=$R18),AND(CX$4&gt;=$X18,CX$4&lt;=$Y18)),IF(CX53&gt;0,$D18-CX53,$D18),0)</f>
        <v>0</v>
      </c>
      <c r="CY18" s="167">
        <f>IF(OR(AND(CY$4&gt;=$J18,CY$4&lt;=$K18),AND(CY$4&gt;=$Q18,CY$4&lt;=$R18),AND(CY$4&gt;=$X18,CY$4&lt;=$Y18)),IF(CY53&gt;0,$D18-CY53,$D18),0)</f>
        <v>0</v>
      </c>
      <c r="CZ18" s="167">
        <f>IF(OR(AND(CZ$4&gt;=$J18,CZ$4&lt;=$K18),AND(CZ$4&gt;=$Q18,CZ$4&lt;=$R18),AND(CZ$4&gt;=$X18,CZ$4&lt;=$Y18)),IF(CZ53&gt;0,$D18-CZ53,$D18),0)</f>
        <v>0</v>
      </c>
      <c r="DA18" s="167">
        <f>IF(OR(AND(DA$4&gt;=$J18,DA$4&lt;=$K18),AND(DA$4&gt;=$Q18,DA$4&lt;=$R18),AND(DA$4&gt;=$X18,DA$4&lt;=$Y18)),IF(DA53&gt;0,$D18-DA53,$D18),0)</f>
        <v>0</v>
      </c>
      <c r="DB18" s="167">
        <f>IF(OR(AND(DB$4&gt;=$J18,DB$4&lt;=$K18),AND(DB$4&gt;=$Q18,DB$4&lt;=$R18),AND(DB$4&gt;=$X18,DB$4&lt;=$Y18)),IF(DB53&gt;0,$D18-DB53,$D18),0)</f>
        <v>0</v>
      </c>
      <c r="DC18" s="167">
        <f>IF(OR(AND(DC$4&gt;=$J18,DC$4&lt;=$K18),AND(DC$4&gt;=$Q18,DC$4&lt;=$R18),AND(DC$4&gt;=$X18,DC$4&lt;=$Y18)),IF(DC53&gt;0,$D18-DC53,$D18),0)</f>
        <v>0</v>
      </c>
      <c r="DD18" s="167">
        <f>IF(OR(AND(DD$4&gt;=$J18,DD$4&lt;=$K18),AND(DD$4&gt;=$Q18,DD$4&lt;=$R18),AND(DD$4&gt;=$X18,DD$4&lt;=$Y18)),IF(DD53&gt;0,$D18-DD53,$D18),0)</f>
        <v>0</v>
      </c>
      <c r="DE18" s="167">
        <f>IF(OR(AND(DE$4&gt;=$J18,DE$4&lt;=$K18),AND(DE$4&gt;=$Q18,DE$4&lt;=$R18),AND(DE$4&gt;=$X18,DE$4&lt;=$Y18)),IF(DE53&gt;0,$D18-DE53,$D18),0)</f>
        <v>0</v>
      </c>
      <c r="DF18" s="167">
        <f>IF(OR(AND(DF$4&gt;=$J18,DF$4&lt;=$K18),AND(DF$4&gt;=$Q18,DF$4&lt;=$R18),AND(DF$4&gt;=$X18,DF$4&lt;=$Y18)),IF(DF53&gt;0,$D18-DF53,$D18),0)</f>
        <v>0</v>
      </c>
      <c r="DG18" s="167">
        <f>IF(OR(AND(DG$4&gt;=$J18,DG$4&lt;=$K18),AND(DG$4&gt;=$Q18,DG$4&lt;=$R18),AND(DG$4&gt;=$X18,DG$4&lt;=$Y18)),IF(DG53&gt;0,$D18-DG53,$D18),0)</f>
        <v>0</v>
      </c>
      <c r="DH18" s="167">
        <f>IF(OR(AND(DH$4&gt;=$J18,DH$4&lt;=$K18),AND(DH$4&gt;=$Q18,DH$4&lt;=$R18),AND(DH$4&gt;=$X18,DH$4&lt;=$Y18)),IF(DH53&gt;0,$D18-DH53,$D18),0)</f>
        <v>0</v>
      </c>
      <c r="DI18" s="167">
        <f>IF(OR(AND(DI$4&gt;=$J18,DI$4&lt;=$K18),AND(DI$4&gt;=$Q18,DI$4&lt;=$R18),AND(DI$4&gt;=$X18,DI$4&lt;=$Y18)),IF(DI53&gt;0,$D18-DI53,$D18),0)</f>
        <v>0</v>
      </c>
      <c r="DJ18" s="167">
        <f>IF(OR(AND(DJ$4&gt;=$J18,DJ$4&lt;=$K18),AND(DJ$4&gt;=$Q18,DJ$4&lt;=$R18),AND(DJ$4&gt;=$X18,DJ$4&lt;=$Y18)),IF(DJ53&gt;0,$D18-DJ53,$D18),0)</f>
        <v>0</v>
      </c>
      <c r="DK18" s="167">
        <f>IF(OR(AND(DK$4&gt;=$J18,DK$4&lt;=$K18),AND(DK$4&gt;=$Q18,DK$4&lt;=$R18),AND(DK$4&gt;=$X18,DK$4&lt;=$Y18)),IF(DK53&gt;0,$D18-DK53,$D18),0)</f>
        <v>0</v>
      </c>
      <c r="DL18" s="167">
        <f>IF(OR(AND(DL$4&gt;=$J18,DL$4&lt;=$K18),AND(DL$4&gt;=$Q18,DL$4&lt;=$R18),AND(DL$4&gt;=$X18,DL$4&lt;=$Y18)),IF(DL53&gt;0,$D18-DL53,$D18),0)</f>
        <v>0</v>
      </c>
      <c r="DM18" s="167">
        <f>IF(OR(AND(DM$4&gt;=$J18,DM$4&lt;=$K18),AND(DM$4&gt;=$Q18,DM$4&lt;=$R18),AND(DM$4&gt;=$X18,DM$4&lt;=$Y18)),IF(DM53&gt;0,$D18-DM53,$D18),0)</f>
        <v>0</v>
      </c>
      <c r="DN18" s="167">
        <f>IF(OR(AND(DN$4&gt;=$J18,DN$4&lt;=$K18),AND(DN$4&gt;=$Q18,DN$4&lt;=$R18),AND(DN$4&gt;=$X18,DN$4&lt;=$Y18)),IF(DN53&gt;0,$D18-DN53,$D18),0)</f>
        <v>0</v>
      </c>
      <c r="DO18" s="167">
        <f>IF(OR(AND(DO$4&gt;=$J18,DO$4&lt;=$K18),AND(DO$4&gt;=$Q18,DO$4&lt;=$R18),AND(DO$4&gt;=$X18,DO$4&lt;=$Y18)),IF(DO53&gt;0,$D18-DO53,$D18),0)</f>
        <v>0</v>
      </c>
      <c r="DP18" s="167">
        <f>IF(OR(AND(DP$4&gt;=$J18,DP$4&lt;=$K18),AND(DP$4&gt;=$Q18,DP$4&lt;=$R18),AND(DP$4&gt;=$X18,DP$4&lt;=$Y18)),IF(DP53&gt;0,$D18-DP53,$D18),0)</f>
        <v>0</v>
      </c>
      <c r="DQ18" s="167">
        <f>IF(OR(AND(DQ$4&gt;=$J18,DQ$4&lt;=$K18),AND(DQ$4&gt;=$Q18,DQ$4&lt;=$R18),AND(DQ$4&gt;=$X18,DQ$4&lt;=$Y18)),IF(DQ53&gt;0,$D18-DQ53,$D18),0)</f>
        <v>0</v>
      </c>
      <c r="DR18" s="167">
        <f>IF(OR(AND(DR$4&gt;=$J18,DR$4&lt;=$K18),AND(DR$4&gt;=$Q18,DR$4&lt;=$R18),AND(DR$4&gt;=$X18,DR$4&lt;=$Y18)),IF(DR53&gt;0,$D18-DR53,$D18),0)</f>
        <v>0</v>
      </c>
      <c r="DS18" s="167">
        <f>IF(OR(AND(DS$4&gt;=$J18,DS$4&lt;=$K18),AND(DS$4&gt;=$Q18,DS$4&lt;=$R18),AND(DS$4&gt;=$X18,DS$4&lt;=$Y18)),IF(DS53&gt;0,$D18-DS53,$D18),0)</f>
        <v>0</v>
      </c>
      <c r="DT18" s="167">
        <f>IF(OR(AND(DT$4&gt;=$J18,DT$4&lt;=$K18),AND(DT$4&gt;=$Q18,DT$4&lt;=$R18),AND(DT$4&gt;=$X18,DT$4&lt;=$Y18)),IF(DT53&gt;0,$D18-DT53,$D18),0)</f>
        <v>0</v>
      </c>
      <c r="DU18" s="167">
        <f>IF(OR(AND(DU$4&gt;=$J18,DU$4&lt;=$K18),AND(DU$4&gt;=$Q18,DU$4&lt;=$R18),AND(DU$4&gt;=$X18,DU$4&lt;=$Y18)),IF(DU53&gt;0,$D18-DU53,$D18),0)</f>
        <v>0</v>
      </c>
      <c r="DV18" s="167">
        <f>IF(OR(AND(DV$4&gt;=$J18,DV$4&lt;=$K18),AND(DV$4&gt;=$Q18,DV$4&lt;=$R18),AND(DV$4&gt;=$X18,DV$4&lt;=$Y18)),IF(DV53&gt;0,$D18-DV53,$D18),0)</f>
        <v>0</v>
      </c>
      <c r="DW18" s="167">
        <f>IF(OR(AND(DW$4&gt;=$J18,DW$4&lt;=$K18),AND(DW$4&gt;=$Q18,DW$4&lt;=$R18),AND(DW$4&gt;=$X18,DW$4&lt;=$Y18)),IF(DW53&gt;0,$D18-DW53,$D18),0)</f>
        <v>0</v>
      </c>
      <c r="DX18" s="167">
        <f>IF(OR(AND(DX$4&gt;=$J18,DX$4&lt;=$K18),AND(DX$4&gt;=$Q18,DX$4&lt;=$R18),AND(DX$4&gt;=$X18,DX$4&lt;=$Y18)),IF(DX53&gt;0,$D18-DX53,$D18),0)</f>
        <v>0</v>
      </c>
      <c r="DY18" s="167">
        <f>IF(OR(AND(DY$4&gt;=$J18,DY$4&lt;=$K18),AND(DY$4&gt;=$Q18,DY$4&lt;=$R18),AND(DY$4&gt;=$X18,DY$4&lt;=$Y18)),IF(DY53&gt;0,$D18-DY53,$D18),0)</f>
        <v>0</v>
      </c>
      <c r="DZ18" s="167">
        <f>IF(OR(AND(DZ$4&gt;=$J18,DZ$4&lt;=$K18),AND(DZ$4&gt;=$Q18,DZ$4&lt;=$R18),AND(DZ$4&gt;=$X18,DZ$4&lt;=$Y18)),IF(DZ53&gt;0,$D18-DZ53,$D18),0)</f>
        <v>0</v>
      </c>
      <c r="EA18" s="167">
        <f>IF(OR(AND(EA$4&gt;=$J18,EA$4&lt;=$K18),AND(EA$4&gt;=$Q18,EA$4&lt;=$R18),AND(EA$4&gt;=$X18,EA$4&lt;=$Y18)),IF(EA53&gt;0,$D18-EA53,$D18),0)</f>
        <v>0</v>
      </c>
      <c r="EB18" s="167">
        <f>IF(OR(AND(EB$4&gt;=$J18,EB$4&lt;=$K18),AND(EB$4&gt;=$Q18,EB$4&lt;=$R18),AND(EB$4&gt;=$X18,EB$4&lt;=$Y18)),IF(EB53&gt;0,$D18-EB53,$D18),0)</f>
        <v>0</v>
      </c>
      <c r="EC18" s="167">
        <f>IF(OR(AND(EC$4&gt;=$J18,EC$4&lt;=$K18),AND(EC$4&gt;=$Q18,EC$4&lt;=$R18),AND(EC$4&gt;=$X18,EC$4&lt;=$Y18)),IF(EC53&gt;0,$D18-EC53,$D18),0)</f>
        <v>0</v>
      </c>
      <c r="ED18" s="167">
        <f>IF(OR(AND(ED$4&gt;=$J18,ED$4&lt;=$K18),AND(ED$4&gt;=$Q18,ED$4&lt;=$R18),AND(ED$4&gt;=$X18,ED$4&lt;=$Y18)),IF(ED53&gt;0,$D18-ED53,$D18),0)</f>
        <v>0</v>
      </c>
      <c r="EE18" s="167">
        <f>IF(OR(AND(EE$4&gt;=$J18,EE$4&lt;=$K18),AND(EE$4&gt;=$Q18,EE$4&lt;=$R18),AND(EE$4&gt;=$X18,EE$4&lt;=$Y18)),IF(EE53&gt;0,$D18-EE53,$D18),0)</f>
        <v>0</v>
      </c>
      <c r="EF18" s="167">
        <f>IF(OR(AND(EF$4&gt;=$J18,EF$4&lt;=$K18),AND(EF$4&gt;=$Q18,EF$4&lt;=$R18),AND(EF$4&gt;=$X18,EF$4&lt;=$Y18)),IF(EF53&gt;0,$D18-EF53,$D18),0)</f>
        <v>0</v>
      </c>
      <c r="EG18" s="167">
        <f>IF(OR(AND(EG$4&gt;=$J18,EG$4&lt;=$K18),AND(EG$4&gt;=$Q18,EG$4&lt;=$R18),AND(EG$4&gt;=$X18,EG$4&lt;=$Y18)),IF(EG53&gt;0,$D18-EG53,$D18),0)</f>
        <v>0</v>
      </c>
      <c r="EH18" s="167">
        <f>IF(OR(AND(EH$4&gt;=$J18,EH$4&lt;=$K18),AND(EH$4&gt;=$Q18,EH$4&lt;=$R18),AND(EH$4&gt;=$X18,EH$4&lt;=$Y18)),IF(EH53&gt;0,$D18-EH53,$D18),0)</f>
        <v>0</v>
      </c>
      <c r="EI18" s="167">
        <f>IF(OR(AND(EI$4&gt;=$J18,EI$4&lt;=$K18),AND(EI$4&gt;=$Q18,EI$4&lt;=$R18),AND(EI$4&gt;=$X18,EI$4&lt;=$Y18)),IF(EI53&gt;0,$D18-EI53,$D18),0)</f>
        <v>0</v>
      </c>
      <c r="EJ18" s="167">
        <f>IF(OR(AND(EJ$4&gt;=$J18,EJ$4&lt;=$K18),AND(EJ$4&gt;=$Q18,EJ$4&lt;=$R18),AND(EJ$4&gt;=$X18,EJ$4&lt;=$Y18)),IF(EJ53&gt;0,$D18-EJ53,$D18),0)</f>
        <v>0</v>
      </c>
      <c r="EK18" s="167">
        <f>IF(OR(AND(EK$4&gt;=$J18,EK$4&lt;=$K18),AND(EK$4&gt;=$Q18,EK$4&lt;=$R18),AND(EK$4&gt;=$X18,EK$4&lt;=$Y18)),IF(EK53&gt;0,$D18-EK53,$D18),0)</f>
        <v>0</v>
      </c>
      <c r="EL18" s="167">
        <f>IF(OR(AND(EL$4&gt;=$J18,EL$4&lt;=$K18),AND(EL$4&gt;=$Q18,EL$4&lt;=$R18),AND(EL$4&gt;=$X18,EL$4&lt;=$Y18)),IF(EL53&gt;0,$D18-EL53,$D18),0)</f>
        <v>0</v>
      </c>
      <c r="EM18" s="167">
        <f>IF(OR(AND(EM$4&gt;=$J18,EM$4&lt;=$K18),AND(EM$4&gt;=$Q18,EM$4&lt;=$R18),AND(EM$4&gt;=$X18,EM$4&lt;=$Y18)),IF(EM53&gt;0,$D18-EM53,$D18),0)</f>
        <v>0</v>
      </c>
      <c r="EN18" s="167">
        <f>IF(OR(AND(EN$4&gt;=$J18,EN$4&lt;=$K18),AND(EN$4&gt;=$Q18,EN$4&lt;=$R18),AND(EN$4&gt;=$X18,EN$4&lt;=$Y18)),IF(EN53&gt;0,$D18-EN53,$D18),0)</f>
        <v>0</v>
      </c>
      <c r="EO18" s="167">
        <f>IF(OR(AND(EO$4&gt;=$J18,EO$4&lt;=$K18),AND(EO$4&gt;=$Q18,EO$4&lt;=$R18),AND(EO$4&gt;=$X18,EO$4&lt;=$Y18)),IF(EO53&gt;0,$D18-EO53,$D18),0)</f>
        <v>0</v>
      </c>
      <c r="EP18" s="167">
        <f>IF(OR(AND(EP$4&gt;=$J18,EP$4&lt;=$K18),AND(EP$4&gt;=$Q18,EP$4&lt;=$R18),AND(EP$4&gt;=$X18,EP$4&lt;=$Y18)),IF(EP53&gt;0,$D18-EP53,$D18),0)</f>
        <v>0</v>
      </c>
      <c r="EQ18" s="167">
        <f>IF(OR(AND(EQ$4&gt;=$J18,EQ$4&lt;=$K18),AND(EQ$4&gt;=$Q18,EQ$4&lt;=$R18),AND(EQ$4&gt;=$X18,EQ$4&lt;=$Y18)),IF(EQ53&gt;0,$D18-EQ53,$D18),0)</f>
        <v>0</v>
      </c>
      <c r="ER18" s="167">
        <f>IF(OR(AND(ER$4&gt;=$J18,ER$4&lt;=$K18),AND(ER$4&gt;=$Q18,ER$4&lt;=$R18),AND(ER$4&gt;=$X18,ER$4&lt;=$Y18)),IF(ER53&gt;0,$D18-ER53,$D18),0)</f>
        <v>0</v>
      </c>
      <c r="ES18" s="167">
        <f>IF(OR(AND(ES$4&gt;=$J18,ES$4&lt;=$K18),AND(ES$4&gt;=$Q18,ES$4&lt;=$R18),AND(ES$4&gt;=$X18,ES$4&lt;=$Y18)),IF(ES53&gt;0,$D18-ES53,$D18),0)</f>
        <v>0</v>
      </c>
      <c r="ET18" s="167">
        <f>IF(OR(AND(ET$4&gt;=$J18,ET$4&lt;=$K18),AND(ET$4&gt;=$Q18,ET$4&lt;=$R18),AND(ET$4&gt;=$X18,ET$4&lt;=$Y18)),IF(ET53&gt;0,$D18-ET53,$D18),0)</f>
        <v>0</v>
      </c>
      <c r="EU18" s="167">
        <f>IF(OR(AND(EU$4&gt;=$J18,EU$4&lt;=$K18),AND(EU$4&gt;=$Q18,EU$4&lt;=$R18),AND(EU$4&gt;=$X18,EU$4&lt;=$Y18)),IF(EU53&gt;0,$D18-EU53,$D18),0)</f>
        <v>0</v>
      </c>
      <c r="EV18" s="167">
        <f>IF(OR(AND(EV$4&gt;=$J18,EV$4&lt;=$K18),AND(EV$4&gt;=$Q18,EV$4&lt;=$R18),AND(EV$4&gt;=$X18,EV$4&lt;=$Y18)),IF(EV53&gt;0,$D18-EV53,$D18),0)</f>
        <v>0</v>
      </c>
      <c r="EW18" s="167">
        <f>IF(OR(AND(EW$4&gt;=$J18,EW$4&lt;=$K18),AND(EW$4&gt;=$Q18,EW$4&lt;=$R18),AND(EW$4&gt;=$X18,EW$4&lt;=$Y18)),IF(EW53&gt;0,$D18-EW53,$D18),0)</f>
        <v>0</v>
      </c>
      <c r="EX18" s="167">
        <f>IF(OR(AND(EX$4&gt;=$J18,EX$4&lt;=$K18),AND(EX$4&gt;=$Q18,EX$4&lt;=$R18),AND(EX$4&gt;=$X18,EX$4&lt;=$Y18)),IF(EX53&gt;0,$D18-EX53,$D18),0)</f>
        <v>0</v>
      </c>
      <c r="EY18" s="167">
        <f>IF(OR(AND(EY$4&gt;=$J18,EY$4&lt;=$K18),AND(EY$4&gt;=$Q18,EY$4&lt;=$R18),AND(EY$4&gt;=$X18,EY$4&lt;=$Y18)),IF(EY53&gt;0,$D18-EY53,$D18),0)</f>
        <v>0</v>
      </c>
      <c r="EZ18" s="167">
        <f>IF(OR(AND(EZ$4&gt;=$J18,EZ$4&lt;=$K18),AND(EZ$4&gt;=$Q18,EZ$4&lt;=$R18),AND(EZ$4&gt;=$X18,EZ$4&lt;=$Y18)),IF(EZ53&gt;0,$D18-EZ53,$D18),0)</f>
        <v>0</v>
      </c>
      <c r="FA18" s="167">
        <f>IF(OR(AND(FA$4&gt;=$J18,FA$4&lt;=$K18),AND(FA$4&gt;=$Q18,FA$4&lt;=$R18),AND(FA$4&gt;=$X18,FA$4&lt;=$Y18)),IF(FA53&gt;0,$D18-FA53,$D18),0)</f>
        <v>0</v>
      </c>
      <c r="FB18" s="167">
        <f>IF(OR(AND(FB$4&gt;=$J18,FB$4&lt;=$K18),AND(FB$4&gt;=$Q18,FB$4&lt;=$R18),AND(FB$4&gt;=$X18,FB$4&lt;=$Y18)),IF(FB53&gt;0,$D18-FB53,$D18),0)</f>
        <v>0</v>
      </c>
      <c r="FC18" s="167">
        <f>IF(OR(AND(FC$4&gt;=$J18,FC$4&lt;=$K18),AND(FC$4&gt;=$Q18,FC$4&lt;=$R18),AND(FC$4&gt;=$X18,FC$4&lt;=$Y18)),IF(FC53&gt;0,$D18-FC53,$D18),0)</f>
        <v>0</v>
      </c>
      <c r="FD18" s="167">
        <f>IF(OR(AND(FD$4&gt;=$J18,FD$4&lt;=$K18),AND(FD$4&gt;=$Q18,FD$4&lt;=$R18),AND(FD$4&gt;=$X18,FD$4&lt;=$Y18)),IF(FD53&gt;0,$D18-FD53,$D18),0)</f>
        <v>0</v>
      </c>
      <c r="FE18" s="167">
        <f>IF(OR(AND(FE$4&gt;=$J18,FE$4&lt;=$K18),AND(FE$4&gt;=$Q18,FE$4&lt;=$R18),AND(FE$4&gt;=$X18,FE$4&lt;=$Y18)),IF(FE53&gt;0,$D18-FE53,$D18),0)</f>
        <v>0</v>
      </c>
      <c r="FF18" s="167">
        <f>IF(OR(AND(FF$4&gt;=$J18,FF$4&lt;=$K18),AND(FF$4&gt;=$Q18,FF$4&lt;=$R18),AND(FF$4&gt;=$X18,FF$4&lt;=$Y18)),IF(FF53&gt;0,$D18-FF53,$D18),0)</f>
        <v>0</v>
      </c>
      <c r="FG18" s="167">
        <f>IF(OR(AND(FG$4&gt;=$J18,FG$4&lt;=$K18),AND(FG$4&gt;=$Q18,FG$4&lt;=$R18),AND(FG$4&gt;=$X18,FG$4&lt;=$Y18)),IF(FG53&gt;0,$D18-FG53,$D18),0)</f>
        <v>0</v>
      </c>
      <c r="FH18" s="167">
        <f>IF(OR(AND(FH$4&gt;=$J18,FH$4&lt;=$K18),AND(FH$4&gt;=$Q18,FH$4&lt;=$R18),AND(FH$4&gt;=$X18,FH$4&lt;=$Y18)),IF(FH53&gt;0,$D18-FH53,$D18),0)</f>
        <v>0</v>
      </c>
      <c r="FI18" s="167">
        <f>IF(OR(AND(FI$4&gt;=$J18,FI$4&lt;=$K18),AND(FI$4&gt;=$Q18,FI$4&lt;=$R18),AND(FI$4&gt;=$X18,FI$4&lt;=$Y18)),IF(FI53&gt;0,$D18-FI53,$D18),0)</f>
        <v>0</v>
      </c>
      <c r="FJ18" s="167">
        <f>IF(OR(AND(FJ$4&gt;=$J18,FJ$4&lt;=$K18),AND(FJ$4&gt;=$Q18,FJ$4&lt;=$R18),AND(FJ$4&gt;=$X18,FJ$4&lt;=$Y18)),IF(FJ53&gt;0,$D18-FJ53,$D18),0)</f>
        <v>0</v>
      </c>
      <c r="FK18" s="167">
        <f>IF(OR(AND(FK$4&gt;=$J18,FK$4&lt;=$K18),AND(FK$4&gt;=$Q18,FK$4&lt;=$R18),AND(FK$4&gt;=$X18,FK$4&lt;=$Y18)),IF(FK53&gt;0,$D18-FK53,$D18),0)</f>
        <v>0</v>
      </c>
      <c r="FL18" s="167">
        <f>IF(OR(AND(FL$4&gt;=$J18,FL$4&lt;=$K18),AND(FL$4&gt;=$Q18,FL$4&lt;=$R18),AND(FL$4&gt;=$X18,FL$4&lt;=$Y18)),IF(FL53&gt;0,$D18-FL53,$D18),0)</f>
        <v>0</v>
      </c>
      <c r="FM18" s="167">
        <f>IF(OR(AND(FM$4&gt;=$J18,FM$4&lt;=$K18),AND(FM$4&gt;=$Q18,FM$4&lt;=$R18),AND(FM$4&gt;=$X18,FM$4&lt;=$Y18)),IF(FM53&gt;0,$D18-FM53,$D18),0)</f>
        <v>0</v>
      </c>
      <c r="FN18" s="167">
        <f>IF(OR(AND(FN$4&gt;=$J18,FN$4&lt;=$K18),AND(FN$4&gt;=$Q18,FN$4&lt;=$R18),AND(FN$4&gt;=$X18,FN$4&lt;=$Y18)),IF(FN53&gt;0,$D18-FN53,$D18),0)</f>
        <v>0</v>
      </c>
      <c r="FO18" s="167">
        <f>IF(OR(AND(FO$4&gt;=$J18,FO$4&lt;=$K18),AND(FO$4&gt;=$Q18,FO$4&lt;=$R18),AND(FO$4&gt;=$X18,FO$4&lt;=$Y18)),IF(FO53&gt;0,$D18-FO53,$D18),0)</f>
        <v>0</v>
      </c>
      <c r="FP18" s="167">
        <f>IF(OR(AND(FP$4&gt;=$J18,FP$4&lt;=$K18),AND(FP$4&gt;=$Q18,FP$4&lt;=$R18),AND(FP$4&gt;=$X18,FP$4&lt;=$Y18)),IF(FP53&gt;0,$D18-FP53,$D18),0)</f>
        <v>0</v>
      </c>
      <c r="FQ18" s="167">
        <f>IF(OR(AND(FQ$4&gt;=$J18,FQ$4&lt;=$K18),AND(FQ$4&gt;=$Q18,FQ$4&lt;=$R18),AND(FQ$4&gt;=$X18,FQ$4&lt;=$Y18)),IF(FQ53&gt;0,$D18-FQ53,$D18),0)</f>
        <v>0</v>
      </c>
      <c r="FR18" s="167">
        <f>IF(OR(AND(FR$4&gt;=$J18,FR$4&lt;=$K18),AND(FR$4&gt;=$Q18,FR$4&lt;=$R18),AND(FR$4&gt;=$X18,FR$4&lt;=$Y18)),IF(FR53&gt;0,$D18-FR53,$D18),0)</f>
        <v>0</v>
      </c>
      <c r="FS18" s="167">
        <f>IF(OR(AND(FS$4&gt;=$J18,FS$4&lt;=$K18),AND(FS$4&gt;=$Q18,FS$4&lt;=$R18),AND(FS$4&gt;=$X18,FS$4&lt;=$Y18)),IF(FS53&gt;0,$D18-FS53,$D18),0)</f>
        <v>0</v>
      </c>
      <c r="FT18" s="167">
        <f>IF(OR(AND(FT$4&gt;=$J18,FT$4&lt;=$K18),AND(FT$4&gt;=$Q18,FT$4&lt;=$R18),AND(FT$4&gt;=$X18,FT$4&lt;=$Y18)),IF(FT53&gt;0,$D18-FT53,$D18),0)</f>
        <v>0</v>
      </c>
      <c r="FU18" s="167">
        <f>IF(OR(AND(FU$4&gt;=$J18,FU$4&lt;=$K18),AND(FU$4&gt;=$Q18,FU$4&lt;=$R18),AND(FU$4&gt;=$X18,FU$4&lt;=$Y18)),IF(FU53&gt;0,$D18-FU53,$D18),0)</f>
        <v>0</v>
      </c>
      <c r="FV18" s="167">
        <f>IF(OR(AND(FV$4&gt;=$J18,FV$4&lt;=$K18),AND(FV$4&gt;=$Q18,FV$4&lt;=$R18),AND(FV$4&gt;=$X18,FV$4&lt;=$Y18)),IF(FV53&gt;0,$D18-FV53,$D18),0)</f>
        <v>0</v>
      </c>
      <c r="FW18" s="167">
        <f>IF(OR(AND(FW$4&gt;=$J18,FW$4&lt;=$K18),AND(FW$4&gt;=$Q18,FW$4&lt;=$R18),AND(FW$4&gt;=$X18,FW$4&lt;=$Y18)),IF(FW53&gt;0,$D18-FW53,$D18),0)</f>
        <v>0</v>
      </c>
      <c r="FX18" s="167">
        <f>IF(OR(AND(FX$4&gt;=$J18,FX$4&lt;=$K18),AND(FX$4&gt;=$Q18,FX$4&lt;=$R18),AND(FX$4&gt;=$X18,FX$4&lt;=$Y18)),IF(FX53&gt;0,$D18-FX53,$D18),0)</f>
        <v>0</v>
      </c>
      <c r="FY18" s="167">
        <f>IF(OR(AND(FY$4&gt;=$J18,FY$4&lt;=$K18),AND(FY$4&gt;=$Q18,FY$4&lt;=$R18),AND(FY$4&gt;=$X18,FY$4&lt;=$Y18)),IF(FY53&gt;0,$D18-FY53,$D18),0)</f>
        <v>0</v>
      </c>
      <c r="FZ18" s="167">
        <f>IF(OR(AND(FZ$4&gt;=$J18,FZ$4&lt;=$K18),AND(FZ$4&gt;=$Q18,FZ$4&lt;=$R18),AND(FZ$4&gt;=$X18,FZ$4&lt;=$Y18)),IF(FZ53&gt;0,$D18-FZ53,$D18),0)</f>
        <v>0</v>
      </c>
      <c r="GA18" s="167">
        <f>IF(OR(AND(GA$4&gt;=$J18,GA$4&lt;=$K18),AND(GA$4&gt;=$Q18,GA$4&lt;=$R18),AND(GA$4&gt;=$X18,GA$4&lt;=$Y18)),IF(GA53&gt;0,$D18-GA53,$D18),0)</f>
        <v>0</v>
      </c>
      <c r="GB18" s="167">
        <f>IF(OR(AND(GB$4&gt;=$J18,GB$4&lt;=$K18),AND(GB$4&gt;=$Q18,GB$4&lt;=$R18),AND(GB$4&gt;=$X18,GB$4&lt;=$Y18)),IF(GB53&gt;0,$D18-GB53,$D18),0)</f>
        <v>0</v>
      </c>
      <c r="GC18" s="167">
        <f>IF(OR(AND(GC$4&gt;=$J18,GC$4&lt;=$K18),AND(GC$4&gt;=$Q18,GC$4&lt;=$R18),AND(GC$4&gt;=$X18,GC$4&lt;=$Y18)),IF(GC53&gt;0,$D18-GC53,$D18),0)</f>
        <v>0</v>
      </c>
      <c r="GD18" s="167">
        <f>IF(OR(AND(GD$4&gt;=$J18,GD$4&lt;=$K18),AND(GD$4&gt;=$Q18,GD$4&lt;=$R18),AND(GD$4&gt;=$X18,GD$4&lt;=$Y18)),IF(GD53&gt;0,$D18-GD53,$D18),0)</f>
        <v>0</v>
      </c>
      <c r="GE18" s="167">
        <f>IF(OR(AND(GE$4&gt;=$J18,GE$4&lt;=$K18),AND(GE$4&gt;=$Q18,GE$4&lt;=$R18),AND(GE$4&gt;=$X18,GE$4&lt;=$Y18)),IF(GE53&gt;0,$D18-GE53,$D18),0)</f>
        <v>0</v>
      </c>
      <c r="GF18" s="167">
        <f>IF(OR(AND(GF$4&gt;=$J18,GF$4&lt;=$K18),AND(GF$4&gt;=$Q18,GF$4&lt;=$R18),AND(GF$4&gt;=$X18,GF$4&lt;=$Y18)),IF(GF53&gt;0,$D18-GF53,$D18),0)</f>
        <v>0</v>
      </c>
      <c r="GG18" s="167">
        <f>IF(OR(AND(GG$4&gt;=$J18,GG$4&lt;=$K18),AND(GG$4&gt;=$Q18,GG$4&lt;=$R18),AND(GG$4&gt;=$X18,GG$4&lt;=$Y18)),IF(GG53&gt;0,$D18-GG53,$D18),0)</f>
        <v>0</v>
      </c>
      <c r="GH18" s="167">
        <f>IF(OR(AND(GH$4&gt;=$J18,GH$4&lt;=$K18),AND(GH$4&gt;=$Q18,GH$4&lt;=$R18),AND(GH$4&gt;=$X18,GH$4&lt;=$Y18)),IF(GH53&gt;0,$D18-GH53,$D18),0)</f>
        <v>0</v>
      </c>
      <c r="GI18" s="167">
        <f>IF(OR(AND(GI$4&gt;=$J18,GI$4&lt;=$K18),AND(GI$4&gt;=$Q18,GI$4&lt;=$R18),AND(GI$4&gt;=$X18,GI$4&lt;=$Y18)),IF(GI53&gt;0,$D18-GI53,$D18),0)</f>
        <v>0</v>
      </c>
      <c r="GJ18" s="167">
        <f>IF(OR(AND(GJ$4&gt;=$J18,GJ$4&lt;=$K18),AND(GJ$4&gt;=$Q18,GJ$4&lt;=$R18),AND(GJ$4&gt;=$X18,GJ$4&lt;=$Y18)),IF(GJ53&gt;0,$D18-GJ53,$D18),0)</f>
        <v>0</v>
      </c>
      <c r="GK18" s="167">
        <f>IF(OR(AND(GK$4&gt;=$J18,GK$4&lt;=$K18),AND(GK$4&gt;=$Q18,GK$4&lt;=$R18),AND(GK$4&gt;=$X18,GK$4&lt;=$Y18)),IF(GK53&gt;0,$D18-GK53,$D18),0)</f>
        <v>0</v>
      </c>
      <c r="GL18" s="167">
        <f>IF(OR(AND(GL$4&gt;=$J18,GL$4&lt;=$K18),AND(GL$4&gt;=$Q18,GL$4&lt;=$R18),AND(GL$4&gt;=$X18,GL$4&lt;=$Y18)),IF(GL53&gt;0,$D18-GL53,$D18),0)</f>
        <v>0</v>
      </c>
      <c r="GM18" s="167">
        <f>IF(OR(AND(GM$4&gt;=$J18,GM$4&lt;=$K18),AND(GM$4&gt;=$Q18,GM$4&lt;=$R18),AND(GM$4&gt;=$X18,GM$4&lt;=$Y18)),IF(GM53&gt;0,$D18-GM53,$D18),0)</f>
        <v>0</v>
      </c>
      <c r="GN18" s="167">
        <f>IF(OR(AND(GN$4&gt;=$J18,GN$4&lt;=$K18),AND(GN$4&gt;=$Q18,GN$4&lt;=$R18),AND(GN$4&gt;=$X18,GN$4&lt;=$Y18)),IF(GN53&gt;0,$D18-GN53,$D18),0)</f>
        <v>0</v>
      </c>
      <c r="GO18" s="167">
        <f>IF(OR(AND(GO$4&gt;=$J18,GO$4&lt;=$K18),AND(GO$4&gt;=$Q18,GO$4&lt;=$R18),AND(GO$4&gt;=$X18,GO$4&lt;=$Y18)),IF(GO53&gt;0,$D18-GO53,$D18),0)</f>
        <v>0</v>
      </c>
      <c r="GP18" s="167">
        <f>IF(OR(AND(GP$4&gt;=$J18,GP$4&lt;=$K18),AND(GP$4&gt;=$Q18,GP$4&lt;=$R18),AND(GP$4&gt;=$X18,GP$4&lt;=$Y18)),IF(GP53&gt;0,$D18-GP53,$D18),0)</f>
        <v>0</v>
      </c>
      <c r="GQ18" s="167">
        <f>IF(OR(AND(GQ$4&gt;=$J18,GQ$4&lt;=$K18),AND(GQ$4&gt;=$Q18,GQ$4&lt;=$R18),AND(GQ$4&gt;=$X18,GQ$4&lt;=$Y18)),IF(GQ53&gt;0,$D18-GQ53,$D18),0)</f>
        <v>0</v>
      </c>
      <c r="GR18" s="167">
        <f>IF(OR(AND(GR$4&gt;=$J18,GR$4&lt;=$K18),AND(GR$4&gt;=$Q18,GR$4&lt;=$R18),AND(GR$4&gt;=$X18,GR$4&lt;=$Y18)),IF(GR53&gt;0,$D18-GR53,$D18),0)</f>
        <v>0</v>
      </c>
      <c r="GS18" s="167">
        <f>IF(OR(AND(GS$4&gt;=$J18,GS$4&lt;=$K18),AND(GS$4&gt;=$Q18,GS$4&lt;=$R18),AND(GS$4&gt;=$X18,GS$4&lt;=$Y18)),IF(GS53&gt;0,$D18-GS53,$D18),0)</f>
        <v>0</v>
      </c>
      <c r="GT18" s="167">
        <f>IF(OR(AND(GT$4&gt;=$J18,GT$4&lt;=$K18),AND(GT$4&gt;=$Q18,GT$4&lt;=$R18),AND(GT$4&gt;=$X18,GT$4&lt;=$Y18)),IF(GT53&gt;0,$D18-GT53,$D18),0)</f>
        <v>0</v>
      </c>
      <c r="GU18" s="167">
        <f>IF(OR(AND(GU$4&gt;=$J18,GU$4&lt;=$K18),AND(GU$4&gt;=$Q18,GU$4&lt;=$R18),AND(GU$4&gt;=$X18,GU$4&lt;=$Y18)),IF(GU53&gt;0,$D18-GU53,$D18),0)</f>
        <v>0</v>
      </c>
      <c r="GV18" s="167">
        <f>IF(OR(AND(GV$4&gt;=$J18,GV$4&lt;=$K18),AND(GV$4&gt;=$Q18,GV$4&lt;=$R18),AND(GV$4&gt;=$X18,GV$4&lt;=$Y18)),IF(GV53&gt;0,$D18-GV53,$D18),0)</f>
        <v>0</v>
      </c>
      <c r="GW18" s="167">
        <f>IF(OR(AND(GW$4&gt;=$J18,GW$4&lt;=$K18),AND(GW$4&gt;=$Q18,GW$4&lt;=$R18),AND(GW$4&gt;=$X18,GW$4&lt;=$Y18)),IF(GW53&gt;0,$D18-GW53,$D18),0)</f>
        <v>0</v>
      </c>
      <c r="GX18" s="167">
        <f>IF(OR(AND(GX$4&gt;=$J18,GX$4&lt;=$K18),AND(GX$4&gt;=$Q18,GX$4&lt;=$R18),AND(GX$4&gt;=$X18,GX$4&lt;=$Y18)),IF(GX53&gt;0,$D18-GX53,$D18),0)</f>
        <v>0</v>
      </c>
      <c r="GY18" s="167">
        <f>IF(OR(AND(GY$4&gt;=$J18,GY$4&lt;=$K18),AND(GY$4&gt;=$Q18,GY$4&lt;=$R18),AND(GY$4&gt;=$X18,GY$4&lt;=$Y18)),IF(GY53&gt;0,$D18-GY53,$D18),0)</f>
        <v>0</v>
      </c>
      <c r="GZ18" s="167">
        <f>IF(OR(AND(GZ$4&gt;=$J18,GZ$4&lt;=$K18),AND(GZ$4&gt;=$Q18,GZ$4&lt;=$R18),AND(GZ$4&gt;=$X18,GZ$4&lt;=$Y18)),IF(GZ53&gt;0,$D18-GZ53,$D18),0)</f>
        <v>0</v>
      </c>
      <c r="HA18" s="167">
        <f>IF(OR(AND(HA$4&gt;=$J18,HA$4&lt;=$K18),AND(HA$4&gt;=$Q18,HA$4&lt;=$R18),AND(HA$4&gt;=$X18,HA$4&lt;=$Y18)),IF(HA53&gt;0,$D18-HA53,$D18),0)</f>
        <v>0</v>
      </c>
      <c r="HB18" s="167">
        <f>IF(OR(AND(HB$4&gt;=$J18,HB$4&lt;=$K18),AND(HB$4&gt;=$Q18,HB$4&lt;=$R18),AND(HB$4&gt;=$X18,HB$4&lt;=$Y18)),IF(HB53&gt;0,$D18-HB53,$D18),0)</f>
        <v>0</v>
      </c>
      <c r="HC18" s="167">
        <f>IF(OR(AND(HC$4&gt;=$J18,HC$4&lt;=$K18),AND(HC$4&gt;=$Q18,HC$4&lt;=$R18),AND(HC$4&gt;=$X18,HC$4&lt;=$Y18)),IF(HC53&gt;0,$D18-HC53,$D18),0)</f>
        <v>0</v>
      </c>
      <c r="HD18" s="167">
        <f>IF(OR(AND(HD$4&gt;=$J18,HD$4&lt;=$K18),AND(HD$4&gt;=$Q18,HD$4&lt;=$R18),AND(HD$4&gt;=$X18,HD$4&lt;=$Y18)),IF(HD53&gt;0,$D18-HD53,$D18),0)</f>
        <v>0</v>
      </c>
      <c r="HE18" s="167">
        <f>IF(OR(AND(HE$4&gt;=$J18,HE$4&lt;=$K18),AND(HE$4&gt;=$Q18,HE$4&lt;=$R18),AND(HE$4&gt;=$X18,HE$4&lt;=$Y18)),IF(HE53&gt;0,$D18-HE53,$D18),0)</f>
        <v>0</v>
      </c>
      <c r="HF18" s="167">
        <f>IF(OR(AND(HF$4&gt;=$J18,HF$4&lt;=$K18),AND(HF$4&gt;=$Q18,HF$4&lt;=$R18),AND(HF$4&gt;=$X18,HF$4&lt;=$Y18)),IF(HF53&gt;0,$D18-HF53,$D18),0)</f>
        <v>0</v>
      </c>
      <c r="HG18" s="167">
        <f>IF(OR(AND(HG$4&gt;=$J18,HG$4&lt;=$K18),AND(HG$4&gt;=$Q18,HG$4&lt;=$R18),AND(HG$4&gt;=$X18,HG$4&lt;=$Y18)),IF(HG53&gt;0,$D18-HG53,$D18),0)</f>
        <v>0</v>
      </c>
      <c r="HH18" s="167">
        <f>IF(OR(AND(HH$4&gt;=$J18,HH$4&lt;=$K18),AND(HH$4&gt;=$Q18,HH$4&lt;=$R18),AND(HH$4&gt;=$X18,HH$4&lt;=$Y18)),IF(HH53&gt;0,$D18-HH53,$D18),0)</f>
        <v>0</v>
      </c>
      <c r="HI18" s="167">
        <f>IF(OR(AND(HI$4&gt;=$J18,HI$4&lt;=$K18),AND(HI$4&gt;=$Q18,HI$4&lt;=$R18),AND(HI$4&gt;=$X18,HI$4&lt;=$Y18)),IF(HI53&gt;0,$D18-HI53,$D18),0)</f>
        <v>0</v>
      </c>
      <c r="HJ18" s="167">
        <f>IF(OR(AND(HJ$4&gt;=$J18,HJ$4&lt;=$K18),AND(HJ$4&gt;=$Q18,HJ$4&lt;=$R18),AND(HJ$4&gt;=$X18,HJ$4&lt;=$Y18)),IF(HJ53&gt;0,$D18-HJ53,$D18),0)</f>
        <v>0</v>
      </c>
      <c r="HK18" s="167">
        <f>IF(OR(AND(HK$4&gt;=$J18,HK$4&lt;=$K18),AND(HK$4&gt;=$Q18,HK$4&lt;=$R18),AND(HK$4&gt;=$X18,HK$4&lt;=$Y18)),IF(HK53&gt;0,$D18-HK53,$D18),0)</f>
        <v>0</v>
      </c>
      <c r="HL18" s="167">
        <f>IF(OR(AND(HL$4&gt;=$J18,HL$4&lt;=$K18),AND(HL$4&gt;=$Q18,HL$4&lt;=$R18),AND(HL$4&gt;=$X18,HL$4&lt;=$Y18)),IF(HL53&gt;0,$D18-HL53,$D18),0)</f>
        <v>0</v>
      </c>
      <c r="HM18" s="167">
        <f>IF(OR(AND(HM$4&gt;=$J18,HM$4&lt;=$K18),AND(HM$4&gt;=$Q18,HM$4&lt;=$R18),AND(HM$4&gt;=$X18,HM$4&lt;=$Y18)),IF(HM53&gt;0,$D18-HM53,$D18),0)</f>
        <v>0</v>
      </c>
      <c r="HN18" s="167">
        <f>IF(OR(AND(HN$4&gt;=$J18,HN$4&lt;=$K18),AND(HN$4&gt;=$Q18,HN$4&lt;=$R18),AND(HN$4&gt;=$X18,HN$4&lt;=$Y18)),IF(HN53&gt;0,$D18-HN53,$D18),0)</f>
        <v>0</v>
      </c>
      <c r="HO18" s="167">
        <f>IF(OR(AND(HO$4&gt;=$J18,HO$4&lt;=$K18),AND(HO$4&gt;=$Q18,HO$4&lt;=$R18),AND(HO$4&gt;=$X18,HO$4&lt;=$Y18)),IF(HO53&gt;0,$D18-HO53,$D18),0)</f>
        <v>0</v>
      </c>
      <c r="HP18" s="167">
        <f>IF(OR(AND(HP$4&gt;=$J18,HP$4&lt;=$K18),AND(HP$4&gt;=$Q18,HP$4&lt;=$R18),AND(HP$4&gt;=$X18,HP$4&lt;=$Y18)),IF(HP53&gt;0,$D18-HP53,$D18),0)</f>
        <v>0</v>
      </c>
      <c r="HQ18" s="167">
        <f>IF(OR(AND(HQ$4&gt;=$J18,HQ$4&lt;=$K18),AND(HQ$4&gt;=$Q18,HQ$4&lt;=$R18),AND(HQ$4&gt;=$X18,HQ$4&lt;=$Y18)),IF(HQ53&gt;0,$D18-HQ53,$D18),0)</f>
        <v>0</v>
      </c>
      <c r="HR18" s="167">
        <f>IF(OR(AND(HR$4&gt;=$J18,HR$4&lt;=$K18),AND(HR$4&gt;=$Q18,HR$4&lt;=$R18),AND(HR$4&gt;=$X18,HR$4&lt;=$Y18)),IF(HR53&gt;0,$D18-HR53,$D18),0)</f>
        <v>0</v>
      </c>
      <c r="HS18" s="167">
        <f>IF(OR(AND(HS$4&gt;=$J18,HS$4&lt;=$K18),AND(HS$4&gt;=$Q18,HS$4&lt;=$R18),AND(HS$4&gt;=$X18,HS$4&lt;=$Y18)),IF(HS53&gt;0,$D18-HS53,$D18),0)</f>
        <v>0</v>
      </c>
      <c r="HT18" s="167">
        <f>IF(OR(AND(HT$4&gt;=$J18,HT$4&lt;=$K18),AND(HT$4&gt;=$Q18,HT$4&lt;=$R18),AND(HT$4&gt;=$X18,HT$4&lt;=$Y18)),IF(HT53&gt;0,$D18-HT53,$D18),0)</f>
        <v>0</v>
      </c>
      <c r="HU18" s="167">
        <f>IF(OR(AND(HU$4&gt;=$J18,HU$4&lt;=$K18),AND(HU$4&gt;=$Q18,HU$4&lt;=$R18),AND(HU$4&gt;=$X18,HU$4&lt;=$Y18)),IF(HU53&gt;0,$D18-HU53,$D18),0)</f>
        <v>0</v>
      </c>
      <c r="HV18" s="167">
        <f>IF(OR(AND(HV$4&gt;=$J18,HV$4&lt;=$K18),AND(HV$4&gt;=$Q18,HV$4&lt;=$R18),AND(HV$4&gt;=$X18,HV$4&lt;=$Y18)),IF(HV53&gt;0,$D18-HV53,$D18),0)</f>
        <v>0</v>
      </c>
      <c r="HW18" s="167">
        <f>IF(OR(AND(HW$4&gt;=$J18,HW$4&lt;=$K18),AND(HW$4&gt;=$Q18,HW$4&lt;=$R18),AND(HW$4&gt;=$X18,HW$4&lt;=$Y18)),IF(HW53&gt;0,$D18-HW53,$D18),0)</f>
        <v>0</v>
      </c>
      <c r="HX18" s="167">
        <f>IF(OR(AND(HX$4&gt;=$J18,HX$4&lt;=$K18),AND(HX$4&gt;=$Q18,HX$4&lt;=$R18),AND(HX$4&gt;=$X18,HX$4&lt;=$Y18)),IF(HX53&gt;0,$D18-HX53,$D18),0)</f>
        <v>0</v>
      </c>
      <c r="HY18" s="167">
        <f>IF(OR(AND(HY$4&gt;=$J18,HY$4&lt;=$K18),AND(HY$4&gt;=$Q18,HY$4&lt;=$R18),AND(HY$4&gt;=$X18,HY$4&lt;=$Y18)),IF(HY53&gt;0,$D18-HY53,$D18),0)</f>
        <v>0</v>
      </c>
      <c r="HZ18" s="167">
        <f>IF(OR(AND(HZ$4&gt;=$J18,HZ$4&lt;=$K18),AND(HZ$4&gt;=$Q18,HZ$4&lt;=$R18),AND(HZ$4&gt;=$X18,HZ$4&lt;=$Y18)),IF(HZ53&gt;0,$D18-HZ53,$D18),0)</f>
        <v>0</v>
      </c>
      <c r="IA18" s="167">
        <f>IF(OR(AND(IA$4&gt;=$J18,IA$4&lt;=$K18),AND(IA$4&gt;=$Q18,IA$4&lt;=$R18),AND(IA$4&gt;=$X18,IA$4&lt;=$Y18)),IF(IA53&gt;0,$D18-IA53,$D18),0)</f>
        <v>0</v>
      </c>
      <c r="IB18" s="167">
        <f>IF(OR(AND(IB$4&gt;=$J18,IB$4&lt;=$K18),AND(IB$4&gt;=$Q18,IB$4&lt;=$R18),AND(IB$4&gt;=$X18,IB$4&lt;=$Y18)),IF(IB53&gt;0,$D18-IB53,$D18),0)</f>
        <v>0</v>
      </c>
      <c r="IC18" s="167">
        <f>IF(OR(AND(IC$4&gt;=$J18,IC$4&lt;=$K18),AND(IC$4&gt;=$Q18,IC$4&lt;=$R18),AND(IC$4&gt;=$X18,IC$4&lt;=$Y18)),IF(IC53&gt;0,$D18-IC53,$D18),0)</f>
        <v>0</v>
      </c>
      <c r="ID18" s="167">
        <f>IF(OR(AND(ID$4&gt;=$J18,ID$4&lt;=$K18),AND(ID$4&gt;=$Q18,ID$4&lt;=$R18),AND(ID$4&gt;=$X18,ID$4&lt;=$Y18)),IF(ID53&gt;0,$D18-ID53,$D18),0)</f>
        <v>0</v>
      </c>
      <c r="IE18" s="167">
        <f>IF(OR(AND(IE$4&gt;=$J18,IE$4&lt;=$K18),AND(IE$4&gt;=$Q18,IE$4&lt;=$R18),AND(IE$4&gt;=$X18,IE$4&lt;=$Y18)),IF(IE53&gt;0,$D18-IE53,$D18),0)</f>
        <v>0</v>
      </c>
      <c r="IF18" s="167">
        <f>IF(OR(AND(IF$4&gt;=$J18,IF$4&lt;=$K18),AND(IF$4&gt;=$Q18,IF$4&lt;=$R18),AND(IF$4&gt;=$X18,IF$4&lt;=$Y18)),IF(IF53&gt;0,$D18-IF53,$D18),0)</f>
        <v>0</v>
      </c>
      <c r="IG18" s="167">
        <f>IF(OR(AND(IG$4&gt;=$J18,IG$4&lt;=$K18),AND(IG$4&gt;=$Q18,IG$4&lt;=$R18),AND(IG$4&gt;=$X18,IG$4&lt;=$Y18)),IF(IG53&gt;0,$D18-IG53,$D18),0)</f>
        <v>0</v>
      </c>
      <c r="IH18" s="167">
        <f>IF(OR(AND(IH$4&gt;=$J18,IH$4&lt;=$K18),AND(IH$4&gt;=$Q18,IH$4&lt;=$R18),AND(IH$4&gt;=$X18,IH$4&lt;=$Y18)),IF(IH53&gt;0,$D18-IH53,$D18),0)</f>
        <v>0</v>
      </c>
      <c r="II18" s="167">
        <f>IF(OR(AND(II$4&gt;=$J18,II$4&lt;=$K18),AND(II$4&gt;=$Q18,II$4&lt;=$R18),AND(II$4&gt;=$X18,II$4&lt;=$Y18)),IF(II53&gt;0,$D18-II53,$D18),0)</f>
        <v>0</v>
      </c>
      <c r="IJ18" s="167">
        <f>IF(OR(AND(IJ$4&gt;=$J18,IJ$4&lt;=$K18),AND(IJ$4&gt;=$Q18,IJ$4&lt;=$R18),AND(IJ$4&gt;=$X18,IJ$4&lt;=$Y18)),IF(IJ53&gt;0,$D18-IJ53,$D18),0)</f>
        <v>0</v>
      </c>
      <c r="IK18" s="167">
        <f>IF(OR(AND(IK$4&gt;=$J18,IK$4&lt;=$K18),AND(IK$4&gt;=$Q18,IK$4&lt;=$R18),AND(IK$4&gt;=$X18,IK$4&lt;=$Y18)),IF(IK53&gt;0,$D18-IK53,$D18),0)</f>
        <v>0</v>
      </c>
      <c r="IL18" s="167">
        <f>IF(OR(AND(IL$4&gt;=$J18,IL$4&lt;=$K18),AND(IL$4&gt;=$Q18,IL$4&lt;=$R18),AND(IL$4&gt;=$X18,IL$4&lt;=$Y18)),IF(IL53&gt;0,$D18-IL53,$D18),0)</f>
        <v>0</v>
      </c>
      <c r="IM18" s="167">
        <f>IF(OR(AND(IM$4&gt;=$J18,IM$4&lt;=$K18),AND(IM$4&gt;=$Q18,IM$4&lt;=$R18),AND(IM$4&gt;=$X18,IM$4&lt;=$Y18)),IF(IM53&gt;0,$D18-IM53,$D18),0)</f>
        <v>0</v>
      </c>
      <c r="IN18" s="167">
        <f>IF(OR(AND(IN$4&gt;=$J18,IN$4&lt;=$K18),AND(IN$4&gt;=$Q18,IN$4&lt;=$R18),AND(IN$4&gt;=$X18,IN$4&lt;=$Y18)),IF(IN53&gt;0,$D18-IN53,$D18),0)</f>
        <v>0</v>
      </c>
      <c r="IO18" s="167">
        <f>IF(OR(AND(IO$4&gt;=$J18,IO$4&lt;=$K18),AND(IO$4&gt;=$Q18,IO$4&lt;=$R18),AND(IO$4&gt;=$X18,IO$4&lt;=$Y18)),IF(IO53&gt;0,$D18-IO53,$D18),0)</f>
        <v>0</v>
      </c>
      <c r="IP18" s="167">
        <f>IF(OR(AND(IP$4&gt;=$J18,IP$4&lt;=$K18),AND(IP$4&gt;=$Q18,IP$4&lt;=$R18),AND(IP$4&gt;=$X18,IP$4&lt;=$Y18)),IF(IP53&gt;0,$D18-IP53,$D18),0)</f>
        <v>0</v>
      </c>
      <c r="IQ18" s="167">
        <f>IF(OR(AND(IQ$4&gt;=$J18,IQ$4&lt;=$K18),AND(IQ$4&gt;=$Q18,IQ$4&lt;=$R18),AND(IQ$4&gt;=$X18,IQ$4&lt;=$Y18)),IF(IQ53&gt;0,$D18-IQ53,$D18),0)</f>
        <v>0</v>
      </c>
      <c r="IR18" s="167">
        <f>IF(OR(AND(IR$4&gt;=$J18,IR$4&lt;=$K18),AND(IR$4&gt;=$Q18,IR$4&lt;=$R18),AND(IR$4&gt;=$X18,IR$4&lt;=$Y18)),IF(IR53&gt;0,$D18-IR53,$D18),0)</f>
        <v>0</v>
      </c>
      <c r="IS18" s="167">
        <f>IF(OR(AND(IS$4&gt;=$J18,IS$4&lt;=$K18),AND(IS$4&gt;=$Q18,IS$4&lt;=$R18),AND(IS$4&gt;=$X18,IS$4&lt;=$Y18)),IF(IS53&gt;0,$D18-IS53,$D18),0)</f>
        <v>0</v>
      </c>
      <c r="IT18" s="167">
        <f>IF(OR(AND(IT$4&gt;=$J18,IT$4&lt;=$K18),AND(IT$4&gt;=$Q18,IT$4&lt;=$R18),AND(IT$4&gt;=$X18,IT$4&lt;=$Y18)),IF(IT53&gt;0,$D18-IT53,$D18),0)</f>
        <v>0</v>
      </c>
      <c r="IU18" s="167">
        <f>IF(OR(AND(IU$4&gt;=$J18,IU$4&lt;=$K18),AND(IU$4&gt;=$Q18,IU$4&lt;=$R18),AND(IU$4&gt;=$X18,IU$4&lt;=$Y18)),IF(IU53&gt;0,$D18-IU53,$D18),0)</f>
        <v>0</v>
      </c>
      <c r="IV18" s="167">
        <f>IF(OR(AND(IV$4&gt;=$J18,IV$4&lt;=$K18),AND(IV$4&gt;=$Q18,IV$4&lt;=$R18),AND(IV$4&gt;=$X18,IV$4&lt;=$Y18)),IF(IV53&gt;0,$D18-IV53,$D18),0)</f>
        <v>0</v>
      </c>
      <c r="IW18" s="167">
        <f>IF(OR(AND(IW$4&gt;=$J18,IW$4&lt;=$K18),AND(IW$4&gt;=$Q18,IW$4&lt;=$R18),AND(IW$4&gt;=$X18,IW$4&lt;=$Y18)),IF(IW53&gt;0,$D18-IW53,$D18),0)</f>
        <v>0</v>
      </c>
      <c r="IX18" s="167">
        <f>IF(OR(AND(IX$4&gt;=$J18,IX$4&lt;=$K18),AND(IX$4&gt;=$Q18,IX$4&lt;=$R18),AND(IX$4&gt;=$X18,IX$4&lt;=$Y18)),IF(IX53&gt;0,$D18-IX53,$D18),0)</f>
        <v>0</v>
      </c>
      <c r="IY18" s="167">
        <f>IF(OR(AND(IY$4&gt;=$J18,IY$4&lt;=$K18),AND(IY$4&gt;=$Q18,IY$4&lt;=$R18),AND(IY$4&gt;=$X18,IY$4&lt;=$Y18)),IF(IY53&gt;0,$D18-IY53,$D18),0)</f>
        <v>0</v>
      </c>
      <c r="IZ18" s="167">
        <f>IF(OR(AND(IZ$4&gt;=$J18,IZ$4&lt;=$K18),AND(IZ$4&gt;=$Q18,IZ$4&lt;=$R18),AND(IZ$4&gt;=$X18,IZ$4&lt;=$Y18)),IF(IZ53&gt;0,$D18-IZ53,$D18),0)</f>
        <v>0</v>
      </c>
      <c r="JA18" s="167">
        <f>IF(OR(AND(JA$4&gt;=$J18,JA$4&lt;=$K18),AND(JA$4&gt;=$Q18,JA$4&lt;=$R18),AND(JA$4&gt;=$X18,JA$4&lt;=$Y18)),IF(JA53&gt;0,$D18-JA53,$D18),0)</f>
        <v>0</v>
      </c>
      <c r="JB18" s="167">
        <f>IF(OR(AND(JB$4&gt;=$J18,JB$4&lt;=$K18),AND(JB$4&gt;=$Q18,JB$4&lt;=$R18),AND(JB$4&gt;=$X18,JB$4&lt;=$Y18)),IF(JB53&gt;0,$D18-JB53,$D18),0)</f>
        <v>0</v>
      </c>
      <c r="JC18" s="167">
        <f>IF(OR(AND(JC$4&gt;=$J18,JC$4&lt;=$K18),AND(JC$4&gt;=$Q18,JC$4&lt;=$R18),AND(JC$4&gt;=$X18,JC$4&lt;=$Y18)),IF(JC53&gt;0,$D18-JC53,$D18),0)</f>
        <v>0</v>
      </c>
      <c r="JD18" s="167">
        <f>IF(OR(AND(JD$4&gt;=$J18,JD$4&lt;=$K18),AND(JD$4&gt;=$Q18,JD$4&lt;=$R18),AND(JD$4&gt;=$X18,JD$4&lt;=$Y18)),IF(JD53&gt;0,$D18-JD53,$D18),0)</f>
        <v>0</v>
      </c>
      <c r="JE18" s="167">
        <f>IF(OR(AND(JE$4&gt;=$J18,JE$4&lt;=$K18),AND(JE$4&gt;=$Q18,JE$4&lt;=$R18),AND(JE$4&gt;=$X18,JE$4&lt;=$Y18)),IF(JE53&gt;0,$D18-JE53,$D18),0)</f>
        <v>0</v>
      </c>
      <c r="JF18" s="167">
        <f>IF(OR(AND(JF$4&gt;=$J18,JF$4&lt;=$K18),AND(JF$4&gt;=$Q18,JF$4&lt;=$R18),AND(JF$4&gt;=$X18,JF$4&lt;=$Y18)),IF(JF53&gt;0,$D18-JF53,$D18),0)</f>
        <v>0</v>
      </c>
      <c r="JG18" s="167">
        <f>IF(OR(AND(JG$4&gt;=$J18,JG$4&lt;=$K18),AND(JG$4&gt;=$Q18,JG$4&lt;=$R18),AND(JG$4&gt;=$X18,JG$4&lt;=$Y18)),IF(JG53&gt;0,$D18-JG53,$D18),0)</f>
        <v>1.1000000000000001</v>
      </c>
      <c r="JH18" s="167">
        <f>IF(OR(AND(JH$4&gt;=$J18,JH$4&lt;=$K18),AND(JH$4&gt;=$Q18,JH$4&lt;=$R18),AND(JH$4&gt;=$X18,JH$4&lt;=$Y18)),IF(JH53&gt;0,$D18-JH53,$D18),0)</f>
        <v>1.1000000000000001</v>
      </c>
      <c r="JI18" s="167">
        <f>IF(OR(AND(JI$4&gt;=$J18,JI$4&lt;=$K18),AND(JI$4&gt;=$Q18,JI$4&lt;=$R18),AND(JI$4&gt;=$X18,JI$4&lt;=$Y18)),IF(JI53&gt;0,$D18-JI53,$D18),0)</f>
        <v>0</v>
      </c>
      <c r="JJ18" s="167">
        <f>IF(OR(AND(JJ$4&gt;=$J18,JJ$4&lt;=$K18),AND(JJ$4&gt;=$Q18,JJ$4&lt;=$R18),AND(JJ$4&gt;=$X18,JJ$4&lt;=$Y18)),IF(JJ53&gt;0,$D18-JJ53,$D18),0)</f>
        <v>0</v>
      </c>
      <c r="JK18" s="167">
        <f>IF(OR(AND(JK$4&gt;=$J18,JK$4&lt;=$K18),AND(JK$4&gt;=$Q18,JK$4&lt;=$R18),AND(JK$4&gt;=$X18,JK$4&lt;=$Y18)),IF(JK53&gt;0,$D18-JK53,$D18),0)</f>
        <v>0</v>
      </c>
      <c r="JL18" s="167">
        <f>IF(OR(AND(JL$4&gt;=$J18,JL$4&lt;=$K18),AND(JL$4&gt;=$Q18,JL$4&lt;=$R18),AND(JL$4&gt;=$X18,JL$4&lt;=$Y18)),IF(JL53&gt;0,$D18-JL53,$D18),0)</f>
        <v>0</v>
      </c>
      <c r="JM18" s="167">
        <f>IF(OR(AND(JM$4&gt;=$J18,JM$4&lt;=$K18),AND(JM$4&gt;=$Q18,JM$4&lt;=$R18),AND(JM$4&gt;=$X18,JM$4&lt;=$Y18)),IF(JM53&gt;0,$D18-JM53,$D18),0)</f>
        <v>0</v>
      </c>
      <c r="JN18" s="167">
        <f>IF(OR(AND(JN$4&gt;=$J18,JN$4&lt;=$K18),AND(JN$4&gt;=$Q18,JN$4&lt;=$R18),AND(JN$4&gt;=$X18,JN$4&lt;=$Y18)),IF(JN53&gt;0,$D18-JN53,$D18),0)</f>
        <v>0</v>
      </c>
      <c r="JO18" s="167">
        <f>IF(OR(AND(JO$4&gt;=$J18,JO$4&lt;=$K18),AND(JO$4&gt;=$Q18,JO$4&lt;=$R18),AND(JO$4&gt;=$X18,JO$4&lt;=$Y18)),IF(JO53&gt;0,$D18-JO53,$D18),0)</f>
        <v>0</v>
      </c>
      <c r="JP18" s="167">
        <f>IF(OR(AND(JP$4&gt;=$J18,JP$4&lt;=$K18),AND(JP$4&gt;=$Q18,JP$4&lt;=$R18),AND(JP$4&gt;=$X18,JP$4&lt;=$Y18)),IF(JP53&gt;0,$D18-JP53,$D18),0)</f>
        <v>0</v>
      </c>
      <c r="JQ18" s="167">
        <f>IF(OR(AND(JQ$4&gt;=$J18,JQ$4&lt;=$K18),AND(JQ$4&gt;=$Q18,JQ$4&lt;=$R18),AND(JQ$4&gt;=$X18,JQ$4&lt;=$Y18)),IF(JQ53&gt;0,$D18-JQ53,$D18),0)</f>
        <v>0</v>
      </c>
      <c r="JR18" s="167">
        <f>IF(OR(AND(JR$4&gt;=$J18,JR$4&lt;=$K18),AND(JR$4&gt;=$Q18,JR$4&lt;=$R18),AND(JR$4&gt;=$X18,JR$4&lt;=$Y18)),IF(JR53&gt;0,$D18-JR53,$D18),0)</f>
        <v>0</v>
      </c>
      <c r="JS18" s="167">
        <f>IF(OR(AND(JS$4&gt;=$J18,JS$4&lt;=$K18),AND(JS$4&gt;=$Q18,JS$4&lt;=$R18),AND(JS$4&gt;=$X18,JS$4&lt;=$Y18)),IF(JS53&gt;0,$D18-JS53,$D18),0)</f>
        <v>0</v>
      </c>
      <c r="JT18" s="167">
        <f>IF(OR(AND(JT$4&gt;=$J18,JT$4&lt;=$K18),AND(JT$4&gt;=$Q18,JT$4&lt;=$R18),AND(JT$4&gt;=$X18,JT$4&lt;=$Y18)),IF(JT53&gt;0,$D18-JT53,$D18),0)</f>
        <v>0</v>
      </c>
      <c r="JU18" s="167">
        <f>IF(OR(AND(JU$4&gt;=$J18,JU$4&lt;=$K18),AND(JU$4&gt;=$Q18,JU$4&lt;=$R18),AND(JU$4&gt;=$X18,JU$4&lt;=$Y18)),IF(JU53&gt;0,$D18-JU53,$D18),0)</f>
        <v>0</v>
      </c>
      <c r="JV18" s="167">
        <f>IF(OR(AND(JV$4&gt;=$J18,JV$4&lt;=$K18),AND(JV$4&gt;=$Q18,JV$4&lt;=$R18),AND(JV$4&gt;=$X18,JV$4&lt;=$Y18)),IF(JV53&gt;0,$D18-JV53,$D18),0)</f>
        <v>0</v>
      </c>
      <c r="JW18" s="167">
        <f>IF(OR(AND(JW$4&gt;=$J18,JW$4&lt;=$K18),AND(JW$4&gt;=$Q18,JW$4&lt;=$R18),AND(JW$4&gt;=$X18,JW$4&lt;=$Y18)),IF(JW53&gt;0,$D18-JW53,$D18),0)</f>
        <v>0</v>
      </c>
      <c r="JX18" s="167">
        <f>IF(OR(AND(JX$4&gt;=$J18,JX$4&lt;=$K18),AND(JX$4&gt;=$Q18,JX$4&lt;=$R18),AND(JX$4&gt;=$X18,JX$4&lt;=$Y18)),IF(JX53&gt;0,$D18-JX53,$D18),0)</f>
        <v>0</v>
      </c>
      <c r="JY18" s="167">
        <f>IF(OR(AND(JY$4&gt;=$J18,JY$4&lt;=$K18),AND(JY$4&gt;=$Q18,JY$4&lt;=$R18),AND(JY$4&gt;=$X18,JY$4&lt;=$Y18)),IF(JY53&gt;0,$D18-JY53,$D18),0)</f>
        <v>0</v>
      </c>
      <c r="JZ18" s="167">
        <f>IF(OR(AND(JZ$4&gt;=$J18,JZ$4&lt;=$K18),AND(JZ$4&gt;=$Q18,JZ$4&lt;=$R18),AND(JZ$4&gt;=$X18,JZ$4&lt;=$Y18)),IF(JZ53&gt;0,$D18-JZ53,$D18),0)</f>
        <v>0</v>
      </c>
      <c r="KA18" s="167">
        <f>IF(OR(AND(KA$4&gt;=$J18,KA$4&lt;=$K18),AND(KA$4&gt;=$Q18,KA$4&lt;=$R18),AND(KA$4&gt;=$X18,KA$4&lt;=$Y18)),IF(KA53&gt;0,$D18-KA53,$D18),0)</f>
        <v>0</v>
      </c>
      <c r="KB18" s="167">
        <f>IF(OR(AND(KB$4&gt;=$J18,KB$4&lt;=$K18),AND(KB$4&gt;=$Q18,KB$4&lt;=$R18),AND(KB$4&gt;=$X18,KB$4&lt;=$Y18)),IF(KB53&gt;0,$D18-KB53,$D18),0)</f>
        <v>0</v>
      </c>
      <c r="KC18" s="167">
        <f>IF(OR(AND(KC$4&gt;=$J18,KC$4&lt;=$K18),AND(KC$4&gt;=$Q18,KC$4&lt;=$R18),AND(KC$4&gt;=$X18,KC$4&lt;=$Y18)),IF(KC53&gt;0,$D18-KC53,$D18),0)</f>
        <v>0</v>
      </c>
      <c r="KD18" s="167">
        <f>IF(OR(AND(KD$4&gt;=$J18,KD$4&lt;=$K18),AND(KD$4&gt;=$Q18,KD$4&lt;=$R18),AND(KD$4&gt;=$X18,KD$4&lt;=$Y18)),IF(KD53&gt;0,$D18-KD53,$D18),0)</f>
        <v>0</v>
      </c>
      <c r="KE18" s="167">
        <f>IF(OR(AND(KE$4&gt;=$J18,KE$4&lt;=$K18),AND(KE$4&gt;=$Q18,KE$4&lt;=$R18),AND(KE$4&gt;=$X18,KE$4&lt;=$Y18)),IF(KE53&gt;0,$D18-KE53,$D18),0)</f>
        <v>0</v>
      </c>
      <c r="KF18" s="167">
        <f>IF(OR(AND(KF$4&gt;=$J18,KF$4&lt;=$K18),AND(KF$4&gt;=$Q18,KF$4&lt;=$R18),AND(KF$4&gt;=$X18,KF$4&lt;=$Y18)),IF(KF53&gt;0,$D18-KF53,$D18),0)</f>
        <v>0</v>
      </c>
      <c r="KG18" s="167">
        <f>IF(OR(AND(KG$4&gt;=$J18,KG$4&lt;=$K18),AND(KG$4&gt;=$Q18,KG$4&lt;=$R18),AND(KG$4&gt;=$X18,KG$4&lt;=$Y18)),IF(KG53&gt;0,$D18-KG53,$D18),0)</f>
        <v>0</v>
      </c>
      <c r="KH18" s="167">
        <f>IF(OR(AND(KH$4&gt;=$J18,KH$4&lt;=$K18),AND(KH$4&gt;=$Q18,KH$4&lt;=$R18),AND(KH$4&gt;=$X18,KH$4&lt;=$Y18)),IF(KH53&gt;0,$D18-KH53,$D18),0)</f>
        <v>0</v>
      </c>
      <c r="KI18" s="167">
        <f>IF(OR(AND(KI$4&gt;=$J18,KI$4&lt;=$K18),AND(KI$4&gt;=$Q18,KI$4&lt;=$R18),AND(KI$4&gt;=$X18,KI$4&lt;=$Y18)),IF(KI53&gt;0,$D18-KI53,$D18),0)</f>
        <v>0</v>
      </c>
      <c r="KJ18" s="167">
        <f>IF(OR(AND(KJ$4&gt;=$J18,KJ$4&lt;=$K18),AND(KJ$4&gt;=$Q18,KJ$4&lt;=$R18),AND(KJ$4&gt;=$X18,KJ$4&lt;=$Y18)),IF(KJ53&gt;0,$D18-KJ53,$D18),0)</f>
        <v>0</v>
      </c>
      <c r="KK18" s="167">
        <f>IF(OR(AND(KK$4&gt;=$J18,KK$4&lt;=$K18),AND(KK$4&gt;=$Q18,KK$4&lt;=$R18),AND(KK$4&gt;=$X18,KK$4&lt;=$Y18)),IF(KK53&gt;0,$D18-KK53,$D18),0)</f>
        <v>0</v>
      </c>
      <c r="KL18" s="167">
        <f>IF(OR(AND(KL$4&gt;=$J18,KL$4&lt;=$K18),AND(KL$4&gt;=$Q18,KL$4&lt;=$R18),AND(KL$4&gt;=$X18,KL$4&lt;=$Y18)),IF(KL53&gt;0,$D18-KL53,$D18),0)</f>
        <v>0</v>
      </c>
      <c r="KM18" s="167">
        <f>IF(OR(AND(KM$4&gt;=$J18,KM$4&lt;=$K18),AND(KM$4&gt;=$Q18,KM$4&lt;=$R18),AND(KM$4&gt;=$X18,KM$4&lt;=$Y18)),IF(KM53&gt;0,$D18-KM53,$D18),0)</f>
        <v>0</v>
      </c>
      <c r="KN18" s="167">
        <f>IF(OR(AND(KN$4&gt;=$J18,KN$4&lt;=$K18),AND(KN$4&gt;=$Q18,KN$4&lt;=$R18),AND(KN$4&gt;=$X18,KN$4&lt;=$Y18)),IF(KN53&gt;0,$D18-KN53,$D18),0)</f>
        <v>0</v>
      </c>
      <c r="KO18" s="167">
        <f>IF(OR(AND(KO$4&gt;=$J18,KO$4&lt;=$K18),AND(KO$4&gt;=$Q18,KO$4&lt;=$R18),AND(KO$4&gt;=$X18,KO$4&lt;=$Y18)),IF(KO53&gt;0,$D18-KO53,$D18),0)</f>
        <v>0</v>
      </c>
      <c r="KP18" s="167">
        <f>IF(OR(AND(KP$4&gt;=$J18,KP$4&lt;=$K18),AND(KP$4&gt;=$Q18,KP$4&lt;=$R18),AND(KP$4&gt;=$X18,KP$4&lt;=$Y18)),IF(KP53&gt;0,$D18-KP53,$D18),0)</f>
        <v>0</v>
      </c>
      <c r="KQ18" s="167">
        <f>IF(OR(AND(KQ$4&gt;=$J18,KQ$4&lt;=$K18),AND(KQ$4&gt;=$Q18,KQ$4&lt;=$R18),AND(KQ$4&gt;=$X18,KQ$4&lt;=$Y18)),IF(KQ53&gt;0,$D18-KQ53,$D18),0)</f>
        <v>0</v>
      </c>
      <c r="KR18" s="167">
        <f>IF(OR(AND(KR$4&gt;=$J18,KR$4&lt;=$K18),AND(KR$4&gt;=$Q18,KR$4&lt;=$R18),AND(KR$4&gt;=$X18,KR$4&lt;=$Y18)),IF(KR53&gt;0,$D18-KR53,$D18),0)</f>
        <v>0</v>
      </c>
      <c r="KS18" s="167">
        <f>IF(OR(AND(KS$4&gt;=$J18,KS$4&lt;=$K18),AND(KS$4&gt;=$Q18,KS$4&lt;=$R18),AND(KS$4&gt;=$X18,KS$4&lt;=$Y18)),IF(KS53&gt;0,$D18-KS53,$D18),0)</f>
        <v>0</v>
      </c>
      <c r="KT18" s="167">
        <f>IF(OR(AND(KT$4&gt;=$J18,KT$4&lt;=$K18),AND(KT$4&gt;=$Q18,KT$4&lt;=$R18),AND(KT$4&gt;=$X18,KT$4&lt;=$Y18)),IF(KT53&gt;0,$D18-KT53,$D18),0)</f>
        <v>0</v>
      </c>
      <c r="KU18" s="167">
        <f>IF(OR(AND(KU$4&gt;=$J18,KU$4&lt;=$K18),AND(KU$4&gt;=$Q18,KU$4&lt;=$R18),AND(KU$4&gt;=$X18,KU$4&lt;=$Y18)),IF(KU53&gt;0,$D18-KU53,$D18),0)</f>
        <v>0</v>
      </c>
      <c r="KV18" s="167">
        <f>IF(OR(AND(KV$4&gt;=$J18,KV$4&lt;=$K18),AND(KV$4&gt;=$Q18,KV$4&lt;=$R18),AND(KV$4&gt;=$X18,KV$4&lt;=$Y18)),IF(KV53&gt;0,$D18-KV53,$D18),0)</f>
        <v>0</v>
      </c>
      <c r="KW18" s="167">
        <f>IF(OR(AND(KW$4&gt;=$J18,KW$4&lt;=$K18),AND(KW$4&gt;=$Q18,KW$4&lt;=$R18),AND(KW$4&gt;=$X18,KW$4&lt;=$Y18)),IF(KW53&gt;0,$D18-KW53,$D18),0)</f>
        <v>0</v>
      </c>
      <c r="KX18" s="167">
        <f>IF(OR(AND(KX$4&gt;=$J18,KX$4&lt;=$K18),AND(KX$4&gt;=$Q18,KX$4&lt;=$R18),AND(KX$4&gt;=$X18,KX$4&lt;=$Y18)),IF(KX53&gt;0,$D18-KX53,$D18),0)</f>
        <v>0</v>
      </c>
      <c r="KY18" s="167">
        <f>IF(OR(AND(KY$4&gt;=$J18,KY$4&lt;=$K18),AND(KY$4&gt;=$Q18,KY$4&lt;=$R18),AND(KY$4&gt;=$X18,KY$4&lt;=$Y18)),IF(KY53&gt;0,$D18-KY53,$D18),0)</f>
        <v>0</v>
      </c>
      <c r="KZ18" s="167">
        <f>IF(OR(AND(KZ$4&gt;=$J18,KZ$4&lt;=$K18),AND(KZ$4&gt;=$Q18,KZ$4&lt;=$R18),AND(KZ$4&gt;=$X18,KZ$4&lt;=$Y18)),IF(KZ53&gt;0,$D18-KZ53,$D18),0)</f>
        <v>0</v>
      </c>
      <c r="LA18" s="167">
        <f>IF(OR(AND(LA$4&gt;=$J18,LA$4&lt;=$K18),AND(LA$4&gt;=$Q18,LA$4&lt;=$R18),AND(LA$4&gt;=$X18,LA$4&lt;=$Y18)),IF(LA53&gt;0,$D18-LA53,$D18),0)</f>
        <v>0</v>
      </c>
      <c r="LB18" s="167">
        <f>IF(OR(AND(LB$4&gt;=$J18,LB$4&lt;=$K18),AND(LB$4&gt;=$Q18,LB$4&lt;=$R18),AND(LB$4&gt;=$X18,LB$4&lt;=$Y18)),IF(LB53&gt;0,$D18-LB53,$D18),0)</f>
        <v>0</v>
      </c>
      <c r="LC18" s="167">
        <f>IF(OR(AND(LC$4&gt;=$J18,LC$4&lt;=$K18),AND(LC$4&gt;=$Q18,LC$4&lt;=$R18),AND(LC$4&gt;=$X18,LC$4&lt;=$Y18)),IF(LC53&gt;0,$D18-LC53,$D18),0)</f>
        <v>0</v>
      </c>
      <c r="LD18" s="167">
        <f>IF(OR(AND(LD$4&gt;=$J18,LD$4&lt;=$K18),AND(LD$4&gt;=$Q18,LD$4&lt;=$R18),AND(LD$4&gt;=$X18,LD$4&lt;=$Y18)),IF(LD53&gt;0,$D18-LD53,$D18),0)</f>
        <v>0</v>
      </c>
      <c r="LE18" s="167">
        <f>IF(OR(AND(LE$4&gt;=$J18,LE$4&lt;=$K18),AND(LE$4&gt;=$Q18,LE$4&lt;=$R18),AND(LE$4&gt;=$X18,LE$4&lt;=$Y18)),IF(LE53&gt;0,$D18-LE53,$D18),0)</f>
        <v>0</v>
      </c>
      <c r="LF18" s="167">
        <f>IF(OR(AND(LF$4&gt;=$J18,LF$4&lt;=$K18),AND(LF$4&gt;=$Q18,LF$4&lt;=$R18),AND(LF$4&gt;=$X18,LF$4&lt;=$Y18)),IF(LF53&gt;0,$D18-LF53,$D18),0)</f>
        <v>0</v>
      </c>
      <c r="LG18" s="167">
        <f>IF(OR(AND(LG$4&gt;=$J18,LG$4&lt;=$K18),AND(LG$4&gt;=$Q18,LG$4&lt;=$R18),AND(LG$4&gt;=$X18,LG$4&lt;=$Y18)),IF(LG53&gt;0,$D18-LG53,$D18),0)</f>
        <v>0</v>
      </c>
      <c r="LH18" s="167">
        <f>IF(OR(AND(LH$4&gt;=$J18,LH$4&lt;=$K18),AND(LH$4&gt;=$Q18,LH$4&lt;=$R18),AND(LH$4&gt;=$X18,LH$4&lt;=$Y18)),IF(LH53&gt;0,$D18-LH53,$D18),0)</f>
        <v>0</v>
      </c>
      <c r="LI18" s="167">
        <f>IF(OR(AND(LI$4&gt;=$J18,LI$4&lt;=$K18),AND(LI$4&gt;=$Q18,LI$4&lt;=$R18),AND(LI$4&gt;=$X18,LI$4&lt;=$Y18)),IF(LI53&gt;0,$D18-LI53,$D18),0)</f>
        <v>0</v>
      </c>
      <c r="LJ18" s="167">
        <f>IF(OR(AND(LJ$4&gt;=$J18,LJ$4&lt;=$K18),AND(LJ$4&gt;=$Q18,LJ$4&lt;=$R18),AND(LJ$4&gt;=$X18,LJ$4&lt;=$Y18)),IF(LJ53&gt;0,$D18-LJ53,$D18),0)</f>
        <v>0</v>
      </c>
      <c r="LK18" s="167">
        <f>IF(OR(AND(LK$4&gt;=$J18,LK$4&lt;=$K18),AND(LK$4&gt;=$Q18,LK$4&lt;=$R18),AND(LK$4&gt;=$X18,LK$4&lt;=$Y18)),IF(LK53&gt;0,$D18-LK53,$D18),0)</f>
        <v>0</v>
      </c>
      <c r="LL18" s="167">
        <f>IF(OR(AND(LL$4&gt;=$J18,LL$4&lt;=$K18),AND(LL$4&gt;=$Q18,LL$4&lt;=$R18),AND(LL$4&gt;=$X18,LL$4&lt;=$Y18)),IF(LL53&gt;0,$D18-LL53,$D18),0)</f>
        <v>0</v>
      </c>
      <c r="LM18" s="167">
        <f>IF(OR(AND(LM$4&gt;=$J18,LM$4&lt;=$K18),AND(LM$4&gt;=$Q18,LM$4&lt;=$R18),AND(LM$4&gt;=$X18,LM$4&lt;=$Y18)),IF(LM53&gt;0,$D18-LM53,$D18),0)</f>
        <v>0</v>
      </c>
      <c r="LN18" s="167">
        <f>IF(OR(AND(LN$4&gt;=$J18,LN$4&lt;=$K18),AND(LN$4&gt;=$Q18,LN$4&lt;=$R18),AND(LN$4&gt;=$X18,LN$4&lt;=$Y18)),IF(LN53&gt;0,$D18-LN53,$D18),0)</f>
        <v>0</v>
      </c>
      <c r="LO18" s="167">
        <f>IF(OR(AND(LO$4&gt;=$J18,LO$4&lt;=$K18),AND(LO$4&gt;=$Q18,LO$4&lt;=$R18),AND(LO$4&gt;=$X18,LO$4&lt;=$Y18)),IF(LO53&gt;0,$D18-LO53,$D18),0)</f>
        <v>0</v>
      </c>
      <c r="LP18" s="167">
        <f>IF(OR(AND(LP$4&gt;=$J18,LP$4&lt;=$K18),AND(LP$4&gt;=$Q18,LP$4&lt;=$R18),AND(LP$4&gt;=$X18,LP$4&lt;=$Y18)),IF(LP53&gt;0,$D18-LP53,$D18),0)</f>
        <v>0</v>
      </c>
      <c r="LQ18" s="167">
        <f>IF(OR(AND(LQ$4&gt;=$J18,LQ$4&lt;=$K18),AND(LQ$4&gt;=$Q18,LQ$4&lt;=$R18),AND(LQ$4&gt;=$X18,LQ$4&lt;=$Y18)),IF(LQ53&gt;0,$D18-LQ53,$D18),0)</f>
        <v>0</v>
      </c>
      <c r="LR18" s="167">
        <f>IF(OR(AND(LR$4&gt;=$J18,LR$4&lt;=$K18),AND(LR$4&gt;=$Q18,LR$4&lt;=$R18),AND(LR$4&gt;=$X18,LR$4&lt;=$Y18)),IF(LR53&gt;0,$D18-LR53,$D18),0)</f>
        <v>0</v>
      </c>
      <c r="LS18" s="167">
        <f>IF(OR(AND(LS$4&gt;=$J18,LS$4&lt;=$K18),AND(LS$4&gt;=$Q18,LS$4&lt;=$R18),AND(LS$4&gt;=$X18,LS$4&lt;=$Y18)),IF(LS53&gt;0,$D18-LS53,$D18),0)</f>
        <v>0</v>
      </c>
      <c r="LT18" s="167">
        <f>IF(OR(AND(LT$4&gt;=$J18,LT$4&lt;=$K18),AND(LT$4&gt;=$Q18,LT$4&lt;=$R18),AND(LT$4&gt;=$X18,LT$4&lt;=$Y18)),IF(LT53&gt;0,$D18-LT53,$D18),0)</f>
        <v>0</v>
      </c>
      <c r="LU18" s="167">
        <f>IF(OR(AND(LU$4&gt;=$J18,LU$4&lt;=$K18),AND(LU$4&gt;=$Q18,LU$4&lt;=$R18),AND(LU$4&gt;=$X18,LU$4&lt;=$Y18)),IF(LU53&gt;0,$D18-LU53,$D18),0)</f>
        <v>0</v>
      </c>
      <c r="LV18" s="167">
        <f>IF(OR(AND(LV$4&gt;=$J18,LV$4&lt;=$K18),AND(LV$4&gt;=$Q18,LV$4&lt;=$R18),AND(LV$4&gt;=$X18,LV$4&lt;=$Y18)),IF(LV53&gt;0,$D18-LV53,$D18),0)</f>
        <v>0</v>
      </c>
      <c r="LW18" s="167">
        <f>IF(OR(AND(LW$4&gt;=$J18,LW$4&lt;=$K18),AND(LW$4&gt;=$Q18,LW$4&lt;=$R18),AND(LW$4&gt;=$X18,LW$4&lt;=$Y18)),IF(LW53&gt;0,$D18-LW53,$D18),0)</f>
        <v>0</v>
      </c>
      <c r="LX18" s="167">
        <f>IF(OR(AND(LX$4&gt;=$J18,LX$4&lt;=$K18),AND(LX$4&gt;=$Q18,LX$4&lt;=$R18),AND(LX$4&gt;=$X18,LX$4&lt;=$Y18)),IF(LX53&gt;0,$D18-LX53,$D18),0)</f>
        <v>0</v>
      </c>
      <c r="LY18" s="167">
        <f>IF(OR(AND(LY$4&gt;=$J18,LY$4&lt;=$K18),AND(LY$4&gt;=$Q18,LY$4&lt;=$R18),AND(LY$4&gt;=$X18,LY$4&lt;=$Y18)),IF(LY53&gt;0,$D18-LY53,$D18),0)</f>
        <v>0</v>
      </c>
      <c r="LZ18" s="167">
        <f>IF(OR(AND(LZ$4&gt;=$J18,LZ$4&lt;=$K18),AND(LZ$4&gt;=$Q18,LZ$4&lt;=$R18),AND(LZ$4&gt;=$X18,LZ$4&lt;=$Y18)),IF(LZ53&gt;0,$D18-LZ53,$D18),0)</f>
        <v>0</v>
      </c>
      <c r="MA18" s="167">
        <f>IF(OR(AND(MA$4&gt;=$J18,MA$4&lt;=$K18),AND(MA$4&gt;=$Q18,MA$4&lt;=$R18),AND(MA$4&gt;=$X18,MA$4&lt;=$Y18)),IF(MA53&gt;0,$D18-MA53,$D18),0)</f>
        <v>0</v>
      </c>
      <c r="MB18" s="167">
        <f>IF(OR(AND(MB$4&gt;=$J18,MB$4&lt;=$K18),AND(MB$4&gt;=$Q18,MB$4&lt;=$R18),AND(MB$4&gt;=$X18,MB$4&lt;=$Y18)),IF(MB53&gt;0,$D18-MB53,$D18),0)</f>
        <v>0</v>
      </c>
      <c r="MC18" s="167">
        <f>IF(OR(AND(MC$4&gt;=$J18,MC$4&lt;=$K18),AND(MC$4&gt;=$Q18,MC$4&lt;=$R18),AND(MC$4&gt;=$X18,MC$4&lt;=$Y18)),IF(MC53&gt;0,$D18-MC53,$D18),0)</f>
        <v>0</v>
      </c>
      <c r="MD18" s="167">
        <f>IF(OR(AND(MD$4&gt;=$J18,MD$4&lt;=$K18),AND(MD$4&gt;=$Q18,MD$4&lt;=$R18),AND(MD$4&gt;=$X18,MD$4&lt;=$Y18)),IF(MD53&gt;0,$D18-MD53,$D18),0)</f>
        <v>0</v>
      </c>
      <c r="ME18" s="167">
        <f>IF(OR(AND(ME$4&gt;=$J18,ME$4&lt;=$K18),AND(ME$4&gt;=$Q18,ME$4&lt;=$R18),AND(ME$4&gt;=$X18,ME$4&lt;=$Y18)),IF(ME53&gt;0,$D18-ME53,$D18),0)</f>
        <v>0</v>
      </c>
      <c r="MF18" s="167">
        <f>IF(OR(AND(MF$4&gt;=$J18,MF$4&lt;=$K18),AND(MF$4&gt;=$Q18,MF$4&lt;=$R18),AND(MF$4&gt;=$X18,MF$4&lt;=$Y18)),IF(MF53&gt;0,$D18-MF53,$D18),0)</f>
        <v>0</v>
      </c>
      <c r="MG18" s="167">
        <f>IF(OR(AND(MG$4&gt;=$J18,MG$4&lt;=$K18),AND(MG$4&gt;=$Q18,MG$4&lt;=$R18),AND(MG$4&gt;=$X18,MG$4&lt;=$Y18)),IF(MG53&gt;0,$D18-MG53,$D18),0)</f>
        <v>0</v>
      </c>
      <c r="MH18" s="167">
        <f>IF(OR(AND(MH$4&gt;=$J18,MH$4&lt;=$K18),AND(MH$4&gt;=$Q18,MH$4&lt;=$R18),AND(MH$4&gt;=$X18,MH$4&lt;=$Y18)),IF(MH53&gt;0,$D18-MH53,$D18),0)</f>
        <v>0</v>
      </c>
      <c r="MI18" s="167">
        <f>IF(OR(AND(MI$4&gt;=$J18,MI$4&lt;=$K18),AND(MI$4&gt;=$Q18,MI$4&lt;=$R18),AND(MI$4&gt;=$X18,MI$4&lt;=$Y18)),IF(MI53&gt;0,$D18-MI53,$D18),0)</f>
        <v>0</v>
      </c>
      <c r="MJ18" s="167">
        <f>IF(OR(AND(MJ$4&gt;=$J18,MJ$4&lt;=$K18),AND(MJ$4&gt;=$Q18,MJ$4&lt;=$R18),AND(MJ$4&gt;=$X18,MJ$4&lt;=$Y18)),IF(MJ53&gt;0,$D18-MJ53,$D18),0)</f>
        <v>0</v>
      </c>
      <c r="MK18" s="167">
        <f>IF(OR(AND(MK$4&gt;=$J18,MK$4&lt;=$K18),AND(MK$4&gt;=$Q18,MK$4&lt;=$R18),AND(MK$4&gt;=$X18,MK$4&lt;=$Y18)),IF(MK53&gt;0,$D18-MK53,$D18),0)</f>
        <v>0</v>
      </c>
      <c r="ML18" s="167">
        <f>IF(OR(AND(ML$4&gt;=$J18,ML$4&lt;=$K18),AND(ML$4&gt;=$Q18,ML$4&lt;=$R18),AND(ML$4&gt;=$X18,ML$4&lt;=$Y18)),IF(ML53&gt;0,$D18-ML53,$D18),0)</f>
        <v>0</v>
      </c>
      <c r="MM18" s="167">
        <f>IF(OR(AND(MM$4&gt;=$J18,MM$4&lt;=$K18),AND(MM$4&gt;=$Q18,MM$4&lt;=$R18),AND(MM$4&gt;=$X18,MM$4&lt;=$Y18)),IF(MM53&gt;0,$D18-MM53,$D18),0)</f>
        <v>0</v>
      </c>
      <c r="MN18" s="167">
        <f>IF(OR(AND(MN$4&gt;=$J18,MN$4&lt;=$K18),AND(MN$4&gt;=$Q18,MN$4&lt;=$R18),AND(MN$4&gt;=$X18,MN$4&lt;=$Y18)),IF(MN53&gt;0,$D18-MN53,$D18),0)</f>
        <v>0</v>
      </c>
      <c r="MO18" s="167">
        <f>IF(OR(AND(MO$4&gt;=$J18,MO$4&lt;=$K18),AND(MO$4&gt;=$Q18,MO$4&lt;=$R18),AND(MO$4&gt;=$X18,MO$4&lt;=$Y18)),IF(MO53&gt;0,$D18-MO53,$D18),0)</f>
        <v>0</v>
      </c>
      <c r="MP18" s="167">
        <f>IF(OR(AND(MP$4&gt;=$J18,MP$4&lt;=$K18),AND(MP$4&gt;=$Q18,MP$4&lt;=$R18),AND(MP$4&gt;=$X18,MP$4&lt;=$Y18)),IF(MP53&gt;0,$D18-MP53,$D18),0)</f>
        <v>0</v>
      </c>
      <c r="MQ18" s="167">
        <f>IF(OR(AND(MQ$4&gt;=$J18,MQ$4&lt;=$K18),AND(MQ$4&gt;=$Q18,MQ$4&lt;=$R18),AND(MQ$4&gt;=$X18,MQ$4&lt;=$Y18)),IF(MQ53&gt;0,$D18-MQ53,$D18),0)</f>
        <v>0</v>
      </c>
      <c r="MR18" s="167">
        <f>IF(OR(AND(MR$4&gt;=$J18,MR$4&lt;=$K18),AND(MR$4&gt;=$Q18,MR$4&lt;=$R18),AND(MR$4&gt;=$X18,MR$4&lt;=$Y18)),IF(MR53&gt;0,$D18-MR53,$D18),0)</f>
        <v>0</v>
      </c>
      <c r="MS18" s="167">
        <f>IF(OR(AND(MS$4&gt;=$J18,MS$4&lt;=$K18),AND(MS$4&gt;=$Q18,MS$4&lt;=$R18),AND(MS$4&gt;=$X18,MS$4&lt;=$Y18)),IF(MS53&gt;0,$D18-MS53,$D18),0)</f>
        <v>0</v>
      </c>
      <c r="MT18" s="167">
        <f>IF(OR(AND(MT$4&gt;=$J18,MT$4&lt;=$K18),AND(MT$4&gt;=$Q18,MT$4&lt;=$R18),AND(MT$4&gt;=$X18,MT$4&lt;=$Y18)),IF(MT53&gt;0,$D18-MT53,$D18),0)</f>
        <v>0</v>
      </c>
      <c r="MU18" s="167">
        <f>IF(OR(AND(MU$4&gt;=$J18,MU$4&lt;=$K18),AND(MU$4&gt;=$Q18,MU$4&lt;=$R18),AND(MU$4&gt;=$X18,MU$4&lt;=$Y18)),IF(MU53&gt;0,$D18-MU53,$D18),0)</f>
        <v>0</v>
      </c>
      <c r="MV18" s="167">
        <f>IF(OR(AND(MV$4&gt;=$J18,MV$4&lt;=$K18),AND(MV$4&gt;=$Q18,MV$4&lt;=$R18),AND(MV$4&gt;=$X18,MV$4&lt;=$Y18)),IF(MV53&gt;0,$D18-MV53,$D18),0)</f>
        <v>0</v>
      </c>
      <c r="MW18" s="167">
        <f>IF(OR(AND(MW$4&gt;=$J18,MW$4&lt;=$K18),AND(MW$4&gt;=$Q18,MW$4&lt;=$R18),AND(MW$4&gt;=$X18,MW$4&lt;=$Y18)),IF(MW53&gt;0,$D18-MW53,$D18),0)</f>
        <v>0</v>
      </c>
      <c r="MX18" s="167">
        <f>IF(OR(AND(MX$4&gt;=$J18,MX$4&lt;=$K18),AND(MX$4&gt;=$Q18,MX$4&lt;=$R18),AND(MX$4&gt;=$X18,MX$4&lt;=$Y18)),IF(MX53&gt;0,$D18-MX53,$D18),0)</f>
        <v>0</v>
      </c>
      <c r="MY18" s="167">
        <f>IF(OR(AND(MY$4&gt;=$J18,MY$4&lt;=$K18),AND(MY$4&gt;=$Q18,MY$4&lt;=$R18),AND(MY$4&gt;=$X18,MY$4&lt;=$Y18)),IF(MY53&gt;0,$D18-MY53,$D18),0)</f>
        <v>0</v>
      </c>
      <c r="MZ18" s="167">
        <f>IF(OR(AND(MZ$4&gt;=$J18,MZ$4&lt;=$K18),AND(MZ$4&gt;=$Q18,MZ$4&lt;=$R18),AND(MZ$4&gt;=$X18,MZ$4&lt;=$Y18)),IF(MZ53&gt;0,$D18-MZ53,$D18),0)</f>
        <v>0</v>
      </c>
      <c r="NA18" s="167">
        <f>IF(OR(AND(NA$4&gt;=$J18,NA$4&lt;=$K18),AND(NA$4&gt;=$Q18,NA$4&lt;=$R18),AND(NA$4&gt;=$X18,NA$4&lt;=$Y18)),IF(NA53&gt;0,$D18-NA53,$D18),0)</f>
        <v>0</v>
      </c>
      <c r="NB18" s="167">
        <f>IF(OR(AND(NB$4&gt;=$J18,NB$4&lt;=$K18),AND(NB$4&gt;=$Q18,NB$4&lt;=$R18),AND(NB$4&gt;=$X18,NB$4&lt;=$Y18)),IF(NB53&gt;0,$D18-NB53,$D18),0)</f>
        <v>0</v>
      </c>
      <c r="NC18" s="167">
        <f>IF(OR(AND(NC$4&gt;=$J18,NC$4&lt;=$K18),AND(NC$4&gt;=$Q18,NC$4&lt;=$R18),AND(NC$4&gt;=$X18,NC$4&lt;=$Y18)),IF(NC53&gt;0,$D18-NC53,$D18),0)</f>
        <v>0</v>
      </c>
      <c r="ND18" s="167">
        <f>IF(OR(AND(ND$4&gt;=$J18,ND$4&lt;=$K18),AND(ND$4&gt;=$Q18,ND$4&lt;=$R18),AND(ND$4&gt;=$X18,ND$4&lt;=$Y18)),IF(ND53&gt;0,$D18-ND53,$D18),0)</f>
        <v>0</v>
      </c>
      <c r="NE18" s="167">
        <f>IF(OR(AND(NE$4&gt;=$J18,NE$4&lt;=$K18),AND(NE$4&gt;=$Q18,NE$4&lt;=$R18),AND(NE$4&gt;=$X18,NE$4&lt;=$Y18)),IF(NE53&gt;0,$D18-NE53,$D18),0)</f>
        <v>0</v>
      </c>
      <c r="NF18" s="167">
        <f>IF(OR(AND(NF$4&gt;=$J18,NF$4&lt;=$K18),AND(NF$4&gt;=$Q18,NF$4&lt;=$R18),AND(NF$4&gt;=$X18,NF$4&lt;=$Y18)),IF(NF53&gt;0,$D18-NF53,$D18),0)</f>
        <v>0</v>
      </c>
      <c r="NG18" s="167">
        <f>IF(OR(AND(NG$4&gt;=$J18,NG$4&lt;=$K18),AND(NG$4&gt;=$Q18,NG$4&lt;=$R18),AND(NG$4&gt;=$X18,NG$4&lt;=$Y18)),IF(NG53&gt;0,$D18-NG53,$D18),0)</f>
        <v>0</v>
      </c>
      <c r="NH18" s="167">
        <f>IF(OR(AND(NH$4&gt;=$J18,NH$4&lt;=$K18),AND(NH$4&gt;=$Q18,NH$4&lt;=$R18),AND(NH$4&gt;=$X18,NH$4&lt;=$Y18)),IF(NH53&gt;0,$D18-NH53,$D18),0)</f>
        <v>0</v>
      </c>
      <c r="NI18" s="167">
        <f>IF(OR(AND(NI$4&gt;=$J18,NI$4&lt;=$K18),AND(NI$4&gt;=$Q18,NI$4&lt;=$R18),AND(NI$4&gt;=$X18,NI$4&lt;=$Y18)),IF(NI53&gt;0,$D18-NI53,$D18),0)</f>
        <v>0</v>
      </c>
      <c r="NJ18" s="167">
        <f>IF(OR(AND(NJ$4&gt;=$J18,NJ$4&lt;=$K18),AND(NJ$4&gt;=$Q18,NJ$4&lt;=$R18),AND(NJ$4&gt;=$X18,NJ$4&lt;=$Y18)),IF(NJ53&gt;0,$D18-NJ53,$D18),0)</f>
        <v>0</v>
      </c>
      <c r="NK18" s="167">
        <f>IF(OR(AND(NK$4&gt;=$J18,NK$4&lt;=$K18),AND(NK$4&gt;=$Q18,NK$4&lt;=$R18),AND(NK$4&gt;=$X18,NK$4&lt;=$Y18)),IF(NK53&gt;0,$D18-NK53,$D18),0)</f>
        <v>0</v>
      </c>
      <c r="NL18" s="167">
        <f>IF(OR(AND(NL$4&gt;=$J18,NL$4&lt;=$K18),AND(NL$4&gt;=$Q18,NL$4&lt;=$R18),AND(NL$4&gt;=$X18,NL$4&lt;=$Y18)),IF(NL53&gt;0,$D18-NL53,$D18),0)</f>
        <v>0</v>
      </c>
      <c r="NM18" s="167">
        <f>IF(OR(AND(NM$4&gt;=$J18,NM$4&lt;=$K18),AND(NM$4&gt;=$Q18,NM$4&lt;=$R18),AND(NM$4&gt;=$X18,NM$4&lt;=$Y18)),IF(NM53&gt;0,$D18-NM53,$D18),0)</f>
        <v>0</v>
      </c>
      <c r="NN18" s="167">
        <f>IF(OR(AND(NN$4&gt;=$J18,NN$4&lt;=$K18),AND(NN$4&gt;=$Q18,NN$4&lt;=$R18),AND(NN$4&gt;=$X18,NN$4&lt;=$Y18)),IF(NN53&gt;0,$D18-NN53,$D18),0)</f>
        <v>0</v>
      </c>
      <c r="NO18" s="167">
        <f>IF(OR(AND(NO$4&gt;=$J18,NO$4&lt;=$K18),AND(NO$4&gt;=$Q18,NO$4&lt;=$R18),AND(NO$4&gt;=$X18,NO$4&lt;=$Y18)),IF(NO53&gt;0,$D18-NO53,$D18),0)</f>
        <v>0</v>
      </c>
      <c r="NP18" s="167">
        <f>IF(OR(AND(NP$4&gt;=$J18,NP$4&lt;=$K18),AND(NP$4&gt;=$Q18,NP$4&lt;=$R18),AND(NP$4&gt;=$X18,NP$4&lt;=$Y18)),IF(NP53&gt;0,$D18-NP53,$D18),0)</f>
        <v>0</v>
      </c>
      <c r="NQ18" s="167">
        <f>IF(OR(AND(NQ$4&gt;=$J18,NQ$4&lt;=$K18),AND(NQ$4&gt;=$Q18,NQ$4&lt;=$R18),AND(NQ$4&gt;=$X18,NQ$4&lt;=$Y18)),IF(NQ53&gt;0,$D18-NQ53,$D18),0)</f>
        <v>0</v>
      </c>
      <c r="NR18" s="167">
        <f>IF(OR(AND(NR$4&gt;=$J18,NR$4&lt;=$K18),AND(NR$4&gt;=$Q18,NR$4&lt;=$R18),AND(NR$4&gt;=$X18,NR$4&lt;=$Y18)),IF(NR53&gt;0,$D18-NR53,$D18),0)</f>
        <v>0</v>
      </c>
      <c r="NS18" s="167">
        <f>IF(OR(AND(NS$4&gt;=$J18,NS$4&lt;=$K18),AND(NS$4&gt;=$Q18,NS$4&lt;=$R18),AND(NS$4&gt;=$X18,NS$4&lt;=$Y18)),IF(NS53&gt;0,$D18-NS53,$D18),0)</f>
        <v>0</v>
      </c>
      <c r="NT18" s="167">
        <f>IF(OR(AND(NT$4&gt;=$J18,NT$4&lt;=$K18),AND(NT$4&gt;=$Q18,NT$4&lt;=$R18),AND(NT$4&gt;=$X18,NT$4&lt;=$Y18)),IF(NT53&gt;0,$D18-NT53,$D18),0)</f>
        <v>0</v>
      </c>
      <c r="NU18" s="167">
        <f>IF(OR(AND(NU$4&gt;=$J18,NU$4&lt;=$K18),AND(NU$4&gt;=$Q18,NU$4&lt;=$R18),AND(NU$4&gt;=$X18,NU$4&lt;=$Y18)),IF(NU53&gt;0,$D18-NU53,$D18),0)</f>
        <v>0</v>
      </c>
      <c r="NV18" s="167">
        <f>IF(OR(AND(NV$4&gt;=$J18,NV$4&lt;=$K18),AND(NV$4&gt;=$Q18,NV$4&lt;=$R18),AND(NV$4&gt;=$X18,NV$4&lt;=$Y18)),IF(NV53&gt;0,$D18-NV53,$D18),0)</f>
        <v>0</v>
      </c>
      <c r="NW18" s="167">
        <f>IF(OR(AND(NW$4&gt;=$J18,NW$4&lt;=$K18),AND(NW$4&gt;=$Q18,NW$4&lt;=$R18),AND(NW$4&gt;=$X18,NW$4&lt;=$Y18)),IF(NW53&gt;0,$D18-NW53,$D18),0)</f>
        <v>0</v>
      </c>
      <c r="NX18" s="167">
        <f>IF(OR(AND(NX$4&gt;=$J18,NX$4&lt;=$K18),AND(NX$4&gt;=$Q18,NX$4&lt;=$R18),AND(NX$4&gt;=$X18,NX$4&lt;=$Y18)),IF(NX53&gt;0,$D18-NX53,$D18),0)</f>
        <v>0</v>
      </c>
      <c r="NY18" s="167">
        <f>IF(OR(AND(NY$4&gt;=$J18,NY$4&lt;=$K18),AND(NY$4&gt;=$Q18,NY$4&lt;=$R18),AND(NY$4&gt;=$X18,NY$4&lt;=$Y18)),IF(NY53&gt;0,$D18-NY53,$D18),0)</f>
        <v>0</v>
      </c>
      <c r="NZ18" s="167">
        <f>IF(OR(AND(NZ$4&gt;=$J18,NZ$4&lt;=$K18),AND(NZ$4&gt;=$Q18,NZ$4&lt;=$R18),AND(NZ$4&gt;=$X18,NZ$4&lt;=$Y18)),IF(NZ53&gt;0,$D18-NZ53,$D18),0)</f>
        <v>0</v>
      </c>
      <c r="OA18" s="167">
        <f>IF(OR(AND(OA$4&gt;=$J18,OA$4&lt;=$K18),AND(OA$4&gt;=$Q18,OA$4&lt;=$R18),AND(OA$4&gt;=$X18,OA$4&lt;=$Y18)),IF(OA53&gt;0,$D18-OA53,$D18),0)</f>
        <v>0</v>
      </c>
      <c r="OC18" s="8" t="s">
        <v>106</v>
      </c>
      <c r="OD18" s="14" t="s">
        <v>17</v>
      </c>
      <c r="OE18" s="8" t="s">
        <v>127</v>
      </c>
      <c r="OF18" s="8" t="s">
        <v>128</v>
      </c>
      <c r="OH18" s="17">
        <f t="shared" si="167"/>
        <v>2</v>
      </c>
      <c r="OI18" s="8">
        <f t="shared" ref="OI18:OI37" si="235">COUNTIF(Z18:OA18,0)</f>
        <v>364</v>
      </c>
      <c r="OJ18" s="18">
        <f t="shared" si="181"/>
        <v>0.99453551912568305</v>
      </c>
      <c r="OK18" s="18">
        <f t="shared" si="169"/>
        <v>1</v>
      </c>
      <c r="OL18" s="18">
        <f t="shared" si="170"/>
        <v>1</v>
      </c>
      <c r="OM18" s="18">
        <f t="shared" si="171"/>
        <v>1</v>
      </c>
      <c r="ON18" s="18">
        <f t="shared" si="172"/>
        <v>1</v>
      </c>
      <c r="OO18" s="18">
        <f t="shared" si="173"/>
        <v>1</v>
      </c>
      <c r="OP18" s="18">
        <f t="shared" si="174"/>
        <v>1</v>
      </c>
      <c r="OQ18" s="18">
        <f t="shared" si="175"/>
        <v>1</v>
      </c>
      <c r="OR18" s="18">
        <f t="shared" si="176"/>
        <v>0.93548387096774188</v>
      </c>
      <c r="OS18" s="18">
        <f t="shared" si="177"/>
        <v>1</v>
      </c>
      <c r="OT18" s="18">
        <f t="shared" si="178"/>
        <v>1</v>
      </c>
      <c r="OU18" s="18">
        <f t="shared" si="179"/>
        <v>1</v>
      </c>
      <c r="OV18" s="18">
        <f t="shared" si="180"/>
        <v>1</v>
      </c>
    </row>
    <row r="19" spans="1:412" ht="11.25" customHeight="1" x14ac:dyDescent="0.25">
      <c r="A19" s="14"/>
      <c r="B19" s="8" t="s">
        <v>186</v>
      </c>
      <c r="C19" s="9">
        <v>2</v>
      </c>
      <c r="D19" s="15">
        <v>1.4</v>
      </c>
      <c r="E19" s="199">
        <v>45462</v>
      </c>
      <c r="F19" s="200">
        <f t="shared" si="166"/>
        <v>45472</v>
      </c>
      <c r="G19" s="201">
        <v>11</v>
      </c>
      <c r="H19" s="201" t="str">
        <f t="shared" si="230"/>
        <v>Rab</v>
      </c>
      <c r="I19" s="202" t="s">
        <v>191</v>
      </c>
      <c r="J19" s="170">
        <f t="shared" si="225"/>
        <v>171</v>
      </c>
      <c r="K19" s="170">
        <f t="shared" si="226"/>
        <v>181</v>
      </c>
      <c r="L19" s="172"/>
      <c r="M19" s="172" t="str">
        <f t="shared" si="184"/>
        <v/>
      </c>
      <c r="N19" s="173"/>
      <c r="O19" s="173" t="str">
        <f t="shared" si="227"/>
        <v/>
      </c>
      <c r="P19" s="173"/>
      <c r="Q19" s="174" t="str">
        <f t="shared" ref="Q19:Q38" si="236">IF(L19="","",ROUND(L19-45291,0))</f>
        <v/>
      </c>
      <c r="R19" s="174" t="str">
        <f t="shared" ref="R19:R38" si="237">IF(M19="","",ROUND(M19-45291,0))</f>
        <v/>
      </c>
      <c r="S19" s="175"/>
      <c r="T19" s="176" t="str">
        <f t="shared" si="228"/>
        <v/>
      </c>
      <c r="U19" s="175"/>
      <c r="V19" s="177" t="str">
        <f t="shared" si="229"/>
        <v/>
      </c>
      <c r="W19" s="175"/>
      <c r="X19" s="175" t="str">
        <f t="shared" si="233"/>
        <v/>
      </c>
      <c r="Y19" s="178" t="str">
        <f t="shared" si="234"/>
        <v/>
      </c>
      <c r="Z19" s="167">
        <f>IF(OR(AND(Z$4&gt;=$J19,Z$4&lt;=$K19),AND(Z$4&gt;=$Q19,Z$4&lt;=$R19),AND(Z$4&gt;=$X19,Z$4&lt;=$Y19)),IF(Z54&gt;0,$D19-Z54,$D19),0)</f>
        <v>0</v>
      </c>
      <c r="AA19" s="167">
        <f>IF(OR(AND(AA$4&gt;=$J19,AA$4&lt;=$K19),AND(AA$4&gt;=$Q19,AA$4&lt;=$R19),AND(AA$4&gt;=$X19,AA$4&lt;=$Y19)),IF(AA54&gt;0,$D19-AA54,$D19),0)</f>
        <v>0</v>
      </c>
      <c r="AB19" s="167">
        <f>IF(OR(AND(AB$4&gt;=$J19,AB$4&lt;=$K19),AND(AB$4&gt;=$Q19,AB$4&lt;=$R19),AND(AB$4&gt;=$X19,AB$4&lt;=$Y19)),IF(AB54&gt;0,$D19-AB54,$D19),0)</f>
        <v>0</v>
      </c>
      <c r="AC19" s="167">
        <f>IF(OR(AND(AC$4&gt;=$J19,AC$4&lt;=$K19),AND(AC$4&gt;=$Q19,AC$4&lt;=$R19),AND(AC$4&gt;=$X19,AC$4&lt;=$Y19)),IF(AC54&gt;0,$D19-AC54,$D19),0)</f>
        <v>0</v>
      </c>
      <c r="AD19" s="167">
        <f>IF(OR(AND(AD$4&gt;=$J19,AD$4&lt;=$K19),AND(AD$4&gt;=$Q19,AD$4&lt;=$R19),AND(AD$4&gt;=$X19,AD$4&lt;=$Y19)),IF(AD54&gt;0,$D19-AD54,$D19),0)</f>
        <v>0</v>
      </c>
      <c r="AE19" s="167">
        <f>IF(OR(AND(AE$4&gt;=$J19,AE$4&lt;=$K19),AND(AE$4&gt;=$Q19,AE$4&lt;=$R19),AND(AE$4&gt;=$X19,AE$4&lt;=$Y19)),IF(AE54&gt;0,$D19-AE54,$D19),0)</f>
        <v>0</v>
      </c>
      <c r="AF19" s="167">
        <f>IF(OR(AND(AF$4&gt;=$J19,AF$4&lt;=$K19),AND(AF$4&gt;=$Q19,AF$4&lt;=$R19),AND(AF$4&gt;=$X19,AF$4&lt;=$Y19)),IF(AF54&gt;0,$D19-AF54,$D19),0)</f>
        <v>0</v>
      </c>
      <c r="AG19" s="167">
        <f>IF(OR(AND(AG$4&gt;=$J19,AG$4&lt;=$K19),AND(AG$4&gt;=$Q19,AG$4&lt;=$R19),AND(AG$4&gt;=$X19,AG$4&lt;=$Y19)),IF(AG54&gt;0,$D19-AG54,$D19),0)</f>
        <v>0</v>
      </c>
      <c r="AH19" s="167">
        <f>IF(OR(AND(AH$4&gt;=$J19,AH$4&lt;=$K19),AND(AH$4&gt;=$Q19,AH$4&lt;=$R19),AND(AH$4&gt;=$X19,AH$4&lt;=$Y19)),IF(AH54&gt;0,$D19-AH54,$D19),0)</f>
        <v>0</v>
      </c>
      <c r="AI19" s="167">
        <f>IF(OR(AND(AI$4&gt;=$J19,AI$4&lt;=$K19),AND(AI$4&gt;=$Q19,AI$4&lt;=$R19),AND(AI$4&gt;=$X19,AI$4&lt;=$Y19)),IF(AI54&gt;0,$D19-AI54,$D19),0)</f>
        <v>0</v>
      </c>
      <c r="AJ19" s="167">
        <f>IF(OR(AND(AJ$4&gt;=$J19,AJ$4&lt;=$K19),AND(AJ$4&gt;=$Q19,AJ$4&lt;=$R19),AND(AJ$4&gt;=$X19,AJ$4&lt;=$Y19)),IF(AJ54&gt;0,$D19-AJ54,$D19),0)</f>
        <v>0</v>
      </c>
      <c r="AK19" s="167">
        <f>IF(OR(AND(AK$4&gt;=$J19,AK$4&lt;=$K19),AND(AK$4&gt;=$Q19,AK$4&lt;=$R19),AND(AK$4&gt;=$X19,AK$4&lt;=$Y19)),IF(AK54&gt;0,$D19-AK54,$D19),0)</f>
        <v>0</v>
      </c>
      <c r="AL19" s="167">
        <f>IF(OR(AND(AL$4&gt;=$J19,AL$4&lt;=$K19),AND(AL$4&gt;=$Q19,AL$4&lt;=$R19),AND(AL$4&gt;=$X19,AL$4&lt;=$Y19)),IF(AL54&gt;0,$D19-AL54,$D19),0)</f>
        <v>0</v>
      </c>
      <c r="AM19" s="167">
        <f>IF(OR(AND(AM$4&gt;=$J19,AM$4&lt;=$K19),AND(AM$4&gt;=$Q19,AM$4&lt;=$R19),AND(AM$4&gt;=$X19,AM$4&lt;=$Y19)),IF(AM54&gt;0,$D19-AM54,$D19),0)</f>
        <v>0</v>
      </c>
      <c r="AN19" s="167">
        <f>IF(OR(AND(AN$4&gt;=$J19,AN$4&lt;=$K19),AND(AN$4&gt;=$Q19,AN$4&lt;=$R19),AND(AN$4&gt;=$X19,AN$4&lt;=$Y19)),IF(AN54&gt;0,$D19-AN54,$D19),0)</f>
        <v>0</v>
      </c>
      <c r="AO19" s="167">
        <f>IF(OR(AND(AO$4&gt;=$J19,AO$4&lt;=$K19),AND(AO$4&gt;=$Q19,AO$4&lt;=$R19),AND(AO$4&gt;=$X19,AO$4&lt;=$Y19)),IF(AO54&gt;0,$D19-AO54,$D19),0)</f>
        <v>0</v>
      </c>
      <c r="AP19" s="167">
        <f>IF(OR(AND(AP$4&gt;=$J19,AP$4&lt;=$K19),AND(AP$4&gt;=$Q19,AP$4&lt;=$R19),AND(AP$4&gt;=$X19,AP$4&lt;=$Y19)),IF(AP54&gt;0,$D19-AP54,$D19),0)</f>
        <v>0</v>
      </c>
      <c r="AQ19" s="167">
        <f>IF(OR(AND(AQ$4&gt;=$J19,AQ$4&lt;=$K19),AND(AQ$4&gt;=$Q19,AQ$4&lt;=$R19),AND(AQ$4&gt;=$X19,AQ$4&lt;=$Y19)),IF(AQ54&gt;0,$D19-AQ54,$D19),0)</f>
        <v>0</v>
      </c>
      <c r="AR19" s="167">
        <f>IF(OR(AND(AR$4&gt;=$J19,AR$4&lt;=$K19),AND(AR$4&gt;=$Q19,AR$4&lt;=$R19),AND(AR$4&gt;=$X19,AR$4&lt;=$Y19)),IF(AR54&gt;0,$D19-AR54,$D19),0)</f>
        <v>0</v>
      </c>
      <c r="AS19" s="167">
        <f>IF(OR(AND(AS$4&gt;=$J19,AS$4&lt;=$K19),AND(AS$4&gt;=$Q19,AS$4&lt;=$R19),AND(AS$4&gt;=$X19,AS$4&lt;=$Y19)),IF(AS54&gt;0,$D19-AS54,$D19),0)</f>
        <v>0</v>
      </c>
      <c r="AT19" s="167">
        <f>IF(OR(AND(AT$4&gt;=$J19,AT$4&lt;=$K19),AND(AT$4&gt;=$Q19,AT$4&lt;=$R19),AND(AT$4&gt;=$X19,AT$4&lt;=$Y19)),IF(AT54&gt;0,$D19-AT54,$D19),0)</f>
        <v>0</v>
      </c>
      <c r="AU19" s="167">
        <f>IF(OR(AND(AU$4&gt;=$J19,AU$4&lt;=$K19),AND(AU$4&gt;=$Q19,AU$4&lt;=$R19),AND(AU$4&gt;=$X19,AU$4&lt;=$Y19)),IF(AU54&gt;0,$D19-AU54,$D19),0)</f>
        <v>0</v>
      </c>
      <c r="AV19" s="167">
        <f>IF(OR(AND(AV$4&gt;=$J19,AV$4&lt;=$K19),AND(AV$4&gt;=$Q19,AV$4&lt;=$R19),AND(AV$4&gt;=$X19,AV$4&lt;=$Y19)),IF(AV54&gt;0,$D19-AV54,$D19),0)</f>
        <v>0</v>
      </c>
      <c r="AW19" s="167">
        <f>IF(OR(AND(AW$4&gt;=$J19,AW$4&lt;=$K19),AND(AW$4&gt;=$Q19,AW$4&lt;=$R19),AND(AW$4&gt;=$X19,AW$4&lt;=$Y19)),IF(AW54&gt;0,$D19-AW54,$D19),0)</f>
        <v>0</v>
      </c>
      <c r="AX19" s="167">
        <f>IF(OR(AND(AX$4&gt;=$J19,AX$4&lt;=$K19),AND(AX$4&gt;=$Q19,AX$4&lt;=$R19),AND(AX$4&gt;=$X19,AX$4&lt;=$Y19)),IF(AX54&gt;0,$D19-AX54,$D19),0)</f>
        <v>0</v>
      </c>
      <c r="AY19" s="167">
        <f>IF(OR(AND(AY$4&gt;=$J19,AY$4&lt;=$K19),AND(AY$4&gt;=$Q19,AY$4&lt;=$R19),AND(AY$4&gt;=$X19,AY$4&lt;=$Y19)),IF(AY54&gt;0,$D19-AY54,$D19),0)</f>
        <v>0</v>
      </c>
      <c r="AZ19" s="167">
        <f>IF(OR(AND(AZ$4&gt;=$J19,AZ$4&lt;=$K19),AND(AZ$4&gt;=$Q19,AZ$4&lt;=$R19),AND(AZ$4&gt;=$X19,AZ$4&lt;=$Y19)),IF(AZ54&gt;0,$D19-AZ54,$D19),0)</f>
        <v>0</v>
      </c>
      <c r="BA19" s="167">
        <f>IF(OR(AND(BA$4&gt;=$J19,BA$4&lt;=$K19),AND(BA$4&gt;=$Q19,BA$4&lt;=$R19),AND(BA$4&gt;=$X19,BA$4&lt;=$Y19)),IF(BA54&gt;0,$D19-BA54,$D19),0)</f>
        <v>0</v>
      </c>
      <c r="BB19" s="167">
        <f>IF(OR(AND(BB$4&gt;=$J19,BB$4&lt;=$K19),AND(BB$4&gt;=$Q19,BB$4&lt;=$R19),AND(BB$4&gt;=$X19,BB$4&lt;=$Y19)),IF(BB54&gt;0,$D19-BB54,$D19),0)</f>
        <v>0</v>
      </c>
      <c r="BC19" s="167">
        <f>IF(OR(AND(BC$4&gt;=$J19,BC$4&lt;=$K19),AND(BC$4&gt;=$Q19,BC$4&lt;=$R19),AND(BC$4&gt;=$X19,BC$4&lt;=$Y19)),IF(BC54&gt;0,$D19-BC54,$D19),0)</f>
        <v>0</v>
      </c>
      <c r="BD19" s="167">
        <f>IF(OR(AND(BD$4&gt;=$J19,BD$4&lt;=$K19),AND(BD$4&gt;=$Q19,BD$4&lt;=$R19),AND(BD$4&gt;=$X19,BD$4&lt;=$Y19)),IF(BD54&gt;0,$D19-BD54,$D19),0)</f>
        <v>0</v>
      </c>
      <c r="BE19" s="167">
        <f>IF(OR(AND(BE$4&gt;=$J19,BE$4&lt;=$K19),AND(BE$4&gt;=$Q19,BE$4&lt;=$R19),AND(BE$4&gt;=$X19,BE$4&lt;=$Y19)),IF(BE54&gt;0,$D19-BE54,$D19),0)</f>
        <v>0</v>
      </c>
      <c r="BF19" s="167">
        <f>IF(OR(AND(BF$4&gt;=$J19,BF$4&lt;=$K19),AND(BF$4&gt;=$Q19,BF$4&lt;=$R19),AND(BF$4&gt;=$X19,BF$4&lt;=$Y19)),IF(BF54&gt;0,$D19-BF54,$D19),0)</f>
        <v>0</v>
      </c>
      <c r="BG19" s="167">
        <f>IF(OR(AND(BG$4&gt;=$J19,BG$4&lt;=$K19),AND(BG$4&gt;=$Q19,BG$4&lt;=$R19),AND(BG$4&gt;=$X19,BG$4&lt;=$Y19)),IF(BG54&gt;0,$D19-BG54,$D19),0)</f>
        <v>0</v>
      </c>
      <c r="BH19" s="167">
        <f>IF(OR(AND(BH$4&gt;=$J19,BH$4&lt;=$K19),AND(BH$4&gt;=$Q19,BH$4&lt;=$R19),AND(BH$4&gt;=$X19,BH$4&lt;=$Y19)),IF(BH54&gt;0,$D19-BH54,$D19),0)</f>
        <v>0</v>
      </c>
      <c r="BI19" s="167">
        <f>IF(OR(AND(BI$4&gt;=$J19,BI$4&lt;=$K19),AND(BI$4&gt;=$Q19,BI$4&lt;=$R19),AND(BI$4&gt;=$X19,BI$4&lt;=$Y19)),IF(BI54&gt;0,$D19-BI54,$D19),0)</f>
        <v>0</v>
      </c>
      <c r="BJ19" s="167">
        <f>IF(OR(AND(BJ$4&gt;=$J19,BJ$4&lt;=$K19),AND(BJ$4&gt;=$Q19,BJ$4&lt;=$R19),AND(BJ$4&gt;=$X19,BJ$4&lt;=$Y19)),IF(BJ54&gt;0,$D19-BJ54,$D19),0)</f>
        <v>0</v>
      </c>
      <c r="BK19" s="167">
        <f>IF(OR(AND(BK$4&gt;=$J19,BK$4&lt;=$K19),AND(BK$4&gt;=$Q19,BK$4&lt;=$R19),AND(BK$4&gt;=$X19,BK$4&lt;=$Y19)),IF(BK54&gt;0,$D19-BK54,$D19),0)</f>
        <v>0</v>
      </c>
      <c r="BL19" s="167">
        <f>IF(OR(AND(BL$4&gt;=$J19,BL$4&lt;=$K19),AND(BL$4&gt;=$Q19,BL$4&lt;=$R19),AND(BL$4&gt;=$X19,BL$4&lt;=$Y19)),IF(BL54&gt;0,$D19-BL54,$D19),0)</f>
        <v>0</v>
      </c>
      <c r="BM19" s="167">
        <f>IF(OR(AND(BM$4&gt;=$J19,BM$4&lt;=$K19),AND(BM$4&gt;=$Q19,BM$4&lt;=$R19),AND(BM$4&gt;=$X19,BM$4&lt;=$Y19)),IF(BM54&gt;0,$D19-BM54,$D19),0)</f>
        <v>0</v>
      </c>
      <c r="BN19" s="167">
        <f>IF(OR(AND(BN$4&gt;=$J19,BN$4&lt;=$K19),AND(BN$4&gt;=$Q19,BN$4&lt;=$R19),AND(BN$4&gt;=$X19,BN$4&lt;=$Y19)),IF(BN54&gt;0,$D19-BN54,$D19),0)</f>
        <v>0</v>
      </c>
      <c r="BO19" s="167">
        <f>IF(OR(AND(BO$4&gt;=$J19,BO$4&lt;=$K19),AND(BO$4&gt;=$Q19,BO$4&lt;=$R19),AND(BO$4&gt;=$X19,BO$4&lt;=$Y19)),IF(BO54&gt;0,$D19-BO54,$D19),0)</f>
        <v>0</v>
      </c>
      <c r="BP19" s="167">
        <f>IF(OR(AND(BP$4&gt;=$J19,BP$4&lt;=$K19),AND(BP$4&gt;=$Q19,BP$4&lt;=$R19),AND(BP$4&gt;=$X19,BP$4&lt;=$Y19)),IF(BP54&gt;0,$D19-BP54,$D19),0)</f>
        <v>0</v>
      </c>
      <c r="BQ19" s="167">
        <f>IF(OR(AND(BQ$4&gt;=$J19,BQ$4&lt;=$K19),AND(BQ$4&gt;=$Q19,BQ$4&lt;=$R19),AND(BQ$4&gt;=$X19,BQ$4&lt;=$Y19)),IF(BQ54&gt;0,$D19-BQ54,$D19),0)</f>
        <v>0</v>
      </c>
      <c r="BR19" s="167">
        <f>IF(OR(AND(BR$4&gt;=$J19,BR$4&lt;=$K19),AND(BR$4&gt;=$Q19,BR$4&lt;=$R19),AND(BR$4&gt;=$X19,BR$4&lt;=$Y19)),IF(BR54&gt;0,$D19-BR54,$D19),0)</f>
        <v>0</v>
      </c>
      <c r="BS19" s="167">
        <f>IF(OR(AND(BS$4&gt;=$J19,BS$4&lt;=$K19),AND(BS$4&gt;=$Q19,BS$4&lt;=$R19),AND(BS$4&gt;=$X19,BS$4&lt;=$Y19)),IF(BS54&gt;0,$D19-BS54,$D19),0)</f>
        <v>0</v>
      </c>
      <c r="BT19" s="167">
        <f>IF(OR(AND(BT$4&gt;=$J19,BT$4&lt;=$K19),AND(BT$4&gt;=$Q19,BT$4&lt;=$R19),AND(BT$4&gt;=$X19,BT$4&lt;=$Y19)),IF(BT54&gt;0,$D19-BT54,$D19),0)</f>
        <v>0</v>
      </c>
      <c r="BU19" s="167">
        <f>IF(OR(AND(BU$4&gt;=$J19,BU$4&lt;=$K19),AND(BU$4&gt;=$Q19,BU$4&lt;=$R19),AND(BU$4&gt;=$X19,BU$4&lt;=$Y19)),IF(BU54&gt;0,$D19-BU54,$D19),0)</f>
        <v>0</v>
      </c>
      <c r="BV19" s="167">
        <f>IF(OR(AND(BV$4&gt;=$J19,BV$4&lt;=$K19),AND(BV$4&gt;=$Q19,BV$4&lt;=$R19),AND(BV$4&gt;=$X19,BV$4&lt;=$Y19)),IF(BV54&gt;0,$D19-BV54,$D19),0)</f>
        <v>0</v>
      </c>
      <c r="BW19" s="167">
        <f>IF(OR(AND(BW$4&gt;=$J19,BW$4&lt;=$K19),AND(BW$4&gt;=$Q19,BW$4&lt;=$R19),AND(BW$4&gt;=$X19,BW$4&lt;=$Y19)),IF(BW54&gt;0,$D19-BW54,$D19),0)</f>
        <v>0</v>
      </c>
      <c r="BX19" s="167">
        <f>IF(OR(AND(BX$4&gt;=$J19,BX$4&lt;=$K19),AND(BX$4&gt;=$Q19,BX$4&lt;=$R19),AND(BX$4&gt;=$X19,BX$4&lt;=$Y19)),IF(BX54&gt;0,$D19-BX54,$D19),0)</f>
        <v>0</v>
      </c>
      <c r="BY19" s="167">
        <f>IF(OR(AND(BY$4&gt;=$J19,BY$4&lt;=$K19),AND(BY$4&gt;=$Q19,BY$4&lt;=$R19),AND(BY$4&gt;=$X19,BY$4&lt;=$Y19)),IF(BY54&gt;0,$D19-BY54,$D19),0)</f>
        <v>0</v>
      </c>
      <c r="BZ19" s="167">
        <f>IF(OR(AND(BZ$4&gt;=$J19,BZ$4&lt;=$K19),AND(BZ$4&gt;=$Q19,BZ$4&lt;=$R19),AND(BZ$4&gt;=$X19,BZ$4&lt;=$Y19)),IF(BZ54&gt;0,$D19-BZ54,$D19),0)</f>
        <v>0</v>
      </c>
      <c r="CA19" s="167">
        <f>IF(OR(AND(CA$4&gt;=$J19,CA$4&lt;=$K19),AND(CA$4&gt;=$Q19,CA$4&lt;=$R19),AND(CA$4&gt;=$X19,CA$4&lt;=$Y19)),IF(CA54&gt;0,$D19-CA54,$D19),0)</f>
        <v>0</v>
      </c>
      <c r="CB19" s="167">
        <f>IF(OR(AND(CB$4&gt;=$J19,CB$4&lt;=$K19),AND(CB$4&gt;=$Q19,CB$4&lt;=$R19),AND(CB$4&gt;=$X19,CB$4&lt;=$Y19)),IF(CB54&gt;0,$D19-CB54,$D19),0)</f>
        <v>0</v>
      </c>
      <c r="CC19" s="167">
        <f>IF(OR(AND(CC$4&gt;=$J19,CC$4&lt;=$K19),AND(CC$4&gt;=$Q19,CC$4&lt;=$R19),AND(CC$4&gt;=$X19,CC$4&lt;=$Y19)),IF(CC54&gt;0,$D19-CC54,$D19),0)</f>
        <v>0</v>
      </c>
      <c r="CD19" s="167">
        <f>IF(OR(AND(CD$4&gt;=$J19,CD$4&lt;=$K19),AND(CD$4&gt;=$Q19,CD$4&lt;=$R19),AND(CD$4&gt;=$X19,CD$4&lt;=$Y19)),IF(CD54&gt;0,$D19-CD54,$D19),0)</f>
        <v>0</v>
      </c>
      <c r="CE19" s="167">
        <f>IF(OR(AND(CE$4&gt;=$J19,CE$4&lt;=$K19),AND(CE$4&gt;=$Q19,CE$4&lt;=$R19),AND(CE$4&gt;=$X19,CE$4&lt;=$Y19)),IF(CE54&gt;0,$D19-CE54,$D19),0)</f>
        <v>0</v>
      </c>
      <c r="CF19" s="167">
        <f>IF(OR(AND(CF$4&gt;=$J19,CF$4&lt;=$K19),AND(CF$4&gt;=$Q19,CF$4&lt;=$R19),AND(CF$4&gt;=$X19,CF$4&lt;=$Y19)),IF(CF54&gt;0,$D19-CF54,$D19),0)</f>
        <v>0</v>
      </c>
      <c r="CG19" s="167">
        <f>IF(OR(AND(CG$4&gt;=$J19,CG$4&lt;=$K19),AND(CG$4&gt;=$Q19,CG$4&lt;=$R19),AND(CG$4&gt;=$X19,CG$4&lt;=$Y19)),IF(CG54&gt;0,$D19-CG54,$D19),0)</f>
        <v>0</v>
      </c>
      <c r="CH19" s="167">
        <f>IF(OR(AND(CH$4&gt;=$J19,CH$4&lt;=$K19),AND(CH$4&gt;=$Q19,CH$4&lt;=$R19),AND(CH$4&gt;=$X19,CH$4&lt;=$Y19)),IF(CH54&gt;0,$D19-CH54,$D19),0)</f>
        <v>0</v>
      </c>
      <c r="CI19" s="167">
        <f>IF(OR(AND(CI$4&gt;=$J19,CI$4&lt;=$K19),AND(CI$4&gt;=$Q19,CI$4&lt;=$R19),AND(CI$4&gt;=$X19,CI$4&lt;=$Y19)),IF(CI54&gt;0,$D19-CI54,$D19),0)</f>
        <v>0</v>
      </c>
      <c r="CJ19" s="167">
        <f>IF(OR(AND(CJ$4&gt;=$J19,CJ$4&lt;=$K19),AND(CJ$4&gt;=$Q19,CJ$4&lt;=$R19),AND(CJ$4&gt;=$X19,CJ$4&lt;=$Y19)),IF(CJ54&gt;0,$D19-CJ54,$D19),0)</f>
        <v>0</v>
      </c>
      <c r="CK19" s="167">
        <f>IF(OR(AND(CK$4&gt;=$J19,CK$4&lt;=$K19),AND(CK$4&gt;=$Q19,CK$4&lt;=$R19),AND(CK$4&gt;=$X19,CK$4&lt;=$Y19)),IF(CK54&gt;0,$D19-CK54,$D19),0)</f>
        <v>0</v>
      </c>
      <c r="CL19" s="167">
        <f>IF(OR(AND(CL$4&gt;=$J19,CL$4&lt;=$K19),AND(CL$4&gt;=$Q19,CL$4&lt;=$R19),AND(CL$4&gt;=$X19,CL$4&lt;=$Y19)),IF(CL54&gt;0,$D19-CL54,$D19),0)</f>
        <v>0</v>
      </c>
      <c r="CM19" s="167">
        <f>IF(OR(AND(CM$4&gt;=$J19,CM$4&lt;=$K19),AND(CM$4&gt;=$Q19,CM$4&lt;=$R19),AND(CM$4&gt;=$X19,CM$4&lt;=$Y19)),IF(CM54&gt;0,$D19-CM54,$D19),0)</f>
        <v>0</v>
      </c>
      <c r="CN19" s="167">
        <f>IF(OR(AND(CN$4&gt;=$J19,CN$4&lt;=$K19),AND(CN$4&gt;=$Q19,CN$4&lt;=$R19),AND(CN$4&gt;=$X19,CN$4&lt;=$Y19)),IF(CN54&gt;0,$D19-CN54,$D19),0)</f>
        <v>0</v>
      </c>
      <c r="CO19" s="167">
        <f>IF(OR(AND(CO$4&gt;=$J19,CO$4&lt;=$K19),AND(CO$4&gt;=$Q19,CO$4&lt;=$R19),AND(CO$4&gt;=$X19,CO$4&lt;=$Y19)),IF(CO54&gt;0,$D19-CO54,$D19),0)</f>
        <v>0</v>
      </c>
      <c r="CP19" s="167">
        <f>IF(OR(AND(CP$4&gt;=$J19,CP$4&lt;=$K19),AND(CP$4&gt;=$Q19,CP$4&lt;=$R19),AND(CP$4&gt;=$X19,CP$4&lt;=$Y19)),IF(CP54&gt;0,$D19-CP54,$D19),0)</f>
        <v>0</v>
      </c>
      <c r="CQ19" s="167">
        <f>IF(OR(AND(CQ$4&gt;=$J19,CQ$4&lt;=$K19),AND(CQ$4&gt;=$Q19,CQ$4&lt;=$R19),AND(CQ$4&gt;=$X19,CQ$4&lt;=$Y19)),IF(CQ54&gt;0,$D19-CQ54,$D19),0)</f>
        <v>0</v>
      </c>
      <c r="CR19" s="167">
        <f>IF(OR(AND(CR$4&gt;=$J19,CR$4&lt;=$K19),AND(CR$4&gt;=$Q19,CR$4&lt;=$R19),AND(CR$4&gt;=$X19,CR$4&lt;=$Y19)),IF(CR54&gt;0,$D19-CR54,$D19),0)</f>
        <v>0</v>
      </c>
      <c r="CS19" s="167">
        <f>IF(OR(AND(CS$4&gt;=$J19,CS$4&lt;=$K19),AND(CS$4&gt;=$Q19,CS$4&lt;=$R19),AND(CS$4&gt;=$X19,CS$4&lt;=$Y19)),IF(CS54&gt;0,$D19-CS54,$D19),0)</f>
        <v>0</v>
      </c>
      <c r="CT19" s="167">
        <f>IF(OR(AND(CT$4&gt;=$J19,CT$4&lt;=$K19),AND(CT$4&gt;=$Q19,CT$4&lt;=$R19),AND(CT$4&gt;=$X19,CT$4&lt;=$Y19)),IF(CT54&gt;0,$D19-CT54,$D19),0)</f>
        <v>0</v>
      </c>
      <c r="CU19" s="167">
        <f>IF(OR(AND(CU$4&gt;=$J19,CU$4&lt;=$K19),AND(CU$4&gt;=$Q19,CU$4&lt;=$R19),AND(CU$4&gt;=$X19,CU$4&lt;=$Y19)),IF(CU54&gt;0,$D19-CU54,$D19),0)</f>
        <v>0</v>
      </c>
      <c r="CV19" s="167">
        <f>IF(OR(AND(CV$4&gt;=$J19,CV$4&lt;=$K19),AND(CV$4&gt;=$Q19,CV$4&lt;=$R19),AND(CV$4&gt;=$X19,CV$4&lt;=$Y19)),IF(CV54&gt;0,$D19-CV54,$D19),0)</f>
        <v>0</v>
      </c>
      <c r="CW19" s="167">
        <f>IF(OR(AND(CW$4&gt;=$J19,CW$4&lt;=$K19),AND(CW$4&gt;=$Q19,CW$4&lt;=$R19),AND(CW$4&gt;=$X19,CW$4&lt;=$Y19)),IF(CW54&gt;0,$D19-CW54,$D19),0)</f>
        <v>0</v>
      </c>
      <c r="CX19" s="167">
        <f>IF(OR(AND(CX$4&gt;=$J19,CX$4&lt;=$K19),AND(CX$4&gt;=$Q19,CX$4&lt;=$R19),AND(CX$4&gt;=$X19,CX$4&lt;=$Y19)),IF(CX54&gt;0,$D19-CX54,$D19),0)</f>
        <v>0</v>
      </c>
      <c r="CY19" s="167">
        <f>IF(OR(AND(CY$4&gt;=$J19,CY$4&lt;=$K19),AND(CY$4&gt;=$Q19,CY$4&lt;=$R19),AND(CY$4&gt;=$X19,CY$4&lt;=$Y19)),IF(CY54&gt;0,$D19-CY54,$D19),0)</f>
        <v>0</v>
      </c>
      <c r="CZ19" s="167">
        <f>IF(OR(AND(CZ$4&gt;=$J19,CZ$4&lt;=$K19),AND(CZ$4&gt;=$Q19,CZ$4&lt;=$R19),AND(CZ$4&gt;=$X19,CZ$4&lt;=$Y19)),IF(CZ54&gt;0,$D19-CZ54,$D19),0)</f>
        <v>0</v>
      </c>
      <c r="DA19" s="167">
        <f>IF(OR(AND(DA$4&gt;=$J19,DA$4&lt;=$K19),AND(DA$4&gt;=$Q19,DA$4&lt;=$R19),AND(DA$4&gt;=$X19,DA$4&lt;=$Y19)),IF(DA54&gt;0,$D19-DA54,$D19),0)</f>
        <v>0</v>
      </c>
      <c r="DB19" s="167">
        <f>IF(OR(AND(DB$4&gt;=$J19,DB$4&lt;=$K19),AND(DB$4&gt;=$Q19,DB$4&lt;=$R19),AND(DB$4&gt;=$X19,DB$4&lt;=$Y19)),IF(DB54&gt;0,$D19-DB54,$D19),0)</f>
        <v>0</v>
      </c>
      <c r="DC19" s="167">
        <f>IF(OR(AND(DC$4&gt;=$J19,DC$4&lt;=$K19),AND(DC$4&gt;=$Q19,DC$4&lt;=$R19),AND(DC$4&gt;=$X19,DC$4&lt;=$Y19)),IF(DC54&gt;0,$D19-DC54,$D19),0)</f>
        <v>0</v>
      </c>
      <c r="DD19" s="167">
        <f>IF(OR(AND(DD$4&gt;=$J19,DD$4&lt;=$K19),AND(DD$4&gt;=$Q19,DD$4&lt;=$R19),AND(DD$4&gt;=$X19,DD$4&lt;=$Y19)),IF(DD54&gt;0,$D19-DD54,$D19),0)</f>
        <v>0</v>
      </c>
      <c r="DE19" s="167">
        <f>IF(OR(AND(DE$4&gt;=$J19,DE$4&lt;=$K19),AND(DE$4&gt;=$Q19,DE$4&lt;=$R19),AND(DE$4&gt;=$X19,DE$4&lt;=$Y19)),IF(DE54&gt;0,$D19-DE54,$D19),0)</f>
        <v>0</v>
      </c>
      <c r="DF19" s="167">
        <f>IF(OR(AND(DF$4&gt;=$J19,DF$4&lt;=$K19),AND(DF$4&gt;=$Q19,DF$4&lt;=$R19),AND(DF$4&gt;=$X19,DF$4&lt;=$Y19)),IF(DF54&gt;0,$D19-DF54,$D19),0)</f>
        <v>0</v>
      </c>
      <c r="DG19" s="167">
        <f>IF(OR(AND(DG$4&gt;=$J19,DG$4&lt;=$K19),AND(DG$4&gt;=$Q19,DG$4&lt;=$R19),AND(DG$4&gt;=$X19,DG$4&lt;=$Y19)),IF(DG54&gt;0,$D19-DG54,$D19),0)</f>
        <v>0</v>
      </c>
      <c r="DH19" s="167">
        <f>IF(OR(AND(DH$4&gt;=$J19,DH$4&lt;=$K19),AND(DH$4&gt;=$Q19,DH$4&lt;=$R19),AND(DH$4&gt;=$X19,DH$4&lt;=$Y19)),IF(DH54&gt;0,$D19-DH54,$D19),0)</f>
        <v>0</v>
      </c>
      <c r="DI19" s="167">
        <f>IF(OR(AND(DI$4&gt;=$J19,DI$4&lt;=$K19),AND(DI$4&gt;=$Q19,DI$4&lt;=$R19),AND(DI$4&gt;=$X19,DI$4&lt;=$Y19)),IF(DI54&gt;0,$D19-DI54,$D19),0)</f>
        <v>0</v>
      </c>
      <c r="DJ19" s="167">
        <f>IF(OR(AND(DJ$4&gt;=$J19,DJ$4&lt;=$K19),AND(DJ$4&gt;=$Q19,DJ$4&lt;=$R19),AND(DJ$4&gt;=$X19,DJ$4&lt;=$Y19)),IF(DJ54&gt;0,$D19-DJ54,$D19),0)</f>
        <v>0</v>
      </c>
      <c r="DK19" s="167">
        <f>IF(OR(AND(DK$4&gt;=$J19,DK$4&lt;=$K19),AND(DK$4&gt;=$Q19,DK$4&lt;=$R19),AND(DK$4&gt;=$X19,DK$4&lt;=$Y19)),IF(DK54&gt;0,$D19-DK54,$D19),0)</f>
        <v>0</v>
      </c>
      <c r="DL19" s="167">
        <f>IF(OR(AND(DL$4&gt;=$J19,DL$4&lt;=$K19),AND(DL$4&gt;=$Q19,DL$4&lt;=$R19),AND(DL$4&gt;=$X19,DL$4&lt;=$Y19)),IF(DL54&gt;0,$D19-DL54,$D19),0)</f>
        <v>0</v>
      </c>
      <c r="DM19" s="167">
        <f>IF(OR(AND(DM$4&gt;=$J19,DM$4&lt;=$K19),AND(DM$4&gt;=$Q19,DM$4&lt;=$R19),AND(DM$4&gt;=$X19,DM$4&lt;=$Y19)),IF(DM54&gt;0,$D19-DM54,$D19),0)</f>
        <v>0</v>
      </c>
      <c r="DN19" s="167">
        <f>IF(OR(AND(DN$4&gt;=$J19,DN$4&lt;=$K19),AND(DN$4&gt;=$Q19,DN$4&lt;=$R19),AND(DN$4&gt;=$X19,DN$4&lt;=$Y19)),IF(DN54&gt;0,$D19-DN54,$D19),0)</f>
        <v>0</v>
      </c>
      <c r="DO19" s="167">
        <f>IF(OR(AND(DO$4&gt;=$J19,DO$4&lt;=$K19),AND(DO$4&gt;=$Q19,DO$4&lt;=$R19),AND(DO$4&gt;=$X19,DO$4&lt;=$Y19)),IF(DO54&gt;0,$D19-DO54,$D19),0)</f>
        <v>0</v>
      </c>
      <c r="DP19" s="167">
        <f>IF(OR(AND(DP$4&gt;=$J19,DP$4&lt;=$K19),AND(DP$4&gt;=$Q19,DP$4&lt;=$R19),AND(DP$4&gt;=$X19,DP$4&lt;=$Y19)),IF(DP54&gt;0,$D19-DP54,$D19),0)</f>
        <v>0</v>
      </c>
      <c r="DQ19" s="167">
        <f>IF(OR(AND(DQ$4&gt;=$J19,DQ$4&lt;=$K19),AND(DQ$4&gt;=$Q19,DQ$4&lt;=$R19),AND(DQ$4&gt;=$X19,DQ$4&lt;=$Y19)),IF(DQ54&gt;0,$D19-DQ54,$D19),0)</f>
        <v>0</v>
      </c>
      <c r="DR19" s="167">
        <f>IF(OR(AND(DR$4&gt;=$J19,DR$4&lt;=$K19),AND(DR$4&gt;=$Q19,DR$4&lt;=$R19),AND(DR$4&gt;=$X19,DR$4&lt;=$Y19)),IF(DR54&gt;0,$D19-DR54,$D19),0)</f>
        <v>0</v>
      </c>
      <c r="DS19" s="167">
        <f>IF(OR(AND(DS$4&gt;=$J19,DS$4&lt;=$K19),AND(DS$4&gt;=$Q19,DS$4&lt;=$R19),AND(DS$4&gt;=$X19,DS$4&lt;=$Y19)),IF(DS54&gt;0,$D19-DS54,$D19),0)</f>
        <v>0</v>
      </c>
      <c r="DT19" s="167">
        <f>IF(OR(AND(DT$4&gt;=$J19,DT$4&lt;=$K19),AND(DT$4&gt;=$Q19,DT$4&lt;=$R19),AND(DT$4&gt;=$X19,DT$4&lt;=$Y19)),IF(DT54&gt;0,$D19-DT54,$D19),0)</f>
        <v>0</v>
      </c>
      <c r="DU19" s="167">
        <f>IF(OR(AND(DU$4&gt;=$J19,DU$4&lt;=$K19),AND(DU$4&gt;=$Q19,DU$4&lt;=$R19),AND(DU$4&gt;=$X19,DU$4&lt;=$Y19)),IF(DU54&gt;0,$D19-DU54,$D19),0)</f>
        <v>0</v>
      </c>
      <c r="DV19" s="167">
        <f>IF(OR(AND(DV$4&gt;=$J19,DV$4&lt;=$K19),AND(DV$4&gt;=$Q19,DV$4&lt;=$R19),AND(DV$4&gt;=$X19,DV$4&lt;=$Y19)),IF(DV54&gt;0,$D19-DV54,$D19),0)</f>
        <v>0</v>
      </c>
      <c r="DW19" s="167">
        <f>IF(OR(AND(DW$4&gt;=$J19,DW$4&lt;=$K19),AND(DW$4&gt;=$Q19,DW$4&lt;=$R19),AND(DW$4&gt;=$X19,DW$4&lt;=$Y19)),IF(DW54&gt;0,$D19-DW54,$D19),0)</f>
        <v>0</v>
      </c>
      <c r="DX19" s="167">
        <f>IF(OR(AND(DX$4&gt;=$J19,DX$4&lt;=$K19),AND(DX$4&gt;=$Q19,DX$4&lt;=$R19),AND(DX$4&gt;=$X19,DX$4&lt;=$Y19)),IF(DX54&gt;0,$D19-DX54,$D19),0)</f>
        <v>0</v>
      </c>
      <c r="DY19" s="167">
        <f>IF(OR(AND(DY$4&gt;=$J19,DY$4&lt;=$K19),AND(DY$4&gt;=$Q19,DY$4&lt;=$R19),AND(DY$4&gt;=$X19,DY$4&lt;=$Y19)),IF(DY54&gt;0,$D19-DY54,$D19),0)</f>
        <v>0</v>
      </c>
      <c r="DZ19" s="167">
        <f>IF(OR(AND(DZ$4&gt;=$J19,DZ$4&lt;=$K19),AND(DZ$4&gt;=$Q19,DZ$4&lt;=$R19),AND(DZ$4&gt;=$X19,DZ$4&lt;=$Y19)),IF(DZ54&gt;0,$D19-DZ54,$D19),0)</f>
        <v>0</v>
      </c>
      <c r="EA19" s="167">
        <f>IF(OR(AND(EA$4&gt;=$J19,EA$4&lt;=$K19),AND(EA$4&gt;=$Q19,EA$4&lt;=$R19),AND(EA$4&gt;=$X19,EA$4&lt;=$Y19)),IF(EA54&gt;0,$D19-EA54,$D19),0)</f>
        <v>0</v>
      </c>
      <c r="EB19" s="167">
        <f>IF(OR(AND(EB$4&gt;=$J19,EB$4&lt;=$K19),AND(EB$4&gt;=$Q19,EB$4&lt;=$R19),AND(EB$4&gt;=$X19,EB$4&lt;=$Y19)),IF(EB54&gt;0,$D19-EB54,$D19),0)</f>
        <v>0</v>
      </c>
      <c r="EC19" s="167">
        <f>IF(OR(AND(EC$4&gt;=$J19,EC$4&lt;=$K19),AND(EC$4&gt;=$Q19,EC$4&lt;=$R19),AND(EC$4&gt;=$X19,EC$4&lt;=$Y19)),IF(EC54&gt;0,$D19-EC54,$D19),0)</f>
        <v>0</v>
      </c>
      <c r="ED19" s="167">
        <f>IF(OR(AND(ED$4&gt;=$J19,ED$4&lt;=$K19),AND(ED$4&gt;=$Q19,ED$4&lt;=$R19),AND(ED$4&gt;=$X19,ED$4&lt;=$Y19)),IF(ED54&gt;0,$D19-ED54,$D19),0)</f>
        <v>0</v>
      </c>
      <c r="EE19" s="167">
        <f>IF(OR(AND(EE$4&gt;=$J19,EE$4&lt;=$K19),AND(EE$4&gt;=$Q19,EE$4&lt;=$R19),AND(EE$4&gt;=$X19,EE$4&lt;=$Y19)),IF(EE54&gt;0,$D19-EE54,$D19),0)</f>
        <v>0</v>
      </c>
      <c r="EF19" s="167">
        <f>IF(OR(AND(EF$4&gt;=$J19,EF$4&lt;=$K19),AND(EF$4&gt;=$Q19,EF$4&lt;=$R19),AND(EF$4&gt;=$X19,EF$4&lt;=$Y19)),IF(EF54&gt;0,$D19-EF54,$D19),0)</f>
        <v>0</v>
      </c>
      <c r="EG19" s="167">
        <f>IF(OR(AND(EG$4&gt;=$J19,EG$4&lt;=$K19),AND(EG$4&gt;=$Q19,EG$4&lt;=$R19),AND(EG$4&gt;=$X19,EG$4&lt;=$Y19)),IF(EG54&gt;0,$D19-EG54,$D19),0)</f>
        <v>0</v>
      </c>
      <c r="EH19" s="167">
        <f>IF(OR(AND(EH$4&gt;=$J19,EH$4&lt;=$K19),AND(EH$4&gt;=$Q19,EH$4&lt;=$R19),AND(EH$4&gt;=$X19,EH$4&lt;=$Y19)),IF(EH54&gt;0,$D19-EH54,$D19),0)</f>
        <v>0</v>
      </c>
      <c r="EI19" s="167">
        <f>IF(OR(AND(EI$4&gt;=$J19,EI$4&lt;=$K19),AND(EI$4&gt;=$Q19,EI$4&lt;=$R19),AND(EI$4&gt;=$X19,EI$4&lt;=$Y19)),IF(EI54&gt;0,$D19-EI54,$D19),0)</f>
        <v>0</v>
      </c>
      <c r="EJ19" s="167">
        <f>IF(OR(AND(EJ$4&gt;=$J19,EJ$4&lt;=$K19),AND(EJ$4&gt;=$Q19,EJ$4&lt;=$R19),AND(EJ$4&gt;=$X19,EJ$4&lt;=$Y19)),IF(EJ54&gt;0,$D19-EJ54,$D19),0)</f>
        <v>0</v>
      </c>
      <c r="EK19" s="167">
        <f>IF(OR(AND(EK$4&gt;=$J19,EK$4&lt;=$K19),AND(EK$4&gt;=$Q19,EK$4&lt;=$R19),AND(EK$4&gt;=$X19,EK$4&lt;=$Y19)),IF(EK54&gt;0,$D19-EK54,$D19),0)</f>
        <v>0</v>
      </c>
      <c r="EL19" s="167">
        <f>IF(OR(AND(EL$4&gt;=$J19,EL$4&lt;=$K19),AND(EL$4&gt;=$Q19,EL$4&lt;=$R19),AND(EL$4&gt;=$X19,EL$4&lt;=$Y19)),IF(EL54&gt;0,$D19-EL54,$D19),0)</f>
        <v>0</v>
      </c>
      <c r="EM19" s="167">
        <f>IF(OR(AND(EM$4&gt;=$J19,EM$4&lt;=$K19),AND(EM$4&gt;=$Q19,EM$4&lt;=$R19),AND(EM$4&gt;=$X19,EM$4&lt;=$Y19)),IF(EM54&gt;0,$D19-EM54,$D19),0)</f>
        <v>0</v>
      </c>
      <c r="EN19" s="167">
        <f>IF(OR(AND(EN$4&gt;=$J19,EN$4&lt;=$K19),AND(EN$4&gt;=$Q19,EN$4&lt;=$R19),AND(EN$4&gt;=$X19,EN$4&lt;=$Y19)),IF(EN54&gt;0,$D19-EN54,$D19),0)</f>
        <v>0</v>
      </c>
      <c r="EO19" s="167">
        <f>IF(OR(AND(EO$4&gt;=$J19,EO$4&lt;=$K19),AND(EO$4&gt;=$Q19,EO$4&lt;=$R19),AND(EO$4&gt;=$X19,EO$4&lt;=$Y19)),IF(EO54&gt;0,$D19-EO54,$D19),0)</f>
        <v>0</v>
      </c>
      <c r="EP19" s="167">
        <f>IF(OR(AND(EP$4&gt;=$J19,EP$4&lt;=$K19),AND(EP$4&gt;=$Q19,EP$4&lt;=$R19),AND(EP$4&gt;=$X19,EP$4&lt;=$Y19)),IF(EP54&gt;0,$D19-EP54,$D19),0)</f>
        <v>0</v>
      </c>
      <c r="EQ19" s="167">
        <f>IF(OR(AND(EQ$4&gt;=$J19,EQ$4&lt;=$K19),AND(EQ$4&gt;=$Q19,EQ$4&lt;=$R19),AND(EQ$4&gt;=$X19,EQ$4&lt;=$Y19)),IF(EQ54&gt;0,$D19-EQ54,$D19),0)</f>
        <v>0</v>
      </c>
      <c r="ER19" s="167">
        <f>IF(OR(AND(ER$4&gt;=$J19,ER$4&lt;=$K19),AND(ER$4&gt;=$Q19,ER$4&lt;=$R19),AND(ER$4&gt;=$X19,ER$4&lt;=$Y19)),IF(ER54&gt;0,$D19-ER54,$D19),0)</f>
        <v>0</v>
      </c>
      <c r="ES19" s="167">
        <f>IF(OR(AND(ES$4&gt;=$J19,ES$4&lt;=$K19),AND(ES$4&gt;=$Q19,ES$4&lt;=$R19),AND(ES$4&gt;=$X19,ES$4&lt;=$Y19)),IF(ES54&gt;0,$D19-ES54,$D19),0)</f>
        <v>0</v>
      </c>
      <c r="ET19" s="167">
        <f>IF(OR(AND(ET$4&gt;=$J19,ET$4&lt;=$K19),AND(ET$4&gt;=$Q19,ET$4&lt;=$R19),AND(ET$4&gt;=$X19,ET$4&lt;=$Y19)),IF(ET54&gt;0,$D19-ET54,$D19),0)</f>
        <v>0</v>
      </c>
      <c r="EU19" s="167">
        <f>IF(OR(AND(EU$4&gt;=$J19,EU$4&lt;=$K19),AND(EU$4&gt;=$Q19,EU$4&lt;=$R19),AND(EU$4&gt;=$X19,EU$4&lt;=$Y19)),IF(EU54&gt;0,$D19-EU54,$D19),0)</f>
        <v>0</v>
      </c>
      <c r="EV19" s="167">
        <f>IF(OR(AND(EV$4&gt;=$J19,EV$4&lt;=$K19),AND(EV$4&gt;=$Q19,EV$4&lt;=$R19),AND(EV$4&gt;=$X19,EV$4&lt;=$Y19)),IF(EV54&gt;0,$D19-EV54,$D19),0)</f>
        <v>0</v>
      </c>
      <c r="EW19" s="167">
        <f>IF(OR(AND(EW$4&gt;=$J19,EW$4&lt;=$K19),AND(EW$4&gt;=$Q19,EW$4&lt;=$R19),AND(EW$4&gt;=$X19,EW$4&lt;=$Y19)),IF(EW54&gt;0,$D19-EW54,$D19),0)</f>
        <v>0</v>
      </c>
      <c r="EX19" s="167">
        <f>IF(OR(AND(EX$4&gt;=$J19,EX$4&lt;=$K19),AND(EX$4&gt;=$Q19,EX$4&lt;=$R19),AND(EX$4&gt;=$X19,EX$4&lt;=$Y19)),IF(EX54&gt;0,$D19-EX54,$D19),0)</f>
        <v>0</v>
      </c>
      <c r="EY19" s="167">
        <f>IF(OR(AND(EY$4&gt;=$J19,EY$4&lt;=$K19),AND(EY$4&gt;=$Q19,EY$4&lt;=$R19),AND(EY$4&gt;=$X19,EY$4&lt;=$Y19)),IF(EY54&gt;0,$D19-EY54,$D19),0)</f>
        <v>0</v>
      </c>
      <c r="EZ19" s="167">
        <f>IF(OR(AND(EZ$4&gt;=$J19,EZ$4&lt;=$K19),AND(EZ$4&gt;=$Q19,EZ$4&lt;=$R19),AND(EZ$4&gt;=$X19,EZ$4&lt;=$Y19)),IF(EZ54&gt;0,$D19-EZ54,$D19),0)</f>
        <v>0</v>
      </c>
      <c r="FA19" s="167">
        <f>IF(OR(AND(FA$4&gt;=$J19,FA$4&lt;=$K19),AND(FA$4&gt;=$Q19,FA$4&lt;=$R19),AND(FA$4&gt;=$X19,FA$4&lt;=$Y19)),IF(FA54&gt;0,$D19-FA54,$D19),0)</f>
        <v>0</v>
      </c>
      <c r="FB19" s="167">
        <f>IF(OR(AND(FB$4&gt;=$J19,FB$4&lt;=$K19),AND(FB$4&gt;=$Q19,FB$4&lt;=$R19),AND(FB$4&gt;=$X19,FB$4&lt;=$Y19)),IF(FB54&gt;0,$D19-FB54,$D19),0)</f>
        <v>0</v>
      </c>
      <c r="FC19" s="167">
        <f>IF(OR(AND(FC$4&gt;=$J19,FC$4&lt;=$K19),AND(FC$4&gt;=$Q19,FC$4&lt;=$R19),AND(FC$4&gt;=$X19,FC$4&lt;=$Y19)),IF(FC54&gt;0,$D19-FC54,$D19),0)</f>
        <v>0</v>
      </c>
      <c r="FD19" s="167">
        <f>IF(OR(AND(FD$4&gt;=$J19,FD$4&lt;=$K19),AND(FD$4&gt;=$Q19,FD$4&lt;=$R19),AND(FD$4&gt;=$X19,FD$4&lt;=$Y19)),IF(FD54&gt;0,$D19-FD54,$D19),0)</f>
        <v>0</v>
      </c>
      <c r="FE19" s="167">
        <f>IF(OR(AND(FE$4&gt;=$J19,FE$4&lt;=$K19),AND(FE$4&gt;=$Q19,FE$4&lt;=$R19),AND(FE$4&gt;=$X19,FE$4&lt;=$Y19)),IF(FE54&gt;0,$D19-FE54,$D19),0)</f>
        <v>0</v>
      </c>
      <c r="FF19" s="167">
        <f>IF(OR(AND(FF$4&gt;=$J19,FF$4&lt;=$K19),AND(FF$4&gt;=$Q19,FF$4&lt;=$R19),AND(FF$4&gt;=$X19,FF$4&lt;=$Y19)),IF(FF54&gt;0,$D19-FF54,$D19),0)</f>
        <v>0</v>
      </c>
      <c r="FG19" s="167">
        <f>IF(OR(AND(FG$4&gt;=$J19,FG$4&lt;=$K19),AND(FG$4&gt;=$Q19,FG$4&lt;=$R19),AND(FG$4&gt;=$X19,FG$4&lt;=$Y19)),IF(FG54&gt;0,$D19-FG54,$D19),0)</f>
        <v>0</v>
      </c>
      <c r="FH19" s="167">
        <f>IF(OR(AND(FH$4&gt;=$J19,FH$4&lt;=$K19),AND(FH$4&gt;=$Q19,FH$4&lt;=$R19),AND(FH$4&gt;=$X19,FH$4&lt;=$Y19)),IF(FH54&gt;0,$D19-FH54,$D19),0)</f>
        <v>0</v>
      </c>
      <c r="FI19" s="167">
        <f>IF(OR(AND(FI$4&gt;=$J19,FI$4&lt;=$K19),AND(FI$4&gt;=$Q19,FI$4&lt;=$R19),AND(FI$4&gt;=$X19,FI$4&lt;=$Y19)),IF(FI54&gt;0,$D19-FI54,$D19),0)</f>
        <v>0</v>
      </c>
      <c r="FJ19" s="167">
        <f>IF(OR(AND(FJ$4&gt;=$J19,FJ$4&lt;=$K19),AND(FJ$4&gt;=$Q19,FJ$4&lt;=$R19),AND(FJ$4&gt;=$X19,FJ$4&lt;=$Y19)),IF(FJ54&gt;0,$D19-FJ54,$D19),0)</f>
        <v>0</v>
      </c>
      <c r="FK19" s="167">
        <f>IF(OR(AND(FK$4&gt;=$J19,FK$4&lt;=$K19),AND(FK$4&gt;=$Q19,FK$4&lt;=$R19),AND(FK$4&gt;=$X19,FK$4&lt;=$Y19)),IF(FK54&gt;0,$D19-FK54,$D19),0)</f>
        <v>0</v>
      </c>
      <c r="FL19" s="167">
        <f>IF(OR(AND(FL$4&gt;=$J19,FL$4&lt;=$K19),AND(FL$4&gt;=$Q19,FL$4&lt;=$R19),AND(FL$4&gt;=$X19,FL$4&lt;=$Y19)),IF(FL54&gt;0,$D19-FL54,$D19),0)</f>
        <v>0</v>
      </c>
      <c r="FM19" s="167">
        <f>IF(OR(AND(FM$4&gt;=$J19,FM$4&lt;=$K19),AND(FM$4&gt;=$Q19,FM$4&lt;=$R19),AND(FM$4&gt;=$X19,FM$4&lt;=$Y19)),IF(FM54&gt;0,$D19-FM54,$D19),0)</f>
        <v>0</v>
      </c>
      <c r="FN19" s="167">
        <f>IF(OR(AND(FN$4&gt;=$J19,FN$4&lt;=$K19),AND(FN$4&gt;=$Q19,FN$4&lt;=$R19),AND(FN$4&gt;=$X19,FN$4&lt;=$Y19)),IF(FN54&gt;0,$D19-FN54,$D19),0)</f>
        <v>0</v>
      </c>
      <c r="FO19" s="167">
        <f>IF(OR(AND(FO$4&gt;=$J19,FO$4&lt;=$K19),AND(FO$4&gt;=$Q19,FO$4&lt;=$R19),AND(FO$4&gt;=$X19,FO$4&lt;=$Y19)),IF(FO54&gt;0,$D19-FO54,$D19),0)</f>
        <v>0</v>
      </c>
      <c r="FP19" s="167">
        <f>IF(OR(AND(FP$4&gt;=$J19,FP$4&lt;=$K19),AND(FP$4&gt;=$Q19,FP$4&lt;=$R19),AND(FP$4&gt;=$X19,FP$4&lt;=$Y19)),IF(FP54&gt;0,$D19-FP54,$D19),0)</f>
        <v>0</v>
      </c>
      <c r="FQ19" s="167">
        <f>IF(OR(AND(FQ$4&gt;=$J19,FQ$4&lt;=$K19),AND(FQ$4&gt;=$Q19,FQ$4&lt;=$R19),AND(FQ$4&gt;=$X19,FQ$4&lt;=$Y19)),IF(FQ54&gt;0,$D19-FQ54,$D19),0)</f>
        <v>0</v>
      </c>
      <c r="FR19" s="167">
        <f>IF(OR(AND(FR$4&gt;=$J19,FR$4&lt;=$K19),AND(FR$4&gt;=$Q19,FR$4&lt;=$R19),AND(FR$4&gt;=$X19,FR$4&lt;=$Y19)),IF(FR54&gt;0,$D19-FR54,$D19),0)</f>
        <v>0</v>
      </c>
      <c r="FS19" s="167">
        <f>IF(OR(AND(FS$4&gt;=$J19,FS$4&lt;=$K19),AND(FS$4&gt;=$Q19,FS$4&lt;=$R19),AND(FS$4&gt;=$X19,FS$4&lt;=$Y19)),IF(FS54&gt;0,$D19-FS54,$D19),0)</f>
        <v>0</v>
      </c>
      <c r="FT19" s="167">
        <f>IF(OR(AND(FT$4&gt;=$J19,FT$4&lt;=$K19),AND(FT$4&gt;=$Q19,FT$4&lt;=$R19),AND(FT$4&gt;=$X19,FT$4&lt;=$Y19)),IF(FT54&gt;0,$D19-FT54,$D19),0)</f>
        <v>0</v>
      </c>
      <c r="FU19" s="167">
        <f>IF(OR(AND(FU$4&gt;=$J19,FU$4&lt;=$K19),AND(FU$4&gt;=$Q19,FU$4&lt;=$R19),AND(FU$4&gt;=$X19,FU$4&lt;=$Y19)),IF(FU54&gt;0,$D19-FU54,$D19),0)</f>
        <v>0</v>
      </c>
      <c r="FV19" s="167">
        <f>IF(OR(AND(FV$4&gt;=$J19,FV$4&lt;=$K19),AND(FV$4&gt;=$Q19,FV$4&lt;=$R19),AND(FV$4&gt;=$X19,FV$4&lt;=$Y19)),IF(FV54&gt;0,$D19-FV54,$D19),0)</f>
        <v>0</v>
      </c>
      <c r="FW19" s="167">
        <f>IF(OR(AND(FW$4&gt;=$J19,FW$4&lt;=$K19),AND(FW$4&gt;=$Q19,FW$4&lt;=$R19),AND(FW$4&gt;=$X19,FW$4&lt;=$Y19)),IF(FW54&gt;0,$D19-FW54,$D19),0)</f>
        <v>0</v>
      </c>
      <c r="FX19" s="167">
        <f>IF(OR(AND(FX$4&gt;=$J19,FX$4&lt;=$K19),AND(FX$4&gt;=$Q19,FX$4&lt;=$R19),AND(FX$4&gt;=$X19,FX$4&lt;=$Y19)),IF(FX54&gt;0,$D19-FX54,$D19),0)</f>
        <v>0</v>
      </c>
      <c r="FY19" s="167">
        <f>IF(OR(AND(FY$4&gt;=$J19,FY$4&lt;=$K19),AND(FY$4&gt;=$Q19,FY$4&lt;=$R19),AND(FY$4&gt;=$X19,FY$4&lt;=$Y19)),IF(FY54&gt;0,$D19-FY54,$D19),0)</f>
        <v>0</v>
      </c>
      <c r="FZ19" s="167">
        <f>IF(OR(AND(FZ$4&gt;=$J19,FZ$4&lt;=$K19),AND(FZ$4&gt;=$Q19,FZ$4&lt;=$R19),AND(FZ$4&gt;=$X19,FZ$4&lt;=$Y19)),IF(FZ54&gt;0,$D19-FZ54,$D19),0)</f>
        <v>0</v>
      </c>
      <c r="GA19" s="167">
        <f>IF(OR(AND(GA$4&gt;=$J19,GA$4&lt;=$K19),AND(GA$4&gt;=$Q19,GA$4&lt;=$R19),AND(GA$4&gt;=$X19,GA$4&lt;=$Y19)),IF(GA54&gt;0,$D19-GA54,$D19),0)</f>
        <v>0</v>
      </c>
      <c r="GB19" s="167">
        <f>IF(OR(AND(GB$4&gt;=$J19,GB$4&lt;=$K19),AND(GB$4&gt;=$Q19,GB$4&lt;=$R19),AND(GB$4&gt;=$X19,GB$4&lt;=$Y19)),IF(GB54&gt;0,$D19-GB54,$D19),0)</f>
        <v>0</v>
      </c>
      <c r="GC19" s="167">
        <f>IF(OR(AND(GC$4&gt;=$J19,GC$4&lt;=$K19),AND(GC$4&gt;=$Q19,GC$4&lt;=$R19),AND(GC$4&gt;=$X19,GC$4&lt;=$Y19)),IF(GC54&gt;0,$D19-GC54,$D19),0)</f>
        <v>0</v>
      </c>
      <c r="GD19" s="167">
        <f>IF(OR(AND(GD$4&gt;=$J19,GD$4&lt;=$K19),AND(GD$4&gt;=$Q19,GD$4&lt;=$R19),AND(GD$4&gt;=$X19,GD$4&lt;=$Y19)),IF(GD54&gt;0,$D19-GD54,$D19),0)</f>
        <v>0</v>
      </c>
      <c r="GE19" s="167">
        <f>IF(OR(AND(GE$4&gt;=$J19,GE$4&lt;=$K19),AND(GE$4&gt;=$Q19,GE$4&lt;=$R19),AND(GE$4&gt;=$X19,GE$4&lt;=$Y19)),IF(GE54&gt;0,$D19-GE54,$D19),0)</f>
        <v>0</v>
      </c>
      <c r="GF19" s="167">
        <f>IF(OR(AND(GF$4&gt;=$J19,GF$4&lt;=$K19),AND(GF$4&gt;=$Q19,GF$4&lt;=$R19),AND(GF$4&gt;=$X19,GF$4&lt;=$Y19)),IF(GF54&gt;0,$D19-GF54,$D19),0)</f>
        <v>0</v>
      </c>
      <c r="GG19" s="167">
        <f>IF(OR(AND(GG$4&gt;=$J19,GG$4&lt;=$K19),AND(GG$4&gt;=$Q19,GG$4&lt;=$R19),AND(GG$4&gt;=$X19,GG$4&lt;=$Y19)),IF(GG54&gt;0,$D19-GG54,$D19),0)</f>
        <v>0</v>
      </c>
      <c r="GH19" s="167">
        <f>IF(OR(AND(GH$4&gt;=$J19,GH$4&lt;=$K19),AND(GH$4&gt;=$Q19,GH$4&lt;=$R19),AND(GH$4&gt;=$X19,GH$4&lt;=$Y19)),IF(GH54&gt;0,$D19-GH54,$D19),0)</f>
        <v>0</v>
      </c>
      <c r="GI19" s="167">
        <f>IF(OR(AND(GI$4&gt;=$J19,GI$4&lt;=$K19),AND(GI$4&gt;=$Q19,GI$4&lt;=$R19),AND(GI$4&gt;=$X19,GI$4&lt;=$Y19)),IF(GI54&gt;0,$D19-GI54,$D19),0)</f>
        <v>0</v>
      </c>
      <c r="GJ19" s="167">
        <f>IF(OR(AND(GJ$4&gt;=$J19,GJ$4&lt;=$K19),AND(GJ$4&gt;=$Q19,GJ$4&lt;=$R19),AND(GJ$4&gt;=$X19,GJ$4&lt;=$Y19)),IF(GJ54&gt;0,$D19-GJ54,$D19),0)</f>
        <v>0</v>
      </c>
      <c r="GK19" s="167">
        <f>IF(OR(AND(GK$4&gt;=$J19,GK$4&lt;=$K19),AND(GK$4&gt;=$Q19,GK$4&lt;=$R19),AND(GK$4&gt;=$X19,GK$4&lt;=$Y19)),IF(GK54&gt;0,$D19-GK54,$D19),0)</f>
        <v>0</v>
      </c>
      <c r="GL19" s="167">
        <f>IF(OR(AND(GL$4&gt;=$J19,GL$4&lt;=$K19),AND(GL$4&gt;=$Q19,GL$4&lt;=$R19),AND(GL$4&gt;=$X19,GL$4&lt;=$Y19)),IF(GL54&gt;0,$D19-GL54,$D19),0)</f>
        <v>0</v>
      </c>
      <c r="GM19" s="167">
        <f>IF(OR(AND(GM$4&gt;=$J19,GM$4&lt;=$K19),AND(GM$4&gt;=$Q19,GM$4&lt;=$R19),AND(GM$4&gt;=$X19,GM$4&lt;=$Y19)),IF(GM54&gt;0,$D19-GM54,$D19),0)</f>
        <v>0</v>
      </c>
      <c r="GN19" s="167">
        <f>IF(OR(AND(GN$4&gt;=$J19,GN$4&lt;=$K19),AND(GN$4&gt;=$Q19,GN$4&lt;=$R19),AND(GN$4&gt;=$X19,GN$4&lt;=$Y19)),IF(GN54&gt;0,$D19-GN54,$D19),0)</f>
        <v>1.1000000000000001</v>
      </c>
      <c r="GO19" s="167">
        <f>IF(OR(AND(GO$4&gt;=$J19,GO$4&lt;=$K19),AND(GO$4&gt;=$Q19,GO$4&lt;=$R19),AND(GO$4&gt;=$X19,GO$4&lt;=$Y19)),IF(GO54&gt;0,$D19-GO54,$D19),0)</f>
        <v>1.1000000000000001</v>
      </c>
      <c r="GP19" s="167">
        <f>IF(OR(AND(GP$4&gt;=$J19,GP$4&lt;=$K19),AND(GP$4&gt;=$Q19,GP$4&lt;=$R19),AND(GP$4&gt;=$X19,GP$4&lt;=$Y19)),IF(GP54&gt;0,$D19-GP54,$D19),0)</f>
        <v>1.1000000000000001</v>
      </c>
      <c r="GQ19" s="167">
        <f>IF(OR(AND(GQ$4&gt;=$J19,GQ$4&lt;=$K19),AND(GQ$4&gt;=$Q19,GQ$4&lt;=$R19),AND(GQ$4&gt;=$X19,GQ$4&lt;=$Y19)),IF(GQ54&gt;0,$D19-GQ54,$D19),0)</f>
        <v>1.1000000000000001</v>
      </c>
      <c r="GR19" s="167">
        <f>IF(OR(AND(GR$4&gt;=$J19,GR$4&lt;=$K19),AND(GR$4&gt;=$Q19,GR$4&lt;=$R19),AND(GR$4&gt;=$X19,GR$4&lt;=$Y19)),IF(GR54&gt;0,$D19-GR54,$D19),0)</f>
        <v>1.1000000000000001</v>
      </c>
      <c r="GS19" s="167">
        <f>IF(OR(AND(GS$4&gt;=$J19,GS$4&lt;=$K19),AND(GS$4&gt;=$Q19,GS$4&lt;=$R19),AND(GS$4&gt;=$X19,GS$4&lt;=$Y19)),IF(GS54&gt;0,$D19-GS54,$D19),0)</f>
        <v>1.1000000000000001</v>
      </c>
      <c r="GT19" s="167">
        <f>IF(OR(AND(GT$4&gt;=$J19,GT$4&lt;=$K19),AND(GT$4&gt;=$Q19,GT$4&lt;=$R19),AND(GT$4&gt;=$X19,GT$4&lt;=$Y19)),IF(GT54&gt;0,$D19-GT54,$D19),0)</f>
        <v>1.1000000000000001</v>
      </c>
      <c r="GU19" s="167">
        <f>IF(OR(AND(GU$4&gt;=$J19,GU$4&lt;=$K19),AND(GU$4&gt;=$Q19,GU$4&lt;=$R19),AND(GU$4&gt;=$X19,GU$4&lt;=$Y19)),IF(GU54&gt;0,$D19-GU54,$D19),0)</f>
        <v>1.1000000000000001</v>
      </c>
      <c r="GV19" s="167">
        <f>IF(OR(AND(GV$4&gt;=$J19,GV$4&lt;=$K19),AND(GV$4&gt;=$Q19,GV$4&lt;=$R19),AND(GV$4&gt;=$X19,GV$4&lt;=$Y19)),IF(GV54&gt;0,$D19-GV54,$D19),0)</f>
        <v>1.1000000000000001</v>
      </c>
      <c r="GW19" s="167">
        <f>IF(OR(AND(GW$4&gt;=$J19,GW$4&lt;=$K19),AND(GW$4&gt;=$Q19,GW$4&lt;=$R19),AND(GW$4&gt;=$X19,GW$4&lt;=$Y19)),IF(GW54&gt;0,$D19-GW54,$D19),0)</f>
        <v>1.1000000000000001</v>
      </c>
      <c r="GX19" s="167">
        <f>IF(OR(AND(GX$4&gt;=$J19,GX$4&lt;=$K19),AND(GX$4&gt;=$Q19,GX$4&lt;=$R19),AND(GX$4&gt;=$X19,GX$4&lt;=$Y19)),IF(GX54&gt;0,$D19-GX54,$D19),0)</f>
        <v>1.1000000000000001</v>
      </c>
      <c r="GY19" s="167">
        <f>IF(OR(AND(GY$4&gt;=$J19,GY$4&lt;=$K19),AND(GY$4&gt;=$Q19,GY$4&lt;=$R19),AND(GY$4&gt;=$X19,GY$4&lt;=$Y19)),IF(GY54&gt;0,$D19-GY54,$D19),0)</f>
        <v>0</v>
      </c>
      <c r="GZ19" s="167">
        <f>IF(OR(AND(GZ$4&gt;=$J19,GZ$4&lt;=$K19),AND(GZ$4&gt;=$Q19,GZ$4&lt;=$R19),AND(GZ$4&gt;=$X19,GZ$4&lt;=$Y19)),IF(GZ54&gt;0,$D19-GZ54,$D19),0)</f>
        <v>0</v>
      </c>
      <c r="HA19" s="167">
        <f>IF(OR(AND(HA$4&gt;=$J19,HA$4&lt;=$K19),AND(HA$4&gt;=$Q19,HA$4&lt;=$R19),AND(HA$4&gt;=$X19,HA$4&lt;=$Y19)),IF(HA54&gt;0,$D19-HA54,$D19),0)</f>
        <v>0</v>
      </c>
      <c r="HB19" s="167">
        <f>IF(OR(AND(HB$4&gt;=$J19,HB$4&lt;=$K19),AND(HB$4&gt;=$Q19,HB$4&lt;=$R19),AND(HB$4&gt;=$X19,HB$4&lt;=$Y19)),IF(HB54&gt;0,$D19-HB54,$D19),0)</f>
        <v>0</v>
      </c>
      <c r="HC19" s="167">
        <f>IF(OR(AND(HC$4&gt;=$J19,HC$4&lt;=$K19),AND(HC$4&gt;=$Q19,HC$4&lt;=$R19),AND(HC$4&gt;=$X19,HC$4&lt;=$Y19)),IF(HC54&gt;0,$D19-HC54,$D19),0)</f>
        <v>0</v>
      </c>
      <c r="HD19" s="167">
        <f>IF(OR(AND(HD$4&gt;=$J19,HD$4&lt;=$K19),AND(HD$4&gt;=$Q19,HD$4&lt;=$R19),AND(HD$4&gt;=$X19,HD$4&lt;=$Y19)),IF(HD54&gt;0,$D19-HD54,$D19),0)</f>
        <v>0</v>
      </c>
      <c r="HE19" s="167">
        <f>IF(OR(AND(HE$4&gt;=$J19,HE$4&lt;=$K19),AND(HE$4&gt;=$Q19,HE$4&lt;=$R19),AND(HE$4&gt;=$X19,HE$4&lt;=$Y19)),IF(HE54&gt;0,$D19-HE54,$D19),0)</f>
        <v>0</v>
      </c>
      <c r="HF19" s="167">
        <f>IF(OR(AND(HF$4&gt;=$J19,HF$4&lt;=$K19),AND(HF$4&gt;=$Q19,HF$4&lt;=$R19),AND(HF$4&gt;=$X19,HF$4&lt;=$Y19)),IF(HF54&gt;0,$D19-HF54,$D19),0)</f>
        <v>0</v>
      </c>
      <c r="HG19" s="167">
        <f>IF(OR(AND(HG$4&gt;=$J19,HG$4&lt;=$K19),AND(HG$4&gt;=$Q19,HG$4&lt;=$R19),AND(HG$4&gt;=$X19,HG$4&lt;=$Y19)),IF(HG54&gt;0,$D19-HG54,$D19),0)</f>
        <v>0</v>
      </c>
      <c r="HH19" s="167">
        <f>IF(OR(AND(HH$4&gt;=$J19,HH$4&lt;=$K19),AND(HH$4&gt;=$Q19,HH$4&lt;=$R19),AND(HH$4&gt;=$X19,HH$4&lt;=$Y19)),IF(HH54&gt;0,$D19-HH54,$D19),0)</f>
        <v>0</v>
      </c>
      <c r="HI19" s="167">
        <f>IF(OR(AND(HI$4&gt;=$J19,HI$4&lt;=$K19),AND(HI$4&gt;=$Q19,HI$4&lt;=$R19),AND(HI$4&gt;=$X19,HI$4&lt;=$Y19)),IF(HI54&gt;0,$D19-HI54,$D19),0)</f>
        <v>0</v>
      </c>
      <c r="HJ19" s="167">
        <f>IF(OR(AND(HJ$4&gt;=$J19,HJ$4&lt;=$K19),AND(HJ$4&gt;=$Q19,HJ$4&lt;=$R19),AND(HJ$4&gt;=$X19,HJ$4&lt;=$Y19)),IF(HJ54&gt;0,$D19-HJ54,$D19),0)</f>
        <v>0</v>
      </c>
      <c r="HK19" s="167">
        <f>IF(OR(AND(HK$4&gt;=$J19,HK$4&lt;=$K19),AND(HK$4&gt;=$Q19,HK$4&lt;=$R19),AND(HK$4&gt;=$X19,HK$4&lt;=$Y19)),IF(HK54&gt;0,$D19-HK54,$D19),0)</f>
        <v>0</v>
      </c>
      <c r="HL19" s="167">
        <f>IF(OR(AND(HL$4&gt;=$J19,HL$4&lt;=$K19),AND(HL$4&gt;=$Q19,HL$4&lt;=$R19),AND(HL$4&gt;=$X19,HL$4&lt;=$Y19)),IF(HL54&gt;0,$D19-HL54,$D19),0)</f>
        <v>0</v>
      </c>
      <c r="HM19" s="167">
        <f>IF(OR(AND(HM$4&gt;=$J19,HM$4&lt;=$K19),AND(HM$4&gt;=$Q19,HM$4&lt;=$R19),AND(HM$4&gt;=$X19,HM$4&lt;=$Y19)),IF(HM54&gt;0,$D19-HM54,$D19),0)</f>
        <v>0</v>
      </c>
      <c r="HN19" s="167">
        <f>IF(OR(AND(HN$4&gt;=$J19,HN$4&lt;=$K19),AND(HN$4&gt;=$Q19,HN$4&lt;=$R19),AND(HN$4&gt;=$X19,HN$4&lt;=$Y19)),IF(HN54&gt;0,$D19-HN54,$D19),0)</f>
        <v>0</v>
      </c>
      <c r="HO19" s="167">
        <f>IF(OR(AND(HO$4&gt;=$J19,HO$4&lt;=$K19),AND(HO$4&gt;=$Q19,HO$4&lt;=$R19),AND(HO$4&gt;=$X19,HO$4&lt;=$Y19)),IF(HO54&gt;0,$D19-HO54,$D19),0)</f>
        <v>0</v>
      </c>
      <c r="HP19" s="167">
        <f>IF(OR(AND(HP$4&gt;=$J19,HP$4&lt;=$K19),AND(HP$4&gt;=$Q19,HP$4&lt;=$R19),AND(HP$4&gt;=$X19,HP$4&lt;=$Y19)),IF(HP54&gt;0,$D19-HP54,$D19),0)</f>
        <v>0</v>
      </c>
      <c r="HQ19" s="167">
        <f>IF(OR(AND(HQ$4&gt;=$J19,HQ$4&lt;=$K19),AND(HQ$4&gt;=$Q19,HQ$4&lt;=$R19),AND(HQ$4&gt;=$X19,HQ$4&lt;=$Y19)),IF(HQ54&gt;0,$D19-HQ54,$D19),0)</f>
        <v>0</v>
      </c>
      <c r="HR19" s="167">
        <f>IF(OR(AND(HR$4&gt;=$J19,HR$4&lt;=$K19),AND(HR$4&gt;=$Q19,HR$4&lt;=$R19),AND(HR$4&gt;=$X19,HR$4&lt;=$Y19)),IF(HR54&gt;0,$D19-HR54,$D19),0)</f>
        <v>0</v>
      </c>
      <c r="HS19" s="167">
        <f>IF(OR(AND(HS$4&gt;=$J19,HS$4&lt;=$K19),AND(HS$4&gt;=$Q19,HS$4&lt;=$R19),AND(HS$4&gt;=$X19,HS$4&lt;=$Y19)),IF(HS54&gt;0,$D19-HS54,$D19),0)</f>
        <v>0</v>
      </c>
      <c r="HT19" s="167">
        <f>IF(OR(AND(HT$4&gt;=$J19,HT$4&lt;=$K19),AND(HT$4&gt;=$Q19,HT$4&lt;=$R19),AND(HT$4&gt;=$X19,HT$4&lt;=$Y19)),IF(HT54&gt;0,$D19-HT54,$D19),0)</f>
        <v>0</v>
      </c>
      <c r="HU19" s="167">
        <f>IF(OR(AND(HU$4&gt;=$J19,HU$4&lt;=$K19),AND(HU$4&gt;=$Q19,HU$4&lt;=$R19),AND(HU$4&gt;=$X19,HU$4&lt;=$Y19)),IF(HU54&gt;0,$D19-HU54,$D19),0)</f>
        <v>0</v>
      </c>
      <c r="HV19" s="167">
        <f>IF(OR(AND(HV$4&gt;=$J19,HV$4&lt;=$K19),AND(HV$4&gt;=$Q19,HV$4&lt;=$R19),AND(HV$4&gt;=$X19,HV$4&lt;=$Y19)),IF(HV54&gt;0,$D19-HV54,$D19),0)</f>
        <v>0</v>
      </c>
      <c r="HW19" s="167">
        <f>IF(OR(AND(HW$4&gt;=$J19,HW$4&lt;=$K19),AND(HW$4&gt;=$Q19,HW$4&lt;=$R19),AND(HW$4&gt;=$X19,HW$4&lt;=$Y19)),IF(HW54&gt;0,$D19-HW54,$D19),0)</f>
        <v>0</v>
      </c>
      <c r="HX19" s="167">
        <f>IF(OR(AND(HX$4&gt;=$J19,HX$4&lt;=$K19),AND(HX$4&gt;=$Q19,HX$4&lt;=$R19),AND(HX$4&gt;=$X19,HX$4&lt;=$Y19)),IF(HX54&gt;0,$D19-HX54,$D19),0)</f>
        <v>0</v>
      </c>
      <c r="HY19" s="167">
        <f>IF(OR(AND(HY$4&gt;=$J19,HY$4&lt;=$K19),AND(HY$4&gt;=$Q19,HY$4&lt;=$R19),AND(HY$4&gt;=$X19,HY$4&lt;=$Y19)),IF(HY54&gt;0,$D19-HY54,$D19),0)</f>
        <v>0</v>
      </c>
      <c r="HZ19" s="167">
        <f>IF(OR(AND(HZ$4&gt;=$J19,HZ$4&lt;=$K19),AND(HZ$4&gt;=$Q19,HZ$4&lt;=$R19),AND(HZ$4&gt;=$X19,HZ$4&lt;=$Y19)),IF(HZ54&gt;0,$D19-HZ54,$D19),0)</f>
        <v>0</v>
      </c>
      <c r="IA19" s="167">
        <f>IF(OR(AND(IA$4&gt;=$J19,IA$4&lt;=$K19),AND(IA$4&gt;=$Q19,IA$4&lt;=$R19),AND(IA$4&gt;=$X19,IA$4&lt;=$Y19)),IF(IA54&gt;0,$D19-IA54,$D19),0)</f>
        <v>0</v>
      </c>
      <c r="IB19" s="167">
        <f>IF(OR(AND(IB$4&gt;=$J19,IB$4&lt;=$K19),AND(IB$4&gt;=$Q19,IB$4&lt;=$R19),AND(IB$4&gt;=$X19,IB$4&lt;=$Y19)),IF(IB54&gt;0,$D19-IB54,$D19),0)</f>
        <v>0</v>
      </c>
      <c r="IC19" s="167">
        <f>IF(OR(AND(IC$4&gt;=$J19,IC$4&lt;=$K19),AND(IC$4&gt;=$Q19,IC$4&lt;=$R19),AND(IC$4&gt;=$X19,IC$4&lt;=$Y19)),IF(IC54&gt;0,$D19-IC54,$D19),0)</f>
        <v>0</v>
      </c>
      <c r="ID19" s="167">
        <f>IF(OR(AND(ID$4&gt;=$J19,ID$4&lt;=$K19),AND(ID$4&gt;=$Q19,ID$4&lt;=$R19),AND(ID$4&gt;=$X19,ID$4&lt;=$Y19)),IF(ID54&gt;0,$D19-ID54,$D19),0)</f>
        <v>0</v>
      </c>
      <c r="IE19" s="167">
        <f>IF(OR(AND(IE$4&gt;=$J19,IE$4&lt;=$K19),AND(IE$4&gt;=$Q19,IE$4&lt;=$R19),AND(IE$4&gt;=$X19,IE$4&lt;=$Y19)),IF(IE54&gt;0,$D19-IE54,$D19),0)</f>
        <v>0</v>
      </c>
      <c r="IF19" s="167">
        <f>IF(OR(AND(IF$4&gt;=$J19,IF$4&lt;=$K19),AND(IF$4&gt;=$Q19,IF$4&lt;=$R19),AND(IF$4&gt;=$X19,IF$4&lt;=$Y19)),IF(IF54&gt;0,$D19-IF54,$D19),0)</f>
        <v>0</v>
      </c>
      <c r="IG19" s="167">
        <f>IF(OR(AND(IG$4&gt;=$J19,IG$4&lt;=$K19),AND(IG$4&gt;=$Q19,IG$4&lt;=$R19),AND(IG$4&gt;=$X19,IG$4&lt;=$Y19)),IF(IG54&gt;0,$D19-IG54,$D19),0)</f>
        <v>0</v>
      </c>
      <c r="IH19" s="167">
        <f>IF(OR(AND(IH$4&gt;=$J19,IH$4&lt;=$K19),AND(IH$4&gt;=$Q19,IH$4&lt;=$R19),AND(IH$4&gt;=$X19,IH$4&lt;=$Y19)),IF(IH54&gt;0,$D19-IH54,$D19),0)</f>
        <v>0</v>
      </c>
      <c r="II19" s="167">
        <f>IF(OR(AND(II$4&gt;=$J19,II$4&lt;=$K19),AND(II$4&gt;=$Q19,II$4&lt;=$R19),AND(II$4&gt;=$X19,II$4&lt;=$Y19)),IF(II54&gt;0,$D19-II54,$D19),0)</f>
        <v>0</v>
      </c>
      <c r="IJ19" s="167">
        <f>IF(OR(AND(IJ$4&gt;=$J19,IJ$4&lt;=$K19),AND(IJ$4&gt;=$Q19,IJ$4&lt;=$R19),AND(IJ$4&gt;=$X19,IJ$4&lt;=$Y19)),IF(IJ54&gt;0,$D19-IJ54,$D19),0)</f>
        <v>0</v>
      </c>
      <c r="IK19" s="167">
        <f>IF(OR(AND(IK$4&gt;=$J19,IK$4&lt;=$K19),AND(IK$4&gt;=$Q19,IK$4&lt;=$R19),AND(IK$4&gt;=$X19,IK$4&lt;=$Y19)),IF(IK54&gt;0,$D19-IK54,$D19),0)</f>
        <v>0</v>
      </c>
      <c r="IL19" s="167">
        <f>IF(OR(AND(IL$4&gt;=$J19,IL$4&lt;=$K19),AND(IL$4&gt;=$Q19,IL$4&lt;=$R19),AND(IL$4&gt;=$X19,IL$4&lt;=$Y19)),IF(IL54&gt;0,$D19-IL54,$D19),0)</f>
        <v>0</v>
      </c>
      <c r="IM19" s="167">
        <f>IF(OR(AND(IM$4&gt;=$J19,IM$4&lt;=$K19),AND(IM$4&gt;=$Q19,IM$4&lt;=$R19),AND(IM$4&gt;=$X19,IM$4&lt;=$Y19)),IF(IM54&gt;0,$D19-IM54,$D19),0)</f>
        <v>0</v>
      </c>
      <c r="IN19" s="167">
        <f>IF(OR(AND(IN$4&gt;=$J19,IN$4&lt;=$K19),AND(IN$4&gt;=$Q19,IN$4&lt;=$R19),AND(IN$4&gt;=$X19,IN$4&lt;=$Y19)),IF(IN54&gt;0,$D19-IN54,$D19),0)</f>
        <v>0</v>
      </c>
      <c r="IO19" s="167">
        <f>IF(OR(AND(IO$4&gt;=$J19,IO$4&lt;=$K19),AND(IO$4&gt;=$Q19,IO$4&lt;=$R19),AND(IO$4&gt;=$X19,IO$4&lt;=$Y19)),IF(IO54&gt;0,$D19-IO54,$D19),0)</f>
        <v>0</v>
      </c>
      <c r="IP19" s="167">
        <f>IF(OR(AND(IP$4&gt;=$J19,IP$4&lt;=$K19),AND(IP$4&gt;=$Q19,IP$4&lt;=$R19),AND(IP$4&gt;=$X19,IP$4&lt;=$Y19)),IF(IP54&gt;0,$D19-IP54,$D19),0)</f>
        <v>0</v>
      </c>
      <c r="IQ19" s="167">
        <f>IF(OR(AND(IQ$4&gt;=$J19,IQ$4&lt;=$K19),AND(IQ$4&gt;=$Q19,IQ$4&lt;=$R19),AND(IQ$4&gt;=$X19,IQ$4&lt;=$Y19)),IF(IQ54&gt;0,$D19-IQ54,$D19),0)</f>
        <v>0</v>
      </c>
      <c r="IR19" s="167">
        <f>IF(OR(AND(IR$4&gt;=$J19,IR$4&lt;=$K19),AND(IR$4&gt;=$Q19,IR$4&lt;=$R19),AND(IR$4&gt;=$X19,IR$4&lt;=$Y19)),IF(IR54&gt;0,$D19-IR54,$D19),0)</f>
        <v>0</v>
      </c>
      <c r="IS19" s="167">
        <f>IF(OR(AND(IS$4&gt;=$J19,IS$4&lt;=$K19),AND(IS$4&gt;=$Q19,IS$4&lt;=$R19),AND(IS$4&gt;=$X19,IS$4&lt;=$Y19)),IF(IS54&gt;0,$D19-IS54,$D19),0)</f>
        <v>0</v>
      </c>
      <c r="IT19" s="167">
        <f>IF(OR(AND(IT$4&gt;=$J19,IT$4&lt;=$K19),AND(IT$4&gt;=$Q19,IT$4&lt;=$R19),AND(IT$4&gt;=$X19,IT$4&lt;=$Y19)),IF(IT54&gt;0,$D19-IT54,$D19),0)</f>
        <v>0</v>
      </c>
      <c r="IU19" s="167">
        <f>IF(OR(AND(IU$4&gt;=$J19,IU$4&lt;=$K19),AND(IU$4&gt;=$Q19,IU$4&lt;=$R19),AND(IU$4&gt;=$X19,IU$4&lt;=$Y19)),IF(IU54&gt;0,$D19-IU54,$D19),0)</f>
        <v>0</v>
      </c>
      <c r="IV19" s="167">
        <f>IF(OR(AND(IV$4&gt;=$J19,IV$4&lt;=$K19),AND(IV$4&gt;=$Q19,IV$4&lt;=$R19),AND(IV$4&gt;=$X19,IV$4&lt;=$Y19)),IF(IV54&gt;0,$D19-IV54,$D19),0)</f>
        <v>0</v>
      </c>
      <c r="IW19" s="167">
        <f>IF(OR(AND(IW$4&gt;=$J19,IW$4&lt;=$K19),AND(IW$4&gt;=$Q19,IW$4&lt;=$R19),AND(IW$4&gt;=$X19,IW$4&lt;=$Y19)),IF(IW54&gt;0,$D19-IW54,$D19),0)</f>
        <v>0</v>
      </c>
      <c r="IX19" s="167">
        <f>IF(OR(AND(IX$4&gt;=$J19,IX$4&lt;=$K19),AND(IX$4&gt;=$Q19,IX$4&lt;=$R19),AND(IX$4&gt;=$X19,IX$4&lt;=$Y19)),IF(IX54&gt;0,$D19-IX54,$D19),0)</f>
        <v>0</v>
      </c>
      <c r="IY19" s="167">
        <f>IF(OR(AND(IY$4&gt;=$J19,IY$4&lt;=$K19),AND(IY$4&gt;=$Q19,IY$4&lt;=$R19),AND(IY$4&gt;=$X19,IY$4&lt;=$Y19)),IF(IY54&gt;0,$D19-IY54,$D19),0)</f>
        <v>0</v>
      </c>
      <c r="IZ19" s="167">
        <f>IF(OR(AND(IZ$4&gt;=$J19,IZ$4&lt;=$K19),AND(IZ$4&gt;=$Q19,IZ$4&lt;=$R19),AND(IZ$4&gt;=$X19,IZ$4&lt;=$Y19)),IF(IZ54&gt;0,$D19-IZ54,$D19),0)</f>
        <v>0</v>
      </c>
      <c r="JA19" s="167">
        <f>IF(OR(AND(JA$4&gt;=$J19,JA$4&lt;=$K19),AND(JA$4&gt;=$Q19,JA$4&lt;=$R19),AND(JA$4&gt;=$X19,JA$4&lt;=$Y19)),IF(JA54&gt;0,$D19-JA54,$D19),0)</f>
        <v>0</v>
      </c>
      <c r="JB19" s="167">
        <f>IF(OR(AND(JB$4&gt;=$J19,JB$4&lt;=$K19),AND(JB$4&gt;=$Q19,JB$4&lt;=$R19),AND(JB$4&gt;=$X19,JB$4&lt;=$Y19)),IF(JB54&gt;0,$D19-JB54,$D19),0)</f>
        <v>0</v>
      </c>
      <c r="JC19" s="167">
        <f>IF(OR(AND(JC$4&gt;=$J19,JC$4&lt;=$K19),AND(JC$4&gt;=$Q19,JC$4&lt;=$R19),AND(JC$4&gt;=$X19,JC$4&lt;=$Y19)),IF(JC54&gt;0,$D19-JC54,$D19),0)</f>
        <v>0</v>
      </c>
      <c r="JD19" s="167">
        <f>IF(OR(AND(JD$4&gt;=$J19,JD$4&lt;=$K19),AND(JD$4&gt;=$Q19,JD$4&lt;=$R19),AND(JD$4&gt;=$X19,JD$4&lt;=$Y19)),IF(JD54&gt;0,$D19-JD54,$D19),0)</f>
        <v>0</v>
      </c>
      <c r="JE19" s="167">
        <f>IF(OR(AND(JE$4&gt;=$J19,JE$4&lt;=$K19),AND(JE$4&gt;=$Q19,JE$4&lt;=$R19),AND(JE$4&gt;=$X19,JE$4&lt;=$Y19)),IF(JE54&gt;0,$D19-JE54,$D19),0)</f>
        <v>0</v>
      </c>
      <c r="JF19" s="167">
        <f>IF(OR(AND(JF$4&gt;=$J19,JF$4&lt;=$K19),AND(JF$4&gt;=$Q19,JF$4&lt;=$R19),AND(JF$4&gt;=$X19,JF$4&lt;=$Y19)),IF(JF54&gt;0,$D19-JF54,$D19),0)</f>
        <v>0</v>
      </c>
      <c r="JG19" s="167">
        <f>IF(OR(AND(JG$4&gt;=$J19,JG$4&lt;=$K19),AND(JG$4&gt;=$Q19,JG$4&lt;=$R19),AND(JG$4&gt;=$X19,JG$4&lt;=$Y19)),IF(JG54&gt;0,$D19-JG54,$D19),0)</f>
        <v>0</v>
      </c>
      <c r="JH19" s="167">
        <f>IF(OR(AND(JH$4&gt;=$J19,JH$4&lt;=$K19),AND(JH$4&gt;=$Q19,JH$4&lt;=$R19),AND(JH$4&gt;=$X19,JH$4&lt;=$Y19)),IF(JH54&gt;0,$D19-JH54,$D19),0)</f>
        <v>0</v>
      </c>
      <c r="JI19" s="167">
        <f>IF(OR(AND(JI$4&gt;=$J19,JI$4&lt;=$K19),AND(JI$4&gt;=$Q19,JI$4&lt;=$R19),AND(JI$4&gt;=$X19,JI$4&lt;=$Y19)),IF(JI54&gt;0,$D19-JI54,$D19),0)</f>
        <v>0</v>
      </c>
      <c r="JJ19" s="167">
        <f>IF(OR(AND(JJ$4&gt;=$J19,JJ$4&lt;=$K19),AND(JJ$4&gt;=$Q19,JJ$4&lt;=$R19),AND(JJ$4&gt;=$X19,JJ$4&lt;=$Y19)),IF(JJ54&gt;0,$D19-JJ54,$D19),0)</f>
        <v>0</v>
      </c>
      <c r="JK19" s="167">
        <f>IF(OR(AND(JK$4&gt;=$J19,JK$4&lt;=$K19),AND(JK$4&gt;=$Q19,JK$4&lt;=$R19),AND(JK$4&gt;=$X19,JK$4&lt;=$Y19)),IF(JK54&gt;0,$D19-JK54,$D19),0)</f>
        <v>0</v>
      </c>
      <c r="JL19" s="167">
        <f>IF(OR(AND(JL$4&gt;=$J19,JL$4&lt;=$K19),AND(JL$4&gt;=$Q19,JL$4&lt;=$R19),AND(JL$4&gt;=$X19,JL$4&lt;=$Y19)),IF(JL54&gt;0,$D19-JL54,$D19),0)</f>
        <v>0</v>
      </c>
      <c r="JM19" s="167">
        <f>IF(OR(AND(JM$4&gt;=$J19,JM$4&lt;=$K19),AND(JM$4&gt;=$Q19,JM$4&lt;=$R19),AND(JM$4&gt;=$X19,JM$4&lt;=$Y19)),IF(JM54&gt;0,$D19-JM54,$D19),0)</f>
        <v>0</v>
      </c>
      <c r="JN19" s="167">
        <f>IF(OR(AND(JN$4&gt;=$J19,JN$4&lt;=$K19),AND(JN$4&gt;=$Q19,JN$4&lt;=$R19),AND(JN$4&gt;=$X19,JN$4&lt;=$Y19)),IF(JN54&gt;0,$D19-JN54,$D19),0)</f>
        <v>0</v>
      </c>
      <c r="JO19" s="167">
        <f>IF(OR(AND(JO$4&gt;=$J19,JO$4&lt;=$K19),AND(JO$4&gt;=$Q19,JO$4&lt;=$R19),AND(JO$4&gt;=$X19,JO$4&lt;=$Y19)),IF(JO54&gt;0,$D19-JO54,$D19),0)</f>
        <v>0</v>
      </c>
      <c r="JP19" s="167">
        <f>IF(OR(AND(JP$4&gt;=$J19,JP$4&lt;=$K19),AND(JP$4&gt;=$Q19,JP$4&lt;=$R19),AND(JP$4&gt;=$X19,JP$4&lt;=$Y19)),IF(JP54&gt;0,$D19-JP54,$D19),0)</f>
        <v>0</v>
      </c>
      <c r="JQ19" s="167">
        <f>IF(OR(AND(JQ$4&gt;=$J19,JQ$4&lt;=$K19),AND(JQ$4&gt;=$Q19,JQ$4&lt;=$R19),AND(JQ$4&gt;=$X19,JQ$4&lt;=$Y19)),IF(JQ54&gt;0,$D19-JQ54,$D19),0)</f>
        <v>0</v>
      </c>
      <c r="JR19" s="167">
        <f>IF(OR(AND(JR$4&gt;=$J19,JR$4&lt;=$K19),AND(JR$4&gt;=$Q19,JR$4&lt;=$R19),AND(JR$4&gt;=$X19,JR$4&lt;=$Y19)),IF(JR54&gt;0,$D19-JR54,$D19),0)</f>
        <v>0</v>
      </c>
      <c r="JS19" s="167">
        <f>IF(OR(AND(JS$4&gt;=$J19,JS$4&lt;=$K19),AND(JS$4&gt;=$Q19,JS$4&lt;=$R19),AND(JS$4&gt;=$X19,JS$4&lt;=$Y19)),IF(JS54&gt;0,$D19-JS54,$D19),0)</f>
        <v>0</v>
      </c>
      <c r="JT19" s="167">
        <f>IF(OR(AND(JT$4&gt;=$J19,JT$4&lt;=$K19),AND(JT$4&gt;=$Q19,JT$4&lt;=$R19),AND(JT$4&gt;=$X19,JT$4&lt;=$Y19)),IF(JT54&gt;0,$D19-JT54,$D19),0)</f>
        <v>0</v>
      </c>
      <c r="JU19" s="167">
        <f>IF(OR(AND(JU$4&gt;=$J19,JU$4&lt;=$K19),AND(JU$4&gt;=$Q19,JU$4&lt;=$R19),AND(JU$4&gt;=$X19,JU$4&lt;=$Y19)),IF(JU54&gt;0,$D19-JU54,$D19),0)</f>
        <v>0</v>
      </c>
      <c r="JV19" s="167">
        <f>IF(OR(AND(JV$4&gt;=$J19,JV$4&lt;=$K19),AND(JV$4&gt;=$Q19,JV$4&lt;=$R19),AND(JV$4&gt;=$X19,JV$4&lt;=$Y19)),IF(JV54&gt;0,$D19-JV54,$D19),0)</f>
        <v>0</v>
      </c>
      <c r="JW19" s="167">
        <f>IF(OR(AND(JW$4&gt;=$J19,JW$4&lt;=$K19),AND(JW$4&gt;=$Q19,JW$4&lt;=$R19),AND(JW$4&gt;=$X19,JW$4&lt;=$Y19)),IF(JW54&gt;0,$D19-JW54,$D19),0)</f>
        <v>0</v>
      </c>
      <c r="JX19" s="167">
        <f>IF(OR(AND(JX$4&gt;=$J19,JX$4&lt;=$K19),AND(JX$4&gt;=$Q19,JX$4&lt;=$R19),AND(JX$4&gt;=$X19,JX$4&lt;=$Y19)),IF(JX54&gt;0,$D19-JX54,$D19),0)</f>
        <v>0</v>
      </c>
      <c r="JY19" s="167">
        <f>IF(OR(AND(JY$4&gt;=$J19,JY$4&lt;=$K19),AND(JY$4&gt;=$Q19,JY$4&lt;=$R19),AND(JY$4&gt;=$X19,JY$4&lt;=$Y19)),IF(JY54&gt;0,$D19-JY54,$D19),0)</f>
        <v>0</v>
      </c>
      <c r="JZ19" s="167">
        <f>IF(OR(AND(JZ$4&gt;=$J19,JZ$4&lt;=$K19),AND(JZ$4&gt;=$Q19,JZ$4&lt;=$R19),AND(JZ$4&gt;=$X19,JZ$4&lt;=$Y19)),IF(JZ54&gt;0,$D19-JZ54,$D19),0)</f>
        <v>0</v>
      </c>
      <c r="KA19" s="167">
        <f>IF(OR(AND(KA$4&gt;=$J19,KA$4&lt;=$K19),AND(KA$4&gt;=$Q19,KA$4&lt;=$R19),AND(KA$4&gt;=$X19,KA$4&lt;=$Y19)),IF(KA54&gt;0,$D19-KA54,$D19),0)</f>
        <v>0</v>
      </c>
      <c r="KB19" s="167">
        <f>IF(OR(AND(KB$4&gt;=$J19,KB$4&lt;=$K19),AND(KB$4&gt;=$Q19,KB$4&lt;=$R19),AND(KB$4&gt;=$X19,KB$4&lt;=$Y19)),IF(KB54&gt;0,$D19-KB54,$D19),0)</f>
        <v>0</v>
      </c>
      <c r="KC19" s="167">
        <f>IF(OR(AND(KC$4&gt;=$J19,KC$4&lt;=$K19),AND(KC$4&gt;=$Q19,KC$4&lt;=$R19),AND(KC$4&gt;=$X19,KC$4&lt;=$Y19)),IF(KC54&gt;0,$D19-KC54,$D19),0)</f>
        <v>0</v>
      </c>
      <c r="KD19" s="167">
        <f>IF(OR(AND(KD$4&gt;=$J19,KD$4&lt;=$K19),AND(KD$4&gt;=$Q19,KD$4&lt;=$R19),AND(KD$4&gt;=$X19,KD$4&lt;=$Y19)),IF(KD54&gt;0,$D19-KD54,$D19),0)</f>
        <v>0</v>
      </c>
      <c r="KE19" s="167">
        <f>IF(OR(AND(KE$4&gt;=$J19,KE$4&lt;=$K19),AND(KE$4&gt;=$Q19,KE$4&lt;=$R19),AND(KE$4&gt;=$X19,KE$4&lt;=$Y19)),IF(KE54&gt;0,$D19-KE54,$D19),0)</f>
        <v>0</v>
      </c>
      <c r="KF19" s="167">
        <f>IF(OR(AND(KF$4&gt;=$J19,KF$4&lt;=$K19),AND(KF$4&gt;=$Q19,KF$4&lt;=$R19),AND(KF$4&gt;=$X19,KF$4&lt;=$Y19)),IF(KF54&gt;0,$D19-KF54,$D19),0)</f>
        <v>0</v>
      </c>
      <c r="KG19" s="167">
        <f>IF(OR(AND(KG$4&gt;=$J19,KG$4&lt;=$K19),AND(KG$4&gt;=$Q19,KG$4&lt;=$R19),AND(KG$4&gt;=$X19,KG$4&lt;=$Y19)),IF(KG54&gt;0,$D19-KG54,$D19),0)</f>
        <v>0</v>
      </c>
      <c r="KH19" s="167">
        <f>IF(OR(AND(KH$4&gt;=$J19,KH$4&lt;=$K19),AND(KH$4&gt;=$Q19,KH$4&lt;=$R19),AND(KH$4&gt;=$X19,KH$4&lt;=$Y19)),IF(KH54&gt;0,$D19-KH54,$D19),0)</f>
        <v>0</v>
      </c>
      <c r="KI19" s="167">
        <f>IF(OR(AND(KI$4&gt;=$J19,KI$4&lt;=$K19),AND(KI$4&gt;=$Q19,KI$4&lt;=$R19),AND(KI$4&gt;=$X19,KI$4&lt;=$Y19)),IF(KI54&gt;0,$D19-KI54,$D19),0)</f>
        <v>0</v>
      </c>
      <c r="KJ19" s="167">
        <f>IF(OR(AND(KJ$4&gt;=$J19,KJ$4&lt;=$K19),AND(KJ$4&gt;=$Q19,KJ$4&lt;=$R19),AND(KJ$4&gt;=$X19,KJ$4&lt;=$Y19)),IF(KJ54&gt;0,$D19-KJ54,$D19),0)</f>
        <v>0</v>
      </c>
      <c r="KK19" s="167">
        <f>IF(OR(AND(KK$4&gt;=$J19,KK$4&lt;=$K19),AND(KK$4&gt;=$Q19,KK$4&lt;=$R19),AND(KK$4&gt;=$X19,KK$4&lt;=$Y19)),IF(KK54&gt;0,$D19-KK54,$D19),0)</f>
        <v>0</v>
      </c>
      <c r="KL19" s="167">
        <f>IF(OR(AND(KL$4&gt;=$J19,KL$4&lt;=$K19),AND(KL$4&gt;=$Q19,KL$4&lt;=$R19),AND(KL$4&gt;=$X19,KL$4&lt;=$Y19)),IF(KL54&gt;0,$D19-KL54,$D19),0)</f>
        <v>0</v>
      </c>
      <c r="KM19" s="167">
        <f>IF(OR(AND(KM$4&gt;=$J19,KM$4&lt;=$K19),AND(KM$4&gt;=$Q19,KM$4&lt;=$R19),AND(KM$4&gt;=$X19,KM$4&lt;=$Y19)),IF(KM54&gt;0,$D19-KM54,$D19),0)</f>
        <v>0</v>
      </c>
      <c r="KN19" s="167">
        <f>IF(OR(AND(KN$4&gt;=$J19,KN$4&lt;=$K19),AND(KN$4&gt;=$Q19,KN$4&lt;=$R19),AND(KN$4&gt;=$X19,KN$4&lt;=$Y19)),IF(KN54&gt;0,$D19-KN54,$D19),0)</f>
        <v>0</v>
      </c>
      <c r="KO19" s="167">
        <f>IF(OR(AND(KO$4&gt;=$J19,KO$4&lt;=$K19),AND(KO$4&gt;=$Q19,KO$4&lt;=$R19),AND(KO$4&gt;=$X19,KO$4&lt;=$Y19)),IF(KO54&gt;0,$D19-KO54,$D19),0)</f>
        <v>0</v>
      </c>
      <c r="KP19" s="167">
        <f>IF(OR(AND(KP$4&gt;=$J19,KP$4&lt;=$K19),AND(KP$4&gt;=$Q19,KP$4&lt;=$R19),AND(KP$4&gt;=$X19,KP$4&lt;=$Y19)),IF(KP54&gt;0,$D19-KP54,$D19),0)</f>
        <v>0</v>
      </c>
      <c r="KQ19" s="167">
        <f>IF(OR(AND(KQ$4&gt;=$J19,KQ$4&lt;=$K19),AND(KQ$4&gt;=$Q19,KQ$4&lt;=$R19),AND(KQ$4&gt;=$X19,KQ$4&lt;=$Y19)),IF(KQ54&gt;0,$D19-KQ54,$D19),0)</f>
        <v>0</v>
      </c>
      <c r="KR19" s="167">
        <f>IF(OR(AND(KR$4&gt;=$J19,KR$4&lt;=$K19),AND(KR$4&gt;=$Q19,KR$4&lt;=$R19),AND(KR$4&gt;=$X19,KR$4&lt;=$Y19)),IF(KR54&gt;0,$D19-KR54,$D19),0)</f>
        <v>0</v>
      </c>
      <c r="KS19" s="167">
        <f>IF(OR(AND(KS$4&gt;=$J19,KS$4&lt;=$K19),AND(KS$4&gt;=$Q19,KS$4&lt;=$R19),AND(KS$4&gt;=$X19,KS$4&lt;=$Y19)),IF(KS54&gt;0,$D19-KS54,$D19),0)</f>
        <v>0</v>
      </c>
      <c r="KT19" s="167">
        <f>IF(OR(AND(KT$4&gt;=$J19,KT$4&lt;=$K19),AND(KT$4&gt;=$Q19,KT$4&lt;=$R19),AND(KT$4&gt;=$X19,KT$4&lt;=$Y19)),IF(KT54&gt;0,$D19-KT54,$D19),0)</f>
        <v>0</v>
      </c>
      <c r="KU19" s="167">
        <f>IF(OR(AND(KU$4&gt;=$J19,KU$4&lt;=$K19),AND(KU$4&gt;=$Q19,KU$4&lt;=$R19),AND(KU$4&gt;=$X19,KU$4&lt;=$Y19)),IF(KU54&gt;0,$D19-KU54,$D19),0)</f>
        <v>0</v>
      </c>
      <c r="KV19" s="167">
        <f>IF(OR(AND(KV$4&gt;=$J19,KV$4&lt;=$K19),AND(KV$4&gt;=$Q19,KV$4&lt;=$R19),AND(KV$4&gt;=$X19,KV$4&lt;=$Y19)),IF(KV54&gt;0,$D19-KV54,$D19),0)</f>
        <v>0</v>
      </c>
      <c r="KW19" s="167">
        <f>IF(OR(AND(KW$4&gt;=$J19,KW$4&lt;=$K19),AND(KW$4&gt;=$Q19,KW$4&lt;=$R19),AND(KW$4&gt;=$X19,KW$4&lt;=$Y19)),IF(KW54&gt;0,$D19-KW54,$D19),0)</f>
        <v>0</v>
      </c>
      <c r="KX19" s="167">
        <f>IF(OR(AND(KX$4&gt;=$J19,KX$4&lt;=$K19),AND(KX$4&gt;=$Q19,KX$4&lt;=$R19),AND(KX$4&gt;=$X19,KX$4&lt;=$Y19)),IF(KX54&gt;0,$D19-KX54,$D19),0)</f>
        <v>0</v>
      </c>
      <c r="KY19" s="167">
        <f>IF(OR(AND(KY$4&gt;=$J19,KY$4&lt;=$K19),AND(KY$4&gt;=$Q19,KY$4&lt;=$R19),AND(KY$4&gt;=$X19,KY$4&lt;=$Y19)),IF(KY54&gt;0,$D19-KY54,$D19),0)</f>
        <v>0</v>
      </c>
      <c r="KZ19" s="167">
        <f>IF(OR(AND(KZ$4&gt;=$J19,KZ$4&lt;=$K19),AND(KZ$4&gt;=$Q19,KZ$4&lt;=$R19),AND(KZ$4&gt;=$X19,KZ$4&lt;=$Y19)),IF(KZ54&gt;0,$D19-KZ54,$D19),0)</f>
        <v>0</v>
      </c>
      <c r="LA19" s="167">
        <f>IF(OR(AND(LA$4&gt;=$J19,LA$4&lt;=$K19),AND(LA$4&gt;=$Q19,LA$4&lt;=$R19),AND(LA$4&gt;=$X19,LA$4&lt;=$Y19)),IF(LA54&gt;0,$D19-LA54,$D19),0)</f>
        <v>0</v>
      </c>
      <c r="LB19" s="167">
        <f>IF(OR(AND(LB$4&gt;=$J19,LB$4&lt;=$K19),AND(LB$4&gt;=$Q19,LB$4&lt;=$R19),AND(LB$4&gt;=$X19,LB$4&lt;=$Y19)),IF(LB54&gt;0,$D19-LB54,$D19),0)</f>
        <v>0</v>
      </c>
      <c r="LC19" s="167">
        <f>IF(OR(AND(LC$4&gt;=$J19,LC$4&lt;=$K19),AND(LC$4&gt;=$Q19,LC$4&lt;=$R19),AND(LC$4&gt;=$X19,LC$4&lt;=$Y19)),IF(LC54&gt;0,$D19-LC54,$D19),0)</f>
        <v>0</v>
      </c>
      <c r="LD19" s="167">
        <f>IF(OR(AND(LD$4&gt;=$J19,LD$4&lt;=$K19),AND(LD$4&gt;=$Q19,LD$4&lt;=$R19),AND(LD$4&gt;=$X19,LD$4&lt;=$Y19)),IF(LD54&gt;0,$D19-LD54,$D19),0)</f>
        <v>0</v>
      </c>
      <c r="LE19" s="167">
        <f>IF(OR(AND(LE$4&gt;=$J19,LE$4&lt;=$K19),AND(LE$4&gt;=$Q19,LE$4&lt;=$R19),AND(LE$4&gt;=$X19,LE$4&lt;=$Y19)),IF(LE54&gt;0,$D19-LE54,$D19),0)</f>
        <v>0</v>
      </c>
      <c r="LF19" s="167">
        <f>IF(OR(AND(LF$4&gt;=$J19,LF$4&lt;=$K19),AND(LF$4&gt;=$Q19,LF$4&lt;=$R19),AND(LF$4&gt;=$X19,LF$4&lt;=$Y19)),IF(LF54&gt;0,$D19-LF54,$D19),0)</f>
        <v>0</v>
      </c>
      <c r="LG19" s="167">
        <f>IF(OR(AND(LG$4&gt;=$J19,LG$4&lt;=$K19),AND(LG$4&gt;=$Q19,LG$4&lt;=$R19),AND(LG$4&gt;=$X19,LG$4&lt;=$Y19)),IF(LG54&gt;0,$D19-LG54,$D19),0)</f>
        <v>0</v>
      </c>
      <c r="LH19" s="167">
        <f>IF(OR(AND(LH$4&gt;=$J19,LH$4&lt;=$K19),AND(LH$4&gt;=$Q19,LH$4&lt;=$R19),AND(LH$4&gt;=$X19,LH$4&lt;=$Y19)),IF(LH54&gt;0,$D19-LH54,$D19),0)</f>
        <v>0</v>
      </c>
      <c r="LI19" s="167">
        <f>IF(OR(AND(LI$4&gt;=$J19,LI$4&lt;=$K19),AND(LI$4&gt;=$Q19,LI$4&lt;=$R19),AND(LI$4&gt;=$X19,LI$4&lt;=$Y19)),IF(LI54&gt;0,$D19-LI54,$D19),0)</f>
        <v>0</v>
      </c>
      <c r="LJ19" s="167">
        <f>IF(OR(AND(LJ$4&gt;=$J19,LJ$4&lt;=$K19),AND(LJ$4&gt;=$Q19,LJ$4&lt;=$R19),AND(LJ$4&gt;=$X19,LJ$4&lt;=$Y19)),IF(LJ54&gt;0,$D19-LJ54,$D19),0)</f>
        <v>0</v>
      </c>
      <c r="LK19" s="167">
        <f>IF(OR(AND(LK$4&gt;=$J19,LK$4&lt;=$K19),AND(LK$4&gt;=$Q19,LK$4&lt;=$R19),AND(LK$4&gt;=$X19,LK$4&lt;=$Y19)),IF(LK54&gt;0,$D19-LK54,$D19),0)</f>
        <v>0</v>
      </c>
      <c r="LL19" s="167">
        <f>IF(OR(AND(LL$4&gt;=$J19,LL$4&lt;=$K19),AND(LL$4&gt;=$Q19,LL$4&lt;=$R19),AND(LL$4&gt;=$X19,LL$4&lt;=$Y19)),IF(LL54&gt;0,$D19-LL54,$D19),0)</f>
        <v>0</v>
      </c>
      <c r="LM19" s="167">
        <f>IF(OR(AND(LM$4&gt;=$J19,LM$4&lt;=$K19),AND(LM$4&gt;=$Q19,LM$4&lt;=$R19),AND(LM$4&gt;=$X19,LM$4&lt;=$Y19)),IF(LM54&gt;0,$D19-LM54,$D19),0)</f>
        <v>0</v>
      </c>
      <c r="LN19" s="167">
        <f>IF(OR(AND(LN$4&gt;=$J19,LN$4&lt;=$K19),AND(LN$4&gt;=$Q19,LN$4&lt;=$R19),AND(LN$4&gt;=$X19,LN$4&lt;=$Y19)),IF(LN54&gt;0,$D19-LN54,$D19),0)</f>
        <v>0</v>
      </c>
      <c r="LO19" s="167">
        <f>IF(OR(AND(LO$4&gt;=$J19,LO$4&lt;=$K19),AND(LO$4&gt;=$Q19,LO$4&lt;=$R19),AND(LO$4&gt;=$X19,LO$4&lt;=$Y19)),IF(LO54&gt;0,$D19-LO54,$D19),0)</f>
        <v>0</v>
      </c>
      <c r="LP19" s="167">
        <f>IF(OR(AND(LP$4&gt;=$J19,LP$4&lt;=$K19),AND(LP$4&gt;=$Q19,LP$4&lt;=$R19),AND(LP$4&gt;=$X19,LP$4&lt;=$Y19)),IF(LP54&gt;0,$D19-LP54,$D19),0)</f>
        <v>0</v>
      </c>
      <c r="LQ19" s="167">
        <f>IF(OR(AND(LQ$4&gt;=$J19,LQ$4&lt;=$K19),AND(LQ$4&gt;=$Q19,LQ$4&lt;=$R19),AND(LQ$4&gt;=$X19,LQ$4&lt;=$Y19)),IF(LQ54&gt;0,$D19-LQ54,$D19),0)</f>
        <v>0</v>
      </c>
      <c r="LR19" s="167">
        <f>IF(OR(AND(LR$4&gt;=$J19,LR$4&lt;=$K19),AND(LR$4&gt;=$Q19,LR$4&lt;=$R19),AND(LR$4&gt;=$X19,LR$4&lt;=$Y19)),IF(LR54&gt;0,$D19-LR54,$D19),0)</f>
        <v>0</v>
      </c>
      <c r="LS19" s="167">
        <f>IF(OR(AND(LS$4&gt;=$J19,LS$4&lt;=$K19),AND(LS$4&gt;=$Q19,LS$4&lt;=$R19),AND(LS$4&gt;=$X19,LS$4&lt;=$Y19)),IF(LS54&gt;0,$D19-LS54,$D19),0)</f>
        <v>0</v>
      </c>
      <c r="LT19" s="167">
        <f>IF(OR(AND(LT$4&gt;=$J19,LT$4&lt;=$K19),AND(LT$4&gt;=$Q19,LT$4&lt;=$R19),AND(LT$4&gt;=$X19,LT$4&lt;=$Y19)),IF(LT54&gt;0,$D19-LT54,$D19),0)</f>
        <v>0</v>
      </c>
      <c r="LU19" s="167">
        <f>IF(OR(AND(LU$4&gt;=$J19,LU$4&lt;=$K19),AND(LU$4&gt;=$Q19,LU$4&lt;=$R19),AND(LU$4&gt;=$X19,LU$4&lt;=$Y19)),IF(LU54&gt;0,$D19-LU54,$D19),0)</f>
        <v>0</v>
      </c>
      <c r="LV19" s="167">
        <f>IF(OR(AND(LV$4&gt;=$J19,LV$4&lt;=$K19),AND(LV$4&gt;=$Q19,LV$4&lt;=$R19),AND(LV$4&gt;=$X19,LV$4&lt;=$Y19)),IF(LV54&gt;0,$D19-LV54,$D19),0)</f>
        <v>0</v>
      </c>
      <c r="LW19" s="167">
        <f>IF(OR(AND(LW$4&gt;=$J19,LW$4&lt;=$K19),AND(LW$4&gt;=$Q19,LW$4&lt;=$R19),AND(LW$4&gt;=$X19,LW$4&lt;=$Y19)),IF(LW54&gt;0,$D19-LW54,$D19),0)</f>
        <v>0</v>
      </c>
      <c r="LX19" s="167">
        <f>IF(OR(AND(LX$4&gt;=$J19,LX$4&lt;=$K19),AND(LX$4&gt;=$Q19,LX$4&lt;=$R19),AND(LX$4&gt;=$X19,LX$4&lt;=$Y19)),IF(LX54&gt;0,$D19-LX54,$D19),0)</f>
        <v>0</v>
      </c>
      <c r="LY19" s="167">
        <f>IF(OR(AND(LY$4&gt;=$J19,LY$4&lt;=$K19),AND(LY$4&gt;=$Q19,LY$4&lt;=$R19),AND(LY$4&gt;=$X19,LY$4&lt;=$Y19)),IF(LY54&gt;0,$D19-LY54,$D19),0)</f>
        <v>0</v>
      </c>
      <c r="LZ19" s="167">
        <f>IF(OR(AND(LZ$4&gt;=$J19,LZ$4&lt;=$K19),AND(LZ$4&gt;=$Q19,LZ$4&lt;=$R19),AND(LZ$4&gt;=$X19,LZ$4&lt;=$Y19)),IF(LZ54&gt;0,$D19-LZ54,$D19),0)</f>
        <v>0</v>
      </c>
      <c r="MA19" s="167">
        <f>IF(OR(AND(MA$4&gt;=$J19,MA$4&lt;=$K19),AND(MA$4&gt;=$Q19,MA$4&lt;=$R19),AND(MA$4&gt;=$X19,MA$4&lt;=$Y19)),IF(MA54&gt;0,$D19-MA54,$D19),0)</f>
        <v>0</v>
      </c>
      <c r="MB19" s="167">
        <f>IF(OR(AND(MB$4&gt;=$J19,MB$4&lt;=$K19),AND(MB$4&gt;=$Q19,MB$4&lt;=$R19),AND(MB$4&gt;=$X19,MB$4&lt;=$Y19)),IF(MB54&gt;0,$D19-MB54,$D19),0)</f>
        <v>0</v>
      </c>
      <c r="MC19" s="167">
        <f>IF(OR(AND(MC$4&gt;=$J19,MC$4&lt;=$K19),AND(MC$4&gt;=$Q19,MC$4&lt;=$R19),AND(MC$4&gt;=$X19,MC$4&lt;=$Y19)),IF(MC54&gt;0,$D19-MC54,$D19),0)</f>
        <v>0</v>
      </c>
      <c r="MD19" s="167">
        <f>IF(OR(AND(MD$4&gt;=$J19,MD$4&lt;=$K19),AND(MD$4&gt;=$Q19,MD$4&lt;=$R19),AND(MD$4&gt;=$X19,MD$4&lt;=$Y19)),IF(MD54&gt;0,$D19-MD54,$D19),0)</f>
        <v>0</v>
      </c>
      <c r="ME19" s="167">
        <f>IF(OR(AND(ME$4&gt;=$J19,ME$4&lt;=$K19),AND(ME$4&gt;=$Q19,ME$4&lt;=$R19),AND(ME$4&gt;=$X19,ME$4&lt;=$Y19)),IF(ME54&gt;0,$D19-ME54,$D19),0)</f>
        <v>0</v>
      </c>
      <c r="MF19" s="167">
        <f>IF(OR(AND(MF$4&gt;=$J19,MF$4&lt;=$K19),AND(MF$4&gt;=$Q19,MF$4&lt;=$R19),AND(MF$4&gt;=$X19,MF$4&lt;=$Y19)),IF(MF54&gt;0,$D19-MF54,$D19),0)</f>
        <v>0</v>
      </c>
      <c r="MG19" s="167">
        <f>IF(OR(AND(MG$4&gt;=$J19,MG$4&lt;=$K19),AND(MG$4&gt;=$Q19,MG$4&lt;=$R19),AND(MG$4&gt;=$X19,MG$4&lt;=$Y19)),IF(MG54&gt;0,$D19-MG54,$D19),0)</f>
        <v>0</v>
      </c>
      <c r="MH19" s="167">
        <f>IF(OR(AND(MH$4&gt;=$J19,MH$4&lt;=$K19),AND(MH$4&gt;=$Q19,MH$4&lt;=$R19),AND(MH$4&gt;=$X19,MH$4&lt;=$Y19)),IF(MH54&gt;0,$D19-MH54,$D19),0)</f>
        <v>0</v>
      </c>
      <c r="MI19" s="167">
        <f>IF(OR(AND(MI$4&gt;=$J19,MI$4&lt;=$K19),AND(MI$4&gt;=$Q19,MI$4&lt;=$R19),AND(MI$4&gt;=$X19,MI$4&lt;=$Y19)),IF(MI54&gt;0,$D19-MI54,$D19),0)</f>
        <v>0</v>
      </c>
      <c r="MJ19" s="167">
        <f>IF(OR(AND(MJ$4&gt;=$J19,MJ$4&lt;=$K19),AND(MJ$4&gt;=$Q19,MJ$4&lt;=$R19),AND(MJ$4&gt;=$X19,MJ$4&lt;=$Y19)),IF(MJ54&gt;0,$D19-MJ54,$D19),0)</f>
        <v>0</v>
      </c>
      <c r="MK19" s="167">
        <f>IF(OR(AND(MK$4&gt;=$J19,MK$4&lt;=$K19),AND(MK$4&gt;=$Q19,MK$4&lt;=$R19),AND(MK$4&gt;=$X19,MK$4&lt;=$Y19)),IF(MK54&gt;0,$D19-MK54,$D19),0)</f>
        <v>0</v>
      </c>
      <c r="ML19" s="167">
        <f>IF(OR(AND(ML$4&gt;=$J19,ML$4&lt;=$K19),AND(ML$4&gt;=$Q19,ML$4&lt;=$R19),AND(ML$4&gt;=$X19,ML$4&lt;=$Y19)),IF(ML54&gt;0,$D19-ML54,$D19),0)</f>
        <v>0</v>
      </c>
      <c r="MM19" s="167">
        <f>IF(OR(AND(MM$4&gt;=$J19,MM$4&lt;=$K19),AND(MM$4&gt;=$Q19,MM$4&lt;=$R19),AND(MM$4&gt;=$X19,MM$4&lt;=$Y19)),IF(MM54&gt;0,$D19-MM54,$D19),0)</f>
        <v>0</v>
      </c>
      <c r="MN19" s="167">
        <f>IF(OR(AND(MN$4&gt;=$J19,MN$4&lt;=$K19),AND(MN$4&gt;=$Q19,MN$4&lt;=$R19),AND(MN$4&gt;=$X19,MN$4&lt;=$Y19)),IF(MN54&gt;0,$D19-MN54,$D19),0)</f>
        <v>0</v>
      </c>
      <c r="MO19" s="167">
        <f>IF(OR(AND(MO$4&gt;=$J19,MO$4&lt;=$K19),AND(MO$4&gt;=$Q19,MO$4&lt;=$R19),AND(MO$4&gt;=$X19,MO$4&lt;=$Y19)),IF(MO54&gt;0,$D19-MO54,$D19),0)</f>
        <v>0</v>
      </c>
      <c r="MP19" s="167">
        <f>IF(OR(AND(MP$4&gt;=$J19,MP$4&lt;=$K19),AND(MP$4&gt;=$Q19,MP$4&lt;=$R19),AND(MP$4&gt;=$X19,MP$4&lt;=$Y19)),IF(MP54&gt;0,$D19-MP54,$D19),0)</f>
        <v>0</v>
      </c>
      <c r="MQ19" s="167">
        <f>IF(OR(AND(MQ$4&gt;=$J19,MQ$4&lt;=$K19),AND(MQ$4&gt;=$Q19,MQ$4&lt;=$R19),AND(MQ$4&gt;=$X19,MQ$4&lt;=$Y19)),IF(MQ54&gt;0,$D19-MQ54,$D19),0)</f>
        <v>0</v>
      </c>
      <c r="MR19" s="167">
        <f>IF(OR(AND(MR$4&gt;=$J19,MR$4&lt;=$K19),AND(MR$4&gt;=$Q19,MR$4&lt;=$R19),AND(MR$4&gt;=$X19,MR$4&lt;=$Y19)),IF(MR54&gt;0,$D19-MR54,$D19),0)</f>
        <v>0</v>
      </c>
      <c r="MS19" s="167">
        <f>IF(OR(AND(MS$4&gt;=$J19,MS$4&lt;=$K19),AND(MS$4&gt;=$Q19,MS$4&lt;=$R19),AND(MS$4&gt;=$X19,MS$4&lt;=$Y19)),IF(MS54&gt;0,$D19-MS54,$D19),0)</f>
        <v>0</v>
      </c>
      <c r="MT19" s="167">
        <f>IF(OR(AND(MT$4&gt;=$J19,MT$4&lt;=$K19),AND(MT$4&gt;=$Q19,MT$4&lt;=$R19),AND(MT$4&gt;=$X19,MT$4&lt;=$Y19)),IF(MT54&gt;0,$D19-MT54,$D19),0)</f>
        <v>0</v>
      </c>
      <c r="MU19" s="167">
        <f>IF(OR(AND(MU$4&gt;=$J19,MU$4&lt;=$K19),AND(MU$4&gt;=$Q19,MU$4&lt;=$R19),AND(MU$4&gt;=$X19,MU$4&lt;=$Y19)),IF(MU54&gt;0,$D19-MU54,$D19),0)</f>
        <v>0</v>
      </c>
      <c r="MV19" s="167">
        <f>IF(OR(AND(MV$4&gt;=$J19,MV$4&lt;=$K19),AND(MV$4&gt;=$Q19,MV$4&lt;=$R19),AND(MV$4&gt;=$X19,MV$4&lt;=$Y19)),IF(MV54&gt;0,$D19-MV54,$D19),0)</f>
        <v>0</v>
      </c>
      <c r="MW19" s="167">
        <f>IF(OR(AND(MW$4&gt;=$J19,MW$4&lt;=$K19),AND(MW$4&gt;=$Q19,MW$4&lt;=$R19),AND(MW$4&gt;=$X19,MW$4&lt;=$Y19)),IF(MW54&gt;0,$D19-MW54,$D19),0)</f>
        <v>0</v>
      </c>
      <c r="MX19" s="167">
        <f>IF(OR(AND(MX$4&gt;=$J19,MX$4&lt;=$K19),AND(MX$4&gt;=$Q19,MX$4&lt;=$R19),AND(MX$4&gt;=$X19,MX$4&lt;=$Y19)),IF(MX54&gt;0,$D19-MX54,$D19),0)</f>
        <v>0</v>
      </c>
      <c r="MY19" s="167">
        <f>IF(OR(AND(MY$4&gt;=$J19,MY$4&lt;=$K19),AND(MY$4&gt;=$Q19,MY$4&lt;=$R19),AND(MY$4&gt;=$X19,MY$4&lt;=$Y19)),IF(MY54&gt;0,$D19-MY54,$D19),0)</f>
        <v>0</v>
      </c>
      <c r="MZ19" s="167">
        <f>IF(OR(AND(MZ$4&gt;=$J19,MZ$4&lt;=$K19),AND(MZ$4&gt;=$Q19,MZ$4&lt;=$R19),AND(MZ$4&gt;=$X19,MZ$4&lt;=$Y19)),IF(MZ54&gt;0,$D19-MZ54,$D19),0)</f>
        <v>0</v>
      </c>
      <c r="NA19" s="167">
        <f>IF(OR(AND(NA$4&gt;=$J19,NA$4&lt;=$K19),AND(NA$4&gt;=$Q19,NA$4&lt;=$R19),AND(NA$4&gt;=$X19,NA$4&lt;=$Y19)),IF(NA54&gt;0,$D19-NA54,$D19),0)</f>
        <v>0</v>
      </c>
      <c r="NB19" s="167">
        <f>IF(OR(AND(NB$4&gt;=$J19,NB$4&lt;=$K19),AND(NB$4&gt;=$Q19,NB$4&lt;=$R19),AND(NB$4&gt;=$X19,NB$4&lt;=$Y19)),IF(NB54&gt;0,$D19-NB54,$D19),0)</f>
        <v>0</v>
      </c>
      <c r="NC19" s="167">
        <f>IF(OR(AND(NC$4&gt;=$J19,NC$4&lt;=$K19),AND(NC$4&gt;=$Q19,NC$4&lt;=$R19),AND(NC$4&gt;=$X19,NC$4&lt;=$Y19)),IF(NC54&gt;0,$D19-NC54,$D19),0)</f>
        <v>0</v>
      </c>
      <c r="ND19" s="167">
        <f>IF(OR(AND(ND$4&gt;=$J19,ND$4&lt;=$K19),AND(ND$4&gt;=$Q19,ND$4&lt;=$R19),AND(ND$4&gt;=$X19,ND$4&lt;=$Y19)),IF(ND54&gt;0,$D19-ND54,$D19),0)</f>
        <v>0</v>
      </c>
      <c r="NE19" s="167">
        <f>IF(OR(AND(NE$4&gt;=$J19,NE$4&lt;=$K19),AND(NE$4&gt;=$Q19,NE$4&lt;=$R19),AND(NE$4&gt;=$X19,NE$4&lt;=$Y19)),IF(NE54&gt;0,$D19-NE54,$D19),0)</f>
        <v>0</v>
      </c>
      <c r="NF19" s="167">
        <f>IF(OR(AND(NF$4&gt;=$J19,NF$4&lt;=$K19),AND(NF$4&gt;=$Q19,NF$4&lt;=$R19),AND(NF$4&gt;=$X19,NF$4&lt;=$Y19)),IF(NF54&gt;0,$D19-NF54,$D19),0)</f>
        <v>0</v>
      </c>
      <c r="NG19" s="167">
        <f>IF(OR(AND(NG$4&gt;=$J19,NG$4&lt;=$K19),AND(NG$4&gt;=$Q19,NG$4&lt;=$R19),AND(NG$4&gt;=$X19,NG$4&lt;=$Y19)),IF(NG54&gt;0,$D19-NG54,$D19),0)</f>
        <v>0</v>
      </c>
      <c r="NH19" s="167">
        <f>IF(OR(AND(NH$4&gt;=$J19,NH$4&lt;=$K19),AND(NH$4&gt;=$Q19,NH$4&lt;=$R19),AND(NH$4&gt;=$X19,NH$4&lt;=$Y19)),IF(NH54&gt;0,$D19-NH54,$D19),0)</f>
        <v>0</v>
      </c>
      <c r="NI19" s="167">
        <f>IF(OR(AND(NI$4&gt;=$J19,NI$4&lt;=$K19),AND(NI$4&gt;=$Q19,NI$4&lt;=$R19),AND(NI$4&gt;=$X19,NI$4&lt;=$Y19)),IF(NI54&gt;0,$D19-NI54,$D19),0)</f>
        <v>0</v>
      </c>
      <c r="NJ19" s="167">
        <f>IF(OR(AND(NJ$4&gt;=$J19,NJ$4&lt;=$K19),AND(NJ$4&gt;=$Q19,NJ$4&lt;=$R19),AND(NJ$4&gt;=$X19,NJ$4&lt;=$Y19)),IF(NJ54&gt;0,$D19-NJ54,$D19),0)</f>
        <v>0</v>
      </c>
      <c r="NK19" s="167">
        <f>IF(OR(AND(NK$4&gt;=$J19,NK$4&lt;=$K19),AND(NK$4&gt;=$Q19,NK$4&lt;=$R19),AND(NK$4&gt;=$X19,NK$4&lt;=$Y19)),IF(NK54&gt;0,$D19-NK54,$D19),0)</f>
        <v>0</v>
      </c>
      <c r="NL19" s="167">
        <f>IF(OR(AND(NL$4&gt;=$J19,NL$4&lt;=$K19),AND(NL$4&gt;=$Q19,NL$4&lt;=$R19),AND(NL$4&gt;=$X19,NL$4&lt;=$Y19)),IF(NL54&gt;0,$D19-NL54,$D19),0)</f>
        <v>0</v>
      </c>
      <c r="NM19" s="167">
        <f>IF(OR(AND(NM$4&gt;=$J19,NM$4&lt;=$K19),AND(NM$4&gt;=$Q19,NM$4&lt;=$R19),AND(NM$4&gt;=$X19,NM$4&lt;=$Y19)),IF(NM54&gt;0,$D19-NM54,$D19),0)</f>
        <v>0</v>
      </c>
      <c r="NN19" s="167">
        <f>IF(OR(AND(NN$4&gt;=$J19,NN$4&lt;=$K19),AND(NN$4&gt;=$Q19,NN$4&lt;=$R19),AND(NN$4&gt;=$X19,NN$4&lt;=$Y19)),IF(NN54&gt;0,$D19-NN54,$D19),0)</f>
        <v>0</v>
      </c>
      <c r="NO19" s="167">
        <f>IF(OR(AND(NO$4&gt;=$J19,NO$4&lt;=$K19),AND(NO$4&gt;=$Q19,NO$4&lt;=$R19),AND(NO$4&gt;=$X19,NO$4&lt;=$Y19)),IF(NO54&gt;0,$D19-NO54,$D19),0)</f>
        <v>0</v>
      </c>
      <c r="NP19" s="167">
        <f>IF(OR(AND(NP$4&gt;=$J19,NP$4&lt;=$K19),AND(NP$4&gt;=$Q19,NP$4&lt;=$R19),AND(NP$4&gt;=$X19,NP$4&lt;=$Y19)),IF(NP54&gt;0,$D19-NP54,$D19),0)</f>
        <v>0</v>
      </c>
      <c r="NQ19" s="167">
        <f>IF(OR(AND(NQ$4&gt;=$J19,NQ$4&lt;=$K19),AND(NQ$4&gt;=$Q19,NQ$4&lt;=$R19),AND(NQ$4&gt;=$X19,NQ$4&lt;=$Y19)),IF(NQ54&gt;0,$D19-NQ54,$D19),0)</f>
        <v>0</v>
      </c>
      <c r="NR19" s="167">
        <f>IF(OR(AND(NR$4&gt;=$J19,NR$4&lt;=$K19),AND(NR$4&gt;=$Q19,NR$4&lt;=$R19),AND(NR$4&gt;=$X19,NR$4&lt;=$Y19)),IF(NR54&gt;0,$D19-NR54,$D19),0)</f>
        <v>0</v>
      </c>
      <c r="NS19" s="167">
        <f>IF(OR(AND(NS$4&gt;=$J19,NS$4&lt;=$K19),AND(NS$4&gt;=$Q19,NS$4&lt;=$R19),AND(NS$4&gt;=$X19,NS$4&lt;=$Y19)),IF(NS54&gt;0,$D19-NS54,$D19),0)</f>
        <v>0</v>
      </c>
      <c r="NT19" s="167">
        <f>IF(OR(AND(NT$4&gt;=$J19,NT$4&lt;=$K19),AND(NT$4&gt;=$Q19,NT$4&lt;=$R19),AND(NT$4&gt;=$X19,NT$4&lt;=$Y19)),IF(NT54&gt;0,$D19-NT54,$D19),0)</f>
        <v>0</v>
      </c>
      <c r="NU19" s="167">
        <f>IF(OR(AND(NU$4&gt;=$J19,NU$4&lt;=$K19),AND(NU$4&gt;=$Q19,NU$4&lt;=$R19),AND(NU$4&gt;=$X19,NU$4&lt;=$Y19)),IF(NU54&gt;0,$D19-NU54,$D19),0)</f>
        <v>0</v>
      </c>
      <c r="NV19" s="167">
        <f>IF(OR(AND(NV$4&gt;=$J19,NV$4&lt;=$K19),AND(NV$4&gt;=$Q19,NV$4&lt;=$R19),AND(NV$4&gt;=$X19,NV$4&lt;=$Y19)),IF(NV54&gt;0,$D19-NV54,$D19),0)</f>
        <v>0</v>
      </c>
      <c r="NW19" s="167">
        <f>IF(OR(AND(NW$4&gt;=$J19,NW$4&lt;=$K19),AND(NW$4&gt;=$Q19,NW$4&lt;=$R19),AND(NW$4&gt;=$X19,NW$4&lt;=$Y19)),IF(NW54&gt;0,$D19-NW54,$D19),0)</f>
        <v>0</v>
      </c>
      <c r="NX19" s="167">
        <f>IF(OR(AND(NX$4&gt;=$J19,NX$4&lt;=$K19),AND(NX$4&gt;=$Q19,NX$4&lt;=$R19),AND(NX$4&gt;=$X19,NX$4&lt;=$Y19)),IF(NX54&gt;0,$D19-NX54,$D19),0)</f>
        <v>0</v>
      </c>
      <c r="NY19" s="167">
        <f>IF(OR(AND(NY$4&gt;=$J19,NY$4&lt;=$K19),AND(NY$4&gt;=$Q19,NY$4&lt;=$R19),AND(NY$4&gt;=$X19,NY$4&lt;=$Y19)),IF(NY54&gt;0,$D19-NY54,$D19),0)</f>
        <v>0</v>
      </c>
      <c r="NZ19" s="167">
        <f>IF(OR(AND(NZ$4&gt;=$J19,NZ$4&lt;=$K19),AND(NZ$4&gt;=$Q19,NZ$4&lt;=$R19),AND(NZ$4&gt;=$X19,NZ$4&lt;=$Y19)),IF(NZ54&gt;0,$D19-NZ54,$D19),0)</f>
        <v>0</v>
      </c>
      <c r="OA19" s="167">
        <f>IF(OR(AND(OA$4&gt;=$J19,OA$4&lt;=$K19),AND(OA$4&gt;=$Q19,OA$4&lt;=$R19),AND(OA$4&gt;=$X19,OA$4&lt;=$Y19)),IF(OA54&gt;0,$D19-OA54,$D19),0)</f>
        <v>0</v>
      </c>
      <c r="OC19" s="8" t="s">
        <v>106</v>
      </c>
      <c r="OD19" s="14" t="s">
        <v>17</v>
      </c>
      <c r="OE19" s="8" t="s">
        <v>112</v>
      </c>
      <c r="OF19" s="8" t="s">
        <v>107</v>
      </c>
      <c r="OG19" s="8" t="s">
        <v>108</v>
      </c>
      <c r="OH19" s="17">
        <f t="shared" si="167"/>
        <v>11</v>
      </c>
      <c r="OI19" s="8">
        <f t="shared" si="235"/>
        <v>355</v>
      </c>
      <c r="OJ19" s="18">
        <f t="shared" si="181"/>
        <v>0.9699453551912568</v>
      </c>
      <c r="OK19" s="18">
        <f t="shared" si="169"/>
        <v>1</v>
      </c>
      <c r="OL19" s="18">
        <f t="shared" si="170"/>
        <v>1</v>
      </c>
      <c r="OM19" s="18">
        <f t="shared" si="171"/>
        <v>1</v>
      </c>
      <c r="ON19" s="18">
        <f t="shared" si="172"/>
        <v>1</v>
      </c>
      <c r="OO19" s="18">
        <f t="shared" si="173"/>
        <v>1</v>
      </c>
      <c r="OP19" s="18">
        <f t="shared" si="174"/>
        <v>0.6333333333333333</v>
      </c>
      <c r="OQ19" s="18">
        <f t="shared" si="175"/>
        <v>1</v>
      </c>
      <c r="OR19" s="18">
        <f t="shared" si="176"/>
        <v>1</v>
      </c>
      <c r="OS19" s="18">
        <f t="shared" si="177"/>
        <v>1</v>
      </c>
      <c r="OT19" s="18">
        <f t="shared" si="178"/>
        <v>1</v>
      </c>
      <c r="OU19" s="18">
        <f t="shared" si="179"/>
        <v>1</v>
      </c>
      <c r="OV19" s="18">
        <f t="shared" si="180"/>
        <v>1</v>
      </c>
    </row>
    <row r="20" spans="1:412" ht="11.25" customHeight="1" x14ac:dyDescent="0.25">
      <c r="A20" s="14"/>
      <c r="B20" s="8" t="s">
        <v>186</v>
      </c>
      <c r="C20" s="9">
        <v>3</v>
      </c>
      <c r="D20" s="15">
        <v>1.4</v>
      </c>
      <c r="E20" s="199">
        <v>45481</v>
      </c>
      <c r="F20" s="200">
        <f t="shared" si="166"/>
        <v>45490</v>
      </c>
      <c r="G20" s="201">
        <v>10</v>
      </c>
      <c r="H20" s="201" t="str">
        <f t="shared" si="230"/>
        <v>Sen</v>
      </c>
      <c r="I20" s="202" t="s">
        <v>288</v>
      </c>
      <c r="J20" s="170">
        <f t="shared" si="225"/>
        <v>190</v>
      </c>
      <c r="K20" s="170">
        <f t="shared" si="226"/>
        <v>199</v>
      </c>
      <c r="L20" s="172"/>
      <c r="M20" s="172" t="str">
        <f t="shared" si="184"/>
        <v/>
      </c>
      <c r="N20" s="173"/>
      <c r="O20" s="173" t="str">
        <f t="shared" si="227"/>
        <v/>
      </c>
      <c r="P20" s="173"/>
      <c r="Q20" s="174" t="str">
        <f t="shared" si="236"/>
        <v/>
      </c>
      <c r="R20" s="174" t="str">
        <f t="shared" si="237"/>
        <v/>
      </c>
      <c r="S20" s="175"/>
      <c r="T20" s="176" t="str">
        <f t="shared" si="228"/>
        <v/>
      </c>
      <c r="U20" s="175"/>
      <c r="V20" s="177" t="str">
        <f t="shared" si="229"/>
        <v/>
      </c>
      <c r="W20" s="175"/>
      <c r="X20" s="175" t="str">
        <f t="shared" si="233"/>
        <v/>
      </c>
      <c r="Y20" s="178" t="str">
        <f t="shared" si="234"/>
        <v/>
      </c>
      <c r="Z20" s="167">
        <f>IF(OR(AND(Z$4&gt;=$J20,Z$4&lt;=$K20),AND(Z$4&gt;=$Q20,Z$4&lt;=$R20),AND(Z$4&gt;=$X20,Z$4&lt;=$Y20)),IF(Z55&gt;0,$D20-Z55,$D20),0)</f>
        <v>0</v>
      </c>
      <c r="AA20" s="167">
        <f>IF(OR(AND(AA$4&gt;=$J20,AA$4&lt;=$K20),AND(AA$4&gt;=$Q20,AA$4&lt;=$R20),AND(AA$4&gt;=$X20,AA$4&lt;=$Y20)),IF(AA55&gt;0,$D20-AA55,$D20),0)</f>
        <v>0</v>
      </c>
      <c r="AB20" s="167">
        <f>IF(OR(AND(AB$4&gt;=$J20,AB$4&lt;=$K20),AND(AB$4&gt;=$Q20,AB$4&lt;=$R20),AND(AB$4&gt;=$X20,AB$4&lt;=$Y20)),IF(AB55&gt;0,$D20-AB55,$D20),0)</f>
        <v>0</v>
      </c>
      <c r="AC20" s="167">
        <f>IF(OR(AND(AC$4&gt;=$J20,AC$4&lt;=$K20),AND(AC$4&gt;=$Q20,AC$4&lt;=$R20),AND(AC$4&gt;=$X20,AC$4&lt;=$Y20)),IF(AC55&gt;0,$D20-AC55,$D20),0)</f>
        <v>0</v>
      </c>
      <c r="AD20" s="167">
        <f>IF(OR(AND(AD$4&gt;=$J20,AD$4&lt;=$K20),AND(AD$4&gt;=$Q20,AD$4&lt;=$R20),AND(AD$4&gt;=$X20,AD$4&lt;=$Y20)),IF(AD55&gt;0,$D20-AD55,$D20),0)</f>
        <v>0</v>
      </c>
      <c r="AE20" s="167">
        <f>IF(OR(AND(AE$4&gt;=$J20,AE$4&lt;=$K20),AND(AE$4&gt;=$Q20,AE$4&lt;=$R20),AND(AE$4&gt;=$X20,AE$4&lt;=$Y20)),IF(AE55&gt;0,$D20-AE55,$D20),0)</f>
        <v>0</v>
      </c>
      <c r="AF20" s="167">
        <f>IF(OR(AND(AF$4&gt;=$J20,AF$4&lt;=$K20),AND(AF$4&gt;=$Q20,AF$4&lt;=$R20),AND(AF$4&gt;=$X20,AF$4&lt;=$Y20)),IF(AF55&gt;0,$D20-AF55,$D20),0)</f>
        <v>0</v>
      </c>
      <c r="AG20" s="167">
        <f>IF(OR(AND(AG$4&gt;=$J20,AG$4&lt;=$K20),AND(AG$4&gt;=$Q20,AG$4&lt;=$R20),AND(AG$4&gt;=$X20,AG$4&lt;=$Y20)),IF(AG55&gt;0,$D20-AG55,$D20),0)</f>
        <v>0</v>
      </c>
      <c r="AH20" s="167">
        <f>IF(OR(AND(AH$4&gt;=$J20,AH$4&lt;=$K20),AND(AH$4&gt;=$Q20,AH$4&lt;=$R20),AND(AH$4&gt;=$X20,AH$4&lt;=$Y20)),IF(AH55&gt;0,$D20-AH55,$D20),0)</f>
        <v>0</v>
      </c>
      <c r="AI20" s="167">
        <f>IF(OR(AND(AI$4&gt;=$J20,AI$4&lt;=$K20),AND(AI$4&gt;=$Q20,AI$4&lt;=$R20),AND(AI$4&gt;=$X20,AI$4&lt;=$Y20)),IF(AI55&gt;0,$D20-AI55,$D20),0)</f>
        <v>0</v>
      </c>
      <c r="AJ20" s="167">
        <f>IF(OR(AND(AJ$4&gt;=$J20,AJ$4&lt;=$K20),AND(AJ$4&gt;=$Q20,AJ$4&lt;=$R20),AND(AJ$4&gt;=$X20,AJ$4&lt;=$Y20)),IF(AJ55&gt;0,$D20-AJ55,$D20),0)</f>
        <v>0</v>
      </c>
      <c r="AK20" s="167">
        <f>IF(OR(AND(AK$4&gt;=$J20,AK$4&lt;=$K20),AND(AK$4&gt;=$Q20,AK$4&lt;=$R20),AND(AK$4&gt;=$X20,AK$4&lt;=$Y20)),IF(AK55&gt;0,$D20-AK55,$D20),0)</f>
        <v>0</v>
      </c>
      <c r="AL20" s="167">
        <f>IF(OR(AND(AL$4&gt;=$J20,AL$4&lt;=$K20),AND(AL$4&gt;=$Q20,AL$4&lt;=$R20),AND(AL$4&gt;=$X20,AL$4&lt;=$Y20)),IF(AL55&gt;0,$D20-AL55,$D20),0)</f>
        <v>0</v>
      </c>
      <c r="AM20" s="167">
        <f>IF(OR(AND(AM$4&gt;=$J20,AM$4&lt;=$K20),AND(AM$4&gt;=$Q20,AM$4&lt;=$R20),AND(AM$4&gt;=$X20,AM$4&lt;=$Y20)),IF(AM55&gt;0,$D20-AM55,$D20),0)</f>
        <v>0</v>
      </c>
      <c r="AN20" s="167">
        <f>IF(OR(AND(AN$4&gt;=$J20,AN$4&lt;=$K20),AND(AN$4&gt;=$Q20,AN$4&lt;=$R20),AND(AN$4&gt;=$X20,AN$4&lt;=$Y20)),IF(AN55&gt;0,$D20-AN55,$D20),0)</f>
        <v>0</v>
      </c>
      <c r="AO20" s="167">
        <f>IF(OR(AND(AO$4&gt;=$J20,AO$4&lt;=$K20),AND(AO$4&gt;=$Q20,AO$4&lt;=$R20),AND(AO$4&gt;=$X20,AO$4&lt;=$Y20)),IF(AO55&gt;0,$D20-AO55,$D20),0)</f>
        <v>0</v>
      </c>
      <c r="AP20" s="167">
        <f>IF(OR(AND(AP$4&gt;=$J20,AP$4&lt;=$K20),AND(AP$4&gt;=$Q20,AP$4&lt;=$R20),AND(AP$4&gt;=$X20,AP$4&lt;=$Y20)),IF(AP55&gt;0,$D20-AP55,$D20),0)</f>
        <v>0</v>
      </c>
      <c r="AQ20" s="167">
        <f>IF(OR(AND(AQ$4&gt;=$J20,AQ$4&lt;=$K20),AND(AQ$4&gt;=$Q20,AQ$4&lt;=$R20),AND(AQ$4&gt;=$X20,AQ$4&lt;=$Y20)),IF(AQ55&gt;0,$D20-AQ55,$D20),0)</f>
        <v>0</v>
      </c>
      <c r="AR20" s="167">
        <f>IF(OR(AND(AR$4&gt;=$J20,AR$4&lt;=$K20),AND(AR$4&gt;=$Q20,AR$4&lt;=$R20),AND(AR$4&gt;=$X20,AR$4&lt;=$Y20)),IF(AR55&gt;0,$D20-AR55,$D20),0)</f>
        <v>0</v>
      </c>
      <c r="AS20" s="167">
        <f>IF(OR(AND(AS$4&gt;=$J20,AS$4&lt;=$K20),AND(AS$4&gt;=$Q20,AS$4&lt;=$R20),AND(AS$4&gt;=$X20,AS$4&lt;=$Y20)),IF(AS55&gt;0,$D20-AS55,$D20),0)</f>
        <v>0</v>
      </c>
      <c r="AT20" s="167">
        <f>IF(OR(AND(AT$4&gt;=$J20,AT$4&lt;=$K20),AND(AT$4&gt;=$Q20,AT$4&lt;=$R20),AND(AT$4&gt;=$X20,AT$4&lt;=$Y20)),IF(AT55&gt;0,$D20-AT55,$D20),0)</f>
        <v>0</v>
      </c>
      <c r="AU20" s="167">
        <f>IF(OR(AND(AU$4&gt;=$J20,AU$4&lt;=$K20),AND(AU$4&gt;=$Q20,AU$4&lt;=$R20),AND(AU$4&gt;=$X20,AU$4&lt;=$Y20)),IF(AU55&gt;0,$D20-AU55,$D20),0)</f>
        <v>0</v>
      </c>
      <c r="AV20" s="167">
        <f>IF(OR(AND(AV$4&gt;=$J20,AV$4&lt;=$K20),AND(AV$4&gt;=$Q20,AV$4&lt;=$R20),AND(AV$4&gt;=$X20,AV$4&lt;=$Y20)),IF(AV55&gt;0,$D20-AV55,$D20),0)</f>
        <v>0</v>
      </c>
      <c r="AW20" s="167">
        <f>IF(OR(AND(AW$4&gt;=$J20,AW$4&lt;=$K20),AND(AW$4&gt;=$Q20,AW$4&lt;=$R20),AND(AW$4&gt;=$X20,AW$4&lt;=$Y20)),IF(AW55&gt;0,$D20-AW55,$D20),0)</f>
        <v>0</v>
      </c>
      <c r="AX20" s="167">
        <f>IF(OR(AND(AX$4&gt;=$J20,AX$4&lt;=$K20),AND(AX$4&gt;=$Q20,AX$4&lt;=$R20),AND(AX$4&gt;=$X20,AX$4&lt;=$Y20)),IF(AX55&gt;0,$D20-AX55,$D20),0)</f>
        <v>0</v>
      </c>
      <c r="AY20" s="167">
        <f>IF(OR(AND(AY$4&gt;=$J20,AY$4&lt;=$K20),AND(AY$4&gt;=$Q20,AY$4&lt;=$R20),AND(AY$4&gt;=$X20,AY$4&lt;=$Y20)),IF(AY55&gt;0,$D20-AY55,$D20),0)</f>
        <v>0</v>
      </c>
      <c r="AZ20" s="167">
        <f>IF(OR(AND(AZ$4&gt;=$J20,AZ$4&lt;=$K20),AND(AZ$4&gt;=$Q20,AZ$4&lt;=$R20),AND(AZ$4&gt;=$X20,AZ$4&lt;=$Y20)),IF(AZ55&gt;0,$D20-AZ55,$D20),0)</f>
        <v>0</v>
      </c>
      <c r="BA20" s="167">
        <f>IF(OR(AND(BA$4&gt;=$J20,BA$4&lt;=$K20),AND(BA$4&gt;=$Q20,BA$4&lt;=$R20),AND(BA$4&gt;=$X20,BA$4&lt;=$Y20)),IF(BA55&gt;0,$D20-BA55,$D20),0)</f>
        <v>0</v>
      </c>
      <c r="BB20" s="167">
        <f>IF(OR(AND(BB$4&gt;=$J20,BB$4&lt;=$K20),AND(BB$4&gt;=$Q20,BB$4&lt;=$R20),AND(BB$4&gt;=$X20,BB$4&lt;=$Y20)),IF(BB55&gt;0,$D20-BB55,$D20),0)</f>
        <v>0</v>
      </c>
      <c r="BC20" s="167">
        <f>IF(OR(AND(BC$4&gt;=$J20,BC$4&lt;=$K20),AND(BC$4&gt;=$Q20,BC$4&lt;=$R20),AND(BC$4&gt;=$X20,BC$4&lt;=$Y20)),IF(BC55&gt;0,$D20-BC55,$D20),0)</f>
        <v>0</v>
      </c>
      <c r="BD20" s="167">
        <f>IF(OR(AND(BD$4&gt;=$J20,BD$4&lt;=$K20),AND(BD$4&gt;=$Q20,BD$4&lt;=$R20),AND(BD$4&gt;=$X20,BD$4&lt;=$Y20)),IF(BD55&gt;0,$D20-BD55,$D20),0)</f>
        <v>0</v>
      </c>
      <c r="BE20" s="167">
        <f>IF(OR(AND(BE$4&gt;=$J20,BE$4&lt;=$K20),AND(BE$4&gt;=$Q20,BE$4&lt;=$R20),AND(BE$4&gt;=$X20,BE$4&lt;=$Y20)),IF(BE55&gt;0,$D20-BE55,$D20),0)</f>
        <v>0</v>
      </c>
      <c r="BF20" s="167">
        <f>IF(OR(AND(BF$4&gt;=$J20,BF$4&lt;=$K20),AND(BF$4&gt;=$Q20,BF$4&lt;=$R20),AND(BF$4&gt;=$X20,BF$4&lt;=$Y20)),IF(BF55&gt;0,$D20-BF55,$D20),0)</f>
        <v>0</v>
      </c>
      <c r="BG20" s="167">
        <f>IF(OR(AND(BG$4&gt;=$J20,BG$4&lt;=$K20),AND(BG$4&gt;=$Q20,BG$4&lt;=$R20),AND(BG$4&gt;=$X20,BG$4&lt;=$Y20)),IF(BG55&gt;0,$D20-BG55,$D20),0)</f>
        <v>0</v>
      </c>
      <c r="BH20" s="167">
        <f>IF(OR(AND(BH$4&gt;=$J20,BH$4&lt;=$K20),AND(BH$4&gt;=$Q20,BH$4&lt;=$R20),AND(BH$4&gt;=$X20,BH$4&lt;=$Y20)),IF(BH55&gt;0,$D20-BH55,$D20),0)</f>
        <v>0</v>
      </c>
      <c r="BI20" s="167">
        <f>IF(OR(AND(BI$4&gt;=$J20,BI$4&lt;=$K20),AND(BI$4&gt;=$Q20,BI$4&lt;=$R20),AND(BI$4&gt;=$X20,BI$4&lt;=$Y20)),IF(BI55&gt;0,$D20-BI55,$D20),0)</f>
        <v>0</v>
      </c>
      <c r="BJ20" s="167">
        <f>IF(OR(AND(BJ$4&gt;=$J20,BJ$4&lt;=$K20),AND(BJ$4&gt;=$Q20,BJ$4&lt;=$R20),AND(BJ$4&gt;=$X20,BJ$4&lt;=$Y20)),IF(BJ55&gt;0,$D20-BJ55,$D20),0)</f>
        <v>0</v>
      </c>
      <c r="BK20" s="167">
        <f>IF(OR(AND(BK$4&gt;=$J20,BK$4&lt;=$K20),AND(BK$4&gt;=$Q20,BK$4&lt;=$R20),AND(BK$4&gt;=$X20,BK$4&lt;=$Y20)),IF(BK55&gt;0,$D20-BK55,$D20),0)</f>
        <v>0</v>
      </c>
      <c r="BL20" s="167">
        <f>IF(OR(AND(BL$4&gt;=$J20,BL$4&lt;=$K20),AND(BL$4&gt;=$Q20,BL$4&lt;=$R20),AND(BL$4&gt;=$X20,BL$4&lt;=$Y20)),IF(BL55&gt;0,$D20-BL55,$D20),0)</f>
        <v>0</v>
      </c>
      <c r="BM20" s="167">
        <f>IF(OR(AND(BM$4&gt;=$J20,BM$4&lt;=$K20),AND(BM$4&gt;=$Q20,BM$4&lt;=$R20),AND(BM$4&gt;=$X20,BM$4&lt;=$Y20)),IF(BM55&gt;0,$D20-BM55,$D20),0)</f>
        <v>0</v>
      </c>
      <c r="BN20" s="167">
        <f>IF(OR(AND(BN$4&gt;=$J20,BN$4&lt;=$K20),AND(BN$4&gt;=$Q20,BN$4&lt;=$R20),AND(BN$4&gt;=$X20,BN$4&lt;=$Y20)),IF(BN55&gt;0,$D20-BN55,$D20),0)</f>
        <v>0</v>
      </c>
      <c r="BO20" s="167">
        <f>IF(OR(AND(BO$4&gt;=$J20,BO$4&lt;=$K20),AND(BO$4&gt;=$Q20,BO$4&lt;=$R20),AND(BO$4&gt;=$X20,BO$4&lt;=$Y20)),IF(BO55&gt;0,$D20-BO55,$D20),0)</f>
        <v>0</v>
      </c>
      <c r="BP20" s="167">
        <f>IF(OR(AND(BP$4&gt;=$J20,BP$4&lt;=$K20),AND(BP$4&gt;=$Q20,BP$4&lt;=$R20),AND(BP$4&gt;=$X20,BP$4&lt;=$Y20)),IF(BP55&gt;0,$D20-BP55,$D20),0)</f>
        <v>0</v>
      </c>
      <c r="BQ20" s="167">
        <f>IF(OR(AND(BQ$4&gt;=$J20,BQ$4&lt;=$K20),AND(BQ$4&gt;=$Q20,BQ$4&lt;=$R20),AND(BQ$4&gt;=$X20,BQ$4&lt;=$Y20)),IF(BQ55&gt;0,$D20-BQ55,$D20),0)</f>
        <v>0</v>
      </c>
      <c r="BR20" s="167">
        <f>IF(OR(AND(BR$4&gt;=$J20,BR$4&lt;=$K20),AND(BR$4&gt;=$Q20,BR$4&lt;=$R20),AND(BR$4&gt;=$X20,BR$4&lt;=$Y20)),IF(BR55&gt;0,$D20-BR55,$D20),0)</f>
        <v>0</v>
      </c>
      <c r="BS20" s="167">
        <f>IF(OR(AND(BS$4&gt;=$J20,BS$4&lt;=$K20),AND(BS$4&gt;=$Q20,BS$4&lt;=$R20),AND(BS$4&gt;=$X20,BS$4&lt;=$Y20)),IF(BS55&gt;0,$D20-BS55,$D20),0)</f>
        <v>0</v>
      </c>
      <c r="BT20" s="167">
        <f>IF(OR(AND(BT$4&gt;=$J20,BT$4&lt;=$K20),AND(BT$4&gt;=$Q20,BT$4&lt;=$R20),AND(BT$4&gt;=$X20,BT$4&lt;=$Y20)),IF(BT55&gt;0,$D20-BT55,$D20),0)</f>
        <v>0</v>
      </c>
      <c r="BU20" s="167">
        <f>IF(OR(AND(BU$4&gt;=$J20,BU$4&lt;=$K20),AND(BU$4&gt;=$Q20,BU$4&lt;=$R20),AND(BU$4&gt;=$X20,BU$4&lt;=$Y20)),IF(BU55&gt;0,$D20-BU55,$D20),0)</f>
        <v>0</v>
      </c>
      <c r="BV20" s="167">
        <f>IF(OR(AND(BV$4&gt;=$J20,BV$4&lt;=$K20),AND(BV$4&gt;=$Q20,BV$4&lt;=$R20),AND(BV$4&gt;=$X20,BV$4&lt;=$Y20)),IF(BV55&gt;0,$D20-BV55,$D20),0)</f>
        <v>0</v>
      </c>
      <c r="BW20" s="167">
        <f>IF(OR(AND(BW$4&gt;=$J20,BW$4&lt;=$K20),AND(BW$4&gt;=$Q20,BW$4&lt;=$R20),AND(BW$4&gt;=$X20,BW$4&lt;=$Y20)),IF(BW55&gt;0,$D20-BW55,$D20),0)</f>
        <v>0</v>
      </c>
      <c r="BX20" s="167">
        <f>IF(OR(AND(BX$4&gt;=$J20,BX$4&lt;=$K20),AND(BX$4&gt;=$Q20,BX$4&lt;=$R20),AND(BX$4&gt;=$X20,BX$4&lt;=$Y20)),IF(BX55&gt;0,$D20-BX55,$D20),0)</f>
        <v>0</v>
      </c>
      <c r="BY20" s="167">
        <f>IF(OR(AND(BY$4&gt;=$J20,BY$4&lt;=$K20),AND(BY$4&gt;=$Q20,BY$4&lt;=$R20),AND(BY$4&gt;=$X20,BY$4&lt;=$Y20)),IF(BY55&gt;0,$D20-BY55,$D20),0)</f>
        <v>0</v>
      </c>
      <c r="BZ20" s="167">
        <f>IF(OR(AND(BZ$4&gt;=$J20,BZ$4&lt;=$K20),AND(BZ$4&gt;=$Q20,BZ$4&lt;=$R20),AND(BZ$4&gt;=$X20,BZ$4&lt;=$Y20)),IF(BZ55&gt;0,$D20-BZ55,$D20),0)</f>
        <v>0</v>
      </c>
      <c r="CA20" s="167">
        <f>IF(OR(AND(CA$4&gt;=$J20,CA$4&lt;=$K20),AND(CA$4&gt;=$Q20,CA$4&lt;=$R20),AND(CA$4&gt;=$X20,CA$4&lt;=$Y20)),IF(CA55&gt;0,$D20-CA55,$D20),0)</f>
        <v>0</v>
      </c>
      <c r="CB20" s="167">
        <f>IF(OR(AND(CB$4&gt;=$J20,CB$4&lt;=$K20),AND(CB$4&gt;=$Q20,CB$4&lt;=$R20),AND(CB$4&gt;=$X20,CB$4&lt;=$Y20)),IF(CB55&gt;0,$D20-CB55,$D20),0)</f>
        <v>0</v>
      </c>
      <c r="CC20" s="167">
        <f>IF(OR(AND(CC$4&gt;=$J20,CC$4&lt;=$K20),AND(CC$4&gt;=$Q20,CC$4&lt;=$R20),AND(CC$4&gt;=$X20,CC$4&lt;=$Y20)),IF(CC55&gt;0,$D20-CC55,$D20),0)</f>
        <v>0</v>
      </c>
      <c r="CD20" s="167">
        <f>IF(OR(AND(CD$4&gt;=$J20,CD$4&lt;=$K20),AND(CD$4&gt;=$Q20,CD$4&lt;=$R20),AND(CD$4&gt;=$X20,CD$4&lt;=$Y20)),IF(CD55&gt;0,$D20-CD55,$D20),0)</f>
        <v>0</v>
      </c>
      <c r="CE20" s="167">
        <f>IF(OR(AND(CE$4&gt;=$J20,CE$4&lt;=$K20),AND(CE$4&gt;=$Q20,CE$4&lt;=$R20),AND(CE$4&gt;=$X20,CE$4&lt;=$Y20)),IF(CE55&gt;0,$D20-CE55,$D20),0)</f>
        <v>0</v>
      </c>
      <c r="CF20" s="167">
        <f>IF(OR(AND(CF$4&gt;=$J20,CF$4&lt;=$K20),AND(CF$4&gt;=$Q20,CF$4&lt;=$R20),AND(CF$4&gt;=$X20,CF$4&lt;=$Y20)),IF(CF55&gt;0,$D20-CF55,$D20),0)</f>
        <v>0</v>
      </c>
      <c r="CG20" s="167">
        <f>IF(OR(AND(CG$4&gt;=$J20,CG$4&lt;=$K20),AND(CG$4&gt;=$Q20,CG$4&lt;=$R20),AND(CG$4&gt;=$X20,CG$4&lt;=$Y20)),IF(CG55&gt;0,$D20-CG55,$D20),0)</f>
        <v>0</v>
      </c>
      <c r="CH20" s="167">
        <f>IF(OR(AND(CH$4&gt;=$J20,CH$4&lt;=$K20),AND(CH$4&gt;=$Q20,CH$4&lt;=$R20),AND(CH$4&gt;=$X20,CH$4&lt;=$Y20)),IF(CH55&gt;0,$D20-CH55,$D20),0)</f>
        <v>0</v>
      </c>
      <c r="CI20" s="167">
        <f>IF(OR(AND(CI$4&gt;=$J20,CI$4&lt;=$K20),AND(CI$4&gt;=$Q20,CI$4&lt;=$R20),AND(CI$4&gt;=$X20,CI$4&lt;=$Y20)),IF(CI55&gt;0,$D20-CI55,$D20),0)</f>
        <v>0</v>
      </c>
      <c r="CJ20" s="167">
        <f>IF(OR(AND(CJ$4&gt;=$J20,CJ$4&lt;=$K20),AND(CJ$4&gt;=$Q20,CJ$4&lt;=$R20),AND(CJ$4&gt;=$X20,CJ$4&lt;=$Y20)),IF(CJ55&gt;0,$D20-CJ55,$D20),0)</f>
        <v>0</v>
      </c>
      <c r="CK20" s="167">
        <f>IF(OR(AND(CK$4&gt;=$J20,CK$4&lt;=$K20),AND(CK$4&gt;=$Q20,CK$4&lt;=$R20),AND(CK$4&gt;=$X20,CK$4&lt;=$Y20)),IF(CK55&gt;0,$D20-CK55,$D20),0)</f>
        <v>0</v>
      </c>
      <c r="CL20" s="167">
        <f>IF(OR(AND(CL$4&gt;=$J20,CL$4&lt;=$K20),AND(CL$4&gt;=$Q20,CL$4&lt;=$R20),AND(CL$4&gt;=$X20,CL$4&lt;=$Y20)),IF(CL55&gt;0,$D20-CL55,$D20),0)</f>
        <v>0</v>
      </c>
      <c r="CM20" s="167">
        <f>IF(OR(AND(CM$4&gt;=$J20,CM$4&lt;=$K20),AND(CM$4&gt;=$Q20,CM$4&lt;=$R20),AND(CM$4&gt;=$X20,CM$4&lt;=$Y20)),IF(CM55&gt;0,$D20-CM55,$D20),0)</f>
        <v>0</v>
      </c>
      <c r="CN20" s="167">
        <f>IF(OR(AND(CN$4&gt;=$J20,CN$4&lt;=$K20),AND(CN$4&gt;=$Q20,CN$4&lt;=$R20),AND(CN$4&gt;=$X20,CN$4&lt;=$Y20)),IF(CN55&gt;0,$D20-CN55,$D20),0)</f>
        <v>0</v>
      </c>
      <c r="CO20" s="167">
        <f>IF(OR(AND(CO$4&gt;=$J20,CO$4&lt;=$K20),AND(CO$4&gt;=$Q20,CO$4&lt;=$R20),AND(CO$4&gt;=$X20,CO$4&lt;=$Y20)),IF(CO55&gt;0,$D20-CO55,$D20),0)</f>
        <v>0</v>
      </c>
      <c r="CP20" s="167">
        <f>IF(OR(AND(CP$4&gt;=$J20,CP$4&lt;=$K20),AND(CP$4&gt;=$Q20,CP$4&lt;=$R20),AND(CP$4&gt;=$X20,CP$4&lt;=$Y20)),IF(CP55&gt;0,$D20-CP55,$D20),0)</f>
        <v>0</v>
      </c>
      <c r="CQ20" s="167">
        <f>IF(OR(AND(CQ$4&gt;=$J20,CQ$4&lt;=$K20),AND(CQ$4&gt;=$Q20,CQ$4&lt;=$R20),AND(CQ$4&gt;=$X20,CQ$4&lt;=$Y20)),IF(CQ55&gt;0,$D20-CQ55,$D20),0)</f>
        <v>0</v>
      </c>
      <c r="CR20" s="167">
        <f>IF(OR(AND(CR$4&gt;=$J20,CR$4&lt;=$K20),AND(CR$4&gt;=$Q20,CR$4&lt;=$R20),AND(CR$4&gt;=$X20,CR$4&lt;=$Y20)),IF(CR55&gt;0,$D20-CR55,$D20),0)</f>
        <v>0</v>
      </c>
      <c r="CS20" s="167">
        <f>IF(OR(AND(CS$4&gt;=$J20,CS$4&lt;=$K20),AND(CS$4&gt;=$Q20,CS$4&lt;=$R20),AND(CS$4&gt;=$X20,CS$4&lt;=$Y20)),IF(CS55&gt;0,$D20-CS55,$D20),0)</f>
        <v>0</v>
      </c>
      <c r="CT20" s="167">
        <f>IF(OR(AND(CT$4&gt;=$J20,CT$4&lt;=$K20),AND(CT$4&gt;=$Q20,CT$4&lt;=$R20),AND(CT$4&gt;=$X20,CT$4&lt;=$Y20)),IF(CT55&gt;0,$D20-CT55,$D20),0)</f>
        <v>0</v>
      </c>
      <c r="CU20" s="167">
        <f>IF(OR(AND(CU$4&gt;=$J20,CU$4&lt;=$K20),AND(CU$4&gt;=$Q20,CU$4&lt;=$R20),AND(CU$4&gt;=$X20,CU$4&lt;=$Y20)),IF(CU55&gt;0,$D20-CU55,$D20),0)</f>
        <v>0</v>
      </c>
      <c r="CV20" s="167">
        <f>IF(OR(AND(CV$4&gt;=$J20,CV$4&lt;=$K20),AND(CV$4&gt;=$Q20,CV$4&lt;=$R20),AND(CV$4&gt;=$X20,CV$4&lt;=$Y20)),IF(CV55&gt;0,$D20-CV55,$D20),0)</f>
        <v>0</v>
      </c>
      <c r="CW20" s="167">
        <f>IF(OR(AND(CW$4&gt;=$J20,CW$4&lt;=$K20),AND(CW$4&gt;=$Q20,CW$4&lt;=$R20),AND(CW$4&gt;=$X20,CW$4&lt;=$Y20)),IF(CW55&gt;0,$D20-CW55,$D20),0)</f>
        <v>0</v>
      </c>
      <c r="CX20" s="167">
        <f>IF(OR(AND(CX$4&gt;=$J20,CX$4&lt;=$K20),AND(CX$4&gt;=$Q20,CX$4&lt;=$R20),AND(CX$4&gt;=$X20,CX$4&lt;=$Y20)),IF(CX55&gt;0,$D20-CX55,$D20),0)</f>
        <v>0</v>
      </c>
      <c r="CY20" s="167">
        <f>IF(OR(AND(CY$4&gt;=$J20,CY$4&lt;=$K20),AND(CY$4&gt;=$Q20,CY$4&lt;=$R20),AND(CY$4&gt;=$X20,CY$4&lt;=$Y20)),IF(CY55&gt;0,$D20-CY55,$D20),0)</f>
        <v>0</v>
      </c>
      <c r="CZ20" s="167">
        <f>IF(OR(AND(CZ$4&gt;=$J20,CZ$4&lt;=$K20),AND(CZ$4&gt;=$Q20,CZ$4&lt;=$R20),AND(CZ$4&gt;=$X20,CZ$4&lt;=$Y20)),IF(CZ55&gt;0,$D20-CZ55,$D20),0)</f>
        <v>0</v>
      </c>
      <c r="DA20" s="167">
        <f>IF(OR(AND(DA$4&gt;=$J20,DA$4&lt;=$K20),AND(DA$4&gt;=$Q20,DA$4&lt;=$R20),AND(DA$4&gt;=$X20,DA$4&lt;=$Y20)),IF(DA55&gt;0,$D20-DA55,$D20),0)</f>
        <v>0</v>
      </c>
      <c r="DB20" s="167">
        <f>IF(OR(AND(DB$4&gt;=$J20,DB$4&lt;=$K20),AND(DB$4&gt;=$Q20,DB$4&lt;=$R20),AND(DB$4&gt;=$X20,DB$4&lt;=$Y20)),IF(DB55&gt;0,$D20-DB55,$D20),0)</f>
        <v>0</v>
      </c>
      <c r="DC20" s="167">
        <f>IF(OR(AND(DC$4&gt;=$J20,DC$4&lt;=$K20),AND(DC$4&gt;=$Q20,DC$4&lt;=$R20),AND(DC$4&gt;=$X20,DC$4&lt;=$Y20)),IF(DC55&gt;0,$D20-DC55,$D20),0)</f>
        <v>0</v>
      </c>
      <c r="DD20" s="167">
        <f>IF(OR(AND(DD$4&gt;=$J20,DD$4&lt;=$K20),AND(DD$4&gt;=$Q20,DD$4&lt;=$R20),AND(DD$4&gt;=$X20,DD$4&lt;=$Y20)),IF(DD55&gt;0,$D20-DD55,$D20),0)</f>
        <v>0</v>
      </c>
      <c r="DE20" s="167">
        <f>IF(OR(AND(DE$4&gt;=$J20,DE$4&lt;=$K20),AND(DE$4&gt;=$Q20,DE$4&lt;=$R20),AND(DE$4&gt;=$X20,DE$4&lt;=$Y20)),IF(DE55&gt;0,$D20-DE55,$D20),0)</f>
        <v>0</v>
      </c>
      <c r="DF20" s="167">
        <f>IF(OR(AND(DF$4&gt;=$J20,DF$4&lt;=$K20),AND(DF$4&gt;=$Q20,DF$4&lt;=$R20),AND(DF$4&gt;=$X20,DF$4&lt;=$Y20)),IF(DF55&gt;0,$D20-DF55,$D20),0)</f>
        <v>0</v>
      </c>
      <c r="DG20" s="167">
        <f>IF(OR(AND(DG$4&gt;=$J20,DG$4&lt;=$K20),AND(DG$4&gt;=$Q20,DG$4&lt;=$R20),AND(DG$4&gt;=$X20,DG$4&lt;=$Y20)),IF(DG55&gt;0,$D20-DG55,$D20),0)</f>
        <v>0</v>
      </c>
      <c r="DH20" s="167">
        <f>IF(OR(AND(DH$4&gt;=$J20,DH$4&lt;=$K20),AND(DH$4&gt;=$Q20,DH$4&lt;=$R20),AND(DH$4&gt;=$X20,DH$4&lt;=$Y20)),IF(DH55&gt;0,$D20-DH55,$D20),0)</f>
        <v>0</v>
      </c>
      <c r="DI20" s="167">
        <f>IF(OR(AND(DI$4&gt;=$J20,DI$4&lt;=$K20),AND(DI$4&gt;=$Q20,DI$4&lt;=$R20),AND(DI$4&gt;=$X20,DI$4&lt;=$Y20)),IF(DI55&gt;0,$D20-DI55,$D20),0)</f>
        <v>0</v>
      </c>
      <c r="DJ20" s="167">
        <f>IF(OR(AND(DJ$4&gt;=$J20,DJ$4&lt;=$K20),AND(DJ$4&gt;=$Q20,DJ$4&lt;=$R20),AND(DJ$4&gt;=$X20,DJ$4&lt;=$Y20)),IF(DJ55&gt;0,$D20-DJ55,$D20),0)</f>
        <v>0</v>
      </c>
      <c r="DK20" s="167">
        <f>IF(OR(AND(DK$4&gt;=$J20,DK$4&lt;=$K20),AND(DK$4&gt;=$Q20,DK$4&lt;=$R20),AND(DK$4&gt;=$X20,DK$4&lt;=$Y20)),IF(DK55&gt;0,$D20-DK55,$D20),0)</f>
        <v>0</v>
      </c>
      <c r="DL20" s="167">
        <f>IF(OR(AND(DL$4&gt;=$J20,DL$4&lt;=$K20),AND(DL$4&gt;=$Q20,DL$4&lt;=$R20),AND(DL$4&gt;=$X20,DL$4&lt;=$Y20)),IF(DL55&gt;0,$D20-DL55,$D20),0)</f>
        <v>0</v>
      </c>
      <c r="DM20" s="167">
        <f>IF(OR(AND(DM$4&gt;=$J20,DM$4&lt;=$K20),AND(DM$4&gt;=$Q20,DM$4&lt;=$R20),AND(DM$4&gt;=$X20,DM$4&lt;=$Y20)),IF(DM55&gt;0,$D20-DM55,$D20),0)</f>
        <v>0</v>
      </c>
      <c r="DN20" s="167">
        <f>IF(OR(AND(DN$4&gt;=$J20,DN$4&lt;=$K20),AND(DN$4&gt;=$Q20,DN$4&lt;=$R20),AND(DN$4&gt;=$X20,DN$4&lt;=$Y20)),IF(DN55&gt;0,$D20-DN55,$D20),0)</f>
        <v>0</v>
      </c>
      <c r="DO20" s="167">
        <f>IF(OR(AND(DO$4&gt;=$J20,DO$4&lt;=$K20),AND(DO$4&gt;=$Q20,DO$4&lt;=$R20),AND(DO$4&gt;=$X20,DO$4&lt;=$Y20)),IF(DO55&gt;0,$D20-DO55,$D20),0)</f>
        <v>0</v>
      </c>
      <c r="DP20" s="167">
        <f>IF(OR(AND(DP$4&gt;=$J20,DP$4&lt;=$K20),AND(DP$4&gt;=$Q20,DP$4&lt;=$R20),AND(DP$4&gt;=$X20,DP$4&lt;=$Y20)),IF(DP55&gt;0,$D20-DP55,$D20),0)</f>
        <v>0</v>
      </c>
      <c r="DQ20" s="167">
        <f>IF(OR(AND(DQ$4&gt;=$J20,DQ$4&lt;=$K20),AND(DQ$4&gt;=$Q20,DQ$4&lt;=$R20),AND(DQ$4&gt;=$X20,DQ$4&lt;=$Y20)),IF(DQ55&gt;0,$D20-DQ55,$D20),0)</f>
        <v>0</v>
      </c>
      <c r="DR20" s="167">
        <f>IF(OR(AND(DR$4&gt;=$J20,DR$4&lt;=$K20),AND(DR$4&gt;=$Q20,DR$4&lt;=$R20),AND(DR$4&gt;=$X20,DR$4&lt;=$Y20)),IF(DR55&gt;0,$D20-DR55,$D20),0)</f>
        <v>0</v>
      </c>
      <c r="DS20" s="167">
        <f>IF(OR(AND(DS$4&gt;=$J20,DS$4&lt;=$K20),AND(DS$4&gt;=$Q20,DS$4&lt;=$R20),AND(DS$4&gt;=$X20,DS$4&lt;=$Y20)),IF(DS55&gt;0,$D20-DS55,$D20),0)</f>
        <v>0</v>
      </c>
      <c r="DT20" s="167">
        <f>IF(OR(AND(DT$4&gt;=$J20,DT$4&lt;=$K20),AND(DT$4&gt;=$Q20,DT$4&lt;=$R20),AND(DT$4&gt;=$X20,DT$4&lt;=$Y20)),IF(DT55&gt;0,$D20-DT55,$D20),0)</f>
        <v>0</v>
      </c>
      <c r="DU20" s="167">
        <f>IF(OR(AND(DU$4&gt;=$J20,DU$4&lt;=$K20),AND(DU$4&gt;=$Q20,DU$4&lt;=$R20),AND(DU$4&gt;=$X20,DU$4&lt;=$Y20)),IF(DU55&gt;0,$D20-DU55,$D20),0)</f>
        <v>0</v>
      </c>
      <c r="DV20" s="167">
        <f>IF(OR(AND(DV$4&gt;=$J20,DV$4&lt;=$K20),AND(DV$4&gt;=$Q20,DV$4&lt;=$R20),AND(DV$4&gt;=$X20,DV$4&lt;=$Y20)),IF(DV55&gt;0,$D20-DV55,$D20),0)</f>
        <v>0</v>
      </c>
      <c r="DW20" s="167">
        <f>IF(OR(AND(DW$4&gt;=$J20,DW$4&lt;=$K20),AND(DW$4&gt;=$Q20,DW$4&lt;=$R20),AND(DW$4&gt;=$X20,DW$4&lt;=$Y20)),IF(DW55&gt;0,$D20-DW55,$D20),0)</f>
        <v>0</v>
      </c>
      <c r="DX20" s="167">
        <f>IF(OR(AND(DX$4&gt;=$J20,DX$4&lt;=$K20),AND(DX$4&gt;=$Q20,DX$4&lt;=$R20),AND(DX$4&gt;=$X20,DX$4&lt;=$Y20)),IF(DX55&gt;0,$D20-DX55,$D20),0)</f>
        <v>0</v>
      </c>
      <c r="DY20" s="167">
        <f>IF(OR(AND(DY$4&gt;=$J20,DY$4&lt;=$K20),AND(DY$4&gt;=$Q20,DY$4&lt;=$R20),AND(DY$4&gt;=$X20,DY$4&lt;=$Y20)),IF(DY55&gt;0,$D20-DY55,$D20),0)</f>
        <v>0</v>
      </c>
      <c r="DZ20" s="167">
        <f>IF(OR(AND(DZ$4&gt;=$J20,DZ$4&lt;=$K20),AND(DZ$4&gt;=$Q20,DZ$4&lt;=$R20),AND(DZ$4&gt;=$X20,DZ$4&lt;=$Y20)),IF(DZ55&gt;0,$D20-DZ55,$D20),0)</f>
        <v>0</v>
      </c>
      <c r="EA20" s="167">
        <f>IF(OR(AND(EA$4&gt;=$J20,EA$4&lt;=$K20),AND(EA$4&gt;=$Q20,EA$4&lt;=$R20),AND(EA$4&gt;=$X20,EA$4&lt;=$Y20)),IF(EA55&gt;0,$D20-EA55,$D20),0)</f>
        <v>0</v>
      </c>
      <c r="EB20" s="167">
        <f>IF(OR(AND(EB$4&gt;=$J20,EB$4&lt;=$K20),AND(EB$4&gt;=$Q20,EB$4&lt;=$R20),AND(EB$4&gt;=$X20,EB$4&lt;=$Y20)),IF(EB55&gt;0,$D20-EB55,$D20),0)</f>
        <v>0</v>
      </c>
      <c r="EC20" s="167">
        <f>IF(OR(AND(EC$4&gt;=$J20,EC$4&lt;=$K20),AND(EC$4&gt;=$Q20,EC$4&lt;=$R20),AND(EC$4&gt;=$X20,EC$4&lt;=$Y20)),IF(EC55&gt;0,$D20-EC55,$D20),0)</f>
        <v>0</v>
      </c>
      <c r="ED20" s="167">
        <f>IF(OR(AND(ED$4&gt;=$J20,ED$4&lt;=$K20),AND(ED$4&gt;=$Q20,ED$4&lt;=$R20),AND(ED$4&gt;=$X20,ED$4&lt;=$Y20)),IF(ED55&gt;0,$D20-ED55,$D20),0)</f>
        <v>0</v>
      </c>
      <c r="EE20" s="167">
        <f>IF(OR(AND(EE$4&gt;=$J20,EE$4&lt;=$K20),AND(EE$4&gt;=$Q20,EE$4&lt;=$R20),AND(EE$4&gt;=$X20,EE$4&lt;=$Y20)),IF(EE55&gt;0,$D20-EE55,$D20),0)</f>
        <v>0</v>
      </c>
      <c r="EF20" s="167">
        <f>IF(OR(AND(EF$4&gt;=$J20,EF$4&lt;=$K20),AND(EF$4&gt;=$Q20,EF$4&lt;=$R20),AND(EF$4&gt;=$X20,EF$4&lt;=$Y20)),IF(EF55&gt;0,$D20-EF55,$D20),0)</f>
        <v>0</v>
      </c>
      <c r="EG20" s="167">
        <f>IF(OR(AND(EG$4&gt;=$J20,EG$4&lt;=$K20),AND(EG$4&gt;=$Q20,EG$4&lt;=$R20),AND(EG$4&gt;=$X20,EG$4&lt;=$Y20)),IF(EG55&gt;0,$D20-EG55,$D20),0)</f>
        <v>0</v>
      </c>
      <c r="EH20" s="167">
        <f>IF(OR(AND(EH$4&gt;=$J20,EH$4&lt;=$K20),AND(EH$4&gt;=$Q20,EH$4&lt;=$R20),AND(EH$4&gt;=$X20,EH$4&lt;=$Y20)),IF(EH55&gt;0,$D20-EH55,$D20),0)</f>
        <v>0</v>
      </c>
      <c r="EI20" s="167">
        <f>IF(OR(AND(EI$4&gt;=$J20,EI$4&lt;=$K20),AND(EI$4&gt;=$Q20,EI$4&lt;=$R20),AND(EI$4&gt;=$X20,EI$4&lt;=$Y20)),IF(EI55&gt;0,$D20-EI55,$D20),0)</f>
        <v>0</v>
      </c>
      <c r="EJ20" s="167">
        <f>IF(OR(AND(EJ$4&gt;=$J20,EJ$4&lt;=$K20),AND(EJ$4&gt;=$Q20,EJ$4&lt;=$R20),AND(EJ$4&gt;=$X20,EJ$4&lt;=$Y20)),IF(EJ55&gt;0,$D20-EJ55,$D20),0)</f>
        <v>0</v>
      </c>
      <c r="EK20" s="167">
        <f>IF(OR(AND(EK$4&gt;=$J20,EK$4&lt;=$K20),AND(EK$4&gt;=$Q20,EK$4&lt;=$R20),AND(EK$4&gt;=$X20,EK$4&lt;=$Y20)),IF(EK55&gt;0,$D20-EK55,$D20),0)</f>
        <v>0</v>
      </c>
      <c r="EL20" s="167">
        <f>IF(OR(AND(EL$4&gt;=$J20,EL$4&lt;=$K20),AND(EL$4&gt;=$Q20,EL$4&lt;=$R20),AND(EL$4&gt;=$X20,EL$4&lt;=$Y20)),IF(EL55&gt;0,$D20-EL55,$D20),0)</f>
        <v>0</v>
      </c>
      <c r="EM20" s="167">
        <f>IF(OR(AND(EM$4&gt;=$J20,EM$4&lt;=$K20),AND(EM$4&gt;=$Q20,EM$4&lt;=$R20),AND(EM$4&gt;=$X20,EM$4&lt;=$Y20)),IF(EM55&gt;0,$D20-EM55,$D20),0)</f>
        <v>0</v>
      </c>
      <c r="EN20" s="167">
        <f>IF(OR(AND(EN$4&gt;=$J20,EN$4&lt;=$K20),AND(EN$4&gt;=$Q20,EN$4&lt;=$R20),AND(EN$4&gt;=$X20,EN$4&lt;=$Y20)),IF(EN55&gt;0,$D20-EN55,$D20),0)</f>
        <v>0</v>
      </c>
      <c r="EO20" s="167">
        <f>IF(OR(AND(EO$4&gt;=$J20,EO$4&lt;=$K20),AND(EO$4&gt;=$Q20,EO$4&lt;=$R20),AND(EO$4&gt;=$X20,EO$4&lt;=$Y20)),IF(EO55&gt;0,$D20-EO55,$D20),0)</f>
        <v>0</v>
      </c>
      <c r="EP20" s="167">
        <f>IF(OR(AND(EP$4&gt;=$J20,EP$4&lt;=$K20),AND(EP$4&gt;=$Q20,EP$4&lt;=$R20),AND(EP$4&gt;=$X20,EP$4&lt;=$Y20)),IF(EP55&gt;0,$D20-EP55,$D20),0)</f>
        <v>0</v>
      </c>
      <c r="EQ20" s="167">
        <f>IF(OR(AND(EQ$4&gt;=$J20,EQ$4&lt;=$K20),AND(EQ$4&gt;=$Q20,EQ$4&lt;=$R20),AND(EQ$4&gt;=$X20,EQ$4&lt;=$Y20)),IF(EQ55&gt;0,$D20-EQ55,$D20),0)</f>
        <v>0</v>
      </c>
      <c r="ER20" s="167">
        <f>IF(OR(AND(ER$4&gt;=$J20,ER$4&lt;=$K20),AND(ER$4&gt;=$Q20,ER$4&lt;=$R20),AND(ER$4&gt;=$X20,ER$4&lt;=$Y20)),IF(ER55&gt;0,$D20-ER55,$D20),0)</f>
        <v>0</v>
      </c>
      <c r="ES20" s="167">
        <f>IF(OR(AND(ES$4&gt;=$J20,ES$4&lt;=$K20),AND(ES$4&gt;=$Q20,ES$4&lt;=$R20),AND(ES$4&gt;=$X20,ES$4&lt;=$Y20)),IF(ES55&gt;0,$D20-ES55,$D20),0)</f>
        <v>0</v>
      </c>
      <c r="ET20" s="167">
        <f>IF(OR(AND(ET$4&gt;=$J20,ET$4&lt;=$K20),AND(ET$4&gt;=$Q20,ET$4&lt;=$R20),AND(ET$4&gt;=$X20,ET$4&lt;=$Y20)),IF(ET55&gt;0,$D20-ET55,$D20),0)</f>
        <v>0</v>
      </c>
      <c r="EU20" s="167">
        <f>IF(OR(AND(EU$4&gt;=$J20,EU$4&lt;=$K20),AND(EU$4&gt;=$Q20,EU$4&lt;=$R20),AND(EU$4&gt;=$X20,EU$4&lt;=$Y20)),IF(EU55&gt;0,$D20-EU55,$D20),0)</f>
        <v>0</v>
      </c>
      <c r="EV20" s="167">
        <f>IF(OR(AND(EV$4&gt;=$J20,EV$4&lt;=$K20),AND(EV$4&gt;=$Q20,EV$4&lt;=$R20),AND(EV$4&gt;=$X20,EV$4&lt;=$Y20)),IF(EV55&gt;0,$D20-EV55,$D20),0)</f>
        <v>0</v>
      </c>
      <c r="EW20" s="167">
        <f>IF(OR(AND(EW$4&gt;=$J20,EW$4&lt;=$K20),AND(EW$4&gt;=$Q20,EW$4&lt;=$R20),AND(EW$4&gt;=$X20,EW$4&lt;=$Y20)),IF(EW55&gt;0,$D20-EW55,$D20),0)</f>
        <v>0</v>
      </c>
      <c r="EX20" s="167">
        <f>IF(OR(AND(EX$4&gt;=$J20,EX$4&lt;=$K20),AND(EX$4&gt;=$Q20,EX$4&lt;=$R20),AND(EX$4&gt;=$X20,EX$4&lt;=$Y20)),IF(EX55&gt;0,$D20-EX55,$D20),0)</f>
        <v>0</v>
      </c>
      <c r="EY20" s="167">
        <f>IF(OR(AND(EY$4&gt;=$J20,EY$4&lt;=$K20),AND(EY$4&gt;=$Q20,EY$4&lt;=$R20),AND(EY$4&gt;=$X20,EY$4&lt;=$Y20)),IF(EY55&gt;0,$D20-EY55,$D20),0)</f>
        <v>0</v>
      </c>
      <c r="EZ20" s="167">
        <f>IF(OR(AND(EZ$4&gt;=$J20,EZ$4&lt;=$K20),AND(EZ$4&gt;=$Q20,EZ$4&lt;=$R20),AND(EZ$4&gt;=$X20,EZ$4&lt;=$Y20)),IF(EZ55&gt;0,$D20-EZ55,$D20),0)</f>
        <v>0</v>
      </c>
      <c r="FA20" s="167">
        <f>IF(OR(AND(FA$4&gt;=$J20,FA$4&lt;=$K20),AND(FA$4&gt;=$Q20,FA$4&lt;=$R20),AND(FA$4&gt;=$X20,FA$4&lt;=$Y20)),IF(FA55&gt;0,$D20-FA55,$D20),0)</f>
        <v>0</v>
      </c>
      <c r="FB20" s="167">
        <f>IF(OR(AND(FB$4&gt;=$J20,FB$4&lt;=$K20),AND(FB$4&gt;=$Q20,FB$4&lt;=$R20),AND(FB$4&gt;=$X20,FB$4&lt;=$Y20)),IF(FB55&gt;0,$D20-FB55,$D20),0)</f>
        <v>0</v>
      </c>
      <c r="FC20" s="167">
        <f>IF(OR(AND(FC$4&gt;=$J20,FC$4&lt;=$K20),AND(FC$4&gt;=$Q20,FC$4&lt;=$R20),AND(FC$4&gt;=$X20,FC$4&lt;=$Y20)),IF(FC55&gt;0,$D20-FC55,$D20),0)</f>
        <v>0</v>
      </c>
      <c r="FD20" s="167">
        <f>IF(OR(AND(FD$4&gt;=$J20,FD$4&lt;=$K20),AND(FD$4&gt;=$Q20,FD$4&lt;=$R20),AND(FD$4&gt;=$X20,FD$4&lt;=$Y20)),IF(FD55&gt;0,$D20-FD55,$D20),0)</f>
        <v>0</v>
      </c>
      <c r="FE20" s="167">
        <f>IF(OR(AND(FE$4&gt;=$J20,FE$4&lt;=$K20),AND(FE$4&gt;=$Q20,FE$4&lt;=$R20),AND(FE$4&gt;=$X20,FE$4&lt;=$Y20)),IF(FE55&gt;0,$D20-FE55,$D20),0)</f>
        <v>0</v>
      </c>
      <c r="FF20" s="167">
        <f>IF(OR(AND(FF$4&gt;=$J20,FF$4&lt;=$K20),AND(FF$4&gt;=$Q20,FF$4&lt;=$R20),AND(FF$4&gt;=$X20,FF$4&lt;=$Y20)),IF(FF55&gt;0,$D20-FF55,$D20),0)</f>
        <v>0</v>
      </c>
      <c r="FG20" s="167">
        <f>IF(OR(AND(FG$4&gt;=$J20,FG$4&lt;=$K20),AND(FG$4&gt;=$Q20,FG$4&lt;=$R20),AND(FG$4&gt;=$X20,FG$4&lt;=$Y20)),IF(FG55&gt;0,$D20-FG55,$D20),0)</f>
        <v>0</v>
      </c>
      <c r="FH20" s="167">
        <f>IF(OR(AND(FH$4&gt;=$J20,FH$4&lt;=$K20),AND(FH$4&gt;=$Q20,FH$4&lt;=$R20),AND(FH$4&gt;=$X20,FH$4&lt;=$Y20)),IF(FH55&gt;0,$D20-FH55,$D20),0)</f>
        <v>0</v>
      </c>
      <c r="FI20" s="167">
        <f>IF(OR(AND(FI$4&gt;=$J20,FI$4&lt;=$K20),AND(FI$4&gt;=$Q20,FI$4&lt;=$R20),AND(FI$4&gt;=$X20,FI$4&lt;=$Y20)),IF(FI55&gt;0,$D20-FI55,$D20),0)</f>
        <v>0</v>
      </c>
      <c r="FJ20" s="167">
        <f>IF(OR(AND(FJ$4&gt;=$J20,FJ$4&lt;=$K20),AND(FJ$4&gt;=$Q20,FJ$4&lt;=$R20),AND(FJ$4&gt;=$X20,FJ$4&lt;=$Y20)),IF(FJ55&gt;0,$D20-FJ55,$D20),0)</f>
        <v>0</v>
      </c>
      <c r="FK20" s="167">
        <f>IF(OR(AND(FK$4&gt;=$J20,FK$4&lt;=$K20),AND(FK$4&gt;=$Q20,FK$4&lt;=$R20),AND(FK$4&gt;=$X20,FK$4&lt;=$Y20)),IF(FK55&gt;0,$D20-FK55,$D20),0)</f>
        <v>0</v>
      </c>
      <c r="FL20" s="167">
        <f>IF(OR(AND(FL$4&gt;=$J20,FL$4&lt;=$K20),AND(FL$4&gt;=$Q20,FL$4&lt;=$R20),AND(FL$4&gt;=$X20,FL$4&lt;=$Y20)),IF(FL55&gt;0,$D20-FL55,$D20),0)</f>
        <v>0</v>
      </c>
      <c r="FM20" s="167">
        <f>IF(OR(AND(FM$4&gt;=$J20,FM$4&lt;=$K20),AND(FM$4&gt;=$Q20,FM$4&lt;=$R20),AND(FM$4&gt;=$X20,FM$4&lt;=$Y20)),IF(FM55&gt;0,$D20-FM55,$D20),0)</f>
        <v>0</v>
      </c>
      <c r="FN20" s="167">
        <f>IF(OR(AND(FN$4&gt;=$J20,FN$4&lt;=$K20),AND(FN$4&gt;=$Q20,FN$4&lt;=$R20),AND(FN$4&gt;=$X20,FN$4&lt;=$Y20)),IF(FN55&gt;0,$D20-FN55,$D20),0)</f>
        <v>0</v>
      </c>
      <c r="FO20" s="167">
        <f>IF(OR(AND(FO$4&gt;=$J20,FO$4&lt;=$K20),AND(FO$4&gt;=$Q20,FO$4&lt;=$R20),AND(FO$4&gt;=$X20,FO$4&lt;=$Y20)),IF(FO55&gt;0,$D20-FO55,$D20),0)</f>
        <v>0</v>
      </c>
      <c r="FP20" s="167">
        <f>IF(OR(AND(FP$4&gt;=$J20,FP$4&lt;=$K20),AND(FP$4&gt;=$Q20,FP$4&lt;=$R20),AND(FP$4&gt;=$X20,FP$4&lt;=$Y20)),IF(FP55&gt;0,$D20-FP55,$D20),0)</f>
        <v>0</v>
      </c>
      <c r="FQ20" s="167">
        <f>IF(OR(AND(FQ$4&gt;=$J20,FQ$4&lt;=$K20),AND(FQ$4&gt;=$Q20,FQ$4&lt;=$R20),AND(FQ$4&gt;=$X20,FQ$4&lt;=$Y20)),IF(FQ55&gt;0,$D20-FQ55,$D20),0)</f>
        <v>0</v>
      </c>
      <c r="FR20" s="167">
        <f>IF(OR(AND(FR$4&gt;=$J20,FR$4&lt;=$K20),AND(FR$4&gt;=$Q20,FR$4&lt;=$R20),AND(FR$4&gt;=$X20,FR$4&lt;=$Y20)),IF(FR55&gt;0,$D20-FR55,$D20),0)</f>
        <v>0</v>
      </c>
      <c r="FS20" s="167">
        <f>IF(OR(AND(FS$4&gt;=$J20,FS$4&lt;=$K20),AND(FS$4&gt;=$Q20,FS$4&lt;=$R20),AND(FS$4&gt;=$X20,FS$4&lt;=$Y20)),IF(FS55&gt;0,$D20-FS55,$D20),0)</f>
        <v>0</v>
      </c>
      <c r="FT20" s="167">
        <f>IF(OR(AND(FT$4&gt;=$J20,FT$4&lt;=$K20),AND(FT$4&gt;=$Q20,FT$4&lt;=$R20),AND(FT$4&gt;=$X20,FT$4&lt;=$Y20)),IF(FT55&gt;0,$D20-FT55,$D20),0)</f>
        <v>0</v>
      </c>
      <c r="FU20" s="167">
        <f>IF(OR(AND(FU$4&gt;=$J20,FU$4&lt;=$K20),AND(FU$4&gt;=$Q20,FU$4&lt;=$R20),AND(FU$4&gt;=$X20,FU$4&lt;=$Y20)),IF(FU55&gt;0,$D20-FU55,$D20),0)</f>
        <v>0</v>
      </c>
      <c r="FV20" s="167">
        <f>IF(OR(AND(FV$4&gt;=$J20,FV$4&lt;=$K20),AND(FV$4&gt;=$Q20,FV$4&lt;=$R20),AND(FV$4&gt;=$X20,FV$4&lt;=$Y20)),IF(FV55&gt;0,$D20-FV55,$D20),0)</f>
        <v>0</v>
      </c>
      <c r="FW20" s="167">
        <f>IF(OR(AND(FW$4&gt;=$J20,FW$4&lt;=$K20),AND(FW$4&gt;=$Q20,FW$4&lt;=$R20),AND(FW$4&gt;=$X20,FW$4&lt;=$Y20)),IF(FW55&gt;0,$D20-FW55,$D20),0)</f>
        <v>0</v>
      </c>
      <c r="FX20" s="167">
        <f>IF(OR(AND(FX$4&gt;=$J20,FX$4&lt;=$K20),AND(FX$4&gt;=$Q20,FX$4&lt;=$R20),AND(FX$4&gt;=$X20,FX$4&lt;=$Y20)),IF(FX55&gt;0,$D20-FX55,$D20),0)</f>
        <v>0</v>
      </c>
      <c r="FY20" s="167">
        <f>IF(OR(AND(FY$4&gt;=$J20,FY$4&lt;=$K20),AND(FY$4&gt;=$Q20,FY$4&lt;=$R20),AND(FY$4&gt;=$X20,FY$4&lt;=$Y20)),IF(FY55&gt;0,$D20-FY55,$D20),0)</f>
        <v>0</v>
      </c>
      <c r="FZ20" s="167">
        <f>IF(OR(AND(FZ$4&gt;=$J20,FZ$4&lt;=$K20),AND(FZ$4&gt;=$Q20,FZ$4&lt;=$R20),AND(FZ$4&gt;=$X20,FZ$4&lt;=$Y20)),IF(FZ55&gt;0,$D20-FZ55,$D20),0)</f>
        <v>0</v>
      </c>
      <c r="GA20" s="167">
        <f>IF(OR(AND(GA$4&gt;=$J20,GA$4&lt;=$K20),AND(GA$4&gt;=$Q20,GA$4&lt;=$R20),AND(GA$4&gt;=$X20,GA$4&lt;=$Y20)),IF(GA55&gt;0,$D20-GA55,$D20),0)</f>
        <v>0</v>
      </c>
      <c r="GB20" s="167">
        <f>IF(OR(AND(GB$4&gt;=$J20,GB$4&lt;=$K20),AND(GB$4&gt;=$Q20,GB$4&lt;=$R20),AND(GB$4&gt;=$X20,GB$4&lt;=$Y20)),IF(GB55&gt;0,$D20-GB55,$D20),0)</f>
        <v>0</v>
      </c>
      <c r="GC20" s="167">
        <f>IF(OR(AND(GC$4&gt;=$J20,GC$4&lt;=$K20),AND(GC$4&gt;=$Q20,GC$4&lt;=$R20),AND(GC$4&gt;=$X20,GC$4&lt;=$Y20)),IF(GC55&gt;0,$D20-GC55,$D20),0)</f>
        <v>0</v>
      </c>
      <c r="GD20" s="167">
        <f>IF(OR(AND(GD$4&gt;=$J20,GD$4&lt;=$K20),AND(GD$4&gt;=$Q20,GD$4&lt;=$R20),AND(GD$4&gt;=$X20,GD$4&lt;=$Y20)),IF(GD55&gt;0,$D20-GD55,$D20),0)</f>
        <v>0</v>
      </c>
      <c r="GE20" s="167">
        <f>IF(OR(AND(GE$4&gt;=$J20,GE$4&lt;=$K20),AND(GE$4&gt;=$Q20,GE$4&lt;=$R20),AND(GE$4&gt;=$X20,GE$4&lt;=$Y20)),IF(GE55&gt;0,$D20-GE55,$D20),0)</f>
        <v>0</v>
      </c>
      <c r="GF20" s="167">
        <f>IF(OR(AND(GF$4&gt;=$J20,GF$4&lt;=$K20),AND(GF$4&gt;=$Q20,GF$4&lt;=$R20),AND(GF$4&gt;=$X20,GF$4&lt;=$Y20)),IF(GF55&gt;0,$D20-GF55,$D20),0)</f>
        <v>0</v>
      </c>
      <c r="GG20" s="167">
        <f>IF(OR(AND(GG$4&gt;=$J20,GG$4&lt;=$K20),AND(GG$4&gt;=$Q20,GG$4&lt;=$R20),AND(GG$4&gt;=$X20,GG$4&lt;=$Y20)),IF(GG55&gt;0,$D20-GG55,$D20),0)</f>
        <v>0</v>
      </c>
      <c r="GH20" s="167">
        <f>IF(OR(AND(GH$4&gt;=$J20,GH$4&lt;=$K20),AND(GH$4&gt;=$Q20,GH$4&lt;=$R20),AND(GH$4&gt;=$X20,GH$4&lt;=$Y20)),IF(GH55&gt;0,$D20-GH55,$D20),0)</f>
        <v>0</v>
      </c>
      <c r="GI20" s="167">
        <f>IF(OR(AND(GI$4&gt;=$J20,GI$4&lt;=$K20),AND(GI$4&gt;=$Q20,GI$4&lt;=$R20),AND(GI$4&gt;=$X20,GI$4&lt;=$Y20)),IF(GI55&gt;0,$D20-GI55,$D20),0)</f>
        <v>0</v>
      </c>
      <c r="GJ20" s="167">
        <f>IF(OR(AND(GJ$4&gt;=$J20,GJ$4&lt;=$K20),AND(GJ$4&gt;=$Q20,GJ$4&lt;=$R20),AND(GJ$4&gt;=$X20,GJ$4&lt;=$Y20)),IF(GJ55&gt;0,$D20-GJ55,$D20),0)</f>
        <v>0</v>
      </c>
      <c r="GK20" s="167">
        <f>IF(OR(AND(GK$4&gt;=$J20,GK$4&lt;=$K20),AND(GK$4&gt;=$Q20,GK$4&lt;=$R20),AND(GK$4&gt;=$X20,GK$4&lt;=$Y20)),IF(GK55&gt;0,$D20-GK55,$D20),0)</f>
        <v>0</v>
      </c>
      <c r="GL20" s="167">
        <f>IF(OR(AND(GL$4&gt;=$J20,GL$4&lt;=$K20),AND(GL$4&gt;=$Q20,GL$4&lt;=$R20),AND(GL$4&gt;=$X20,GL$4&lt;=$Y20)),IF(GL55&gt;0,$D20-GL55,$D20),0)</f>
        <v>0</v>
      </c>
      <c r="GM20" s="167">
        <f>IF(OR(AND(GM$4&gt;=$J20,GM$4&lt;=$K20),AND(GM$4&gt;=$Q20,GM$4&lt;=$R20),AND(GM$4&gt;=$X20,GM$4&lt;=$Y20)),IF(GM55&gt;0,$D20-GM55,$D20),0)</f>
        <v>0</v>
      </c>
      <c r="GN20" s="167">
        <f>IF(OR(AND(GN$4&gt;=$J20,GN$4&lt;=$K20),AND(GN$4&gt;=$Q20,GN$4&lt;=$R20),AND(GN$4&gt;=$X20,GN$4&lt;=$Y20)),IF(GN55&gt;0,$D20-GN55,$D20),0)</f>
        <v>0</v>
      </c>
      <c r="GO20" s="167">
        <f>IF(OR(AND(GO$4&gt;=$J20,GO$4&lt;=$K20),AND(GO$4&gt;=$Q20,GO$4&lt;=$R20),AND(GO$4&gt;=$X20,GO$4&lt;=$Y20)),IF(GO55&gt;0,$D20-GO55,$D20),0)</f>
        <v>0</v>
      </c>
      <c r="GP20" s="167">
        <f>IF(OR(AND(GP$4&gt;=$J20,GP$4&lt;=$K20),AND(GP$4&gt;=$Q20,GP$4&lt;=$R20),AND(GP$4&gt;=$X20,GP$4&lt;=$Y20)),IF(GP55&gt;0,$D20-GP55,$D20),0)</f>
        <v>0</v>
      </c>
      <c r="GQ20" s="167">
        <f>IF(OR(AND(GQ$4&gt;=$J20,GQ$4&lt;=$K20),AND(GQ$4&gt;=$Q20,GQ$4&lt;=$R20),AND(GQ$4&gt;=$X20,GQ$4&lt;=$Y20)),IF(GQ55&gt;0,$D20-GQ55,$D20),0)</f>
        <v>0</v>
      </c>
      <c r="GR20" s="167">
        <f>IF(OR(AND(GR$4&gt;=$J20,GR$4&lt;=$K20),AND(GR$4&gt;=$Q20,GR$4&lt;=$R20),AND(GR$4&gt;=$X20,GR$4&lt;=$Y20)),IF(GR55&gt;0,$D20-GR55,$D20),0)</f>
        <v>0</v>
      </c>
      <c r="GS20" s="167">
        <f>IF(OR(AND(GS$4&gt;=$J20,GS$4&lt;=$K20),AND(GS$4&gt;=$Q20,GS$4&lt;=$R20),AND(GS$4&gt;=$X20,GS$4&lt;=$Y20)),IF(GS55&gt;0,$D20-GS55,$D20),0)</f>
        <v>0</v>
      </c>
      <c r="GT20" s="167">
        <f>IF(OR(AND(GT$4&gt;=$J20,GT$4&lt;=$K20),AND(GT$4&gt;=$Q20,GT$4&lt;=$R20),AND(GT$4&gt;=$X20,GT$4&lt;=$Y20)),IF(GT55&gt;0,$D20-GT55,$D20),0)</f>
        <v>0</v>
      </c>
      <c r="GU20" s="167">
        <f>IF(OR(AND(GU$4&gt;=$J20,GU$4&lt;=$K20),AND(GU$4&gt;=$Q20,GU$4&lt;=$R20),AND(GU$4&gt;=$X20,GU$4&lt;=$Y20)),IF(GU55&gt;0,$D20-GU55,$D20),0)</f>
        <v>0</v>
      </c>
      <c r="GV20" s="167">
        <f>IF(OR(AND(GV$4&gt;=$J20,GV$4&lt;=$K20),AND(GV$4&gt;=$Q20,GV$4&lt;=$R20),AND(GV$4&gt;=$X20,GV$4&lt;=$Y20)),IF(GV55&gt;0,$D20-GV55,$D20),0)</f>
        <v>0</v>
      </c>
      <c r="GW20" s="167">
        <f>IF(OR(AND(GW$4&gt;=$J20,GW$4&lt;=$K20),AND(GW$4&gt;=$Q20,GW$4&lt;=$R20),AND(GW$4&gt;=$X20,GW$4&lt;=$Y20)),IF(GW55&gt;0,$D20-GW55,$D20),0)</f>
        <v>0</v>
      </c>
      <c r="GX20" s="167">
        <f>IF(OR(AND(GX$4&gt;=$J20,GX$4&lt;=$K20),AND(GX$4&gt;=$Q20,GX$4&lt;=$R20),AND(GX$4&gt;=$X20,GX$4&lt;=$Y20)),IF(GX55&gt;0,$D20-GX55,$D20),0)</f>
        <v>0</v>
      </c>
      <c r="GY20" s="167">
        <f>IF(OR(AND(GY$4&gt;=$J20,GY$4&lt;=$K20),AND(GY$4&gt;=$Q20,GY$4&lt;=$R20),AND(GY$4&gt;=$X20,GY$4&lt;=$Y20)),IF(GY55&gt;0,$D20-GY55,$D20),0)</f>
        <v>0</v>
      </c>
      <c r="GZ20" s="167">
        <f>IF(OR(AND(GZ$4&gt;=$J20,GZ$4&lt;=$K20),AND(GZ$4&gt;=$Q20,GZ$4&lt;=$R20),AND(GZ$4&gt;=$X20,GZ$4&lt;=$Y20)),IF(GZ55&gt;0,$D20-GZ55,$D20),0)</f>
        <v>0</v>
      </c>
      <c r="HA20" s="167">
        <f>IF(OR(AND(HA$4&gt;=$J20,HA$4&lt;=$K20),AND(HA$4&gt;=$Q20,HA$4&lt;=$R20),AND(HA$4&gt;=$X20,HA$4&lt;=$Y20)),IF(HA55&gt;0,$D20-HA55,$D20),0)</f>
        <v>0</v>
      </c>
      <c r="HB20" s="167">
        <f>IF(OR(AND(HB$4&gt;=$J20,HB$4&lt;=$K20),AND(HB$4&gt;=$Q20,HB$4&lt;=$R20),AND(HB$4&gt;=$X20,HB$4&lt;=$Y20)),IF(HB55&gt;0,$D20-HB55,$D20),0)</f>
        <v>0</v>
      </c>
      <c r="HC20" s="167">
        <f>IF(OR(AND(HC$4&gt;=$J20,HC$4&lt;=$K20),AND(HC$4&gt;=$Q20,HC$4&lt;=$R20),AND(HC$4&gt;=$X20,HC$4&lt;=$Y20)),IF(HC55&gt;0,$D20-HC55,$D20),0)</f>
        <v>0</v>
      </c>
      <c r="HD20" s="167">
        <f>IF(OR(AND(HD$4&gt;=$J20,HD$4&lt;=$K20),AND(HD$4&gt;=$Q20,HD$4&lt;=$R20),AND(HD$4&gt;=$X20,HD$4&lt;=$Y20)),IF(HD55&gt;0,$D20-HD55,$D20),0)</f>
        <v>0</v>
      </c>
      <c r="HE20" s="167">
        <f>IF(OR(AND(HE$4&gt;=$J20,HE$4&lt;=$K20),AND(HE$4&gt;=$Q20,HE$4&lt;=$R20),AND(HE$4&gt;=$X20,HE$4&lt;=$Y20)),IF(HE55&gt;0,$D20-HE55,$D20),0)</f>
        <v>0</v>
      </c>
      <c r="HF20" s="167">
        <f>IF(OR(AND(HF$4&gt;=$J20,HF$4&lt;=$K20),AND(HF$4&gt;=$Q20,HF$4&lt;=$R20),AND(HF$4&gt;=$X20,HF$4&lt;=$Y20)),IF(HF55&gt;0,$D20-HF55,$D20),0)</f>
        <v>0</v>
      </c>
      <c r="HG20" s="167">
        <f>IF(OR(AND(HG$4&gt;=$J20,HG$4&lt;=$K20),AND(HG$4&gt;=$Q20,HG$4&lt;=$R20),AND(HG$4&gt;=$X20,HG$4&lt;=$Y20)),IF(HG55&gt;0,$D20-HG55,$D20),0)</f>
        <v>1.1000000000000001</v>
      </c>
      <c r="HH20" s="167">
        <f>IF(OR(AND(HH$4&gt;=$J20,HH$4&lt;=$K20),AND(HH$4&gt;=$Q20,HH$4&lt;=$R20),AND(HH$4&gt;=$X20,HH$4&lt;=$Y20)),IF(HH55&gt;0,$D20-HH55,$D20),0)</f>
        <v>1.1000000000000001</v>
      </c>
      <c r="HI20" s="167">
        <f>IF(OR(AND(HI$4&gt;=$J20,HI$4&lt;=$K20),AND(HI$4&gt;=$Q20,HI$4&lt;=$R20),AND(HI$4&gt;=$X20,HI$4&lt;=$Y20)),IF(HI55&gt;0,$D20-HI55,$D20),0)</f>
        <v>1.1000000000000001</v>
      </c>
      <c r="HJ20" s="167">
        <f>IF(OR(AND(HJ$4&gt;=$J20,HJ$4&lt;=$K20),AND(HJ$4&gt;=$Q20,HJ$4&lt;=$R20),AND(HJ$4&gt;=$X20,HJ$4&lt;=$Y20)),IF(HJ55&gt;0,$D20-HJ55,$D20),0)</f>
        <v>1.1000000000000001</v>
      </c>
      <c r="HK20" s="167">
        <f>IF(OR(AND(HK$4&gt;=$J20,HK$4&lt;=$K20),AND(HK$4&gt;=$Q20,HK$4&lt;=$R20),AND(HK$4&gt;=$X20,HK$4&lt;=$Y20)),IF(HK55&gt;0,$D20-HK55,$D20),0)</f>
        <v>1.1000000000000001</v>
      </c>
      <c r="HL20" s="167">
        <f>IF(OR(AND(HL$4&gt;=$J20,HL$4&lt;=$K20),AND(HL$4&gt;=$Q20,HL$4&lt;=$R20),AND(HL$4&gt;=$X20,HL$4&lt;=$Y20)),IF(HL55&gt;0,$D20-HL55,$D20),0)</f>
        <v>1.1000000000000001</v>
      </c>
      <c r="HM20" s="167">
        <f>IF(OR(AND(HM$4&gt;=$J20,HM$4&lt;=$K20),AND(HM$4&gt;=$Q20,HM$4&lt;=$R20),AND(HM$4&gt;=$X20,HM$4&lt;=$Y20)),IF(HM55&gt;0,$D20-HM55,$D20),0)</f>
        <v>1.1000000000000001</v>
      </c>
      <c r="HN20" s="167">
        <f>IF(OR(AND(HN$4&gt;=$J20,HN$4&lt;=$K20),AND(HN$4&gt;=$Q20,HN$4&lt;=$R20),AND(HN$4&gt;=$X20,HN$4&lt;=$Y20)),IF(HN55&gt;0,$D20-HN55,$D20),0)</f>
        <v>1.1000000000000001</v>
      </c>
      <c r="HO20" s="167">
        <f>IF(OR(AND(HO$4&gt;=$J20,HO$4&lt;=$K20),AND(HO$4&gt;=$Q20,HO$4&lt;=$R20),AND(HO$4&gt;=$X20,HO$4&lt;=$Y20)),IF(HO55&gt;0,$D20-HO55,$D20),0)</f>
        <v>1.1000000000000001</v>
      </c>
      <c r="HP20" s="167">
        <f>IF(OR(AND(HP$4&gt;=$J20,HP$4&lt;=$K20),AND(HP$4&gt;=$Q20,HP$4&lt;=$R20),AND(HP$4&gt;=$X20,HP$4&lt;=$Y20)),IF(HP55&gt;0,$D20-HP55,$D20),0)</f>
        <v>1.1000000000000001</v>
      </c>
      <c r="HQ20" s="167">
        <f>IF(OR(AND(HQ$4&gt;=$J20,HQ$4&lt;=$K20),AND(HQ$4&gt;=$Q20,HQ$4&lt;=$R20),AND(HQ$4&gt;=$X20,HQ$4&lt;=$Y20)),IF(HQ55&gt;0,$D20-HQ55,$D20),0)</f>
        <v>0</v>
      </c>
      <c r="HR20" s="167">
        <f>IF(OR(AND(HR$4&gt;=$J20,HR$4&lt;=$K20),AND(HR$4&gt;=$Q20,HR$4&lt;=$R20),AND(HR$4&gt;=$X20,HR$4&lt;=$Y20)),IF(HR55&gt;0,$D20-HR55,$D20),0)</f>
        <v>0</v>
      </c>
      <c r="HS20" s="167">
        <f>IF(OR(AND(HS$4&gt;=$J20,HS$4&lt;=$K20),AND(HS$4&gt;=$Q20,HS$4&lt;=$R20),AND(HS$4&gt;=$X20,HS$4&lt;=$Y20)),IF(HS55&gt;0,$D20-HS55,$D20),0)</f>
        <v>0</v>
      </c>
      <c r="HT20" s="167">
        <f>IF(OR(AND(HT$4&gt;=$J20,HT$4&lt;=$K20),AND(HT$4&gt;=$Q20,HT$4&lt;=$R20),AND(HT$4&gt;=$X20,HT$4&lt;=$Y20)),IF(HT55&gt;0,$D20-HT55,$D20),0)</f>
        <v>0</v>
      </c>
      <c r="HU20" s="167">
        <f>IF(OR(AND(HU$4&gt;=$J20,HU$4&lt;=$K20),AND(HU$4&gt;=$Q20,HU$4&lt;=$R20),AND(HU$4&gt;=$X20,HU$4&lt;=$Y20)),IF(HU55&gt;0,$D20-HU55,$D20),0)</f>
        <v>0</v>
      </c>
      <c r="HV20" s="167">
        <f>IF(OR(AND(HV$4&gt;=$J20,HV$4&lt;=$K20),AND(HV$4&gt;=$Q20,HV$4&lt;=$R20),AND(HV$4&gt;=$X20,HV$4&lt;=$Y20)),IF(HV55&gt;0,$D20-HV55,$D20),0)</f>
        <v>0</v>
      </c>
      <c r="HW20" s="167">
        <f>IF(OR(AND(HW$4&gt;=$J20,HW$4&lt;=$K20),AND(HW$4&gt;=$Q20,HW$4&lt;=$R20),AND(HW$4&gt;=$X20,HW$4&lt;=$Y20)),IF(HW55&gt;0,$D20-HW55,$D20),0)</f>
        <v>0</v>
      </c>
      <c r="HX20" s="167">
        <f>IF(OR(AND(HX$4&gt;=$J20,HX$4&lt;=$K20),AND(HX$4&gt;=$Q20,HX$4&lt;=$R20),AND(HX$4&gt;=$X20,HX$4&lt;=$Y20)),IF(HX55&gt;0,$D20-HX55,$D20),0)</f>
        <v>0</v>
      </c>
      <c r="HY20" s="167">
        <f>IF(OR(AND(HY$4&gt;=$J20,HY$4&lt;=$K20),AND(HY$4&gt;=$Q20,HY$4&lt;=$R20),AND(HY$4&gt;=$X20,HY$4&lt;=$Y20)),IF(HY55&gt;0,$D20-HY55,$D20),0)</f>
        <v>0</v>
      </c>
      <c r="HZ20" s="167">
        <f>IF(OR(AND(HZ$4&gt;=$J20,HZ$4&lt;=$K20),AND(HZ$4&gt;=$Q20,HZ$4&lt;=$R20),AND(HZ$4&gt;=$X20,HZ$4&lt;=$Y20)),IF(HZ55&gt;0,$D20-HZ55,$D20),0)</f>
        <v>0</v>
      </c>
      <c r="IA20" s="167">
        <f>IF(OR(AND(IA$4&gt;=$J20,IA$4&lt;=$K20),AND(IA$4&gt;=$Q20,IA$4&lt;=$R20),AND(IA$4&gt;=$X20,IA$4&lt;=$Y20)),IF(IA55&gt;0,$D20-IA55,$D20),0)</f>
        <v>0</v>
      </c>
      <c r="IB20" s="167">
        <f>IF(OR(AND(IB$4&gt;=$J20,IB$4&lt;=$K20),AND(IB$4&gt;=$Q20,IB$4&lt;=$R20),AND(IB$4&gt;=$X20,IB$4&lt;=$Y20)),IF(IB55&gt;0,$D20-IB55,$D20),0)</f>
        <v>0</v>
      </c>
      <c r="IC20" s="167">
        <f>IF(OR(AND(IC$4&gt;=$J20,IC$4&lt;=$K20),AND(IC$4&gt;=$Q20,IC$4&lt;=$R20),AND(IC$4&gt;=$X20,IC$4&lt;=$Y20)),IF(IC55&gt;0,$D20-IC55,$D20),0)</f>
        <v>0</v>
      </c>
      <c r="ID20" s="167">
        <f>IF(OR(AND(ID$4&gt;=$J20,ID$4&lt;=$K20),AND(ID$4&gt;=$Q20,ID$4&lt;=$R20),AND(ID$4&gt;=$X20,ID$4&lt;=$Y20)),IF(ID55&gt;0,$D20-ID55,$D20),0)</f>
        <v>0</v>
      </c>
      <c r="IE20" s="167">
        <f>IF(OR(AND(IE$4&gt;=$J20,IE$4&lt;=$K20),AND(IE$4&gt;=$Q20,IE$4&lt;=$R20),AND(IE$4&gt;=$X20,IE$4&lt;=$Y20)),IF(IE55&gt;0,$D20-IE55,$D20),0)</f>
        <v>0</v>
      </c>
      <c r="IF20" s="167">
        <f>IF(OR(AND(IF$4&gt;=$J20,IF$4&lt;=$K20),AND(IF$4&gt;=$Q20,IF$4&lt;=$R20),AND(IF$4&gt;=$X20,IF$4&lt;=$Y20)),IF(IF55&gt;0,$D20-IF55,$D20),0)</f>
        <v>0</v>
      </c>
      <c r="IG20" s="167">
        <f>IF(OR(AND(IG$4&gt;=$J20,IG$4&lt;=$K20),AND(IG$4&gt;=$Q20,IG$4&lt;=$R20),AND(IG$4&gt;=$X20,IG$4&lt;=$Y20)),IF(IG55&gt;0,$D20-IG55,$D20),0)</f>
        <v>0</v>
      </c>
      <c r="IH20" s="167">
        <f>IF(OR(AND(IH$4&gt;=$J20,IH$4&lt;=$K20),AND(IH$4&gt;=$Q20,IH$4&lt;=$R20),AND(IH$4&gt;=$X20,IH$4&lt;=$Y20)),IF(IH55&gt;0,$D20-IH55,$D20),0)</f>
        <v>0</v>
      </c>
      <c r="II20" s="167">
        <f>IF(OR(AND(II$4&gt;=$J20,II$4&lt;=$K20),AND(II$4&gt;=$Q20,II$4&lt;=$R20),AND(II$4&gt;=$X20,II$4&lt;=$Y20)),IF(II55&gt;0,$D20-II55,$D20),0)</f>
        <v>0</v>
      </c>
      <c r="IJ20" s="167">
        <f>IF(OR(AND(IJ$4&gt;=$J20,IJ$4&lt;=$K20),AND(IJ$4&gt;=$Q20,IJ$4&lt;=$R20),AND(IJ$4&gt;=$X20,IJ$4&lt;=$Y20)),IF(IJ55&gt;0,$D20-IJ55,$D20),0)</f>
        <v>0</v>
      </c>
      <c r="IK20" s="167">
        <f>IF(OR(AND(IK$4&gt;=$J20,IK$4&lt;=$K20),AND(IK$4&gt;=$Q20,IK$4&lt;=$R20),AND(IK$4&gt;=$X20,IK$4&lt;=$Y20)),IF(IK55&gt;0,$D20-IK55,$D20),0)</f>
        <v>0</v>
      </c>
      <c r="IL20" s="167">
        <f>IF(OR(AND(IL$4&gt;=$J20,IL$4&lt;=$K20),AND(IL$4&gt;=$Q20,IL$4&lt;=$R20),AND(IL$4&gt;=$X20,IL$4&lt;=$Y20)),IF(IL55&gt;0,$D20-IL55,$D20),0)</f>
        <v>0</v>
      </c>
      <c r="IM20" s="167">
        <f>IF(OR(AND(IM$4&gt;=$J20,IM$4&lt;=$K20),AND(IM$4&gt;=$Q20,IM$4&lt;=$R20),AND(IM$4&gt;=$X20,IM$4&lt;=$Y20)),IF(IM55&gt;0,$D20-IM55,$D20),0)</f>
        <v>0</v>
      </c>
      <c r="IN20" s="167">
        <f>IF(OR(AND(IN$4&gt;=$J20,IN$4&lt;=$K20),AND(IN$4&gt;=$Q20,IN$4&lt;=$R20),AND(IN$4&gt;=$X20,IN$4&lt;=$Y20)),IF(IN55&gt;0,$D20-IN55,$D20),0)</f>
        <v>0</v>
      </c>
      <c r="IO20" s="167">
        <f>IF(OR(AND(IO$4&gt;=$J20,IO$4&lt;=$K20),AND(IO$4&gt;=$Q20,IO$4&lt;=$R20),AND(IO$4&gt;=$X20,IO$4&lt;=$Y20)),IF(IO55&gt;0,$D20-IO55,$D20),0)</f>
        <v>0</v>
      </c>
      <c r="IP20" s="167">
        <f>IF(OR(AND(IP$4&gt;=$J20,IP$4&lt;=$K20),AND(IP$4&gt;=$Q20,IP$4&lt;=$R20),AND(IP$4&gt;=$X20,IP$4&lt;=$Y20)),IF(IP55&gt;0,$D20-IP55,$D20),0)</f>
        <v>0</v>
      </c>
      <c r="IQ20" s="167">
        <f>IF(OR(AND(IQ$4&gt;=$J20,IQ$4&lt;=$K20),AND(IQ$4&gt;=$Q20,IQ$4&lt;=$R20),AND(IQ$4&gt;=$X20,IQ$4&lt;=$Y20)),IF(IQ55&gt;0,$D20-IQ55,$D20),0)</f>
        <v>0</v>
      </c>
      <c r="IR20" s="167">
        <f>IF(OR(AND(IR$4&gt;=$J20,IR$4&lt;=$K20),AND(IR$4&gt;=$Q20,IR$4&lt;=$R20),AND(IR$4&gt;=$X20,IR$4&lt;=$Y20)),IF(IR55&gt;0,$D20-IR55,$D20),0)</f>
        <v>0</v>
      </c>
      <c r="IS20" s="167">
        <f>IF(OR(AND(IS$4&gt;=$J20,IS$4&lt;=$K20),AND(IS$4&gt;=$Q20,IS$4&lt;=$R20),AND(IS$4&gt;=$X20,IS$4&lt;=$Y20)),IF(IS55&gt;0,$D20-IS55,$D20),0)</f>
        <v>0</v>
      </c>
      <c r="IT20" s="167">
        <f>IF(OR(AND(IT$4&gt;=$J20,IT$4&lt;=$K20),AND(IT$4&gt;=$Q20,IT$4&lt;=$R20),AND(IT$4&gt;=$X20,IT$4&lt;=$Y20)),IF(IT55&gt;0,$D20-IT55,$D20),0)</f>
        <v>0</v>
      </c>
      <c r="IU20" s="167">
        <f>IF(OR(AND(IU$4&gt;=$J20,IU$4&lt;=$K20),AND(IU$4&gt;=$Q20,IU$4&lt;=$R20),AND(IU$4&gt;=$X20,IU$4&lt;=$Y20)),IF(IU55&gt;0,$D20-IU55,$D20),0)</f>
        <v>0</v>
      </c>
      <c r="IV20" s="167">
        <f>IF(OR(AND(IV$4&gt;=$J20,IV$4&lt;=$K20),AND(IV$4&gt;=$Q20,IV$4&lt;=$R20),AND(IV$4&gt;=$X20,IV$4&lt;=$Y20)),IF(IV55&gt;0,$D20-IV55,$D20),0)</f>
        <v>0</v>
      </c>
      <c r="IW20" s="167">
        <f>IF(OR(AND(IW$4&gt;=$J20,IW$4&lt;=$K20),AND(IW$4&gt;=$Q20,IW$4&lt;=$R20),AND(IW$4&gt;=$X20,IW$4&lt;=$Y20)),IF(IW55&gt;0,$D20-IW55,$D20),0)</f>
        <v>0</v>
      </c>
      <c r="IX20" s="167">
        <f>IF(OR(AND(IX$4&gt;=$J20,IX$4&lt;=$K20),AND(IX$4&gt;=$Q20,IX$4&lt;=$R20),AND(IX$4&gt;=$X20,IX$4&lt;=$Y20)),IF(IX55&gt;0,$D20-IX55,$D20),0)</f>
        <v>0</v>
      </c>
      <c r="IY20" s="167">
        <f>IF(OR(AND(IY$4&gt;=$J20,IY$4&lt;=$K20),AND(IY$4&gt;=$Q20,IY$4&lt;=$R20),AND(IY$4&gt;=$X20,IY$4&lt;=$Y20)),IF(IY55&gt;0,$D20-IY55,$D20),0)</f>
        <v>0</v>
      </c>
      <c r="IZ20" s="167">
        <f>IF(OR(AND(IZ$4&gt;=$J20,IZ$4&lt;=$K20),AND(IZ$4&gt;=$Q20,IZ$4&lt;=$R20),AND(IZ$4&gt;=$X20,IZ$4&lt;=$Y20)),IF(IZ55&gt;0,$D20-IZ55,$D20),0)</f>
        <v>0</v>
      </c>
      <c r="JA20" s="167">
        <f>IF(OR(AND(JA$4&gt;=$J20,JA$4&lt;=$K20),AND(JA$4&gt;=$Q20,JA$4&lt;=$R20),AND(JA$4&gt;=$X20,JA$4&lt;=$Y20)),IF(JA55&gt;0,$D20-JA55,$D20),0)</f>
        <v>0</v>
      </c>
      <c r="JB20" s="167">
        <f>IF(OR(AND(JB$4&gt;=$J20,JB$4&lt;=$K20),AND(JB$4&gt;=$Q20,JB$4&lt;=$R20),AND(JB$4&gt;=$X20,JB$4&lt;=$Y20)),IF(JB55&gt;0,$D20-JB55,$D20),0)</f>
        <v>0</v>
      </c>
      <c r="JC20" s="167">
        <f>IF(OR(AND(JC$4&gt;=$J20,JC$4&lt;=$K20),AND(JC$4&gt;=$Q20,JC$4&lt;=$R20),AND(JC$4&gt;=$X20,JC$4&lt;=$Y20)),IF(JC55&gt;0,$D20-JC55,$D20),0)</f>
        <v>0</v>
      </c>
      <c r="JD20" s="167">
        <f>IF(OR(AND(JD$4&gt;=$J20,JD$4&lt;=$K20),AND(JD$4&gt;=$Q20,JD$4&lt;=$R20),AND(JD$4&gt;=$X20,JD$4&lt;=$Y20)),IF(JD55&gt;0,$D20-JD55,$D20),0)</f>
        <v>0</v>
      </c>
      <c r="JE20" s="167">
        <f>IF(OR(AND(JE$4&gt;=$J20,JE$4&lt;=$K20),AND(JE$4&gt;=$Q20,JE$4&lt;=$R20),AND(JE$4&gt;=$X20,JE$4&lt;=$Y20)),IF(JE55&gt;0,$D20-JE55,$D20),0)</f>
        <v>0</v>
      </c>
      <c r="JF20" s="167">
        <f>IF(OR(AND(JF$4&gt;=$J20,JF$4&lt;=$K20),AND(JF$4&gt;=$Q20,JF$4&lt;=$R20),AND(JF$4&gt;=$X20,JF$4&lt;=$Y20)),IF(JF55&gt;0,$D20-JF55,$D20),0)</f>
        <v>0</v>
      </c>
      <c r="JG20" s="167">
        <f>IF(OR(AND(JG$4&gt;=$J20,JG$4&lt;=$K20),AND(JG$4&gt;=$Q20,JG$4&lt;=$R20),AND(JG$4&gt;=$X20,JG$4&lt;=$Y20)),IF(JG55&gt;0,$D20-JG55,$D20),0)</f>
        <v>0</v>
      </c>
      <c r="JH20" s="167">
        <f>IF(OR(AND(JH$4&gt;=$J20,JH$4&lt;=$K20),AND(JH$4&gt;=$Q20,JH$4&lt;=$R20),AND(JH$4&gt;=$X20,JH$4&lt;=$Y20)),IF(JH55&gt;0,$D20-JH55,$D20),0)</f>
        <v>0</v>
      </c>
      <c r="JI20" s="167">
        <f>IF(OR(AND(JI$4&gt;=$J20,JI$4&lt;=$K20),AND(JI$4&gt;=$Q20,JI$4&lt;=$R20),AND(JI$4&gt;=$X20,JI$4&lt;=$Y20)),IF(JI55&gt;0,$D20-JI55,$D20),0)</f>
        <v>0</v>
      </c>
      <c r="JJ20" s="167">
        <f>IF(OR(AND(JJ$4&gt;=$J20,JJ$4&lt;=$K20),AND(JJ$4&gt;=$Q20,JJ$4&lt;=$R20),AND(JJ$4&gt;=$X20,JJ$4&lt;=$Y20)),IF(JJ55&gt;0,$D20-JJ55,$D20),0)</f>
        <v>0</v>
      </c>
      <c r="JK20" s="167">
        <f>IF(OR(AND(JK$4&gt;=$J20,JK$4&lt;=$K20),AND(JK$4&gt;=$Q20,JK$4&lt;=$R20),AND(JK$4&gt;=$X20,JK$4&lt;=$Y20)),IF(JK55&gt;0,$D20-JK55,$D20),0)</f>
        <v>0</v>
      </c>
      <c r="JL20" s="167">
        <f>IF(OR(AND(JL$4&gt;=$J20,JL$4&lt;=$K20),AND(JL$4&gt;=$Q20,JL$4&lt;=$R20),AND(JL$4&gt;=$X20,JL$4&lt;=$Y20)),IF(JL55&gt;0,$D20-JL55,$D20),0)</f>
        <v>0</v>
      </c>
      <c r="JM20" s="167">
        <f>IF(OR(AND(JM$4&gt;=$J20,JM$4&lt;=$K20),AND(JM$4&gt;=$Q20,JM$4&lt;=$R20),AND(JM$4&gt;=$X20,JM$4&lt;=$Y20)),IF(JM55&gt;0,$D20-JM55,$D20),0)</f>
        <v>0</v>
      </c>
      <c r="JN20" s="167">
        <f>IF(OR(AND(JN$4&gt;=$J20,JN$4&lt;=$K20),AND(JN$4&gt;=$Q20,JN$4&lt;=$R20),AND(JN$4&gt;=$X20,JN$4&lt;=$Y20)),IF(JN55&gt;0,$D20-JN55,$D20),0)</f>
        <v>0</v>
      </c>
      <c r="JO20" s="167">
        <f>IF(OR(AND(JO$4&gt;=$J20,JO$4&lt;=$K20),AND(JO$4&gt;=$Q20,JO$4&lt;=$R20),AND(JO$4&gt;=$X20,JO$4&lt;=$Y20)),IF(JO55&gt;0,$D20-JO55,$D20),0)</f>
        <v>0</v>
      </c>
      <c r="JP20" s="167">
        <f>IF(OR(AND(JP$4&gt;=$J20,JP$4&lt;=$K20),AND(JP$4&gt;=$Q20,JP$4&lt;=$R20),AND(JP$4&gt;=$X20,JP$4&lt;=$Y20)),IF(JP55&gt;0,$D20-JP55,$D20),0)</f>
        <v>0</v>
      </c>
      <c r="JQ20" s="167">
        <f>IF(OR(AND(JQ$4&gt;=$J20,JQ$4&lt;=$K20),AND(JQ$4&gt;=$Q20,JQ$4&lt;=$R20),AND(JQ$4&gt;=$X20,JQ$4&lt;=$Y20)),IF(JQ55&gt;0,$D20-JQ55,$D20),0)</f>
        <v>0</v>
      </c>
      <c r="JR20" s="167">
        <f>IF(OR(AND(JR$4&gt;=$J20,JR$4&lt;=$K20),AND(JR$4&gt;=$Q20,JR$4&lt;=$R20),AND(JR$4&gt;=$X20,JR$4&lt;=$Y20)),IF(JR55&gt;0,$D20-JR55,$D20),0)</f>
        <v>0</v>
      </c>
      <c r="JS20" s="167">
        <f>IF(OR(AND(JS$4&gt;=$J20,JS$4&lt;=$K20),AND(JS$4&gt;=$Q20,JS$4&lt;=$R20),AND(JS$4&gt;=$X20,JS$4&lt;=$Y20)),IF(JS55&gt;0,$D20-JS55,$D20),0)</f>
        <v>0</v>
      </c>
      <c r="JT20" s="167">
        <f>IF(OR(AND(JT$4&gt;=$J20,JT$4&lt;=$K20),AND(JT$4&gt;=$Q20,JT$4&lt;=$R20),AND(JT$4&gt;=$X20,JT$4&lt;=$Y20)),IF(JT55&gt;0,$D20-JT55,$D20),0)</f>
        <v>0</v>
      </c>
      <c r="JU20" s="167">
        <f>IF(OR(AND(JU$4&gt;=$J20,JU$4&lt;=$K20),AND(JU$4&gt;=$Q20,JU$4&lt;=$R20),AND(JU$4&gt;=$X20,JU$4&lt;=$Y20)),IF(JU55&gt;0,$D20-JU55,$D20),0)</f>
        <v>0</v>
      </c>
      <c r="JV20" s="167">
        <f>IF(OR(AND(JV$4&gt;=$J20,JV$4&lt;=$K20),AND(JV$4&gt;=$Q20,JV$4&lt;=$R20),AND(JV$4&gt;=$X20,JV$4&lt;=$Y20)),IF(JV55&gt;0,$D20-JV55,$D20),0)</f>
        <v>0</v>
      </c>
      <c r="JW20" s="167">
        <f>IF(OR(AND(JW$4&gt;=$J20,JW$4&lt;=$K20),AND(JW$4&gt;=$Q20,JW$4&lt;=$R20),AND(JW$4&gt;=$X20,JW$4&lt;=$Y20)),IF(JW55&gt;0,$D20-JW55,$D20),0)</f>
        <v>0</v>
      </c>
      <c r="JX20" s="167">
        <f>IF(OR(AND(JX$4&gt;=$J20,JX$4&lt;=$K20),AND(JX$4&gt;=$Q20,JX$4&lt;=$R20),AND(JX$4&gt;=$X20,JX$4&lt;=$Y20)),IF(JX55&gt;0,$D20-JX55,$D20),0)</f>
        <v>0</v>
      </c>
      <c r="JY20" s="167">
        <f>IF(OR(AND(JY$4&gt;=$J20,JY$4&lt;=$K20),AND(JY$4&gt;=$Q20,JY$4&lt;=$R20),AND(JY$4&gt;=$X20,JY$4&lt;=$Y20)),IF(JY55&gt;0,$D20-JY55,$D20),0)</f>
        <v>0</v>
      </c>
      <c r="JZ20" s="167">
        <f>IF(OR(AND(JZ$4&gt;=$J20,JZ$4&lt;=$K20),AND(JZ$4&gt;=$Q20,JZ$4&lt;=$R20),AND(JZ$4&gt;=$X20,JZ$4&lt;=$Y20)),IF(JZ55&gt;0,$D20-JZ55,$D20),0)</f>
        <v>0</v>
      </c>
      <c r="KA20" s="167">
        <f>IF(OR(AND(KA$4&gt;=$J20,KA$4&lt;=$K20),AND(KA$4&gt;=$Q20,KA$4&lt;=$R20),AND(KA$4&gt;=$X20,KA$4&lt;=$Y20)),IF(KA55&gt;0,$D20-KA55,$D20),0)</f>
        <v>0</v>
      </c>
      <c r="KB20" s="167">
        <f>IF(OR(AND(KB$4&gt;=$J20,KB$4&lt;=$K20),AND(KB$4&gt;=$Q20,KB$4&lt;=$R20),AND(KB$4&gt;=$X20,KB$4&lt;=$Y20)),IF(KB55&gt;0,$D20-KB55,$D20),0)</f>
        <v>0</v>
      </c>
      <c r="KC20" s="167">
        <f>IF(OR(AND(KC$4&gt;=$J20,KC$4&lt;=$K20),AND(KC$4&gt;=$Q20,KC$4&lt;=$R20),AND(KC$4&gt;=$X20,KC$4&lt;=$Y20)),IF(KC55&gt;0,$D20-KC55,$D20),0)</f>
        <v>0</v>
      </c>
      <c r="KD20" s="167">
        <f>IF(OR(AND(KD$4&gt;=$J20,KD$4&lt;=$K20),AND(KD$4&gt;=$Q20,KD$4&lt;=$R20),AND(KD$4&gt;=$X20,KD$4&lt;=$Y20)),IF(KD55&gt;0,$D20-KD55,$D20),0)</f>
        <v>0</v>
      </c>
      <c r="KE20" s="167">
        <f>IF(OR(AND(KE$4&gt;=$J20,KE$4&lt;=$K20),AND(KE$4&gt;=$Q20,KE$4&lt;=$R20),AND(KE$4&gt;=$X20,KE$4&lt;=$Y20)),IF(KE55&gt;0,$D20-KE55,$D20),0)</f>
        <v>0</v>
      </c>
      <c r="KF20" s="167">
        <f>IF(OR(AND(KF$4&gt;=$J20,KF$4&lt;=$K20),AND(KF$4&gt;=$Q20,KF$4&lt;=$R20),AND(KF$4&gt;=$X20,KF$4&lt;=$Y20)),IF(KF55&gt;0,$D20-KF55,$D20),0)</f>
        <v>0</v>
      </c>
      <c r="KG20" s="167">
        <f>IF(OR(AND(KG$4&gt;=$J20,KG$4&lt;=$K20),AND(KG$4&gt;=$Q20,KG$4&lt;=$R20),AND(KG$4&gt;=$X20,KG$4&lt;=$Y20)),IF(KG55&gt;0,$D20-KG55,$D20),0)</f>
        <v>0</v>
      </c>
      <c r="KH20" s="167">
        <f>IF(OR(AND(KH$4&gt;=$J20,KH$4&lt;=$K20),AND(KH$4&gt;=$Q20,KH$4&lt;=$R20),AND(KH$4&gt;=$X20,KH$4&lt;=$Y20)),IF(KH55&gt;0,$D20-KH55,$D20),0)</f>
        <v>0</v>
      </c>
      <c r="KI20" s="167">
        <f>IF(OR(AND(KI$4&gt;=$J20,KI$4&lt;=$K20),AND(KI$4&gt;=$Q20,KI$4&lt;=$R20),AND(KI$4&gt;=$X20,KI$4&lt;=$Y20)),IF(KI55&gt;0,$D20-KI55,$D20),0)</f>
        <v>0</v>
      </c>
      <c r="KJ20" s="167">
        <f>IF(OR(AND(KJ$4&gt;=$J20,KJ$4&lt;=$K20),AND(KJ$4&gt;=$Q20,KJ$4&lt;=$R20),AND(KJ$4&gt;=$X20,KJ$4&lt;=$Y20)),IF(KJ55&gt;0,$D20-KJ55,$D20),0)</f>
        <v>0</v>
      </c>
      <c r="KK20" s="167">
        <f>IF(OR(AND(KK$4&gt;=$J20,KK$4&lt;=$K20),AND(KK$4&gt;=$Q20,KK$4&lt;=$R20),AND(KK$4&gt;=$X20,KK$4&lt;=$Y20)),IF(KK55&gt;0,$D20-KK55,$D20),0)</f>
        <v>0</v>
      </c>
      <c r="KL20" s="167">
        <f>IF(OR(AND(KL$4&gt;=$J20,KL$4&lt;=$K20),AND(KL$4&gt;=$Q20,KL$4&lt;=$R20),AND(KL$4&gt;=$X20,KL$4&lt;=$Y20)),IF(KL55&gt;0,$D20-KL55,$D20),0)</f>
        <v>0</v>
      </c>
      <c r="KM20" s="167">
        <f>IF(OR(AND(KM$4&gt;=$J20,KM$4&lt;=$K20),AND(KM$4&gt;=$Q20,KM$4&lt;=$R20),AND(KM$4&gt;=$X20,KM$4&lt;=$Y20)),IF(KM55&gt;0,$D20-KM55,$D20),0)</f>
        <v>0</v>
      </c>
      <c r="KN20" s="167">
        <f>IF(OR(AND(KN$4&gt;=$J20,KN$4&lt;=$K20),AND(KN$4&gt;=$Q20,KN$4&lt;=$R20),AND(KN$4&gt;=$X20,KN$4&lt;=$Y20)),IF(KN55&gt;0,$D20-KN55,$D20),0)</f>
        <v>0</v>
      </c>
      <c r="KO20" s="167">
        <f>IF(OR(AND(KO$4&gt;=$J20,KO$4&lt;=$K20),AND(KO$4&gt;=$Q20,KO$4&lt;=$R20),AND(KO$4&gt;=$X20,KO$4&lt;=$Y20)),IF(KO55&gt;0,$D20-KO55,$D20),0)</f>
        <v>0</v>
      </c>
      <c r="KP20" s="167">
        <f>IF(OR(AND(KP$4&gt;=$J20,KP$4&lt;=$K20),AND(KP$4&gt;=$Q20,KP$4&lt;=$R20),AND(KP$4&gt;=$X20,KP$4&lt;=$Y20)),IF(KP55&gt;0,$D20-KP55,$D20),0)</f>
        <v>0</v>
      </c>
      <c r="KQ20" s="167">
        <f>IF(OR(AND(KQ$4&gt;=$J20,KQ$4&lt;=$K20),AND(KQ$4&gt;=$Q20,KQ$4&lt;=$R20),AND(KQ$4&gt;=$X20,KQ$4&lt;=$Y20)),IF(KQ55&gt;0,$D20-KQ55,$D20),0)</f>
        <v>0</v>
      </c>
      <c r="KR20" s="167">
        <f>IF(OR(AND(KR$4&gt;=$J20,KR$4&lt;=$K20),AND(KR$4&gt;=$Q20,KR$4&lt;=$R20),AND(KR$4&gt;=$X20,KR$4&lt;=$Y20)),IF(KR55&gt;0,$D20-KR55,$D20),0)</f>
        <v>0</v>
      </c>
      <c r="KS20" s="167">
        <f>IF(OR(AND(KS$4&gt;=$J20,KS$4&lt;=$K20),AND(KS$4&gt;=$Q20,KS$4&lt;=$R20),AND(KS$4&gt;=$X20,KS$4&lt;=$Y20)),IF(KS55&gt;0,$D20-KS55,$D20),0)</f>
        <v>0</v>
      </c>
      <c r="KT20" s="167">
        <f>IF(OR(AND(KT$4&gt;=$J20,KT$4&lt;=$K20),AND(KT$4&gt;=$Q20,KT$4&lt;=$R20),AND(KT$4&gt;=$X20,KT$4&lt;=$Y20)),IF(KT55&gt;0,$D20-KT55,$D20),0)</f>
        <v>0</v>
      </c>
      <c r="KU20" s="167">
        <f>IF(OR(AND(KU$4&gt;=$J20,KU$4&lt;=$K20),AND(KU$4&gt;=$Q20,KU$4&lt;=$R20),AND(KU$4&gt;=$X20,KU$4&lt;=$Y20)),IF(KU55&gt;0,$D20-KU55,$D20),0)</f>
        <v>0</v>
      </c>
      <c r="KV20" s="167">
        <f>IF(OR(AND(KV$4&gt;=$J20,KV$4&lt;=$K20),AND(KV$4&gt;=$Q20,KV$4&lt;=$R20),AND(KV$4&gt;=$X20,KV$4&lt;=$Y20)),IF(KV55&gt;0,$D20-KV55,$D20),0)</f>
        <v>0</v>
      </c>
      <c r="KW20" s="167">
        <f>IF(OR(AND(KW$4&gt;=$J20,KW$4&lt;=$K20),AND(KW$4&gt;=$Q20,KW$4&lt;=$R20),AND(KW$4&gt;=$X20,KW$4&lt;=$Y20)),IF(KW55&gt;0,$D20-KW55,$D20),0)</f>
        <v>0</v>
      </c>
      <c r="KX20" s="167">
        <f>IF(OR(AND(KX$4&gt;=$J20,KX$4&lt;=$K20),AND(KX$4&gt;=$Q20,KX$4&lt;=$R20),AND(KX$4&gt;=$X20,KX$4&lt;=$Y20)),IF(KX55&gt;0,$D20-KX55,$D20),0)</f>
        <v>0</v>
      </c>
      <c r="KY20" s="167">
        <f>IF(OR(AND(KY$4&gt;=$J20,KY$4&lt;=$K20),AND(KY$4&gt;=$Q20,KY$4&lt;=$R20),AND(KY$4&gt;=$X20,KY$4&lt;=$Y20)),IF(KY55&gt;0,$D20-KY55,$D20),0)</f>
        <v>0</v>
      </c>
      <c r="KZ20" s="167">
        <f>IF(OR(AND(KZ$4&gt;=$J20,KZ$4&lt;=$K20),AND(KZ$4&gt;=$Q20,KZ$4&lt;=$R20),AND(KZ$4&gt;=$X20,KZ$4&lt;=$Y20)),IF(KZ55&gt;0,$D20-KZ55,$D20),0)</f>
        <v>0</v>
      </c>
      <c r="LA20" s="167">
        <f>IF(OR(AND(LA$4&gt;=$J20,LA$4&lt;=$K20),AND(LA$4&gt;=$Q20,LA$4&lt;=$R20),AND(LA$4&gt;=$X20,LA$4&lt;=$Y20)),IF(LA55&gt;0,$D20-LA55,$D20),0)</f>
        <v>0</v>
      </c>
      <c r="LB20" s="167">
        <f>IF(OR(AND(LB$4&gt;=$J20,LB$4&lt;=$K20),AND(LB$4&gt;=$Q20,LB$4&lt;=$R20),AND(LB$4&gt;=$X20,LB$4&lt;=$Y20)),IF(LB55&gt;0,$D20-LB55,$D20),0)</f>
        <v>0</v>
      </c>
      <c r="LC20" s="167">
        <f>IF(OR(AND(LC$4&gt;=$J20,LC$4&lt;=$K20),AND(LC$4&gt;=$Q20,LC$4&lt;=$R20),AND(LC$4&gt;=$X20,LC$4&lt;=$Y20)),IF(LC55&gt;0,$D20-LC55,$D20),0)</f>
        <v>0</v>
      </c>
      <c r="LD20" s="167">
        <f>IF(OR(AND(LD$4&gt;=$J20,LD$4&lt;=$K20),AND(LD$4&gt;=$Q20,LD$4&lt;=$R20),AND(LD$4&gt;=$X20,LD$4&lt;=$Y20)),IF(LD55&gt;0,$D20-LD55,$D20),0)</f>
        <v>0</v>
      </c>
      <c r="LE20" s="167">
        <f>IF(OR(AND(LE$4&gt;=$J20,LE$4&lt;=$K20),AND(LE$4&gt;=$Q20,LE$4&lt;=$R20),AND(LE$4&gt;=$X20,LE$4&lt;=$Y20)),IF(LE55&gt;0,$D20-LE55,$D20),0)</f>
        <v>0</v>
      </c>
      <c r="LF20" s="167">
        <f>IF(OR(AND(LF$4&gt;=$J20,LF$4&lt;=$K20),AND(LF$4&gt;=$Q20,LF$4&lt;=$R20),AND(LF$4&gt;=$X20,LF$4&lt;=$Y20)),IF(LF55&gt;0,$D20-LF55,$D20),0)</f>
        <v>0</v>
      </c>
      <c r="LG20" s="167">
        <f>IF(OR(AND(LG$4&gt;=$J20,LG$4&lt;=$K20),AND(LG$4&gt;=$Q20,LG$4&lt;=$R20),AND(LG$4&gt;=$X20,LG$4&lt;=$Y20)),IF(LG55&gt;0,$D20-LG55,$D20),0)</f>
        <v>0</v>
      </c>
      <c r="LH20" s="167">
        <f>IF(OR(AND(LH$4&gt;=$J20,LH$4&lt;=$K20),AND(LH$4&gt;=$Q20,LH$4&lt;=$R20),AND(LH$4&gt;=$X20,LH$4&lt;=$Y20)),IF(LH55&gt;0,$D20-LH55,$D20),0)</f>
        <v>0</v>
      </c>
      <c r="LI20" s="167">
        <f>IF(OR(AND(LI$4&gt;=$J20,LI$4&lt;=$K20),AND(LI$4&gt;=$Q20,LI$4&lt;=$R20),AND(LI$4&gt;=$X20,LI$4&lt;=$Y20)),IF(LI55&gt;0,$D20-LI55,$D20),0)</f>
        <v>0</v>
      </c>
      <c r="LJ20" s="167">
        <f>IF(OR(AND(LJ$4&gt;=$J20,LJ$4&lt;=$K20),AND(LJ$4&gt;=$Q20,LJ$4&lt;=$R20),AND(LJ$4&gt;=$X20,LJ$4&lt;=$Y20)),IF(LJ55&gt;0,$D20-LJ55,$D20),0)</f>
        <v>0</v>
      </c>
      <c r="LK20" s="167">
        <f>IF(OR(AND(LK$4&gt;=$J20,LK$4&lt;=$K20),AND(LK$4&gt;=$Q20,LK$4&lt;=$R20),AND(LK$4&gt;=$X20,LK$4&lt;=$Y20)),IF(LK55&gt;0,$D20-LK55,$D20),0)</f>
        <v>0</v>
      </c>
      <c r="LL20" s="167">
        <f>IF(OR(AND(LL$4&gt;=$J20,LL$4&lt;=$K20),AND(LL$4&gt;=$Q20,LL$4&lt;=$R20),AND(LL$4&gt;=$X20,LL$4&lt;=$Y20)),IF(LL55&gt;0,$D20-LL55,$D20),0)</f>
        <v>0</v>
      </c>
      <c r="LM20" s="167">
        <f>IF(OR(AND(LM$4&gt;=$J20,LM$4&lt;=$K20),AND(LM$4&gt;=$Q20,LM$4&lt;=$R20),AND(LM$4&gt;=$X20,LM$4&lt;=$Y20)),IF(LM55&gt;0,$D20-LM55,$D20),0)</f>
        <v>0</v>
      </c>
      <c r="LN20" s="167">
        <f>IF(OR(AND(LN$4&gt;=$J20,LN$4&lt;=$K20),AND(LN$4&gt;=$Q20,LN$4&lt;=$R20),AND(LN$4&gt;=$X20,LN$4&lt;=$Y20)),IF(LN55&gt;0,$D20-LN55,$D20),0)</f>
        <v>0</v>
      </c>
      <c r="LO20" s="167">
        <f>IF(OR(AND(LO$4&gt;=$J20,LO$4&lt;=$K20),AND(LO$4&gt;=$Q20,LO$4&lt;=$R20),AND(LO$4&gt;=$X20,LO$4&lt;=$Y20)),IF(LO55&gt;0,$D20-LO55,$D20),0)</f>
        <v>0</v>
      </c>
      <c r="LP20" s="167">
        <f>IF(OR(AND(LP$4&gt;=$J20,LP$4&lt;=$K20),AND(LP$4&gt;=$Q20,LP$4&lt;=$R20),AND(LP$4&gt;=$X20,LP$4&lt;=$Y20)),IF(LP55&gt;0,$D20-LP55,$D20),0)</f>
        <v>0</v>
      </c>
      <c r="LQ20" s="167">
        <f>IF(OR(AND(LQ$4&gt;=$J20,LQ$4&lt;=$K20),AND(LQ$4&gt;=$Q20,LQ$4&lt;=$R20),AND(LQ$4&gt;=$X20,LQ$4&lt;=$Y20)),IF(LQ55&gt;0,$D20-LQ55,$D20),0)</f>
        <v>0</v>
      </c>
      <c r="LR20" s="167">
        <f>IF(OR(AND(LR$4&gt;=$J20,LR$4&lt;=$K20),AND(LR$4&gt;=$Q20,LR$4&lt;=$R20),AND(LR$4&gt;=$X20,LR$4&lt;=$Y20)),IF(LR55&gt;0,$D20-LR55,$D20),0)</f>
        <v>0</v>
      </c>
      <c r="LS20" s="167">
        <f>IF(OR(AND(LS$4&gt;=$J20,LS$4&lt;=$K20),AND(LS$4&gt;=$Q20,LS$4&lt;=$R20),AND(LS$4&gt;=$X20,LS$4&lt;=$Y20)),IF(LS55&gt;0,$D20-LS55,$D20),0)</f>
        <v>0</v>
      </c>
      <c r="LT20" s="167">
        <f>IF(OR(AND(LT$4&gt;=$J20,LT$4&lt;=$K20),AND(LT$4&gt;=$Q20,LT$4&lt;=$R20),AND(LT$4&gt;=$X20,LT$4&lt;=$Y20)),IF(LT55&gt;0,$D20-LT55,$D20),0)</f>
        <v>0</v>
      </c>
      <c r="LU20" s="167">
        <f>IF(OR(AND(LU$4&gt;=$J20,LU$4&lt;=$K20),AND(LU$4&gt;=$Q20,LU$4&lt;=$R20),AND(LU$4&gt;=$X20,LU$4&lt;=$Y20)),IF(LU55&gt;0,$D20-LU55,$D20),0)</f>
        <v>0</v>
      </c>
      <c r="LV20" s="167">
        <f>IF(OR(AND(LV$4&gt;=$J20,LV$4&lt;=$K20),AND(LV$4&gt;=$Q20,LV$4&lt;=$R20),AND(LV$4&gt;=$X20,LV$4&lt;=$Y20)),IF(LV55&gt;0,$D20-LV55,$D20),0)</f>
        <v>0</v>
      </c>
      <c r="LW20" s="167">
        <f>IF(OR(AND(LW$4&gt;=$J20,LW$4&lt;=$K20),AND(LW$4&gt;=$Q20,LW$4&lt;=$R20),AND(LW$4&gt;=$X20,LW$4&lt;=$Y20)),IF(LW55&gt;0,$D20-LW55,$D20),0)</f>
        <v>0</v>
      </c>
      <c r="LX20" s="167">
        <f>IF(OR(AND(LX$4&gt;=$J20,LX$4&lt;=$K20),AND(LX$4&gt;=$Q20,LX$4&lt;=$R20),AND(LX$4&gt;=$X20,LX$4&lt;=$Y20)),IF(LX55&gt;0,$D20-LX55,$D20),0)</f>
        <v>0</v>
      </c>
      <c r="LY20" s="167">
        <f>IF(OR(AND(LY$4&gt;=$J20,LY$4&lt;=$K20),AND(LY$4&gt;=$Q20,LY$4&lt;=$R20),AND(LY$4&gt;=$X20,LY$4&lt;=$Y20)),IF(LY55&gt;0,$D20-LY55,$D20),0)</f>
        <v>0</v>
      </c>
      <c r="LZ20" s="167">
        <f>IF(OR(AND(LZ$4&gt;=$J20,LZ$4&lt;=$K20),AND(LZ$4&gt;=$Q20,LZ$4&lt;=$R20),AND(LZ$4&gt;=$X20,LZ$4&lt;=$Y20)),IF(LZ55&gt;0,$D20-LZ55,$D20),0)</f>
        <v>0</v>
      </c>
      <c r="MA20" s="167">
        <f>IF(OR(AND(MA$4&gt;=$J20,MA$4&lt;=$K20),AND(MA$4&gt;=$Q20,MA$4&lt;=$R20),AND(MA$4&gt;=$X20,MA$4&lt;=$Y20)),IF(MA55&gt;0,$D20-MA55,$D20),0)</f>
        <v>0</v>
      </c>
      <c r="MB20" s="167">
        <f>IF(OR(AND(MB$4&gt;=$J20,MB$4&lt;=$K20),AND(MB$4&gt;=$Q20,MB$4&lt;=$R20),AND(MB$4&gt;=$X20,MB$4&lt;=$Y20)),IF(MB55&gt;0,$D20-MB55,$D20),0)</f>
        <v>0</v>
      </c>
      <c r="MC20" s="167">
        <f>IF(OR(AND(MC$4&gt;=$J20,MC$4&lt;=$K20),AND(MC$4&gt;=$Q20,MC$4&lt;=$R20),AND(MC$4&gt;=$X20,MC$4&lt;=$Y20)),IF(MC55&gt;0,$D20-MC55,$D20),0)</f>
        <v>0</v>
      </c>
      <c r="MD20" s="167">
        <f>IF(OR(AND(MD$4&gt;=$J20,MD$4&lt;=$K20),AND(MD$4&gt;=$Q20,MD$4&lt;=$R20),AND(MD$4&gt;=$X20,MD$4&lt;=$Y20)),IF(MD55&gt;0,$D20-MD55,$D20),0)</f>
        <v>0</v>
      </c>
      <c r="ME20" s="167">
        <f>IF(OR(AND(ME$4&gt;=$J20,ME$4&lt;=$K20),AND(ME$4&gt;=$Q20,ME$4&lt;=$R20),AND(ME$4&gt;=$X20,ME$4&lt;=$Y20)),IF(ME55&gt;0,$D20-ME55,$D20),0)</f>
        <v>0</v>
      </c>
      <c r="MF20" s="167">
        <f>IF(OR(AND(MF$4&gt;=$J20,MF$4&lt;=$K20),AND(MF$4&gt;=$Q20,MF$4&lt;=$R20),AND(MF$4&gt;=$X20,MF$4&lt;=$Y20)),IF(MF55&gt;0,$D20-MF55,$D20),0)</f>
        <v>0</v>
      </c>
      <c r="MG20" s="167">
        <f>IF(OR(AND(MG$4&gt;=$J20,MG$4&lt;=$K20),AND(MG$4&gt;=$Q20,MG$4&lt;=$R20),AND(MG$4&gt;=$X20,MG$4&lt;=$Y20)),IF(MG55&gt;0,$D20-MG55,$D20),0)</f>
        <v>0</v>
      </c>
      <c r="MH20" s="167">
        <f>IF(OR(AND(MH$4&gt;=$J20,MH$4&lt;=$K20),AND(MH$4&gt;=$Q20,MH$4&lt;=$R20),AND(MH$4&gt;=$X20,MH$4&lt;=$Y20)),IF(MH55&gt;0,$D20-MH55,$D20),0)</f>
        <v>0</v>
      </c>
      <c r="MI20" s="167">
        <f>IF(OR(AND(MI$4&gt;=$J20,MI$4&lt;=$K20),AND(MI$4&gt;=$Q20,MI$4&lt;=$R20),AND(MI$4&gt;=$X20,MI$4&lt;=$Y20)),IF(MI55&gt;0,$D20-MI55,$D20),0)</f>
        <v>0</v>
      </c>
      <c r="MJ20" s="167">
        <f>IF(OR(AND(MJ$4&gt;=$J20,MJ$4&lt;=$K20),AND(MJ$4&gt;=$Q20,MJ$4&lt;=$R20),AND(MJ$4&gt;=$X20,MJ$4&lt;=$Y20)),IF(MJ55&gt;0,$D20-MJ55,$D20),0)</f>
        <v>0</v>
      </c>
      <c r="MK20" s="167">
        <f>IF(OR(AND(MK$4&gt;=$J20,MK$4&lt;=$K20),AND(MK$4&gt;=$Q20,MK$4&lt;=$R20),AND(MK$4&gt;=$X20,MK$4&lt;=$Y20)),IF(MK55&gt;0,$D20-MK55,$D20),0)</f>
        <v>0</v>
      </c>
      <c r="ML20" s="167">
        <f>IF(OR(AND(ML$4&gt;=$J20,ML$4&lt;=$K20),AND(ML$4&gt;=$Q20,ML$4&lt;=$R20),AND(ML$4&gt;=$X20,ML$4&lt;=$Y20)),IF(ML55&gt;0,$D20-ML55,$D20),0)</f>
        <v>0</v>
      </c>
      <c r="MM20" s="167">
        <f>IF(OR(AND(MM$4&gt;=$J20,MM$4&lt;=$K20),AND(MM$4&gt;=$Q20,MM$4&lt;=$R20),AND(MM$4&gt;=$X20,MM$4&lt;=$Y20)),IF(MM55&gt;0,$D20-MM55,$D20),0)</f>
        <v>0</v>
      </c>
      <c r="MN20" s="167">
        <f>IF(OR(AND(MN$4&gt;=$J20,MN$4&lt;=$K20),AND(MN$4&gt;=$Q20,MN$4&lt;=$R20),AND(MN$4&gt;=$X20,MN$4&lt;=$Y20)),IF(MN55&gt;0,$D20-MN55,$D20),0)</f>
        <v>0</v>
      </c>
      <c r="MO20" s="167">
        <f>IF(OR(AND(MO$4&gt;=$J20,MO$4&lt;=$K20),AND(MO$4&gt;=$Q20,MO$4&lt;=$R20),AND(MO$4&gt;=$X20,MO$4&lt;=$Y20)),IF(MO55&gt;0,$D20-MO55,$D20),0)</f>
        <v>0</v>
      </c>
      <c r="MP20" s="167">
        <f>IF(OR(AND(MP$4&gt;=$J20,MP$4&lt;=$K20),AND(MP$4&gt;=$Q20,MP$4&lt;=$R20),AND(MP$4&gt;=$X20,MP$4&lt;=$Y20)),IF(MP55&gt;0,$D20-MP55,$D20),0)</f>
        <v>0</v>
      </c>
      <c r="MQ20" s="167">
        <f>IF(OR(AND(MQ$4&gt;=$J20,MQ$4&lt;=$K20),AND(MQ$4&gt;=$Q20,MQ$4&lt;=$R20),AND(MQ$4&gt;=$X20,MQ$4&lt;=$Y20)),IF(MQ55&gt;0,$D20-MQ55,$D20),0)</f>
        <v>0</v>
      </c>
      <c r="MR20" s="167">
        <f>IF(OR(AND(MR$4&gt;=$J20,MR$4&lt;=$K20),AND(MR$4&gt;=$Q20,MR$4&lt;=$R20),AND(MR$4&gt;=$X20,MR$4&lt;=$Y20)),IF(MR55&gt;0,$D20-MR55,$D20),0)</f>
        <v>0</v>
      </c>
      <c r="MS20" s="167">
        <f>IF(OR(AND(MS$4&gt;=$J20,MS$4&lt;=$K20),AND(MS$4&gt;=$Q20,MS$4&lt;=$R20),AND(MS$4&gt;=$X20,MS$4&lt;=$Y20)),IF(MS55&gt;0,$D20-MS55,$D20),0)</f>
        <v>0</v>
      </c>
      <c r="MT20" s="167">
        <f>IF(OR(AND(MT$4&gt;=$J20,MT$4&lt;=$K20),AND(MT$4&gt;=$Q20,MT$4&lt;=$R20),AND(MT$4&gt;=$X20,MT$4&lt;=$Y20)),IF(MT55&gt;0,$D20-MT55,$D20),0)</f>
        <v>0</v>
      </c>
      <c r="MU20" s="167">
        <f>IF(OR(AND(MU$4&gt;=$J20,MU$4&lt;=$K20),AND(MU$4&gt;=$Q20,MU$4&lt;=$R20),AND(MU$4&gt;=$X20,MU$4&lt;=$Y20)),IF(MU55&gt;0,$D20-MU55,$D20),0)</f>
        <v>0</v>
      </c>
      <c r="MV20" s="167">
        <f>IF(OR(AND(MV$4&gt;=$J20,MV$4&lt;=$K20),AND(MV$4&gt;=$Q20,MV$4&lt;=$R20),AND(MV$4&gt;=$X20,MV$4&lt;=$Y20)),IF(MV55&gt;0,$D20-MV55,$D20),0)</f>
        <v>0</v>
      </c>
      <c r="MW20" s="167">
        <f>IF(OR(AND(MW$4&gt;=$J20,MW$4&lt;=$K20),AND(MW$4&gt;=$Q20,MW$4&lt;=$R20),AND(MW$4&gt;=$X20,MW$4&lt;=$Y20)),IF(MW55&gt;0,$D20-MW55,$D20),0)</f>
        <v>0</v>
      </c>
      <c r="MX20" s="167">
        <f>IF(OR(AND(MX$4&gt;=$J20,MX$4&lt;=$K20),AND(MX$4&gt;=$Q20,MX$4&lt;=$R20),AND(MX$4&gt;=$X20,MX$4&lt;=$Y20)),IF(MX55&gt;0,$D20-MX55,$D20),0)</f>
        <v>0</v>
      </c>
      <c r="MY20" s="167">
        <f>IF(OR(AND(MY$4&gt;=$J20,MY$4&lt;=$K20),AND(MY$4&gt;=$Q20,MY$4&lt;=$R20),AND(MY$4&gt;=$X20,MY$4&lt;=$Y20)),IF(MY55&gt;0,$D20-MY55,$D20),0)</f>
        <v>0</v>
      </c>
      <c r="MZ20" s="167">
        <f>IF(OR(AND(MZ$4&gt;=$J20,MZ$4&lt;=$K20),AND(MZ$4&gt;=$Q20,MZ$4&lt;=$R20),AND(MZ$4&gt;=$X20,MZ$4&lt;=$Y20)),IF(MZ55&gt;0,$D20-MZ55,$D20),0)</f>
        <v>0</v>
      </c>
      <c r="NA20" s="167">
        <f>IF(OR(AND(NA$4&gt;=$J20,NA$4&lt;=$K20),AND(NA$4&gt;=$Q20,NA$4&lt;=$R20),AND(NA$4&gt;=$X20,NA$4&lt;=$Y20)),IF(NA55&gt;0,$D20-NA55,$D20),0)</f>
        <v>0</v>
      </c>
      <c r="NB20" s="167">
        <f>IF(OR(AND(NB$4&gt;=$J20,NB$4&lt;=$K20),AND(NB$4&gt;=$Q20,NB$4&lt;=$R20),AND(NB$4&gt;=$X20,NB$4&lt;=$Y20)),IF(NB55&gt;0,$D20-NB55,$D20),0)</f>
        <v>0</v>
      </c>
      <c r="NC20" s="167">
        <f>IF(OR(AND(NC$4&gt;=$J20,NC$4&lt;=$K20),AND(NC$4&gt;=$Q20,NC$4&lt;=$R20),AND(NC$4&gt;=$X20,NC$4&lt;=$Y20)),IF(NC55&gt;0,$D20-NC55,$D20),0)</f>
        <v>0</v>
      </c>
      <c r="ND20" s="167">
        <f>IF(OR(AND(ND$4&gt;=$J20,ND$4&lt;=$K20),AND(ND$4&gt;=$Q20,ND$4&lt;=$R20),AND(ND$4&gt;=$X20,ND$4&lt;=$Y20)),IF(ND55&gt;0,$D20-ND55,$D20),0)</f>
        <v>0</v>
      </c>
      <c r="NE20" s="167">
        <f>IF(OR(AND(NE$4&gt;=$J20,NE$4&lt;=$K20),AND(NE$4&gt;=$Q20,NE$4&lt;=$R20),AND(NE$4&gt;=$X20,NE$4&lt;=$Y20)),IF(NE55&gt;0,$D20-NE55,$D20),0)</f>
        <v>0</v>
      </c>
      <c r="NF20" s="167">
        <f>IF(OR(AND(NF$4&gt;=$J20,NF$4&lt;=$K20),AND(NF$4&gt;=$Q20,NF$4&lt;=$R20),AND(NF$4&gt;=$X20,NF$4&lt;=$Y20)),IF(NF55&gt;0,$D20-NF55,$D20),0)</f>
        <v>0</v>
      </c>
      <c r="NG20" s="167">
        <f>IF(OR(AND(NG$4&gt;=$J20,NG$4&lt;=$K20),AND(NG$4&gt;=$Q20,NG$4&lt;=$R20),AND(NG$4&gt;=$X20,NG$4&lt;=$Y20)),IF(NG55&gt;0,$D20-NG55,$D20),0)</f>
        <v>0</v>
      </c>
      <c r="NH20" s="167">
        <f>IF(OR(AND(NH$4&gt;=$J20,NH$4&lt;=$K20),AND(NH$4&gt;=$Q20,NH$4&lt;=$R20),AND(NH$4&gt;=$X20,NH$4&lt;=$Y20)),IF(NH55&gt;0,$D20-NH55,$D20),0)</f>
        <v>0</v>
      </c>
      <c r="NI20" s="167">
        <f>IF(OR(AND(NI$4&gt;=$J20,NI$4&lt;=$K20),AND(NI$4&gt;=$Q20,NI$4&lt;=$R20),AND(NI$4&gt;=$X20,NI$4&lt;=$Y20)),IF(NI55&gt;0,$D20-NI55,$D20),0)</f>
        <v>0</v>
      </c>
      <c r="NJ20" s="167">
        <f>IF(OR(AND(NJ$4&gt;=$J20,NJ$4&lt;=$K20),AND(NJ$4&gt;=$Q20,NJ$4&lt;=$R20),AND(NJ$4&gt;=$X20,NJ$4&lt;=$Y20)),IF(NJ55&gt;0,$D20-NJ55,$D20),0)</f>
        <v>0</v>
      </c>
      <c r="NK20" s="167">
        <f>IF(OR(AND(NK$4&gt;=$J20,NK$4&lt;=$K20),AND(NK$4&gt;=$Q20,NK$4&lt;=$R20),AND(NK$4&gt;=$X20,NK$4&lt;=$Y20)),IF(NK55&gt;0,$D20-NK55,$D20),0)</f>
        <v>0</v>
      </c>
      <c r="NL20" s="167">
        <f>IF(OR(AND(NL$4&gt;=$J20,NL$4&lt;=$K20),AND(NL$4&gt;=$Q20,NL$4&lt;=$R20),AND(NL$4&gt;=$X20,NL$4&lt;=$Y20)),IF(NL55&gt;0,$D20-NL55,$D20),0)</f>
        <v>0</v>
      </c>
      <c r="NM20" s="167">
        <f>IF(OR(AND(NM$4&gt;=$J20,NM$4&lt;=$K20),AND(NM$4&gt;=$Q20,NM$4&lt;=$R20),AND(NM$4&gt;=$X20,NM$4&lt;=$Y20)),IF(NM55&gt;0,$D20-NM55,$D20),0)</f>
        <v>0</v>
      </c>
      <c r="NN20" s="167">
        <f>IF(OR(AND(NN$4&gt;=$J20,NN$4&lt;=$K20),AND(NN$4&gt;=$Q20,NN$4&lt;=$R20),AND(NN$4&gt;=$X20,NN$4&lt;=$Y20)),IF(NN55&gt;0,$D20-NN55,$D20),0)</f>
        <v>0</v>
      </c>
      <c r="NO20" s="167">
        <f>IF(OR(AND(NO$4&gt;=$J20,NO$4&lt;=$K20),AND(NO$4&gt;=$Q20,NO$4&lt;=$R20),AND(NO$4&gt;=$X20,NO$4&lt;=$Y20)),IF(NO55&gt;0,$D20-NO55,$D20),0)</f>
        <v>0</v>
      </c>
      <c r="NP20" s="167">
        <f>IF(OR(AND(NP$4&gt;=$J20,NP$4&lt;=$K20),AND(NP$4&gt;=$Q20,NP$4&lt;=$R20),AND(NP$4&gt;=$X20,NP$4&lt;=$Y20)),IF(NP55&gt;0,$D20-NP55,$D20),0)</f>
        <v>0</v>
      </c>
      <c r="NQ20" s="167">
        <f>IF(OR(AND(NQ$4&gt;=$J20,NQ$4&lt;=$K20),AND(NQ$4&gt;=$Q20,NQ$4&lt;=$R20),AND(NQ$4&gt;=$X20,NQ$4&lt;=$Y20)),IF(NQ55&gt;0,$D20-NQ55,$D20),0)</f>
        <v>0</v>
      </c>
      <c r="NR20" s="167">
        <f>IF(OR(AND(NR$4&gt;=$J20,NR$4&lt;=$K20),AND(NR$4&gt;=$Q20,NR$4&lt;=$R20),AND(NR$4&gt;=$X20,NR$4&lt;=$Y20)),IF(NR55&gt;0,$D20-NR55,$D20),0)</f>
        <v>0</v>
      </c>
      <c r="NS20" s="167">
        <f>IF(OR(AND(NS$4&gt;=$J20,NS$4&lt;=$K20),AND(NS$4&gt;=$Q20,NS$4&lt;=$R20),AND(NS$4&gt;=$X20,NS$4&lt;=$Y20)),IF(NS55&gt;0,$D20-NS55,$D20),0)</f>
        <v>0</v>
      </c>
      <c r="NT20" s="167">
        <f>IF(OR(AND(NT$4&gt;=$J20,NT$4&lt;=$K20),AND(NT$4&gt;=$Q20,NT$4&lt;=$R20),AND(NT$4&gt;=$X20,NT$4&lt;=$Y20)),IF(NT55&gt;0,$D20-NT55,$D20),0)</f>
        <v>0</v>
      </c>
      <c r="NU20" s="167">
        <f>IF(OR(AND(NU$4&gt;=$J20,NU$4&lt;=$K20),AND(NU$4&gt;=$Q20,NU$4&lt;=$R20),AND(NU$4&gt;=$X20,NU$4&lt;=$Y20)),IF(NU55&gt;0,$D20-NU55,$D20),0)</f>
        <v>0</v>
      </c>
      <c r="NV20" s="167">
        <f>IF(OR(AND(NV$4&gt;=$J20,NV$4&lt;=$K20),AND(NV$4&gt;=$Q20,NV$4&lt;=$R20),AND(NV$4&gt;=$X20,NV$4&lt;=$Y20)),IF(NV55&gt;0,$D20-NV55,$D20),0)</f>
        <v>0</v>
      </c>
      <c r="NW20" s="167">
        <f>IF(OR(AND(NW$4&gt;=$J20,NW$4&lt;=$K20),AND(NW$4&gt;=$Q20,NW$4&lt;=$R20),AND(NW$4&gt;=$X20,NW$4&lt;=$Y20)),IF(NW55&gt;0,$D20-NW55,$D20),0)</f>
        <v>0</v>
      </c>
      <c r="NX20" s="167">
        <f>IF(OR(AND(NX$4&gt;=$J20,NX$4&lt;=$K20),AND(NX$4&gt;=$Q20,NX$4&lt;=$R20),AND(NX$4&gt;=$X20,NX$4&lt;=$Y20)),IF(NX55&gt;0,$D20-NX55,$D20),0)</f>
        <v>0</v>
      </c>
      <c r="NY20" s="167">
        <f>IF(OR(AND(NY$4&gt;=$J20,NY$4&lt;=$K20),AND(NY$4&gt;=$Q20,NY$4&lt;=$R20),AND(NY$4&gt;=$X20,NY$4&lt;=$Y20)),IF(NY55&gt;0,$D20-NY55,$D20),0)</f>
        <v>0</v>
      </c>
      <c r="NZ20" s="167">
        <f>IF(OR(AND(NZ$4&gt;=$J20,NZ$4&lt;=$K20),AND(NZ$4&gt;=$Q20,NZ$4&lt;=$R20),AND(NZ$4&gt;=$X20,NZ$4&lt;=$Y20)),IF(NZ55&gt;0,$D20-NZ55,$D20),0)</f>
        <v>0</v>
      </c>
      <c r="OA20" s="167">
        <f>IF(OR(AND(OA$4&gt;=$J20,OA$4&lt;=$K20),AND(OA$4&gt;=$Q20,OA$4&lt;=$R20),AND(OA$4&gt;=$X20,OA$4&lt;=$Y20)),IF(OA55&gt;0,$D20-OA55,$D20),0)</f>
        <v>0</v>
      </c>
      <c r="OC20" s="8" t="s">
        <v>106</v>
      </c>
      <c r="OD20" s="14" t="s">
        <v>17</v>
      </c>
      <c r="OE20" s="8" t="s">
        <v>112</v>
      </c>
      <c r="OF20" s="8" t="s">
        <v>107</v>
      </c>
      <c r="OG20" s="8" t="s">
        <v>108</v>
      </c>
      <c r="OH20" s="17">
        <f>G20+N20+U20</f>
        <v>10</v>
      </c>
      <c r="OI20" s="8">
        <f t="shared" si="235"/>
        <v>356</v>
      </c>
      <c r="OJ20" s="18">
        <f>OI20/$OI$4</f>
        <v>0.97267759562841527</v>
      </c>
      <c r="OK20" s="18">
        <f t="shared" si="169"/>
        <v>1</v>
      </c>
      <c r="OL20" s="18">
        <f t="shared" si="170"/>
        <v>1</v>
      </c>
      <c r="OM20" s="18">
        <f t="shared" si="171"/>
        <v>1</v>
      </c>
      <c r="ON20" s="18">
        <f t="shared" si="172"/>
        <v>1</v>
      </c>
      <c r="OO20" s="18">
        <f t="shared" si="173"/>
        <v>1</v>
      </c>
      <c r="OP20" s="18">
        <f t="shared" si="174"/>
        <v>1</v>
      </c>
      <c r="OQ20" s="18">
        <f t="shared" si="175"/>
        <v>0.67741935483870963</v>
      </c>
      <c r="OR20" s="18">
        <f t="shared" si="176"/>
        <v>1</v>
      </c>
      <c r="OS20" s="18">
        <f>($OS$4-COUNTIF(JJ20:KM20,"&gt;0"))/$OS$4</f>
        <v>1</v>
      </c>
      <c r="OT20" s="18">
        <f t="shared" si="178"/>
        <v>1</v>
      </c>
      <c r="OU20" s="18">
        <f t="shared" si="179"/>
        <v>1</v>
      </c>
      <c r="OV20" s="18">
        <f t="shared" si="180"/>
        <v>1</v>
      </c>
    </row>
    <row r="21" spans="1:412" ht="11.25" customHeight="1" x14ac:dyDescent="0.25">
      <c r="A21" s="14"/>
      <c r="B21" s="8" t="s">
        <v>186</v>
      </c>
      <c r="C21" s="9">
        <v>4</v>
      </c>
      <c r="D21" s="15">
        <v>1.4</v>
      </c>
      <c r="E21" s="168">
        <v>45306</v>
      </c>
      <c r="F21" s="169">
        <f t="shared" si="166"/>
        <v>45315</v>
      </c>
      <c r="G21" s="170">
        <v>10</v>
      </c>
      <c r="H21" s="170" t="str">
        <f t="shared" si="230"/>
        <v>Sen</v>
      </c>
      <c r="I21" s="171" t="s">
        <v>190</v>
      </c>
      <c r="J21" s="170">
        <f>IF(E21="","",ROUND(E21-45291,0))</f>
        <v>15</v>
      </c>
      <c r="K21" s="170">
        <f>IF(F21="","",ROUND(F21-45291,0))</f>
        <v>24</v>
      </c>
      <c r="L21" s="200">
        <v>45509</v>
      </c>
      <c r="M21" s="200">
        <f t="shared" si="184"/>
        <v>45518</v>
      </c>
      <c r="N21" s="201">
        <v>10</v>
      </c>
      <c r="O21" s="201" t="str">
        <f t="shared" si="227"/>
        <v>Sen</v>
      </c>
      <c r="P21" s="202" t="s">
        <v>191</v>
      </c>
      <c r="Q21" s="174">
        <f t="shared" si="236"/>
        <v>218</v>
      </c>
      <c r="R21" s="174">
        <f t="shared" si="237"/>
        <v>227</v>
      </c>
      <c r="S21" s="175"/>
      <c r="T21" s="176" t="str">
        <f t="shared" si="228"/>
        <v/>
      </c>
      <c r="U21" s="175"/>
      <c r="V21" s="177" t="str">
        <f t="shared" si="229"/>
        <v/>
      </c>
      <c r="W21" s="175"/>
      <c r="X21" s="175" t="str">
        <f t="shared" si="233"/>
        <v/>
      </c>
      <c r="Y21" s="178" t="str">
        <f t="shared" si="234"/>
        <v/>
      </c>
      <c r="Z21" s="167">
        <f>IF(OR(AND(Z$4&gt;=$J21,Z$4&lt;=$K21),AND(Z$4&gt;=$Q21,Z$4&lt;=$R21),AND(Z$4&gt;=$X21,Z$4&lt;=$Y21)),IF(Z56&gt;0,$D21-Z56,$D21),0)</f>
        <v>0</v>
      </c>
      <c r="AA21" s="167">
        <f>IF(OR(AND(AA$4&gt;=$J21,AA$4&lt;=$K21),AND(AA$4&gt;=$Q21,AA$4&lt;=$R21),AND(AA$4&gt;=$X21,AA$4&lt;=$Y21)),IF(AA56&gt;0,$D21-AA56,$D21),0)</f>
        <v>0</v>
      </c>
      <c r="AB21" s="167">
        <f>IF(OR(AND(AB$4&gt;=$J21,AB$4&lt;=$K21),AND(AB$4&gt;=$Q21,AB$4&lt;=$R21),AND(AB$4&gt;=$X21,AB$4&lt;=$Y21)),IF(AB56&gt;0,$D21-AB56,$D21),0)</f>
        <v>0</v>
      </c>
      <c r="AC21" s="167">
        <f>IF(OR(AND(AC$4&gt;=$J21,AC$4&lt;=$K21),AND(AC$4&gt;=$Q21,AC$4&lt;=$R21),AND(AC$4&gt;=$X21,AC$4&lt;=$Y21)),IF(AC56&gt;0,$D21-AC56,$D21),0)</f>
        <v>0</v>
      </c>
      <c r="AD21" s="167">
        <f>IF(OR(AND(AD$4&gt;=$J21,AD$4&lt;=$K21),AND(AD$4&gt;=$Q21,AD$4&lt;=$R21),AND(AD$4&gt;=$X21,AD$4&lt;=$Y21)),IF(AD56&gt;0,$D21-AD56,$D21),0)</f>
        <v>0</v>
      </c>
      <c r="AE21" s="167">
        <f>IF(OR(AND(AE$4&gt;=$J21,AE$4&lt;=$K21),AND(AE$4&gt;=$Q21,AE$4&lt;=$R21),AND(AE$4&gt;=$X21,AE$4&lt;=$Y21)),IF(AE56&gt;0,$D21-AE56,$D21),0)</f>
        <v>0</v>
      </c>
      <c r="AF21" s="167">
        <f>IF(OR(AND(AF$4&gt;=$J21,AF$4&lt;=$K21),AND(AF$4&gt;=$Q21,AF$4&lt;=$R21),AND(AF$4&gt;=$X21,AF$4&lt;=$Y21)),IF(AF56&gt;0,$D21-AF56,$D21),0)</f>
        <v>0</v>
      </c>
      <c r="AG21" s="167">
        <f>IF(OR(AND(AG$4&gt;=$J21,AG$4&lt;=$K21),AND(AG$4&gt;=$Q21,AG$4&lt;=$R21),AND(AG$4&gt;=$X21,AG$4&lt;=$Y21)),IF(AG56&gt;0,$D21-AG56,$D21),0)</f>
        <v>0</v>
      </c>
      <c r="AH21" s="167">
        <f>IF(OR(AND(AH$4&gt;=$J21,AH$4&lt;=$K21),AND(AH$4&gt;=$Q21,AH$4&lt;=$R21),AND(AH$4&gt;=$X21,AH$4&lt;=$Y21)),IF(AH56&gt;0,$D21-AH56,$D21),0)</f>
        <v>0</v>
      </c>
      <c r="AI21" s="167">
        <f>IF(OR(AND(AI$4&gt;=$J21,AI$4&lt;=$K21),AND(AI$4&gt;=$Q21,AI$4&lt;=$R21),AND(AI$4&gt;=$X21,AI$4&lt;=$Y21)),IF(AI56&gt;0,$D21-AI56,$D21),0)</f>
        <v>0</v>
      </c>
      <c r="AJ21" s="167">
        <f>IF(OR(AND(AJ$4&gt;=$J21,AJ$4&lt;=$K21),AND(AJ$4&gt;=$Q21,AJ$4&lt;=$R21),AND(AJ$4&gt;=$X21,AJ$4&lt;=$Y21)),IF(AJ56&gt;0,$D21-AJ56,$D21),0)</f>
        <v>0</v>
      </c>
      <c r="AK21" s="167">
        <f>IF(OR(AND(AK$4&gt;=$J21,AK$4&lt;=$K21),AND(AK$4&gt;=$Q21,AK$4&lt;=$R21),AND(AK$4&gt;=$X21,AK$4&lt;=$Y21)),IF(AK56&gt;0,$D21-AK56,$D21),0)</f>
        <v>0</v>
      </c>
      <c r="AL21" s="167">
        <f>IF(OR(AND(AL$4&gt;=$J21,AL$4&lt;=$K21),AND(AL$4&gt;=$Q21,AL$4&lt;=$R21),AND(AL$4&gt;=$X21,AL$4&lt;=$Y21)),IF(AL56&gt;0,$D21-AL56,$D21),0)</f>
        <v>0</v>
      </c>
      <c r="AM21" s="167">
        <f>IF(OR(AND(AM$4&gt;=$J21,AM$4&lt;=$K21),AND(AM$4&gt;=$Q21,AM$4&lt;=$R21),AND(AM$4&gt;=$X21,AM$4&lt;=$Y21)),IF(AM56&gt;0,$D21-AM56,$D21),0)</f>
        <v>0</v>
      </c>
      <c r="AN21" s="167">
        <f>IF(OR(AND(AN$4&gt;=$J21,AN$4&lt;=$K21),AND(AN$4&gt;=$Q21,AN$4&lt;=$R21),AND(AN$4&gt;=$X21,AN$4&lt;=$Y21)),IF(AN56&gt;0,$D21-AN56,$D21),0)</f>
        <v>1.1000000000000001</v>
      </c>
      <c r="AO21" s="167">
        <f>IF(OR(AND(AO$4&gt;=$J21,AO$4&lt;=$K21),AND(AO$4&gt;=$Q21,AO$4&lt;=$R21),AND(AO$4&gt;=$X21,AO$4&lt;=$Y21)),IF(AO56&gt;0,$D21-AO56,$D21),0)</f>
        <v>1.1000000000000001</v>
      </c>
      <c r="AP21" s="167">
        <f>IF(OR(AND(AP$4&gt;=$J21,AP$4&lt;=$K21),AND(AP$4&gt;=$Q21,AP$4&lt;=$R21),AND(AP$4&gt;=$X21,AP$4&lt;=$Y21)),IF(AP56&gt;0,$D21-AP56,$D21),0)</f>
        <v>1.1000000000000001</v>
      </c>
      <c r="AQ21" s="167">
        <f>IF(OR(AND(AQ$4&gt;=$J21,AQ$4&lt;=$K21),AND(AQ$4&gt;=$Q21,AQ$4&lt;=$R21),AND(AQ$4&gt;=$X21,AQ$4&lt;=$Y21)),IF(AQ56&gt;0,$D21-AQ56,$D21),0)</f>
        <v>1.1000000000000001</v>
      </c>
      <c r="AR21" s="167">
        <f>IF(OR(AND(AR$4&gt;=$J21,AR$4&lt;=$K21),AND(AR$4&gt;=$Q21,AR$4&lt;=$R21),AND(AR$4&gt;=$X21,AR$4&lt;=$Y21)),IF(AR56&gt;0,$D21-AR56,$D21),0)</f>
        <v>1.1000000000000001</v>
      </c>
      <c r="AS21" s="167">
        <f>IF(OR(AND(AS$4&gt;=$J21,AS$4&lt;=$K21),AND(AS$4&gt;=$Q21,AS$4&lt;=$R21),AND(AS$4&gt;=$X21,AS$4&lt;=$Y21)),IF(AS56&gt;0,$D21-AS56,$D21),0)</f>
        <v>1.1000000000000001</v>
      </c>
      <c r="AT21" s="167">
        <f>IF(OR(AND(AT$4&gt;=$J21,AT$4&lt;=$K21),AND(AT$4&gt;=$Q21,AT$4&lt;=$R21),AND(AT$4&gt;=$X21,AT$4&lt;=$Y21)),IF(AT56&gt;0,$D21-AT56,$D21),0)</f>
        <v>1.1000000000000001</v>
      </c>
      <c r="AU21" s="167">
        <f>IF(OR(AND(AU$4&gt;=$J21,AU$4&lt;=$K21),AND(AU$4&gt;=$Q21,AU$4&lt;=$R21),AND(AU$4&gt;=$X21,AU$4&lt;=$Y21)),IF(AU56&gt;0,$D21-AU56,$D21),0)</f>
        <v>1.1000000000000001</v>
      </c>
      <c r="AV21" s="167">
        <f>IF(OR(AND(AV$4&gt;=$J21,AV$4&lt;=$K21),AND(AV$4&gt;=$Q21,AV$4&lt;=$R21),AND(AV$4&gt;=$X21,AV$4&lt;=$Y21)),IF(AV56&gt;0,$D21-AV56,$D21),0)</f>
        <v>1.1000000000000001</v>
      </c>
      <c r="AW21" s="167">
        <f>IF(OR(AND(AW$4&gt;=$J21,AW$4&lt;=$K21),AND(AW$4&gt;=$Q21,AW$4&lt;=$R21),AND(AW$4&gt;=$X21,AW$4&lt;=$Y21)),IF(AW56&gt;0,$D21-AW56,$D21),0)</f>
        <v>1.1000000000000001</v>
      </c>
      <c r="AX21" s="167">
        <f>IF(OR(AND(AX$4&gt;=$J21,AX$4&lt;=$K21),AND(AX$4&gt;=$Q21,AX$4&lt;=$R21),AND(AX$4&gt;=$X21,AX$4&lt;=$Y21)),IF(AX56&gt;0,$D21-AX56,$D21),0)</f>
        <v>0</v>
      </c>
      <c r="AY21" s="167">
        <f>IF(OR(AND(AY$4&gt;=$J21,AY$4&lt;=$K21),AND(AY$4&gt;=$Q21,AY$4&lt;=$R21),AND(AY$4&gt;=$X21,AY$4&lt;=$Y21)),IF(AY56&gt;0,$D21-AY56,$D21),0)</f>
        <v>0</v>
      </c>
      <c r="AZ21" s="167">
        <f>IF(OR(AND(AZ$4&gt;=$J21,AZ$4&lt;=$K21),AND(AZ$4&gt;=$Q21,AZ$4&lt;=$R21),AND(AZ$4&gt;=$X21,AZ$4&lt;=$Y21)),IF(AZ56&gt;0,$D21-AZ56,$D21),0)</f>
        <v>0</v>
      </c>
      <c r="BA21" s="167">
        <f>IF(OR(AND(BA$4&gt;=$J21,BA$4&lt;=$K21),AND(BA$4&gt;=$Q21,BA$4&lt;=$R21),AND(BA$4&gt;=$X21,BA$4&lt;=$Y21)),IF(BA56&gt;0,$D21-BA56,$D21),0)</f>
        <v>0</v>
      </c>
      <c r="BB21" s="167">
        <f>IF(OR(AND(BB$4&gt;=$J21,BB$4&lt;=$K21),AND(BB$4&gt;=$Q21,BB$4&lt;=$R21),AND(BB$4&gt;=$X21,BB$4&lt;=$Y21)),IF(BB56&gt;0,$D21-BB56,$D21),0)</f>
        <v>0</v>
      </c>
      <c r="BC21" s="167">
        <f>IF(OR(AND(BC$4&gt;=$J21,BC$4&lt;=$K21),AND(BC$4&gt;=$Q21,BC$4&lt;=$R21),AND(BC$4&gt;=$X21,BC$4&lt;=$Y21)),IF(BC56&gt;0,$D21-BC56,$D21),0)</f>
        <v>0</v>
      </c>
      <c r="BD21" s="167">
        <f>IF(OR(AND(BD$4&gt;=$J21,BD$4&lt;=$K21),AND(BD$4&gt;=$Q21,BD$4&lt;=$R21),AND(BD$4&gt;=$X21,BD$4&lt;=$Y21)),IF(BD56&gt;0,$D21-BD56,$D21),0)</f>
        <v>0</v>
      </c>
      <c r="BE21" s="167">
        <f>IF(OR(AND(BE$4&gt;=$J21,BE$4&lt;=$K21),AND(BE$4&gt;=$Q21,BE$4&lt;=$R21),AND(BE$4&gt;=$X21,BE$4&lt;=$Y21)),IF(BE56&gt;0,$D21-BE56,$D21),0)</f>
        <v>0</v>
      </c>
      <c r="BF21" s="167">
        <f>IF(OR(AND(BF$4&gt;=$J21,BF$4&lt;=$K21),AND(BF$4&gt;=$Q21,BF$4&lt;=$R21),AND(BF$4&gt;=$X21,BF$4&lt;=$Y21)),IF(BF56&gt;0,$D21-BF56,$D21),0)</f>
        <v>0</v>
      </c>
      <c r="BG21" s="167">
        <f>IF(OR(AND(BG$4&gt;=$J21,BG$4&lt;=$K21),AND(BG$4&gt;=$Q21,BG$4&lt;=$R21),AND(BG$4&gt;=$X21,BG$4&lt;=$Y21)),IF(BG56&gt;0,$D21-BG56,$D21),0)</f>
        <v>0</v>
      </c>
      <c r="BH21" s="167">
        <f>IF(OR(AND(BH$4&gt;=$J21,BH$4&lt;=$K21),AND(BH$4&gt;=$Q21,BH$4&lt;=$R21),AND(BH$4&gt;=$X21,BH$4&lt;=$Y21)),IF(BH56&gt;0,$D21-BH56,$D21),0)</f>
        <v>0</v>
      </c>
      <c r="BI21" s="167">
        <f>IF(OR(AND(BI$4&gt;=$J21,BI$4&lt;=$K21),AND(BI$4&gt;=$Q21,BI$4&lt;=$R21),AND(BI$4&gt;=$X21,BI$4&lt;=$Y21)),IF(BI56&gt;0,$D21-BI56,$D21),0)</f>
        <v>0</v>
      </c>
      <c r="BJ21" s="167">
        <f>IF(OR(AND(BJ$4&gt;=$J21,BJ$4&lt;=$K21),AND(BJ$4&gt;=$Q21,BJ$4&lt;=$R21),AND(BJ$4&gt;=$X21,BJ$4&lt;=$Y21)),IF(BJ56&gt;0,$D21-BJ56,$D21),0)</f>
        <v>0</v>
      </c>
      <c r="BK21" s="167">
        <f>IF(OR(AND(BK$4&gt;=$J21,BK$4&lt;=$K21),AND(BK$4&gt;=$Q21,BK$4&lt;=$R21),AND(BK$4&gt;=$X21,BK$4&lt;=$Y21)),IF(BK56&gt;0,$D21-BK56,$D21),0)</f>
        <v>0</v>
      </c>
      <c r="BL21" s="167">
        <f>IF(OR(AND(BL$4&gt;=$J21,BL$4&lt;=$K21),AND(BL$4&gt;=$Q21,BL$4&lt;=$R21),AND(BL$4&gt;=$X21,BL$4&lt;=$Y21)),IF(BL56&gt;0,$D21-BL56,$D21),0)</f>
        <v>0</v>
      </c>
      <c r="BM21" s="167">
        <f>IF(OR(AND(BM$4&gt;=$J21,BM$4&lt;=$K21),AND(BM$4&gt;=$Q21,BM$4&lt;=$R21),AND(BM$4&gt;=$X21,BM$4&lt;=$Y21)),IF(BM56&gt;0,$D21-BM56,$D21),0)</f>
        <v>0</v>
      </c>
      <c r="BN21" s="167">
        <f>IF(OR(AND(BN$4&gt;=$J21,BN$4&lt;=$K21),AND(BN$4&gt;=$Q21,BN$4&lt;=$R21),AND(BN$4&gt;=$X21,BN$4&lt;=$Y21)),IF(BN56&gt;0,$D21-BN56,$D21),0)</f>
        <v>0</v>
      </c>
      <c r="BO21" s="167">
        <f>IF(OR(AND(BO$4&gt;=$J21,BO$4&lt;=$K21),AND(BO$4&gt;=$Q21,BO$4&lt;=$R21),AND(BO$4&gt;=$X21,BO$4&lt;=$Y21)),IF(BO56&gt;0,$D21-BO56,$D21),0)</f>
        <v>0</v>
      </c>
      <c r="BP21" s="167">
        <f>IF(OR(AND(BP$4&gt;=$J21,BP$4&lt;=$K21),AND(BP$4&gt;=$Q21,BP$4&lt;=$R21),AND(BP$4&gt;=$X21,BP$4&lt;=$Y21)),IF(BP56&gt;0,$D21-BP56,$D21),0)</f>
        <v>0</v>
      </c>
      <c r="BQ21" s="167">
        <f>IF(OR(AND(BQ$4&gt;=$J21,BQ$4&lt;=$K21),AND(BQ$4&gt;=$Q21,BQ$4&lt;=$R21),AND(BQ$4&gt;=$X21,BQ$4&lt;=$Y21)),IF(BQ56&gt;0,$D21-BQ56,$D21),0)</f>
        <v>0</v>
      </c>
      <c r="BR21" s="167">
        <f>IF(OR(AND(BR$4&gt;=$J21,BR$4&lt;=$K21),AND(BR$4&gt;=$Q21,BR$4&lt;=$R21),AND(BR$4&gt;=$X21,BR$4&lt;=$Y21)),IF(BR56&gt;0,$D21-BR56,$D21),0)</f>
        <v>0</v>
      </c>
      <c r="BS21" s="167">
        <f>IF(OR(AND(BS$4&gt;=$J21,BS$4&lt;=$K21),AND(BS$4&gt;=$Q21,BS$4&lt;=$R21),AND(BS$4&gt;=$X21,BS$4&lt;=$Y21)),IF(BS56&gt;0,$D21-BS56,$D21),0)</f>
        <v>0</v>
      </c>
      <c r="BT21" s="167">
        <f>IF(OR(AND(BT$4&gt;=$J21,BT$4&lt;=$K21),AND(BT$4&gt;=$Q21,BT$4&lt;=$R21),AND(BT$4&gt;=$X21,BT$4&lt;=$Y21)),IF(BT56&gt;0,$D21-BT56,$D21),0)</f>
        <v>0</v>
      </c>
      <c r="BU21" s="167">
        <f>IF(OR(AND(BU$4&gt;=$J21,BU$4&lt;=$K21),AND(BU$4&gt;=$Q21,BU$4&lt;=$R21),AND(BU$4&gt;=$X21,BU$4&lt;=$Y21)),IF(BU56&gt;0,$D21-BU56,$D21),0)</f>
        <v>0</v>
      </c>
      <c r="BV21" s="167">
        <f>IF(OR(AND(BV$4&gt;=$J21,BV$4&lt;=$K21),AND(BV$4&gt;=$Q21,BV$4&lt;=$R21),AND(BV$4&gt;=$X21,BV$4&lt;=$Y21)),IF(BV56&gt;0,$D21-BV56,$D21),0)</f>
        <v>0</v>
      </c>
      <c r="BW21" s="167">
        <f>IF(OR(AND(BW$4&gt;=$J21,BW$4&lt;=$K21),AND(BW$4&gt;=$Q21,BW$4&lt;=$R21),AND(BW$4&gt;=$X21,BW$4&lt;=$Y21)),IF(BW56&gt;0,$D21-BW56,$D21),0)</f>
        <v>0</v>
      </c>
      <c r="BX21" s="167">
        <f>IF(OR(AND(BX$4&gt;=$J21,BX$4&lt;=$K21),AND(BX$4&gt;=$Q21,BX$4&lt;=$R21),AND(BX$4&gt;=$X21,BX$4&lt;=$Y21)),IF(BX56&gt;0,$D21-BX56,$D21),0)</f>
        <v>0</v>
      </c>
      <c r="BY21" s="167">
        <f>IF(OR(AND(BY$4&gt;=$J21,BY$4&lt;=$K21),AND(BY$4&gt;=$Q21,BY$4&lt;=$R21),AND(BY$4&gt;=$X21,BY$4&lt;=$Y21)),IF(BY56&gt;0,$D21-BY56,$D21),0)</f>
        <v>0</v>
      </c>
      <c r="BZ21" s="167">
        <f>IF(OR(AND(BZ$4&gt;=$J21,BZ$4&lt;=$K21),AND(BZ$4&gt;=$Q21,BZ$4&lt;=$R21),AND(BZ$4&gt;=$X21,BZ$4&lt;=$Y21)),IF(BZ56&gt;0,$D21-BZ56,$D21),0)</f>
        <v>0</v>
      </c>
      <c r="CA21" s="167">
        <f>IF(OR(AND(CA$4&gt;=$J21,CA$4&lt;=$K21),AND(CA$4&gt;=$Q21,CA$4&lt;=$R21),AND(CA$4&gt;=$X21,CA$4&lt;=$Y21)),IF(CA56&gt;0,$D21-CA56,$D21),0)</f>
        <v>0</v>
      </c>
      <c r="CB21" s="167">
        <f>IF(OR(AND(CB$4&gt;=$J21,CB$4&lt;=$K21),AND(CB$4&gt;=$Q21,CB$4&lt;=$R21),AND(CB$4&gt;=$X21,CB$4&lt;=$Y21)),IF(CB56&gt;0,$D21-CB56,$D21),0)</f>
        <v>0</v>
      </c>
      <c r="CC21" s="167">
        <f>IF(OR(AND(CC$4&gt;=$J21,CC$4&lt;=$K21),AND(CC$4&gt;=$Q21,CC$4&lt;=$R21),AND(CC$4&gt;=$X21,CC$4&lt;=$Y21)),IF(CC56&gt;0,$D21-CC56,$D21),0)</f>
        <v>0</v>
      </c>
      <c r="CD21" s="167">
        <f>IF(OR(AND(CD$4&gt;=$J21,CD$4&lt;=$K21),AND(CD$4&gt;=$Q21,CD$4&lt;=$R21),AND(CD$4&gt;=$X21,CD$4&lt;=$Y21)),IF(CD56&gt;0,$D21-CD56,$D21),0)</f>
        <v>0</v>
      </c>
      <c r="CE21" s="167">
        <f>IF(OR(AND(CE$4&gt;=$J21,CE$4&lt;=$K21),AND(CE$4&gt;=$Q21,CE$4&lt;=$R21),AND(CE$4&gt;=$X21,CE$4&lt;=$Y21)),IF(CE56&gt;0,$D21-CE56,$D21),0)</f>
        <v>0</v>
      </c>
      <c r="CF21" s="167">
        <f>IF(OR(AND(CF$4&gt;=$J21,CF$4&lt;=$K21),AND(CF$4&gt;=$Q21,CF$4&lt;=$R21),AND(CF$4&gt;=$X21,CF$4&lt;=$Y21)),IF(CF56&gt;0,$D21-CF56,$D21),0)</f>
        <v>0</v>
      </c>
      <c r="CG21" s="167">
        <f>IF(OR(AND(CG$4&gt;=$J21,CG$4&lt;=$K21),AND(CG$4&gt;=$Q21,CG$4&lt;=$R21),AND(CG$4&gt;=$X21,CG$4&lt;=$Y21)),IF(CG56&gt;0,$D21-CG56,$D21),0)</f>
        <v>0</v>
      </c>
      <c r="CH21" s="167">
        <f>IF(OR(AND(CH$4&gt;=$J21,CH$4&lt;=$K21),AND(CH$4&gt;=$Q21,CH$4&lt;=$R21),AND(CH$4&gt;=$X21,CH$4&lt;=$Y21)),IF(CH56&gt;0,$D21-CH56,$D21),0)</f>
        <v>0</v>
      </c>
      <c r="CI21" s="167">
        <f>IF(OR(AND(CI$4&gt;=$J21,CI$4&lt;=$K21),AND(CI$4&gt;=$Q21,CI$4&lt;=$R21),AND(CI$4&gt;=$X21,CI$4&lt;=$Y21)),IF(CI56&gt;0,$D21-CI56,$D21),0)</f>
        <v>0</v>
      </c>
      <c r="CJ21" s="167">
        <f>IF(OR(AND(CJ$4&gt;=$J21,CJ$4&lt;=$K21),AND(CJ$4&gt;=$Q21,CJ$4&lt;=$R21),AND(CJ$4&gt;=$X21,CJ$4&lt;=$Y21)),IF(CJ56&gt;0,$D21-CJ56,$D21),0)</f>
        <v>0</v>
      </c>
      <c r="CK21" s="167">
        <f>IF(OR(AND(CK$4&gt;=$J21,CK$4&lt;=$K21),AND(CK$4&gt;=$Q21,CK$4&lt;=$R21),AND(CK$4&gt;=$X21,CK$4&lt;=$Y21)),IF(CK56&gt;0,$D21-CK56,$D21),0)</f>
        <v>0</v>
      </c>
      <c r="CL21" s="167">
        <f>IF(OR(AND(CL$4&gt;=$J21,CL$4&lt;=$K21),AND(CL$4&gt;=$Q21,CL$4&lt;=$R21),AND(CL$4&gt;=$X21,CL$4&lt;=$Y21)),IF(CL56&gt;0,$D21-CL56,$D21),0)</f>
        <v>0</v>
      </c>
      <c r="CM21" s="167">
        <f>IF(OR(AND(CM$4&gt;=$J21,CM$4&lt;=$K21),AND(CM$4&gt;=$Q21,CM$4&lt;=$R21),AND(CM$4&gt;=$X21,CM$4&lt;=$Y21)),IF(CM56&gt;0,$D21-CM56,$D21),0)</f>
        <v>0</v>
      </c>
      <c r="CN21" s="167">
        <f>IF(OR(AND(CN$4&gt;=$J21,CN$4&lt;=$K21),AND(CN$4&gt;=$Q21,CN$4&lt;=$R21),AND(CN$4&gt;=$X21,CN$4&lt;=$Y21)),IF(CN56&gt;0,$D21-CN56,$D21),0)</f>
        <v>0</v>
      </c>
      <c r="CO21" s="167">
        <f>IF(OR(AND(CO$4&gt;=$J21,CO$4&lt;=$K21),AND(CO$4&gt;=$Q21,CO$4&lt;=$R21),AND(CO$4&gt;=$X21,CO$4&lt;=$Y21)),IF(CO56&gt;0,$D21-CO56,$D21),0)</f>
        <v>0</v>
      </c>
      <c r="CP21" s="167">
        <f>IF(OR(AND(CP$4&gt;=$J21,CP$4&lt;=$K21),AND(CP$4&gt;=$Q21,CP$4&lt;=$R21),AND(CP$4&gt;=$X21,CP$4&lt;=$Y21)),IF(CP56&gt;0,$D21-CP56,$D21),0)</f>
        <v>0</v>
      </c>
      <c r="CQ21" s="167">
        <f>IF(OR(AND(CQ$4&gt;=$J21,CQ$4&lt;=$K21),AND(CQ$4&gt;=$Q21,CQ$4&lt;=$R21),AND(CQ$4&gt;=$X21,CQ$4&lt;=$Y21)),IF(CQ56&gt;0,$D21-CQ56,$D21),0)</f>
        <v>0</v>
      </c>
      <c r="CR21" s="167">
        <f>IF(OR(AND(CR$4&gt;=$J21,CR$4&lt;=$K21),AND(CR$4&gt;=$Q21,CR$4&lt;=$R21),AND(CR$4&gt;=$X21,CR$4&lt;=$Y21)),IF(CR56&gt;0,$D21-CR56,$D21),0)</f>
        <v>0</v>
      </c>
      <c r="CS21" s="167">
        <f>IF(OR(AND(CS$4&gt;=$J21,CS$4&lt;=$K21),AND(CS$4&gt;=$Q21,CS$4&lt;=$R21),AND(CS$4&gt;=$X21,CS$4&lt;=$Y21)),IF(CS56&gt;0,$D21-CS56,$D21),0)</f>
        <v>0</v>
      </c>
      <c r="CT21" s="167">
        <f>IF(OR(AND(CT$4&gt;=$J21,CT$4&lt;=$K21),AND(CT$4&gt;=$Q21,CT$4&lt;=$R21),AND(CT$4&gt;=$X21,CT$4&lt;=$Y21)),IF(CT56&gt;0,$D21-CT56,$D21),0)</f>
        <v>0</v>
      </c>
      <c r="CU21" s="167">
        <f>IF(OR(AND(CU$4&gt;=$J21,CU$4&lt;=$K21),AND(CU$4&gt;=$Q21,CU$4&lt;=$R21),AND(CU$4&gt;=$X21,CU$4&lt;=$Y21)),IF(CU56&gt;0,$D21-CU56,$D21),0)</f>
        <v>0</v>
      </c>
      <c r="CV21" s="167">
        <f>IF(OR(AND(CV$4&gt;=$J21,CV$4&lt;=$K21),AND(CV$4&gt;=$Q21,CV$4&lt;=$R21),AND(CV$4&gt;=$X21,CV$4&lt;=$Y21)),IF(CV56&gt;0,$D21-CV56,$D21),0)</f>
        <v>0</v>
      </c>
      <c r="CW21" s="167">
        <f>IF(OR(AND(CW$4&gt;=$J21,CW$4&lt;=$K21),AND(CW$4&gt;=$Q21,CW$4&lt;=$R21),AND(CW$4&gt;=$X21,CW$4&lt;=$Y21)),IF(CW56&gt;0,$D21-CW56,$D21),0)</f>
        <v>0</v>
      </c>
      <c r="CX21" s="167">
        <f>IF(OR(AND(CX$4&gt;=$J21,CX$4&lt;=$K21),AND(CX$4&gt;=$Q21,CX$4&lt;=$R21),AND(CX$4&gt;=$X21,CX$4&lt;=$Y21)),IF(CX56&gt;0,$D21-CX56,$D21),0)</f>
        <v>0</v>
      </c>
      <c r="CY21" s="167">
        <f>IF(OR(AND(CY$4&gt;=$J21,CY$4&lt;=$K21),AND(CY$4&gt;=$Q21,CY$4&lt;=$R21),AND(CY$4&gt;=$X21,CY$4&lt;=$Y21)),IF(CY56&gt;0,$D21-CY56,$D21),0)</f>
        <v>0</v>
      </c>
      <c r="CZ21" s="167">
        <f>IF(OR(AND(CZ$4&gt;=$J21,CZ$4&lt;=$K21),AND(CZ$4&gt;=$Q21,CZ$4&lt;=$R21),AND(CZ$4&gt;=$X21,CZ$4&lt;=$Y21)),IF(CZ56&gt;0,$D21-CZ56,$D21),0)</f>
        <v>0</v>
      </c>
      <c r="DA21" s="167">
        <f>IF(OR(AND(DA$4&gt;=$J21,DA$4&lt;=$K21),AND(DA$4&gt;=$Q21,DA$4&lt;=$R21),AND(DA$4&gt;=$X21,DA$4&lt;=$Y21)),IF(DA56&gt;0,$D21-DA56,$D21),0)</f>
        <v>0</v>
      </c>
      <c r="DB21" s="167">
        <f>IF(OR(AND(DB$4&gt;=$J21,DB$4&lt;=$K21),AND(DB$4&gt;=$Q21,DB$4&lt;=$R21),AND(DB$4&gt;=$X21,DB$4&lt;=$Y21)),IF(DB56&gt;0,$D21-DB56,$D21),0)</f>
        <v>0</v>
      </c>
      <c r="DC21" s="167">
        <f>IF(OR(AND(DC$4&gt;=$J21,DC$4&lt;=$K21),AND(DC$4&gt;=$Q21,DC$4&lt;=$R21),AND(DC$4&gt;=$X21,DC$4&lt;=$Y21)),IF(DC56&gt;0,$D21-DC56,$D21),0)</f>
        <v>0</v>
      </c>
      <c r="DD21" s="167">
        <f>IF(OR(AND(DD$4&gt;=$J21,DD$4&lt;=$K21),AND(DD$4&gt;=$Q21,DD$4&lt;=$R21),AND(DD$4&gt;=$X21,DD$4&lt;=$Y21)),IF(DD56&gt;0,$D21-DD56,$D21),0)</f>
        <v>0</v>
      </c>
      <c r="DE21" s="167">
        <f>IF(OR(AND(DE$4&gt;=$J21,DE$4&lt;=$K21),AND(DE$4&gt;=$Q21,DE$4&lt;=$R21),AND(DE$4&gt;=$X21,DE$4&lt;=$Y21)),IF(DE56&gt;0,$D21-DE56,$D21),0)</f>
        <v>0</v>
      </c>
      <c r="DF21" s="167">
        <f>IF(OR(AND(DF$4&gt;=$J21,DF$4&lt;=$K21),AND(DF$4&gt;=$Q21,DF$4&lt;=$R21),AND(DF$4&gt;=$X21,DF$4&lt;=$Y21)),IF(DF56&gt;0,$D21-DF56,$D21),0)</f>
        <v>0</v>
      </c>
      <c r="DG21" s="167">
        <f>IF(OR(AND(DG$4&gt;=$J21,DG$4&lt;=$K21),AND(DG$4&gt;=$Q21,DG$4&lt;=$R21),AND(DG$4&gt;=$X21,DG$4&lt;=$Y21)),IF(DG56&gt;0,$D21-DG56,$D21),0)</f>
        <v>0</v>
      </c>
      <c r="DH21" s="167">
        <f>IF(OR(AND(DH$4&gt;=$J21,DH$4&lt;=$K21),AND(DH$4&gt;=$Q21,DH$4&lt;=$R21),AND(DH$4&gt;=$X21,DH$4&lt;=$Y21)),IF(DH56&gt;0,$D21-DH56,$D21),0)</f>
        <v>0</v>
      </c>
      <c r="DI21" s="167">
        <f>IF(OR(AND(DI$4&gt;=$J21,DI$4&lt;=$K21),AND(DI$4&gt;=$Q21,DI$4&lt;=$R21),AND(DI$4&gt;=$X21,DI$4&lt;=$Y21)),IF(DI56&gt;0,$D21-DI56,$D21),0)</f>
        <v>0</v>
      </c>
      <c r="DJ21" s="167">
        <f>IF(OR(AND(DJ$4&gt;=$J21,DJ$4&lt;=$K21),AND(DJ$4&gt;=$Q21,DJ$4&lt;=$R21),AND(DJ$4&gt;=$X21,DJ$4&lt;=$Y21)),IF(DJ56&gt;0,$D21-DJ56,$D21),0)</f>
        <v>0</v>
      </c>
      <c r="DK21" s="167">
        <f>IF(OR(AND(DK$4&gt;=$J21,DK$4&lt;=$K21),AND(DK$4&gt;=$Q21,DK$4&lt;=$R21),AND(DK$4&gt;=$X21,DK$4&lt;=$Y21)),IF(DK56&gt;0,$D21-DK56,$D21),0)</f>
        <v>0</v>
      </c>
      <c r="DL21" s="167">
        <f>IF(OR(AND(DL$4&gt;=$J21,DL$4&lt;=$K21),AND(DL$4&gt;=$Q21,DL$4&lt;=$R21),AND(DL$4&gt;=$X21,DL$4&lt;=$Y21)),IF(DL56&gt;0,$D21-DL56,$D21),0)</f>
        <v>0</v>
      </c>
      <c r="DM21" s="167">
        <f>IF(OR(AND(DM$4&gt;=$J21,DM$4&lt;=$K21),AND(DM$4&gt;=$Q21,DM$4&lt;=$R21),AND(DM$4&gt;=$X21,DM$4&lt;=$Y21)),IF(DM56&gt;0,$D21-DM56,$D21),0)</f>
        <v>0</v>
      </c>
      <c r="DN21" s="167">
        <f>IF(OR(AND(DN$4&gt;=$J21,DN$4&lt;=$K21),AND(DN$4&gt;=$Q21,DN$4&lt;=$R21),AND(DN$4&gt;=$X21,DN$4&lt;=$Y21)),IF(DN56&gt;0,$D21-DN56,$D21),0)</f>
        <v>0</v>
      </c>
      <c r="DO21" s="167">
        <f>IF(OR(AND(DO$4&gt;=$J21,DO$4&lt;=$K21),AND(DO$4&gt;=$Q21,DO$4&lt;=$R21),AND(DO$4&gt;=$X21,DO$4&lt;=$Y21)),IF(DO56&gt;0,$D21-DO56,$D21),0)</f>
        <v>0</v>
      </c>
      <c r="DP21" s="167">
        <f>IF(OR(AND(DP$4&gt;=$J21,DP$4&lt;=$K21),AND(DP$4&gt;=$Q21,DP$4&lt;=$R21),AND(DP$4&gt;=$X21,DP$4&lt;=$Y21)),IF(DP56&gt;0,$D21-DP56,$D21),0)</f>
        <v>0</v>
      </c>
      <c r="DQ21" s="167">
        <f>IF(OR(AND(DQ$4&gt;=$J21,DQ$4&lt;=$K21),AND(DQ$4&gt;=$Q21,DQ$4&lt;=$R21),AND(DQ$4&gt;=$X21,DQ$4&lt;=$Y21)),IF(DQ56&gt;0,$D21-DQ56,$D21),0)</f>
        <v>0</v>
      </c>
      <c r="DR21" s="167">
        <f>IF(OR(AND(DR$4&gt;=$J21,DR$4&lt;=$K21),AND(DR$4&gt;=$Q21,DR$4&lt;=$R21),AND(DR$4&gt;=$X21,DR$4&lt;=$Y21)),IF(DR56&gt;0,$D21-DR56,$D21),0)</f>
        <v>0</v>
      </c>
      <c r="DS21" s="167">
        <f>IF(OR(AND(DS$4&gt;=$J21,DS$4&lt;=$K21),AND(DS$4&gt;=$Q21,DS$4&lt;=$R21),AND(DS$4&gt;=$X21,DS$4&lt;=$Y21)),IF(DS56&gt;0,$D21-DS56,$D21),0)</f>
        <v>0</v>
      </c>
      <c r="DT21" s="167">
        <f>IF(OR(AND(DT$4&gt;=$J21,DT$4&lt;=$K21),AND(DT$4&gt;=$Q21,DT$4&lt;=$R21),AND(DT$4&gt;=$X21,DT$4&lt;=$Y21)),IF(DT56&gt;0,$D21-DT56,$D21),0)</f>
        <v>0</v>
      </c>
      <c r="DU21" s="167">
        <f>IF(OR(AND(DU$4&gt;=$J21,DU$4&lt;=$K21),AND(DU$4&gt;=$Q21,DU$4&lt;=$R21),AND(DU$4&gt;=$X21,DU$4&lt;=$Y21)),IF(DU56&gt;0,$D21-DU56,$D21),0)</f>
        <v>0</v>
      </c>
      <c r="DV21" s="167">
        <f>IF(OR(AND(DV$4&gt;=$J21,DV$4&lt;=$K21),AND(DV$4&gt;=$Q21,DV$4&lt;=$R21),AND(DV$4&gt;=$X21,DV$4&lt;=$Y21)),IF(DV56&gt;0,$D21-DV56,$D21),0)</f>
        <v>0</v>
      </c>
      <c r="DW21" s="167">
        <f>IF(OR(AND(DW$4&gt;=$J21,DW$4&lt;=$K21),AND(DW$4&gt;=$Q21,DW$4&lt;=$R21),AND(DW$4&gt;=$X21,DW$4&lt;=$Y21)),IF(DW56&gt;0,$D21-DW56,$D21),0)</f>
        <v>0</v>
      </c>
      <c r="DX21" s="167">
        <f>IF(OR(AND(DX$4&gt;=$J21,DX$4&lt;=$K21),AND(DX$4&gt;=$Q21,DX$4&lt;=$R21),AND(DX$4&gt;=$X21,DX$4&lt;=$Y21)),IF(DX56&gt;0,$D21-DX56,$D21),0)</f>
        <v>0</v>
      </c>
      <c r="DY21" s="167">
        <f>IF(OR(AND(DY$4&gt;=$J21,DY$4&lt;=$K21),AND(DY$4&gt;=$Q21,DY$4&lt;=$R21),AND(DY$4&gt;=$X21,DY$4&lt;=$Y21)),IF(DY56&gt;0,$D21-DY56,$D21),0)</f>
        <v>0</v>
      </c>
      <c r="DZ21" s="167">
        <f>IF(OR(AND(DZ$4&gt;=$J21,DZ$4&lt;=$K21),AND(DZ$4&gt;=$Q21,DZ$4&lt;=$R21),AND(DZ$4&gt;=$X21,DZ$4&lt;=$Y21)),IF(DZ56&gt;0,$D21-DZ56,$D21),0)</f>
        <v>0</v>
      </c>
      <c r="EA21" s="167">
        <f>IF(OR(AND(EA$4&gt;=$J21,EA$4&lt;=$K21),AND(EA$4&gt;=$Q21,EA$4&lt;=$R21),AND(EA$4&gt;=$X21,EA$4&lt;=$Y21)),IF(EA56&gt;0,$D21-EA56,$D21),0)</f>
        <v>0</v>
      </c>
      <c r="EB21" s="167">
        <f>IF(OR(AND(EB$4&gt;=$J21,EB$4&lt;=$K21),AND(EB$4&gt;=$Q21,EB$4&lt;=$R21),AND(EB$4&gt;=$X21,EB$4&lt;=$Y21)),IF(EB56&gt;0,$D21-EB56,$D21),0)</f>
        <v>0</v>
      </c>
      <c r="EC21" s="167">
        <f>IF(OR(AND(EC$4&gt;=$J21,EC$4&lt;=$K21),AND(EC$4&gt;=$Q21,EC$4&lt;=$R21),AND(EC$4&gt;=$X21,EC$4&lt;=$Y21)),IF(EC56&gt;0,$D21-EC56,$D21),0)</f>
        <v>0</v>
      </c>
      <c r="ED21" s="167">
        <f>IF(OR(AND(ED$4&gt;=$J21,ED$4&lt;=$K21),AND(ED$4&gt;=$Q21,ED$4&lt;=$R21),AND(ED$4&gt;=$X21,ED$4&lt;=$Y21)),IF(ED56&gt;0,$D21-ED56,$D21),0)</f>
        <v>0</v>
      </c>
      <c r="EE21" s="167">
        <f>IF(OR(AND(EE$4&gt;=$J21,EE$4&lt;=$K21),AND(EE$4&gt;=$Q21,EE$4&lt;=$R21),AND(EE$4&gt;=$X21,EE$4&lt;=$Y21)),IF(EE56&gt;0,$D21-EE56,$D21),0)</f>
        <v>0</v>
      </c>
      <c r="EF21" s="167">
        <f>IF(OR(AND(EF$4&gt;=$J21,EF$4&lt;=$K21),AND(EF$4&gt;=$Q21,EF$4&lt;=$R21),AND(EF$4&gt;=$X21,EF$4&lt;=$Y21)),IF(EF56&gt;0,$D21-EF56,$D21),0)</f>
        <v>0</v>
      </c>
      <c r="EG21" s="167">
        <f>IF(OR(AND(EG$4&gt;=$J21,EG$4&lt;=$K21),AND(EG$4&gt;=$Q21,EG$4&lt;=$R21),AND(EG$4&gt;=$X21,EG$4&lt;=$Y21)),IF(EG56&gt;0,$D21-EG56,$D21),0)</f>
        <v>0</v>
      </c>
      <c r="EH21" s="167">
        <f>IF(OR(AND(EH$4&gt;=$J21,EH$4&lt;=$K21),AND(EH$4&gt;=$Q21,EH$4&lt;=$R21),AND(EH$4&gt;=$X21,EH$4&lt;=$Y21)),IF(EH56&gt;0,$D21-EH56,$D21),0)</f>
        <v>0</v>
      </c>
      <c r="EI21" s="167">
        <f>IF(OR(AND(EI$4&gt;=$J21,EI$4&lt;=$K21),AND(EI$4&gt;=$Q21,EI$4&lt;=$R21),AND(EI$4&gt;=$X21,EI$4&lt;=$Y21)),IF(EI56&gt;0,$D21-EI56,$D21),0)</f>
        <v>0</v>
      </c>
      <c r="EJ21" s="167">
        <f>IF(OR(AND(EJ$4&gt;=$J21,EJ$4&lt;=$K21),AND(EJ$4&gt;=$Q21,EJ$4&lt;=$R21),AND(EJ$4&gt;=$X21,EJ$4&lt;=$Y21)),IF(EJ56&gt;0,$D21-EJ56,$D21),0)</f>
        <v>0</v>
      </c>
      <c r="EK21" s="167">
        <f>IF(OR(AND(EK$4&gt;=$J21,EK$4&lt;=$K21),AND(EK$4&gt;=$Q21,EK$4&lt;=$R21),AND(EK$4&gt;=$X21,EK$4&lt;=$Y21)),IF(EK56&gt;0,$D21-EK56,$D21),0)</f>
        <v>0</v>
      </c>
      <c r="EL21" s="167">
        <f>IF(OR(AND(EL$4&gt;=$J21,EL$4&lt;=$K21),AND(EL$4&gt;=$Q21,EL$4&lt;=$R21),AND(EL$4&gt;=$X21,EL$4&lt;=$Y21)),IF(EL56&gt;0,$D21-EL56,$D21),0)</f>
        <v>0</v>
      </c>
      <c r="EM21" s="167">
        <f>IF(OR(AND(EM$4&gt;=$J21,EM$4&lt;=$K21),AND(EM$4&gt;=$Q21,EM$4&lt;=$R21),AND(EM$4&gt;=$X21,EM$4&lt;=$Y21)),IF(EM56&gt;0,$D21-EM56,$D21),0)</f>
        <v>0</v>
      </c>
      <c r="EN21" s="167">
        <f>IF(OR(AND(EN$4&gt;=$J21,EN$4&lt;=$K21),AND(EN$4&gt;=$Q21,EN$4&lt;=$R21),AND(EN$4&gt;=$X21,EN$4&lt;=$Y21)),IF(EN56&gt;0,$D21-EN56,$D21),0)</f>
        <v>0</v>
      </c>
      <c r="EO21" s="167">
        <f>IF(OR(AND(EO$4&gt;=$J21,EO$4&lt;=$K21),AND(EO$4&gt;=$Q21,EO$4&lt;=$R21),AND(EO$4&gt;=$X21,EO$4&lt;=$Y21)),IF(EO56&gt;0,$D21-EO56,$D21),0)</f>
        <v>0</v>
      </c>
      <c r="EP21" s="167">
        <f>IF(OR(AND(EP$4&gt;=$J21,EP$4&lt;=$K21),AND(EP$4&gt;=$Q21,EP$4&lt;=$R21),AND(EP$4&gt;=$X21,EP$4&lt;=$Y21)),IF(EP56&gt;0,$D21-EP56,$D21),0)</f>
        <v>0</v>
      </c>
      <c r="EQ21" s="167">
        <f>IF(OR(AND(EQ$4&gt;=$J21,EQ$4&lt;=$K21),AND(EQ$4&gt;=$Q21,EQ$4&lt;=$R21),AND(EQ$4&gt;=$X21,EQ$4&lt;=$Y21)),IF(EQ56&gt;0,$D21-EQ56,$D21),0)</f>
        <v>0</v>
      </c>
      <c r="ER21" s="167">
        <f>IF(OR(AND(ER$4&gt;=$J21,ER$4&lt;=$K21),AND(ER$4&gt;=$Q21,ER$4&lt;=$R21),AND(ER$4&gt;=$X21,ER$4&lt;=$Y21)),IF(ER56&gt;0,$D21-ER56,$D21),0)</f>
        <v>0</v>
      </c>
      <c r="ES21" s="167">
        <f>IF(OR(AND(ES$4&gt;=$J21,ES$4&lt;=$K21),AND(ES$4&gt;=$Q21,ES$4&lt;=$R21),AND(ES$4&gt;=$X21,ES$4&lt;=$Y21)),IF(ES56&gt;0,$D21-ES56,$D21),0)</f>
        <v>0</v>
      </c>
      <c r="ET21" s="167">
        <f>IF(OR(AND(ET$4&gt;=$J21,ET$4&lt;=$K21),AND(ET$4&gt;=$Q21,ET$4&lt;=$R21),AND(ET$4&gt;=$X21,ET$4&lt;=$Y21)),IF(ET56&gt;0,$D21-ET56,$D21),0)</f>
        <v>0</v>
      </c>
      <c r="EU21" s="167">
        <f>IF(OR(AND(EU$4&gt;=$J21,EU$4&lt;=$K21),AND(EU$4&gt;=$Q21,EU$4&lt;=$R21),AND(EU$4&gt;=$X21,EU$4&lt;=$Y21)),IF(EU56&gt;0,$D21-EU56,$D21),0)</f>
        <v>0</v>
      </c>
      <c r="EV21" s="167">
        <f>IF(OR(AND(EV$4&gt;=$J21,EV$4&lt;=$K21),AND(EV$4&gt;=$Q21,EV$4&lt;=$R21),AND(EV$4&gt;=$X21,EV$4&lt;=$Y21)),IF(EV56&gt;0,$D21-EV56,$D21),0)</f>
        <v>0</v>
      </c>
      <c r="EW21" s="167">
        <f>IF(OR(AND(EW$4&gt;=$J21,EW$4&lt;=$K21),AND(EW$4&gt;=$Q21,EW$4&lt;=$R21),AND(EW$4&gt;=$X21,EW$4&lt;=$Y21)),IF(EW56&gt;0,$D21-EW56,$D21),0)</f>
        <v>0</v>
      </c>
      <c r="EX21" s="167">
        <f>IF(OR(AND(EX$4&gt;=$J21,EX$4&lt;=$K21),AND(EX$4&gt;=$Q21,EX$4&lt;=$R21),AND(EX$4&gt;=$X21,EX$4&lt;=$Y21)),IF(EX56&gt;0,$D21-EX56,$D21),0)</f>
        <v>0</v>
      </c>
      <c r="EY21" s="167">
        <f>IF(OR(AND(EY$4&gt;=$J21,EY$4&lt;=$K21),AND(EY$4&gt;=$Q21,EY$4&lt;=$R21),AND(EY$4&gt;=$X21,EY$4&lt;=$Y21)),IF(EY56&gt;0,$D21-EY56,$D21),0)</f>
        <v>0</v>
      </c>
      <c r="EZ21" s="167">
        <f>IF(OR(AND(EZ$4&gt;=$J21,EZ$4&lt;=$K21),AND(EZ$4&gt;=$Q21,EZ$4&lt;=$R21),AND(EZ$4&gt;=$X21,EZ$4&lt;=$Y21)),IF(EZ56&gt;0,$D21-EZ56,$D21),0)</f>
        <v>0</v>
      </c>
      <c r="FA21" s="167">
        <f>IF(OR(AND(FA$4&gt;=$J21,FA$4&lt;=$K21),AND(FA$4&gt;=$Q21,FA$4&lt;=$R21),AND(FA$4&gt;=$X21,FA$4&lt;=$Y21)),IF(FA56&gt;0,$D21-FA56,$D21),0)</f>
        <v>0</v>
      </c>
      <c r="FB21" s="167">
        <f>IF(OR(AND(FB$4&gt;=$J21,FB$4&lt;=$K21),AND(FB$4&gt;=$Q21,FB$4&lt;=$R21),AND(FB$4&gt;=$X21,FB$4&lt;=$Y21)),IF(FB56&gt;0,$D21-FB56,$D21),0)</f>
        <v>0</v>
      </c>
      <c r="FC21" s="167">
        <f>IF(OR(AND(FC$4&gt;=$J21,FC$4&lt;=$K21),AND(FC$4&gt;=$Q21,FC$4&lt;=$R21),AND(FC$4&gt;=$X21,FC$4&lt;=$Y21)),IF(FC56&gt;0,$D21-FC56,$D21),0)</f>
        <v>0</v>
      </c>
      <c r="FD21" s="167">
        <f>IF(OR(AND(FD$4&gt;=$J21,FD$4&lt;=$K21),AND(FD$4&gt;=$Q21,FD$4&lt;=$R21),AND(FD$4&gt;=$X21,FD$4&lt;=$Y21)),IF(FD56&gt;0,$D21-FD56,$D21),0)</f>
        <v>0</v>
      </c>
      <c r="FE21" s="167">
        <f>IF(OR(AND(FE$4&gt;=$J21,FE$4&lt;=$K21),AND(FE$4&gt;=$Q21,FE$4&lt;=$R21),AND(FE$4&gt;=$X21,FE$4&lt;=$Y21)),IF(FE56&gt;0,$D21-FE56,$D21),0)</f>
        <v>0</v>
      </c>
      <c r="FF21" s="167">
        <f>IF(OR(AND(FF$4&gt;=$J21,FF$4&lt;=$K21),AND(FF$4&gt;=$Q21,FF$4&lt;=$R21),AND(FF$4&gt;=$X21,FF$4&lt;=$Y21)),IF(FF56&gt;0,$D21-FF56,$D21),0)</f>
        <v>0</v>
      </c>
      <c r="FG21" s="167">
        <f>IF(OR(AND(FG$4&gt;=$J21,FG$4&lt;=$K21),AND(FG$4&gt;=$Q21,FG$4&lt;=$R21),AND(FG$4&gt;=$X21,FG$4&lt;=$Y21)),IF(FG56&gt;0,$D21-FG56,$D21),0)</f>
        <v>0</v>
      </c>
      <c r="FH21" s="167">
        <f>IF(OR(AND(FH$4&gt;=$J21,FH$4&lt;=$K21),AND(FH$4&gt;=$Q21,FH$4&lt;=$R21),AND(FH$4&gt;=$X21,FH$4&lt;=$Y21)),IF(FH56&gt;0,$D21-FH56,$D21),0)</f>
        <v>0</v>
      </c>
      <c r="FI21" s="167">
        <f>IF(OR(AND(FI$4&gt;=$J21,FI$4&lt;=$K21),AND(FI$4&gt;=$Q21,FI$4&lt;=$R21),AND(FI$4&gt;=$X21,FI$4&lt;=$Y21)),IF(FI56&gt;0,$D21-FI56,$D21),0)</f>
        <v>0</v>
      </c>
      <c r="FJ21" s="167">
        <f>IF(OR(AND(FJ$4&gt;=$J21,FJ$4&lt;=$K21),AND(FJ$4&gt;=$Q21,FJ$4&lt;=$R21),AND(FJ$4&gt;=$X21,FJ$4&lt;=$Y21)),IF(FJ56&gt;0,$D21-FJ56,$D21),0)</f>
        <v>0</v>
      </c>
      <c r="FK21" s="167">
        <f>IF(OR(AND(FK$4&gt;=$J21,FK$4&lt;=$K21),AND(FK$4&gt;=$Q21,FK$4&lt;=$R21),AND(FK$4&gt;=$X21,FK$4&lt;=$Y21)),IF(FK56&gt;0,$D21-FK56,$D21),0)</f>
        <v>0</v>
      </c>
      <c r="FL21" s="167">
        <f>IF(OR(AND(FL$4&gt;=$J21,FL$4&lt;=$K21),AND(FL$4&gt;=$Q21,FL$4&lt;=$R21),AND(FL$4&gt;=$X21,FL$4&lt;=$Y21)),IF(FL56&gt;0,$D21-FL56,$D21),0)</f>
        <v>0</v>
      </c>
      <c r="FM21" s="167">
        <f>IF(OR(AND(FM$4&gt;=$J21,FM$4&lt;=$K21),AND(FM$4&gt;=$Q21,FM$4&lt;=$R21),AND(FM$4&gt;=$X21,FM$4&lt;=$Y21)),IF(FM56&gt;0,$D21-FM56,$D21),0)</f>
        <v>0</v>
      </c>
      <c r="FN21" s="167">
        <f>IF(OR(AND(FN$4&gt;=$J21,FN$4&lt;=$K21),AND(FN$4&gt;=$Q21,FN$4&lt;=$R21),AND(FN$4&gt;=$X21,FN$4&lt;=$Y21)),IF(FN56&gt;0,$D21-FN56,$D21),0)</f>
        <v>0</v>
      </c>
      <c r="FO21" s="167">
        <f>IF(OR(AND(FO$4&gt;=$J21,FO$4&lt;=$K21),AND(FO$4&gt;=$Q21,FO$4&lt;=$R21),AND(FO$4&gt;=$X21,FO$4&lt;=$Y21)),IF(FO56&gt;0,$D21-FO56,$D21),0)</f>
        <v>0</v>
      </c>
      <c r="FP21" s="167">
        <f>IF(OR(AND(FP$4&gt;=$J21,FP$4&lt;=$K21),AND(FP$4&gt;=$Q21,FP$4&lt;=$R21),AND(FP$4&gt;=$X21,FP$4&lt;=$Y21)),IF(FP56&gt;0,$D21-FP56,$D21),0)</f>
        <v>0</v>
      </c>
      <c r="FQ21" s="167">
        <f>IF(OR(AND(FQ$4&gt;=$J21,FQ$4&lt;=$K21),AND(FQ$4&gt;=$Q21,FQ$4&lt;=$R21),AND(FQ$4&gt;=$X21,FQ$4&lt;=$Y21)),IF(FQ56&gt;0,$D21-FQ56,$D21),0)</f>
        <v>0</v>
      </c>
      <c r="FR21" s="167">
        <f>IF(OR(AND(FR$4&gt;=$J21,FR$4&lt;=$K21),AND(FR$4&gt;=$Q21,FR$4&lt;=$R21),AND(FR$4&gt;=$X21,FR$4&lt;=$Y21)),IF(FR56&gt;0,$D21-FR56,$D21),0)</f>
        <v>0</v>
      </c>
      <c r="FS21" s="167">
        <f>IF(OR(AND(FS$4&gt;=$J21,FS$4&lt;=$K21),AND(FS$4&gt;=$Q21,FS$4&lt;=$R21),AND(FS$4&gt;=$X21,FS$4&lt;=$Y21)),IF(FS56&gt;0,$D21-FS56,$D21),0)</f>
        <v>0</v>
      </c>
      <c r="FT21" s="167">
        <f>IF(OR(AND(FT$4&gt;=$J21,FT$4&lt;=$K21),AND(FT$4&gt;=$Q21,FT$4&lt;=$R21),AND(FT$4&gt;=$X21,FT$4&lt;=$Y21)),IF(FT56&gt;0,$D21-FT56,$D21),0)</f>
        <v>0</v>
      </c>
      <c r="FU21" s="167">
        <f>IF(OR(AND(FU$4&gt;=$J21,FU$4&lt;=$K21),AND(FU$4&gt;=$Q21,FU$4&lt;=$R21),AND(FU$4&gt;=$X21,FU$4&lt;=$Y21)),IF(FU56&gt;0,$D21-FU56,$D21),0)</f>
        <v>0</v>
      </c>
      <c r="FV21" s="167">
        <f>IF(OR(AND(FV$4&gt;=$J21,FV$4&lt;=$K21),AND(FV$4&gt;=$Q21,FV$4&lt;=$R21),AND(FV$4&gt;=$X21,FV$4&lt;=$Y21)),IF(FV56&gt;0,$D21-FV56,$D21),0)</f>
        <v>0</v>
      </c>
      <c r="FW21" s="167">
        <f>IF(OR(AND(FW$4&gt;=$J21,FW$4&lt;=$K21),AND(FW$4&gt;=$Q21,FW$4&lt;=$R21),AND(FW$4&gt;=$X21,FW$4&lt;=$Y21)),IF(FW56&gt;0,$D21-FW56,$D21),0)</f>
        <v>0</v>
      </c>
      <c r="FX21" s="167">
        <f>IF(OR(AND(FX$4&gt;=$J21,FX$4&lt;=$K21),AND(FX$4&gt;=$Q21,FX$4&lt;=$R21),AND(FX$4&gt;=$X21,FX$4&lt;=$Y21)),IF(FX56&gt;0,$D21-FX56,$D21),0)</f>
        <v>0</v>
      </c>
      <c r="FY21" s="167">
        <f>IF(OR(AND(FY$4&gt;=$J21,FY$4&lt;=$K21),AND(FY$4&gt;=$Q21,FY$4&lt;=$R21),AND(FY$4&gt;=$X21,FY$4&lt;=$Y21)),IF(FY56&gt;0,$D21-FY56,$D21),0)</f>
        <v>0</v>
      </c>
      <c r="FZ21" s="167">
        <f>IF(OR(AND(FZ$4&gt;=$J21,FZ$4&lt;=$K21),AND(FZ$4&gt;=$Q21,FZ$4&lt;=$R21),AND(FZ$4&gt;=$X21,FZ$4&lt;=$Y21)),IF(FZ56&gt;0,$D21-FZ56,$D21),0)</f>
        <v>0</v>
      </c>
      <c r="GA21" s="167">
        <f>IF(OR(AND(GA$4&gt;=$J21,GA$4&lt;=$K21),AND(GA$4&gt;=$Q21,GA$4&lt;=$R21),AND(GA$4&gt;=$X21,GA$4&lt;=$Y21)),IF(GA56&gt;0,$D21-GA56,$D21),0)</f>
        <v>0</v>
      </c>
      <c r="GB21" s="167">
        <f>IF(OR(AND(GB$4&gt;=$J21,GB$4&lt;=$K21),AND(GB$4&gt;=$Q21,GB$4&lt;=$R21),AND(GB$4&gt;=$X21,GB$4&lt;=$Y21)),IF(GB56&gt;0,$D21-GB56,$D21),0)</f>
        <v>0</v>
      </c>
      <c r="GC21" s="167">
        <f>IF(OR(AND(GC$4&gt;=$J21,GC$4&lt;=$K21),AND(GC$4&gt;=$Q21,GC$4&lt;=$R21),AND(GC$4&gt;=$X21,GC$4&lt;=$Y21)),IF(GC56&gt;0,$D21-GC56,$D21),0)</f>
        <v>0</v>
      </c>
      <c r="GD21" s="167">
        <f>IF(OR(AND(GD$4&gt;=$J21,GD$4&lt;=$K21),AND(GD$4&gt;=$Q21,GD$4&lt;=$R21),AND(GD$4&gt;=$X21,GD$4&lt;=$Y21)),IF(GD56&gt;0,$D21-GD56,$D21),0)</f>
        <v>0</v>
      </c>
      <c r="GE21" s="167">
        <f>IF(OR(AND(GE$4&gt;=$J21,GE$4&lt;=$K21),AND(GE$4&gt;=$Q21,GE$4&lt;=$R21),AND(GE$4&gt;=$X21,GE$4&lt;=$Y21)),IF(GE56&gt;0,$D21-GE56,$D21),0)</f>
        <v>0</v>
      </c>
      <c r="GF21" s="167">
        <f>IF(OR(AND(GF$4&gt;=$J21,GF$4&lt;=$K21),AND(GF$4&gt;=$Q21,GF$4&lt;=$R21),AND(GF$4&gt;=$X21,GF$4&lt;=$Y21)),IF(GF56&gt;0,$D21-GF56,$D21),0)</f>
        <v>0</v>
      </c>
      <c r="GG21" s="167">
        <f>IF(OR(AND(GG$4&gt;=$J21,GG$4&lt;=$K21),AND(GG$4&gt;=$Q21,GG$4&lt;=$R21),AND(GG$4&gt;=$X21,GG$4&lt;=$Y21)),IF(GG56&gt;0,$D21-GG56,$D21),0)</f>
        <v>0</v>
      </c>
      <c r="GH21" s="167">
        <f>IF(OR(AND(GH$4&gt;=$J21,GH$4&lt;=$K21),AND(GH$4&gt;=$Q21,GH$4&lt;=$R21),AND(GH$4&gt;=$X21,GH$4&lt;=$Y21)),IF(GH56&gt;0,$D21-GH56,$D21),0)</f>
        <v>0</v>
      </c>
      <c r="GI21" s="167">
        <f>IF(OR(AND(GI$4&gt;=$J21,GI$4&lt;=$K21),AND(GI$4&gt;=$Q21,GI$4&lt;=$R21),AND(GI$4&gt;=$X21,GI$4&lt;=$Y21)),IF(GI56&gt;0,$D21-GI56,$D21),0)</f>
        <v>0</v>
      </c>
      <c r="GJ21" s="167">
        <f>IF(OR(AND(GJ$4&gt;=$J21,GJ$4&lt;=$K21),AND(GJ$4&gt;=$Q21,GJ$4&lt;=$R21),AND(GJ$4&gt;=$X21,GJ$4&lt;=$Y21)),IF(GJ56&gt;0,$D21-GJ56,$D21),0)</f>
        <v>0</v>
      </c>
      <c r="GK21" s="167">
        <f>IF(OR(AND(GK$4&gt;=$J21,GK$4&lt;=$K21),AND(GK$4&gt;=$Q21,GK$4&lt;=$R21),AND(GK$4&gt;=$X21,GK$4&lt;=$Y21)),IF(GK56&gt;0,$D21-GK56,$D21),0)</f>
        <v>0</v>
      </c>
      <c r="GL21" s="167">
        <f>IF(OR(AND(GL$4&gt;=$J21,GL$4&lt;=$K21),AND(GL$4&gt;=$Q21,GL$4&lt;=$R21),AND(GL$4&gt;=$X21,GL$4&lt;=$Y21)),IF(GL56&gt;0,$D21-GL56,$D21),0)</f>
        <v>0</v>
      </c>
      <c r="GM21" s="167">
        <f>IF(OR(AND(GM$4&gt;=$J21,GM$4&lt;=$K21),AND(GM$4&gt;=$Q21,GM$4&lt;=$R21),AND(GM$4&gt;=$X21,GM$4&lt;=$Y21)),IF(GM56&gt;0,$D21-GM56,$D21),0)</f>
        <v>0</v>
      </c>
      <c r="GN21" s="167">
        <f>IF(OR(AND(GN$4&gt;=$J21,GN$4&lt;=$K21),AND(GN$4&gt;=$Q21,GN$4&lt;=$R21),AND(GN$4&gt;=$X21,GN$4&lt;=$Y21)),IF(GN56&gt;0,$D21-GN56,$D21),0)</f>
        <v>0</v>
      </c>
      <c r="GO21" s="167">
        <f>IF(OR(AND(GO$4&gt;=$J21,GO$4&lt;=$K21),AND(GO$4&gt;=$Q21,GO$4&lt;=$R21),AND(GO$4&gt;=$X21,GO$4&lt;=$Y21)),IF(GO56&gt;0,$D21-GO56,$D21),0)</f>
        <v>0</v>
      </c>
      <c r="GP21" s="167">
        <f>IF(OR(AND(GP$4&gt;=$J21,GP$4&lt;=$K21),AND(GP$4&gt;=$Q21,GP$4&lt;=$R21),AND(GP$4&gt;=$X21,GP$4&lt;=$Y21)),IF(GP56&gt;0,$D21-GP56,$D21),0)</f>
        <v>0</v>
      </c>
      <c r="GQ21" s="167">
        <f>IF(OR(AND(GQ$4&gt;=$J21,GQ$4&lt;=$K21),AND(GQ$4&gt;=$Q21,GQ$4&lt;=$R21),AND(GQ$4&gt;=$X21,GQ$4&lt;=$Y21)),IF(GQ56&gt;0,$D21-GQ56,$D21),0)</f>
        <v>0</v>
      </c>
      <c r="GR21" s="167">
        <f>IF(OR(AND(GR$4&gt;=$J21,GR$4&lt;=$K21),AND(GR$4&gt;=$Q21,GR$4&lt;=$R21),AND(GR$4&gt;=$X21,GR$4&lt;=$Y21)),IF(GR56&gt;0,$D21-GR56,$D21),0)</f>
        <v>0</v>
      </c>
      <c r="GS21" s="167">
        <f>IF(OR(AND(GS$4&gt;=$J21,GS$4&lt;=$K21),AND(GS$4&gt;=$Q21,GS$4&lt;=$R21),AND(GS$4&gt;=$X21,GS$4&lt;=$Y21)),IF(GS56&gt;0,$D21-GS56,$D21),0)</f>
        <v>0</v>
      </c>
      <c r="GT21" s="167">
        <f>IF(OR(AND(GT$4&gt;=$J21,GT$4&lt;=$K21),AND(GT$4&gt;=$Q21,GT$4&lt;=$R21),AND(GT$4&gt;=$X21,GT$4&lt;=$Y21)),IF(GT56&gt;0,$D21-GT56,$D21),0)</f>
        <v>0</v>
      </c>
      <c r="GU21" s="167">
        <f>IF(OR(AND(GU$4&gt;=$J21,GU$4&lt;=$K21),AND(GU$4&gt;=$Q21,GU$4&lt;=$R21),AND(GU$4&gt;=$X21,GU$4&lt;=$Y21)),IF(GU56&gt;0,$D21-GU56,$D21),0)</f>
        <v>0</v>
      </c>
      <c r="GV21" s="167">
        <f>IF(OR(AND(GV$4&gt;=$J21,GV$4&lt;=$K21),AND(GV$4&gt;=$Q21,GV$4&lt;=$R21),AND(GV$4&gt;=$X21,GV$4&lt;=$Y21)),IF(GV56&gt;0,$D21-GV56,$D21),0)</f>
        <v>0</v>
      </c>
      <c r="GW21" s="167">
        <f>IF(OR(AND(GW$4&gt;=$J21,GW$4&lt;=$K21),AND(GW$4&gt;=$Q21,GW$4&lt;=$R21),AND(GW$4&gt;=$X21,GW$4&lt;=$Y21)),IF(GW56&gt;0,$D21-GW56,$D21),0)</f>
        <v>0</v>
      </c>
      <c r="GX21" s="167">
        <f>IF(OR(AND(GX$4&gt;=$J21,GX$4&lt;=$K21),AND(GX$4&gt;=$Q21,GX$4&lt;=$R21),AND(GX$4&gt;=$X21,GX$4&lt;=$Y21)),IF(GX56&gt;0,$D21-GX56,$D21),0)</f>
        <v>0</v>
      </c>
      <c r="GY21" s="167">
        <f>IF(OR(AND(GY$4&gt;=$J21,GY$4&lt;=$K21),AND(GY$4&gt;=$Q21,GY$4&lt;=$R21),AND(GY$4&gt;=$X21,GY$4&lt;=$Y21)),IF(GY56&gt;0,$D21-GY56,$D21),0)</f>
        <v>0</v>
      </c>
      <c r="GZ21" s="167">
        <f>IF(OR(AND(GZ$4&gt;=$J21,GZ$4&lt;=$K21),AND(GZ$4&gt;=$Q21,GZ$4&lt;=$R21),AND(GZ$4&gt;=$X21,GZ$4&lt;=$Y21)),IF(GZ56&gt;0,$D21-GZ56,$D21),0)</f>
        <v>0</v>
      </c>
      <c r="HA21" s="167">
        <f>IF(OR(AND(HA$4&gt;=$J21,HA$4&lt;=$K21),AND(HA$4&gt;=$Q21,HA$4&lt;=$R21),AND(HA$4&gt;=$X21,HA$4&lt;=$Y21)),IF(HA56&gt;0,$D21-HA56,$D21),0)</f>
        <v>0</v>
      </c>
      <c r="HB21" s="167">
        <f>IF(OR(AND(HB$4&gt;=$J21,HB$4&lt;=$K21),AND(HB$4&gt;=$Q21,HB$4&lt;=$R21),AND(HB$4&gt;=$X21,HB$4&lt;=$Y21)),IF(HB56&gt;0,$D21-HB56,$D21),0)</f>
        <v>0</v>
      </c>
      <c r="HC21" s="167">
        <f>IF(OR(AND(HC$4&gt;=$J21,HC$4&lt;=$K21),AND(HC$4&gt;=$Q21,HC$4&lt;=$R21),AND(HC$4&gt;=$X21,HC$4&lt;=$Y21)),IF(HC56&gt;0,$D21-HC56,$D21),0)</f>
        <v>0</v>
      </c>
      <c r="HD21" s="167">
        <f>IF(OR(AND(HD$4&gt;=$J21,HD$4&lt;=$K21),AND(HD$4&gt;=$Q21,HD$4&lt;=$R21),AND(HD$4&gt;=$X21,HD$4&lt;=$Y21)),IF(HD56&gt;0,$D21-HD56,$D21),0)</f>
        <v>0</v>
      </c>
      <c r="HE21" s="167">
        <f>IF(OR(AND(HE$4&gt;=$J21,HE$4&lt;=$K21),AND(HE$4&gt;=$Q21,HE$4&lt;=$R21),AND(HE$4&gt;=$X21,HE$4&lt;=$Y21)),IF(HE56&gt;0,$D21-HE56,$D21),0)</f>
        <v>0</v>
      </c>
      <c r="HF21" s="167">
        <f>IF(OR(AND(HF$4&gt;=$J21,HF$4&lt;=$K21),AND(HF$4&gt;=$Q21,HF$4&lt;=$R21),AND(HF$4&gt;=$X21,HF$4&lt;=$Y21)),IF(HF56&gt;0,$D21-HF56,$D21),0)</f>
        <v>0</v>
      </c>
      <c r="HG21" s="167">
        <f>IF(OR(AND(HG$4&gt;=$J21,HG$4&lt;=$K21),AND(HG$4&gt;=$Q21,HG$4&lt;=$R21),AND(HG$4&gt;=$X21,HG$4&lt;=$Y21)),IF(HG56&gt;0,$D21-HG56,$D21),0)</f>
        <v>0</v>
      </c>
      <c r="HH21" s="167">
        <f>IF(OR(AND(HH$4&gt;=$J21,HH$4&lt;=$K21),AND(HH$4&gt;=$Q21,HH$4&lt;=$R21),AND(HH$4&gt;=$X21,HH$4&lt;=$Y21)),IF(HH56&gt;0,$D21-HH56,$D21),0)</f>
        <v>0</v>
      </c>
      <c r="HI21" s="167">
        <f>IF(OR(AND(HI$4&gt;=$J21,HI$4&lt;=$K21),AND(HI$4&gt;=$Q21,HI$4&lt;=$R21),AND(HI$4&gt;=$X21,HI$4&lt;=$Y21)),IF(HI56&gt;0,$D21-HI56,$D21),0)</f>
        <v>0</v>
      </c>
      <c r="HJ21" s="167">
        <f>IF(OR(AND(HJ$4&gt;=$J21,HJ$4&lt;=$K21),AND(HJ$4&gt;=$Q21,HJ$4&lt;=$R21),AND(HJ$4&gt;=$X21,HJ$4&lt;=$Y21)),IF(HJ56&gt;0,$D21-HJ56,$D21),0)</f>
        <v>0</v>
      </c>
      <c r="HK21" s="167">
        <f>IF(OR(AND(HK$4&gt;=$J21,HK$4&lt;=$K21),AND(HK$4&gt;=$Q21,HK$4&lt;=$R21),AND(HK$4&gt;=$X21,HK$4&lt;=$Y21)),IF(HK56&gt;0,$D21-HK56,$D21),0)</f>
        <v>0</v>
      </c>
      <c r="HL21" s="167">
        <f>IF(OR(AND(HL$4&gt;=$J21,HL$4&lt;=$K21),AND(HL$4&gt;=$Q21,HL$4&lt;=$R21),AND(HL$4&gt;=$X21,HL$4&lt;=$Y21)),IF(HL56&gt;0,$D21-HL56,$D21),0)</f>
        <v>0</v>
      </c>
      <c r="HM21" s="167">
        <f>IF(OR(AND(HM$4&gt;=$J21,HM$4&lt;=$K21),AND(HM$4&gt;=$Q21,HM$4&lt;=$R21),AND(HM$4&gt;=$X21,HM$4&lt;=$Y21)),IF(HM56&gt;0,$D21-HM56,$D21),0)</f>
        <v>0</v>
      </c>
      <c r="HN21" s="167">
        <f>IF(OR(AND(HN$4&gt;=$J21,HN$4&lt;=$K21),AND(HN$4&gt;=$Q21,HN$4&lt;=$R21),AND(HN$4&gt;=$X21,HN$4&lt;=$Y21)),IF(HN56&gt;0,$D21-HN56,$D21),0)</f>
        <v>0</v>
      </c>
      <c r="HO21" s="167">
        <f>IF(OR(AND(HO$4&gt;=$J21,HO$4&lt;=$K21),AND(HO$4&gt;=$Q21,HO$4&lt;=$R21),AND(HO$4&gt;=$X21,HO$4&lt;=$Y21)),IF(HO56&gt;0,$D21-HO56,$D21),0)</f>
        <v>0</v>
      </c>
      <c r="HP21" s="167">
        <f>IF(OR(AND(HP$4&gt;=$J21,HP$4&lt;=$K21),AND(HP$4&gt;=$Q21,HP$4&lt;=$R21),AND(HP$4&gt;=$X21,HP$4&lt;=$Y21)),IF(HP56&gt;0,$D21-HP56,$D21),0)</f>
        <v>0</v>
      </c>
      <c r="HQ21" s="167">
        <f>IF(OR(AND(HQ$4&gt;=$J21,HQ$4&lt;=$K21),AND(HQ$4&gt;=$Q21,HQ$4&lt;=$R21),AND(HQ$4&gt;=$X21,HQ$4&lt;=$Y21)),IF(HQ56&gt;0,$D21-HQ56,$D21),0)</f>
        <v>0</v>
      </c>
      <c r="HR21" s="167">
        <f>IF(OR(AND(HR$4&gt;=$J21,HR$4&lt;=$K21),AND(HR$4&gt;=$Q21,HR$4&lt;=$R21),AND(HR$4&gt;=$X21,HR$4&lt;=$Y21)),IF(HR56&gt;0,$D21-HR56,$D21),0)</f>
        <v>0</v>
      </c>
      <c r="HS21" s="167">
        <f>IF(OR(AND(HS$4&gt;=$J21,HS$4&lt;=$K21),AND(HS$4&gt;=$Q21,HS$4&lt;=$R21),AND(HS$4&gt;=$X21,HS$4&lt;=$Y21)),IF(HS56&gt;0,$D21-HS56,$D21),0)</f>
        <v>0</v>
      </c>
      <c r="HT21" s="167">
        <f>IF(OR(AND(HT$4&gt;=$J21,HT$4&lt;=$K21),AND(HT$4&gt;=$Q21,HT$4&lt;=$R21),AND(HT$4&gt;=$X21,HT$4&lt;=$Y21)),IF(HT56&gt;0,$D21-HT56,$D21),0)</f>
        <v>0</v>
      </c>
      <c r="HU21" s="167">
        <f>IF(OR(AND(HU$4&gt;=$J21,HU$4&lt;=$K21),AND(HU$4&gt;=$Q21,HU$4&lt;=$R21),AND(HU$4&gt;=$X21,HU$4&lt;=$Y21)),IF(HU56&gt;0,$D21-HU56,$D21),0)</f>
        <v>0</v>
      </c>
      <c r="HV21" s="167">
        <f>IF(OR(AND(HV$4&gt;=$J21,HV$4&lt;=$K21),AND(HV$4&gt;=$Q21,HV$4&lt;=$R21),AND(HV$4&gt;=$X21,HV$4&lt;=$Y21)),IF(HV56&gt;0,$D21-HV56,$D21),0)</f>
        <v>0</v>
      </c>
      <c r="HW21" s="167">
        <f>IF(OR(AND(HW$4&gt;=$J21,HW$4&lt;=$K21),AND(HW$4&gt;=$Q21,HW$4&lt;=$R21),AND(HW$4&gt;=$X21,HW$4&lt;=$Y21)),IF(HW56&gt;0,$D21-HW56,$D21),0)</f>
        <v>0</v>
      </c>
      <c r="HX21" s="167">
        <f>IF(OR(AND(HX$4&gt;=$J21,HX$4&lt;=$K21),AND(HX$4&gt;=$Q21,HX$4&lt;=$R21),AND(HX$4&gt;=$X21,HX$4&lt;=$Y21)),IF(HX56&gt;0,$D21-HX56,$D21),0)</f>
        <v>0</v>
      </c>
      <c r="HY21" s="167">
        <f>IF(OR(AND(HY$4&gt;=$J21,HY$4&lt;=$K21),AND(HY$4&gt;=$Q21,HY$4&lt;=$R21),AND(HY$4&gt;=$X21,HY$4&lt;=$Y21)),IF(HY56&gt;0,$D21-HY56,$D21),0)</f>
        <v>0</v>
      </c>
      <c r="HZ21" s="167">
        <f>IF(OR(AND(HZ$4&gt;=$J21,HZ$4&lt;=$K21),AND(HZ$4&gt;=$Q21,HZ$4&lt;=$R21),AND(HZ$4&gt;=$X21,HZ$4&lt;=$Y21)),IF(HZ56&gt;0,$D21-HZ56,$D21),0)</f>
        <v>0</v>
      </c>
      <c r="IA21" s="167">
        <f>IF(OR(AND(IA$4&gt;=$J21,IA$4&lt;=$K21),AND(IA$4&gt;=$Q21,IA$4&lt;=$R21),AND(IA$4&gt;=$X21,IA$4&lt;=$Y21)),IF(IA56&gt;0,$D21-IA56,$D21),0)</f>
        <v>0</v>
      </c>
      <c r="IB21" s="167">
        <f>IF(OR(AND(IB$4&gt;=$J21,IB$4&lt;=$K21),AND(IB$4&gt;=$Q21,IB$4&lt;=$R21),AND(IB$4&gt;=$X21,IB$4&lt;=$Y21)),IF(IB56&gt;0,$D21-IB56,$D21),0)</f>
        <v>0</v>
      </c>
      <c r="IC21" s="167">
        <f>IF(OR(AND(IC$4&gt;=$J21,IC$4&lt;=$K21),AND(IC$4&gt;=$Q21,IC$4&lt;=$R21),AND(IC$4&gt;=$X21,IC$4&lt;=$Y21)),IF(IC56&gt;0,$D21-IC56,$D21),0)</f>
        <v>0</v>
      </c>
      <c r="ID21" s="167">
        <f>IF(OR(AND(ID$4&gt;=$J21,ID$4&lt;=$K21),AND(ID$4&gt;=$Q21,ID$4&lt;=$R21),AND(ID$4&gt;=$X21,ID$4&lt;=$Y21)),IF(ID56&gt;0,$D21-ID56,$D21),0)</f>
        <v>0</v>
      </c>
      <c r="IE21" s="167">
        <f>IF(OR(AND(IE$4&gt;=$J21,IE$4&lt;=$K21),AND(IE$4&gt;=$Q21,IE$4&lt;=$R21),AND(IE$4&gt;=$X21,IE$4&lt;=$Y21)),IF(IE56&gt;0,$D21-IE56,$D21),0)</f>
        <v>0</v>
      </c>
      <c r="IF21" s="167">
        <f>IF(OR(AND(IF$4&gt;=$J21,IF$4&lt;=$K21),AND(IF$4&gt;=$Q21,IF$4&lt;=$R21),AND(IF$4&gt;=$X21,IF$4&lt;=$Y21)),IF(IF56&gt;0,$D21-IF56,$D21),0)</f>
        <v>0</v>
      </c>
      <c r="IG21" s="167">
        <f>IF(OR(AND(IG$4&gt;=$J21,IG$4&lt;=$K21),AND(IG$4&gt;=$Q21,IG$4&lt;=$R21),AND(IG$4&gt;=$X21,IG$4&lt;=$Y21)),IF(IG56&gt;0,$D21-IG56,$D21),0)</f>
        <v>0</v>
      </c>
      <c r="IH21" s="167">
        <f>IF(OR(AND(IH$4&gt;=$J21,IH$4&lt;=$K21),AND(IH$4&gt;=$Q21,IH$4&lt;=$R21),AND(IH$4&gt;=$X21,IH$4&lt;=$Y21)),IF(IH56&gt;0,$D21-IH56,$D21),0)</f>
        <v>0</v>
      </c>
      <c r="II21" s="167">
        <f>IF(OR(AND(II$4&gt;=$J21,II$4&lt;=$K21),AND(II$4&gt;=$Q21,II$4&lt;=$R21),AND(II$4&gt;=$X21,II$4&lt;=$Y21)),IF(II56&gt;0,$D21-II56,$D21),0)</f>
        <v>1.1000000000000001</v>
      </c>
      <c r="IJ21" s="167">
        <f>IF(OR(AND(IJ$4&gt;=$J21,IJ$4&lt;=$K21),AND(IJ$4&gt;=$Q21,IJ$4&lt;=$R21),AND(IJ$4&gt;=$X21,IJ$4&lt;=$Y21)),IF(IJ56&gt;0,$D21-IJ56,$D21),0)</f>
        <v>1.1000000000000001</v>
      </c>
      <c r="IK21" s="167">
        <f>IF(OR(AND(IK$4&gt;=$J21,IK$4&lt;=$K21),AND(IK$4&gt;=$Q21,IK$4&lt;=$R21),AND(IK$4&gt;=$X21,IK$4&lt;=$Y21)),IF(IK56&gt;0,$D21-IK56,$D21),0)</f>
        <v>1.1000000000000001</v>
      </c>
      <c r="IL21" s="167">
        <f>IF(OR(AND(IL$4&gt;=$J21,IL$4&lt;=$K21),AND(IL$4&gt;=$Q21,IL$4&lt;=$R21),AND(IL$4&gt;=$X21,IL$4&lt;=$Y21)),IF(IL56&gt;0,$D21-IL56,$D21),0)</f>
        <v>1.1000000000000001</v>
      </c>
      <c r="IM21" s="167">
        <f>IF(OR(AND(IM$4&gt;=$J21,IM$4&lt;=$K21),AND(IM$4&gt;=$Q21,IM$4&lt;=$R21),AND(IM$4&gt;=$X21,IM$4&lt;=$Y21)),IF(IM56&gt;0,$D21-IM56,$D21),0)</f>
        <v>1.1000000000000001</v>
      </c>
      <c r="IN21" s="167">
        <f>IF(OR(AND(IN$4&gt;=$J21,IN$4&lt;=$K21),AND(IN$4&gt;=$Q21,IN$4&lt;=$R21),AND(IN$4&gt;=$X21,IN$4&lt;=$Y21)),IF(IN56&gt;0,$D21-IN56,$D21),0)</f>
        <v>1.1000000000000001</v>
      </c>
      <c r="IO21" s="167">
        <f>IF(OR(AND(IO$4&gt;=$J21,IO$4&lt;=$K21),AND(IO$4&gt;=$Q21,IO$4&lt;=$R21),AND(IO$4&gt;=$X21,IO$4&lt;=$Y21)),IF(IO56&gt;0,$D21-IO56,$D21),0)</f>
        <v>1.1000000000000001</v>
      </c>
      <c r="IP21" s="167">
        <f>IF(OR(AND(IP$4&gt;=$J21,IP$4&lt;=$K21),AND(IP$4&gt;=$Q21,IP$4&lt;=$R21),AND(IP$4&gt;=$X21,IP$4&lt;=$Y21)),IF(IP56&gt;0,$D21-IP56,$D21),0)</f>
        <v>1.1000000000000001</v>
      </c>
      <c r="IQ21" s="167">
        <f>IF(OR(AND(IQ$4&gt;=$J21,IQ$4&lt;=$K21),AND(IQ$4&gt;=$Q21,IQ$4&lt;=$R21),AND(IQ$4&gt;=$X21,IQ$4&lt;=$Y21)),IF(IQ56&gt;0,$D21-IQ56,$D21),0)</f>
        <v>1.1000000000000001</v>
      </c>
      <c r="IR21" s="167">
        <f>IF(OR(AND(IR$4&gt;=$J21,IR$4&lt;=$K21),AND(IR$4&gt;=$Q21,IR$4&lt;=$R21),AND(IR$4&gt;=$X21,IR$4&lt;=$Y21)),IF(IR56&gt;0,$D21-IR56,$D21),0)</f>
        <v>1.1000000000000001</v>
      </c>
      <c r="IS21" s="167">
        <f>IF(OR(AND(IS$4&gt;=$J21,IS$4&lt;=$K21),AND(IS$4&gt;=$Q21,IS$4&lt;=$R21),AND(IS$4&gt;=$X21,IS$4&lt;=$Y21)),IF(IS56&gt;0,$D21-IS56,$D21),0)</f>
        <v>0</v>
      </c>
      <c r="IT21" s="167">
        <f>IF(OR(AND(IT$4&gt;=$J21,IT$4&lt;=$K21),AND(IT$4&gt;=$Q21,IT$4&lt;=$R21),AND(IT$4&gt;=$X21,IT$4&lt;=$Y21)),IF(IT56&gt;0,$D21-IT56,$D21),0)</f>
        <v>0</v>
      </c>
      <c r="IU21" s="167">
        <f>IF(OR(AND(IU$4&gt;=$J21,IU$4&lt;=$K21),AND(IU$4&gt;=$Q21,IU$4&lt;=$R21),AND(IU$4&gt;=$X21,IU$4&lt;=$Y21)),IF(IU56&gt;0,$D21-IU56,$D21),0)</f>
        <v>0</v>
      </c>
      <c r="IV21" s="167">
        <f>IF(OR(AND(IV$4&gt;=$J21,IV$4&lt;=$K21),AND(IV$4&gt;=$Q21,IV$4&lt;=$R21),AND(IV$4&gt;=$X21,IV$4&lt;=$Y21)),IF(IV56&gt;0,$D21-IV56,$D21),0)</f>
        <v>0</v>
      </c>
      <c r="IW21" s="167">
        <f>IF(OR(AND(IW$4&gt;=$J21,IW$4&lt;=$K21),AND(IW$4&gt;=$Q21,IW$4&lt;=$R21),AND(IW$4&gt;=$X21,IW$4&lt;=$Y21)),IF(IW56&gt;0,$D21-IW56,$D21),0)</f>
        <v>0</v>
      </c>
      <c r="IX21" s="167">
        <f>IF(OR(AND(IX$4&gt;=$J21,IX$4&lt;=$K21),AND(IX$4&gt;=$Q21,IX$4&lt;=$R21),AND(IX$4&gt;=$X21,IX$4&lt;=$Y21)),IF(IX56&gt;0,$D21-IX56,$D21),0)</f>
        <v>0</v>
      </c>
      <c r="IY21" s="167">
        <f>IF(OR(AND(IY$4&gt;=$J21,IY$4&lt;=$K21),AND(IY$4&gt;=$Q21,IY$4&lt;=$R21),AND(IY$4&gt;=$X21,IY$4&lt;=$Y21)),IF(IY56&gt;0,$D21-IY56,$D21),0)</f>
        <v>0</v>
      </c>
      <c r="IZ21" s="167">
        <f>IF(OR(AND(IZ$4&gt;=$J21,IZ$4&lt;=$K21),AND(IZ$4&gt;=$Q21,IZ$4&lt;=$R21),AND(IZ$4&gt;=$X21,IZ$4&lt;=$Y21)),IF(IZ56&gt;0,$D21-IZ56,$D21),0)</f>
        <v>0</v>
      </c>
      <c r="JA21" s="167">
        <f>IF(OR(AND(JA$4&gt;=$J21,JA$4&lt;=$K21),AND(JA$4&gt;=$Q21,JA$4&lt;=$R21),AND(JA$4&gt;=$X21,JA$4&lt;=$Y21)),IF(JA56&gt;0,$D21-JA56,$D21),0)</f>
        <v>0</v>
      </c>
      <c r="JB21" s="167">
        <f>IF(OR(AND(JB$4&gt;=$J21,JB$4&lt;=$K21),AND(JB$4&gt;=$Q21,JB$4&lt;=$R21),AND(JB$4&gt;=$X21,JB$4&lt;=$Y21)),IF(JB56&gt;0,$D21-JB56,$D21),0)</f>
        <v>0</v>
      </c>
      <c r="JC21" s="167">
        <f>IF(OR(AND(JC$4&gt;=$J21,JC$4&lt;=$K21),AND(JC$4&gt;=$Q21,JC$4&lt;=$R21),AND(JC$4&gt;=$X21,JC$4&lt;=$Y21)),IF(JC56&gt;0,$D21-JC56,$D21),0)</f>
        <v>0</v>
      </c>
      <c r="JD21" s="167">
        <f>IF(OR(AND(JD$4&gt;=$J21,JD$4&lt;=$K21),AND(JD$4&gt;=$Q21,JD$4&lt;=$R21),AND(JD$4&gt;=$X21,JD$4&lt;=$Y21)),IF(JD56&gt;0,$D21-JD56,$D21),0)</f>
        <v>0</v>
      </c>
      <c r="JE21" s="167">
        <f>IF(OR(AND(JE$4&gt;=$J21,JE$4&lt;=$K21),AND(JE$4&gt;=$Q21,JE$4&lt;=$R21),AND(JE$4&gt;=$X21,JE$4&lt;=$Y21)),IF(JE56&gt;0,$D21-JE56,$D21),0)</f>
        <v>0</v>
      </c>
      <c r="JF21" s="167">
        <f>IF(OR(AND(JF$4&gt;=$J21,JF$4&lt;=$K21),AND(JF$4&gt;=$Q21,JF$4&lt;=$R21),AND(JF$4&gt;=$X21,JF$4&lt;=$Y21)),IF(JF56&gt;0,$D21-JF56,$D21),0)</f>
        <v>0</v>
      </c>
      <c r="JG21" s="167">
        <f>IF(OR(AND(JG$4&gt;=$J21,JG$4&lt;=$K21),AND(JG$4&gt;=$Q21,JG$4&lt;=$R21),AND(JG$4&gt;=$X21,JG$4&lt;=$Y21)),IF(JG56&gt;0,$D21-JG56,$D21),0)</f>
        <v>0</v>
      </c>
      <c r="JH21" s="167">
        <f>IF(OR(AND(JH$4&gt;=$J21,JH$4&lt;=$K21),AND(JH$4&gt;=$Q21,JH$4&lt;=$R21),AND(JH$4&gt;=$X21,JH$4&lt;=$Y21)),IF(JH56&gt;0,$D21-JH56,$D21),0)</f>
        <v>0</v>
      </c>
      <c r="JI21" s="167">
        <f>IF(OR(AND(JI$4&gt;=$J21,JI$4&lt;=$K21),AND(JI$4&gt;=$Q21,JI$4&lt;=$R21),AND(JI$4&gt;=$X21,JI$4&lt;=$Y21)),IF(JI56&gt;0,$D21-JI56,$D21),0)</f>
        <v>0</v>
      </c>
      <c r="JJ21" s="167">
        <f>IF(OR(AND(JJ$4&gt;=$J21,JJ$4&lt;=$K21),AND(JJ$4&gt;=$Q21,JJ$4&lt;=$R21),AND(JJ$4&gt;=$X21,JJ$4&lt;=$Y21)),IF(JJ56&gt;0,$D21-JJ56,$D21),0)</f>
        <v>0</v>
      </c>
      <c r="JK21" s="167">
        <f>IF(OR(AND(JK$4&gt;=$J21,JK$4&lt;=$K21),AND(JK$4&gt;=$Q21,JK$4&lt;=$R21),AND(JK$4&gt;=$X21,JK$4&lt;=$Y21)),IF(JK56&gt;0,$D21-JK56,$D21),0)</f>
        <v>0</v>
      </c>
      <c r="JL21" s="167">
        <f>IF(OR(AND(JL$4&gt;=$J21,JL$4&lt;=$K21),AND(JL$4&gt;=$Q21,JL$4&lt;=$R21),AND(JL$4&gt;=$X21,JL$4&lt;=$Y21)),IF(JL56&gt;0,$D21-JL56,$D21),0)</f>
        <v>0</v>
      </c>
      <c r="JM21" s="167">
        <f>IF(OR(AND(JM$4&gt;=$J21,JM$4&lt;=$K21),AND(JM$4&gt;=$Q21,JM$4&lt;=$R21),AND(JM$4&gt;=$X21,JM$4&lt;=$Y21)),IF(JM56&gt;0,$D21-JM56,$D21),0)</f>
        <v>0</v>
      </c>
      <c r="JN21" s="167">
        <f>IF(OR(AND(JN$4&gt;=$J21,JN$4&lt;=$K21),AND(JN$4&gt;=$Q21,JN$4&lt;=$R21),AND(JN$4&gt;=$X21,JN$4&lt;=$Y21)),IF(JN56&gt;0,$D21-JN56,$D21),0)</f>
        <v>0</v>
      </c>
      <c r="JO21" s="167">
        <f>IF(OR(AND(JO$4&gt;=$J21,JO$4&lt;=$K21),AND(JO$4&gt;=$Q21,JO$4&lt;=$R21),AND(JO$4&gt;=$X21,JO$4&lt;=$Y21)),IF(JO56&gt;0,$D21-JO56,$D21),0)</f>
        <v>0</v>
      </c>
      <c r="JP21" s="167">
        <f>IF(OR(AND(JP$4&gt;=$J21,JP$4&lt;=$K21),AND(JP$4&gt;=$Q21,JP$4&lt;=$R21),AND(JP$4&gt;=$X21,JP$4&lt;=$Y21)),IF(JP56&gt;0,$D21-JP56,$D21),0)</f>
        <v>0</v>
      </c>
      <c r="JQ21" s="167">
        <f>IF(OR(AND(JQ$4&gt;=$J21,JQ$4&lt;=$K21),AND(JQ$4&gt;=$Q21,JQ$4&lt;=$R21),AND(JQ$4&gt;=$X21,JQ$4&lt;=$Y21)),IF(JQ56&gt;0,$D21-JQ56,$D21),0)</f>
        <v>0</v>
      </c>
      <c r="JR21" s="167">
        <f>IF(OR(AND(JR$4&gt;=$J21,JR$4&lt;=$K21),AND(JR$4&gt;=$Q21,JR$4&lt;=$R21),AND(JR$4&gt;=$X21,JR$4&lt;=$Y21)),IF(JR56&gt;0,$D21-JR56,$D21),0)</f>
        <v>0</v>
      </c>
      <c r="JS21" s="167">
        <f>IF(OR(AND(JS$4&gt;=$J21,JS$4&lt;=$K21),AND(JS$4&gt;=$Q21,JS$4&lt;=$R21),AND(JS$4&gt;=$X21,JS$4&lt;=$Y21)),IF(JS56&gt;0,$D21-JS56,$D21),0)</f>
        <v>0</v>
      </c>
      <c r="JT21" s="167">
        <f>IF(OR(AND(JT$4&gt;=$J21,JT$4&lt;=$K21),AND(JT$4&gt;=$Q21,JT$4&lt;=$R21),AND(JT$4&gt;=$X21,JT$4&lt;=$Y21)),IF(JT56&gt;0,$D21-JT56,$D21),0)</f>
        <v>0</v>
      </c>
      <c r="JU21" s="167">
        <f>IF(OR(AND(JU$4&gt;=$J21,JU$4&lt;=$K21),AND(JU$4&gt;=$Q21,JU$4&lt;=$R21),AND(JU$4&gt;=$X21,JU$4&lt;=$Y21)),IF(JU56&gt;0,$D21-JU56,$D21),0)</f>
        <v>0</v>
      </c>
      <c r="JV21" s="167">
        <f>IF(OR(AND(JV$4&gt;=$J21,JV$4&lt;=$K21),AND(JV$4&gt;=$Q21,JV$4&lt;=$R21),AND(JV$4&gt;=$X21,JV$4&lt;=$Y21)),IF(JV56&gt;0,$D21-JV56,$D21),0)</f>
        <v>0</v>
      </c>
      <c r="JW21" s="167">
        <f>IF(OR(AND(JW$4&gt;=$J21,JW$4&lt;=$K21),AND(JW$4&gt;=$Q21,JW$4&lt;=$R21),AND(JW$4&gt;=$X21,JW$4&lt;=$Y21)),IF(JW56&gt;0,$D21-JW56,$D21),0)</f>
        <v>0</v>
      </c>
      <c r="JX21" s="167">
        <f>IF(OR(AND(JX$4&gt;=$J21,JX$4&lt;=$K21),AND(JX$4&gt;=$Q21,JX$4&lt;=$R21),AND(JX$4&gt;=$X21,JX$4&lt;=$Y21)),IF(JX56&gt;0,$D21-JX56,$D21),0)</f>
        <v>0</v>
      </c>
      <c r="JY21" s="167">
        <f>IF(OR(AND(JY$4&gt;=$J21,JY$4&lt;=$K21),AND(JY$4&gt;=$Q21,JY$4&lt;=$R21),AND(JY$4&gt;=$X21,JY$4&lt;=$Y21)),IF(JY56&gt;0,$D21-JY56,$D21),0)</f>
        <v>0</v>
      </c>
      <c r="JZ21" s="167">
        <f>IF(OR(AND(JZ$4&gt;=$J21,JZ$4&lt;=$K21),AND(JZ$4&gt;=$Q21,JZ$4&lt;=$R21),AND(JZ$4&gt;=$X21,JZ$4&lt;=$Y21)),IF(JZ56&gt;0,$D21-JZ56,$D21),0)</f>
        <v>0</v>
      </c>
      <c r="KA21" s="167">
        <f>IF(OR(AND(KA$4&gt;=$J21,KA$4&lt;=$K21),AND(KA$4&gt;=$Q21,KA$4&lt;=$R21),AND(KA$4&gt;=$X21,KA$4&lt;=$Y21)),IF(KA56&gt;0,$D21-KA56,$D21),0)</f>
        <v>0</v>
      </c>
      <c r="KB21" s="167">
        <f>IF(OR(AND(KB$4&gt;=$J21,KB$4&lt;=$K21),AND(KB$4&gt;=$Q21,KB$4&lt;=$R21),AND(KB$4&gt;=$X21,KB$4&lt;=$Y21)),IF(KB56&gt;0,$D21-KB56,$D21),0)</f>
        <v>0</v>
      </c>
      <c r="KC21" s="167">
        <f>IF(OR(AND(KC$4&gt;=$J21,KC$4&lt;=$K21),AND(KC$4&gt;=$Q21,KC$4&lt;=$R21),AND(KC$4&gt;=$X21,KC$4&lt;=$Y21)),IF(KC56&gt;0,$D21-KC56,$D21),0)</f>
        <v>0</v>
      </c>
      <c r="KD21" s="167">
        <f>IF(OR(AND(KD$4&gt;=$J21,KD$4&lt;=$K21),AND(KD$4&gt;=$Q21,KD$4&lt;=$R21),AND(KD$4&gt;=$X21,KD$4&lt;=$Y21)),IF(KD56&gt;0,$D21-KD56,$D21),0)</f>
        <v>0</v>
      </c>
      <c r="KE21" s="167">
        <f>IF(OR(AND(KE$4&gt;=$J21,KE$4&lt;=$K21),AND(KE$4&gt;=$Q21,KE$4&lt;=$R21),AND(KE$4&gt;=$X21,KE$4&lt;=$Y21)),IF(KE56&gt;0,$D21-KE56,$D21),0)</f>
        <v>0</v>
      </c>
      <c r="KF21" s="167">
        <f>IF(OR(AND(KF$4&gt;=$J21,KF$4&lt;=$K21),AND(KF$4&gt;=$Q21,KF$4&lt;=$R21),AND(KF$4&gt;=$X21,KF$4&lt;=$Y21)),IF(KF56&gt;0,$D21-KF56,$D21),0)</f>
        <v>0</v>
      </c>
      <c r="KG21" s="167">
        <f>IF(OR(AND(KG$4&gt;=$J21,KG$4&lt;=$K21),AND(KG$4&gt;=$Q21,KG$4&lt;=$R21),AND(KG$4&gt;=$X21,KG$4&lt;=$Y21)),IF(KG56&gt;0,$D21-KG56,$D21),0)</f>
        <v>0</v>
      </c>
      <c r="KH21" s="167">
        <f>IF(OR(AND(KH$4&gt;=$J21,KH$4&lt;=$K21),AND(KH$4&gt;=$Q21,KH$4&lt;=$R21),AND(KH$4&gt;=$X21,KH$4&lt;=$Y21)),IF(KH56&gt;0,$D21-KH56,$D21),0)</f>
        <v>0</v>
      </c>
      <c r="KI21" s="167">
        <f>IF(OR(AND(KI$4&gt;=$J21,KI$4&lt;=$K21),AND(KI$4&gt;=$Q21,KI$4&lt;=$R21),AND(KI$4&gt;=$X21,KI$4&lt;=$Y21)),IF(KI56&gt;0,$D21-KI56,$D21),0)</f>
        <v>0</v>
      </c>
      <c r="KJ21" s="167">
        <f>IF(OR(AND(KJ$4&gt;=$J21,KJ$4&lt;=$K21),AND(KJ$4&gt;=$Q21,KJ$4&lt;=$R21),AND(KJ$4&gt;=$X21,KJ$4&lt;=$Y21)),IF(KJ56&gt;0,$D21-KJ56,$D21),0)</f>
        <v>0</v>
      </c>
      <c r="KK21" s="167">
        <f>IF(OR(AND(KK$4&gt;=$J21,KK$4&lt;=$K21),AND(KK$4&gt;=$Q21,KK$4&lt;=$R21),AND(KK$4&gt;=$X21,KK$4&lt;=$Y21)),IF(KK56&gt;0,$D21-KK56,$D21),0)</f>
        <v>0</v>
      </c>
      <c r="KL21" s="167">
        <f>IF(OR(AND(KL$4&gt;=$J21,KL$4&lt;=$K21),AND(KL$4&gt;=$Q21,KL$4&lt;=$R21),AND(KL$4&gt;=$X21,KL$4&lt;=$Y21)),IF(KL56&gt;0,$D21-KL56,$D21),0)</f>
        <v>0</v>
      </c>
      <c r="KM21" s="167">
        <f>IF(OR(AND(KM$4&gt;=$J21,KM$4&lt;=$K21),AND(KM$4&gt;=$Q21,KM$4&lt;=$R21),AND(KM$4&gt;=$X21,KM$4&lt;=$Y21)),IF(KM56&gt;0,$D21-KM56,$D21),0)</f>
        <v>0</v>
      </c>
      <c r="KN21" s="167">
        <f>IF(OR(AND(KN$4&gt;=$J21,KN$4&lt;=$K21),AND(KN$4&gt;=$Q21,KN$4&lt;=$R21),AND(KN$4&gt;=$X21,KN$4&lt;=$Y21)),IF(KN56&gt;0,$D21-KN56,$D21),0)</f>
        <v>0</v>
      </c>
      <c r="KO21" s="167">
        <f>IF(OR(AND(KO$4&gt;=$J21,KO$4&lt;=$K21),AND(KO$4&gt;=$Q21,KO$4&lt;=$R21),AND(KO$4&gt;=$X21,KO$4&lt;=$Y21)),IF(KO56&gt;0,$D21-KO56,$D21),0)</f>
        <v>0</v>
      </c>
      <c r="KP21" s="167">
        <f>IF(OR(AND(KP$4&gt;=$J21,KP$4&lt;=$K21),AND(KP$4&gt;=$Q21,KP$4&lt;=$R21),AND(KP$4&gt;=$X21,KP$4&lt;=$Y21)),IF(KP56&gt;0,$D21-KP56,$D21),0)</f>
        <v>0</v>
      </c>
      <c r="KQ21" s="167">
        <f>IF(OR(AND(KQ$4&gt;=$J21,KQ$4&lt;=$K21),AND(KQ$4&gt;=$Q21,KQ$4&lt;=$R21),AND(KQ$4&gt;=$X21,KQ$4&lt;=$Y21)),IF(KQ56&gt;0,$D21-KQ56,$D21),0)</f>
        <v>0</v>
      </c>
      <c r="KR21" s="167">
        <f>IF(OR(AND(KR$4&gt;=$J21,KR$4&lt;=$K21),AND(KR$4&gt;=$Q21,KR$4&lt;=$R21),AND(KR$4&gt;=$X21,KR$4&lt;=$Y21)),IF(KR56&gt;0,$D21-KR56,$D21),0)</f>
        <v>0</v>
      </c>
      <c r="KS21" s="167">
        <f>IF(OR(AND(KS$4&gt;=$J21,KS$4&lt;=$K21),AND(KS$4&gt;=$Q21,KS$4&lt;=$R21),AND(KS$4&gt;=$X21,KS$4&lt;=$Y21)),IF(KS56&gt;0,$D21-KS56,$D21),0)</f>
        <v>0</v>
      </c>
      <c r="KT21" s="167">
        <f>IF(OR(AND(KT$4&gt;=$J21,KT$4&lt;=$K21),AND(KT$4&gt;=$Q21,KT$4&lt;=$R21),AND(KT$4&gt;=$X21,KT$4&lt;=$Y21)),IF(KT56&gt;0,$D21-KT56,$D21),0)</f>
        <v>0</v>
      </c>
      <c r="KU21" s="167">
        <f>IF(OR(AND(KU$4&gt;=$J21,KU$4&lt;=$K21),AND(KU$4&gt;=$Q21,KU$4&lt;=$R21),AND(KU$4&gt;=$X21,KU$4&lt;=$Y21)),IF(KU56&gt;0,$D21-KU56,$D21),0)</f>
        <v>0</v>
      </c>
      <c r="KV21" s="167">
        <f>IF(OR(AND(KV$4&gt;=$J21,KV$4&lt;=$K21),AND(KV$4&gt;=$Q21,KV$4&lt;=$R21),AND(KV$4&gt;=$X21,KV$4&lt;=$Y21)),IF(KV56&gt;0,$D21-KV56,$D21),0)</f>
        <v>0</v>
      </c>
      <c r="KW21" s="167">
        <f>IF(OR(AND(KW$4&gt;=$J21,KW$4&lt;=$K21),AND(KW$4&gt;=$Q21,KW$4&lt;=$R21),AND(KW$4&gt;=$X21,KW$4&lt;=$Y21)),IF(KW56&gt;0,$D21-KW56,$D21),0)</f>
        <v>0</v>
      </c>
      <c r="KX21" s="167">
        <f>IF(OR(AND(KX$4&gt;=$J21,KX$4&lt;=$K21),AND(KX$4&gt;=$Q21,KX$4&lt;=$R21),AND(KX$4&gt;=$X21,KX$4&lt;=$Y21)),IF(KX56&gt;0,$D21-KX56,$D21),0)</f>
        <v>0</v>
      </c>
      <c r="KY21" s="167">
        <f>IF(OR(AND(KY$4&gt;=$J21,KY$4&lt;=$K21),AND(KY$4&gt;=$Q21,KY$4&lt;=$R21),AND(KY$4&gt;=$X21,KY$4&lt;=$Y21)),IF(KY56&gt;0,$D21-KY56,$D21),0)</f>
        <v>0</v>
      </c>
      <c r="KZ21" s="167">
        <f>IF(OR(AND(KZ$4&gt;=$J21,KZ$4&lt;=$K21),AND(KZ$4&gt;=$Q21,KZ$4&lt;=$R21),AND(KZ$4&gt;=$X21,KZ$4&lt;=$Y21)),IF(KZ56&gt;0,$D21-KZ56,$D21),0)</f>
        <v>0</v>
      </c>
      <c r="LA21" s="167">
        <f>IF(OR(AND(LA$4&gt;=$J21,LA$4&lt;=$K21),AND(LA$4&gt;=$Q21,LA$4&lt;=$R21),AND(LA$4&gt;=$X21,LA$4&lt;=$Y21)),IF(LA56&gt;0,$D21-LA56,$D21),0)</f>
        <v>0</v>
      </c>
      <c r="LB21" s="167">
        <f>IF(OR(AND(LB$4&gt;=$J21,LB$4&lt;=$K21),AND(LB$4&gt;=$Q21,LB$4&lt;=$R21),AND(LB$4&gt;=$X21,LB$4&lt;=$Y21)),IF(LB56&gt;0,$D21-LB56,$D21),0)</f>
        <v>0</v>
      </c>
      <c r="LC21" s="167">
        <f>IF(OR(AND(LC$4&gt;=$J21,LC$4&lt;=$K21),AND(LC$4&gt;=$Q21,LC$4&lt;=$R21),AND(LC$4&gt;=$X21,LC$4&lt;=$Y21)),IF(LC56&gt;0,$D21-LC56,$D21),0)</f>
        <v>0</v>
      </c>
      <c r="LD21" s="167">
        <f>IF(OR(AND(LD$4&gt;=$J21,LD$4&lt;=$K21),AND(LD$4&gt;=$Q21,LD$4&lt;=$R21),AND(LD$4&gt;=$X21,LD$4&lt;=$Y21)),IF(LD56&gt;0,$D21-LD56,$D21),0)</f>
        <v>0</v>
      </c>
      <c r="LE21" s="167">
        <f>IF(OR(AND(LE$4&gt;=$J21,LE$4&lt;=$K21),AND(LE$4&gt;=$Q21,LE$4&lt;=$R21),AND(LE$4&gt;=$X21,LE$4&lt;=$Y21)),IF(LE56&gt;0,$D21-LE56,$D21),0)</f>
        <v>0</v>
      </c>
      <c r="LF21" s="167">
        <f>IF(OR(AND(LF$4&gt;=$J21,LF$4&lt;=$K21),AND(LF$4&gt;=$Q21,LF$4&lt;=$R21),AND(LF$4&gt;=$X21,LF$4&lt;=$Y21)),IF(LF56&gt;0,$D21-LF56,$D21),0)</f>
        <v>0</v>
      </c>
      <c r="LG21" s="167">
        <f>IF(OR(AND(LG$4&gt;=$J21,LG$4&lt;=$K21),AND(LG$4&gt;=$Q21,LG$4&lt;=$R21),AND(LG$4&gt;=$X21,LG$4&lt;=$Y21)),IF(LG56&gt;0,$D21-LG56,$D21),0)</f>
        <v>0</v>
      </c>
      <c r="LH21" s="167">
        <f>IF(OR(AND(LH$4&gt;=$J21,LH$4&lt;=$K21),AND(LH$4&gt;=$Q21,LH$4&lt;=$R21),AND(LH$4&gt;=$X21,LH$4&lt;=$Y21)),IF(LH56&gt;0,$D21-LH56,$D21),0)</f>
        <v>0</v>
      </c>
      <c r="LI21" s="167">
        <f>IF(OR(AND(LI$4&gt;=$J21,LI$4&lt;=$K21),AND(LI$4&gt;=$Q21,LI$4&lt;=$R21),AND(LI$4&gt;=$X21,LI$4&lt;=$Y21)),IF(LI56&gt;0,$D21-LI56,$D21),0)</f>
        <v>0</v>
      </c>
      <c r="LJ21" s="167">
        <f>IF(OR(AND(LJ$4&gt;=$J21,LJ$4&lt;=$K21),AND(LJ$4&gt;=$Q21,LJ$4&lt;=$R21),AND(LJ$4&gt;=$X21,LJ$4&lt;=$Y21)),IF(LJ56&gt;0,$D21-LJ56,$D21),0)</f>
        <v>0</v>
      </c>
      <c r="LK21" s="167">
        <f>IF(OR(AND(LK$4&gt;=$J21,LK$4&lt;=$K21),AND(LK$4&gt;=$Q21,LK$4&lt;=$R21),AND(LK$4&gt;=$X21,LK$4&lt;=$Y21)),IF(LK56&gt;0,$D21-LK56,$D21),0)</f>
        <v>0</v>
      </c>
      <c r="LL21" s="167">
        <f>IF(OR(AND(LL$4&gt;=$J21,LL$4&lt;=$K21),AND(LL$4&gt;=$Q21,LL$4&lt;=$R21),AND(LL$4&gt;=$X21,LL$4&lt;=$Y21)),IF(LL56&gt;0,$D21-LL56,$D21),0)</f>
        <v>0</v>
      </c>
      <c r="LM21" s="167">
        <f>IF(OR(AND(LM$4&gt;=$J21,LM$4&lt;=$K21),AND(LM$4&gt;=$Q21,LM$4&lt;=$R21),AND(LM$4&gt;=$X21,LM$4&lt;=$Y21)),IF(LM56&gt;0,$D21-LM56,$D21),0)</f>
        <v>0</v>
      </c>
      <c r="LN21" s="167">
        <f>IF(OR(AND(LN$4&gt;=$J21,LN$4&lt;=$K21),AND(LN$4&gt;=$Q21,LN$4&lt;=$R21),AND(LN$4&gt;=$X21,LN$4&lt;=$Y21)),IF(LN56&gt;0,$D21-LN56,$D21),0)</f>
        <v>0</v>
      </c>
      <c r="LO21" s="167">
        <f>IF(OR(AND(LO$4&gt;=$J21,LO$4&lt;=$K21),AND(LO$4&gt;=$Q21,LO$4&lt;=$R21),AND(LO$4&gt;=$X21,LO$4&lt;=$Y21)),IF(LO56&gt;0,$D21-LO56,$D21),0)</f>
        <v>0</v>
      </c>
      <c r="LP21" s="167">
        <f>IF(OR(AND(LP$4&gt;=$J21,LP$4&lt;=$K21),AND(LP$4&gt;=$Q21,LP$4&lt;=$R21),AND(LP$4&gt;=$X21,LP$4&lt;=$Y21)),IF(LP56&gt;0,$D21-LP56,$D21),0)</f>
        <v>0</v>
      </c>
      <c r="LQ21" s="167">
        <f>IF(OR(AND(LQ$4&gt;=$J21,LQ$4&lt;=$K21),AND(LQ$4&gt;=$Q21,LQ$4&lt;=$R21),AND(LQ$4&gt;=$X21,LQ$4&lt;=$Y21)),IF(LQ56&gt;0,$D21-LQ56,$D21),0)</f>
        <v>0</v>
      </c>
      <c r="LR21" s="167">
        <f>IF(OR(AND(LR$4&gt;=$J21,LR$4&lt;=$K21),AND(LR$4&gt;=$Q21,LR$4&lt;=$R21),AND(LR$4&gt;=$X21,LR$4&lt;=$Y21)),IF(LR56&gt;0,$D21-LR56,$D21),0)</f>
        <v>0</v>
      </c>
      <c r="LS21" s="167">
        <f>IF(OR(AND(LS$4&gt;=$J21,LS$4&lt;=$K21),AND(LS$4&gt;=$Q21,LS$4&lt;=$R21),AND(LS$4&gt;=$X21,LS$4&lt;=$Y21)),IF(LS56&gt;0,$D21-LS56,$D21),0)</f>
        <v>0</v>
      </c>
      <c r="LT21" s="167">
        <f>IF(OR(AND(LT$4&gt;=$J21,LT$4&lt;=$K21),AND(LT$4&gt;=$Q21,LT$4&lt;=$R21),AND(LT$4&gt;=$X21,LT$4&lt;=$Y21)),IF(LT56&gt;0,$D21-LT56,$D21),0)</f>
        <v>0</v>
      </c>
      <c r="LU21" s="167">
        <f>IF(OR(AND(LU$4&gt;=$J21,LU$4&lt;=$K21),AND(LU$4&gt;=$Q21,LU$4&lt;=$R21),AND(LU$4&gt;=$X21,LU$4&lt;=$Y21)),IF(LU56&gt;0,$D21-LU56,$D21),0)</f>
        <v>0</v>
      </c>
      <c r="LV21" s="167">
        <f>IF(OR(AND(LV$4&gt;=$J21,LV$4&lt;=$K21),AND(LV$4&gt;=$Q21,LV$4&lt;=$R21),AND(LV$4&gt;=$X21,LV$4&lt;=$Y21)),IF(LV56&gt;0,$D21-LV56,$D21),0)</f>
        <v>0</v>
      </c>
      <c r="LW21" s="167">
        <f>IF(OR(AND(LW$4&gt;=$J21,LW$4&lt;=$K21),AND(LW$4&gt;=$Q21,LW$4&lt;=$R21),AND(LW$4&gt;=$X21,LW$4&lt;=$Y21)),IF(LW56&gt;0,$D21-LW56,$D21),0)</f>
        <v>0</v>
      </c>
      <c r="LX21" s="167">
        <f>IF(OR(AND(LX$4&gt;=$J21,LX$4&lt;=$K21),AND(LX$4&gt;=$Q21,LX$4&lt;=$R21),AND(LX$4&gt;=$X21,LX$4&lt;=$Y21)),IF(LX56&gt;0,$D21-LX56,$D21),0)</f>
        <v>0</v>
      </c>
      <c r="LY21" s="167">
        <f>IF(OR(AND(LY$4&gt;=$J21,LY$4&lt;=$K21),AND(LY$4&gt;=$Q21,LY$4&lt;=$R21),AND(LY$4&gt;=$X21,LY$4&lt;=$Y21)),IF(LY56&gt;0,$D21-LY56,$D21),0)</f>
        <v>0</v>
      </c>
      <c r="LZ21" s="167">
        <f>IF(OR(AND(LZ$4&gt;=$J21,LZ$4&lt;=$K21),AND(LZ$4&gt;=$Q21,LZ$4&lt;=$R21),AND(LZ$4&gt;=$X21,LZ$4&lt;=$Y21)),IF(LZ56&gt;0,$D21-LZ56,$D21),0)</f>
        <v>0</v>
      </c>
      <c r="MA21" s="167">
        <f>IF(OR(AND(MA$4&gt;=$J21,MA$4&lt;=$K21),AND(MA$4&gt;=$Q21,MA$4&lt;=$R21),AND(MA$4&gt;=$X21,MA$4&lt;=$Y21)),IF(MA56&gt;0,$D21-MA56,$D21),0)</f>
        <v>0</v>
      </c>
      <c r="MB21" s="167">
        <f>IF(OR(AND(MB$4&gt;=$J21,MB$4&lt;=$K21),AND(MB$4&gt;=$Q21,MB$4&lt;=$R21),AND(MB$4&gt;=$X21,MB$4&lt;=$Y21)),IF(MB56&gt;0,$D21-MB56,$D21),0)</f>
        <v>0</v>
      </c>
      <c r="MC21" s="167">
        <f>IF(OR(AND(MC$4&gt;=$J21,MC$4&lt;=$K21),AND(MC$4&gt;=$Q21,MC$4&lt;=$R21),AND(MC$4&gt;=$X21,MC$4&lt;=$Y21)),IF(MC56&gt;0,$D21-MC56,$D21),0)</f>
        <v>0</v>
      </c>
      <c r="MD21" s="167">
        <f>IF(OR(AND(MD$4&gt;=$J21,MD$4&lt;=$K21),AND(MD$4&gt;=$Q21,MD$4&lt;=$R21),AND(MD$4&gt;=$X21,MD$4&lt;=$Y21)),IF(MD56&gt;0,$D21-MD56,$D21),0)</f>
        <v>0</v>
      </c>
      <c r="ME21" s="167">
        <f>IF(OR(AND(ME$4&gt;=$J21,ME$4&lt;=$K21),AND(ME$4&gt;=$Q21,ME$4&lt;=$R21),AND(ME$4&gt;=$X21,ME$4&lt;=$Y21)),IF(ME56&gt;0,$D21-ME56,$D21),0)</f>
        <v>0</v>
      </c>
      <c r="MF21" s="167">
        <f>IF(OR(AND(MF$4&gt;=$J21,MF$4&lt;=$K21),AND(MF$4&gt;=$Q21,MF$4&lt;=$R21),AND(MF$4&gt;=$X21,MF$4&lt;=$Y21)),IF(MF56&gt;0,$D21-MF56,$D21),0)</f>
        <v>0</v>
      </c>
      <c r="MG21" s="167">
        <f>IF(OR(AND(MG$4&gt;=$J21,MG$4&lt;=$K21),AND(MG$4&gt;=$Q21,MG$4&lt;=$R21),AND(MG$4&gt;=$X21,MG$4&lt;=$Y21)),IF(MG56&gt;0,$D21-MG56,$D21),0)</f>
        <v>0</v>
      </c>
      <c r="MH21" s="167">
        <f>IF(OR(AND(MH$4&gt;=$J21,MH$4&lt;=$K21),AND(MH$4&gt;=$Q21,MH$4&lt;=$R21),AND(MH$4&gt;=$X21,MH$4&lt;=$Y21)),IF(MH56&gt;0,$D21-MH56,$D21),0)</f>
        <v>0</v>
      </c>
      <c r="MI21" s="167">
        <f>IF(OR(AND(MI$4&gt;=$J21,MI$4&lt;=$K21),AND(MI$4&gt;=$Q21,MI$4&lt;=$R21),AND(MI$4&gt;=$X21,MI$4&lt;=$Y21)),IF(MI56&gt;0,$D21-MI56,$D21),0)</f>
        <v>0</v>
      </c>
      <c r="MJ21" s="167">
        <f>IF(OR(AND(MJ$4&gt;=$J21,MJ$4&lt;=$K21),AND(MJ$4&gt;=$Q21,MJ$4&lt;=$R21),AND(MJ$4&gt;=$X21,MJ$4&lt;=$Y21)),IF(MJ56&gt;0,$D21-MJ56,$D21),0)</f>
        <v>0</v>
      </c>
      <c r="MK21" s="167">
        <f>IF(OR(AND(MK$4&gt;=$J21,MK$4&lt;=$K21),AND(MK$4&gt;=$Q21,MK$4&lt;=$R21),AND(MK$4&gt;=$X21,MK$4&lt;=$Y21)),IF(MK56&gt;0,$D21-MK56,$D21),0)</f>
        <v>0</v>
      </c>
      <c r="ML21" s="167">
        <f>IF(OR(AND(ML$4&gt;=$J21,ML$4&lt;=$K21),AND(ML$4&gt;=$Q21,ML$4&lt;=$R21),AND(ML$4&gt;=$X21,ML$4&lt;=$Y21)),IF(ML56&gt;0,$D21-ML56,$D21),0)</f>
        <v>0</v>
      </c>
      <c r="MM21" s="167">
        <f>IF(OR(AND(MM$4&gt;=$J21,MM$4&lt;=$K21),AND(MM$4&gt;=$Q21,MM$4&lt;=$R21),AND(MM$4&gt;=$X21,MM$4&lt;=$Y21)),IF(MM56&gt;0,$D21-MM56,$D21),0)</f>
        <v>0</v>
      </c>
      <c r="MN21" s="167">
        <f>IF(OR(AND(MN$4&gt;=$J21,MN$4&lt;=$K21),AND(MN$4&gt;=$Q21,MN$4&lt;=$R21),AND(MN$4&gt;=$X21,MN$4&lt;=$Y21)),IF(MN56&gt;0,$D21-MN56,$D21),0)</f>
        <v>0</v>
      </c>
      <c r="MO21" s="167">
        <f>IF(OR(AND(MO$4&gt;=$J21,MO$4&lt;=$K21),AND(MO$4&gt;=$Q21,MO$4&lt;=$R21),AND(MO$4&gt;=$X21,MO$4&lt;=$Y21)),IF(MO56&gt;0,$D21-MO56,$D21),0)</f>
        <v>0</v>
      </c>
      <c r="MP21" s="167">
        <f>IF(OR(AND(MP$4&gt;=$J21,MP$4&lt;=$K21),AND(MP$4&gt;=$Q21,MP$4&lt;=$R21),AND(MP$4&gt;=$X21,MP$4&lt;=$Y21)),IF(MP56&gt;0,$D21-MP56,$D21),0)</f>
        <v>0</v>
      </c>
      <c r="MQ21" s="167">
        <f>IF(OR(AND(MQ$4&gt;=$J21,MQ$4&lt;=$K21),AND(MQ$4&gt;=$Q21,MQ$4&lt;=$R21),AND(MQ$4&gt;=$X21,MQ$4&lt;=$Y21)),IF(MQ56&gt;0,$D21-MQ56,$D21),0)</f>
        <v>0</v>
      </c>
      <c r="MR21" s="167">
        <f>IF(OR(AND(MR$4&gt;=$J21,MR$4&lt;=$K21),AND(MR$4&gt;=$Q21,MR$4&lt;=$R21),AND(MR$4&gt;=$X21,MR$4&lt;=$Y21)),IF(MR56&gt;0,$D21-MR56,$D21),0)</f>
        <v>0</v>
      </c>
      <c r="MS21" s="167">
        <f>IF(OR(AND(MS$4&gt;=$J21,MS$4&lt;=$K21),AND(MS$4&gt;=$Q21,MS$4&lt;=$R21),AND(MS$4&gt;=$X21,MS$4&lt;=$Y21)),IF(MS56&gt;0,$D21-MS56,$D21),0)</f>
        <v>0</v>
      </c>
      <c r="MT21" s="167">
        <f>IF(OR(AND(MT$4&gt;=$J21,MT$4&lt;=$K21),AND(MT$4&gt;=$Q21,MT$4&lt;=$R21),AND(MT$4&gt;=$X21,MT$4&lt;=$Y21)),IF(MT56&gt;0,$D21-MT56,$D21),0)</f>
        <v>0</v>
      </c>
      <c r="MU21" s="167">
        <f>IF(OR(AND(MU$4&gt;=$J21,MU$4&lt;=$K21),AND(MU$4&gt;=$Q21,MU$4&lt;=$R21),AND(MU$4&gt;=$X21,MU$4&lt;=$Y21)),IF(MU56&gt;0,$D21-MU56,$D21),0)</f>
        <v>0</v>
      </c>
      <c r="MV21" s="167">
        <f>IF(OR(AND(MV$4&gt;=$J21,MV$4&lt;=$K21),AND(MV$4&gt;=$Q21,MV$4&lt;=$R21),AND(MV$4&gt;=$X21,MV$4&lt;=$Y21)),IF(MV56&gt;0,$D21-MV56,$D21),0)</f>
        <v>0</v>
      </c>
      <c r="MW21" s="167">
        <f>IF(OR(AND(MW$4&gt;=$J21,MW$4&lt;=$K21),AND(MW$4&gt;=$Q21,MW$4&lt;=$R21),AND(MW$4&gt;=$X21,MW$4&lt;=$Y21)),IF(MW56&gt;0,$D21-MW56,$D21),0)</f>
        <v>0</v>
      </c>
      <c r="MX21" s="167">
        <f>IF(OR(AND(MX$4&gt;=$J21,MX$4&lt;=$K21),AND(MX$4&gt;=$Q21,MX$4&lt;=$R21),AND(MX$4&gt;=$X21,MX$4&lt;=$Y21)),IF(MX56&gt;0,$D21-MX56,$D21),0)</f>
        <v>0</v>
      </c>
      <c r="MY21" s="167">
        <f>IF(OR(AND(MY$4&gt;=$J21,MY$4&lt;=$K21),AND(MY$4&gt;=$Q21,MY$4&lt;=$R21),AND(MY$4&gt;=$X21,MY$4&lt;=$Y21)),IF(MY56&gt;0,$D21-MY56,$D21),0)</f>
        <v>0</v>
      </c>
      <c r="MZ21" s="167">
        <f>IF(OR(AND(MZ$4&gt;=$J21,MZ$4&lt;=$K21),AND(MZ$4&gt;=$Q21,MZ$4&lt;=$R21),AND(MZ$4&gt;=$X21,MZ$4&lt;=$Y21)),IF(MZ56&gt;0,$D21-MZ56,$D21),0)</f>
        <v>0</v>
      </c>
      <c r="NA21" s="167">
        <f>IF(OR(AND(NA$4&gt;=$J21,NA$4&lt;=$K21),AND(NA$4&gt;=$Q21,NA$4&lt;=$R21),AND(NA$4&gt;=$X21,NA$4&lt;=$Y21)),IF(NA56&gt;0,$D21-NA56,$D21),0)</f>
        <v>0</v>
      </c>
      <c r="NB21" s="167">
        <f>IF(OR(AND(NB$4&gt;=$J21,NB$4&lt;=$K21),AND(NB$4&gt;=$Q21,NB$4&lt;=$R21),AND(NB$4&gt;=$X21,NB$4&lt;=$Y21)),IF(NB56&gt;0,$D21-NB56,$D21),0)</f>
        <v>0</v>
      </c>
      <c r="NC21" s="167">
        <f>IF(OR(AND(NC$4&gt;=$J21,NC$4&lt;=$K21),AND(NC$4&gt;=$Q21,NC$4&lt;=$R21),AND(NC$4&gt;=$X21,NC$4&lt;=$Y21)),IF(NC56&gt;0,$D21-NC56,$D21),0)</f>
        <v>0</v>
      </c>
      <c r="ND21" s="167">
        <f>IF(OR(AND(ND$4&gt;=$J21,ND$4&lt;=$K21),AND(ND$4&gt;=$Q21,ND$4&lt;=$R21),AND(ND$4&gt;=$X21,ND$4&lt;=$Y21)),IF(ND56&gt;0,$D21-ND56,$D21),0)</f>
        <v>0</v>
      </c>
      <c r="NE21" s="167">
        <f>IF(OR(AND(NE$4&gt;=$J21,NE$4&lt;=$K21),AND(NE$4&gt;=$Q21,NE$4&lt;=$R21),AND(NE$4&gt;=$X21,NE$4&lt;=$Y21)),IF(NE56&gt;0,$D21-NE56,$D21),0)</f>
        <v>0</v>
      </c>
      <c r="NF21" s="167">
        <f>IF(OR(AND(NF$4&gt;=$J21,NF$4&lt;=$K21),AND(NF$4&gt;=$Q21,NF$4&lt;=$R21),AND(NF$4&gt;=$X21,NF$4&lt;=$Y21)),IF(NF56&gt;0,$D21-NF56,$D21),0)</f>
        <v>0</v>
      </c>
      <c r="NG21" s="167">
        <f>IF(OR(AND(NG$4&gt;=$J21,NG$4&lt;=$K21),AND(NG$4&gt;=$Q21,NG$4&lt;=$R21),AND(NG$4&gt;=$X21,NG$4&lt;=$Y21)),IF(NG56&gt;0,$D21-NG56,$D21),0)</f>
        <v>0</v>
      </c>
      <c r="NH21" s="167">
        <f>IF(OR(AND(NH$4&gt;=$J21,NH$4&lt;=$K21),AND(NH$4&gt;=$Q21,NH$4&lt;=$R21),AND(NH$4&gt;=$X21,NH$4&lt;=$Y21)),IF(NH56&gt;0,$D21-NH56,$D21),0)</f>
        <v>0</v>
      </c>
      <c r="NI21" s="167">
        <f>IF(OR(AND(NI$4&gt;=$J21,NI$4&lt;=$K21),AND(NI$4&gt;=$Q21,NI$4&lt;=$R21),AND(NI$4&gt;=$X21,NI$4&lt;=$Y21)),IF(NI56&gt;0,$D21-NI56,$D21),0)</f>
        <v>0</v>
      </c>
      <c r="NJ21" s="167">
        <f>IF(OR(AND(NJ$4&gt;=$J21,NJ$4&lt;=$K21),AND(NJ$4&gt;=$Q21,NJ$4&lt;=$R21),AND(NJ$4&gt;=$X21,NJ$4&lt;=$Y21)),IF(NJ56&gt;0,$D21-NJ56,$D21),0)</f>
        <v>0</v>
      </c>
      <c r="NK21" s="167">
        <f>IF(OR(AND(NK$4&gt;=$J21,NK$4&lt;=$K21),AND(NK$4&gt;=$Q21,NK$4&lt;=$R21),AND(NK$4&gt;=$X21,NK$4&lt;=$Y21)),IF(NK56&gt;0,$D21-NK56,$D21),0)</f>
        <v>0</v>
      </c>
      <c r="NL21" s="167">
        <f>IF(OR(AND(NL$4&gt;=$J21,NL$4&lt;=$K21),AND(NL$4&gt;=$Q21,NL$4&lt;=$R21),AND(NL$4&gt;=$X21,NL$4&lt;=$Y21)),IF(NL56&gt;0,$D21-NL56,$D21),0)</f>
        <v>0</v>
      </c>
      <c r="NM21" s="167">
        <f>IF(OR(AND(NM$4&gt;=$J21,NM$4&lt;=$K21),AND(NM$4&gt;=$Q21,NM$4&lt;=$R21),AND(NM$4&gt;=$X21,NM$4&lt;=$Y21)),IF(NM56&gt;0,$D21-NM56,$D21),0)</f>
        <v>0</v>
      </c>
      <c r="NN21" s="167">
        <f>IF(OR(AND(NN$4&gt;=$J21,NN$4&lt;=$K21),AND(NN$4&gt;=$Q21,NN$4&lt;=$R21),AND(NN$4&gt;=$X21,NN$4&lt;=$Y21)),IF(NN56&gt;0,$D21-NN56,$D21),0)</f>
        <v>0</v>
      </c>
      <c r="NO21" s="167">
        <f>IF(OR(AND(NO$4&gt;=$J21,NO$4&lt;=$K21),AND(NO$4&gt;=$Q21,NO$4&lt;=$R21),AND(NO$4&gt;=$X21,NO$4&lt;=$Y21)),IF(NO56&gt;0,$D21-NO56,$D21),0)</f>
        <v>0</v>
      </c>
      <c r="NP21" s="167">
        <f>IF(OR(AND(NP$4&gt;=$J21,NP$4&lt;=$K21),AND(NP$4&gt;=$Q21,NP$4&lt;=$R21),AND(NP$4&gt;=$X21,NP$4&lt;=$Y21)),IF(NP56&gt;0,$D21-NP56,$D21),0)</f>
        <v>0</v>
      </c>
      <c r="NQ21" s="167">
        <f>IF(OR(AND(NQ$4&gt;=$J21,NQ$4&lt;=$K21),AND(NQ$4&gt;=$Q21,NQ$4&lt;=$R21),AND(NQ$4&gt;=$X21,NQ$4&lt;=$Y21)),IF(NQ56&gt;0,$D21-NQ56,$D21),0)</f>
        <v>0</v>
      </c>
      <c r="NR21" s="167">
        <f>IF(OR(AND(NR$4&gt;=$J21,NR$4&lt;=$K21),AND(NR$4&gt;=$Q21,NR$4&lt;=$R21),AND(NR$4&gt;=$X21,NR$4&lt;=$Y21)),IF(NR56&gt;0,$D21-NR56,$D21),0)</f>
        <v>0</v>
      </c>
      <c r="NS21" s="167">
        <f>IF(OR(AND(NS$4&gt;=$J21,NS$4&lt;=$K21),AND(NS$4&gt;=$Q21,NS$4&lt;=$R21),AND(NS$4&gt;=$X21,NS$4&lt;=$Y21)),IF(NS56&gt;0,$D21-NS56,$D21),0)</f>
        <v>0</v>
      </c>
      <c r="NT21" s="167">
        <f>IF(OR(AND(NT$4&gt;=$J21,NT$4&lt;=$K21),AND(NT$4&gt;=$Q21,NT$4&lt;=$R21),AND(NT$4&gt;=$X21,NT$4&lt;=$Y21)),IF(NT56&gt;0,$D21-NT56,$D21),0)</f>
        <v>0</v>
      </c>
      <c r="NU21" s="167">
        <f>IF(OR(AND(NU$4&gt;=$J21,NU$4&lt;=$K21),AND(NU$4&gt;=$Q21,NU$4&lt;=$R21),AND(NU$4&gt;=$X21,NU$4&lt;=$Y21)),IF(NU56&gt;0,$D21-NU56,$D21),0)</f>
        <v>0</v>
      </c>
      <c r="NV21" s="167">
        <f>IF(OR(AND(NV$4&gt;=$J21,NV$4&lt;=$K21),AND(NV$4&gt;=$Q21,NV$4&lt;=$R21),AND(NV$4&gt;=$X21,NV$4&lt;=$Y21)),IF(NV56&gt;0,$D21-NV56,$D21),0)</f>
        <v>0</v>
      </c>
      <c r="NW21" s="167">
        <f>IF(OR(AND(NW$4&gt;=$J21,NW$4&lt;=$K21),AND(NW$4&gt;=$Q21,NW$4&lt;=$R21),AND(NW$4&gt;=$X21,NW$4&lt;=$Y21)),IF(NW56&gt;0,$D21-NW56,$D21),0)</f>
        <v>0</v>
      </c>
      <c r="NX21" s="167">
        <f>IF(OR(AND(NX$4&gt;=$J21,NX$4&lt;=$K21),AND(NX$4&gt;=$Q21,NX$4&lt;=$R21),AND(NX$4&gt;=$X21,NX$4&lt;=$Y21)),IF(NX56&gt;0,$D21-NX56,$D21),0)</f>
        <v>0</v>
      </c>
      <c r="NY21" s="167">
        <f>IF(OR(AND(NY$4&gt;=$J21,NY$4&lt;=$K21),AND(NY$4&gt;=$Q21,NY$4&lt;=$R21),AND(NY$4&gt;=$X21,NY$4&lt;=$Y21)),IF(NY56&gt;0,$D21-NY56,$D21),0)</f>
        <v>0</v>
      </c>
      <c r="NZ21" s="167">
        <f>IF(OR(AND(NZ$4&gt;=$J21,NZ$4&lt;=$K21),AND(NZ$4&gt;=$Q21,NZ$4&lt;=$R21),AND(NZ$4&gt;=$X21,NZ$4&lt;=$Y21)),IF(NZ56&gt;0,$D21-NZ56,$D21),0)</f>
        <v>0</v>
      </c>
      <c r="OA21" s="167">
        <f>IF(OR(AND(OA$4&gt;=$J21,OA$4&lt;=$K21),AND(OA$4&gt;=$Q21,OA$4&lt;=$R21),AND(OA$4&gt;=$X21,OA$4&lt;=$Y21)),IF(OA56&gt;0,$D21-OA56,$D21),0)</f>
        <v>0</v>
      </c>
      <c r="OC21" s="8" t="s">
        <v>106</v>
      </c>
      <c r="OD21" s="14" t="s">
        <v>17</v>
      </c>
      <c r="OE21" s="8" t="s">
        <v>112</v>
      </c>
      <c r="OF21" s="8" t="s">
        <v>107</v>
      </c>
      <c r="OG21" s="8" t="s">
        <v>108</v>
      </c>
      <c r="OH21" s="17">
        <f t="shared" si="167"/>
        <v>20</v>
      </c>
      <c r="OI21" s="8">
        <f t="shared" si="235"/>
        <v>346</v>
      </c>
      <c r="OJ21" s="18">
        <f>OI21/$OI$4</f>
        <v>0.94535519125683065</v>
      </c>
      <c r="OK21" s="18">
        <f t="shared" si="169"/>
        <v>0.67741935483870963</v>
      </c>
      <c r="OL21" s="18">
        <f t="shared" si="170"/>
        <v>1</v>
      </c>
      <c r="OM21" s="18">
        <f t="shared" si="171"/>
        <v>1</v>
      </c>
      <c r="ON21" s="18">
        <f t="shared" si="172"/>
        <v>1</v>
      </c>
      <c r="OO21" s="18">
        <f t="shared" si="173"/>
        <v>1</v>
      </c>
      <c r="OP21" s="18">
        <f t="shared" si="174"/>
        <v>1</v>
      </c>
      <c r="OQ21" s="18">
        <f t="shared" si="175"/>
        <v>1</v>
      </c>
      <c r="OR21" s="18">
        <f t="shared" si="176"/>
        <v>0.67741935483870963</v>
      </c>
      <c r="OS21" s="18">
        <f>($OS$4-COUNTIF(JJ21:KM21,"&gt;0"))/$OS$4</f>
        <v>1</v>
      </c>
      <c r="OT21" s="18">
        <f t="shared" si="178"/>
        <v>1</v>
      </c>
      <c r="OU21" s="18">
        <f t="shared" si="179"/>
        <v>1</v>
      </c>
      <c r="OV21" s="18">
        <f t="shared" si="180"/>
        <v>1</v>
      </c>
    </row>
    <row r="22" spans="1:412" ht="11.25" customHeight="1" x14ac:dyDescent="0.25">
      <c r="A22" s="14"/>
      <c r="B22" s="8" t="s">
        <v>186</v>
      </c>
      <c r="C22" s="9">
        <v>5</v>
      </c>
      <c r="D22" s="15">
        <v>1.4</v>
      </c>
      <c r="E22" s="168">
        <v>45447</v>
      </c>
      <c r="F22" s="169">
        <f t="shared" si="166"/>
        <v>45456</v>
      </c>
      <c r="G22" s="170">
        <v>10</v>
      </c>
      <c r="H22" s="170" t="str">
        <f t="shared" si="230"/>
        <v>Sel</v>
      </c>
      <c r="I22" s="171" t="s">
        <v>191</v>
      </c>
      <c r="J22" s="170">
        <f t="shared" ref="J22:J37" si="238">IF(E22="","",ROUND(E22-45291,0))</f>
        <v>156</v>
      </c>
      <c r="K22" s="170">
        <f t="shared" ref="K22:K37" si="239">IF(F22="","",ROUND(F22-45291,0))</f>
        <v>165</v>
      </c>
      <c r="L22" s="200">
        <v>45536</v>
      </c>
      <c r="M22" s="200">
        <f t="shared" si="184"/>
        <v>45565</v>
      </c>
      <c r="N22" s="201">
        <v>30</v>
      </c>
      <c r="O22" s="201" t="str">
        <f t="shared" si="227"/>
        <v>Mgg</v>
      </c>
      <c r="P22" s="202" t="s">
        <v>192</v>
      </c>
      <c r="Q22" s="174">
        <f t="shared" si="236"/>
        <v>245</v>
      </c>
      <c r="R22" s="174">
        <f t="shared" si="237"/>
        <v>274</v>
      </c>
      <c r="S22" s="179"/>
      <c r="T22" s="176"/>
      <c r="U22" s="175"/>
      <c r="V22" s="177"/>
      <c r="W22" s="175"/>
      <c r="X22" s="175"/>
      <c r="Y22" s="178"/>
      <c r="Z22" s="167">
        <f>IF(OR(AND(Z$4&gt;=$J22,Z$4&lt;=$K22),AND(Z$4&gt;=$Q22,Z$4&lt;=$R22),AND(Z$4&gt;=$X22,Z$4&lt;=$Y22)),IF(Z57&gt;0,$D22-Z57,$D22),0)</f>
        <v>0</v>
      </c>
      <c r="AA22" s="167">
        <f>IF(OR(AND(AA$4&gt;=$J22,AA$4&lt;=$K22),AND(AA$4&gt;=$Q22,AA$4&lt;=$R22),AND(AA$4&gt;=$X22,AA$4&lt;=$Y22)),IF(AA57&gt;0,$D22-AA57,$D22),0)</f>
        <v>0</v>
      </c>
      <c r="AB22" s="167">
        <f>IF(OR(AND(AB$4&gt;=$J22,AB$4&lt;=$K22),AND(AB$4&gt;=$Q22,AB$4&lt;=$R22),AND(AB$4&gt;=$X22,AB$4&lt;=$Y22)),IF(AB57&gt;0,$D22-AB57,$D22),0)</f>
        <v>0</v>
      </c>
      <c r="AC22" s="167">
        <f>IF(OR(AND(AC$4&gt;=$J22,AC$4&lt;=$K22),AND(AC$4&gt;=$Q22,AC$4&lt;=$R22),AND(AC$4&gt;=$X22,AC$4&lt;=$Y22)),IF(AC57&gt;0,$D22-AC57,$D22),0)</f>
        <v>0</v>
      </c>
      <c r="AD22" s="167">
        <f>IF(OR(AND(AD$4&gt;=$J22,AD$4&lt;=$K22),AND(AD$4&gt;=$Q22,AD$4&lt;=$R22),AND(AD$4&gt;=$X22,AD$4&lt;=$Y22)),IF(AD57&gt;0,$D22-AD57,$D22),0)</f>
        <v>0</v>
      </c>
      <c r="AE22" s="167">
        <f>IF(OR(AND(AE$4&gt;=$J22,AE$4&lt;=$K22),AND(AE$4&gt;=$Q22,AE$4&lt;=$R22),AND(AE$4&gt;=$X22,AE$4&lt;=$Y22)),IF(AE57&gt;0,$D22-AE57,$D22),0)</f>
        <v>0</v>
      </c>
      <c r="AF22" s="167">
        <f>IF(OR(AND(AF$4&gt;=$J22,AF$4&lt;=$K22),AND(AF$4&gt;=$Q22,AF$4&lt;=$R22),AND(AF$4&gt;=$X22,AF$4&lt;=$Y22)),IF(AF57&gt;0,$D22-AF57,$D22),0)</f>
        <v>0</v>
      </c>
      <c r="AG22" s="167">
        <f>IF(OR(AND(AG$4&gt;=$J22,AG$4&lt;=$K22),AND(AG$4&gt;=$Q22,AG$4&lt;=$R22),AND(AG$4&gt;=$X22,AG$4&lt;=$Y22)),IF(AG57&gt;0,$D22-AG57,$D22),0)</f>
        <v>0</v>
      </c>
      <c r="AH22" s="167">
        <f>IF(OR(AND(AH$4&gt;=$J22,AH$4&lt;=$K22),AND(AH$4&gt;=$Q22,AH$4&lt;=$R22),AND(AH$4&gt;=$X22,AH$4&lt;=$Y22)),IF(AH57&gt;0,$D22-AH57,$D22),0)</f>
        <v>0</v>
      </c>
      <c r="AI22" s="167">
        <f>IF(OR(AND(AI$4&gt;=$J22,AI$4&lt;=$K22),AND(AI$4&gt;=$Q22,AI$4&lt;=$R22),AND(AI$4&gt;=$X22,AI$4&lt;=$Y22)),IF(AI57&gt;0,$D22-AI57,$D22),0)</f>
        <v>0</v>
      </c>
      <c r="AJ22" s="167">
        <f>IF(OR(AND(AJ$4&gt;=$J22,AJ$4&lt;=$K22),AND(AJ$4&gt;=$Q22,AJ$4&lt;=$R22),AND(AJ$4&gt;=$X22,AJ$4&lt;=$Y22)),IF(AJ57&gt;0,$D22-AJ57,$D22),0)</f>
        <v>0</v>
      </c>
      <c r="AK22" s="167">
        <f>IF(OR(AND(AK$4&gt;=$J22,AK$4&lt;=$K22),AND(AK$4&gt;=$Q22,AK$4&lt;=$R22),AND(AK$4&gt;=$X22,AK$4&lt;=$Y22)),IF(AK57&gt;0,$D22-AK57,$D22),0)</f>
        <v>0</v>
      </c>
      <c r="AL22" s="167">
        <f>IF(OR(AND(AL$4&gt;=$J22,AL$4&lt;=$K22),AND(AL$4&gt;=$Q22,AL$4&lt;=$R22),AND(AL$4&gt;=$X22,AL$4&lt;=$Y22)),IF(AL57&gt;0,$D22-AL57,$D22),0)</f>
        <v>0</v>
      </c>
      <c r="AM22" s="167">
        <f>IF(OR(AND(AM$4&gt;=$J22,AM$4&lt;=$K22),AND(AM$4&gt;=$Q22,AM$4&lt;=$R22),AND(AM$4&gt;=$X22,AM$4&lt;=$Y22)),IF(AM57&gt;0,$D22-AM57,$D22),0)</f>
        <v>0</v>
      </c>
      <c r="AN22" s="167">
        <f>IF(OR(AND(AN$4&gt;=$J22,AN$4&lt;=$K22),AND(AN$4&gt;=$Q22,AN$4&lt;=$R22),AND(AN$4&gt;=$X22,AN$4&lt;=$Y22)),IF(AN57&gt;0,$D22-AN57,$D22),0)</f>
        <v>0</v>
      </c>
      <c r="AO22" s="167">
        <f>IF(OR(AND(AO$4&gt;=$J22,AO$4&lt;=$K22),AND(AO$4&gt;=$Q22,AO$4&lt;=$R22),AND(AO$4&gt;=$X22,AO$4&lt;=$Y22)),IF(AO57&gt;0,$D22-AO57,$D22),0)</f>
        <v>0</v>
      </c>
      <c r="AP22" s="167">
        <f>IF(OR(AND(AP$4&gt;=$J22,AP$4&lt;=$K22),AND(AP$4&gt;=$Q22,AP$4&lt;=$R22),AND(AP$4&gt;=$X22,AP$4&lt;=$Y22)),IF(AP57&gt;0,$D22-AP57,$D22),0)</f>
        <v>0</v>
      </c>
      <c r="AQ22" s="167">
        <f>IF(OR(AND(AQ$4&gt;=$J22,AQ$4&lt;=$K22),AND(AQ$4&gt;=$Q22,AQ$4&lt;=$R22),AND(AQ$4&gt;=$X22,AQ$4&lt;=$Y22)),IF(AQ57&gt;0,$D22-AQ57,$D22),0)</f>
        <v>0</v>
      </c>
      <c r="AR22" s="167">
        <f>IF(OR(AND(AR$4&gt;=$J22,AR$4&lt;=$K22),AND(AR$4&gt;=$Q22,AR$4&lt;=$R22),AND(AR$4&gt;=$X22,AR$4&lt;=$Y22)),IF(AR57&gt;0,$D22-AR57,$D22),0)</f>
        <v>0</v>
      </c>
      <c r="AS22" s="167">
        <f>IF(OR(AND(AS$4&gt;=$J22,AS$4&lt;=$K22),AND(AS$4&gt;=$Q22,AS$4&lt;=$R22),AND(AS$4&gt;=$X22,AS$4&lt;=$Y22)),IF(AS57&gt;0,$D22-AS57,$D22),0)</f>
        <v>0</v>
      </c>
      <c r="AT22" s="167">
        <f>IF(OR(AND(AT$4&gt;=$J22,AT$4&lt;=$K22),AND(AT$4&gt;=$Q22,AT$4&lt;=$R22),AND(AT$4&gt;=$X22,AT$4&lt;=$Y22)),IF(AT57&gt;0,$D22-AT57,$D22),0)</f>
        <v>0</v>
      </c>
      <c r="AU22" s="167">
        <f>IF(OR(AND(AU$4&gt;=$J22,AU$4&lt;=$K22),AND(AU$4&gt;=$Q22,AU$4&lt;=$R22),AND(AU$4&gt;=$X22,AU$4&lt;=$Y22)),IF(AU57&gt;0,$D22-AU57,$D22),0)</f>
        <v>0</v>
      </c>
      <c r="AV22" s="167">
        <f>IF(OR(AND(AV$4&gt;=$J22,AV$4&lt;=$K22),AND(AV$4&gt;=$Q22,AV$4&lt;=$R22),AND(AV$4&gt;=$X22,AV$4&lt;=$Y22)),IF(AV57&gt;0,$D22-AV57,$D22),0)</f>
        <v>0</v>
      </c>
      <c r="AW22" s="167">
        <f>IF(OR(AND(AW$4&gt;=$J22,AW$4&lt;=$K22),AND(AW$4&gt;=$Q22,AW$4&lt;=$R22),AND(AW$4&gt;=$X22,AW$4&lt;=$Y22)),IF(AW57&gt;0,$D22-AW57,$D22),0)</f>
        <v>0</v>
      </c>
      <c r="AX22" s="167">
        <f>IF(OR(AND(AX$4&gt;=$J22,AX$4&lt;=$K22),AND(AX$4&gt;=$Q22,AX$4&lt;=$R22),AND(AX$4&gt;=$X22,AX$4&lt;=$Y22)),IF(AX57&gt;0,$D22-AX57,$D22),0)</f>
        <v>0</v>
      </c>
      <c r="AY22" s="167">
        <f>IF(OR(AND(AY$4&gt;=$J22,AY$4&lt;=$K22),AND(AY$4&gt;=$Q22,AY$4&lt;=$R22),AND(AY$4&gt;=$X22,AY$4&lt;=$Y22)),IF(AY57&gt;0,$D22-AY57,$D22),0)</f>
        <v>0</v>
      </c>
      <c r="AZ22" s="167">
        <f>IF(OR(AND(AZ$4&gt;=$J22,AZ$4&lt;=$K22),AND(AZ$4&gt;=$Q22,AZ$4&lt;=$R22),AND(AZ$4&gt;=$X22,AZ$4&lt;=$Y22)),IF(AZ57&gt;0,$D22-AZ57,$D22),0)</f>
        <v>0</v>
      </c>
      <c r="BA22" s="167">
        <f>IF(OR(AND(BA$4&gt;=$J22,BA$4&lt;=$K22),AND(BA$4&gt;=$Q22,BA$4&lt;=$R22),AND(BA$4&gt;=$X22,BA$4&lt;=$Y22)),IF(BA57&gt;0,$D22-BA57,$D22),0)</f>
        <v>0</v>
      </c>
      <c r="BB22" s="167">
        <f>IF(OR(AND(BB$4&gt;=$J22,BB$4&lt;=$K22),AND(BB$4&gt;=$Q22,BB$4&lt;=$R22),AND(BB$4&gt;=$X22,BB$4&lt;=$Y22)),IF(BB57&gt;0,$D22-BB57,$D22),0)</f>
        <v>0</v>
      </c>
      <c r="BC22" s="167">
        <f>IF(OR(AND(BC$4&gt;=$J22,BC$4&lt;=$K22),AND(BC$4&gt;=$Q22,BC$4&lt;=$R22),AND(BC$4&gt;=$X22,BC$4&lt;=$Y22)),IF(BC57&gt;0,$D22-BC57,$D22),0)</f>
        <v>0</v>
      </c>
      <c r="BD22" s="167">
        <f>IF(OR(AND(BD$4&gt;=$J22,BD$4&lt;=$K22),AND(BD$4&gt;=$Q22,BD$4&lt;=$R22),AND(BD$4&gt;=$X22,BD$4&lt;=$Y22)),IF(BD57&gt;0,$D22-BD57,$D22),0)</f>
        <v>0</v>
      </c>
      <c r="BE22" s="167">
        <f>IF(OR(AND(BE$4&gt;=$J22,BE$4&lt;=$K22),AND(BE$4&gt;=$Q22,BE$4&lt;=$R22),AND(BE$4&gt;=$X22,BE$4&lt;=$Y22)),IF(BE57&gt;0,$D22-BE57,$D22),0)</f>
        <v>0</v>
      </c>
      <c r="BF22" s="167">
        <f>IF(OR(AND(BF$4&gt;=$J22,BF$4&lt;=$K22),AND(BF$4&gt;=$Q22,BF$4&lt;=$R22),AND(BF$4&gt;=$X22,BF$4&lt;=$Y22)),IF(BF57&gt;0,$D22-BF57,$D22),0)</f>
        <v>0</v>
      </c>
      <c r="BG22" s="167">
        <f>IF(OR(AND(BG$4&gt;=$J22,BG$4&lt;=$K22),AND(BG$4&gt;=$Q22,BG$4&lt;=$R22),AND(BG$4&gt;=$X22,BG$4&lt;=$Y22)),IF(BG57&gt;0,$D22-BG57,$D22),0)</f>
        <v>0</v>
      </c>
      <c r="BH22" s="167">
        <f>IF(OR(AND(BH$4&gt;=$J22,BH$4&lt;=$K22),AND(BH$4&gt;=$Q22,BH$4&lt;=$R22),AND(BH$4&gt;=$X22,BH$4&lt;=$Y22)),IF(BH57&gt;0,$D22-BH57,$D22),0)</f>
        <v>0</v>
      </c>
      <c r="BI22" s="167">
        <f>IF(OR(AND(BI$4&gt;=$J22,BI$4&lt;=$K22),AND(BI$4&gt;=$Q22,BI$4&lt;=$R22),AND(BI$4&gt;=$X22,BI$4&lt;=$Y22)),IF(BI57&gt;0,$D22-BI57,$D22),0)</f>
        <v>0</v>
      </c>
      <c r="BJ22" s="167">
        <f>IF(OR(AND(BJ$4&gt;=$J22,BJ$4&lt;=$K22),AND(BJ$4&gt;=$Q22,BJ$4&lt;=$R22),AND(BJ$4&gt;=$X22,BJ$4&lt;=$Y22)),IF(BJ57&gt;0,$D22-BJ57,$D22),0)</f>
        <v>0</v>
      </c>
      <c r="BK22" s="167">
        <f>IF(OR(AND(BK$4&gt;=$J22,BK$4&lt;=$K22),AND(BK$4&gt;=$Q22,BK$4&lt;=$R22),AND(BK$4&gt;=$X22,BK$4&lt;=$Y22)),IF(BK57&gt;0,$D22-BK57,$D22),0)</f>
        <v>0</v>
      </c>
      <c r="BL22" s="167">
        <f>IF(OR(AND(BL$4&gt;=$J22,BL$4&lt;=$K22),AND(BL$4&gt;=$Q22,BL$4&lt;=$R22),AND(BL$4&gt;=$X22,BL$4&lt;=$Y22)),IF(BL57&gt;0,$D22-BL57,$D22),0)</f>
        <v>0</v>
      </c>
      <c r="BM22" s="167">
        <f>IF(OR(AND(BM$4&gt;=$J22,BM$4&lt;=$K22),AND(BM$4&gt;=$Q22,BM$4&lt;=$R22),AND(BM$4&gt;=$X22,BM$4&lt;=$Y22)),IF(BM57&gt;0,$D22-BM57,$D22),0)</f>
        <v>0</v>
      </c>
      <c r="BN22" s="167">
        <f>IF(OR(AND(BN$4&gt;=$J22,BN$4&lt;=$K22),AND(BN$4&gt;=$Q22,BN$4&lt;=$R22),AND(BN$4&gt;=$X22,BN$4&lt;=$Y22)),IF(BN57&gt;0,$D22-BN57,$D22),0)</f>
        <v>0</v>
      </c>
      <c r="BO22" s="167">
        <f>IF(OR(AND(BO$4&gt;=$J22,BO$4&lt;=$K22),AND(BO$4&gt;=$Q22,BO$4&lt;=$R22),AND(BO$4&gt;=$X22,BO$4&lt;=$Y22)),IF(BO57&gt;0,$D22-BO57,$D22),0)</f>
        <v>0</v>
      </c>
      <c r="BP22" s="167">
        <f>IF(OR(AND(BP$4&gt;=$J22,BP$4&lt;=$K22),AND(BP$4&gt;=$Q22,BP$4&lt;=$R22),AND(BP$4&gt;=$X22,BP$4&lt;=$Y22)),IF(BP57&gt;0,$D22-BP57,$D22),0)</f>
        <v>0</v>
      </c>
      <c r="BQ22" s="167">
        <f>IF(OR(AND(BQ$4&gt;=$J22,BQ$4&lt;=$K22),AND(BQ$4&gt;=$Q22,BQ$4&lt;=$R22),AND(BQ$4&gt;=$X22,BQ$4&lt;=$Y22)),IF(BQ57&gt;0,$D22-BQ57,$D22),0)</f>
        <v>0</v>
      </c>
      <c r="BR22" s="167">
        <f>IF(OR(AND(BR$4&gt;=$J22,BR$4&lt;=$K22),AND(BR$4&gt;=$Q22,BR$4&lt;=$R22),AND(BR$4&gt;=$X22,BR$4&lt;=$Y22)),IF(BR57&gt;0,$D22-BR57,$D22),0)</f>
        <v>0</v>
      </c>
      <c r="BS22" s="167">
        <f>IF(OR(AND(BS$4&gt;=$J22,BS$4&lt;=$K22),AND(BS$4&gt;=$Q22,BS$4&lt;=$R22),AND(BS$4&gt;=$X22,BS$4&lt;=$Y22)),IF(BS57&gt;0,$D22-BS57,$D22),0)</f>
        <v>0</v>
      </c>
      <c r="BT22" s="167">
        <f>IF(OR(AND(BT$4&gt;=$J22,BT$4&lt;=$K22),AND(BT$4&gt;=$Q22,BT$4&lt;=$R22),AND(BT$4&gt;=$X22,BT$4&lt;=$Y22)),IF(BT57&gt;0,$D22-BT57,$D22),0)</f>
        <v>0</v>
      </c>
      <c r="BU22" s="167">
        <f>IF(OR(AND(BU$4&gt;=$J22,BU$4&lt;=$K22),AND(BU$4&gt;=$Q22,BU$4&lt;=$R22),AND(BU$4&gt;=$X22,BU$4&lt;=$Y22)),IF(BU57&gt;0,$D22-BU57,$D22),0)</f>
        <v>0</v>
      </c>
      <c r="BV22" s="167">
        <f>IF(OR(AND(BV$4&gt;=$J22,BV$4&lt;=$K22),AND(BV$4&gt;=$Q22,BV$4&lt;=$R22),AND(BV$4&gt;=$X22,BV$4&lt;=$Y22)),IF(BV57&gt;0,$D22-BV57,$D22),0)</f>
        <v>0</v>
      </c>
      <c r="BW22" s="167">
        <f>IF(OR(AND(BW$4&gt;=$J22,BW$4&lt;=$K22),AND(BW$4&gt;=$Q22,BW$4&lt;=$R22),AND(BW$4&gt;=$X22,BW$4&lt;=$Y22)),IF(BW57&gt;0,$D22-BW57,$D22),0)</f>
        <v>0</v>
      </c>
      <c r="BX22" s="167">
        <f>IF(OR(AND(BX$4&gt;=$J22,BX$4&lt;=$K22),AND(BX$4&gt;=$Q22,BX$4&lt;=$R22),AND(BX$4&gt;=$X22,BX$4&lt;=$Y22)),IF(BX57&gt;0,$D22-BX57,$D22),0)</f>
        <v>0</v>
      </c>
      <c r="BY22" s="167">
        <f>IF(OR(AND(BY$4&gt;=$J22,BY$4&lt;=$K22),AND(BY$4&gt;=$Q22,BY$4&lt;=$R22),AND(BY$4&gt;=$X22,BY$4&lt;=$Y22)),IF(BY57&gt;0,$D22-BY57,$D22),0)</f>
        <v>0</v>
      </c>
      <c r="BZ22" s="167">
        <f>IF(OR(AND(BZ$4&gt;=$J22,BZ$4&lt;=$K22),AND(BZ$4&gt;=$Q22,BZ$4&lt;=$R22),AND(BZ$4&gt;=$X22,BZ$4&lt;=$Y22)),IF(BZ57&gt;0,$D22-BZ57,$D22),0)</f>
        <v>0</v>
      </c>
      <c r="CA22" s="167">
        <f>IF(OR(AND(CA$4&gt;=$J22,CA$4&lt;=$K22),AND(CA$4&gt;=$Q22,CA$4&lt;=$R22),AND(CA$4&gt;=$X22,CA$4&lt;=$Y22)),IF(CA57&gt;0,$D22-CA57,$D22),0)</f>
        <v>0</v>
      </c>
      <c r="CB22" s="167">
        <f>IF(OR(AND(CB$4&gt;=$J22,CB$4&lt;=$K22),AND(CB$4&gt;=$Q22,CB$4&lt;=$R22),AND(CB$4&gt;=$X22,CB$4&lt;=$Y22)),IF(CB57&gt;0,$D22-CB57,$D22),0)</f>
        <v>0</v>
      </c>
      <c r="CC22" s="167">
        <f>IF(OR(AND(CC$4&gt;=$J22,CC$4&lt;=$K22),AND(CC$4&gt;=$Q22,CC$4&lt;=$R22),AND(CC$4&gt;=$X22,CC$4&lt;=$Y22)),IF(CC57&gt;0,$D22-CC57,$D22),0)</f>
        <v>0</v>
      </c>
      <c r="CD22" s="167">
        <f>IF(OR(AND(CD$4&gt;=$J22,CD$4&lt;=$K22),AND(CD$4&gt;=$Q22,CD$4&lt;=$R22),AND(CD$4&gt;=$X22,CD$4&lt;=$Y22)),IF(CD57&gt;0,$D22-CD57,$D22),0)</f>
        <v>0</v>
      </c>
      <c r="CE22" s="167">
        <f>IF(OR(AND(CE$4&gt;=$J22,CE$4&lt;=$K22),AND(CE$4&gt;=$Q22,CE$4&lt;=$R22),AND(CE$4&gt;=$X22,CE$4&lt;=$Y22)),IF(CE57&gt;0,$D22-CE57,$D22),0)</f>
        <v>0</v>
      </c>
      <c r="CF22" s="167">
        <f>IF(OR(AND(CF$4&gt;=$J22,CF$4&lt;=$K22),AND(CF$4&gt;=$Q22,CF$4&lt;=$R22),AND(CF$4&gt;=$X22,CF$4&lt;=$Y22)),IF(CF57&gt;0,$D22-CF57,$D22),0)</f>
        <v>0</v>
      </c>
      <c r="CG22" s="167">
        <f>IF(OR(AND(CG$4&gt;=$J22,CG$4&lt;=$K22),AND(CG$4&gt;=$Q22,CG$4&lt;=$R22),AND(CG$4&gt;=$X22,CG$4&lt;=$Y22)),IF(CG57&gt;0,$D22-CG57,$D22),0)</f>
        <v>0</v>
      </c>
      <c r="CH22" s="167">
        <f>IF(OR(AND(CH$4&gt;=$J22,CH$4&lt;=$K22),AND(CH$4&gt;=$Q22,CH$4&lt;=$R22),AND(CH$4&gt;=$X22,CH$4&lt;=$Y22)),IF(CH57&gt;0,$D22-CH57,$D22),0)</f>
        <v>0</v>
      </c>
      <c r="CI22" s="167">
        <f>IF(OR(AND(CI$4&gt;=$J22,CI$4&lt;=$K22),AND(CI$4&gt;=$Q22,CI$4&lt;=$R22),AND(CI$4&gt;=$X22,CI$4&lt;=$Y22)),IF(CI57&gt;0,$D22-CI57,$D22),0)</f>
        <v>0</v>
      </c>
      <c r="CJ22" s="167">
        <f>IF(OR(AND(CJ$4&gt;=$J22,CJ$4&lt;=$K22),AND(CJ$4&gt;=$Q22,CJ$4&lt;=$R22),AND(CJ$4&gt;=$X22,CJ$4&lt;=$Y22)),IF(CJ57&gt;0,$D22-CJ57,$D22),0)</f>
        <v>0</v>
      </c>
      <c r="CK22" s="167">
        <f>IF(OR(AND(CK$4&gt;=$J22,CK$4&lt;=$K22),AND(CK$4&gt;=$Q22,CK$4&lt;=$R22),AND(CK$4&gt;=$X22,CK$4&lt;=$Y22)),IF(CK57&gt;0,$D22-CK57,$D22),0)</f>
        <v>0</v>
      </c>
      <c r="CL22" s="167">
        <f>IF(OR(AND(CL$4&gt;=$J22,CL$4&lt;=$K22),AND(CL$4&gt;=$Q22,CL$4&lt;=$R22),AND(CL$4&gt;=$X22,CL$4&lt;=$Y22)),IF(CL57&gt;0,$D22-CL57,$D22),0)</f>
        <v>0</v>
      </c>
      <c r="CM22" s="167">
        <f>IF(OR(AND(CM$4&gt;=$J22,CM$4&lt;=$K22),AND(CM$4&gt;=$Q22,CM$4&lt;=$R22),AND(CM$4&gt;=$X22,CM$4&lt;=$Y22)),IF(CM57&gt;0,$D22-CM57,$D22),0)</f>
        <v>0</v>
      </c>
      <c r="CN22" s="167">
        <f>IF(OR(AND(CN$4&gt;=$J22,CN$4&lt;=$K22),AND(CN$4&gt;=$Q22,CN$4&lt;=$R22),AND(CN$4&gt;=$X22,CN$4&lt;=$Y22)),IF(CN57&gt;0,$D22-CN57,$D22),0)</f>
        <v>0</v>
      </c>
      <c r="CO22" s="167">
        <f>IF(OR(AND(CO$4&gt;=$J22,CO$4&lt;=$K22),AND(CO$4&gt;=$Q22,CO$4&lt;=$R22),AND(CO$4&gt;=$X22,CO$4&lt;=$Y22)),IF(CO57&gt;0,$D22-CO57,$D22),0)</f>
        <v>0</v>
      </c>
      <c r="CP22" s="167">
        <f>IF(OR(AND(CP$4&gt;=$J22,CP$4&lt;=$K22),AND(CP$4&gt;=$Q22,CP$4&lt;=$R22),AND(CP$4&gt;=$X22,CP$4&lt;=$Y22)),IF(CP57&gt;0,$D22-CP57,$D22),0)</f>
        <v>0</v>
      </c>
      <c r="CQ22" s="167">
        <f>IF(OR(AND(CQ$4&gt;=$J22,CQ$4&lt;=$K22),AND(CQ$4&gt;=$Q22,CQ$4&lt;=$R22),AND(CQ$4&gt;=$X22,CQ$4&lt;=$Y22)),IF(CQ57&gt;0,$D22-CQ57,$D22),0)</f>
        <v>0</v>
      </c>
      <c r="CR22" s="167">
        <f>IF(OR(AND(CR$4&gt;=$J22,CR$4&lt;=$K22),AND(CR$4&gt;=$Q22,CR$4&lt;=$R22),AND(CR$4&gt;=$X22,CR$4&lt;=$Y22)),IF(CR57&gt;0,$D22-CR57,$D22),0)</f>
        <v>0</v>
      </c>
      <c r="CS22" s="167">
        <f>IF(OR(AND(CS$4&gt;=$J22,CS$4&lt;=$K22),AND(CS$4&gt;=$Q22,CS$4&lt;=$R22),AND(CS$4&gt;=$X22,CS$4&lt;=$Y22)),IF(CS57&gt;0,$D22-CS57,$D22),0)</f>
        <v>0</v>
      </c>
      <c r="CT22" s="167">
        <f>IF(OR(AND(CT$4&gt;=$J22,CT$4&lt;=$K22),AND(CT$4&gt;=$Q22,CT$4&lt;=$R22),AND(CT$4&gt;=$X22,CT$4&lt;=$Y22)),IF(CT57&gt;0,$D22-CT57,$D22),0)</f>
        <v>0</v>
      </c>
      <c r="CU22" s="167">
        <f>IF(OR(AND(CU$4&gt;=$J22,CU$4&lt;=$K22),AND(CU$4&gt;=$Q22,CU$4&lt;=$R22),AND(CU$4&gt;=$X22,CU$4&lt;=$Y22)),IF(CU57&gt;0,$D22-CU57,$D22),0)</f>
        <v>0</v>
      </c>
      <c r="CV22" s="167">
        <f>IF(OR(AND(CV$4&gt;=$J22,CV$4&lt;=$K22),AND(CV$4&gt;=$Q22,CV$4&lt;=$R22),AND(CV$4&gt;=$X22,CV$4&lt;=$Y22)),IF(CV57&gt;0,$D22-CV57,$D22),0)</f>
        <v>0</v>
      </c>
      <c r="CW22" s="167">
        <f>IF(OR(AND(CW$4&gt;=$J22,CW$4&lt;=$K22),AND(CW$4&gt;=$Q22,CW$4&lt;=$R22),AND(CW$4&gt;=$X22,CW$4&lt;=$Y22)),IF(CW57&gt;0,$D22-CW57,$D22),0)</f>
        <v>0</v>
      </c>
      <c r="CX22" s="167">
        <f>IF(OR(AND(CX$4&gt;=$J22,CX$4&lt;=$K22),AND(CX$4&gt;=$Q22,CX$4&lt;=$R22),AND(CX$4&gt;=$X22,CX$4&lt;=$Y22)),IF(CX57&gt;0,$D22-CX57,$D22),0)</f>
        <v>0</v>
      </c>
      <c r="CY22" s="167">
        <f>IF(OR(AND(CY$4&gt;=$J22,CY$4&lt;=$K22),AND(CY$4&gt;=$Q22,CY$4&lt;=$R22),AND(CY$4&gt;=$X22,CY$4&lt;=$Y22)),IF(CY57&gt;0,$D22-CY57,$D22),0)</f>
        <v>0</v>
      </c>
      <c r="CZ22" s="167">
        <f>IF(OR(AND(CZ$4&gt;=$J22,CZ$4&lt;=$K22),AND(CZ$4&gt;=$Q22,CZ$4&lt;=$R22),AND(CZ$4&gt;=$X22,CZ$4&lt;=$Y22)),IF(CZ57&gt;0,$D22-CZ57,$D22),0)</f>
        <v>0</v>
      </c>
      <c r="DA22" s="167">
        <f>IF(OR(AND(DA$4&gt;=$J22,DA$4&lt;=$K22),AND(DA$4&gt;=$Q22,DA$4&lt;=$R22),AND(DA$4&gt;=$X22,DA$4&lt;=$Y22)),IF(DA57&gt;0,$D22-DA57,$D22),0)</f>
        <v>0</v>
      </c>
      <c r="DB22" s="167">
        <f>IF(OR(AND(DB$4&gt;=$J22,DB$4&lt;=$K22),AND(DB$4&gt;=$Q22,DB$4&lt;=$R22),AND(DB$4&gt;=$X22,DB$4&lt;=$Y22)),IF(DB57&gt;0,$D22-DB57,$D22),0)</f>
        <v>0</v>
      </c>
      <c r="DC22" s="167">
        <f>IF(OR(AND(DC$4&gt;=$J22,DC$4&lt;=$K22),AND(DC$4&gt;=$Q22,DC$4&lt;=$R22),AND(DC$4&gt;=$X22,DC$4&lt;=$Y22)),IF(DC57&gt;0,$D22-DC57,$D22),0)</f>
        <v>0</v>
      </c>
      <c r="DD22" s="167">
        <f>IF(OR(AND(DD$4&gt;=$J22,DD$4&lt;=$K22),AND(DD$4&gt;=$Q22,DD$4&lt;=$R22),AND(DD$4&gt;=$X22,DD$4&lt;=$Y22)),IF(DD57&gt;0,$D22-DD57,$D22),0)</f>
        <v>0</v>
      </c>
      <c r="DE22" s="167">
        <f>IF(OR(AND(DE$4&gt;=$J22,DE$4&lt;=$K22),AND(DE$4&gt;=$Q22,DE$4&lt;=$R22),AND(DE$4&gt;=$X22,DE$4&lt;=$Y22)),IF(DE57&gt;0,$D22-DE57,$D22),0)</f>
        <v>0</v>
      </c>
      <c r="DF22" s="167">
        <f>IF(OR(AND(DF$4&gt;=$J22,DF$4&lt;=$K22),AND(DF$4&gt;=$Q22,DF$4&lt;=$R22),AND(DF$4&gt;=$X22,DF$4&lt;=$Y22)),IF(DF57&gt;0,$D22-DF57,$D22),0)</f>
        <v>0</v>
      </c>
      <c r="DG22" s="167">
        <f>IF(OR(AND(DG$4&gt;=$J22,DG$4&lt;=$K22),AND(DG$4&gt;=$Q22,DG$4&lt;=$R22),AND(DG$4&gt;=$X22,DG$4&lt;=$Y22)),IF(DG57&gt;0,$D22-DG57,$D22),0)</f>
        <v>0</v>
      </c>
      <c r="DH22" s="167">
        <f>IF(OR(AND(DH$4&gt;=$J22,DH$4&lt;=$K22),AND(DH$4&gt;=$Q22,DH$4&lt;=$R22),AND(DH$4&gt;=$X22,DH$4&lt;=$Y22)),IF(DH57&gt;0,$D22-DH57,$D22),0)</f>
        <v>0</v>
      </c>
      <c r="DI22" s="167">
        <f>IF(OR(AND(DI$4&gt;=$J22,DI$4&lt;=$K22),AND(DI$4&gt;=$Q22,DI$4&lt;=$R22),AND(DI$4&gt;=$X22,DI$4&lt;=$Y22)),IF(DI57&gt;0,$D22-DI57,$D22),0)</f>
        <v>0</v>
      </c>
      <c r="DJ22" s="167">
        <f>IF(OR(AND(DJ$4&gt;=$J22,DJ$4&lt;=$K22),AND(DJ$4&gt;=$Q22,DJ$4&lt;=$R22),AND(DJ$4&gt;=$X22,DJ$4&lt;=$Y22)),IF(DJ57&gt;0,$D22-DJ57,$D22),0)</f>
        <v>0</v>
      </c>
      <c r="DK22" s="167">
        <f>IF(OR(AND(DK$4&gt;=$J22,DK$4&lt;=$K22),AND(DK$4&gt;=$Q22,DK$4&lt;=$R22),AND(DK$4&gt;=$X22,DK$4&lt;=$Y22)),IF(DK57&gt;0,$D22-DK57,$D22),0)</f>
        <v>0</v>
      </c>
      <c r="DL22" s="167">
        <f>IF(OR(AND(DL$4&gt;=$J22,DL$4&lt;=$K22),AND(DL$4&gt;=$Q22,DL$4&lt;=$R22),AND(DL$4&gt;=$X22,DL$4&lt;=$Y22)),IF(DL57&gt;0,$D22-DL57,$D22),0)</f>
        <v>0</v>
      </c>
      <c r="DM22" s="167">
        <f>IF(OR(AND(DM$4&gt;=$J22,DM$4&lt;=$K22),AND(DM$4&gt;=$Q22,DM$4&lt;=$R22),AND(DM$4&gt;=$X22,DM$4&lt;=$Y22)),IF(DM57&gt;0,$D22-DM57,$D22),0)</f>
        <v>0</v>
      </c>
      <c r="DN22" s="167">
        <f>IF(OR(AND(DN$4&gt;=$J22,DN$4&lt;=$K22),AND(DN$4&gt;=$Q22,DN$4&lt;=$R22),AND(DN$4&gt;=$X22,DN$4&lt;=$Y22)),IF(DN57&gt;0,$D22-DN57,$D22),0)</f>
        <v>0</v>
      </c>
      <c r="DO22" s="167">
        <f>IF(OR(AND(DO$4&gt;=$J22,DO$4&lt;=$K22),AND(DO$4&gt;=$Q22,DO$4&lt;=$R22),AND(DO$4&gt;=$X22,DO$4&lt;=$Y22)),IF(DO57&gt;0,$D22-DO57,$D22),0)</f>
        <v>0</v>
      </c>
      <c r="DP22" s="167">
        <f>IF(OR(AND(DP$4&gt;=$J22,DP$4&lt;=$K22),AND(DP$4&gt;=$Q22,DP$4&lt;=$R22),AND(DP$4&gt;=$X22,DP$4&lt;=$Y22)),IF(DP57&gt;0,$D22-DP57,$D22),0)</f>
        <v>0</v>
      </c>
      <c r="DQ22" s="167">
        <f>IF(OR(AND(DQ$4&gt;=$J22,DQ$4&lt;=$K22),AND(DQ$4&gt;=$Q22,DQ$4&lt;=$R22),AND(DQ$4&gt;=$X22,DQ$4&lt;=$Y22)),IF(DQ57&gt;0,$D22-DQ57,$D22),0)</f>
        <v>0</v>
      </c>
      <c r="DR22" s="167">
        <f>IF(OR(AND(DR$4&gt;=$J22,DR$4&lt;=$K22),AND(DR$4&gt;=$Q22,DR$4&lt;=$R22),AND(DR$4&gt;=$X22,DR$4&lt;=$Y22)),IF(DR57&gt;0,$D22-DR57,$D22),0)</f>
        <v>0</v>
      </c>
      <c r="DS22" s="167">
        <f>IF(OR(AND(DS$4&gt;=$J22,DS$4&lt;=$K22),AND(DS$4&gt;=$Q22,DS$4&lt;=$R22),AND(DS$4&gt;=$X22,DS$4&lt;=$Y22)),IF(DS57&gt;0,$D22-DS57,$D22),0)</f>
        <v>0</v>
      </c>
      <c r="DT22" s="167">
        <f>IF(OR(AND(DT$4&gt;=$J22,DT$4&lt;=$K22),AND(DT$4&gt;=$Q22,DT$4&lt;=$R22),AND(DT$4&gt;=$X22,DT$4&lt;=$Y22)),IF(DT57&gt;0,$D22-DT57,$D22),0)</f>
        <v>0</v>
      </c>
      <c r="DU22" s="167">
        <f>IF(OR(AND(DU$4&gt;=$J22,DU$4&lt;=$K22),AND(DU$4&gt;=$Q22,DU$4&lt;=$R22),AND(DU$4&gt;=$X22,DU$4&lt;=$Y22)),IF(DU57&gt;0,$D22-DU57,$D22),0)</f>
        <v>0</v>
      </c>
      <c r="DV22" s="167">
        <f>IF(OR(AND(DV$4&gt;=$J22,DV$4&lt;=$K22),AND(DV$4&gt;=$Q22,DV$4&lt;=$R22),AND(DV$4&gt;=$X22,DV$4&lt;=$Y22)),IF(DV57&gt;0,$D22-DV57,$D22),0)</f>
        <v>0</v>
      </c>
      <c r="DW22" s="167">
        <f>IF(OR(AND(DW$4&gt;=$J22,DW$4&lt;=$K22),AND(DW$4&gt;=$Q22,DW$4&lt;=$R22),AND(DW$4&gt;=$X22,DW$4&lt;=$Y22)),IF(DW57&gt;0,$D22-DW57,$D22),0)</f>
        <v>0</v>
      </c>
      <c r="DX22" s="167">
        <f>IF(OR(AND(DX$4&gt;=$J22,DX$4&lt;=$K22),AND(DX$4&gt;=$Q22,DX$4&lt;=$R22),AND(DX$4&gt;=$X22,DX$4&lt;=$Y22)),IF(DX57&gt;0,$D22-DX57,$D22),0)</f>
        <v>0</v>
      </c>
      <c r="DY22" s="167">
        <f>IF(OR(AND(DY$4&gt;=$J22,DY$4&lt;=$K22),AND(DY$4&gt;=$Q22,DY$4&lt;=$R22),AND(DY$4&gt;=$X22,DY$4&lt;=$Y22)),IF(DY57&gt;0,$D22-DY57,$D22),0)</f>
        <v>0</v>
      </c>
      <c r="DZ22" s="167">
        <f>IF(OR(AND(DZ$4&gt;=$J22,DZ$4&lt;=$K22),AND(DZ$4&gt;=$Q22,DZ$4&lt;=$R22),AND(DZ$4&gt;=$X22,DZ$4&lt;=$Y22)),IF(DZ57&gt;0,$D22-DZ57,$D22),0)</f>
        <v>0</v>
      </c>
      <c r="EA22" s="167">
        <f>IF(OR(AND(EA$4&gt;=$J22,EA$4&lt;=$K22),AND(EA$4&gt;=$Q22,EA$4&lt;=$R22),AND(EA$4&gt;=$X22,EA$4&lt;=$Y22)),IF(EA57&gt;0,$D22-EA57,$D22),0)</f>
        <v>0</v>
      </c>
      <c r="EB22" s="167">
        <f>IF(OR(AND(EB$4&gt;=$J22,EB$4&lt;=$K22),AND(EB$4&gt;=$Q22,EB$4&lt;=$R22),AND(EB$4&gt;=$X22,EB$4&lt;=$Y22)),IF(EB57&gt;0,$D22-EB57,$D22),0)</f>
        <v>0</v>
      </c>
      <c r="EC22" s="167">
        <f>IF(OR(AND(EC$4&gt;=$J22,EC$4&lt;=$K22),AND(EC$4&gt;=$Q22,EC$4&lt;=$R22),AND(EC$4&gt;=$X22,EC$4&lt;=$Y22)),IF(EC57&gt;0,$D22-EC57,$D22),0)</f>
        <v>0</v>
      </c>
      <c r="ED22" s="167">
        <f>IF(OR(AND(ED$4&gt;=$J22,ED$4&lt;=$K22),AND(ED$4&gt;=$Q22,ED$4&lt;=$R22),AND(ED$4&gt;=$X22,ED$4&lt;=$Y22)),IF(ED57&gt;0,$D22-ED57,$D22),0)</f>
        <v>0</v>
      </c>
      <c r="EE22" s="167">
        <f>IF(OR(AND(EE$4&gt;=$J22,EE$4&lt;=$K22),AND(EE$4&gt;=$Q22,EE$4&lt;=$R22),AND(EE$4&gt;=$X22,EE$4&lt;=$Y22)),IF(EE57&gt;0,$D22-EE57,$D22),0)</f>
        <v>0</v>
      </c>
      <c r="EF22" s="167">
        <f>IF(OR(AND(EF$4&gt;=$J22,EF$4&lt;=$K22),AND(EF$4&gt;=$Q22,EF$4&lt;=$R22),AND(EF$4&gt;=$X22,EF$4&lt;=$Y22)),IF(EF57&gt;0,$D22-EF57,$D22),0)</f>
        <v>0</v>
      </c>
      <c r="EG22" s="167">
        <f>IF(OR(AND(EG$4&gt;=$J22,EG$4&lt;=$K22),AND(EG$4&gt;=$Q22,EG$4&lt;=$R22),AND(EG$4&gt;=$X22,EG$4&lt;=$Y22)),IF(EG57&gt;0,$D22-EG57,$D22),0)</f>
        <v>0</v>
      </c>
      <c r="EH22" s="167">
        <f>IF(OR(AND(EH$4&gt;=$J22,EH$4&lt;=$K22),AND(EH$4&gt;=$Q22,EH$4&lt;=$R22),AND(EH$4&gt;=$X22,EH$4&lt;=$Y22)),IF(EH57&gt;0,$D22-EH57,$D22),0)</f>
        <v>0</v>
      </c>
      <c r="EI22" s="167">
        <f>IF(OR(AND(EI$4&gt;=$J22,EI$4&lt;=$K22),AND(EI$4&gt;=$Q22,EI$4&lt;=$R22),AND(EI$4&gt;=$X22,EI$4&lt;=$Y22)),IF(EI57&gt;0,$D22-EI57,$D22),0)</f>
        <v>0</v>
      </c>
      <c r="EJ22" s="167">
        <f>IF(OR(AND(EJ$4&gt;=$J22,EJ$4&lt;=$K22),AND(EJ$4&gt;=$Q22,EJ$4&lt;=$R22),AND(EJ$4&gt;=$X22,EJ$4&lt;=$Y22)),IF(EJ57&gt;0,$D22-EJ57,$D22),0)</f>
        <v>0</v>
      </c>
      <c r="EK22" s="167">
        <f>IF(OR(AND(EK$4&gt;=$J22,EK$4&lt;=$K22),AND(EK$4&gt;=$Q22,EK$4&lt;=$R22),AND(EK$4&gt;=$X22,EK$4&lt;=$Y22)),IF(EK57&gt;0,$D22-EK57,$D22),0)</f>
        <v>0</v>
      </c>
      <c r="EL22" s="167">
        <f>IF(OR(AND(EL$4&gt;=$J22,EL$4&lt;=$K22),AND(EL$4&gt;=$Q22,EL$4&lt;=$R22),AND(EL$4&gt;=$X22,EL$4&lt;=$Y22)),IF(EL57&gt;0,$D22-EL57,$D22),0)</f>
        <v>0</v>
      </c>
      <c r="EM22" s="167">
        <f>IF(OR(AND(EM$4&gt;=$J22,EM$4&lt;=$K22),AND(EM$4&gt;=$Q22,EM$4&lt;=$R22),AND(EM$4&gt;=$X22,EM$4&lt;=$Y22)),IF(EM57&gt;0,$D22-EM57,$D22),0)</f>
        <v>0</v>
      </c>
      <c r="EN22" s="167">
        <f>IF(OR(AND(EN$4&gt;=$J22,EN$4&lt;=$K22),AND(EN$4&gt;=$Q22,EN$4&lt;=$R22),AND(EN$4&gt;=$X22,EN$4&lt;=$Y22)),IF(EN57&gt;0,$D22-EN57,$D22),0)</f>
        <v>0</v>
      </c>
      <c r="EO22" s="167">
        <f>IF(OR(AND(EO$4&gt;=$J22,EO$4&lt;=$K22),AND(EO$4&gt;=$Q22,EO$4&lt;=$R22),AND(EO$4&gt;=$X22,EO$4&lt;=$Y22)),IF(EO57&gt;0,$D22-EO57,$D22),0)</f>
        <v>0</v>
      </c>
      <c r="EP22" s="167">
        <f>IF(OR(AND(EP$4&gt;=$J22,EP$4&lt;=$K22),AND(EP$4&gt;=$Q22,EP$4&lt;=$R22),AND(EP$4&gt;=$X22,EP$4&lt;=$Y22)),IF(EP57&gt;0,$D22-EP57,$D22),0)</f>
        <v>0</v>
      </c>
      <c r="EQ22" s="167">
        <f>IF(OR(AND(EQ$4&gt;=$J22,EQ$4&lt;=$K22),AND(EQ$4&gt;=$Q22,EQ$4&lt;=$R22),AND(EQ$4&gt;=$X22,EQ$4&lt;=$Y22)),IF(EQ57&gt;0,$D22-EQ57,$D22),0)</f>
        <v>0</v>
      </c>
      <c r="ER22" s="167">
        <f>IF(OR(AND(ER$4&gt;=$J22,ER$4&lt;=$K22),AND(ER$4&gt;=$Q22,ER$4&lt;=$R22),AND(ER$4&gt;=$X22,ER$4&lt;=$Y22)),IF(ER57&gt;0,$D22-ER57,$D22),0)</f>
        <v>0</v>
      </c>
      <c r="ES22" s="167">
        <f>IF(OR(AND(ES$4&gt;=$J22,ES$4&lt;=$K22),AND(ES$4&gt;=$Q22,ES$4&lt;=$R22),AND(ES$4&gt;=$X22,ES$4&lt;=$Y22)),IF(ES57&gt;0,$D22-ES57,$D22),0)</f>
        <v>0</v>
      </c>
      <c r="ET22" s="167">
        <f>IF(OR(AND(ET$4&gt;=$J22,ET$4&lt;=$K22),AND(ET$4&gt;=$Q22,ET$4&lt;=$R22),AND(ET$4&gt;=$X22,ET$4&lt;=$Y22)),IF(ET57&gt;0,$D22-ET57,$D22),0)</f>
        <v>0</v>
      </c>
      <c r="EU22" s="167">
        <f>IF(OR(AND(EU$4&gt;=$J22,EU$4&lt;=$K22),AND(EU$4&gt;=$Q22,EU$4&lt;=$R22),AND(EU$4&gt;=$X22,EU$4&lt;=$Y22)),IF(EU57&gt;0,$D22-EU57,$D22),0)</f>
        <v>0</v>
      </c>
      <c r="EV22" s="167">
        <f>IF(OR(AND(EV$4&gt;=$J22,EV$4&lt;=$K22),AND(EV$4&gt;=$Q22,EV$4&lt;=$R22),AND(EV$4&gt;=$X22,EV$4&lt;=$Y22)),IF(EV57&gt;0,$D22-EV57,$D22),0)</f>
        <v>0</v>
      </c>
      <c r="EW22" s="167">
        <f>IF(OR(AND(EW$4&gt;=$J22,EW$4&lt;=$K22),AND(EW$4&gt;=$Q22,EW$4&lt;=$R22),AND(EW$4&gt;=$X22,EW$4&lt;=$Y22)),IF(EW57&gt;0,$D22-EW57,$D22),0)</f>
        <v>0</v>
      </c>
      <c r="EX22" s="167">
        <f>IF(OR(AND(EX$4&gt;=$J22,EX$4&lt;=$K22),AND(EX$4&gt;=$Q22,EX$4&lt;=$R22),AND(EX$4&gt;=$X22,EX$4&lt;=$Y22)),IF(EX57&gt;0,$D22-EX57,$D22),0)</f>
        <v>0</v>
      </c>
      <c r="EY22" s="167">
        <f>IF(OR(AND(EY$4&gt;=$J22,EY$4&lt;=$K22),AND(EY$4&gt;=$Q22,EY$4&lt;=$R22),AND(EY$4&gt;=$X22,EY$4&lt;=$Y22)),IF(EY57&gt;0,$D22-EY57,$D22),0)</f>
        <v>0</v>
      </c>
      <c r="EZ22" s="167">
        <f>IF(OR(AND(EZ$4&gt;=$J22,EZ$4&lt;=$K22),AND(EZ$4&gt;=$Q22,EZ$4&lt;=$R22),AND(EZ$4&gt;=$X22,EZ$4&lt;=$Y22)),IF(EZ57&gt;0,$D22-EZ57,$D22),0)</f>
        <v>0</v>
      </c>
      <c r="FA22" s="167">
        <f>IF(OR(AND(FA$4&gt;=$J22,FA$4&lt;=$K22),AND(FA$4&gt;=$Q22,FA$4&lt;=$R22),AND(FA$4&gt;=$X22,FA$4&lt;=$Y22)),IF(FA57&gt;0,$D22-FA57,$D22),0)</f>
        <v>0</v>
      </c>
      <c r="FB22" s="167">
        <f>IF(OR(AND(FB$4&gt;=$J22,FB$4&lt;=$K22),AND(FB$4&gt;=$Q22,FB$4&lt;=$R22),AND(FB$4&gt;=$X22,FB$4&lt;=$Y22)),IF(FB57&gt;0,$D22-FB57,$D22),0)</f>
        <v>0</v>
      </c>
      <c r="FC22" s="167">
        <f>IF(OR(AND(FC$4&gt;=$J22,FC$4&lt;=$K22),AND(FC$4&gt;=$Q22,FC$4&lt;=$R22),AND(FC$4&gt;=$X22,FC$4&lt;=$Y22)),IF(FC57&gt;0,$D22-FC57,$D22),0)</f>
        <v>0</v>
      </c>
      <c r="FD22" s="167">
        <f>IF(OR(AND(FD$4&gt;=$J22,FD$4&lt;=$K22),AND(FD$4&gt;=$Q22,FD$4&lt;=$R22),AND(FD$4&gt;=$X22,FD$4&lt;=$Y22)),IF(FD57&gt;0,$D22-FD57,$D22),0)</f>
        <v>0</v>
      </c>
      <c r="FE22" s="167">
        <f>IF(OR(AND(FE$4&gt;=$J22,FE$4&lt;=$K22),AND(FE$4&gt;=$Q22,FE$4&lt;=$R22),AND(FE$4&gt;=$X22,FE$4&lt;=$Y22)),IF(FE57&gt;0,$D22-FE57,$D22),0)</f>
        <v>0</v>
      </c>
      <c r="FF22" s="167">
        <f>IF(OR(AND(FF$4&gt;=$J22,FF$4&lt;=$K22),AND(FF$4&gt;=$Q22,FF$4&lt;=$R22),AND(FF$4&gt;=$X22,FF$4&lt;=$Y22)),IF(FF57&gt;0,$D22-FF57,$D22),0)</f>
        <v>0</v>
      </c>
      <c r="FG22" s="167">
        <f>IF(OR(AND(FG$4&gt;=$J22,FG$4&lt;=$K22),AND(FG$4&gt;=$Q22,FG$4&lt;=$R22),AND(FG$4&gt;=$X22,FG$4&lt;=$Y22)),IF(FG57&gt;0,$D22-FG57,$D22),0)</f>
        <v>0</v>
      </c>
      <c r="FH22" s="167">
        <f>IF(OR(AND(FH$4&gt;=$J22,FH$4&lt;=$K22),AND(FH$4&gt;=$Q22,FH$4&lt;=$R22),AND(FH$4&gt;=$X22,FH$4&lt;=$Y22)),IF(FH57&gt;0,$D22-FH57,$D22),0)</f>
        <v>0</v>
      </c>
      <c r="FI22" s="167">
        <f>IF(OR(AND(FI$4&gt;=$J22,FI$4&lt;=$K22),AND(FI$4&gt;=$Q22,FI$4&lt;=$R22),AND(FI$4&gt;=$X22,FI$4&lt;=$Y22)),IF(FI57&gt;0,$D22-FI57,$D22),0)</f>
        <v>0</v>
      </c>
      <c r="FJ22" s="167">
        <f>IF(OR(AND(FJ$4&gt;=$J22,FJ$4&lt;=$K22),AND(FJ$4&gt;=$Q22,FJ$4&lt;=$R22),AND(FJ$4&gt;=$X22,FJ$4&lt;=$Y22)),IF(FJ57&gt;0,$D22-FJ57,$D22),0)</f>
        <v>0</v>
      </c>
      <c r="FK22" s="167">
        <f>IF(OR(AND(FK$4&gt;=$J22,FK$4&lt;=$K22),AND(FK$4&gt;=$Q22,FK$4&lt;=$R22),AND(FK$4&gt;=$X22,FK$4&lt;=$Y22)),IF(FK57&gt;0,$D22-FK57,$D22),0)</f>
        <v>0</v>
      </c>
      <c r="FL22" s="167">
        <f>IF(OR(AND(FL$4&gt;=$J22,FL$4&lt;=$K22),AND(FL$4&gt;=$Q22,FL$4&lt;=$R22),AND(FL$4&gt;=$X22,FL$4&lt;=$Y22)),IF(FL57&gt;0,$D22-FL57,$D22),0)</f>
        <v>0</v>
      </c>
      <c r="FM22" s="167">
        <f>IF(OR(AND(FM$4&gt;=$J22,FM$4&lt;=$K22),AND(FM$4&gt;=$Q22,FM$4&lt;=$R22),AND(FM$4&gt;=$X22,FM$4&lt;=$Y22)),IF(FM57&gt;0,$D22-FM57,$D22),0)</f>
        <v>0</v>
      </c>
      <c r="FN22" s="167">
        <f>IF(OR(AND(FN$4&gt;=$J22,FN$4&lt;=$K22),AND(FN$4&gt;=$Q22,FN$4&lt;=$R22),AND(FN$4&gt;=$X22,FN$4&lt;=$Y22)),IF(FN57&gt;0,$D22-FN57,$D22),0)</f>
        <v>0</v>
      </c>
      <c r="FO22" s="167">
        <f>IF(OR(AND(FO$4&gt;=$J22,FO$4&lt;=$K22),AND(FO$4&gt;=$Q22,FO$4&lt;=$R22),AND(FO$4&gt;=$X22,FO$4&lt;=$Y22)),IF(FO57&gt;0,$D22-FO57,$D22),0)</f>
        <v>0</v>
      </c>
      <c r="FP22" s="167">
        <f>IF(OR(AND(FP$4&gt;=$J22,FP$4&lt;=$K22),AND(FP$4&gt;=$Q22,FP$4&lt;=$R22),AND(FP$4&gt;=$X22,FP$4&lt;=$Y22)),IF(FP57&gt;0,$D22-FP57,$D22),0)</f>
        <v>0</v>
      </c>
      <c r="FQ22" s="167">
        <f>IF(OR(AND(FQ$4&gt;=$J22,FQ$4&lt;=$K22),AND(FQ$4&gt;=$Q22,FQ$4&lt;=$R22),AND(FQ$4&gt;=$X22,FQ$4&lt;=$Y22)),IF(FQ57&gt;0,$D22-FQ57,$D22),0)</f>
        <v>0</v>
      </c>
      <c r="FR22" s="167">
        <f>IF(OR(AND(FR$4&gt;=$J22,FR$4&lt;=$K22),AND(FR$4&gt;=$Q22,FR$4&lt;=$R22),AND(FR$4&gt;=$X22,FR$4&lt;=$Y22)),IF(FR57&gt;0,$D22-FR57,$D22),0)</f>
        <v>0</v>
      </c>
      <c r="FS22" s="167">
        <f>IF(OR(AND(FS$4&gt;=$J22,FS$4&lt;=$K22),AND(FS$4&gt;=$Q22,FS$4&lt;=$R22),AND(FS$4&gt;=$X22,FS$4&lt;=$Y22)),IF(FS57&gt;0,$D22-FS57,$D22),0)</f>
        <v>0</v>
      </c>
      <c r="FT22" s="167">
        <f>IF(OR(AND(FT$4&gt;=$J22,FT$4&lt;=$K22),AND(FT$4&gt;=$Q22,FT$4&lt;=$R22),AND(FT$4&gt;=$X22,FT$4&lt;=$Y22)),IF(FT57&gt;0,$D22-FT57,$D22),0)</f>
        <v>0</v>
      </c>
      <c r="FU22" s="167">
        <f>IF(OR(AND(FU$4&gt;=$J22,FU$4&lt;=$K22),AND(FU$4&gt;=$Q22,FU$4&lt;=$R22),AND(FU$4&gt;=$X22,FU$4&lt;=$Y22)),IF(FU57&gt;0,$D22-FU57,$D22),0)</f>
        <v>0</v>
      </c>
      <c r="FV22" s="167">
        <f>IF(OR(AND(FV$4&gt;=$J22,FV$4&lt;=$K22),AND(FV$4&gt;=$Q22,FV$4&lt;=$R22),AND(FV$4&gt;=$X22,FV$4&lt;=$Y22)),IF(FV57&gt;0,$D22-FV57,$D22),0)</f>
        <v>0</v>
      </c>
      <c r="FW22" s="167">
        <f>IF(OR(AND(FW$4&gt;=$J22,FW$4&lt;=$K22),AND(FW$4&gt;=$Q22,FW$4&lt;=$R22),AND(FW$4&gt;=$X22,FW$4&lt;=$Y22)),IF(FW57&gt;0,$D22-FW57,$D22),0)</f>
        <v>0</v>
      </c>
      <c r="FX22" s="167">
        <f>IF(OR(AND(FX$4&gt;=$J22,FX$4&lt;=$K22),AND(FX$4&gt;=$Q22,FX$4&lt;=$R22),AND(FX$4&gt;=$X22,FX$4&lt;=$Y22)),IF(FX57&gt;0,$D22-FX57,$D22),0)</f>
        <v>0</v>
      </c>
      <c r="FY22" s="167">
        <f>IF(OR(AND(FY$4&gt;=$J22,FY$4&lt;=$K22),AND(FY$4&gt;=$Q22,FY$4&lt;=$R22),AND(FY$4&gt;=$X22,FY$4&lt;=$Y22)),IF(FY57&gt;0,$D22-FY57,$D22),0)</f>
        <v>1.1000000000000001</v>
      </c>
      <c r="FZ22" s="167">
        <f>IF(OR(AND(FZ$4&gt;=$J22,FZ$4&lt;=$K22),AND(FZ$4&gt;=$Q22,FZ$4&lt;=$R22),AND(FZ$4&gt;=$X22,FZ$4&lt;=$Y22)),IF(FZ57&gt;0,$D22-FZ57,$D22),0)</f>
        <v>1.1000000000000001</v>
      </c>
      <c r="GA22" s="167">
        <f>IF(OR(AND(GA$4&gt;=$J22,GA$4&lt;=$K22),AND(GA$4&gt;=$Q22,GA$4&lt;=$R22),AND(GA$4&gt;=$X22,GA$4&lt;=$Y22)),IF(GA57&gt;0,$D22-GA57,$D22),0)</f>
        <v>1.1000000000000001</v>
      </c>
      <c r="GB22" s="167">
        <f>IF(OR(AND(GB$4&gt;=$J22,GB$4&lt;=$K22),AND(GB$4&gt;=$Q22,GB$4&lt;=$R22),AND(GB$4&gt;=$X22,GB$4&lt;=$Y22)),IF(GB57&gt;0,$D22-GB57,$D22),0)</f>
        <v>1.1000000000000001</v>
      </c>
      <c r="GC22" s="167">
        <f>IF(OR(AND(GC$4&gt;=$J22,GC$4&lt;=$K22),AND(GC$4&gt;=$Q22,GC$4&lt;=$R22),AND(GC$4&gt;=$X22,GC$4&lt;=$Y22)),IF(GC57&gt;0,$D22-GC57,$D22),0)</f>
        <v>1.1000000000000001</v>
      </c>
      <c r="GD22" s="167">
        <f>IF(OR(AND(GD$4&gt;=$J22,GD$4&lt;=$K22),AND(GD$4&gt;=$Q22,GD$4&lt;=$R22),AND(GD$4&gt;=$X22,GD$4&lt;=$Y22)),IF(GD57&gt;0,$D22-GD57,$D22),0)</f>
        <v>1.1000000000000001</v>
      </c>
      <c r="GE22" s="167">
        <f>IF(OR(AND(GE$4&gt;=$J22,GE$4&lt;=$K22),AND(GE$4&gt;=$Q22,GE$4&lt;=$R22),AND(GE$4&gt;=$X22,GE$4&lt;=$Y22)),IF(GE57&gt;0,$D22-GE57,$D22),0)</f>
        <v>1.1000000000000001</v>
      </c>
      <c r="GF22" s="167">
        <f>IF(OR(AND(GF$4&gt;=$J22,GF$4&lt;=$K22),AND(GF$4&gt;=$Q22,GF$4&lt;=$R22),AND(GF$4&gt;=$X22,GF$4&lt;=$Y22)),IF(GF57&gt;0,$D22-GF57,$D22),0)</f>
        <v>1.1000000000000001</v>
      </c>
      <c r="GG22" s="167">
        <f>IF(OR(AND(GG$4&gt;=$J22,GG$4&lt;=$K22),AND(GG$4&gt;=$Q22,GG$4&lt;=$R22),AND(GG$4&gt;=$X22,GG$4&lt;=$Y22)),IF(GG57&gt;0,$D22-GG57,$D22),0)</f>
        <v>1.1000000000000001</v>
      </c>
      <c r="GH22" s="167">
        <f>IF(OR(AND(GH$4&gt;=$J22,GH$4&lt;=$K22),AND(GH$4&gt;=$Q22,GH$4&lt;=$R22),AND(GH$4&gt;=$X22,GH$4&lt;=$Y22)),IF(GH57&gt;0,$D22-GH57,$D22),0)</f>
        <v>1.1000000000000001</v>
      </c>
      <c r="GI22" s="167">
        <f>IF(OR(AND(GI$4&gt;=$J22,GI$4&lt;=$K22),AND(GI$4&gt;=$Q22,GI$4&lt;=$R22),AND(GI$4&gt;=$X22,GI$4&lt;=$Y22)),IF(GI57&gt;0,$D22-GI57,$D22),0)</f>
        <v>0</v>
      </c>
      <c r="GJ22" s="167">
        <f>IF(OR(AND(GJ$4&gt;=$J22,GJ$4&lt;=$K22),AND(GJ$4&gt;=$Q22,GJ$4&lt;=$R22),AND(GJ$4&gt;=$X22,GJ$4&lt;=$Y22)),IF(GJ57&gt;0,$D22-GJ57,$D22),0)</f>
        <v>0</v>
      </c>
      <c r="GK22" s="167">
        <f>IF(OR(AND(GK$4&gt;=$J22,GK$4&lt;=$K22),AND(GK$4&gt;=$Q22,GK$4&lt;=$R22),AND(GK$4&gt;=$X22,GK$4&lt;=$Y22)),IF(GK57&gt;0,$D22-GK57,$D22),0)</f>
        <v>0</v>
      </c>
      <c r="GL22" s="167">
        <f>IF(OR(AND(GL$4&gt;=$J22,GL$4&lt;=$K22),AND(GL$4&gt;=$Q22,GL$4&lt;=$R22),AND(GL$4&gt;=$X22,GL$4&lt;=$Y22)),IF(GL57&gt;0,$D22-GL57,$D22),0)</f>
        <v>0</v>
      </c>
      <c r="GM22" s="167">
        <f>IF(OR(AND(GM$4&gt;=$J22,GM$4&lt;=$K22),AND(GM$4&gt;=$Q22,GM$4&lt;=$R22),AND(GM$4&gt;=$X22,GM$4&lt;=$Y22)),IF(GM57&gt;0,$D22-GM57,$D22),0)</f>
        <v>0</v>
      </c>
      <c r="GN22" s="167">
        <f>IF(OR(AND(GN$4&gt;=$J22,GN$4&lt;=$K22),AND(GN$4&gt;=$Q22,GN$4&lt;=$R22),AND(GN$4&gt;=$X22,GN$4&lt;=$Y22)),IF(GN57&gt;0,$D22-GN57,$D22),0)</f>
        <v>0</v>
      </c>
      <c r="GO22" s="167">
        <f>IF(OR(AND(GO$4&gt;=$J22,GO$4&lt;=$K22),AND(GO$4&gt;=$Q22,GO$4&lt;=$R22),AND(GO$4&gt;=$X22,GO$4&lt;=$Y22)),IF(GO57&gt;0,$D22-GO57,$D22),0)</f>
        <v>0</v>
      </c>
      <c r="GP22" s="167">
        <f>IF(OR(AND(GP$4&gt;=$J22,GP$4&lt;=$K22),AND(GP$4&gt;=$Q22,GP$4&lt;=$R22),AND(GP$4&gt;=$X22,GP$4&lt;=$Y22)),IF(GP57&gt;0,$D22-GP57,$D22),0)</f>
        <v>0</v>
      </c>
      <c r="GQ22" s="167">
        <f>IF(OR(AND(GQ$4&gt;=$J22,GQ$4&lt;=$K22),AND(GQ$4&gt;=$Q22,GQ$4&lt;=$R22),AND(GQ$4&gt;=$X22,GQ$4&lt;=$Y22)),IF(GQ57&gt;0,$D22-GQ57,$D22),0)</f>
        <v>0</v>
      </c>
      <c r="GR22" s="167">
        <f>IF(OR(AND(GR$4&gt;=$J22,GR$4&lt;=$K22),AND(GR$4&gt;=$Q22,GR$4&lt;=$R22),AND(GR$4&gt;=$X22,GR$4&lt;=$Y22)),IF(GR57&gt;0,$D22-GR57,$D22),0)</f>
        <v>0</v>
      </c>
      <c r="GS22" s="167">
        <f>IF(OR(AND(GS$4&gt;=$J22,GS$4&lt;=$K22),AND(GS$4&gt;=$Q22,GS$4&lt;=$R22),AND(GS$4&gt;=$X22,GS$4&lt;=$Y22)),IF(GS57&gt;0,$D22-GS57,$D22),0)</f>
        <v>0</v>
      </c>
      <c r="GT22" s="167">
        <f>IF(OR(AND(GT$4&gt;=$J22,GT$4&lt;=$K22),AND(GT$4&gt;=$Q22,GT$4&lt;=$R22),AND(GT$4&gt;=$X22,GT$4&lt;=$Y22)),IF(GT57&gt;0,$D22-GT57,$D22),0)</f>
        <v>0</v>
      </c>
      <c r="GU22" s="167">
        <f>IF(OR(AND(GU$4&gt;=$J22,GU$4&lt;=$K22),AND(GU$4&gt;=$Q22,GU$4&lt;=$R22),AND(GU$4&gt;=$X22,GU$4&lt;=$Y22)),IF(GU57&gt;0,$D22-GU57,$D22),0)</f>
        <v>0</v>
      </c>
      <c r="GV22" s="167">
        <f>IF(OR(AND(GV$4&gt;=$J22,GV$4&lt;=$K22),AND(GV$4&gt;=$Q22,GV$4&lt;=$R22),AND(GV$4&gt;=$X22,GV$4&lt;=$Y22)),IF(GV57&gt;0,$D22-GV57,$D22),0)</f>
        <v>0</v>
      </c>
      <c r="GW22" s="167">
        <f>IF(OR(AND(GW$4&gt;=$J22,GW$4&lt;=$K22),AND(GW$4&gt;=$Q22,GW$4&lt;=$R22),AND(GW$4&gt;=$X22,GW$4&lt;=$Y22)),IF(GW57&gt;0,$D22-GW57,$D22),0)</f>
        <v>0</v>
      </c>
      <c r="GX22" s="167">
        <f>IF(OR(AND(GX$4&gt;=$J22,GX$4&lt;=$K22),AND(GX$4&gt;=$Q22,GX$4&lt;=$R22),AND(GX$4&gt;=$X22,GX$4&lt;=$Y22)),IF(GX57&gt;0,$D22-GX57,$D22),0)</f>
        <v>0</v>
      </c>
      <c r="GY22" s="167">
        <f>IF(OR(AND(GY$4&gt;=$J22,GY$4&lt;=$K22),AND(GY$4&gt;=$Q22,GY$4&lt;=$R22),AND(GY$4&gt;=$X22,GY$4&lt;=$Y22)),IF(GY57&gt;0,$D22-GY57,$D22),0)</f>
        <v>0</v>
      </c>
      <c r="GZ22" s="167">
        <f>IF(OR(AND(GZ$4&gt;=$J22,GZ$4&lt;=$K22),AND(GZ$4&gt;=$Q22,GZ$4&lt;=$R22),AND(GZ$4&gt;=$X22,GZ$4&lt;=$Y22)),IF(GZ57&gt;0,$D22-GZ57,$D22),0)</f>
        <v>0</v>
      </c>
      <c r="HA22" s="167">
        <f>IF(OR(AND(HA$4&gt;=$J22,HA$4&lt;=$K22),AND(HA$4&gt;=$Q22,HA$4&lt;=$R22),AND(HA$4&gt;=$X22,HA$4&lt;=$Y22)),IF(HA57&gt;0,$D22-HA57,$D22),0)</f>
        <v>0</v>
      </c>
      <c r="HB22" s="167">
        <f>IF(OR(AND(HB$4&gt;=$J22,HB$4&lt;=$K22),AND(HB$4&gt;=$Q22,HB$4&lt;=$R22),AND(HB$4&gt;=$X22,HB$4&lt;=$Y22)),IF(HB57&gt;0,$D22-HB57,$D22),0)</f>
        <v>0</v>
      </c>
      <c r="HC22" s="167">
        <f>IF(OR(AND(HC$4&gt;=$J22,HC$4&lt;=$K22),AND(HC$4&gt;=$Q22,HC$4&lt;=$R22),AND(HC$4&gt;=$X22,HC$4&lt;=$Y22)),IF(HC57&gt;0,$D22-HC57,$D22),0)</f>
        <v>0</v>
      </c>
      <c r="HD22" s="167">
        <f>IF(OR(AND(HD$4&gt;=$J22,HD$4&lt;=$K22),AND(HD$4&gt;=$Q22,HD$4&lt;=$R22),AND(HD$4&gt;=$X22,HD$4&lt;=$Y22)),IF(HD57&gt;0,$D22-HD57,$D22),0)</f>
        <v>0</v>
      </c>
      <c r="HE22" s="167">
        <f>IF(OR(AND(HE$4&gt;=$J22,HE$4&lt;=$K22),AND(HE$4&gt;=$Q22,HE$4&lt;=$R22),AND(HE$4&gt;=$X22,HE$4&lt;=$Y22)),IF(HE57&gt;0,$D22-HE57,$D22),0)</f>
        <v>0</v>
      </c>
      <c r="HF22" s="167">
        <f>IF(OR(AND(HF$4&gt;=$J22,HF$4&lt;=$K22),AND(HF$4&gt;=$Q22,HF$4&lt;=$R22),AND(HF$4&gt;=$X22,HF$4&lt;=$Y22)),IF(HF57&gt;0,$D22-HF57,$D22),0)</f>
        <v>0</v>
      </c>
      <c r="HG22" s="167">
        <f>IF(OR(AND(HG$4&gt;=$J22,HG$4&lt;=$K22),AND(HG$4&gt;=$Q22,HG$4&lt;=$R22),AND(HG$4&gt;=$X22,HG$4&lt;=$Y22)),IF(HG57&gt;0,$D22-HG57,$D22),0)</f>
        <v>0</v>
      </c>
      <c r="HH22" s="167">
        <f>IF(OR(AND(HH$4&gt;=$J22,HH$4&lt;=$K22),AND(HH$4&gt;=$Q22,HH$4&lt;=$R22),AND(HH$4&gt;=$X22,HH$4&lt;=$Y22)),IF(HH57&gt;0,$D22-HH57,$D22),0)</f>
        <v>0</v>
      </c>
      <c r="HI22" s="167">
        <f>IF(OR(AND(HI$4&gt;=$J22,HI$4&lt;=$K22),AND(HI$4&gt;=$Q22,HI$4&lt;=$R22),AND(HI$4&gt;=$X22,HI$4&lt;=$Y22)),IF(HI57&gt;0,$D22-HI57,$D22),0)</f>
        <v>0</v>
      </c>
      <c r="HJ22" s="167">
        <f>IF(OR(AND(HJ$4&gt;=$J22,HJ$4&lt;=$K22),AND(HJ$4&gt;=$Q22,HJ$4&lt;=$R22),AND(HJ$4&gt;=$X22,HJ$4&lt;=$Y22)),IF(HJ57&gt;0,$D22-HJ57,$D22),0)</f>
        <v>0</v>
      </c>
      <c r="HK22" s="167">
        <f>IF(OR(AND(HK$4&gt;=$J22,HK$4&lt;=$K22),AND(HK$4&gt;=$Q22,HK$4&lt;=$R22),AND(HK$4&gt;=$X22,HK$4&lt;=$Y22)),IF(HK57&gt;0,$D22-HK57,$D22),0)</f>
        <v>0</v>
      </c>
      <c r="HL22" s="167">
        <f>IF(OR(AND(HL$4&gt;=$J22,HL$4&lt;=$K22),AND(HL$4&gt;=$Q22,HL$4&lt;=$R22),AND(HL$4&gt;=$X22,HL$4&lt;=$Y22)),IF(HL57&gt;0,$D22-HL57,$D22),0)</f>
        <v>0</v>
      </c>
      <c r="HM22" s="167">
        <f>IF(OR(AND(HM$4&gt;=$J22,HM$4&lt;=$K22),AND(HM$4&gt;=$Q22,HM$4&lt;=$R22),AND(HM$4&gt;=$X22,HM$4&lt;=$Y22)),IF(HM57&gt;0,$D22-HM57,$D22),0)</f>
        <v>0</v>
      </c>
      <c r="HN22" s="167">
        <f>IF(OR(AND(HN$4&gt;=$J22,HN$4&lt;=$K22),AND(HN$4&gt;=$Q22,HN$4&lt;=$R22),AND(HN$4&gt;=$X22,HN$4&lt;=$Y22)),IF(HN57&gt;0,$D22-HN57,$D22),0)</f>
        <v>0</v>
      </c>
      <c r="HO22" s="167">
        <f>IF(OR(AND(HO$4&gt;=$J22,HO$4&lt;=$K22),AND(HO$4&gt;=$Q22,HO$4&lt;=$R22),AND(HO$4&gt;=$X22,HO$4&lt;=$Y22)),IF(HO57&gt;0,$D22-HO57,$D22),0)</f>
        <v>0</v>
      </c>
      <c r="HP22" s="167">
        <f>IF(OR(AND(HP$4&gt;=$J22,HP$4&lt;=$K22),AND(HP$4&gt;=$Q22,HP$4&lt;=$R22),AND(HP$4&gt;=$X22,HP$4&lt;=$Y22)),IF(HP57&gt;0,$D22-HP57,$D22),0)</f>
        <v>0</v>
      </c>
      <c r="HQ22" s="167">
        <f>IF(OR(AND(HQ$4&gt;=$J22,HQ$4&lt;=$K22),AND(HQ$4&gt;=$Q22,HQ$4&lt;=$R22),AND(HQ$4&gt;=$X22,HQ$4&lt;=$Y22)),IF(HQ57&gt;0,$D22-HQ57,$D22),0)</f>
        <v>0</v>
      </c>
      <c r="HR22" s="167">
        <f>IF(OR(AND(HR$4&gt;=$J22,HR$4&lt;=$K22),AND(HR$4&gt;=$Q22,HR$4&lt;=$R22),AND(HR$4&gt;=$X22,HR$4&lt;=$Y22)),IF(HR57&gt;0,$D22-HR57,$D22),0)</f>
        <v>0</v>
      </c>
      <c r="HS22" s="167">
        <f>IF(OR(AND(HS$4&gt;=$J22,HS$4&lt;=$K22),AND(HS$4&gt;=$Q22,HS$4&lt;=$R22),AND(HS$4&gt;=$X22,HS$4&lt;=$Y22)),IF(HS57&gt;0,$D22-HS57,$D22),0)</f>
        <v>0</v>
      </c>
      <c r="HT22" s="167">
        <f>IF(OR(AND(HT$4&gt;=$J22,HT$4&lt;=$K22),AND(HT$4&gt;=$Q22,HT$4&lt;=$R22),AND(HT$4&gt;=$X22,HT$4&lt;=$Y22)),IF(HT57&gt;0,$D22-HT57,$D22),0)</f>
        <v>0</v>
      </c>
      <c r="HU22" s="167">
        <f>IF(OR(AND(HU$4&gt;=$J22,HU$4&lt;=$K22),AND(HU$4&gt;=$Q22,HU$4&lt;=$R22),AND(HU$4&gt;=$X22,HU$4&lt;=$Y22)),IF(HU57&gt;0,$D22-HU57,$D22),0)</f>
        <v>0</v>
      </c>
      <c r="HV22" s="167">
        <f>IF(OR(AND(HV$4&gt;=$J22,HV$4&lt;=$K22),AND(HV$4&gt;=$Q22,HV$4&lt;=$R22),AND(HV$4&gt;=$X22,HV$4&lt;=$Y22)),IF(HV57&gt;0,$D22-HV57,$D22),0)</f>
        <v>0</v>
      </c>
      <c r="HW22" s="167">
        <f>IF(OR(AND(HW$4&gt;=$J22,HW$4&lt;=$K22),AND(HW$4&gt;=$Q22,HW$4&lt;=$R22),AND(HW$4&gt;=$X22,HW$4&lt;=$Y22)),IF(HW57&gt;0,$D22-HW57,$D22),0)</f>
        <v>0</v>
      </c>
      <c r="HX22" s="167">
        <f>IF(OR(AND(HX$4&gt;=$J22,HX$4&lt;=$K22),AND(HX$4&gt;=$Q22,HX$4&lt;=$R22),AND(HX$4&gt;=$X22,HX$4&lt;=$Y22)),IF(HX57&gt;0,$D22-HX57,$D22),0)</f>
        <v>0</v>
      </c>
      <c r="HY22" s="167">
        <f>IF(OR(AND(HY$4&gt;=$J22,HY$4&lt;=$K22),AND(HY$4&gt;=$Q22,HY$4&lt;=$R22),AND(HY$4&gt;=$X22,HY$4&lt;=$Y22)),IF(HY57&gt;0,$D22-HY57,$D22),0)</f>
        <v>0</v>
      </c>
      <c r="HZ22" s="167">
        <f>IF(OR(AND(HZ$4&gt;=$J22,HZ$4&lt;=$K22),AND(HZ$4&gt;=$Q22,HZ$4&lt;=$R22),AND(HZ$4&gt;=$X22,HZ$4&lt;=$Y22)),IF(HZ57&gt;0,$D22-HZ57,$D22),0)</f>
        <v>0</v>
      </c>
      <c r="IA22" s="167">
        <f>IF(OR(AND(IA$4&gt;=$J22,IA$4&lt;=$K22),AND(IA$4&gt;=$Q22,IA$4&lt;=$R22),AND(IA$4&gt;=$X22,IA$4&lt;=$Y22)),IF(IA57&gt;0,$D22-IA57,$D22),0)</f>
        <v>0</v>
      </c>
      <c r="IB22" s="167">
        <f>IF(OR(AND(IB$4&gt;=$J22,IB$4&lt;=$K22),AND(IB$4&gt;=$Q22,IB$4&lt;=$R22),AND(IB$4&gt;=$X22,IB$4&lt;=$Y22)),IF(IB57&gt;0,$D22-IB57,$D22),0)</f>
        <v>0</v>
      </c>
      <c r="IC22" s="167">
        <f>IF(OR(AND(IC$4&gt;=$J22,IC$4&lt;=$K22),AND(IC$4&gt;=$Q22,IC$4&lt;=$R22),AND(IC$4&gt;=$X22,IC$4&lt;=$Y22)),IF(IC57&gt;0,$D22-IC57,$D22),0)</f>
        <v>0</v>
      </c>
      <c r="ID22" s="167">
        <f>IF(OR(AND(ID$4&gt;=$J22,ID$4&lt;=$K22),AND(ID$4&gt;=$Q22,ID$4&lt;=$R22),AND(ID$4&gt;=$X22,ID$4&lt;=$Y22)),IF(ID57&gt;0,$D22-ID57,$D22),0)</f>
        <v>0</v>
      </c>
      <c r="IE22" s="167">
        <f>IF(OR(AND(IE$4&gt;=$J22,IE$4&lt;=$K22),AND(IE$4&gt;=$Q22,IE$4&lt;=$R22),AND(IE$4&gt;=$X22,IE$4&lt;=$Y22)),IF(IE57&gt;0,$D22-IE57,$D22),0)</f>
        <v>0</v>
      </c>
      <c r="IF22" s="167">
        <f>IF(OR(AND(IF$4&gt;=$J22,IF$4&lt;=$K22),AND(IF$4&gt;=$Q22,IF$4&lt;=$R22),AND(IF$4&gt;=$X22,IF$4&lt;=$Y22)),IF(IF57&gt;0,$D22-IF57,$D22),0)</f>
        <v>0</v>
      </c>
      <c r="IG22" s="167">
        <f>IF(OR(AND(IG$4&gt;=$J22,IG$4&lt;=$K22),AND(IG$4&gt;=$Q22,IG$4&lt;=$R22),AND(IG$4&gt;=$X22,IG$4&lt;=$Y22)),IF(IG57&gt;0,$D22-IG57,$D22),0)</f>
        <v>0</v>
      </c>
      <c r="IH22" s="167">
        <f>IF(OR(AND(IH$4&gt;=$J22,IH$4&lt;=$K22),AND(IH$4&gt;=$Q22,IH$4&lt;=$R22),AND(IH$4&gt;=$X22,IH$4&lt;=$Y22)),IF(IH57&gt;0,$D22-IH57,$D22),0)</f>
        <v>0</v>
      </c>
      <c r="II22" s="167">
        <f>IF(OR(AND(II$4&gt;=$J22,II$4&lt;=$K22),AND(II$4&gt;=$Q22,II$4&lt;=$R22),AND(II$4&gt;=$X22,II$4&lt;=$Y22)),IF(II57&gt;0,$D22-II57,$D22),0)</f>
        <v>0</v>
      </c>
      <c r="IJ22" s="167">
        <f>IF(OR(AND(IJ$4&gt;=$J22,IJ$4&lt;=$K22),AND(IJ$4&gt;=$Q22,IJ$4&lt;=$R22),AND(IJ$4&gt;=$X22,IJ$4&lt;=$Y22)),IF(IJ57&gt;0,$D22-IJ57,$D22),0)</f>
        <v>0</v>
      </c>
      <c r="IK22" s="167">
        <f>IF(OR(AND(IK$4&gt;=$J22,IK$4&lt;=$K22),AND(IK$4&gt;=$Q22,IK$4&lt;=$R22),AND(IK$4&gt;=$X22,IK$4&lt;=$Y22)),IF(IK57&gt;0,$D22-IK57,$D22),0)</f>
        <v>0</v>
      </c>
      <c r="IL22" s="167">
        <f>IF(OR(AND(IL$4&gt;=$J22,IL$4&lt;=$K22),AND(IL$4&gt;=$Q22,IL$4&lt;=$R22),AND(IL$4&gt;=$X22,IL$4&lt;=$Y22)),IF(IL57&gt;0,$D22-IL57,$D22),0)</f>
        <v>0</v>
      </c>
      <c r="IM22" s="167">
        <f>IF(OR(AND(IM$4&gt;=$J22,IM$4&lt;=$K22),AND(IM$4&gt;=$Q22,IM$4&lt;=$R22),AND(IM$4&gt;=$X22,IM$4&lt;=$Y22)),IF(IM57&gt;0,$D22-IM57,$D22),0)</f>
        <v>0</v>
      </c>
      <c r="IN22" s="167">
        <f>IF(OR(AND(IN$4&gt;=$J22,IN$4&lt;=$K22),AND(IN$4&gt;=$Q22,IN$4&lt;=$R22),AND(IN$4&gt;=$X22,IN$4&lt;=$Y22)),IF(IN57&gt;0,$D22-IN57,$D22),0)</f>
        <v>0</v>
      </c>
      <c r="IO22" s="167">
        <f>IF(OR(AND(IO$4&gt;=$J22,IO$4&lt;=$K22),AND(IO$4&gt;=$Q22,IO$4&lt;=$R22),AND(IO$4&gt;=$X22,IO$4&lt;=$Y22)),IF(IO57&gt;0,$D22-IO57,$D22),0)</f>
        <v>0</v>
      </c>
      <c r="IP22" s="167">
        <f>IF(OR(AND(IP$4&gt;=$J22,IP$4&lt;=$K22),AND(IP$4&gt;=$Q22,IP$4&lt;=$R22),AND(IP$4&gt;=$X22,IP$4&lt;=$Y22)),IF(IP57&gt;0,$D22-IP57,$D22),0)</f>
        <v>0</v>
      </c>
      <c r="IQ22" s="167">
        <f>IF(OR(AND(IQ$4&gt;=$J22,IQ$4&lt;=$K22),AND(IQ$4&gt;=$Q22,IQ$4&lt;=$R22),AND(IQ$4&gt;=$X22,IQ$4&lt;=$Y22)),IF(IQ57&gt;0,$D22-IQ57,$D22),0)</f>
        <v>0</v>
      </c>
      <c r="IR22" s="167">
        <f>IF(OR(AND(IR$4&gt;=$J22,IR$4&lt;=$K22),AND(IR$4&gt;=$Q22,IR$4&lt;=$R22),AND(IR$4&gt;=$X22,IR$4&lt;=$Y22)),IF(IR57&gt;0,$D22-IR57,$D22),0)</f>
        <v>0</v>
      </c>
      <c r="IS22" s="167">
        <f>IF(OR(AND(IS$4&gt;=$J22,IS$4&lt;=$K22),AND(IS$4&gt;=$Q22,IS$4&lt;=$R22),AND(IS$4&gt;=$X22,IS$4&lt;=$Y22)),IF(IS57&gt;0,$D22-IS57,$D22),0)</f>
        <v>0</v>
      </c>
      <c r="IT22" s="167">
        <f>IF(OR(AND(IT$4&gt;=$J22,IT$4&lt;=$K22),AND(IT$4&gt;=$Q22,IT$4&lt;=$R22),AND(IT$4&gt;=$X22,IT$4&lt;=$Y22)),IF(IT57&gt;0,$D22-IT57,$D22),0)</f>
        <v>0</v>
      </c>
      <c r="IU22" s="167">
        <f>IF(OR(AND(IU$4&gt;=$J22,IU$4&lt;=$K22),AND(IU$4&gt;=$Q22,IU$4&lt;=$R22),AND(IU$4&gt;=$X22,IU$4&lt;=$Y22)),IF(IU57&gt;0,$D22-IU57,$D22),0)</f>
        <v>0</v>
      </c>
      <c r="IV22" s="167">
        <f>IF(OR(AND(IV$4&gt;=$J22,IV$4&lt;=$K22),AND(IV$4&gt;=$Q22,IV$4&lt;=$R22),AND(IV$4&gt;=$X22,IV$4&lt;=$Y22)),IF(IV57&gt;0,$D22-IV57,$D22),0)</f>
        <v>0</v>
      </c>
      <c r="IW22" s="167">
        <f>IF(OR(AND(IW$4&gt;=$J22,IW$4&lt;=$K22),AND(IW$4&gt;=$Q22,IW$4&lt;=$R22),AND(IW$4&gt;=$X22,IW$4&lt;=$Y22)),IF(IW57&gt;0,$D22-IW57,$D22),0)</f>
        <v>0</v>
      </c>
      <c r="IX22" s="167">
        <f>IF(OR(AND(IX$4&gt;=$J22,IX$4&lt;=$K22),AND(IX$4&gt;=$Q22,IX$4&lt;=$R22),AND(IX$4&gt;=$X22,IX$4&lt;=$Y22)),IF(IX57&gt;0,$D22-IX57,$D22),0)</f>
        <v>0</v>
      </c>
      <c r="IY22" s="167">
        <f>IF(OR(AND(IY$4&gt;=$J22,IY$4&lt;=$K22),AND(IY$4&gt;=$Q22,IY$4&lt;=$R22),AND(IY$4&gt;=$X22,IY$4&lt;=$Y22)),IF(IY57&gt;0,$D22-IY57,$D22),0)</f>
        <v>0</v>
      </c>
      <c r="IZ22" s="167">
        <f>IF(OR(AND(IZ$4&gt;=$J22,IZ$4&lt;=$K22),AND(IZ$4&gt;=$Q22,IZ$4&lt;=$R22),AND(IZ$4&gt;=$X22,IZ$4&lt;=$Y22)),IF(IZ57&gt;0,$D22-IZ57,$D22),0)</f>
        <v>0</v>
      </c>
      <c r="JA22" s="167">
        <f>IF(OR(AND(JA$4&gt;=$J22,JA$4&lt;=$K22),AND(JA$4&gt;=$Q22,JA$4&lt;=$R22),AND(JA$4&gt;=$X22,JA$4&lt;=$Y22)),IF(JA57&gt;0,$D22-JA57,$D22),0)</f>
        <v>0</v>
      </c>
      <c r="JB22" s="167">
        <f>IF(OR(AND(JB$4&gt;=$J22,JB$4&lt;=$K22),AND(JB$4&gt;=$Q22,JB$4&lt;=$R22),AND(JB$4&gt;=$X22,JB$4&lt;=$Y22)),IF(JB57&gt;0,$D22-JB57,$D22),0)</f>
        <v>0</v>
      </c>
      <c r="JC22" s="167">
        <f>IF(OR(AND(JC$4&gt;=$J22,JC$4&lt;=$K22),AND(JC$4&gt;=$Q22,JC$4&lt;=$R22),AND(JC$4&gt;=$X22,JC$4&lt;=$Y22)),IF(JC57&gt;0,$D22-JC57,$D22),0)</f>
        <v>0</v>
      </c>
      <c r="JD22" s="167">
        <f>IF(OR(AND(JD$4&gt;=$J22,JD$4&lt;=$K22),AND(JD$4&gt;=$Q22,JD$4&lt;=$R22),AND(JD$4&gt;=$X22,JD$4&lt;=$Y22)),IF(JD57&gt;0,$D22-JD57,$D22),0)</f>
        <v>0</v>
      </c>
      <c r="JE22" s="167">
        <f>IF(OR(AND(JE$4&gt;=$J22,JE$4&lt;=$K22),AND(JE$4&gt;=$Q22,JE$4&lt;=$R22),AND(JE$4&gt;=$X22,JE$4&lt;=$Y22)),IF(JE57&gt;0,$D22-JE57,$D22),0)</f>
        <v>0</v>
      </c>
      <c r="JF22" s="167">
        <f>IF(OR(AND(JF$4&gt;=$J22,JF$4&lt;=$K22),AND(JF$4&gt;=$Q22,JF$4&lt;=$R22),AND(JF$4&gt;=$X22,JF$4&lt;=$Y22)),IF(JF57&gt;0,$D22-JF57,$D22),0)</f>
        <v>0</v>
      </c>
      <c r="JG22" s="167">
        <f>IF(OR(AND(JG$4&gt;=$J22,JG$4&lt;=$K22),AND(JG$4&gt;=$Q22,JG$4&lt;=$R22),AND(JG$4&gt;=$X22,JG$4&lt;=$Y22)),IF(JG57&gt;0,$D22-JG57,$D22),0)</f>
        <v>0</v>
      </c>
      <c r="JH22" s="167">
        <f>IF(OR(AND(JH$4&gt;=$J22,JH$4&lt;=$K22),AND(JH$4&gt;=$Q22,JH$4&lt;=$R22),AND(JH$4&gt;=$X22,JH$4&lt;=$Y22)),IF(JH57&gt;0,$D22-JH57,$D22),0)</f>
        <v>0</v>
      </c>
      <c r="JI22" s="167">
        <f>IF(OR(AND(JI$4&gt;=$J22,JI$4&lt;=$K22),AND(JI$4&gt;=$Q22,JI$4&lt;=$R22),AND(JI$4&gt;=$X22,JI$4&lt;=$Y22)),IF(JI57&gt;0,$D22-JI57,$D22),0)</f>
        <v>0</v>
      </c>
      <c r="JJ22" s="167">
        <f>IF(OR(AND(JJ$4&gt;=$J22,JJ$4&lt;=$K22),AND(JJ$4&gt;=$Q22,JJ$4&lt;=$R22),AND(JJ$4&gt;=$X22,JJ$4&lt;=$Y22)),IF(JJ57&gt;0,$D22-JJ57,$D22),0)</f>
        <v>1.1000000000000001</v>
      </c>
      <c r="JK22" s="167">
        <f>IF(OR(AND(JK$4&gt;=$J22,JK$4&lt;=$K22),AND(JK$4&gt;=$Q22,JK$4&lt;=$R22),AND(JK$4&gt;=$X22,JK$4&lt;=$Y22)),IF(JK57&gt;0,$D22-JK57,$D22),0)</f>
        <v>1.1000000000000001</v>
      </c>
      <c r="JL22" s="167">
        <f>IF(OR(AND(JL$4&gt;=$J22,JL$4&lt;=$K22),AND(JL$4&gt;=$Q22,JL$4&lt;=$R22),AND(JL$4&gt;=$X22,JL$4&lt;=$Y22)),IF(JL57&gt;0,$D22-JL57,$D22),0)</f>
        <v>1.1000000000000001</v>
      </c>
      <c r="JM22" s="167">
        <f>IF(OR(AND(JM$4&gt;=$J22,JM$4&lt;=$K22),AND(JM$4&gt;=$Q22,JM$4&lt;=$R22),AND(JM$4&gt;=$X22,JM$4&lt;=$Y22)),IF(JM57&gt;0,$D22-JM57,$D22),0)</f>
        <v>1.1000000000000001</v>
      </c>
      <c r="JN22" s="167">
        <f>IF(OR(AND(JN$4&gt;=$J22,JN$4&lt;=$K22),AND(JN$4&gt;=$Q22,JN$4&lt;=$R22),AND(JN$4&gt;=$X22,JN$4&lt;=$Y22)),IF(JN57&gt;0,$D22-JN57,$D22),0)</f>
        <v>1.1000000000000001</v>
      </c>
      <c r="JO22" s="167">
        <f>IF(OR(AND(JO$4&gt;=$J22,JO$4&lt;=$K22),AND(JO$4&gt;=$Q22,JO$4&lt;=$R22),AND(JO$4&gt;=$X22,JO$4&lt;=$Y22)),IF(JO57&gt;0,$D22-JO57,$D22),0)</f>
        <v>1.1000000000000001</v>
      </c>
      <c r="JP22" s="167">
        <f>IF(OR(AND(JP$4&gt;=$J22,JP$4&lt;=$K22),AND(JP$4&gt;=$Q22,JP$4&lt;=$R22),AND(JP$4&gt;=$X22,JP$4&lt;=$Y22)),IF(JP57&gt;0,$D22-JP57,$D22),0)</f>
        <v>1.1000000000000001</v>
      </c>
      <c r="JQ22" s="167">
        <f>IF(OR(AND(JQ$4&gt;=$J22,JQ$4&lt;=$K22),AND(JQ$4&gt;=$Q22,JQ$4&lt;=$R22),AND(JQ$4&gt;=$X22,JQ$4&lt;=$Y22)),IF(JQ57&gt;0,$D22-JQ57,$D22),0)</f>
        <v>1.1000000000000001</v>
      </c>
      <c r="JR22" s="167">
        <f>IF(OR(AND(JR$4&gt;=$J22,JR$4&lt;=$K22),AND(JR$4&gt;=$Q22,JR$4&lt;=$R22),AND(JR$4&gt;=$X22,JR$4&lt;=$Y22)),IF(JR57&gt;0,$D22-JR57,$D22),0)</f>
        <v>1.1000000000000001</v>
      </c>
      <c r="JS22" s="167">
        <f>IF(OR(AND(JS$4&gt;=$J22,JS$4&lt;=$K22),AND(JS$4&gt;=$Q22,JS$4&lt;=$R22),AND(JS$4&gt;=$X22,JS$4&lt;=$Y22)),IF(JS57&gt;0,$D22-JS57,$D22),0)</f>
        <v>1.1000000000000001</v>
      </c>
      <c r="JT22" s="167">
        <f>IF(OR(AND(JT$4&gt;=$J22,JT$4&lt;=$K22),AND(JT$4&gt;=$Q22,JT$4&lt;=$R22),AND(JT$4&gt;=$X22,JT$4&lt;=$Y22)),IF(JT57&gt;0,$D22-JT57,$D22),0)</f>
        <v>1.1000000000000001</v>
      </c>
      <c r="JU22" s="167">
        <f>IF(OR(AND(JU$4&gt;=$J22,JU$4&lt;=$K22),AND(JU$4&gt;=$Q22,JU$4&lt;=$R22),AND(JU$4&gt;=$X22,JU$4&lt;=$Y22)),IF(JU57&gt;0,$D22-JU57,$D22),0)</f>
        <v>1.1000000000000001</v>
      </c>
      <c r="JV22" s="167">
        <f>IF(OR(AND(JV$4&gt;=$J22,JV$4&lt;=$K22),AND(JV$4&gt;=$Q22,JV$4&lt;=$R22),AND(JV$4&gt;=$X22,JV$4&lt;=$Y22)),IF(JV57&gt;0,$D22-JV57,$D22),0)</f>
        <v>1.1000000000000001</v>
      </c>
      <c r="JW22" s="167">
        <f>IF(OR(AND(JW$4&gt;=$J22,JW$4&lt;=$K22),AND(JW$4&gt;=$Q22,JW$4&lt;=$R22),AND(JW$4&gt;=$X22,JW$4&lt;=$Y22)),IF(JW57&gt;0,$D22-JW57,$D22),0)</f>
        <v>1.1000000000000001</v>
      </c>
      <c r="JX22" s="167">
        <f>IF(OR(AND(JX$4&gt;=$J22,JX$4&lt;=$K22),AND(JX$4&gt;=$Q22,JX$4&lt;=$R22),AND(JX$4&gt;=$X22,JX$4&lt;=$Y22)),IF(JX57&gt;0,$D22-JX57,$D22),0)</f>
        <v>1.1000000000000001</v>
      </c>
      <c r="JY22" s="167">
        <f>IF(OR(AND(JY$4&gt;=$J22,JY$4&lt;=$K22),AND(JY$4&gt;=$Q22,JY$4&lt;=$R22),AND(JY$4&gt;=$X22,JY$4&lt;=$Y22)),IF(JY57&gt;0,$D22-JY57,$D22),0)</f>
        <v>1.1000000000000001</v>
      </c>
      <c r="JZ22" s="167">
        <f>IF(OR(AND(JZ$4&gt;=$J22,JZ$4&lt;=$K22),AND(JZ$4&gt;=$Q22,JZ$4&lt;=$R22),AND(JZ$4&gt;=$X22,JZ$4&lt;=$Y22)),IF(JZ57&gt;0,$D22-JZ57,$D22),0)</f>
        <v>1.1000000000000001</v>
      </c>
      <c r="KA22" s="167">
        <f>IF(OR(AND(KA$4&gt;=$J22,KA$4&lt;=$K22),AND(KA$4&gt;=$Q22,KA$4&lt;=$R22),AND(KA$4&gt;=$X22,KA$4&lt;=$Y22)),IF(KA57&gt;0,$D22-KA57,$D22),0)</f>
        <v>1.1000000000000001</v>
      </c>
      <c r="KB22" s="167">
        <f>IF(OR(AND(KB$4&gt;=$J22,KB$4&lt;=$K22),AND(KB$4&gt;=$Q22,KB$4&lt;=$R22),AND(KB$4&gt;=$X22,KB$4&lt;=$Y22)),IF(KB57&gt;0,$D22-KB57,$D22),0)</f>
        <v>1.1000000000000001</v>
      </c>
      <c r="KC22" s="167">
        <f>IF(OR(AND(KC$4&gt;=$J22,KC$4&lt;=$K22),AND(KC$4&gt;=$Q22,KC$4&lt;=$R22),AND(KC$4&gt;=$X22,KC$4&lt;=$Y22)),IF(KC57&gt;0,$D22-KC57,$D22),0)</f>
        <v>1.1000000000000001</v>
      </c>
      <c r="KD22" s="167">
        <f>IF(OR(AND(KD$4&gt;=$J22,KD$4&lt;=$K22),AND(KD$4&gt;=$Q22,KD$4&lt;=$R22),AND(KD$4&gt;=$X22,KD$4&lt;=$Y22)),IF(KD57&gt;0,$D22-KD57,$D22),0)</f>
        <v>1.1000000000000001</v>
      </c>
      <c r="KE22" s="167">
        <f>IF(OR(AND(KE$4&gt;=$J22,KE$4&lt;=$K22),AND(KE$4&gt;=$Q22,KE$4&lt;=$R22),AND(KE$4&gt;=$X22,KE$4&lt;=$Y22)),IF(KE57&gt;0,$D22-KE57,$D22),0)</f>
        <v>1.1000000000000001</v>
      </c>
      <c r="KF22" s="167">
        <f>IF(OR(AND(KF$4&gt;=$J22,KF$4&lt;=$K22),AND(KF$4&gt;=$Q22,KF$4&lt;=$R22),AND(KF$4&gt;=$X22,KF$4&lt;=$Y22)),IF(KF57&gt;0,$D22-KF57,$D22),0)</f>
        <v>1.1000000000000001</v>
      </c>
      <c r="KG22" s="167">
        <f>IF(OR(AND(KG$4&gt;=$J22,KG$4&lt;=$K22),AND(KG$4&gt;=$Q22,KG$4&lt;=$R22),AND(KG$4&gt;=$X22,KG$4&lt;=$Y22)),IF(KG57&gt;0,$D22-KG57,$D22),0)</f>
        <v>1.1000000000000001</v>
      </c>
      <c r="KH22" s="167">
        <f>IF(OR(AND(KH$4&gt;=$J22,KH$4&lt;=$K22),AND(KH$4&gt;=$Q22,KH$4&lt;=$R22),AND(KH$4&gt;=$X22,KH$4&lt;=$Y22)),IF(KH57&gt;0,$D22-KH57,$D22),0)</f>
        <v>1.1000000000000001</v>
      </c>
      <c r="KI22" s="167">
        <f>IF(OR(AND(KI$4&gt;=$J22,KI$4&lt;=$K22),AND(KI$4&gt;=$Q22,KI$4&lt;=$R22),AND(KI$4&gt;=$X22,KI$4&lt;=$Y22)),IF(KI57&gt;0,$D22-KI57,$D22),0)</f>
        <v>1.1000000000000001</v>
      </c>
      <c r="KJ22" s="167">
        <f>IF(OR(AND(KJ$4&gt;=$J22,KJ$4&lt;=$K22),AND(KJ$4&gt;=$Q22,KJ$4&lt;=$R22),AND(KJ$4&gt;=$X22,KJ$4&lt;=$Y22)),IF(KJ57&gt;0,$D22-KJ57,$D22),0)</f>
        <v>1.1000000000000001</v>
      </c>
      <c r="KK22" s="167">
        <f>IF(OR(AND(KK$4&gt;=$J22,KK$4&lt;=$K22),AND(KK$4&gt;=$Q22,KK$4&lt;=$R22),AND(KK$4&gt;=$X22,KK$4&lt;=$Y22)),IF(KK57&gt;0,$D22-KK57,$D22),0)</f>
        <v>1.1000000000000001</v>
      </c>
      <c r="KL22" s="167">
        <f>IF(OR(AND(KL$4&gt;=$J22,KL$4&lt;=$K22),AND(KL$4&gt;=$Q22,KL$4&lt;=$R22),AND(KL$4&gt;=$X22,KL$4&lt;=$Y22)),IF(KL57&gt;0,$D22-KL57,$D22),0)</f>
        <v>1.1000000000000001</v>
      </c>
      <c r="KM22" s="167">
        <f>IF(OR(AND(KM$4&gt;=$J22,KM$4&lt;=$K22),AND(KM$4&gt;=$Q22,KM$4&lt;=$R22),AND(KM$4&gt;=$X22,KM$4&lt;=$Y22)),IF(KM57&gt;0,$D22-KM57,$D22),0)</f>
        <v>1.1000000000000001</v>
      </c>
      <c r="KN22" s="167">
        <f>IF(OR(AND(KN$4&gt;=$J22,KN$4&lt;=$K22),AND(KN$4&gt;=$Q22,KN$4&lt;=$R22),AND(KN$4&gt;=$X22,KN$4&lt;=$Y22)),IF(KN57&gt;0,$D22-KN57,$D22),0)</f>
        <v>0</v>
      </c>
      <c r="KO22" s="167">
        <f>IF(OR(AND(KO$4&gt;=$J22,KO$4&lt;=$K22),AND(KO$4&gt;=$Q22,KO$4&lt;=$R22),AND(KO$4&gt;=$X22,KO$4&lt;=$Y22)),IF(KO57&gt;0,$D22-KO57,$D22),0)</f>
        <v>0</v>
      </c>
      <c r="KP22" s="167">
        <f>IF(OR(AND(KP$4&gt;=$J22,KP$4&lt;=$K22),AND(KP$4&gt;=$Q22,KP$4&lt;=$R22),AND(KP$4&gt;=$X22,KP$4&lt;=$Y22)),IF(KP57&gt;0,$D22-KP57,$D22),0)</f>
        <v>0</v>
      </c>
      <c r="KQ22" s="167">
        <f>IF(OR(AND(KQ$4&gt;=$J22,KQ$4&lt;=$K22),AND(KQ$4&gt;=$Q22,KQ$4&lt;=$R22),AND(KQ$4&gt;=$X22,KQ$4&lt;=$Y22)),IF(KQ57&gt;0,$D22-KQ57,$D22),0)</f>
        <v>0</v>
      </c>
      <c r="KR22" s="167">
        <f>IF(OR(AND(KR$4&gt;=$J22,KR$4&lt;=$K22),AND(KR$4&gt;=$Q22,KR$4&lt;=$R22),AND(KR$4&gt;=$X22,KR$4&lt;=$Y22)),IF(KR57&gt;0,$D22-KR57,$D22),0)</f>
        <v>0</v>
      </c>
      <c r="KS22" s="167">
        <f>IF(OR(AND(KS$4&gt;=$J22,KS$4&lt;=$K22),AND(KS$4&gt;=$Q22,KS$4&lt;=$R22),AND(KS$4&gt;=$X22,KS$4&lt;=$Y22)),IF(KS57&gt;0,$D22-KS57,$D22),0)</f>
        <v>0</v>
      </c>
      <c r="KT22" s="167">
        <f>IF(OR(AND(KT$4&gt;=$J22,KT$4&lt;=$K22),AND(KT$4&gt;=$Q22,KT$4&lt;=$R22),AND(KT$4&gt;=$X22,KT$4&lt;=$Y22)),IF(KT57&gt;0,$D22-KT57,$D22),0)</f>
        <v>0</v>
      </c>
      <c r="KU22" s="167">
        <f>IF(OR(AND(KU$4&gt;=$J22,KU$4&lt;=$K22),AND(KU$4&gt;=$Q22,KU$4&lt;=$R22),AND(KU$4&gt;=$X22,KU$4&lt;=$Y22)),IF(KU57&gt;0,$D22-KU57,$D22),0)</f>
        <v>0</v>
      </c>
      <c r="KV22" s="167">
        <f>IF(OR(AND(KV$4&gt;=$J22,KV$4&lt;=$K22),AND(KV$4&gt;=$Q22,KV$4&lt;=$R22),AND(KV$4&gt;=$X22,KV$4&lt;=$Y22)),IF(KV57&gt;0,$D22-KV57,$D22),0)</f>
        <v>0</v>
      </c>
      <c r="KW22" s="167">
        <f>IF(OR(AND(KW$4&gt;=$J22,KW$4&lt;=$K22),AND(KW$4&gt;=$Q22,KW$4&lt;=$R22),AND(KW$4&gt;=$X22,KW$4&lt;=$Y22)),IF(KW57&gt;0,$D22-KW57,$D22),0)</f>
        <v>0</v>
      </c>
      <c r="KX22" s="167">
        <f>IF(OR(AND(KX$4&gt;=$J22,KX$4&lt;=$K22),AND(KX$4&gt;=$Q22,KX$4&lt;=$R22),AND(KX$4&gt;=$X22,KX$4&lt;=$Y22)),IF(KX57&gt;0,$D22-KX57,$D22),0)</f>
        <v>0</v>
      </c>
      <c r="KY22" s="167">
        <f>IF(OR(AND(KY$4&gt;=$J22,KY$4&lt;=$K22),AND(KY$4&gt;=$Q22,KY$4&lt;=$R22),AND(KY$4&gt;=$X22,KY$4&lt;=$Y22)),IF(KY57&gt;0,$D22-KY57,$D22),0)</f>
        <v>0</v>
      </c>
      <c r="KZ22" s="167">
        <f>IF(OR(AND(KZ$4&gt;=$J22,KZ$4&lt;=$K22),AND(KZ$4&gt;=$Q22,KZ$4&lt;=$R22),AND(KZ$4&gt;=$X22,KZ$4&lt;=$Y22)),IF(KZ57&gt;0,$D22-KZ57,$D22),0)</f>
        <v>0</v>
      </c>
      <c r="LA22" s="167">
        <f>IF(OR(AND(LA$4&gt;=$J22,LA$4&lt;=$K22),AND(LA$4&gt;=$Q22,LA$4&lt;=$R22),AND(LA$4&gt;=$X22,LA$4&lt;=$Y22)),IF(LA57&gt;0,$D22-LA57,$D22),0)</f>
        <v>0</v>
      </c>
      <c r="LB22" s="167">
        <f>IF(OR(AND(LB$4&gt;=$J22,LB$4&lt;=$K22),AND(LB$4&gt;=$Q22,LB$4&lt;=$R22),AND(LB$4&gt;=$X22,LB$4&lt;=$Y22)),IF(LB57&gt;0,$D22-LB57,$D22),0)</f>
        <v>0</v>
      </c>
      <c r="LC22" s="167">
        <f>IF(OR(AND(LC$4&gt;=$J22,LC$4&lt;=$K22),AND(LC$4&gt;=$Q22,LC$4&lt;=$R22),AND(LC$4&gt;=$X22,LC$4&lt;=$Y22)),IF(LC57&gt;0,$D22-LC57,$D22),0)</f>
        <v>0</v>
      </c>
      <c r="LD22" s="167">
        <f>IF(OR(AND(LD$4&gt;=$J22,LD$4&lt;=$K22),AND(LD$4&gt;=$Q22,LD$4&lt;=$R22),AND(LD$4&gt;=$X22,LD$4&lt;=$Y22)),IF(LD57&gt;0,$D22-LD57,$D22),0)</f>
        <v>0</v>
      </c>
      <c r="LE22" s="167">
        <f>IF(OR(AND(LE$4&gt;=$J22,LE$4&lt;=$K22),AND(LE$4&gt;=$Q22,LE$4&lt;=$R22),AND(LE$4&gt;=$X22,LE$4&lt;=$Y22)),IF(LE57&gt;0,$D22-LE57,$D22),0)</f>
        <v>0</v>
      </c>
      <c r="LF22" s="167">
        <f>IF(OR(AND(LF$4&gt;=$J22,LF$4&lt;=$K22),AND(LF$4&gt;=$Q22,LF$4&lt;=$R22),AND(LF$4&gt;=$X22,LF$4&lt;=$Y22)),IF(LF57&gt;0,$D22-LF57,$D22),0)</f>
        <v>0</v>
      </c>
      <c r="LG22" s="167">
        <f>IF(OR(AND(LG$4&gt;=$J22,LG$4&lt;=$K22),AND(LG$4&gt;=$Q22,LG$4&lt;=$R22),AND(LG$4&gt;=$X22,LG$4&lt;=$Y22)),IF(LG57&gt;0,$D22-LG57,$D22),0)</f>
        <v>0</v>
      </c>
      <c r="LH22" s="167">
        <f>IF(OR(AND(LH$4&gt;=$J22,LH$4&lt;=$K22),AND(LH$4&gt;=$Q22,LH$4&lt;=$R22),AND(LH$4&gt;=$X22,LH$4&lt;=$Y22)),IF(LH57&gt;0,$D22-LH57,$D22),0)</f>
        <v>0</v>
      </c>
      <c r="LI22" s="167">
        <f>IF(OR(AND(LI$4&gt;=$J22,LI$4&lt;=$K22),AND(LI$4&gt;=$Q22,LI$4&lt;=$R22),AND(LI$4&gt;=$X22,LI$4&lt;=$Y22)),IF(LI57&gt;0,$D22-LI57,$D22),0)</f>
        <v>0</v>
      </c>
      <c r="LJ22" s="167">
        <f>IF(OR(AND(LJ$4&gt;=$J22,LJ$4&lt;=$K22),AND(LJ$4&gt;=$Q22,LJ$4&lt;=$R22),AND(LJ$4&gt;=$X22,LJ$4&lt;=$Y22)),IF(LJ57&gt;0,$D22-LJ57,$D22),0)</f>
        <v>0</v>
      </c>
      <c r="LK22" s="167">
        <f>IF(OR(AND(LK$4&gt;=$J22,LK$4&lt;=$K22),AND(LK$4&gt;=$Q22,LK$4&lt;=$R22),AND(LK$4&gt;=$X22,LK$4&lt;=$Y22)),IF(LK57&gt;0,$D22-LK57,$D22),0)</f>
        <v>0</v>
      </c>
      <c r="LL22" s="167">
        <f>IF(OR(AND(LL$4&gt;=$J22,LL$4&lt;=$K22),AND(LL$4&gt;=$Q22,LL$4&lt;=$R22),AND(LL$4&gt;=$X22,LL$4&lt;=$Y22)),IF(LL57&gt;0,$D22-LL57,$D22),0)</f>
        <v>0</v>
      </c>
      <c r="LM22" s="167">
        <f>IF(OR(AND(LM$4&gt;=$J22,LM$4&lt;=$K22),AND(LM$4&gt;=$Q22,LM$4&lt;=$R22),AND(LM$4&gt;=$X22,LM$4&lt;=$Y22)),IF(LM57&gt;0,$D22-LM57,$D22),0)</f>
        <v>0</v>
      </c>
      <c r="LN22" s="167">
        <f>IF(OR(AND(LN$4&gt;=$J22,LN$4&lt;=$K22),AND(LN$4&gt;=$Q22,LN$4&lt;=$R22),AND(LN$4&gt;=$X22,LN$4&lt;=$Y22)),IF(LN57&gt;0,$D22-LN57,$D22),0)</f>
        <v>0</v>
      </c>
      <c r="LO22" s="167">
        <f>IF(OR(AND(LO$4&gt;=$J22,LO$4&lt;=$K22),AND(LO$4&gt;=$Q22,LO$4&lt;=$R22),AND(LO$4&gt;=$X22,LO$4&lt;=$Y22)),IF(LO57&gt;0,$D22-LO57,$D22),0)</f>
        <v>0</v>
      </c>
      <c r="LP22" s="167">
        <f>IF(OR(AND(LP$4&gt;=$J22,LP$4&lt;=$K22),AND(LP$4&gt;=$Q22,LP$4&lt;=$R22),AND(LP$4&gt;=$X22,LP$4&lt;=$Y22)),IF(LP57&gt;0,$D22-LP57,$D22),0)</f>
        <v>0</v>
      </c>
      <c r="LQ22" s="167">
        <f>IF(OR(AND(LQ$4&gt;=$J22,LQ$4&lt;=$K22),AND(LQ$4&gt;=$Q22,LQ$4&lt;=$R22),AND(LQ$4&gt;=$X22,LQ$4&lt;=$Y22)),IF(LQ57&gt;0,$D22-LQ57,$D22),0)</f>
        <v>0</v>
      </c>
      <c r="LR22" s="167">
        <f>IF(OR(AND(LR$4&gt;=$J22,LR$4&lt;=$K22),AND(LR$4&gt;=$Q22,LR$4&lt;=$R22),AND(LR$4&gt;=$X22,LR$4&lt;=$Y22)),IF(LR57&gt;0,$D22-LR57,$D22),0)</f>
        <v>0</v>
      </c>
      <c r="LS22" s="167">
        <f>IF(OR(AND(LS$4&gt;=$J22,LS$4&lt;=$K22),AND(LS$4&gt;=$Q22,LS$4&lt;=$R22),AND(LS$4&gt;=$X22,LS$4&lt;=$Y22)),IF(LS57&gt;0,$D22-LS57,$D22),0)</f>
        <v>0</v>
      </c>
      <c r="LT22" s="167">
        <f>IF(OR(AND(LT$4&gt;=$J22,LT$4&lt;=$K22),AND(LT$4&gt;=$Q22,LT$4&lt;=$R22),AND(LT$4&gt;=$X22,LT$4&lt;=$Y22)),IF(LT57&gt;0,$D22-LT57,$D22),0)</f>
        <v>0</v>
      </c>
      <c r="LU22" s="167">
        <f>IF(OR(AND(LU$4&gt;=$J22,LU$4&lt;=$K22),AND(LU$4&gt;=$Q22,LU$4&lt;=$R22),AND(LU$4&gt;=$X22,LU$4&lt;=$Y22)),IF(LU57&gt;0,$D22-LU57,$D22),0)</f>
        <v>0</v>
      </c>
      <c r="LV22" s="167">
        <f>IF(OR(AND(LV$4&gt;=$J22,LV$4&lt;=$K22),AND(LV$4&gt;=$Q22,LV$4&lt;=$R22),AND(LV$4&gt;=$X22,LV$4&lt;=$Y22)),IF(LV57&gt;0,$D22-LV57,$D22),0)</f>
        <v>0</v>
      </c>
      <c r="LW22" s="167">
        <f>IF(OR(AND(LW$4&gt;=$J22,LW$4&lt;=$K22),AND(LW$4&gt;=$Q22,LW$4&lt;=$R22),AND(LW$4&gt;=$X22,LW$4&lt;=$Y22)),IF(LW57&gt;0,$D22-LW57,$D22),0)</f>
        <v>0</v>
      </c>
      <c r="LX22" s="167">
        <f>IF(OR(AND(LX$4&gt;=$J22,LX$4&lt;=$K22),AND(LX$4&gt;=$Q22,LX$4&lt;=$R22),AND(LX$4&gt;=$X22,LX$4&lt;=$Y22)),IF(LX57&gt;0,$D22-LX57,$D22),0)</f>
        <v>0</v>
      </c>
      <c r="LY22" s="167">
        <f>IF(OR(AND(LY$4&gt;=$J22,LY$4&lt;=$K22),AND(LY$4&gt;=$Q22,LY$4&lt;=$R22),AND(LY$4&gt;=$X22,LY$4&lt;=$Y22)),IF(LY57&gt;0,$D22-LY57,$D22),0)</f>
        <v>0</v>
      </c>
      <c r="LZ22" s="167">
        <f>IF(OR(AND(LZ$4&gt;=$J22,LZ$4&lt;=$K22),AND(LZ$4&gt;=$Q22,LZ$4&lt;=$R22),AND(LZ$4&gt;=$X22,LZ$4&lt;=$Y22)),IF(LZ57&gt;0,$D22-LZ57,$D22),0)</f>
        <v>0</v>
      </c>
      <c r="MA22" s="167">
        <f>IF(OR(AND(MA$4&gt;=$J22,MA$4&lt;=$K22),AND(MA$4&gt;=$Q22,MA$4&lt;=$R22),AND(MA$4&gt;=$X22,MA$4&lt;=$Y22)),IF(MA57&gt;0,$D22-MA57,$D22),0)</f>
        <v>0</v>
      </c>
      <c r="MB22" s="167">
        <f>IF(OR(AND(MB$4&gt;=$J22,MB$4&lt;=$K22),AND(MB$4&gt;=$Q22,MB$4&lt;=$R22),AND(MB$4&gt;=$X22,MB$4&lt;=$Y22)),IF(MB57&gt;0,$D22-MB57,$D22),0)</f>
        <v>0</v>
      </c>
      <c r="MC22" s="167">
        <f>IF(OR(AND(MC$4&gt;=$J22,MC$4&lt;=$K22),AND(MC$4&gt;=$Q22,MC$4&lt;=$R22),AND(MC$4&gt;=$X22,MC$4&lt;=$Y22)),IF(MC57&gt;0,$D22-MC57,$D22),0)</f>
        <v>0</v>
      </c>
      <c r="MD22" s="167">
        <f>IF(OR(AND(MD$4&gt;=$J22,MD$4&lt;=$K22),AND(MD$4&gt;=$Q22,MD$4&lt;=$R22),AND(MD$4&gt;=$X22,MD$4&lt;=$Y22)),IF(MD57&gt;0,$D22-MD57,$D22),0)</f>
        <v>0</v>
      </c>
      <c r="ME22" s="167">
        <f>IF(OR(AND(ME$4&gt;=$J22,ME$4&lt;=$K22),AND(ME$4&gt;=$Q22,ME$4&lt;=$R22),AND(ME$4&gt;=$X22,ME$4&lt;=$Y22)),IF(ME57&gt;0,$D22-ME57,$D22),0)</f>
        <v>0</v>
      </c>
      <c r="MF22" s="167">
        <f>IF(OR(AND(MF$4&gt;=$J22,MF$4&lt;=$K22),AND(MF$4&gt;=$Q22,MF$4&lt;=$R22),AND(MF$4&gt;=$X22,MF$4&lt;=$Y22)),IF(MF57&gt;0,$D22-MF57,$D22),0)</f>
        <v>0</v>
      </c>
      <c r="MG22" s="167">
        <f>IF(OR(AND(MG$4&gt;=$J22,MG$4&lt;=$K22),AND(MG$4&gt;=$Q22,MG$4&lt;=$R22),AND(MG$4&gt;=$X22,MG$4&lt;=$Y22)),IF(MG57&gt;0,$D22-MG57,$D22),0)</f>
        <v>0</v>
      </c>
      <c r="MH22" s="167">
        <f>IF(OR(AND(MH$4&gt;=$J22,MH$4&lt;=$K22),AND(MH$4&gt;=$Q22,MH$4&lt;=$R22),AND(MH$4&gt;=$X22,MH$4&lt;=$Y22)),IF(MH57&gt;0,$D22-MH57,$D22),0)</f>
        <v>0</v>
      </c>
      <c r="MI22" s="167">
        <f>IF(OR(AND(MI$4&gt;=$J22,MI$4&lt;=$K22),AND(MI$4&gt;=$Q22,MI$4&lt;=$R22),AND(MI$4&gt;=$X22,MI$4&lt;=$Y22)),IF(MI57&gt;0,$D22-MI57,$D22),0)</f>
        <v>0</v>
      </c>
      <c r="MJ22" s="167">
        <f>IF(OR(AND(MJ$4&gt;=$J22,MJ$4&lt;=$K22),AND(MJ$4&gt;=$Q22,MJ$4&lt;=$R22),AND(MJ$4&gt;=$X22,MJ$4&lt;=$Y22)),IF(MJ57&gt;0,$D22-MJ57,$D22),0)</f>
        <v>0</v>
      </c>
      <c r="MK22" s="167">
        <f>IF(OR(AND(MK$4&gt;=$J22,MK$4&lt;=$K22),AND(MK$4&gt;=$Q22,MK$4&lt;=$R22),AND(MK$4&gt;=$X22,MK$4&lt;=$Y22)),IF(MK57&gt;0,$D22-MK57,$D22),0)</f>
        <v>0</v>
      </c>
      <c r="ML22" s="167">
        <f>IF(OR(AND(ML$4&gt;=$J22,ML$4&lt;=$K22),AND(ML$4&gt;=$Q22,ML$4&lt;=$R22),AND(ML$4&gt;=$X22,ML$4&lt;=$Y22)),IF(ML57&gt;0,$D22-ML57,$D22),0)</f>
        <v>0</v>
      </c>
      <c r="MM22" s="167">
        <f>IF(OR(AND(MM$4&gt;=$J22,MM$4&lt;=$K22),AND(MM$4&gt;=$Q22,MM$4&lt;=$R22),AND(MM$4&gt;=$X22,MM$4&lt;=$Y22)),IF(MM57&gt;0,$D22-MM57,$D22),0)</f>
        <v>0</v>
      </c>
      <c r="MN22" s="167">
        <f>IF(OR(AND(MN$4&gt;=$J22,MN$4&lt;=$K22),AND(MN$4&gt;=$Q22,MN$4&lt;=$R22),AND(MN$4&gt;=$X22,MN$4&lt;=$Y22)),IF(MN57&gt;0,$D22-MN57,$D22),0)</f>
        <v>0</v>
      </c>
      <c r="MO22" s="167">
        <f>IF(OR(AND(MO$4&gt;=$J22,MO$4&lt;=$K22),AND(MO$4&gt;=$Q22,MO$4&lt;=$R22),AND(MO$4&gt;=$X22,MO$4&lt;=$Y22)),IF(MO57&gt;0,$D22-MO57,$D22),0)</f>
        <v>0</v>
      </c>
      <c r="MP22" s="167">
        <f>IF(OR(AND(MP$4&gt;=$J22,MP$4&lt;=$K22),AND(MP$4&gt;=$Q22,MP$4&lt;=$R22),AND(MP$4&gt;=$X22,MP$4&lt;=$Y22)),IF(MP57&gt;0,$D22-MP57,$D22),0)</f>
        <v>0</v>
      </c>
      <c r="MQ22" s="167">
        <f>IF(OR(AND(MQ$4&gt;=$J22,MQ$4&lt;=$K22),AND(MQ$4&gt;=$Q22,MQ$4&lt;=$R22),AND(MQ$4&gt;=$X22,MQ$4&lt;=$Y22)),IF(MQ57&gt;0,$D22-MQ57,$D22),0)</f>
        <v>0</v>
      </c>
      <c r="MR22" s="167">
        <f>IF(OR(AND(MR$4&gt;=$J22,MR$4&lt;=$K22),AND(MR$4&gt;=$Q22,MR$4&lt;=$R22),AND(MR$4&gt;=$X22,MR$4&lt;=$Y22)),IF(MR57&gt;0,$D22-MR57,$D22),0)</f>
        <v>0</v>
      </c>
      <c r="MS22" s="167">
        <f>IF(OR(AND(MS$4&gt;=$J22,MS$4&lt;=$K22),AND(MS$4&gt;=$Q22,MS$4&lt;=$R22),AND(MS$4&gt;=$X22,MS$4&lt;=$Y22)),IF(MS57&gt;0,$D22-MS57,$D22),0)</f>
        <v>0</v>
      </c>
      <c r="MT22" s="167">
        <f>IF(OR(AND(MT$4&gt;=$J22,MT$4&lt;=$K22),AND(MT$4&gt;=$Q22,MT$4&lt;=$R22),AND(MT$4&gt;=$X22,MT$4&lt;=$Y22)),IF(MT57&gt;0,$D22-MT57,$D22),0)</f>
        <v>0</v>
      </c>
      <c r="MU22" s="167">
        <f>IF(OR(AND(MU$4&gt;=$J22,MU$4&lt;=$K22),AND(MU$4&gt;=$Q22,MU$4&lt;=$R22),AND(MU$4&gt;=$X22,MU$4&lt;=$Y22)),IF(MU57&gt;0,$D22-MU57,$D22),0)</f>
        <v>0</v>
      </c>
      <c r="MV22" s="167">
        <f>IF(OR(AND(MV$4&gt;=$J22,MV$4&lt;=$K22),AND(MV$4&gt;=$Q22,MV$4&lt;=$R22),AND(MV$4&gt;=$X22,MV$4&lt;=$Y22)),IF(MV57&gt;0,$D22-MV57,$D22),0)</f>
        <v>0</v>
      </c>
      <c r="MW22" s="167">
        <f>IF(OR(AND(MW$4&gt;=$J22,MW$4&lt;=$K22),AND(MW$4&gt;=$Q22,MW$4&lt;=$R22),AND(MW$4&gt;=$X22,MW$4&lt;=$Y22)),IF(MW57&gt;0,$D22-MW57,$D22),0)</f>
        <v>0</v>
      </c>
      <c r="MX22" s="167">
        <f>IF(OR(AND(MX$4&gt;=$J22,MX$4&lt;=$K22),AND(MX$4&gt;=$Q22,MX$4&lt;=$R22),AND(MX$4&gt;=$X22,MX$4&lt;=$Y22)),IF(MX57&gt;0,$D22-MX57,$D22),0)</f>
        <v>0</v>
      </c>
      <c r="MY22" s="167">
        <f>IF(OR(AND(MY$4&gt;=$J22,MY$4&lt;=$K22),AND(MY$4&gt;=$Q22,MY$4&lt;=$R22),AND(MY$4&gt;=$X22,MY$4&lt;=$Y22)),IF(MY57&gt;0,$D22-MY57,$D22),0)</f>
        <v>0</v>
      </c>
      <c r="MZ22" s="167">
        <f>IF(OR(AND(MZ$4&gt;=$J22,MZ$4&lt;=$K22),AND(MZ$4&gt;=$Q22,MZ$4&lt;=$R22),AND(MZ$4&gt;=$X22,MZ$4&lt;=$Y22)),IF(MZ57&gt;0,$D22-MZ57,$D22),0)</f>
        <v>0</v>
      </c>
      <c r="NA22" s="167">
        <f>IF(OR(AND(NA$4&gt;=$J22,NA$4&lt;=$K22),AND(NA$4&gt;=$Q22,NA$4&lt;=$R22),AND(NA$4&gt;=$X22,NA$4&lt;=$Y22)),IF(NA57&gt;0,$D22-NA57,$D22),0)</f>
        <v>0</v>
      </c>
      <c r="NB22" s="167">
        <f>IF(OR(AND(NB$4&gt;=$J22,NB$4&lt;=$K22),AND(NB$4&gt;=$Q22,NB$4&lt;=$R22),AND(NB$4&gt;=$X22,NB$4&lt;=$Y22)),IF(NB57&gt;0,$D22-NB57,$D22),0)</f>
        <v>0</v>
      </c>
      <c r="NC22" s="167">
        <f>IF(OR(AND(NC$4&gt;=$J22,NC$4&lt;=$K22),AND(NC$4&gt;=$Q22,NC$4&lt;=$R22),AND(NC$4&gt;=$X22,NC$4&lt;=$Y22)),IF(NC57&gt;0,$D22-NC57,$D22),0)</f>
        <v>0</v>
      </c>
      <c r="ND22" s="167">
        <f>IF(OR(AND(ND$4&gt;=$J22,ND$4&lt;=$K22),AND(ND$4&gt;=$Q22,ND$4&lt;=$R22),AND(ND$4&gt;=$X22,ND$4&lt;=$Y22)),IF(ND57&gt;0,$D22-ND57,$D22),0)</f>
        <v>0</v>
      </c>
      <c r="NE22" s="167">
        <f>IF(OR(AND(NE$4&gt;=$J22,NE$4&lt;=$K22),AND(NE$4&gt;=$Q22,NE$4&lt;=$R22),AND(NE$4&gt;=$X22,NE$4&lt;=$Y22)),IF(NE57&gt;0,$D22-NE57,$D22),0)</f>
        <v>0</v>
      </c>
      <c r="NF22" s="167">
        <f>IF(OR(AND(NF$4&gt;=$J22,NF$4&lt;=$K22),AND(NF$4&gt;=$Q22,NF$4&lt;=$R22),AND(NF$4&gt;=$X22,NF$4&lt;=$Y22)),IF(NF57&gt;0,$D22-NF57,$D22),0)</f>
        <v>0</v>
      </c>
      <c r="NG22" s="167">
        <f>IF(OR(AND(NG$4&gt;=$J22,NG$4&lt;=$K22),AND(NG$4&gt;=$Q22,NG$4&lt;=$R22),AND(NG$4&gt;=$X22,NG$4&lt;=$Y22)),IF(NG57&gt;0,$D22-NG57,$D22),0)</f>
        <v>0</v>
      </c>
      <c r="NH22" s="167">
        <f>IF(OR(AND(NH$4&gt;=$J22,NH$4&lt;=$K22),AND(NH$4&gt;=$Q22,NH$4&lt;=$R22),AND(NH$4&gt;=$X22,NH$4&lt;=$Y22)),IF(NH57&gt;0,$D22-NH57,$D22),0)</f>
        <v>0</v>
      </c>
      <c r="NI22" s="167">
        <f>IF(OR(AND(NI$4&gt;=$J22,NI$4&lt;=$K22),AND(NI$4&gt;=$Q22,NI$4&lt;=$R22),AND(NI$4&gt;=$X22,NI$4&lt;=$Y22)),IF(NI57&gt;0,$D22-NI57,$D22),0)</f>
        <v>0</v>
      </c>
      <c r="NJ22" s="167">
        <f>IF(OR(AND(NJ$4&gt;=$J22,NJ$4&lt;=$K22),AND(NJ$4&gt;=$Q22,NJ$4&lt;=$R22),AND(NJ$4&gt;=$X22,NJ$4&lt;=$Y22)),IF(NJ57&gt;0,$D22-NJ57,$D22),0)</f>
        <v>0</v>
      </c>
      <c r="NK22" s="167">
        <f>IF(OR(AND(NK$4&gt;=$J22,NK$4&lt;=$K22),AND(NK$4&gt;=$Q22,NK$4&lt;=$R22),AND(NK$4&gt;=$X22,NK$4&lt;=$Y22)),IF(NK57&gt;0,$D22-NK57,$D22),0)</f>
        <v>0</v>
      </c>
      <c r="NL22" s="167">
        <f>IF(OR(AND(NL$4&gt;=$J22,NL$4&lt;=$K22),AND(NL$4&gt;=$Q22,NL$4&lt;=$R22),AND(NL$4&gt;=$X22,NL$4&lt;=$Y22)),IF(NL57&gt;0,$D22-NL57,$D22),0)</f>
        <v>0</v>
      </c>
      <c r="NM22" s="167">
        <f>IF(OR(AND(NM$4&gt;=$J22,NM$4&lt;=$K22),AND(NM$4&gt;=$Q22,NM$4&lt;=$R22),AND(NM$4&gt;=$X22,NM$4&lt;=$Y22)),IF(NM57&gt;0,$D22-NM57,$D22),0)</f>
        <v>0</v>
      </c>
      <c r="NN22" s="167">
        <f>IF(OR(AND(NN$4&gt;=$J22,NN$4&lt;=$K22),AND(NN$4&gt;=$Q22,NN$4&lt;=$R22),AND(NN$4&gt;=$X22,NN$4&lt;=$Y22)),IF(NN57&gt;0,$D22-NN57,$D22),0)</f>
        <v>0</v>
      </c>
      <c r="NO22" s="167">
        <f>IF(OR(AND(NO$4&gt;=$J22,NO$4&lt;=$K22),AND(NO$4&gt;=$Q22,NO$4&lt;=$R22),AND(NO$4&gt;=$X22,NO$4&lt;=$Y22)),IF(NO57&gt;0,$D22-NO57,$D22),0)</f>
        <v>0</v>
      </c>
      <c r="NP22" s="167">
        <f>IF(OR(AND(NP$4&gt;=$J22,NP$4&lt;=$K22),AND(NP$4&gt;=$Q22,NP$4&lt;=$R22),AND(NP$4&gt;=$X22,NP$4&lt;=$Y22)),IF(NP57&gt;0,$D22-NP57,$D22),0)</f>
        <v>0</v>
      </c>
      <c r="NQ22" s="167">
        <f>IF(OR(AND(NQ$4&gt;=$J22,NQ$4&lt;=$K22),AND(NQ$4&gt;=$Q22,NQ$4&lt;=$R22),AND(NQ$4&gt;=$X22,NQ$4&lt;=$Y22)),IF(NQ57&gt;0,$D22-NQ57,$D22),0)</f>
        <v>0</v>
      </c>
      <c r="NR22" s="167">
        <f>IF(OR(AND(NR$4&gt;=$J22,NR$4&lt;=$K22),AND(NR$4&gt;=$Q22,NR$4&lt;=$R22),AND(NR$4&gt;=$X22,NR$4&lt;=$Y22)),IF(NR57&gt;0,$D22-NR57,$D22),0)</f>
        <v>0</v>
      </c>
      <c r="NS22" s="167">
        <f>IF(OR(AND(NS$4&gt;=$J22,NS$4&lt;=$K22),AND(NS$4&gt;=$Q22,NS$4&lt;=$R22),AND(NS$4&gt;=$X22,NS$4&lt;=$Y22)),IF(NS57&gt;0,$D22-NS57,$D22),0)</f>
        <v>0</v>
      </c>
      <c r="NT22" s="167">
        <f>IF(OR(AND(NT$4&gt;=$J22,NT$4&lt;=$K22),AND(NT$4&gt;=$Q22,NT$4&lt;=$R22),AND(NT$4&gt;=$X22,NT$4&lt;=$Y22)),IF(NT57&gt;0,$D22-NT57,$D22),0)</f>
        <v>0</v>
      </c>
      <c r="NU22" s="167">
        <f>IF(OR(AND(NU$4&gt;=$J22,NU$4&lt;=$K22),AND(NU$4&gt;=$Q22,NU$4&lt;=$R22),AND(NU$4&gt;=$X22,NU$4&lt;=$Y22)),IF(NU57&gt;0,$D22-NU57,$D22),0)</f>
        <v>0</v>
      </c>
      <c r="NV22" s="167">
        <f>IF(OR(AND(NV$4&gt;=$J22,NV$4&lt;=$K22),AND(NV$4&gt;=$Q22,NV$4&lt;=$R22),AND(NV$4&gt;=$X22,NV$4&lt;=$Y22)),IF(NV57&gt;0,$D22-NV57,$D22),0)</f>
        <v>0</v>
      </c>
      <c r="NW22" s="167">
        <f>IF(OR(AND(NW$4&gt;=$J22,NW$4&lt;=$K22),AND(NW$4&gt;=$Q22,NW$4&lt;=$R22),AND(NW$4&gt;=$X22,NW$4&lt;=$Y22)),IF(NW57&gt;0,$D22-NW57,$D22),0)</f>
        <v>0</v>
      </c>
      <c r="NX22" s="167">
        <f>IF(OR(AND(NX$4&gt;=$J22,NX$4&lt;=$K22),AND(NX$4&gt;=$Q22,NX$4&lt;=$R22),AND(NX$4&gt;=$X22,NX$4&lt;=$Y22)),IF(NX57&gt;0,$D22-NX57,$D22),0)</f>
        <v>0</v>
      </c>
      <c r="NY22" s="167">
        <f>IF(OR(AND(NY$4&gt;=$J22,NY$4&lt;=$K22),AND(NY$4&gt;=$Q22,NY$4&lt;=$R22),AND(NY$4&gt;=$X22,NY$4&lt;=$Y22)),IF(NY57&gt;0,$D22-NY57,$D22),0)</f>
        <v>0</v>
      </c>
      <c r="NZ22" s="167">
        <f>IF(OR(AND(NZ$4&gt;=$J22,NZ$4&lt;=$K22),AND(NZ$4&gt;=$Q22,NZ$4&lt;=$R22),AND(NZ$4&gt;=$X22,NZ$4&lt;=$Y22)),IF(NZ57&gt;0,$D22-NZ57,$D22),0)</f>
        <v>0</v>
      </c>
      <c r="OA22" s="167">
        <f>IF(OR(AND(OA$4&gt;=$J22,OA$4&lt;=$K22),AND(OA$4&gt;=$Q22,OA$4&lt;=$R22),AND(OA$4&gt;=$X22,OA$4&lt;=$Y22)),IF(OA57&gt;0,$D22-OA57,$D22),0)</f>
        <v>0</v>
      </c>
      <c r="OC22" s="8" t="s">
        <v>106</v>
      </c>
      <c r="OD22" s="14" t="s">
        <v>17</v>
      </c>
      <c r="OE22" s="8" t="s">
        <v>112</v>
      </c>
      <c r="OF22" s="8" t="s">
        <v>107</v>
      </c>
      <c r="OG22" s="8" t="s">
        <v>108</v>
      </c>
      <c r="OH22" s="17">
        <f t="shared" si="167"/>
        <v>40</v>
      </c>
      <c r="OI22" s="8">
        <f t="shared" si="235"/>
        <v>326</v>
      </c>
      <c r="OJ22" s="18">
        <f>OI22/$OI$4</f>
        <v>0.89071038251366119</v>
      </c>
      <c r="OK22" s="18">
        <f t="shared" si="169"/>
        <v>1</v>
      </c>
      <c r="OL22" s="18">
        <f t="shared" si="170"/>
        <v>1</v>
      </c>
      <c r="OM22" s="18">
        <f t="shared" si="171"/>
        <v>1</v>
      </c>
      <c r="ON22" s="18">
        <f t="shared" si="172"/>
        <v>1</v>
      </c>
      <c r="OO22" s="18">
        <f t="shared" si="173"/>
        <v>1</v>
      </c>
      <c r="OP22" s="18">
        <f t="shared" si="174"/>
        <v>0.66666666666666663</v>
      </c>
      <c r="OQ22" s="18">
        <f t="shared" si="175"/>
        <v>1</v>
      </c>
      <c r="OR22" s="18">
        <f t="shared" si="176"/>
        <v>1</v>
      </c>
      <c r="OS22" s="18">
        <f>($OS$4-COUNTIF(JJ22:KM22,"&gt;0"))/$OS$4</f>
        <v>0</v>
      </c>
      <c r="OT22" s="18">
        <f t="shared" si="178"/>
        <v>1</v>
      </c>
      <c r="OU22" s="18">
        <f t="shared" si="179"/>
        <v>1</v>
      </c>
      <c r="OV22" s="18">
        <f t="shared" si="180"/>
        <v>1</v>
      </c>
    </row>
    <row r="23" spans="1:412" ht="11.25" customHeight="1" x14ac:dyDescent="0.25">
      <c r="A23" s="14"/>
      <c r="B23" s="8" t="s">
        <v>186</v>
      </c>
      <c r="C23" s="9">
        <v>6</v>
      </c>
      <c r="D23" s="15">
        <v>1.4</v>
      </c>
      <c r="E23" s="199">
        <v>45495</v>
      </c>
      <c r="F23" s="200">
        <f t="shared" si="166"/>
        <v>45504</v>
      </c>
      <c r="G23" s="201">
        <v>10</v>
      </c>
      <c r="H23" s="201" t="str">
        <f t="shared" si="230"/>
        <v>Sen</v>
      </c>
      <c r="I23" s="202" t="s">
        <v>191</v>
      </c>
      <c r="J23" s="170">
        <f t="shared" si="238"/>
        <v>204</v>
      </c>
      <c r="K23" s="170">
        <f t="shared" si="239"/>
        <v>213</v>
      </c>
      <c r="L23" s="200">
        <v>45608</v>
      </c>
      <c r="M23" s="200">
        <f t="shared" si="184"/>
        <v>45637</v>
      </c>
      <c r="N23" s="201">
        <v>30</v>
      </c>
      <c r="O23" s="201" t="str">
        <f t="shared" si="227"/>
        <v>Sel</v>
      </c>
      <c r="P23" s="202" t="s">
        <v>192</v>
      </c>
      <c r="Q23" s="174">
        <f t="shared" si="236"/>
        <v>317</v>
      </c>
      <c r="R23" s="174">
        <f t="shared" si="237"/>
        <v>346</v>
      </c>
      <c r="S23" s="175"/>
      <c r="T23" s="176" t="str">
        <f t="shared" si="228"/>
        <v/>
      </c>
      <c r="U23" s="175"/>
      <c r="V23" s="177" t="str">
        <f t="shared" si="229"/>
        <v/>
      </c>
      <c r="W23" s="175"/>
      <c r="X23" s="175" t="str">
        <f t="shared" si="233"/>
        <v/>
      </c>
      <c r="Y23" s="178" t="str">
        <f t="shared" si="234"/>
        <v/>
      </c>
      <c r="Z23" s="167">
        <f>IF(OR(AND(Z$4&gt;=$J23,Z$4&lt;=$K23),AND(Z$4&gt;=$Q23,Z$4&lt;=$R23),AND(Z$4&gt;=$X23,Z$4&lt;=$Y23)),IF(Z58&gt;0,$D23-Z58,$D23),0)</f>
        <v>0</v>
      </c>
      <c r="AA23" s="167">
        <f>IF(OR(AND(AA$4&gt;=$J23,AA$4&lt;=$K23),AND(AA$4&gt;=$Q23,AA$4&lt;=$R23),AND(AA$4&gt;=$X23,AA$4&lt;=$Y23)),IF(AA58&gt;0,$D23-AA58,$D23),0)</f>
        <v>0</v>
      </c>
      <c r="AB23" s="167">
        <f>IF(OR(AND(AB$4&gt;=$J23,AB$4&lt;=$K23),AND(AB$4&gt;=$Q23,AB$4&lt;=$R23),AND(AB$4&gt;=$X23,AB$4&lt;=$Y23)),IF(AB58&gt;0,$D23-AB58,$D23),0)</f>
        <v>0</v>
      </c>
      <c r="AC23" s="167">
        <f>IF(OR(AND(AC$4&gt;=$J23,AC$4&lt;=$K23),AND(AC$4&gt;=$Q23,AC$4&lt;=$R23),AND(AC$4&gt;=$X23,AC$4&lt;=$Y23)),IF(AC58&gt;0,$D23-AC58,$D23),0)</f>
        <v>0</v>
      </c>
      <c r="AD23" s="167">
        <f>IF(OR(AND(AD$4&gt;=$J23,AD$4&lt;=$K23),AND(AD$4&gt;=$Q23,AD$4&lt;=$R23),AND(AD$4&gt;=$X23,AD$4&lt;=$Y23)),IF(AD58&gt;0,$D23-AD58,$D23),0)</f>
        <v>0</v>
      </c>
      <c r="AE23" s="167">
        <f>IF(OR(AND(AE$4&gt;=$J23,AE$4&lt;=$K23),AND(AE$4&gt;=$Q23,AE$4&lt;=$R23),AND(AE$4&gt;=$X23,AE$4&lt;=$Y23)),IF(AE58&gt;0,$D23-AE58,$D23),0)</f>
        <v>0</v>
      </c>
      <c r="AF23" s="167">
        <f>IF(OR(AND(AF$4&gt;=$J23,AF$4&lt;=$K23),AND(AF$4&gt;=$Q23,AF$4&lt;=$R23),AND(AF$4&gt;=$X23,AF$4&lt;=$Y23)),IF(AF58&gt;0,$D23-AF58,$D23),0)</f>
        <v>0</v>
      </c>
      <c r="AG23" s="167">
        <f>IF(OR(AND(AG$4&gt;=$J23,AG$4&lt;=$K23),AND(AG$4&gt;=$Q23,AG$4&lt;=$R23),AND(AG$4&gt;=$X23,AG$4&lt;=$Y23)),IF(AG58&gt;0,$D23-AG58,$D23),0)</f>
        <v>0</v>
      </c>
      <c r="AH23" s="167">
        <f>IF(OR(AND(AH$4&gt;=$J23,AH$4&lt;=$K23),AND(AH$4&gt;=$Q23,AH$4&lt;=$R23),AND(AH$4&gt;=$X23,AH$4&lt;=$Y23)),IF(AH58&gt;0,$D23-AH58,$D23),0)</f>
        <v>0</v>
      </c>
      <c r="AI23" s="167">
        <f>IF(OR(AND(AI$4&gt;=$J23,AI$4&lt;=$K23),AND(AI$4&gt;=$Q23,AI$4&lt;=$R23),AND(AI$4&gt;=$X23,AI$4&lt;=$Y23)),IF(AI58&gt;0,$D23-AI58,$D23),0)</f>
        <v>0</v>
      </c>
      <c r="AJ23" s="167">
        <f>IF(OR(AND(AJ$4&gt;=$J23,AJ$4&lt;=$K23),AND(AJ$4&gt;=$Q23,AJ$4&lt;=$R23),AND(AJ$4&gt;=$X23,AJ$4&lt;=$Y23)),IF(AJ58&gt;0,$D23-AJ58,$D23),0)</f>
        <v>0</v>
      </c>
      <c r="AK23" s="167">
        <f>IF(OR(AND(AK$4&gt;=$J23,AK$4&lt;=$K23),AND(AK$4&gt;=$Q23,AK$4&lt;=$R23),AND(AK$4&gt;=$X23,AK$4&lt;=$Y23)),IF(AK58&gt;0,$D23-AK58,$D23),0)</f>
        <v>0</v>
      </c>
      <c r="AL23" s="167">
        <f>IF(OR(AND(AL$4&gt;=$J23,AL$4&lt;=$K23),AND(AL$4&gt;=$Q23,AL$4&lt;=$R23),AND(AL$4&gt;=$X23,AL$4&lt;=$Y23)),IF(AL58&gt;0,$D23-AL58,$D23),0)</f>
        <v>0</v>
      </c>
      <c r="AM23" s="167">
        <f>IF(OR(AND(AM$4&gt;=$J23,AM$4&lt;=$K23),AND(AM$4&gt;=$Q23,AM$4&lt;=$R23),AND(AM$4&gt;=$X23,AM$4&lt;=$Y23)),IF(AM58&gt;0,$D23-AM58,$D23),0)</f>
        <v>0</v>
      </c>
      <c r="AN23" s="167">
        <f>IF(OR(AND(AN$4&gt;=$J23,AN$4&lt;=$K23),AND(AN$4&gt;=$Q23,AN$4&lt;=$R23),AND(AN$4&gt;=$X23,AN$4&lt;=$Y23)),IF(AN58&gt;0,$D23-AN58,$D23),0)</f>
        <v>0</v>
      </c>
      <c r="AO23" s="167">
        <f>IF(OR(AND(AO$4&gt;=$J23,AO$4&lt;=$K23),AND(AO$4&gt;=$Q23,AO$4&lt;=$R23),AND(AO$4&gt;=$X23,AO$4&lt;=$Y23)),IF(AO58&gt;0,$D23-AO58,$D23),0)</f>
        <v>0</v>
      </c>
      <c r="AP23" s="167">
        <f>IF(OR(AND(AP$4&gt;=$J23,AP$4&lt;=$K23),AND(AP$4&gt;=$Q23,AP$4&lt;=$R23),AND(AP$4&gt;=$X23,AP$4&lt;=$Y23)),IF(AP58&gt;0,$D23-AP58,$D23),0)</f>
        <v>0</v>
      </c>
      <c r="AQ23" s="167">
        <f>IF(OR(AND(AQ$4&gt;=$J23,AQ$4&lt;=$K23),AND(AQ$4&gt;=$Q23,AQ$4&lt;=$R23),AND(AQ$4&gt;=$X23,AQ$4&lt;=$Y23)),IF(AQ58&gt;0,$D23-AQ58,$D23),0)</f>
        <v>0</v>
      </c>
      <c r="AR23" s="167">
        <f>IF(OR(AND(AR$4&gt;=$J23,AR$4&lt;=$K23),AND(AR$4&gt;=$Q23,AR$4&lt;=$R23),AND(AR$4&gt;=$X23,AR$4&lt;=$Y23)),IF(AR58&gt;0,$D23-AR58,$D23),0)</f>
        <v>0</v>
      </c>
      <c r="AS23" s="167">
        <f>IF(OR(AND(AS$4&gt;=$J23,AS$4&lt;=$K23),AND(AS$4&gt;=$Q23,AS$4&lt;=$R23),AND(AS$4&gt;=$X23,AS$4&lt;=$Y23)),IF(AS58&gt;0,$D23-AS58,$D23),0)</f>
        <v>0</v>
      </c>
      <c r="AT23" s="167">
        <f>IF(OR(AND(AT$4&gt;=$J23,AT$4&lt;=$K23),AND(AT$4&gt;=$Q23,AT$4&lt;=$R23),AND(AT$4&gt;=$X23,AT$4&lt;=$Y23)),IF(AT58&gt;0,$D23-AT58,$D23),0)</f>
        <v>0</v>
      </c>
      <c r="AU23" s="167">
        <f>IF(OR(AND(AU$4&gt;=$J23,AU$4&lt;=$K23),AND(AU$4&gt;=$Q23,AU$4&lt;=$R23),AND(AU$4&gt;=$X23,AU$4&lt;=$Y23)),IF(AU58&gt;0,$D23-AU58,$D23),0)</f>
        <v>0</v>
      </c>
      <c r="AV23" s="167">
        <f>IF(OR(AND(AV$4&gt;=$J23,AV$4&lt;=$K23),AND(AV$4&gt;=$Q23,AV$4&lt;=$R23),AND(AV$4&gt;=$X23,AV$4&lt;=$Y23)),IF(AV58&gt;0,$D23-AV58,$D23),0)</f>
        <v>0</v>
      </c>
      <c r="AW23" s="167">
        <f>IF(OR(AND(AW$4&gt;=$J23,AW$4&lt;=$K23),AND(AW$4&gt;=$Q23,AW$4&lt;=$R23),AND(AW$4&gt;=$X23,AW$4&lt;=$Y23)),IF(AW58&gt;0,$D23-AW58,$D23),0)</f>
        <v>0</v>
      </c>
      <c r="AX23" s="167">
        <f>IF(OR(AND(AX$4&gt;=$J23,AX$4&lt;=$K23),AND(AX$4&gt;=$Q23,AX$4&lt;=$R23),AND(AX$4&gt;=$X23,AX$4&lt;=$Y23)),IF(AX58&gt;0,$D23-AX58,$D23),0)</f>
        <v>0</v>
      </c>
      <c r="AY23" s="167">
        <f>IF(OR(AND(AY$4&gt;=$J23,AY$4&lt;=$K23),AND(AY$4&gt;=$Q23,AY$4&lt;=$R23),AND(AY$4&gt;=$X23,AY$4&lt;=$Y23)),IF(AY58&gt;0,$D23-AY58,$D23),0)</f>
        <v>0</v>
      </c>
      <c r="AZ23" s="167">
        <f>IF(OR(AND(AZ$4&gt;=$J23,AZ$4&lt;=$K23),AND(AZ$4&gt;=$Q23,AZ$4&lt;=$R23),AND(AZ$4&gt;=$X23,AZ$4&lt;=$Y23)),IF(AZ58&gt;0,$D23-AZ58,$D23),0)</f>
        <v>0</v>
      </c>
      <c r="BA23" s="167">
        <f>IF(OR(AND(BA$4&gt;=$J23,BA$4&lt;=$K23),AND(BA$4&gt;=$Q23,BA$4&lt;=$R23),AND(BA$4&gt;=$X23,BA$4&lt;=$Y23)),IF(BA58&gt;0,$D23-BA58,$D23),0)</f>
        <v>0</v>
      </c>
      <c r="BB23" s="167">
        <f>IF(OR(AND(BB$4&gt;=$J23,BB$4&lt;=$K23),AND(BB$4&gt;=$Q23,BB$4&lt;=$R23),AND(BB$4&gt;=$X23,BB$4&lt;=$Y23)),IF(BB58&gt;0,$D23-BB58,$D23),0)</f>
        <v>0</v>
      </c>
      <c r="BC23" s="167">
        <f>IF(OR(AND(BC$4&gt;=$J23,BC$4&lt;=$K23),AND(BC$4&gt;=$Q23,BC$4&lt;=$R23),AND(BC$4&gt;=$X23,BC$4&lt;=$Y23)),IF(BC58&gt;0,$D23-BC58,$D23),0)</f>
        <v>0</v>
      </c>
      <c r="BD23" s="167">
        <f>IF(OR(AND(BD$4&gt;=$J23,BD$4&lt;=$K23),AND(BD$4&gt;=$Q23,BD$4&lt;=$R23),AND(BD$4&gt;=$X23,BD$4&lt;=$Y23)),IF(BD58&gt;0,$D23-BD58,$D23),0)</f>
        <v>0</v>
      </c>
      <c r="BE23" s="167">
        <f>IF(OR(AND(BE$4&gt;=$J23,BE$4&lt;=$K23),AND(BE$4&gt;=$Q23,BE$4&lt;=$R23),AND(BE$4&gt;=$X23,BE$4&lt;=$Y23)),IF(BE58&gt;0,$D23-BE58,$D23),0)</f>
        <v>0</v>
      </c>
      <c r="BF23" s="167">
        <f>IF(OR(AND(BF$4&gt;=$J23,BF$4&lt;=$K23),AND(BF$4&gt;=$Q23,BF$4&lt;=$R23),AND(BF$4&gt;=$X23,BF$4&lt;=$Y23)),IF(BF58&gt;0,$D23-BF58,$D23),0)</f>
        <v>0</v>
      </c>
      <c r="BG23" s="167">
        <f>IF(OR(AND(BG$4&gt;=$J23,BG$4&lt;=$K23),AND(BG$4&gt;=$Q23,BG$4&lt;=$R23),AND(BG$4&gt;=$X23,BG$4&lt;=$Y23)),IF(BG58&gt;0,$D23-BG58,$D23),0)</f>
        <v>0</v>
      </c>
      <c r="BH23" s="167">
        <f>IF(OR(AND(BH$4&gt;=$J23,BH$4&lt;=$K23),AND(BH$4&gt;=$Q23,BH$4&lt;=$R23),AND(BH$4&gt;=$X23,BH$4&lt;=$Y23)),IF(BH58&gt;0,$D23-BH58,$D23),0)</f>
        <v>0</v>
      </c>
      <c r="BI23" s="167">
        <f>IF(OR(AND(BI$4&gt;=$J23,BI$4&lt;=$K23),AND(BI$4&gt;=$Q23,BI$4&lt;=$R23),AND(BI$4&gt;=$X23,BI$4&lt;=$Y23)),IF(BI58&gt;0,$D23-BI58,$D23),0)</f>
        <v>0</v>
      </c>
      <c r="BJ23" s="167">
        <f>IF(OR(AND(BJ$4&gt;=$J23,BJ$4&lt;=$K23),AND(BJ$4&gt;=$Q23,BJ$4&lt;=$R23),AND(BJ$4&gt;=$X23,BJ$4&lt;=$Y23)),IF(BJ58&gt;0,$D23-BJ58,$D23),0)</f>
        <v>0</v>
      </c>
      <c r="BK23" s="167">
        <f>IF(OR(AND(BK$4&gt;=$J23,BK$4&lt;=$K23),AND(BK$4&gt;=$Q23,BK$4&lt;=$R23),AND(BK$4&gt;=$X23,BK$4&lt;=$Y23)),IF(BK58&gt;0,$D23-BK58,$D23),0)</f>
        <v>0</v>
      </c>
      <c r="BL23" s="167">
        <f>IF(OR(AND(BL$4&gt;=$J23,BL$4&lt;=$K23),AND(BL$4&gt;=$Q23,BL$4&lt;=$R23),AND(BL$4&gt;=$X23,BL$4&lt;=$Y23)),IF(BL58&gt;0,$D23-BL58,$D23),0)</f>
        <v>0</v>
      </c>
      <c r="BM23" s="167">
        <f>IF(OR(AND(BM$4&gt;=$J23,BM$4&lt;=$K23),AND(BM$4&gt;=$Q23,BM$4&lt;=$R23),AND(BM$4&gt;=$X23,BM$4&lt;=$Y23)),IF(BM58&gt;0,$D23-BM58,$D23),0)</f>
        <v>0</v>
      </c>
      <c r="BN23" s="167">
        <f>IF(OR(AND(BN$4&gt;=$J23,BN$4&lt;=$K23),AND(BN$4&gt;=$Q23,BN$4&lt;=$R23),AND(BN$4&gt;=$X23,BN$4&lt;=$Y23)),IF(BN58&gt;0,$D23-BN58,$D23),0)</f>
        <v>0</v>
      </c>
      <c r="BO23" s="167">
        <f>IF(OR(AND(BO$4&gt;=$J23,BO$4&lt;=$K23),AND(BO$4&gt;=$Q23,BO$4&lt;=$R23),AND(BO$4&gt;=$X23,BO$4&lt;=$Y23)),IF(BO58&gt;0,$D23-BO58,$D23),0)</f>
        <v>0</v>
      </c>
      <c r="BP23" s="167">
        <f>IF(OR(AND(BP$4&gt;=$J23,BP$4&lt;=$K23),AND(BP$4&gt;=$Q23,BP$4&lt;=$R23),AND(BP$4&gt;=$X23,BP$4&lt;=$Y23)),IF(BP58&gt;0,$D23-BP58,$D23),0)</f>
        <v>0</v>
      </c>
      <c r="BQ23" s="167">
        <f>IF(OR(AND(BQ$4&gt;=$J23,BQ$4&lt;=$K23),AND(BQ$4&gt;=$Q23,BQ$4&lt;=$R23),AND(BQ$4&gt;=$X23,BQ$4&lt;=$Y23)),IF(BQ58&gt;0,$D23-BQ58,$D23),0)</f>
        <v>0</v>
      </c>
      <c r="BR23" s="167">
        <f>IF(OR(AND(BR$4&gt;=$J23,BR$4&lt;=$K23),AND(BR$4&gt;=$Q23,BR$4&lt;=$R23),AND(BR$4&gt;=$X23,BR$4&lt;=$Y23)),IF(BR58&gt;0,$D23-BR58,$D23),0)</f>
        <v>0</v>
      </c>
      <c r="BS23" s="167">
        <f>IF(OR(AND(BS$4&gt;=$J23,BS$4&lt;=$K23),AND(BS$4&gt;=$Q23,BS$4&lt;=$R23),AND(BS$4&gt;=$X23,BS$4&lt;=$Y23)),IF(BS58&gt;0,$D23-BS58,$D23),0)</f>
        <v>0</v>
      </c>
      <c r="BT23" s="167">
        <f>IF(OR(AND(BT$4&gt;=$J23,BT$4&lt;=$K23),AND(BT$4&gt;=$Q23,BT$4&lt;=$R23),AND(BT$4&gt;=$X23,BT$4&lt;=$Y23)),IF(BT58&gt;0,$D23-BT58,$D23),0)</f>
        <v>0</v>
      </c>
      <c r="BU23" s="167">
        <f>IF(OR(AND(BU$4&gt;=$J23,BU$4&lt;=$K23),AND(BU$4&gt;=$Q23,BU$4&lt;=$R23),AND(BU$4&gt;=$X23,BU$4&lt;=$Y23)),IF(BU58&gt;0,$D23-BU58,$D23),0)</f>
        <v>0</v>
      </c>
      <c r="BV23" s="167">
        <f>IF(OR(AND(BV$4&gt;=$J23,BV$4&lt;=$K23),AND(BV$4&gt;=$Q23,BV$4&lt;=$R23),AND(BV$4&gt;=$X23,BV$4&lt;=$Y23)),IF(BV58&gt;0,$D23-BV58,$D23),0)</f>
        <v>0</v>
      </c>
      <c r="BW23" s="167">
        <f>IF(OR(AND(BW$4&gt;=$J23,BW$4&lt;=$K23),AND(BW$4&gt;=$Q23,BW$4&lt;=$R23),AND(BW$4&gt;=$X23,BW$4&lt;=$Y23)),IF(BW58&gt;0,$D23-BW58,$D23),0)</f>
        <v>0</v>
      </c>
      <c r="BX23" s="167">
        <f>IF(OR(AND(BX$4&gt;=$J23,BX$4&lt;=$K23),AND(BX$4&gt;=$Q23,BX$4&lt;=$R23),AND(BX$4&gt;=$X23,BX$4&lt;=$Y23)),IF(BX58&gt;0,$D23-BX58,$D23),0)</f>
        <v>0</v>
      </c>
      <c r="BY23" s="167">
        <f>IF(OR(AND(BY$4&gt;=$J23,BY$4&lt;=$K23),AND(BY$4&gt;=$Q23,BY$4&lt;=$R23),AND(BY$4&gt;=$X23,BY$4&lt;=$Y23)),IF(BY58&gt;0,$D23-BY58,$D23),0)</f>
        <v>0</v>
      </c>
      <c r="BZ23" s="167">
        <f>IF(OR(AND(BZ$4&gt;=$J23,BZ$4&lt;=$K23),AND(BZ$4&gt;=$Q23,BZ$4&lt;=$R23),AND(BZ$4&gt;=$X23,BZ$4&lt;=$Y23)),IF(BZ58&gt;0,$D23-BZ58,$D23),0)</f>
        <v>0</v>
      </c>
      <c r="CA23" s="167">
        <f>IF(OR(AND(CA$4&gt;=$J23,CA$4&lt;=$K23),AND(CA$4&gt;=$Q23,CA$4&lt;=$R23),AND(CA$4&gt;=$X23,CA$4&lt;=$Y23)),IF(CA58&gt;0,$D23-CA58,$D23),0)</f>
        <v>0</v>
      </c>
      <c r="CB23" s="167">
        <f>IF(OR(AND(CB$4&gt;=$J23,CB$4&lt;=$K23),AND(CB$4&gt;=$Q23,CB$4&lt;=$R23),AND(CB$4&gt;=$X23,CB$4&lt;=$Y23)),IF(CB58&gt;0,$D23-CB58,$D23),0)</f>
        <v>0</v>
      </c>
      <c r="CC23" s="167">
        <f>IF(OR(AND(CC$4&gt;=$J23,CC$4&lt;=$K23),AND(CC$4&gt;=$Q23,CC$4&lt;=$R23),AND(CC$4&gt;=$X23,CC$4&lt;=$Y23)),IF(CC58&gt;0,$D23-CC58,$D23),0)</f>
        <v>0</v>
      </c>
      <c r="CD23" s="167">
        <f>IF(OR(AND(CD$4&gt;=$J23,CD$4&lt;=$K23),AND(CD$4&gt;=$Q23,CD$4&lt;=$R23),AND(CD$4&gt;=$X23,CD$4&lt;=$Y23)),IF(CD58&gt;0,$D23-CD58,$D23),0)</f>
        <v>0</v>
      </c>
      <c r="CE23" s="167">
        <f>IF(OR(AND(CE$4&gt;=$J23,CE$4&lt;=$K23),AND(CE$4&gt;=$Q23,CE$4&lt;=$R23),AND(CE$4&gt;=$X23,CE$4&lt;=$Y23)),IF(CE58&gt;0,$D23-CE58,$D23),0)</f>
        <v>0</v>
      </c>
      <c r="CF23" s="167">
        <f>IF(OR(AND(CF$4&gt;=$J23,CF$4&lt;=$K23),AND(CF$4&gt;=$Q23,CF$4&lt;=$R23),AND(CF$4&gt;=$X23,CF$4&lt;=$Y23)),IF(CF58&gt;0,$D23-CF58,$D23),0)</f>
        <v>0</v>
      </c>
      <c r="CG23" s="167">
        <f>IF(OR(AND(CG$4&gt;=$J23,CG$4&lt;=$K23),AND(CG$4&gt;=$Q23,CG$4&lt;=$R23),AND(CG$4&gt;=$X23,CG$4&lt;=$Y23)),IF(CG58&gt;0,$D23-CG58,$D23),0)</f>
        <v>0</v>
      </c>
      <c r="CH23" s="167">
        <f>IF(OR(AND(CH$4&gt;=$J23,CH$4&lt;=$K23),AND(CH$4&gt;=$Q23,CH$4&lt;=$R23),AND(CH$4&gt;=$X23,CH$4&lt;=$Y23)),IF(CH58&gt;0,$D23-CH58,$D23),0)</f>
        <v>0</v>
      </c>
      <c r="CI23" s="167">
        <f>IF(OR(AND(CI$4&gt;=$J23,CI$4&lt;=$K23),AND(CI$4&gt;=$Q23,CI$4&lt;=$R23),AND(CI$4&gt;=$X23,CI$4&lt;=$Y23)),IF(CI58&gt;0,$D23-CI58,$D23),0)</f>
        <v>0</v>
      </c>
      <c r="CJ23" s="167">
        <f>IF(OR(AND(CJ$4&gt;=$J23,CJ$4&lt;=$K23),AND(CJ$4&gt;=$Q23,CJ$4&lt;=$R23),AND(CJ$4&gt;=$X23,CJ$4&lt;=$Y23)),IF(CJ58&gt;0,$D23-CJ58,$D23),0)</f>
        <v>0</v>
      </c>
      <c r="CK23" s="167">
        <f>IF(OR(AND(CK$4&gt;=$J23,CK$4&lt;=$K23),AND(CK$4&gt;=$Q23,CK$4&lt;=$R23),AND(CK$4&gt;=$X23,CK$4&lt;=$Y23)),IF(CK58&gt;0,$D23-CK58,$D23),0)</f>
        <v>0</v>
      </c>
      <c r="CL23" s="167">
        <f>IF(OR(AND(CL$4&gt;=$J23,CL$4&lt;=$K23),AND(CL$4&gt;=$Q23,CL$4&lt;=$R23),AND(CL$4&gt;=$X23,CL$4&lt;=$Y23)),IF(CL58&gt;0,$D23-CL58,$D23),0)</f>
        <v>0</v>
      </c>
      <c r="CM23" s="167">
        <f>IF(OR(AND(CM$4&gt;=$J23,CM$4&lt;=$K23),AND(CM$4&gt;=$Q23,CM$4&lt;=$R23),AND(CM$4&gt;=$X23,CM$4&lt;=$Y23)),IF(CM58&gt;0,$D23-CM58,$D23),0)</f>
        <v>0</v>
      </c>
      <c r="CN23" s="167">
        <f>IF(OR(AND(CN$4&gt;=$J23,CN$4&lt;=$K23),AND(CN$4&gt;=$Q23,CN$4&lt;=$R23),AND(CN$4&gt;=$X23,CN$4&lt;=$Y23)),IF(CN58&gt;0,$D23-CN58,$D23),0)</f>
        <v>0</v>
      </c>
      <c r="CO23" s="167">
        <f>IF(OR(AND(CO$4&gt;=$J23,CO$4&lt;=$K23),AND(CO$4&gt;=$Q23,CO$4&lt;=$R23),AND(CO$4&gt;=$X23,CO$4&lt;=$Y23)),IF(CO58&gt;0,$D23-CO58,$D23),0)</f>
        <v>0</v>
      </c>
      <c r="CP23" s="167">
        <f>IF(OR(AND(CP$4&gt;=$J23,CP$4&lt;=$K23),AND(CP$4&gt;=$Q23,CP$4&lt;=$R23),AND(CP$4&gt;=$X23,CP$4&lt;=$Y23)),IF(CP58&gt;0,$D23-CP58,$D23),0)</f>
        <v>0</v>
      </c>
      <c r="CQ23" s="167">
        <f>IF(OR(AND(CQ$4&gt;=$J23,CQ$4&lt;=$K23),AND(CQ$4&gt;=$Q23,CQ$4&lt;=$R23),AND(CQ$4&gt;=$X23,CQ$4&lt;=$Y23)),IF(CQ58&gt;0,$D23-CQ58,$D23),0)</f>
        <v>0</v>
      </c>
      <c r="CR23" s="167">
        <f>IF(OR(AND(CR$4&gt;=$J23,CR$4&lt;=$K23),AND(CR$4&gt;=$Q23,CR$4&lt;=$R23),AND(CR$4&gt;=$X23,CR$4&lt;=$Y23)),IF(CR58&gt;0,$D23-CR58,$D23),0)</f>
        <v>0</v>
      </c>
      <c r="CS23" s="167">
        <f>IF(OR(AND(CS$4&gt;=$J23,CS$4&lt;=$K23),AND(CS$4&gt;=$Q23,CS$4&lt;=$R23),AND(CS$4&gt;=$X23,CS$4&lt;=$Y23)),IF(CS58&gt;0,$D23-CS58,$D23),0)</f>
        <v>0</v>
      </c>
      <c r="CT23" s="167">
        <f>IF(OR(AND(CT$4&gt;=$J23,CT$4&lt;=$K23),AND(CT$4&gt;=$Q23,CT$4&lt;=$R23),AND(CT$4&gt;=$X23,CT$4&lt;=$Y23)),IF(CT58&gt;0,$D23-CT58,$D23),0)</f>
        <v>0</v>
      </c>
      <c r="CU23" s="167">
        <f>IF(OR(AND(CU$4&gt;=$J23,CU$4&lt;=$K23),AND(CU$4&gt;=$Q23,CU$4&lt;=$R23),AND(CU$4&gt;=$X23,CU$4&lt;=$Y23)),IF(CU58&gt;0,$D23-CU58,$D23),0)</f>
        <v>0</v>
      </c>
      <c r="CV23" s="167">
        <f>IF(OR(AND(CV$4&gt;=$J23,CV$4&lt;=$K23),AND(CV$4&gt;=$Q23,CV$4&lt;=$R23),AND(CV$4&gt;=$X23,CV$4&lt;=$Y23)),IF(CV58&gt;0,$D23-CV58,$D23),0)</f>
        <v>0</v>
      </c>
      <c r="CW23" s="167">
        <f>IF(OR(AND(CW$4&gt;=$J23,CW$4&lt;=$K23),AND(CW$4&gt;=$Q23,CW$4&lt;=$R23),AND(CW$4&gt;=$X23,CW$4&lt;=$Y23)),IF(CW58&gt;0,$D23-CW58,$D23),0)</f>
        <v>0</v>
      </c>
      <c r="CX23" s="167">
        <f>IF(OR(AND(CX$4&gt;=$J23,CX$4&lt;=$K23),AND(CX$4&gt;=$Q23,CX$4&lt;=$R23),AND(CX$4&gt;=$X23,CX$4&lt;=$Y23)),IF(CX58&gt;0,$D23-CX58,$D23),0)</f>
        <v>0</v>
      </c>
      <c r="CY23" s="167">
        <f>IF(OR(AND(CY$4&gt;=$J23,CY$4&lt;=$K23),AND(CY$4&gt;=$Q23,CY$4&lt;=$R23),AND(CY$4&gt;=$X23,CY$4&lt;=$Y23)),IF(CY58&gt;0,$D23-CY58,$D23),0)</f>
        <v>0</v>
      </c>
      <c r="CZ23" s="167">
        <f>IF(OR(AND(CZ$4&gt;=$J23,CZ$4&lt;=$K23),AND(CZ$4&gt;=$Q23,CZ$4&lt;=$R23),AND(CZ$4&gt;=$X23,CZ$4&lt;=$Y23)),IF(CZ58&gt;0,$D23-CZ58,$D23),0)</f>
        <v>0</v>
      </c>
      <c r="DA23" s="167">
        <f>IF(OR(AND(DA$4&gt;=$J23,DA$4&lt;=$K23),AND(DA$4&gt;=$Q23,DA$4&lt;=$R23),AND(DA$4&gt;=$X23,DA$4&lt;=$Y23)),IF(DA58&gt;0,$D23-DA58,$D23),0)</f>
        <v>0</v>
      </c>
      <c r="DB23" s="167">
        <f>IF(OR(AND(DB$4&gt;=$J23,DB$4&lt;=$K23),AND(DB$4&gt;=$Q23,DB$4&lt;=$R23),AND(DB$4&gt;=$X23,DB$4&lt;=$Y23)),IF(DB58&gt;0,$D23-DB58,$D23),0)</f>
        <v>0</v>
      </c>
      <c r="DC23" s="167">
        <f>IF(OR(AND(DC$4&gt;=$J23,DC$4&lt;=$K23),AND(DC$4&gt;=$Q23,DC$4&lt;=$R23),AND(DC$4&gt;=$X23,DC$4&lt;=$Y23)),IF(DC58&gt;0,$D23-DC58,$D23),0)</f>
        <v>0</v>
      </c>
      <c r="DD23" s="167">
        <f>IF(OR(AND(DD$4&gt;=$J23,DD$4&lt;=$K23),AND(DD$4&gt;=$Q23,DD$4&lt;=$R23),AND(DD$4&gt;=$X23,DD$4&lt;=$Y23)),IF(DD58&gt;0,$D23-DD58,$D23),0)</f>
        <v>0</v>
      </c>
      <c r="DE23" s="167">
        <f>IF(OR(AND(DE$4&gt;=$J23,DE$4&lt;=$K23),AND(DE$4&gt;=$Q23,DE$4&lt;=$R23),AND(DE$4&gt;=$X23,DE$4&lt;=$Y23)),IF(DE58&gt;0,$D23-DE58,$D23),0)</f>
        <v>0</v>
      </c>
      <c r="DF23" s="167">
        <f>IF(OR(AND(DF$4&gt;=$J23,DF$4&lt;=$K23),AND(DF$4&gt;=$Q23,DF$4&lt;=$R23),AND(DF$4&gt;=$X23,DF$4&lt;=$Y23)),IF(DF58&gt;0,$D23-DF58,$D23),0)</f>
        <v>0</v>
      </c>
      <c r="DG23" s="167">
        <f>IF(OR(AND(DG$4&gt;=$J23,DG$4&lt;=$K23),AND(DG$4&gt;=$Q23,DG$4&lt;=$R23),AND(DG$4&gt;=$X23,DG$4&lt;=$Y23)),IF(DG58&gt;0,$D23-DG58,$D23),0)</f>
        <v>0</v>
      </c>
      <c r="DH23" s="167">
        <f>IF(OR(AND(DH$4&gt;=$J23,DH$4&lt;=$K23),AND(DH$4&gt;=$Q23,DH$4&lt;=$R23),AND(DH$4&gt;=$X23,DH$4&lt;=$Y23)),IF(DH58&gt;0,$D23-DH58,$D23),0)</f>
        <v>0</v>
      </c>
      <c r="DI23" s="167">
        <f>IF(OR(AND(DI$4&gt;=$J23,DI$4&lt;=$K23),AND(DI$4&gt;=$Q23,DI$4&lt;=$R23),AND(DI$4&gt;=$X23,DI$4&lt;=$Y23)),IF(DI58&gt;0,$D23-DI58,$D23),0)</f>
        <v>0</v>
      </c>
      <c r="DJ23" s="167">
        <f>IF(OR(AND(DJ$4&gt;=$J23,DJ$4&lt;=$K23),AND(DJ$4&gt;=$Q23,DJ$4&lt;=$R23),AND(DJ$4&gt;=$X23,DJ$4&lt;=$Y23)),IF(DJ58&gt;0,$D23-DJ58,$D23),0)</f>
        <v>0</v>
      </c>
      <c r="DK23" s="167">
        <f>IF(OR(AND(DK$4&gt;=$J23,DK$4&lt;=$K23),AND(DK$4&gt;=$Q23,DK$4&lt;=$R23),AND(DK$4&gt;=$X23,DK$4&lt;=$Y23)),IF(DK58&gt;0,$D23-DK58,$D23),0)</f>
        <v>0</v>
      </c>
      <c r="DL23" s="167">
        <f>IF(OR(AND(DL$4&gt;=$J23,DL$4&lt;=$K23),AND(DL$4&gt;=$Q23,DL$4&lt;=$R23),AND(DL$4&gt;=$X23,DL$4&lt;=$Y23)),IF(DL58&gt;0,$D23-DL58,$D23),0)</f>
        <v>0</v>
      </c>
      <c r="DM23" s="167">
        <f>IF(OR(AND(DM$4&gt;=$J23,DM$4&lt;=$K23),AND(DM$4&gt;=$Q23,DM$4&lt;=$R23),AND(DM$4&gt;=$X23,DM$4&lt;=$Y23)),IF(DM58&gt;0,$D23-DM58,$D23),0)</f>
        <v>0</v>
      </c>
      <c r="DN23" s="167">
        <f>IF(OR(AND(DN$4&gt;=$J23,DN$4&lt;=$K23),AND(DN$4&gt;=$Q23,DN$4&lt;=$R23),AND(DN$4&gt;=$X23,DN$4&lt;=$Y23)),IF(DN58&gt;0,$D23-DN58,$D23),0)</f>
        <v>0</v>
      </c>
      <c r="DO23" s="167">
        <f>IF(OR(AND(DO$4&gt;=$J23,DO$4&lt;=$K23),AND(DO$4&gt;=$Q23,DO$4&lt;=$R23),AND(DO$4&gt;=$X23,DO$4&lt;=$Y23)),IF(DO58&gt;0,$D23-DO58,$D23),0)</f>
        <v>0</v>
      </c>
      <c r="DP23" s="167">
        <f>IF(OR(AND(DP$4&gt;=$J23,DP$4&lt;=$K23),AND(DP$4&gt;=$Q23,DP$4&lt;=$R23),AND(DP$4&gt;=$X23,DP$4&lt;=$Y23)),IF(DP58&gt;0,$D23-DP58,$D23),0)</f>
        <v>0</v>
      </c>
      <c r="DQ23" s="167">
        <f>IF(OR(AND(DQ$4&gt;=$J23,DQ$4&lt;=$K23),AND(DQ$4&gt;=$Q23,DQ$4&lt;=$R23),AND(DQ$4&gt;=$X23,DQ$4&lt;=$Y23)),IF(DQ58&gt;0,$D23-DQ58,$D23),0)</f>
        <v>0</v>
      </c>
      <c r="DR23" s="167">
        <f>IF(OR(AND(DR$4&gt;=$J23,DR$4&lt;=$K23),AND(DR$4&gt;=$Q23,DR$4&lt;=$R23),AND(DR$4&gt;=$X23,DR$4&lt;=$Y23)),IF(DR58&gt;0,$D23-DR58,$D23),0)</f>
        <v>0</v>
      </c>
      <c r="DS23" s="167">
        <f>IF(OR(AND(DS$4&gt;=$J23,DS$4&lt;=$K23),AND(DS$4&gt;=$Q23,DS$4&lt;=$R23),AND(DS$4&gt;=$X23,DS$4&lt;=$Y23)),IF(DS58&gt;0,$D23-DS58,$D23),0)</f>
        <v>0</v>
      </c>
      <c r="DT23" s="167">
        <f>IF(OR(AND(DT$4&gt;=$J23,DT$4&lt;=$K23),AND(DT$4&gt;=$Q23,DT$4&lt;=$R23),AND(DT$4&gt;=$X23,DT$4&lt;=$Y23)),IF(DT58&gt;0,$D23-DT58,$D23),0)</f>
        <v>0</v>
      </c>
      <c r="DU23" s="167">
        <f>IF(OR(AND(DU$4&gt;=$J23,DU$4&lt;=$K23),AND(DU$4&gt;=$Q23,DU$4&lt;=$R23),AND(DU$4&gt;=$X23,DU$4&lt;=$Y23)),IF(DU58&gt;0,$D23-DU58,$D23),0)</f>
        <v>0</v>
      </c>
      <c r="DV23" s="167">
        <f>IF(OR(AND(DV$4&gt;=$J23,DV$4&lt;=$K23),AND(DV$4&gt;=$Q23,DV$4&lt;=$R23),AND(DV$4&gt;=$X23,DV$4&lt;=$Y23)),IF(DV58&gt;0,$D23-DV58,$D23),0)</f>
        <v>0</v>
      </c>
      <c r="DW23" s="167">
        <f>IF(OR(AND(DW$4&gt;=$J23,DW$4&lt;=$K23),AND(DW$4&gt;=$Q23,DW$4&lt;=$R23),AND(DW$4&gt;=$X23,DW$4&lt;=$Y23)),IF(DW58&gt;0,$D23-DW58,$D23),0)</f>
        <v>0</v>
      </c>
      <c r="DX23" s="167">
        <f>IF(OR(AND(DX$4&gt;=$J23,DX$4&lt;=$K23),AND(DX$4&gt;=$Q23,DX$4&lt;=$R23),AND(DX$4&gt;=$X23,DX$4&lt;=$Y23)),IF(DX58&gt;0,$D23-DX58,$D23),0)</f>
        <v>0</v>
      </c>
      <c r="DY23" s="167">
        <f>IF(OR(AND(DY$4&gt;=$J23,DY$4&lt;=$K23),AND(DY$4&gt;=$Q23,DY$4&lt;=$R23),AND(DY$4&gt;=$X23,DY$4&lt;=$Y23)),IF(DY58&gt;0,$D23-DY58,$D23),0)</f>
        <v>0</v>
      </c>
      <c r="DZ23" s="167">
        <f>IF(OR(AND(DZ$4&gt;=$J23,DZ$4&lt;=$K23),AND(DZ$4&gt;=$Q23,DZ$4&lt;=$R23),AND(DZ$4&gt;=$X23,DZ$4&lt;=$Y23)),IF(DZ58&gt;0,$D23-DZ58,$D23),0)</f>
        <v>0</v>
      </c>
      <c r="EA23" s="167">
        <f>IF(OR(AND(EA$4&gt;=$J23,EA$4&lt;=$K23),AND(EA$4&gt;=$Q23,EA$4&lt;=$R23),AND(EA$4&gt;=$X23,EA$4&lt;=$Y23)),IF(EA58&gt;0,$D23-EA58,$D23),0)</f>
        <v>0</v>
      </c>
      <c r="EB23" s="167">
        <f>IF(OR(AND(EB$4&gt;=$J23,EB$4&lt;=$K23),AND(EB$4&gt;=$Q23,EB$4&lt;=$R23),AND(EB$4&gt;=$X23,EB$4&lt;=$Y23)),IF(EB58&gt;0,$D23-EB58,$D23),0)</f>
        <v>0</v>
      </c>
      <c r="EC23" s="167">
        <f>IF(OR(AND(EC$4&gt;=$J23,EC$4&lt;=$K23),AND(EC$4&gt;=$Q23,EC$4&lt;=$R23),AND(EC$4&gt;=$X23,EC$4&lt;=$Y23)),IF(EC58&gt;0,$D23-EC58,$D23),0)</f>
        <v>0</v>
      </c>
      <c r="ED23" s="167">
        <f>IF(OR(AND(ED$4&gt;=$J23,ED$4&lt;=$K23),AND(ED$4&gt;=$Q23,ED$4&lt;=$R23),AND(ED$4&gt;=$X23,ED$4&lt;=$Y23)),IF(ED58&gt;0,$D23-ED58,$D23),0)</f>
        <v>0</v>
      </c>
      <c r="EE23" s="167">
        <f>IF(OR(AND(EE$4&gt;=$J23,EE$4&lt;=$K23),AND(EE$4&gt;=$Q23,EE$4&lt;=$R23),AND(EE$4&gt;=$X23,EE$4&lt;=$Y23)),IF(EE58&gt;0,$D23-EE58,$D23),0)</f>
        <v>0</v>
      </c>
      <c r="EF23" s="167">
        <f>IF(OR(AND(EF$4&gt;=$J23,EF$4&lt;=$K23),AND(EF$4&gt;=$Q23,EF$4&lt;=$R23),AND(EF$4&gt;=$X23,EF$4&lt;=$Y23)),IF(EF58&gt;0,$D23-EF58,$D23),0)</f>
        <v>0</v>
      </c>
      <c r="EG23" s="167">
        <f>IF(OR(AND(EG$4&gt;=$J23,EG$4&lt;=$K23),AND(EG$4&gt;=$Q23,EG$4&lt;=$R23),AND(EG$4&gt;=$X23,EG$4&lt;=$Y23)),IF(EG58&gt;0,$D23-EG58,$D23),0)</f>
        <v>0</v>
      </c>
      <c r="EH23" s="167">
        <f>IF(OR(AND(EH$4&gt;=$J23,EH$4&lt;=$K23),AND(EH$4&gt;=$Q23,EH$4&lt;=$R23),AND(EH$4&gt;=$X23,EH$4&lt;=$Y23)),IF(EH58&gt;0,$D23-EH58,$D23),0)</f>
        <v>0</v>
      </c>
      <c r="EI23" s="167">
        <f>IF(OR(AND(EI$4&gt;=$J23,EI$4&lt;=$K23),AND(EI$4&gt;=$Q23,EI$4&lt;=$R23),AND(EI$4&gt;=$X23,EI$4&lt;=$Y23)),IF(EI58&gt;0,$D23-EI58,$D23),0)</f>
        <v>0</v>
      </c>
      <c r="EJ23" s="167">
        <f>IF(OR(AND(EJ$4&gt;=$J23,EJ$4&lt;=$K23),AND(EJ$4&gt;=$Q23,EJ$4&lt;=$R23),AND(EJ$4&gt;=$X23,EJ$4&lt;=$Y23)),IF(EJ58&gt;0,$D23-EJ58,$D23),0)</f>
        <v>0</v>
      </c>
      <c r="EK23" s="167">
        <f>IF(OR(AND(EK$4&gt;=$J23,EK$4&lt;=$K23),AND(EK$4&gt;=$Q23,EK$4&lt;=$R23),AND(EK$4&gt;=$X23,EK$4&lt;=$Y23)),IF(EK58&gt;0,$D23-EK58,$D23),0)</f>
        <v>0</v>
      </c>
      <c r="EL23" s="167">
        <f>IF(OR(AND(EL$4&gt;=$J23,EL$4&lt;=$K23),AND(EL$4&gt;=$Q23,EL$4&lt;=$R23),AND(EL$4&gt;=$X23,EL$4&lt;=$Y23)),IF(EL58&gt;0,$D23-EL58,$D23),0)</f>
        <v>0</v>
      </c>
      <c r="EM23" s="167">
        <f>IF(OR(AND(EM$4&gt;=$J23,EM$4&lt;=$K23),AND(EM$4&gt;=$Q23,EM$4&lt;=$R23),AND(EM$4&gt;=$X23,EM$4&lt;=$Y23)),IF(EM58&gt;0,$D23-EM58,$D23),0)</f>
        <v>0</v>
      </c>
      <c r="EN23" s="167">
        <f>IF(OR(AND(EN$4&gt;=$J23,EN$4&lt;=$K23),AND(EN$4&gt;=$Q23,EN$4&lt;=$R23),AND(EN$4&gt;=$X23,EN$4&lt;=$Y23)),IF(EN58&gt;0,$D23-EN58,$D23),0)</f>
        <v>0</v>
      </c>
      <c r="EO23" s="167">
        <f>IF(OR(AND(EO$4&gt;=$J23,EO$4&lt;=$K23),AND(EO$4&gt;=$Q23,EO$4&lt;=$R23),AND(EO$4&gt;=$X23,EO$4&lt;=$Y23)),IF(EO58&gt;0,$D23-EO58,$D23),0)</f>
        <v>0</v>
      </c>
      <c r="EP23" s="167">
        <f>IF(OR(AND(EP$4&gt;=$J23,EP$4&lt;=$K23),AND(EP$4&gt;=$Q23,EP$4&lt;=$R23),AND(EP$4&gt;=$X23,EP$4&lt;=$Y23)),IF(EP58&gt;0,$D23-EP58,$D23),0)</f>
        <v>0</v>
      </c>
      <c r="EQ23" s="167">
        <f>IF(OR(AND(EQ$4&gt;=$J23,EQ$4&lt;=$K23),AND(EQ$4&gt;=$Q23,EQ$4&lt;=$R23),AND(EQ$4&gt;=$X23,EQ$4&lt;=$Y23)),IF(EQ58&gt;0,$D23-EQ58,$D23),0)</f>
        <v>0</v>
      </c>
      <c r="ER23" s="167">
        <f>IF(OR(AND(ER$4&gt;=$J23,ER$4&lt;=$K23),AND(ER$4&gt;=$Q23,ER$4&lt;=$R23),AND(ER$4&gt;=$X23,ER$4&lt;=$Y23)),IF(ER58&gt;0,$D23-ER58,$D23),0)</f>
        <v>0</v>
      </c>
      <c r="ES23" s="167">
        <f>IF(OR(AND(ES$4&gt;=$J23,ES$4&lt;=$K23),AND(ES$4&gt;=$Q23,ES$4&lt;=$R23),AND(ES$4&gt;=$X23,ES$4&lt;=$Y23)),IF(ES58&gt;0,$D23-ES58,$D23),0)</f>
        <v>0</v>
      </c>
      <c r="ET23" s="167">
        <f>IF(OR(AND(ET$4&gt;=$J23,ET$4&lt;=$K23),AND(ET$4&gt;=$Q23,ET$4&lt;=$R23),AND(ET$4&gt;=$X23,ET$4&lt;=$Y23)),IF(ET58&gt;0,$D23-ET58,$D23),0)</f>
        <v>0</v>
      </c>
      <c r="EU23" s="167">
        <f>IF(OR(AND(EU$4&gt;=$J23,EU$4&lt;=$K23),AND(EU$4&gt;=$Q23,EU$4&lt;=$R23),AND(EU$4&gt;=$X23,EU$4&lt;=$Y23)),IF(EU58&gt;0,$D23-EU58,$D23),0)</f>
        <v>0</v>
      </c>
      <c r="EV23" s="167">
        <f>IF(OR(AND(EV$4&gt;=$J23,EV$4&lt;=$K23),AND(EV$4&gt;=$Q23,EV$4&lt;=$R23),AND(EV$4&gt;=$X23,EV$4&lt;=$Y23)),IF(EV58&gt;0,$D23-EV58,$D23),0)</f>
        <v>0</v>
      </c>
      <c r="EW23" s="167">
        <f>IF(OR(AND(EW$4&gt;=$J23,EW$4&lt;=$K23),AND(EW$4&gt;=$Q23,EW$4&lt;=$R23),AND(EW$4&gt;=$X23,EW$4&lt;=$Y23)),IF(EW58&gt;0,$D23-EW58,$D23),0)</f>
        <v>0</v>
      </c>
      <c r="EX23" s="167">
        <f>IF(OR(AND(EX$4&gt;=$J23,EX$4&lt;=$K23),AND(EX$4&gt;=$Q23,EX$4&lt;=$R23),AND(EX$4&gt;=$X23,EX$4&lt;=$Y23)),IF(EX58&gt;0,$D23-EX58,$D23),0)</f>
        <v>0</v>
      </c>
      <c r="EY23" s="167">
        <f>IF(OR(AND(EY$4&gt;=$J23,EY$4&lt;=$K23),AND(EY$4&gt;=$Q23,EY$4&lt;=$R23),AND(EY$4&gt;=$X23,EY$4&lt;=$Y23)),IF(EY58&gt;0,$D23-EY58,$D23),0)</f>
        <v>0</v>
      </c>
      <c r="EZ23" s="167">
        <f>IF(OR(AND(EZ$4&gt;=$J23,EZ$4&lt;=$K23),AND(EZ$4&gt;=$Q23,EZ$4&lt;=$R23),AND(EZ$4&gt;=$X23,EZ$4&lt;=$Y23)),IF(EZ58&gt;0,$D23-EZ58,$D23),0)</f>
        <v>0</v>
      </c>
      <c r="FA23" s="167">
        <f>IF(OR(AND(FA$4&gt;=$J23,FA$4&lt;=$K23),AND(FA$4&gt;=$Q23,FA$4&lt;=$R23),AND(FA$4&gt;=$X23,FA$4&lt;=$Y23)),IF(FA58&gt;0,$D23-FA58,$D23),0)</f>
        <v>0</v>
      </c>
      <c r="FB23" s="167">
        <f>IF(OR(AND(FB$4&gt;=$J23,FB$4&lt;=$K23),AND(FB$4&gt;=$Q23,FB$4&lt;=$R23),AND(FB$4&gt;=$X23,FB$4&lt;=$Y23)),IF(FB58&gt;0,$D23-FB58,$D23),0)</f>
        <v>0</v>
      </c>
      <c r="FC23" s="167">
        <f>IF(OR(AND(FC$4&gt;=$J23,FC$4&lt;=$K23),AND(FC$4&gt;=$Q23,FC$4&lt;=$R23),AND(FC$4&gt;=$X23,FC$4&lt;=$Y23)),IF(FC58&gt;0,$D23-FC58,$D23),0)</f>
        <v>0</v>
      </c>
      <c r="FD23" s="167">
        <f>IF(OR(AND(FD$4&gt;=$J23,FD$4&lt;=$K23),AND(FD$4&gt;=$Q23,FD$4&lt;=$R23),AND(FD$4&gt;=$X23,FD$4&lt;=$Y23)),IF(FD58&gt;0,$D23-FD58,$D23),0)</f>
        <v>0</v>
      </c>
      <c r="FE23" s="167">
        <f>IF(OR(AND(FE$4&gt;=$J23,FE$4&lt;=$K23),AND(FE$4&gt;=$Q23,FE$4&lt;=$R23),AND(FE$4&gt;=$X23,FE$4&lt;=$Y23)),IF(FE58&gt;0,$D23-FE58,$D23),0)</f>
        <v>0</v>
      </c>
      <c r="FF23" s="167">
        <f>IF(OR(AND(FF$4&gt;=$J23,FF$4&lt;=$K23),AND(FF$4&gt;=$Q23,FF$4&lt;=$R23),AND(FF$4&gt;=$X23,FF$4&lt;=$Y23)),IF(FF58&gt;0,$D23-FF58,$D23),0)</f>
        <v>0</v>
      </c>
      <c r="FG23" s="167">
        <f>IF(OR(AND(FG$4&gt;=$J23,FG$4&lt;=$K23),AND(FG$4&gt;=$Q23,FG$4&lt;=$R23),AND(FG$4&gt;=$X23,FG$4&lt;=$Y23)),IF(FG58&gt;0,$D23-FG58,$D23),0)</f>
        <v>0</v>
      </c>
      <c r="FH23" s="167">
        <f>IF(OR(AND(FH$4&gt;=$J23,FH$4&lt;=$K23),AND(FH$4&gt;=$Q23,FH$4&lt;=$R23),AND(FH$4&gt;=$X23,FH$4&lt;=$Y23)),IF(FH58&gt;0,$D23-FH58,$D23),0)</f>
        <v>0</v>
      </c>
      <c r="FI23" s="167">
        <f>IF(OR(AND(FI$4&gt;=$J23,FI$4&lt;=$K23),AND(FI$4&gt;=$Q23,FI$4&lt;=$R23),AND(FI$4&gt;=$X23,FI$4&lt;=$Y23)),IF(FI58&gt;0,$D23-FI58,$D23),0)</f>
        <v>0</v>
      </c>
      <c r="FJ23" s="167">
        <f>IF(OR(AND(FJ$4&gt;=$J23,FJ$4&lt;=$K23),AND(FJ$4&gt;=$Q23,FJ$4&lt;=$R23),AND(FJ$4&gt;=$X23,FJ$4&lt;=$Y23)),IF(FJ58&gt;0,$D23-FJ58,$D23),0)</f>
        <v>0</v>
      </c>
      <c r="FK23" s="167">
        <f>IF(OR(AND(FK$4&gt;=$J23,FK$4&lt;=$K23),AND(FK$4&gt;=$Q23,FK$4&lt;=$R23),AND(FK$4&gt;=$X23,FK$4&lt;=$Y23)),IF(FK58&gt;0,$D23-FK58,$D23),0)</f>
        <v>0</v>
      </c>
      <c r="FL23" s="167">
        <f>IF(OR(AND(FL$4&gt;=$J23,FL$4&lt;=$K23),AND(FL$4&gt;=$Q23,FL$4&lt;=$R23),AND(FL$4&gt;=$X23,FL$4&lt;=$Y23)),IF(FL58&gt;0,$D23-FL58,$D23),0)</f>
        <v>0</v>
      </c>
      <c r="FM23" s="167">
        <f>IF(OR(AND(FM$4&gt;=$J23,FM$4&lt;=$K23),AND(FM$4&gt;=$Q23,FM$4&lt;=$R23),AND(FM$4&gt;=$X23,FM$4&lt;=$Y23)),IF(FM58&gt;0,$D23-FM58,$D23),0)</f>
        <v>0</v>
      </c>
      <c r="FN23" s="167">
        <f>IF(OR(AND(FN$4&gt;=$J23,FN$4&lt;=$K23),AND(FN$4&gt;=$Q23,FN$4&lt;=$R23),AND(FN$4&gt;=$X23,FN$4&lt;=$Y23)),IF(FN58&gt;0,$D23-FN58,$D23),0)</f>
        <v>0</v>
      </c>
      <c r="FO23" s="167">
        <f>IF(OR(AND(FO$4&gt;=$J23,FO$4&lt;=$K23),AND(FO$4&gt;=$Q23,FO$4&lt;=$R23),AND(FO$4&gt;=$X23,FO$4&lt;=$Y23)),IF(FO58&gt;0,$D23-FO58,$D23),0)</f>
        <v>0</v>
      </c>
      <c r="FP23" s="167">
        <f>IF(OR(AND(FP$4&gt;=$J23,FP$4&lt;=$K23),AND(FP$4&gt;=$Q23,FP$4&lt;=$R23),AND(FP$4&gt;=$X23,FP$4&lt;=$Y23)),IF(FP58&gt;0,$D23-FP58,$D23),0)</f>
        <v>0</v>
      </c>
      <c r="FQ23" s="167">
        <f>IF(OR(AND(FQ$4&gt;=$J23,FQ$4&lt;=$K23),AND(FQ$4&gt;=$Q23,FQ$4&lt;=$R23),AND(FQ$4&gt;=$X23,FQ$4&lt;=$Y23)),IF(FQ58&gt;0,$D23-FQ58,$D23),0)</f>
        <v>0</v>
      </c>
      <c r="FR23" s="167">
        <f>IF(OR(AND(FR$4&gt;=$J23,FR$4&lt;=$K23),AND(FR$4&gt;=$Q23,FR$4&lt;=$R23),AND(FR$4&gt;=$X23,FR$4&lt;=$Y23)),IF(FR58&gt;0,$D23-FR58,$D23),0)</f>
        <v>0</v>
      </c>
      <c r="FS23" s="167">
        <f>IF(OR(AND(FS$4&gt;=$J23,FS$4&lt;=$K23),AND(FS$4&gt;=$Q23,FS$4&lt;=$R23),AND(FS$4&gt;=$X23,FS$4&lt;=$Y23)),IF(FS58&gt;0,$D23-FS58,$D23),0)</f>
        <v>0</v>
      </c>
      <c r="FT23" s="167">
        <f>IF(OR(AND(FT$4&gt;=$J23,FT$4&lt;=$K23),AND(FT$4&gt;=$Q23,FT$4&lt;=$R23),AND(FT$4&gt;=$X23,FT$4&lt;=$Y23)),IF(FT58&gt;0,$D23-FT58,$D23),0)</f>
        <v>0</v>
      </c>
      <c r="FU23" s="167">
        <f>IF(OR(AND(FU$4&gt;=$J23,FU$4&lt;=$K23),AND(FU$4&gt;=$Q23,FU$4&lt;=$R23),AND(FU$4&gt;=$X23,FU$4&lt;=$Y23)),IF(FU58&gt;0,$D23-FU58,$D23),0)</f>
        <v>0</v>
      </c>
      <c r="FV23" s="167">
        <f>IF(OR(AND(FV$4&gt;=$J23,FV$4&lt;=$K23),AND(FV$4&gt;=$Q23,FV$4&lt;=$R23),AND(FV$4&gt;=$X23,FV$4&lt;=$Y23)),IF(FV58&gt;0,$D23-FV58,$D23),0)</f>
        <v>0</v>
      </c>
      <c r="FW23" s="167">
        <f>IF(OR(AND(FW$4&gt;=$J23,FW$4&lt;=$K23),AND(FW$4&gt;=$Q23,FW$4&lt;=$R23),AND(FW$4&gt;=$X23,FW$4&lt;=$Y23)),IF(FW58&gt;0,$D23-FW58,$D23),0)</f>
        <v>0</v>
      </c>
      <c r="FX23" s="167">
        <f>IF(OR(AND(FX$4&gt;=$J23,FX$4&lt;=$K23),AND(FX$4&gt;=$Q23,FX$4&lt;=$R23),AND(FX$4&gt;=$X23,FX$4&lt;=$Y23)),IF(FX58&gt;0,$D23-FX58,$D23),0)</f>
        <v>0</v>
      </c>
      <c r="FY23" s="167">
        <f>IF(OR(AND(FY$4&gt;=$J23,FY$4&lt;=$K23),AND(FY$4&gt;=$Q23,FY$4&lt;=$R23),AND(FY$4&gt;=$X23,FY$4&lt;=$Y23)),IF(FY58&gt;0,$D23-FY58,$D23),0)</f>
        <v>0</v>
      </c>
      <c r="FZ23" s="167">
        <f>IF(OR(AND(FZ$4&gt;=$J23,FZ$4&lt;=$K23),AND(FZ$4&gt;=$Q23,FZ$4&lt;=$R23),AND(FZ$4&gt;=$X23,FZ$4&lt;=$Y23)),IF(FZ58&gt;0,$D23-FZ58,$D23),0)</f>
        <v>0</v>
      </c>
      <c r="GA23" s="167">
        <f>IF(OR(AND(GA$4&gt;=$J23,GA$4&lt;=$K23),AND(GA$4&gt;=$Q23,GA$4&lt;=$R23),AND(GA$4&gt;=$X23,GA$4&lt;=$Y23)),IF(GA58&gt;0,$D23-GA58,$D23),0)</f>
        <v>0</v>
      </c>
      <c r="GB23" s="167">
        <f>IF(OR(AND(GB$4&gt;=$J23,GB$4&lt;=$K23),AND(GB$4&gt;=$Q23,GB$4&lt;=$R23),AND(GB$4&gt;=$X23,GB$4&lt;=$Y23)),IF(GB58&gt;0,$D23-GB58,$D23),0)</f>
        <v>0</v>
      </c>
      <c r="GC23" s="167">
        <f>IF(OR(AND(GC$4&gt;=$J23,GC$4&lt;=$K23),AND(GC$4&gt;=$Q23,GC$4&lt;=$R23),AND(GC$4&gt;=$X23,GC$4&lt;=$Y23)),IF(GC58&gt;0,$D23-GC58,$D23),0)</f>
        <v>0</v>
      </c>
      <c r="GD23" s="167">
        <f>IF(OR(AND(GD$4&gt;=$J23,GD$4&lt;=$K23),AND(GD$4&gt;=$Q23,GD$4&lt;=$R23),AND(GD$4&gt;=$X23,GD$4&lt;=$Y23)),IF(GD58&gt;0,$D23-GD58,$D23),0)</f>
        <v>0</v>
      </c>
      <c r="GE23" s="167">
        <f>IF(OR(AND(GE$4&gt;=$J23,GE$4&lt;=$K23),AND(GE$4&gt;=$Q23,GE$4&lt;=$R23),AND(GE$4&gt;=$X23,GE$4&lt;=$Y23)),IF(GE58&gt;0,$D23-GE58,$D23),0)</f>
        <v>0</v>
      </c>
      <c r="GF23" s="167">
        <f>IF(OR(AND(GF$4&gt;=$J23,GF$4&lt;=$K23),AND(GF$4&gt;=$Q23,GF$4&lt;=$R23),AND(GF$4&gt;=$X23,GF$4&lt;=$Y23)),IF(GF58&gt;0,$D23-GF58,$D23),0)</f>
        <v>0</v>
      </c>
      <c r="GG23" s="167">
        <f>IF(OR(AND(GG$4&gt;=$J23,GG$4&lt;=$K23),AND(GG$4&gt;=$Q23,GG$4&lt;=$R23),AND(GG$4&gt;=$X23,GG$4&lt;=$Y23)),IF(GG58&gt;0,$D23-GG58,$D23),0)</f>
        <v>0</v>
      </c>
      <c r="GH23" s="167">
        <f>IF(OR(AND(GH$4&gt;=$J23,GH$4&lt;=$K23),AND(GH$4&gt;=$Q23,GH$4&lt;=$R23),AND(GH$4&gt;=$X23,GH$4&lt;=$Y23)),IF(GH58&gt;0,$D23-GH58,$D23),0)</f>
        <v>0</v>
      </c>
      <c r="GI23" s="167">
        <f>IF(OR(AND(GI$4&gt;=$J23,GI$4&lt;=$K23),AND(GI$4&gt;=$Q23,GI$4&lt;=$R23),AND(GI$4&gt;=$X23,GI$4&lt;=$Y23)),IF(GI58&gt;0,$D23-GI58,$D23),0)</f>
        <v>0</v>
      </c>
      <c r="GJ23" s="167">
        <f>IF(OR(AND(GJ$4&gt;=$J23,GJ$4&lt;=$K23),AND(GJ$4&gt;=$Q23,GJ$4&lt;=$R23),AND(GJ$4&gt;=$X23,GJ$4&lt;=$Y23)),IF(GJ58&gt;0,$D23-GJ58,$D23),0)</f>
        <v>0</v>
      </c>
      <c r="GK23" s="167">
        <f>IF(OR(AND(GK$4&gt;=$J23,GK$4&lt;=$K23),AND(GK$4&gt;=$Q23,GK$4&lt;=$R23),AND(GK$4&gt;=$X23,GK$4&lt;=$Y23)),IF(GK58&gt;0,$D23-GK58,$D23),0)</f>
        <v>0</v>
      </c>
      <c r="GL23" s="167">
        <f>IF(OR(AND(GL$4&gt;=$J23,GL$4&lt;=$K23),AND(GL$4&gt;=$Q23,GL$4&lt;=$R23),AND(GL$4&gt;=$X23,GL$4&lt;=$Y23)),IF(GL58&gt;0,$D23-GL58,$D23),0)</f>
        <v>0</v>
      </c>
      <c r="GM23" s="167">
        <f>IF(OR(AND(GM$4&gt;=$J23,GM$4&lt;=$K23),AND(GM$4&gt;=$Q23,GM$4&lt;=$R23),AND(GM$4&gt;=$X23,GM$4&lt;=$Y23)),IF(GM58&gt;0,$D23-GM58,$D23),0)</f>
        <v>0</v>
      </c>
      <c r="GN23" s="167">
        <f>IF(OR(AND(GN$4&gt;=$J23,GN$4&lt;=$K23),AND(GN$4&gt;=$Q23,GN$4&lt;=$R23),AND(GN$4&gt;=$X23,GN$4&lt;=$Y23)),IF(GN58&gt;0,$D23-GN58,$D23),0)</f>
        <v>0</v>
      </c>
      <c r="GO23" s="167">
        <f>IF(OR(AND(GO$4&gt;=$J23,GO$4&lt;=$K23),AND(GO$4&gt;=$Q23,GO$4&lt;=$R23),AND(GO$4&gt;=$X23,GO$4&lt;=$Y23)),IF(GO58&gt;0,$D23-GO58,$D23),0)</f>
        <v>0</v>
      </c>
      <c r="GP23" s="167">
        <f>IF(OR(AND(GP$4&gt;=$J23,GP$4&lt;=$K23),AND(GP$4&gt;=$Q23,GP$4&lt;=$R23),AND(GP$4&gt;=$X23,GP$4&lt;=$Y23)),IF(GP58&gt;0,$D23-GP58,$D23),0)</f>
        <v>0</v>
      </c>
      <c r="GQ23" s="167">
        <f>IF(OR(AND(GQ$4&gt;=$J23,GQ$4&lt;=$K23),AND(GQ$4&gt;=$Q23,GQ$4&lt;=$R23),AND(GQ$4&gt;=$X23,GQ$4&lt;=$Y23)),IF(GQ58&gt;0,$D23-GQ58,$D23),0)</f>
        <v>0</v>
      </c>
      <c r="GR23" s="167">
        <f>IF(OR(AND(GR$4&gt;=$J23,GR$4&lt;=$K23),AND(GR$4&gt;=$Q23,GR$4&lt;=$R23),AND(GR$4&gt;=$X23,GR$4&lt;=$Y23)),IF(GR58&gt;0,$D23-GR58,$D23),0)</f>
        <v>0</v>
      </c>
      <c r="GS23" s="167">
        <f>IF(OR(AND(GS$4&gt;=$J23,GS$4&lt;=$K23),AND(GS$4&gt;=$Q23,GS$4&lt;=$R23),AND(GS$4&gt;=$X23,GS$4&lt;=$Y23)),IF(GS58&gt;0,$D23-GS58,$D23),0)</f>
        <v>0</v>
      </c>
      <c r="GT23" s="167">
        <f>IF(OR(AND(GT$4&gt;=$J23,GT$4&lt;=$K23),AND(GT$4&gt;=$Q23,GT$4&lt;=$R23),AND(GT$4&gt;=$X23,GT$4&lt;=$Y23)),IF(GT58&gt;0,$D23-GT58,$D23),0)</f>
        <v>0</v>
      </c>
      <c r="GU23" s="167">
        <f>IF(OR(AND(GU$4&gt;=$J23,GU$4&lt;=$K23),AND(GU$4&gt;=$Q23,GU$4&lt;=$R23),AND(GU$4&gt;=$X23,GU$4&lt;=$Y23)),IF(GU58&gt;0,$D23-GU58,$D23),0)</f>
        <v>0</v>
      </c>
      <c r="GV23" s="167">
        <f>IF(OR(AND(GV$4&gt;=$J23,GV$4&lt;=$K23),AND(GV$4&gt;=$Q23,GV$4&lt;=$R23),AND(GV$4&gt;=$X23,GV$4&lt;=$Y23)),IF(GV58&gt;0,$D23-GV58,$D23),0)</f>
        <v>0</v>
      </c>
      <c r="GW23" s="167">
        <f>IF(OR(AND(GW$4&gt;=$J23,GW$4&lt;=$K23),AND(GW$4&gt;=$Q23,GW$4&lt;=$R23),AND(GW$4&gt;=$X23,GW$4&lt;=$Y23)),IF(GW58&gt;0,$D23-GW58,$D23),0)</f>
        <v>0</v>
      </c>
      <c r="GX23" s="167">
        <f>IF(OR(AND(GX$4&gt;=$J23,GX$4&lt;=$K23),AND(GX$4&gt;=$Q23,GX$4&lt;=$R23),AND(GX$4&gt;=$X23,GX$4&lt;=$Y23)),IF(GX58&gt;0,$D23-GX58,$D23),0)</f>
        <v>0</v>
      </c>
      <c r="GY23" s="167">
        <f>IF(OR(AND(GY$4&gt;=$J23,GY$4&lt;=$K23),AND(GY$4&gt;=$Q23,GY$4&lt;=$R23),AND(GY$4&gt;=$X23,GY$4&lt;=$Y23)),IF(GY58&gt;0,$D23-GY58,$D23),0)</f>
        <v>0</v>
      </c>
      <c r="GZ23" s="167">
        <f>IF(OR(AND(GZ$4&gt;=$J23,GZ$4&lt;=$K23),AND(GZ$4&gt;=$Q23,GZ$4&lt;=$R23),AND(GZ$4&gt;=$X23,GZ$4&lt;=$Y23)),IF(GZ58&gt;0,$D23-GZ58,$D23),0)</f>
        <v>0</v>
      </c>
      <c r="HA23" s="167">
        <f>IF(OR(AND(HA$4&gt;=$J23,HA$4&lt;=$K23),AND(HA$4&gt;=$Q23,HA$4&lt;=$R23),AND(HA$4&gt;=$X23,HA$4&lt;=$Y23)),IF(HA58&gt;0,$D23-HA58,$D23),0)</f>
        <v>0</v>
      </c>
      <c r="HB23" s="167">
        <f>IF(OR(AND(HB$4&gt;=$J23,HB$4&lt;=$K23),AND(HB$4&gt;=$Q23,HB$4&lt;=$R23),AND(HB$4&gt;=$X23,HB$4&lt;=$Y23)),IF(HB58&gt;0,$D23-HB58,$D23),0)</f>
        <v>0</v>
      </c>
      <c r="HC23" s="167">
        <f>IF(OR(AND(HC$4&gt;=$J23,HC$4&lt;=$K23),AND(HC$4&gt;=$Q23,HC$4&lt;=$R23),AND(HC$4&gt;=$X23,HC$4&lt;=$Y23)),IF(HC58&gt;0,$D23-HC58,$D23),0)</f>
        <v>0</v>
      </c>
      <c r="HD23" s="167">
        <f>IF(OR(AND(HD$4&gt;=$J23,HD$4&lt;=$K23),AND(HD$4&gt;=$Q23,HD$4&lt;=$R23),AND(HD$4&gt;=$X23,HD$4&lt;=$Y23)),IF(HD58&gt;0,$D23-HD58,$D23),0)</f>
        <v>0</v>
      </c>
      <c r="HE23" s="167">
        <f>IF(OR(AND(HE$4&gt;=$J23,HE$4&lt;=$K23),AND(HE$4&gt;=$Q23,HE$4&lt;=$R23),AND(HE$4&gt;=$X23,HE$4&lt;=$Y23)),IF(HE58&gt;0,$D23-HE58,$D23),0)</f>
        <v>0</v>
      </c>
      <c r="HF23" s="167">
        <f>IF(OR(AND(HF$4&gt;=$J23,HF$4&lt;=$K23),AND(HF$4&gt;=$Q23,HF$4&lt;=$R23),AND(HF$4&gt;=$X23,HF$4&lt;=$Y23)),IF(HF58&gt;0,$D23-HF58,$D23),0)</f>
        <v>0</v>
      </c>
      <c r="HG23" s="167">
        <f>IF(OR(AND(HG$4&gt;=$J23,HG$4&lt;=$K23),AND(HG$4&gt;=$Q23,HG$4&lt;=$R23),AND(HG$4&gt;=$X23,HG$4&lt;=$Y23)),IF(HG58&gt;0,$D23-HG58,$D23),0)</f>
        <v>0</v>
      </c>
      <c r="HH23" s="167">
        <f>IF(OR(AND(HH$4&gt;=$J23,HH$4&lt;=$K23),AND(HH$4&gt;=$Q23,HH$4&lt;=$R23),AND(HH$4&gt;=$X23,HH$4&lt;=$Y23)),IF(HH58&gt;0,$D23-HH58,$D23),0)</f>
        <v>0</v>
      </c>
      <c r="HI23" s="167">
        <f>IF(OR(AND(HI$4&gt;=$J23,HI$4&lt;=$K23),AND(HI$4&gt;=$Q23,HI$4&lt;=$R23),AND(HI$4&gt;=$X23,HI$4&lt;=$Y23)),IF(HI58&gt;0,$D23-HI58,$D23),0)</f>
        <v>0</v>
      </c>
      <c r="HJ23" s="167">
        <f>IF(OR(AND(HJ$4&gt;=$J23,HJ$4&lt;=$K23),AND(HJ$4&gt;=$Q23,HJ$4&lt;=$R23),AND(HJ$4&gt;=$X23,HJ$4&lt;=$Y23)),IF(HJ58&gt;0,$D23-HJ58,$D23),0)</f>
        <v>0</v>
      </c>
      <c r="HK23" s="167">
        <f>IF(OR(AND(HK$4&gt;=$J23,HK$4&lt;=$K23),AND(HK$4&gt;=$Q23,HK$4&lt;=$R23),AND(HK$4&gt;=$X23,HK$4&lt;=$Y23)),IF(HK58&gt;0,$D23-HK58,$D23),0)</f>
        <v>0</v>
      </c>
      <c r="HL23" s="167">
        <f>IF(OR(AND(HL$4&gt;=$J23,HL$4&lt;=$K23),AND(HL$4&gt;=$Q23,HL$4&lt;=$R23),AND(HL$4&gt;=$X23,HL$4&lt;=$Y23)),IF(HL58&gt;0,$D23-HL58,$D23),0)</f>
        <v>0</v>
      </c>
      <c r="HM23" s="167">
        <f>IF(OR(AND(HM$4&gt;=$J23,HM$4&lt;=$K23),AND(HM$4&gt;=$Q23,HM$4&lt;=$R23),AND(HM$4&gt;=$X23,HM$4&lt;=$Y23)),IF(HM58&gt;0,$D23-HM58,$D23),0)</f>
        <v>0</v>
      </c>
      <c r="HN23" s="167">
        <f>IF(OR(AND(HN$4&gt;=$J23,HN$4&lt;=$K23),AND(HN$4&gt;=$Q23,HN$4&lt;=$R23),AND(HN$4&gt;=$X23,HN$4&lt;=$Y23)),IF(HN58&gt;0,$D23-HN58,$D23),0)</f>
        <v>0</v>
      </c>
      <c r="HO23" s="167">
        <f>IF(OR(AND(HO$4&gt;=$J23,HO$4&lt;=$K23),AND(HO$4&gt;=$Q23,HO$4&lt;=$R23),AND(HO$4&gt;=$X23,HO$4&lt;=$Y23)),IF(HO58&gt;0,$D23-HO58,$D23),0)</f>
        <v>0</v>
      </c>
      <c r="HP23" s="167">
        <f>IF(OR(AND(HP$4&gt;=$J23,HP$4&lt;=$K23),AND(HP$4&gt;=$Q23,HP$4&lt;=$R23),AND(HP$4&gt;=$X23,HP$4&lt;=$Y23)),IF(HP58&gt;0,$D23-HP58,$D23),0)</f>
        <v>0</v>
      </c>
      <c r="HQ23" s="167">
        <f>IF(OR(AND(HQ$4&gt;=$J23,HQ$4&lt;=$K23),AND(HQ$4&gt;=$Q23,HQ$4&lt;=$R23),AND(HQ$4&gt;=$X23,HQ$4&lt;=$Y23)),IF(HQ58&gt;0,$D23-HQ58,$D23),0)</f>
        <v>0</v>
      </c>
      <c r="HR23" s="167">
        <f>IF(OR(AND(HR$4&gt;=$J23,HR$4&lt;=$K23),AND(HR$4&gt;=$Q23,HR$4&lt;=$R23),AND(HR$4&gt;=$X23,HR$4&lt;=$Y23)),IF(HR58&gt;0,$D23-HR58,$D23),0)</f>
        <v>0</v>
      </c>
      <c r="HS23" s="167">
        <f>IF(OR(AND(HS$4&gt;=$J23,HS$4&lt;=$K23),AND(HS$4&gt;=$Q23,HS$4&lt;=$R23),AND(HS$4&gt;=$X23,HS$4&lt;=$Y23)),IF(HS58&gt;0,$D23-HS58,$D23),0)</f>
        <v>0</v>
      </c>
      <c r="HT23" s="167">
        <f>IF(OR(AND(HT$4&gt;=$J23,HT$4&lt;=$K23),AND(HT$4&gt;=$Q23,HT$4&lt;=$R23),AND(HT$4&gt;=$X23,HT$4&lt;=$Y23)),IF(HT58&gt;0,$D23-HT58,$D23),0)</f>
        <v>0</v>
      </c>
      <c r="HU23" s="167">
        <f>IF(OR(AND(HU$4&gt;=$J23,HU$4&lt;=$K23),AND(HU$4&gt;=$Q23,HU$4&lt;=$R23),AND(HU$4&gt;=$X23,HU$4&lt;=$Y23)),IF(HU58&gt;0,$D23-HU58,$D23),0)</f>
        <v>1.1000000000000001</v>
      </c>
      <c r="HV23" s="167">
        <f>IF(OR(AND(HV$4&gt;=$J23,HV$4&lt;=$K23),AND(HV$4&gt;=$Q23,HV$4&lt;=$R23),AND(HV$4&gt;=$X23,HV$4&lt;=$Y23)),IF(HV58&gt;0,$D23-HV58,$D23),0)</f>
        <v>1.1000000000000001</v>
      </c>
      <c r="HW23" s="167">
        <f>IF(OR(AND(HW$4&gt;=$J23,HW$4&lt;=$K23),AND(HW$4&gt;=$Q23,HW$4&lt;=$R23),AND(HW$4&gt;=$X23,HW$4&lt;=$Y23)),IF(HW58&gt;0,$D23-HW58,$D23),0)</f>
        <v>1.1000000000000001</v>
      </c>
      <c r="HX23" s="167">
        <f>IF(OR(AND(HX$4&gt;=$J23,HX$4&lt;=$K23),AND(HX$4&gt;=$Q23,HX$4&lt;=$R23),AND(HX$4&gt;=$X23,HX$4&lt;=$Y23)),IF(HX58&gt;0,$D23-HX58,$D23),0)</f>
        <v>1.1000000000000001</v>
      </c>
      <c r="HY23" s="167">
        <f>IF(OR(AND(HY$4&gt;=$J23,HY$4&lt;=$K23),AND(HY$4&gt;=$Q23,HY$4&lt;=$R23),AND(HY$4&gt;=$X23,HY$4&lt;=$Y23)),IF(HY58&gt;0,$D23-HY58,$D23),0)</f>
        <v>1.1000000000000001</v>
      </c>
      <c r="HZ23" s="167">
        <f>IF(OR(AND(HZ$4&gt;=$J23,HZ$4&lt;=$K23),AND(HZ$4&gt;=$Q23,HZ$4&lt;=$R23),AND(HZ$4&gt;=$X23,HZ$4&lt;=$Y23)),IF(HZ58&gt;0,$D23-HZ58,$D23),0)</f>
        <v>1.1000000000000001</v>
      </c>
      <c r="IA23" s="167">
        <f>IF(OR(AND(IA$4&gt;=$J23,IA$4&lt;=$K23),AND(IA$4&gt;=$Q23,IA$4&lt;=$R23),AND(IA$4&gt;=$X23,IA$4&lt;=$Y23)),IF(IA58&gt;0,$D23-IA58,$D23),0)</f>
        <v>1.1000000000000001</v>
      </c>
      <c r="IB23" s="167">
        <f>IF(OR(AND(IB$4&gt;=$J23,IB$4&lt;=$K23),AND(IB$4&gt;=$Q23,IB$4&lt;=$R23),AND(IB$4&gt;=$X23,IB$4&lt;=$Y23)),IF(IB58&gt;0,$D23-IB58,$D23),0)</f>
        <v>1.1000000000000001</v>
      </c>
      <c r="IC23" s="167">
        <f>IF(OR(AND(IC$4&gt;=$J23,IC$4&lt;=$K23),AND(IC$4&gt;=$Q23,IC$4&lt;=$R23),AND(IC$4&gt;=$X23,IC$4&lt;=$Y23)),IF(IC58&gt;0,$D23-IC58,$D23),0)</f>
        <v>1.1000000000000001</v>
      </c>
      <c r="ID23" s="167">
        <f>IF(OR(AND(ID$4&gt;=$J23,ID$4&lt;=$K23),AND(ID$4&gt;=$Q23,ID$4&lt;=$R23),AND(ID$4&gt;=$X23,ID$4&lt;=$Y23)),IF(ID58&gt;0,$D23-ID58,$D23),0)</f>
        <v>1.1000000000000001</v>
      </c>
      <c r="IE23" s="167">
        <f>IF(OR(AND(IE$4&gt;=$J23,IE$4&lt;=$K23),AND(IE$4&gt;=$Q23,IE$4&lt;=$R23),AND(IE$4&gt;=$X23,IE$4&lt;=$Y23)),IF(IE58&gt;0,$D23-IE58,$D23),0)</f>
        <v>0</v>
      </c>
      <c r="IF23" s="167">
        <f>IF(OR(AND(IF$4&gt;=$J23,IF$4&lt;=$K23),AND(IF$4&gt;=$Q23,IF$4&lt;=$R23),AND(IF$4&gt;=$X23,IF$4&lt;=$Y23)),IF(IF58&gt;0,$D23-IF58,$D23),0)</f>
        <v>0</v>
      </c>
      <c r="IG23" s="167">
        <f>IF(OR(AND(IG$4&gt;=$J23,IG$4&lt;=$K23),AND(IG$4&gt;=$Q23,IG$4&lt;=$R23),AND(IG$4&gt;=$X23,IG$4&lt;=$Y23)),IF(IG58&gt;0,$D23-IG58,$D23),0)</f>
        <v>0</v>
      </c>
      <c r="IH23" s="167">
        <f>IF(OR(AND(IH$4&gt;=$J23,IH$4&lt;=$K23),AND(IH$4&gt;=$Q23,IH$4&lt;=$R23),AND(IH$4&gt;=$X23,IH$4&lt;=$Y23)),IF(IH58&gt;0,$D23-IH58,$D23),0)</f>
        <v>0</v>
      </c>
      <c r="II23" s="167">
        <f>IF(OR(AND(II$4&gt;=$J23,II$4&lt;=$K23),AND(II$4&gt;=$Q23,II$4&lt;=$R23),AND(II$4&gt;=$X23,II$4&lt;=$Y23)),IF(II58&gt;0,$D23-II58,$D23),0)</f>
        <v>0</v>
      </c>
      <c r="IJ23" s="167">
        <f>IF(OR(AND(IJ$4&gt;=$J23,IJ$4&lt;=$K23),AND(IJ$4&gt;=$Q23,IJ$4&lt;=$R23),AND(IJ$4&gt;=$X23,IJ$4&lt;=$Y23)),IF(IJ58&gt;0,$D23-IJ58,$D23),0)</f>
        <v>0</v>
      </c>
      <c r="IK23" s="167">
        <f>IF(OR(AND(IK$4&gt;=$J23,IK$4&lt;=$K23),AND(IK$4&gt;=$Q23,IK$4&lt;=$R23),AND(IK$4&gt;=$X23,IK$4&lt;=$Y23)),IF(IK58&gt;0,$D23-IK58,$D23),0)</f>
        <v>0</v>
      </c>
      <c r="IL23" s="167">
        <f>IF(OR(AND(IL$4&gt;=$J23,IL$4&lt;=$K23),AND(IL$4&gt;=$Q23,IL$4&lt;=$R23),AND(IL$4&gt;=$X23,IL$4&lt;=$Y23)),IF(IL58&gt;0,$D23-IL58,$D23),0)</f>
        <v>0</v>
      </c>
      <c r="IM23" s="167">
        <f>IF(OR(AND(IM$4&gt;=$J23,IM$4&lt;=$K23),AND(IM$4&gt;=$Q23,IM$4&lt;=$R23),AND(IM$4&gt;=$X23,IM$4&lt;=$Y23)),IF(IM58&gt;0,$D23-IM58,$D23),0)</f>
        <v>0</v>
      </c>
      <c r="IN23" s="167">
        <f>IF(OR(AND(IN$4&gt;=$J23,IN$4&lt;=$K23),AND(IN$4&gt;=$Q23,IN$4&lt;=$R23),AND(IN$4&gt;=$X23,IN$4&lt;=$Y23)),IF(IN58&gt;0,$D23-IN58,$D23),0)</f>
        <v>0</v>
      </c>
      <c r="IO23" s="167">
        <f>IF(OR(AND(IO$4&gt;=$J23,IO$4&lt;=$K23),AND(IO$4&gt;=$Q23,IO$4&lt;=$R23),AND(IO$4&gt;=$X23,IO$4&lt;=$Y23)),IF(IO58&gt;0,$D23-IO58,$D23),0)</f>
        <v>0</v>
      </c>
      <c r="IP23" s="167">
        <f>IF(OR(AND(IP$4&gt;=$J23,IP$4&lt;=$K23),AND(IP$4&gt;=$Q23,IP$4&lt;=$R23),AND(IP$4&gt;=$X23,IP$4&lt;=$Y23)),IF(IP58&gt;0,$D23-IP58,$D23),0)</f>
        <v>0</v>
      </c>
      <c r="IQ23" s="167">
        <f>IF(OR(AND(IQ$4&gt;=$J23,IQ$4&lt;=$K23),AND(IQ$4&gt;=$Q23,IQ$4&lt;=$R23),AND(IQ$4&gt;=$X23,IQ$4&lt;=$Y23)),IF(IQ58&gt;0,$D23-IQ58,$D23),0)</f>
        <v>0</v>
      </c>
      <c r="IR23" s="167">
        <f>IF(OR(AND(IR$4&gt;=$J23,IR$4&lt;=$K23),AND(IR$4&gt;=$Q23,IR$4&lt;=$R23),AND(IR$4&gt;=$X23,IR$4&lt;=$Y23)),IF(IR58&gt;0,$D23-IR58,$D23),0)</f>
        <v>0</v>
      </c>
      <c r="IS23" s="167">
        <f>IF(OR(AND(IS$4&gt;=$J23,IS$4&lt;=$K23),AND(IS$4&gt;=$Q23,IS$4&lt;=$R23),AND(IS$4&gt;=$X23,IS$4&lt;=$Y23)),IF(IS58&gt;0,$D23-IS58,$D23),0)</f>
        <v>0</v>
      </c>
      <c r="IT23" s="167">
        <f>IF(OR(AND(IT$4&gt;=$J23,IT$4&lt;=$K23),AND(IT$4&gt;=$Q23,IT$4&lt;=$R23),AND(IT$4&gt;=$X23,IT$4&lt;=$Y23)),IF(IT58&gt;0,$D23-IT58,$D23),0)</f>
        <v>0</v>
      </c>
      <c r="IU23" s="167">
        <f>IF(OR(AND(IU$4&gt;=$J23,IU$4&lt;=$K23),AND(IU$4&gt;=$Q23,IU$4&lt;=$R23),AND(IU$4&gt;=$X23,IU$4&lt;=$Y23)),IF(IU58&gt;0,$D23-IU58,$D23),0)</f>
        <v>0</v>
      </c>
      <c r="IV23" s="167">
        <f>IF(OR(AND(IV$4&gt;=$J23,IV$4&lt;=$K23),AND(IV$4&gt;=$Q23,IV$4&lt;=$R23),AND(IV$4&gt;=$X23,IV$4&lt;=$Y23)),IF(IV58&gt;0,$D23-IV58,$D23),0)</f>
        <v>0</v>
      </c>
      <c r="IW23" s="167">
        <f>IF(OR(AND(IW$4&gt;=$J23,IW$4&lt;=$K23),AND(IW$4&gt;=$Q23,IW$4&lt;=$R23),AND(IW$4&gt;=$X23,IW$4&lt;=$Y23)),IF(IW58&gt;0,$D23-IW58,$D23),0)</f>
        <v>0</v>
      </c>
      <c r="IX23" s="167">
        <f>IF(OR(AND(IX$4&gt;=$J23,IX$4&lt;=$K23),AND(IX$4&gt;=$Q23,IX$4&lt;=$R23),AND(IX$4&gt;=$X23,IX$4&lt;=$Y23)),IF(IX58&gt;0,$D23-IX58,$D23),0)</f>
        <v>0</v>
      </c>
      <c r="IY23" s="167">
        <f>IF(OR(AND(IY$4&gt;=$J23,IY$4&lt;=$K23),AND(IY$4&gt;=$Q23,IY$4&lt;=$R23),AND(IY$4&gt;=$X23,IY$4&lt;=$Y23)),IF(IY58&gt;0,$D23-IY58,$D23),0)</f>
        <v>0</v>
      </c>
      <c r="IZ23" s="167">
        <f>IF(OR(AND(IZ$4&gt;=$J23,IZ$4&lt;=$K23),AND(IZ$4&gt;=$Q23,IZ$4&lt;=$R23),AND(IZ$4&gt;=$X23,IZ$4&lt;=$Y23)),IF(IZ58&gt;0,$D23-IZ58,$D23),0)</f>
        <v>0</v>
      </c>
      <c r="JA23" s="167">
        <f>IF(OR(AND(JA$4&gt;=$J23,JA$4&lt;=$K23),AND(JA$4&gt;=$Q23,JA$4&lt;=$R23),AND(JA$4&gt;=$X23,JA$4&lt;=$Y23)),IF(JA58&gt;0,$D23-JA58,$D23),0)</f>
        <v>0</v>
      </c>
      <c r="JB23" s="167">
        <f>IF(OR(AND(JB$4&gt;=$J23,JB$4&lt;=$K23),AND(JB$4&gt;=$Q23,JB$4&lt;=$R23),AND(JB$4&gt;=$X23,JB$4&lt;=$Y23)),IF(JB58&gt;0,$D23-JB58,$D23),0)</f>
        <v>0</v>
      </c>
      <c r="JC23" s="167">
        <f>IF(OR(AND(JC$4&gt;=$J23,JC$4&lt;=$K23),AND(JC$4&gt;=$Q23,JC$4&lt;=$R23),AND(JC$4&gt;=$X23,JC$4&lt;=$Y23)),IF(JC58&gt;0,$D23-JC58,$D23),0)</f>
        <v>0</v>
      </c>
      <c r="JD23" s="167">
        <f>IF(OR(AND(JD$4&gt;=$J23,JD$4&lt;=$K23),AND(JD$4&gt;=$Q23,JD$4&lt;=$R23),AND(JD$4&gt;=$X23,JD$4&lt;=$Y23)),IF(JD58&gt;0,$D23-JD58,$D23),0)</f>
        <v>0</v>
      </c>
      <c r="JE23" s="167">
        <f>IF(OR(AND(JE$4&gt;=$J23,JE$4&lt;=$K23),AND(JE$4&gt;=$Q23,JE$4&lt;=$R23),AND(JE$4&gt;=$X23,JE$4&lt;=$Y23)),IF(JE58&gt;0,$D23-JE58,$D23),0)</f>
        <v>0</v>
      </c>
      <c r="JF23" s="167">
        <f>IF(OR(AND(JF$4&gt;=$J23,JF$4&lt;=$K23),AND(JF$4&gt;=$Q23,JF$4&lt;=$R23),AND(JF$4&gt;=$X23,JF$4&lt;=$Y23)),IF(JF58&gt;0,$D23-JF58,$D23),0)</f>
        <v>0</v>
      </c>
      <c r="JG23" s="167">
        <f>IF(OR(AND(JG$4&gt;=$J23,JG$4&lt;=$K23),AND(JG$4&gt;=$Q23,JG$4&lt;=$R23),AND(JG$4&gt;=$X23,JG$4&lt;=$Y23)),IF(JG58&gt;0,$D23-JG58,$D23),0)</f>
        <v>0</v>
      </c>
      <c r="JH23" s="167">
        <f>IF(OR(AND(JH$4&gt;=$J23,JH$4&lt;=$K23),AND(JH$4&gt;=$Q23,JH$4&lt;=$R23),AND(JH$4&gt;=$X23,JH$4&lt;=$Y23)),IF(JH58&gt;0,$D23-JH58,$D23),0)</f>
        <v>0</v>
      </c>
      <c r="JI23" s="167">
        <f>IF(OR(AND(JI$4&gt;=$J23,JI$4&lt;=$K23),AND(JI$4&gt;=$Q23,JI$4&lt;=$R23),AND(JI$4&gt;=$X23,JI$4&lt;=$Y23)),IF(JI58&gt;0,$D23-JI58,$D23),0)</f>
        <v>0</v>
      </c>
      <c r="JJ23" s="167">
        <f>IF(OR(AND(JJ$4&gt;=$J23,JJ$4&lt;=$K23),AND(JJ$4&gt;=$Q23,JJ$4&lt;=$R23),AND(JJ$4&gt;=$X23,JJ$4&lt;=$Y23)),IF(JJ58&gt;0,$D23-JJ58,$D23),0)</f>
        <v>0</v>
      </c>
      <c r="JK23" s="167">
        <f>IF(OR(AND(JK$4&gt;=$J23,JK$4&lt;=$K23),AND(JK$4&gt;=$Q23,JK$4&lt;=$R23),AND(JK$4&gt;=$X23,JK$4&lt;=$Y23)),IF(JK58&gt;0,$D23-JK58,$D23),0)</f>
        <v>0</v>
      </c>
      <c r="JL23" s="167">
        <f>IF(OR(AND(JL$4&gt;=$J23,JL$4&lt;=$K23),AND(JL$4&gt;=$Q23,JL$4&lt;=$R23),AND(JL$4&gt;=$X23,JL$4&lt;=$Y23)),IF(JL58&gt;0,$D23-JL58,$D23),0)</f>
        <v>0</v>
      </c>
      <c r="JM23" s="167">
        <f>IF(OR(AND(JM$4&gt;=$J23,JM$4&lt;=$K23),AND(JM$4&gt;=$Q23,JM$4&lt;=$R23),AND(JM$4&gt;=$X23,JM$4&lt;=$Y23)),IF(JM58&gt;0,$D23-JM58,$D23),0)</f>
        <v>0</v>
      </c>
      <c r="JN23" s="167">
        <f>IF(OR(AND(JN$4&gt;=$J23,JN$4&lt;=$K23),AND(JN$4&gt;=$Q23,JN$4&lt;=$R23),AND(JN$4&gt;=$X23,JN$4&lt;=$Y23)),IF(JN58&gt;0,$D23-JN58,$D23),0)</f>
        <v>0</v>
      </c>
      <c r="JO23" s="167">
        <f>IF(OR(AND(JO$4&gt;=$J23,JO$4&lt;=$K23),AND(JO$4&gt;=$Q23,JO$4&lt;=$R23),AND(JO$4&gt;=$X23,JO$4&lt;=$Y23)),IF(JO58&gt;0,$D23-JO58,$D23),0)</f>
        <v>0</v>
      </c>
      <c r="JP23" s="167">
        <f>IF(OR(AND(JP$4&gt;=$J23,JP$4&lt;=$K23),AND(JP$4&gt;=$Q23,JP$4&lt;=$R23),AND(JP$4&gt;=$X23,JP$4&lt;=$Y23)),IF(JP58&gt;0,$D23-JP58,$D23),0)</f>
        <v>0</v>
      </c>
      <c r="JQ23" s="167">
        <f>IF(OR(AND(JQ$4&gt;=$J23,JQ$4&lt;=$K23),AND(JQ$4&gt;=$Q23,JQ$4&lt;=$R23),AND(JQ$4&gt;=$X23,JQ$4&lt;=$Y23)),IF(JQ58&gt;0,$D23-JQ58,$D23),0)</f>
        <v>0</v>
      </c>
      <c r="JR23" s="167">
        <f>IF(OR(AND(JR$4&gt;=$J23,JR$4&lt;=$K23),AND(JR$4&gt;=$Q23,JR$4&lt;=$R23),AND(JR$4&gt;=$X23,JR$4&lt;=$Y23)),IF(JR58&gt;0,$D23-JR58,$D23),0)</f>
        <v>0</v>
      </c>
      <c r="JS23" s="167">
        <f>IF(OR(AND(JS$4&gt;=$J23,JS$4&lt;=$K23),AND(JS$4&gt;=$Q23,JS$4&lt;=$R23),AND(JS$4&gt;=$X23,JS$4&lt;=$Y23)),IF(JS58&gt;0,$D23-JS58,$D23),0)</f>
        <v>0</v>
      </c>
      <c r="JT23" s="167">
        <f>IF(OR(AND(JT$4&gt;=$J23,JT$4&lt;=$K23),AND(JT$4&gt;=$Q23,JT$4&lt;=$R23),AND(JT$4&gt;=$X23,JT$4&lt;=$Y23)),IF(JT58&gt;0,$D23-JT58,$D23),0)</f>
        <v>0</v>
      </c>
      <c r="JU23" s="167">
        <f>IF(OR(AND(JU$4&gt;=$J23,JU$4&lt;=$K23),AND(JU$4&gt;=$Q23,JU$4&lt;=$R23),AND(JU$4&gt;=$X23,JU$4&lt;=$Y23)),IF(JU58&gt;0,$D23-JU58,$D23),0)</f>
        <v>0</v>
      </c>
      <c r="JV23" s="167">
        <f>IF(OR(AND(JV$4&gt;=$J23,JV$4&lt;=$K23),AND(JV$4&gt;=$Q23,JV$4&lt;=$R23),AND(JV$4&gt;=$X23,JV$4&lt;=$Y23)),IF(JV58&gt;0,$D23-JV58,$D23),0)</f>
        <v>0</v>
      </c>
      <c r="JW23" s="167">
        <f>IF(OR(AND(JW$4&gt;=$J23,JW$4&lt;=$K23),AND(JW$4&gt;=$Q23,JW$4&lt;=$R23),AND(JW$4&gt;=$X23,JW$4&lt;=$Y23)),IF(JW58&gt;0,$D23-JW58,$D23),0)</f>
        <v>0</v>
      </c>
      <c r="JX23" s="167">
        <f>IF(OR(AND(JX$4&gt;=$J23,JX$4&lt;=$K23),AND(JX$4&gt;=$Q23,JX$4&lt;=$R23),AND(JX$4&gt;=$X23,JX$4&lt;=$Y23)),IF(JX58&gt;0,$D23-JX58,$D23),0)</f>
        <v>0</v>
      </c>
      <c r="JY23" s="167">
        <f>IF(OR(AND(JY$4&gt;=$J23,JY$4&lt;=$K23),AND(JY$4&gt;=$Q23,JY$4&lt;=$R23),AND(JY$4&gt;=$X23,JY$4&lt;=$Y23)),IF(JY58&gt;0,$D23-JY58,$D23),0)</f>
        <v>0</v>
      </c>
      <c r="JZ23" s="167">
        <f>IF(OR(AND(JZ$4&gt;=$J23,JZ$4&lt;=$K23),AND(JZ$4&gt;=$Q23,JZ$4&lt;=$R23),AND(JZ$4&gt;=$X23,JZ$4&lt;=$Y23)),IF(JZ58&gt;0,$D23-JZ58,$D23),0)</f>
        <v>0</v>
      </c>
      <c r="KA23" s="167">
        <f>IF(OR(AND(KA$4&gt;=$J23,KA$4&lt;=$K23),AND(KA$4&gt;=$Q23,KA$4&lt;=$R23),AND(KA$4&gt;=$X23,KA$4&lt;=$Y23)),IF(KA58&gt;0,$D23-KA58,$D23),0)</f>
        <v>0</v>
      </c>
      <c r="KB23" s="167">
        <f>IF(OR(AND(KB$4&gt;=$J23,KB$4&lt;=$K23),AND(KB$4&gt;=$Q23,KB$4&lt;=$R23),AND(KB$4&gt;=$X23,KB$4&lt;=$Y23)),IF(KB58&gt;0,$D23-KB58,$D23),0)</f>
        <v>0</v>
      </c>
      <c r="KC23" s="167">
        <f>IF(OR(AND(KC$4&gt;=$J23,KC$4&lt;=$K23),AND(KC$4&gt;=$Q23,KC$4&lt;=$R23),AND(KC$4&gt;=$X23,KC$4&lt;=$Y23)),IF(KC58&gt;0,$D23-KC58,$D23),0)</f>
        <v>0</v>
      </c>
      <c r="KD23" s="167">
        <f>IF(OR(AND(KD$4&gt;=$J23,KD$4&lt;=$K23),AND(KD$4&gt;=$Q23,KD$4&lt;=$R23),AND(KD$4&gt;=$X23,KD$4&lt;=$Y23)),IF(KD58&gt;0,$D23-KD58,$D23),0)</f>
        <v>0</v>
      </c>
      <c r="KE23" s="167">
        <f>IF(OR(AND(KE$4&gt;=$J23,KE$4&lt;=$K23),AND(KE$4&gt;=$Q23,KE$4&lt;=$R23),AND(KE$4&gt;=$X23,KE$4&lt;=$Y23)),IF(KE58&gt;0,$D23-KE58,$D23),0)</f>
        <v>0</v>
      </c>
      <c r="KF23" s="167">
        <f>IF(OR(AND(KF$4&gt;=$J23,KF$4&lt;=$K23),AND(KF$4&gt;=$Q23,KF$4&lt;=$R23),AND(KF$4&gt;=$X23,KF$4&lt;=$Y23)),IF(KF58&gt;0,$D23-KF58,$D23),0)</f>
        <v>0</v>
      </c>
      <c r="KG23" s="167">
        <f>IF(OR(AND(KG$4&gt;=$J23,KG$4&lt;=$K23),AND(KG$4&gt;=$Q23,KG$4&lt;=$R23),AND(KG$4&gt;=$X23,KG$4&lt;=$Y23)),IF(KG58&gt;0,$D23-KG58,$D23),0)</f>
        <v>0</v>
      </c>
      <c r="KH23" s="167">
        <f>IF(OR(AND(KH$4&gt;=$J23,KH$4&lt;=$K23),AND(KH$4&gt;=$Q23,KH$4&lt;=$R23),AND(KH$4&gt;=$X23,KH$4&lt;=$Y23)),IF(KH58&gt;0,$D23-KH58,$D23),0)</f>
        <v>0</v>
      </c>
      <c r="KI23" s="167">
        <f>IF(OR(AND(KI$4&gt;=$J23,KI$4&lt;=$K23),AND(KI$4&gt;=$Q23,KI$4&lt;=$R23),AND(KI$4&gt;=$X23,KI$4&lt;=$Y23)),IF(KI58&gt;0,$D23-KI58,$D23),0)</f>
        <v>0</v>
      </c>
      <c r="KJ23" s="167">
        <f>IF(OR(AND(KJ$4&gt;=$J23,KJ$4&lt;=$K23),AND(KJ$4&gt;=$Q23,KJ$4&lt;=$R23),AND(KJ$4&gt;=$X23,KJ$4&lt;=$Y23)),IF(KJ58&gt;0,$D23-KJ58,$D23),0)</f>
        <v>0</v>
      </c>
      <c r="KK23" s="167">
        <f>IF(OR(AND(KK$4&gt;=$J23,KK$4&lt;=$K23),AND(KK$4&gt;=$Q23,KK$4&lt;=$R23),AND(KK$4&gt;=$X23,KK$4&lt;=$Y23)),IF(KK58&gt;0,$D23-KK58,$D23),0)</f>
        <v>0</v>
      </c>
      <c r="KL23" s="167">
        <f>IF(OR(AND(KL$4&gt;=$J23,KL$4&lt;=$K23),AND(KL$4&gt;=$Q23,KL$4&lt;=$R23),AND(KL$4&gt;=$X23,KL$4&lt;=$Y23)),IF(KL58&gt;0,$D23-KL58,$D23),0)</f>
        <v>0</v>
      </c>
      <c r="KM23" s="167">
        <f>IF(OR(AND(KM$4&gt;=$J23,KM$4&lt;=$K23),AND(KM$4&gt;=$Q23,KM$4&lt;=$R23),AND(KM$4&gt;=$X23,KM$4&lt;=$Y23)),IF(KM58&gt;0,$D23-KM58,$D23),0)</f>
        <v>0</v>
      </c>
      <c r="KN23" s="167">
        <f>IF(OR(AND(KN$4&gt;=$J23,KN$4&lt;=$K23),AND(KN$4&gt;=$Q23,KN$4&lt;=$R23),AND(KN$4&gt;=$X23,KN$4&lt;=$Y23)),IF(KN58&gt;0,$D23-KN58,$D23),0)</f>
        <v>0</v>
      </c>
      <c r="KO23" s="167">
        <f>IF(OR(AND(KO$4&gt;=$J23,KO$4&lt;=$K23),AND(KO$4&gt;=$Q23,KO$4&lt;=$R23),AND(KO$4&gt;=$X23,KO$4&lt;=$Y23)),IF(KO58&gt;0,$D23-KO58,$D23),0)</f>
        <v>0</v>
      </c>
      <c r="KP23" s="167">
        <f>IF(OR(AND(KP$4&gt;=$J23,KP$4&lt;=$K23),AND(KP$4&gt;=$Q23,KP$4&lt;=$R23),AND(KP$4&gt;=$X23,KP$4&lt;=$Y23)),IF(KP58&gt;0,$D23-KP58,$D23),0)</f>
        <v>0</v>
      </c>
      <c r="KQ23" s="167">
        <f>IF(OR(AND(KQ$4&gt;=$J23,KQ$4&lt;=$K23),AND(KQ$4&gt;=$Q23,KQ$4&lt;=$R23),AND(KQ$4&gt;=$X23,KQ$4&lt;=$Y23)),IF(KQ58&gt;0,$D23-KQ58,$D23),0)</f>
        <v>0</v>
      </c>
      <c r="KR23" s="167">
        <f>IF(OR(AND(KR$4&gt;=$J23,KR$4&lt;=$K23),AND(KR$4&gt;=$Q23,KR$4&lt;=$R23),AND(KR$4&gt;=$X23,KR$4&lt;=$Y23)),IF(KR58&gt;0,$D23-KR58,$D23),0)</f>
        <v>0</v>
      </c>
      <c r="KS23" s="167">
        <f>IF(OR(AND(KS$4&gt;=$J23,KS$4&lt;=$K23),AND(KS$4&gt;=$Q23,KS$4&lt;=$R23),AND(KS$4&gt;=$X23,KS$4&lt;=$Y23)),IF(KS58&gt;0,$D23-KS58,$D23),0)</f>
        <v>0</v>
      </c>
      <c r="KT23" s="167">
        <f>IF(OR(AND(KT$4&gt;=$J23,KT$4&lt;=$K23),AND(KT$4&gt;=$Q23,KT$4&lt;=$R23),AND(KT$4&gt;=$X23,KT$4&lt;=$Y23)),IF(KT58&gt;0,$D23-KT58,$D23),0)</f>
        <v>0</v>
      </c>
      <c r="KU23" s="167">
        <f>IF(OR(AND(KU$4&gt;=$J23,KU$4&lt;=$K23),AND(KU$4&gt;=$Q23,KU$4&lt;=$R23),AND(KU$4&gt;=$X23,KU$4&lt;=$Y23)),IF(KU58&gt;0,$D23-KU58,$D23),0)</f>
        <v>0</v>
      </c>
      <c r="KV23" s="167">
        <f>IF(OR(AND(KV$4&gt;=$J23,KV$4&lt;=$K23),AND(KV$4&gt;=$Q23,KV$4&lt;=$R23),AND(KV$4&gt;=$X23,KV$4&lt;=$Y23)),IF(KV58&gt;0,$D23-KV58,$D23),0)</f>
        <v>0</v>
      </c>
      <c r="KW23" s="167">
        <f>IF(OR(AND(KW$4&gt;=$J23,KW$4&lt;=$K23),AND(KW$4&gt;=$Q23,KW$4&lt;=$R23),AND(KW$4&gt;=$X23,KW$4&lt;=$Y23)),IF(KW58&gt;0,$D23-KW58,$D23),0)</f>
        <v>0</v>
      </c>
      <c r="KX23" s="167">
        <f>IF(OR(AND(KX$4&gt;=$J23,KX$4&lt;=$K23),AND(KX$4&gt;=$Q23,KX$4&lt;=$R23),AND(KX$4&gt;=$X23,KX$4&lt;=$Y23)),IF(KX58&gt;0,$D23-KX58,$D23),0)</f>
        <v>0</v>
      </c>
      <c r="KY23" s="167">
        <f>IF(OR(AND(KY$4&gt;=$J23,KY$4&lt;=$K23),AND(KY$4&gt;=$Q23,KY$4&lt;=$R23),AND(KY$4&gt;=$X23,KY$4&lt;=$Y23)),IF(KY58&gt;0,$D23-KY58,$D23),0)</f>
        <v>0</v>
      </c>
      <c r="KZ23" s="167">
        <f>IF(OR(AND(KZ$4&gt;=$J23,KZ$4&lt;=$K23),AND(KZ$4&gt;=$Q23,KZ$4&lt;=$R23),AND(KZ$4&gt;=$X23,KZ$4&lt;=$Y23)),IF(KZ58&gt;0,$D23-KZ58,$D23),0)</f>
        <v>0</v>
      </c>
      <c r="LA23" s="167">
        <f>IF(OR(AND(LA$4&gt;=$J23,LA$4&lt;=$K23),AND(LA$4&gt;=$Q23,LA$4&lt;=$R23),AND(LA$4&gt;=$X23,LA$4&lt;=$Y23)),IF(LA58&gt;0,$D23-LA58,$D23),0)</f>
        <v>0</v>
      </c>
      <c r="LB23" s="167">
        <f>IF(OR(AND(LB$4&gt;=$J23,LB$4&lt;=$K23),AND(LB$4&gt;=$Q23,LB$4&lt;=$R23),AND(LB$4&gt;=$X23,LB$4&lt;=$Y23)),IF(LB58&gt;0,$D23-LB58,$D23),0)</f>
        <v>0</v>
      </c>
      <c r="LC23" s="167">
        <f>IF(OR(AND(LC$4&gt;=$J23,LC$4&lt;=$K23),AND(LC$4&gt;=$Q23,LC$4&lt;=$R23),AND(LC$4&gt;=$X23,LC$4&lt;=$Y23)),IF(LC58&gt;0,$D23-LC58,$D23),0)</f>
        <v>0</v>
      </c>
      <c r="LD23" s="167">
        <f>IF(OR(AND(LD$4&gt;=$J23,LD$4&lt;=$K23),AND(LD$4&gt;=$Q23,LD$4&lt;=$R23),AND(LD$4&gt;=$X23,LD$4&lt;=$Y23)),IF(LD58&gt;0,$D23-LD58,$D23),0)</f>
        <v>0</v>
      </c>
      <c r="LE23" s="167">
        <f>IF(OR(AND(LE$4&gt;=$J23,LE$4&lt;=$K23),AND(LE$4&gt;=$Q23,LE$4&lt;=$R23),AND(LE$4&gt;=$X23,LE$4&lt;=$Y23)),IF(LE58&gt;0,$D23-LE58,$D23),0)</f>
        <v>0</v>
      </c>
      <c r="LF23" s="167">
        <f>IF(OR(AND(LF$4&gt;=$J23,LF$4&lt;=$K23),AND(LF$4&gt;=$Q23,LF$4&lt;=$R23),AND(LF$4&gt;=$X23,LF$4&lt;=$Y23)),IF(LF58&gt;0,$D23-LF58,$D23),0)</f>
        <v>0</v>
      </c>
      <c r="LG23" s="167">
        <f>IF(OR(AND(LG$4&gt;=$J23,LG$4&lt;=$K23),AND(LG$4&gt;=$Q23,LG$4&lt;=$R23),AND(LG$4&gt;=$X23,LG$4&lt;=$Y23)),IF(LG58&gt;0,$D23-LG58,$D23),0)</f>
        <v>0</v>
      </c>
      <c r="LH23" s="167">
        <f>IF(OR(AND(LH$4&gt;=$J23,LH$4&lt;=$K23),AND(LH$4&gt;=$Q23,LH$4&lt;=$R23),AND(LH$4&gt;=$X23,LH$4&lt;=$Y23)),IF(LH58&gt;0,$D23-LH58,$D23),0)</f>
        <v>0</v>
      </c>
      <c r="LI23" s="167">
        <f>IF(OR(AND(LI$4&gt;=$J23,LI$4&lt;=$K23),AND(LI$4&gt;=$Q23,LI$4&lt;=$R23),AND(LI$4&gt;=$X23,LI$4&lt;=$Y23)),IF(LI58&gt;0,$D23-LI58,$D23),0)</f>
        <v>0</v>
      </c>
      <c r="LJ23" s="167">
        <f>IF(OR(AND(LJ$4&gt;=$J23,LJ$4&lt;=$K23),AND(LJ$4&gt;=$Q23,LJ$4&lt;=$R23),AND(LJ$4&gt;=$X23,LJ$4&lt;=$Y23)),IF(LJ58&gt;0,$D23-LJ58,$D23),0)</f>
        <v>0</v>
      </c>
      <c r="LK23" s="167">
        <f>IF(OR(AND(LK$4&gt;=$J23,LK$4&lt;=$K23),AND(LK$4&gt;=$Q23,LK$4&lt;=$R23),AND(LK$4&gt;=$X23,LK$4&lt;=$Y23)),IF(LK58&gt;0,$D23-LK58,$D23),0)</f>
        <v>0</v>
      </c>
      <c r="LL23" s="167">
        <f>IF(OR(AND(LL$4&gt;=$J23,LL$4&lt;=$K23),AND(LL$4&gt;=$Q23,LL$4&lt;=$R23),AND(LL$4&gt;=$X23,LL$4&lt;=$Y23)),IF(LL58&gt;0,$D23-LL58,$D23),0)</f>
        <v>0</v>
      </c>
      <c r="LM23" s="167">
        <f>IF(OR(AND(LM$4&gt;=$J23,LM$4&lt;=$K23),AND(LM$4&gt;=$Q23,LM$4&lt;=$R23),AND(LM$4&gt;=$X23,LM$4&lt;=$Y23)),IF(LM58&gt;0,$D23-LM58,$D23),0)</f>
        <v>0</v>
      </c>
      <c r="LN23" s="167">
        <f>IF(OR(AND(LN$4&gt;=$J23,LN$4&lt;=$K23),AND(LN$4&gt;=$Q23,LN$4&lt;=$R23),AND(LN$4&gt;=$X23,LN$4&lt;=$Y23)),IF(LN58&gt;0,$D23-LN58,$D23),0)</f>
        <v>0</v>
      </c>
      <c r="LO23" s="167">
        <f>IF(OR(AND(LO$4&gt;=$J23,LO$4&lt;=$K23),AND(LO$4&gt;=$Q23,LO$4&lt;=$R23),AND(LO$4&gt;=$X23,LO$4&lt;=$Y23)),IF(LO58&gt;0,$D23-LO58,$D23),0)</f>
        <v>0</v>
      </c>
      <c r="LP23" s="167">
        <f>IF(OR(AND(LP$4&gt;=$J23,LP$4&lt;=$K23),AND(LP$4&gt;=$Q23,LP$4&lt;=$R23),AND(LP$4&gt;=$X23,LP$4&lt;=$Y23)),IF(LP58&gt;0,$D23-LP58,$D23),0)</f>
        <v>0</v>
      </c>
      <c r="LQ23" s="167">
        <f>IF(OR(AND(LQ$4&gt;=$J23,LQ$4&lt;=$K23),AND(LQ$4&gt;=$Q23,LQ$4&lt;=$R23),AND(LQ$4&gt;=$X23,LQ$4&lt;=$Y23)),IF(LQ58&gt;0,$D23-LQ58,$D23),0)</f>
        <v>0</v>
      </c>
      <c r="LR23" s="167">
        <f>IF(OR(AND(LR$4&gt;=$J23,LR$4&lt;=$K23),AND(LR$4&gt;=$Q23,LR$4&lt;=$R23),AND(LR$4&gt;=$X23,LR$4&lt;=$Y23)),IF(LR58&gt;0,$D23-LR58,$D23),0)</f>
        <v>0</v>
      </c>
      <c r="LS23" s="167">
        <f>IF(OR(AND(LS$4&gt;=$J23,LS$4&lt;=$K23),AND(LS$4&gt;=$Q23,LS$4&lt;=$R23),AND(LS$4&gt;=$X23,LS$4&lt;=$Y23)),IF(LS58&gt;0,$D23-LS58,$D23),0)</f>
        <v>0</v>
      </c>
      <c r="LT23" s="167">
        <f>IF(OR(AND(LT$4&gt;=$J23,LT$4&lt;=$K23),AND(LT$4&gt;=$Q23,LT$4&lt;=$R23),AND(LT$4&gt;=$X23,LT$4&lt;=$Y23)),IF(LT58&gt;0,$D23-LT58,$D23),0)</f>
        <v>0</v>
      </c>
      <c r="LU23" s="167">
        <f>IF(OR(AND(LU$4&gt;=$J23,LU$4&lt;=$K23),AND(LU$4&gt;=$Q23,LU$4&lt;=$R23),AND(LU$4&gt;=$X23,LU$4&lt;=$Y23)),IF(LU58&gt;0,$D23-LU58,$D23),0)</f>
        <v>0</v>
      </c>
      <c r="LV23" s="167">
        <f>IF(OR(AND(LV$4&gt;=$J23,LV$4&lt;=$K23),AND(LV$4&gt;=$Q23,LV$4&lt;=$R23),AND(LV$4&gt;=$X23,LV$4&lt;=$Y23)),IF(LV58&gt;0,$D23-LV58,$D23),0)</f>
        <v>0</v>
      </c>
      <c r="LW23" s="167">
        <f>IF(OR(AND(LW$4&gt;=$J23,LW$4&lt;=$K23),AND(LW$4&gt;=$Q23,LW$4&lt;=$R23),AND(LW$4&gt;=$X23,LW$4&lt;=$Y23)),IF(LW58&gt;0,$D23-LW58,$D23),0)</f>
        <v>0</v>
      </c>
      <c r="LX23" s="167">
        <f>IF(OR(AND(LX$4&gt;=$J23,LX$4&lt;=$K23),AND(LX$4&gt;=$Q23,LX$4&lt;=$R23),AND(LX$4&gt;=$X23,LX$4&lt;=$Y23)),IF(LX58&gt;0,$D23-LX58,$D23),0)</f>
        <v>0</v>
      </c>
      <c r="LY23" s="167">
        <f>IF(OR(AND(LY$4&gt;=$J23,LY$4&lt;=$K23),AND(LY$4&gt;=$Q23,LY$4&lt;=$R23),AND(LY$4&gt;=$X23,LY$4&lt;=$Y23)),IF(LY58&gt;0,$D23-LY58,$D23),0)</f>
        <v>0</v>
      </c>
      <c r="LZ23" s="167">
        <f>IF(OR(AND(LZ$4&gt;=$J23,LZ$4&lt;=$K23),AND(LZ$4&gt;=$Q23,LZ$4&lt;=$R23),AND(LZ$4&gt;=$X23,LZ$4&lt;=$Y23)),IF(LZ58&gt;0,$D23-LZ58,$D23),0)</f>
        <v>0</v>
      </c>
      <c r="MA23" s="167">
        <f>IF(OR(AND(MA$4&gt;=$J23,MA$4&lt;=$K23),AND(MA$4&gt;=$Q23,MA$4&lt;=$R23),AND(MA$4&gt;=$X23,MA$4&lt;=$Y23)),IF(MA58&gt;0,$D23-MA58,$D23),0)</f>
        <v>0</v>
      </c>
      <c r="MB23" s="167">
        <f>IF(OR(AND(MB$4&gt;=$J23,MB$4&lt;=$K23),AND(MB$4&gt;=$Q23,MB$4&lt;=$R23),AND(MB$4&gt;=$X23,MB$4&lt;=$Y23)),IF(MB58&gt;0,$D23-MB58,$D23),0)</f>
        <v>0</v>
      </c>
      <c r="MC23" s="167">
        <f>IF(OR(AND(MC$4&gt;=$J23,MC$4&lt;=$K23),AND(MC$4&gt;=$Q23,MC$4&lt;=$R23),AND(MC$4&gt;=$X23,MC$4&lt;=$Y23)),IF(MC58&gt;0,$D23-MC58,$D23),0)</f>
        <v>0</v>
      </c>
      <c r="MD23" s="167">
        <f>IF(OR(AND(MD$4&gt;=$J23,MD$4&lt;=$K23),AND(MD$4&gt;=$Q23,MD$4&lt;=$R23),AND(MD$4&gt;=$X23,MD$4&lt;=$Y23)),IF(MD58&gt;0,$D23-MD58,$D23),0)</f>
        <v>1.1000000000000001</v>
      </c>
      <c r="ME23" s="167">
        <f>IF(OR(AND(ME$4&gt;=$J23,ME$4&lt;=$K23),AND(ME$4&gt;=$Q23,ME$4&lt;=$R23),AND(ME$4&gt;=$X23,ME$4&lt;=$Y23)),IF(ME58&gt;0,$D23-ME58,$D23),0)</f>
        <v>1.1000000000000001</v>
      </c>
      <c r="MF23" s="167">
        <f>IF(OR(AND(MF$4&gt;=$J23,MF$4&lt;=$K23),AND(MF$4&gt;=$Q23,MF$4&lt;=$R23),AND(MF$4&gt;=$X23,MF$4&lt;=$Y23)),IF(MF58&gt;0,$D23-MF58,$D23),0)</f>
        <v>1.1000000000000001</v>
      </c>
      <c r="MG23" s="167">
        <f>IF(OR(AND(MG$4&gt;=$J23,MG$4&lt;=$K23),AND(MG$4&gt;=$Q23,MG$4&lt;=$R23),AND(MG$4&gt;=$X23,MG$4&lt;=$Y23)),IF(MG58&gt;0,$D23-MG58,$D23),0)</f>
        <v>1.1000000000000001</v>
      </c>
      <c r="MH23" s="167">
        <f>IF(OR(AND(MH$4&gt;=$J23,MH$4&lt;=$K23),AND(MH$4&gt;=$Q23,MH$4&lt;=$R23),AND(MH$4&gt;=$X23,MH$4&lt;=$Y23)),IF(MH58&gt;0,$D23-MH58,$D23),0)</f>
        <v>1.1000000000000001</v>
      </c>
      <c r="MI23" s="167">
        <f>IF(OR(AND(MI$4&gt;=$J23,MI$4&lt;=$K23),AND(MI$4&gt;=$Q23,MI$4&lt;=$R23),AND(MI$4&gt;=$X23,MI$4&lt;=$Y23)),IF(MI58&gt;0,$D23-MI58,$D23),0)</f>
        <v>1.1000000000000001</v>
      </c>
      <c r="MJ23" s="167">
        <f>IF(OR(AND(MJ$4&gt;=$J23,MJ$4&lt;=$K23),AND(MJ$4&gt;=$Q23,MJ$4&lt;=$R23),AND(MJ$4&gt;=$X23,MJ$4&lt;=$Y23)),IF(MJ58&gt;0,$D23-MJ58,$D23),0)</f>
        <v>1.1000000000000001</v>
      </c>
      <c r="MK23" s="167">
        <f>IF(OR(AND(MK$4&gt;=$J23,MK$4&lt;=$K23),AND(MK$4&gt;=$Q23,MK$4&lt;=$R23),AND(MK$4&gt;=$X23,MK$4&lt;=$Y23)),IF(MK58&gt;0,$D23-MK58,$D23),0)</f>
        <v>1.1000000000000001</v>
      </c>
      <c r="ML23" s="167">
        <f>IF(OR(AND(ML$4&gt;=$J23,ML$4&lt;=$K23),AND(ML$4&gt;=$Q23,ML$4&lt;=$R23),AND(ML$4&gt;=$X23,ML$4&lt;=$Y23)),IF(ML58&gt;0,$D23-ML58,$D23),0)</f>
        <v>1.1000000000000001</v>
      </c>
      <c r="MM23" s="167">
        <f>IF(OR(AND(MM$4&gt;=$J23,MM$4&lt;=$K23),AND(MM$4&gt;=$Q23,MM$4&lt;=$R23),AND(MM$4&gt;=$X23,MM$4&lt;=$Y23)),IF(MM58&gt;0,$D23-MM58,$D23),0)</f>
        <v>1.1000000000000001</v>
      </c>
      <c r="MN23" s="167">
        <f>IF(OR(AND(MN$4&gt;=$J23,MN$4&lt;=$K23),AND(MN$4&gt;=$Q23,MN$4&lt;=$R23),AND(MN$4&gt;=$X23,MN$4&lt;=$Y23)),IF(MN58&gt;0,$D23-MN58,$D23),0)</f>
        <v>1.1000000000000001</v>
      </c>
      <c r="MO23" s="167">
        <f>IF(OR(AND(MO$4&gt;=$J23,MO$4&lt;=$K23),AND(MO$4&gt;=$Q23,MO$4&lt;=$R23),AND(MO$4&gt;=$X23,MO$4&lt;=$Y23)),IF(MO58&gt;0,$D23-MO58,$D23),0)</f>
        <v>1.1000000000000001</v>
      </c>
      <c r="MP23" s="167">
        <f>IF(OR(AND(MP$4&gt;=$J23,MP$4&lt;=$K23),AND(MP$4&gt;=$Q23,MP$4&lt;=$R23),AND(MP$4&gt;=$X23,MP$4&lt;=$Y23)),IF(MP58&gt;0,$D23-MP58,$D23),0)</f>
        <v>1.1000000000000001</v>
      </c>
      <c r="MQ23" s="167">
        <f>IF(OR(AND(MQ$4&gt;=$J23,MQ$4&lt;=$K23),AND(MQ$4&gt;=$Q23,MQ$4&lt;=$R23),AND(MQ$4&gt;=$X23,MQ$4&lt;=$Y23)),IF(MQ58&gt;0,$D23-MQ58,$D23),0)</f>
        <v>1.1000000000000001</v>
      </c>
      <c r="MR23" s="167">
        <f>IF(OR(AND(MR$4&gt;=$J23,MR$4&lt;=$K23),AND(MR$4&gt;=$Q23,MR$4&lt;=$R23),AND(MR$4&gt;=$X23,MR$4&lt;=$Y23)),IF(MR58&gt;0,$D23-MR58,$D23),0)</f>
        <v>1.1000000000000001</v>
      </c>
      <c r="MS23" s="167">
        <f>IF(OR(AND(MS$4&gt;=$J23,MS$4&lt;=$K23),AND(MS$4&gt;=$Q23,MS$4&lt;=$R23),AND(MS$4&gt;=$X23,MS$4&lt;=$Y23)),IF(MS58&gt;0,$D23-MS58,$D23),0)</f>
        <v>1.1000000000000001</v>
      </c>
      <c r="MT23" s="167">
        <f>IF(OR(AND(MT$4&gt;=$J23,MT$4&lt;=$K23),AND(MT$4&gt;=$Q23,MT$4&lt;=$R23),AND(MT$4&gt;=$X23,MT$4&lt;=$Y23)),IF(MT58&gt;0,$D23-MT58,$D23),0)</f>
        <v>1.1000000000000001</v>
      </c>
      <c r="MU23" s="167">
        <f>IF(OR(AND(MU$4&gt;=$J23,MU$4&lt;=$K23),AND(MU$4&gt;=$Q23,MU$4&lt;=$R23),AND(MU$4&gt;=$X23,MU$4&lt;=$Y23)),IF(MU58&gt;0,$D23-MU58,$D23),0)</f>
        <v>1.1000000000000001</v>
      </c>
      <c r="MV23" s="167">
        <f>IF(OR(AND(MV$4&gt;=$J23,MV$4&lt;=$K23),AND(MV$4&gt;=$Q23,MV$4&lt;=$R23),AND(MV$4&gt;=$X23,MV$4&lt;=$Y23)),IF(MV58&gt;0,$D23-MV58,$D23),0)</f>
        <v>1.1000000000000001</v>
      </c>
      <c r="MW23" s="167">
        <f>IF(OR(AND(MW$4&gt;=$J23,MW$4&lt;=$K23),AND(MW$4&gt;=$Q23,MW$4&lt;=$R23),AND(MW$4&gt;=$X23,MW$4&lt;=$Y23)),IF(MW58&gt;0,$D23-MW58,$D23),0)</f>
        <v>1.1000000000000001</v>
      </c>
      <c r="MX23" s="167">
        <f>IF(OR(AND(MX$4&gt;=$J23,MX$4&lt;=$K23),AND(MX$4&gt;=$Q23,MX$4&lt;=$R23),AND(MX$4&gt;=$X23,MX$4&lt;=$Y23)),IF(MX58&gt;0,$D23-MX58,$D23),0)</f>
        <v>1.1000000000000001</v>
      </c>
      <c r="MY23" s="167">
        <f>IF(OR(AND(MY$4&gt;=$J23,MY$4&lt;=$K23),AND(MY$4&gt;=$Q23,MY$4&lt;=$R23),AND(MY$4&gt;=$X23,MY$4&lt;=$Y23)),IF(MY58&gt;0,$D23-MY58,$D23),0)</f>
        <v>1.1000000000000001</v>
      </c>
      <c r="MZ23" s="167">
        <f>IF(OR(AND(MZ$4&gt;=$J23,MZ$4&lt;=$K23),AND(MZ$4&gt;=$Q23,MZ$4&lt;=$R23),AND(MZ$4&gt;=$X23,MZ$4&lt;=$Y23)),IF(MZ58&gt;0,$D23-MZ58,$D23),0)</f>
        <v>1.1000000000000001</v>
      </c>
      <c r="NA23" s="167">
        <f>IF(OR(AND(NA$4&gt;=$J23,NA$4&lt;=$K23),AND(NA$4&gt;=$Q23,NA$4&lt;=$R23),AND(NA$4&gt;=$X23,NA$4&lt;=$Y23)),IF(NA58&gt;0,$D23-NA58,$D23),0)</f>
        <v>1.1000000000000001</v>
      </c>
      <c r="NB23" s="167">
        <f>IF(OR(AND(NB$4&gt;=$J23,NB$4&lt;=$K23),AND(NB$4&gt;=$Q23,NB$4&lt;=$R23),AND(NB$4&gt;=$X23,NB$4&lt;=$Y23)),IF(NB58&gt;0,$D23-NB58,$D23),0)</f>
        <v>1.1000000000000001</v>
      </c>
      <c r="NC23" s="167">
        <f>IF(OR(AND(NC$4&gt;=$J23,NC$4&lt;=$K23),AND(NC$4&gt;=$Q23,NC$4&lt;=$R23),AND(NC$4&gt;=$X23,NC$4&lt;=$Y23)),IF(NC58&gt;0,$D23-NC58,$D23),0)</f>
        <v>1.1000000000000001</v>
      </c>
      <c r="ND23" s="167">
        <f>IF(OR(AND(ND$4&gt;=$J23,ND$4&lt;=$K23),AND(ND$4&gt;=$Q23,ND$4&lt;=$R23),AND(ND$4&gt;=$X23,ND$4&lt;=$Y23)),IF(ND58&gt;0,$D23-ND58,$D23),0)</f>
        <v>1.1000000000000001</v>
      </c>
      <c r="NE23" s="167">
        <f>IF(OR(AND(NE$4&gt;=$J23,NE$4&lt;=$K23),AND(NE$4&gt;=$Q23,NE$4&lt;=$R23),AND(NE$4&gt;=$X23,NE$4&lt;=$Y23)),IF(NE58&gt;0,$D23-NE58,$D23),0)</f>
        <v>1.1000000000000001</v>
      </c>
      <c r="NF23" s="167">
        <f>IF(OR(AND(NF$4&gt;=$J23,NF$4&lt;=$K23),AND(NF$4&gt;=$Q23,NF$4&lt;=$R23),AND(NF$4&gt;=$X23,NF$4&lt;=$Y23)),IF(NF58&gt;0,$D23-NF58,$D23),0)</f>
        <v>1.1000000000000001</v>
      </c>
      <c r="NG23" s="167">
        <f>IF(OR(AND(NG$4&gt;=$J23,NG$4&lt;=$K23),AND(NG$4&gt;=$Q23,NG$4&lt;=$R23),AND(NG$4&gt;=$X23,NG$4&lt;=$Y23)),IF(NG58&gt;0,$D23-NG58,$D23),0)</f>
        <v>1.1000000000000001</v>
      </c>
      <c r="NH23" s="167">
        <f>IF(OR(AND(NH$4&gt;=$J23,NH$4&lt;=$K23),AND(NH$4&gt;=$Q23,NH$4&lt;=$R23),AND(NH$4&gt;=$X23,NH$4&lt;=$Y23)),IF(NH58&gt;0,$D23-NH58,$D23),0)</f>
        <v>0</v>
      </c>
      <c r="NI23" s="167">
        <f>IF(OR(AND(NI$4&gt;=$J23,NI$4&lt;=$K23),AND(NI$4&gt;=$Q23,NI$4&lt;=$R23),AND(NI$4&gt;=$X23,NI$4&lt;=$Y23)),IF(NI58&gt;0,$D23-NI58,$D23),0)</f>
        <v>0</v>
      </c>
      <c r="NJ23" s="167">
        <f>IF(OR(AND(NJ$4&gt;=$J23,NJ$4&lt;=$K23),AND(NJ$4&gt;=$Q23,NJ$4&lt;=$R23),AND(NJ$4&gt;=$X23,NJ$4&lt;=$Y23)),IF(NJ58&gt;0,$D23-NJ58,$D23),0)</f>
        <v>0</v>
      </c>
      <c r="NK23" s="167">
        <f>IF(OR(AND(NK$4&gt;=$J23,NK$4&lt;=$K23),AND(NK$4&gt;=$Q23,NK$4&lt;=$R23),AND(NK$4&gt;=$X23,NK$4&lt;=$Y23)),IF(NK58&gt;0,$D23-NK58,$D23),0)</f>
        <v>0</v>
      </c>
      <c r="NL23" s="167">
        <f>IF(OR(AND(NL$4&gt;=$J23,NL$4&lt;=$K23),AND(NL$4&gt;=$Q23,NL$4&lt;=$R23),AND(NL$4&gt;=$X23,NL$4&lt;=$Y23)),IF(NL58&gt;0,$D23-NL58,$D23),0)</f>
        <v>0</v>
      </c>
      <c r="NM23" s="167">
        <f>IF(OR(AND(NM$4&gt;=$J23,NM$4&lt;=$K23),AND(NM$4&gt;=$Q23,NM$4&lt;=$R23),AND(NM$4&gt;=$X23,NM$4&lt;=$Y23)),IF(NM58&gt;0,$D23-NM58,$D23),0)</f>
        <v>0</v>
      </c>
      <c r="NN23" s="167">
        <f>IF(OR(AND(NN$4&gt;=$J23,NN$4&lt;=$K23),AND(NN$4&gt;=$Q23,NN$4&lt;=$R23),AND(NN$4&gt;=$X23,NN$4&lt;=$Y23)),IF(NN58&gt;0,$D23-NN58,$D23),0)</f>
        <v>0</v>
      </c>
      <c r="NO23" s="167">
        <f>IF(OR(AND(NO$4&gt;=$J23,NO$4&lt;=$K23),AND(NO$4&gt;=$Q23,NO$4&lt;=$R23),AND(NO$4&gt;=$X23,NO$4&lt;=$Y23)),IF(NO58&gt;0,$D23-NO58,$D23),0)</f>
        <v>0</v>
      </c>
      <c r="NP23" s="167">
        <f>IF(OR(AND(NP$4&gt;=$J23,NP$4&lt;=$K23),AND(NP$4&gt;=$Q23,NP$4&lt;=$R23),AND(NP$4&gt;=$X23,NP$4&lt;=$Y23)),IF(NP58&gt;0,$D23-NP58,$D23),0)</f>
        <v>0</v>
      </c>
      <c r="NQ23" s="167">
        <f>IF(OR(AND(NQ$4&gt;=$J23,NQ$4&lt;=$K23),AND(NQ$4&gt;=$Q23,NQ$4&lt;=$R23),AND(NQ$4&gt;=$X23,NQ$4&lt;=$Y23)),IF(NQ58&gt;0,$D23-NQ58,$D23),0)</f>
        <v>0</v>
      </c>
      <c r="NR23" s="167">
        <f>IF(OR(AND(NR$4&gt;=$J23,NR$4&lt;=$K23),AND(NR$4&gt;=$Q23,NR$4&lt;=$R23),AND(NR$4&gt;=$X23,NR$4&lt;=$Y23)),IF(NR58&gt;0,$D23-NR58,$D23),0)</f>
        <v>0</v>
      </c>
      <c r="NS23" s="167">
        <f>IF(OR(AND(NS$4&gt;=$J23,NS$4&lt;=$K23),AND(NS$4&gt;=$Q23,NS$4&lt;=$R23),AND(NS$4&gt;=$X23,NS$4&lt;=$Y23)),IF(NS58&gt;0,$D23-NS58,$D23),0)</f>
        <v>0</v>
      </c>
      <c r="NT23" s="167">
        <f>IF(OR(AND(NT$4&gt;=$J23,NT$4&lt;=$K23),AND(NT$4&gt;=$Q23,NT$4&lt;=$R23),AND(NT$4&gt;=$X23,NT$4&lt;=$Y23)),IF(NT58&gt;0,$D23-NT58,$D23),0)</f>
        <v>0</v>
      </c>
      <c r="NU23" s="167">
        <f>IF(OR(AND(NU$4&gt;=$J23,NU$4&lt;=$K23),AND(NU$4&gt;=$Q23,NU$4&lt;=$R23),AND(NU$4&gt;=$X23,NU$4&lt;=$Y23)),IF(NU58&gt;0,$D23-NU58,$D23),0)</f>
        <v>0</v>
      </c>
      <c r="NV23" s="167">
        <f>IF(OR(AND(NV$4&gt;=$J23,NV$4&lt;=$K23),AND(NV$4&gt;=$Q23,NV$4&lt;=$R23),AND(NV$4&gt;=$X23,NV$4&lt;=$Y23)),IF(NV58&gt;0,$D23-NV58,$D23),0)</f>
        <v>0</v>
      </c>
      <c r="NW23" s="167">
        <f>IF(OR(AND(NW$4&gt;=$J23,NW$4&lt;=$K23),AND(NW$4&gt;=$Q23,NW$4&lt;=$R23),AND(NW$4&gt;=$X23,NW$4&lt;=$Y23)),IF(NW58&gt;0,$D23-NW58,$D23),0)</f>
        <v>0</v>
      </c>
      <c r="NX23" s="167">
        <f>IF(OR(AND(NX$4&gt;=$J23,NX$4&lt;=$K23),AND(NX$4&gt;=$Q23,NX$4&lt;=$R23),AND(NX$4&gt;=$X23,NX$4&lt;=$Y23)),IF(NX58&gt;0,$D23-NX58,$D23),0)</f>
        <v>0</v>
      </c>
      <c r="NY23" s="167">
        <f>IF(OR(AND(NY$4&gt;=$J23,NY$4&lt;=$K23),AND(NY$4&gt;=$Q23,NY$4&lt;=$R23),AND(NY$4&gt;=$X23,NY$4&lt;=$Y23)),IF(NY58&gt;0,$D23-NY58,$D23),0)</f>
        <v>0</v>
      </c>
      <c r="NZ23" s="167">
        <f>IF(OR(AND(NZ$4&gt;=$J23,NZ$4&lt;=$K23),AND(NZ$4&gt;=$Q23,NZ$4&lt;=$R23),AND(NZ$4&gt;=$X23,NZ$4&lt;=$Y23)),IF(NZ58&gt;0,$D23-NZ58,$D23),0)</f>
        <v>0</v>
      </c>
      <c r="OA23" s="167">
        <f>IF(OR(AND(OA$4&gt;=$J23,OA$4&lt;=$K23),AND(OA$4&gt;=$Q23,OA$4&lt;=$R23),AND(OA$4&gt;=$X23,OA$4&lt;=$Y23)),IF(OA58&gt;0,$D23-OA58,$D23),0)</f>
        <v>0</v>
      </c>
      <c r="OC23" s="8" t="s">
        <v>106</v>
      </c>
      <c r="OD23" s="14" t="s">
        <v>17</v>
      </c>
      <c r="OE23" s="8" t="s">
        <v>112</v>
      </c>
      <c r="OF23" s="8" t="s">
        <v>107</v>
      </c>
      <c r="OG23" s="8" t="s">
        <v>108</v>
      </c>
      <c r="OH23" s="17">
        <f t="shared" si="167"/>
        <v>40</v>
      </c>
      <c r="OI23" s="8">
        <f t="shared" si="235"/>
        <v>326</v>
      </c>
      <c r="OJ23" s="18">
        <f>OI23/$OI$4</f>
        <v>0.89071038251366119</v>
      </c>
      <c r="OK23" s="18">
        <f t="shared" si="169"/>
        <v>1</v>
      </c>
      <c r="OL23" s="18">
        <f t="shared" si="170"/>
        <v>1</v>
      </c>
      <c r="OM23" s="18">
        <f t="shared" si="171"/>
        <v>1</v>
      </c>
      <c r="ON23" s="18">
        <f t="shared" si="172"/>
        <v>1</v>
      </c>
      <c r="OO23" s="18">
        <f t="shared" si="173"/>
        <v>1</v>
      </c>
      <c r="OP23" s="18">
        <f t="shared" si="174"/>
        <v>1</v>
      </c>
      <c r="OQ23" s="18">
        <f t="shared" si="175"/>
        <v>0.67741935483870963</v>
      </c>
      <c r="OR23" s="18">
        <f t="shared" si="176"/>
        <v>1</v>
      </c>
      <c r="OS23" s="18">
        <f>($OS$4-COUNTIF(JJ23:KM23,"&gt;0"))/$OS$4</f>
        <v>1</v>
      </c>
      <c r="OT23" s="18">
        <f t="shared" si="178"/>
        <v>1</v>
      </c>
      <c r="OU23" s="18">
        <f t="shared" si="179"/>
        <v>0.36666666666666664</v>
      </c>
      <c r="OV23" s="18">
        <f t="shared" si="180"/>
        <v>0.64516129032258063</v>
      </c>
    </row>
    <row r="24" spans="1:412" ht="11.25" customHeight="1" x14ac:dyDescent="0.25">
      <c r="B24" s="8" t="s">
        <v>186</v>
      </c>
      <c r="C24" s="9">
        <v>7</v>
      </c>
      <c r="D24" s="15">
        <v>1.4</v>
      </c>
      <c r="E24" s="168">
        <v>45323</v>
      </c>
      <c r="F24" s="169">
        <f t="shared" si="166"/>
        <v>45332</v>
      </c>
      <c r="G24" s="170">
        <v>10</v>
      </c>
      <c r="H24" s="170" t="str">
        <f t="shared" si="230"/>
        <v>Kam</v>
      </c>
      <c r="I24" s="171" t="s">
        <v>190</v>
      </c>
      <c r="J24" s="170">
        <f t="shared" si="238"/>
        <v>32</v>
      </c>
      <c r="K24" s="170">
        <f t="shared" si="239"/>
        <v>41</v>
      </c>
      <c r="L24" s="200">
        <v>45523</v>
      </c>
      <c r="M24" s="200">
        <f t="shared" si="184"/>
        <v>45532</v>
      </c>
      <c r="N24" s="201">
        <v>10</v>
      </c>
      <c r="O24" s="201" t="str">
        <f t="shared" si="227"/>
        <v>Sen</v>
      </c>
      <c r="P24" s="202" t="s">
        <v>191</v>
      </c>
      <c r="Q24" s="174">
        <f t="shared" si="236"/>
        <v>232</v>
      </c>
      <c r="R24" s="174">
        <f t="shared" si="237"/>
        <v>241</v>
      </c>
      <c r="S24" s="203">
        <v>45572</v>
      </c>
      <c r="T24" s="200">
        <f t="shared" si="228"/>
        <v>45601</v>
      </c>
      <c r="U24" s="202">
        <v>30</v>
      </c>
      <c r="V24" s="201" t="str">
        <f t="shared" si="229"/>
        <v>Sen</v>
      </c>
      <c r="W24" s="202" t="s">
        <v>192</v>
      </c>
      <c r="X24" s="175">
        <f t="shared" si="233"/>
        <v>281</v>
      </c>
      <c r="Y24" s="178">
        <f t="shared" si="234"/>
        <v>310</v>
      </c>
      <c r="Z24" s="167">
        <f>IF(OR(AND(Z$4&gt;=$J24,Z$4&lt;=$K24),AND(Z$4&gt;=$Q24,Z$4&lt;=$R24),AND(Z$4&gt;=$X24,Z$4&lt;=$Y24)),IF(Z59&gt;0,$D24-Z59,$D24),0)</f>
        <v>0</v>
      </c>
      <c r="AA24" s="167">
        <f>IF(OR(AND(AA$4&gt;=$J24,AA$4&lt;=$K24),AND(AA$4&gt;=$Q24,AA$4&lt;=$R24),AND(AA$4&gt;=$X24,AA$4&lt;=$Y24)),IF(AA59&gt;0,$D24-AA59,$D24),0)</f>
        <v>0</v>
      </c>
      <c r="AB24" s="167">
        <f>IF(OR(AND(AB$4&gt;=$J24,AB$4&lt;=$K24),AND(AB$4&gt;=$Q24,AB$4&lt;=$R24),AND(AB$4&gt;=$X24,AB$4&lt;=$Y24)),IF(AB59&gt;0,$D24-AB59,$D24),0)</f>
        <v>0</v>
      </c>
      <c r="AC24" s="167">
        <f>IF(OR(AND(AC$4&gt;=$J24,AC$4&lt;=$K24),AND(AC$4&gt;=$Q24,AC$4&lt;=$R24),AND(AC$4&gt;=$X24,AC$4&lt;=$Y24)),IF(AC59&gt;0,$D24-AC59,$D24),0)</f>
        <v>0</v>
      </c>
      <c r="AD24" s="167">
        <f>IF(OR(AND(AD$4&gt;=$J24,AD$4&lt;=$K24),AND(AD$4&gt;=$Q24,AD$4&lt;=$R24),AND(AD$4&gt;=$X24,AD$4&lt;=$Y24)),IF(AD59&gt;0,$D24-AD59,$D24),0)</f>
        <v>0</v>
      </c>
      <c r="AE24" s="167">
        <f>IF(OR(AND(AE$4&gt;=$J24,AE$4&lt;=$K24),AND(AE$4&gt;=$Q24,AE$4&lt;=$R24),AND(AE$4&gt;=$X24,AE$4&lt;=$Y24)),IF(AE59&gt;0,$D24-AE59,$D24),0)</f>
        <v>0</v>
      </c>
      <c r="AF24" s="167">
        <f>IF(OR(AND(AF$4&gt;=$J24,AF$4&lt;=$K24),AND(AF$4&gt;=$Q24,AF$4&lt;=$R24),AND(AF$4&gt;=$X24,AF$4&lt;=$Y24)),IF(AF59&gt;0,$D24-AF59,$D24),0)</f>
        <v>0</v>
      </c>
      <c r="AG24" s="167">
        <f>IF(OR(AND(AG$4&gt;=$J24,AG$4&lt;=$K24),AND(AG$4&gt;=$Q24,AG$4&lt;=$R24),AND(AG$4&gt;=$X24,AG$4&lt;=$Y24)),IF(AG59&gt;0,$D24-AG59,$D24),0)</f>
        <v>0</v>
      </c>
      <c r="AH24" s="167">
        <f>IF(OR(AND(AH$4&gt;=$J24,AH$4&lt;=$K24),AND(AH$4&gt;=$Q24,AH$4&lt;=$R24),AND(AH$4&gt;=$X24,AH$4&lt;=$Y24)),IF(AH59&gt;0,$D24-AH59,$D24),0)</f>
        <v>0</v>
      </c>
      <c r="AI24" s="167">
        <f>IF(OR(AND(AI$4&gt;=$J24,AI$4&lt;=$K24),AND(AI$4&gt;=$Q24,AI$4&lt;=$R24),AND(AI$4&gt;=$X24,AI$4&lt;=$Y24)),IF(AI59&gt;0,$D24-AI59,$D24),0)</f>
        <v>0</v>
      </c>
      <c r="AJ24" s="167">
        <f>IF(OR(AND(AJ$4&gt;=$J24,AJ$4&lt;=$K24),AND(AJ$4&gt;=$Q24,AJ$4&lt;=$R24),AND(AJ$4&gt;=$X24,AJ$4&lt;=$Y24)),IF(AJ59&gt;0,$D24-AJ59,$D24),0)</f>
        <v>0</v>
      </c>
      <c r="AK24" s="167">
        <f>IF(OR(AND(AK$4&gt;=$J24,AK$4&lt;=$K24),AND(AK$4&gt;=$Q24,AK$4&lt;=$R24),AND(AK$4&gt;=$X24,AK$4&lt;=$Y24)),IF(AK59&gt;0,$D24-AK59,$D24),0)</f>
        <v>0</v>
      </c>
      <c r="AL24" s="167">
        <f>IF(OR(AND(AL$4&gt;=$J24,AL$4&lt;=$K24),AND(AL$4&gt;=$Q24,AL$4&lt;=$R24),AND(AL$4&gt;=$X24,AL$4&lt;=$Y24)),IF(AL59&gt;0,$D24-AL59,$D24),0)</f>
        <v>0</v>
      </c>
      <c r="AM24" s="167">
        <f>IF(OR(AND(AM$4&gt;=$J24,AM$4&lt;=$K24),AND(AM$4&gt;=$Q24,AM$4&lt;=$R24),AND(AM$4&gt;=$X24,AM$4&lt;=$Y24)),IF(AM59&gt;0,$D24-AM59,$D24),0)</f>
        <v>0</v>
      </c>
      <c r="AN24" s="167">
        <f>IF(OR(AND(AN$4&gt;=$J24,AN$4&lt;=$K24),AND(AN$4&gt;=$Q24,AN$4&lt;=$R24),AND(AN$4&gt;=$X24,AN$4&lt;=$Y24)),IF(AN59&gt;0,$D24-AN59,$D24),0)</f>
        <v>0</v>
      </c>
      <c r="AO24" s="167">
        <f>IF(OR(AND(AO$4&gt;=$J24,AO$4&lt;=$K24),AND(AO$4&gt;=$Q24,AO$4&lt;=$R24),AND(AO$4&gt;=$X24,AO$4&lt;=$Y24)),IF(AO59&gt;0,$D24-AO59,$D24),0)</f>
        <v>0</v>
      </c>
      <c r="AP24" s="167">
        <f>IF(OR(AND(AP$4&gt;=$J24,AP$4&lt;=$K24),AND(AP$4&gt;=$Q24,AP$4&lt;=$R24),AND(AP$4&gt;=$X24,AP$4&lt;=$Y24)),IF(AP59&gt;0,$D24-AP59,$D24),0)</f>
        <v>0</v>
      </c>
      <c r="AQ24" s="167">
        <f>IF(OR(AND(AQ$4&gt;=$J24,AQ$4&lt;=$K24),AND(AQ$4&gt;=$Q24,AQ$4&lt;=$R24),AND(AQ$4&gt;=$X24,AQ$4&lt;=$Y24)),IF(AQ59&gt;0,$D24-AQ59,$D24),0)</f>
        <v>0</v>
      </c>
      <c r="AR24" s="167">
        <f>IF(OR(AND(AR$4&gt;=$J24,AR$4&lt;=$K24),AND(AR$4&gt;=$Q24,AR$4&lt;=$R24),AND(AR$4&gt;=$X24,AR$4&lt;=$Y24)),IF(AR59&gt;0,$D24-AR59,$D24),0)</f>
        <v>0</v>
      </c>
      <c r="AS24" s="167">
        <f>IF(OR(AND(AS$4&gt;=$J24,AS$4&lt;=$K24),AND(AS$4&gt;=$Q24,AS$4&lt;=$R24),AND(AS$4&gt;=$X24,AS$4&lt;=$Y24)),IF(AS59&gt;0,$D24-AS59,$D24),0)</f>
        <v>0</v>
      </c>
      <c r="AT24" s="167">
        <f>IF(OR(AND(AT$4&gt;=$J24,AT$4&lt;=$K24),AND(AT$4&gt;=$Q24,AT$4&lt;=$R24),AND(AT$4&gt;=$X24,AT$4&lt;=$Y24)),IF(AT59&gt;0,$D24-AT59,$D24),0)</f>
        <v>0</v>
      </c>
      <c r="AU24" s="167">
        <f>IF(OR(AND(AU$4&gt;=$J24,AU$4&lt;=$K24),AND(AU$4&gt;=$Q24,AU$4&lt;=$R24),AND(AU$4&gt;=$X24,AU$4&lt;=$Y24)),IF(AU59&gt;0,$D24-AU59,$D24),0)</f>
        <v>0</v>
      </c>
      <c r="AV24" s="167">
        <f>IF(OR(AND(AV$4&gt;=$J24,AV$4&lt;=$K24),AND(AV$4&gt;=$Q24,AV$4&lt;=$R24),AND(AV$4&gt;=$X24,AV$4&lt;=$Y24)),IF(AV59&gt;0,$D24-AV59,$D24),0)</f>
        <v>0</v>
      </c>
      <c r="AW24" s="167">
        <f>IF(OR(AND(AW$4&gt;=$J24,AW$4&lt;=$K24),AND(AW$4&gt;=$Q24,AW$4&lt;=$R24),AND(AW$4&gt;=$X24,AW$4&lt;=$Y24)),IF(AW59&gt;0,$D24-AW59,$D24),0)</f>
        <v>0</v>
      </c>
      <c r="AX24" s="167">
        <f>IF(OR(AND(AX$4&gt;=$J24,AX$4&lt;=$K24),AND(AX$4&gt;=$Q24,AX$4&lt;=$R24),AND(AX$4&gt;=$X24,AX$4&lt;=$Y24)),IF(AX59&gt;0,$D24-AX59,$D24),0)</f>
        <v>0</v>
      </c>
      <c r="AY24" s="167">
        <f>IF(OR(AND(AY$4&gt;=$J24,AY$4&lt;=$K24),AND(AY$4&gt;=$Q24,AY$4&lt;=$R24),AND(AY$4&gt;=$X24,AY$4&lt;=$Y24)),IF(AY59&gt;0,$D24-AY59,$D24),0)</f>
        <v>0</v>
      </c>
      <c r="AZ24" s="167">
        <f>IF(OR(AND(AZ$4&gt;=$J24,AZ$4&lt;=$K24),AND(AZ$4&gt;=$Q24,AZ$4&lt;=$R24),AND(AZ$4&gt;=$X24,AZ$4&lt;=$Y24)),IF(AZ59&gt;0,$D24-AZ59,$D24),0)</f>
        <v>0</v>
      </c>
      <c r="BA24" s="167">
        <f>IF(OR(AND(BA$4&gt;=$J24,BA$4&lt;=$K24),AND(BA$4&gt;=$Q24,BA$4&lt;=$R24),AND(BA$4&gt;=$X24,BA$4&lt;=$Y24)),IF(BA59&gt;0,$D24-BA59,$D24),0)</f>
        <v>0</v>
      </c>
      <c r="BB24" s="167">
        <f>IF(OR(AND(BB$4&gt;=$J24,BB$4&lt;=$K24),AND(BB$4&gt;=$Q24,BB$4&lt;=$R24),AND(BB$4&gt;=$X24,BB$4&lt;=$Y24)),IF(BB59&gt;0,$D24-BB59,$D24),0)</f>
        <v>0</v>
      </c>
      <c r="BC24" s="167">
        <f>IF(OR(AND(BC$4&gt;=$J24,BC$4&lt;=$K24),AND(BC$4&gt;=$Q24,BC$4&lt;=$R24),AND(BC$4&gt;=$X24,BC$4&lt;=$Y24)),IF(BC59&gt;0,$D24-BC59,$D24),0)</f>
        <v>0</v>
      </c>
      <c r="BD24" s="167">
        <f>IF(OR(AND(BD$4&gt;=$J24,BD$4&lt;=$K24),AND(BD$4&gt;=$Q24,BD$4&lt;=$R24),AND(BD$4&gt;=$X24,BD$4&lt;=$Y24)),IF(BD59&gt;0,$D24-BD59,$D24),0)</f>
        <v>0</v>
      </c>
      <c r="BE24" s="167">
        <f>IF(OR(AND(BE$4&gt;=$J24,BE$4&lt;=$K24),AND(BE$4&gt;=$Q24,BE$4&lt;=$R24),AND(BE$4&gt;=$X24,BE$4&lt;=$Y24)),IF(BE59&gt;0,$D24-BE59,$D24),0)</f>
        <v>1.1000000000000001</v>
      </c>
      <c r="BF24" s="167">
        <f>IF(OR(AND(BF$4&gt;=$J24,BF$4&lt;=$K24),AND(BF$4&gt;=$Q24,BF$4&lt;=$R24),AND(BF$4&gt;=$X24,BF$4&lt;=$Y24)),IF(BF59&gt;0,$D24-BF59,$D24),0)</f>
        <v>1.1000000000000001</v>
      </c>
      <c r="BG24" s="167">
        <f>IF(OR(AND(BG$4&gt;=$J24,BG$4&lt;=$K24),AND(BG$4&gt;=$Q24,BG$4&lt;=$R24),AND(BG$4&gt;=$X24,BG$4&lt;=$Y24)),IF(BG59&gt;0,$D24-BG59,$D24),0)</f>
        <v>1.1000000000000001</v>
      </c>
      <c r="BH24" s="167">
        <f>IF(OR(AND(BH$4&gt;=$J24,BH$4&lt;=$K24),AND(BH$4&gt;=$Q24,BH$4&lt;=$R24),AND(BH$4&gt;=$X24,BH$4&lt;=$Y24)),IF(BH59&gt;0,$D24-BH59,$D24),0)</f>
        <v>1.1000000000000001</v>
      </c>
      <c r="BI24" s="167">
        <f>IF(OR(AND(BI$4&gt;=$J24,BI$4&lt;=$K24),AND(BI$4&gt;=$Q24,BI$4&lt;=$R24),AND(BI$4&gt;=$X24,BI$4&lt;=$Y24)),IF(BI59&gt;0,$D24-BI59,$D24),0)</f>
        <v>1.1000000000000001</v>
      </c>
      <c r="BJ24" s="167">
        <f>IF(OR(AND(BJ$4&gt;=$J24,BJ$4&lt;=$K24),AND(BJ$4&gt;=$Q24,BJ$4&lt;=$R24),AND(BJ$4&gt;=$X24,BJ$4&lt;=$Y24)),IF(BJ59&gt;0,$D24-BJ59,$D24),0)</f>
        <v>1.1000000000000001</v>
      </c>
      <c r="BK24" s="167">
        <f>IF(OR(AND(BK$4&gt;=$J24,BK$4&lt;=$K24),AND(BK$4&gt;=$Q24,BK$4&lt;=$R24),AND(BK$4&gt;=$X24,BK$4&lt;=$Y24)),IF(BK59&gt;0,$D24-BK59,$D24),0)</f>
        <v>1.1000000000000001</v>
      </c>
      <c r="BL24" s="167">
        <f>IF(OR(AND(BL$4&gt;=$J24,BL$4&lt;=$K24),AND(BL$4&gt;=$Q24,BL$4&lt;=$R24),AND(BL$4&gt;=$X24,BL$4&lt;=$Y24)),IF(BL59&gt;0,$D24-BL59,$D24),0)</f>
        <v>1.1000000000000001</v>
      </c>
      <c r="BM24" s="167">
        <f>IF(OR(AND(BM$4&gt;=$J24,BM$4&lt;=$K24),AND(BM$4&gt;=$Q24,BM$4&lt;=$R24),AND(BM$4&gt;=$X24,BM$4&lt;=$Y24)),IF(BM59&gt;0,$D24-BM59,$D24),0)</f>
        <v>1.1000000000000001</v>
      </c>
      <c r="BN24" s="167">
        <f>IF(OR(AND(BN$4&gt;=$J24,BN$4&lt;=$K24),AND(BN$4&gt;=$Q24,BN$4&lt;=$R24),AND(BN$4&gt;=$X24,BN$4&lt;=$Y24)),IF(BN59&gt;0,$D24-BN59,$D24),0)</f>
        <v>1.1000000000000001</v>
      </c>
      <c r="BO24" s="167">
        <f>IF(OR(AND(BO$4&gt;=$J24,BO$4&lt;=$K24),AND(BO$4&gt;=$Q24,BO$4&lt;=$R24),AND(BO$4&gt;=$X24,BO$4&lt;=$Y24)),IF(BO59&gt;0,$D24-BO59,$D24),0)</f>
        <v>0</v>
      </c>
      <c r="BP24" s="167">
        <f>IF(OR(AND(BP$4&gt;=$J24,BP$4&lt;=$K24),AND(BP$4&gt;=$Q24,BP$4&lt;=$R24),AND(BP$4&gt;=$X24,BP$4&lt;=$Y24)),IF(BP59&gt;0,$D24-BP59,$D24),0)</f>
        <v>0</v>
      </c>
      <c r="BQ24" s="167">
        <f>IF(OR(AND(BQ$4&gt;=$J24,BQ$4&lt;=$K24),AND(BQ$4&gt;=$Q24,BQ$4&lt;=$R24),AND(BQ$4&gt;=$X24,BQ$4&lt;=$Y24)),IF(BQ59&gt;0,$D24-BQ59,$D24),0)</f>
        <v>0</v>
      </c>
      <c r="BR24" s="167">
        <f>IF(OR(AND(BR$4&gt;=$J24,BR$4&lt;=$K24),AND(BR$4&gt;=$Q24,BR$4&lt;=$R24),AND(BR$4&gt;=$X24,BR$4&lt;=$Y24)),IF(BR59&gt;0,$D24-BR59,$D24),0)</f>
        <v>0</v>
      </c>
      <c r="BS24" s="167">
        <f>IF(OR(AND(BS$4&gt;=$J24,BS$4&lt;=$K24),AND(BS$4&gt;=$Q24,BS$4&lt;=$R24),AND(BS$4&gt;=$X24,BS$4&lt;=$Y24)),IF(BS59&gt;0,$D24-BS59,$D24),0)</f>
        <v>0</v>
      </c>
      <c r="BT24" s="167">
        <f>IF(OR(AND(BT$4&gt;=$J24,BT$4&lt;=$K24),AND(BT$4&gt;=$Q24,BT$4&lt;=$R24),AND(BT$4&gt;=$X24,BT$4&lt;=$Y24)),IF(BT59&gt;0,$D24-BT59,$D24),0)</f>
        <v>0</v>
      </c>
      <c r="BU24" s="167">
        <f>IF(OR(AND(BU$4&gt;=$J24,BU$4&lt;=$K24),AND(BU$4&gt;=$Q24,BU$4&lt;=$R24),AND(BU$4&gt;=$X24,BU$4&lt;=$Y24)),IF(BU59&gt;0,$D24-BU59,$D24),0)</f>
        <v>0</v>
      </c>
      <c r="BV24" s="167">
        <f>IF(OR(AND(BV$4&gt;=$J24,BV$4&lt;=$K24),AND(BV$4&gt;=$Q24,BV$4&lt;=$R24),AND(BV$4&gt;=$X24,BV$4&lt;=$Y24)),IF(BV59&gt;0,$D24-BV59,$D24),0)</f>
        <v>0</v>
      </c>
      <c r="BW24" s="167">
        <f>IF(OR(AND(BW$4&gt;=$J24,BW$4&lt;=$K24),AND(BW$4&gt;=$Q24,BW$4&lt;=$R24),AND(BW$4&gt;=$X24,BW$4&lt;=$Y24)),IF(BW59&gt;0,$D24-BW59,$D24),0)</f>
        <v>0</v>
      </c>
      <c r="BX24" s="167">
        <f>IF(OR(AND(BX$4&gt;=$J24,BX$4&lt;=$K24),AND(BX$4&gt;=$Q24,BX$4&lt;=$R24),AND(BX$4&gt;=$X24,BX$4&lt;=$Y24)),IF(BX59&gt;0,$D24-BX59,$D24),0)</f>
        <v>0</v>
      </c>
      <c r="BY24" s="167">
        <f>IF(OR(AND(BY$4&gt;=$J24,BY$4&lt;=$K24),AND(BY$4&gt;=$Q24,BY$4&lt;=$R24),AND(BY$4&gt;=$X24,BY$4&lt;=$Y24)),IF(BY59&gt;0,$D24-BY59,$D24),0)</f>
        <v>0</v>
      </c>
      <c r="BZ24" s="167">
        <f>IF(OR(AND(BZ$4&gt;=$J24,BZ$4&lt;=$K24),AND(BZ$4&gt;=$Q24,BZ$4&lt;=$R24),AND(BZ$4&gt;=$X24,BZ$4&lt;=$Y24)),IF(BZ59&gt;0,$D24-BZ59,$D24),0)</f>
        <v>0</v>
      </c>
      <c r="CA24" s="167">
        <f>IF(OR(AND(CA$4&gt;=$J24,CA$4&lt;=$K24),AND(CA$4&gt;=$Q24,CA$4&lt;=$R24),AND(CA$4&gt;=$X24,CA$4&lt;=$Y24)),IF(CA59&gt;0,$D24-CA59,$D24),0)</f>
        <v>0</v>
      </c>
      <c r="CB24" s="167">
        <f>IF(OR(AND(CB$4&gt;=$J24,CB$4&lt;=$K24),AND(CB$4&gt;=$Q24,CB$4&lt;=$R24),AND(CB$4&gt;=$X24,CB$4&lt;=$Y24)),IF(CB59&gt;0,$D24-CB59,$D24),0)</f>
        <v>0</v>
      </c>
      <c r="CC24" s="167">
        <f>IF(OR(AND(CC$4&gt;=$J24,CC$4&lt;=$K24),AND(CC$4&gt;=$Q24,CC$4&lt;=$R24),AND(CC$4&gt;=$X24,CC$4&lt;=$Y24)),IF(CC59&gt;0,$D24-CC59,$D24),0)</f>
        <v>0</v>
      </c>
      <c r="CD24" s="167">
        <f>IF(OR(AND(CD$4&gt;=$J24,CD$4&lt;=$K24),AND(CD$4&gt;=$Q24,CD$4&lt;=$R24),AND(CD$4&gt;=$X24,CD$4&lt;=$Y24)),IF(CD59&gt;0,$D24-CD59,$D24),0)</f>
        <v>0</v>
      </c>
      <c r="CE24" s="167">
        <f>IF(OR(AND(CE$4&gt;=$J24,CE$4&lt;=$K24),AND(CE$4&gt;=$Q24,CE$4&lt;=$R24),AND(CE$4&gt;=$X24,CE$4&lt;=$Y24)),IF(CE59&gt;0,$D24-CE59,$D24),0)</f>
        <v>0</v>
      </c>
      <c r="CF24" s="167">
        <f>IF(OR(AND(CF$4&gt;=$J24,CF$4&lt;=$K24),AND(CF$4&gt;=$Q24,CF$4&lt;=$R24),AND(CF$4&gt;=$X24,CF$4&lt;=$Y24)),IF(CF59&gt;0,$D24-CF59,$D24),0)</f>
        <v>0</v>
      </c>
      <c r="CG24" s="167">
        <f>IF(OR(AND(CG$4&gt;=$J24,CG$4&lt;=$K24),AND(CG$4&gt;=$Q24,CG$4&lt;=$R24),AND(CG$4&gt;=$X24,CG$4&lt;=$Y24)),IF(CG59&gt;0,$D24-CG59,$D24),0)</f>
        <v>0</v>
      </c>
      <c r="CH24" s="167">
        <f>IF(OR(AND(CH$4&gt;=$J24,CH$4&lt;=$K24),AND(CH$4&gt;=$Q24,CH$4&lt;=$R24),AND(CH$4&gt;=$X24,CH$4&lt;=$Y24)),IF(CH59&gt;0,$D24-CH59,$D24),0)</f>
        <v>0</v>
      </c>
      <c r="CI24" s="167">
        <f>IF(OR(AND(CI$4&gt;=$J24,CI$4&lt;=$K24),AND(CI$4&gt;=$Q24,CI$4&lt;=$R24),AND(CI$4&gt;=$X24,CI$4&lt;=$Y24)),IF(CI59&gt;0,$D24-CI59,$D24),0)</f>
        <v>0</v>
      </c>
      <c r="CJ24" s="167">
        <f>IF(OR(AND(CJ$4&gt;=$J24,CJ$4&lt;=$K24),AND(CJ$4&gt;=$Q24,CJ$4&lt;=$R24),AND(CJ$4&gt;=$X24,CJ$4&lt;=$Y24)),IF(CJ59&gt;0,$D24-CJ59,$D24),0)</f>
        <v>0</v>
      </c>
      <c r="CK24" s="167">
        <f>IF(OR(AND(CK$4&gt;=$J24,CK$4&lt;=$K24),AND(CK$4&gt;=$Q24,CK$4&lt;=$R24),AND(CK$4&gt;=$X24,CK$4&lt;=$Y24)),IF(CK59&gt;0,$D24-CK59,$D24),0)</f>
        <v>0</v>
      </c>
      <c r="CL24" s="167">
        <f>IF(OR(AND(CL$4&gt;=$J24,CL$4&lt;=$K24),AND(CL$4&gt;=$Q24,CL$4&lt;=$R24),AND(CL$4&gt;=$X24,CL$4&lt;=$Y24)),IF(CL59&gt;0,$D24-CL59,$D24),0)</f>
        <v>0</v>
      </c>
      <c r="CM24" s="167">
        <f>IF(OR(AND(CM$4&gt;=$J24,CM$4&lt;=$K24),AND(CM$4&gt;=$Q24,CM$4&lt;=$R24),AND(CM$4&gt;=$X24,CM$4&lt;=$Y24)),IF(CM59&gt;0,$D24-CM59,$D24),0)</f>
        <v>0</v>
      </c>
      <c r="CN24" s="167">
        <f>IF(OR(AND(CN$4&gt;=$J24,CN$4&lt;=$K24),AND(CN$4&gt;=$Q24,CN$4&lt;=$R24),AND(CN$4&gt;=$X24,CN$4&lt;=$Y24)),IF(CN59&gt;0,$D24-CN59,$D24),0)</f>
        <v>0</v>
      </c>
      <c r="CO24" s="167">
        <f>IF(OR(AND(CO$4&gt;=$J24,CO$4&lt;=$K24),AND(CO$4&gt;=$Q24,CO$4&lt;=$R24),AND(CO$4&gt;=$X24,CO$4&lt;=$Y24)),IF(CO59&gt;0,$D24-CO59,$D24),0)</f>
        <v>0</v>
      </c>
      <c r="CP24" s="167">
        <f>IF(OR(AND(CP$4&gt;=$J24,CP$4&lt;=$K24),AND(CP$4&gt;=$Q24,CP$4&lt;=$R24),AND(CP$4&gt;=$X24,CP$4&lt;=$Y24)),IF(CP59&gt;0,$D24-CP59,$D24),0)</f>
        <v>0</v>
      </c>
      <c r="CQ24" s="167">
        <f>IF(OR(AND(CQ$4&gt;=$J24,CQ$4&lt;=$K24),AND(CQ$4&gt;=$Q24,CQ$4&lt;=$R24),AND(CQ$4&gt;=$X24,CQ$4&lt;=$Y24)),IF(CQ59&gt;0,$D24-CQ59,$D24),0)</f>
        <v>0</v>
      </c>
      <c r="CR24" s="167">
        <f>IF(OR(AND(CR$4&gt;=$J24,CR$4&lt;=$K24),AND(CR$4&gt;=$Q24,CR$4&lt;=$R24),AND(CR$4&gt;=$X24,CR$4&lt;=$Y24)),IF(CR59&gt;0,$D24-CR59,$D24),0)</f>
        <v>0</v>
      </c>
      <c r="CS24" s="167">
        <f>IF(OR(AND(CS$4&gt;=$J24,CS$4&lt;=$K24),AND(CS$4&gt;=$Q24,CS$4&lt;=$R24),AND(CS$4&gt;=$X24,CS$4&lt;=$Y24)),IF(CS59&gt;0,$D24-CS59,$D24),0)</f>
        <v>0</v>
      </c>
      <c r="CT24" s="167">
        <f>IF(OR(AND(CT$4&gt;=$J24,CT$4&lt;=$K24),AND(CT$4&gt;=$Q24,CT$4&lt;=$R24),AND(CT$4&gt;=$X24,CT$4&lt;=$Y24)),IF(CT59&gt;0,$D24-CT59,$D24),0)</f>
        <v>0</v>
      </c>
      <c r="CU24" s="167">
        <f>IF(OR(AND(CU$4&gt;=$J24,CU$4&lt;=$K24),AND(CU$4&gt;=$Q24,CU$4&lt;=$R24),AND(CU$4&gt;=$X24,CU$4&lt;=$Y24)),IF(CU59&gt;0,$D24-CU59,$D24),0)</f>
        <v>0</v>
      </c>
      <c r="CV24" s="167">
        <f>IF(OR(AND(CV$4&gt;=$J24,CV$4&lt;=$K24),AND(CV$4&gt;=$Q24,CV$4&lt;=$R24),AND(CV$4&gt;=$X24,CV$4&lt;=$Y24)),IF(CV59&gt;0,$D24-CV59,$D24),0)</f>
        <v>0</v>
      </c>
      <c r="CW24" s="167">
        <f>IF(OR(AND(CW$4&gt;=$J24,CW$4&lt;=$K24),AND(CW$4&gt;=$Q24,CW$4&lt;=$R24),AND(CW$4&gt;=$X24,CW$4&lt;=$Y24)),IF(CW59&gt;0,$D24-CW59,$D24),0)</f>
        <v>0</v>
      </c>
      <c r="CX24" s="167">
        <f>IF(OR(AND(CX$4&gt;=$J24,CX$4&lt;=$K24),AND(CX$4&gt;=$Q24,CX$4&lt;=$R24),AND(CX$4&gt;=$X24,CX$4&lt;=$Y24)),IF(CX59&gt;0,$D24-CX59,$D24),0)</f>
        <v>0</v>
      </c>
      <c r="CY24" s="167">
        <f>IF(OR(AND(CY$4&gt;=$J24,CY$4&lt;=$K24),AND(CY$4&gt;=$Q24,CY$4&lt;=$R24),AND(CY$4&gt;=$X24,CY$4&lt;=$Y24)),IF(CY59&gt;0,$D24-CY59,$D24),0)</f>
        <v>0</v>
      </c>
      <c r="CZ24" s="167">
        <f>IF(OR(AND(CZ$4&gt;=$J24,CZ$4&lt;=$K24),AND(CZ$4&gt;=$Q24,CZ$4&lt;=$R24),AND(CZ$4&gt;=$X24,CZ$4&lt;=$Y24)),IF(CZ59&gt;0,$D24-CZ59,$D24),0)</f>
        <v>0</v>
      </c>
      <c r="DA24" s="167">
        <f>IF(OR(AND(DA$4&gt;=$J24,DA$4&lt;=$K24),AND(DA$4&gt;=$Q24,DA$4&lt;=$R24),AND(DA$4&gt;=$X24,DA$4&lt;=$Y24)),IF(DA59&gt;0,$D24-DA59,$D24),0)</f>
        <v>0</v>
      </c>
      <c r="DB24" s="167">
        <f>IF(OR(AND(DB$4&gt;=$J24,DB$4&lt;=$K24),AND(DB$4&gt;=$Q24,DB$4&lt;=$R24),AND(DB$4&gt;=$X24,DB$4&lt;=$Y24)),IF(DB59&gt;0,$D24-DB59,$D24),0)</f>
        <v>0</v>
      </c>
      <c r="DC24" s="167">
        <f>IF(OR(AND(DC$4&gt;=$J24,DC$4&lt;=$K24),AND(DC$4&gt;=$Q24,DC$4&lt;=$R24),AND(DC$4&gt;=$X24,DC$4&lt;=$Y24)),IF(DC59&gt;0,$D24-DC59,$D24),0)</f>
        <v>0</v>
      </c>
      <c r="DD24" s="167">
        <f>IF(OR(AND(DD$4&gt;=$J24,DD$4&lt;=$K24),AND(DD$4&gt;=$Q24,DD$4&lt;=$R24),AND(DD$4&gt;=$X24,DD$4&lt;=$Y24)),IF(DD59&gt;0,$D24-DD59,$D24),0)</f>
        <v>0</v>
      </c>
      <c r="DE24" s="167">
        <f>IF(OR(AND(DE$4&gt;=$J24,DE$4&lt;=$K24),AND(DE$4&gt;=$Q24,DE$4&lt;=$R24),AND(DE$4&gt;=$X24,DE$4&lt;=$Y24)),IF(DE59&gt;0,$D24-DE59,$D24),0)</f>
        <v>0</v>
      </c>
      <c r="DF24" s="167">
        <f>IF(OR(AND(DF$4&gt;=$J24,DF$4&lt;=$K24),AND(DF$4&gt;=$Q24,DF$4&lt;=$R24),AND(DF$4&gt;=$X24,DF$4&lt;=$Y24)),IF(DF59&gt;0,$D24-DF59,$D24),0)</f>
        <v>0</v>
      </c>
      <c r="DG24" s="167">
        <f>IF(OR(AND(DG$4&gt;=$J24,DG$4&lt;=$K24),AND(DG$4&gt;=$Q24,DG$4&lt;=$R24),AND(DG$4&gt;=$X24,DG$4&lt;=$Y24)),IF(DG59&gt;0,$D24-DG59,$D24),0)</f>
        <v>0</v>
      </c>
      <c r="DH24" s="167">
        <f>IF(OR(AND(DH$4&gt;=$J24,DH$4&lt;=$K24),AND(DH$4&gt;=$Q24,DH$4&lt;=$R24),AND(DH$4&gt;=$X24,DH$4&lt;=$Y24)),IF(DH59&gt;0,$D24-DH59,$D24),0)</f>
        <v>0</v>
      </c>
      <c r="DI24" s="167">
        <f>IF(OR(AND(DI$4&gt;=$J24,DI$4&lt;=$K24),AND(DI$4&gt;=$Q24,DI$4&lt;=$R24),AND(DI$4&gt;=$X24,DI$4&lt;=$Y24)),IF(DI59&gt;0,$D24-DI59,$D24),0)</f>
        <v>0</v>
      </c>
      <c r="DJ24" s="167">
        <f>IF(OR(AND(DJ$4&gt;=$J24,DJ$4&lt;=$K24),AND(DJ$4&gt;=$Q24,DJ$4&lt;=$R24),AND(DJ$4&gt;=$X24,DJ$4&lt;=$Y24)),IF(DJ59&gt;0,$D24-DJ59,$D24),0)</f>
        <v>0</v>
      </c>
      <c r="DK24" s="167">
        <f>IF(OR(AND(DK$4&gt;=$J24,DK$4&lt;=$K24),AND(DK$4&gt;=$Q24,DK$4&lt;=$R24),AND(DK$4&gt;=$X24,DK$4&lt;=$Y24)),IF(DK59&gt;0,$D24-DK59,$D24),0)</f>
        <v>0</v>
      </c>
      <c r="DL24" s="167">
        <f>IF(OR(AND(DL$4&gt;=$J24,DL$4&lt;=$K24),AND(DL$4&gt;=$Q24,DL$4&lt;=$R24),AND(DL$4&gt;=$X24,DL$4&lt;=$Y24)),IF(DL59&gt;0,$D24-DL59,$D24),0)</f>
        <v>0</v>
      </c>
      <c r="DM24" s="167">
        <f>IF(OR(AND(DM$4&gt;=$J24,DM$4&lt;=$K24),AND(DM$4&gt;=$Q24,DM$4&lt;=$R24),AND(DM$4&gt;=$X24,DM$4&lt;=$Y24)),IF(DM59&gt;0,$D24-DM59,$D24),0)</f>
        <v>0</v>
      </c>
      <c r="DN24" s="167">
        <f>IF(OR(AND(DN$4&gt;=$J24,DN$4&lt;=$K24),AND(DN$4&gt;=$Q24,DN$4&lt;=$R24),AND(DN$4&gt;=$X24,DN$4&lt;=$Y24)),IF(DN59&gt;0,$D24-DN59,$D24),0)</f>
        <v>0</v>
      </c>
      <c r="DO24" s="167">
        <f>IF(OR(AND(DO$4&gt;=$J24,DO$4&lt;=$K24),AND(DO$4&gt;=$Q24,DO$4&lt;=$R24),AND(DO$4&gt;=$X24,DO$4&lt;=$Y24)),IF(DO59&gt;0,$D24-DO59,$D24),0)</f>
        <v>0</v>
      </c>
      <c r="DP24" s="167">
        <f>IF(OR(AND(DP$4&gt;=$J24,DP$4&lt;=$K24),AND(DP$4&gt;=$Q24,DP$4&lt;=$R24),AND(DP$4&gt;=$X24,DP$4&lt;=$Y24)),IF(DP59&gt;0,$D24-DP59,$D24),0)</f>
        <v>0</v>
      </c>
      <c r="DQ24" s="167">
        <f>IF(OR(AND(DQ$4&gt;=$J24,DQ$4&lt;=$K24),AND(DQ$4&gt;=$Q24,DQ$4&lt;=$R24),AND(DQ$4&gt;=$X24,DQ$4&lt;=$Y24)),IF(DQ59&gt;0,$D24-DQ59,$D24),0)</f>
        <v>0</v>
      </c>
      <c r="DR24" s="167">
        <f>IF(OR(AND(DR$4&gt;=$J24,DR$4&lt;=$K24),AND(DR$4&gt;=$Q24,DR$4&lt;=$R24),AND(DR$4&gt;=$X24,DR$4&lt;=$Y24)),IF(DR59&gt;0,$D24-DR59,$D24),0)</f>
        <v>0</v>
      </c>
      <c r="DS24" s="167">
        <f>IF(OR(AND(DS$4&gt;=$J24,DS$4&lt;=$K24),AND(DS$4&gt;=$Q24,DS$4&lt;=$R24),AND(DS$4&gt;=$X24,DS$4&lt;=$Y24)),IF(DS59&gt;0,$D24-DS59,$D24),0)</f>
        <v>0</v>
      </c>
      <c r="DT24" s="167">
        <f>IF(OR(AND(DT$4&gt;=$J24,DT$4&lt;=$K24),AND(DT$4&gt;=$Q24,DT$4&lt;=$R24),AND(DT$4&gt;=$X24,DT$4&lt;=$Y24)),IF(DT59&gt;0,$D24-DT59,$D24),0)</f>
        <v>0</v>
      </c>
      <c r="DU24" s="167">
        <f>IF(OR(AND(DU$4&gt;=$J24,DU$4&lt;=$K24),AND(DU$4&gt;=$Q24,DU$4&lt;=$R24),AND(DU$4&gt;=$X24,DU$4&lt;=$Y24)),IF(DU59&gt;0,$D24-DU59,$D24),0)</f>
        <v>0</v>
      </c>
      <c r="DV24" s="167">
        <f>IF(OR(AND(DV$4&gt;=$J24,DV$4&lt;=$K24),AND(DV$4&gt;=$Q24,DV$4&lt;=$R24),AND(DV$4&gt;=$X24,DV$4&lt;=$Y24)),IF(DV59&gt;0,$D24-DV59,$D24),0)</f>
        <v>0</v>
      </c>
      <c r="DW24" s="167">
        <f>IF(OR(AND(DW$4&gt;=$J24,DW$4&lt;=$K24),AND(DW$4&gt;=$Q24,DW$4&lt;=$R24),AND(DW$4&gt;=$X24,DW$4&lt;=$Y24)),IF(DW59&gt;0,$D24-DW59,$D24),0)</f>
        <v>0</v>
      </c>
      <c r="DX24" s="167">
        <f>IF(OR(AND(DX$4&gt;=$J24,DX$4&lt;=$K24),AND(DX$4&gt;=$Q24,DX$4&lt;=$R24),AND(DX$4&gt;=$X24,DX$4&lt;=$Y24)),IF(DX59&gt;0,$D24-DX59,$D24),0)</f>
        <v>0</v>
      </c>
      <c r="DY24" s="167">
        <f>IF(OR(AND(DY$4&gt;=$J24,DY$4&lt;=$K24),AND(DY$4&gt;=$Q24,DY$4&lt;=$R24),AND(DY$4&gt;=$X24,DY$4&lt;=$Y24)),IF(DY59&gt;0,$D24-DY59,$D24),0)</f>
        <v>0</v>
      </c>
      <c r="DZ24" s="167">
        <f>IF(OR(AND(DZ$4&gt;=$J24,DZ$4&lt;=$K24),AND(DZ$4&gt;=$Q24,DZ$4&lt;=$R24),AND(DZ$4&gt;=$X24,DZ$4&lt;=$Y24)),IF(DZ59&gt;0,$D24-DZ59,$D24),0)</f>
        <v>0</v>
      </c>
      <c r="EA24" s="167">
        <f>IF(OR(AND(EA$4&gt;=$J24,EA$4&lt;=$K24),AND(EA$4&gt;=$Q24,EA$4&lt;=$R24),AND(EA$4&gt;=$X24,EA$4&lt;=$Y24)),IF(EA59&gt;0,$D24-EA59,$D24),0)</f>
        <v>0</v>
      </c>
      <c r="EB24" s="167">
        <f>IF(OR(AND(EB$4&gt;=$J24,EB$4&lt;=$K24),AND(EB$4&gt;=$Q24,EB$4&lt;=$R24),AND(EB$4&gt;=$X24,EB$4&lt;=$Y24)),IF(EB59&gt;0,$D24-EB59,$D24),0)</f>
        <v>0</v>
      </c>
      <c r="EC24" s="167">
        <f>IF(OR(AND(EC$4&gt;=$J24,EC$4&lt;=$K24),AND(EC$4&gt;=$Q24,EC$4&lt;=$R24),AND(EC$4&gt;=$X24,EC$4&lt;=$Y24)),IF(EC59&gt;0,$D24-EC59,$D24),0)</f>
        <v>0</v>
      </c>
      <c r="ED24" s="167">
        <f>IF(OR(AND(ED$4&gt;=$J24,ED$4&lt;=$K24),AND(ED$4&gt;=$Q24,ED$4&lt;=$R24),AND(ED$4&gt;=$X24,ED$4&lt;=$Y24)),IF(ED59&gt;0,$D24-ED59,$D24),0)</f>
        <v>0</v>
      </c>
      <c r="EE24" s="167">
        <f>IF(OR(AND(EE$4&gt;=$J24,EE$4&lt;=$K24),AND(EE$4&gt;=$Q24,EE$4&lt;=$R24),AND(EE$4&gt;=$X24,EE$4&lt;=$Y24)),IF(EE59&gt;0,$D24-EE59,$D24),0)</f>
        <v>0</v>
      </c>
      <c r="EF24" s="167">
        <f>IF(OR(AND(EF$4&gt;=$J24,EF$4&lt;=$K24),AND(EF$4&gt;=$Q24,EF$4&lt;=$R24),AND(EF$4&gt;=$X24,EF$4&lt;=$Y24)),IF(EF59&gt;0,$D24-EF59,$D24),0)</f>
        <v>0</v>
      </c>
      <c r="EG24" s="167">
        <f>IF(OR(AND(EG$4&gt;=$J24,EG$4&lt;=$K24),AND(EG$4&gt;=$Q24,EG$4&lt;=$R24),AND(EG$4&gt;=$X24,EG$4&lt;=$Y24)),IF(EG59&gt;0,$D24-EG59,$D24),0)</f>
        <v>0</v>
      </c>
      <c r="EH24" s="167">
        <f>IF(OR(AND(EH$4&gt;=$J24,EH$4&lt;=$K24),AND(EH$4&gt;=$Q24,EH$4&lt;=$R24),AND(EH$4&gt;=$X24,EH$4&lt;=$Y24)),IF(EH59&gt;0,$D24-EH59,$D24),0)</f>
        <v>0</v>
      </c>
      <c r="EI24" s="167">
        <f>IF(OR(AND(EI$4&gt;=$J24,EI$4&lt;=$K24),AND(EI$4&gt;=$Q24,EI$4&lt;=$R24),AND(EI$4&gt;=$X24,EI$4&lt;=$Y24)),IF(EI59&gt;0,$D24-EI59,$D24),0)</f>
        <v>0</v>
      </c>
      <c r="EJ24" s="167">
        <f>IF(OR(AND(EJ$4&gt;=$J24,EJ$4&lt;=$K24),AND(EJ$4&gt;=$Q24,EJ$4&lt;=$R24),AND(EJ$4&gt;=$X24,EJ$4&lt;=$Y24)),IF(EJ59&gt;0,$D24-EJ59,$D24),0)</f>
        <v>0</v>
      </c>
      <c r="EK24" s="167">
        <f>IF(OR(AND(EK$4&gt;=$J24,EK$4&lt;=$K24),AND(EK$4&gt;=$Q24,EK$4&lt;=$R24),AND(EK$4&gt;=$X24,EK$4&lt;=$Y24)),IF(EK59&gt;0,$D24-EK59,$D24),0)</f>
        <v>0</v>
      </c>
      <c r="EL24" s="167">
        <f>IF(OR(AND(EL$4&gt;=$J24,EL$4&lt;=$K24),AND(EL$4&gt;=$Q24,EL$4&lt;=$R24),AND(EL$4&gt;=$X24,EL$4&lt;=$Y24)),IF(EL59&gt;0,$D24-EL59,$D24),0)</f>
        <v>0</v>
      </c>
      <c r="EM24" s="167">
        <f>IF(OR(AND(EM$4&gt;=$J24,EM$4&lt;=$K24),AND(EM$4&gt;=$Q24,EM$4&lt;=$R24),AND(EM$4&gt;=$X24,EM$4&lt;=$Y24)),IF(EM59&gt;0,$D24-EM59,$D24),0)</f>
        <v>0</v>
      </c>
      <c r="EN24" s="167">
        <f>IF(OR(AND(EN$4&gt;=$J24,EN$4&lt;=$K24),AND(EN$4&gt;=$Q24,EN$4&lt;=$R24),AND(EN$4&gt;=$X24,EN$4&lt;=$Y24)),IF(EN59&gt;0,$D24-EN59,$D24),0)</f>
        <v>0</v>
      </c>
      <c r="EO24" s="167">
        <f>IF(OR(AND(EO$4&gt;=$J24,EO$4&lt;=$K24),AND(EO$4&gt;=$Q24,EO$4&lt;=$R24),AND(EO$4&gt;=$X24,EO$4&lt;=$Y24)),IF(EO59&gt;0,$D24-EO59,$D24),0)</f>
        <v>0</v>
      </c>
      <c r="EP24" s="167">
        <f>IF(OR(AND(EP$4&gt;=$J24,EP$4&lt;=$K24),AND(EP$4&gt;=$Q24,EP$4&lt;=$R24),AND(EP$4&gt;=$X24,EP$4&lt;=$Y24)),IF(EP59&gt;0,$D24-EP59,$D24),0)</f>
        <v>0</v>
      </c>
      <c r="EQ24" s="167">
        <f>IF(OR(AND(EQ$4&gt;=$J24,EQ$4&lt;=$K24),AND(EQ$4&gt;=$Q24,EQ$4&lt;=$R24),AND(EQ$4&gt;=$X24,EQ$4&lt;=$Y24)),IF(EQ59&gt;0,$D24-EQ59,$D24),0)</f>
        <v>0</v>
      </c>
      <c r="ER24" s="167">
        <f>IF(OR(AND(ER$4&gt;=$J24,ER$4&lt;=$K24),AND(ER$4&gt;=$Q24,ER$4&lt;=$R24),AND(ER$4&gt;=$X24,ER$4&lt;=$Y24)),IF(ER59&gt;0,$D24-ER59,$D24),0)</f>
        <v>0</v>
      </c>
      <c r="ES24" s="167">
        <f>IF(OR(AND(ES$4&gt;=$J24,ES$4&lt;=$K24),AND(ES$4&gt;=$Q24,ES$4&lt;=$R24),AND(ES$4&gt;=$X24,ES$4&lt;=$Y24)),IF(ES59&gt;0,$D24-ES59,$D24),0)</f>
        <v>0</v>
      </c>
      <c r="ET24" s="167">
        <f>IF(OR(AND(ET$4&gt;=$J24,ET$4&lt;=$K24),AND(ET$4&gt;=$Q24,ET$4&lt;=$R24),AND(ET$4&gt;=$X24,ET$4&lt;=$Y24)),IF(ET59&gt;0,$D24-ET59,$D24),0)</f>
        <v>0</v>
      </c>
      <c r="EU24" s="167">
        <f>IF(OR(AND(EU$4&gt;=$J24,EU$4&lt;=$K24),AND(EU$4&gt;=$Q24,EU$4&lt;=$R24),AND(EU$4&gt;=$X24,EU$4&lt;=$Y24)),IF(EU59&gt;0,$D24-EU59,$D24),0)</f>
        <v>0</v>
      </c>
      <c r="EV24" s="167">
        <f>IF(OR(AND(EV$4&gt;=$J24,EV$4&lt;=$K24),AND(EV$4&gt;=$Q24,EV$4&lt;=$R24),AND(EV$4&gt;=$X24,EV$4&lt;=$Y24)),IF(EV59&gt;0,$D24-EV59,$D24),0)</f>
        <v>0</v>
      </c>
      <c r="EW24" s="167">
        <f>IF(OR(AND(EW$4&gt;=$J24,EW$4&lt;=$K24),AND(EW$4&gt;=$Q24,EW$4&lt;=$R24),AND(EW$4&gt;=$X24,EW$4&lt;=$Y24)),IF(EW59&gt;0,$D24-EW59,$D24),0)</f>
        <v>0</v>
      </c>
      <c r="EX24" s="167">
        <f>IF(OR(AND(EX$4&gt;=$J24,EX$4&lt;=$K24),AND(EX$4&gt;=$Q24,EX$4&lt;=$R24),AND(EX$4&gt;=$X24,EX$4&lt;=$Y24)),IF(EX59&gt;0,$D24-EX59,$D24),0)</f>
        <v>0</v>
      </c>
      <c r="EY24" s="167">
        <f>IF(OR(AND(EY$4&gt;=$J24,EY$4&lt;=$K24),AND(EY$4&gt;=$Q24,EY$4&lt;=$R24),AND(EY$4&gt;=$X24,EY$4&lt;=$Y24)),IF(EY59&gt;0,$D24-EY59,$D24),0)</f>
        <v>0</v>
      </c>
      <c r="EZ24" s="167">
        <f>IF(OR(AND(EZ$4&gt;=$J24,EZ$4&lt;=$K24),AND(EZ$4&gt;=$Q24,EZ$4&lt;=$R24),AND(EZ$4&gt;=$X24,EZ$4&lt;=$Y24)),IF(EZ59&gt;0,$D24-EZ59,$D24),0)</f>
        <v>0</v>
      </c>
      <c r="FA24" s="167">
        <f>IF(OR(AND(FA$4&gt;=$J24,FA$4&lt;=$K24),AND(FA$4&gt;=$Q24,FA$4&lt;=$R24),AND(FA$4&gt;=$X24,FA$4&lt;=$Y24)),IF(FA59&gt;0,$D24-FA59,$D24),0)</f>
        <v>0</v>
      </c>
      <c r="FB24" s="167">
        <f>IF(OR(AND(FB$4&gt;=$J24,FB$4&lt;=$K24),AND(FB$4&gt;=$Q24,FB$4&lt;=$R24),AND(FB$4&gt;=$X24,FB$4&lt;=$Y24)),IF(FB59&gt;0,$D24-FB59,$D24),0)</f>
        <v>0</v>
      </c>
      <c r="FC24" s="167">
        <f>IF(OR(AND(FC$4&gt;=$J24,FC$4&lt;=$K24),AND(FC$4&gt;=$Q24,FC$4&lt;=$R24),AND(FC$4&gt;=$X24,FC$4&lt;=$Y24)),IF(FC59&gt;0,$D24-FC59,$D24),0)</f>
        <v>0</v>
      </c>
      <c r="FD24" s="167">
        <f>IF(OR(AND(FD$4&gt;=$J24,FD$4&lt;=$K24),AND(FD$4&gt;=$Q24,FD$4&lt;=$R24),AND(FD$4&gt;=$X24,FD$4&lt;=$Y24)),IF(FD59&gt;0,$D24-FD59,$D24),0)</f>
        <v>0</v>
      </c>
      <c r="FE24" s="167">
        <f>IF(OR(AND(FE$4&gt;=$J24,FE$4&lt;=$K24),AND(FE$4&gt;=$Q24,FE$4&lt;=$R24),AND(FE$4&gt;=$X24,FE$4&lt;=$Y24)),IF(FE59&gt;0,$D24-FE59,$D24),0)</f>
        <v>0</v>
      </c>
      <c r="FF24" s="167">
        <f>IF(OR(AND(FF$4&gt;=$J24,FF$4&lt;=$K24),AND(FF$4&gt;=$Q24,FF$4&lt;=$R24),AND(FF$4&gt;=$X24,FF$4&lt;=$Y24)),IF(FF59&gt;0,$D24-FF59,$D24),0)</f>
        <v>0</v>
      </c>
      <c r="FG24" s="167">
        <f>IF(OR(AND(FG$4&gt;=$J24,FG$4&lt;=$K24),AND(FG$4&gt;=$Q24,FG$4&lt;=$R24),AND(FG$4&gt;=$X24,FG$4&lt;=$Y24)),IF(FG59&gt;0,$D24-FG59,$D24),0)</f>
        <v>0</v>
      </c>
      <c r="FH24" s="167">
        <f>IF(OR(AND(FH$4&gt;=$J24,FH$4&lt;=$K24),AND(FH$4&gt;=$Q24,FH$4&lt;=$R24),AND(FH$4&gt;=$X24,FH$4&lt;=$Y24)),IF(FH59&gt;0,$D24-FH59,$D24),0)</f>
        <v>0</v>
      </c>
      <c r="FI24" s="167">
        <f>IF(OR(AND(FI$4&gt;=$J24,FI$4&lt;=$K24),AND(FI$4&gt;=$Q24,FI$4&lt;=$R24),AND(FI$4&gt;=$X24,FI$4&lt;=$Y24)),IF(FI59&gt;0,$D24-FI59,$D24),0)</f>
        <v>0</v>
      </c>
      <c r="FJ24" s="167">
        <f>IF(OR(AND(FJ$4&gt;=$J24,FJ$4&lt;=$K24),AND(FJ$4&gt;=$Q24,FJ$4&lt;=$R24),AND(FJ$4&gt;=$X24,FJ$4&lt;=$Y24)),IF(FJ59&gt;0,$D24-FJ59,$D24),0)</f>
        <v>0</v>
      </c>
      <c r="FK24" s="167">
        <f>IF(OR(AND(FK$4&gt;=$J24,FK$4&lt;=$K24),AND(FK$4&gt;=$Q24,FK$4&lt;=$R24),AND(FK$4&gt;=$X24,FK$4&lt;=$Y24)),IF(FK59&gt;0,$D24-FK59,$D24),0)</f>
        <v>0</v>
      </c>
      <c r="FL24" s="167">
        <f>IF(OR(AND(FL$4&gt;=$J24,FL$4&lt;=$K24),AND(FL$4&gt;=$Q24,FL$4&lt;=$R24),AND(FL$4&gt;=$X24,FL$4&lt;=$Y24)),IF(FL59&gt;0,$D24-FL59,$D24),0)</f>
        <v>0</v>
      </c>
      <c r="FM24" s="167">
        <f>IF(OR(AND(FM$4&gt;=$J24,FM$4&lt;=$K24),AND(FM$4&gt;=$Q24,FM$4&lt;=$R24),AND(FM$4&gt;=$X24,FM$4&lt;=$Y24)),IF(FM59&gt;0,$D24-FM59,$D24),0)</f>
        <v>0</v>
      </c>
      <c r="FN24" s="167">
        <f>IF(OR(AND(FN$4&gt;=$J24,FN$4&lt;=$K24),AND(FN$4&gt;=$Q24,FN$4&lt;=$R24),AND(FN$4&gt;=$X24,FN$4&lt;=$Y24)),IF(FN59&gt;0,$D24-FN59,$D24),0)</f>
        <v>0</v>
      </c>
      <c r="FO24" s="167">
        <f>IF(OR(AND(FO$4&gt;=$J24,FO$4&lt;=$K24),AND(FO$4&gt;=$Q24,FO$4&lt;=$R24),AND(FO$4&gt;=$X24,FO$4&lt;=$Y24)),IF(FO59&gt;0,$D24-FO59,$D24),0)</f>
        <v>0</v>
      </c>
      <c r="FP24" s="167">
        <f>IF(OR(AND(FP$4&gt;=$J24,FP$4&lt;=$K24),AND(FP$4&gt;=$Q24,FP$4&lt;=$R24),AND(FP$4&gt;=$X24,FP$4&lt;=$Y24)),IF(FP59&gt;0,$D24-FP59,$D24),0)</f>
        <v>0</v>
      </c>
      <c r="FQ24" s="167">
        <f>IF(OR(AND(FQ$4&gt;=$J24,FQ$4&lt;=$K24),AND(FQ$4&gt;=$Q24,FQ$4&lt;=$R24),AND(FQ$4&gt;=$X24,FQ$4&lt;=$Y24)),IF(FQ59&gt;0,$D24-FQ59,$D24),0)</f>
        <v>0</v>
      </c>
      <c r="FR24" s="167">
        <f>IF(OR(AND(FR$4&gt;=$J24,FR$4&lt;=$K24),AND(FR$4&gt;=$Q24,FR$4&lt;=$R24),AND(FR$4&gt;=$X24,FR$4&lt;=$Y24)),IF(FR59&gt;0,$D24-FR59,$D24),0)</f>
        <v>0</v>
      </c>
      <c r="FS24" s="167">
        <f>IF(OR(AND(FS$4&gt;=$J24,FS$4&lt;=$K24),AND(FS$4&gt;=$Q24,FS$4&lt;=$R24),AND(FS$4&gt;=$X24,FS$4&lt;=$Y24)),IF(FS59&gt;0,$D24-FS59,$D24),0)</f>
        <v>0</v>
      </c>
      <c r="FT24" s="167">
        <f>IF(OR(AND(FT$4&gt;=$J24,FT$4&lt;=$K24),AND(FT$4&gt;=$Q24,FT$4&lt;=$R24),AND(FT$4&gt;=$X24,FT$4&lt;=$Y24)),IF(FT59&gt;0,$D24-FT59,$D24),0)</f>
        <v>0</v>
      </c>
      <c r="FU24" s="167">
        <f>IF(OR(AND(FU$4&gt;=$J24,FU$4&lt;=$K24),AND(FU$4&gt;=$Q24,FU$4&lt;=$R24),AND(FU$4&gt;=$X24,FU$4&lt;=$Y24)),IF(FU59&gt;0,$D24-FU59,$D24),0)</f>
        <v>0</v>
      </c>
      <c r="FV24" s="167">
        <f>IF(OR(AND(FV$4&gt;=$J24,FV$4&lt;=$K24),AND(FV$4&gt;=$Q24,FV$4&lt;=$R24),AND(FV$4&gt;=$X24,FV$4&lt;=$Y24)),IF(FV59&gt;0,$D24-FV59,$D24),0)</f>
        <v>0</v>
      </c>
      <c r="FW24" s="167">
        <f>IF(OR(AND(FW$4&gt;=$J24,FW$4&lt;=$K24),AND(FW$4&gt;=$Q24,FW$4&lt;=$R24),AND(FW$4&gt;=$X24,FW$4&lt;=$Y24)),IF(FW59&gt;0,$D24-FW59,$D24),0)</f>
        <v>0</v>
      </c>
      <c r="FX24" s="167">
        <f>IF(OR(AND(FX$4&gt;=$J24,FX$4&lt;=$K24),AND(FX$4&gt;=$Q24,FX$4&lt;=$R24),AND(FX$4&gt;=$X24,FX$4&lt;=$Y24)),IF(FX59&gt;0,$D24-FX59,$D24),0)</f>
        <v>0</v>
      </c>
      <c r="FY24" s="167">
        <f>IF(OR(AND(FY$4&gt;=$J24,FY$4&lt;=$K24),AND(FY$4&gt;=$Q24,FY$4&lt;=$R24),AND(FY$4&gt;=$X24,FY$4&lt;=$Y24)),IF(FY59&gt;0,$D24-FY59,$D24),0)</f>
        <v>0</v>
      </c>
      <c r="FZ24" s="167">
        <f>IF(OR(AND(FZ$4&gt;=$J24,FZ$4&lt;=$K24),AND(FZ$4&gt;=$Q24,FZ$4&lt;=$R24),AND(FZ$4&gt;=$X24,FZ$4&lt;=$Y24)),IF(FZ59&gt;0,$D24-FZ59,$D24),0)</f>
        <v>0</v>
      </c>
      <c r="GA24" s="167">
        <f>IF(OR(AND(GA$4&gt;=$J24,GA$4&lt;=$K24),AND(GA$4&gt;=$Q24,GA$4&lt;=$R24),AND(GA$4&gt;=$X24,GA$4&lt;=$Y24)),IF(GA59&gt;0,$D24-GA59,$D24),0)</f>
        <v>0</v>
      </c>
      <c r="GB24" s="167">
        <f>IF(OR(AND(GB$4&gt;=$J24,GB$4&lt;=$K24),AND(GB$4&gt;=$Q24,GB$4&lt;=$R24),AND(GB$4&gt;=$X24,GB$4&lt;=$Y24)),IF(GB59&gt;0,$D24-GB59,$D24),0)</f>
        <v>0</v>
      </c>
      <c r="GC24" s="167">
        <f>IF(OR(AND(GC$4&gt;=$J24,GC$4&lt;=$K24),AND(GC$4&gt;=$Q24,GC$4&lt;=$R24),AND(GC$4&gt;=$X24,GC$4&lt;=$Y24)),IF(GC59&gt;0,$D24-GC59,$D24),0)</f>
        <v>0</v>
      </c>
      <c r="GD24" s="167">
        <f>IF(OR(AND(GD$4&gt;=$J24,GD$4&lt;=$K24),AND(GD$4&gt;=$Q24,GD$4&lt;=$R24),AND(GD$4&gt;=$X24,GD$4&lt;=$Y24)),IF(GD59&gt;0,$D24-GD59,$D24),0)</f>
        <v>0</v>
      </c>
      <c r="GE24" s="167">
        <f>IF(OR(AND(GE$4&gt;=$J24,GE$4&lt;=$K24),AND(GE$4&gt;=$Q24,GE$4&lt;=$R24),AND(GE$4&gt;=$X24,GE$4&lt;=$Y24)),IF(GE59&gt;0,$D24-GE59,$D24),0)</f>
        <v>0</v>
      </c>
      <c r="GF24" s="167">
        <f>IF(OR(AND(GF$4&gt;=$J24,GF$4&lt;=$K24),AND(GF$4&gt;=$Q24,GF$4&lt;=$R24),AND(GF$4&gt;=$X24,GF$4&lt;=$Y24)),IF(GF59&gt;0,$D24-GF59,$D24),0)</f>
        <v>0</v>
      </c>
      <c r="GG24" s="167">
        <f>IF(OR(AND(GG$4&gt;=$J24,GG$4&lt;=$K24),AND(GG$4&gt;=$Q24,GG$4&lt;=$R24),AND(GG$4&gt;=$X24,GG$4&lt;=$Y24)),IF(GG59&gt;0,$D24-GG59,$D24),0)</f>
        <v>0</v>
      </c>
      <c r="GH24" s="167">
        <f>IF(OR(AND(GH$4&gt;=$J24,GH$4&lt;=$K24),AND(GH$4&gt;=$Q24,GH$4&lt;=$R24),AND(GH$4&gt;=$X24,GH$4&lt;=$Y24)),IF(GH59&gt;0,$D24-GH59,$D24),0)</f>
        <v>0</v>
      </c>
      <c r="GI24" s="167">
        <f>IF(OR(AND(GI$4&gt;=$J24,GI$4&lt;=$K24),AND(GI$4&gt;=$Q24,GI$4&lt;=$R24),AND(GI$4&gt;=$X24,GI$4&lt;=$Y24)),IF(GI59&gt;0,$D24-GI59,$D24),0)</f>
        <v>0</v>
      </c>
      <c r="GJ24" s="167">
        <f>IF(OR(AND(GJ$4&gt;=$J24,GJ$4&lt;=$K24),AND(GJ$4&gt;=$Q24,GJ$4&lt;=$R24),AND(GJ$4&gt;=$X24,GJ$4&lt;=$Y24)),IF(GJ59&gt;0,$D24-GJ59,$D24),0)</f>
        <v>0</v>
      </c>
      <c r="GK24" s="167">
        <f>IF(OR(AND(GK$4&gt;=$J24,GK$4&lt;=$K24),AND(GK$4&gt;=$Q24,GK$4&lt;=$R24),AND(GK$4&gt;=$X24,GK$4&lt;=$Y24)),IF(GK59&gt;0,$D24-GK59,$D24),0)</f>
        <v>0</v>
      </c>
      <c r="GL24" s="167">
        <f>IF(OR(AND(GL$4&gt;=$J24,GL$4&lt;=$K24),AND(GL$4&gt;=$Q24,GL$4&lt;=$R24),AND(GL$4&gt;=$X24,GL$4&lt;=$Y24)),IF(GL59&gt;0,$D24-GL59,$D24),0)</f>
        <v>0</v>
      </c>
      <c r="GM24" s="167">
        <f>IF(OR(AND(GM$4&gt;=$J24,GM$4&lt;=$K24),AND(GM$4&gt;=$Q24,GM$4&lt;=$R24),AND(GM$4&gt;=$X24,GM$4&lt;=$Y24)),IF(GM59&gt;0,$D24-GM59,$D24),0)</f>
        <v>0</v>
      </c>
      <c r="GN24" s="167">
        <f>IF(OR(AND(GN$4&gt;=$J24,GN$4&lt;=$K24),AND(GN$4&gt;=$Q24,GN$4&lt;=$R24),AND(GN$4&gt;=$X24,GN$4&lt;=$Y24)),IF(GN59&gt;0,$D24-GN59,$D24),0)</f>
        <v>0</v>
      </c>
      <c r="GO24" s="167">
        <f>IF(OR(AND(GO$4&gt;=$J24,GO$4&lt;=$K24),AND(GO$4&gt;=$Q24,GO$4&lt;=$R24),AND(GO$4&gt;=$X24,GO$4&lt;=$Y24)),IF(GO59&gt;0,$D24-GO59,$D24),0)</f>
        <v>0</v>
      </c>
      <c r="GP24" s="167">
        <f>IF(OR(AND(GP$4&gt;=$J24,GP$4&lt;=$K24),AND(GP$4&gt;=$Q24,GP$4&lt;=$R24),AND(GP$4&gt;=$X24,GP$4&lt;=$Y24)),IF(GP59&gt;0,$D24-GP59,$D24),0)</f>
        <v>0</v>
      </c>
      <c r="GQ24" s="167">
        <f>IF(OR(AND(GQ$4&gt;=$J24,GQ$4&lt;=$K24),AND(GQ$4&gt;=$Q24,GQ$4&lt;=$R24),AND(GQ$4&gt;=$X24,GQ$4&lt;=$Y24)),IF(GQ59&gt;0,$D24-GQ59,$D24),0)</f>
        <v>0</v>
      </c>
      <c r="GR24" s="167">
        <f>IF(OR(AND(GR$4&gt;=$J24,GR$4&lt;=$K24),AND(GR$4&gt;=$Q24,GR$4&lt;=$R24),AND(GR$4&gt;=$X24,GR$4&lt;=$Y24)),IF(GR59&gt;0,$D24-GR59,$D24),0)</f>
        <v>0</v>
      </c>
      <c r="GS24" s="167">
        <f>IF(OR(AND(GS$4&gt;=$J24,GS$4&lt;=$K24),AND(GS$4&gt;=$Q24,GS$4&lt;=$R24),AND(GS$4&gt;=$X24,GS$4&lt;=$Y24)),IF(GS59&gt;0,$D24-GS59,$D24),0)</f>
        <v>0</v>
      </c>
      <c r="GT24" s="167">
        <f>IF(OR(AND(GT$4&gt;=$J24,GT$4&lt;=$K24),AND(GT$4&gt;=$Q24,GT$4&lt;=$R24),AND(GT$4&gt;=$X24,GT$4&lt;=$Y24)),IF(GT59&gt;0,$D24-GT59,$D24),0)</f>
        <v>0</v>
      </c>
      <c r="GU24" s="167">
        <f>IF(OR(AND(GU$4&gt;=$J24,GU$4&lt;=$K24),AND(GU$4&gt;=$Q24,GU$4&lt;=$R24),AND(GU$4&gt;=$X24,GU$4&lt;=$Y24)),IF(GU59&gt;0,$D24-GU59,$D24),0)</f>
        <v>0</v>
      </c>
      <c r="GV24" s="167">
        <f>IF(OR(AND(GV$4&gt;=$J24,GV$4&lt;=$K24),AND(GV$4&gt;=$Q24,GV$4&lt;=$R24),AND(GV$4&gt;=$X24,GV$4&lt;=$Y24)),IF(GV59&gt;0,$D24-GV59,$D24),0)</f>
        <v>0</v>
      </c>
      <c r="GW24" s="167">
        <f>IF(OR(AND(GW$4&gt;=$J24,GW$4&lt;=$K24),AND(GW$4&gt;=$Q24,GW$4&lt;=$R24),AND(GW$4&gt;=$X24,GW$4&lt;=$Y24)),IF(GW59&gt;0,$D24-GW59,$D24),0)</f>
        <v>0</v>
      </c>
      <c r="GX24" s="167">
        <f>IF(OR(AND(GX$4&gt;=$J24,GX$4&lt;=$K24),AND(GX$4&gt;=$Q24,GX$4&lt;=$R24),AND(GX$4&gt;=$X24,GX$4&lt;=$Y24)),IF(GX59&gt;0,$D24-GX59,$D24),0)</f>
        <v>0</v>
      </c>
      <c r="GY24" s="167">
        <f>IF(OR(AND(GY$4&gt;=$J24,GY$4&lt;=$K24),AND(GY$4&gt;=$Q24,GY$4&lt;=$R24),AND(GY$4&gt;=$X24,GY$4&lt;=$Y24)),IF(GY59&gt;0,$D24-GY59,$D24),0)</f>
        <v>0</v>
      </c>
      <c r="GZ24" s="167">
        <f>IF(OR(AND(GZ$4&gt;=$J24,GZ$4&lt;=$K24),AND(GZ$4&gt;=$Q24,GZ$4&lt;=$R24),AND(GZ$4&gt;=$X24,GZ$4&lt;=$Y24)),IF(GZ59&gt;0,$D24-GZ59,$D24),0)</f>
        <v>0</v>
      </c>
      <c r="HA24" s="167">
        <f>IF(OR(AND(HA$4&gt;=$J24,HA$4&lt;=$K24),AND(HA$4&gt;=$Q24,HA$4&lt;=$R24),AND(HA$4&gt;=$X24,HA$4&lt;=$Y24)),IF(HA59&gt;0,$D24-HA59,$D24),0)</f>
        <v>0</v>
      </c>
      <c r="HB24" s="167">
        <f>IF(OR(AND(HB$4&gt;=$J24,HB$4&lt;=$K24),AND(HB$4&gt;=$Q24,HB$4&lt;=$R24),AND(HB$4&gt;=$X24,HB$4&lt;=$Y24)),IF(HB59&gt;0,$D24-HB59,$D24),0)</f>
        <v>0</v>
      </c>
      <c r="HC24" s="167">
        <f>IF(OR(AND(HC$4&gt;=$J24,HC$4&lt;=$K24),AND(HC$4&gt;=$Q24,HC$4&lt;=$R24),AND(HC$4&gt;=$X24,HC$4&lt;=$Y24)),IF(HC59&gt;0,$D24-HC59,$D24),0)</f>
        <v>0</v>
      </c>
      <c r="HD24" s="167">
        <f>IF(OR(AND(HD$4&gt;=$J24,HD$4&lt;=$K24),AND(HD$4&gt;=$Q24,HD$4&lt;=$R24),AND(HD$4&gt;=$X24,HD$4&lt;=$Y24)),IF(HD59&gt;0,$D24-HD59,$D24),0)</f>
        <v>0</v>
      </c>
      <c r="HE24" s="167">
        <f>IF(OR(AND(HE$4&gt;=$J24,HE$4&lt;=$K24),AND(HE$4&gt;=$Q24,HE$4&lt;=$R24),AND(HE$4&gt;=$X24,HE$4&lt;=$Y24)),IF(HE59&gt;0,$D24-HE59,$D24),0)</f>
        <v>0</v>
      </c>
      <c r="HF24" s="167">
        <f>IF(OR(AND(HF$4&gt;=$J24,HF$4&lt;=$K24),AND(HF$4&gt;=$Q24,HF$4&lt;=$R24),AND(HF$4&gt;=$X24,HF$4&lt;=$Y24)),IF(HF59&gt;0,$D24-HF59,$D24),0)</f>
        <v>0</v>
      </c>
      <c r="HG24" s="167">
        <f>IF(OR(AND(HG$4&gt;=$J24,HG$4&lt;=$K24),AND(HG$4&gt;=$Q24,HG$4&lt;=$R24),AND(HG$4&gt;=$X24,HG$4&lt;=$Y24)),IF(HG59&gt;0,$D24-HG59,$D24),0)</f>
        <v>0</v>
      </c>
      <c r="HH24" s="167">
        <f>IF(OR(AND(HH$4&gt;=$J24,HH$4&lt;=$K24),AND(HH$4&gt;=$Q24,HH$4&lt;=$R24),AND(HH$4&gt;=$X24,HH$4&lt;=$Y24)),IF(HH59&gt;0,$D24-HH59,$D24),0)</f>
        <v>0</v>
      </c>
      <c r="HI24" s="167">
        <f>IF(OR(AND(HI$4&gt;=$J24,HI$4&lt;=$K24),AND(HI$4&gt;=$Q24,HI$4&lt;=$R24),AND(HI$4&gt;=$X24,HI$4&lt;=$Y24)),IF(HI59&gt;0,$D24-HI59,$D24),0)</f>
        <v>0</v>
      </c>
      <c r="HJ24" s="167">
        <f>IF(OR(AND(HJ$4&gt;=$J24,HJ$4&lt;=$K24),AND(HJ$4&gt;=$Q24,HJ$4&lt;=$R24),AND(HJ$4&gt;=$X24,HJ$4&lt;=$Y24)),IF(HJ59&gt;0,$D24-HJ59,$D24),0)</f>
        <v>0</v>
      </c>
      <c r="HK24" s="167">
        <f>IF(OR(AND(HK$4&gt;=$J24,HK$4&lt;=$K24),AND(HK$4&gt;=$Q24,HK$4&lt;=$R24),AND(HK$4&gt;=$X24,HK$4&lt;=$Y24)),IF(HK59&gt;0,$D24-HK59,$D24),0)</f>
        <v>0</v>
      </c>
      <c r="HL24" s="167">
        <f>IF(OR(AND(HL$4&gt;=$J24,HL$4&lt;=$K24),AND(HL$4&gt;=$Q24,HL$4&lt;=$R24),AND(HL$4&gt;=$X24,HL$4&lt;=$Y24)),IF(HL59&gt;0,$D24-HL59,$D24),0)</f>
        <v>0</v>
      </c>
      <c r="HM24" s="167">
        <f>IF(OR(AND(HM$4&gt;=$J24,HM$4&lt;=$K24),AND(HM$4&gt;=$Q24,HM$4&lt;=$R24),AND(HM$4&gt;=$X24,HM$4&lt;=$Y24)),IF(HM59&gt;0,$D24-HM59,$D24),0)</f>
        <v>0</v>
      </c>
      <c r="HN24" s="167">
        <f>IF(OR(AND(HN$4&gt;=$J24,HN$4&lt;=$K24),AND(HN$4&gt;=$Q24,HN$4&lt;=$R24),AND(HN$4&gt;=$X24,HN$4&lt;=$Y24)),IF(HN59&gt;0,$D24-HN59,$D24),0)</f>
        <v>0</v>
      </c>
      <c r="HO24" s="167">
        <f>IF(OR(AND(HO$4&gt;=$J24,HO$4&lt;=$K24),AND(HO$4&gt;=$Q24,HO$4&lt;=$R24),AND(HO$4&gt;=$X24,HO$4&lt;=$Y24)),IF(HO59&gt;0,$D24-HO59,$D24),0)</f>
        <v>0</v>
      </c>
      <c r="HP24" s="167">
        <f>IF(OR(AND(HP$4&gt;=$J24,HP$4&lt;=$K24),AND(HP$4&gt;=$Q24,HP$4&lt;=$R24),AND(HP$4&gt;=$X24,HP$4&lt;=$Y24)),IF(HP59&gt;0,$D24-HP59,$D24),0)</f>
        <v>0</v>
      </c>
      <c r="HQ24" s="167">
        <f>IF(OR(AND(HQ$4&gt;=$J24,HQ$4&lt;=$K24),AND(HQ$4&gt;=$Q24,HQ$4&lt;=$R24),AND(HQ$4&gt;=$X24,HQ$4&lt;=$Y24)),IF(HQ59&gt;0,$D24-HQ59,$D24),0)</f>
        <v>0</v>
      </c>
      <c r="HR24" s="167">
        <f>IF(OR(AND(HR$4&gt;=$J24,HR$4&lt;=$K24),AND(HR$4&gt;=$Q24,HR$4&lt;=$R24),AND(HR$4&gt;=$X24,HR$4&lt;=$Y24)),IF(HR59&gt;0,$D24-HR59,$D24),0)</f>
        <v>0</v>
      </c>
      <c r="HS24" s="167">
        <f>IF(OR(AND(HS$4&gt;=$J24,HS$4&lt;=$K24),AND(HS$4&gt;=$Q24,HS$4&lt;=$R24),AND(HS$4&gt;=$X24,HS$4&lt;=$Y24)),IF(HS59&gt;0,$D24-HS59,$D24),0)</f>
        <v>0</v>
      </c>
      <c r="HT24" s="167">
        <f>IF(OR(AND(HT$4&gt;=$J24,HT$4&lt;=$K24),AND(HT$4&gt;=$Q24,HT$4&lt;=$R24),AND(HT$4&gt;=$X24,HT$4&lt;=$Y24)),IF(HT59&gt;0,$D24-HT59,$D24),0)</f>
        <v>0</v>
      </c>
      <c r="HU24" s="167">
        <f>IF(OR(AND(HU$4&gt;=$J24,HU$4&lt;=$K24),AND(HU$4&gt;=$Q24,HU$4&lt;=$R24),AND(HU$4&gt;=$X24,HU$4&lt;=$Y24)),IF(HU59&gt;0,$D24-HU59,$D24),0)</f>
        <v>0</v>
      </c>
      <c r="HV24" s="167">
        <f>IF(OR(AND(HV$4&gt;=$J24,HV$4&lt;=$K24),AND(HV$4&gt;=$Q24,HV$4&lt;=$R24),AND(HV$4&gt;=$X24,HV$4&lt;=$Y24)),IF(HV59&gt;0,$D24-HV59,$D24),0)</f>
        <v>0</v>
      </c>
      <c r="HW24" s="167">
        <f>IF(OR(AND(HW$4&gt;=$J24,HW$4&lt;=$K24),AND(HW$4&gt;=$Q24,HW$4&lt;=$R24),AND(HW$4&gt;=$X24,HW$4&lt;=$Y24)),IF(HW59&gt;0,$D24-HW59,$D24),0)</f>
        <v>0</v>
      </c>
      <c r="HX24" s="167">
        <f>IF(OR(AND(HX$4&gt;=$J24,HX$4&lt;=$K24),AND(HX$4&gt;=$Q24,HX$4&lt;=$R24),AND(HX$4&gt;=$X24,HX$4&lt;=$Y24)),IF(HX59&gt;0,$D24-HX59,$D24),0)</f>
        <v>0</v>
      </c>
      <c r="HY24" s="167">
        <f>IF(OR(AND(HY$4&gt;=$J24,HY$4&lt;=$K24),AND(HY$4&gt;=$Q24,HY$4&lt;=$R24),AND(HY$4&gt;=$X24,HY$4&lt;=$Y24)),IF(HY59&gt;0,$D24-HY59,$D24),0)</f>
        <v>0</v>
      </c>
      <c r="HZ24" s="167">
        <f>IF(OR(AND(HZ$4&gt;=$J24,HZ$4&lt;=$K24),AND(HZ$4&gt;=$Q24,HZ$4&lt;=$R24),AND(HZ$4&gt;=$X24,HZ$4&lt;=$Y24)),IF(HZ59&gt;0,$D24-HZ59,$D24),0)</f>
        <v>0</v>
      </c>
      <c r="IA24" s="167">
        <f>IF(OR(AND(IA$4&gt;=$J24,IA$4&lt;=$K24),AND(IA$4&gt;=$Q24,IA$4&lt;=$R24),AND(IA$4&gt;=$X24,IA$4&lt;=$Y24)),IF(IA59&gt;0,$D24-IA59,$D24),0)</f>
        <v>0</v>
      </c>
      <c r="IB24" s="167">
        <f>IF(OR(AND(IB$4&gt;=$J24,IB$4&lt;=$K24),AND(IB$4&gt;=$Q24,IB$4&lt;=$R24),AND(IB$4&gt;=$X24,IB$4&lt;=$Y24)),IF(IB59&gt;0,$D24-IB59,$D24),0)</f>
        <v>0</v>
      </c>
      <c r="IC24" s="167">
        <f>IF(OR(AND(IC$4&gt;=$J24,IC$4&lt;=$K24),AND(IC$4&gt;=$Q24,IC$4&lt;=$R24),AND(IC$4&gt;=$X24,IC$4&lt;=$Y24)),IF(IC59&gt;0,$D24-IC59,$D24),0)</f>
        <v>0</v>
      </c>
      <c r="ID24" s="167">
        <f>IF(OR(AND(ID$4&gt;=$J24,ID$4&lt;=$K24),AND(ID$4&gt;=$Q24,ID$4&lt;=$R24),AND(ID$4&gt;=$X24,ID$4&lt;=$Y24)),IF(ID59&gt;0,$D24-ID59,$D24),0)</f>
        <v>0</v>
      </c>
      <c r="IE24" s="167">
        <f>IF(OR(AND(IE$4&gt;=$J24,IE$4&lt;=$K24),AND(IE$4&gt;=$Q24,IE$4&lt;=$R24),AND(IE$4&gt;=$X24,IE$4&lt;=$Y24)),IF(IE59&gt;0,$D24-IE59,$D24),0)</f>
        <v>0</v>
      </c>
      <c r="IF24" s="167">
        <f>IF(OR(AND(IF$4&gt;=$J24,IF$4&lt;=$K24),AND(IF$4&gt;=$Q24,IF$4&lt;=$R24),AND(IF$4&gt;=$X24,IF$4&lt;=$Y24)),IF(IF59&gt;0,$D24-IF59,$D24),0)</f>
        <v>0</v>
      </c>
      <c r="IG24" s="167">
        <f>IF(OR(AND(IG$4&gt;=$J24,IG$4&lt;=$K24),AND(IG$4&gt;=$Q24,IG$4&lt;=$R24),AND(IG$4&gt;=$X24,IG$4&lt;=$Y24)),IF(IG59&gt;0,$D24-IG59,$D24),0)</f>
        <v>0</v>
      </c>
      <c r="IH24" s="167">
        <f>IF(OR(AND(IH$4&gt;=$J24,IH$4&lt;=$K24),AND(IH$4&gt;=$Q24,IH$4&lt;=$R24),AND(IH$4&gt;=$X24,IH$4&lt;=$Y24)),IF(IH59&gt;0,$D24-IH59,$D24),0)</f>
        <v>0</v>
      </c>
      <c r="II24" s="167">
        <f>IF(OR(AND(II$4&gt;=$J24,II$4&lt;=$K24),AND(II$4&gt;=$Q24,II$4&lt;=$R24),AND(II$4&gt;=$X24,II$4&lt;=$Y24)),IF(II59&gt;0,$D24-II59,$D24),0)</f>
        <v>0</v>
      </c>
      <c r="IJ24" s="167">
        <f>IF(OR(AND(IJ$4&gt;=$J24,IJ$4&lt;=$K24),AND(IJ$4&gt;=$Q24,IJ$4&lt;=$R24),AND(IJ$4&gt;=$X24,IJ$4&lt;=$Y24)),IF(IJ59&gt;0,$D24-IJ59,$D24),0)</f>
        <v>0</v>
      </c>
      <c r="IK24" s="167">
        <f>IF(OR(AND(IK$4&gt;=$J24,IK$4&lt;=$K24),AND(IK$4&gt;=$Q24,IK$4&lt;=$R24),AND(IK$4&gt;=$X24,IK$4&lt;=$Y24)),IF(IK59&gt;0,$D24-IK59,$D24),0)</f>
        <v>0</v>
      </c>
      <c r="IL24" s="167">
        <f>IF(OR(AND(IL$4&gt;=$J24,IL$4&lt;=$K24),AND(IL$4&gt;=$Q24,IL$4&lt;=$R24),AND(IL$4&gt;=$X24,IL$4&lt;=$Y24)),IF(IL59&gt;0,$D24-IL59,$D24),0)</f>
        <v>0</v>
      </c>
      <c r="IM24" s="167">
        <f>IF(OR(AND(IM$4&gt;=$J24,IM$4&lt;=$K24),AND(IM$4&gt;=$Q24,IM$4&lt;=$R24),AND(IM$4&gt;=$X24,IM$4&lt;=$Y24)),IF(IM59&gt;0,$D24-IM59,$D24),0)</f>
        <v>0</v>
      </c>
      <c r="IN24" s="167">
        <f>IF(OR(AND(IN$4&gt;=$J24,IN$4&lt;=$K24),AND(IN$4&gt;=$Q24,IN$4&lt;=$R24),AND(IN$4&gt;=$X24,IN$4&lt;=$Y24)),IF(IN59&gt;0,$D24-IN59,$D24),0)</f>
        <v>0</v>
      </c>
      <c r="IO24" s="167">
        <f>IF(OR(AND(IO$4&gt;=$J24,IO$4&lt;=$K24),AND(IO$4&gt;=$Q24,IO$4&lt;=$R24),AND(IO$4&gt;=$X24,IO$4&lt;=$Y24)),IF(IO59&gt;0,$D24-IO59,$D24),0)</f>
        <v>0</v>
      </c>
      <c r="IP24" s="167">
        <f>IF(OR(AND(IP$4&gt;=$J24,IP$4&lt;=$K24),AND(IP$4&gt;=$Q24,IP$4&lt;=$R24),AND(IP$4&gt;=$X24,IP$4&lt;=$Y24)),IF(IP59&gt;0,$D24-IP59,$D24),0)</f>
        <v>0</v>
      </c>
      <c r="IQ24" s="167">
        <f>IF(OR(AND(IQ$4&gt;=$J24,IQ$4&lt;=$K24),AND(IQ$4&gt;=$Q24,IQ$4&lt;=$R24),AND(IQ$4&gt;=$X24,IQ$4&lt;=$Y24)),IF(IQ59&gt;0,$D24-IQ59,$D24),0)</f>
        <v>0</v>
      </c>
      <c r="IR24" s="167">
        <f>IF(OR(AND(IR$4&gt;=$J24,IR$4&lt;=$K24),AND(IR$4&gt;=$Q24,IR$4&lt;=$R24),AND(IR$4&gt;=$X24,IR$4&lt;=$Y24)),IF(IR59&gt;0,$D24-IR59,$D24),0)</f>
        <v>0</v>
      </c>
      <c r="IS24" s="167">
        <f>IF(OR(AND(IS$4&gt;=$J24,IS$4&lt;=$K24),AND(IS$4&gt;=$Q24,IS$4&lt;=$R24),AND(IS$4&gt;=$X24,IS$4&lt;=$Y24)),IF(IS59&gt;0,$D24-IS59,$D24),0)</f>
        <v>0</v>
      </c>
      <c r="IT24" s="167">
        <f>IF(OR(AND(IT$4&gt;=$J24,IT$4&lt;=$K24),AND(IT$4&gt;=$Q24,IT$4&lt;=$R24),AND(IT$4&gt;=$X24,IT$4&lt;=$Y24)),IF(IT59&gt;0,$D24-IT59,$D24),0)</f>
        <v>0</v>
      </c>
      <c r="IU24" s="167">
        <f>IF(OR(AND(IU$4&gt;=$J24,IU$4&lt;=$K24),AND(IU$4&gt;=$Q24,IU$4&lt;=$R24),AND(IU$4&gt;=$X24,IU$4&lt;=$Y24)),IF(IU59&gt;0,$D24-IU59,$D24),0)</f>
        <v>0</v>
      </c>
      <c r="IV24" s="167">
        <f>IF(OR(AND(IV$4&gt;=$J24,IV$4&lt;=$K24),AND(IV$4&gt;=$Q24,IV$4&lt;=$R24),AND(IV$4&gt;=$X24,IV$4&lt;=$Y24)),IF(IV59&gt;0,$D24-IV59,$D24),0)</f>
        <v>0</v>
      </c>
      <c r="IW24" s="167">
        <f>IF(OR(AND(IW$4&gt;=$J24,IW$4&lt;=$K24),AND(IW$4&gt;=$Q24,IW$4&lt;=$R24),AND(IW$4&gt;=$X24,IW$4&lt;=$Y24)),IF(IW59&gt;0,$D24-IW59,$D24),0)</f>
        <v>1.1000000000000001</v>
      </c>
      <c r="IX24" s="167">
        <f>IF(OR(AND(IX$4&gt;=$J24,IX$4&lt;=$K24),AND(IX$4&gt;=$Q24,IX$4&lt;=$R24),AND(IX$4&gt;=$X24,IX$4&lt;=$Y24)),IF(IX59&gt;0,$D24-IX59,$D24),0)</f>
        <v>1.1000000000000001</v>
      </c>
      <c r="IY24" s="167">
        <f>IF(OR(AND(IY$4&gt;=$J24,IY$4&lt;=$K24),AND(IY$4&gt;=$Q24,IY$4&lt;=$R24),AND(IY$4&gt;=$X24,IY$4&lt;=$Y24)),IF(IY59&gt;0,$D24-IY59,$D24),0)</f>
        <v>1.1000000000000001</v>
      </c>
      <c r="IZ24" s="167">
        <f>IF(OR(AND(IZ$4&gt;=$J24,IZ$4&lt;=$K24),AND(IZ$4&gt;=$Q24,IZ$4&lt;=$R24),AND(IZ$4&gt;=$X24,IZ$4&lt;=$Y24)),IF(IZ59&gt;0,$D24-IZ59,$D24),0)</f>
        <v>1.1000000000000001</v>
      </c>
      <c r="JA24" s="167">
        <f>IF(OR(AND(JA$4&gt;=$J24,JA$4&lt;=$K24),AND(JA$4&gt;=$Q24,JA$4&lt;=$R24),AND(JA$4&gt;=$X24,JA$4&lt;=$Y24)),IF(JA59&gt;0,$D24-JA59,$D24),0)</f>
        <v>1.1000000000000001</v>
      </c>
      <c r="JB24" s="167">
        <f>IF(OR(AND(JB$4&gt;=$J24,JB$4&lt;=$K24),AND(JB$4&gt;=$Q24,JB$4&lt;=$R24),AND(JB$4&gt;=$X24,JB$4&lt;=$Y24)),IF(JB59&gt;0,$D24-JB59,$D24),0)</f>
        <v>1.1000000000000001</v>
      </c>
      <c r="JC24" s="167">
        <f>IF(OR(AND(JC$4&gt;=$J24,JC$4&lt;=$K24),AND(JC$4&gt;=$Q24,JC$4&lt;=$R24),AND(JC$4&gt;=$X24,JC$4&lt;=$Y24)),IF(JC59&gt;0,$D24-JC59,$D24),0)</f>
        <v>1.1000000000000001</v>
      </c>
      <c r="JD24" s="167">
        <f>IF(OR(AND(JD$4&gt;=$J24,JD$4&lt;=$K24),AND(JD$4&gt;=$Q24,JD$4&lt;=$R24),AND(JD$4&gt;=$X24,JD$4&lt;=$Y24)),IF(JD59&gt;0,$D24-JD59,$D24),0)</f>
        <v>1.1000000000000001</v>
      </c>
      <c r="JE24" s="167">
        <f>IF(OR(AND(JE$4&gt;=$J24,JE$4&lt;=$K24),AND(JE$4&gt;=$Q24,JE$4&lt;=$R24),AND(JE$4&gt;=$X24,JE$4&lt;=$Y24)),IF(JE59&gt;0,$D24-JE59,$D24),0)</f>
        <v>1.1000000000000001</v>
      </c>
      <c r="JF24" s="167">
        <f>IF(OR(AND(JF$4&gt;=$J24,JF$4&lt;=$K24),AND(JF$4&gt;=$Q24,JF$4&lt;=$R24),AND(JF$4&gt;=$X24,JF$4&lt;=$Y24)),IF(JF59&gt;0,$D24-JF59,$D24),0)</f>
        <v>1.1000000000000001</v>
      </c>
      <c r="JG24" s="167">
        <f>IF(OR(AND(JG$4&gt;=$J24,JG$4&lt;=$K24),AND(JG$4&gt;=$Q24,JG$4&lt;=$R24),AND(JG$4&gt;=$X24,JG$4&lt;=$Y24)),IF(JG59&gt;0,$D24-JG59,$D24),0)</f>
        <v>0</v>
      </c>
      <c r="JH24" s="167">
        <f>IF(OR(AND(JH$4&gt;=$J24,JH$4&lt;=$K24),AND(JH$4&gt;=$Q24,JH$4&lt;=$R24),AND(JH$4&gt;=$X24,JH$4&lt;=$Y24)),IF(JH59&gt;0,$D24-JH59,$D24),0)</f>
        <v>0</v>
      </c>
      <c r="JI24" s="167">
        <f>IF(OR(AND(JI$4&gt;=$J24,JI$4&lt;=$K24),AND(JI$4&gt;=$Q24,JI$4&lt;=$R24),AND(JI$4&gt;=$X24,JI$4&lt;=$Y24)),IF(JI59&gt;0,$D24-JI59,$D24),0)</f>
        <v>0</v>
      </c>
      <c r="JJ24" s="167">
        <f>IF(OR(AND(JJ$4&gt;=$J24,JJ$4&lt;=$K24),AND(JJ$4&gt;=$Q24,JJ$4&lt;=$R24),AND(JJ$4&gt;=$X24,JJ$4&lt;=$Y24)),IF(JJ59&gt;0,$D24-JJ59,$D24),0)</f>
        <v>0</v>
      </c>
      <c r="JK24" s="167">
        <f>IF(OR(AND(JK$4&gt;=$J24,JK$4&lt;=$K24),AND(JK$4&gt;=$Q24,JK$4&lt;=$R24),AND(JK$4&gt;=$X24,JK$4&lt;=$Y24)),IF(JK59&gt;0,$D24-JK59,$D24),0)</f>
        <v>0</v>
      </c>
      <c r="JL24" s="167">
        <f>IF(OR(AND(JL$4&gt;=$J24,JL$4&lt;=$K24),AND(JL$4&gt;=$Q24,JL$4&lt;=$R24),AND(JL$4&gt;=$X24,JL$4&lt;=$Y24)),IF(JL59&gt;0,$D24-JL59,$D24),0)</f>
        <v>0</v>
      </c>
      <c r="JM24" s="167">
        <f>IF(OR(AND(JM$4&gt;=$J24,JM$4&lt;=$K24),AND(JM$4&gt;=$Q24,JM$4&lt;=$R24),AND(JM$4&gt;=$X24,JM$4&lt;=$Y24)),IF(JM59&gt;0,$D24-JM59,$D24),0)</f>
        <v>0</v>
      </c>
      <c r="JN24" s="167">
        <f>IF(OR(AND(JN$4&gt;=$J24,JN$4&lt;=$K24),AND(JN$4&gt;=$Q24,JN$4&lt;=$R24),AND(JN$4&gt;=$X24,JN$4&lt;=$Y24)),IF(JN59&gt;0,$D24-JN59,$D24),0)</f>
        <v>0</v>
      </c>
      <c r="JO24" s="167">
        <f>IF(OR(AND(JO$4&gt;=$J24,JO$4&lt;=$K24),AND(JO$4&gt;=$Q24,JO$4&lt;=$R24),AND(JO$4&gt;=$X24,JO$4&lt;=$Y24)),IF(JO59&gt;0,$D24-JO59,$D24),0)</f>
        <v>0</v>
      </c>
      <c r="JP24" s="167">
        <f>IF(OR(AND(JP$4&gt;=$J24,JP$4&lt;=$K24),AND(JP$4&gt;=$Q24,JP$4&lt;=$R24),AND(JP$4&gt;=$X24,JP$4&lt;=$Y24)),IF(JP59&gt;0,$D24-JP59,$D24),0)</f>
        <v>0</v>
      </c>
      <c r="JQ24" s="167">
        <f>IF(OR(AND(JQ$4&gt;=$J24,JQ$4&lt;=$K24),AND(JQ$4&gt;=$Q24,JQ$4&lt;=$R24),AND(JQ$4&gt;=$X24,JQ$4&lt;=$Y24)),IF(JQ59&gt;0,$D24-JQ59,$D24),0)</f>
        <v>0</v>
      </c>
      <c r="JR24" s="167">
        <f>IF(OR(AND(JR$4&gt;=$J24,JR$4&lt;=$K24),AND(JR$4&gt;=$Q24,JR$4&lt;=$R24),AND(JR$4&gt;=$X24,JR$4&lt;=$Y24)),IF(JR59&gt;0,$D24-JR59,$D24),0)</f>
        <v>0</v>
      </c>
      <c r="JS24" s="167">
        <f>IF(OR(AND(JS$4&gt;=$J24,JS$4&lt;=$K24),AND(JS$4&gt;=$Q24,JS$4&lt;=$R24),AND(JS$4&gt;=$X24,JS$4&lt;=$Y24)),IF(JS59&gt;0,$D24-JS59,$D24),0)</f>
        <v>0</v>
      </c>
      <c r="JT24" s="167">
        <f>IF(OR(AND(JT$4&gt;=$J24,JT$4&lt;=$K24),AND(JT$4&gt;=$Q24,JT$4&lt;=$R24),AND(JT$4&gt;=$X24,JT$4&lt;=$Y24)),IF(JT59&gt;0,$D24-JT59,$D24),0)</f>
        <v>0</v>
      </c>
      <c r="JU24" s="167">
        <f>IF(OR(AND(JU$4&gt;=$J24,JU$4&lt;=$K24),AND(JU$4&gt;=$Q24,JU$4&lt;=$R24),AND(JU$4&gt;=$X24,JU$4&lt;=$Y24)),IF(JU59&gt;0,$D24-JU59,$D24),0)</f>
        <v>0</v>
      </c>
      <c r="JV24" s="167">
        <f>IF(OR(AND(JV$4&gt;=$J24,JV$4&lt;=$K24),AND(JV$4&gt;=$Q24,JV$4&lt;=$R24),AND(JV$4&gt;=$X24,JV$4&lt;=$Y24)),IF(JV59&gt;0,$D24-JV59,$D24),0)</f>
        <v>0</v>
      </c>
      <c r="JW24" s="167">
        <f>IF(OR(AND(JW$4&gt;=$J24,JW$4&lt;=$K24),AND(JW$4&gt;=$Q24,JW$4&lt;=$R24),AND(JW$4&gt;=$X24,JW$4&lt;=$Y24)),IF(JW59&gt;0,$D24-JW59,$D24),0)</f>
        <v>0</v>
      </c>
      <c r="JX24" s="167">
        <f>IF(OR(AND(JX$4&gt;=$J24,JX$4&lt;=$K24),AND(JX$4&gt;=$Q24,JX$4&lt;=$R24),AND(JX$4&gt;=$X24,JX$4&lt;=$Y24)),IF(JX59&gt;0,$D24-JX59,$D24),0)</f>
        <v>0</v>
      </c>
      <c r="JY24" s="167">
        <f>IF(OR(AND(JY$4&gt;=$J24,JY$4&lt;=$K24),AND(JY$4&gt;=$Q24,JY$4&lt;=$R24),AND(JY$4&gt;=$X24,JY$4&lt;=$Y24)),IF(JY59&gt;0,$D24-JY59,$D24),0)</f>
        <v>0</v>
      </c>
      <c r="JZ24" s="167">
        <f>IF(OR(AND(JZ$4&gt;=$J24,JZ$4&lt;=$K24),AND(JZ$4&gt;=$Q24,JZ$4&lt;=$R24),AND(JZ$4&gt;=$X24,JZ$4&lt;=$Y24)),IF(JZ59&gt;0,$D24-JZ59,$D24),0)</f>
        <v>0</v>
      </c>
      <c r="KA24" s="167">
        <f>IF(OR(AND(KA$4&gt;=$J24,KA$4&lt;=$K24),AND(KA$4&gt;=$Q24,KA$4&lt;=$R24),AND(KA$4&gt;=$X24,KA$4&lt;=$Y24)),IF(KA59&gt;0,$D24-KA59,$D24),0)</f>
        <v>0</v>
      </c>
      <c r="KB24" s="167">
        <f>IF(OR(AND(KB$4&gt;=$J24,KB$4&lt;=$K24),AND(KB$4&gt;=$Q24,KB$4&lt;=$R24),AND(KB$4&gt;=$X24,KB$4&lt;=$Y24)),IF(KB59&gt;0,$D24-KB59,$D24),0)</f>
        <v>0</v>
      </c>
      <c r="KC24" s="167">
        <f>IF(OR(AND(KC$4&gt;=$J24,KC$4&lt;=$K24),AND(KC$4&gt;=$Q24,KC$4&lt;=$R24),AND(KC$4&gt;=$X24,KC$4&lt;=$Y24)),IF(KC59&gt;0,$D24-KC59,$D24),0)</f>
        <v>0</v>
      </c>
      <c r="KD24" s="167">
        <f>IF(OR(AND(KD$4&gt;=$J24,KD$4&lt;=$K24),AND(KD$4&gt;=$Q24,KD$4&lt;=$R24),AND(KD$4&gt;=$X24,KD$4&lt;=$Y24)),IF(KD59&gt;0,$D24-KD59,$D24),0)</f>
        <v>0</v>
      </c>
      <c r="KE24" s="167">
        <f>IF(OR(AND(KE$4&gt;=$J24,KE$4&lt;=$K24),AND(KE$4&gt;=$Q24,KE$4&lt;=$R24),AND(KE$4&gt;=$X24,KE$4&lt;=$Y24)),IF(KE59&gt;0,$D24-KE59,$D24),0)</f>
        <v>0</v>
      </c>
      <c r="KF24" s="167">
        <f>IF(OR(AND(KF$4&gt;=$J24,KF$4&lt;=$K24),AND(KF$4&gt;=$Q24,KF$4&lt;=$R24),AND(KF$4&gt;=$X24,KF$4&lt;=$Y24)),IF(KF59&gt;0,$D24-KF59,$D24),0)</f>
        <v>0</v>
      </c>
      <c r="KG24" s="167">
        <f>IF(OR(AND(KG$4&gt;=$J24,KG$4&lt;=$K24),AND(KG$4&gt;=$Q24,KG$4&lt;=$R24),AND(KG$4&gt;=$X24,KG$4&lt;=$Y24)),IF(KG59&gt;0,$D24-KG59,$D24),0)</f>
        <v>0</v>
      </c>
      <c r="KH24" s="167">
        <f>IF(OR(AND(KH$4&gt;=$J24,KH$4&lt;=$K24),AND(KH$4&gt;=$Q24,KH$4&lt;=$R24),AND(KH$4&gt;=$X24,KH$4&lt;=$Y24)),IF(KH59&gt;0,$D24-KH59,$D24),0)</f>
        <v>0</v>
      </c>
      <c r="KI24" s="167">
        <f>IF(OR(AND(KI$4&gt;=$J24,KI$4&lt;=$K24),AND(KI$4&gt;=$Q24,KI$4&lt;=$R24),AND(KI$4&gt;=$X24,KI$4&lt;=$Y24)),IF(KI59&gt;0,$D24-KI59,$D24),0)</f>
        <v>0</v>
      </c>
      <c r="KJ24" s="167">
        <f>IF(OR(AND(KJ$4&gt;=$J24,KJ$4&lt;=$K24),AND(KJ$4&gt;=$Q24,KJ$4&lt;=$R24),AND(KJ$4&gt;=$X24,KJ$4&lt;=$Y24)),IF(KJ59&gt;0,$D24-KJ59,$D24),0)</f>
        <v>0</v>
      </c>
      <c r="KK24" s="167">
        <f>IF(OR(AND(KK$4&gt;=$J24,KK$4&lt;=$K24),AND(KK$4&gt;=$Q24,KK$4&lt;=$R24),AND(KK$4&gt;=$X24,KK$4&lt;=$Y24)),IF(KK59&gt;0,$D24-KK59,$D24),0)</f>
        <v>0</v>
      </c>
      <c r="KL24" s="167">
        <f>IF(OR(AND(KL$4&gt;=$J24,KL$4&lt;=$K24),AND(KL$4&gt;=$Q24,KL$4&lt;=$R24),AND(KL$4&gt;=$X24,KL$4&lt;=$Y24)),IF(KL59&gt;0,$D24-KL59,$D24),0)</f>
        <v>0</v>
      </c>
      <c r="KM24" s="167">
        <f>IF(OR(AND(KM$4&gt;=$J24,KM$4&lt;=$K24),AND(KM$4&gt;=$Q24,KM$4&lt;=$R24),AND(KM$4&gt;=$X24,KM$4&lt;=$Y24)),IF(KM59&gt;0,$D24-KM59,$D24),0)</f>
        <v>0</v>
      </c>
      <c r="KN24" s="167">
        <f>IF(OR(AND(KN$4&gt;=$J24,KN$4&lt;=$K24),AND(KN$4&gt;=$Q24,KN$4&lt;=$R24),AND(KN$4&gt;=$X24,KN$4&lt;=$Y24)),IF(KN59&gt;0,$D24-KN59,$D24),0)</f>
        <v>0</v>
      </c>
      <c r="KO24" s="167">
        <f>IF(OR(AND(KO$4&gt;=$J24,KO$4&lt;=$K24),AND(KO$4&gt;=$Q24,KO$4&lt;=$R24),AND(KO$4&gt;=$X24,KO$4&lt;=$Y24)),IF(KO59&gt;0,$D24-KO59,$D24),0)</f>
        <v>0</v>
      </c>
      <c r="KP24" s="167">
        <f>IF(OR(AND(KP$4&gt;=$J24,KP$4&lt;=$K24),AND(KP$4&gt;=$Q24,KP$4&lt;=$R24),AND(KP$4&gt;=$X24,KP$4&lt;=$Y24)),IF(KP59&gt;0,$D24-KP59,$D24),0)</f>
        <v>0</v>
      </c>
      <c r="KQ24" s="167">
        <f>IF(OR(AND(KQ$4&gt;=$J24,KQ$4&lt;=$K24),AND(KQ$4&gt;=$Q24,KQ$4&lt;=$R24),AND(KQ$4&gt;=$X24,KQ$4&lt;=$Y24)),IF(KQ59&gt;0,$D24-KQ59,$D24),0)</f>
        <v>0</v>
      </c>
      <c r="KR24" s="167">
        <f>IF(OR(AND(KR$4&gt;=$J24,KR$4&lt;=$K24),AND(KR$4&gt;=$Q24,KR$4&lt;=$R24),AND(KR$4&gt;=$X24,KR$4&lt;=$Y24)),IF(KR59&gt;0,$D24-KR59,$D24),0)</f>
        <v>0</v>
      </c>
      <c r="KS24" s="167">
        <f>IF(OR(AND(KS$4&gt;=$J24,KS$4&lt;=$K24),AND(KS$4&gt;=$Q24,KS$4&lt;=$R24),AND(KS$4&gt;=$X24,KS$4&lt;=$Y24)),IF(KS59&gt;0,$D24-KS59,$D24),0)</f>
        <v>0</v>
      </c>
      <c r="KT24" s="167">
        <f>IF(OR(AND(KT$4&gt;=$J24,KT$4&lt;=$K24),AND(KT$4&gt;=$Q24,KT$4&lt;=$R24),AND(KT$4&gt;=$X24,KT$4&lt;=$Y24)),IF(KT59&gt;0,$D24-KT59,$D24),0)</f>
        <v>1.1000000000000001</v>
      </c>
      <c r="KU24" s="167">
        <f>IF(OR(AND(KU$4&gt;=$J24,KU$4&lt;=$K24),AND(KU$4&gt;=$Q24,KU$4&lt;=$R24),AND(KU$4&gt;=$X24,KU$4&lt;=$Y24)),IF(KU59&gt;0,$D24-KU59,$D24),0)</f>
        <v>1.1000000000000001</v>
      </c>
      <c r="KV24" s="167">
        <f>IF(OR(AND(KV$4&gt;=$J24,KV$4&lt;=$K24),AND(KV$4&gt;=$Q24,KV$4&lt;=$R24),AND(KV$4&gt;=$X24,KV$4&lt;=$Y24)),IF(KV59&gt;0,$D24-KV59,$D24),0)</f>
        <v>1.1000000000000001</v>
      </c>
      <c r="KW24" s="167">
        <f>IF(OR(AND(KW$4&gt;=$J24,KW$4&lt;=$K24),AND(KW$4&gt;=$Q24,KW$4&lt;=$R24),AND(KW$4&gt;=$X24,KW$4&lt;=$Y24)),IF(KW59&gt;0,$D24-KW59,$D24),0)</f>
        <v>1.1000000000000001</v>
      </c>
      <c r="KX24" s="167">
        <f>IF(OR(AND(KX$4&gt;=$J24,KX$4&lt;=$K24),AND(KX$4&gt;=$Q24,KX$4&lt;=$R24),AND(KX$4&gt;=$X24,KX$4&lt;=$Y24)),IF(KX59&gt;0,$D24-KX59,$D24),0)</f>
        <v>1.1000000000000001</v>
      </c>
      <c r="KY24" s="167">
        <f>IF(OR(AND(KY$4&gt;=$J24,KY$4&lt;=$K24),AND(KY$4&gt;=$Q24,KY$4&lt;=$R24),AND(KY$4&gt;=$X24,KY$4&lt;=$Y24)),IF(KY59&gt;0,$D24-KY59,$D24),0)</f>
        <v>1.1000000000000001</v>
      </c>
      <c r="KZ24" s="167">
        <f>IF(OR(AND(KZ$4&gt;=$J24,KZ$4&lt;=$K24),AND(KZ$4&gt;=$Q24,KZ$4&lt;=$R24),AND(KZ$4&gt;=$X24,KZ$4&lt;=$Y24)),IF(KZ59&gt;0,$D24-KZ59,$D24),0)</f>
        <v>1.1000000000000001</v>
      </c>
      <c r="LA24" s="167">
        <f>IF(OR(AND(LA$4&gt;=$J24,LA$4&lt;=$K24),AND(LA$4&gt;=$Q24,LA$4&lt;=$R24),AND(LA$4&gt;=$X24,LA$4&lt;=$Y24)),IF(LA59&gt;0,$D24-LA59,$D24),0)</f>
        <v>1.1000000000000001</v>
      </c>
      <c r="LB24" s="167">
        <f>IF(OR(AND(LB$4&gt;=$J24,LB$4&lt;=$K24),AND(LB$4&gt;=$Q24,LB$4&lt;=$R24),AND(LB$4&gt;=$X24,LB$4&lt;=$Y24)),IF(LB59&gt;0,$D24-LB59,$D24),0)</f>
        <v>1.1000000000000001</v>
      </c>
      <c r="LC24" s="167">
        <f>IF(OR(AND(LC$4&gt;=$J24,LC$4&lt;=$K24),AND(LC$4&gt;=$Q24,LC$4&lt;=$R24),AND(LC$4&gt;=$X24,LC$4&lt;=$Y24)),IF(LC59&gt;0,$D24-LC59,$D24),0)</f>
        <v>1.1000000000000001</v>
      </c>
      <c r="LD24" s="167">
        <f>IF(OR(AND(LD$4&gt;=$J24,LD$4&lt;=$K24),AND(LD$4&gt;=$Q24,LD$4&lt;=$R24),AND(LD$4&gt;=$X24,LD$4&lt;=$Y24)),IF(LD59&gt;0,$D24-LD59,$D24),0)</f>
        <v>1.1000000000000001</v>
      </c>
      <c r="LE24" s="167">
        <f>IF(OR(AND(LE$4&gt;=$J24,LE$4&lt;=$K24),AND(LE$4&gt;=$Q24,LE$4&lt;=$R24),AND(LE$4&gt;=$X24,LE$4&lt;=$Y24)),IF(LE59&gt;0,$D24-LE59,$D24),0)</f>
        <v>1.1000000000000001</v>
      </c>
      <c r="LF24" s="167">
        <f>IF(OR(AND(LF$4&gt;=$J24,LF$4&lt;=$K24),AND(LF$4&gt;=$Q24,LF$4&lt;=$R24),AND(LF$4&gt;=$X24,LF$4&lt;=$Y24)),IF(LF59&gt;0,$D24-LF59,$D24),0)</f>
        <v>1.1000000000000001</v>
      </c>
      <c r="LG24" s="167">
        <f>IF(OR(AND(LG$4&gt;=$J24,LG$4&lt;=$K24),AND(LG$4&gt;=$Q24,LG$4&lt;=$R24),AND(LG$4&gt;=$X24,LG$4&lt;=$Y24)),IF(LG59&gt;0,$D24-LG59,$D24),0)</f>
        <v>1.1000000000000001</v>
      </c>
      <c r="LH24" s="167">
        <f>IF(OR(AND(LH$4&gt;=$J24,LH$4&lt;=$K24),AND(LH$4&gt;=$Q24,LH$4&lt;=$R24),AND(LH$4&gt;=$X24,LH$4&lt;=$Y24)),IF(LH59&gt;0,$D24-LH59,$D24),0)</f>
        <v>1.1000000000000001</v>
      </c>
      <c r="LI24" s="167">
        <f>IF(OR(AND(LI$4&gt;=$J24,LI$4&lt;=$K24),AND(LI$4&gt;=$Q24,LI$4&lt;=$R24),AND(LI$4&gt;=$X24,LI$4&lt;=$Y24)),IF(LI59&gt;0,$D24-LI59,$D24),0)</f>
        <v>1.1000000000000001</v>
      </c>
      <c r="LJ24" s="167">
        <f>IF(OR(AND(LJ$4&gt;=$J24,LJ$4&lt;=$K24),AND(LJ$4&gt;=$Q24,LJ$4&lt;=$R24),AND(LJ$4&gt;=$X24,LJ$4&lt;=$Y24)),IF(LJ59&gt;0,$D24-LJ59,$D24),0)</f>
        <v>1.1000000000000001</v>
      </c>
      <c r="LK24" s="167">
        <f>IF(OR(AND(LK$4&gt;=$J24,LK$4&lt;=$K24),AND(LK$4&gt;=$Q24,LK$4&lt;=$R24),AND(LK$4&gt;=$X24,LK$4&lt;=$Y24)),IF(LK59&gt;0,$D24-LK59,$D24),0)</f>
        <v>1.1000000000000001</v>
      </c>
      <c r="LL24" s="167">
        <f>IF(OR(AND(LL$4&gt;=$J24,LL$4&lt;=$K24),AND(LL$4&gt;=$Q24,LL$4&lt;=$R24),AND(LL$4&gt;=$X24,LL$4&lt;=$Y24)),IF(LL59&gt;0,$D24-LL59,$D24),0)</f>
        <v>1.1000000000000001</v>
      </c>
      <c r="LM24" s="167">
        <f>IF(OR(AND(LM$4&gt;=$J24,LM$4&lt;=$K24),AND(LM$4&gt;=$Q24,LM$4&lt;=$R24),AND(LM$4&gt;=$X24,LM$4&lt;=$Y24)),IF(LM59&gt;0,$D24-LM59,$D24),0)</f>
        <v>1.1000000000000001</v>
      </c>
      <c r="LN24" s="167">
        <f>IF(OR(AND(LN$4&gt;=$J24,LN$4&lt;=$K24),AND(LN$4&gt;=$Q24,LN$4&lt;=$R24),AND(LN$4&gt;=$X24,LN$4&lt;=$Y24)),IF(LN59&gt;0,$D24-LN59,$D24),0)</f>
        <v>1.1000000000000001</v>
      </c>
      <c r="LO24" s="167">
        <f>IF(OR(AND(LO$4&gt;=$J24,LO$4&lt;=$K24),AND(LO$4&gt;=$Q24,LO$4&lt;=$R24),AND(LO$4&gt;=$X24,LO$4&lt;=$Y24)),IF(LO59&gt;0,$D24-LO59,$D24),0)</f>
        <v>1.1000000000000001</v>
      </c>
      <c r="LP24" s="167">
        <f>IF(OR(AND(LP$4&gt;=$J24,LP$4&lt;=$K24),AND(LP$4&gt;=$Q24,LP$4&lt;=$R24),AND(LP$4&gt;=$X24,LP$4&lt;=$Y24)),IF(LP59&gt;0,$D24-LP59,$D24),0)</f>
        <v>1.1000000000000001</v>
      </c>
      <c r="LQ24" s="167">
        <f>IF(OR(AND(LQ$4&gt;=$J24,LQ$4&lt;=$K24),AND(LQ$4&gt;=$Q24,LQ$4&lt;=$R24),AND(LQ$4&gt;=$X24,LQ$4&lt;=$Y24)),IF(LQ59&gt;0,$D24-LQ59,$D24),0)</f>
        <v>1.1000000000000001</v>
      </c>
      <c r="LR24" s="167">
        <f>IF(OR(AND(LR$4&gt;=$J24,LR$4&lt;=$K24),AND(LR$4&gt;=$Q24,LR$4&lt;=$R24),AND(LR$4&gt;=$X24,LR$4&lt;=$Y24)),IF(LR59&gt;0,$D24-LR59,$D24),0)</f>
        <v>1.1000000000000001</v>
      </c>
      <c r="LS24" s="167">
        <f>IF(OR(AND(LS$4&gt;=$J24,LS$4&lt;=$K24),AND(LS$4&gt;=$Q24,LS$4&lt;=$R24),AND(LS$4&gt;=$X24,LS$4&lt;=$Y24)),IF(LS59&gt;0,$D24-LS59,$D24),0)</f>
        <v>1.1000000000000001</v>
      </c>
      <c r="LT24" s="167">
        <f>IF(OR(AND(LT$4&gt;=$J24,LT$4&lt;=$K24),AND(LT$4&gt;=$Q24,LT$4&lt;=$R24),AND(LT$4&gt;=$X24,LT$4&lt;=$Y24)),IF(LT59&gt;0,$D24-LT59,$D24),0)</f>
        <v>1.1000000000000001</v>
      </c>
      <c r="LU24" s="167">
        <f>IF(OR(AND(LU$4&gt;=$J24,LU$4&lt;=$K24),AND(LU$4&gt;=$Q24,LU$4&lt;=$R24),AND(LU$4&gt;=$X24,LU$4&lt;=$Y24)),IF(LU59&gt;0,$D24-LU59,$D24),0)</f>
        <v>1.1000000000000001</v>
      </c>
      <c r="LV24" s="167">
        <f>IF(OR(AND(LV$4&gt;=$J24,LV$4&lt;=$K24),AND(LV$4&gt;=$Q24,LV$4&lt;=$R24),AND(LV$4&gt;=$X24,LV$4&lt;=$Y24)),IF(LV59&gt;0,$D24-LV59,$D24),0)</f>
        <v>1.1000000000000001</v>
      </c>
      <c r="LW24" s="167">
        <f>IF(OR(AND(LW$4&gt;=$J24,LW$4&lt;=$K24),AND(LW$4&gt;=$Q24,LW$4&lt;=$R24),AND(LW$4&gt;=$X24,LW$4&lt;=$Y24)),IF(LW59&gt;0,$D24-LW59,$D24),0)</f>
        <v>1.1000000000000001</v>
      </c>
      <c r="LX24" s="167">
        <f>IF(OR(AND(LX$4&gt;=$J24,LX$4&lt;=$K24),AND(LX$4&gt;=$Q24,LX$4&lt;=$R24),AND(LX$4&gt;=$X24,LX$4&lt;=$Y24)),IF(LX59&gt;0,$D24-LX59,$D24),0)</f>
        <v>0</v>
      </c>
      <c r="LY24" s="167">
        <f>IF(OR(AND(LY$4&gt;=$J24,LY$4&lt;=$K24),AND(LY$4&gt;=$Q24,LY$4&lt;=$R24),AND(LY$4&gt;=$X24,LY$4&lt;=$Y24)),IF(LY59&gt;0,$D24-LY59,$D24),0)</f>
        <v>0</v>
      </c>
      <c r="LZ24" s="167">
        <f>IF(OR(AND(LZ$4&gt;=$J24,LZ$4&lt;=$K24),AND(LZ$4&gt;=$Q24,LZ$4&lt;=$R24),AND(LZ$4&gt;=$X24,LZ$4&lt;=$Y24)),IF(LZ59&gt;0,$D24-LZ59,$D24),0)</f>
        <v>0</v>
      </c>
      <c r="MA24" s="167">
        <f>IF(OR(AND(MA$4&gt;=$J24,MA$4&lt;=$K24),AND(MA$4&gt;=$Q24,MA$4&lt;=$R24),AND(MA$4&gt;=$X24,MA$4&lt;=$Y24)),IF(MA59&gt;0,$D24-MA59,$D24),0)</f>
        <v>0</v>
      </c>
      <c r="MB24" s="167">
        <f>IF(OR(AND(MB$4&gt;=$J24,MB$4&lt;=$K24),AND(MB$4&gt;=$Q24,MB$4&lt;=$R24),AND(MB$4&gt;=$X24,MB$4&lt;=$Y24)),IF(MB59&gt;0,$D24-MB59,$D24),0)</f>
        <v>0</v>
      </c>
      <c r="MC24" s="167">
        <f>IF(OR(AND(MC$4&gt;=$J24,MC$4&lt;=$K24),AND(MC$4&gt;=$Q24,MC$4&lt;=$R24),AND(MC$4&gt;=$X24,MC$4&lt;=$Y24)),IF(MC59&gt;0,$D24-MC59,$D24),0)</f>
        <v>0</v>
      </c>
      <c r="MD24" s="167">
        <f>IF(OR(AND(MD$4&gt;=$J24,MD$4&lt;=$K24),AND(MD$4&gt;=$Q24,MD$4&lt;=$R24),AND(MD$4&gt;=$X24,MD$4&lt;=$Y24)),IF(MD59&gt;0,$D24-MD59,$D24),0)</f>
        <v>0</v>
      </c>
      <c r="ME24" s="167">
        <f>IF(OR(AND(ME$4&gt;=$J24,ME$4&lt;=$K24),AND(ME$4&gt;=$Q24,ME$4&lt;=$R24),AND(ME$4&gt;=$X24,ME$4&lt;=$Y24)),IF(ME59&gt;0,$D24-ME59,$D24),0)</f>
        <v>0</v>
      </c>
      <c r="MF24" s="167">
        <f>IF(OR(AND(MF$4&gt;=$J24,MF$4&lt;=$K24),AND(MF$4&gt;=$Q24,MF$4&lt;=$R24),AND(MF$4&gt;=$X24,MF$4&lt;=$Y24)),IF(MF59&gt;0,$D24-MF59,$D24),0)</f>
        <v>0</v>
      </c>
      <c r="MG24" s="167">
        <f>IF(OR(AND(MG$4&gt;=$J24,MG$4&lt;=$K24),AND(MG$4&gt;=$Q24,MG$4&lt;=$R24),AND(MG$4&gt;=$X24,MG$4&lt;=$Y24)),IF(MG59&gt;0,$D24-MG59,$D24),0)</f>
        <v>0</v>
      </c>
      <c r="MH24" s="167">
        <f>IF(OR(AND(MH$4&gt;=$J24,MH$4&lt;=$K24),AND(MH$4&gt;=$Q24,MH$4&lt;=$R24),AND(MH$4&gt;=$X24,MH$4&lt;=$Y24)),IF(MH59&gt;0,$D24-MH59,$D24),0)</f>
        <v>0</v>
      </c>
      <c r="MI24" s="167">
        <f>IF(OR(AND(MI$4&gt;=$J24,MI$4&lt;=$K24),AND(MI$4&gt;=$Q24,MI$4&lt;=$R24),AND(MI$4&gt;=$X24,MI$4&lt;=$Y24)),IF(MI59&gt;0,$D24-MI59,$D24),0)</f>
        <v>0</v>
      </c>
      <c r="MJ24" s="167">
        <f>IF(OR(AND(MJ$4&gt;=$J24,MJ$4&lt;=$K24),AND(MJ$4&gt;=$Q24,MJ$4&lt;=$R24),AND(MJ$4&gt;=$X24,MJ$4&lt;=$Y24)),IF(MJ59&gt;0,$D24-MJ59,$D24),0)</f>
        <v>0</v>
      </c>
      <c r="MK24" s="167">
        <f>IF(OR(AND(MK$4&gt;=$J24,MK$4&lt;=$K24),AND(MK$4&gt;=$Q24,MK$4&lt;=$R24),AND(MK$4&gt;=$X24,MK$4&lt;=$Y24)),IF(MK59&gt;0,$D24-MK59,$D24),0)</f>
        <v>0</v>
      </c>
      <c r="ML24" s="167">
        <f>IF(OR(AND(ML$4&gt;=$J24,ML$4&lt;=$K24),AND(ML$4&gt;=$Q24,ML$4&lt;=$R24),AND(ML$4&gt;=$X24,ML$4&lt;=$Y24)),IF(ML59&gt;0,$D24-ML59,$D24),0)</f>
        <v>0</v>
      </c>
      <c r="MM24" s="167">
        <f>IF(OR(AND(MM$4&gt;=$J24,MM$4&lt;=$K24),AND(MM$4&gt;=$Q24,MM$4&lt;=$R24),AND(MM$4&gt;=$X24,MM$4&lt;=$Y24)),IF(MM59&gt;0,$D24-MM59,$D24),0)</f>
        <v>0</v>
      </c>
      <c r="MN24" s="167">
        <f>IF(OR(AND(MN$4&gt;=$J24,MN$4&lt;=$K24),AND(MN$4&gt;=$Q24,MN$4&lt;=$R24),AND(MN$4&gt;=$X24,MN$4&lt;=$Y24)),IF(MN59&gt;0,$D24-MN59,$D24),0)</f>
        <v>0</v>
      </c>
      <c r="MO24" s="167">
        <f>IF(OR(AND(MO$4&gt;=$J24,MO$4&lt;=$K24),AND(MO$4&gt;=$Q24,MO$4&lt;=$R24),AND(MO$4&gt;=$X24,MO$4&lt;=$Y24)),IF(MO59&gt;0,$D24-MO59,$D24),0)</f>
        <v>0</v>
      </c>
      <c r="MP24" s="167">
        <f>IF(OR(AND(MP$4&gt;=$J24,MP$4&lt;=$K24),AND(MP$4&gt;=$Q24,MP$4&lt;=$R24),AND(MP$4&gt;=$X24,MP$4&lt;=$Y24)),IF(MP59&gt;0,$D24-MP59,$D24),0)</f>
        <v>0</v>
      </c>
      <c r="MQ24" s="167">
        <f>IF(OR(AND(MQ$4&gt;=$J24,MQ$4&lt;=$K24),AND(MQ$4&gt;=$Q24,MQ$4&lt;=$R24),AND(MQ$4&gt;=$X24,MQ$4&lt;=$Y24)),IF(MQ59&gt;0,$D24-MQ59,$D24),0)</f>
        <v>0</v>
      </c>
      <c r="MR24" s="167">
        <f>IF(OR(AND(MR$4&gt;=$J24,MR$4&lt;=$K24),AND(MR$4&gt;=$Q24,MR$4&lt;=$R24),AND(MR$4&gt;=$X24,MR$4&lt;=$Y24)),IF(MR59&gt;0,$D24-MR59,$D24),0)</f>
        <v>0</v>
      </c>
      <c r="MS24" s="167">
        <f>IF(OR(AND(MS$4&gt;=$J24,MS$4&lt;=$K24),AND(MS$4&gt;=$Q24,MS$4&lt;=$R24),AND(MS$4&gt;=$X24,MS$4&lt;=$Y24)),IF(MS59&gt;0,$D24-MS59,$D24),0)</f>
        <v>0</v>
      </c>
      <c r="MT24" s="167">
        <f>IF(OR(AND(MT$4&gt;=$J24,MT$4&lt;=$K24),AND(MT$4&gt;=$Q24,MT$4&lt;=$R24),AND(MT$4&gt;=$X24,MT$4&lt;=$Y24)),IF(MT59&gt;0,$D24-MT59,$D24),0)</f>
        <v>0</v>
      </c>
      <c r="MU24" s="167">
        <f>IF(OR(AND(MU$4&gt;=$J24,MU$4&lt;=$K24),AND(MU$4&gt;=$Q24,MU$4&lt;=$R24),AND(MU$4&gt;=$X24,MU$4&lt;=$Y24)),IF(MU59&gt;0,$D24-MU59,$D24),0)</f>
        <v>0</v>
      </c>
      <c r="MV24" s="167">
        <f>IF(OR(AND(MV$4&gt;=$J24,MV$4&lt;=$K24),AND(MV$4&gt;=$Q24,MV$4&lt;=$R24),AND(MV$4&gt;=$X24,MV$4&lt;=$Y24)),IF(MV59&gt;0,$D24-MV59,$D24),0)</f>
        <v>0</v>
      </c>
      <c r="MW24" s="167">
        <f>IF(OR(AND(MW$4&gt;=$J24,MW$4&lt;=$K24),AND(MW$4&gt;=$Q24,MW$4&lt;=$R24),AND(MW$4&gt;=$X24,MW$4&lt;=$Y24)),IF(MW59&gt;0,$D24-MW59,$D24),0)</f>
        <v>0</v>
      </c>
      <c r="MX24" s="167">
        <f>IF(OR(AND(MX$4&gt;=$J24,MX$4&lt;=$K24),AND(MX$4&gt;=$Q24,MX$4&lt;=$R24),AND(MX$4&gt;=$X24,MX$4&lt;=$Y24)),IF(MX59&gt;0,$D24-MX59,$D24),0)</f>
        <v>0</v>
      </c>
      <c r="MY24" s="167">
        <f>IF(OR(AND(MY$4&gt;=$J24,MY$4&lt;=$K24),AND(MY$4&gt;=$Q24,MY$4&lt;=$R24),AND(MY$4&gt;=$X24,MY$4&lt;=$Y24)),IF(MY59&gt;0,$D24-MY59,$D24),0)</f>
        <v>0</v>
      </c>
      <c r="MZ24" s="167">
        <f>IF(OR(AND(MZ$4&gt;=$J24,MZ$4&lt;=$K24),AND(MZ$4&gt;=$Q24,MZ$4&lt;=$R24),AND(MZ$4&gt;=$X24,MZ$4&lt;=$Y24)),IF(MZ59&gt;0,$D24-MZ59,$D24),0)</f>
        <v>0</v>
      </c>
      <c r="NA24" s="167">
        <f>IF(OR(AND(NA$4&gt;=$J24,NA$4&lt;=$K24),AND(NA$4&gt;=$Q24,NA$4&lt;=$R24),AND(NA$4&gt;=$X24,NA$4&lt;=$Y24)),IF(NA59&gt;0,$D24-NA59,$D24),0)</f>
        <v>0</v>
      </c>
      <c r="NB24" s="167">
        <f>IF(OR(AND(NB$4&gt;=$J24,NB$4&lt;=$K24),AND(NB$4&gt;=$Q24,NB$4&lt;=$R24),AND(NB$4&gt;=$X24,NB$4&lt;=$Y24)),IF(NB59&gt;0,$D24-NB59,$D24),0)</f>
        <v>0</v>
      </c>
      <c r="NC24" s="167">
        <f>IF(OR(AND(NC$4&gt;=$J24,NC$4&lt;=$K24),AND(NC$4&gt;=$Q24,NC$4&lt;=$R24),AND(NC$4&gt;=$X24,NC$4&lt;=$Y24)),IF(NC59&gt;0,$D24-NC59,$D24),0)</f>
        <v>0</v>
      </c>
      <c r="ND24" s="167">
        <f>IF(OR(AND(ND$4&gt;=$J24,ND$4&lt;=$K24),AND(ND$4&gt;=$Q24,ND$4&lt;=$R24),AND(ND$4&gt;=$X24,ND$4&lt;=$Y24)),IF(ND59&gt;0,$D24-ND59,$D24),0)</f>
        <v>0</v>
      </c>
      <c r="NE24" s="167">
        <f>IF(OR(AND(NE$4&gt;=$J24,NE$4&lt;=$K24),AND(NE$4&gt;=$Q24,NE$4&lt;=$R24),AND(NE$4&gt;=$X24,NE$4&lt;=$Y24)),IF(NE59&gt;0,$D24-NE59,$D24),0)</f>
        <v>0</v>
      </c>
      <c r="NF24" s="167">
        <f>IF(OR(AND(NF$4&gt;=$J24,NF$4&lt;=$K24),AND(NF$4&gt;=$Q24,NF$4&lt;=$R24),AND(NF$4&gt;=$X24,NF$4&lt;=$Y24)),IF(NF59&gt;0,$D24-NF59,$D24),0)</f>
        <v>0</v>
      </c>
      <c r="NG24" s="167">
        <f>IF(OR(AND(NG$4&gt;=$J24,NG$4&lt;=$K24),AND(NG$4&gt;=$Q24,NG$4&lt;=$R24),AND(NG$4&gt;=$X24,NG$4&lt;=$Y24)),IF(NG59&gt;0,$D24-NG59,$D24),0)</f>
        <v>0</v>
      </c>
      <c r="NH24" s="167">
        <f>IF(OR(AND(NH$4&gt;=$J24,NH$4&lt;=$K24),AND(NH$4&gt;=$Q24,NH$4&lt;=$R24),AND(NH$4&gt;=$X24,NH$4&lt;=$Y24)),IF(NH59&gt;0,$D24-NH59,$D24),0)</f>
        <v>0</v>
      </c>
      <c r="NI24" s="167">
        <f>IF(OR(AND(NI$4&gt;=$J24,NI$4&lt;=$K24),AND(NI$4&gt;=$Q24,NI$4&lt;=$R24),AND(NI$4&gt;=$X24,NI$4&lt;=$Y24)),IF(NI59&gt;0,$D24-NI59,$D24),0)</f>
        <v>0</v>
      </c>
      <c r="NJ24" s="167">
        <f>IF(OR(AND(NJ$4&gt;=$J24,NJ$4&lt;=$K24),AND(NJ$4&gt;=$Q24,NJ$4&lt;=$R24),AND(NJ$4&gt;=$X24,NJ$4&lt;=$Y24)),IF(NJ59&gt;0,$D24-NJ59,$D24),0)</f>
        <v>0</v>
      </c>
      <c r="NK24" s="167">
        <f>IF(OR(AND(NK$4&gt;=$J24,NK$4&lt;=$K24),AND(NK$4&gt;=$Q24,NK$4&lt;=$R24),AND(NK$4&gt;=$X24,NK$4&lt;=$Y24)),IF(NK59&gt;0,$D24-NK59,$D24),0)</f>
        <v>0</v>
      </c>
      <c r="NL24" s="167">
        <f>IF(OR(AND(NL$4&gt;=$J24,NL$4&lt;=$K24),AND(NL$4&gt;=$Q24,NL$4&lt;=$R24),AND(NL$4&gt;=$X24,NL$4&lt;=$Y24)),IF(NL59&gt;0,$D24-NL59,$D24),0)</f>
        <v>0</v>
      </c>
      <c r="NM24" s="167">
        <f>IF(OR(AND(NM$4&gt;=$J24,NM$4&lt;=$K24),AND(NM$4&gt;=$Q24,NM$4&lt;=$R24),AND(NM$4&gt;=$X24,NM$4&lt;=$Y24)),IF(NM59&gt;0,$D24-NM59,$D24),0)</f>
        <v>0</v>
      </c>
      <c r="NN24" s="167">
        <f>IF(OR(AND(NN$4&gt;=$J24,NN$4&lt;=$K24),AND(NN$4&gt;=$Q24,NN$4&lt;=$R24),AND(NN$4&gt;=$X24,NN$4&lt;=$Y24)),IF(NN59&gt;0,$D24-NN59,$D24),0)</f>
        <v>0</v>
      </c>
      <c r="NO24" s="167">
        <f>IF(OR(AND(NO$4&gt;=$J24,NO$4&lt;=$K24),AND(NO$4&gt;=$Q24,NO$4&lt;=$R24),AND(NO$4&gt;=$X24,NO$4&lt;=$Y24)),IF(NO59&gt;0,$D24-NO59,$D24),0)</f>
        <v>0</v>
      </c>
      <c r="NP24" s="167">
        <f>IF(OR(AND(NP$4&gt;=$J24,NP$4&lt;=$K24),AND(NP$4&gt;=$Q24,NP$4&lt;=$R24),AND(NP$4&gt;=$X24,NP$4&lt;=$Y24)),IF(NP59&gt;0,$D24-NP59,$D24),0)</f>
        <v>0</v>
      </c>
      <c r="NQ24" s="167">
        <f>IF(OR(AND(NQ$4&gt;=$J24,NQ$4&lt;=$K24),AND(NQ$4&gt;=$Q24,NQ$4&lt;=$R24),AND(NQ$4&gt;=$X24,NQ$4&lt;=$Y24)),IF(NQ59&gt;0,$D24-NQ59,$D24),0)</f>
        <v>0</v>
      </c>
      <c r="NR24" s="167">
        <f>IF(OR(AND(NR$4&gt;=$J24,NR$4&lt;=$K24),AND(NR$4&gt;=$Q24,NR$4&lt;=$R24),AND(NR$4&gt;=$X24,NR$4&lt;=$Y24)),IF(NR59&gt;0,$D24-NR59,$D24),0)</f>
        <v>0</v>
      </c>
      <c r="NS24" s="167">
        <f>IF(OR(AND(NS$4&gt;=$J24,NS$4&lt;=$K24),AND(NS$4&gt;=$Q24,NS$4&lt;=$R24),AND(NS$4&gt;=$X24,NS$4&lt;=$Y24)),IF(NS59&gt;0,$D24-NS59,$D24),0)</f>
        <v>0</v>
      </c>
      <c r="NT24" s="167">
        <f>IF(OR(AND(NT$4&gt;=$J24,NT$4&lt;=$K24),AND(NT$4&gt;=$Q24,NT$4&lt;=$R24),AND(NT$4&gt;=$X24,NT$4&lt;=$Y24)),IF(NT59&gt;0,$D24-NT59,$D24),0)</f>
        <v>0</v>
      </c>
      <c r="NU24" s="167">
        <f>IF(OR(AND(NU$4&gt;=$J24,NU$4&lt;=$K24),AND(NU$4&gt;=$Q24,NU$4&lt;=$R24),AND(NU$4&gt;=$X24,NU$4&lt;=$Y24)),IF(NU59&gt;0,$D24-NU59,$D24),0)</f>
        <v>0</v>
      </c>
      <c r="NV24" s="167">
        <f>IF(OR(AND(NV$4&gt;=$J24,NV$4&lt;=$K24),AND(NV$4&gt;=$Q24,NV$4&lt;=$R24),AND(NV$4&gt;=$X24,NV$4&lt;=$Y24)),IF(NV59&gt;0,$D24-NV59,$D24),0)</f>
        <v>0</v>
      </c>
      <c r="NW24" s="167">
        <f>IF(OR(AND(NW$4&gt;=$J24,NW$4&lt;=$K24),AND(NW$4&gt;=$Q24,NW$4&lt;=$R24),AND(NW$4&gt;=$X24,NW$4&lt;=$Y24)),IF(NW59&gt;0,$D24-NW59,$D24),0)</f>
        <v>0</v>
      </c>
      <c r="NX24" s="167">
        <f>IF(OR(AND(NX$4&gt;=$J24,NX$4&lt;=$K24),AND(NX$4&gt;=$Q24,NX$4&lt;=$R24),AND(NX$4&gt;=$X24,NX$4&lt;=$Y24)),IF(NX59&gt;0,$D24-NX59,$D24),0)</f>
        <v>0</v>
      </c>
      <c r="NY24" s="167">
        <f>IF(OR(AND(NY$4&gt;=$J24,NY$4&lt;=$K24),AND(NY$4&gt;=$Q24,NY$4&lt;=$R24),AND(NY$4&gt;=$X24,NY$4&lt;=$Y24)),IF(NY59&gt;0,$D24-NY59,$D24),0)</f>
        <v>0</v>
      </c>
      <c r="NZ24" s="167">
        <f>IF(OR(AND(NZ$4&gt;=$J24,NZ$4&lt;=$K24),AND(NZ$4&gt;=$Q24,NZ$4&lt;=$R24),AND(NZ$4&gt;=$X24,NZ$4&lt;=$Y24)),IF(NZ59&gt;0,$D24-NZ59,$D24),0)</f>
        <v>0</v>
      </c>
      <c r="OA24" s="167">
        <f>IF(OR(AND(OA$4&gt;=$J24,OA$4&lt;=$K24),AND(OA$4&gt;=$Q24,OA$4&lt;=$R24),AND(OA$4&gt;=$X24,OA$4&lt;=$Y24)),IF(OA59&gt;0,$D24-OA59,$D24),0)</f>
        <v>0</v>
      </c>
      <c r="OC24" s="8" t="s">
        <v>106</v>
      </c>
      <c r="OD24" s="14" t="s">
        <v>17</v>
      </c>
      <c r="OE24" s="8" t="s">
        <v>112</v>
      </c>
      <c r="OF24" s="8" t="s">
        <v>107</v>
      </c>
      <c r="OG24" s="8" t="s">
        <v>108</v>
      </c>
      <c r="OH24" s="17">
        <f t="shared" si="167"/>
        <v>50</v>
      </c>
      <c r="OI24" s="8">
        <f t="shared" si="235"/>
        <v>316</v>
      </c>
      <c r="OJ24" s="18">
        <f>OI24/$OI$4</f>
        <v>0.86338797814207646</v>
      </c>
      <c r="OK24" s="18">
        <f t="shared" si="169"/>
        <v>1</v>
      </c>
      <c r="OL24" s="18">
        <f t="shared" si="170"/>
        <v>0.65517241379310343</v>
      </c>
      <c r="OM24" s="18">
        <f t="shared" si="171"/>
        <v>1</v>
      </c>
      <c r="ON24" s="18">
        <f t="shared" si="172"/>
        <v>1</v>
      </c>
      <c r="OO24" s="18">
        <f t="shared" si="173"/>
        <v>1</v>
      </c>
      <c r="OP24" s="18">
        <f t="shared" si="174"/>
        <v>1</v>
      </c>
      <c r="OQ24" s="18">
        <f t="shared" si="175"/>
        <v>1</v>
      </c>
      <c r="OR24" s="18">
        <f t="shared" si="176"/>
        <v>0.67741935483870963</v>
      </c>
      <c r="OS24" s="18">
        <f>($OS$4-COUNTIF(JJ24:KM24,"&gt;0"))/$OS$4</f>
        <v>1</v>
      </c>
      <c r="OT24" s="18">
        <f t="shared" si="178"/>
        <v>0.19354838709677419</v>
      </c>
      <c r="OU24" s="18">
        <f t="shared" si="179"/>
        <v>0.83333333333333337</v>
      </c>
      <c r="OV24" s="18">
        <f t="shared" si="180"/>
        <v>1</v>
      </c>
    </row>
    <row r="25" spans="1:412" ht="11.25" customHeight="1" x14ac:dyDescent="0.2">
      <c r="B25" s="8" t="s">
        <v>187</v>
      </c>
      <c r="C25" s="9">
        <v>1</v>
      </c>
      <c r="D25" s="15">
        <v>0.75</v>
      </c>
      <c r="E25" s="168"/>
      <c r="F25" s="169" t="str">
        <f t="shared" si="166"/>
        <v/>
      </c>
      <c r="G25" s="170"/>
      <c r="H25" s="170" t="str">
        <f t="shared" si="230"/>
        <v/>
      </c>
      <c r="I25" s="170"/>
      <c r="J25" s="170" t="str">
        <f t="shared" si="238"/>
        <v/>
      </c>
      <c r="K25" s="170" t="str">
        <f t="shared" si="239"/>
        <v/>
      </c>
      <c r="L25" s="172"/>
      <c r="M25" s="172" t="str">
        <f t="shared" si="184"/>
        <v/>
      </c>
      <c r="N25" s="173"/>
      <c r="O25" s="173" t="str">
        <f t="shared" si="227"/>
        <v/>
      </c>
      <c r="P25" s="173"/>
      <c r="Q25" s="174" t="str">
        <f t="shared" si="236"/>
        <v/>
      </c>
      <c r="R25" s="174" t="str">
        <f t="shared" si="237"/>
        <v/>
      </c>
      <c r="S25" s="175"/>
      <c r="T25" s="176" t="str">
        <f t="shared" si="228"/>
        <v/>
      </c>
      <c r="U25" s="175"/>
      <c r="V25" s="177" t="str">
        <f t="shared" si="229"/>
        <v/>
      </c>
      <c r="W25" s="175"/>
      <c r="X25" s="175" t="str">
        <f t="shared" si="233"/>
        <v/>
      </c>
      <c r="Y25" s="178" t="str">
        <f t="shared" si="234"/>
        <v/>
      </c>
      <c r="Z25" s="167">
        <f>IF(OR(AND(Z$4&gt;=$J25,Z$4&lt;=$K25),AND(Z$4&gt;=$Q25,Z$4&lt;=$R25),AND(Z$4&gt;=$X25,Z$4&lt;=$Y25)),IF(Z60&gt;0,$D25-Z60,$D25),0)</f>
        <v>0</v>
      </c>
      <c r="AA25" s="167">
        <f>IF(OR(AND(AA$4&gt;=$J25,AA$4&lt;=$K25),AND(AA$4&gt;=$Q25,AA$4&lt;=$R25),AND(AA$4&gt;=$X25,AA$4&lt;=$Y25)),IF(AA60&gt;0,$D25-AA60,$D25),0)</f>
        <v>0</v>
      </c>
      <c r="AB25" s="167">
        <f>IF(OR(AND(AB$4&gt;=$J25,AB$4&lt;=$K25),AND(AB$4&gt;=$Q25,AB$4&lt;=$R25),AND(AB$4&gt;=$X25,AB$4&lt;=$Y25)),IF(AB60&gt;0,$D25-AB60,$D25),0)</f>
        <v>0</v>
      </c>
      <c r="AC25" s="167">
        <f>IF(OR(AND(AC$4&gt;=$J25,AC$4&lt;=$K25),AND(AC$4&gt;=$Q25,AC$4&lt;=$R25),AND(AC$4&gt;=$X25,AC$4&lt;=$Y25)),IF(AC60&gt;0,$D25-AC60,$D25),0)</f>
        <v>0</v>
      </c>
      <c r="AD25" s="167">
        <f>IF(OR(AND(AD$4&gt;=$J25,AD$4&lt;=$K25),AND(AD$4&gt;=$Q25,AD$4&lt;=$R25),AND(AD$4&gt;=$X25,AD$4&lt;=$Y25)),IF(AD60&gt;0,$D25-AD60,$D25),0)</f>
        <v>0</v>
      </c>
      <c r="AE25" s="167">
        <f>IF(OR(AND(AE$4&gt;=$J25,AE$4&lt;=$K25),AND(AE$4&gt;=$Q25,AE$4&lt;=$R25),AND(AE$4&gt;=$X25,AE$4&lt;=$Y25)),IF(AE60&gt;0,$D25-AE60,$D25),0)</f>
        <v>0</v>
      </c>
      <c r="AF25" s="167">
        <f>IF(OR(AND(AF$4&gt;=$J25,AF$4&lt;=$K25),AND(AF$4&gt;=$Q25,AF$4&lt;=$R25),AND(AF$4&gt;=$X25,AF$4&lt;=$Y25)),IF(AF60&gt;0,$D25-AF60,$D25),0)</f>
        <v>0</v>
      </c>
      <c r="AG25" s="167">
        <f>IF(OR(AND(AG$4&gt;=$J25,AG$4&lt;=$K25),AND(AG$4&gt;=$Q25,AG$4&lt;=$R25),AND(AG$4&gt;=$X25,AG$4&lt;=$Y25)),IF(AG60&gt;0,$D25-AG60,$D25),0)</f>
        <v>0</v>
      </c>
      <c r="AH25" s="167">
        <f>IF(OR(AND(AH$4&gt;=$J25,AH$4&lt;=$K25),AND(AH$4&gt;=$Q25,AH$4&lt;=$R25),AND(AH$4&gt;=$X25,AH$4&lt;=$Y25)),IF(AH60&gt;0,$D25-AH60,$D25),0)</f>
        <v>0</v>
      </c>
      <c r="AI25" s="167">
        <f>IF(OR(AND(AI$4&gt;=$J25,AI$4&lt;=$K25),AND(AI$4&gt;=$Q25,AI$4&lt;=$R25),AND(AI$4&gt;=$X25,AI$4&lt;=$Y25)),IF(AI60&gt;0,$D25-AI60,$D25),0)</f>
        <v>0</v>
      </c>
      <c r="AJ25" s="167">
        <f>IF(OR(AND(AJ$4&gt;=$J25,AJ$4&lt;=$K25),AND(AJ$4&gt;=$Q25,AJ$4&lt;=$R25),AND(AJ$4&gt;=$X25,AJ$4&lt;=$Y25)),IF(AJ60&gt;0,$D25-AJ60,$D25),0)</f>
        <v>0</v>
      </c>
      <c r="AK25" s="167">
        <f>IF(OR(AND(AK$4&gt;=$J25,AK$4&lt;=$K25),AND(AK$4&gt;=$Q25,AK$4&lt;=$R25),AND(AK$4&gt;=$X25,AK$4&lt;=$Y25)),IF(AK60&gt;0,$D25-AK60,$D25),0)</f>
        <v>0</v>
      </c>
      <c r="AL25" s="167">
        <f>IF(OR(AND(AL$4&gt;=$J25,AL$4&lt;=$K25),AND(AL$4&gt;=$Q25,AL$4&lt;=$R25),AND(AL$4&gt;=$X25,AL$4&lt;=$Y25)),IF(AL60&gt;0,$D25-AL60,$D25),0)</f>
        <v>0</v>
      </c>
      <c r="AM25" s="167">
        <f>IF(OR(AND(AM$4&gt;=$J25,AM$4&lt;=$K25),AND(AM$4&gt;=$Q25,AM$4&lt;=$R25),AND(AM$4&gt;=$X25,AM$4&lt;=$Y25)),IF(AM60&gt;0,$D25-AM60,$D25),0)</f>
        <v>0</v>
      </c>
      <c r="AN25" s="167">
        <f>IF(OR(AND(AN$4&gt;=$J25,AN$4&lt;=$K25),AND(AN$4&gt;=$Q25,AN$4&lt;=$R25),AND(AN$4&gt;=$X25,AN$4&lt;=$Y25)),IF(AN60&gt;0,$D25-AN60,$D25),0)</f>
        <v>0</v>
      </c>
      <c r="AO25" s="167">
        <f>IF(OR(AND(AO$4&gt;=$J25,AO$4&lt;=$K25),AND(AO$4&gt;=$Q25,AO$4&lt;=$R25),AND(AO$4&gt;=$X25,AO$4&lt;=$Y25)),IF(AO60&gt;0,$D25-AO60,$D25),0)</f>
        <v>0</v>
      </c>
      <c r="AP25" s="167">
        <f>IF(OR(AND(AP$4&gt;=$J25,AP$4&lt;=$K25),AND(AP$4&gt;=$Q25,AP$4&lt;=$R25),AND(AP$4&gt;=$X25,AP$4&lt;=$Y25)),IF(AP60&gt;0,$D25-AP60,$D25),0)</f>
        <v>0</v>
      </c>
      <c r="AQ25" s="167">
        <f>IF(OR(AND(AQ$4&gt;=$J25,AQ$4&lt;=$K25),AND(AQ$4&gt;=$Q25,AQ$4&lt;=$R25),AND(AQ$4&gt;=$X25,AQ$4&lt;=$Y25)),IF(AQ60&gt;0,$D25-AQ60,$D25),0)</f>
        <v>0</v>
      </c>
      <c r="AR25" s="167">
        <f>IF(OR(AND(AR$4&gt;=$J25,AR$4&lt;=$K25),AND(AR$4&gt;=$Q25,AR$4&lt;=$R25),AND(AR$4&gt;=$X25,AR$4&lt;=$Y25)),IF(AR60&gt;0,$D25-AR60,$D25),0)</f>
        <v>0</v>
      </c>
      <c r="AS25" s="167">
        <f>IF(OR(AND(AS$4&gt;=$J25,AS$4&lt;=$K25),AND(AS$4&gt;=$Q25,AS$4&lt;=$R25),AND(AS$4&gt;=$X25,AS$4&lt;=$Y25)),IF(AS60&gt;0,$D25-AS60,$D25),0)</f>
        <v>0</v>
      </c>
      <c r="AT25" s="167">
        <f>IF(OR(AND(AT$4&gt;=$J25,AT$4&lt;=$K25),AND(AT$4&gt;=$Q25,AT$4&lt;=$R25),AND(AT$4&gt;=$X25,AT$4&lt;=$Y25)),IF(AT60&gt;0,$D25-AT60,$D25),0)</f>
        <v>0</v>
      </c>
      <c r="AU25" s="167">
        <f>IF(OR(AND(AU$4&gt;=$J25,AU$4&lt;=$K25),AND(AU$4&gt;=$Q25,AU$4&lt;=$R25),AND(AU$4&gt;=$X25,AU$4&lt;=$Y25)),IF(AU60&gt;0,$D25-AU60,$D25),0)</f>
        <v>0</v>
      </c>
      <c r="AV25" s="167">
        <f>IF(OR(AND(AV$4&gt;=$J25,AV$4&lt;=$K25),AND(AV$4&gt;=$Q25,AV$4&lt;=$R25),AND(AV$4&gt;=$X25,AV$4&lt;=$Y25)),IF(AV60&gt;0,$D25-AV60,$D25),0)</f>
        <v>0</v>
      </c>
      <c r="AW25" s="167">
        <f>IF(OR(AND(AW$4&gt;=$J25,AW$4&lt;=$K25),AND(AW$4&gt;=$Q25,AW$4&lt;=$R25),AND(AW$4&gt;=$X25,AW$4&lt;=$Y25)),IF(AW60&gt;0,$D25-AW60,$D25),0)</f>
        <v>0</v>
      </c>
      <c r="AX25" s="167">
        <f>IF(OR(AND(AX$4&gt;=$J25,AX$4&lt;=$K25),AND(AX$4&gt;=$Q25,AX$4&lt;=$R25),AND(AX$4&gt;=$X25,AX$4&lt;=$Y25)),IF(AX60&gt;0,$D25-AX60,$D25),0)</f>
        <v>0</v>
      </c>
      <c r="AY25" s="167">
        <f>IF(OR(AND(AY$4&gt;=$J25,AY$4&lt;=$K25),AND(AY$4&gt;=$Q25,AY$4&lt;=$R25),AND(AY$4&gt;=$X25,AY$4&lt;=$Y25)),IF(AY60&gt;0,$D25-AY60,$D25),0)</f>
        <v>0</v>
      </c>
      <c r="AZ25" s="167">
        <f>IF(OR(AND(AZ$4&gt;=$J25,AZ$4&lt;=$K25),AND(AZ$4&gt;=$Q25,AZ$4&lt;=$R25),AND(AZ$4&gt;=$X25,AZ$4&lt;=$Y25)),IF(AZ60&gt;0,$D25-AZ60,$D25),0)</f>
        <v>0</v>
      </c>
      <c r="BA25" s="167">
        <f>IF(OR(AND(BA$4&gt;=$J25,BA$4&lt;=$K25),AND(BA$4&gt;=$Q25,BA$4&lt;=$R25),AND(BA$4&gt;=$X25,BA$4&lt;=$Y25)),IF(BA60&gt;0,$D25-BA60,$D25),0)</f>
        <v>0</v>
      </c>
      <c r="BB25" s="167">
        <f>IF(OR(AND(BB$4&gt;=$J25,BB$4&lt;=$K25),AND(BB$4&gt;=$Q25,BB$4&lt;=$R25),AND(BB$4&gt;=$X25,BB$4&lt;=$Y25)),IF(BB60&gt;0,$D25-BB60,$D25),0)</f>
        <v>0</v>
      </c>
      <c r="BC25" s="167">
        <f>IF(OR(AND(BC$4&gt;=$J25,BC$4&lt;=$K25),AND(BC$4&gt;=$Q25,BC$4&lt;=$R25),AND(BC$4&gt;=$X25,BC$4&lt;=$Y25)),IF(BC60&gt;0,$D25-BC60,$D25),0)</f>
        <v>0</v>
      </c>
      <c r="BD25" s="167">
        <f>IF(OR(AND(BD$4&gt;=$J25,BD$4&lt;=$K25),AND(BD$4&gt;=$Q25,BD$4&lt;=$R25),AND(BD$4&gt;=$X25,BD$4&lt;=$Y25)),IF(BD60&gt;0,$D25-BD60,$D25),0)</f>
        <v>0</v>
      </c>
      <c r="BE25" s="167">
        <f>IF(OR(AND(BE$4&gt;=$J25,BE$4&lt;=$K25),AND(BE$4&gt;=$Q25,BE$4&lt;=$R25),AND(BE$4&gt;=$X25,BE$4&lt;=$Y25)),IF(BE60&gt;0,$D25-BE60,$D25),0)</f>
        <v>0</v>
      </c>
      <c r="BF25" s="167">
        <f>IF(OR(AND(BF$4&gt;=$J25,BF$4&lt;=$K25),AND(BF$4&gt;=$Q25,BF$4&lt;=$R25),AND(BF$4&gt;=$X25,BF$4&lt;=$Y25)),IF(BF60&gt;0,$D25-BF60,$D25),0)</f>
        <v>0</v>
      </c>
      <c r="BG25" s="167">
        <f>IF(OR(AND(BG$4&gt;=$J25,BG$4&lt;=$K25),AND(BG$4&gt;=$Q25,BG$4&lt;=$R25),AND(BG$4&gt;=$X25,BG$4&lt;=$Y25)),IF(BG60&gt;0,$D25-BG60,$D25),0)</f>
        <v>0</v>
      </c>
      <c r="BH25" s="167">
        <f>IF(OR(AND(BH$4&gt;=$J25,BH$4&lt;=$K25),AND(BH$4&gt;=$Q25,BH$4&lt;=$R25),AND(BH$4&gt;=$X25,BH$4&lt;=$Y25)),IF(BH60&gt;0,$D25-BH60,$D25),0)</f>
        <v>0</v>
      </c>
      <c r="BI25" s="167">
        <f>IF(OR(AND(BI$4&gt;=$J25,BI$4&lt;=$K25),AND(BI$4&gt;=$Q25,BI$4&lt;=$R25),AND(BI$4&gt;=$X25,BI$4&lt;=$Y25)),IF(BI60&gt;0,$D25-BI60,$D25),0)</f>
        <v>0</v>
      </c>
      <c r="BJ25" s="167">
        <f>IF(OR(AND(BJ$4&gt;=$J25,BJ$4&lt;=$K25),AND(BJ$4&gt;=$Q25,BJ$4&lt;=$R25),AND(BJ$4&gt;=$X25,BJ$4&lt;=$Y25)),IF(BJ60&gt;0,$D25-BJ60,$D25),0)</f>
        <v>0</v>
      </c>
      <c r="BK25" s="167">
        <f>IF(OR(AND(BK$4&gt;=$J25,BK$4&lt;=$K25),AND(BK$4&gt;=$Q25,BK$4&lt;=$R25),AND(BK$4&gt;=$X25,BK$4&lt;=$Y25)),IF(BK60&gt;0,$D25-BK60,$D25),0)</f>
        <v>0</v>
      </c>
      <c r="BL25" s="167">
        <f>IF(OR(AND(BL$4&gt;=$J25,BL$4&lt;=$K25),AND(BL$4&gt;=$Q25,BL$4&lt;=$R25),AND(BL$4&gt;=$X25,BL$4&lt;=$Y25)),IF(BL60&gt;0,$D25-BL60,$D25),0)</f>
        <v>0</v>
      </c>
      <c r="BM25" s="167">
        <f>IF(OR(AND(BM$4&gt;=$J25,BM$4&lt;=$K25),AND(BM$4&gt;=$Q25,BM$4&lt;=$R25),AND(BM$4&gt;=$X25,BM$4&lt;=$Y25)),IF(BM60&gt;0,$D25-BM60,$D25),0)</f>
        <v>0</v>
      </c>
      <c r="BN25" s="167">
        <f>IF(OR(AND(BN$4&gt;=$J25,BN$4&lt;=$K25),AND(BN$4&gt;=$Q25,BN$4&lt;=$R25),AND(BN$4&gt;=$X25,BN$4&lt;=$Y25)),IF(BN60&gt;0,$D25-BN60,$D25),0)</f>
        <v>0</v>
      </c>
      <c r="BO25" s="167">
        <f>IF(OR(AND(BO$4&gt;=$J25,BO$4&lt;=$K25),AND(BO$4&gt;=$Q25,BO$4&lt;=$R25),AND(BO$4&gt;=$X25,BO$4&lt;=$Y25)),IF(BO60&gt;0,$D25-BO60,$D25),0)</f>
        <v>0</v>
      </c>
      <c r="BP25" s="167">
        <f>IF(OR(AND(BP$4&gt;=$J25,BP$4&lt;=$K25),AND(BP$4&gt;=$Q25,BP$4&lt;=$R25),AND(BP$4&gt;=$X25,BP$4&lt;=$Y25)),IF(BP60&gt;0,$D25-BP60,$D25),0)</f>
        <v>0</v>
      </c>
      <c r="BQ25" s="167">
        <f>IF(OR(AND(BQ$4&gt;=$J25,BQ$4&lt;=$K25),AND(BQ$4&gt;=$Q25,BQ$4&lt;=$R25),AND(BQ$4&gt;=$X25,BQ$4&lt;=$Y25)),IF(BQ60&gt;0,$D25-BQ60,$D25),0)</f>
        <v>0</v>
      </c>
      <c r="BR25" s="167">
        <f>IF(OR(AND(BR$4&gt;=$J25,BR$4&lt;=$K25),AND(BR$4&gt;=$Q25,BR$4&lt;=$R25),AND(BR$4&gt;=$X25,BR$4&lt;=$Y25)),IF(BR60&gt;0,$D25-BR60,$D25),0)</f>
        <v>0</v>
      </c>
      <c r="BS25" s="167">
        <f>IF(OR(AND(BS$4&gt;=$J25,BS$4&lt;=$K25),AND(BS$4&gt;=$Q25,BS$4&lt;=$R25),AND(BS$4&gt;=$X25,BS$4&lt;=$Y25)),IF(BS60&gt;0,$D25-BS60,$D25),0)</f>
        <v>0</v>
      </c>
      <c r="BT25" s="167">
        <f>IF(OR(AND(BT$4&gt;=$J25,BT$4&lt;=$K25),AND(BT$4&gt;=$Q25,BT$4&lt;=$R25),AND(BT$4&gt;=$X25,BT$4&lt;=$Y25)),IF(BT60&gt;0,$D25-BT60,$D25),0)</f>
        <v>0</v>
      </c>
      <c r="BU25" s="167">
        <f>IF(OR(AND(BU$4&gt;=$J25,BU$4&lt;=$K25),AND(BU$4&gt;=$Q25,BU$4&lt;=$R25),AND(BU$4&gt;=$X25,BU$4&lt;=$Y25)),IF(BU60&gt;0,$D25-BU60,$D25),0)</f>
        <v>0</v>
      </c>
      <c r="BV25" s="167">
        <f>IF(OR(AND(BV$4&gt;=$J25,BV$4&lt;=$K25),AND(BV$4&gt;=$Q25,BV$4&lt;=$R25),AND(BV$4&gt;=$X25,BV$4&lt;=$Y25)),IF(BV60&gt;0,$D25-BV60,$D25),0)</f>
        <v>0</v>
      </c>
      <c r="BW25" s="167">
        <f>IF(OR(AND(BW$4&gt;=$J25,BW$4&lt;=$K25),AND(BW$4&gt;=$Q25,BW$4&lt;=$R25),AND(BW$4&gt;=$X25,BW$4&lt;=$Y25)),IF(BW60&gt;0,$D25-BW60,$D25),0)</f>
        <v>0</v>
      </c>
      <c r="BX25" s="167">
        <f>IF(OR(AND(BX$4&gt;=$J25,BX$4&lt;=$K25),AND(BX$4&gt;=$Q25,BX$4&lt;=$R25),AND(BX$4&gt;=$X25,BX$4&lt;=$Y25)),IF(BX60&gt;0,$D25-BX60,$D25),0)</f>
        <v>0</v>
      </c>
      <c r="BY25" s="167">
        <f>IF(OR(AND(BY$4&gt;=$J25,BY$4&lt;=$K25),AND(BY$4&gt;=$Q25,BY$4&lt;=$R25),AND(BY$4&gt;=$X25,BY$4&lt;=$Y25)),IF(BY60&gt;0,$D25-BY60,$D25),0)</f>
        <v>0</v>
      </c>
      <c r="BZ25" s="167">
        <f>IF(OR(AND(BZ$4&gt;=$J25,BZ$4&lt;=$K25),AND(BZ$4&gt;=$Q25,BZ$4&lt;=$R25),AND(BZ$4&gt;=$X25,BZ$4&lt;=$Y25)),IF(BZ60&gt;0,$D25-BZ60,$D25),0)</f>
        <v>0</v>
      </c>
      <c r="CA25" s="167">
        <f>IF(OR(AND(CA$4&gt;=$J25,CA$4&lt;=$K25),AND(CA$4&gt;=$Q25,CA$4&lt;=$R25),AND(CA$4&gt;=$X25,CA$4&lt;=$Y25)),IF(CA60&gt;0,$D25-CA60,$D25),0)</f>
        <v>0</v>
      </c>
      <c r="CB25" s="167">
        <f>IF(OR(AND(CB$4&gt;=$J25,CB$4&lt;=$K25),AND(CB$4&gt;=$Q25,CB$4&lt;=$R25),AND(CB$4&gt;=$X25,CB$4&lt;=$Y25)),IF(CB60&gt;0,$D25-CB60,$D25),0)</f>
        <v>0</v>
      </c>
      <c r="CC25" s="167">
        <f>IF(OR(AND(CC$4&gt;=$J25,CC$4&lt;=$K25),AND(CC$4&gt;=$Q25,CC$4&lt;=$R25),AND(CC$4&gt;=$X25,CC$4&lt;=$Y25)),IF(CC60&gt;0,$D25-CC60,$D25),0)</f>
        <v>0</v>
      </c>
      <c r="CD25" s="167">
        <f>IF(OR(AND(CD$4&gt;=$J25,CD$4&lt;=$K25),AND(CD$4&gt;=$Q25,CD$4&lt;=$R25),AND(CD$4&gt;=$X25,CD$4&lt;=$Y25)),IF(CD60&gt;0,$D25-CD60,$D25),0)</f>
        <v>0</v>
      </c>
      <c r="CE25" s="167">
        <f>IF(OR(AND(CE$4&gt;=$J25,CE$4&lt;=$K25),AND(CE$4&gt;=$Q25,CE$4&lt;=$R25),AND(CE$4&gt;=$X25,CE$4&lt;=$Y25)),IF(CE60&gt;0,$D25-CE60,$D25),0)</f>
        <v>0</v>
      </c>
      <c r="CF25" s="167">
        <f>IF(OR(AND(CF$4&gt;=$J25,CF$4&lt;=$K25),AND(CF$4&gt;=$Q25,CF$4&lt;=$R25),AND(CF$4&gt;=$X25,CF$4&lt;=$Y25)),IF(CF60&gt;0,$D25-CF60,$D25),0)</f>
        <v>0</v>
      </c>
      <c r="CG25" s="167">
        <f>IF(OR(AND(CG$4&gt;=$J25,CG$4&lt;=$K25),AND(CG$4&gt;=$Q25,CG$4&lt;=$R25),AND(CG$4&gt;=$X25,CG$4&lt;=$Y25)),IF(CG60&gt;0,$D25-CG60,$D25),0)</f>
        <v>0</v>
      </c>
      <c r="CH25" s="167">
        <f>IF(OR(AND(CH$4&gt;=$J25,CH$4&lt;=$K25),AND(CH$4&gt;=$Q25,CH$4&lt;=$R25),AND(CH$4&gt;=$X25,CH$4&lt;=$Y25)),IF(CH60&gt;0,$D25-CH60,$D25),0)</f>
        <v>0</v>
      </c>
      <c r="CI25" s="167">
        <f>IF(OR(AND(CI$4&gt;=$J25,CI$4&lt;=$K25),AND(CI$4&gt;=$Q25,CI$4&lt;=$R25),AND(CI$4&gt;=$X25,CI$4&lt;=$Y25)),IF(CI60&gt;0,$D25-CI60,$D25),0)</f>
        <v>0</v>
      </c>
      <c r="CJ25" s="167">
        <f>IF(OR(AND(CJ$4&gt;=$J25,CJ$4&lt;=$K25),AND(CJ$4&gt;=$Q25,CJ$4&lt;=$R25),AND(CJ$4&gt;=$X25,CJ$4&lt;=$Y25)),IF(CJ60&gt;0,$D25-CJ60,$D25),0)</f>
        <v>0</v>
      </c>
      <c r="CK25" s="167">
        <f>IF(OR(AND(CK$4&gt;=$J25,CK$4&lt;=$K25),AND(CK$4&gt;=$Q25,CK$4&lt;=$R25),AND(CK$4&gt;=$X25,CK$4&lt;=$Y25)),IF(CK60&gt;0,$D25-CK60,$D25),0)</f>
        <v>0</v>
      </c>
      <c r="CL25" s="167">
        <f>IF(OR(AND(CL$4&gt;=$J25,CL$4&lt;=$K25),AND(CL$4&gt;=$Q25,CL$4&lt;=$R25),AND(CL$4&gt;=$X25,CL$4&lt;=$Y25)),IF(CL60&gt;0,$D25-CL60,$D25),0)</f>
        <v>0</v>
      </c>
      <c r="CM25" s="167">
        <f>IF(OR(AND(CM$4&gt;=$J25,CM$4&lt;=$K25),AND(CM$4&gt;=$Q25,CM$4&lt;=$R25),AND(CM$4&gt;=$X25,CM$4&lt;=$Y25)),IF(CM60&gt;0,$D25-CM60,$D25),0)</f>
        <v>0</v>
      </c>
      <c r="CN25" s="167">
        <f>IF(OR(AND(CN$4&gt;=$J25,CN$4&lt;=$K25),AND(CN$4&gt;=$Q25,CN$4&lt;=$R25),AND(CN$4&gt;=$X25,CN$4&lt;=$Y25)),IF(CN60&gt;0,$D25-CN60,$D25),0)</f>
        <v>0</v>
      </c>
      <c r="CO25" s="167">
        <f>IF(OR(AND(CO$4&gt;=$J25,CO$4&lt;=$K25),AND(CO$4&gt;=$Q25,CO$4&lt;=$R25),AND(CO$4&gt;=$X25,CO$4&lt;=$Y25)),IF(CO60&gt;0,$D25-CO60,$D25),0)</f>
        <v>0</v>
      </c>
      <c r="CP25" s="167">
        <f>IF(OR(AND(CP$4&gt;=$J25,CP$4&lt;=$K25),AND(CP$4&gt;=$Q25,CP$4&lt;=$R25),AND(CP$4&gt;=$X25,CP$4&lt;=$Y25)),IF(CP60&gt;0,$D25-CP60,$D25),0)</f>
        <v>0</v>
      </c>
      <c r="CQ25" s="167">
        <f>IF(OR(AND(CQ$4&gt;=$J25,CQ$4&lt;=$K25),AND(CQ$4&gt;=$Q25,CQ$4&lt;=$R25),AND(CQ$4&gt;=$X25,CQ$4&lt;=$Y25)),IF(CQ60&gt;0,$D25-CQ60,$D25),0)</f>
        <v>0</v>
      </c>
      <c r="CR25" s="167">
        <f>IF(OR(AND(CR$4&gt;=$J25,CR$4&lt;=$K25),AND(CR$4&gt;=$Q25,CR$4&lt;=$R25),AND(CR$4&gt;=$X25,CR$4&lt;=$Y25)),IF(CR60&gt;0,$D25-CR60,$D25),0)</f>
        <v>0</v>
      </c>
      <c r="CS25" s="167">
        <f>IF(OR(AND(CS$4&gt;=$J25,CS$4&lt;=$K25),AND(CS$4&gt;=$Q25,CS$4&lt;=$R25),AND(CS$4&gt;=$X25,CS$4&lt;=$Y25)),IF(CS60&gt;0,$D25-CS60,$D25),0)</f>
        <v>0</v>
      </c>
      <c r="CT25" s="167">
        <f>IF(OR(AND(CT$4&gt;=$J25,CT$4&lt;=$K25),AND(CT$4&gt;=$Q25,CT$4&lt;=$R25),AND(CT$4&gt;=$X25,CT$4&lt;=$Y25)),IF(CT60&gt;0,$D25-CT60,$D25),0)</f>
        <v>0</v>
      </c>
      <c r="CU25" s="167">
        <f>IF(OR(AND(CU$4&gt;=$J25,CU$4&lt;=$K25),AND(CU$4&gt;=$Q25,CU$4&lt;=$R25),AND(CU$4&gt;=$X25,CU$4&lt;=$Y25)),IF(CU60&gt;0,$D25-CU60,$D25),0)</f>
        <v>0</v>
      </c>
      <c r="CV25" s="167">
        <f>IF(OR(AND(CV$4&gt;=$J25,CV$4&lt;=$K25),AND(CV$4&gt;=$Q25,CV$4&lt;=$R25),AND(CV$4&gt;=$X25,CV$4&lt;=$Y25)),IF(CV60&gt;0,$D25-CV60,$D25),0)</f>
        <v>0</v>
      </c>
      <c r="CW25" s="167">
        <f>IF(OR(AND(CW$4&gt;=$J25,CW$4&lt;=$K25),AND(CW$4&gt;=$Q25,CW$4&lt;=$R25),AND(CW$4&gt;=$X25,CW$4&lt;=$Y25)),IF(CW60&gt;0,$D25-CW60,$D25),0)</f>
        <v>0</v>
      </c>
      <c r="CX25" s="167">
        <f>IF(OR(AND(CX$4&gt;=$J25,CX$4&lt;=$K25),AND(CX$4&gt;=$Q25,CX$4&lt;=$R25),AND(CX$4&gt;=$X25,CX$4&lt;=$Y25)),IF(CX60&gt;0,$D25-CX60,$D25),0)</f>
        <v>0</v>
      </c>
      <c r="CY25" s="167">
        <f>IF(OR(AND(CY$4&gt;=$J25,CY$4&lt;=$K25),AND(CY$4&gt;=$Q25,CY$4&lt;=$R25),AND(CY$4&gt;=$X25,CY$4&lt;=$Y25)),IF(CY60&gt;0,$D25-CY60,$D25),0)</f>
        <v>0</v>
      </c>
      <c r="CZ25" s="167">
        <f>IF(OR(AND(CZ$4&gt;=$J25,CZ$4&lt;=$K25),AND(CZ$4&gt;=$Q25,CZ$4&lt;=$R25),AND(CZ$4&gt;=$X25,CZ$4&lt;=$Y25)),IF(CZ60&gt;0,$D25-CZ60,$D25),0)</f>
        <v>0</v>
      </c>
      <c r="DA25" s="167">
        <f>IF(OR(AND(DA$4&gt;=$J25,DA$4&lt;=$K25),AND(DA$4&gt;=$Q25,DA$4&lt;=$R25),AND(DA$4&gt;=$X25,DA$4&lt;=$Y25)),IF(DA60&gt;0,$D25-DA60,$D25),0)</f>
        <v>0</v>
      </c>
      <c r="DB25" s="167">
        <f>IF(OR(AND(DB$4&gt;=$J25,DB$4&lt;=$K25),AND(DB$4&gt;=$Q25,DB$4&lt;=$R25),AND(DB$4&gt;=$X25,DB$4&lt;=$Y25)),IF(DB60&gt;0,$D25-DB60,$D25),0)</f>
        <v>0</v>
      </c>
      <c r="DC25" s="167">
        <f>IF(OR(AND(DC$4&gt;=$J25,DC$4&lt;=$K25),AND(DC$4&gt;=$Q25,DC$4&lt;=$R25),AND(DC$4&gt;=$X25,DC$4&lt;=$Y25)),IF(DC60&gt;0,$D25-DC60,$D25),0)</f>
        <v>0</v>
      </c>
      <c r="DD25" s="167">
        <f>IF(OR(AND(DD$4&gt;=$J25,DD$4&lt;=$K25),AND(DD$4&gt;=$Q25,DD$4&lt;=$R25),AND(DD$4&gt;=$X25,DD$4&lt;=$Y25)),IF(DD60&gt;0,$D25-DD60,$D25),0)</f>
        <v>0</v>
      </c>
      <c r="DE25" s="167">
        <f>IF(OR(AND(DE$4&gt;=$J25,DE$4&lt;=$K25),AND(DE$4&gt;=$Q25,DE$4&lt;=$R25),AND(DE$4&gt;=$X25,DE$4&lt;=$Y25)),IF(DE60&gt;0,$D25-DE60,$D25),0)</f>
        <v>0</v>
      </c>
      <c r="DF25" s="167">
        <f>IF(OR(AND(DF$4&gt;=$J25,DF$4&lt;=$K25),AND(DF$4&gt;=$Q25,DF$4&lt;=$R25),AND(DF$4&gt;=$X25,DF$4&lt;=$Y25)),IF(DF60&gt;0,$D25-DF60,$D25),0)</f>
        <v>0</v>
      </c>
      <c r="DG25" s="167">
        <f>IF(OR(AND(DG$4&gt;=$J25,DG$4&lt;=$K25),AND(DG$4&gt;=$Q25,DG$4&lt;=$R25),AND(DG$4&gt;=$X25,DG$4&lt;=$Y25)),IF(DG60&gt;0,$D25-DG60,$D25),0)</f>
        <v>0</v>
      </c>
      <c r="DH25" s="167">
        <f>IF(OR(AND(DH$4&gt;=$J25,DH$4&lt;=$K25),AND(DH$4&gt;=$Q25,DH$4&lt;=$R25),AND(DH$4&gt;=$X25,DH$4&lt;=$Y25)),IF(DH60&gt;0,$D25-DH60,$D25),0)</f>
        <v>0</v>
      </c>
      <c r="DI25" s="167">
        <f>IF(OR(AND(DI$4&gt;=$J25,DI$4&lt;=$K25),AND(DI$4&gt;=$Q25,DI$4&lt;=$R25),AND(DI$4&gt;=$X25,DI$4&lt;=$Y25)),IF(DI60&gt;0,$D25-DI60,$D25),0)</f>
        <v>0</v>
      </c>
      <c r="DJ25" s="167">
        <f>IF(OR(AND(DJ$4&gt;=$J25,DJ$4&lt;=$K25),AND(DJ$4&gt;=$Q25,DJ$4&lt;=$R25),AND(DJ$4&gt;=$X25,DJ$4&lt;=$Y25)),IF(DJ60&gt;0,$D25-DJ60,$D25),0)</f>
        <v>0</v>
      </c>
      <c r="DK25" s="167">
        <f>IF(OR(AND(DK$4&gt;=$J25,DK$4&lt;=$K25),AND(DK$4&gt;=$Q25,DK$4&lt;=$R25),AND(DK$4&gt;=$X25,DK$4&lt;=$Y25)),IF(DK60&gt;0,$D25-DK60,$D25),0)</f>
        <v>0</v>
      </c>
      <c r="DL25" s="167">
        <f>IF(OR(AND(DL$4&gt;=$J25,DL$4&lt;=$K25),AND(DL$4&gt;=$Q25,DL$4&lt;=$R25),AND(DL$4&gt;=$X25,DL$4&lt;=$Y25)),IF(DL60&gt;0,$D25-DL60,$D25),0)</f>
        <v>0</v>
      </c>
      <c r="DM25" s="167">
        <f>IF(OR(AND(DM$4&gt;=$J25,DM$4&lt;=$K25),AND(DM$4&gt;=$Q25,DM$4&lt;=$R25),AND(DM$4&gt;=$X25,DM$4&lt;=$Y25)),IF(DM60&gt;0,$D25-DM60,$D25),0)</f>
        <v>0</v>
      </c>
      <c r="DN25" s="167">
        <f>IF(OR(AND(DN$4&gt;=$J25,DN$4&lt;=$K25),AND(DN$4&gt;=$Q25,DN$4&lt;=$R25),AND(DN$4&gt;=$X25,DN$4&lt;=$Y25)),IF(DN60&gt;0,$D25-DN60,$D25),0)</f>
        <v>0</v>
      </c>
      <c r="DO25" s="167">
        <f>IF(OR(AND(DO$4&gt;=$J25,DO$4&lt;=$K25),AND(DO$4&gt;=$Q25,DO$4&lt;=$R25),AND(DO$4&gt;=$X25,DO$4&lt;=$Y25)),IF(DO60&gt;0,$D25-DO60,$D25),0)</f>
        <v>0</v>
      </c>
      <c r="DP25" s="167">
        <f>IF(OR(AND(DP$4&gt;=$J25,DP$4&lt;=$K25),AND(DP$4&gt;=$Q25,DP$4&lt;=$R25),AND(DP$4&gt;=$X25,DP$4&lt;=$Y25)),IF(DP60&gt;0,$D25-DP60,$D25),0)</f>
        <v>0</v>
      </c>
      <c r="DQ25" s="167">
        <f>IF(OR(AND(DQ$4&gt;=$J25,DQ$4&lt;=$K25),AND(DQ$4&gt;=$Q25,DQ$4&lt;=$R25),AND(DQ$4&gt;=$X25,DQ$4&lt;=$Y25)),IF(DQ60&gt;0,$D25-DQ60,$D25),0)</f>
        <v>0</v>
      </c>
      <c r="DR25" s="167">
        <f>IF(OR(AND(DR$4&gt;=$J25,DR$4&lt;=$K25),AND(DR$4&gt;=$Q25,DR$4&lt;=$R25),AND(DR$4&gt;=$X25,DR$4&lt;=$Y25)),IF(DR60&gt;0,$D25-DR60,$D25),0)</f>
        <v>0</v>
      </c>
      <c r="DS25" s="167">
        <f>IF(OR(AND(DS$4&gt;=$J25,DS$4&lt;=$K25),AND(DS$4&gt;=$Q25,DS$4&lt;=$R25),AND(DS$4&gt;=$X25,DS$4&lt;=$Y25)),IF(DS60&gt;0,$D25-DS60,$D25),0)</f>
        <v>0</v>
      </c>
      <c r="DT25" s="167">
        <f>IF(OR(AND(DT$4&gt;=$J25,DT$4&lt;=$K25),AND(DT$4&gt;=$Q25,DT$4&lt;=$R25),AND(DT$4&gt;=$X25,DT$4&lt;=$Y25)),IF(DT60&gt;0,$D25-DT60,$D25),0)</f>
        <v>0</v>
      </c>
      <c r="DU25" s="167">
        <f>IF(OR(AND(DU$4&gt;=$J25,DU$4&lt;=$K25),AND(DU$4&gt;=$Q25,DU$4&lt;=$R25),AND(DU$4&gt;=$X25,DU$4&lt;=$Y25)),IF(DU60&gt;0,$D25-DU60,$D25),0)</f>
        <v>0</v>
      </c>
      <c r="DV25" s="167">
        <f>IF(OR(AND(DV$4&gt;=$J25,DV$4&lt;=$K25),AND(DV$4&gt;=$Q25,DV$4&lt;=$R25),AND(DV$4&gt;=$X25,DV$4&lt;=$Y25)),IF(DV60&gt;0,$D25-DV60,$D25),0)</f>
        <v>0</v>
      </c>
      <c r="DW25" s="167">
        <f>IF(OR(AND(DW$4&gt;=$J25,DW$4&lt;=$K25),AND(DW$4&gt;=$Q25,DW$4&lt;=$R25),AND(DW$4&gt;=$X25,DW$4&lt;=$Y25)),IF(DW60&gt;0,$D25-DW60,$D25),0)</f>
        <v>0</v>
      </c>
      <c r="DX25" s="167">
        <f>IF(OR(AND(DX$4&gt;=$J25,DX$4&lt;=$K25),AND(DX$4&gt;=$Q25,DX$4&lt;=$R25),AND(DX$4&gt;=$X25,DX$4&lt;=$Y25)),IF(DX60&gt;0,$D25-DX60,$D25),0)</f>
        <v>0</v>
      </c>
      <c r="DY25" s="167">
        <f>IF(OR(AND(DY$4&gt;=$J25,DY$4&lt;=$K25),AND(DY$4&gt;=$Q25,DY$4&lt;=$R25),AND(DY$4&gt;=$X25,DY$4&lt;=$Y25)),IF(DY60&gt;0,$D25-DY60,$D25),0)</f>
        <v>0</v>
      </c>
      <c r="DZ25" s="167">
        <f>IF(OR(AND(DZ$4&gt;=$J25,DZ$4&lt;=$K25),AND(DZ$4&gt;=$Q25,DZ$4&lt;=$R25),AND(DZ$4&gt;=$X25,DZ$4&lt;=$Y25)),IF(DZ60&gt;0,$D25-DZ60,$D25),0)</f>
        <v>0</v>
      </c>
      <c r="EA25" s="167">
        <f>IF(OR(AND(EA$4&gt;=$J25,EA$4&lt;=$K25),AND(EA$4&gt;=$Q25,EA$4&lt;=$R25),AND(EA$4&gt;=$X25,EA$4&lt;=$Y25)),IF(EA60&gt;0,$D25-EA60,$D25),0)</f>
        <v>0</v>
      </c>
      <c r="EB25" s="167">
        <f>IF(OR(AND(EB$4&gt;=$J25,EB$4&lt;=$K25),AND(EB$4&gt;=$Q25,EB$4&lt;=$R25),AND(EB$4&gt;=$X25,EB$4&lt;=$Y25)),IF(EB60&gt;0,$D25-EB60,$D25),0)</f>
        <v>0</v>
      </c>
      <c r="EC25" s="167">
        <f>IF(OR(AND(EC$4&gt;=$J25,EC$4&lt;=$K25),AND(EC$4&gt;=$Q25,EC$4&lt;=$R25),AND(EC$4&gt;=$X25,EC$4&lt;=$Y25)),IF(EC60&gt;0,$D25-EC60,$D25),0)</f>
        <v>0</v>
      </c>
      <c r="ED25" s="167">
        <f>IF(OR(AND(ED$4&gt;=$J25,ED$4&lt;=$K25),AND(ED$4&gt;=$Q25,ED$4&lt;=$R25),AND(ED$4&gt;=$X25,ED$4&lt;=$Y25)),IF(ED60&gt;0,$D25-ED60,$D25),0)</f>
        <v>0</v>
      </c>
      <c r="EE25" s="167">
        <f>IF(OR(AND(EE$4&gt;=$J25,EE$4&lt;=$K25),AND(EE$4&gt;=$Q25,EE$4&lt;=$R25),AND(EE$4&gt;=$X25,EE$4&lt;=$Y25)),IF(EE60&gt;0,$D25-EE60,$D25),0)</f>
        <v>0</v>
      </c>
      <c r="EF25" s="167">
        <f>IF(OR(AND(EF$4&gt;=$J25,EF$4&lt;=$K25),AND(EF$4&gt;=$Q25,EF$4&lt;=$R25),AND(EF$4&gt;=$X25,EF$4&lt;=$Y25)),IF(EF60&gt;0,$D25-EF60,$D25),0)</f>
        <v>0</v>
      </c>
      <c r="EG25" s="167">
        <f>IF(OR(AND(EG$4&gt;=$J25,EG$4&lt;=$K25),AND(EG$4&gt;=$Q25,EG$4&lt;=$R25),AND(EG$4&gt;=$X25,EG$4&lt;=$Y25)),IF(EG60&gt;0,$D25-EG60,$D25),0)</f>
        <v>0</v>
      </c>
      <c r="EH25" s="167">
        <f>IF(OR(AND(EH$4&gt;=$J25,EH$4&lt;=$K25),AND(EH$4&gt;=$Q25,EH$4&lt;=$R25),AND(EH$4&gt;=$X25,EH$4&lt;=$Y25)),IF(EH60&gt;0,$D25-EH60,$D25),0)</f>
        <v>0</v>
      </c>
      <c r="EI25" s="167">
        <f>IF(OR(AND(EI$4&gt;=$J25,EI$4&lt;=$K25),AND(EI$4&gt;=$Q25,EI$4&lt;=$R25),AND(EI$4&gt;=$X25,EI$4&lt;=$Y25)),IF(EI60&gt;0,$D25-EI60,$D25),0)</f>
        <v>0</v>
      </c>
      <c r="EJ25" s="167">
        <f>IF(OR(AND(EJ$4&gt;=$J25,EJ$4&lt;=$K25),AND(EJ$4&gt;=$Q25,EJ$4&lt;=$R25),AND(EJ$4&gt;=$X25,EJ$4&lt;=$Y25)),IF(EJ60&gt;0,$D25-EJ60,$D25),0)</f>
        <v>0</v>
      </c>
      <c r="EK25" s="167">
        <f>IF(OR(AND(EK$4&gt;=$J25,EK$4&lt;=$K25),AND(EK$4&gt;=$Q25,EK$4&lt;=$R25),AND(EK$4&gt;=$X25,EK$4&lt;=$Y25)),IF(EK60&gt;0,$D25-EK60,$D25),0)</f>
        <v>0</v>
      </c>
      <c r="EL25" s="167">
        <f>IF(OR(AND(EL$4&gt;=$J25,EL$4&lt;=$K25),AND(EL$4&gt;=$Q25,EL$4&lt;=$R25),AND(EL$4&gt;=$X25,EL$4&lt;=$Y25)),IF(EL60&gt;0,$D25-EL60,$D25),0)</f>
        <v>0</v>
      </c>
      <c r="EM25" s="167">
        <f>IF(OR(AND(EM$4&gt;=$J25,EM$4&lt;=$K25),AND(EM$4&gt;=$Q25,EM$4&lt;=$R25),AND(EM$4&gt;=$X25,EM$4&lt;=$Y25)),IF(EM60&gt;0,$D25-EM60,$D25),0)</f>
        <v>0</v>
      </c>
      <c r="EN25" s="167">
        <f>IF(OR(AND(EN$4&gt;=$J25,EN$4&lt;=$K25),AND(EN$4&gt;=$Q25,EN$4&lt;=$R25),AND(EN$4&gt;=$X25,EN$4&lt;=$Y25)),IF(EN60&gt;0,$D25-EN60,$D25),0)</f>
        <v>0</v>
      </c>
      <c r="EO25" s="167">
        <f>IF(OR(AND(EO$4&gt;=$J25,EO$4&lt;=$K25),AND(EO$4&gt;=$Q25,EO$4&lt;=$R25),AND(EO$4&gt;=$X25,EO$4&lt;=$Y25)),IF(EO60&gt;0,$D25-EO60,$D25),0)</f>
        <v>0</v>
      </c>
      <c r="EP25" s="167">
        <f>IF(OR(AND(EP$4&gt;=$J25,EP$4&lt;=$K25),AND(EP$4&gt;=$Q25,EP$4&lt;=$R25),AND(EP$4&gt;=$X25,EP$4&lt;=$Y25)),IF(EP60&gt;0,$D25-EP60,$D25),0)</f>
        <v>0</v>
      </c>
      <c r="EQ25" s="167">
        <f>IF(OR(AND(EQ$4&gt;=$J25,EQ$4&lt;=$K25),AND(EQ$4&gt;=$Q25,EQ$4&lt;=$R25),AND(EQ$4&gt;=$X25,EQ$4&lt;=$Y25)),IF(EQ60&gt;0,$D25-EQ60,$D25),0)</f>
        <v>0</v>
      </c>
      <c r="ER25" s="167">
        <f>IF(OR(AND(ER$4&gt;=$J25,ER$4&lt;=$K25),AND(ER$4&gt;=$Q25,ER$4&lt;=$R25),AND(ER$4&gt;=$X25,ER$4&lt;=$Y25)),IF(ER60&gt;0,$D25-ER60,$D25),0)</f>
        <v>0</v>
      </c>
      <c r="ES25" s="167">
        <f>IF(OR(AND(ES$4&gt;=$J25,ES$4&lt;=$K25),AND(ES$4&gt;=$Q25,ES$4&lt;=$R25),AND(ES$4&gt;=$X25,ES$4&lt;=$Y25)),IF(ES60&gt;0,$D25-ES60,$D25),0)</f>
        <v>0</v>
      </c>
      <c r="ET25" s="167">
        <f>IF(OR(AND(ET$4&gt;=$J25,ET$4&lt;=$K25),AND(ET$4&gt;=$Q25,ET$4&lt;=$R25),AND(ET$4&gt;=$X25,ET$4&lt;=$Y25)),IF(ET60&gt;0,$D25-ET60,$D25),0)</f>
        <v>0</v>
      </c>
      <c r="EU25" s="167">
        <f>IF(OR(AND(EU$4&gt;=$J25,EU$4&lt;=$K25),AND(EU$4&gt;=$Q25,EU$4&lt;=$R25),AND(EU$4&gt;=$X25,EU$4&lt;=$Y25)),IF(EU60&gt;0,$D25-EU60,$D25),0)</f>
        <v>0</v>
      </c>
      <c r="EV25" s="167">
        <f>IF(OR(AND(EV$4&gt;=$J25,EV$4&lt;=$K25),AND(EV$4&gt;=$Q25,EV$4&lt;=$R25),AND(EV$4&gt;=$X25,EV$4&lt;=$Y25)),IF(EV60&gt;0,$D25-EV60,$D25),0)</f>
        <v>0</v>
      </c>
      <c r="EW25" s="167">
        <f>IF(OR(AND(EW$4&gt;=$J25,EW$4&lt;=$K25),AND(EW$4&gt;=$Q25,EW$4&lt;=$R25),AND(EW$4&gt;=$X25,EW$4&lt;=$Y25)),IF(EW60&gt;0,$D25-EW60,$D25),0)</f>
        <v>0</v>
      </c>
      <c r="EX25" s="167">
        <f>IF(OR(AND(EX$4&gt;=$J25,EX$4&lt;=$K25),AND(EX$4&gt;=$Q25,EX$4&lt;=$R25),AND(EX$4&gt;=$X25,EX$4&lt;=$Y25)),IF(EX60&gt;0,$D25-EX60,$D25),0)</f>
        <v>0</v>
      </c>
      <c r="EY25" s="167">
        <f>IF(OR(AND(EY$4&gt;=$J25,EY$4&lt;=$K25),AND(EY$4&gt;=$Q25,EY$4&lt;=$R25),AND(EY$4&gt;=$X25,EY$4&lt;=$Y25)),IF(EY60&gt;0,$D25-EY60,$D25),0)</f>
        <v>0</v>
      </c>
      <c r="EZ25" s="167">
        <f>IF(OR(AND(EZ$4&gt;=$J25,EZ$4&lt;=$K25),AND(EZ$4&gt;=$Q25,EZ$4&lt;=$R25),AND(EZ$4&gt;=$X25,EZ$4&lt;=$Y25)),IF(EZ60&gt;0,$D25-EZ60,$D25),0)</f>
        <v>0</v>
      </c>
      <c r="FA25" s="167">
        <f>IF(OR(AND(FA$4&gt;=$J25,FA$4&lt;=$K25),AND(FA$4&gt;=$Q25,FA$4&lt;=$R25),AND(FA$4&gt;=$X25,FA$4&lt;=$Y25)),IF(FA60&gt;0,$D25-FA60,$D25),0)</f>
        <v>0</v>
      </c>
      <c r="FB25" s="167">
        <f>IF(OR(AND(FB$4&gt;=$J25,FB$4&lt;=$K25),AND(FB$4&gt;=$Q25,FB$4&lt;=$R25),AND(FB$4&gt;=$X25,FB$4&lt;=$Y25)),IF(FB60&gt;0,$D25-FB60,$D25),0)</f>
        <v>0</v>
      </c>
      <c r="FC25" s="167">
        <f>IF(OR(AND(FC$4&gt;=$J25,FC$4&lt;=$K25),AND(FC$4&gt;=$Q25,FC$4&lt;=$R25),AND(FC$4&gt;=$X25,FC$4&lt;=$Y25)),IF(FC60&gt;0,$D25-FC60,$D25),0)</f>
        <v>0</v>
      </c>
      <c r="FD25" s="167">
        <f>IF(OR(AND(FD$4&gt;=$J25,FD$4&lt;=$K25),AND(FD$4&gt;=$Q25,FD$4&lt;=$R25),AND(FD$4&gt;=$X25,FD$4&lt;=$Y25)),IF(FD60&gt;0,$D25-FD60,$D25),0)</f>
        <v>0</v>
      </c>
      <c r="FE25" s="167">
        <f>IF(OR(AND(FE$4&gt;=$J25,FE$4&lt;=$K25),AND(FE$4&gt;=$Q25,FE$4&lt;=$R25),AND(FE$4&gt;=$X25,FE$4&lt;=$Y25)),IF(FE60&gt;0,$D25-FE60,$D25),0)</f>
        <v>0</v>
      </c>
      <c r="FF25" s="167">
        <f>IF(OR(AND(FF$4&gt;=$J25,FF$4&lt;=$K25),AND(FF$4&gt;=$Q25,FF$4&lt;=$R25),AND(FF$4&gt;=$X25,FF$4&lt;=$Y25)),IF(FF60&gt;0,$D25-FF60,$D25),0)</f>
        <v>0</v>
      </c>
      <c r="FG25" s="167">
        <f>IF(OR(AND(FG$4&gt;=$J25,FG$4&lt;=$K25),AND(FG$4&gt;=$Q25,FG$4&lt;=$R25),AND(FG$4&gt;=$X25,FG$4&lt;=$Y25)),IF(FG60&gt;0,$D25-FG60,$D25),0)</f>
        <v>0</v>
      </c>
      <c r="FH25" s="167">
        <f>IF(OR(AND(FH$4&gt;=$J25,FH$4&lt;=$K25),AND(FH$4&gt;=$Q25,FH$4&lt;=$R25),AND(FH$4&gt;=$X25,FH$4&lt;=$Y25)),IF(FH60&gt;0,$D25-FH60,$D25),0)</f>
        <v>0</v>
      </c>
      <c r="FI25" s="167">
        <f>IF(OR(AND(FI$4&gt;=$J25,FI$4&lt;=$K25),AND(FI$4&gt;=$Q25,FI$4&lt;=$R25),AND(FI$4&gt;=$X25,FI$4&lt;=$Y25)),IF(FI60&gt;0,$D25-FI60,$D25),0)</f>
        <v>0</v>
      </c>
      <c r="FJ25" s="167">
        <f>IF(OR(AND(FJ$4&gt;=$J25,FJ$4&lt;=$K25),AND(FJ$4&gt;=$Q25,FJ$4&lt;=$R25),AND(FJ$4&gt;=$X25,FJ$4&lt;=$Y25)),IF(FJ60&gt;0,$D25-FJ60,$D25),0)</f>
        <v>0</v>
      </c>
      <c r="FK25" s="167">
        <f>IF(OR(AND(FK$4&gt;=$J25,FK$4&lt;=$K25),AND(FK$4&gt;=$Q25,FK$4&lt;=$R25),AND(FK$4&gt;=$X25,FK$4&lt;=$Y25)),IF(FK60&gt;0,$D25-FK60,$D25),0)</f>
        <v>0</v>
      </c>
      <c r="FL25" s="167">
        <f>IF(OR(AND(FL$4&gt;=$J25,FL$4&lt;=$K25),AND(FL$4&gt;=$Q25,FL$4&lt;=$R25),AND(FL$4&gt;=$X25,FL$4&lt;=$Y25)),IF(FL60&gt;0,$D25-FL60,$D25),0)</f>
        <v>0</v>
      </c>
      <c r="FM25" s="167">
        <f>IF(OR(AND(FM$4&gt;=$J25,FM$4&lt;=$K25),AND(FM$4&gt;=$Q25,FM$4&lt;=$R25),AND(FM$4&gt;=$X25,FM$4&lt;=$Y25)),IF(FM60&gt;0,$D25-FM60,$D25),0)</f>
        <v>0</v>
      </c>
      <c r="FN25" s="167">
        <f>IF(OR(AND(FN$4&gt;=$J25,FN$4&lt;=$K25),AND(FN$4&gt;=$Q25,FN$4&lt;=$R25),AND(FN$4&gt;=$X25,FN$4&lt;=$Y25)),IF(FN60&gt;0,$D25-FN60,$D25),0)</f>
        <v>0</v>
      </c>
      <c r="FO25" s="167">
        <f>IF(OR(AND(FO$4&gt;=$J25,FO$4&lt;=$K25),AND(FO$4&gt;=$Q25,FO$4&lt;=$R25),AND(FO$4&gt;=$X25,FO$4&lt;=$Y25)),IF(FO60&gt;0,$D25-FO60,$D25),0)</f>
        <v>0</v>
      </c>
      <c r="FP25" s="167">
        <f>IF(OR(AND(FP$4&gt;=$J25,FP$4&lt;=$K25),AND(FP$4&gt;=$Q25,FP$4&lt;=$R25),AND(FP$4&gt;=$X25,FP$4&lt;=$Y25)),IF(FP60&gt;0,$D25-FP60,$D25),0)</f>
        <v>0</v>
      </c>
      <c r="FQ25" s="167">
        <f>IF(OR(AND(FQ$4&gt;=$J25,FQ$4&lt;=$K25),AND(FQ$4&gt;=$Q25,FQ$4&lt;=$R25),AND(FQ$4&gt;=$X25,FQ$4&lt;=$Y25)),IF(FQ60&gt;0,$D25-FQ60,$D25),0)</f>
        <v>0</v>
      </c>
      <c r="FR25" s="167">
        <f>IF(OR(AND(FR$4&gt;=$J25,FR$4&lt;=$K25),AND(FR$4&gt;=$Q25,FR$4&lt;=$R25),AND(FR$4&gt;=$X25,FR$4&lt;=$Y25)),IF(FR60&gt;0,$D25-FR60,$D25),0)</f>
        <v>0</v>
      </c>
      <c r="FS25" s="167">
        <f>IF(OR(AND(FS$4&gt;=$J25,FS$4&lt;=$K25),AND(FS$4&gt;=$Q25,FS$4&lt;=$R25),AND(FS$4&gt;=$X25,FS$4&lt;=$Y25)),IF(FS60&gt;0,$D25-FS60,$D25),0)</f>
        <v>0</v>
      </c>
      <c r="FT25" s="167">
        <f>IF(OR(AND(FT$4&gt;=$J25,FT$4&lt;=$K25),AND(FT$4&gt;=$Q25,FT$4&lt;=$R25),AND(FT$4&gt;=$X25,FT$4&lt;=$Y25)),IF(FT60&gt;0,$D25-FT60,$D25),0)</f>
        <v>0</v>
      </c>
      <c r="FU25" s="167">
        <f>IF(OR(AND(FU$4&gt;=$J25,FU$4&lt;=$K25),AND(FU$4&gt;=$Q25,FU$4&lt;=$R25),AND(FU$4&gt;=$X25,FU$4&lt;=$Y25)),IF(FU60&gt;0,$D25-FU60,$D25),0)</f>
        <v>0</v>
      </c>
      <c r="FV25" s="167">
        <f>IF(OR(AND(FV$4&gt;=$J25,FV$4&lt;=$K25),AND(FV$4&gt;=$Q25,FV$4&lt;=$R25),AND(FV$4&gt;=$X25,FV$4&lt;=$Y25)),IF(FV60&gt;0,$D25-FV60,$D25),0)</f>
        <v>0</v>
      </c>
      <c r="FW25" s="167">
        <f>IF(OR(AND(FW$4&gt;=$J25,FW$4&lt;=$K25),AND(FW$4&gt;=$Q25,FW$4&lt;=$R25),AND(FW$4&gt;=$X25,FW$4&lt;=$Y25)),IF(FW60&gt;0,$D25-FW60,$D25),0)</f>
        <v>0</v>
      </c>
      <c r="FX25" s="167">
        <f>IF(OR(AND(FX$4&gt;=$J25,FX$4&lt;=$K25),AND(FX$4&gt;=$Q25,FX$4&lt;=$R25),AND(FX$4&gt;=$X25,FX$4&lt;=$Y25)),IF(FX60&gt;0,$D25-FX60,$D25),0)</f>
        <v>0</v>
      </c>
      <c r="FY25" s="167">
        <f>IF(OR(AND(FY$4&gt;=$J25,FY$4&lt;=$K25),AND(FY$4&gt;=$Q25,FY$4&lt;=$R25),AND(FY$4&gt;=$X25,FY$4&lt;=$Y25)),IF(FY60&gt;0,$D25-FY60,$D25),0)</f>
        <v>0</v>
      </c>
      <c r="FZ25" s="167">
        <f>IF(OR(AND(FZ$4&gt;=$J25,FZ$4&lt;=$K25),AND(FZ$4&gt;=$Q25,FZ$4&lt;=$R25),AND(FZ$4&gt;=$X25,FZ$4&lt;=$Y25)),IF(FZ60&gt;0,$D25-FZ60,$D25),0)</f>
        <v>0</v>
      </c>
      <c r="GA25" s="167">
        <f>IF(OR(AND(GA$4&gt;=$J25,GA$4&lt;=$K25),AND(GA$4&gt;=$Q25,GA$4&lt;=$R25),AND(GA$4&gt;=$X25,GA$4&lt;=$Y25)),IF(GA60&gt;0,$D25-GA60,$D25),0)</f>
        <v>0</v>
      </c>
      <c r="GB25" s="167">
        <f>IF(OR(AND(GB$4&gt;=$J25,GB$4&lt;=$K25),AND(GB$4&gt;=$Q25,GB$4&lt;=$R25),AND(GB$4&gt;=$X25,GB$4&lt;=$Y25)),IF(GB60&gt;0,$D25-GB60,$D25),0)</f>
        <v>0</v>
      </c>
      <c r="GC25" s="167">
        <f>IF(OR(AND(GC$4&gt;=$J25,GC$4&lt;=$K25),AND(GC$4&gt;=$Q25,GC$4&lt;=$R25),AND(GC$4&gt;=$X25,GC$4&lt;=$Y25)),IF(GC60&gt;0,$D25-GC60,$D25),0)</f>
        <v>0</v>
      </c>
      <c r="GD25" s="167">
        <f>IF(OR(AND(GD$4&gt;=$J25,GD$4&lt;=$K25),AND(GD$4&gt;=$Q25,GD$4&lt;=$R25),AND(GD$4&gt;=$X25,GD$4&lt;=$Y25)),IF(GD60&gt;0,$D25-GD60,$D25),0)</f>
        <v>0</v>
      </c>
      <c r="GE25" s="167">
        <f>IF(OR(AND(GE$4&gt;=$J25,GE$4&lt;=$K25),AND(GE$4&gt;=$Q25,GE$4&lt;=$R25),AND(GE$4&gt;=$X25,GE$4&lt;=$Y25)),IF(GE60&gt;0,$D25-GE60,$D25),0)</f>
        <v>0</v>
      </c>
      <c r="GF25" s="167">
        <f>IF(OR(AND(GF$4&gt;=$J25,GF$4&lt;=$K25),AND(GF$4&gt;=$Q25,GF$4&lt;=$R25),AND(GF$4&gt;=$X25,GF$4&lt;=$Y25)),IF(GF60&gt;0,$D25-GF60,$D25),0)</f>
        <v>0</v>
      </c>
      <c r="GG25" s="167">
        <f>IF(OR(AND(GG$4&gt;=$J25,GG$4&lt;=$K25),AND(GG$4&gt;=$Q25,GG$4&lt;=$R25),AND(GG$4&gt;=$X25,GG$4&lt;=$Y25)),IF(GG60&gt;0,$D25-GG60,$D25),0)</f>
        <v>0</v>
      </c>
      <c r="GH25" s="167">
        <f>IF(OR(AND(GH$4&gt;=$J25,GH$4&lt;=$K25),AND(GH$4&gt;=$Q25,GH$4&lt;=$R25),AND(GH$4&gt;=$X25,GH$4&lt;=$Y25)),IF(GH60&gt;0,$D25-GH60,$D25),0)</f>
        <v>0</v>
      </c>
      <c r="GI25" s="167">
        <f>IF(OR(AND(GI$4&gt;=$J25,GI$4&lt;=$K25),AND(GI$4&gt;=$Q25,GI$4&lt;=$R25),AND(GI$4&gt;=$X25,GI$4&lt;=$Y25)),IF(GI60&gt;0,$D25-GI60,$D25),0)</f>
        <v>0</v>
      </c>
      <c r="GJ25" s="167">
        <f>IF(OR(AND(GJ$4&gt;=$J25,GJ$4&lt;=$K25),AND(GJ$4&gt;=$Q25,GJ$4&lt;=$R25),AND(GJ$4&gt;=$X25,GJ$4&lt;=$Y25)),IF(GJ60&gt;0,$D25-GJ60,$D25),0)</f>
        <v>0</v>
      </c>
      <c r="GK25" s="167">
        <f>IF(OR(AND(GK$4&gt;=$J25,GK$4&lt;=$K25),AND(GK$4&gt;=$Q25,GK$4&lt;=$R25),AND(GK$4&gt;=$X25,GK$4&lt;=$Y25)),IF(GK60&gt;0,$D25-GK60,$D25),0)</f>
        <v>0</v>
      </c>
      <c r="GL25" s="167">
        <f>IF(OR(AND(GL$4&gt;=$J25,GL$4&lt;=$K25),AND(GL$4&gt;=$Q25,GL$4&lt;=$R25),AND(GL$4&gt;=$X25,GL$4&lt;=$Y25)),IF(GL60&gt;0,$D25-GL60,$D25),0)</f>
        <v>0</v>
      </c>
      <c r="GM25" s="167">
        <f>IF(OR(AND(GM$4&gt;=$J25,GM$4&lt;=$K25),AND(GM$4&gt;=$Q25,GM$4&lt;=$R25),AND(GM$4&gt;=$X25,GM$4&lt;=$Y25)),IF(GM60&gt;0,$D25-GM60,$D25),0)</f>
        <v>0</v>
      </c>
      <c r="GN25" s="167">
        <f>IF(OR(AND(GN$4&gt;=$J25,GN$4&lt;=$K25),AND(GN$4&gt;=$Q25,GN$4&lt;=$R25),AND(GN$4&gt;=$X25,GN$4&lt;=$Y25)),IF(GN60&gt;0,$D25-GN60,$D25),0)</f>
        <v>0</v>
      </c>
      <c r="GO25" s="167">
        <f>IF(OR(AND(GO$4&gt;=$J25,GO$4&lt;=$K25),AND(GO$4&gt;=$Q25,GO$4&lt;=$R25),AND(GO$4&gt;=$X25,GO$4&lt;=$Y25)),IF(GO60&gt;0,$D25-GO60,$D25),0)</f>
        <v>0</v>
      </c>
      <c r="GP25" s="167">
        <f>IF(OR(AND(GP$4&gt;=$J25,GP$4&lt;=$K25),AND(GP$4&gt;=$Q25,GP$4&lt;=$R25),AND(GP$4&gt;=$X25,GP$4&lt;=$Y25)),IF(GP60&gt;0,$D25-GP60,$D25),0)</f>
        <v>0</v>
      </c>
      <c r="GQ25" s="167">
        <f>IF(OR(AND(GQ$4&gt;=$J25,GQ$4&lt;=$K25),AND(GQ$4&gt;=$Q25,GQ$4&lt;=$R25),AND(GQ$4&gt;=$X25,GQ$4&lt;=$Y25)),IF(GQ60&gt;0,$D25-GQ60,$D25),0)</f>
        <v>0</v>
      </c>
      <c r="GR25" s="167">
        <f>IF(OR(AND(GR$4&gt;=$J25,GR$4&lt;=$K25),AND(GR$4&gt;=$Q25,GR$4&lt;=$R25),AND(GR$4&gt;=$X25,GR$4&lt;=$Y25)),IF(GR60&gt;0,$D25-GR60,$D25),0)</f>
        <v>0</v>
      </c>
      <c r="GS25" s="167">
        <f>IF(OR(AND(GS$4&gt;=$J25,GS$4&lt;=$K25),AND(GS$4&gt;=$Q25,GS$4&lt;=$R25),AND(GS$4&gt;=$X25,GS$4&lt;=$Y25)),IF(GS60&gt;0,$D25-GS60,$D25),0)</f>
        <v>0</v>
      </c>
      <c r="GT25" s="167">
        <f>IF(OR(AND(GT$4&gt;=$J25,GT$4&lt;=$K25),AND(GT$4&gt;=$Q25,GT$4&lt;=$R25),AND(GT$4&gt;=$X25,GT$4&lt;=$Y25)),IF(GT60&gt;0,$D25-GT60,$D25),0)</f>
        <v>0</v>
      </c>
      <c r="GU25" s="167">
        <f>IF(OR(AND(GU$4&gt;=$J25,GU$4&lt;=$K25),AND(GU$4&gt;=$Q25,GU$4&lt;=$R25),AND(GU$4&gt;=$X25,GU$4&lt;=$Y25)),IF(GU60&gt;0,$D25-GU60,$D25),0)</f>
        <v>0</v>
      </c>
      <c r="GV25" s="167">
        <f>IF(OR(AND(GV$4&gt;=$J25,GV$4&lt;=$K25),AND(GV$4&gt;=$Q25,GV$4&lt;=$R25),AND(GV$4&gt;=$X25,GV$4&lt;=$Y25)),IF(GV60&gt;0,$D25-GV60,$D25),0)</f>
        <v>0</v>
      </c>
      <c r="GW25" s="167">
        <f>IF(OR(AND(GW$4&gt;=$J25,GW$4&lt;=$K25),AND(GW$4&gt;=$Q25,GW$4&lt;=$R25),AND(GW$4&gt;=$X25,GW$4&lt;=$Y25)),IF(GW60&gt;0,$D25-GW60,$D25),0)</f>
        <v>0</v>
      </c>
      <c r="GX25" s="167">
        <f>IF(OR(AND(GX$4&gt;=$J25,GX$4&lt;=$K25),AND(GX$4&gt;=$Q25,GX$4&lt;=$R25),AND(GX$4&gt;=$X25,GX$4&lt;=$Y25)),IF(GX60&gt;0,$D25-GX60,$D25),0)</f>
        <v>0</v>
      </c>
      <c r="GY25" s="167">
        <f>IF(OR(AND(GY$4&gt;=$J25,GY$4&lt;=$K25),AND(GY$4&gt;=$Q25,GY$4&lt;=$R25),AND(GY$4&gt;=$X25,GY$4&lt;=$Y25)),IF(GY60&gt;0,$D25-GY60,$D25),0)</f>
        <v>0</v>
      </c>
      <c r="GZ25" s="167">
        <f>IF(OR(AND(GZ$4&gt;=$J25,GZ$4&lt;=$K25),AND(GZ$4&gt;=$Q25,GZ$4&lt;=$R25),AND(GZ$4&gt;=$X25,GZ$4&lt;=$Y25)),IF(GZ60&gt;0,$D25-GZ60,$D25),0)</f>
        <v>0</v>
      </c>
      <c r="HA25" s="167">
        <f>IF(OR(AND(HA$4&gt;=$J25,HA$4&lt;=$K25),AND(HA$4&gt;=$Q25,HA$4&lt;=$R25),AND(HA$4&gt;=$X25,HA$4&lt;=$Y25)),IF(HA60&gt;0,$D25-HA60,$D25),0)</f>
        <v>0</v>
      </c>
      <c r="HB25" s="167">
        <f>IF(OR(AND(HB$4&gt;=$J25,HB$4&lt;=$K25),AND(HB$4&gt;=$Q25,HB$4&lt;=$R25),AND(HB$4&gt;=$X25,HB$4&lt;=$Y25)),IF(HB60&gt;0,$D25-HB60,$D25),0)</f>
        <v>0</v>
      </c>
      <c r="HC25" s="167">
        <f>IF(OR(AND(HC$4&gt;=$J25,HC$4&lt;=$K25),AND(HC$4&gt;=$Q25,HC$4&lt;=$R25),AND(HC$4&gt;=$X25,HC$4&lt;=$Y25)),IF(HC60&gt;0,$D25-HC60,$D25),0)</f>
        <v>0</v>
      </c>
      <c r="HD25" s="167">
        <f>IF(OR(AND(HD$4&gt;=$J25,HD$4&lt;=$K25),AND(HD$4&gt;=$Q25,HD$4&lt;=$R25),AND(HD$4&gt;=$X25,HD$4&lt;=$Y25)),IF(HD60&gt;0,$D25-HD60,$D25),0)</f>
        <v>0</v>
      </c>
      <c r="HE25" s="167">
        <f>IF(OR(AND(HE$4&gt;=$J25,HE$4&lt;=$K25),AND(HE$4&gt;=$Q25,HE$4&lt;=$R25),AND(HE$4&gt;=$X25,HE$4&lt;=$Y25)),IF(HE60&gt;0,$D25-HE60,$D25),0)</f>
        <v>0</v>
      </c>
      <c r="HF25" s="167">
        <f>IF(OR(AND(HF$4&gt;=$J25,HF$4&lt;=$K25),AND(HF$4&gt;=$Q25,HF$4&lt;=$R25),AND(HF$4&gt;=$X25,HF$4&lt;=$Y25)),IF(HF60&gt;0,$D25-HF60,$D25),0)</f>
        <v>0</v>
      </c>
      <c r="HG25" s="167">
        <f>IF(OR(AND(HG$4&gt;=$J25,HG$4&lt;=$K25),AND(HG$4&gt;=$Q25,HG$4&lt;=$R25),AND(HG$4&gt;=$X25,HG$4&lt;=$Y25)),IF(HG60&gt;0,$D25-HG60,$D25),0)</f>
        <v>0</v>
      </c>
      <c r="HH25" s="167">
        <f>IF(OR(AND(HH$4&gt;=$J25,HH$4&lt;=$K25),AND(HH$4&gt;=$Q25,HH$4&lt;=$R25),AND(HH$4&gt;=$X25,HH$4&lt;=$Y25)),IF(HH60&gt;0,$D25-HH60,$D25),0)</f>
        <v>0</v>
      </c>
      <c r="HI25" s="167">
        <f>IF(OR(AND(HI$4&gt;=$J25,HI$4&lt;=$K25),AND(HI$4&gt;=$Q25,HI$4&lt;=$R25),AND(HI$4&gt;=$X25,HI$4&lt;=$Y25)),IF(HI60&gt;0,$D25-HI60,$D25),0)</f>
        <v>0</v>
      </c>
      <c r="HJ25" s="167">
        <f>IF(OR(AND(HJ$4&gt;=$J25,HJ$4&lt;=$K25),AND(HJ$4&gt;=$Q25,HJ$4&lt;=$R25),AND(HJ$4&gt;=$X25,HJ$4&lt;=$Y25)),IF(HJ60&gt;0,$D25-HJ60,$D25),0)</f>
        <v>0</v>
      </c>
      <c r="HK25" s="167">
        <f>IF(OR(AND(HK$4&gt;=$J25,HK$4&lt;=$K25),AND(HK$4&gt;=$Q25,HK$4&lt;=$R25),AND(HK$4&gt;=$X25,HK$4&lt;=$Y25)),IF(HK60&gt;0,$D25-HK60,$D25),0)</f>
        <v>0</v>
      </c>
      <c r="HL25" s="167">
        <f>IF(OR(AND(HL$4&gt;=$J25,HL$4&lt;=$K25),AND(HL$4&gt;=$Q25,HL$4&lt;=$R25),AND(HL$4&gt;=$X25,HL$4&lt;=$Y25)),IF(HL60&gt;0,$D25-HL60,$D25),0)</f>
        <v>0</v>
      </c>
      <c r="HM25" s="167">
        <f>IF(OR(AND(HM$4&gt;=$J25,HM$4&lt;=$K25),AND(HM$4&gt;=$Q25,HM$4&lt;=$R25),AND(HM$4&gt;=$X25,HM$4&lt;=$Y25)),IF(HM60&gt;0,$D25-HM60,$D25),0)</f>
        <v>0</v>
      </c>
      <c r="HN25" s="167">
        <f>IF(OR(AND(HN$4&gt;=$J25,HN$4&lt;=$K25),AND(HN$4&gt;=$Q25,HN$4&lt;=$R25),AND(HN$4&gt;=$X25,HN$4&lt;=$Y25)),IF(HN60&gt;0,$D25-HN60,$D25),0)</f>
        <v>0</v>
      </c>
      <c r="HO25" s="167">
        <f>IF(OR(AND(HO$4&gt;=$J25,HO$4&lt;=$K25),AND(HO$4&gt;=$Q25,HO$4&lt;=$R25),AND(HO$4&gt;=$X25,HO$4&lt;=$Y25)),IF(HO60&gt;0,$D25-HO60,$D25),0)</f>
        <v>0</v>
      </c>
      <c r="HP25" s="167">
        <f>IF(OR(AND(HP$4&gt;=$J25,HP$4&lt;=$K25),AND(HP$4&gt;=$Q25,HP$4&lt;=$R25),AND(HP$4&gt;=$X25,HP$4&lt;=$Y25)),IF(HP60&gt;0,$D25-HP60,$D25),0)</f>
        <v>0</v>
      </c>
      <c r="HQ25" s="167">
        <f>IF(OR(AND(HQ$4&gt;=$J25,HQ$4&lt;=$K25),AND(HQ$4&gt;=$Q25,HQ$4&lt;=$R25),AND(HQ$4&gt;=$X25,HQ$4&lt;=$Y25)),IF(HQ60&gt;0,$D25-HQ60,$D25),0)</f>
        <v>0</v>
      </c>
      <c r="HR25" s="167">
        <f>IF(OR(AND(HR$4&gt;=$J25,HR$4&lt;=$K25),AND(HR$4&gt;=$Q25,HR$4&lt;=$R25),AND(HR$4&gt;=$X25,HR$4&lt;=$Y25)),IF(HR60&gt;0,$D25-HR60,$D25),0)</f>
        <v>0</v>
      </c>
      <c r="HS25" s="167">
        <f>IF(OR(AND(HS$4&gt;=$J25,HS$4&lt;=$K25),AND(HS$4&gt;=$Q25,HS$4&lt;=$R25),AND(HS$4&gt;=$X25,HS$4&lt;=$Y25)),IF(HS60&gt;0,$D25-HS60,$D25),0)</f>
        <v>0</v>
      </c>
      <c r="HT25" s="167">
        <f>IF(OR(AND(HT$4&gt;=$J25,HT$4&lt;=$K25),AND(HT$4&gt;=$Q25,HT$4&lt;=$R25),AND(HT$4&gt;=$X25,HT$4&lt;=$Y25)),IF(HT60&gt;0,$D25-HT60,$D25),0)</f>
        <v>0</v>
      </c>
      <c r="HU25" s="167">
        <f>IF(OR(AND(HU$4&gt;=$J25,HU$4&lt;=$K25),AND(HU$4&gt;=$Q25,HU$4&lt;=$R25),AND(HU$4&gt;=$X25,HU$4&lt;=$Y25)),IF(HU60&gt;0,$D25-HU60,$D25),0)</f>
        <v>0</v>
      </c>
      <c r="HV25" s="167">
        <f>IF(OR(AND(HV$4&gt;=$J25,HV$4&lt;=$K25),AND(HV$4&gt;=$Q25,HV$4&lt;=$R25),AND(HV$4&gt;=$X25,HV$4&lt;=$Y25)),IF(HV60&gt;0,$D25-HV60,$D25),0)</f>
        <v>0</v>
      </c>
      <c r="HW25" s="167">
        <f>IF(OR(AND(HW$4&gt;=$J25,HW$4&lt;=$K25),AND(HW$4&gt;=$Q25,HW$4&lt;=$R25),AND(HW$4&gt;=$X25,HW$4&lt;=$Y25)),IF(HW60&gt;0,$D25-HW60,$D25),0)</f>
        <v>0</v>
      </c>
      <c r="HX25" s="167">
        <f>IF(OR(AND(HX$4&gt;=$J25,HX$4&lt;=$K25),AND(HX$4&gt;=$Q25,HX$4&lt;=$R25),AND(HX$4&gt;=$X25,HX$4&lt;=$Y25)),IF(HX60&gt;0,$D25-HX60,$D25),0)</f>
        <v>0</v>
      </c>
      <c r="HY25" s="167">
        <f>IF(OR(AND(HY$4&gt;=$J25,HY$4&lt;=$K25),AND(HY$4&gt;=$Q25,HY$4&lt;=$R25),AND(HY$4&gt;=$X25,HY$4&lt;=$Y25)),IF(HY60&gt;0,$D25-HY60,$D25),0)</f>
        <v>0</v>
      </c>
      <c r="HZ25" s="167">
        <f>IF(OR(AND(HZ$4&gt;=$J25,HZ$4&lt;=$K25),AND(HZ$4&gt;=$Q25,HZ$4&lt;=$R25),AND(HZ$4&gt;=$X25,HZ$4&lt;=$Y25)),IF(HZ60&gt;0,$D25-HZ60,$D25),0)</f>
        <v>0</v>
      </c>
      <c r="IA25" s="167">
        <f>IF(OR(AND(IA$4&gt;=$J25,IA$4&lt;=$K25),AND(IA$4&gt;=$Q25,IA$4&lt;=$R25),AND(IA$4&gt;=$X25,IA$4&lt;=$Y25)),IF(IA60&gt;0,$D25-IA60,$D25),0)</f>
        <v>0</v>
      </c>
      <c r="IB25" s="167">
        <f>IF(OR(AND(IB$4&gt;=$J25,IB$4&lt;=$K25),AND(IB$4&gt;=$Q25,IB$4&lt;=$R25),AND(IB$4&gt;=$X25,IB$4&lt;=$Y25)),IF(IB60&gt;0,$D25-IB60,$D25),0)</f>
        <v>0</v>
      </c>
      <c r="IC25" s="167">
        <f>IF(OR(AND(IC$4&gt;=$J25,IC$4&lt;=$K25),AND(IC$4&gt;=$Q25,IC$4&lt;=$R25),AND(IC$4&gt;=$X25,IC$4&lt;=$Y25)),IF(IC60&gt;0,$D25-IC60,$D25),0)</f>
        <v>0</v>
      </c>
      <c r="ID25" s="167">
        <f>IF(OR(AND(ID$4&gt;=$J25,ID$4&lt;=$K25),AND(ID$4&gt;=$Q25,ID$4&lt;=$R25),AND(ID$4&gt;=$X25,ID$4&lt;=$Y25)),IF(ID60&gt;0,$D25-ID60,$D25),0)</f>
        <v>0</v>
      </c>
      <c r="IE25" s="167">
        <f>IF(OR(AND(IE$4&gt;=$J25,IE$4&lt;=$K25),AND(IE$4&gt;=$Q25,IE$4&lt;=$R25),AND(IE$4&gt;=$X25,IE$4&lt;=$Y25)),IF(IE60&gt;0,$D25-IE60,$D25),0)</f>
        <v>0</v>
      </c>
      <c r="IF25" s="167">
        <f>IF(OR(AND(IF$4&gt;=$J25,IF$4&lt;=$K25),AND(IF$4&gt;=$Q25,IF$4&lt;=$R25),AND(IF$4&gt;=$X25,IF$4&lt;=$Y25)),IF(IF60&gt;0,$D25-IF60,$D25),0)</f>
        <v>0</v>
      </c>
      <c r="IG25" s="167">
        <f>IF(OR(AND(IG$4&gt;=$J25,IG$4&lt;=$K25),AND(IG$4&gt;=$Q25,IG$4&lt;=$R25),AND(IG$4&gt;=$X25,IG$4&lt;=$Y25)),IF(IG60&gt;0,$D25-IG60,$D25),0)</f>
        <v>0</v>
      </c>
      <c r="IH25" s="167">
        <f>IF(OR(AND(IH$4&gt;=$J25,IH$4&lt;=$K25),AND(IH$4&gt;=$Q25,IH$4&lt;=$R25),AND(IH$4&gt;=$X25,IH$4&lt;=$Y25)),IF(IH60&gt;0,$D25-IH60,$D25),0)</f>
        <v>0</v>
      </c>
      <c r="II25" s="167">
        <f>IF(OR(AND(II$4&gt;=$J25,II$4&lt;=$K25),AND(II$4&gt;=$Q25,II$4&lt;=$R25),AND(II$4&gt;=$X25,II$4&lt;=$Y25)),IF(II60&gt;0,$D25-II60,$D25),0)</f>
        <v>0</v>
      </c>
      <c r="IJ25" s="167">
        <f>IF(OR(AND(IJ$4&gt;=$J25,IJ$4&lt;=$K25),AND(IJ$4&gt;=$Q25,IJ$4&lt;=$R25),AND(IJ$4&gt;=$X25,IJ$4&lt;=$Y25)),IF(IJ60&gt;0,$D25-IJ60,$D25),0)</f>
        <v>0</v>
      </c>
      <c r="IK25" s="167">
        <f>IF(OR(AND(IK$4&gt;=$J25,IK$4&lt;=$K25),AND(IK$4&gt;=$Q25,IK$4&lt;=$R25),AND(IK$4&gt;=$X25,IK$4&lt;=$Y25)),IF(IK60&gt;0,$D25-IK60,$D25),0)</f>
        <v>0</v>
      </c>
      <c r="IL25" s="167">
        <f>IF(OR(AND(IL$4&gt;=$J25,IL$4&lt;=$K25),AND(IL$4&gt;=$Q25,IL$4&lt;=$R25),AND(IL$4&gt;=$X25,IL$4&lt;=$Y25)),IF(IL60&gt;0,$D25-IL60,$D25),0)</f>
        <v>0</v>
      </c>
      <c r="IM25" s="167">
        <f>IF(OR(AND(IM$4&gt;=$J25,IM$4&lt;=$K25),AND(IM$4&gt;=$Q25,IM$4&lt;=$R25),AND(IM$4&gt;=$X25,IM$4&lt;=$Y25)),IF(IM60&gt;0,$D25-IM60,$D25),0)</f>
        <v>0</v>
      </c>
      <c r="IN25" s="167">
        <f>IF(OR(AND(IN$4&gt;=$J25,IN$4&lt;=$K25),AND(IN$4&gt;=$Q25,IN$4&lt;=$R25),AND(IN$4&gt;=$X25,IN$4&lt;=$Y25)),IF(IN60&gt;0,$D25-IN60,$D25),0)</f>
        <v>0</v>
      </c>
      <c r="IO25" s="167">
        <f>IF(OR(AND(IO$4&gt;=$J25,IO$4&lt;=$K25),AND(IO$4&gt;=$Q25,IO$4&lt;=$R25),AND(IO$4&gt;=$X25,IO$4&lt;=$Y25)),IF(IO60&gt;0,$D25-IO60,$D25),0)</f>
        <v>0</v>
      </c>
      <c r="IP25" s="167">
        <f>IF(OR(AND(IP$4&gt;=$J25,IP$4&lt;=$K25),AND(IP$4&gt;=$Q25,IP$4&lt;=$R25),AND(IP$4&gt;=$X25,IP$4&lt;=$Y25)),IF(IP60&gt;0,$D25-IP60,$D25),0)</f>
        <v>0</v>
      </c>
      <c r="IQ25" s="167">
        <f>IF(OR(AND(IQ$4&gt;=$J25,IQ$4&lt;=$K25),AND(IQ$4&gt;=$Q25,IQ$4&lt;=$R25),AND(IQ$4&gt;=$X25,IQ$4&lt;=$Y25)),IF(IQ60&gt;0,$D25-IQ60,$D25),0)</f>
        <v>0</v>
      </c>
      <c r="IR25" s="167">
        <f>IF(OR(AND(IR$4&gt;=$J25,IR$4&lt;=$K25),AND(IR$4&gt;=$Q25,IR$4&lt;=$R25),AND(IR$4&gt;=$X25,IR$4&lt;=$Y25)),IF(IR60&gt;0,$D25-IR60,$D25),0)</f>
        <v>0</v>
      </c>
      <c r="IS25" s="167">
        <f>IF(OR(AND(IS$4&gt;=$J25,IS$4&lt;=$K25),AND(IS$4&gt;=$Q25,IS$4&lt;=$R25),AND(IS$4&gt;=$X25,IS$4&lt;=$Y25)),IF(IS60&gt;0,$D25-IS60,$D25),0)</f>
        <v>0</v>
      </c>
      <c r="IT25" s="167">
        <f>IF(OR(AND(IT$4&gt;=$J25,IT$4&lt;=$K25),AND(IT$4&gt;=$Q25,IT$4&lt;=$R25),AND(IT$4&gt;=$X25,IT$4&lt;=$Y25)),IF(IT60&gt;0,$D25-IT60,$D25),0)</f>
        <v>0</v>
      </c>
      <c r="IU25" s="167">
        <f>IF(OR(AND(IU$4&gt;=$J25,IU$4&lt;=$K25),AND(IU$4&gt;=$Q25,IU$4&lt;=$R25),AND(IU$4&gt;=$X25,IU$4&lt;=$Y25)),IF(IU60&gt;0,$D25-IU60,$D25),0)</f>
        <v>0</v>
      </c>
      <c r="IV25" s="167">
        <f>IF(OR(AND(IV$4&gt;=$J25,IV$4&lt;=$K25),AND(IV$4&gt;=$Q25,IV$4&lt;=$R25),AND(IV$4&gt;=$X25,IV$4&lt;=$Y25)),IF(IV60&gt;0,$D25-IV60,$D25),0)</f>
        <v>0</v>
      </c>
      <c r="IW25" s="167">
        <f>IF(OR(AND(IW$4&gt;=$J25,IW$4&lt;=$K25),AND(IW$4&gt;=$Q25,IW$4&lt;=$R25),AND(IW$4&gt;=$X25,IW$4&lt;=$Y25)),IF(IW60&gt;0,$D25-IW60,$D25),0)</f>
        <v>0</v>
      </c>
      <c r="IX25" s="167">
        <f>IF(OR(AND(IX$4&gt;=$J25,IX$4&lt;=$K25),AND(IX$4&gt;=$Q25,IX$4&lt;=$R25),AND(IX$4&gt;=$X25,IX$4&lt;=$Y25)),IF(IX60&gt;0,$D25-IX60,$D25),0)</f>
        <v>0</v>
      </c>
      <c r="IY25" s="167">
        <f>IF(OR(AND(IY$4&gt;=$J25,IY$4&lt;=$K25),AND(IY$4&gt;=$Q25,IY$4&lt;=$R25),AND(IY$4&gt;=$X25,IY$4&lt;=$Y25)),IF(IY60&gt;0,$D25-IY60,$D25),0)</f>
        <v>0</v>
      </c>
      <c r="IZ25" s="167">
        <f>IF(OR(AND(IZ$4&gt;=$J25,IZ$4&lt;=$K25),AND(IZ$4&gt;=$Q25,IZ$4&lt;=$R25),AND(IZ$4&gt;=$X25,IZ$4&lt;=$Y25)),IF(IZ60&gt;0,$D25-IZ60,$D25),0)</f>
        <v>0</v>
      </c>
      <c r="JA25" s="167">
        <f>IF(OR(AND(JA$4&gt;=$J25,JA$4&lt;=$K25),AND(JA$4&gt;=$Q25,JA$4&lt;=$R25),AND(JA$4&gt;=$X25,JA$4&lt;=$Y25)),IF(JA60&gt;0,$D25-JA60,$D25),0)</f>
        <v>0</v>
      </c>
      <c r="JB25" s="167">
        <f>IF(OR(AND(JB$4&gt;=$J25,JB$4&lt;=$K25),AND(JB$4&gt;=$Q25,JB$4&lt;=$R25),AND(JB$4&gt;=$X25,JB$4&lt;=$Y25)),IF(JB60&gt;0,$D25-JB60,$D25),0)</f>
        <v>0</v>
      </c>
      <c r="JC25" s="167">
        <f>IF(OR(AND(JC$4&gt;=$J25,JC$4&lt;=$K25),AND(JC$4&gt;=$Q25,JC$4&lt;=$R25),AND(JC$4&gt;=$X25,JC$4&lt;=$Y25)),IF(JC60&gt;0,$D25-JC60,$D25),0)</f>
        <v>0</v>
      </c>
      <c r="JD25" s="167">
        <f>IF(OR(AND(JD$4&gt;=$J25,JD$4&lt;=$K25),AND(JD$4&gt;=$Q25,JD$4&lt;=$R25),AND(JD$4&gt;=$X25,JD$4&lt;=$Y25)),IF(JD60&gt;0,$D25-JD60,$D25),0)</f>
        <v>0</v>
      </c>
      <c r="JE25" s="167">
        <f>IF(OR(AND(JE$4&gt;=$J25,JE$4&lt;=$K25),AND(JE$4&gt;=$Q25,JE$4&lt;=$R25),AND(JE$4&gt;=$X25,JE$4&lt;=$Y25)),IF(JE60&gt;0,$D25-JE60,$D25),0)</f>
        <v>0</v>
      </c>
      <c r="JF25" s="167">
        <f>IF(OR(AND(JF$4&gt;=$J25,JF$4&lt;=$K25),AND(JF$4&gt;=$Q25,JF$4&lt;=$R25),AND(JF$4&gt;=$X25,JF$4&lt;=$Y25)),IF(JF60&gt;0,$D25-JF60,$D25),0)</f>
        <v>0</v>
      </c>
      <c r="JG25" s="167">
        <f>IF(OR(AND(JG$4&gt;=$J25,JG$4&lt;=$K25),AND(JG$4&gt;=$Q25,JG$4&lt;=$R25),AND(JG$4&gt;=$X25,JG$4&lt;=$Y25)),IF(JG60&gt;0,$D25-JG60,$D25),0)</f>
        <v>0</v>
      </c>
      <c r="JH25" s="167">
        <f>IF(OR(AND(JH$4&gt;=$J25,JH$4&lt;=$K25),AND(JH$4&gt;=$Q25,JH$4&lt;=$R25),AND(JH$4&gt;=$X25,JH$4&lt;=$Y25)),IF(JH60&gt;0,$D25-JH60,$D25),0)</f>
        <v>0</v>
      </c>
      <c r="JI25" s="167">
        <f>IF(OR(AND(JI$4&gt;=$J25,JI$4&lt;=$K25),AND(JI$4&gt;=$Q25,JI$4&lt;=$R25),AND(JI$4&gt;=$X25,JI$4&lt;=$Y25)),IF(JI60&gt;0,$D25-JI60,$D25),0)</f>
        <v>0</v>
      </c>
      <c r="JJ25" s="167">
        <f>IF(OR(AND(JJ$4&gt;=$J25,JJ$4&lt;=$K25),AND(JJ$4&gt;=$Q25,JJ$4&lt;=$R25),AND(JJ$4&gt;=$X25,JJ$4&lt;=$Y25)),IF(JJ60&gt;0,$D25-JJ60,$D25),0)</f>
        <v>0</v>
      </c>
      <c r="JK25" s="167">
        <f>IF(OR(AND(JK$4&gt;=$J25,JK$4&lt;=$K25),AND(JK$4&gt;=$Q25,JK$4&lt;=$R25),AND(JK$4&gt;=$X25,JK$4&lt;=$Y25)),IF(JK60&gt;0,$D25-JK60,$D25),0)</f>
        <v>0</v>
      </c>
      <c r="JL25" s="167">
        <f>IF(OR(AND(JL$4&gt;=$J25,JL$4&lt;=$K25),AND(JL$4&gt;=$Q25,JL$4&lt;=$R25),AND(JL$4&gt;=$X25,JL$4&lt;=$Y25)),IF(JL60&gt;0,$D25-JL60,$D25),0)</f>
        <v>0</v>
      </c>
      <c r="JM25" s="167">
        <f>IF(OR(AND(JM$4&gt;=$J25,JM$4&lt;=$K25),AND(JM$4&gt;=$Q25,JM$4&lt;=$R25),AND(JM$4&gt;=$X25,JM$4&lt;=$Y25)),IF(JM60&gt;0,$D25-JM60,$D25),0)</f>
        <v>0</v>
      </c>
      <c r="JN25" s="167">
        <f>IF(OR(AND(JN$4&gt;=$J25,JN$4&lt;=$K25),AND(JN$4&gt;=$Q25,JN$4&lt;=$R25),AND(JN$4&gt;=$X25,JN$4&lt;=$Y25)),IF(JN60&gt;0,$D25-JN60,$D25),0)</f>
        <v>0</v>
      </c>
      <c r="JO25" s="167">
        <f>IF(OR(AND(JO$4&gt;=$J25,JO$4&lt;=$K25),AND(JO$4&gt;=$Q25,JO$4&lt;=$R25),AND(JO$4&gt;=$X25,JO$4&lt;=$Y25)),IF(JO60&gt;0,$D25-JO60,$D25),0)</f>
        <v>0</v>
      </c>
      <c r="JP25" s="167">
        <f>IF(OR(AND(JP$4&gt;=$J25,JP$4&lt;=$K25),AND(JP$4&gt;=$Q25,JP$4&lt;=$R25),AND(JP$4&gt;=$X25,JP$4&lt;=$Y25)),IF(JP60&gt;0,$D25-JP60,$D25),0)</f>
        <v>0</v>
      </c>
      <c r="JQ25" s="167">
        <f>IF(OR(AND(JQ$4&gt;=$J25,JQ$4&lt;=$K25),AND(JQ$4&gt;=$Q25,JQ$4&lt;=$R25),AND(JQ$4&gt;=$X25,JQ$4&lt;=$Y25)),IF(JQ60&gt;0,$D25-JQ60,$D25),0)</f>
        <v>0</v>
      </c>
      <c r="JR25" s="167">
        <f>IF(OR(AND(JR$4&gt;=$J25,JR$4&lt;=$K25),AND(JR$4&gt;=$Q25,JR$4&lt;=$R25),AND(JR$4&gt;=$X25,JR$4&lt;=$Y25)),IF(JR60&gt;0,$D25-JR60,$D25),0)</f>
        <v>0</v>
      </c>
      <c r="JS25" s="167">
        <f>IF(OR(AND(JS$4&gt;=$J25,JS$4&lt;=$K25),AND(JS$4&gt;=$Q25,JS$4&lt;=$R25),AND(JS$4&gt;=$X25,JS$4&lt;=$Y25)),IF(JS60&gt;0,$D25-JS60,$D25),0)</f>
        <v>0</v>
      </c>
      <c r="JT25" s="167">
        <f>IF(OR(AND(JT$4&gt;=$J25,JT$4&lt;=$K25),AND(JT$4&gt;=$Q25,JT$4&lt;=$R25),AND(JT$4&gt;=$X25,JT$4&lt;=$Y25)),IF(JT60&gt;0,$D25-JT60,$D25),0)</f>
        <v>0</v>
      </c>
      <c r="JU25" s="167">
        <f>IF(OR(AND(JU$4&gt;=$J25,JU$4&lt;=$K25),AND(JU$4&gt;=$Q25,JU$4&lt;=$R25),AND(JU$4&gt;=$X25,JU$4&lt;=$Y25)),IF(JU60&gt;0,$D25-JU60,$D25),0)</f>
        <v>0</v>
      </c>
      <c r="JV25" s="167">
        <f>IF(OR(AND(JV$4&gt;=$J25,JV$4&lt;=$K25),AND(JV$4&gt;=$Q25,JV$4&lt;=$R25),AND(JV$4&gt;=$X25,JV$4&lt;=$Y25)),IF(JV60&gt;0,$D25-JV60,$D25),0)</f>
        <v>0</v>
      </c>
      <c r="JW25" s="167">
        <f>IF(OR(AND(JW$4&gt;=$J25,JW$4&lt;=$K25),AND(JW$4&gt;=$Q25,JW$4&lt;=$R25),AND(JW$4&gt;=$X25,JW$4&lt;=$Y25)),IF(JW60&gt;0,$D25-JW60,$D25),0)</f>
        <v>0</v>
      </c>
      <c r="JX25" s="167">
        <f>IF(OR(AND(JX$4&gt;=$J25,JX$4&lt;=$K25),AND(JX$4&gt;=$Q25,JX$4&lt;=$R25),AND(JX$4&gt;=$X25,JX$4&lt;=$Y25)),IF(JX60&gt;0,$D25-JX60,$D25),0)</f>
        <v>0</v>
      </c>
      <c r="JY25" s="167">
        <f>IF(OR(AND(JY$4&gt;=$J25,JY$4&lt;=$K25),AND(JY$4&gt;=$Q25,JY$4&lt;=$R25),AND(JY$4&gt;=$X25,JY$4&lt;=$Y25)),IF(JY60&gt;0,$D25-JY60,$D25),0)</f>
        <v>0</v>
      </c>
      <c r="JZ25" s="167">
        <f>IF(OR(AND(JZ$4&gt;=$J25,JZ$4&lt;=$K25),AND(JZ$4&gt;=$Q25,JZ$4&lt;=$R25),AND(JZ$4&gt;=$X25,JZ$4&lt;=$Y25)),IF(JZ60&gt;0,$D25-JZ60,$D25),0)</f>
        <v>0</v>
      </c>
      <c r="KA25" s="167">
        <f>IF(OR(AND(KA$4&gt;=$J25,KA$4&lt;=$K25),AND(KA$4&gt;=$Q25,KA$4&lt;=$R25),AND(KA$4&gt;=$X25,KA$4&lt;=$Y25)),IF(KA60&gt;0,$D25-KA60,$D25),0)</f>
        <v>0</v>
      </c>
      <c r="KB25" s="167">
        <f>IF(OR(AND(KB$4&gt;=$J25,KB$4&lt;=$K25),AND(KB$4&gt;=$Q25,KB$4&lt;=$R25),AND(KB$4&gt;=$X25,KB$4&lt;=$Y25)),IF(KB60&gt;0,$D25-KB60,$D25),0)</f>
        <v>0</v>
      </c>
      <c r="KC25" s="167">
        <f>IF(OR(AND(KC$4&gt;=$J25,KC$4&lt;=$K25),AND(KC$4&gt;=$Q25,KC$4&lt;=$R25),AND(KC$4&gt;=$X25,KC$4&lt;=$Y25)),IF(KC60&gt;0,$D25-KC60,$D25),0)</f>
        <v>0</v>
      </c>
      <c r="KD25" s="167">
        <f>IF(OR(AND(KD$4&gt;=$J25,KD$4&lt;=$K25),AND(KD$4&gt;=$Q25,KD$4&lt;=$R25),AND(KD$4&gt;=$X25,KD$4&lt;=$Y25)),IF(KD60&gt;0,$D25-KD60,$D25),0)</f>
        <v>0</v>
      </c>
      <c r="KE25" s="167">
        <f>IF(OR(AND(KE$4&gt;=$J25,KE$4&lt;=$K25),AND(KE$4&gt;=$Q25,KE$4&lt;=$R25),AND(KE$4&gt;=$X25,KE$4&lt;=$Y25)),IF(KE60&gt;0,$D25-KE60,$D25),0)</f>
        <v>0</v>
      </c>
      <c r="KF25" s="167">
        <f>IF(OR(AND(KF$4&gt;=$J25,KF$4&lt;=$K25),AND(KF$4&gt;=$Q25,KF$4&lt;=$R25),AND(KF$4&gt;=$X25,KF$4&lt;=$Y25)),IF(KF60&gt;0,$D25-KF60,$D25),0)</f>
        <v>0</v>
      </c>
      <c r="KG25" s="167">
        <f>IF(OR(AND(KG$4&gt;=$J25,KG$4&lt;=$K25),AND(KG$4&gt;=$Q25,KG$4&lt;=$R25),AND(KG$4&gt;=$X25,KG$4&lt;=$Y25)),IF(KG60&gt;0,$D25-KG60,$D25),0)</f>
        <v>0</v>
      </c>
      <c r="KH25" s="167">
        <f>IF(OR(AND(KH$4&gt;=$J25,KH$4&lt;=$K25),AND(KH$4&gt;=$Q25,KH$4&lt;=$R25),AND(KH$4&gt;=$X25,KH$4&lt;=$Y25)),IF(KH60&gt;0,$D25-KH60,$D25),0)</f>
        <v>0</v>
      </c>
      <c r="KI25" s="167">
        <f>IF(OR(AND(KI$4&gt;=$J25,KI$4&lt;=$K25),AND(KI$4&gt;=$Q25,KI$4&lt;=$R25),AND(KI$4&gt;=$X25,KI$4&lt;=$Y25)),IF(KI60&gt;0,$D25-KI60,$D25),0)</f>
        <v>0</v>
      </c>
      <c r="KJ25" s="167">
        <f>IF(OR(AND(KJ$4&gt;=$J25,KJ$4&lt;=$K25),AND(KJ$4&gt;=$Q25,KJ$4&lt;=$R25),AND(KJ$4&gt;=$X25,KJ$4&lt;=$Y25)),IF(KJ60&gt;0,$D25-KJ60,$D25),0)</f>
        <v>0</v>
      </c>
      <c r="KK25" s="167">
        <f>IF(OR(AND(KK$4&gt;=$J25,KK$4&lt;=$K25),AND(KK$4&gt;=$Q25,KK$4&lt;=$R25),AND(KK$4&gt;=$X25,KK$4&lt;=$Y25)),IF(KK60&gt;0,$D25-KK60,$D25),0)</f>
        <v>0</v>
      </c>
      <c r="KL25" s="167">
        <f>IF(OR(AND(KL$4&gt;=$J25,KL$4&lt;=$K25),AND(KL$4&gt;=$Q25,KL$4&lt;=$R25),AND(KL$4&gt;=$X25,KL$4&lt;=$Y25)),IF(KL60&gt;0,$D25-KL60,$D25),0)</f>
        <v>0</v>
      </c>
      <c r="KM25" s="167">
        <f>IF(OR(AND(KM$4&gt;=$J25,KM$4&lt;=$K25),AND(KM$4&gt;=$Q25,KM$4&lt;=$R25),AND(KM$4&gt;=$X25,KM$4&lt;=$Y25)),IF(KM60&gt;0,$D25-KM60,$D25),0)</f>
        <v>0</v>
      </c>
      <c r="KN25" s="167">
        <f>IF(OR(AND(KN$4&gt;=$J25,KN$4&lt;=$K25),AND(KN$4&gt;=$Q25,KN$4&lt;=$R25),AND(KN$4&gt;=$X25,KN$4&lt;=$Y25)),IF(KN60&gt;0,$D25-KN60,$D25),0)</f>
        <v>0</v>
      </c>
      <c r="KO25" s="167">
        <f>IF(OR(AND(KO$4&gt;=$J25,KO$4&lt;=$K25),AND(KO$4&gt;=$Q25,KO$4&lt;=$R25),AND(KO$4&gt;=$X25,KO$4&lt;=$Y25)),IF(KO60&gt;0,$D25-KO60,$D25),0)</f>
        <v>0</v>
      </c>
      <c r="KP25" s="167">
        <f>IF(OR(AND(KP$4&gt;=$J25,KP$4&lt;=$K25),AND(KP$4&gt;=$Q25,KP$4&lt;=$R25),AND(KP$4&gt;=$X25,KP$4&lt;=$Y25)),IF(KP60&gt;0,$D25-KP60,$D25),0)</f>
        <v>0</v>
      </c>
      <c r="KQ25" s="167">
        <f>IF(OR(AND(KQ$4&gt;=$J25,KQ$4&lt;=$K25),AND(KQ$4&gt;=$Q25,KQ$4&lt;=$R25),AND(KQ$4&gt;=$X25,KQ$4&lt;=$Y25)),IF(KQ60&gt;0,$D25-KQ60,$D25),0)</f>
        <v>0</v>
      </c>
      <c r="KR25" s="167">
        <f>IF(OR(AND(KR$4&gt;=$J25,KR$4&lt;=$K25),AND(KR$4&gt;=$Q25,KR$4&lt;=$R25),AND(KR$4&gt;=$X25,KR$4&lt;=$Y25)),IF(KR60&gt;0,$D25-KR60,$D25),0)</f>
        <v>0</v>
      </c>
      <c r="KS25" s="167">
        <f>IF(OR(AND(KS$4&gt;=$J25,KS$4&lt;=$K25),AND(KS$4&gt;=$Q25,KS$4&lt;=$R25),AND(KS$4&gt;=$X25,KS$4&lt;=$Y25)),IF(KS60&gt;0,$D25-KS60,$D25),0)</f>
        <v>0</v>
      </c>
      <c r="KT25" s="167">
        <f>IF(OR(AND(KT$4&gt;=$J25,KT$4&lt;=$K25),AND(KT$4&gt;=$Q25,KT$4&lt;=$R25),AND(KT$4&gt;=$X25,KT$4&lt;=$Y25)),IF(KT60&gt;0,$D25-KT60,$D25),0)</f>
        <v>0</v>
      </c>
      <c r="KU25" s="167">
        <f>IF(OR(AND(KU$4&gt;=$J25,KU$4&lt;=$K25),AND(KU$4&gt;=$Q25,KU$4&lt;=$R25),AND(KU$4&gt;=$X25,KU$4&lt;=$Y25)),IF(KU60&gt;0,$D25-KU60,$D25),0)</f>
        <v>0</v>
      </c>
      <c r="KV25" s="167">
        <f>IF(OR(AND(KV$4&gt;=$J25,KV$4&lt;=$K25),AND(KV$4&gt;=$Q25,KV$4&lt;=$R25),AND(KV$4&gt;=$X25,KV$4&lt;=$Y25)),IF(KV60&gt;0,$D25-KV60,$D25),0)</f>
        <v>0</v>
      </c>
      <c r="KW25" s="167">
        <f>IF(OR(AND(KW$4&gt;=$J25,KW$4&lt;=$K25),AND(KW$4&gt;=$Q25,KW$4&lt;=$R25),AND(KW$4&gt;=$X25,KW$4&lt;=$Y25)),IF(KW60&gt;0,$D25-KW60,$D25),0)</f>
        <v>0</v>
      </c>
      <c r="KX25" s="167">
        <f>IF(OR(AND(KX$4&gt;=$J25,KX$4&lt;=$K25),AND(KX$4&gt;=$Q25,KX$4&lt;=$R25),AND(KX$4&gt;=$X25,KX$4&lt;=$Y25)),IF(KX60&gt;0,$D25-KX60,$D25),0)</f>
        <v>0</v>
      </c>
      <c r="KY25" s="167">
        <f>IF(OR(AND(KY$4&gt;=$J25,KY$4&lt;=$K25),AND(KY$4&gt;=$Q25,KY$4&lt;=$R25),AND(KY$4&gt;=$X25,KY$4&lt;=$Y25)),IF(KY60&gt;0,$D25-KY60,$D25),0)</f>
        <v>0</v>
      </c>
      <c r="KZ25" s="167">
        <f>IF(OR(AND(KZ$4&gt;=$J25,KZ$4&lt;=$K25),AND(KZ$4&gt;=$Q25,KZ$4&lt;=$R25),AND(KZ$4&gt;=$X25,KZ$4&lt;=$Y25)),IF(KZ60&gt;0,$D25-KZ60,$D25),0)</f>
        <v>0</v>
      </c>
      <c r="LA25" s="167">
        <f>IF(OR(AND(LA$4&gt;=$J25,LA$4&lt;=$K25),AND(LA$4&gt;=$Q25,LA$4&lt;=$R25),AND(LA$4&gt;=$X25,LA$4&lt;=$Y25)),IF(LA60&gt;0,$D25-LA60,$D25),0)</f>
        <v>0</v>
      </c>
      <c r="LB25" s="167">
        <f>IF(OR(AND(LB$4&gt;=$J25,LB$4&lt;=$K25),AND(LB$4&gt;=$Q25,LB$4&lt;=$R25),AND(LB$4&gt;=$X25,LB$4&lt;=$Y25)),IF(LB60&gt;0,$D25-LB60,$D25),0)</f>
        <v>0</v>
      </c>
      <c r="LC25" s="167">
        <f>IF(OR(AND(LC$4&gt;=$J25,LC$4&lt;=$K25),AND(LC$4&gt;=$Q25,LC$4&lt;=$R25),AND(LC$4&gt;=$X25,LC$4&lt;=$Y25)),IF(LC60&gt;0,$D25-LC60,$D25),0)</f>
        <v>0</v>
      </c>
      <c r="LD25" s="167">
        <f>IF(OR(AND(LD$4&gt;=$J25,LD$4&lt;=$K25),AND(LD$4&gt;=$Q25,LD$4&lt;=$R25),AND(LD$4&gt;=$X25,LD$4&lt;=$Y25)),IF(LD60&gt;0,$D25-LD60,$D25),0)</f>
        <v>0</v>
      </c>
      <c r="LE25" s="167">
        <f>IF(OR(AND(LE$4&gt;=$J25,LE$4&lt;=$K25),AND(LE$4&gt;=$Q25,LE$4&lt;=$R25),AND(LE$4&gt;=$X25,LE$4&lt;=$Y25)),IF(LE60&gt;0,$D25-LE60,$D25),0)</f>
        <v>0</v>
      </c>
      <c r="LF25" s="167">
        <f>IF(OR(AND(LF$4&gt;=$J25,LF$4&lt;=$K25),AND(LF$4&gt;=$Q25,LF$4&lt;=$R25),AND(LF$4&gt;=$X25,LF$4&lt;=$Y25)),IF(LF60&gt;0,$D25-LF60,$D25),0)</f>
        <v>0</v>
      </c>
      <c r="LG25" s="167">
        <f>IF(OR(AND(LG$4&gt;=$J25,LG$4&lt;=$K25),AND(LG$4&gt;=$Q25,LG$4&lt;=$R25),AND(LG$4&gt;=$X25,LG$4&lt;=$Y25)),IF(LG60&gt;0,$D25-LG60,$D25),0)</f>
        <v>0</v>
      </c>
      <c r="LH25" s="167">
        <f>IF(OR(AND(LH$4&gt;=$J25,LH$4&lt;=$K25),AND(LH$4&gt;=$Q25,LH$4&lt;=$R25),AND(LH$4&gt;=$X25,LH$4&lt;=$Y25)),IF(LH60&gt;0,$D25-LH60,$D25),0)</f>
        <v>0</v>
      </c>
      <c r="LI25" s="167">
        <f>IF(OR(AND(LI$4&gt;=$J25,LI$4&lt;=$K25),AND(LI$4&gt;=$Q25,LI$4&lt;=$R25),AND(LI$4&gt;=$X25,LI$4&lt;=$Y25)),IF(LI60&gt;0,$D25-LI60,$D25),0)</f>
        <v>0</v>
      </c>
      <c r="LJ25" s="167">
        <f>IF(OR(AND(LJ$4&gt;=$J25,LJ$4&lt;=$K25),AND(LJ$4&gt;=$Q25,LJ$4&lt;=$R25),AND(LJ$4&gt;=$X25,LJ$4&lt;=$Y25)),IF(LJ60&gt;0,$D25-LJ60,$D25),0)</f>
        <v>0</v>
      </c>
      <c r="LK25" s="167">
        <f>IF(OR(AND(LK$4&gt;=$J25,LK$4&lt;=$K25),AND(LK$4&gt;=$Q25,LK$4&lt;=$R25),AND(LK$4&gt;=$X25,LK$4&lt;=$Y25)),IF(LK60&gt;0,$D25-LK60,$D25),0)</f>
        <v>0</v>
      </c>
      <c r="LL25" s="167">
        <f>IF(OR(AND(LL$4&gt;=$J25,LL$4&lt;=$K25),AND(LL$4&gt;=$Q25,LL$4&lt;=$R25),AND(LL$4&gt;=$X25,LL$4&lt;=$Y25)),IF(LL60&gt;0,$D25-LL60,$D25),0)</f>
        <v>0</v>
      </c>
      <c r="LM25" s="167">
        <f>IF(OR(AND(LM$4&gt;=$J25,LM$4&lt;=$K25),AND(LM$4&gt;=$Q25,LM$4&lt;=$R25),AND(LM$4&gt;=$X25,LM$4&lt;=$Y25)),IF(LM60&gt;0,$D25-LM60,$D25),0)</f>
        <v>0</v>
      </c>
      <c r="LN25" s="167">
        <f>IF(OR(AND(LN$4&gt;=$J25,LN$4&lt;=$K25),AND(LN$4&gt;=$Q25,LN$4&lt;=$R25),AND(LN$4&gt;=$X25,LN$4&lt;=$Y25)),IF(LN60&gt;0,$D25-LN60,$D25),0)</f>
        <v>0</v>
      </c>
      <c r="LO25" s="167">
        <f>IF(OR(AND(LO$4&gt;=$J25,LO$4&lt;=$K25),AND(LO$4&gt;=$Q25,LO$4&lt;=$R25),AND(LO$4&gt;=$X25,LO$4&lt;=$Y25)),IF(LO60&gt;0,$D25-LO60,$D25),0)</f>
        <v>0</v>
      </c>
      <c r="LP25" s="167">
        <f>IF(OR(AND(LP$4&gt;=$J25,LP$4&lt;=$K25),AND(LP$4&gt;=$Q25,LP$4&lt;=$R25),AND(LP$4&gt;=$X25,LP$4&lt;=$Y25)),IF(LP60&gt;0,$D25-LP60,$D25),0)</f>
        <v>0</v>
      </c>
      <c r="LQ25" s="167">
        <f>IF(OR(AND(LQ$4&gt;=$J25,LQ$4&lt;=$K25),AND(LQ$4&gt;=$Q25,LQ$4&lt;=$R25),AND(LQ$4&gt;=$X25,LQ$4&lt;=$Y25)),IF(LQ60&gt;0,$D25-LQ60,$D25),0)</f>
        <v>0</v>
      </c>
      <c r="LR25" s="167">
        <f>IF(OR(AND(LR$4&gt;=$J25,LR$4&lt;=$K25),AND(LR$4&gt;=$Q25,LR$4&lt;=$R25),AND(LR$4&gt;=$X25,LR$4&lt;=$Y25)),IF(LR60&gt;0,$D25-LR60,$D25),0)</f>
        <v>0</v>
      </c>
      <c r="LS25" s="167">
        <f>IF(OR(AND(LS$4&gt;=$J25,LS$4&lt;=$K25),AND(LS$4&gt;=$Q25,LS$4&lt;=$R25),AND(LS$4&gt;=$X25,LS$4&lt;=$Y25)),IF(LS60&gt;0,$D25-LS60,$D25),0)</f>
        <v>0</v>
      </c>
      <c r="LT25" s="167">
        <f>IF(OR(AND(LT$4&gt;=$J25,LT$4&lt;=$K25),AND(LT$4&gt;=$Q25,LT$4&lt;=$R25),AND(LT$4&gt;=$X25,LT$4&lt;=$Y25)),IF(LT60&gt;0,$D25-LT60,$D25),0)</f>
        <v>0</v>
      </c>
      <c r="LU25" s="167">
        <f>IF(OR(AND(LU$4&gt;=$J25,LU$4&lt;=$K25),AND(LU$4&gt;=$Q25,LU$4&lt;=$R25),AND(LU$4&gt;=$X25,LU$4&lt;=$Y25)),IF(LU60&gt;0,$D25-LU60,$D25),0)</f>
        <v>0</v>
      </c>
      <c r="LV25" s="167">
        <f>IF(OR(AND(LV$4&gt;=$J25,LV$4&lt;=$K25),AND(LV$4&gt;=$Q25,LV$4&lt;=$R25),AND(LV$4&gt;=$X25,LV$4&lt;=$Y25)),IF(LV60&gt;0,$D25-LV60,$D25),0)</f>
        <v>0</v>
      </c>
      <c r="LW25" s="167">
        <f>IF(OR(AND(LW$4&gt;=$J25,LW$4&lt;=$K25),AND(LW$4&gt;=$Q25,LW$4&lt;=$R25),AND(LW$4&gt;=$X25,LW$4&lt;=$Y25)),IF(LW60&gt;0,$D25-LW60,$D25),0)</f>
        <v>0</v>
      </c>
      <c r="LX25" s="167">
        <f>IF(OR(AND(LX$4&gt;=$J25,LX$4&lt;=$K25),AND(LX$4&gt;=$Q25,LX$4&lt;=$R25),AND(LX$4&gt;=$X25,LX$4&lt;=$Y25)),IF(LX60&gt;0,$D25-LX60,$D25),0)</f>
        <v>0</v>
      </c>
      <c r="LY25" s="167">
        <f>IF(OR(AND(LY$4&gt;=$J25,LY$4&lt;=$K25),AND(LY$4&gt;=$Q25,LY$4&lt;=$R25),AND(LY$4&gt;=$X25,LY$4&lt;=$Y25)),IF(LY60&gt;0,$D25-LY60,$D25),0)</f>
        <v>0</v>
      </c>
      <c r="LZ25" s="167">
        <f>IF(OR(AND(LZ$4&gt;=$J25,LZ$4&lt;=$K25),AND(LZ$4&gt;=$Q25,LZ$4&lt;=$R25),AND(LZ$4&gt;=$X25,LZ$4&lt;=$Y25)),IF(LZ60&gt;0,$D25-LZ60,$D25),0)</f>
        <v>0</v>
      </c>
      <c r="MA25" s="167">
        <f>IF(OR(AND(MA$4&gt;=$J25,MA$4&lt;=$K25),AND(MA$4&gt;=$Q25,MA$4&lt;=$R25),AND(MA$4&gt;=$X25,MA$4&lt;=$Y25)),IF(MA60&gt;0,$D25-MA60,$D25),0)</f>
        <v>0</v>
      </c>
      <c r="MB25" s="167">
        <f>IF(OR(AND(MB$4&gt;=$J25,MB$4&lt;=$K25),AND(MB$4&gt;=$Q25,MB$4&lt;=$R25),AND(MB$4&gt;=$X25,MB$4&lt;=$Y25)),IF(MB60&gt;0,$D25-MB60,$D25),0)</f>
        <v>0</v>
      </c>
      <c r="MC25" s="167">
        <f>IF(OR(AND(MC$4&gt;=$J25,MC$4&lt;=$K25),AND(MC$4&gt;=$Q25,MC$4&lt;=$R25),AND(MC$4&gt;=$X25,MC$4&lt;=$Y25)),IF(MC60&gt;0,$D25-MC60,$D25),0)</f>
        <v>0</v>
      </c>
      <c r="MD25" s="167">
        <f>IF(OR(AND(MD$4&gt;=$J25,MD$4&lt;=$K25),AND(MD$4&gt;=$Q25,MD$4&lt;=$R25),AND(MD$4&gt;=$X25,MD$4&lt;=$Y25)),IF(MD60&gt;0,$D25-MD60,$D25),0)</f>
        <v>0</v>
      </c>
      <c r="ME25" s="167">
        <f>IF(OR(AND(ME$4&gt;=$J25,ME$4&lt;=$K25),AND(ME$4&gt;=$Q25,ME$4&lt;=$R25),AND(ME$4&gt;=$X25,ME$4&lt;=$Y25)),IF(ME60&gt;0,$D25-ME60,$D25),0)</f>
        <v>0</v>
      </c>
      <c r="MF25" s="167">
        <f>IF(OR(AND(MF$4&gt;=$J25,MF$4&lt;=$K25),AND(MF$4&gt;=$Q25,MF$4&lt;=$R25),AND(MF$4&gt;=$X25,MF$4&lt;=$Y25)),IF(MF60&gt;0,$D25-MF60,$D25),0)</f>
        <v>0</v>
      </c>
      <c r="MG25" s="167">
        <f>IF(OR(AND(MG$4&gt;=$J25,MG$4&lt;=$K25),AND(MG$4&gt;=$Q25,MG$4&lt;=$R25),AND(MG$4&gt;=$X25,MG$4&lt;=$Y25)),IF(MG60&gt;0,$D25-MG60,$D25),0)</f>
        <v>0</v>
      </c>
      <c r="MH25" s="167">
        <f>IF(OR(AND(MH$4&gt;=$J25,MH$4&lt;=$K25),AND(MH$4&gt;=$Q25,MH$4&lt;=$R25),AND(MH$4&gt;=$X25,MH$4&lt;=$Y25)),IF(MH60&gt;0,$D25-MH60,$D25),0)</f>
        <v>0</v>
      </c>
      <c r="MI25" s="167">
        <f>IF(OR(AND(MI$4&gt;=$J25,MI$4&lt;=$K25),AND(MI$4&gt;=$Q25,MI$4&lt;=$R25),AND(MI$4&gt;=$X25,MI$4&lt;=$Y25)),IF(MI60&gt;0,$D25-MI60,$D25),0)</f>
        <v>0</v>
      </c>
      <c r="MJ25" s="167">
        <f>IF(OR(AND(MJ$4&gt;=$J25,MJ$4&lt;=$K25),AND(MJ$4&gt;=$Q25,MJ$4&lt;=$R25),AND(MJ$4&gt;=$X25,MJ$4&lt;=$Y25)),IF(MJ60&gt;0,$D25-MJ60,$D25),0)</f>
        <v>0</v>
      </c>
      <c r="MK25" s="167">
        <f>IF(OR(AND(MK$4&gt;=$J25,MK$4&lt;=$K25),AND(MK$4&gt;=$Q25,MK$4&lt;=$R25),AND(MK$4&gt;=$X25,MK$4&lt;=$Y25)),IF(MK60&gt;0,$D25-MK60,$D25),0)</f>
        <v>0</v>
      </c>
      <c r="ML25" s="167">
        <f>IF(OR(AND(ML$4&gt;=$J25,ML$4&lt;=$K25),AND(ML$4&gt;=$Q25,ML$4&lt;=$R25),AND(ML$4&gt;=$X25,ML$4&lt;=$Y25)),IF(ML60&gt;0,$D25-ML60,$D25),0)</f>
        <v>0</v>
      </c>
      <c r="MM25" s="167">
        <f>IF(OR(AND(MM$4&gt;=$J25,MM$4&lt;=$K25),AND(MM$4&gt;=$Q25,MM$4&lt;=$R25),AND(MM$4&gt;=$X25,MM$4&lt;=$Y25)),IF(MM60&gt;0,$D25-MM60,$D25),0)</f>
        <v>0</v>
      </c>
      <c r="MN25" s="167">
        <f>IF(OR(AND(MN$4&gt;=$J25,MN$4&lt;=$K25),AND(MN$4&gt;=$Q25,MN$4&lt;=$R25),AND(MN$4&gt;=$X25,MN$4&lt;=$Y25)),IF(MN60&gt;0,$D25-MN60,$D25),0)</f>
        <v>0</v>
      </c>
      <c r="MO25" s="167">
        <f>IF(OR(AND(MO$4&gt;=$J25,MO$4&lt;=$K25),AND(MO$4&gt;=$Q25,MO$4&lt;=$R25),AND(MO$4&gt;=$X25,MO$4&lt;=$Y25)),IF(MO60&gt;0,$D25-MO60,$D25),0)</f>
        <v>0</v>
      </c>
      <c r="MP25" s="167">
        <f>IF(OR(AND(MP$4&gt;=$J25,MP$4&lt;=$K25),AND(MP$4&gt;=$Q25,MP$4&lt;=$R25),AND(MP$4&gt;=$X25,MP$4&lt;=$Y25)),IF(MP60&gt;0,$D25-MP60,$D25),0)</f>
        <v>0</v>
      </c>
      <c r="MQ25" s="167">
        <f>IF(OR(AND(MQ$4&gt;=$J25,MQ$4&lt;=$K25),AND(MQ$4&gt;=$Q25,MQ$4&lt;=$R25),AND(MQ$4&gt;=$X25,MQ$4&lt;=$Y25)),IF(MQ60&gt;0,$D25-MQ60,$D25),0)</f>
        <v>0</v>
      </c>
      <c r="MR25" s="167">
        <f>IF(OR(AND(MR$4&gt;=$J25,MR$4&lt;=$K25),AND(MR$4&gt;=$Q25,MR$4&lt;=$R25),AND(MR$4&gt;=$X25,MR$4&lt;=$Y25)),IF(MR60&gt;0,$D25-MR60,$D25),0)</f>
        <v>0</v>
      </c>
      <c r="MS25" s="167">
        <f>IF(OR(AND(MS$4&gt;=$J25,MS$4&lt;=$K25),AND(MS$4&gt;=$Q25,MS$4&lt;=$R25),AND(MS$4&gt;=$X25,MS$4&lt;=$Y25)),IF(MS60&gt;0,$D25-MS60,$D25),0)</f>
        <v>0</v>
      </c>
      <c r="MT25" s="167">
        <f>IF(OR(AND(MT$4&gt;=$J25,MT$4&lt;=$K25),AND(MT$4&gt;=$Q25,MT$4&lt;=$R25),AND(MT$4&gt;=$X25,MT$4&lt;=$Y25)),IF(MT60&gt;0,$D25-MT60,$D25),0)</f>
        <v>0</v>
      </c>
      <c r="MU25" s="167">
        <f>IF(OR(AND(MU$4&gt;=$J25,MU$4&lt;=$K25),AND(MU$4&gt;=$Q25,MU$4&lt;=$R25),AND(MU$4&gt;=$X25,MU$4&lt;=$Y25)),IF(MU60&gt;0,$D25-MU60,$D25),0)</f>
        <v>0</v>
      </c>
      <c r="MV25" s="167">
        <f>IF(OR(AND(MV$4&gt;=$J25,MV$4&lt;=$K25),AND(MV$4&gt;=$Q25,MV$4&lt;=$R25),AND(MV$4&gt;=$X25,MV$4&lt;=$Y25)),IF(MV60&gt;0,$D25-MV60,$D25),0)</f>
        <v>0</v>
      </c>
      <c r="MW25" s="167">
        <f>IF(OR(AND(MW$4&gt;=$J25,MW$4&lt;=$K25),AND(MW$4&gt;=$Q25,MW$4&lt;=$R25),AND(MW$4&gt;=$X25,MW$4&lt;=$Y25)),IF(MW60&gt;0,$D25-MW60,$D25),0)</f>
        <v>0</v>
      </c>
      <c r="MX25" s="167">
        <f>IF(OR(AND(MX$4&gt;=$J25,MX$4&lt;=$K25),AND(MX$4&gt;=$Q25,MX$4&lt;=$R25),AND(MX$4&gt;=$X25,MX$4&lt;=$Y25)),IF(MX60&gt;0,$D25-MX60,$D25),0)</f>
        <v>0</v>
      </c>
      <c r="MY25" s="167">
        <f>IF(OR(AND(MY$4&gt;=$J25,MY$4&lt;=$K25),AND(MY$4&gt;=$Q25,MY$4&lt;=$R25),AND(MY$4&gt;=$X25,MY$4&lt;=$Y25)),IF(MY60&gt;0,$D25-MY60,$D25),0)</f>
        <v>0</v>
      </c>
      <c r="MZ25" s="167">
        <f>IF(OR(AND(MZ$4&gt;=$J25,MZ$4&lt;=$K25),AND(MZ$4&gt;=$Q25,MZ$4&lt;=$R25),AND(MZ$4&gt;=$X25,MZ$4&lt;=$Y25)),IF(MZ60&gt;0,$D25-MZ60,$D25),0)</f>
        <v>0</v>
      </c>
      <c r="NA25" s="167">
        <f>IF(OR(AND(NA$4&gt;=$J25,NA$4&lt;=$K25),AND(NA$4&gt;=$Q25,NA$4&lt;=$R25),AND(NA$4&gt;=$X25,NA$4&lt;=$Y25)),IF(NA60&gt;0,$D25-NA60,$D25),0)</f>
        <v>0</v>
      </c>
      <c r="NB25" s="167">
        <f>IF(OR(AND(NB$4&gt;=$J25,NB$4&lt;=$K25),AND(NB$4&gt;=$Q25,NB$4&lt;=$R25),AND(NB$4&gt;=$X25,NB$4&lt;=$Y25)),IF(NB60&gt;0,$D25-NB60,$D25),0)</f>
        <v>0</v>
      </c>
      <c r="NC25" s="167">
        <f>IF(OR(AND(NC$4&gt;=$J25,NC$4&lt;=$K25),AND(NC$4&gt;=$Q25,NC$4&lt;=$R25),AND(NC$4&gt;=$X25,NC$4&lt;=$Y25)),IF(NC60&gt;0,$D25-NC60,$D25),0)</f>
        <v>0</v>
      </c>
      <c r="ND25" s="167">
        <f>IF(OR(AND(ND$4&gt;=$J25,ND$4&lt;=$K25),AND(ND$4&gt;=$Q25,ND$4&lt;=$R25),AND(ND$4&gt;=$X25,ND$4&lt;=$Y25)),IF(ND60&gt;0,$D25-ND60,$D25),0)</f>
        <v>0</v>
      </c>
      <c r="NE25" s="167">
        <f>IF(OR(AND(NE$4&gt;=$J25,NE$4&lt;=$K25),AND(NE$4&gt;=$Q25,NE$4&lt;=$R25),AND(NE$4&gt;=$X25,NE$4&lt;=$Y25)),IF(NE60&gt;0,$D25-NE60,$D25),0)</f>
        <v>0</v>
      </c>
      <c r="NF25" s="167">
        <f>IF(OR(AND(NF$4&gt;=$J25,NF$4&lt;=$K25),AND(NF$4&gt;=$Q25,NF$4&lt;=$R25),AND(NF$4&gt;=$X25,NF$4&lt;=$Y25)),IF(NF60&gt;0,$D25-NF60,$D25),0)</f>
        <v>0</v>
      </c>
      <c r="NG25" s="167">
        <f>IF(OR(AND(NG$4&gt;=$J25,NG$4&lt;=$K25),AND(NG$4&gt;=$Q25,NG$4&lt;=$R25),AND(NG$4&gt;=$X25,NG$4&lt;=$Y25)),IF(NG60&gt;0,$D25-NG60,$D25),0)</f>
        <v>0</v>
      </c>
      <c r="NH25" s="167">
        <f>IF(OR(AND(NH$4&gt;=$J25,NH$4&lt;=$K25),AND(NH$4&gt;=$Q25,NH$4&lt;=$R25),AND(NH$4&gt;=$X25,NH$4&lt;=$Y25)),IF(NH60&gt;0,$D25-NH60,$D25),0)</f>
        <v>0</v>
      </c>
      <c r="NI25" s="167">
        <f>IF(OR(AND(NI$4&gt;=$J25,NI$4&lt;=$K25),AND(NI$4&gt;=$Q25,NI$4&lt;=$R25),AND(NI$4&gt;=$X25,NI$4&lt;=$Y25)),IF(NI60&gt;0,$D25-NI60,$D25),0)</f>
        <v>0</v>
      </c>
      <c r="NJ25" s="167">
        <f>IF(OR(AND(NJ$4&gt;=$J25,NJ$4&lt;=$K25),AND(NJ$4&gt;=$Q25,NJ$4&lt;=$R25),AND(NJ$4&gt;=$X25,NJ$4&lt;=$Y25)),IF(NJ60&gt;0,$D25-NJ60,$D25),0)</f>
        <v>0</v>
      </c>
      <c r="NK25" s="167">
        <f>IF(OR(AND(NK$4&gt;=$J25,NK$4&lt;=$K25),AND(NK$4&gt;=$Q25,NK$4&lt;=$R25),AND(NK$4&gt;=$X25,NK$4&lt;=$Y25)),IF(NK60&gt;0,$D25-NK60,$D25),0)</f>
        <v>0</v>
      </c>
      <c r="NL25" s="167">
        <f>IF(OR(AND(NL$4&gt;=$J25,NL$4&lt;=$K25),AND(NL$4&gt;=$Q25,NL$4&lt;=$R25),AND(NL$4&gt;=$X25,NL$4&lt;=$Y25)),IF(NL60&gt;0,$D25-NL60,$D25),0)</f>
        <v>0</v>
      </c>
      <c r="NM25" s="167">
        <f>IF(OR(AND(NM$4&gt;=$J25,NM$4&lt;=$K25),AND(NM$4&gt;=$Q25,NM$4&lt;=$R25),AND(NM$4&gt;=$X25,NM$4&lt;=$Y25)),IF(NM60&gt;0,$D25-NM60,$D25),0)</f>
        <v>0</v>
      </c>
      <c r="NN25" s="167">
        <f>IF(OR(AND(NN$4&gt;=$J25,NN$4&lt;=$K25),AND(NN$4&gt;=$Q25,NN$4&lt;=$R25),AND(NN$4&gt;=$X25,NN$4&lt;=$Y25)),IF(NN60&gt;0,$D25-NN60,$D25),0)</f>
        <v>0</v>
      </c>
      <c r="NO25" s="167">
        <f>IF(OR(AND(NO$4&gt;=$J25,NO$4&lt;=$K25),AND(NO$4&gt;=$Q25,NO$4&lt;=$R25),AND(NO$4&gt;=$X25,NO$4&lt;=$Y25)),IF(NO60&gt;0,$D25-NO60,$D25),0)</f>
        <v>0</v>
      </c>
      <c r="NP25" s="167">
        <f>IF(OR(AND(NP$4&gt;=$J25,NP$4&lt;=$K25),AND(NP$4&gt;=$Q25,NP$4&lt;=$R25),AND(NP$4&gt;=$X25,NP$4&lt;=$Y25)),IF(NP60&gt;0,$D25-NP60,$D25),0)</f>
        <v>0</v>
      </c>
      <c r="NQ25" s="167">
        <f>IF(OR(AND(NQ$4&gt;=$J25,NQ$4&lt;=$K25),AND(NQ$4&gt;=$Q25,NQ$4&lt;=$R25),AND(NQ$4&gt;=$X25,NQ$4&lt;=$Y25)),IF(NQ60&gt;0,$D25-NQ60,$D25),0)</f>
        <v>0</v>
      </c>
      <c r="NR25" s="167">
        <f>IF(OR(AND(NR$4&gt;=$J25,NR$4&lt;=$K25),AND(NR$4&gt;=$Q25,NR$4&lt;=$R25),AND(NR$4&gt;=$X25,NR$4&lt;=$Y25)),IF(NR60&gt;0,$D25-NR60,$D25),0)</f>
        <v>0</v>
      </c>
      <c r="NS25" s="167">
        <f>IF(OR(AND(NS$4&gt;=$J25,NS$4&lt;=$K25),AND(NS$4&gt;=$Q25,NS$4&lt;=$R25),AND(NS$4&gt;=$X25,NS$4&lt;=$Y25)),IF(NS60&gt;0,$D25-NS60,$D25),0)</f>
        <v>0</v>
      </c>
      <c r="NT25" s="167">
        <f>IF(OR(AND(NT$4&gt;=$J25,NT$4&lt;=$K25),AND(NT$4&gt;=$Q25,NT$4&lt;=$R25),AND(NT$4&gt;=$X25,NT$4&lt;=$Y25)),IF(NT60&gt;0,$D25-NT60,$D25),0)</f>
        <v>0</v>
      </c>
      <c r="NU25" s="167">
        <f>IF(OR(AND(NU$4&gt;=$J25,NU$4&lt;=$K25),AND(NU$4&gt;=$Q25,NU$4&lt;=$R25),AND(NU$4&gt;=$X25,NU$4&lt;=$Y25)),IF(NU60&gt;0,$D25-NU60,$D25),0)</f>
        <v>0</v>
      </c>
      <c r="NV25" s="167">
        <f>IF(OR(AND(NV$4&gt;=$J25,NV$4&lt;=$K25),AND(NV$4&gt;=$Q25,NV$4&lt;=$R25),AND(NV$4&gt;=$X25,NV$4&lt;=$Y25)),IF(NV60&gt;0,$D25-NV60,$D25),0)</f>
        <v>0</v>
      </c>
      <c r="NW25" s="167">
        <f>IF(OR(AND(NW$4&gt;=$J25,NW$4&lt;=$K25),AND(NW$4&gt;=$Q25,NW$4&lt;=$R25),AND(NW$4&gt;=$X25,NW$4&lt;=$Y25)),IF(NW60&gt;0,$D25-NW60,$D25),0)</f>
        <v>0</v>
      </c>
      <c r="NX25" s="167">
        <f>IF(OR(AND(NX$4&gt;=$J25,NX$4&lt;=$K25),AND(NX$4&gt;=$Q25,NX$4&lt;=$R25),AND(NX$4&gt;=$X25,NX$4&lt;=$Y25)),IF(NX60&gt;0,$D25-NX60,$D25),0)</f>
        <v>0</v>
      </c>
      <c r="NY25" s="167">
        <f>IF(OR(AND(NY$4&gt;=$J25,NY$4&lt;=$K25),AND(NY$4&gt;=$Q25,NY$4&lt;=$R25),AND(NY$4&gt;=$X25,NY$4&lt;=$Y25)),IF(NY60&gt;0,$D25-NY60,$D25),0)</f>
        <v>0</v>
      </c>
      <c r="NZ25" s="167">
        <f>IF(OR(AND(NZ$4&gt;=$J25,NZ$4&lt;=$K25),AND(NZ$4&gt;=$Q25,NZ$4&lt;=$R25),AND(NZ$4&gt;=$X25,NZ$4&lt;=$Y25)),IF(NZ60&gt;0,$D25-NZ60,$D25),0)</f>
        <v>0</v>
      </c>
      <c r="OA25" s="167">
        <f>IF(OR(AND(OA$4&gt;=$J25,OA$4&lt;=$K25),AND(OA$4&gt;=$Q25,OA$4&lt;=$R25),AND(OA$4&gt;=$X25,OA$4&lt;=$Y25)),IF(OA60&gt;0,$D25-OA60,$D25),0)</f>
        <v>0</v>
      </c>
      <c r="OC25" s="8" t="s">
        <v>106</v>
      </c>
      <c r="OD25" s="8" t="s">
        <v>132</v>
      </c>
      <c r="OE25" s="8" t="s">
        <v>127</v>
      </c>
      <c r="OF25" s="8" t="s">
        <v>128</v>
      </c>
      <c r="OH25" s="17">
        <f t="shared" si="167"/>
        <v>0</v>
      </c>
      <c r="OI25" s="8">
        <f t="shared" si="235"/>
        <v>366</v>
      </c>
      <c r="OJ25" s="18">
        <f t="shared" si="181"/>
        <v>1</v>
      </c>
      <c r="OK25" s="18">
        <f t="shared" si="169"/>
        <v>1</v>
      </c>
      <c r="OL25" s="18">
        <f t="shared" si="170"/>
        <v>1</v>
      </c>
      <c r="OM25" s="18">
        <f t="shared" si="171"/>
        <v>1</v>
      </c>
      <c r="ON25" s="18">
        <f t="shared" si="172"/>
        <v>1</v>
      </c>
      <c r="OO25" s="18">
        <f t="shared" si="173"/>
        <v>1</v>
      </c>
      <c r="OP25" s="18">
        <f t="shared" si="174"/>
        <v>1</v>
      </c>
      <c r="OQ25" s="18">
        <f t="shared" si="175"/>
        <v>1</v>
      </c>
      <c r="OR25" s="18">
        <f t="shared" si="176"/>
        <v>1</v>
      </c>
      <c r="OS25" s="18">
        <f t="shared" si="177"/>
        <v>1</v>
      </c>
      <c r="OT25" s="18">
        <f t="shared" si="178"/>
        <v>1</v>
      </c>
      <c r="OU25" s="18">
        <f t="shared" si="179"/>
        <v>1</v>
      </c>
      <c r="OV25" s="18">
        <f t="shared" si="180"/>
        <v>1</v>
      </c>
    </row>
    <row r="26" spans="1:412" ht="11.25" customHeight="1" x14ac:dyDescent="0.2">
      <c r="B26" s="8" t="s">
        <v>187</v>
      </c>
      <c r="C26" s="9">
        <v>2</v>
      </c>
      <c r="D26" s="15">
        <v>0.75</v>
      </c>
      <c r="E26" s="168"/>
      <c r="F26" s="169" t="str">
        <f t="shared" si="166"/>
        <v/>
      </c>
      <c r="G26" s="170"/>
      <c r="H26" s="170" t="str">
        <f t="shared" si="230"/>
        <v/>
      </c>
      <c r="I26" s="170"/>
      <c r="J26" s="170" t="str">
        <f t="shared" si="238"/>
        <v/>
      </c>
      <c r="K26" s="170" t="str">
        <f t="shared" si="239"/>
        <v/>
      </c>
      <c r="L26" s="172"/>
      <c r="M26" s="172" t="str">
        <f t="shared" si="184"/>
        <v/>
      </c>
      <c r="N26" s="173"/>
      <c r="O26" s="173" t="str">
        <f t="shared" si="227"/>
        <v/>
      </c>
      <c r="P26" s="173"/>
      <c r="Q26" s="174" t="str">
        <f t="shared" si="236"/>
        <v/>
      </c>
      <c r="R26" s="174" t="str">
        <f t="shared" si="237"/>
        <v/>
      </c>
      <c r="S26" s="175"/>
      <c r="T26" s="176" t="str">
        <f t="shared" si="228"/>
        <v/>
      </c>
      <c r="U26" s="175"/>
      <c r="V26" s="177" t="str">
        <f t="shared" si="229"/>
        <v/>
      </c>
      <c r="W26" s="175"/>
      <c r="X26" s="175" t="str">
        <f t="shared" si="233"/>
        <v/>
      </c>
      <c r="Y26" s="178" t="str">
        <f t="shared" si="234"/>
        <v/>
      </c>
      <c r="Z26" s="167">
        <f>IF(OR(AND(Z$4&gt;=$J26,Z$4&lt;=$K26),AND(Z$4&gt;=$Q26,Z$4&lt;=$R26),AND(Z$4&gt;=$X26,Z$4&lt;=$Y26)),IF(Z61&gt;0,$D26-Z61,$D26),0)</f>
        <v>0</v>
      </c>
      <c r="AA26" s="167">
        <f>IF(OR(AND(AA$4&gt;=$J26,AA$4&lt;=$K26),AND(AA$4&gt;=$Q26,AA$4&lt;=$R26),AND(AA$4&gt;=$X26,AA$4&lt;=$Y26)),IF(AA61&gt;0,$D26-AA61,$D26),0)</f>
        <v>0</v>
      </c>
      <c r="AB26" s="167">
        <f>IF(OR(AND(AB$4&gt;=$J26,AB$4&lt;=$K26),AND(AB$4&gt;=$Q26,AB$4&lt;=$R26),AND(AB$4&gt;=$X26,AB$4&lt;=$Y26)),IF(AB61&gt;0,$D26-AB61,$D26),0)</f>
        <v>0</v>
      </c>
      <c r="AC26" s="167">
        <f>IF(OR(AND(AC$4&gt;=$J26,AC$4&lt;=$K26),AND(AC$4&gt;=$Q26,AC$4&lt;=$R26),AND(AC$4&gt;=$X26,AC$4&lt;=$Y26)),IF(AC61&gt;0,$D26-AC61,$D26),0)</f>
        <v>0</v>
      </c>
      <c r="AD26" s="167">
        <f>IF(OR(AND(AD$4&gt;=$J26,AD$4&lt;=$K26),AND(AD$4&gt;=$Q26,AD$4&lt;=$R26),AND(AD$4&gt;=$X26,AD$4&lt;=$Y26)),IF(AD61&gt;0,$D26-AD61,$D26),0)</f>
        <v>0</v>
      </c>
      <c r="AE26" s="167">
        <f>IF(OR(AND(AE$4&gt;=$J26,AE$4&lt;=$K26),AND(AE$4&gt;=$Q26,AE$4&lt;=$R26),AND(AE$4&gt;=$X26,AE$4&lt;=$Y26)),IF(AE61&gt;0,$D26-AE61,$D26),0)</f>
        <v>0</v>
      </c>
      <c r="AF26" s="167">
        <f>IF(OR(AND(AF$4&gt;=$J26,AF$4&lt;=$K26),AND(AF$4&gt;=$Q26,AF$4&lt;=$R26),AND(AF$4&gt;=$X26,AF$4&lt;=$Y26)),IF(AF61&gt;0,$D26-AF61,$D26),0)</f>
        <v>0</v>
      </c>
      <c r="AG26" s="167">
        <f>IF(OR(AND(AG$4&gt;=$J26,AG$4&lt;=$K26),AND(AG$4&gt;=$Q26,AG$4&lt;=$R26),AND(AG$4&gt;=$X26,AG$4&lt;=$Y26)),IF(AG61&gt;0,$D26-AG61,$D26),0)</f>
        <v>0</v>
      </c>
      <c r="AH26" s="167">
        <f>IF(OR(AND(AH$4&gt;=$J26,AH$4&lt;=$K26),AND(AH$4&gt;=$Q26,AH$4&lt;=$R26),AND(AH$4&gt;=$X26,AH$4&lt;=$Y26)),IF(AH61&gt;0,$D26-AH61,$D26),0)</f>
        <v>0</v>
      </c>
      <c r="AI26" s="167">
        <f>IF(OR(AND(AI$4&gt;=$J26,AI$4&lt;=$K26),AND(AI$4&gt;=$Q26,AI$4&lt;=$R26),AND(AI$4&gt;=$X26,AI$4&lt;=$Y26)),IF(AI61&gt;0,$D26-AI61,$D26),0)</f>
        <v>0</v>
      </c>
      <c r="AJ26" s="167">
        <f>IF(OR(AND(AJ$4&gt;=$J26,AJ$4&lt;=$K26),AND(AJ$4&gt;=$Q26,AJ$4&lt;=$R26),AND(AJ$4&gt;=$X26,AJ$4&lt;=$Y26)),IF(AJ61&gt;0,$D26-AJ61,$D26),0)</f>
        <v>0</v>
      </c>
      <c r="AK26" s="167">
        <f>IF(OR(AND(AK$4&gt;=$J26,AK$4&lt;=$K26),AND(AK$4&gt;=$Q26,AK$4&lt;=$R26),AND(AK$4&gt;=$X26,AK$4&lt;=$Y26)),IF(AK61&gt;0,$D26-AK61,$D26),0)</f>
        <v>0</v>
      </c>
      <c r="AL26" s="167">
        <f>IF(OR(AND(AL$4&gt;=$J26,AL$4&lt;=$K26),AND(AL$4&gt;=$Q26,AL$4&lt;=$R26),AND(AL$4&gt;=$X26,AL$4&lt;=$Y26)),IF(AL61&gt;0,$D26-AL61,$D26),0)</f>
        <v>0</v>
      </c>
      <c r="AM26" s="167">
        <f>IF(OR(AND(AM$4&gt;=$J26,AM$4&lt;=$K26),AND(AM$4&gt;=$Q26,AM$4&lt;=$R26),AND(AM$4&gt;=$X26,AM$4&lt;=$Y26)),IF(AM61&gt;0,$D26-AM61,$D26),0)</f>
        <v>0</v>
      </c>
      <c r="AN26" s="167">
        <f>IF(OR(AND(AN$4&gt;=$J26,AN$4&lt;=$K26),AND(AN$4&gt;=$Q26,AN$4&lt;=$R26),AND(AN$4&gt;=$X26,AN$4&lt;=$Y26)),IF(AN61&gt;0,$D26-AN61,$D26),0)</f>
        <v>0</v>
      </c>
      <c r="AO26" s="167">
        <f>IF(OR(AND(AO$4&gt;=$J26,AO$4&lt;=$K26),AND(AO$4&gt;=$Q26,AO$4&lt;=$R26),AND(AO$4&gt;=$X26,AO$4&lt;=$Y26)),IF(AO61&gt;0,$D26-AO61,$D26),0)</f>
        <v>0</v>
      </c>
      <c r="AP26" s="167">
        <f>IF(OR(AND(AP$4&gt;=$J26,AP$4&lt;=$K26),AND(AP$4&gt;=$Q26,AP$4&lt;=$R26),AND(AP$4&gt;=$X26,AP$4&lt;=$Y26)),IF(AP61&gt;0,$D26-AP61,$D26),0)</f>
        <v>0</v>
      </c>
      <c r="AQ26" s="167">
        <f>IF(OR(AND(AQ$4&gt;=$J26,AQ$4&lt;=$K26),AND(AQ$4&gt;=$Q26,AQ$4&lt;=$R26),AND(AQ$4&gt;=$X26,AQ$4&lt;=$Y26)),IF(AQ61&gt;0,$D26-AQ61,$D26),0)</f>
        <v>0</v>
      </c>
      <c r="AR26" s="167">
        <f>IF(OR(AND(AR$4&gt;=$J26,AR$4&lt;=$K26),AND(AR$4&gt;=$Q26,AR$4&lt;=$R26),AND(AR$4&gt;=$X26,AR$4&lt;=$Y26)),IF(AR61&gt;0,$D26-AR61,$D26),0)</f>
        <v>0</v>
      </c>
      <c r="AS26" s="167">
        <f>IF(OR(AND(AS$4&gt;=$J26,AS$4&lt;=$K26),AND(AS$4&gt;=$Q26,AS$4&lt;=$R26),AND(AS$4&gt;=$X26,AS$4&lt;=$Y26)),IF(AS61&gt;0,$D26-AS61,$D26),0)</f>
        <v>0</v>
      </c>
      <c r="AT26" s="167">
        <f>IF(OR(AND(AT$4&gt;=$J26,AT$4&lt;=$K26),AND(AT$4&gt;=$Q26,AT$4&lt;=$R26),AND(AT$4&gt;=$X26,AT$4&lt;=$Y26)),IF(AT61&gt;0,$D26-AT61,$D26),0)</f>
        <v>0</v>
      </c>
      <c r="AU26" s="167">
        <f>IF(OR(AND(AU$4&gt;=$J26,AU$4&lt;=$K26),AND(AU$4&gt;=$Q26,AU$4&lt;=$R26),AND(AU$4&gt;=$X26,AU$4&lt;=$Y26)),IF(AU61&gt;0,$D26-AU61,$D26),0)</f>
        <v>0</v>
      </c>
      <c r="AV26" s="167">
        <f>IF(OR(AND(AV$4&gt;=$J26,AV$4&lt;=$K26),AND(AV$4&gt;=$Q26,AV$4&lt;=$R26),AND(AV$4&gt;=$X26,AV$4&lt;=$Y26)),IF(AV61&gt;0,$D26-AV61,$D26),0)</f>
        <v>0</v>
      </c>
      <c r="AW26" s="167">
        <f>IF(OR(AND(AW$4&gt;=$J26,AW$4&lt;=$K26),AND(AW$4&gt;=$Q26,AW$4&lt;=$R26),AND(AW$4&gt;=$X26,AW$4&lt;=$Y26)),IF(AW61&gt;0,$D26-AW61,$D26),0)</f>
        <v>0</v>
      </c>
      <c r="AX26" s="167">
        <f>IF(OR(AND(AX$4&gt;=$J26,AX$4&lt;=$K26),AND(AX$4&gt;=$Q26,AX$4&lt;=$R26),AND(AX$4&gt;=$X26,AX$4&lt;=$Y26)),IF(AX61&gt;0,$D26-AX61,$D26),0)</f>
        <v>0</v>
      </c>
      <c r="AY26" s="167">
        <f>IF(OR(AND(AY$4&gt;=$J26,AY$4&lt;=$K26),AND(AY$4&gt;=$Q26,AY$4&lt;=$R26),AND(AY$4&gt;=$X26,AY$4&lt;=$Y26)),IF(AY61&gt;0,$D26-AY61,$D26),0)</f>
        <v>0</v>
      </c>
      <c r="AZ26" s="167">
        <f>IF(OR(AND(AZ$4&gt;=$J26,AZ$4&lt;=$K26),AND(AZ$4&gt;=$Q26,AZ$4&lt;=$R26),AND(AZ$4&gt;=$X26,AZ$4&lt;=$Y26)),IF(AZ61&gt;0,$D26-AZ61,$D26),0)</f>
        <v>0</v>
      </c>
      <c r="BA26" s="167">
        <f>IF(OR(AND(BA$4&gt;=$J26,BA$4&lt;=$K26),AND(BA$4&gt;=$Q26,BA$4&lt;=$R26),AND(BA$4&gt;=$X26,BA$4&lt;=$Y26)),IF(BA61&gt;0,$D26-BA61,$D26),0)</f>
        <v>0</v>
      </c>
      <c r="BB26" s="167">
        <f>IF(OR(AND(BB$4&gt;=$J26,BB$4&lt;=$K26),AND(BB$4&gt;=$Q26,BB$4&lt;=$R26),AND(BB$4&gt;=$X26,BB$4&lt;=$Y26)),IF(BB61&gt;0,$D26-BB61,$D26),0)</f>
        <v>0</v>
      </c>
      <c r="BC26" s="167">
        <f>IF(OR(AND(BC$4&gt;=$J26,BC$4&lt;=$K26),AND(BC$4&gt;=$Q26,BC$4&lt;=$R26),AND(BC$4&gt;=$X26,BC$4&lt;=$Y26)),IF(BC61&gt;0,$D26-BC61,$D26),0)</f>
        <v>0</v>
      </c>
      <c r="BD26" s="167">
        <f>IF(OR(AND(BD$4&gt;=$J26,BD$4&lt;=$K26),AND(BD$4&gt;=$Q26,BD$4&lt;=$R26),AND(BD$4&gt;=$X26,BD$4&lt;=$Y26)),IF(BD61&gt;0,$D26-BD61,$D26),0)</f>
        <v>0</v>
      </c>
      <c r="BE26" s="167">
        <f>IF(OR(AND(BE$4&gt;=$J26,BE$4&lt;=$K26),AND(BE$4&gt;=$Q26,BE$4&lt;=$R26),AND(BE$4&gt;=$X26,BE$4&lt;=$Y26)),IF(BE61&gt;0,$D26-BE61,$D26),0)</f>
        <v>0</v>
      </c>
      <c r="BF26" s="167">
        <f>IF(OR(AND(BF$4&gt;=$J26,BF$4&lt;=$K26),AND(BF$4&gt;=$Q26,BF$4&lt;=$R26),AND(BF$4&gt;=$X26,BF$4&lt;=$Y26)),IF(BF61&gt;0,$D26-BF61,$D26),0)</f>
        <v>0</v>
      </c>
      <c r="BG26" s="167">
        <f>IF(OR(AND(BG$4&gt;=$J26,BG$4&lt;=$K26),AND(BG$4&gt;=$Q26,BG$4&lt;=$R26),AND(BG$4&gt;=$X26,BG$4&lt;=$Y26)),IF(BG61&gt;0,$D26-BG61,$D26),0)</f>
        <v>0</v>
      </c>
      <c r="BH26" s="167">
        <f>IF(OR(AND(BH$4&gt;=$J26,BH$4&lt;=$K26),AND(BH$4&gt;=$Q26,BH$4&lt;=$R26),AND(BH$4&gt;=$X26,BH$4&lt;=$Y26)),IF(BH61&gt;0,$D26-BH61,$D26),0)</f>
        <v>0</v>
      </c>
      <c r="BI26" s="167">
        <f>IF(OR(AND(BI$4&gt;=$J26,BI$4&lt;=$K26),AND(BI$4&gt;=$Q26,BI$4&lt;=$R26),AND(BI$4&gt;=$X26,BI$4&lt;=$Y26)),IF(BI61&gt;0,$D26-BI61,$D26),0)</f>
        <v>0</v>
      </c>
      <c r="BJ26" s="167">
        <f>IF(OR(AND(BJ$4&gt;=$J26,BJ$4&lt;=$K26),AND(BJ$4&gt;=$Q26,BJ$4&lt;=$R26),AND(BJ$4&gt;=$X26,BJ$4&lt;=$Y26)),IF(BJ61&gt;0,$D26-BJ61,$D26),0)</f>
        <v>0</v>
      </c>
      <c r="BK26" s="167">
        <f>IF(OR(AND(BK$4&gt;=$J26,BK$4&lt;=$K26),AND(BK$4&gt;=$Q26,BK$4&lt;=$R26),AND(BK$4&gt;=$X26,BK$4&lt;=$Y26)),IF(BK61&gt;0,$D26-BK61,$D26),0)</f>
        <v>0</v>
      </c>
      <c r="BL26" s="167">
        <f>IF(OR(AND(BL$4&gt;=$J26,BL$4&lt;=$K26),AND(BL$4&gt;=$Q26,BL$4&lt;=$R26),AND(BL$4&gt;=$X26,BL$4&lt;=$Y26)),IF(BL61&gt;0,$D26-BL61,$D26),0)</f>
        <v>0</v>
      </c>
      <c r="BM26" s="167">
        <f>IF(OR(AND(BM$4&gt;=$J26,BM$4&lt;=$K26),AND(BM$4&gt;=$Q26,BM$4&lt;=$R26),AND(BM$4&gt;=$X26,BM$4&lt;=$Y26)),IF(BM61&gt;0,$D26-BM61,$D26),0)</f>
        <v>0</v>
      </c>
      <c r="BN26" s="167">
        <f>IF(OR(AND(BN$4&gt;=$J26,BN$4&lt;=$K26),AND(BN$4&gt;=$Q26,BN$4&lt;=$R26),AND(BN$4&gt;=$X26,BN$4&lt;=$Y26)),IF(BN61&gt;0,$D26-BN61,$D26),0)</f>
        <v>0</v>
      </c>
      <c r="BO26" s="167">
        <f>IF(OR(AND(BO$4&gt;=$J26,BO$4&lt;=$K26),AND(BO$4&gt;=$Q26,BO$4&lt;=$R26),AND(BO$4&gt;=$X26,BO$4&lt;=$Y26)),IF(BO61&gt;0,$D26-BO61,$D26),0)</f>
        <v>0</v>
      </c>
      <c r="BP26" s="167">
        <f>IF(OR(AND(BP$4&gt;=$J26,BP$4&lt;=$K26),AND(BP$4&gt;=$Q26,BP$4&lt;=$R26),AND(BP$4&gt;=$X26,BP$4&lt;=$Y26)),IF(BP61&gt;0,$D26-BP61,$D26),0)</f>
        <v>0</v>
      </c>
      <c r="BQ26" s="167">
        <f>IF(OR(AND(BQ$4&gt;=$J26,BQ$4&lt;=$K26),AND(BQ$4&gt;=$Q26,BQ$4&lt;=$R26),AND(BQ$4&gt;=$X26,BQ$4&lt;=$Y26)),IF(BQ61&gt;0,$D26-BQ61,$D26),0)</f>
        <v>0</v>
      </c>
      <c r="BR26" s="167">
        <f>IF(OR(AND(BR$4&gt;=$J26,BR$4&lt;=$K26),AND(BR$4&gt;=$Q26,BR$4&lt;=$R26),AND(BR$4&gt;=$X26,BR$4&lt;=$Y26)),IF(BR61&gt;0,$D26-BR61,$D26),0)</f>
        <v>0</v>
      </c>
      <c r="BS26" s="167">
        <f>IF(OR(AND(BS$4&gt;=$J26,BS$4&lt;=$K26),AND(BS$4&gt;=$Q26,BS$4&lt;=$R26),AND(BS$4&gt;=$X26,BS$4&lt;=$Y26)),IF(BS61&gt;0,$D26-BS61,$D26),0)</f>
        <v>0</v>
      </c>
      <c r="BT26" s="167">
        <f>IF(OR(AND(BT$4&gt;=$J26,BT$4&lt;=$K26),AND(BT$4&gt;=$Q26,BT$4&lt;=$R26),AND(BT$4&gt;=$X26,BT$4&lt;=$Y26)),IF(BT61&gt;0,$D26-BT61,$D26),0)</f>
        <v>0</v>
      </c>
      <c r="BU26" s="167">
        <f>IF(OR(AND(BU$4&gt;=$J26,BU$4&lt;=$K26),AND(BU$4&gt;=$Q26,BU$4&lt;=$R26),AND(BU$4&gt;=$X26,BU$4&lt;=$Y26)),IF(BU61&gt;0,$D26-BU61,$D26),0)</f>
        <v>0</v>
      </c>
      <c r="BV26" s="167">
        <f>IF(OR(AND(BV$4&gt;=$J26,BV$4&lt;=$K26),AND(BV$4&gt;=$Q26,BV$4&lt;=$R26),AND(BV$4&gt;=$X26,BV$4&lt;=$Y26)),IF(BV61&gt;0,$D26-BV61,$D26),0)</f>
        <v>0</v>
      </c>
      <c r="BW26" s="167">
        <f>IF(OR(AND(BW$4&gt;=$J26,BW$4&lt;=$K26),AND(BW$4&gt;=$Q26,BW$4&lt;=$R26),AND(BW$4&gt;=$X26,BW$4&lt;=$Y26)),IF(BW61&gt;0,$D26-BW61,$D26),0)</f>
        <v>0</v>
      </c>
      <c r="BX26" s="167">
        <f>IF(OR(AND(BX$4&gt;=$J26,BX$4&lt;=$K26),AND(BX$4&gt;=$Q26,BX$4&lt;=$R26),AND(BX$4&gt;=$X26,BX$4&lt;=$Y26)),IF(BX61&gt;0,$D26-BX61,$D26),0)</f>
        <v>0</v>
      </c>
      <c r="BY26" s="167">
        <f>IF(OR(AND(BY$4&gt;=$J26,BY$4&lt;=$K26),AND(BY$4&gt;=$Q26,BY$4&lt;=$R26),AND(BY$4&gt;=$X26,BY$4&lt;=$Y26)),IF(BY61&gt;0,$D26-BY61,$D26),0)</f>
        <v>0</v>
      </c>
      <c r="BZ26" s="167">
        <f>IF(OR(AND(BZ$4&gt;=$J26,BZ$4&lt;=$K26),AND(BZ$4&gt;=$Q26,BZ$4&lt;=$R26),AND(BZ$4&gt;=$X26,BZ$4&lt;=$Y26)),IF(BZ61&gt;0,$D26-BZ61,$D26),0)</f>
        <v>0</v>
      </c>
      <c r="CA26" s="167">
        <f>IF(OR(AND(CA$4&gt;=$J26,CA$4&lt;=$K26),AND(CA$4&gt;=$Q26,CA$4&lt;=$R26),AND(CA$4&gt;=$X26,CA$4&lt;=$Y26)),IF(CA61&gt;0,$D26-CA61,$D26),0)</f>
        <v>0</v>
      </c>
      <c r="CB26" s="167">
        <f>IF(OR(AND(CB$4&gt;=$J26,CB$4&lt;=$K26),AND(CB$4&gt;=$Q26,CB$4&lt;=$R26),AND(CB$4&gt;=$X26,CB$4&lt;=$Y26)),IF(CB61&gt;0,$D26-CB61,$D26),0)</f>
        <v>0</v>
      </c>
      <c r="CC26" s="167">
        <f>IF(OR(AND(CC$4&gt;=$J26,CC$4&lt;=$K26),AND(CC$4&gt;=$Q26,CC$4&lt;=$R26),AND(CC$4&gt;=$X26,CC$4&lt;=$Y26)),IF(CC61&gt;0,$D26-CC61,$D26),0)</f>
        <v>0</v>
      </c>
      <c r="CD26" s="167">
        <f>IF(OR(AND(CD$4&gt;=$J26,CD$4&lt;=$K26),AND(CD$4&gt;=$Q26,CD$4&lt;=$R26),AND(CD$4&gt;=$X26,CD$4&lt;=$Y26)),IF(CD61&gt;0,$D26-CD61,$D26),0)</f>
        <v>0</v>
      </c>
      <c r="CE26" s="167">
        <f>IF(OR(AND(CE$4&gt;=$J26,CE$4&lt;=$K26),AND(CE$4&gt;=$Q26,CE$4&lt;=$R26),AND(CE$4&gt;=$X26,CE$4&lt;=$Y26)),IF(CE61&gt;0,$D26-CE61,$D26),0)</f>
        <v>0</v>
      </c>
      <c r="CF26" s="167">
        <f>IF(OR(AND(CF$4&gt;=$J26,CF$4&lt;=$K26),AND(CF$4&gt;=$Q26,CF$4&lt;=$R26),AND(CF$4&gt;=$X26,CF$4&lt;=$Y26)),IF(CF61&gt;0,$D26-CF61,$D26),0)</f>
        <v>0</v>
      </c>
      <c r="CG26" s="167">
        <f>IF(OR(AND(CG$4&gt;=$J26,CG$4&lt;=$K26),AND(CG$4&gt;=$Q26,CG$4&lt;=$R26),AND(CG$4&gt;=$X26,CG$4&lt;=$Y26)),IF(CG61&gt;0,$D26-CG61,$D26),0)</f>
        <v>0</v>
      </c>
      <c r="CH26" s="167">
        <f>IF(OR(AND(CH$4&gt;=$J26,CH$4&lt;=$K26),AND(CH$4&gt;=$Q26,CH$4&lt;=$R26),AND(CH$4&gt;=$X26,CH$4&lt;=$Y26)),IF(CH61&gt;0,$D26-CH61,$D26),0)</f>
        <v>0</v>
      </c>
      <c r="CI26" s="167">
        <f>IF(OR(AND(CI$4&gt;=$J26,CI$4&lt;=$K26),AND(CI$4&gt;=$Q26,CI$4&lt;=$R26),AND(CI$4&gt;=$X26,CI$4&lt;=$Y26)),IF(CI61&gt;0,$D26-CI61,$D26),0)</f>
        <v>0</v>
      </c>
      <c r="CJ26" s="167">
        <f>IF(OR(AND(CJ$4&gt;=$J26,CJ$4&lt;=$K26),AND(CJ$4&gt;=$Q26,CJ$4&lt;=$R26),AND(CJ$4&gt;=$X26,CJ$4&lt;=$Y26)),IF(CJ61&gt;0,$D26-CJ61,$D26),0)</f>
        <v>0</v>
      </c>
      <c r="CK26" s="167">
        <f>IF(OR(AND(CK$4&gt;=$J26,CK$4&lt;=$K26),AND(CK$4&gt;=$Q26,CK$4&lt;=$R26),AND(CK$4&gt;=$X26,CK$4&lt;=$Y26)),IF(CK61&gt;0,$D26-CK61,$D26),0)</f>
        <v>0</v>
      </c>
      <c r="CL26" s="167">
        <f>IF(OR(AND(CL$4&gt;=$J26,CL$4&lt;=$K26),AND(CL$4&gt;=$Q26,CL$4&lt;=$R26),AND(CL$4&gt;=$X26,CL$4&lt;=$Y26)),IF(CL61&gt;0,$D26-CL61,$D26),0)</f>
        <v>0</v>
      </c>
      <c r="CM26" s="167">
        <f>IF(OR(AND(CM$4&gt;=$J26,CM$4&lt;=$K26),AND(CM$4&gt;=$Q26,CM$4&lt;=$R26),AND(CM$4&gt;=$X26,CM$4&lt;=$Y26)),IF(CM61&gt;0,$D26-CM61,$D26),0)</f>
        <v>0</v>
      </c>
      <c r="CN26" s="167">
        <f>IF(OR(AND(CN$4&gt;=$J26,CN$4&lt;=$K26),AND(CN$4&gt;=$Q26,CN$4&lt;=$R26),AND(CN$4&gt;=$X26,CN$4&lt;=$Y26)),IF(CN61&gt;0,$D26-CN61,$D26),0)</f>
        <v>0</v>
      </c>
      <c r="CO26" s="167">
        <f>IF(OR(AND(CO$4&gt;=$J26,CO$4&lt;=$K26),AND(CO$4&gt;=$Q26,CO$4&lt;=$R26),AND(CO$4&gt;=$X26,CO$4&lt;=$Y26)),IF(CO61&gt;0,$D26-CO61,$D26),0)</f>
        <v>0</v>
      </c>
      <c r="CP26" s="167">
        <f>IF(OR(AND(CP$4&gt;=$J26,CP$4&lt;=$K26),AND(CP$4&gt;=$Q26,CP$4&lt;=$R26),AND(CP$4&gt;=$X26,CP$4&lt;=$Y26)),IF(CP61&gt;0,$D26-CP61,$D26),0)</f>
        <v>0</v>
      </c>
      <c r="CQ26" s="167">
        <f>IF(OR(AND(CQ$4&gt;=$J26,CQ$4&lt;=$K26),AND(CQ$4&gt;=$Q26,CQ$4&lt;=$R26),AND(CQ$4&gt;=$X26,CQ$4&lt;=$Y26)),IF(CQ61&gt;0,$D26-CQ61,$D26),0)</f>
        <v>0</v>
      </c>
      <c r="CR26" s="167">
        <f>IF(OR(AND(CR$4&gt;=$J26,CR$4&lt;=$K26),AND(CR$4&gt;=$Q26,CR$4&lt;=$R26),AND(CR$4&gt;=$X26,CR$4&lt;=$Y26)),IF(CR61&gt;0,$D26-CR61,$D26),0)</f>
        <v>0</v>
      </c>
      <c r="CS26" s="167">
        <f>IF(OR(AND(CS$4&gt;=$J26,CS$4&lt;=$K26),AND(CS$4&gt;=$Q26,CS$4&lt;=$R26),AND(CS$4&gt;=$X26,CS$4&lt;=$Y26)),IF(CS61&gt;0,$D26-CS61,$D26),0)</f>
        <v>0</v>
      </c>
      <c r="CT26" s="167">
        <f>IF(OR(AND(CT$4&gt;=$J26,CT$4&lt;=$K26),AND(CT$4&gt;=$Q26,CT$4&lt;=$R26),AND(CT$4&gt;=$X26,CT$4&lt;=$Y26)),IF(CT61&gt;0,$D26-CT61,$D26),0)</f>
        <v>0</v>
      </c>
      <c r="CU26" s="167">
        <f>IF(OR(AND(CU$4&gt;=$J26,CU$4&lt;=$K26),AND(CU$4&gt;=$Q26,CU$4&lt;=$R26),AND(CU$4&gt;=$X26,CU$4&lt;=$Y26)),IF(CU61&gt;0,$D26-CU61,$D26),0)</f>
        <v>0</v>
      </c>
      <c r="CV26" s="167">
        <f>IF(OR(AND(CV$4&gt;=$J26,CV$4&lt;=$K26),AND(CV$4&gt;=$Q26,CV$4&lt;=$R26),AND(CV$4&gt;=$X26,CV$4&lt;=$Y26)),IF(CV61&gt;0,$D26-CV61,$D26),0)</f>
        <v>0</v>
      </c>
      <c r="CW26" s="167">
        <f>IF(OR(AND(CW$4&gt;=$J26,CW$4&lt;=$K26),AND(CW$4&gt;=$Q26,CW$4&lt;=$R26),AND(CW$4&gt;=$X26,CW$4&lt;=$Y26)),IF(CW61&gt;0,$D26-CW61,$D26),0)</f>
        <v>0</v>
      </c>
      <c r="CX26" s="167">
        <f>IF(OR(AND(CX$4&gt;=$J26,CX$4&lt;=$K26),AND(CX$4&gt;=$Q26,CX$4&lt;=$R26),AND(CX$4&gt;=$X26,CX$4&lt;=$Y26)),IF(CX61&gt;0,$D26-CX61,$D26),0)</f>
        <v>0</v>
      </c>
      <c r="CY26" s="167">
        <f>IF(OR(AND(CY$4&gt;=$J26,CY$4&lt;=$K26),AND(CY$4&gt;=$Q26,CY$4&lt;=$R26),AND(CY$4&gt;=$X26,CY$4&lt;=$Y26)),IF(CY61&gt;0,$D26-CY61,$D26),0)</f>
        <v>0</v>
      </c>
      <c r="CZ26" s="167">
        <f>IF(OR(AND(CZ$4&gt;=$J26,CZ$4&lt;=$K26),AND(CZ$4&gt;=$Q26,CZ$4&lt;=$R26),AND(CZ$4&gt;=$X26,CZ$4&lt;=$Y26)),IF(CZ61&gt;0,$D26-CZ61,$D26),0)</f>
        <v>0</v>
      </c>
      <c r="DA26" s="167">
        <f>IF(OR(AND(DA$4&gt;=$J26,DA$4&lt;=$K26),AND(DA$4&gt;=$Q26,DA$4&lt;=$R26),AND(DA$4&gt;=$X26,DA$4&lt;=$Y26)),IF(DA61&gt;0,$D26-DA61,$D26),0)</f>
        <v>0</v>
      </c>
      <c r="DB26" s="167">
        <f>IF(OR(AND(DB$4&gt;=$J26,DB$4&lt;=$K26),AND(DB$4&gt;=$Q26,DB$4&lt;=$R26),AND(DB$4&gt;=$X26,DB$4&lt;=$Y26)),IF(DB61&gt;0,$D26-DB61,$D26),0)</f>
        <v>0</v>
      </c>
      <c r="DC26" s="167">
        <f>IF(OR(AND(DC$4&gt;=$J26,DC$4&lt;=$K26),AND(DC$4&gt;=$Q26,DC$4&lt;=$R26),AND(DC$4&gt;=$X26,DC$4&lt;=$Y26)),IF(DC61&gt;0,$D26-DC61,$D26),0)</f>
        <v>0</v>
      </c>
      <c r="DD26" s="167">
        <f>IF(OR(AND(DD$4&gt;=$J26,DD$4&lt;=$K26),AND(DD$4&gt;=$Q26,DD$4&lt;=$R26),AND(DD$4&gt;=$X26,DD$4&lt;=$Y26)),IF(DD61&gt;0,$D26-DD61,$D26),0)</f>
        <v>0</v>
      </c>
      <c r="DE26" s="167">
        <f>IF(OR(AND(DE$4&gt;=$J26,DE$4&lt;=$K26),AND(DE$4&gt;=$Q26,DE$4&lt;=$R26),AND(DE$4&gt;=$X26,DE$4&lt;=$Y26)),IF(DE61&gt;0,$D26-DE61,$D26),0)</f>
        <v>0</v>
      </c>
      <c r="DF26" s="167">
        <f>IF(OR(AND(DF$4&gt;=$J26,DF$4&lt;=$K26),AND(DF$4&gt;=$Q26,DF$4&lt;=$R26),AND(DF$4&gt;=$X26,DF$4&lt;=$Y26)),IF(DF61&gt;0,$D26-DF61,$D26),0)</f>
        <v>0</v>
      </c>
      <c r="DG26" s="167">
        <f>IF(OR(AND(DG$4&gt;=$J26,DG$4&lt;=$K26),AND(DG$4&gt;=$Q26,DG$4&lt;=$R26),AND(DG$4&gt;=$X26,DG$4&lt;=$Y26)),IF(DG61&gt;0,$D26-DG61,$D26),0)</f>
        <v>0</v>
      </c>
      <c r="DH26" s="167">
        <f>IF(OR(AND(DH$4&gt;=$J26,DH$4&lt;=$K26),AND(DH$4&gt;=$Q26,DH$4&lt;=$R26),AND(DH$4&gt;=$X26,DH$4&lt;=$Y26)),IF(DH61&gt;0,$D26-DH61,$D26),0)</f>
        <v>0</v>
      </c>
      <c r="DI26" s="167">
        <f>IF(OR(AND(DI$4&gt;=$J26,DI$4&lt;=$K26),AND(DI$4&gt;=$Q26,DI$4&lt;=$R26),AND(DI$4&gt;=$X26,DI$4&lt;=$Y26)),IF(DI61&gt;0,$D26-DI61,$D26),0)</f>
        <v>0</v>
      </c>
      <c r="DJ26" s="167">
        <f>IF(OR(AND(DJ$4&gt;=$J26,DJ$4&lt;=$K26),AND(DJ$4&gt;=$Q26,DJ$4&lt;=$R26),AND(DJ$4&gt;=$X26,DJ$4&lt;=$Y26)),IF(DJ61&gt;0,$D26-DJ61,$D26),0)</f>
        <v>0</v>
      </c>
      <c r="DK26" s="167">
        <f>IF(OR(AND(DK$4&gt;=$J26,DK$4&lt;=$K26),AND(DK$4&gt;=$Q26,DK$4&lt;=$R26),AND(DK$4&gt;=$X26,DK$4&lt;=$Y26)),IF(DK61&gt;0,$D26-DK61,$D26),0)</f>
        <v>0</v>
      </c>
      <c r="DL26" s="167">
        <f>IF(OR(AND(DL$4&gt;=$J26,DL$4&lt;=$K26),AND(DL$4&gt;=$Q26,DL$4&lt;=$R26),AND(DL$4&gt;=$X26,DL$4&lt;=$Y26)),IF(DL61&gt;0,$D26-DL61,$D26),0)</f>
        <v>0</v>
      </c>
      <c r="DM26" s="167">
        <f>IF(OR(AND(DM$4&gt;=$J26,DM$4&lt;=$K26),AND(DM$4&gt;=$Q26,DM$4&lt;=$R26),AND(DM$4&gt;=$X26,DM$4&lt;=$Y26)),IF(DM61&gt;0,$D26-DM61,$D26),0)</f>
        <v>0</v>
      </c>
      <c r="DN26" s="167">
        <f>IF(OR(AND(DN$4&gt;=$J26,DN$4&lt;=$K26),AND(DN$4&gt;=$Q26,DN$4&lt;=$R26),AND(DN$4&gt;=$X26,DN$4&lt;=$Y26)),IF(DN61&gt;0,$D26-DN61,$D26),0)</f>
        <v>0</v>
      </c>
      <c r="DO26" s="167">
        <f>IF(OR(AND(DO$4&gt;=$J26,DO$4&lt;=$K26),AND(DO$4&gt;=$Q26,DO$4&lt;=$R26),AND(DO$4&gt;=$X26,DO$4&lt;=$Y26)),IF(DO61&gt;0,$D26-DO61,$D26),0)</f>
        <v>0</v>
      </c>
      <c r="DP26" s="167">
        <f>IF(OR(AND(DP$4&gt;=$J26,DP$4&lt;=$K26),AND(DP$4&gt;=$Q26,DP$4&lt;=$R26),AND(DP$4&gt;=$X26,DP$4&lt;=$Y26)),IF(DP61&gt;0,$D26-DP61,$D26),0)</f>
        <v>0</v>
      </c>
      <c r="DQ26" s="167">
        <f>IF(OR(AND(DQ$4&gt;=$J26,DQ$4&lt;=$K26),AND(DQ$4&gt;=$Q26,DQ$4&lt;=$R26),AND(DQ$4&gt;=$X26,DQ$4&lt;=$Y26)),IF(DQ61&gt;0,$D26-DQ61,$D26),0)</f>
        <v>0</v>
      </c>
      <c r="DR26" s="167">
        <f>IF(OR(AND(DR$4&gt;=$J26,DR$4&lt;=$K26),AND(DR$4&gt;=$Q26,DR$4&lt;=$R26),AND(DR$4&gt;=$X26,DR$4&lt;=$Y26)),IF(DR61&gt;0,$D26-DR61,$D26),0)</f>
        <v>0</v>
      </c>
      <c r="DS26" s="167">
        <f>IF(OR(AND(DS$4&gt;=$J26,DS$4&lt;=$K26),AND(DS$4&gt;=$Q26,DS$4&lt;=$R26),AND(DS$4&gt;=$X26,DS$4&lt;=$Y26)),IF(DS61&gt;0,$D26-DS61,$D26),0)</f>
        <v>0</v>
      </c>
      <c r="DT26" s="167">
        <f>IF(OR(AND(DT$4&gt;=$J26,DT$4&lt;=$K26),AND(DT$4&gt;=$Q26,DT$4&lt;=$R26),AND(DT$4&gt;=$X26,DT$4&lt;=$Y26)),IF(DT61&gt;0,$D26-DT61,$D26),0)</f>
        <v>0</v>
      </c>
      <c r="DU26" s="167">
        <f>IF(OR(AND(DU$4&gt;=$J26,DU$4&lt;=$K26),AND(DU$4&gt;=$Q26,DU$4&lt;=$R26),AND(DU$4&gt;=$X26,DU$4&lt;=$Y26)),IF(DU61&gt;0,$D26-DU61,$D26),0)</f>
        <v>0</v>
      </c>
      <c r="DV26" s="167">
        <f>IF(OR(AND(DV$4&gt;=$J26,DV$4&lt;=$K26),AND(DV$4&gt;=$Q26,DV$4&lt;=$R26),AND(DV$4&gt;=$X26,DV$4&lt;=$Y26)),IF(DV61&gt;0,$D26-DV61,$D26),0)</f>
        <v>0</v>
      </c>
      <c r="DW26" s="167">
        <f>IF(OR(AND(DW$4&gt;=$J26,DW$4&lt;=$K26),AND(DW$4&gt;=$Q26,DW$4&lt;=$R26),AND(DW$4&gt;=$X26,DW$4&lt;=$Y26)),IF(DW61&gt;0,$D26-DW61,$D26),0)</f>
        <v>0</v>
      </c>
      <c r="DX26" s="167">
        <f>IF(OR(AND(DX$4&gt;=$J26,DX$4&lt;=$K26),AND(DX$4&gt;=$Q26,DX$4&lt;=$R26),AND(DX$4&gt;=$X26,DX$4&lt;=$Y26)),IF(DX61&gt;0,$D26-DX61,$D26),0)</f>
        <v>0</v>
      </c>
      <c r="DY26" s="167">
        <f>IF(OR(AND(DY$4&gt;=$J26,DY$4&lt;=$K26),AND(DY$4&gt;=$Q26,DY$4&lt;=$R26),AND(DY$4&gt;=$X26,DY$4&lt;=$Y26)),IF(DY61&gt;0,$D26-DY61,$D26),0)</f>
        <v>0</v>
      </c>
      <c r="DZ26" s="167">
        <f>IF(OR(AND(DZ$4&gt;=$J26,DZ$4&lt;=$K26),AND(DZ$4&gt;=$Q26,DZ$4&lt;=$R26),AND(DZ$4&gt;=$X26,DZ$4&lt;=$Y26)),IF(DZ61&gt;0,$D26-DZ61,$D26),0)</f>
        <v>0</v>
      </c>
      <c r="EA26" s="167">
        <f>IF(OR(AND(EA$4&gt;=$J26,EA$4&lt;=$K26),AND(EA$4&gt;=$Q26,EA$4&lt;=$R26),AND(EA$4&gt;=$X26,EA$4&lt;=$Y26)),IF(EA61&gt;0,$D26-EA61,$D26),0)</f>
        <v>0</v>
      </c>
      <c r="EB26" s="167">
        <f>IF(OR(AND(EB$4&gt;=$J26,EB$4&lt;=$K26),AND(EB$4&gt;=$Q26,EB$4&lt;=$R26),AND(EB$4&gt;=$X26,EB$4&lt;=$Y26)),IF(EB61&gt;0,$D26-EB61,$D26),0)</f>
        <v>0</v>
      </c>
      <c r="EC26" s="167">
        <f>IF(OR(AND(EC$4&gt;=$J26,EC$4&lt;=$K26),AND(EC$4&gt;=$Q26,EC$4&lt;=$R26),AND(EC$4&gt;=$X26,EC$4&lt;=$Y26)),IF(EC61&gt;0,$D26-EC61,$D26),0)</f>
        <v>0</v>
      </c>
      <c r="ED26" s="167">
        <f>IF(OR(AND(ED$4&gt;=$J26,ED$4&lt;=$K26),AND(ED$4&gt;=$Q26,ED$4&lt;=$R26),AND(ED$4&gt;=$X26,ED$4&lt;=$Y26)),IF(ED61&gt;0,$D26-ED61,$D26),0)</f>
        <v>0</v>
      </c>
      <c r="EE26" s="167">
        <f>IF(OR(AND(EE$4&gt;=$J26,EE$4&lt;=$K26),AND(EE$4&gt;=$Q26,EE$4&lt;=$R26),AND(EE$4&gt;=$X26,EE$4&lt;=$Y26)),IF(EE61&gt;0,$D26-EE61,$D26),0)</f>
        <v>0</v>
      </c>
      <c r="EF26" s="167">
        <f>IF(OR(AND(EF$4&gt;=$J26,EF$4&lt;=$K26),AND(EF$4&gt;=$Q26,EF$4&lt;=$R26),AND(EF$4&gt;=$X26,EF$4&lt;=$Y26)),IF(EF61&gt;0,$D26-EF61,$D26),0)</f>
        <v>0</v>
      </c>
      <c r="EG26" s="167">
        <f>IF(OR(AND(EG$4&gt;=$J26,EG$4&lt;=$K26),AND(EG$4&gt;=$Q26,EG$4&lt;=$R26),AND(EG$4&gt;=$X26,EG$4&lt;=$Y26)),IF(EG61&gt;0,$D26-EG61,$D26),0)</f>
        <v>0</v>
      </c>
      <c r="EH26" s="167">
        <f>IF(OR(AND(EH$4&gt;=$J26,EH$4&lt;=$K26),AND(EH$4&gt;=$Q26,EH$4&lt;=$R26),AND(EH$4&gt;=$X26,EH$4&lt;=$Y26)),IF(EH61&gt;0,$D26-EH61,$D26),0)</f>
        <v>0</v>
      </c>
      <c r="EI26" s="167">
        <f>IF(OR(AND(EI$4&gt;=$J26,EI$4&lt;=$K26),AND(EI$4&gt;=$Q26,EI$4&lt;=$R26),AND(EI$4&gt;=$X26,EI$4&lt;=$Y26)),IF(EI61&gt;0,$D26-EI61,$D26),0)</f>
        <v>0</v>
      </c>
      <c r="EJ26" s="167">
        <f>IF(OR(AND(EJ$4&gt;=$J26,EJ$4&lt;=$K26),AND(EJ$4&gt;=$Q26,EJ$4&lt;=$R26),AND(EJ$4&gt;=$X26,EJ$4&lt;=$Y26)),IF(EJ61&gt;0,$D26-EJ61,$D26),0)</f>
        <v>0</v>
      </c>
      <c r="EK26" s="167">
        <f>IF(OR(AND(EK$4&gt;=$J26,EK$4&lt;=$K26),AND(EK$4&gt;=$Q26,EK$4&lt;=$R26),AND(EK$4&gt;=$X26,EK$4&lt;=$Y26)),IF(EK61&gt;0,$D26-EK61,$D26),0)</f>
        <v>0</v>
      </c>
      <c r="EL26" s="167">
        <f>IF(OR(AND(EL$4&gt;=$J26,EL$4&lt;=$K26),AND(EL$4&gt;=$Q26,EL$4&lt;=$R26),AND(EL$4&gt;=$X26,EL$4&lt;=$Y26)),IF(EL61&gt;0,$D26-EL61,$D26),0)</f>
        <v>0</v>
      </c>
      <c r="EM26" s="167">
        <f>IF(OR(AND(EM$4&gt;=$J26,EM$4&lt;=$K26),AND(EM$4&gt;=$Q26,EM$4&lt;=$R26),AND(EM$4&gt;=$X26,EM$4&lt;=$Y26)),IF(EM61&gt;0,$D26-EM61,$D26),0)</f>
        <v>0</v>
      </c>
      <c r="EN26" s="167">
        <f>IF(OR(AND(EN$4&gt;=$J26,EN$4&lt;=$K26),AND(EN$4&gt;=$Q26,EN$4&lt;=$R26),AND(EN$4&gt;=$X26,EN$4&lt;=$Y26)),IF(EN61&gt;0,$D26-EN61,$D26),0)</f>
        <v>0</v>
      </c>
      <c r="EO26" s="167">
        <f>IF(OR(AND(EO$4&gt;=$J26,EO$4&lt;=$K26),AND(EO$4&gt;=$Q26,EO$4&lt;=$R26),AND(EO$4&gt;=$X26,EO$4&lt;=$Y26)),IF(EO61&gt;0,$D26-EO61,$D26),0)</f>
        <v>0</v>
      </c>
      <c r="EP26" s="167">
        <f>IF(OR(AND(EP$4&gt;=$J26,EP$4&lt;=$K26),AND(EP$4&gt;=$Q26,EP$4&lt;=$R26),AND(EP$4&gt;=$X26,EP$4&lt;=$Y26)),IF(EP61&gt;0,$D26-EP61,$D26),0)</f>
        <v>0</v>
      </c>
      <c r="EQ26" s="167">
        <f>IF(OR(AND(EQ$4&gt;=$J26,EQ$4&lt;=$K26),AND(EQ$4&gt;=$Q26,EQ$4&lt;=$R26),AND(EQ$4&gt;=$X26,EQ$4&lt;=$Y26)),IF(EQ61&gt;0,$D26-EQ61,$D26),0)</f>
        <v>0</v>
      </c>
      <c r="ER26" s="167">
        <f>IF(OR(AND(ER$4&gt;=$J26,ER$4&lt;=$K26),AND(ER$4&gt;=$Q26,ER$4&lt;=$R26),AND(ER$4&gt;=$X26,ER$4&lt;=$Y26)),IF(ER61&gt;0,$D26-ER61,$D26),0)</f>
        <v>0</v>
      </c>
      <c r="ES26" s="167">
        <f>IF(OR(AND(ES$4&gt;=$J26,ES$4&lt;=$K26),AND(ES$4&gt;=$Q26,ES$4&lt;=$R26),AND(ES$4&gt;=$X26,ES$4&lt;=$Y26)),IF(ES61&gt;0,$D26-ES61,$D26),0)</f>
        <v>0</v>
      </c>
      <c r="ET26" s="167">
        <f>IF(OR(AND(ET$4&gt;=$J26,ET$4&lt;=$K26),AND(ET$4&gt;=$Q26,ET$4&lt;=$R26),AND(ET$4&gt;=$X26,ET$4&lt;=$Y26)),IF(ET61&gt;0,$D26-ET61,$D26),0)</f>
        <v>0</v>
      </c>
      <c r="EU26" s="167">
        <f>IF(OR(AND(EU$4&gt;=$J26,EU$4&lt;=$K26),AND(EU$4&gt;=$Q26,EU$4&lt;=$R26),AND(EU$4&gt;=$X26,EU$4&lt;=$Y26)),IF(EU61&gt;0,$D26-EU61,$D26),0)</f>
        <v>0</v>
      </c>
      <c r="EV26" s="167">
        <f>IF(OR(AND(EV$4&gt;=$J26,EV$4&lt;=$K26),AND(EV$4&gt;=$Q26,EV$4&lt;=$R26),AND(EV$4&gt;=$X26,EV$4&lt;=$Y26)),IF(EV61&gt;0,$D26-EV61,$D26),0)</f>
        <v>0</v>
      </c>
      <c r="EW26" s="167">
        <f>IF(OR(AND(EW$4&gt;=$J26,EW$4&lt;=$K26),AND(EW$4&gt;=$Q26,EW$4&lt;=$R26),AND(EW$4&gt;=$X26,EW$4&lt;=$Y26)),IF(EW61&gt;0,$D26-EW61,$D26),0)</f>
        <v>0</v>
      </c>
      <c r="EX26" s="167">
        <f>IF(OR(AND(EX$4&gt;=$J26,EX$4&lt;=$K26),AND(EX$4&gt;=$Q26,EX$4&lt;=$R26),AND(EX$4&gt;=$X26,EX$4&lt;=$Y26)),IF(EX61&gt;0,$D26-EX61,$D26),0)</f>
        <v>0</v>
      </c>
      <c r="EY26" s="167">
        <f>IF(OR(AND(EY$4&gt;=$J26,EY$4&lt;=$K26),AND(EY$4&gt;=$Q26,EY$4&lt;=$R26),AND(EY$4&gt;=$X26,EY$4&lt;=$Y26)),IF(EY61&gt;0,$D26-EY61,$D26),0)</f>
        <v>0</v>
      </c>
      <c r="EZ26" s="167">
        <f>IF(OR(AND(EZ$4&gt;=$J26,EZ$4&lt;=$K26),AND(EZ$4&gt;=$Q26,EZ$4&lt;=$R26),AND(EZ$4&gt;=$X26,EZ$4&lt;=$Y26)),IF(EZ61&gt;0,$D26-EZ61,$D26),0)</f>
        <v>0</v>
      </c>
      <c r="FA26" s="167">
        <f>IF(OR(AND(FA$4&gt;=$J26,FA$4&lt;=$K26),AND(FA$4&gt;=$Q26,FA$4&lt;=$R26),AND(FA$4&gt;=$X26,FA$4&lt;=$Y26)),IF(FA61&gt;0,$D26-FA61,$D26),0)</f>
        <v>0</v>
      </c>
      <c r="FB26" s="167">
        <f>IF(OR(AND(FB$4&gt;=$J26,FB$4&lt;=$K26),AND(FB$4&gt;=$Q26,FB$4&lt;=$R26),AND(FB$4&gt;=$X26,FB$4&lt;=$Y26)),IF(FB61&gt;0,$D26-FB61,$D26),0)</f>
        <v>0</v>
      </c>
      <c r="FC26" s="167">
        <f>IF(OR(AND(FC$4&gt;=$J26,FC$4&lt;=$K26),AND(FC$4&gt;=$Q26,FC$4&lt;=$R26),AND(FC$4&gt;=$X26,FC$4&lt;=$Y26)),IF(FC61&gt;0,$D26-FC61,$D26),0)</f>
        <v>0</v>
      </c>
      <c r="FD26" s="167">
        <f>IF(OR(AND(FD$4&gt;=$J26,FD$4&lt;=$K26),AND(FD$4&gt;=$Q26,FD$4&lt;=$R26),AND(FD$4&gt;=$X26,FD$4&lt;=$Y26)),IF(FD61&gt;0,$D26-FD61,$D26),0)</f>
        <v>0</v>
      </c>
      <c r="FE26" s="167">
        <f>IF(OR(AND(FE$4&gt;=$J26,FE$4&lt;=$K26),AND(FE$4&gt;=$Q26,FE$4&lt;=$R26),AND(FE$4&gt;=$X26,FE$4&lt;=$Y26)),IF(FE61&gt;0,$D26-FE61,$D26),0)</f>
        <v>0</v>
      </c>
      <c r="FF26" s="167">
        <f>IF(OR(AND(FF$4&gt;=$J26,FF$4&lt;=$K26),AND(FF$4&gt;=$Q26,FF$4&lt;=$R26),AND(FF$4&gt;=$X26,FF$4&lt;=$Y26)),IF(FF61&gt;0,$D26-FF61,$D26),0)</f>
        <v>0</v>
      </c>
      <c r="FG26" s="167">
        <f>IF(OR(AND(FG$4&gt;=$J26,FG$4&lt;=$K26),AND(FG$4&gt;=$Q26,FG$4&lt;=$R26),AND(FG$4&gt;=$X26,FG$4&lt;=$Y26)),IF(FG61&gt;0,$D26-FG61,$D26),0)</f>
        <v>0</v>
      </c>
      <c r="FH26" s="167">
        <f>IF(OR(AND(FH$4&gt;=$J26,FH$4&lt;=$K26),AND(FH$4&gt;=$Q26,FH$4&lt;=$R26),AND(FH$4&gt;=$X26,FH$4&lt;=$Y26)),IF(FH61&gt;0,$D26-FH61,$D26),0)</f>
        <v>0</v>
      </c>
      <c r="FI26" s="167">
        <f>IF(OR(AND(FI$4&gt;=$J26,FI$4&lt;=$K26),AND(FI$4&gt;=$Q26,FI$4&lt;=$R26),AND(FI$4&gt;=$X26,FI$4&lt;=$Y26)),IF(FI61&gt;0,$D26-FI61,$D26),0)</f>
        <v>0</v>
      </c>
      <c r="FJ26" s="167">
        <f>IF(OR(AND(FJ$4&gt;=$J26,FJ$4&lt;=$K26),AND(FJ$4&gt;=$Q26,FJ$4&lt;=$R26),AND(FJ$4&gt;=$X26,FJ$4&lt;=$Y26)),IF(FJ61&gt;0,$D26-FJ61,$D26),0)</f>
        <v>0</v>
      </c>
      <c r="FK26" s="167">
        <f>IF(OR(AND(FK$4&gt;=$J26,FK$4&lt;=$K26),AND(FK$4&gt;=$Q26,FK$4&lt;=$R26),AND(FK$4&gt;=$X26,FK$4&lt;=$Y26)),IF(FK61&gt;0,$D26-FK61,$D26),0)</f>
        <v>0</v>
      </c>
      <c r="FL26" s="167">
        <f>IF(OR(AND(FL$4&gt;=$J26,FL$4&lt;=$K26),AND(FL$4&gt;=$Q26,FL$4&lt;=$R26),AND(FL$4&gt;=$X26,FL$4&lt;=$Y26)),IF(FL61&gt;0,$D26-FL61,$D26),0)</f>
        <v>0</v>
      </c>
      <c r="FM26" s="167">
        <f>IF(OR(AND(FM$4&gt;=$J26,FM$4&lt;=$K26),AND(FM$4&gt;=$Q26,FM$4&lt;=$R26),AND(FM$4&gt;=$X26,FM$4&lt;=$Y26)),IF(FM61&gt;0,$D26-FM61,$D26),0)</f>
        <v>0</v>
      </c>
      <c r="FN26" s="167">
        <f>IF(OR(AND(FN$4&gt;=$J26,FN$4&lt;=$K26),AND(FN$4&gt;=$Q26,FN$4&lt;=$R26),AND(FN$4&gt;=$X26,FN$4&lt;=$Y26)),IF(FN61&gt;0,$D26-FN61,$D26),0)</f>
        <v>0</v>
      </c>
      <c r="FO26" s="167">
        <f>IF(OR(AND(FO$4&gt;=$J26,FO$4&lt;=$K26),AND(FO$4&gt;=$Q26,FO$4&lt;=$R26),AND(FO$4&gt;=$X26,FO$4&lt;=$Y26)),IF(FO61&gt;0,$D26-FO61,$D26),0)</f>
        <v>0</v>
      </c>
      <c r="FP26" s="167">
        <f>IF(OR(AND(FP$4&gt;=$J26,FP$4&lt;=$K26),AND(FP$4&gt;=$Q26,FP$4&lt;=$R26),AND(FP$4&gt;=$X26,FP$4&lt;=$Y26)),IF(FP61&gt;0,$D26-FP61,$D26),0)</f>
        <v>0</v>
      </c>
      <c r="FQ26" s="167">
        <f>IF(OR(AND(FQ$4&gt;=$J26,FQ$4&lt;=$K26),AND(FQ$4&gt;=$Q26,FQ$4&lt;=$R26),AND(FQ$4&gt;=$X26,FQ$4&lt;=$Y26)),IF(FQ61&gt;0,$D26-FQ61,$D26),0)</f>
        <v>0</v>
      </c>
      <c r="FR26" s="167">
        <f>IF(OR(AND(FR$4&gt;=$J26,FR$4&lt;=$K26),AND(FR$4&gt;=$Q26,FR$4&lt;=$R26),AND(FR$4&gt;=$X26,FR$4&lt;=$Y26)),IF(FR61&gt;0,$D26-FR61,$D26),0)</f>
        <v>0</v>
      </c>
      <c r="FS26" s="167">
        <f>IF(OR(AND(FS$4&gt;=$J26,FS$4&lt;=$K26),AND(FS$4&gt;=$Q26,FS$4&lt;=$R26),AND(FS$4&gt;=$X26,FS$4&lt;=$Y26)),IF(FS61&gt;0,$D26-FS61,$D26),0)</f>
        <v>0</v>
      </c>
      <c r="FT26" s="167">
        <f>IF(OR(AND(FT$4&gt;=$J26,FT$4&lt;=$K26),AND(FT$4&gt;=$Q26,FT$4&lt;=$R26),AND(FT$4&gt;=$X26,FT$4&lt;=$Y26)),IF(FT61&gt;0,$D26-FT61,$D26),0)</f>
        <v>0</v>
      </c>
      <c r="FU26" s="167">
        <f>IF(OR(AND(FU$4&gt;=$J26,FU$4&lt;=$K26),AND(FU$4&gt;=$Q26,FU$4&lt;=$R26),AND(FU$4&gt;=$X26,FU$4&lt;=$Y26)),IF(FU61&gt;0,$D26-FU61,$D26),0)</f>
        <v>0</v>
      </c>
      <c r="FV26" s="167">
        <f>IF(OR(AND(FV$4&gt;=$J26,FV$4&lt;=$K26),AND(FV$4&gt;=$Q26,FV$4&lt;=$R26),AND(FV$4&gt;=$X26,FV$4&lt;=$Y26)),IF(FV61&gt;0,$D26-FV61,$D26),0)</f>
        <v>0</v>
      </c>
      <c r="FW26" s="167">
        <f>IF(OR(AND(FW$4&gt;=$J26,FW$4&lt;=$K26),AND(FW$4&gt;=$Q26,FW$4&lt;=$R26),AND(FW$4&gt;=$X26,FW$4&lt;=$Y26)),IF(FW61&gt;0,$D26-FW61,$D26),0)</f>
        <v>0</v>
      </c>
      <c r="FX26" s="167">
        <f>IF(OR(AND(FX$4&gt;=$J26,FX$4&lt;=$K26),AND(FX$4&gt;=$Q26,FX$4&lt;=$R26),AND(FX$4&gt;=$X26,FX$4&lt;=$Y26)),IF(FX61&gt;0,$D26-FX61,$D26),0)</f>
        <v>0</v>
      </c>
      <c r="FY26" s="167">
        <f>IF(OR(AND(FY$4&gt;=$J26,FY$4&lt;=$K26),AND(FY$4&gt;=$Q26,FY$4&lt;=$R26),AND(FY$4&gt;=$X26,FY$4&lt;=$Y26)),IF(FY61&gt;0,$D26-FY61,$D26),0)</f>
        <v>0</v>
      </c>
      <c r="FZ26" s="167">
        <f>IF(OR(AND(FZ$4&gt;=$J26,FZ$4&lt;=$K26),AND(FZ$4&gt;=$Q26,FZ$4&lt;=$R26),AND(FZ$4&gt;=$X26,FZ$4&lt;=$Y26)),IF(FZ61&gt;0,$D26-FZ61,$D26),0)</f>
        <v>0</v>
      </c>
      <c r="GA26" s="167">
        <f>IF(OR(AND(GA$4&gt;=$J26,GA$4&lt;=$K26),AND(GA$4&gt;=$Q26,GA$4&lt;=$R26),AND(GA$4&gt;=$X26,GA$4&lt;=$Y26)),IF(GA61&gt;0,$D26-GA61,$D26),0)</f>
        <v>0</v>
      </c>
      <c r="GB26" s="167">
        <f>IF(OR(AND(GB$4&gt;=$J26,GB$4&lt;=$K26),AND(GB$4&gt;=$Q26,GB$4&lt;=$R26),AND(GB$4&gt;=$X26,GB$4&lt;=$Y26)),IF(GB61&gt;0,$D26-GB61,$D26),0)</f>
        <v>0</v>
      </c>
      <c r="GC26" s="167">
        <f>IF(OR(AND(GC$4&gt;=$J26,GC$4&lt;=$K26),AND(GC$4&gt;=$Q26,GC$4&lt;=$R26),AND(GC$4&gt;=$X26,GC$4&lt;=$Y26)),IF(GC61&gt;0,$D26-GC61,$D26),0)</f>
        <v>0</v>
      </c>
      <c r="GD26" s="167">
        <f>IF(OR(AND(GD$4&gt;=$J26,GD$4&lt;=$K26),AND(GD$4&gt;=$Q26,GD$4&lt;=$R26),AND(GD$4&gt;=$X26,GD$4&lt;=$Y26)),IF(GD61&gt;0,$D26-GD61,$D26),0)</f>
        <v>0</v>
      </c>
      <c r="GE26" s="167">
        <f>IF(OR(AND(GE$4&gt;=$J26,GE$4&lt;=$K26),AND(GE$4&gt;=$Q26,GE$4&lt;=$R26),AND(GE$4&gt;=$X26,GE$4&lt;=$Y26)),IF(GE61&gt;0,$D26-GE61,$D26),0)</f>
        <v>0</v>
      </c>
      <c r="GF26" s="167">
        <f>IF(OR(AND(GF$4&gt;=$J26,GF$4&lt;=$K26),AND(GF$4&gt;=$Q26,GF$4&lt;=$R26),AND(GF$4&gt;=$X26,GF$4&lt;=$Y26)),IF(GF61&gt;0,$D26-GF61,$D26),0)</f>
        <v>0</v>
      </c>
      <c r="GG26" s="167">
        <f>IF(OR(AND(GG$4&gt;=$J26,GG$4&lt;=$K26),AND(GG$4&gt;=$Q26,GG$4&lt;=$R26),AND(GG$4&gt;=$X26,GG$4&lt;=$Y26)),IF(GG61&gt;0,$D26-GG61,$D26),0)</f>
        <v>0</v>
      </c>
      <c r="GH26" s="167">
        <f>IF(OR(AND(GH$4&gt;=$J26,GH$4&lt;=$K26),AND(GH$4&gt;=$Q26,GH$4&lt;=$R26),AND(GH$4&gt;=$X26,GH$4&lt;=$Y26)),IF(GH61&gt;0,$D26-GH61,$D26),0)</f>
        <v>0</v>
      </c>
      <c r="GI26" s="167">
        <f>IF(OR(AND(GI$4&gt;=$J26,GI$4&lt;=$K26),AND(GI$4&gt;=$Q26,GI$4&lt;=$R26),AND(GI$4&gt;=$X26,GI$4&lt;=$Y26)),IF(GI61&gt;0,$D26-GI61,$D26),0)</f>
        <v>0</v>
      </c>
      <c r="GJ26" s="167">
        <f>IF(OR(AND(GJ$4&gt;=$J26,GJ$4&lt;=$K26),AND(GJ$4&gt;=$Q26,GJ$4&lt;=$R26),AND(GJ$4&gt;=$X26,GJ$4&lt;=$Y26)),IF(GJ61&gt;0,$D26-GJ61,$D26),0)</f>
        <v>0</v>
      </c>
      <c r="GK26" s="167">
        <f>IF(OR(AND(GK$4&gt;=$J26,GK$4&lt;=$K26),AND(GK$4&gt;=$Q26,GK$4&lt;=$R26),AND(GK$4&gt;=$X26,GK$4&lt;=$Y26)),IF(GK61&gt;0,$D26-GK61,$D26),0)</f>
        <v>0</v>
      </c>
      <c r="GL26" s="167">
        <f>IF(OR(AND(GL$4&gt;=$J26,GL$4&lt;=$K26),AND(GL$4&gt;=$Q26,GL$4&lt;=$R26),AND(GL$4&gt;=$X26,GL$4&lt;=$Y26)),IF(GL61&gt;0,$D26-GL61,$D26),0)</f>
        <v>0</v>
      </c>
      <c r="GM26" s="167">
        <f>IF(OR(AND(GM$4&gt;=$J26,GM$4&lt;=$K26),AND(GM$4&gt;=$Q26,GM$4&lt;=$R26),AND(GM$4&gt;=$X26,GM$4&lt;=$Y26)),IF(GM61&gt;0,$D26-GM61,$D26),0)</f>
        <v>0</v>
      </c>
      <c r="GN26" s="167">
        <f>IF(OR(AND(GN$4&gt;=$J26,GN$4&lt;=$K26),AND(GN$4&gt;=$Q26,GN$4&lt;=$R26),AND(GN$4&gt;=$X26,GN$4&lt;=$Y26)),IF(GN61&gt;0,$D26-GN61,$D26),0)</f>
        <v>0</v>
      </c>
      <c r="GO26" s="167">
        <f>IF(OR(AND(GO$4&gt;=$J26,GO$4&lt;=$K26),AND(GO$4&gt;=$Q26,GO$4&lt;=$R26),AND(GO$4&gt;=$X26,GO$4&lt;=$Y26)),IF(GO61&gt;0,$D26-GO61,$D26),0)</f>
        <v>0</v>
      </c>
      <c r="GP26" s="167">
        <f>IF(OR(AND(GP$4&gt;=$J26,GP$4&lt;=$K26),AND(GP$4&gt;=$Q26,GP$4&lt;=$R26),AND(GP$4&gt;=$X26,GP$4&lt;=$Y26)),IF(GP61&gt;0,$D26-GP61,$D26),0)</f>
        <v>0</v>
      </c>
      <c r="GQ26" s="167">
        <f>IF(OR(AND(GQ$4&gt;=$J26,GQ$4&lt;=$K26),AND(GQ$4&gt;=$Q26,GQ$4&lt;=$R26),AND(GQ$4&gt;=$X26,GQ$4&lt;=$Y26)),IF(GQ61&gt;0,$D26-GQ61,$D26),0)</f>
        <v>0</v>
      </c>
      <c r="GR26" s="167">
        <f>IF(OR(AND(GR$4&gt;=$J26,GR$4&lt;=$K26),AND(GR$4&gt;=$Q26,GR$4&lt;=$R26),AND(GR$4&gt;=$X26,GR$4&lt;=$Y26)),IF(GR61&gt;0,$D26-GR61,$D26),0)</f>
        <v>0</v>
      </c>
      <c r="GS26" s="167">
        <f>IF(OR(AND(GS$4&gt;=$J26,GS$4&lt;=$K26),AND(GS$4&gt;=$Q26,GS$4&lt;=$R26),AND(GS$4&gt;=$X26,GS$4&lt;=$Y26)),IF(GS61&gt;0,$D26-GS61,$D26),0)</f>
        <v>0</v>
      </c>
      <c r="GT26" s="167">
        <f>IF(OR(AND(GT$4&gt;=$J26,GT$4&lt;=$K26),AND(GT$4&gt;=$Q26,GT$4&lt;=$R26),AND(GT$4&gt;=$X26,GT$4&lt;=$Y26)),IF(GT61&gt;0,$D26-GT61,$D26),0)</f>
        <v>0</v>
      </c>
      <c r="GU26" s="167">
        <f>IF(OR(AND(GU$4&gt;=$J26,GU$4&lt;=$K26),AND(GU$4&gt;=$Q26,GU$4&lt;=$R26),AND(GU$4&gt;=$X26,GU$4&lt;=$Y26)),IF(GU61&gt;0,$D26-GU61,$D26),0)</f>
        <v>0</v>
      </c>
      <c r="GV26" s="167">
        <f>IF(OR(AND(GV$4&gt;=$J26,GV$4&lt;=$K26),AND(GV$4&gt;=$Q26,GV$4&lt;=$R26),AND(GV$4&gt;=$X26,GV$4&lt;=$Y26)),IF(GV61&gt;0,$D26-GV61,$D26),0)</f>
        <v>0</v>
      </c>
      <c r="GW26" s="167">
        <f>IF(OR(AND(GW$4&gt;=$J26,GW$4&lt;=$K26),AND(GW$4&gt;=$Q26,GW$4&lt;=$R26),AND(GW$4&gt;=$X26,GW$4&lt;=$Y26)),IF(GW61&gt;0,$D26-GW61,$D26),0)</f>
        <v>0</v>
      </c>
      <c r="GX26" s="167">
        <f>IF(OR(AND(GX$4&gt;=$J26,GX$4&lt;=$K26),AND(GX$4&gt;=$Q26,GX$4&lt;=$R26),AND(GX$4&gt;=$X26,GX$4&lt;=$Y26)),IF(GX61&gt;0,$D26-GX61,$D26),0)</f>
        <v>0</v>
      </c>
      <c r="GY26" s="167">
        <f>IF(OR(AND(GY$4&gt;=$J26,GY$4&lt;=$K26),AND(GY$4&gt;=$Q26,GY$4&lt;=$R26),AND(GY$4&gt;=$X26,GY$4&lt;=$Y26)),IF(GY61&gt;0,$D26-GY61,$D26),0)</f>
        <v>0</v>
      </c>
      <c r="GZ26" s="167">
        <f>IF(OR(AND(GZ$4&gt;=$J26,GZ$4&lt;=$K26),AND(GZ$4&gt;=$Q26,GZ$4&lt;=$R26),AND(GZ$4&gt;=$X26,GZ$4&lt;=$Y26)),IF(GZ61&gt;0,$D26-GZ61,$D26),0)</f>
        <v>0</v>
      </c>
      <c r="HA26" s="167">
        <f>IF(OR(AND(HA$4&gt;=$J26,HA$4&lt;=$K26),AND(HA$4&gt;=$Q26,HA$4&lt;=$R26),AND(HA$4&gt;=$X26,HA$4&lt;=$Y26)),IF(HA61&gt;0,$D26-HA61,$D26),0)</f>
        <v>0</v>
      </c>
      <c r="HB26" s="167">
        <f>IF(OR(AND(HB$4&gt;=$J26,HB$4&lt;=$K26),AND(HB$4&gt;=$Q26,HB$4&lt;=$R26),AND(HB$4&gt;=$X26,HB$4&lt;=$Y26)),IF(HB61&gt;0,$D26-HB61,$D26),0)</f>
        <v>0</v>
      </c>
      <c r="HC26" s="167">
        <f>IF(OR(AND(HC$4&gt;=$J26,HC$4&lt;=$K26),AND(HC$4&gt;=$Q26,HC$4&lt;=$R26),AND(HC$4&gt;=$X26,HC$4&lt;=$Y26)),IF(HC61&gt;0,$D26-HC61,$D26),0)</f>
        <v>0</v>
      </c>
      <c r="HD26" s="167">
        <f>IF(OR(AND(HD$4&gt;=$J26,HD$4&lt;=$K26),AND(HD$4&gt;=$Q26,HD$4&lt;=$R26),AND(HD$4&gt;=$X26,HD$4&lt;=$Y26)),IF(HD61&gt;0,$D26-HD61,$D26),0)</f>
        <v>0</v>
      </c>
      <c r="HE26" s="167">
        <f>IF(OR(AND(HE$4&gt;=$J26,HE$4&lt;=$K26),AND(HE$4&gt;=$Q26,HE$4&lt;=$R26),AND(HE$4&gt;=$X26,HE$4&lt;=$Y26)),IF(HE61&gt;0,$D26-HE61,$D26),0)</f>
        <v>0</v>
      </c>
      <c r="HF26" s="167">
        <f>IF(OR(AND(HF$4&gt;=$J26,HF$4&lt;=$K26),AND(HF$4&gt;=$Q26,HF$4&lt;=$R26),AND(HF$4&gt;=$X26,HF$4&lt;=$Y26)),IF(HF61&gt;0,$D26-HF61,$D26),0)</f>
        <v>0</v>
      </c>
      <c r="HG26" s="167">
        <f>IF(OR(AND(HG$4&gt;=$J26,HG$4&lt;=$K26),AND(HG$4&gt;=$Q26,HG$4&lt;=$R26),AND(HG$4&gt;=$X26,HG$4&lt;=$Y26)),IF(HG61&gt;0,$D26-HG61,$D26),0)</f>
        <v>0</v>
      </c>
      <c r="HH26" s="167">
        <f>IF(OR(AND(HH$4&gt;=$J26,HH$4&lt;=$K26),AND(HH$4&gt;=$Q26,HH$4&lt;=$R26),AND(HH$4&gt;=$X26,HH$4&lt;=$Y26)),IF(HH61&gt;0,$D26-HH61,$D26),0)</f>
        <v>0</v>
      </c>
      <c r="HI26" s="167">
        <f>IF(OR(AND(HI$4&gt;=$J26,HI$4&lt;=$K26),AND(HI$4&gt;=$Q26,HI$4&lt;=$R26),AND(HI$4&gt;=$X26,HI$4&lt;=$Y26)),IF(HI61&gt;0,$D26-HI61,$D26),0)</f>
        <v>0</v>
      </c>
      <c r="HJ26" s="167">
        <f>IF(OR(AND(HJ$4&gt;=$J26,HJ$4&lt;=$K26),AND(HJ$4&gt;=$Q26,HJ$4&lt;=$R26),AND(HJ$4&gt;=$X26,HJ$4&lt;=$Y26)),IF(HJ61&gt;0,$D26-HJ61,$D26),0)</f>
        <v>0</v>
      </c>
      <c r="HK26" s="167">
        <f>IF(OR(AND(HK$4&gt;=$J26,HK$4&lt;=$K26),AND(HK$4&gt;=$Q26,HK$4&lt;=$R26),AND(HK$4&gt;=$X26,HK$4&lt;=$Y26)),IF(HK61&gt;0,$D26-HK61,$D26),0)</f>
        <v>0</v>
      </c>
      <c r="HL26" s="167">
        <f>IF(OR(AND(HL$4&gt;=$J26,HL$4&lt;=$K26),AND(HL$4&gt;=$Q26,HL$4&lt;=$R26),AND(HL$4&gt;=$X26,HL$4&lt;=$Y26)),IF(HL61&gt;0,$D26-HL61,$D26),0)</f>
        <v>0</v>
      </c>
      <c r="HM26" s="167">
        <f>IF(OR(AND(HM$4&gt;=$J26,HM$4&lt;=$K26),AND(HM$4&gt;=$Q26,HM$4&lt;=$R26),AND(HM$4&gt;=$X26,HM$4&lt;=$Y26)),IF(HM61&gt;0,$D26-HM61,$D26),0)</f>
        <v>0</v>
      </c>
      <c r="HN26" s="167">
        <f>IF(OR(AND(HN$4&gt;=$J26,HN$4&lt;=$K26),AND(HN$4&gt;=$Q26,HN$4&lt;=$R26),AND(HN$4&gt;=$X26,HN$4&lt;=$Y26)),IF(HN61&gt;0,$D26-HN61,$D26),0)</f>
        <v>0</v>
      </c>
      <c r="HO26" s="167">
        <f>IF(OR(AND(HO$4&gt;=$J26,HO$4&lt;=$K26),AND(HO$4&gt;=$Q26,HO$4&lt;=$R26),AND(HO$4&gt;=$X26,HO$4&lt;=$Y26)),IF(HO61&gt;0,$D26-HO61,$D26),0)</f>
        <v>0</v>
      </c>
      <c r="HP26" s="167">
        <f>IF(OR(AND(HP$4&gt;=$J26,HP$4&lt;=$K26),AND(HP$4&gt;=$Q26,HP$4&lt;=$R26),AND(HP$4&gt;=$X26,HP$4&lt;=$Y26)),IF(HP61&gt;0,$D26-HP61,$D26),0)</f>
        <v>0</v>
      </c>
      <c r="HQ26" s="167">
        <f>IF(OR(AND(HQ$4&gt;=$J26,HQ$4&lt;=$K26),AND(HQ$4&gt;=$Q26,HQ$4&lt;=$R26),AND(HQ$4&gt;=$X26,HQ$4&lt;=$Y26)),IF(HQ61&gt;0,$D26-HQ61,$D26),0)</f>
        <v>0</v>
      </c>
      <c r="HR26" s="167">
        <f>IF(OR(AND(HR$4&gt;=$J26,HR$4&lt;=$K26),AND(HR$4&gt;=$Q26,HR$4&lt;=$R26),AND(HR$4&gt;=$X26,HR$4&lt;=$Y26)),IF(HR61&gt;0,$D26-HR61,$D26),0)</f>
        <v>0</v>
      </c>
      <c r="HS26" s="167">
        <f>IF(OR(AND(HS$4&gt;=$J26,HS$4&lt;=$K26),AND(HS$4&gt;=$Q26,HS$4&lt;=$R26),AND(HS$4&gt;=$X26,HS$4&lt;=$Y26)),IF(HS61&gt;0,$D26-HS61,$D26),0)</f>
        <v>0</v>
      </c>
      <c r="HT26" s="167">
        <f>IF(OR(AND(HT$4&gt;=$J26,HT$4&lt;=$K26),AND(HT$4&gt;=$Q26,HT$4&lt;=$R26),AND(HT$4&gt;=$X26,HT$4&lt;=$Y26)),IF(HT61&gt;0,$D26-HT61,$D26),0)</f>
        <v>0</v>
      </c>
      <c r="HU26" s="167">
        <f>IF(OR(AND(HU$4&gt;=$J26,HU$4&lt;=$K26),AND(HU$4&gt;=$Q26,HU$4&lt;=$R26),AND(HU$4&gt;=$X26,HU$4&lt;=$Y26)),IF(HU61&gt;0,$D26-HU61,$D26),0)</f>
        <v>0</v>
      </c>
      <c r="HV26" s="167">
        <f>IF(OR(AND(HV$4&gt;=$J26,HV$4&lt;=$K26),AND(HV$4&gt;=$Q26,HV$4&lt;=$R26),AND(HV$4&gt;=$X26,HV$4&lt;=$Y26)),IF(HV61&gt;0,$D26-HV61,$D26),0)</f>
        <v>0</v>
      </c>
      <c r="HW26" s="167">
        <f>IF(OR(AND(HW$4&gt;=$J26,HW$4&lt;=$K26),AND(HW$4&gt;=$Q26,HW$4&lt;=$R26),AND(HW$4&gt;=$X26,HW$4&lt;=$Y26)),IF(HW61&gt;0,$D26-HW61,$D26),0)</f>
        <v>0</v>
      </c>
      <c r="HX26" s="167">
        <f>IF(OR(AND(HX$4&gt;=$J26,HX$4&lt;=$K26),AND(HX$4&gt;=$Q26,HX$4&lt;=$R26),AND(HX$4&gt;=$X26,HX$4&lt;=$Y26)),IF(HX61&gt;0,$D26-HX61,$D26),0)</f>
        <v>0</v>
      </c>
      <c r="HY26" s="167">
        <f>IF(OR(AND(HY$4&gt;=$J26,HY$4&lt;=$K26),AND(HY$4&gt;=$Q26,HY$4&lt;=$R26),AND(HY$4&gt;=$X26,HY$4&lt;=$Y26)),IF(HY61&gt;0,$D26-HY61,$D26),0)</f>
        <v>0</v>
      </c>
      <c r="HZ26" s="167">
        <f>IF(OR(AND(HZ$4&gt;=$J26,HZ$4&lt;=$K26),AND(HZ$4&gt;=$Q26,HZ$4&lt;=$R26),AND(HZ$4&gt;=$X26,HZ$4&lt;=$Y26)),IF(HZ61&gt;0,$D26-HZ61,$D26),0)</f>
        <v>0</v>
      </c>
      <c r="IA26" s="167">
        <f>IF(OR(AND(IA$4&gt;=$J26,IA$4&lt;=$K26),AND(IA$4&gt;=$Q26,IA$4&lt;=$R26),AND(IA$4&gt;=$X26,IA$4&lt;=$Y26)),IF(IA61&gt;0,$D26-IA61,$D26),0)</f>
        <v>0</v>
      </c>
      <c r="IB26" s="167">
        <f>IF(OR(AND(IB$4&gt;=$J26,IB$4&lt;=$K26),AND(IB$4&gt;=$Q26,IB$4&lt;=$R26),AND(IB$4&gt;=$X26,IB$4&lt;=$Y26)),IF(IB61&gt;0,$D26-IB61,$D26),0)</f>
        <v>0</v>
      </c>
      <c r="IC26" s="167">
        <f>IF(OR(AND(IC$4&gt;=$J26,IC$4&lt;=$K26),AND(IC$4&gt;=$Q26,IC$4&lt;=$R26),AND(IC$4&gt;=$X26,IC$4&lt;=$Y26)),IF(IC61&gt;0,$D26-IC61,$D26),0)</f>
        <v>0</v>
      </c>
      <c r="ID26" s="167">
        <f>IF(OR(AND(ID$4&gt;=$J26,ID$4&lt;=$K26),AND(ID$4&gt;=$Q26,ID$4&lt;=$R26),AND(ID$4&gt;=$X26,ID$4&lt;=$Y26)),IF(ID61&gt;0,$D26-ID61,$D26),0)</f>
        <v>0</v>
      </c>
      <c r="IE26" s="167">
        <f>IF(OR(AND(IE$4&gt;=$J26,IE$4&lt;=$K26),AND(IE$4&gt;=$Q26,IE$4&lt;=$R26),AND(IE$4&gt;=$X26,IE$4&lt;=$Y26)),IF(IE61&gt;0,$D26-IE61,$D26),0)</f>
        <v>0</v>
      </c>
      <c r="IF26" s="167">
        <f>IF(OR(AND(IF$4&gt;=$J26,IF$4&lt;=$K26),AND(IF$4&gt;=$Q26,IF$4&lt;=$R26),AND(IF$4&gt;=$X26,IF$4&lt;=$Y26)),IF(IF61&gt;0,$D26-IF61,$D26),0)</f>
        <v>0</v>
      </c>
      <c r="IG26" s="167">
        <f>IF(OR(AND(IG$4&gt;=$J26,IG$4&lt;=$K26),AND(IG$4&gt;=$Q26,IG$4&lt;=$R26),AND(IG$4&gt;=$X26,IG$4&lt;=$Y26)),IF(IG61&gt;0,$D26-IG61,$D26),0)</f>
        <v>0</v>
      </c>
      <c r="IH26" s="167">
        <f>IF(OR(AND(IH$4&gt;=$J26,IH$4&lt;=$K26),AND(IH$4&gt;=$Q26,IH$4&lt;=$R26),AND(IH$4&gt;=$X26,IH$4&lt;=$Y26)),IF(IH61&gt;0,$D26-IH61,$D26),0)</f>
        <v>0</v>
      </c>
      <c r="II26" s="167">
        <f>IF(OR(AND(II$4&gt;=$J26,II$4&lt;=$K26),AND(II$4&gt;=$Q26,II$4&lt;=$R26),AND(II$4&gt;=$X26,II$4&lt;=$Y26)),IF(II61&gt;0,$D26-II61,$D26),0)</f>
        <v>0</v>
      </c>
      <c r="IJ26" s="167">
        <f>IF(OR(AND(IJ$4&gt;=$J26,IJ$4&lt;=$K26),AND(IJ$4&gt;=$Q26,IJ$4&lt;=$R26),AND(IJ$4&gt;=$X26,IJ$4&lt;=$Y26)),IF(IJ61&gt;0,$D26-IJ61,$D26),0)</f>
        <v>0</v>
      </c>
      <c r="IK26" s="167">
        <f>IF(OR(AND(IK$4&gt;=$J26,IK$4&lt;=$K26),AND(IK$4&gt;=$Q26,IK$4&lt;=$R26),AND(IK$4&gt;=$X26,IK$4&lt;=$Y26)),IF(IK61&gt;0,$D26-IK61,$D26),0)</f>
        <v>0</v>
      </c>
      <c r="IL26" s="167">
        <f>IF(OR(AND(IL$4&gt;=$J26,IL$4&lt;=$K26),AND(IL$4&gt;=$Q26,IL$4&lt;=$R26),AND(IL$4&gt;=$X26,IL$4&lt;=$Y26)),IF(IL61&gt;0,$D26-IL61,$D26),0)</f>
        <v>0</v>
      </c>
      <c r="IM26" s="167">
        <f>IF(OR(AND(IM$4&gt;=$J26,IM$4&lt;=$K26),AND(IM$4&gt;=$Q26,IM$4&lt;=$R26),AND(IM$4&gt;=$X26,IM$4&lt;=$Y26)),IF(IM61&gt;0,$D26-IM61,$D26),0)</f>
        <v>0</v>
      </c>
      <c r="IN26" s="167">
        <f>IF(OR(AND(IN$4&gt;=$J26,IN$4&lt;=$K26),AND(IN$4&gt;=$Q26,IN$4&lt;=$R26),AND(IN$4&gt;=$X26,IN$4&lt;=$Y26)),IF(IN61&gt;0,$D26-IN61,$D26),0)</f>
        <v>0</v>
      </c>
      <c r="IO26" s="167">
        <f>IF(OR(AND(IO$4&gt;=$J26,IO$4&lt;=$K26),AND(IO$4&gt;=$Q26,IO$4&lt;=$R26),AND(IO$4&gt;=$X26,IO$4&lt;=$Y26)),IF(IO61&gt;0,$D26-IO61,$D26),0)</f>
        <v>0</v>
      </c>
      <c r="IP26" s="167">
        <f>IF(OR(AND(IP$4&gt;=$J26,IP$4&lt;=$K26),AND(IP$4&gt;=$Q26,IP$4&lt;=$R26),AND(IP$4&gt;=$X26,IP$4&lt;=$Y26)),IF(IP61&gt;0,$D26-IP61,$D26),0)</f>
        <v>0</v>
      </c>
      <c r="IQ26" s="167">
        <f>IF(OR(AND(IQ$4&gt;=$J26,IQ$4&lt;=$K26),AND(IQ$4&gt;=$Q26,IQ$4&lt;=$R26),AND(IQ$4&gt;=$X26,IQ$4&lt;=$Y26)),IF(IQ61&gt;0,$D26-IQ61,$D26),0)</f>
        <v>0</v>
      </c>
      <c r="IR26" s="167">
        <f>IF(OR(AND(IR$4&gt;=$J26,IR$4&lt;=$K26),AND(IR$4&gt;=$Q26,IR$4&lt;=$R26),AND(IR$4&gt;=$X26,IR$4&lt;=$Y26)),IF(IR61&gt;0,$D26-IR61,$D26),0)</f>
        <v>0</v>
      </c>
      <c r="IS26" s="167">
        <f>IF(OR(AND(IS$4&gt;=$J26,IS$4&lt;=$K26),AND(IS$4&gt;=$Q26,IS$4&lt;=$R26),AND(IS$4&gt;=$X26,IS$4&lt;=$Y26)),IF(IS61&gt;0,$D26-IS61,$D26),0)</f>
        <v>0</v>
      </c>
      <c r="IT26" s="167">
        <f>IF(OR(AND(IT$4&gt;=$J26,IT$4&lt;=$K26),AND(IT$4&gt;=$Q26,IT$4&lt;=$R26),AND(IT$4&gt;=$X26,IT$4&lt;=$Y26)),IF(IT61&gt;0,$D26-IT61,$D26),0)</f>
        <v>0</v>
      </c>
      <c r="IU26" s="167">
        <f>IF(OR(AND(IU$4&gt;=$J26,IU$4&lt;=$K26),AND(IU$4&gt;=$Q26,IU$4&lt;=$R26),AND(IU$4&gt;=$X26,IU$4&lt;=$Y26)),IF(IU61&gt;0,$D26-IU61,$D26),0)</f>
        <v>0</v>
      </c>
      <c r="IV26" s="167">
        <f>IF(OR(AND(IV$4&gt;=$J26,IV$4&lt;=$K26),AND(IV$4&gt;=$Q26,IV$4&lt;=$R26),AND(IV$4&gt;=$X26,IV$4&lt;=$Y26)),IF(IV61&gt;0,$D26-IV61,$D26),0)</f>
        <v>0</v>
      </c>
      <c r="IW26" s="167">
        <f>IF(OR(AND(IW$4&gt;=$J26,IW$4&lt;=$K26),AND(IW$4&gt;=$Q26,IW$4&lt;=$R26),AND(IW$4&gt;=$X26,IW$4&lt;=$Y26)),IF(IW61&gt;0,$D26-IW61,$D26),0)</f>
        <v>0</v>
      </c>
      <c r="IX26" s="167">
        <f>IF(OR(AND(IX$4&gt;=$J26,IX$4&lt;=$K26),AND(IX$4&gt;=$Q26,IX$4&lt;=$R26),AND(IX$4&gt;=$X26,IX$4&lt;=$Y26)),IF(IX61&gt;0,$D26-IX61,$D26),0)</f>
        <v>0</v>
      </c>
      <c r="IY26" s="167">
        <f>IF(OR(AND(IY$4&gt;=$J26,IY$4&lt;=$K26),AND(IY$4&gt;=$Q26,IY$4&lt;=$R26),AND(IY$4&gt;=$X26,IY$4&lt;=$Y26)),IF(IY61&gt;0,$D26-IY61,$D26),0)</f>
        <v>0</v>
      </c>
      <c r="IZ26" s="167">
        <f>IF(OR(AND(IZ$4&gt;=$J26,IZ$4&lt;=$K26),AND(IZ$4&gt;=$Q26,IZ$4&lt;=$R26),AND(IZ$4&gt;=$X26,IZ$4&lt;=$Y26)),IF(IZ61&gt;0,$D26-IZ61,$D26),0)</f>
        <v>0</v>
      </c>
      <c r="JA26" s="167">
        <f>IF(OR(AND(JA$4&gt;=$J26,JA$4&lt;=$K26),AND(JA$4&gt;=$Q26,JA$4&lt;=$R26),AND(JA$4&gt;=$X26,JA$4&lt;=$Y26)),IF(JA61&gt;0,$D26-JA61,$D26),0)</f>
        <v>0</v>
      </c>
      <c r="JB26" s="167">
        <f>IF(OR(AND(JB$4&gt;=$J26,JB$4&lt;=$K26),AND(JB$4&gt;=$Q26,JB$4&lt;=$R26),AND(JB$4&gt;=$X26,JB$4&lt;=$Y26)),IF(JB61&gt;0,$D26-JB61,$D26),0)</f>
        <v>0</v>
      </c>
      <c r="JC26" s="167">
        <f>IF(OR(AND(JC$4&gt;=$J26,JC$4&lt;=$K26),AND(JC$4&gt;=$Q26,JC$4&lt;=$R26),AND(JC$4&gt;=$X26,JC$4&lt;=$Y26)),IF(JC61&gt;0,$D26-JC61,$D26),0)</f>
        <v>0</v>
      </c>
      <c r="JD26" s="167">
        <f>IF(OR(AND(JD$4&gt;=$J26,JD$4&lt;=$K26),AND(JD$4&gt;=$Q26,JD$4&lt;=$R26),AND(JD$4&gt;=$X26,JD$4&lt;=$Y26)),IF(JD61&gt;0,$D26-JD61,$D26),0)</f>
        <v>0</v>
      </c>
      <c r="JE26" s="167">
        <f>IF(OR(AND(JE$4&gt;=$J26,JE$4&lt;=$K26),AND(JE$4&gt;=$Q26,JE$4&lt;=$R26),AND(JE$4&gt;=$X26,JE$4&lt;=$Y26)),IF(JE61&gt;0,$D26-JE61,$D26),0)</f>
        <v>0</v>
      </c>
      <c r="JF26" s="167">
        <f>IF(OR(AND(JF$4&gt;=$J26,JF$4&lt;=$K26),AND(JF$4&gt;=$Q26,JF$4&lt;=$R26),AND(JF$4&gt;=$X26,JF$4&lt;=$Y26)),IF(JF61&gt;0,$D26-JF61,$D26),0)</f>
        <v>0</v>
      </c>
      <c r="JG26" s="167">
        <f>IF(OR(AND(JG$4&gt;=$J26,JG$4&lt;=$K26),AND(JG$4&gt;=$Q26,JG$4&lt;=$R26),AND(JG$4&gt;=$X26,JG$4&lt;=$Y26)),IF(JG61&gt;0,$D26-JG61,$D26),0)</f>
        <v>0</v>
      </c>
      <c r="JH26" s="167">
        <f>IF(OR(AND(JH$4&gt;=$J26,JH$4&lt;=$K26),AND(JH$4&gt;=$Q26,JH$4&lt;=$R26),AND(JH$4&gt;=$X26,JH$4&lt;=$Y26)),IF(JH61&gt;0,$D26-JH61,$D26),0)</f>
        <v>0</v>
      </c>
      <c r="JI26" s="167">
        <f>IF(OR(AND(JI$4&gt;=$J26,JI$4&lt;=$K26),AND(JI$4&gt;=$Q26,JI$4&lt;=$R26),AND(JI$4&gt;=$X26,JI$4&lt;=$Y26)),IF(JI61&gt;0,$D26-JI61,$D26),0)</f>
        <v>0</v>
      </c>
      <c r="JJ26" s="167">
        <f>IF(OR(AND(JJ$4&gt;=$J26,JJ$4&lt;=$K26),AND(JJ$4&gt;=$Q26,JJ$4&lt;=$R26),AND(JJ$4&gt;=$X26,JJ$4&lt;=$Y26)),IF(JJ61&gt;0,$D26-JJ61,$D26),0)</f>
        <v>0</v>
      </c>
      <c r="JK26" s="167">
        <f>IF(OR(AND(JK$4&gt;=$J26,JK$4&lt;=$K26),AND(JK$4&gt;=$Q26,JK$4&lt;=$R26),AND(JK$4&gt;=$X26,JK$4&lt;=$Y26)),IF(JK61&gt;0,$D26-JK61,$D26),0)</f>
        <v>0</v>
      </c>
      <c r="JL26" s="167">
        <f>IF(OR(AND(JL$4&gt;=$J26,JL$4&lt;=$K26),AND(JL$4&gt;=$Q26,JL$4&lt;=$R26),AND(JL$4&gt;=$X26,JL$4&lt;=$Y26)),IF(JL61&gt;0,$D26-JL61,$D26),0)</f>
        <v>0</v>
      </c>
      <c r="JM26" s="167">
        <f>IF(OR(AND(JM$4&gt;=$J26,JM$4&lt;=$K26),AND(JM$4&gt;=$Q26,JM$4&lt;=$R26),AND(JM$4&gt;=$X26,JM$4&lt;=$Y26)),IF(JM61&gt;0,$D26-JM61,$D26),0)</f>
        <v>0</v>
      </c>
      <c r="JN26" s="167">
        <f>IF(OR(AND(JN$4&gt;=$J26,JN$4&lt;=$K26),AND(JN$4&gt;=$Q26,JN$4&lt;=$R26),AND(JN$4&gt;=$X26,JN$4&lt;=$Y26)),IF(JN61&gt;0,$D26-JN61,$D26),0)</f>
        <v>0</v>
      </c>
      <c r="JO26" s="167">
        <f>IF(OR(AND(JO$4&gt;=$J26,JO$4&lt;=$K26),AND(JO$4&gt;=$Q26,JO$4&lt;=$R26),AND(JO$4&gt;=$X26,JO$4&lt;=$Y26)),IF(JO61&gt;0,$D26-JO61,$D26),0)</f>
        <v>0</v>
      </c>
      <c r="JP26" s="167">
        <f>IF(OR(AND(JP$4&gt;=$J26,JP$4&lt;=$K26),AND(JP$4&gt;=$Q26,JP$4&lt;=$R26),AND(JP$4&gt;=$X26,JP$4&lt;=$Y26)),IF(JP61&gt;0,$D26-JP61,$D26),0)</f>
        <v>0</v>
      </c>
      <c r="JQ26" s="167">
        <f>IF(OR(AND(JQ$4&gt;=$J26,JQ$4&lt;=$K26),AND(JQ$4&gt;=$Q26,JQ$4&lt;=$R26),AND(JQ$4&gt;=$X26,JQ$4&lt;=$Y26)),IF(JQ61&gt;0,$D26-JQ61,$D26),0)</f>
        <v>0</v>
      </c>
      <c r="JR26" s="167">
        <f>IF(OR(AND(JR$4&gt;=$J26,JR$4&lt;=$K26),AND(JR$4&gt;=$Q26,JR$4&lt;=$R26),AND(JR$4&gt;=$X26,JR$4&lt;=$Y26)),IF(JR61&gt;0,$D26-JR61,$D26),0)</f>
        <v>0</v>
      </c>
      <c r="JS26" s="167">
        <f>IF(OR(AND(JS$4&gt;=$J26,JS$4&lt;=$K26),AND(JS$4&gt;=$Q26,JS$4&lt;=$R26),AND(JS$4&gt;=$X26,JS$4&lt;=$Y26)),IF(JS61&gt;0,$D26-JS61,$D26),0)</f>
        <v>0</v>
      </c>
      <c r="JT26" s="167">
        <f>IF(OR(AND(JT$4&gt;=$J26,JT$4&lt;=$K26),AND(JT$4&gt;=$Q26,JT$4&lt;=$R26),AND(JT$4&gt;=$X26,JT$4&lt;=$Y26)),IF(JT61&gt;0,$D26-JT61,$D26),0)</f>
        <v>0</v>
      </c>
      <c r="JU26" s="167">
        <f>IF(OR(AND(JU$4&gt;=$J26,JU$4&lt;=$K26),AND(JU$4&gt;=$Q26,JU$4&lt;=$R26),AND(JU$4&gt;=$X26,JU$4&lt;=$Y26)),IF(JU61&gt;0,$D26-JU61,$D26),0)</f>
        <v>0</v>
      </c>
      <c r="JV26" s="167">
        <f>IF(OR(AND(JV$4&gt;=$J26,JV$4&lt;=$K26),AND(JV$4&gt;=$Q26,JV$4&lt;=$R26),AND(JV$4&gt;=$X26,JV$4&lt;=$Y26)),IF(JV61&gt;0,$D26-JV61,$D26),0)</f>
        <v>0</v>
      </c>
      <c r="JW26" s="167">
        <f>IF(OR(AND(JW$4&gt;=$J26,JW$4&lt;=$K26),AND(JW$4&gt;=$Q26,JW$4&lt;=$R26),AND(JW$4&gt;=$X26,JW$4&lt;=$Y26)),IF(JW61&gt;0,$D26-JW61,$D26),0)</f>
        <v>0</v>
      </c>
      <c r="JX26" s="167">
        <f>IF(OR(AND(JX$4&gt;=$J26,JX$4&lt;=$K26),AND(JX$4&gt;=$Q26,JX$4&lt;=$R26),AND(JX$4&gt;=$X26,JX$4&lt;=$Y26)),IF(JX61&gt;0,$D26-JX61,$D26),0)</f>
        <v>0</v>
      </c>
      <c r="JY26" s="167">
        <f>IF(OR(AND(JY$4&gt;=$J26,JY$4&lt;=$K26),AND(JY$4&gt;=$Q26,JY$4&lt;=$R26),AND(JY$4&gt;=$X26,JY$4&lt;=$Y26)),IF(JY61&gt;0,$D26-JY61,$D26),0)</f>
        <v>0</v>
      </c>
      <c r="JZ26" s="167">
        <f>IF(OR(AND(JZ$4&gt;=$J26,JZ$4&lt;=$K26),AND(JZ$4&gt;=$Q26,JZ$4&lt;=$R26),AND(JZ$4&gt;=$X26,JZ$4&lt;=$Y26)),IF(JZ61&gt;0,$D26-JZ61,$D26),0)</f>
        <v>0</v>
      </c>
      <c r="KA26" s="167">
        <f>IF(OR(AND(KA$4&gt;=$J26,KA$4&lt;=$K26),AND(KA$4&gt;=$Q26,KA$4&lt;=$R26),AND(KA$4&gt;=$X26,KA$4&lt;=$Y26)),IF(KA61&gt;0,$D26-KA61,$D26),0)</f>
        <v>0</v>
      </c>
      <c r="KB26" s="167">
        <f>IF(OR(AND(KB$4&gt;=$J26,KB$4&lt;=$K26),AND(KB$4&gt;=$Q26,KB$4&lt;=$R26),AND(KB$4&gt;=$X26,KB$4&lt;=$Y26)),IF(KB61&gt;0,$D26-KB61,$D26),0)</f>
        <v>0</v>
      </c>
      <c r="KC26" s="167">
        <f>IF(OR(AND(KC$4&gt;=$J26,KC$4&lt;=$K26),AND(KC$4&gt;=$Q26,KC$4&lt;=$R26),AND(KC$4&gt;=$X26,KC$4&lt;=$Y26)),IF(KC61&gt;0,$D26-KC61,$D26),0)</f>
        <v>0</v>
      </c>
      <c r="KD26" s="167">
        <f>IF(OR(AND(KD$4&gt;=$J26,KD$4&lt;=$K26),AND(KD$4&gt;=$Q26,KD$4&lt;=$R26),AND(KD$4&gt;=$X26,KD$4&lt;=$Y26)),IF(KD61&gt;0,$D26-KD61,$D26),0)</f>
        <v>0</v>
      </c>
      <c r="KE26" s="167">
        <f>IF(OR(AND(KE$4&gt;=$J26,KE$4&lt;=$K26),AND(KE$4&gt;=$Q26,KE$4&lt;=$R26),AND(KE$4&gt;=$X26,KE$4&lt;=$Y26)),IF(KE61&gt;0,$D26-KE61,$D26),0)</f>
        <v>0</v>
      </c>
      <c r="KF26" s="167">
        <f>IF(OR(AND(KF$4&gt;=$J26,KF$4&lt;=$K26),AND(KF$4&gt;=$Q26,KF$4&lt;=$R26),AND(KF$4&gt;=$X26,KF$4&lt;=$Y26)),IF(KF61&gt;0,$D26-KF61,$D26),0)</f>
        <v>0</v>
      </c>
      <c r="KG26" s="167">
        <f>IF(OR(AND(KG$4&gt;=$J26,KG$4&lt;=$K26),AND(KG$4&gt;=$Q26,KG$4&lt;=$R26),AND(KG$4&gt;=$X26,KG$4&lt;=$Y26)),IF(KG61&gt;0,$D26-KG61,$D26),0)</f>
        <v>0</v>
      </c>
      <c r="KH26" s="167">
        <f>IF(OR(AND(KH$4&gt;=$J26,KH$4&lt;=$K26),AND(KH$4&gt;=$Q26,KH$4&lt;=$R26),AND(KH$4&gt;=$X26,KH$4&lt;=$Y26)),IF(KH61&gt;0,$D26-KH61,$D26),0)</f>
        <v>0</v>
      </c>
      <c r="KI26" s="167">
        <f>IF(OR(AND(KI$4&gt;=$J26,KI$4&lt;=$K26),AND(KI$4&gt;=$Q26,KI$4&lt;=$R26),AND(KI$4&gt;=$X26,KI$4&lt;=$Y26)),IF(KI61&gt;0,$D26-KI61,$D26),0)</f>
        <v>0</v>
      </c>
      <c r="KJ26" s="167">
        <f>IF(OR(AND(KJ$4&gt;=$J26,KJ$4&lt;=$K26),AND(KJ$4&gt;=$Q26,KJ$4&lt;=$R26),AND(KJ$4&gt;=$X26,KJ$4&lt;=$Y26)),IF(KJ61&gt;0,$D26-KJ61,$D26),0)</f>
        <v>0</v>
      </c>
      <c r="KK26" s="167">
        <f>IF(OR(AND(KK$4&gt;=$J26,KK$4&lt;=$K26),AND(KK$4&gt;=$Q26,KK$4&lt;=$R26),AND(KK$4&gt;=$X26,KK$4&lt;=$Y26)),IF(KK61&gt;0,$D26-KK61,$D26),0)</f>
        <v>0</v>
      </c>
      <c r="KL26" s="167">
        <f>IF(OR(AND(KL$4&gt;=$J26,KL$4&lt;=$K26),AND(KL$4&gt;=$Q26,KL$4&lt;=$R26),AND(KL$4&gt;=$X26,KL$4&lt;=$Y26)),IF(KL61&gt;0,$D26-KL61,$D26),0)</f>
        <v>0</v>
      </c>
      <c r="KM26" s="167">
        <f>IF(OR(AND(KM$4&gt;=$J26,KM$4&lt;=$K26),AND(KM$4&gt;=$Q26,KM$4&lt;=$R26),AND(KM$4&gt;=$X26,KM$4&lt;=$Y26)),IF(KM61&gt;0,$D26-KM61,$D26),0)</f>
        <v>0</v>
      </c>
      <c r="KN26" s="167">
        <f>IF(OR(AND(KN$4&gt;=$J26,KN$4&lt;=$K26),AND(KN$4&gt;=$Q26,KN$4&lt;=$R26),AND(KN$4&gt;=$X26,KN$4&lt;=$Y26)),IF(KN61&gt;0,$D26-KN61,$D26),0)</f>
        <v>0</v>
      </c>
      <c r="KO26" s="167">
        <f>IF(OR(AND(KO$4&gt;=$J26,KO$4&lt;=$K26),AND(KO$4&gt;=$Q26,KO$4&lt;=$R26),AND(KO$4&gt;=$X26,KO$4&lt;=$Y26)),IF(KO61&gt;0,$D26-KO61,$D26),0)</f>
        <v>0</v>
      </c>
      <c r="KP26" s="167">
        <f>IF(OR(AND(KP$4&gt;=$J26,KP$4&lt;=$K26),AND(KP$4&gt;=$Q26,KP$4&lt;=$R26),AND(KP$4&gt;=$X26,KP$4&lt;=$Y26)),IF(KP61&gt;0,$D26-KP61,$D26),0)</f>
        <v>0</v>
      </c>
      <c r="KQ26" s="167">
        <f>IF(OR(AND(KQ$4&gt;=$J26,KQ$4&lt;=$K26),AND(KQ$4&gt;=$Q26,KQ$4&lt;=$R26),AND(KQ$4&gt;=$X26,KQ$4&lt;=$Y26)),IF(KQ61&gt;0,$D26-KQ61,$D26),0)</f>
        <v>0</v>
      </c>
      <c r="KR26" s="167">
        <f>IF(OR(AND(KR$4&gt;=$J26,KR$4&lt;=$K26),AND(KR$4&gt;=$Q26,KR$4&lt;=$R26),AND(KR$4&gt;=$X26,KR$4&lt;=$Y26)),IF(KR61&gt;0,$D26-KR61,$D26),0)</f>
        <v>0</v>
      </c>
      <c r="KS26" s="167">
        <f>IF(OR(AND(KS$4&gt;=$J26,KS$4&lt;=$K26),AND(KS$4&gt;=$Q26,KS$4&lt;=$R26),AND(KS$4&gt;=$X26,KS$4&lt;=$Y26)),IF(KS61&gt;0,$D26-KS61,$D26),0)</f>
        <v>0</v>
      </c>
      <c r="KT26" s="167">
        <f>IF(OR(AND(KT$4&gt;=$J26,KT$4&lt;=$K26),AND(KT$4&gt;=$Q26,KT$4&lt;=$R26),AND(KT$4&gt;=$X26,KT$4&lt;=$Y26)),IF(KT61&gt;0,$D26-KT61,$D26),0)</f>
        <v>0</v>
      </c>
      <c r="KU26" s="167">
        <f>IF(OR(AND(KU$4&gt;=$J26,KU$4&lt;=$K26),AND(KU$4&gt;=$Q26,KU$4&lt;=$R26),AND(KU$4&gt;=$X26,KU$4&lt;=$Y26)),IF(KU61&gt;0,$D26-KU61,$D26),0)</f>
        <v>0</v>
      </c>
      <c r="KV26" s="167">
        <f>IF(OR(AND(KV$4&gt;=$J26,KV$4&lt;=$K26),AND(KV$4&gt;=$Q26,KV$4&lt;=$R26),AND(KV$4&gt;=$X26,KV$4&lt;=$Y26)),IF(KV61&gt;0,$D26-KV61,$D26),0)</f>
        <v>0</v>
      </c>
      <c r="KW26" s="167">
        <f>IF(OR(AND(KW$4&gt;=$J26,KW$4&lt;=$K26),AND(KW$4&gt;=$Q26,KW$4&lt;=$R26),AND(KW$4&gt;=$X26,KW$4&lt;=$Y26)),IF(KW61&gt;0,$D26-KW61,$D26),0)</f>
        <v>0</v>
      </c>
      <c r="KX26" s="167">
        <f>IF(OR(AND(KX$4&gt;=$J26,KX$4&lt;=$K26),AND(KX$4&gt;=$Q26,KX$4&lt;=$R26),AND(KX$4&gt;=$X26,KX$4&lt;=$Y26)),IF(KX61&gt;0,$D26-KX61,$D26),0)</f>
        <v>0</v>
      </c>
      <c r="KY26" s="167">
        <f>IF(OR(AND(KY$4&gt;=$J26,KY$4&lt;=$K26),AND(KY$4&gt;=$Q26,KY$4&lt;=$R26),AND(KY$4&gt;=$X26,KY$4&lt;=$Y26)),IF(KY61&gt;0,$D26-KY61,$D26),0)</f>
        <v>0</v>
      </c>
      <c r="KZ26" s="167">
        <f>IF(OR(AND(KZ$4&gt;=$J26,KZ$4&lt;=$K26),AND(KZ$4&gt;=$Q26,KZ$4&lt;=$R26),AND(KZ$4&gt;=$X26,KZ$4&lt;=$Y26)),IF(KZ61&gt;0,$D26-KZ61,$D26),0)</f>
        <v>0</v>
      </c>
      <c r="LA26" s="167">
        <f>IF(OR(AND(LA$4&gt;=$J26,LA$4&lt;=$K26),AND(LA$4&gt;=$Q26,LA$4&lt;=$R26),AND(LA$4&gt;=$X26,LA$4&lt;=$Y26)),IF(LA61&gt;0,$D26-LA61,$D26),0)</f>
        <v>0</v>
      </c>
      <c r="LB26" s="167">
        <f>IF(OR(AND(LB$4&gt;=$J26,LB$4&lt;=$K26),AND(LB$4&gt;=$Q26,LB$4&lt;=$R26),AND(LB$4&gt;=$X26,LB$4&lt;=$Y26)),IF(LB61&gt;0,$D26-LB61,$D26),0)</f>
        <v>0</v>
      </c>
      <c r="LC26" s="167">
        <f>IF(OR(AND(LC$4&gt;=$J26,LC$4&lt;=$K26),AND(LC$4&gt;=$Q26,LC$4&lt;=$R26),AND(LC$4&gt;=$X26,LC$4&lt;=$Y26)),IF(LC61&gt;0,$D26-LC61,$D26),0)</f>
        <v>0</v>
      </c>
      <c r="LD26" s="167">
        <f>IF(OR(AND(LD$4&gt;=$J26,LD$4&lt;=$K26),AND(LD$4&gt;=$Q26,LD$4&lt;=$R26),AND(LD$4&gt;=$X26,LD$4&lt;=$Y26)),IF(LD61&gt;0,$D26-LD61,$D26),0)</f>
        <v>0</v>
      </c>
      <c r="LE26" s="167">
        <f>IF(OR(AND(LE$4&gt;=$J26,LE$4&lt;=$K26),AND(LE$4&gt;=$Q26,LE$4&lt;=$R26),AND(LE$4&gt;=$X26,LE$4&lt;=$Y26)),IF(LE61&gt;0,$D26-LE61,$D26),0)</f>
        <v>0</v>
      </c>
      <c r="LF26" s="167">
        <f>IF(OR(AND(LF$4&gt;=$J26,LF$4&lt;=$K26),AND(LF$4&gt;=$Q26,LF$4&lt;=$R26),AND(LF$4&gt;=$X26,LF$4&lt;=$Y26)),IF(LF61&gt;0,$D26-LF61,$D26),0)</f>
        <v>0</v>
      </c>
      <c r="LG26" s="167">
        <f>IF(OR(AND(LG$4&gt;=$J26,LG$4&lt;=$K26),AND(LG$4&gt;=$Q26,LG$4&lt;=$R26),AND(LG$4&gt;=$X26,LG$4&lt;=$Y26)),IF(LG61&gt;0,$D26-LG61,$D26),0)</f>
        <v>0</v>
      </c>
      <c r="LH26" s="167">
        <f>IF(OR(AND(LH$4&gt;=$J26,LH$4&lt;=$K26),AND(LH$4&gt;=$Q26,LH$4&lt;=$R26),AND(LH$4&gt;=$X26,LH$4&lt;=$Y26)),IF(LH61&gt;0,$D26-LH61,$D26),0)</f>
        <v>0</v>
      </c>
      <c r="LI26" s="167">
        <f>IF(OR(AND(LI$4&gt;=$J26,LI$4&lt;=$K26),AND(LI$4&gt;=$Q26,LI$4&lt;=$R26),AND(LI$4&gt;=$X26,LI$4&lt;=$Y26)),IF(LI61&gt;0,$D26-LI61,$D26),0)</f>
        <v>0</v>
      </c>
      <c r="LJ26" s="167">
        <f>IF(OR(AND(LJ$4&gt;=$J26,LJ$4&lt;=$K26),AND(LJ$4&gt;=$Q26,LJ$4&lt;=$R26),AND(LJ$4&gt;=$X26,LJ$4&lt;=$Y26)),IF(LJ61&gt;0,$D26-LJ61,$D26),0)</f>
        <v>0</v>
      </c>
      <c r="LK26" s="167">
        <f>IF(OR(AND(LK$4&gt;=$J26,LK$4&lt;=$K26),AND(LK$4&gt;=$Q26,LK$4&lt;=$R26),AND(LK$4&gt;=$X26,LK$4&lt;=$Y26)),IF(LK61&gt;0,$D26-LK61,$D26),0)</f>
        <v>0</v>
      </c>
      <c r="LL26" s="167">
        <f>IF(OR(AND(LL$4&gt;=$J26,LL$4&lt;=$K26),AND(LL$4&gt;=$Q26,LL$4&lt;=$R26),AND(LL$4&gt;=$X26,LL$4&lt;=$Y26)),IF(LL61&gt;0,$D26-LL61,$D26),0)</f>
        <v>0</v>
      </c>
      <c r="LM26" s="167">
        <f>IF(OR(AND(LM$4&gt;=$J26,LM$4&lt;=$K26),AND(LM$4&gt;=$Q26,LM$4&lt;=$R26),AND(LM$4&gt;=$X26,LM$4&lt;=$Y26)),IF(LM61&gt;0,$D26-LM61,$D26),0)</f>
        <v>0</v>
      </c>
      <c r="LN26" s="167">
        <f>IF(OR(AND(LN$4&gt;=$J26,LN$4&lt;=$K26),AND(LN$4&gt;=$Q26,LN$4&lt;=$R26),AND(LN$4&gt;=$X26,LN$4&lt;=$Y26)),IF(LN61&gt;0,$D26-LN61,$D26),0)</f>
        <v>0</v>
      </c>
      <c r="LO26" s="167">
        <f>IF(OR(AND(LO$4&gt;=$J26,LO$4&lt;=$K26),AND(LO$4&gt;=$Q26,LO$4&lt;=$R26),AND(LO$4&gt;=$X26,LO$4&lt;=$Y26)),IF(LO61&gt;0,$D26-LO61,$D26),0)</f>
        <v>0</v>
      </c>
      <c r="LP26" s="167">
        <f>IF(OR(AND(LP$4&gt;=$J26,LP$4&lt;=$K26),AND(LP$4&gt;=$Q26,LP$4&lt;=$R26),AND(LP$4&gt;=$X26,LP$4&lt;=$Y26)),IF(LP61&gt;0,$D26-LP61,$D26),0)</f>
        <v>0</v>
      </c>
      <c r="LQ26" s="167">
        <f>IF(OR(AND(LQ$4&gt;=$J26,LQ$4&lt;=$K26),AND(LQ$4&gt;=$Q26,LQ$4&lt;=$R26),AND(LQ$4&gt;=$X26,LQ$4&lt;=$Y26)),IF(LQ61&gt;0,$D26-LQ61,$D26),0)</f>
        <v>0</v>
      </c>
      <c r="LR26" s="167">
        <f>IF(OR(AND(LR$4&gt;=$J26,LR$4&lt;=$K26),AND(LR$4&gt;=$Q26,LR$4&lt;=$R26),AND(LR$4&gt;=$X26,LR$4&lt;=$Y26)),IF(LR61&gt;0,$D26-LR61,$D26),0)</f>
        <v>0</v>
      </c>
      <c r="LS26" s="167">
        <f>IF(OR(AND(LS$4&gt;=$J26,LS$4&lt;=$K26),AND(LS$4&gt;=$Q26,LS$4&lt;=$R26),AND(LS$4&gt;=$X26,LS$4&lt;=$Y26)),IF(LS61&gt;0,$D26-LS61,$D26),0)</f>
        <v>0</v>
      </c>
      <c r="LT26" s="167">
        <f>IF(OR(AND(LT$4&gt;=$J26,LT$4&lt;=$K26),AND(LT$4&gt;=$Q26,LT$4&lt;=$R26),AND(LT$4&gt;=$X26,LT$4&lt;=$Y26)),IF(LT61&gt;0,$D26-LT61,$D26),0)</f>
        <v>0</v>
      </c>
      <c r="LU26" s="167">
        <f>IF(OR(AND(LU$4&gt;=$J26,LU$4&lt;=$K26),AND(LU$4&gt;=$Q26,LU$4&lt;=$R26),AND(LU$4&gt;=$X26,LU$4&lt;=$Y26)),IF(LU61&gt;0,$D26-LU61,$D26),0)</f>
        <v>0</v>
      </c>
      <c r="LV26" s="167">
        <f>IF(OR(AND(LV$4&gt;=$J26,LV$4&lt;=$K26),AND(LV$4&gt;=$Q26,LV$4&lt;=$R26),AND(LV$4&gt;=$X26,LV$4&lt;=$Y26)),IF(LV61&gt;0,$D26-LV61,$D26),0)</f>
        <v>0</v>
      </c>
      <c r="LW26" s="167">
        <f>IF(OR(AND(LW$4&gt;=$J26,LW$4&lt;=$K26),AND(LW$4&gt;=$Q26,LW$4&lt;=$R26),AND(LW$4&gt;=$X26,LW$4&lt;=$Y26)),IF(LW61&gt;0,$D26-LW61,$D26),0)</f>
        <v>0</v>
      </c>
      <c r="LX26" s="167">
        <f>IF(OR(AND(LX$4&gt;=$J26,LX$4&lt;=$K26),AND(LX$4&gt;=$Q26,LX$4&lt;=$R26),AND(LX$4&gt;=$X26,LX$4&lt;=$Y26)),IF(LX61&gt;0,$D26-LX61,$D26),0)</f>
        <v>0</v>
      </c>
      <c r="LY26" s="167">
        <f>IF(OR(AND(LY$4&gt;=$J26,LY$4&lt;=$K26),AND(LY$4&gt;=$Q26,LY$4&lt;=$R26),AND(LY$4&gt;=$X26,LY$4&lt;=$Y26)),IF(LY61&gt;0,$D26-LY61,$D26),0)</f>
        <v>0</v>
      </c>
      <c r="LZ26" s="167">
        <f>IF(OR(AND(LZ$4&gt;=$J26,LZ$4&lt;=$K26),AND(LZ$4&gt;=$Q26,LZ$4&lt;=$R26),AND(LZ$4&gt;=$X26,LZ$4&lt;=$Y26)),IF(LZ61&gt;0,$D26-LZ61,$D26),0)</f>
        <v>0</v>
      </c>
      <c r="MA26" s="167">
        <f>IF(OR(AND(MA$4&gt;=$J26,MA$4&lt;=$K26),AND(MA$4&gt;=$Q26,MA$4&lt;=$R26),AND(MA$4&gt;=$X26,MA$4&lt;=$Y26)),IF(MA61&gt;0,$D26-MA61,$D26),0)</f>
        <v>0</v>
      </c>
      <c r="MB26" s="167">
        <f>IF(OR(AND(MB$4&gt;=$J26,MB$4&lt;=$K26),AND(MB$4&gt;=$Q26,MB$4&lt;=$R26),AND(MB$4&gt;=$X26,MB$4&lt;=$Y26)),IF(MB61&gt;0,$D26-MB61,$D26),0)</f>
        <v>0</v>
      </c>
      <c r="MC26" s="167">
        <f>IF(OR(AND(MC$4&gt;=$J26,MC$4&lt;=$K26),AND(MC$4&gt;=$Q26,MC$4&lt;=$R26),AND(MC$4&gt;=$X26,MC$4&lt;=$Y26)),IF(MC61&gt;0,$D26-MC61,$D26),0)</f>
        <v>0</v>
      </c>
      <c r="MD26" s="167">
        <f>IF(OR(AND(MD$4&gt;=$J26,MD$4&lt;=$K26),AND(MD$4&gt;=$Q26,MD$4&lt;=$R26),AND(MD$4&gt;=$X26,MD$4&lt;=$Y26)),IF(MD61&gt;0,$D26-MD61,$D26),0)</f>
        <v>0</v>
      </c>
      <c r="ME26" s="167">
        <f>IF(OR(AND(ME$4&gt;=$J26,ME$4&lt;=$K26),AND(ME$4&gt;=$Q26,ME$4&lt;=$R26),AND(ME$4&gt;=$X26,ME$4&lt;=$Y26)),IF(ME61&gt;0,$D26-ME61,$D26),0)</f>
        <v>0</v>
      </c>
      <c r="MF26" s="167">
        <f>IF(OR(AND(MF$4&gt;=$J26,MF$4&lt;=$K26),AND(MF$4&gt;=$Q26,MF$4&lt;=$R26),AND(MF$4&gt;=$X26,MF$4&lt;=$Y26)),IF(MF61&gt;0,$D26-MF61,$D26),0)</f>
        <v>0</v>
      </c>
      <c r="MG26" s="167">
        <f>IF(OR(AND(MG$4&gt;=$J26,MG$4&lt;=$K26),AND(MG$4&gt;=$Q26,MG$4&lt;=$R26),AND(MG$4&gt;=$X26,MG$4&lt;=$Y26)),IF(MG61&gt;0,$D26-MG61,$D26),0)</f>
        <v>0</v>
      </c>
      <c r="MH26" s="167">
        <f>IF(OR(AND(MH$4&gt;=$J26,MH$4&lt;=$K26),AND(MH$4&gt;=$Q26,MH$4&lt;=$R26),AND(MH$4&gt;=$X26,MH$4&lt;=$Y26)),IF(MH61&gt;0,$D26-MH61,$D26),0)</f>
        <v>0</v>
      </c>
      <c r="MI26" s="167">
        <f>IF(OR(AND(MI$4&gt;=$J26,MI$4&lt;=$K26),AND(MI$4&gt;=$Q26,MI$4&lt;=$R26),AND(MI$4&gt;=$X26,MI$4&lt;=$Y26)),IF(MI61&gt;0,$D26-MI61,$D26),0)</f>
        <v>0</v>
      </c>
      <c r="MJ26" s="167">
        <f>IF(OR(AND(MJ$4&gt;=$J26,MJ$4&lt;=$K26),AND(MJ$4&gt;=$Q26,MJ$4&lt;=$R26),AND(MJ$4&gt;=$X26,MJ$4&lt;=$Y26)),IF(MJ61&gt;0,$D26-MJ61,$D26),0)</f>
        <v>0</v>
      </c>
      <c r="MK26" s="167">
        <f>IF(OR(AND(MK$4&gt;=$J26,MK$4&lt;=$K26),AND(MK$4&gt;=$Q26,MK$4&lt;=$R26),AND(MK$4&gt;=$X26,MK$4&lt;=$Y26)),IF(MK61&gt;0,$D26-MK61,$D26),0)</f>
        <v>0</v>
      </c>
      <c r="ML26" s="167">
        <f>IF(OR(AND(ML$4&gt;=$J26,ML$4&lt;=$K26),AND(ML$4&gt;=$Q26,ML$4&lt;=$R26),AND(ML$4&gt;=$X26,ML$4&lt;=$Y26)),IF(ML61&gt;0,$D26-ML61,$D26),0)</f>
        <v>0</v>
      </c>
      <c r="MM26" s="167">
        <f>IF(OR(AND(MM$4&gt;=$J26,MM$4&lt;=$K26),AND(MM$4&gt;=$Q26,MM$4&lt;=$R26),AND(MM$4&gt;=$X26,MM$4&lt;=$Y26)),IF(MM61&gt;0,$D26-MM61,$D26),0)</f>
        <v>0</v>
      </c>
      <c r="MN26" s="167">
        <f>IF(OR(AND(MN$4&gt;=$J26,MN$4&lt;=$K26),AND(MN$4&gt;=$Q26,MN$4&lt;=$R26),AND(MN$4&gt;=$X26,MN$4&lt;=$Y26)),IF(MN61&gt;0,$D26-MN61,$D26),0)</f>
        <v>0</v>
      </c>
      <c r="MO26" s="167">
        <f>IF(OR(AND(MO$4&gt;=$J26,MO$4&lt;=$K26),AND(MO$4&gt;=$Q26,MO$4&lt;=$R26),AND(MO$4&gt;=$X26,MO$4&lt;=$Y26)),IF(MO61&gt;0,$D26-MO61,$D26),0)</f>
        <v>0</v>
      </c>
      <c r="MP26" s="167">
        <f>IF(OR(AND(MP$4&gt;=$J26,MP$4&lt;=$K26),AND(MP$4&gt;=$Q26,MP$4&lt;=$R26),AND(MP$4&gt;=$X26,MP$4&lt;=$Y26)),IF(MP61&gt;0,$D26-MP61,$D26),0)</f>
        <v>0</v>
      </c>
      <c r="MQ26" s="167">
        <f>IF(OR(AND(MQ$4&gt;=$J26,MQ$4&lt;=$K26),AND(MQ$4&gt;=$Q26,MQ$4&lt;=$R26),AND(MQ$4&gt;=$X26,MQ$4&lt;=$Y26)),IF(MQ61&gt;0,$D26-MQ61,$D26),0)</f>
        <v>0</v>
      </c>
      <c r="MR26" s="167">
        <f>IF(OR(AND(MR$4&gt;=$J26,MR$4&lt;=$K26),AND(MR$4&gt;=$Q26,MR$4&lt;=$R26),AND(MR$4&gt;=$X26,MR$4&lt;=$Y26)),IF(MR61&gt;0,$D26-MR61,$D26),0)</f>
        <v>0</v>
      </c>
      <c r="MS26" s="167">
        <f>IF(OR(AND(MS$4&gt;=$J26,MS$4&lt;=$K26),AND(MS$4&gt;=$Q26,MS$4&lt;=$R26),AND(MS$4&gt;=$X26,MS$4&lt;=$Y26)),IF(MS61&gt;0,$D26-MS61,$D26),0)</f>
        <v>0</v>
      </c>
      <c r="MT26" s="167">
        <f>IF(OR(AND(MT$4&gt;=$J26,MT$4&lt;=$K26),AND(MT$4&gt;=$Q26,MT$4&lt;=$R26),AND(MT$4&gt;=$X26,MT$4&lt;=$Y26)),IF(MT61&gt;0,$D26-MT61,$D26),0)</f>
        <v>0</v>
      </c>
      <c r="MU26" s="167">
        <f>IF(OR(AND(MU$4&gt;=$J26,MU$4&lt;=$K26),AND(MU$4&gt;=$Q26,MU$4&lt;=$R26),AND(MU$4&gt;=$X26,MU$4&lt;=$Y26)),IF(MU61&gt;0,$D26-MU61,$D26),0)</f>
        <v>0</v>
      </c>
      <c r="MV26" s="167">
        <f>IF(OR(AND(MV$4&gt;=$J26,MV$4&lt;=$K26),AND(MV$4&gt;=$Q26,MV$4&lt;=$R26),AND(MV$4&gt;=$X26,MV$4&lt;=$Y26)),IF(MV61&gt;0,$D26-MV61,$D26),0)</f>
        <v>0</v>
      </c>
      <c r="MW26" s="167">
        <f>IF(OR(AND(MW$4&gt;=$J26,MW$4&lt;=$K26),AND(MW$4&gt;=$Q26,MW$4&lt;=$R26),AND(MW$4&gt;=$X26,MW$4&lt;=$Y26)),IF(MW61&gt;0,$D26-MW61,$D26),0)</f>
        <v>0</v>
      </c>
      <c r="MX26" s="167">
        <f>IF(OR(AND(MX$4&gt;=$J26,MX$4&lt;=$K26),AND(MX$4&gt;=$Q26,MX$4&lt;=$R26),AND(MX$4&gt;=$X26,MX$4&lt;=$Y26)),IF(MX61&gt;0,$D26-MX61,$D26),0)</f>
        <v>0</v>
      </c>
      <c r="MY26" s="167">
        <f>IF(OR(AND(MY$4&gt;=$J26,MY$4&lt;=$K26),AND(MY$4&gt;=$Q26,MY$4&lt;=$R26),AND(MY$4&gt;=$X26,MY$4&lt;=$Y26)),IF(MY61&gt;0,$D26-MY61,$D26),0)</f>
        <v>0</v>
      </c>
      <c r="MZ26" s="167">
        <f>IF(OR(AND(MZ$4&gt;=$J26,MZ$4&lt;=$K26),AND(MZ$4&gt;=$Q26,MZ$4&lt;=$R26),AND(MZ$4&gt;=$X26,MZ$4&lt;=$Y26)),IF(MZ61&gt;0,$D26-MZ61,$D26),0)</f>
        <v>0</v>
      </c>
      <c r="NA26" s="167">
        <f>IF(OR(AND(NA$4&gt;=$J26,NA$4&lt;=$K26),AND(NA$4&gt;=$Q26,NA$4&lt;=$R26),AND(NA$4&gt;=$X26,NA$4&lt;=$Y26)),IF(NA61&gt;0,$D26-NA61,$D26),0)</f>
        <v>0</v>
      </c>
      <c r="NB26" s="167">
        <f>IF(OR(AND(NB$4&gt;=$J26,NB$4&lt;=$K26),AND(NB$4&gt;=$Q26,NB$4&lt;=$R26),AND(NB$4&gt;=$X26,NB$4&lt;=$Y26)),IF(NB61&gt;0,$D26-NB61,$D26),0)</f>
        <v>0</v>
      </c>
      <c r="NC26" s="167">
        <f>IF(OR(AND(NC$4&gt;=$J26,NC$4&lt;=$K26),AND(NC$4&gt;=$Q26,NC$4&lt;=$R26),AND(NC$4&gt;=$X26,NC$4&lt;=$Y26)),IF(NC61&gt;0,$D26-NC61,$D26),0)</f>
        <v>0</v>
      </c>
      <c r="ND26" s="167">
        <f>IF(OR(AND(ND$4&gt;=$J26,ND$4&lt;=$K26),AND(ND$4&gt;=$Q26,ND$4&lt;=$R26),AND(ND$4&gt;=$X26,ND$4&lt;=$Y26)),IF(ND61&gt;0,$D26-ND61,$D26),0)</f>
        <v>0</v>
      </c>
      <c r="NE26" s="167">
        <f>IF(OR(AND(NE$4&gt;=$J26,NE$4&lt;=$K26),AND(NE$4&gt;=$Q26,NE$4&lt;=$R26),AND(NE$4&gt;=$X26,NE$4&lt;=$Y26)),IF(NE61&gt;0,$D26-NE61,$D26),0)</f>
        <v>0</v>
      </c>
      <c r="NF26" s="167">
        <f>IF(OR(AND(NF$4&gt;=$J26,NF$4&lt;=$K26),AND(NF$4&gt;=$Q26,NF$4&lt;=$R26),AND(NF$4&gt;=$X26,NF$4&lt;=$Y26)),IF(NF61&gt;0,$D26-NF61,$D26),0)</f>
        <v>0</v>
      </c>
      <c r="NG26" s="167">
        <f>IF(OR(AND(NG$4&gt;=$J26,NG$4&lt;=$K26),AND(NG$4&gt;=$Q26,NG$4&lt;=$R26),AND(NG$4&gt;=$X26,NG$4&lt;=$Y26)),IF(NG61&gt;0,$D26-NG61,$D26),0)</f>
        <v>0</v>
      </c>
      <c r="NH26" s="167">
        <f>IF(OR(AND(NH$4&gt;=$J26,NH$4&lt;=$K26),AND(NH$4&gt;=$Q26,NH$4&lt;=$R26),AND(NH$4&gt;=$X26,NH$4&lt;=$Y26)),IF(NH61&gt;0,$D26-NH61,$D26),0)</f>
        <v>0</v>
      </c>
      <c r="NI26" s="167">
        <f>IF(OR(AND(NI$4&gt;=$J26,NI$4&lt;=$K26),AND(NI$4&gt;=$Q26,NI$4&lt;=$R26),AND(NI$4&gt;=$X26,NI$4&lt;=$Y26)),IF(NI61&gt;0,$D26-NI61,$D26),0)</f>
        <v>0</v>
      </c>
      <c r="NJ26" s="167">
        <f>IF(OR(AND(NJ$4&gt;=$J26,NJ$4&lt;=$K26),AND(NJ$4&gt;=$Q26,NJ$4&lt;=$R26),AND(NJ$4&gt;=$X26,NJ$4&lt;=$Y26)),IF(NJ61&gt;0,$D26-NJ61,$D26),0)</f>
        <v>0</v>
      </c>
      <c r="NK26" s="167">
        <f>IF(OR(AND(NK$4&gt;=$J26,NK$4&lt;=$K26),AND(NK$4&gt;=$Q26,NK$4&lt;=$R26),AND(NK$4&gt;=$X26,NK$4&lt;=$Y26)),IF(NK61&gt;0,$D26-NK61,$D26),0)</f>
        <v>0</v>
      </c>
      <c r="NL26" s="167">
        <f>IF(OR(AND(NL$4&gt;=$J26,NL$4&lt;=$K26),AND(NL$4&gt;=$Q26,NL$4&lt;=$R26),AND(NL$4&gt;=$X26,NL$4&lt;=$Y26)),IF(NL61&gt;0,$D26-NL61,$D26),0)</f>
        <v>0</v>
      </c>
      <c r="NM26" s="167">
        <f>IF(OR(AND(NM$4&gt;=$J26,NM$4&lt;=$K26),AND(NM$4&gt;=$Q26,NM$4&lt;=$R26),AND(NM$4&gt;=$X26,NM$4&lt;=$Y26)),IF(NM61&gt;0,$D26-NM61,$D26),0)</f>
        <v>0</v>
      </c>
      <c r="NN26" s="167">
        <f>IF(OR(AND(NN$4&gt;=$J26,NN$4&lt;=$K26),AND(NN$4&gt;=$Q26,NN$4&lt;=$R26),AND(NN$4&gt;=$X26,NN$4&lt;=$Y26)),IF(NN61&gt;0,$D26-NN61,$D26),0)</f>
        <v>0</v>
      </c>
      <c r="NO26" s="167">
        <f>IF(OR(AND(NO$4&gt;=$J26,NO$4&lt;=$K26),AND(NO$4&gt;=$Q26,NO$4&lt;=$R26),AND(NO$4&gt;=$X26,NO$4&lt;=$Y26)),IF(NO61&gt;0,$D26-NO61,$D26),0)</f>
        <v>0</v>
      </c>
      <c r="NP26" s="167">
        <f>IF(OR(AND(NP$4&gt;=$J26,NP$4&lt;=$K26),AND(NP$4&gt;=$Q26,NP$4&lt;=$R26),AND(NP$4&gt;=$X26,NP$4&lt;=$Y26)),IF(NP61&gt;0,$D26-NP61,$D26),0)</f>
        <v>0</v>
      </c>
      <c r="NQ26" s="167">
        <f>IF(OR(AND(NQ$4&gt;=$J26,NQ$4&lt;=$K26),AND(NQ$4&gt;=$Q26,NQ$4&lt;=$R26),AND(NQ$4&gt;=$X26,NQ$4&lt;=$Y26)),IF(NQ61&gt;0,$D26-NQ61,$D26),0)</f>
        <v>0</v>
      </c>
      <c r="NR26" s="167">
        <f>IF(OR(AND(NR$4&gt;=$J26,NR$4&lt;=$K26),AND(NR$4&gt;=$Q26,NR$4&lt;=$R26),AND(NR$4&gt;=$X26,NR$4&lt;=$Y26)),IF(NR61&gt;0,$D26-NR61,$D26),0)</f>
        <v>0</v>
      </c>
      <c r="NS26" s="167">
        <f>IF(OR(AND(NS$4&gt;=$J26,NS$4&lt;=$K26),AND(NS$4&gt;=$Q26,NS$4&lt;=$R26),AND(NS$4&gt;=$X26,NS$4&lt;=$Y26)),IF(NS61&gt;0,$D26-NS61,$D26),0)</f>
        <v>0</v>
      </c>
      <c r="NT26" s="167">
        <f>IF(OR(AND(NT$4&gt;=$J26,NT$4&lt;=$K26),AND(NT$4&gt;=$Q26,NT$4&lt;=$R26),AND(NT$4&gt;=$X26,NT$4&lt;=$Y26)),IF(NT61&gt;0,$D26-NT61,$D26),0)</f>
        <v>0</v>
      </c>
      <c r="NU26" s="167">
        <f>IF(OR(AND(NU$4&gt;=$J26,NU$4&lt;=$K26),AND(NU$4&gt;=$Q26,NU$4&lt;=$R26),AND(NU$4&gt;=$X26,NU$4&lt;=$Y26)),IF(NU61&gt;0,$D26-NU61,$D26),0)</f>
        <v>0</v>
      </c>
      <c r="NV26" s="167">
        <f>IF(OR(AND(NV$4&gt;=$J26,NV$4&lt;=$K26),AND(NV$4&gt;=$Q26,NV$4&lt;=$R26),AND(NV$4&gt;=$X26,NV$4&lt;=$Y26)),IF(NV61&gt;0,$D26-NV61,$D26),0)</f>
        <v>0</v>
      </c>
      <c r="NW26" s="167">
        <f>IF(OR(AND(NW$4&gt;=$J26,NW$4&lt;=$K26),AND(NW$4&gt;=$Q26,NW$4&lt;=$R26),AND(NW$4&gt;=$X26,NW$4&lt;=$Y26)),IF(NW61&gt;0,$D26-NW61,$D26),0)</f>
        <v>0</v>
      </c>
      <c r="NX26" s="167">
        <f>IF(OR(AND(NX$4&gt;=$J26,NX$4&lt;=$K26),AND(NX$4&gt;=$Q26,NX$4&lt;=$R26),AND(NX$4&gt;=$X26,NX$4&lt;=$Y26)),IF(NX61&gt;0,$D26-NX61,$D26),0)</f>
        <v>0</v>
      </c>
      <c r="NY26" s="167">
        <f>IF(OR(AND(NY$4&gt;=$J26,NY$4&lt;=$K26),AND(NY$4&gt;=$Q26,NY$4&lt;=$R26),AND(NY$4&gt;=$X26,NY$4&lt;=$Y26)),IF(NY61&gt;0,$D26-NY61,$D26),0)</f>
        <v>0</v>
      </c>
      <c r="NZ26" s="167">
        <f>IF(OR(AND(NZ$4&gt;=$J26,NZ$4&lt;=$K26),AND(NZ$4&gt;=$Q26,NZ$4&lt;=$R26),AND(NZ$4&gt;=$X26,NZ$4&lt;=$Y26)),IF(NZ61&gt;0,$D26-NZ61,$D26),0)</f>
        <v>0</v>
      </c>
      <c r="OA26" s="167">
        <f>IF(OR(AND(OA$4&gt;=$J26,OA$4&lt;=$K26),AND(OA$4&gt;=$Q26,OA$4&lt;=$R26),AND(OA$4&gt;=$X26,OA$4&lt;=$Y26)),IF(OA61&gt;0,$D26-OA61,$D26),0)</f>
        <v>0</v>
      </c>
      <c r="OC26" s="8" t="s">
        <v>106</v>
      </c>
      <c r="OD26" s="8" t="s">
        <v>132</v>
      </c>
      <c r="OE26" s="8" t="s">
        <v>127</v>
      </c>
      <c r="OF26" s="8" t="s">
        <v>128</v>
      </c>
      <c r="OH26" s="17">
        <f t="shared" si="167"/>
        <v>0</v>
      </c>
      <c r="OI26" s="8">
        <f t="shared" si="235"/>
        <v>366</v>
      </c>
      <c r="OJ26" s="18">
        <f t="shared" si="181"/>
        <v>1</v>
      </c>
      <c r="OK26" s="18">
        <f t="shared" si="169"/>
        <v>1</v>
      </c>
      <c r="OL26" s="18">
        <f t="shared" si="170"/>
        <v>1</v>
      </c>
      <c r="OM26" s="18">
        <f t="shared" si="171"/>
        <v>1</v>
      </c>
      <c r="ON26" s="18">
        <f t="shared" si="172"/>
        <v>1</v>
      </c>
      <c r="OO26" s="18">
        <f t="shared" si="173"/>
        <v>1</v>
      </c>
      <c r="OP26" s="18">
        <f t="shared" si="174"/>
        <v>1</v>
      </c>
      <c r="OQ26" s="18">
        <f t="shared" si="175"/>
        <v>1</v>
      </c>
      <c r="OR26" s="18">
        <f t="shared" si="176"/>
        <v>1</v>
      </c>
      <c r="OS26" s="18">
        <f t="shared" si="177"/>
        <v>1</v>
      </c>
      <c r="OT26" s="18">
        <f t="shared" si="178"/>
        <v>1</v>
      </c>
      <c r="OU26" s="18">
        <f t="shared" si="179"/>
        <v>1</v>
      </c>
      <c r="OV26" s="18">
        <f t="shared" si="180"/>
        <v>1</v>
      </c>
    </row>
    <row r="27" spans="1:412" ht="11.25" customHeight="1" x14ac:dyDescent="0.2">
      <c r="B27" s="8" t="s">
        <v>187</v>
      </c>
      <c r="C27" s="9">
        <v>3</v>
      </c>
      <c r="D27" s="15">
        <v>0.75</v>
      </c>
      <c r="E27" s="168"/>
      <c r="F27" s="169" t="str">
        <f t="shared" si="166"/>
        <v/>
      </c>
      <c r="G27" s="170"/>
      <c r="H27" s="170" t="str">
        <f t="shared" si="230"/>
        <v/>
      </c>
      <c r="I27" s="170"/>
      <c r="J27" s="170" t="str">
        <f t="shared" si="238"/>
        <v/>
      </c>
      <c r="K27" s="170" t="str">
        <f t="shared" si="239"/>
        <v/>
      </c>
      <c r="L27" s="172"/>
      <c r="M27" s="172" t="str">
        <f t="shared" si="184"/>
        <v/>
      </c>
      <c r="N27" s="173"/>
      <c r="O27" s="173" t="str">
        <f t="shared" si="227"/>
        <v/>
      </c>
      <c r="P27" s="173"/>
      <c r="Q27" s="174" t="str">
        <f t="shared" si="236"/>
        <v/>
      </c>
      <c r="R27" s="174" t="str">
        <f t="shared" si="237"/>
        <v/>
      </c>
      <c r="S27" s="175"/>
      <c r="T27" s="176" t="str">
        <f t="shared" si="228"/>
        <v/>
      </c>
      <c r="U27" s="175"/>
      <c r="V27" s="177" t="str">
        <f t="shared" si="229"/>
        <v/>
      </c>
      <c r="W27" s="175"/>
      <c r="X27" s="175" t="str">
        <f t="shared" si="233"/>
        <v/>
      </c>
      <c r="Y27" s="178" t="str">
        <f t="shared" si="234"/>
        <v/>
      </c>
      <c r="Z27" s="167">
        <f>IF(OR(AND(Z$4&gt;=$J27,Z$4&lt;=$K27),AND(Z$4&gt;=$Q27,Z$4&lt;=$R27),AND(Z$4&gt;=$X27,Z$4&lt;=$Y27)),IF(Z62&gt;0,$D27-Z62,$D27),0)</f>
        <v>0</v>
      </c>
      <c r="AA27" s="167">
        <f>IF(OR(AND(AA$4&gt;=$J27,AA$4&lt;=$K27),AND(AA$4&gt;=$Q27,AA$4&lt;=$R27),AND(AA$4&gt;=$X27,AA$4&lt;=$Y27)),IF(AA62&gt;0,$D27-AA62,$D27),0)</f>
        <v>0</v>
      </c>
      <c r="AB27" s="167">
        <f>IF(OR(AND(AB$4&gt;=$J27,AB$4&lt;=$K27),AND(AB$4&gt;=$Q27,AB$4&lt;=$R27),AND(AB$4&gt;=$X27,AB$4&lt;=$Y27)),IF(AB62&gt;0,$D27-AB62,$D27),0)</f>
        <v>0</v>
      </c>
      <c r="AC27" s="167">
        <f>IF(OR(AND(AC$4&gt;=$J27,AC$4&lt;=$K27),AND(AC$4&gt;=$Q27,AC$4&lt;=$R27),AND(AC$4&gt;=$X27,AC$4&lt;=$Y27)),IF(AC62&gt;0,$D27-AC62,$D27),0)</f>
        <v>0</v>
      </c>
      <c r="AD27" s="167">
        <f>IF(OR(AND(AD$4&gt;=$J27,AD$4&lt;=$K27),AND(AD$4&gt;=$Q27,AD$4&lt;=$R27),AND(AD$4&gt;=$X27,AD$4&lt;=$Y27)),IF(AD62&gt;0,$D27-AD62,$D27),0)</f>
        <v>0</v>
      </c>
      <c r="AE27" s="167">
        <f>IF(OR(AND(AE$4&gt;=$J27,AE$4&lt;=$K27),AND(AE$4&gt;=$Q27,AE$4&lt;=$R27),AND(AE$4&gt;=$X27,AE$4&lt;=$Y27)),IF(AE62&gt;0,$D27-AE62,$D27),0)</f>
        <v>0</v>
      </c>
      <c r="AF27" s="167">
        <f>IF(OR(AND(AF$4&gt;=$J27,AF$4&lt;=$K27),AND(AF$4&gt;=$Q27,AF$4&lt;=$R27),AND(AF$4&gt;=$X27,AF$4&lt;=$Y27)),IF(AF62&gt;0,$D27-AF62,$D27),0)</f>
        <v>0</v>
      </c>
      <c r="AG27" s="167">
        <f>IF(OR(AND(AG$4&gt;=$J27,AG$4&lt;=$K27),AND(AG$4&gt;=$Q27,AG$4&lt;=$R27),AND(AG$4&gt;=$X27,AG$4&lt;=$Y27)),IF(AG62&gt;0,$D27-AG62,$D27),0)</f>
        <v>0</v>
      </c>
      <c r="AH27" s="167">
        <f>IF(OR(AND(AH$4&gt;=$J27,AH$4&lt;=$K27),AND(AH$4&gt;=$Q27,AH$4&lt;=$R27),AND(AH$4&gt;=$X27,AH$4&lt;=$Y27)),IF(AH62&gt;0,$D27-AH62,$D27),0)</f>
        <v>0</v>
      </c>
      <c r="AI27" s="167">
        <f>IF(OR(AND(AI$4&gt;=$J27,AI$4&lt;=$K27),AND(AI$4&gt;=$Q27,AI$4&lt;=$R27),AND(AI$4&gt;=$X27,AI$4&lt;=$Y27)),IF(AI62&gt;0,$D27-AI62,$D27),0)</f>
        <v>0</v>
      </c>
      <c r="AJ27" s="167">
        <f>IF(OR(AND(AJ$4&gt;=$J27,AJ$4&lt;=$K27),AND(AJ$4&gt;=$Q27,AJ$4&lt;=$R27),AND(AJ$4&gt;=$X27,AJ$4&lt;=$Y27)),IF(AJ62&gt;0,$D27-AJ62,$D27),0)</f>
        <v>0</v>
      </c>
      <c r="AK27" s="167">
        <f>IF(OR(AND(AK$4&gt;=$J27,AK$4&lt;=$K27),AND(AK$4&gt;=$Q27,AK$4&lt;=$R27),AND(AK$4&gt;=$X27,AK$4&lt;=$Y27)),IF(AK62&gt;0,$D27-AK62,$D27),0)</f>
        <v>0</v>
      </c>
      <c r="AL27" s="167">
        <f>IF(OR(AND(AL$4&gt;=$J27,AL$4&lt;=$K27),AND(AL$4&gt;=$Q27,AL$4&lt;=$R27),AND(AL$4&gt;=$X27,AL$4&lt;=$Y27)),IF(AL62&gt;0,$D27-AL62,$D27),0)</f>
        <v>0</v>
      </c>
      <c r="AM27" s="167">
        <f>IF(OR(AND(AM$4&gt;=$J27,AM$4&lt;=$K27),AND(AM$4&gt;=$Q27,AM$4&lt;=$R27),AND(AM$4&gt;=$X27,AM$4&lt;=$Y27)),IF(AM62&gt;0,$D27-AM62,$D27),0)</f>
        <v>0</v>
      </c>
      <c r="AN27" s="167">
        <f>IF(OR(AND(AN$4&gt;=$J27,AN$4&lt;=$K27),AND(AN$4&gt;=$Q27,AN$4&lt;=$R27),AND(AN$4&gt;=$X27,AN$4&lt;=$Y27)),IF(AN62&gt;0,$D27-AN62,$D27),0)</f>
        <v>0</v>
      </c>
      <c r="AO27" s="167">
        <f>IF(OR(AND(AO$4&gt;=$J27,AO$4&lt;=$K27),AND(AO$4&gt;=$Q27,AO$4&lt;=$R27),AND(AO$4&gt;=$X27,AO$4&lt;=$Y27)),IF(AO62&gt;0,$D27-AO62,$D27),0)</f>
        <v>0</v>
      </c>
      <c r="AP27" s="167">
        <f>IF(OR(AND(AP$4&gt;=$J27,AP$4&lt;=$K27),AND(AP$4&gt;=$Q27,AP$4&lt;=$R27),AND(AP$4&gt;=$X27,AP$4&lt;=$Y27)),IF(AP62&gt;0,$D27-AP62,$D27),0)</f>
        <v>0</v>
      </c>
      <c r="AQ27" s="167">
        <f>IF(OR(AND(AQ$4&gt;=$J27,AQ$4&lt;=$K27),AND(AQ$4&gt;=$Q27,AQ$4&lt;=$R27),AND(AQ$4&gt;=$X27,AQ$4&lt;=$Y27)),IF(AQ62&gt;0,$D27-AQ62,$D27),0)</f>
        <v>0</v>
      </c>
      <c r="AR27" s="167">
        <f>IF(OR(AND(AR$4&gt;=$J27,AR$4&lt;=$K27),AND(AR$4&gt;=$Q27,AR$4&lt;=$R27),AND(AR$4&gt;=$X27,AR$4&lt;=$Y27)),IF(AR62&gt;0,$D27-AR62,$D27),0)</f>
        <v>0</v>
      </c>
      <c r="AS27" s="167">
        <f>IF(OR(AND(AS$4&gt;=$J27,AS$4&lt;=$K27),AND(AS$4&gt;=$Q27,AS$4&lt;=$R27),AND(AS$4&gt;=$X27,AS$4&lt;=$Y27)),IF(AS62&gt;0,$D27-AS62,$D27),0)</f>
        <v>0</v>
      </c>
      <c r="AT27" s="167">
        <f>IF(OR(AND(AT$4&gt;=$J27,AT$4&lt;=$K27),AND(AT$4&gt;=$Q27,AT$4&lt;=$R27),AND(AT$4&gt;=$X27,AT$4&lt;=$Y27)),IF(AT62&gt;0,$D27-AT62,$D27),0)</f>
        <v>0</v>
      </c>
      <c r="AU27" s="167">
        <f>IF(OR(AND(AU$4&gt;=$J27,AU$4&lt;=$K27),AND(AU$4&gt;=$Q27,AU$4&lt;=$R27),AND(AU$4&gt;=$X27,AU$4&lt;=$Y27)),IF(AU62&gt;0,$D27-AU62,$D27),0)</f>
        <v>0</v>
      </c>
      <c r="AV27" s="167">
        <f>IF(OR(AND(AV$4&gt;=$J27,AV$4&lt;=$K27),AND(AV$4&gt;=$Q27,AV$4&lt;=$R27),AND(AV$4&gt;=$X27,AV$4&lt;=$Y27)),IF(AV62&gt;0,$D27-AV62,$D27),0)</f>
        <v>0</v>
      </c>
      <c r="AW27" s="167">
        <f>IF(OR(AND(AW$4&gt;=$J27,AW$4&lt;=$K27),AND(AW$4&gt;=$Q27,AW$4&lt;=$R27),AND(AW$4&gt;=$X27,AW$4&lt;=$Y27)),IF(AW62&gt;0,$D27-AW62,$D27),0)</f>
        <v>0</v>
      </c>
      <c r="AX27" s="167">
        <f>IF(OR(AND(AX$4&gt;=$J27,AX$4&lt;=$K27),AND(AX$4&gt;=$Q27,AX$4&lt;=$R27),AND(AX$4&gt;=$X27,AX$4&lt;=$Y27)),IF(AX62&gt;0,$D27-AX62,$D27),0)</f>
        <v>0</v>
      </c>
      <c r="AY27" s="167">
        <f>IF(OR(AND(AY$4&gt;=$J27,AY$4&lt;=$K27),AND(AY$4&gt;=$Q27,AY$4&lt;=$R27),AND(AY$4&gt;=$X27,AY$4&lt;=$Y27)),IF(AY62&gt;0,$D27-AY62,$D27),0)</f>
        <v>0</v>
      </c>
      <c r="AZ27" s="167">
        <f>IF(OR(AND(AZ$4&gt;=$J27,AZ$4&lt;=$K27),AND(AZ$4&gt;=$Q27,AZ$4&lt;=$R27),AND(AZ$4&gt;=$X27,AZ$4&lt;=$Y27)),IF(AZ62&gt;0,$D27-AZ62,$D27),0)</f>
        <v>0</v>
      </c>
      <c r="BA27" s="167">
        <f>IF(OR(AND(BA$4&gt;=$J27,BA$4&lt;=$K27),AND(BA$4&gt;=$Q27,BA$4&lt;=$R27),AND(BA$4&gt;=$X27,BA$4&lt;=$Y27)),IF(BA62&gt;0,$D27-BA62,$D27),0)</f>
        <v>0</v>
      </c>
      <c r="BB27" s="167">
        <f>IF(OR(AND(BB$4&gt;=$J27,BB$4&lt;=$K27),AND(BB$4&gt;=$Q27,BB$4&lt;=$R27),AND(BB$4&gt;=$X27,BB$4&lt;=$Y27)),IF(BB62&gt;0,$D27-BB62,$D27),0)</f>
        <v>0</v>
      </c>
      <c r="BC27" s="167">
        <f>IF(OR(AND(BC$4&gt;=$J27,BC$4&lt;=$K27),AND(BC$4&gt;=$Q27,BC$4&lt;=$R27),AND(BC$4&gt;=$X27,BC$4&lt;=$Y27)),IF(BC62&gt;0,$D27-BC62,$D27),0)</f>
        <v>0</v>
      </c>
      <c r="BD27" s="167">
        <f>IF(OR(AND(BD$4&gt;=$J27,BD$4&lt;=$K27),AND(BD$4&gt;=$Q27,BD$4&lt;=$R27),AND(BD$4&gt;=$X27,BD$4&lt;=$Y27)),IF(BD62&gt;0,$D27-BD62,$D27),0)</f>
        <v>0</v>
      </c>
      <c r="BE27" s="167">
        <f>IF(OR(AND(BE$4&gt;=$J27,BE$4&lt;=$K27),AND(BE$4&gt;=$Q27,BE$4&lt;=$R27),AND(BE$4&gt;=$X27,BE$4&lt;=$Y27)),IF(BE62&gt;0,$D27-BE62,$D27),0)</f>
        <v>0</v>
      </c>
      <c r="BF27" s="167">
        <f>IF(OR(AND(BF$4&gt;=$J27,BF$4&lt;=$K27),AND(BF$4&gt;=$Q27,BF$4&lt;=$R27),AND(BF$4&gt;=$X27,BF$4&lt;=$Y27)),IF(BF62&gt;0,$D27-BF62,$D27),0)</f>
        <v>0</v>
      </c>
      <c r="BG27" s="167">
        <f>IF(OR(AND(BG$4&gt;=$J27,BG$4&lt;=$K27),AND(BG$4&gt;=$Q27,BG$4&lt;=$R27),AND(BG$4&gt;=$X27,BG$4&lt;=$Y27)),IF(BG62&gt;0,$D27-BG62,$D27),0)</f>
        <v>0</v>
      </c>
      <c r="BH27" s="167">
        <f>IF(OR(AND(BH$4&gt;=$J27,BH$4&lt;=$K27),AND(BH$4&gt;=$Q27,BH$4&lt;=$R27),AND(BH$4&gt;=$X27,BH$4&lt;=$Y27)),IF(BH62&gt;0,$D27-BH62,$D27),0)</f>
        <v>0</v>
      </c>
      <c r="BI27" s="167">
        <f>IF(OR(AND(BI$4&gt;=$J27,BI$4&lt;=$K27),AND(BI$4&gt;=$Q27,BI$4&lt;=$R27),AND(BI$4&gt;=$X27,BI$4&lt;=$Y27)),IF(BI62&gt;0,$D27-BI62,$D27),0)</f>
        <v>0</v>
      </c>
      <c r="BJ27" s="167">
        <f>IF(OR(AND(BJ$4&gt;=$J27,BJ$4&lt;=$K27),AND(BJ$4&gt;=$Q27,BJ$4&lt;=$R27),AND(BJ$4&gt;=$X27,BJ$4&lt;=$Y27)),IF(BJ62&gt;0,$D27-BJ62,$D27),0)</f>
        <v>0</v>
      </c>
      <c r="BK27" s="167">
        <f>IF(OR(AND(BK$4&gt;=$J27,BK$4&lt;=$K27),AND(BK$4&gt;=$Q27,BK$4&lt;=$R27),AND(BK$4&gt;=$X27,BK$4&lt;=$Y27)),IF(BK62&gt;0,$D27-BK62,$D27),0)</f>
        <v>0</v>
      </c>
      <c r="BL27" s="167">
        <f>IF(OR(AND(BL$4&gt;=$J27,BL$4&lt;=$K27),AND(BL$4&gt;=$Q27,BL$4&lt;=$R27),AND(BL$4&gt;=$X27,BL$4&lt;=$Y27)),IF(BL62&gt;0,$D27-BL62,$D27),0)</f>
        <v>0</v>
      </c>
      <c r="BM27" s="167">
        <f>IF(OR(AND(BM$4&gt;=$J27,BM$4&lt;=$K27),AND(BM$4&gt;=$Q27,BM$4&lt;=$R27),AND(BM$4&gt;=$X27,BM$4&lt;=$Y27)),IF(BM62&gt;0,$D27-BM62,$D27),0)</f>
        <v>0</v>
      </c>
      <c r="BN27" s="167">
        <f>IF(OR(AND(BN$4&gt;=$J27,BN$4&lt;=$K27),AND(BN$4&gt;=$Q27,BN$4&lt;=$R27),AND(BN$4&gt;=$X27,BN$4&lt;=$Y27)),IF(BN62&gt;0,$D27-BN62,$D27),0)</f>
        <v>0</v>
      </c>
      <c r="BO27" s="167">
        <f>IF(OR(AND(BO$4&gt;=$J27,BO$4&lt;=$K27),AND(BO$4&gt;=$Q27,BO$4&lt;=$R27),AND(BO$4&gt;=$X27,BO$4&lt;=$Y27)),IF(BO62&gt;0,$D27-BO62,$D27),0)</f>
        <v>0</v>
      </c>
      <c r="BP27" s="167">
        <f>IF(OR(AND(BP$4&gt;=$J27,BP$4&lt;=$K27),AND(BP$4&gt;=$Q27,BP$4&lt;=$R27),AND(BP$4&gt;=$X27,BP$4&lt;=$Y27)),IF(BP62&gt;0,$D27-BP62,$D27),0)</f>
        <v>0</v>
      </c>
      <c r="BQ27" s="167">
        <f>IF(OR(AND(BQ$4&gt;=$J27,BQ$4&lt;=$K27),AND(BQ$4&gt;=$Q27,BQ$4&lt;=$R27),AND(BQ$4&gt;=$X27,BQ$4&lt;=$Y27)),IF(BQ62&gt;0,$D27-BQ62,$D27),0)</f>
        <v>0</v>
      </c>
      <c r="BR27" s="167">
        <f>IF(OR(AND(BR$4&gt;=$J27,BR$4&lt;=$K27),AND(BR$4&gt;=$Q27,BR$4&lt;=$R27),AND(BR$4&gt;=$X27,BR$4&lt;=$Y27)),IF(BR62&gt;0,$D27-BR62,$D27),0)</f>
        <v>0</v>
      </c>
      <c r="BS27" s="167">
        <f>IF(OR(AND(BS$4&gt;=$J27,BS$4&lt;=$K27),AND(BS$4&gt;=$Q27,BS$4&lt;=$R27),AND(BS$4&gt;=$X27,BS$4&lt;=$Y27)),IF(BS62&gt;0,$D27-BS62,$D27),0)</f>
        <v>0</v>
      </c>
      <c r="BT27" s="167">
        <f>IF(OR(AND(BT$4&gt;=$J27,BT$4&lt;=$K27),AND(BT$4&gt;=$Q27,BT$4&lt;=$R27),AND(BT$4&gt;=$X27,BT$4&lt;=$Y27)),IF(BT62&gt;0,$D27-BT62,$D27),0)</f>
        <v>0</v>
      </c>
      <c r="BU27" s="167">
        <f>IF(OR(AND(BU$4&gt;=$J27,BU$4&lt;=$K27),AND(BU$4&gt;=$Q27,BU$4&lt;=$R27),AND(BU$4&gt;=$X27,BU$4&lt;=$Y27)),IF(BU62&gt;0,$D27-BU62,$D27),0)</f>
        <v>0</v>
      </c>
      <c r="BV27" s="167">
        <f>IF(OR(AND(BV$4&gt;=$J27,BV$4&lt;=$K27),AND(BV$4&gt;=$Q27,BV$4&lt;=$R27),AND(BV$4&gt;=$X27,BV$4&lt;=$Y27)),IF(BV62&gt;0,$D27-BV62,$D27),0)</f>
        <v>0</v>
      </c>
      <c r="BW27" s="167">
        <f>IF(OR(AND(BW$4&gt;=$J27,BW$4&lt;=$K27),AND(BW$4&gt;=$Q27,BW$4&lt;=$R27),AND(BW$4&gt;=$X27,BW$4&lt;=$Y27)),IF(BW62&gt;0,$D27-BW62,$D27),0)</f>
        <v>0</v>
      </c>
      <c r="BX27" s="167">
        <f>IF(OR(AND(BX$4&gt;=$J27,BX$4&lt;=$K27),AND(BX$4&gt;=$Q27,BX$4&lt;=$R27),AND(BX$4&gt;=$X27,BX$4&lt;=$Y27)),IF(BX62&gt;0,$D27-BX62,$D27),0)</f>
        <v>0</v>
      </c>
      <c r="BY27" s="167">
        <f>IF(OR(AND(BY$4&gt;=$J27,BY$4&lt;=$K27),AND(BY$4&gt;=$Q27,BY$4&lt;=$R27),AND(BY$4&gt;=$X27,BY$4&lt;=$Y27)),IF(BY62&gt;0,$D27-BY62,$D27),0)</f>
        <v>0</v>
      </c>
      <c r="BZ27" s="167">
        <f>IF(OR(AND(BZ$4&gt;=$J27,BZ$4&lt;=$K27),AND(BZ$4&gt;=$Q27,BZ$4&lt;=$R27),AND(BZ$4&gt;=$X27,BZ$4&lt;=$Y27)),IF(BZ62&gt;0,$D27-BZ62,$D27),0)</f>
        <v>0</v>
      </c>
      <c r="CA27" s="167">
        <f>IF(OR(AND(CA$4&gt;=$J27,CA$4&lt;=$K27),AND(CA$4&gt;=$Q27,CA$4&lt;=$R27),AND(CA$4&gt;=$X27,CA$4&lt;=$Y27)),IF(CA62&gt;0,$D27-CA62,$D27),0)</f>
        <v>0</v>
      </c>
      <c r="CB27" s="167">
        <f>IF(OR(AND(CB$4&gt;=$J27,CB$4&lt;=$K27),AND(CB$4&gt;=$Q27,CB$4&lt;=$R27),AND(CB$4&gt;=$X27,CB$4&lt;=$Y27)),IF(CB62&gt;0,$D27-CB62,$D27),0)</f>
        <v>0</v>
      </c>
      <c r="CC27" s="167">
        <f>IF(OR(AND(CC$4&gt;=$J27,CC$4&lt;=$K27),AND(CC$4&gt;=$Q27,CC$4&lt;=$R27),AND(CC$4&gt;=$X27,CC$4&lt;=$Y27)),IF(CC62&gt;0,$D27-CC62,$D27),0)</f>
        <v>0</v>
      </c>
      <c r="CD27" s="167">
        <f>IF(OR(AND(CD$4&gt;=$J27,CD$4&lt;=$K27),AND(CD$4&gt;=$Q27,CD$4&lt;=$R27),AND(CD$4&gt;=$X27,CD$4&lt;=$Y27)),IF(CD62&gt;0,$D27-CD62,$D27),0)</f>
        <v>0</v>
      </c>
      <c r="CE27" s="167">
        <f>IF(OR(AND(CE$4&gt;=$J27,CE$4&lt;=$K27),AND(CE$4&gt;=$Q27,CE$4&lt;=$R27),AND(CE$4&gt;=$X27,CE$4&lt;=$Y27)),IF(CE62&gt;0,$D27-CE62,$D27),0)</f>
        <v>0</v>
      </c>
      <c r="CF27" s="167">
        <f>IF(OR(AND(CF$4&gt;=$J27,CF$4&lt;=$K27),AND(CF$4&gt;=$Q27,CF$4&lt;=$R27),AND(CF$4&gt;=$X27,CF$4&lt;=$Y27)),IF(CF62&gt;0,$D27-CF62,$D27),0)</f>
        <v>0</v>
      </c>
      <c r="CG27" s="167">
        <f>IF(OR(AND(CG$4&gt;=$J27,CG$4&lt;=$K27),AND(CG$4&gt;=$Q27,CG$4&lt;=$R27),AND(CG$4&gt;=$X27,CG$4&lt;=$Y27)),IF(CG62&gt;0,$D27-CG62,$D27),0)</f>
        <v>0</v>
      </c>
      <c r="CH27" s="167">
        <f>IF(OR(AND(CH$4&gt;=$J27,CH$4&lt;=$K27),AND(CH$4&gt;=$Q27,CH$4&lt;=$R27),AND(CH$4&gt;=$X27,CH$4&lt;=$Y27)),IF(CH62&gt;0,$D27-CH62,$D27),0)</f>
        <v>0</v>
      </c>
      <c r="CI27" s="167">
        <f>IF(OR(AND(CI$4&gt;=$J27,CI$4&lt;=$K27),AND(CI$4&gt;=$Q27,CI$4&lt;=$R27),AND(CI$4&gt;=$X27,CI$4&lt;=$Y27)),IF(CI62&gt;0,$D27-CI62,$D27),0)</f>
        <v>0</v>
      </c>
      <c r="CJ27" s="167">
        <f>IF(OR(AND(CJ$4&gt;=$J27,CJ$4&lt;=$K27),AND(CJ$4&gt;=$Q27,CJ$4&lt;=$R27),AND(CJ$4&gt;=$X27,CJ$4&lt;=$Y27)),IF(CJ62&gt;0,$D27-CJ62,$D27),0)</f>
        <v>0</v>
      </c>
      <c r="CK27" s="167">
        <f>IF(OR(AND(CK$4&gt;=$J27,CK$4&lt;=$K27),AND(CK$4&gt;=$Q27,CK$4&lt;=$R27),AND(CK$4&gt;=$X27,CK$4&lt;=$Y27)),IF(CK62&gt;0,$D27-CK62,$D27),0)</f>
        <v>0</v>
      </c>
      <c r="CL27" s="167">
        <f>IF(OR(AND(CL$4&gt;=$J27,CL$4&lt;=$K27),AND(CL$4&gt;=$Q27,CL$4&lt;=$R27),AND(CL$4&gt;=$X27,CL$4&lt;=$Y27)),IF(CL62&gt;0,$D27-CL62,$D27),0)</f>
        <v>0</v>
      </c>
      <c r="CM27" s="167">
        <f>IF(OR(AND(CM$4&gt;=$J27,CM$4&lt;=$K27),AND(CM$4&gt;=$Q27,CM$4&lt;=$R27),AND(CM$4&gt;=$X27,CM$4&lt;=$Y27)),IF(CM62&gt;0,$D27-CM62,$D27),0)</f>
        <v>0</v>
      </c>
      <c r="CN27" s="167">
        <f>IF(OR(AND(CN$4&gt;=$J27,CN$4&lt;=$K27),AND(CN$4&gt;=$Q27,CN$4&lt;=$R27),AND(CN$4&gt;=$X27,CN$4&lt;=$Y27)),IF(CN62&gt;0,$D27-CN62,$D27),0)</f>
        <v>0</v>
      </c>
      <c r="CO27" s="167">
        <f>IF(OR(AND(CO$4&gt;=$J27,CO$4&lt;=$K27),AND(CO$4&gt;=$Q27,CO$4&lt;=$R27),AND(CO$4&gt;=$X27,CO$4&lt;=$Y27)),IF(CO62&gt;0,$D27-CO62,$D27),0)</f>
        <v>0</v>
      </c>
      <c r="CP27" s="167">
        <f>IF(OR(AND(CP$4&gt;=$J27,CP$4&lt;=$K27),AND(CP$4&gt;=$Q27,CP$4&lt;=$R27),AND(CP$4&gt;=$X27,CP$4&lt;=$Y27)),IF(CP62&gt;0,$D27-CP62,$D27),0)</f>
        <v>0</v>
      </c>
      <c r="CQ27" s="167">
        <f>IF(OR(AND(CQ$4&gt;=$J27,CQ$4&lt;=$K27),AND(CQ$4&gt;=$Q27,CQ$4&lt;=$R27),AND(CQ$4&gt;=$X27,CQ$4&lt;=$Y27)),IF(CQ62&gt;0,$D27-CQ62,$D27),0)</f>
        <v>0</v>
      </c>
      <c r="CR27" s="167">
        <f>IF(OR(AND(CR$4&gt;=$J27,CR$4&lt;=$K27),AND(CR$4&gt;=$Q27,CR$4&lt;=$R27),AND(CR$4&gt;=$X27,CR$4&lt;=$Y27)),IF(CR62&gt;0,$D27-CR62,$D27),0)</f>
        <v>0</v>
      </c>
      <c r="CS27" s="167">
        <f>IF(OR(AND(CS$4&gt;=$J27,CS$4&lt;=$K27),AND(CS$4&gt;=$Q27,CS$4&lt;=$R27),AND(CS$4&gt;=$X27,CS$4&lt;=$Y27)),IF(CS62&gt;0,$D27-CS62,$D27),0)</f>
        <v>0</v>
      </c>
      <c r="CT27" s="167">
        <f>IF(OR(AND(CT$4&gt;=$J27,CT$4&lt;=$K27),AND(CT$4&gt;=$Q27,CT$4&lt;=$R27),AND(CT$4&gt;=$X27,CT$4&lt;=$Y27)),IF(CT62&gt;0,$D27-CT62,$D27),0)</f>
        <v>0</v>
      </c>
      <c r="CU27" s="167">
        <f>IF(OR(AND(CU$4&gt;=$J27,CU$4&lt;=$K27),AND(CU$4&gt;=$Q27,CU$4&lt;=$R27),AND(CU$4&gt;=$X27,CU$4&lt;=$Y27)),IF(CU62&gt;0,$D27-CU62,$D27),0)</f>
        <v>0</v>
      </c>
      <c r="CV27" s="167">
        <f>IF(OR(AND(CV$4&gt;=$J27,CV$4&lt;=$K27),AND(CV$4&gt;=$Q27,CV$4&lt;=$R27),AND(CV$4&gt;=$X27,CV$4&lt;=$Y27)),IF(CV62&gt;0,$D27-CV62,$D27),0)</f>
        <v>0</v>
      </c>
      <c r="CW27" s="167">
        <f>IF(OR(AND(CW$4&gt;=$J27,CW$4&lt;=$K27),AND(CW$4&gt;=$Q27,CW$4&lt;=$R27),AND(CW$4&gt;=$X27,CW$4&lt;=$Y27)),IF(CW62&gt;0,$D27-CW62,$D27),0)</f>
        <v>0</v>
      </c>
      <c r="CX27" s="167">
        <f>IF(OR(AND(CX$4&gt;=$J27,CX$4&lt;=$K27),AND(CX$4&gt;=$Q27,CX$4&lt;=$R27),AND(CX$4&gt;=$X27,CX$4&lt;=$Y27)),IF(CX62&gt;0,$D27-CX62,$D27),0)</f>
        <v>0</v>
      </c>
      <c r="CY27" s="167">
        <f>IF(OR(AND(CY$4&gt;=$J27,CY$4&lt;=$K27),AND(CY$4&gt;=$Q27,CY$4&lt;=$R27),AND(CY$4&gt;=$X27,CY$4&lt;=$Y27)),IF(CY62&gt;0,$D27-CY62,$D27),0)</f>
        <v>0</v>
      </c>
      <c r="CZ27" s="167">
        <f>IF(OR(AND(CZ$4&gt;=$J27,CZ$4&lt;=$K27),AND(CZ$4&gt;=$Q27,CZ$4&lt;=$R27),AND(CZ$4&gt;=$X27,CZ$4&lt;=$Y27)),IF(CZ62&gt;0,$D27-CZ62,$D27),0)</f>
        <v>0</v>
      </c>
      <c r="DA27" s="167">
        <f>IF(OR(AND(DA$4&gt;=$J27,DA$4&lt;=$K27),AND(DA$4&gt;=$Q27,DA$4&lt;=$R27),AND(DA$4&gt;=$X27,DA$4&lt;=$Y27)),IF(DA62&gt;0,$D27-DA62,$D27),0)</f>
        <v>0</v>
      </c>
      <c r="DB27" s="167">
        <f>IF(OR(AND(DB$4&gt;=$J27,DB$4&lt;=$K27),AND(DB$4&gt;=$Q27,DB$4&lt;=$R27),AND(DB$4&gt;=$X27,DB$4&lt;=$Y27)),IF(DB62&gt;0,$D27-DB62,$D27),0)</f>
        <v>0</v>
      </c>
      <c r="DC27" s="167">
        <f>IF(OR(AND(DC$4&gt;=$J27,DC$4&lt;=$K27),AND(DC$4&gt;=$Q27,DC$4&lt;=$R27),AND(DC$4&gt;=$X27,DC$4&lt;=$Y27)),IF(DC62&gt;0,$D27-DC62,$D27),0)</f>
        <v>0</v>
      </c>
      <c r="DD27" s="167">
        <f>IF(OR(AND(DD$4&gt;=$J27,DD$4&lt;=$K27),AND(DD$4&gt;=$Q27,DD$4&lt;=$R27),AND(DD$4&gt;=$X27,DD$4&lt;=$Y27)),IF(DD62&gt;0,$D27-DD62,$D27),0)</f>
        <v>0</v>
      </c>
      <c r="DE27" s="167">
        <f>IF(OR(AND(DE$4&gt;=$J27,DE$4&lt;=$K27),AND(DE$4&gt;=$Q27,DE$4&lt;=$R27),AND(DE$4&gt;=$X27,DE$4&lt;=$Y27)),IF(DE62&gt;0,$D27-DE62,$D27),0)</f>
        <v>0</v>
      </c>
      <c r="DF27" s="167">
        <f>IF(OR(AND(DF$4&gt;=$J27,DF$4&lt;=$K27),AND(DF$4&gt;=$Q27,DF$4&lt;=$R27),AND(DF$4&gt;=$X27,DF$4&lt;=$Y27)),IF(DF62&gt;0,$D27-DF62,$D27),0)</f>
        <v>0</v>
      </c>
      <c r="DG27" s="167">
        <f>IF(OR(AND(DG$4&gt;=$J27,DG$4&lt;=$K27),AND(DG$4&gt;=$Q27,DG$4&lt;=$R27),AND(DG$4&gt;=$X27,DG$4&lt;=$Y27)),IF(DG62&gt;0,$D27-DG62,$D27),0)</f>
        <v>0</v>
      </c>
      <c r="DH27" s="167">
        <f>IF(OR(AND(DH$4&gt;=$J27,DH$4&lt;=$K27),AND(DH$4&gt;=$Q27,DH$4&lt;=$R27),AND(DH$4&gt;=$X27,DH$4&lt;=$Y27)),IF(DH62&gt;0,$D27-DH62,$D27),0)</f>
        <v>0</v>
      </c>
      <c r="DI27" s="167">
        <f>IF(OR(AND(DI$4&gt;=$J27,DI$4&lt;=$K27),AND(DI$4&gt;=$Q27,DI$4&lt;=$R27),AND(DI$4&gt;=$X27,DI$4&lt;=$Y27)),IF(DI62&gt;0,$D27-DI62,$D27),0)</f>
        <v>0</v>
      </c>
      <c r="DJ27" s="167">
        <f>IF(OR(AND(DJ$4&gt;=$J27,DJ$4&lt;=$K27),AND(DJ$4&gt;=$Q27,DJ$4&lt;=$R27),AND(DJ$4&gt;=$X27,DJ$4&lt;=$Y27)),IF(DJ62&gt;0,$D27-DJ62,$D27),0)</f>
        <v>0</v>
      </c>
      <c r="DK27" s="167">
        <f>IF(OR(AND(DK$4&gt;=$J27,DK$4&lt;=$K27),AND(DK$4&gt;=$Q27,DK$4&lt;=$R27),AND(DK$4&gt;=$X27,DK$4&lt;=$Y27)),IF(DK62&gt;0,$D27-DK62,$D27),0)</f>
        <v>0</v>
      </c>
      <c r="DL27" s="167">
        <f>IF(OR(AND(DL$4&gt;=$J27,DL$4&lt;=$K27),AND(DL$4&gt;=$Q27,DL$4&lt;=$R27),AND(DL$4&gt;=$X27,DL$4&lt;=$Y27)),IF(DL62&gt;0,$D27-DL62,$D27),0)</f>
        <v>0</v>
      </c>
      <c r="DM27" s="167">
        <f>IF(OR(AND(DM$4&gt;=$J27,DM$4&lt;=$K27),AND(DM$4&gt;=$Q27,DM$4&lt;=$R27),AND(DM$4&gt;=$X27,DM$4&lt;=$Y27)),IF(DM62&gt;0,$D27-DM62,$D27),0)</f>
        <v>0</v>
      </c>
      <c r="DN27" s="167">
        <f>IF(OR(AND(DN$4&gt;=$J27,DN$4&lt;=$K27),AND(DN$4&gt;=$Q27,DN$4&lt;=$R27),AND(DN$4&gt;=$X27,DN$4&lt;=$Y27)),IF(DN62&gt;0,$D27-DN62,$D27),0)</f>
        <v>0</v>
      </c>
      <c r="DO27" s="167">
        <f>IF(OR(AND(DO$4&gt;=$J27,DO$4&lt;=$K27),AND(DO$4&gt;=$Q27,DO$4&lt;=$R27),AND(DO$4&gt;=$X27,DO$4&lt;=$Y27)),IF(DO62&gt;0,$D27-DO62,$D27),0)</f>
        <v>0</v>
      </c>
      <c r="DP27" s="167">
        <f>IF(OR(AND(DP$4&gt;=$J27,DP$4&lt;=$K27),AND(DP$4&gt;=$Q27,DP$4&lt;=$R27),AND(DP$4&gt;=$X27,DP$4&lt;=$Y27)),IF(DP62&gt;0,$D27-DP62,$D27),0)</f>
        <v>0</v>
      </c>
      <c r="DQ27" s="167">
        <f>IF(OR(AND(DQ$4&gt;=$J27,DQ$4&lt;=$K27),AND(DQ$4&gt;=$Q27,DQ$4&lt;=$R27),AND(DQ$4&gt;=$X27,DQ$4&lt;=$Y27)),IF(DQ62&gt;0,$D27-DQ62,$D27),0)</f>
        <v>0</v>
      </c>
      <c r="DR27" s="167">
        <f>IF(OR(AND(DR$4&gt;=$J27,DR$4&lt;=$K27),AND(DR$4&gt;=$Q27,DR$4&lt;=$R27),AND(DR$4&gt;=$X27,DR$4&lt;=$Y27)),IF(DR62&gt;0,$D27-DR62,$D27),0)</f>
        <v>0</v>
      </c>
      <c r="DS27" s="167">
        <f>IF(OR(AND(DS$4&gt;=$J27,DS$4&lt;=$K27),AND(DS$4&gt;=$Q27,DS$4&lt;=$R27),AND(DS$4&gt;=$X27,DS$4&lt;=$Y27)),IF(DS62&gt;0,$D27-DS62,$D27),0)</f>
        <v>0</v>
      </c>
      <c r="DT27" s="167">
        <f>IF(OR(AND(DT$4&gt;=$J27,DT$4&lt;=$K27),AND(DT$4&gt;=$Q27,DT$4&lt;=$R27),AND(DT$4&gt;=$X27,DT$4&lt;=$Y27)),IF(DT62&gt;0,$D27-DT62,$D27),0)</f>
        <v>0</v>
      </c>
      <c r="DU27" s="167">
        <f>IF(OR(AND(DU$4&gt;=$J27,DU$4&lt;=$K27),AND(DU$4&gt;=$Q27,DU$4&lt;=$R27),AND(DU$4&gt;=$X27,DU$4&lt;=$Y27)),IF(DU62&gt;0,$D27-DU62,$D27),0)</f>
        <v>0</v>
      </c>
      <c r="DV27" s="167">
        <f>IF(OR(AND(DV$4&gt;=$J27,DV$4&lt;=$K27),AND(DV$4&gt;=$Q27,DV$4&lt;=$R27),AND(DV$4&gt;=$X27,DV$4&lt;=$Y27)),IF(DV62&gt;0,$D27-DV62,$D27),0)</f>
        <v>0</v>
      </c>
      <c r="DW27" s="167">
        <f>IF(OR(AND(DW$4&gt;=$J27,DW$4&lt;=$K27),AND(DW$4&gt;=$Q27,DW$4&lt;=$R27),AND(DW$4&gt;=$X27,DW$4&lt;=$Y27)),IF(DW62&gt;0,$D27-DW62,$D27),0)</f>
        <v>0</v>
      </c>
      <c r="DX27" s="167">
        <f>IF(OR(AND(DX$4&gt;=$J27,DX$4&lt;=$K27),AND(DX$4&gt;=$Q27,DX$4&lt;=$R27),AND(DX$4&gt;=$X27,DX$4&lt;=$Y27)),IF(DX62&gt;0,$D27-DX62,$D27),0)</f>
        <v>0</v>
      </c>
      <c r="DY27" s="167">
        <f>IF(OR(AND(DY$4&gt;=$J27,DY$4&lt;=$K27),AND(DY$4&gt;=$Q27,DY$4&lt;=$R27),AND(DY$4&gt;=$X27,DY$4&lt;=$Y27)),IF(DY62&gt;0,$D27-DY62,$D27),0)</f>
        <v>0</v>
      </c>
      <c r="DZ27" s="167">
        <f>IF(OR(AND(DZ$4&gt;=$J27,DZ$4&lt;=$K27),AND(DZ$4&gt;=$Q27,DZ$4&lt;=$R27),AND(DZ$4&gt;=$X27,DZ$4&lt;=$Y27)),IF(DZ62&gt;0,$D27-DZ62,$D27),0)</f>
        <v>0</v>
      </c>
      <c r="EA27" s="167">
        <f>IF(OR(AND(EA$4&gt;=$J27,EA$4&lt;=$K27),AND(EA$4&gt;=$Q27,EA$4&lt;=$R27),AND(EA$4&gt;=$X27,EA$4&lt;=$Y27)),IF(EA62&gt;0,$D27-EA62,$D27),0)</f>
        <v>0</v>
      </c>
      <c r="EB27" s="167">
        <f>IF(OR(AND(EB$4&gt;=$J27,EB$4&lt;=$K27),AND(EB$4&gt;=$Q27,EB$4&lt;=$R27),AND(EB$4&gt;=$X27,EB$4&lt;=$Y27)),IF(EB62&gt;0,$D27-EB62,$D27),0)</f>
        <v>0</v>
      </c>
      <c r="EC27" s="167">
        <f>IF(OR(AND(EC$4&gt;=$J27,EC$4&lt;=$K27),AND(EC$4&gt;=$Q27,EC$4&lt;=$R27),AND(EC$4&gt;=$X27,EC$4&lt;=$Y27)),IF(EC62&gt;0,$D27-EC62,$D27),0)</f>
        <v>0</v>
      </c>
      <c r="ED27" s="167">
        <f>IF(OR(AND(ED$4&gt;=$J27,ED$4&lt;=$K27),AND(ED$4&gt;=$Q27,ED$4&lt;=$R27),AND(ED$4&gt;=$X27,ED$4&lt;=$Y27)),IF(ED62&gt;0,$D27-ED62,$D27),0)</f>
        <v>0</v>
      </c>
      <c r="EE27" s="167">
        <f>IF(OR(AND(EE$4&gt;=$J27,EE$4&lt;=$K27),AND(EE$4&gt;=$Q27,EE$4&lt;=$R27),AND(EE$4&gt;=$X27,EE$4&lt;=$Y27)),IF(EE62&gt;0,$D27-EE62,$D27),0)</f>
        <v>0</v>
      </c>
      <c r="EF27" s="167">
        <f>IF(OR(AND(EF$4&gt;=$J27,EF$4&lt;=$K27),AND(EF$4&gt;=$Q27,EF$4&lt;=$R27),AND(EF$4&gt;=$X27,EF$4&lt;=$Y27)),IF(EF62&gt;0,$D27-EF62,$D27),0)</f>
        <v>0</v>
      </c>
      <c r="EG27" s="167">
        <f>IF(OR(AND(EG$4&gt;=$J27,EG$4&lt;=$K27),AND(EG$4&gt;=$Q27,EG$4&lt;=$R27),AND(EG$4&gt;=$X27,EG$4&lt;=$Y27)),IF(EG62&gt;0,$D27-EG62,$D27),0)</f>
        <v>0</v>
      </c>
      <c r="EH27" s="167">
        <f>IF(OR(AND(EH$4&gt;=$J27,EH$4&lt;=$K27),AND(EH$4&gt;=$Q27,EH$4&lt;=$R27),AND(EH$4&gt;=$X27,EH$4&lt;=$Y27)),IF(EH62&gt;0,$D27-EH62,$D27),0)</f>
        <v>0</v>
      </c>
      <c r="EI27" s="167">
        <f>IF(OR(AND(EI$4&gt;=$J27,EI$4&lt;=$K27),AND(EI$4&gt;=$Q27,EI$4&lt;=$R27),AND(EI$4&gt;=$X27,EI$4&lt;=$Y27)),IF(EI62&gt;0,$D27-EI62,$D27),0)</f>
        <v>0</v>
      </c>
      <c r="EJ27" s="167">
        <f>IF(OR(AND(EJ$4&gt;=$J27,EJ$4&lt;=$K27),AND(EJ$4&gt;=$Q27,EJ$4&lt;=$R27),AND(EJ$4&gt;=$X27,EJ$4&lt;=$Y27)),IF(EJ62&gt;0,$D27-EJ62,$D27),0)</f>
        <v>0</v>
      </c>
      <c r="EK27" s="167">
        <f>IF(OR(AND(EK$4&gt;=$J27,EK$4&lt;=$K27),AND(EK$4&gt;=$Q27,EK$4&lt;=$R27),AND(EK$4&gt;=$X27,EK$4&lt;=$Y27)),IF(EK62&gt;0,$D27-EK62,$D27),0)</f>
        <v>0</v>
      </c>
      <c r="EL27" s="167">
        <f>IF(OR(AND(EL$4&gt;=$J27,EL$4&lt;=$K27),AND(EL$4&gt;=$Q27,EL$4&lt;=$R27),AND(EL$4&gt;=$X27,EL$4&lt;=$Y27)),IF(EL62&gt;0,$D27-EL62,$D27),0)</f>
        <v>0</v>
      </c>
      <c r="EM27" s="167">
        <f>IF(OR(AND(EM$4&gt;=$J27,EM$4&lt;=$K27),AND(EM$4&gt;=$Q27,EM$4&lt;=$R27),AND(EM$4&gt;=$X27,EM$4&lt;=$Y27)),IF(EM62&gt;0,$D27-EM62,$D27),0)</f>
        <v>0</v>
      </c>
      <c r="EN27" s="167">
        <f>IF(OR(AND(EN$4&gt;=$J27,EN$4&lt;=$K27),AND(EN$4&gt;=$Q27,EN$4&lt;=$R27),AND(EN$4&gt;=$X27,EN$4&lt;=$Y27)),IF(EN62&gt;0,$D27-EN62,$D27),0)</f>
        <v>0</v>
      </c>
      <c r="EO27" s="167">
        <f>IF(OR(AND(EO$4&gt;=$J27,EO$4&lt;=$K27),AND(EO$4&gt;=$Q27,EO$4&lt;=$R27),AND(EO$4&gt;=$X27,EO$4&lt;=$Y27)),IF(EO62&gt;0,$D27-EO62,$D27),0)</f>
        <v>0</v>
      </c>
      <c r="EP27" s="167">
        <f>IF(OR(AND(EP$4&gt;=$J27,EP$4&lt;=$K27),AND(EP$4&gt;=$Q27,EP$4&lt;=$R27),AND(EP$4&gt;=$X27,EP$4&lt;=$Y27)),IF(EP62&gt;0,$D27-EP62,$D27),0)</f>
        <v>0</v>
      </c>
      <c r="EQ27" s="167">
        <f>IF(OR(AND(EQ$4&gt;=$J27,EQ$4&lt;=$K27),AND(EQ$4&gt;=$Q27,EQ$4&lt;=$R27),AND(EQ$4&gt;=$X27,EQ$4&lt;=$Y27)),IF(EQ62&gt;0,$D27-EQ62,$D27),0)</f>
        <v>0</v>
      </c>
      <c r="ER27" s="167">
        <f>IF(OR(AND(ER$4&gt;=$J27,ER$4&lt;=$K27),AND(ER$4&gt;=$Q27,ER$4&lt;=$R27),AND(ER$4&gt;=$X27,ER$4&lt;=$Y27)),IF(ER62&gt;0,$D27-ER62,$D27),0)</f>
        <v>0</v>
      </c>
      <c r="ES27" s="167">
        <f>IF(OR(AND(ES$4&gt;=$J27,ES$4&lt;=$K27),AND(ES$4&gt;=$Q27,ES$4&lt;=$R27),AND(ES$4&gt;=$X27,ES$4&lt;=$Y27)),IF(ES62&gt;0,$D27-ES62,$D27),0)</f>
        <v>0</v>
      </c>
      <c r="ET27" s="167">
        <f>IF(OR(AND(ET$4&gt;=$J27,ET$4&lt;=$K27),AND(ET$4&gt;=$Q27,ET$4&lt;=$R27),AND(ET$4&gt;=$X27,ET$4&lt;=$Y27)),IF(ET62&gt;0,$D27-ET62,$D27),0)</f>
        <v>0</v>
      </c>
      <c r="EU27" s="167">
        <f>IF(OR(AND(EU$4&gt;=$J27,EU$4&lt;=$K27),AND(EU$4&gt;=$Q27,EU$4&lt;=$R27),AND(EU$4&gt;=$X27,EU$4&lt;=$Y27)),IF(EU62&gt;0,$D27-EU62,$D27),0)</f>
        <v>0</v>
      </c>
      <c r="EV27" s="167">
        <f>IF(OR(AND(EV$4&gt;=$J27,EV$4&lt;=$K27),AND(EV$4&gt;=$Q27,EV$4&lt;=$R27),AND(EV$4&gt;=$X27,EV$4&lt;=$Y27)),IF(EV62&gt;0,$D27-EV62,$D27),0)</f>
        <v>0</v>
      </c>
      <c r="EW27" s="167">
        <f>IF(OR(AND(EW$4&gt;=$J27,EW$4&lt;=$K27),AND(EW$4&gt;=$Q27,EW$4&lt;=$R27),AND(EW$4&gt;=$X27,EW$4&lt;=$Y27)),IF(EW62&gt;0,$D27-EW62,$D27),0)</f>
        <v>0</v>
      </c>
      <c r="EX27" s="167">
        <f>IF(OR(AND(EX$4&gt;=$J27,EX$4&lt;=$K27),AND(EX$4&gt;=$Q27,EX$4&lt;=$R27),AND(EX$4&gt;=$X27,EX$4&lt;=$Y27)),IF(EX62&gt;0,$D27-EX62,$D27),0)</f>
        <v>0</v>
      </c>
      <c r="EY27" s="167">
        <f>IF(OR(AND(EY$4&gt;=$J27,EY$4&lt;=$K27),AND(EY$4&gt;=$Q27,EY$4&lt;=$R27),AND(EY$4&gt;=$X27,EY$4&lt;=$Y27)),IF(EY62&gt;0,$D27-EY62,$D27),0)</f>
        <v>0</v>
      </c>
      <c r="EZ27" s="167">
        <f>IF(OR(AND(EZ$4&gt;=$J27,EZ$4&lt;=$K27),AND(EZ$4&gt;=$Q27,EZ$4&lt;=$R27),AND(EZ$4&gt;=$X27,EZ$4&lt;=$Y27)),IF(EZ62&gt;0,$D27-EZ62,$D27),0)</f>
        <v>0</v>
      </c>
      <c r="FA27" s="167">
        <f>IF(OR(AND(FA$4&gt;=$J27,FA$4&lt;=$K27),AND(FA$4&gt;=$Q27,FA$4&lt;=$R27),AND(FA$4&gt;=$X27,FA$4&lt;=$Y27)),IF(FA62&gt;0,$D27-FA62,$D27),0)</f>
        <v>0</v>
      </c>
      <c r="FB27" s="167">
        <f>IF(OR(AND(FB$4&gt;=$J27,FB$4&lt;=$K27),AND(FB$4&gt;=$Q27,FB$4&lt;=$R27),AND(FB$4&gt;=$X27,FB$4&lt;=$Y27)),IF(FB62&gt;0,$D27-FB62,$D27),0)</f>
        <v>0</v>
      </c>
      <c r="FC27" s="167">
        <f>IF(OR(AND(FC$4&gt;=$J27,FC$4&lt;=$K27),AND(FC$4&gt;=$Q27,FC$4&lt;=$R27),AND(FC$4&gt;=$X27,FC$4&lt;=$Y27)),IF(FC62&gt;0,$D27-FC62,$D27),0)</f>
        <v>0</v>
      </c>
      <c r="FD27" s="167">
        <f>IF(OR(AND(FD$4&gt;=$J27,FD$4&lt;=$K27),AND(FD$4&gt;=$Q27,FD$4&lt;=$R27),AND(FD$4&gt;=$X27,FD$4&lt;=$Y27)),IF(FD62&gt;0,$D27-FD62,$D27),0)</f>
        <v>0</v>
      </c>
      <c r="FE27" s="167">
        <f>IF(OR(AND(FE$4&gt;=$J27,FE$4&lt;=$K27),AND(FE$4&gt;=$Q27,FE$4&lt;=$R27),AND(FE$4&gt;=$X27,FE$4&lt;=$Y27)),IF(FE62&gt;0,$D27-FE62,$D27),0)</f>
        <v>0</v>
      </c>
      <c r="FF27" s="167">
        <f>IF(OR(AND(FF$4&gt;=$J27,FF$4&lt;=$K27),AND(FF$4&gt;=$Q27,FF$4&lt;=$R27),AND(FF$4&gt;=$X27,FF$4&lt;=$Y27)),IF(FF62&gt;0,$D27-FF62,$D27),0)</f>
        <v>0</v>
      </c>
      <c r="FG27" s="167">
        <f>IF(OR(AND(FG$4&gt;=$J27,FG$4&lt;=$K27),AND(FG$4&gt;=$Q27,FG$4&lt;=$R27),AND(FG$4&gt;=$X27,FG$4&lt;=$Y27)),IF(FG62&gt;0,$D27-FG62,$D27),0)</f>
        <v>0</v>
      </c>
      <c r="FH27" s="167">
        <f>IF(OR(AND(FH$4&gt;=$J27,FH$4&lt;=$K27),AND(FH$4&gt;=$Q27,FH$4&lt;=$R27),AND(FH$4&gt;=$X27,FH$4&lt;=$Y27)),IF(FH62&gt;0,$D27-FH62,$D27),0)</f>
        <v>0</v>
      </c>
      <c r="FI27" s="167">
        <f>IF(OR(AND(FI$4&gt;=$J27,FI$4&lt;=$K27),AND(FI$4&gt;=$Q27,FI$4&lt;=$R27),AND(FI$4&gt;=$X27,FI$4&lt;=$Y27)),IF(FI62&gt;0,$D27-FI62,$D27),0)</f>
        <v>0</v>
      </c>
      <c r="FJ27" s="167">
        <f>IF(OR(AND(FJ$4&gt;=$J27,FJ$4&lt;=$K27),AND(FJ$4&gt;=$Q27,FJ$4&lt;=$R27),AND(FJ$4&gt;=$X27,FJ$4&lt;=$Y27)),IF(FJ62&gt;0,$D27-FJ62,$D27),0)</f>
        <v>0</v>
      </c>
      <c r="FK27" s="167">
        <f>IF(OR(AND(FK$4&gt;=$J27,FK$4&lt;=$K27),AND(FK$4&gt;=$Q27,FK$4&lt;=$R27),AND(FK$4&gt;=$X27,FK$4&lt;=$Y27)),IF(FK62&gt;0,$D27-FK62,$D27),0)</f>
        <v>0</v>
      </c>
      <c r="FL27" s="167">
        <f>IF(OR(AND(FL$4&gt;=$J27,FL$4&lt;=$K27),AND(FL$4&gt;=$Q27,FL$4&lt;=$R27),AND(FL$4&gt;=$X27,FL$4&lt;=$Y27)),IF(FL62&gt;0,$D27-FL62,$D27),0)</f>
        <v>0</v>
      </c>
      <c r="FM27" s="167">
        <f>IF(OR(AND(FM$4&gt;=$J27,FM$4&lt;=$K27),AND(FM$4&gt;=$Q27,FM$4&lt;=$R27),AND(FM$4&gt;=$X27,FM$4&lt;=$Y27)),IF(FM62&gt;0,$D27-FM62,$D27),0)</f>
        <v>0</v>
      </c>
      <c r="FN27" s="167">
        <f>IF(OR(AND(FN$4&gt;=$J27,FN$4&lt;=$K27),AND(FN$4&gt;=$Q27,FN$4&lt;=$R27),AND(FN$4&gt;=$X27,FN$4&lt;=$Y27)),IF(FN62&gt;0,$D27-FN62,$D27),0)</f>
        <v>0</v>
      </c>
      <c r="FO27" s="167">
        <f>IF(OR(AND(FO$4&gt;=$J27,FO$4&lt;=$K27),AND(FO$4&gt;=$Q27,FO$4&lt;=$R27),AND(FO$4&gt;=$X27,FO$4&lt;=$Y27)),IF(FO62&gt;0,$D27-FO62,$D27),0)</f>
        <v>0</v>
      </c>
      <c r="FP27" s="167">
        <f>IF(OR(AND(FP$4&gt;=$J27,FP$4&lt;=$K27),AND(FP$4&gt;=$Q27,FP$4&lt;=$R27),AND(FP$4&gt;=$X27,FP$4&lt;=$Y27)),IF(FP62&gt;0,$D27-FP62,$D27),0)</f>
        <v>0</v>
      </c>
      <c r="FQ27" s="167">
        <f>IF(OR(AND(FQ$4&gt;=$J27,FQ$4&lt;=$K27),AND(FQ$4&gt;=$Q27,FQ$4&lt;=$R27),AND(FQ$4&gt;=$X27,FQ$4&lt;=$Y27)),IF(FQ62&gt;0,$D27-FQ62,$D27),0)</f>
        <v>0</v>
      </c>
      <c r="FR27" s="167">
        <f>IF(OR(AND(FR$4&gt;=$J27,FR$4&lt;=$K27),AND(FR$4&gt;=$Q27,FR$4&lt;=$R27),AND(FR$4&gt;=$X27,FR$4&lt;=$Y27)),IF(FR62&gt;0,$D27-FR62,$D27),0)</f>
        <v>0</v>
      </c>
      <c r="FS27" s="167">
        <f>IF(OR(AND(FS$4&gt;=$J27,FS$4&lt;=$K27),AND(FS$4&gt;=$Q27,FS$4&lt;=$R27),AND(FS$4&gt;=$X27,FS$4&lt;=$Y27)),IF(FS62&gt;0,$D27-FS62,$D27),0)</f>
        <v>0</v>
      </c>
      <c r="FT27" s="167">
        <f>IF(OR(AND(FT$4&gt;=$J27,FT$4&lt;=$K27),AND(FT$4&gt;=$Q27,FT$4&lt;=$R27),AND(FT$4&gt;=$X27,FT$4&lt;=$Y27)),IF(FT62&gt;0,$D27-FT62,$D27),0)</f>
        <v>0</v>
      </c>
      <c r="FU27" s="167">
        <f>IF(OR(AND(FU$4&gt;=$J27,FU$4&lt;=$K27),AND(FU$4&gt;=$Q27,FU$4&lt;=$R27),AND(FU$4&gt;=$X27,FU$4&lt;=$Y27)),IF(FU62&gt;0,$D27-FU62,$D27),0)</f>
        <v>0</v>
      </c>
      <c r="FV27" s="167">
        <f>IF(OR(AND(FV$4&gt;=$J27,FV$4&lt;=$K27),AND(FV$4&gt;=$Q27,FV$4&lt;=$R27),AND(FV$4&gt;=$X27,FV$4&lt;=$Y27)),IF(FV62&gt;0,$D27-FV62,$D27),0)</f>
        <v>0</v>
      </c>
      <c r="FW27" s="167">
        <f>IF(OR(AND(FW$4&gt;=$J27,FW$4&lt;=$K27),AND(FW$4&gt;=$Q27,FW$4&lt;=$R27),AND(FW$4&gt;=$X27,FW$4&lt;=$Y27)),IF(FW62&gt;0,$D27-FW62,$D27),0)</f>
        <v>0</v>
      </c>
      <c r="FX27" s="167">
        <f>IF(OR(AND(FX$4&gt;=$J27,FX$4&lt;=$K27),AND(FX$4&gt;=$Q27,FX$4&lt;=$R27),AND(FX$4&gt;=$X27,FX$4&lt;=$Y27)),IF(FX62&gt;0,$D27-FX62,$D27),0)</f>
        <v>0</v>
      </c>
      <c r="FY27" s="167">
        <f>IF(OR(AND(FY$4&gt;=$J27,FY$4&lt;=$K27),AND(FY$4&gt;=$Q27,FY$4&lt;=$R27),AND(FY$4&gt;=$X27,FY$4&lt;=$Y27)),IF(FY62&gt;0,$D27-FY62,$D27),0)</f>
        <v>0</v>
      </c>
      <c r="FZ27" s="167">
        <f>IF(OR(AND(FZ$4&gt;=$J27,FZ$4&lt;=$K27),AND(FZ$4&gt;=$Q27,FZ$4&lt;=$R27),AND(FZ$4&gt;=$X27,FZ$4&lt;=$Y27)),IF(FZ62&gt;0,$D27-FZ62,$D27),0)</f>
        <v>0</v>
      </c>
      <c r="GA27" s="167">
        <f>IF(OR(AND(GA$4&gt;=$J27,GA$4&lt;=$K27),AND(GA$4&gt;=$Q27,GA$4&lt;=$R27),AND(GA$4&gt;=$X27,GA$4&lt;=$Y27)),IF(GA62&gt;0,$D27-GA62,$D27),0)</f>
        <v>0</v>
      </c>
      <c r="GB27" s="167">
        <f>IF(OR(AND(GB$4&gt;=$J27,GB$4&lt;=$K27),AND(GB$4&gt;=$Q27,GB$4&lt;=$R27),AND(GB$4&gt;=$X27,GB$4&lt;=$Y27)),IF(GB62&gt;0,$D27-GB62,$D27),0)</f>
        <v>0</v>
      </c>
      <c r="GC27" s="167">
        <f>IF(OR(AND(GC$4&gt;=$J27,GC$4&lt;=$K27),AND(GC$4&gt;=$Q27,GC$4&lt;=$R27),AND(GC$4&gt;=$X27,GC$4&lt;=$Y27)),IF(GC62&gt;0,$D27-GC62,$D27),0)</f>
        <v>0</v>
      </c>
      <c r="GD27" s="167">
        <f>IF(OR(AND(GD$4&gt;=$J27,GD$4&lt;=$K27),AND(GD$4&gt;=$Q27,GD$4&lt;=$R27),AND(GD$4&gt;=$X27,GD$4&lt;=$Y27)),IF(GD62&gt;0,$D27-GD62,$D27),0)</f>
        <v>0</v>
      </c>
      <c r="GE27" s="167">
        <f>IF(OR(AND(GE$4&gt;=$J27,GE$4&lt;=$K27),AND(GE$4&gt;=$Q27,GE$4&lt;=$R27),AND(GE$4&gt;=$X27,GE$4&lt;=$Y27)),IF(GE62&gt;0,$D27-GE62,$D27),0)</f>
        <v>0</v>
      </c>
      <c r="GF27" s="167">
        <f>IF(OR(AND(GF$4&gt;=$J27,GF$4&lt;=$K27),AND(GF$4&gt;=$Q27,GF$4&lt;=$R27),AND(GF$4&gt;=$X27,GF$4&lt;=$Y27)),IF(GF62&gt;0,$D27-GF62,$D27),0)</f>
        <v>0</v>
      </c>
      <c r="GG27" s="167">
        <f>IF(OR(AND(GG$4&gt;=$J27,GG$4&lt;=$K27),AND(GG$4&gt;=$Q27,GG$4&lt;=$R27),AND(GG$4&gt;=$X27,GG$4&lt;=$Y27)),IF(GG62&gt;0,$D27-GG62,$D27),0)</f>
        <v>0</v>
      </c>
      <c r="GH27" s="167">
        <f>IF(OR(AND(GH$4&gt;=$J27,GH$4&lt;=$K27),AND(GH$4&gt;=$Q27,GH$4&lt;=$R27),AND(GH$4&gt;=$X27,GH$4&lt;=$Y27)),IF(GH62&gt;0,$D27-GH62,$D27),0)</f>
        <v>0</v>
      </c>
      <c r="GI27" s="167">
        <f>IF(OR(AND(GI$4&gt;=$J27,GI$4&lt;=$K27),AND(GI$4&gt;=$Q27,GI$4&lt;=$R27),AND(GI$4&gt;=$X27,GI$4&lt;=$Y27)),IF(GI62&gt;0,$D27-GI62,$D27),0)</f>
        <v>0</v>
      </c>
      <c r="GJ27" s="167">
        <f>IF(OR(AND(GJ$4&gt;=$J27,GJ$4&lt;=$K27),AND(GJ$4&gt;=$Q27,GJ$4&lt;=$R27),AND(GJ$4&gt;=$X27,GJ$4&lt;=$Y27)),IF(GJ62&gt;0,$D27-GJ62,$D27),0)</f>
        <v>0</v>
      </c>
      <c r="GK27" s="167">
        <f>IF(OR(AND(GK$4&gt;=$J27,GK$4&lt;=$K27),AND(GK$4&gt;=$Q27,GK$4&lt;=$R27),AND(GK$4&gt;=$X27,GK$4&lt;=$Y27)),IF(GK62&gt;0,$D27-GK62,$D27),0)</f>
        <v>0</v>
      </c>
      <c r="GL27" s="167">
        <f>IF(OR(AND(GL$4&gt;=$J27,GL$4&lt;=$K27),AND(GL$4&gt;=$Q27,GL$4&lt;=$R27),AND(GL$4&gt;=$X27,GL$4&lt;=$Y27)),IF(GL62&gt;0,$D27-GL62,$D27),0)</f>
        <v>0</v>
      </c>
      <c r="GM27" s="167">
        <f>IF(OR(AND(GM$4&gt;=$J27,GM$4&lt;=$K27),AND(GM$4&gt;=$Q27,GM$4&lt;=$R27),AND(GM$4&gt;=$X27,GM$4&lt;=$Y27)),IF(GM62&gt;0,$D27-GM62,$D27),0)</f>
        <v>0</v>
      </c>
      <c r="GN27" s="167">
        <f>IF(OR(AND(GN$4&gt;=$J27,GN$4&lt;=$K27),AND(GN$4&gt;=$Q27,GN$4&lt;=$R27),AND(GN$4&gt;=$X27,GN$4&lt;=$Y27)),IF(GN62&gt;0,$D27-GN62,$D27),0)</f>
        <v>0</v>
      </c>
      <c r="GO27" s="167">
        <f>IF(OR(AND(GO$4&gt;=$J27,GO$4&lt;=$K27),AND(GO$4&gt;=$Q27,GO$4&lt;=$R27),AND(GO$4&gt;=$X27,GO$4&lt;=$Y27)),IF(GO62&gt;0,$D27-GO62,$D27),0)</f>
        <v>0</v>
      </c>
      <c r="GP27" s="167">
        <f>IF(OR(AND(GP$4&gt;=$J27,GP$4&lt;=$K27),AND(GP$4&gt;=$Q27,GP$4&lt;=$R27),AND(GP$4&gt;=$X27,GP$4&lt;=$Y27)),IF(GP62&gt;0,$D27-GP62,$D27),0)</f>
        <v>0</v>
      </c>
      <c r="GQ27" s="167">
        <f>IF(OR(AND(GQ$4&gt;=$J27,GQ$4&lt;=$K27),AND(GQ$4&gt;=$Q27,GQ$4&lt;=$R27),AND(GQ$4&gt;=$X27,GQ$4&lt;=$Y27)),IF(GQ62&gt;0,$D27-GQ62,$D27),0)</f>
        <v>0</v>
      </c>
      <c r="GR27" s="167">
        <f>IF(OR(AND(GR$4&gt;=$J27,GR$4&lt;=$K27),AND(GR$4&gt;=$Q27,GR$4&lt;=$R27),AND(GR$4&gt;=$X27,GR$4&lt;=$Y27)),IF(GR62&gt;0,$D27-GR62,$D27),0)</f>
        <v>0</v>
      </c>
      <c r="GS27" s="167">
        <f>IF(OR(AND(GS$4&gt;=$J27,GS$4&lt;=$K27),AND(GS$4&gt;=$Q27,GS$4&lt;=$R27),AND(GS$4&gt;=$X27,GS$4&lt;=$Y27)),IF(GS62&gt;0,$D27-GS62,$D27),0)</f>
        <v>0</v>
      </c>
      <c r="GT27" s="167">
        <f>IF(OR(AND(GT$4&gt;=$J27,GT$4&lt;=$K27),AND(GT$4&gt;=$Q27,GT$4&lt;=$R27),AND(GT$4&gt;=$X27,GT$4&lt;=$Y27)),IF(GT62&gt;0,$D27-GT62,$D27),0)</f>
        <v>0</v>
      </c>
      <c r="GU27" s="167">
        <f>IF(OR(AND(GU$4&gt;=$J27,GU$4&lt;=$K27),AND(GU$4&gt;=$Q27,GU$4&lt;=$R27),AND(GU$4&gt;=$X27,GU$4&lt;=$Y27)),IF(GU62&gt;0,$D27-GU62,$D27),0)</f>
        <v>0</v>
      </c>
      <c r="GV27" s="167">
        <f>IF(OR(AND(GV$4&gt;=$J27,GV$4&lt;=$K27),AND(GV$4&gt;=$Q27,GV$4&lt;=$R27),AND(GV$4&gt;=$X27,GV$4&lt;=$Y27)),IF(GV62&gt;0,$D27-GV62,$D27),0)</f>
        <v>0</v>
      </c>
      <c r="GW27" s="167">
        <f>IF(OR(AND(GW$4&gt;=$J27,GW$4&lt;=$K27),AND(GW$4&gt;=$Q27,GW$4&lt;=$R27),AND(GW$4&gt;=$X27,GW$4&lt;=$Y27)),IF(GW62&gt;0,$D27-GW62,$D27),0)</f>
        <v>0</v>
      </c>
      <c r="GX27" s="167">
        <f>IF(OR(AND(GX$4&gt;=$J27,GX$4&lt;=$K27),AND(GX$4&gt;=$Q27,GX$4&lt;=$R27),AND(GX$4&gt;=$X27,GX$4&lt;=$Y27)),IF(GX62&gt;0,$D27-GX62,$D27),0)</f>
        <v>0</v>
      </c>
      <c r="GY27" s="167">
        <f>IF(OR(AND(GY$4&gt;=$J27,GY$4&lt;=$K27),AND(GY$4&gt;=$Q27,GY$4&lt;=$R27),AND(GY$4&gt;=$X27,GY$4&lt;=$Y27)),IF(GY62&gt;0,$D27-GY62,$D27),0)</f>
        <v>0</v>
      </c>
      <c r="GZ27" s="167">
        <f>IF(OR(AND(GZ$4&gt;=$J27,GZ$4&lt;=$K27),AND(GZ$4&gt;=$Q27,GZ$4&lt;=$R27),AND(GZ$4&gt;=$X27,GZ$4&lt;=$Y27)),IF(GZ62&gt;0,$D27-GZ62,$D27),0)</f>
        <v>0</v>
      </c>
      <c r="HA27" s="167">
        <f>IF(OR(AND(HA$4&gt;=$J27,HA$4&lt;=$K27),AND(HA$4&gt;=$Q27,HA$4&lt;=$R27),AND(HA$4&gt;=$X27,HA$4&lt;=$Y27)),IF(HA62&gt;0,$D27-HA62,$D27),0)</f>
        <v>0</v>
      </c>
      <c r="HB27" s="167">
        <f>IF(OR(AND(HB$4&gt;=$J27,HB$4&lt;=$K27),AND(HB$4&gt;=$Q27,HB$4&lt;=$R27),AND(HB$4&gt;=$X27,HB$4&lt;=$Y27)),IF(HB62&gt;0,$D27-HB62,$D27),0)</f>
        <v>0</v>
      </c>
      <c r="HC27" s="167">
        <f>IF(OR(AND(HC$4&gt;=$J27,HC$4&lt;=$K27),AND(HC$4&gt;=$Q27,HC$4&lt;=$R27),AND(HC$4&gt;=$X27,HC$4&lt;=$Y27)),IF(HC62&gt;0,$D27-HC62,$D27),0)</f>
        <v>0</v>
      </c>
      <c r="HD27" s="167">
        <f>IF(OR(AND(HD$4&gt;=$J27,HD$4&lt;=$K27),AND(HD$4&gt;=$Q27,HD$4&lt;=$R27),AND(HD$4&gt;=$X27,HD$4&lt;=$Y27)),IF(HD62&gt;0,$D27-HD62,$D27),0)</f>
        <v>0</v>
      </c>
      <c r="HE27" s="167">
        <f>IF(OR(AND(HE$4&gt;=$J27,HE$4&lt;=$K27),AND(HE$4&gt;=$Q27,HE$4&lt;=$R27),AND(HE$4&gt;=$X27,HE$4&lt;=$Y27)),IF(HE62&gt;0,$D27-HE62,$D27),0)</f>
        <v>0</v>
      </c>
      <c r="HF27" s="167">
        <f>IF(OR(AND(HF$4&gt;=$J27,HF$4&lt;=$K27),AND(HF$4&gt;=$Q27,HF$4&lt;=$R27),AND(HF$4&gt;=$X27,HF$4&lt;=$Y27)),IF(HF62&gt;0,$D27-HF62,$D27),0)</f>
        <v>0</v>
      </c>
      <c r="HG27" s="167">
        <f>IF(OR(AND(HG$4&gt;=$J27,HG$4&lt;=$K27),AND(HG$4&gt;=$Q27,HG$4&lt;=$R27),AND(HG$4&gt;=$X27,HG$4&lt;=$Y27)),IF(HG62&gt;0,$D27-HG62,$D27),0)</f>
        <v>0</v>
      </c>
      <c r="HH27" s="167">
        <f>IF(OR(AND(HH$4&gt;=$J27,HH$4&lt;=$K27),AND(HH$4&gt;=$Q27,HH$4&lt;=$R27),AND(HH$4&gt;=$X27,HH$4&lt;=$Y27)),IF(HH62&gt;0,$D27-HH62,$D27),0)</f>
        <v>0</v>
      </c>
      <c r="HI27" s="167">
        <f>IF(OR(AND(HI$4&gt;=$J27,HI$4&lt;=$K27),AND(HI$4&gt;=$Q27,HI$4&lt;=$R27),AND(HI$4&gt;=$X27,HI$4&lt;=$Y27)),IF(HI62&gt;0,$D27-HI62,$D27),0)</f>
        <v>0</v>
      </c>
      <c r="HJ27" s="167">
        <f>IF(OR(AND(HJ$4&gt;=$J27,HJ$4&lt;=$K27),AND(HJ$4&gt;=$Q27,HJ$4&lt;=$R27),AND(HJ$4&gt;=$X27,HJ$4&lt;=$Y27)),IF(HJ62&gt;0,$D27-HJ62,$D27),0)</f>
        <v>0</v>
      </c>
      <c r="HK27" s="167">
        <f>IF(OR(AND(HK$4&gt;=$J27,HK$4&lt;=$K27),AND(HK$4&gt;=$Q27,HK$4&lt;=$R27),AND(HK$4&gt;=$X27,HK$4&lt;=$Y27)),IF(HK62&gt;0,$D27-HK62,$D27),0)</f>
        <v>0</v>
      </c>
      <c r="HL27" s="167">
        <f>IF(OR(AND(HL$4&gt;=$J27,HL$4&lt;=$K27),AND(HL$4&gt;=$Q27,HL$4&lt;=$R27),AND(HL$4&gt;=$X27,HL$4&lt;=$Y27)),IF(HL62&gt;0,$D27-HL62,$D27),0)</f>
        <v>0</v>
      </c>
      <c r="HM27" s="167">
        <f>IF(OR(AND(HM$4&gt;=$J27,HM$4&lt;=$K27),AND(HM$4&gt;=$Q27,HM$4&lt;=$R27),AND(HM$4&gt;=$X27,HM$4&lt;=$Y27)),IF(HM62&gt;0,$D27-HM62,$D27),0)</f>
        <v>0</v>
      </c>
      <c r="HN27" s="167">
        <f>IF(OR(AND(HN$4&gt;=$J27,HN$4&lt;=$K27),AND(HN$4&gt;=$Q27,HN$4&lt;=$R27),AND(HN$4&gt;=$X27,HN$4&lt;=$Y27)),IF(HN62&gt;0,$D27-HN62,$D27),0)</f>
        <v>0</v>
      </c>
      <c r="HO27" s="167">
        <f>IF(OR(AND(HO$4&gt;=$J27,HO$4&lt;=$K27),AND(HO$4&gt;=$Q27,HO$4&lt;=$R27),AND(HO$4&gt;=$X27,HO$4&lt;=$Y27)),IF(HO62&gt;0,$D27-HO62,$D27),0)</f>
        <v>0</v>
      </c>
      <c r="HP27" s="167">
        <f>IF(OR(AND(HP$4&gt;=$J27,HP$4&lt;=$K27),AND(HP$4&gt;=$Q27,HP$4&lt;=$R27),AND(HP$4&gt;=$X27,HP$4&lt;=$Y27)),IF(HP62&gt;0,$D27-HP62,$D27),0)</f>
        <v>0</v>
      </c>
      <c r="HQ27" s="167">
        <f>IF(OR(AND(HQ$4&gt;=$J27,HQ$4&lt;=$K27),AND(HQ$4&gt;=$Q27,HQ$4&lt;=$R27),AND(HQ$4&gt;=$X27,HQ$4&lt;=$Y27)),IF(HQ62&gt;0,$D27-HQ62,$D27),0)</f>
        <v>0</v>
      </c>
      <c r="HR27" s="167">
        <f>IF(OR(AND(HR$4&gt;=$J27,HR$4&lt;=$K27),AND(HR$4&gt;=$Q27,HR$4&lt;=$R27),AND(HR$4&gt;=$X27,HR$4&lt;=$Y27)),IF(HR62&gt;0,$D27-HR62,$D27),0)</f>
        <v>0</v>
      </c>
      <c r="HS27" s="167">
        <f>IF(OR(AND(HS$4&gt;=$J27,HS$4&lt;=$K27),AND(HS$4&gt;=$Q27,HS$4&lt;=$R27),AND(HS$4&gt;=$X27,HS$4&lt;=$Y27)),IF(HS62&gt;0,$D27-HS62,$D27),0)</f>
        <v>0</v>
      </c>
      <c r="HT27" s="167">
        <f>IF(OR(AND(HT$4&gt;=$J27,HT$4&lt;=$K27),AND(HT$4&gt;=$Q27,HT$4&lt;=$R27),AND(HT$4&gt;=$X27,HT$4&lt;=$Y27)),IF(HT62&gt;0,$D27-HT62,$D27),0)</f>
        <v>0</v>
      </c>
      <c r="HU27" s="167">
        <f>IF(OR(AND(HU$4&gt;=$J27,HU$4&lt;=$K27),AND(HU$4&gt;=$Q27,HU$4&lt;=$R27),AND(HU$4&gt;=$X27,HU$4&lt;=$Y27)),IF(HU62&gt;0,$D27-HU62,$D27),0)</f>
        <v>0</v>
      </c>
      <c r="HV27" s="167">
        <f>IF(OR(AND(HV$4&gt;=$J27,HV$4&lt;=$K27),AND(HV$4&gt;=$Q27,HV$4&lt;=$R27),AND(HV$4&gt;=$X27,HV$4&lt;=$Y27)),IF(HV62&gt;0,$D27-HV62,$D27),0)</f>
        <v>0</v>
      </c>
      <c r="HW27" s="167">
        <f>IF(OR(AND(HW$4&gt;=$J27,HW$4&lt;=$K27),AND(HW$4&gt;=$Q27,HW$4&lt;=$R27),AND(HW$4&gt;=$X27,HW$4&lt;=$Y27)),IF(HW62&gt;0,$D27-HW62,$D27),0)</f>
        <v>0</v>
      </c>
      <c r="HX27" s="167">
        <f>IF(OR(AND(HX$4&gt;=$J27,HX$4&lt;=$K27),AND(HX$4&gt;=$Q27,HX$4&lt;=$R27),AND(HX$4&gt;=$X27,HX$4&lt;=$Y27)),IF(HX62&gt;0,$D27-HX62,$D27),0)</f>
        <v>0</v>
      </c>
      <c r="HY27" s="167">
        <f>IF(OR(AND(HY$4&gt;=$J27,HY$4&lt;=$K27),AND(HY$4&gt;=$Q27,HY$4&lt;=$R27),AND(HY$4&gt;=$X27,HY$4&lt;=$Y27)),IF(HY62&gt;0,$D27-HY62,$D27),0)</f>
        <v>0</v>
      </c>
      <c r="HZ27" s="167">
        <f>IF(OR(AND(HZ$4&gt;=$J27,HZ$4&lt;=$K27),AND(HZ$4&gt;=$Q27,HZ$4&lt;=$R27),AND(HZ$4&gt;=$X27,HZ$4&lt;=$Y27)),IF(HZ62&gt;0,$D27-HZ62,$D27),0)</f>
        <v>0</v>
      </c>
      <c r="IA27" s="167">
        <f>IF(OR(AND(IA$4&gt;=$J27,IA$4&lt;=$K27),AND(IA$4&gt;=$Q27,IA$4&lt;=$R27),AND(IA$4&gt;=$X27,IA$4&lt;=$Y27)),IF(IA62&gt;0,$D27-IA62,$D27),0)</f>
        <v>0</v>
      </c>
      <c r="IB27" s="167">
        <f>IF(OR(AND(IB$4&gt;=$J27,IB$4&lt;=$K27),AND(IB$4&gt;=$Q27,IB$4&lt;=$R27),AND(IB$4&gt;=$X27,IB$4&lt;=$Y27)),IF(IB62&gt;0,$D27-IB62,$D27),0)</f>
        <v>0</v>
      </c>
      <c r="IC27" s="167">
        <f>IF(OR(AND(IC$4&gt;=$J27,IC$4&lt;=$K27),AND(IC$4&gt;=$Q27,IC$4&lt;=$R27),AND(IC$4&gt;=$X27,IC$4&lt;=$Y27)),IF(IC62&gt;0,$D27-IC62,$D27),0)</f>
        <v>0</v>
      </c>
      <c r="ID27" s="167">
        <f>IF(OR(AND(ID$4&gt;=$J27,ID$4&lt;=$K27),AND(ID$4&gt;=$Q27,ID$4&lt;=$R27),AND(ID$4&gt;=$X27,ID$4&lt;=$Y27)),IF(ID62&gt;0,$D27-ID62,$D27),0)</f>
        <v>0</v>
      </c>
      <c r="IE27" s="167">
        <f>IF(OR(AND(IE$4&gt;=$J27,IE$4&lt;=$K27),AND(IE$4&gt;=$Q27,IE$4&lt;=$R27),AND(IE$4&gt;=$X27,IE$4&lt;=$Y27)),IF(IE62&gt;0,$D27-IE62,$D27),0)</f>
        <v>0</v>
      </c>
      <c r="IF27" s="167">
        <f>IF(OR(AND(IF$4&gt;=$J27,IF$4&lt;=$K27),AND(IF$4&gt;=$Q27,IF$4&lt;=$R27),AND(IF$4&gt;=$X27,IF$4&lt;=$Y27)),IF(IF62&gt;0,$D27-IF62,$D27),0)</f>
        <v>0</v>
      </c>
      <c r="IG27" s="167">
        <f>IF(OR(AND(IG$4&gt;=$J27,IG$4&lt;=$K27),AND(IG$4&gt;=$Q27,IG$4&lt;=$R27),AND(IG$4&gt;=$X27,IG$4&lt;=$Y27)),IF(IG62&gt;0,$D27-IG62,$D27),0)</f>
        <v>0</v>
      </c>
      <c r="IH27" s="167">
        <f>IF(OR(AND(IH$4&gt;=$J27,IH$4&lt;=$K27),AND(IH$4&gt;=$Q27,IH$4&lt;=$R27),AND(IH$4&gt;=$X27,IH$4&lt;=$Y27)),IF(IH62&gt;0,$D27-IH62,$D27),0)</f>
        <v>0</v>
      </c>
      <c r="II27" s="167">
        <f>IF(OR(AND(II$4&gt;=$J27,II$4&lt;=$K27),AND(II$4&gt;=$Q27,II$4&lt;=$R27),AND(II$4&gt;=$X27,II$4&lt;=$Y27)),IF(II62&gt;0,$D27-II62,$D27),0)</f>
        <v>0</v>
      </c>
      <c r="IJ27" s="167">
        <f>IF(OR(AND(IJ$4&gt;=$J27,IJ$4&lt;=$K27),AND(IJ$4&gt;=$Q27,IJ$4&lt;=$R27),AND(IJ$4&gt;=$X27,IJ$4&lt;=$Y27)),IF(IJ62&gt;0,$D27-IJ62,$D27),0)</f>
        <v>0</v>
      </c>
      <c r="IK27" s="167">
        <f>IF(OR(AND(IK$4&gt;=$J27,IK$4&lt;=$K27),AND(IK$4&gt;=$Q27,IK$4&lt;=$R27),AND(IK$4&gt;=$X27,IK$4&lt;=$Y27)),IF(IK62&gt;0,$D27-IK62,$D27),0)</f>
        <v>0</v>
      </c>
      <c r="IL27" s="167">
        <f>IF(OR(AND(IL$4&gt;=$J27,IL$4&lt;=$K27),AND(IL$4&gt;=$Q27,IL$4&lt;=$R27),AND(IL$4&gt;=$X27,IL$4&lt;=$Y27)),IF(IL62&gt;0,$D27-IL62,$D27),0)</f>
        <v>0</v>
      </c>
      <c r="IM27" s="167">
        <f>IF(OR(AND(IM$4&gt;=$J27,IM$4&lt;=$K27),AND(IM$4&gt;=$Q27,IM$4&lt;=$R27),AND(IM$4&gt;=$X27,IM$4&lt;=$Y27)),IF(IM62&gt;0,$D27-IM62,$D27),0)</f>
        <v>0</v>
      </c>
      <c r="IN27" s="167">
        <f>IF(OR(AND(IN$4&gt;=$J27,IN$4&lt;=$K27),AND(IN$4&gt;=$Q27,IN$4&lt;=$R27),AND(IN$4&gt;=$X27,IN$4&lt;=$Y27)),IF(IN62&gt;0,$D27-IN62,$D27),0)</f>
        <v>0</v>
      </c>
      <c r="IO27" s="167">
        <f>IF(OR(AND(IO$4&gt;=$J27,IO$4&lt;=$K27),AND(IO$4&gt;=$Q27,IO$4&lt;=$R27),AND(IO$4&gt;=$X27,IO$4&lt;=$Y27)),IF(IO62&gt;0,$D27-IO62,$D27),0)</f>
        <v>0</v>
      </c>
      <c r="IP27" s="167">
        <f>IF(OR(AND(IP$4&gt;=$J27,IP$4&lt;=$K27),AND(IP$4&gt;=$Q27,IP$4&lt;=$R27),AND(IP$4&gt;=$X27,IP$4&lt;=$Y27)),IF(IP62&gt;0,$D27-IP62,$D27),0)</f>
        <v>0</v>
      </c>
      <c r="IQ27" s="167">
        <f>IF(OR(AND(IQ$4&gt;=$J27,IQ$4&lt;=$K27),AND(IQ$4&gt;=$Q27,IQ$4&lt;=$R27),AND(IQ$4&gt;=$X27,IQ$4&lt;=$Y27)),IF(IQ62&gt;0,$D27-IQ62,$D27),0)</f>
        <v>0</v>
      </c>
      <c r="IR27" s="167">
        <f>IF(OR(AND(IR$4&gt;=$J27,IR$4&lt;=$K27),AND(IR$4&gt;=$Q27,IR$4&lt;=$R27),AND(IR$4&gt;=$X27,IR$4&lt;=$Y27)),IF(IR62&gt;0,$D27-IR62,$D27),0)</f>
        <v>0</v>
      </c>
      <c r="IS27" s="167">
        <f>IF(OR(AND(IS$4&gt;=$J27,IS$4&lt;=$K27),AND(IS$4&gt;=$Q27,IS$4&lt;=$R27),AND(IS$4&gt;=$X27,IS$4&lt;=$Y27)),IF(IS62&gt;0,$D27-IS62,$D27),0)</f>
        <v>0</v>
      </c>
      <c r="IT27" s="167">
        <f>IF(OR(AND(IT$4&gt;=$J27,IT$4&lt;=$K27),AND(IT$4&gt;=$Q27,IT$4&lt;=$R27),AND(IT$4&gt;=$X27,IT$4&lt;=$Y27)),IF(IT62&gt;0,$D27-IT62,$D27),0)</f>
        <v>0</v>
      </c>
      <c r="IU27" s="167">
        <f>IF(OR(AND(IU$4&gt;=$J27,IU$4&lt;=$K27),AND(IU$4&gt;=$Q27,IU$4&lt;=$R27),AND(IU$4&gt;=$X27,IU$4&lt;=$Y27)),IF(IU62&gt;0,$D27-IU62,$D27),0)</f>
        <v>0</v>
      </c>
      <c r="IV27" s="167">
        <f>IF(OR(AND(IV$4&gt;=$J27,IV$4&lt;=$K27),AND(IV$4&gt;=$Q27,IV$4&lt;=$R27),AND(IV$4&gt;=$X27,IV$4&lt;=$Y27)),IF(IV62&gt;0,$D27-IV62,$D27),0)</f>
        <v>0</v>
      </c>
      <c r="IW27" s="167">
        <f>IF(OR(AND(IW$4&gt;=$J27,IW$4&lt;=$K27),AND(IW$4&gt;=$Q27,IW$4&lt;=$R27),AND(IW$4&gt;=$X27,IW$4&lt;=$Y27)),IF(IW62&gt;0,$D27-IW62,$D27),0)</f>
        <v>0</v>
      </c>
      <c r="IX27" s="167">
        <f>IF(OR(AND(IX$4&gt;=$J27,IX$4&lt;=$K27),AND(IX$4&gt;=$Q27,IX$4&lt;=$R27),AND(IX$4&gt;=$X27,IX$4&lt;=$Y27)),IF(IX62&gt;0,$D27-IX62,$D27),0)</f>
        <v>0</v>
      </c>
      <c r="IY27" s="167">
        <f>IF(OR(AND(IY$4&gt;=$J27,IY$4&lt;=$K27),AND(IY$4&gt;=$Q27,IY$4&lt;=$R27),AND(IY$4&gt;=$X27,IY$4&lt;=$Y27)),IF(IY62&gt;0,$D27-IY62,$D27),0)</f>
        <v>0</v>
      </c>
      <c r="IZ27" s="167">
        <f>IF(OR(AND(IZ$4&gt;=$J27,IZ$4&lt;=$K27),AND(IZ$4&gt;=$Q27,IZ$4&lt;=$R27),AND(IZ$4&gt;=$X27,IZ$4&lt;=$Y27)),IF(IZ62&gt;0,$D27-IZ62,$D27),0)</f>
        <v>0</v>
      </c>
      <c r="JA27" s="167">
        <f>IF(OR(AND(JA$4&gt;=$J27,JA$4&lt;=$K27),AND(JA$4&gt;=$Q27,JA$4&lt;=$R27),AND(JA$4&gt;=$X27,JA$4&lt;=$Y27)),IF(JA62&gt;0,$D27-JA62,$D27),0)</f>
        <v>0</v>
      </c>
      <c r="JB27" s="167">
        <f>IF(OR(AND(JB$4&gt;=$J27,JB$4&lt;=$K27),AND(JB$4&gt;=$Q27,JB$4&lt;=$R27),AND(JB$4&gt;=$X27,JB$4&lt;=$Y27)),IF(JB62&gt;0,$D27-JB62,$D27),0)</f>
        <v>0</v>
      </c>
      <c r="JC27" s="167">
        <f>IF(OR(AND(JC$4&gt;=$J27,JC$4&lt;=$K27),AND(JC$4&gt;=$Q27,JC$4&lt;=$R27),AND(JC$4&gt;=$X27,JC$4&lt;=$Y27)),IF(JC62&gt;0,$D27-JC62,$D27),0)</f>
        <v>0</v>
      </c>
      <c r="JD27" s="167">
        <f>IF(OR(AND(JD$4&gt;=$J27,JD$4&lt;=$K27),AND(JD$4&gt;=$Q27,JD$4&lt;=$R27),AND(JD$4&gt;=$X27,JD$4&lt;=$Y27)),IF(JD62&gt;0,$D27-JD62,$D27),0)</f>
        <v>0</v>
      </c>
      <c r="JE27" s="167">
        <f>IF(OR(AND(JE$4&gt;=$J27,JE$4&lt;=$K27),AND(JE$4&gt;=$Q27,JE$4&lt;=$R27),AND(JE$4&gt;=$X27,JE$4&lt;=$Y27)),IF(JE62&gt;0,$D27-JE62,$D27),0)</f>
        <v>0</v>
      </c>
      <c r="JF27" s="167">
        <f>IF(OR(AND(JF$4&gt;=$J27,JF$4&lt;=$K27),AND(JF$4&gt;=$Q27,JF$4&lt;=$R27),AND(JF$4&gt;=$X27,JF$4&lt;=$Y27)),IF(JF62&gt;0,$D27-JF62,$D27),0)</f>
        <v>0</v>
      </c>
      <c r="JG27" s="167">
        <f>IF(OR(AND(JG$4&gt;=$J27,JG$4&lt;=$K27),AND(JG$4&gt;=$Q27,JG$4&lt;=$R27),AND(JG$4&gt;=$X27,JG$4&lt;=$Y27)),IF(JG62&gt;0,$D27-JG62,$D27),0)</f>
        <v>0</v>
      </c>
      <c r="JH27" s="167">
        <f>IF(OR(AND(JH$4&gt;=$J27,JH$4&lt;=$K27),AND(JH$4&gt;=$Q27,JH$4&lt;=$R27),AND(JH$4&gt;=$X27,JH$4&lt;=$Y27)),IF(JH62&gt;0,$D27-JH62,$D27),0)</f>
        <v>0</v>
      </c>
      <c r="JI27" s="167">
        <f>IF(OR(AND(JI$4&gt;=$J27,JI$4&lt;=$K27),AND(JI$4&gt;=$Q27,JI$4&lt;=$R27),AND(JI$4&gt;=$X27,JI$4&lt;=$Y27)),IF(JI62&gt;0,$D27-JI62,$D27),0)</f>
        <v>0</v>
      </c>
      <c r="JJ27" s="167">
        <f>IF(OR(AND(JJ$4&gt;=$J27,JJ$4&lt;=$K27),AND(JJ$4&gt;=$Q27,JJ$4&lt;=$R27),AND(JJ$4&gt;=$X27,JJ$4&lt;=$Y27)),IF(JJ62&gt;0,$D27-JJ62,$D27),0)</f>
        <v>0</v>
      </c>
      <c r="JK27" s="167">
        <f>IF(OR(AND(JK$4&gt;=$J27,JK$4&lt;=$K27),AND(JK$4&gt;=$Q27,JK$4&lt;=$R27),AND(JK$4&gt;=$X27,JK$4&lt;=$Y27)),IF(JK62&gt;0,$D27-JK62,$D27),0)</f>
        <v>0</v>
      </c>
      <c r="JL27" s="167">
        <f>IF(OR(AND(JL$4&gt;=$J27,JL$4&lt;=$K27),AND(JL$4&gt;=$Q27,JL$4&lt;=$R27),AND(JL$4&gt;=$X27,JL$4&lt;=$Y27)),IF(JL62&gt;0,$D27-JL62,$D27),0)</f>
        <v>0</v>
      </c>
      <c r="JM27" s="167">
        <f>IF(OR(AND(JM$4&gt;=$J27,JM$4&lt;=$K27),AND(JM$4&gt;=$Q27,JM$4&lt;=$R27),AND(JM$4&gt;=$X27,JM$4&lt;=$Y27)),IF(JM62&gt;0,$D27-JM62,$D27),0)</f>
        <v>0</v>
      </c>
      <c r="JN27" s="167">
        <f>IF(OR(AND(JN$4&gt;=$J27,JN$4&lt;=$K27),AND(JN$4&gt;=$Q27,JN$4&lt;=$R27),AND(JN$4&gt;=$X27,JN$4&lt;=$Y27)),IF(JN62&gt;0,$D27-JN62,$D27),0)</f>
        <v>0</v>
      </c>
      <c r="JO27" s="167">
        <f>IF(OR(AND(JO$4&gt;=$J27,JO$4&lt;=$K27),AND(JO$4&gt;=$Q27,JO$4&lt;=$R27),AND(JO$4&gt;=$X27,JO$4&lt;=$Y27)),IF(JO62&gt;0,$D27-JO62,$D27),0)</f>
        <v>0</v>
      </c>
      <c r="JP27" s="167">
        <f>IF(OR(AND(JP$4&gt;=$J27,JP$4&lt;=$K27),AND(JP$4&gt;=$Q27,JP$4&lt;=$R27),AND(JP$4&gt;=$X27,JP$4&lt;=$Y27)),IF(JP62&gt;0,$D27-JP62,$D27),0)</f>
        <v>0</v>
      </c>
      <c r="JQ27" s="167">
        <f>IF(OR(AND(JQ$4&gt;=$J27,JQ$4&lt;=$K27),AND(JQ$4&gt;=$Q27,JQ$4&lt;=$R27),AND(JQ$4&gt;=$X27,JQ$4&lt;=$Y27)),IF(JQ62&gt;0,$D27-JQ62,$D27),0)</f>
        <v>0</v>
      </c>
      <c r="JR27" s="167">
        <f>IF(OR(AND(JR$4&gt;=$J27,JR$4&lt;=$K27),AND(JR$4&gt;=$Q27,JR$4&lt;=$R27),AND(JR$4&gt;=$X27,JR$4&lt;=$Y27)),IF(JR62&gt;0,$D27-JR62,$D27),0)</f>
        <v>0</v>
      </c>
      <c r="JS27" s="167">
        <f>IF(OR(AND(JS$4&gt;=$J27,JS$4&lt;=$K27),AND(JS$4&gt;=$Q27,JS$4&lt;=$R27),AND(JS$4&gt;=$X27,JS$4&lt;=$Y27)),IF(JS62&gt;0,$D27-JS62,$D27),0)</f>
        <v>0</v>
      </c>
      <c r="JT27" s="167">
        <f>IF(OR(AND(JT$4&gt;=$J27,JT$4&lt;=$K27),AND(JT$4&gt;=$Q27,JT$4&lt;=$R27),AND(JT$4&gt;=$X27,JT$4&lt;=$Y27)),IF(JT62&gt;0,$D27-JT62,$D27),0)</f>
        <v>0</v>
      </c>
      <c r="JU27" s="167">
        <f>IF(OR(AND(JU$4&gt;=$J27,JU$4&lt;=$K27),AND(JU$4&gt;=$Q27,JU$4&lt;=$R27),AND(JU$4&gt;=$X27,JU$4&lt;=$Y27)),IF(JU62&gt;0,$D27-JU62,$D27),0)</f>
        <v>0</v>
      </c>
      <c r="JV27" s="167">
        <f>IF(OR(AND(JV$4&gt;=$J27,JV$4&lt;=$K27),AND(JV$4&gt;=$Q27,JV$4&lt;=$R27),AND(JV$4&gt;=$X27,JV$4&lt;=$Y27)),IF(JV62&gt;0,$D27-JV62,$D27),0)</f>
        <v>0</v>
      </c>
      <c r="JW27" s="167">
        <f>IF(OR(AND(JW$4&gt;=$J27,JW$4&lt;=$K27),AND(JW$4&gt;=$Q27,JW$4&lt;=$R27),AND(JW$4&gt;=$X27,JW$4&lt;=$Y27)),IF(JW62&gt;0,$D27-JW62,$D27),0)</f>
        <v>0</v>
      </c>
      <c r="JX27" s="167">
        <f>IF(OR(AND(JX$4&gt;=$J27,JX$4&lt;=$K27),AND(JX$4&gt;=$Q27,JX$4&lt;=$R27),AND(JX$4&gt;=$X27,JX$4&lt;=$Y27)),IF(JX62&gt;0,$D27-JX62,$D27),0)</f>
        <v>0</v>
      </c>
      <c r="JY27" s="167">
        <f>IF(OR(AND(JY$4&gt;=$J27,JY$4&lt;=$K27),AND(JY$4&gt;=$Q27,JY$4&lt;=$R27),AND(JY$4&gt;=$X27,JY$4&lt;=$Y27)),IF(JY62&gt;0,$D27-JY62,$D27),0)</f>
        <v>0</v>
      </c>
      <c r="JZ27" s="167">
        <f>IF(OR(AND(JZ$4&gt;=$J27,JZ$4&lt;=$K27),AND(JZ$4&gt;=$Q27,JZ$4&lt;=$R27),AND(JZ$4&gt;=$X27,JZ$4&lt;=$Y27)),IF(JZ62&gt;0,$D27-JZ62,$D27),0)</f>
        <v>0</v>
      </c>
      <c r="KA27" s="167">
        <f>IF(OR(AND(KA$4&gt;=$J27,KA$4&lt;=$K27),AND(KA$4&gt;=$Q27,KA$4&lt;=$R27),AND(KA$4&gt;=$X27,KA$4&lt;=$Y27)),IF(KA62&gt;0,$D27-KA62,$D27),0)</f>
        <v>0</v>
      </c>
      <c r="KB27" s="167">
        <f>IF(OR(AND(KB$4&gt;=$J27,KB$4&lt;=$K27),AND(KB$4&gt;=$Q27,KB$4&lt;=$R27),AND(KB$4&gt;=$X27,KB$4&lt;=$Y27)),IF(KB62&gt;0,$D27-KB62,$D27),0)</f>
        <v>0</v>
      </c>
      <c r="KC27" s="167">
        <f>IF(OR(AND(KC$4&gt;=$J27,KC$4&lt;=$K27),AND(KC$4&gt;=$Q27,KC$4&lt;=$R27),AND(KC$4&gt;=$X27,KC$4&lt;=$Y27)),IF(KC62&gt;0,$D27-KC62,$D27),0)</f>
        <v>0</v>
      </c>
      <c r="KD27" s="167">
        <f>IF(OR(AND(KD$4&gt;=$J27,KD$4&lt;=$K27),AND(KD$4&gt;=$Q27,KD$4&lt;=$R27),AND(KD$4&gt;=$X27,KD$4&lt;=$Y27)),IF(KD62&gt;0,$D27-KD62,$D27),0)</f>
        <v>0</v>
      </c>
      <c r="KE27" s="167">
        <f>IF(OR(AND(KE$4&gt;=$J27,KE$4&lt;=$K27),AND(KE$4&gt;=$Q27,KE$4&lt;=$R27),AND(KE$4&gt;=$X27,KE$4&lt;=$Y27)),IF(KE62&gt;0,$D27-KE62,$D27),0)</f>
        <v>0</v>
      </c>
      <c r="KF27" s="167">
        <f>IF(OR(AND(KF$4&gt;=$J27,KF$4&lt;=$K27),AND(KF$4&gt;=$Q27,KF$4&lt;=$R27),AND(KF$4&gt;=$X27,KF$4&lt;=$Y27)),IF(KF62&gt;0,$D27-KF62,$D27),0)</f>
        <v>0</v>
      </c>
      <c r="KG27" s="167">
        <f>IF(OR(AND(KG$4&gt;=$J27,KG$4&lt;=$K27),AND(KG$4&gt;=$Q27,KG$4&lt;=$R27),AND(KG$4&gt;=$X27,KG$4&lt;=$Y27)),IF(KG62&gt;0,$D27-KG62,$D27),0)</f>
        <v>0</v>
      </c>
      <c r="KH27" s="167">
        <f>IF(OR(AND(KH$4&gt;=$J27,KH$4&lt;=$K27),AND(KH$4&gt;=$Q27,KH$4&lt;=$R27),AND(KH$4&gt;=$X27,KH$4&lt;=$Y27)),IF(KH62&gt;0,$D27-KH62,$D27),0)</f>
        <v>0</v>
      </c>
      <c r="KI27" s="167">
        <f>IF(OR(AND(KI$4&gt;=$J27,KI$4&lt;=$K27),AND(KI$4&gt;=$Q27,KI$4&lt;=$R27),AND(KI$4&gt;=$X27,KI$4&lt;=$Y27)),IF(KI62&gt;0,$D27-KI62,$D27),0)</f>
        <v>0</v>
      </c>
      <c r="KJ27" s="167">
        <f>IF(OR(AND(KJ$4&gt;=$J27,KJ$4&lt;=$K27),AND(KJ$4&gt;=$Q27,KJ$4&lt;=$R27),AND(KJ$4&gt;=$X27,KJ$4&lt;=$Y27)),IF(KJ62&gt;0,$D27-KJ62,$D27),0)</f>
        <v>0</v>
      </c>
      <c r="KK27" s="167">
        <f>IF(OR(AND(KK$4&gt;=$J27,KK$4&lt;=$K27),AND(KK$4&gt;=$Q27,KK$4&lt;=$R27),AND(KK$4&gt;=$X27,KK$4&lt;=$Y27)),IF(KK62&gt;0,$D27-KK62,$D27),0)</f>
        <v>0</v>
      </c>
      <c r="KL27" s="167">
        <f>IF(OR(AND(KL$4&gt;=$J27,KL$4&lt;=$K27),AND(KL$4&gt;=$Q27,KL$4&lt;=$R27),AND(KL$4&gt;=$X27,KL$4&lt;=$Y27)),IF(KL62&gt;0,$D27-KL62,$D27),0)</f>
        <v>0</v>
      </c>
      <c r="KM27" s="167">
        <f>IF(OR(AND(KM$4&gt;=$J27,KM$4&lt;=$K27),AND(KM$4&gt;=$Q27,KM$4&lt;=$R27),AND(KM$4&gt;=$X27,KM$4&lt;=$Y27)),IF(KM62&gt;0,$D27-KM62,$D27),0)</f>
        <v>0</v>
      </c>
      <c r="KN27" s="167">
        <f>IF(OR(AND(KN$4&gt;=$J27,KN$4&lt;=$K27),AND(KN$4&gt;=$Q27,KN$4&lt;=$R27),AND(KN$4&gt;=$X27,KN$4&lt;=$Y27)),IF(KN62&gt;0,$D27-KN62,$D27),0)</f>
        <v>0</v>
      </c>
      <c r="KO27" s="167">
        <f>IF(OR(AND(KO$4&gt;=$J27,KO$4&lt;=$K27),AND(KO$4&gt;=$Q27,KO$4&lt;=$R27),AND(KO$4&gt;=$X27,KO$4&lt;=$Y27)),IF(KO62&gt;0,$D27-KO62,$D27),0)</f>
        <v>0</v>
      </c>
      <c r="KP27" s="167">
        <f>IF(OR(AND(KP$4&gt;=$J27,KP$4&lt;=$K27),AND(KP$4&gt;=$Q27,KP$4&lt;=$R27),AND(KP$4&gt;=$X27,KP$4&lt;=$Y27)),IF(KP62&gt;0,$D27-KP62,$D27),0)</f>
        <v>0</v>
      </c>
      <c r="KQ27" s="167">
        <f>IF(OR(AND(KQ$4&gt;=$J27,KQ$4&lt;=$K27),AND(KQ$4&gt;=$Q27,KQ$4&lt;=$R27),AND(KQ$4&gt;=$X27,KQ$4&lt;=$Y27)),IF(KQ62&gt;0,$D27-KQ62,$D27),0)</f>
        <v>0</v>
      </c>
      <c r="KR27" s="167">
        <f>IF(OR(AND(KR$4&gt;=$J27,KR$4&lt;=$K27),AND(KR$4&gt;=$Q27,KR$4&lt;=$R27),AND(KR$4&gt;=$X27,KR$4&lt;=$Y27)),IF(KR62&gt;0,$D27-KR62,$D27),0)</f>
        <v>0</v>
      </c>
      <c r="KS27" s="167">
        <f>IF(OR(AND(KS$4&gt;=$J27,KS$4&lt;=$K27),AND(KS$4&gt;=$Q27,KS$4&lt;=$R27),AND(KS$4&gt;=$X27,KS$4&lt;=$Y27)),IF(KS62&gt;0,$D27-KS62,$D27),0)</f>
        <v>0</v>
      </c>
      <c r="KT27" s="167">
        <f>IF(OR(AND(KT$4&gt;=$J27,KT$4&lt;=$K27),AND(KT$4&gt;=$Q27,KT$4&lt;=$R27),AND(KT$4&gt;=$X27,KT$4&lt;=$Y27)),IF(KT62&gt;0,$D27-KT62,$D27),0)</f>
        <v>0</v>
      </c>
      <c r="KU27" s="167">
        <f>IF(OR(AND(KU$4&gt;=$J27,KU$4&lt;=$K27),AND(KU$4&gt;=$Q27,KU$4&lt;=$R27),AND(KU$4&gt;=$X27,KU$4&lt;=$Y27)),IF(KU62&gt;0,$D27-KU62,$D27),0)</f>
        <v>0</v>
      </c>
      <c r="KV27" s="167">
        <f>IF(OR(AND(KV$4&gt;=$J27,KV$4&lt;=$K27),AND(KV$4&gt;=$Q27,KV$4&lt;=$R27),AND(KV$4&gt;=$X27,KV$4&lt;=$Y27)),IF(KV62&gt;0,$D27-KV62,$D27),0)</f>
        <v>0</v>
      </c>
      <c r="KW27" s="167">
        <f>IF(OR(AND(KW$4&gt;=$J27,KW$4&lt;=$K27),AND(KW$4&gt;=$Q27,KW$4&lt;=$R27),AND(KW$4&gt;=$X27,KW$4&lt;=$Y27)),IF(KW62&gt;0,$D27-KW62,$D27),0)</f>
        <v>0</v>
      </c>
      <c r="KX27" s="167">
        <f>IF(OR(AND(KX$4&gt;=$J27,KX$4&lt;=$K27),AND(KX$4&gt;=$Q27,KX$4&lt;=$R27),AND(KX$4&gt;=$X27,KX$4&lt;=$Y27)),IF(KX62&gt;0,$D27-KX62,$D27),0)</f>
        <v>0</v>
      </c>
      <c r="KY27" s="167">
        <f>IF(OR(AND(KY$4&gt;=$J27,KY$4&lt;=$K27),AND(KY$4&gt;=$Q27,KY$4&lt;=$R27),AND(KY$4&gt;=$X27,KY$4&lt;=$Y27)),IF(KY62&gt;0,$D27-KY62,$D27),0)</f>
        <v>0</v>
      </c>
      <c r="KZ27" s="167">
        <f>IF(OR(AND(KZ$4&gt;=$J27,KZ$4&lt;=$K27),AND(KZ$4&gt;=$Q27,KZ$4&lt;=$R27),AND(KZ$4&gt;=$X27,KZ$4&lt;=$Y27)),IF(KZ62&gt;0,$D27-KZ62,$D27),0)</f>
        <v>0</v>
      </c>
      <c r="LA27" s="167">
        <f>IF(OR(AND(LA$4&gt;=$J27,LA$4&lt;=$K27),AND(LA$4&gt;=$Q27,LA$4&lt;=$R27),AND(LA$4&gt;=$X27,LA$4&lt;=$Y27)),IF(LA62&gt;0,$D27-LA62,$D27),0)</f>
        <v>0</v>
      </c>
      <c r="LB27" s="167">
        <f>IF(OR(AND(LB$4&gt;=$J27,LB$4&lt;=$K27),AND(LB$4&gt;=$Q27,LB$4&lt;=$R27),AND(LB$4&gt;=$X27,LB$4&lt;=$Y27)),IF(LB62&gt;0,$D27-LB62,$D27),0)</f>
        <v>0</v>
      </c>
      <c r="LC27" s="167">
        <f>IF(OR(AND(LC$4&gt;=$J27,LC$4&lt;=$K27),AND(LC$4&gt;=$Q27,LC$4&lt;=$R27),AND(LC$4&gt;=$X27,LC$4&lt;=$Y27)),IF(LC62&gt;0,$D27-LC62,$D27),0)</f>
        <v>0</v>
      </c>
      <c r="LD27" s="167">
        <f>IF(OR(AND(LD$4&gt;=$J27,LD$4&lt;=$K27),AND(LD$4&gt;=$Q27,LD$4&lt;=$R27),AND(LD$4&gt;=$X27,LD$4&lt;=$Y27)),IF(LD62&gt;0,$D27-LD62,$D27),0)</f>
        <v>0</v>
      </c>
      <c r="LE27" s="167">
        <f>IF(OR(AND(LE$4&gt;=$J27,LE$4&lt;=$K27),AND(LE$4&gt;=$Q27,LE$4&lt;=$R27),AND(LE$4&gt;=$X27,LE$4&lt;=$Y27)),IF(LE62&gt;0,$D27-LE62,$D27),0)</f>
        <v>0</v>
      </c>
      <c r="LF27" s="167">
        <f>IF(OR(AND(LF$4&gt;=$J27,LF$4&lt;=$K27),AND(LF$4&gt;=$Q27,LF$4&lt;=$R27),AND(LF$4&gt;=$X27,LF$4&lt;=$Y27)),IF(LF62&gt;0,$D27-LF62,$D27),0)</f>
        <v>0</v>
      </c>
      <c r="LG27" s="167">
        <f>IF(OR(AND(LG$4&gt;=$J27,LG$4&lt;=$K27),AND(LG$4&gt;=$Q27,LG$4&lt;=$R27),AND(LG$4&gt;=$X27,LG$4&lt;=$Y27)),IF(LG62&gt;0,$D27-LG62,$D27),0)</f>
        <v>0</v>
      </c>
      <c r="LH27" s="167">
        <f>IF(OR(AND(LH$4&gt;=$J27,LH$4&lt;=$K27),AND(LH$4&gt;=$Q27,LH$4&lt;=$R27),AND(LH$4&gt;=$X27,LH$4&lt;=$Y27)),IF(LH62&gt;0,$D27-LH62,$D27),0)</f>
        <v>0</v>
      </c>
      <c r="LI27" s="167">
        <f>IF(OR(AND(LI$4&gt;=$J27,LI$4&lt;=$K27),AND(LI$4&gt;=$Q27,LI$4&lt;=$R27),AND(LI$4&gt;=$X27,LI$4&lt;=$Y27)),IF(LI62&gt;0,$D27-LI62,$D27),0)</f>
        <v>0</v>
      </c>
      <c r="LJ27" s="167">
        <f>IF(OR(AND(LJ$4&gt;=$J27,LJ$4&lt;=$K27),AND(LJ$4&gt;=$Q27,LJ$4&lt;=$R27),AND(LJ$4&gt;=$X27,LJ$4&lt;=$Y27)),IF(LJ62&gt;0,$D27-LJ62,$D27),0)</f>
        <v>0</v>
      </c>
      <c r="LK27" s="167">
        <f>IF(OR(AND(LK$4&gt;=$J27,LK$4&lt;=$K27),AND(LK$4&gt;=$Q27,LK$4&lt;=$R27),AND(LK$4&gt;=$X27,LK$4&lt;=$Y27)),IF(LK62&gt;0,$D27-LK62,$D27),0)</f>
        <v>0</v>
      </c>
      <c r="LL27" s="167">
        <f>IF(OR(AND(LL$4&gt;=$J27,LL$4&lt;=$K27),AND(LL$4&gt;=$Q27,LL$4&lt;=$R27),AND(LL$4&gt;=$X27,LL$4&lt;=$Y27)),IF(LL62&gt;0,$D27-LL62,$D27),0)</f>
        <v>0</v>
      </c>
      <c r="LM27" s="167">
        <f>IF(OR(AND(LM$4&gt;=$J27,LM$4&lt;=$K27),AND(LM$4&gt;=$Q27,LM$4&lt;=$R27),AND(LM$4&gt;=$X27,LM$4&lt;=$Y27)),IF(LM62&gt;0,$D27-LM62,$D27),0)</f>
        <v>0</v>
      </c>
      <c r="LN27" s="167">
        <f>IF(OR(AND(LN$4&gt;=$J27,LN$4&lt;=$K27),AND(LN$4&gt;=$Q27,LN$4&lt;=$R27),AND(LN$4&gt;=$X27,LN$4&lt;=$Y27)),IF(LN62&gt;0,$D27-LN62,$D27),0)</f>
        <v>0</v>
      </c>
      <c r="LO27" s="167">
        <f>IF(OR(AND(LO$4&gt;=$J27,LO$4&lt;=$K27),AND(LO$4&gt;=$Q27,LO$4&lt;=$R27),AND(LO$4&gt;=$X27,LO$4&lt;=$Y27)),IF(LO62&gt;0,$D27-LO62,$D27),0)</f>
        <v>0</v>
      </c>
      <c r="LP27" s="167">
        <f>IF(OR(AND(LP$4&gt;=$J27,LP$4&lt;=$K27),AND(LP$4&gt;=$Q27,LP$4&lt;=$R27),AND(LP$4&gt;=$X27,LP$4&lt;=$Y27)),IF(LP62&gt;0,$D27-LP62,$D27),0)</f>
        <v>0</v>
      </c>
      <c r="LQ27" s="167">
        <f>IF(OR(AND(LQ$4&gt;=$J27,LQ$4&lt;=$K27),AND(LQ$4&gt;=$Q27,LQ$4&lt;=$R27),AND(LQ$4&gt;=$X27,LQ$4&lt;=$Y27)),IF(LQ62&gt;0,$D27-LQ62,$D27),0)</f>
        <v>0</v>
      </c>
      <c r="LR27" s="167">
        <f>IF(OR(AND(LR$4&gt;=$J27,LR$4&lt;=$K27),AND(LR$4&gt;=$Q27,LR$4&lt;=$R27),AND(LR$4&gt;=$X27,LR$4&lt;=$Y27)),IF(LR62&gt;0,$D27-LR62,$D27),0)</f>
        <v>0</v>
      </c>
      <c r="LS27" s="167">
        <f>IF(OR(AND(LS$4&gt;=$J27,LS$4&lt;=$K27),AND(LS$4&gt;=$Q27,LS$4&lt;=$R27),AND(LS$4&gt;=$X27,LS$4&lt;=$Y27)),IF(LS62&gt;0,$D27-LS62,$D27),0)</f>
        <v>0</v>
      </c>
      <c r="LT27" s="167">
        <f>IF(OR(AND(LT$4&gt;=$J27,LT$4&lt;=$K27),AND(LT$4&gt;=$Q27,LT$4&lt;=$R27),AND(LT$4&gt;=$X27,LT$4&lt;=$Y27)),IF(LT62&gt;0,$D27-LT62,$D27),0)</f>
        <v>0</v>
      </c>
      <c r="LU27" s="167">
        <f>IF(OR(AND(LU$4&gt;=$J27,LU$4&lt;=$K27),AND(LU$4&gt;=$Q27,LU$4&lt;=$R27),AND(LU$4&gt;=$X27,LU$4&lt;=$Y27)),IF(LU62&gt;0,$D27-LU62,$D27),0)</f>
        <v>0</v>
      </c>
      <c r="LV27" s="167">
        <f>IF(OR(AND(LV$4&gt;=$J27,LV$4&lt;=$K27),AND(LV$4&gt;=$Q27,LV$4&lt;=$R27),AND(LV$4&gt;=$X27,LV$4&lt;=$Y27)),IF(LV62&gt;0,$D27-LV62,$D27),0)</f>
        <v>0</v>
      </c>
      <c r="LW27" s="167">
        <f>IF(OR(AND(LW$4&gt;=$J27,LW$4&lt;=$K27),AND(LW$4&gt;=$Q27,LW$4&lt;=$R27),AND(LW$4&gt;=$X27,LW$4&lt;=$Y27)),IF(LW62&gt;0,$D27-LW62,$D27),0)</f>
        <v>0</v>
      </c>
      <c r="LX27" s="167">
        <f>IF(OR(AND(LX$4&gt;=$J27,LX$4&lt;=$K27),AND(LX$4&gt;=$Q27,LX$4&lt;=$R27),AND(LX$4&gt;=$X27,LX$4&lt;=$Y27)),IF(LX62&gt;0,$D27-LX62,$D27),0)</f>
        <v>0</v>
      </c>
      <c r="LY27" s="167">
        <f>IF(OR(AND(LY$4&gt;=$J27,LY$4&lt;=$K27),AND(LY$4&gt;=$Q27,LY$4&lt;=$R27),AND(LY$4&gt;=$X27,LY$4&lt;=$Y27)),IF(LY62&gt;0,$D27-LY62,$D27),0)</f>
        <v>0</v>
      </c>
      <c r="LZ27" s="167">
        <f>IF(OR(AND(LZ$4&gt;=$J27,LZ$4&lt;=$K27),AND(LZ$4&gt;=$Q27,LZ$4&lt;=$R27),AND(LZ$4&gt;=$X27,LZ$4&lt;=$Y27)),IF(LZ62&gt;0,$D27-LZ62,$D27),0)</f>
        <v>0</v>
      </c>
      <c r="MA27" s="167">
        <f>IF(OR(AND(MA$4&gt;=$J27,MA$4&lt;=$K27),AND(MA$4&gt;=$Q27,MA$4&lt;=$R27),AND(MA$4&gt;=$X27,MA$4&lt;=$Y27)),IF(MA62&gt;0,$D27-MA62,$D27),0)</f>
        <v>0</v>
      </c>
      <c r="MB27" s="167">
        <f>IF(OR(AND(MB$4&gt;=$J27,MB$4&lt;=$K27),AND(MB$4&gt;=$Q27,MB$4&lt;=$R27),AND(MB$4&gt;=$X27,MB$4&lt;=$Y27)),IF(MB62&gt;0,$D27-MB62,$D27),0)</f>
        <v>0</v>
      </c>
      <c r="MC27" s="167">
        <f>IF(OR(AND(MC$4&gt;=$J27,MC$4&lt;=$K27),AND(MC$4&gt;=$Q27,MC$4&lt;=$R27),AND(MC$4&gt;=$X27,MC$4&lt;=$Y27)),IF(MC62&gt;0,$D27-MC62,$D27),0)</f>
        <v>0</v>
      </c>
      <c r="MD27" s="167">
        <f>IF(OR(AND(MD$4&gt;=$J27,MD$4&lt;=$K27),AND(MD$4&gt;=$Q27,MD$4&lt;=$R27),AND(MD$4&gt;=$X27,MD$4&lt;=$Y27)),IF(MD62&gt;0,$D27-MD62,$D27),0)</f>
        <v>0</v>
      </c>
      <c r="ME27" s="167">
        <f>IF(OR(AND(ME$4&gt;=$J27,ME$4&lt;=$K27),AND(ME$4&gt;=$Q27,ME$4&lt;=$R27),AND(ME$4&gt;=$X27,ME$4&lt;=$Y27)),IF(ME62&gt;0,$D27-ME62,$D27),0)</f>
        <v>0</v>
      </c>
      <c r="MF27" s="167">
        <f>IF(OR(AND(MF$4&gt;=$J27,MF$4&lt;=$K27),AND(MF$4&gt;=$Q27,MF$4&lt;=$R27),AND(MF$4&gt;=$X27,MF$4&lt;=$Y27)),IF(MF62&gt;0,$D27-MF62,$D27),0)</f>
        <v>0</v>
      </c>
      <c r="MG27" s="167">
        <f>IF(OR(AND(MG$4&gt;=$J27,MG$4&lt;=$K27),AND(MG$4&gt;=$Q27,MG$4&lt;=$R27),AND(MG$4&gt;=$X27,MG$4&lt;=$Y27)),IF(MG62&gt;0,$D27-MG62,$D27),0)</f>
        <v>0</v>
      </c>
      <c r="MH27" s="167">
        <f>IF(OR(AND(MH$4&gt;=$J27,MH$4&lt;=$K27),AND(MH$4&gt;=$Q27,MH$4&lt;=$R27),AND(MH$4&gt;=$X27,MH$4&lt;=$Y27)),IF(MH62&gt;0,$D27-MH62,$D27),0)</f>
        <v>0</v>
      </c>
      <c r="MI27" s="167">
        <f>IF(OR(AND(MI$4&gt;=$J27,MI$4&lt;=$K27),AND(MI$4&gt;=$Q27,MI$4&lt;=$R27),AND(MI$4&gt;=$X27,MI$4&lt;=$Y27)),IF(MI62&gt;0,$D27-MI62,$D27),0)</f>
        <v>0</v>
      </c>
      <c r="MJ27" s="167">
        <f>IF(OR(AND(MJ$4&gt;=$J27,MJ$4&lt;=$K27),AND(MJ$4&gt;=$Q27,MJ$4&lt;=$R27),AND(MJ$4&gt;=$X27,MJ$4&lt;=$Y27)),IF(MJ62&gt;0,$D27-MJ62,$D27),0)</f>
        <v>0</v>
      </c>
      <c r="MK27" s="167">
        <f>IF(OR(AND(MK$4&gt;=$J27,MK$4&lt;=$K27),AND(MK$4&gt;=$Q27,MK$4&lt;=$R27),AND(MK$4&gt;=$X27,MK$4&lt;=$Y27)),IF(MK62&gt;0,$D27-MK62,$D27),0)</f>
        <v>0</v>
      </c>
      <c r="ML27" s="167">
        <f>IF(OR(AND(ML$4&gt;=$J27,ML$4&lt;=$K27),AND(ML$4&gt;=$Q27,ML$4&lt;=$R27),AND(ML$4&gt;=$X27,ML$4&lt;=$Y27)),IF(ML62&gt;0,$D27-ML62,$D27),0)</f>
        <v>0</v>
      </c>
      <c r="MM27" s="167">
        <f>IF(OR(AND(MM$4&gt;=$J27,MM$4&lt;=$K27),AND(MM$4&gt;=$Q27,MM$4&lt;=$R27),AND(MM$4&gt;=$X27,MM$4&lt;=$Y27)),IF(MM62&gt;0,$D27-MM62,$D27),0)</f>
        <v>0</v>
      </c>
      <c r="MN27" s="167">
        <f>IF(OR(AND(MN$4&gt;=$J27,MN$4&lt;=$K27),AND(MN$4&gt;=$Q27,MN$4&lt;=$R27),AND(MN$4&gt;=$X27,MN$4&lt;=$Y27)),IF(MN62&gt;0,$D27-MN62,$D27),0)</f>
        <v>0</v>
      </c>
      <c r="MO27" s="167">
        <f>IF(OR(AND(MO$4&gt;=$J27,MO$4&lt;=$K27),AND(MO$4&gt;=$Q27,MO$4&lt;=$R27),AND(MO$4&gt;=$X27,MO$4&lt;=$Y27)),IF(MO62&gt;0,$D27-MO62,$D27),0)</f>
        <v>0</v>
      </c>
      <c r="MP27" s="167">
        <f>IF(OR(AND(MP$4&gt;=$J27,MP$4&lt;=$K27),AND(MP$4&gt;=$Q27,MP$4&lt;=$R27),AND(MP$4&gt;=$X27,MP$4&lt;=$Y27)),IF(MP62&gt;0,$D27-MP62,$D27),0)</f>
        <v>0</v>
      </c>
      <c r="MQ27" s="167">
        <f>IF(OR(AND(MQ$4&gt;=$J27,MQ$4&lt;=$K27),AND(MQ$4&gt;=$Q27,MQ$4&lt;=$R27),AND(MQ$4&gt;=$X27,MQ$4&lt;=$Y27)),IF(MQ62&gt;0,$D27-MQ62,$D27),0)</f>
        <v>0</v>
      </c>
      <c r="MR27" s="167">
        <f>IF(OR(AND(MR$4&gt;=$J27,MR$4&lt;=$K27),AND(MR$4&gt;=$Q27,MR$4&lt;=$R27),AND(MR$4&gt;=$X27,MR$4&lt;=$Y27)),IF(MR62&gt;0,$D27-MR62,$D27),0)</f>
        <v>0</v>
      </c>
      <c r="MS27" s="167">
        <f>IF(OR(AND(MS$4&gt;=$J27,MS$4&lt;=$K27),AND(MS$4&gt;=$Q27,MS$4&lt;=$R27),AND(MS$4&gt;=$X27,MS$4&lt;=$Y27)),IF(MS62&gt;0,$D27-MS62,$D27),0)</f>
        <v>0</v>
      </c>
      <c r="MT27" s="167">
        <f>IF(OR(AND(MT$4&gt;=$J27,MT$4&lt;=$K27),AND(MT$4&gt;=$Q27,MT$4&lt;=$R27),AND(MT$4&gt;=$X27,MT$4&lt;=$Y27)),IF(MT62&gt;0,$D27-MT62,$D27),0)</f>
        <v>0</v>
      </c>
      <c r="MU27" s="167">
        <f>IF(OR(AND(MU$4&gt;=$J27,MU$4&lt;=$K27),AND(MU$4&gt;=$Q27,MU$4&lt;=$R27),AND(MU$4&gt;=$X27,MU$4&lt;=$Y27)),IF(MU62&gt;0,$D27-MU62,$D27),0)</f>
        <v>0</v>
      </c>
      <c r="MV27" s="167">
        <f>IF(OR(AND(MV$4&gt;=$J27,MV$4&lt;=$K27),AND(MV$4&gt;=$Q27,MV$4&lt;=$R27),AND(MV$4&gt;=$X27,MV$4&lt;=$Y27)),IF(MV62&gt;0,$D27-MV62,$D27),0)</f>
        <v>0</v>
      </c>
      <c r="MW27" s="167">
        <f>IF(OR(AND(MW$4&gt;=$J27,MW$4&lt;=$K27),AND(MW$4&gt;=$Q27,MW$4&lt;=$R27),AND(MW$4&gt;=$X27,MW$4&lt;=$Y27)),IF(MW62&gt;0,$D27-MW62,$D27),0)</f>
        <v>0</v>
      </c>
      <c r="MX27" s="167">
        <f>IF(OR(AND(MX$4&gt;=$J27,MX$4&lt;=$K27),AND(MX$4&gt;=$Q27,MX$4&lt;=$R27),AND(MX$4&gt;=$X27,MX$4&lt;=$Y27)),IF(MX62&gt;0,$D27-MX62,$D27),0)</f>
        <v>0</v>
      </c>
      <c r="MY27" s="167">
        <f>IF(OR(AND(MY$4&gt;=$J27,MY$4&lt;=$K27),AND(MY$4&gt;=$Q27,MY$4&lt;=$R27),AND(MY$4&gt;=$X27,MY$4&lt;=$Y27)),IF(MY62&gt;0,$D27-MY62,$D27),0)</f>
        <v>0</v>
      </c>
      <c r="MZ27" s="167">
        <f>IF(OR(AND(MZ$4&gt;=$J27,MZ$4&lt;=$K27),AND(MZ$4&gt;=$Q27,MZ$4&lt;=$R27),AND(MZ$4&gt;=$X27,MZ$4&lt;=$Y27)),IF(MZ62&gt;0,$D27-MZ62,$D27),0)</f>
        <v>0</v>
      </c>
      <c r="NA27" s="167">
        <f>IF(OR(AND(NA$4&gt;=$J27,NA$4&lt;=$K27),AND(NA$4&gt;=$Q27,NA$4&lt;=$R27),AND(NA$4&gt;=$X27,NA$4&lt;=$Y27)),IF(NA62&gt;0,$D27-NA62,$D27),0)</f>
        <v>0</v>
      </c>
      <c r="NB27" s="167">
        <f>IF(OR(AND(NB$4&gt;=$J27,NB$4&lt;=$K27),AND(NB$4&gt;=$Q27,NB$4&lt;=$R27),AND(NB$4&gt;=$X27,NB$4&lt;=$Y27)),IF(NB62&gt;0,$D27-NB62,$D27),0)</f>
        <v>0</v>
      </c>
      <c r="NC27" s="167">
        <f>IF(OR(AND(NC$4&gt;=$J27,NC$4&lt;=$K27),AND(NC$4&gt;=$Q27,NC$4&lt;=$R27),AND(NC$4&gt;=$X27,NC$4&lt;=$Y27)),IF(NC62&gt;0,$D27-NC62,$D27),0)</f>
        <v>0</v>
      </c>
      <c r="ND27" s="167">
        <f>IF(OR(AND(ND$4&gt;=$J27,ND$4&lt;=$K27),AND(ND$4&gt;=$Q27,ND$4&lt;=$R27),AND(ND$4&gt;=$X27,ND$4&lt;=$Y27)),IF(ND62&gt;0,$D27-ND62,$D27),0)</f>
        <v>0</v>
      </c>
      <c r="NE27" s="167">
        <f>IF(OR(AND(NE$4&gt;=$J27,NE$4&lt;=$K27),AND(NE$4&gt;=$Q27,NE$4&lt;=$R27),AND(NE$4&gt;=$X27,NE$4&lt;=$Y27)),IF(NE62&gt;0,$D27-NE62,$D27),0)</f>
        <v>0</v>
      </c>
      <c r="NF27" s="167">
        <f>IF(OR(AND(NF$4&gt;=$J27,NF$4&lt;=$K27),AND(NF$4&gt;=$Q27,NF$4&lt;=$R27),AND(NF$4&gt;=$X27,NF$4&lt;=$Y27)),IF(NF62&gt;0,$D27-NF62,$D27),0)</f>
        <v>0</v>
      </c>
      <c r="NG27" s="167">
        <f>IF(OR(AND(NG$4&gt;=$J27,NG$4&lt;=$K27),AND(NG$4&gt;=$Q27,NG$4&lt;=$R27),AND(NG$4&gt;=$X27,NG$4&lt;=$Y27)),IF(NG62&gt;0,$D27-NG62,$D27),0)</f>
        <v>0</v>
      </c>
      <c r="NH27" s="167">
        <f>IF(OR(AND(NH$4&gt;=$J27,NH$4&lt;=$K27),AND(NH$4&gt;=$Q27,NH$4&lt;=$R27),AND(NH$4&gt;=$X27,NH$4&lt;=$Y27)),IF(NH62&gt;0,$D27-NH62,$D27),0)</f>
        <v>0</v>
      </c>
      <c r="NI27" s="167">
        <f>IF(OR(AND(NI$4&gt;=$J27,NI$4&lt;=$K27),AND(NI$4&gt;=$Q27,NI$4&lt;=$R27),AND(NI$4&gt;=$X27,NI$4&lt;=$Y27)),IF(NI62&gt;0,$D27-NI62,$D27),0)</f>
        <v>0</v>
      </c>
      <c r="NJ27" s="167">
        <f>IF(OR(AND(NJ$4&gt;=$J27,NJ$4&lt;=$K27),AND(NJ$4&gt;=$Q27,NJ$4&lt;=$R27),AND(NJ$4&gt;=$X27,NJ$4&lt;=$Y27)),IF(NJ62&gt;0,$D27-NJ62,$D27),0)</f>
        <v>0</v>
      </c>
      <c r="NK27" s="167">
        <f>IF(OR(AND(NK$4&gt;=$J27,NK$4&lt;=$K27),AND(NK$4&gt;=$Q27,NK$4&lt;=$R27),AND(NK$4&gt;=$X27,NK$4&lt;=$Y27)),IF(NK62&gt;0,$D27-NK62,$D27),0)</f>
        <v>0</v>
      </c>
      <c r="NL27" s="167">
        <f>IF(OR(AND(NL$4&gt;=$J27,NL$4&lt;=$K27),AND(NL$4&gt;=$Q27,NL$4&lt;=$R27),AND(NL$4&gt;=$X27,NL$4&lt;=$Y27)),IF(NL62&gt;0,$D27-NL62,$D27),0)</f>
        <v>0</v>
      </c>
      <c r="NM27" s="167">
        <f>IF(OR(AND(NM$4&gt;=$J27,NM$4&lt;=$K27),AND(NM$4&gt;=$Q27,NM$4&lt;=$R27),AND(NM$4&gt;=$X27,NM$4&lt;=$Y27)),IF(NM62&gt;0,$D27-NM62,$D27),0)</f>
        <v>0</v>
      </c>
      <c r="NN27" s="167">
        <f>IF(OR(AND(NN$4&gt;=$J27,NN$4&lt;=$K27),AND(NN$4&gt;=$Q27,NN$4&lt;=$R27),AND(NN$4&gt;=$X27,NN$4&lt;=$Y27)),IF(NN62&gt;0,$D27-NN62,$D27),0)</f>
        <v>0</v>
      </c>
      <c r="NO27" s="167">
        <f>IF(OR(AND(NO$4&gt;=$J27,NO$4&lt;=$K27),AND(NO$4&gt;=$Q27,NO$4&lt;=$R27),AND(NO$4&gt;=$X27,NO$4&lt;=$Y27)),IF(NO62&gt;0,$D27-NO62,$D27),0)</f>
        <v>0</v>
      </c>
      <c r="NP27" s="167">
        <f>IF(OR(AND(NP$4&gt;=$J27,NP$4&lt;=$K27),AND(NP$4&gt;=$Q27,NP$4&lt;=$R27),AND(NP$4&gt;=$X27,NP$4&lt;=$Y27)),IF(NP62&gt;0,$D27-NP62,$D27),0)</f>
        <v>0</v>
      </c>
      <c r="NQ27" s="167">
        <f>IF(OR(AND(NQ$4&gt;=$J27,NQ$4&lt;=$K27),AND(NQ$4&gt;=$Q27,NQ$4&lt;=$R27),AND(NQ$4&gt;=$X27,NQ$4&lt;=$Y27)),IF(NQ62&gt;0,$D27-NQ62,$D27),0)</f>
        <v>0</v>
      </c>
      <c r="NR27" s="167">
        <f>IF(OR(AND(NR$4&gt;=$J27,NR$4&lt;=$K27),AND(NR$4&gt;=$Q27,NR$4&lt;=$R27),AND(NR$4&gt;=$X27,NR$4&lt;=$Y27)),IF(NR62&gt;0,$D27-NR62,$D27),0)</f>
        <v>0</v>
      </c>
      <c r="NS27" s="167">
        <f>IF(OR(AND(NS$4&gt;=$J27,NS$4&lt;=$K27),AND(NS$4&gt;=$Q27,NS$4&lt;=$R27),AND(NS$4&gt;=$X27,NS$4&lt;=$Y27)),IF(NS62&gt;0,$D27-NS62,$D27),0)</f>
        <v>0</v>
      </c>
      <c r="NT27" s="167">
        <f>IF(OR(AND(NT$4&gt;=$J27,NT$4&lt;=$K27),AND(NT$4&gt;=$Q27,NT$4&lt;=$R27),AND(NT$4&gt;=$X27,NT$4&lt;=$Y27)),IF(NT62&gt;0,$D27-NT62,$D27),0)</f>
        <v>0</v>
      </c>
      <c r="NU27" s="167">
        <f>IF(OR(AND(NU$4&gt;=$J27,NU$4&lt;=$K27),AND(NU$4&gt;=$Q27,NU$4&lt;=$R27),AND(NU$4&gt;=$X27,NU$4&lt;=$Y27)),IF(NU62&gt;0,$D27-NU62,$D27),0)</f>
        <v>0</v>
      </c>
      <c r="NV27" s="167">
        <f>IF(OR(AND(NV$4&gt;=$J27,NV$4&lt;=$K27),AND(NV$4&gt;=$Q27,NV$4&lt;=$R27),AND(NV$4&gt;=$X27,NV$4&lt;=$Y27)),IF(NV62&gt;0,$D27-NV62,$D27),0)</f>
        <v>0</v>
      </c>
      <c r="NW27" s="167">
        <f>IF(OR(AND(NW$4&gt;=$J27,NW$4&lt;=$K27),AND(NW$4&gt;=$Q27,NW$4&lt;=$R27),AND(NW$4&gt;=$X27,NW$4&lt;=$Y27)),IF(NW62&gt;0,$D27-NW62,$D27),0)</f>
        <v>0</v>
      </c>
      <c r="NX27" s="167">
        <f>IF(OR(AND(NX$4&gt;=$J27,NX$4&lt;=$K27),AND(NX$4&gt;=$Q27,NX$4&lt;=$R27),AND(NX$4&gt;=$X27,NX$4&lt;=$Y27)),IF(NX62&gt;0,$D27-NX62,$D27),0)</f>
        <v>0</v>
      </c>
      <c r="NY27" s="167">
        <f>IF(OR(AND(NY$4&gt;=$J27,NY$4&lt;=$K27),AND(NY$4&gt;=$Q27,NY$4&lt;=$R27),AND(NY$4&gt;=$X27,NY$4&lt;=$Y27)),IF(NY62&gt;0,$D27-NY62,$D27),0)</f>
        <v>0</v>
      </c>
      <c r="NZ27" s="167">
        <f>IF(OR(AND(NZ$4&gt;=$J27,NZ$4&lt;=$K27),AND(NZ$4&gt;=$Q27,NZ$4&lt;=$R27),AND(NZ$4&gt;=$X27,NZ$4&lt;=$Y27)),IF(NZ62&gt;0,$D27-NZ62,$D27),0)</f>
        <v>0</v>
      </c>
      <c r="OA27" s="167">
        <f>IF(OR(AND(OA$4&gt;=$J27,OA$4&lt;=$K27),AND(OA$4&gt;=$Q27,OA$4&lt;=$R27),AND(OA$4&gt;=$X27,OA$4&lt;=$Y27)),IF(OA62&gt;0,$D27-OA62,$D27),0)</f>
        <v>0</v>
      </c>
      <c r="OC27" s="8" t="s">
        <v>106</v>
      </c>
      <c r="OD27" s="8" t="s">
        <v>132</v>
      </c>
      <c r="OE27" s="8" t="s">
        <v>127</v>
      </c>
      <c r="OF27" s="8" t="s">
        <v>128</v>
      </c>
      <c r="OH27" s="17">
        <f t="shared" si="167"/>
        <v>0</v>
      </c>
      <c r="OI27" s="8">
        <f t="shared" si="235"/>
        <v>366</v>
      </c>
      <c r="OJ27" s="18">
        <f t="shared" si="181"/>
        <v>1</v>
      </c>
      <c r="OK27" s="18">
        <f t="shared" si="169"/>
        <v>1</v>
      </c>
      <c r="OL27" s="18">
        <f t="shared" si="170"/>
        <v>1</v>
      </c>
      <c r="OM27" s="18">
        <f t="shared" si="171"/>
        <v>1</v>
      </c>
      <c r="ON27" s="18">
        <f t="shared" si="172"/>
        <v>1</v>
      </c>
      <c r="OO27" s="18">
        <f t="shared" si="173"/>
        <v>1</v>
      </c>
      <c r="OP27" s="18">
        <f t="shared" si="174"/>
        <v>1</v>
      </c>
      <c r="OQ27" s="18">
        <f t="shared" si="175"/>
        <v>1</v>
      </c>
      <c r="OR27" s="18">
        <f t="shared" si="176"/>
        <v>1</v>
      </c>
      <c r="OS27" s="18">
        <f t="shared" si="177"/>
        <v>1</v>
      </c>
      <c r="OT27" s="18">
        <f t="shared" si="178"/>
        <v>1</v>
      </c>
      <c r="OU27" s="18">
        <f t="shared" si="179"/>
        <v>1</v>
      </c>
      <c r="OV27" s="18">
        <f t="shared" si="180"/>
        <v>1</v>
      </c>
    </row>
    <row r="28" spans="1:412" ht="11.25" customHeight="1" x14ac:dyDescent="0.2">
      <c r="B28" s="8" t="s">
        <v>187</v>
      </c>
      <c r="C28" s="9">
        <v>4</v>
      </c>
      <c r="D28" s="15">
        <v>0.75</v>
      </c>
      <c r="E28" s="168"/>
      <c r="F28" s="169" t="str">
        <f t="shared" si="166"/>
        <v/>
      </c>
      <c r="G28" s="170"/>
      <c r="H28" s="170" t="str">
        <f t="shared" si="230"/>
        <v/>
      </c>
      <c r="I28" s="170"/>
      <c r="J28" s="170" t="str">
        <f t="shared" si="238"/>
        <v/>
      </c>
      <c r="K28" s="170" t="str">
        <f t="shared" si="239"/>
        <v/>
      </c>
      <c r="L28" s="172"/>
      <c r="M28" s="172" t="str">
        <f t="shared" si="184"/>
        <v/>
      </c>
      <c r="N28" s="173"/>
      <c r="O28" s="173" t="str">
        <f t="shared" si="227"/>
        <v/>
      </c>
      <c r="P28" s="173"/>
      <c r="Q28" s="174" t="str">
        <f t="shared" si="236"/>
        <v/>
      </c>
      <c r="R28" s="174" t="str">
        <f t="shared" si="237"/>
        <v/>
      </c>
      <c r="S28" s="175"/>
      <c r="T28" s="176" t="str">
        <f t="shared" si="228"/>
        <v/>
      </c>
      <c r="U28" s="175"/>
      <c r="V28" s="177" t="str">
        <f t="shared" si="229"/>
        <v/>
      </c>
      <c r="W28" s="175"/>
      <c r="X28" s="175" t="str">
        <f t="shared" si="233"/>
        <v/>
      </c>
      <c r="Y28" s="178" t="str">
        <f t="shared" si="234"/>
        <v/>
      </c>
      <c r="Z28" s="167">
        <f>IF(OR(AND(Z$4&gt;=$J28,Z$4&lt;=$K28),AND(Z$4&gt;=$Q28,Z$4&lt;=$R28),AND(Z$4&gt;=$X28,Z$4&lt;=$Y28)),IF(Z63&gt;0,$D28-Z63,$D28),0)</f>
        <v>0</v>
      </c>
      <c r="AA28" s="167">
        <f>IF(OR(AND(AA$4&gt;=$J28,AA$4&lt;=$K28),AND(AA$4&gt;=$Q28,AA$4&lt;=$R28),AND(AA$4&gt;=$X28,AA$4&lt;=$Y28)),IF(AA63&gt;0,$D28-AA63,$D28),0)</f>
        <v>0</v>
      </c>
      <c r="AB28" s="167">
        <f>IF(OR(AND(AB$4&gt;=$J28,AB$4&lt;=$K28),AND(AB$4&gt;=$Q28,AB$4&lt;=$R28),AND(AB$4&gt;=$X28,AB$4&lt;=$Y28)),IF(AB63&gt;0,$D28-AB63,$D28),0)</f>
        <v>0</v>
      </c>
      <c r="AC28" s="167">
        <f>IF(OR(AND(AC$4&gt;=$J28,AC$4&lt;=$K28),AND(AC$4&gt;=$Q28,AC$4&lt;=$R28),AND(AC$4&gt;=$X28,AC$4&lt;=$Y28)),IF(AC63&gt;0,$D28-AC63,$D28),0)</f>
        <v>0</v>
      </c>
      <c r="AD28" s="167">
        <f>IF(OR(AND(AD$4&gt;=$J28,AD$4&lt;=$K28),AND(AD$4&gt;=$Q28,AD$4&lt;=$R28),AND(AD$4&gt;=$X28,AD$4&lt;=$Y28)),IF(AD63&gt;0,$D28-AD63,$D28),0)</f>
        <v>0</v>
      </c>
      <c r="AE28" s="167">
        <f>IF(OR(AND(AE$4&gt;=$J28,AE$4&lt;=$K28),AND(AE$4&gt;=$Q28,AE$4&lt;=$R28),AND(AE$4&gt;=$X28,AE$4&lt;=$Y28)),IF(AE63&gt;0,$D28-AE63,$D28),0)</f>
        <v>0</v>
      </c>
      <c r="AF28" s="167">
        <f>IF(OR(AND(AF$4&gt;=$J28,AF$4&lt;=$K28),AND(AF$4&gt;=$Q28,AF$4&lt;=$R28),AND(AF$4&gt;=$X28,AF$4&lt;=$Y28)),IF(AF63&gt;0,$D28-AF63,$D28),0)</f>
        <v>0</v>
      </c>
      <c r="AG28" s="167">
        <f>IF(OR(AND(AG$4&gt;=$J28,AG$4&lt;=$K28),AND(AG$4&gt;=$Q28,AG$4&lt;=$R28),AND(AG$4&gt;=$X28,AG$4&lt;=$Y28)),IF(AG63&gt;0,$D28-AG63,$D28),0)</f>
        <v>0</v>
      </c>
      <c r="AH28" s="167">
        <f>IF(OR(AND(AH$4&gt;=$J28,AH$4&lt;=$K28),AND(AH$4&gt;=$Q28,AH$4&lt;=$R28),AND(AH$4&gt;=$X28,AH$4&lt;=$Y28)),IF(AH63&gt;0,$D28-AH63,$D28),0)</f>
        <v>0</v>
      </c>
      <c r="AI28" s="167">
        <f>IF(OR(AND(AI$4&gt;=$J28,AI$4&lt;=$K28),AND(AI$4&gt;=$Q28,AI$4&lt;=$R28),AND(AI$4&gt;=$X28,AI$4&lt;=$Y28)),IF(AI63&gt;0,$D28-AI63,$D28),0)</f>
        <v>0</v>
      </c>
      <c r="AJ28" s="167">
        <f>IF(OR(AND(AJ$4&gt;=$J28,AJ$4&lt;=$K28),AND(AJ$4&gt;=$Q28,AJ$4&lt;=$R28),AND(AJ$4&gt;=$X28,AJ$4&lt;=$Y28)),IF(AJ63&gt;0,$D28-AJ63,$D28),0)</f>
        <v>0</v>
      </c>
      <c r="AK28" s="167">
        <f>IF(OR(AND(AK$4&gt;=$J28,AK$4&lt;=$K28),AND(AK$4&gt;=$Q28,AK$4&lt;=$R28),AND(AK$4&gt;=$X28,AK$4&lt;=$Y28)),IF(AK63&gt;0,$D28-AK63,$D28),0)</f>
        <v>0</v>
      </c>
      <c r="AL28" s="167">
        <f>IF(OR(AND(AL$4&gt;=$J28,AL$4&lt;=$K28),AND(AL$4&gt;=$Q28,AL$4&lt;=$R28),AND(AL$4&gt;=$X28,AL$4&lt;=$Y28)),IF(AL63&gt;0,$D28-AL63,$D28),0)</f>
        <v>0</v>
      </c>
      <c r="AM28" s="167">
        <f>IF(OR(AND(AM$4&gt;=$J28,AM$4&lt;=$K28),AND(AM$4&gt;=$Q28,AM$4&lt;=$R28),AND(AM$4&gt;=$X28,AM$4&lt;=$Y28)),IF(AM63&gt;0,$D28-AM63,$D28),0)</f>
        <v>0</v>
      </c>
      <c r="AN28" s="167">
        <f>IF(OR(AND(AN$4&gt;=$J28,AN$4&lt;=$K28),AND(AN$4&gt;=$Q28,AN$4&lt;=$R28),AND(AN$4&gt;=$X28,AN$4&lt;=$Y28)),IF(AN63&gt;0,$D28-AN63,$D28),0)</f>
        <v>0</v>
      </c>
      <c r="AO28" s="167">
        <f>IF(OR(AND(AO$4&gt;=$J28,AO$4&lt;=$K28),AND(AO$4&gt;=$Q28,AO$4&lt;=$R28),AND(AO$4&gt;=$X28,AO$4&lt;=$Y28)),IF(AO63&gt;0,$D28-AO63,$D28),0)</f>
        <v>0</v>
      </c>
      <c r="AP28" s="167">
        <f>IF(OR(AND(AP$4&gt;=$J28,AP$4&lt;=$K28),AND(AP$4&gt;=$Q28,AP$4&lt;=$R28),AND(AP$4&gt;=$X28,AP$4&lt;=$Y28)),IF(AP63&gt;0,$D28-AP63,$D28),0)</f>
        <v>0</v>
      </c>
      <c r="AQ28" s="167">
        <f>IF(OR(AND(AQ$4&gt;=$J28,AQ$4&lt;=$K28),AND(AQ$4&gt;=$Q28,AQ$4&lt;=$R28),AND(AQ$4&gt;=$X28,AQ$4&lt;=$Y28)),IF(AQ63&gt;0,$D28-AQ63,$D28),0)</f>
        <v>0</v>
      </c>
      <c r="AR28" s="167">
        <f>IF(OR(AND(AR$4&gt;=$J28,AR$4&lt;=$K28),AND(AR$4&gt;=$Q28,AR$4&lt;=$R28),AND(AR$4&gt;=$X28,AR$4&lt;=$Y28)),IF(AR63&gt;0,$D28-AR63,$D28),0)</f>
        <v>0</v>
      </c>
      <c r="AS28" s="167">
        <f>IF(OR(AND(AS$4&gt;=$J28,AS$4&lt;=$K28),AND(AS$4&gt;=$Q28,AS$4&lt;=$R28),AND(AS$4&gt;=$X28,AS$4&lt;=$Y28)),IF(AS63&gt;0,$D28-AS63,$D28),0)</f>
        <v>0</v>
      </c>
      <c r="AT28" s="167">
        <f>IF(OR(AND(AT$4&gt;=$J28,AT$4&lt;=$K28),AND(AT$4&gt;=$Q28,AT$4&lt;=$R28),AND(AT$4&gt;=$X28,AT$4&lt;=$Y28)),IF(AT63&gt;0,$D28-AT63,$D28),0)</f>
        <v>0</v>
      </c>
      <c r="AU28" s="167">
        <f>IF(OR(AND(AU$4&gt;=$J28,AU$4&lt;=$K28),AND(AU$4&gt;=$Q28,AU$4&lt;=$R28),AND(AU$4&gt;=$X28,AU$4&lt;=$Y28)),IF(AU63&gt;0,$D28-AU63,$D28),0)</f>
        <v>0</v>
      </c>
      <c r="AV28" s="167">
        <f>IF(OR(AND(AV$4&gt;=$J28,AV$4&lt;=$K28),AND(AV$4&gt;=$Q28,AV$4&lt;=$R28),AND(AV$4&gt;=$X28,AV$4&lt;=$Y28)),IF(AV63&gt;0,$D28-AV63,$D28),0)</f>
        <v>0</v>
      </c>
      <c r="AW28" s="167">
        <f>IF(OR(AND(AW$4&gt;=$J28,AW$4&lt;=$K28),AND(AW$4&gt;=$Q28,AW$4&lt;=$R28),AND(AW$4&gt;=$X28,AW$4&lt;=$Y28)),IF(AW63&gt;0,$D28-AW63,$D28),0)</f>
        <v>0</v>
      </c>
      <c r="AX28" s="167">
        <f>IF(OR(AND(AX$4&gt;=$J28,AX$4&lt;=$K28),AND(AX$4&gt;=$Q28,AX$4&lt;=$R28),AND(AX$4&gt;=$X28,AX$4&lt;=$Y28)),IF(AX63&gt;0,$D28-AX63,$D28),0)</f>
        <v>0</v>
      </c>
      <c r="AY28" s="167">
        <f>IF(OR(AND(AY$4&gt;=$J28,AY$4&lt;=$K28),AND(AY$4&gt;=$Q28,AY$4&lt;=$R28),AND(AY$4&gt;=$X28,AY$4&lt;=$Y28)),IF(AY63&gt;0,$D28-AY63,$D28),0)</f>
        <v>0</v>
      </c>
      <c r="AZ28" s="167">
        <f>IF(OR(AND(AZ$4&gt;=$J28,AZ$4&lt;=$K28),AND(AZ$4&gt;=$Q28,AZ$4&lt;=$R28),AND(AZ$4&gt;=$X28,AZ$4&lt;=$Y28)),IF(AZ63&gt;0,$D28-AZ63,$D28),0)</f>
        <v>0</v>
      </c>
      <c r="BA28" s="167">
        <f>IF(OR(AND(BA$4&gt;=$J28,BA$4&lt;=$K28),AND(BA$4&gt;=$Q28,BA$4&lt;=$R28),AND(BA$4&gt;=$X28,BA$4&lt;=$Y28)),IF(BA63&gt;0,$D28-BA63,$D28),0)</f>
        <v>0</v>
      </c>
      <c r="BB28" s="167">
        <f>IF(OR(AND(BB$4&gt;=$J28,BB$4&lt;=$K28),AND(BB$4&gt;=$Q28,BB$4&lt;=$R28),AND(BB$4&gt;=$X28,BB$4&lt;=$Y28)),IF(BB63&gt;0,$D28-BB63,$D28),0)</f>
        <v>0</v>
      </c>
      <c r="BC28" s="167">
        <f>IF(OR(AND(BC$4&gt;=$J28,BC$4&lt;=$K28),AND(BC$4&gt;=$Q28,BC$4&lt;=$R28),AND(BC$4&gt;=$X28,BC$4&lt;=$Y28)),IF(BC63&gt;0,$D28-BC63,$D28),0)</f>
        <v>0</v>
      </c>
      <c r="BD28" s="167">
        <f>IF(OR(AND(BD$4&gt;=$J28,BD$4&lt;=$K28),AND(BD$4&gt;=$Q28,BD$4&lt;=$R28),AND(BD$4&gt;=$X28,BD$4&lt;=$Y28)),IF(BD63&gt;0,$D28-BD63,$D28),0)</f>
        <v>0</v>
      </c>
      <c r="BE28" s="167">
        <f>IF(OR(AND(BE$4&gt;=$J28,BE$4&lt;=$K28),AND(BE$4&gt;=$Q28,BE$4&lt;=$R28),AND(BE$4&gt;=$X28,BE$4&lt;=$Y28)),IF(BE63&gt;0,$D28-BE63,$D28),0)</f>
        <v>0</v>
      </c>
      <c r="BF28" s="167">
        <f>IF(OR(AND(BF$4&gt;=$J28,BF$4&lt;=$K28),AND(BF$4&gt;=$Q28,BF$4&lt;=$R28),AND(BF$4&gt;=$X28,BF$4&lt;=$Y28)),IF(BF63&gt;0,$D28-BF63,$D28),0)</f>
        <v>0</v>
      </c>
      <c r="BG28" s="167">
        <f>IF(OR(AND(BG$4&gt;=$J28,BG$4&lt;=$K28),AND(BG$4&gt;=$Q28,BG$4&lt;=$R28),AND(BG$4&gt;=$X28,BG$4&lt;=$Y28)),IF(BG63&gt;0,$D28-BG63,$D28),0)</f>
        <v>0</v>
      </c>
      <c r="BH28" s="167">
        <f>IF(OR(AND(BH$4&gt;=$J28,BH$4&lt;=$K28),AND(BH$4&gt;=$Q28,BH$4&lt;=$R28),AND(BH$4&gt;=$X28,BH$4&lt;=$Y28)),IF(BH63&gt;0,$D28-BH63,$D28),0)</f>
        <v>0</v>
      </c>
      <c r="BI28" s="167">
        <f>IF(OR(AND(BI$4&gt;=$J28,BI$4&lt;=$K28),AND(BI$4&gt;=$Q28,BI$4&lt;=$R28),AND(BI$4&gt;=$X28,BI$4&lt;=$Y28)),IF(BI63&gt;0,$D28-BI63,$D28),0)</f>
        <v>0</v>
      </c>
      <c r="BJ28" s="167">
        <f>IF(OR(AND(BJ$4&gt;=$J28,BJ$4&lt;=$K28),AND(BJ$4&gt;=$Q28,BJ$4&lt;=$R28),AND(BJ$4&gt;=$X28,BJ$4&lt;=$Y28)),IF(BJ63&gt;0,$D28-BJ63,$D28),0)</f>
        <v>0</v>
      </c>
      <c r="BK28" s="167">
        <f>IF(OR(AND(BK$4&gt;=$J28,BK$4&lt;=$K28),AND(BK$4&gt;=$Q28,BK$4&lt;=$R28),AND(BK$4&gt;=$X28,BK$4&lt;=$Y28)),IF(BK63&gt;0,$D28-BK63,$D28),0)</f>
        <v>0</v>
      </c>
      <c r="BL28" s="167">
        <f>IF(OR(AND(BL$4&gt;=$J28,BL$4&lt;=$K28),AND(BL$4&gt;=$Q28,BL$4&lt;=$R28),AND(BL$4&gt;=$X28,BL$4&lt;=$Y28)),IF(BL63&gt;0,$D28-BL63,$D28),0)</f>
        <v>0</v>
      </c>
      <c r="BM28" s="167">
        <f>IF(OR(AND(BM$4&gt;=$J28,BM$4&lt;=$K28),AND(BM$4&gt;=$Q28,BM$4&lt;=$R28),AND(BM$4&gt;=$X28,BM$4&lt;=$Y28)),IF(BM63&gt;0,$D28-BM63,$D28),0)</f>
        <v>0</v>
      </c>
      <c r="BN28" s="167">
        <f>IF(OR(AND(BN$4&gt;=$J28,BN$4&lt;=$K28),AND(BN$4&gt;=$Q28,BN$4&lt;=$R28),AND(BN$4&gt;=$X28,BN$4&lt;=$Y28)),IF(BN63&gt;0,$D28-BN63,$D28),0)</f>
        <v>0</v>
      </c>
      <c r="BO28" s="167">
        <f>IF(OR(AND(BO$4&gt;=$J28,BO$4&lt;=$K28),AND(BO$4&gt;=$Q28,BO$4&lt;=$R28),AND(BO$4&gt;=$X28,BO$4&lt;=$Y28)),IF(BO63&gt;0,$D28-BO63,$D28),0)</f>
        <v>0</v>
      </c>
      <c r="BP28" s="167">
        <f>IF(OR(AND(BP$4&gt;=$J28,BP$4&lt;=$K28),AND(BP$4&gt;=$Q28,BP$4&lt;=$R28),AND(BP$4&gt;=$X28,BP$4&lt;=$Y28)),IF(BP63&gt;0,$D28-BP63,$D28),0)</f>
        <v>0</v>
      </c>
      <c r="BQ28" s="167">
        <f>IF(OR(AND(BQ$4&gt;=$J28,BQ$4&lt;=$K28),AND(BQ$4&gt;=$Q28,BQ$4&lt;=$R28),AND(BQ$4&gt;=$X28,BQ$4&lt;=$Y28)),IF(BQ63&gt;0,$D28-BQ63,$D28),0)</f>
        <v>0</v>
      </c>
      <c r="BR28" s="167">
        <f>IF(OR(AND(BR$4&gt;=$J28,BR$4&lt;=$K28),AND(BR$4&gt;=$Q28,BR$4&lt;=$R28),AND(BR$4&gt;=$X28,BR$4&lt;=$Y28)),IF(BR63&gt;0,$D28-BR63,$D28),0)</f>
        <v>0</v>
      </c>
      <c r="BS28" s="167">
        <f>IF(OR(AND(BS$4&gt;=$J28,BS$4&lt;=$K28),AND(BS$4&gt;=$Q28,BS$4&lt;=$R28),AND(BS$4&gt;=$X28,BS$4&lt;=$Y28)),IF(BS63&gt;0,$D28-BS63,$D28),0)</f>
        <v>0</v>
      </c>
      <c r="BT28" s="167">
        <f>IF(OR(AND(BT$4&gt;=$J28,BT$4&lt;=$K28),AND(BT$4&gt;=$Q28,BT$4&lt;=$R28),AND(BT$4&gt;=$X28,BT$4&lt;=$Y28)),IF(BT63&gt;0,$D28-BT63,$D28),0)</f>
        <v>0</v>
      </c>
      <c r="BU28" s="167">
        <f>IF(OR(AND(BU$4&gt;=$J28,BU$4&lt;=$K28),AND(BU$4&gt;=$Q28,BU$4&lt;=$R28),AND(BU$4&gt;=$X28,BU$4&lt;=$Y28)),IF(BU63&gt;0,$D28-BU63,$D28),0)</f>
        <v>0</v>
      </c>
      <c r="BV28" s="167">
        <f>IF(OR(AND(BV$4&gt;=$J28,BV$4&lt;=$K28),AND(BV$4&gt;=$Q28,BV$4&lt;=$R28),AND(BV$4&gt;=$X28,BV$4&lt;=$Y28)),IF(BV63&gt;0,$D28-BV63,$D28),0)</f>
        <v>0</v>
      </c>
      <c r="BW28" s="167">
        <f>IF(OR(AND(BW$4&gt;=$J28,BW$4&lt;=$K28),AND(BW$4&gt;=$Q28,BW$4&lt;=$R28),AND(BW$4&gt;=$X28,BW$4&lt;=$Y28)),IF(BW63&gt;0,$D28-BW63,$D28),0)</f>
        <v>0</v>
      </c>
      <c r="BX28" s="167">
        <f>IF(OR(AND(BX$4&gt;=$J28,BX$4&lt;=$K28),AND(BX$4&gt;=$Q28,BX$4&lt;=$R28),AND(BX$4&gt;=$X28,BX$4&lt;=$Y28)),IF(BX63&gt;0,$D28-BX63,$D28),0)</f>
        <v>0</v>
      </c>
      <c r="BY28" s="167">
        <f>IF(OR(AND(BY$4&gt;=$J28,BY$4&lt;=$K28),AND(BY$4&gt;=$Q28,BY$4&lt;=$R28),AND(BY$4&gt;=$X28,BY$4&lt;=$Y28)),IF(BY63&gt;0,$D28-BY63,$D28),0)</f>
        <v>0</v>
      </c>
      <c r="BZ28" s="167">
        <f>IF(OR(AND(BZ$4&gt;=$J28,BZ$4&lt;=$K28),AND(BZ$4&gt;=$Q28,BZ$4&lt;=$R28),AND(BZ$4&gt;=$X28,BZ$4&lt;=$Y28)),IF(BZ63&gt;0,$D28-BZ63,$D28),0)</f>
        <v>0</v>
      </c>
      <c r="CA28" s="167">
        <f>IF(OR(AND(CA$4&gt;=$J28,CA$4&lt;=$K28),AND(CA$4&gt;=$Q28,CA$4&lt;=$R28),AND(CA$4&gt;=$X28,CA$4&lt;=$Y28)),IF(CA63&gt;0,$D28-CA63,$D28),0)</f>
        <v>0</v>
      </c>
      <c r="CB28" s="167">
        <f>IF(OR(AND(CB$4&gt;=$J28,CB$4&lt;=$K28),AND(CB$4&gt;=$Q28,CB$4&lt;=$R28),AND(CB$4&gt;=$X28,CB$4&lt;=$Y28)),IF(CB63&gt;0,$D28-CB63,$D28),0)</f>
        <v>0</v>
      </c>
      <c r="CC28" s="167">
        <f>IF(OR(AND(CC$4&gt;=$J28,CC$4&lt;=$K28),AND(CC$4&gt;=$Q28,CC$4&lt;=$R28),AND(CC$4&gt;=$X28,CC$4&lt;=$Y28)),IF(CC63&gt;0,$D28-CC63,$D28),0)</f>
        <v>0</v>
      </c>
      <c r="CD28" s="167">
        <f>IF(OR(AND(CD$4&gt;=$J28,CD$4&lt;=$K28),AND(CD$4&gt;=$Q28,CD$4&lt;=$R28),AND(CD$4&gt;=$X28,CD$4&lt;=$Y28)),IF(CD63&gt;0,$D28-CD63,$D28),0)</f>
        <v>0</v>
      </c>
      <c r="CE28" s="167">
        <f>IF(OR(AND(CE$4&gt;=$J28,CE$4&lt;=$K28),AND(CE$4&gt;=$Q28,CE$4&lt;=$R28),AND(CE$4&gt;=$X28,CE$4&lt;=$Y28)),IF(CE63&gt;0,$D28-CE63,$D28),0)</f>
        <v>0</v>
      </c>
      <c r="CF28" s="167">
        <f>IF(OR(AND(CF$4&gt;=$J28,CF$4&lt;=$K28),AND(CF$4&gt;=$Q28,CF$4&lt;=$R28),AND(CF$4&gt;=$X28,CF$4&lt;=$Y28)),IF(CF63&gt;0,$D28-CF63,$D28),0)</f>
        <v>0</v>
      </c>
      <c r="CG28" s="167">
        <f>IF(OR(AND(CG$4&gt;=$J28,CG$4&lt;=$K28),AND(CG$4&gt;=$Q28,CG$4&lt;=$R28),AND(CG$4&gt;=$X28,CG$4&lt;=$Y28)),IF(CG63&gt;0,$D28-CG63,$D28),0)</f>
        <v>0</v>
      </c>
      <c r="CH28" s="167">
        <f>IF(OR(AND(CH$4&gt;=$J28,CH$4&lt;=$K28),AND(CH$4&gt;=$Q28,CH$4&lt;=$R28),AND(CH$4&gt;=$X28,CH$4&lt;=$Y28)),IF(CH63&gt;0,$D28-CH63,$D28),0)</f>
        <v>0</v>
      </c>
      <c r="CI28" s="167">
        <f>IF(OR(AND(CI$4&gt;=$J28,CI$4&lt;=$K28),AND(CI$4&gt;=$Q28,CI$4&lt;=$R28),AND(CI$4&gt;=$X28,CI$4&lt;=$Y28)),IF(CI63&gt;0,$D28-CI63,$D28),0)</f>
        <v>0</v>
      </c>
      <c r="CJ28" s="167">
        <f>IF(OR(AND(CJ$4&gt;=$J28,CJ$4&lt;=$K28),AND(CJ$4&gt;=$Q28,CJ$4&lt;=$R28),AND(CJ$4&gt;=$X28,CJ$4&lt;=$Y28)),IF(CJ63&gt;0,$D28-CJ63,$D28),0)</f>
        <v>0</v>
      </c>
      <c r="CK28" s="167">
        <f>IF(OR(AND(CK$4&gt;=$J28,CK$4&lt;=$K28),AND(CK$4&gt;=$Q28,CK$4&lt;=$R28),AND(CK$4&gt;=$X28,CK$4&lt;=$Y28)),IF(CK63&gt;0,$D28-CK63,$D28),0)</f>
        <v>0</v>
      </c>
      <c r="CL28" s="167">
        <f>IF(OR(AND(CL$4&gt;=$J28,CL$4&lt;=$K28),AND(CL$4&gt;=$Q28,CL$4&lt;=$R28),AND(CL$4&gt;=$X28,CL$4&lt;=$Y28)),IF(CL63&gt;0,$D28-CL63,$D28),0)</f>
        <v>0</v>
      </c>
      <c r="CM28" s="167">
        <f>IF(OR(AND(CM$4&gt;=$J28,CM$4&lt;=$K28),AND(CM$4&gt;=$Q28,CM$4&lt;=$R28),AND(CM$4&gt;=$X28,CM$4&lt;=$Y28)),IF(CM63&gt;0,$D28-CM63,$D28),0)</f>
        <v>0</v>
      </c>
      <c r="CN28" s="167">
        <f>IF(OR(AND(CN$4&gt;=$J28,CN$4&lt;=$K28),AND(CN$4&gt;=$Q28,CN$4&lt;=$R28),AND(CN$4&gt;=$X28,CN$4&lt;=$Y28)),IF(CN63&gt;0,$D28-CN63,$D28),0)</f>
        <v>0</v>
      </c>
      <c r="CO28" s="167">
        <f>IF(OR(AND(CO$4&gt;=$J28,CO$4&lt;=$K28),AND(CO$4&gt;=$Q28,CO$4&lt;=$R28),AND(CO$4&gt;=$X28,CO$4&lt;=$Y28)),IF(CO63&gt;0,$D28-CO63,$D28),0)</f>
        <v>0</v>
      </c>
      <c r="CP28" s="167">
        <f>IF(OR(AND(CP$4&gt;=$J28,CP$4&lt;=$K28),AND(CP$4&gt;=$Q28,CP$4&lt;=$R28),AND(CP$4&gt;=$X28,CP$4&lt;=$Y28)),IF(CP63&gt;0,$D28-CP63,$D28),0)</f>
        <v>0</v>
      </c>
      <c r="CQ28" s="167">
        <f>IF(OR(AND(CQ$4&gt;=$J28,CQ$4&lt;=$K28),AND(CQ$4&gt;=$Q28,CQ$4&lt;=$R28),AND(CQ$4&gt;=$X28,CQ$4&lt;=$Y28)),IF(CQ63&gt;0,$D28-CQ63,$D28),0)</f>
        <v>0</v>
      </c>
      <c r="CR28" s="167">
        <f>IF(OR(AND(CR$4&gt;=$J28,CR$4&lt;=$K28),AND(CR$4&gt;=$Q28,CR$4&lt;=$R28),AND(CR$4&gt;=$X28,CR$4&lt;=$Y28)),IF(CR63&gt;0,$D28-CR63,$D28),0)</f>
        <v>0</v>
      </c>
      <c r="CS28" s="167">
        <f>IF(OR(AND(CS$4&gt;=$J28,CS$4&lt;=$K28),AND(CS$4&gt;=$Q28,CS$4&lt;=$R28),AND(CS$4&gt;=$X28,CS$4&lt;=$Y28)),IF(CS63&gt;0,$D28-CS63,$D28),0)</f>
        <v>0</v>
      </c>
      <c r="CT28" s="167">
        <f>IF(OR(AND(CT$4&gt;=$J28,CT$4&lt;=$K28),AND(CT$4&gt;=$Q28,CT$4&lt;=$R28),AND(CT$4&gt;=$X28,CT$4&lt;=$Y28)),IF(CT63&gt;0,$D28-CT63,$D28),0)</f>
        <v>0</v>
      </c>
      <c r="CU28" s="167">
        <f>IF(OR(AND(CU$4&gt;=$J28,CU$4&lt;=$K28),AND(CU$4&gt;=$Q28,CU$4&lt;=$R28),AND(CU$4&gt;=$X28,CU$4&lt;=$Y28)),IF(CU63&gt;0,$D28-CU63,$D28),0)</f>
        <v>0</v>
      </c>
      <c r="CV28" s="167">
        <f>IF(OR(AND(CV$4&gt;=$J28,CV$4&lt;=$K28),AND(CV$4&gt;=$Q28,CV$4&lt;=$R28),AND(CV$4&gt;=$X28,CV$4&lt;=$Y28)),IF(CV63&gt;0,$D28-CV63,$D28),0)</f>
        <v>0</v>
      </c>
      <c r="CW28" s="167">
        <f>IF(OR(AND(CW$4&gt;=$J28,CW$4&lt;=$K28),AND(CW$4&gt;=$Q28,CW$4&lt;=$R28),AND(CW$4&gt;=$X28,CW$4&lt;=$Y28)),IF(CW63&gt;0,$D28-CW63,$D28),0)</f>
        <v>0</v>
      </c>
      <c r="CX28" s="167">
        <f>IF(OR(AND(CX$4&gt;=$J28,CX$4&lt;=$K28),AND(CX$4&gt;=$Q28,CX$4&lt;=$R28),AND(CX$4&gt;=$X28,CX$4&lt;=$Y28)),IF(CX63&gt;0,$D28-CX63,$D28),0)</f>
        <v>0</v>
      </c>
      <c r="CY28" s="167">
        <f>IF(OR(AND(CY$4&gt;=$J28,CY$4&lt;=$K28),AND(CY$4&gt;=$Q28,CY$4&lt;=$R28),AND(CY$4&gt;=$X28,CY$4&lt;=$Y28)),IF(CY63&gt;0,$D28-CY63,$D28),0)</f>
        <v>0</v>
      </c>
      <c r="CZ28" s="167">
        <f>IF(OR(AND(CZ$4&gt;=$J28,CZ$4&lt;=$K28),AND(CZ$4&gt;=$Q28,CZ$4&lt;=$R28),AND(CZ$4&gt;=$X28,CZ$4&lt;=$Y28)),IF(CZ63&gt;0,$D28-CZ63,$D28),0)</f>
        <v>0</v>
      </c>
      <c r="DA28" s="167">
        <f>IF(OR(AND(DA$4&gt;=$J28,DA$4&lt;=$K28),AND(DA$4&gt;=$Q28,DA$4&lt;=$R28),AND(DA$4&gt;=$X28,DA$4&lt;=$Y28)),IF(DA63&gt;0,$D28-DA63,$D28),0)</f>
        <v>0</v>
      </c>
      <c r="DB28" s="167">
        <f>IF(OR(AND(DB$4&gt;=$J28,DB$4&lt;=$K28),AND(DB$4&gt;=$Q28,DB$4&lt;=$R28),AND(DB$4&gt;=$X28,DB$4&lt;=$Y28)),IF(DB63&gt;0,$D28-DB63,$D28),0)</f>
        <v>0</v>
      </c>
      <c r="DC28" s="167">
        <f>IF(OR(AND(DC$4&gt;=$J28,DC$4&lt;=$K28),AND(DC$4&gt;=$Q28,DC$4&lt;=$R28),AND(DC$4&gt;=$X28,DC$4&lt;=$Y28)),IF(DC63&gt;0,$D28-DC63,$D28),0)</f>
        <v>0</v>
      </c>
      <c r="DD28" s="167">
        <f>IF(OR(AND(DD$4&gt;=$J28,DD$4&lt;=$K28),AND(DD$4&gt;=$Q28,DD$4&lt;=$R28),AND(DD$4&gt;=$X28,DD$4&lt;=$Y28)),IF(DD63&gt;0,$D28-DD63,$D28),0)</f>
        <v>0</v>
      </c>
      <c r="DE28" s="167">
        <f>IF(OR(AND(DE$4&gt;=$J28,DE$4&lt;=$K28),AND(DE$4&gt;=$Q28,DE$4&lt;=$R28),AND(DE$4&gt;=$X28,DE$4&lt;=$Y28)),IF(DE63&gt;0,$D28-DE63,$D28),0)</f>
        <v>0</v>
      </c>
      <c r="DF28" s="167">
        <f>IF(OR(AND(DF$4&gt;=$J28,DF$4&lt;=$K28),AND(DF$4&gt;=$Q28,DF$4&lt;=$R28),AND(DF$4&gt;=$X28,DF$4&lt;=$Y28)),IF(DF63&gt;0,$D28-DF63,$D28),0)</f>
        <v>0</v>
      </c>
      <c r="DG28" s="167">
        <f>IF(OR(AND(DG$4&gt;=$J28,DG$4&lt;=$K28),AND(DG$4&gt;=$Q28,DG$4&lt;=$R28),AND(DG$4&gt;=$X28,DG$4&lt;=$Y28)),IF(DG63&gt;0,$D28-DG63,$D28),0)</f>
        <v>0</v>
      </c>
      <c r="DH28" s="167">
        <f>IF(OR(AND(DH$4&gt;=$J28,DH$4&lt;=$K28),AND(DH$4&gt;=$Q28,DH$4&lt;=$R28),AND(DH$4&gt;=$X28,DH$4&lt;=$Y28)),IF(DH63&gt;0,$D28-DH63,$D28),0)</f>
        <v>0</v>
      </c>
      <c r="DI28" s="167">
        <f>IF(OR(AND(DI$4&gt;=$J28,DI$4&lt;=$K28),AND(DI$4&gt;=$Q28,DI$4&lt;=$R28),AND(DI$4&gt;=$X28,DI$4&lt;=$Y28)),IF(DI63&gt;0,$D28-DI63,$D28),0)</f>
        <v>0</v>
      </c>
      <c r="DJ28" s="167">
        <f>IF(OR(AND(DJ$4&gt;=$J28,DJ$4&lt;=$K28),AND(DJ$4&gt;=$Q28,DJ$4&lt;=$R28),AND(DJ$4&gt;=$X28,DJ$4&lt;=$Y28)),IF(DJ63&gt;0,$D28-DJ63,$D28),0)</f>
        <v>0</v>
      </c>
      <c r="DK28" s="167">
        <f>IF(OR(AND(DK$4&gt;=$J28,DK$4&lt;=$K28),AND(DK$4&gt;=$Q28,DK$4&lt;=$R28),AND(DK$4&gt;=$X28,DK$4&lt;=$Y28)),IF(DK63&gt;0,$D28-DK63,$D28),0)</f>
        <v>0</v>
      </c>
      <c r="DL28" s="167">
        <f>IF(OR(AND(DL$4&gt;=$J28,DL$4&lt;=$K28),AND(DL$4&gt;=$Q28,DL$4&lt;=$R28),AND(DL$4&gt;=$X28,DL$4&lt;=$Y28)),IF(DL63&gt;0,$D28-DL63,$D28),0)</f>
        <v>0</v>
      </c>
      <c r="DM28" s="167">
        <f>IF(OR(AND(DM$4&gt;=$J28,DM$4&lt;=$K28),AND(DM$4&gt;=$Q28,DM$4&lt;=$R28),AND(DM$4&gt;=$X28,DM$4&lt;=$Y28)),IF(DM63&gt;0,$D28-DM63,$D28),0)</f>
        <v>0</v>
      </c>
      <c r="DN28" s="167">
        <f>IF(OR(AND(DN$4&gt;=$J28,DN$4&lt;=$K28),AND(DN$4&gt;=$Q28,DN$4&lt;=$R28),AND(DN$4&gt;=$X28,DN$4&lt;=$Y28)),IF(DN63&gt;0,$D28-DN63,$D28),0)</f>
        <v>0</v>
      </c>
      <c r="DO28" s="167">
        <f>IF(OR(AND(DO$4&gt;=$J28,DO$4&lt;=$K28),AND(DO$4&gt;=$Q28,DO$4&lt;=$R28),AND(DO$4&gt;=$X28,DO$4&lt;=$Y28)),IF(DO63&gt;0,$D28-DO63,$D28),0)</f>
        <v>0</v>
      </c>
      <c r="DP28" s="167">
        <f>IF(OR(AND(DP$4&gt;=$J28,DP$4&lt;=$K28),AND(DP$4&gt;=$Q28,DP$4&lt;=$R28),AND(DP$4&gt;=$X28,DP$4&lt;=$Y28)),IF(DP63&gt;0,$D28-DP63,$D28),0)</f>
        <v>0</v>
      </c>
      <c r="DQ28" s="167">
        <f>IF(OR(AND(DQ$4&gt;=$J28,DQ$4&lt;=$K28),AND(DQ$4&gt;=$Q28,DQ$4&lt;=$R28),AND(DQ$4&gt;=$X28,DQ$4&lt;=$Y28)),IF(DQ63&gt;0,$D28-DQ63,$D28),0)</f>
        <v>0</v>
      </c>
      <c r="DR28" s="167">
        <f>IF(OR(AND(DR$4&gt;=$J28,DR$4&lt;=$K28),AND(DR$4&gt;=$Q28,DR$4&lt;=$R28),AND(DR$4&gt;=$X28,DR$4&lt;=$Y28)),IF(DR63&gt;0,$D28-DR63,$D28),0)</f>
        <v>0</v>
      </c>
      <c r="DS28" s="167">
        <f>IF(OR(AND(DS$4&gt;=$J28,DS$4&lt;=$K28),AND(DS$4&gt;=$Q28,DS$4&lt;=$R28),AND(DS$4&gt;=$X28,DS$4&lt;=$Y28)),IF(DS63&gt;0,$D28-DS63,$D28),0)</f>
        <v>0</v>
      </c>
      <c r="DT28" s="167">
        <f>IF(OR(AND(DT$4&gt;=$J28,DT$4&lt;=$K28),AND(DT$4&gt;=$Q28,DT$4&lt;=$R28),AND(DT$4&gt;=$X28,DT$4&lt;=$Y28)),IF(DT63&gt;0,$D28-DT63,$D28),0)</f>
        <v>0</v>
      </c>
      <c r="DU28" s="167">
        <f>IF(OR(AND(DU$4&gt;=$J28,DU$4&lt;=$K28),AND(DU$4&gt;=$Q28,DU$4&lt;=$R28),AND(DU$4&gt;=$X28,DU$4&lt;=$Y28)),IF(DU63&gt;0,$D28-DU63,$D28),0)</f>
        <v>0</v>
      </c>
      <c r="DV28" s="167">
        <f>IF(OR(AND(DV$4&gt;=$J28,DV$4&lt;=$K28),AND(DV$4&gt;=$Q28,DV$4&lt;=$R28),AND(DV$4&gt;=$X28,DV$4&lt;=$Y28)),IF(DV63&gt;0,$D28-DV63,$D28),0)</f>
        <v>0</v>
      </c>
      <c r="DW28" s="167">
        <f>IF(OR(AND(DW$4&gt;=$J28,DW$4&lt;=$K28),AND(DW$4&gt;=$Q28,DW$4&lt;=$R28),AND(DW$4&gt;=$X28,DW$4&lt;=$Y28)),IF(DW63&gt;0,$D28-DW63,$D28),0)</f>
        <v>0</v>
      </c>
      <c r="DX28" s="167">
        <f>IF(OR(AND(DX$4&gt;=$J28,DX$4&lt;=$K28),AND(DX$4&gt;=$Q28,DX$4&lt;=$R28),AND(DX$4&gt;=$X28,DX$4&lt;=$Y28)),IF(DX63&gt;0,$D28-DX63,$D28),0)</f>
        <v>0</v>
      </c>
      <c r="DY28" s="167">
        <f>IF(OR(AND(DY$4&gt;=$J28,DY$4&lt;=$K28),AND(DY$4&gt;=$Q28,DY$4&lt;=$R28),AND(DY$4&gt;=$X28,DY$4&lt;=$Y28)),IF(DY63&gt;0,$D28-DY63,$D28),0)</f>
        <v>0</v>
      </c>
      <c r="DZ28" s="167">
        <f>IF(OR(AND(DZ$4&gt;=$J28,DZ$4&lt;=$K28),AND(DZ$4&gt;=$Q28,DZ$4&lt;=$R28),AND(DZ$4&gt;=$X28,DZ$4&lt;=$Y28)),IF(DZ63&gt;0,$D28-DZ63,$D28),0)</f>
        <v>0</v>
      </c>
      <c r="EA28" s="167">
        <f>IF(OR(AND(EA$4&gt;=$J28,EA$4&lt;=$K28),AND(EA$4&gt;=$Q28,EA$4&lt;=$R28),AND(EA$4&gt;=$X28,EA$4&lt;=$Y28)),IF(EA63&gt;0,$D28-EA63,$D28),0)</f>
        <v>0</v>
      </c>
      <c r="EB28" s="167">
        <f>IF(OR(AND(EB$4&gt;=$J28,EB$4&lt;=$K28),AND(EB$4&gt;=$Q28,EB$4&lt;=$R28),AND(EB$4&gt;=$X28,EB$4&lt;=$Y28)),IF(EB63&gt;0,$D28-EB63,$D28),0)</f>
        <v>0</v>
      </c>
      <c r="EC28" s="167">
        <f>IF(OR(AND(EC$4&gt;=$J28,EC$4&lt;=$K28),AND(EC$4&gt;=$Q28,EC$4&lt;=$R28),AND(EC$4&gt;=$X28,EC$4&lt;=$Y28)),IF(EC63&gt;0,$D28-EC63,$D28),0)</f>
        <v>0</v>
      </c>
      <c r="ED28" s="167">
        <f>IF(OR(AND(ED$4&gt;=$J28,ED$4&lt;=$K28),AND(ED$4&gt;=$Q28,ED$4&lt;=$R28),AND(ED$4&gt;=$X28,ED$4&lt;=$Y28)),IF(ED63&gt;0,$D28-ED63,$D28),0)</f>
        <v>0</v>
      </c>
      <c r="EE28" s="167">
        <f>IF(OR(AND(EE$4&gt;=$J28,EE$4&lt;=$K28),AND(EE$4&gt;=$Q28,EE$4&lt;=$R28),AND(EE$4&gt;=$X28,EE$4&lt;=$Y28)),IF(EE63&gt;0,$D28-EE63,$D28),0)</f>
        <v>0</v>
      </c>
      <c r="EF28" s="167">
        <f>IF(OR(AND(EF$4&gt;=$J28,EF$4&lt;=$K28),AND(EF$4&gt;=$Q28,EF$4&lt;=$R28),AND(EF$4&gt;=$X28,EF$4&lt;=$Y28)),IF(EF63&gt;0,$D28-EF63,$D28),0)</f>
        <v>0</v>
      </c>
      <c r="EG28" s="167">
        <f>IF(OR(AND(EG$4&gt;=$J28,EG$4&lt;=$K28),AND(EG$4&gt;=$Q28,EG$4&lt;=$R28),AND(EG$4&gt;=$X28,EG$4&lt;=$Y28)),IF(EG63&gt;0,$D28-EG63,$D28),0)</f>
        <v>0</v>
      </c>
      <c r="EH28" s="167">
        <f>IF(OR(AND(EH$4&gt;=$J28,EH$4&lt;=$K28),AND(EH$4&gt;=$Q28,EH$4&lt;=$R28),AND(EH$4&gt;=$X28,EH$4&lt;=$Y28)),IF(EH63&gt;0,$D28-EH63,$D28),0)</f>
        <v>0</v>
      </c>
      <c r="EI28" s="167">
        <f>IF(OR(AND(EI$4&gt;=$J28,EI$4&lt;=$K28),AND(EI$4&gt;=$Q28,EI$4&lt;=$R28),AND(EI$4&gt;=$X28,EI$4&lt;=$Y28)),IF(EI63&gt;0,$D28-EI63,$D28),0)</f>
        <v>0</v>
      </c>
      <c r="EJ28" s="167">
        <f>IF(OR(AND(EJ$4&gt;=$J28,EJ$4&lt;=$K28),AND(EJ$4&gt;=$Q28,EJ$4&lt;=$R28),AND(EJ$4&gt;=$X28,EJ$4&lt;=$Y28)),IF(EJ63&gt;0,$D28-EJ63,$D28),0)</f>
        <v>0</v>
      </c>
      <c r="EK28" s="167">
        <f>IF(OR(AND(EK$4&gt;=$J28,EK$4&lt;=$K28),AND(EK$4&gt;=$Q28,EK$4&lt;=$R28),AND(EK$4&gt;=$X28,EK$4&lt;=$Y28)),IF(EK63&gt;0,$D28-EK63,$D28),0)</f>
        <v>0</v>
      </c>
      <c r="EL28" s="167">
        <f>IF(OR(AND(EL$4&gt;=$J28,EL$4&lt;=$K28),AND(EL$4&gt;=$Q28,EL$4&lt;=$R28),AND(EL$4&gt;=$X28,EL$4&lt;=$Y28)),IF(EL63&gt;0,$D28-EL63,$D28),0)</f>
        <v>0</v>
      </c>
      <c r="EM28" s="167">
        <f>IF(OR(AND(EM$4&gt;=$J28,EM$4&lt;=$K28),AND(EM$4&gt;=$Q28,EM$4&lt;=$R28),AND(EM$4&gt;=$X28,EM$4&lt;=$Y28)),IF(EM63&gt;0,$D28-EM63,$D28),0)</f>
        <v>0</v>
      </c>
      <c r="EN28" s="167">
        <f>IF(OR(AND(EN$4&gt;=$J28,EN$4&lt;=$K28),AND(EN$4&gt;=$Q28,EN$4&lt;=$R28),AND(EN$4&gt;=$X28,EN$4&lt;=$Y28)),IF(EN63&gt;0,$D28-EN63,$D28),0)</f>
        <v>0</v>
      </c>
      <c r="EO28" s="167">
        <f>IF(OR(AND(EO$4&gt;=$J28,EO$4&lt;=$K28),AND(EO$4&gt;=$Q28,EO$4&lt;=$R28),AND(EO$4&gt;=$X28,EO$4&lt;=$Y28)),IF(EO63&gt;0,$D28-EO63,$D28),0)</f>
        <v>0</v>
      </c>
      <c r="EP28" s="167">
        <f>IF(OR(AND(EP$4&gt;=$J28,EP$4&lt;=$K28),AND(EP$4&gt;=$Q28,EP$4&lt;=$R28),AND(EP$4&gt;=$X28,EP$4&lt;=$Y28)),IF(EP63&gt;0,$D28-EP63,$D28),0)</f>
        <v>0</v>
      </c>
      <c r="EQ28" s="167">
        <f>IF(OR(AND(EQ$4&gt;=$J28,EQ$4&lt;=$K28),AND(EQ$4&gt;=$Q28,EQ$4&lt;=$R28),AND(EQ$4&gt;=$X28,EQ$4&lt;=$Y28)),IF(EQ63&gt;0,$D28-EQ63,$D28),0)</f>
        <v>0</v>
      </c>
      <c r="ER28" s="167">
        <f>IF(OR(AND(ER$4&gt;=$J28,ER$4&lt;=$K28),AND(ER$4&gt;=$Q28,ER$4&lt;=$R28),AND(ER$4&gt;=$X28,ER$4&lt;=$Y28)),IF(ER63&gt;0,$D28-ER63,$D28),0)</f>
        <v>0</v>
      </c>
      <c r="ES28" s="167">
        <f>IF(OR(AND(ES$4&gt;=$J28,ES$4&lt;=$K28),AND(ES$4&gt;=$Q28,ES$4&lt;=$R28),AND(ES$4&gt;=$X28,ES$4&lt;=$Y28)),IF(ES63&gt;0,$D28-ES63,$D28),0)</f>
        <v>0</v>
      </c>
      <c r="ET28" s="167">
        <f>IF(OR(AND(ET$4&gt;=$J28,ET$4&lt;=$K28),AND(ET$4&gt;=$Q28,ET$4&lt;=$R28),AND(ET$4&gt;=$X28,ET$4&lt;=$Y28)),IF(ET63&gt;0,$D28-ET63,$D28),0)</f>
        <v>0</v>
      </c>
      <c r="EU28" s="167">
        <f>IF(OR(AND(EU$4&gt;=$J28,EU$4&lt;=$K28),AND(EU$4&gt;=$Q28,EU$4&lt;=$R28),AND(EU$4&gt;=$X28,EU$4&lt;=$Y28)),IF(EU63&gt;0,$D28-EU63,$D28),0)</f>
        <v>0</v>
      </c>
      <c r="EV28" s="167">
        <f>IF(OR(AND(EV$4&gt;=$J28,EV$4&lt;=$K28),AND(EV$4&gt;=$Q28,EV$4&lt;=$R28),AND(EV$4&gt;=$X28,EV$4&lt;=$Y28)),IF(EV63&gt;0,$D28-EV63,$D28),0)</f>
        <v>0</v>
      </c>
      <c r="EW28" s="167">
        <f>IF(OR(AND(EW$4&gt;=$J28,EW$4&lt;=$K28),AND(EW$4&gt;=$Q28,EW$4&lt;=$R28),AND(EW$4&gt;=$X28,EW$4&lt;=$Y28)),IF(EW63&gt;0,$D28-EW63,$D28),0)</f>
        <v>0</v>
      </c>
      <c r="EX28" s="167">
        <f>IF(OR(AND(EX$4&gt;=$J28,EX$4&lt;=$K28),AND(EX$4&gt;=$Q28,EX$4&lt;=$R28),AND(EX$4&gt;=$X28,EX$4&lt;=$Y28)),IF(EX63&gt;0,$D28-EX63,$D28),0)</f>
        <v>0</v>
      </c>
      <c r="EY28" s="167">
        <f>IF(OR(AND(EY$4&gt;=$J28,EY$4&lt;=$K28),AND(EY$4&gt;=$Q28,EY$4&lt;=$R28),AND(EY$4&gt;=$X28,EY$4&lt;=$Y28)),IF(EY63&gt;0,$D28-EY63,$D28),0)</f>
        <v>0</v>
      </c>
      <c r="EZ28" s="167">
        <f>IF(OR(AND(EZ$4&gt;=$J28,EZ$4&lt;=$K28),AND(EZ$4&gt;=$Q28,EZ$4&lt;=$R28),AND(EZ$4&gt;=$X28,EZ$4&lt;=$Y28)),IF(EZ63&gt;0,$D28-EZ63,$D28),0)</f>
        <v>0</v>
      </c>
      <c r="FA28" s="167">
        <f>IF(OR(AND(FA$4&gt;=$J28,FA$4&lt;=$K28),AND(FA$4&gt;=$Q28,FA$4&lt;=$R28),AND(FA$4&gt;=$X28,FA$4&lt;=$Y28)),IF(FA63&gt;0,$D28-FA63,$D28),0)</f>
        <v>0</v>
      </c>
      <c r="FB28" s="167">
        <f>IF(OR(AND(FB$4&gt;=$J28,FB$4&lt;=$K28),AND(FB$4&gt;=$Q28,FB$4&lt;=$R28),AND(FB$4&gt;=$X28,FB$4&lt;=$Y28)),IF(FB63&gt;0,$D28-FB63,$D28),0)</f>
        <v>0</v>
      </c>
      <c r="FC28" s="167">
        <f>IF(OR(AND(FC$4&gt;=$J28,FC$4&lt;=$K28),AND(FC$4&gt;=$Q28,FC$4&lt;=$R28),AND(FC$4&gt;=$X28,FC$4&lt;=$Y28)),IF(FC63&gt;0,$D28-FC63,$D28),0)</f>
        <v>0</v>
      </c>
      <c r="FD28" s="167">
        <f>IF(OR(AND(FD$4&gt;=$J28,FD$4&lt;=$K28),AND(FD$4&gt;=$Q28,FD$4&lt;=$R28),AND(FD$4&gt;=$X28,FD$4&lt;=$Y28)),IF(FD63&gt;0,$D28-FD63,$D28),0)</f>
        <v>0</v>
      </c>
      <c r="FE28" s="167">
        <f>IF(OR(AND(FE$4&gt;=$J28,FE$4&lt;=$K28),AND(FE$4&gt;=$Q28,FE$4&lt;=$R28),AND(FE$4&gt;=$X28,FE$4&lt;=$Y28)),IF(FE63&gt;0,$D28-FE63,$D28),0)</f>
        <v>0</v>
      </c>
      <c r="FF28" s="167">
        <f>IF(OR(AND(FF$4&gt;=$J28,FF$4&lt;=$K28),AND(FF$4&gt;=$Q28,FF$4&lt;=$R28),AND(FF$4&gt;=$X28,FF$4&lt;=$Y28)),IF(FF63&gt;0,$D28-FF63,$D28),0)</f>
        <v>0</v>
      </c>
      <c r="FG28" s="167">
        <f>IF(OR(AND(FG$4&gt;=$J28,FG$4&lt;=$K28),AND(FG$4&gt;=$Q28,FG$4&lt;=$R28),AND(FG$4&gt;=$X28,FG$4&lt;=$Y28)),IF(FG63&gt;0,$D28-FG63,$D28),0)</f>
        <v>0</v>
      </c>
      <c r="FH28" s="167">
        <f>IF(OR(AND(FH$4&gt;=$J28,FH$4&lt;=$K28),AND(FH$4&gt;=$Q28,FH$4&lt;=$R28),AND(FH$4&gt;=$X28,FH$4&lt;=$Y28)),IF(FH63&gt;0,$D28-FH63,$D28),0)</f>
        <v>0</v>
      </c>
      <c r="FI28" s="167">
        <f>IF(OR(AND(FI$4&gt;=$J28,FI$4&lt;=$K28),AND(FI$4&gt;=$Q28,FI$4&lt;=$R28),AND(FI$4&gt;=$X28,FI$4&lt;=$Y28)),IF(FI63&gt;0,$D28-FI63,$D28),0)</f>
        <v>0</v>
      </c>
      <c r="FJ28" s="167">
        <f>IF(OR(AND(FJ$4&gt;=$J28,FJ$4&lt;=$K28),AND(FJ$4&gt;=$Q28,FJ$4&lt;=$R28),AND(FJ$4&gt;=$X28,FJ$4&lt;=$Y28)),IF(FJ63&gt;0,$D28-FJ63,$D28),0)</f>
        <v>0</v>
      </c>
      <c r="FK28" s="167">
        <f>IF(OR(AND(FK$4&gt;=$J28,FK$4&lt;=$K28),AND(FK$4&gt;=$Q28,FK$4&lt;=$R28),AND(FK$4&gt;=$X28,FK$4&lt;=$Y28)),IF(FK63&gt;0,$D28-FK63,$D28),0)</f>
        <v>0</v>
      </c>
      <c r="FL28" s="167">
        <f>IF(OR(AND(FL$4&gt;=$J28,FL$4&lt;=$K28),AND(FL$4&gt;=$Q28,FL$4&lt;=$R28),AND(FL$4&gt;=$X28,FL$4&lt;=$Y28)),IF(FL63&gt;0,$D28-FL63,$D28),0)</f>
        <v>0</v>
      </c>
      <c r="FM28" s="167">
        <f>IF(OR(AND(FM$4&gt;=$J28,FM$4&lt;=$K28),AND(FM$4&gt;=$Q28,FM$4&lt;=$R28),AND(FM$4&gt;=$X28,FM$4&lt;=$Y28)),IF(FM63&gt;0,$D28-FM63,$D28),0)</f>
        <v>0</v>
      </c>
      <c r="FN28" s="167">
        <f>IF(OR(AND(FN$4&gt;=$J28,FN$4&lt;=$K28),AND(FN$4&gt;=$Q28,FN$4&lt;=$R28),AND(FN$4&gt;=$X28,FN$4&lt;=$Y28)),IF(FN63&gt;0,$D28-FN63,$D28),0)</f>
        <v>0</v>
      </c>
      <c r="FO28" s="167">
        <f>IF(OR(AND(FO$4&gt;=$J28,FO$4&lt;=$K28),AND(FO$4&gt;=$Q28,FO$4&lt;=$R28),AND(FO$4&gt;=$X28,FO$4&lt;=$Y28)),IF(FO63&gt;0,$D28-FO63,$D28),0)</f>
        <v>0</v>
      </c>
      <c r="FP28" s="167">
        <f>IF(OR(AND(FP$4&gt;=$J28,FP$4&lt;=$K28),AND(FP$4&gt;=$Q28,FP$4&lt;=$R28),AND(FP$4&gt;=$X28,FP$4&lt;=$Y28)),IF(FP63&gt;0,$D28-FP63,$D28),0)</f>
        <v>0</v>
      </c>
      <c r="FQ28" s="167">
        <f>IF(OR(AND(FQ$4&gt;=$J28,FQ$4&lt;=$K28),AND(FQ$4&gt;=$Q28,FQ$4&lt;=$R28),AND(FQ$4&gt;=$X28,FQ$4&lt;=$Y28)),IF(FQ63&gt;0,$D28-FQ63,$D28),0)</f>
        <v>0</v>
      </c>
      <c r="FR28" s="167">
        <f>IF(OR(AND(FR$4&gt;=$J28,FR$4&lt;=$K28),AND(FR$4&gt;=$Q28,FR$4&lt;=$R28),AND(FR$4&gt;=$X28,FR$4&lt;=$Y28)),IF(FR63&gt;0,$D28-FR63,$D28),0)</f>
        <v>0</v>
      </c>
      <c r="FS28" s="167">
        <f>IF(OR(AND(FS$4&gt;=$J28,FS$4&lt;=$K28),AND(FS$4&gt;=$Q28,FS$4&lt;=$R28),AND(FS$4&gt;=$X28,FS$4&lt;=$Y28)),IF(FS63&gt;0,$D28-FS63,$D28),0)</f>
        <v>0</v>
      </c>
      <c r="FT28" s="167">
        <f>IF(OR(AND(FT$4&gt;=$J28,FT$4&lt;=$K28),AND(FT$4&gt;=$Q28,FT$4&lt;=$R28),AND(FT$4&gt;=$X28,FT$4&lt;=$Y28)),IF(FT63&gt;0,$D28-FT63,$D28),0)</f>
        <v>0</v>
      </c>
      <c r="FU28" s="167">
        <f>IF(OR(AND(FU$4&gt;=$J28,FU$4&lt;=$K28),AND(FU$4&gt;=$Q28,FU$4&lt;=$R28),AND(FU$4&gt;=$X28,FU$4&lt;=$Y28)),IF(FU63&gt;0,$D28-FU63,$D28),0)</f>
        <v>0</v>
      </c>
      <c r="FV28" s="167">
        <f>IF(OR(AND(FV$4&gt;=$J28,FV$4&lt;=$K28),AND(FV$4&gt;=$Q28,FV$4&lt;=$R28),AND(FV$4&gt;=$X28,FV$4&lt;=$Y28)),IF(FV63&gt;0,$D28-FV63,$D28),0)</f>
        <v>0</v>
      </c>
      <c r="FW28" s="167">
        <f>IF(OR(AND(FW$4&gt;=$J28,FW$4&lt;=$K28),AND(FW$4&gt;=$Q28,FW$4&lt;=$R28),AND(FW$4&gt;=$X28,FW$4&lt;=$Y28)),IF(FW63&gt;0,$D28-FW63,$D28),0)</f>
        <v>0</v>
      </c>
      <c r="FX28" s="167">
        <f>IF(OR(AND(FX$4&gt;=$J28,FX$4&lt;=$K28),AND(FX$4&gt;=$Q28,FX$4&lt;=$R28),AND(FX$4&gt;=$X28,FX$4&lt;=$Y28)),IF(FX63&gt;0,$D28-FX63,$D28),0)</f>
        <v>0</v>
      </c>
      <c r="FY28" s="167">
        <f>IF(OR(AND(FY$4&gt;=$J28,FY$4&lt;=$K28),AND(FY$4&gt;=$Q28,FY$4&lt;=$R28),AND(FY$4&gt;=$X28,FY$4&lt;=$Y28)),IF(FY63&gt;0,$D28-FY63,$D28),0)</f>
        <v>0</v>
      </c>
      <c r="FZ28" s="167">
        <f>IF(OR(AND(FZ$4&gt;=$J28,FZ$4&lt;=$K28),AND(FZ$4&gt;=$Q28,FZ$4&lt;=$R28),AND(FZ$4&gt;=$X28,FZ$4&lt;=$Y28)),IF(FZ63&gt;0,$D28-FZ63,$D28),0)</f>
        <v>0</v>
      </c>
      <c r="GA28" s="167">
        <f>IF(OR(AND(GA$4&gt;=$J28,GA$4&lt;=$K28),AND(GA$4&gt;=$Q28,GA$4&lt;=$R28),AND(GA$4&gt;=$X28,GA$4&lt;=$Y28)),IF(GA63&gt;0,$D28-GA63,$D28),0)</f>
        <v>0</v>
      </c>
      <c r="GB28" s="167">
        <f>IF(OR(AND(GB$4&gt;=$J28,GB$4&lt;=$K28),AND(GB$4&gt;=$Q28,GB$4&lt;=$R28),AND(GB$4&gt;=$X28,GB$4&lt;=$Y28)),IF(GB63&gt;0,$D28-GB63,$D28),0)</f>
        <v>0</v>
      </c>
      <c r="GC28" s="167">
        <f>IF(OR(AND(GC$4&gt;=$J28,GC$4&lt;=$K28),AND(GC$4&gt;=$Q28,GC$4&lt;=$R28),AND(GC$4&gt;=$X28,GC$4&lt;=$Y28)),IF(GC63&gt;0,$D28-GC63,$D28),0)</f>
        <v>0</v>
      </c>
      <c r="GD28" s="167">
        <f>IF(OR(AND(GD$4&gt;=$J28,GD$4&lt;=$K28),AND(GD$4&gt;=$Q28,GD$4&lt;=$R28),AND(GD$4&gt;=$X28,GD$4&lt;=$Y28)),IF(GD63&gt;0,$D28-GD63,$D28),0)</f>
        <v>0</v>
      </c>
      <c r="GE28" s="167">
        <f>IF(OR(AND(GE$4&gt;=$J28,GE$4&lt;=$K28),AND(GE$4&gt;=$Q28,GE$4&lt;=$R28),AND(GE$4&gt;=$X28,GE$4&lt;=$Y28)),IF(GE63&gt;0,$D28-GE63,$D28),0)</f>
        <v>0</v>
      </c>
      <c r="GF28" s="167">
        <f>IF(OR(AND(GF$4&gt;=$J28,GF$4&lt;=$K28),AND(GF$4&gt;=$Q28,GF$4&lt;=$R28),AND(GF$4&gt;=$X28,GF$4&lt;=$Y28)),IF(GF63&gt;0,$D28-GF63,$D28),0)</f>
        <v>0</v>
      </c>
      <c r="GG28" s="167">
        <f>IF(OR(AND(GG$4&gt;=$J28,GG$4&lt;=$K28),AND(GG$4&gt;=$Q28,GG$4&lt;=$R28),AND(GG$4&gt;=$X28,GG$4&lt;=$Y28)),IF(GG63&gt;0,$D28-GG63,$D28),0)</f>
        <v>0</v>
      </c>
      <c r="GH28" s="167">
        <f>IF(OR(AND(GH$4&gt;=$J28,GH$4&lt;=$K28),AND(GH$4&gt;=$Q28,GH$4&lt;=$R28),AND(GH$4&gt;=$X28,GH$4&lt;=$Y28)),IF(GH63&gt;0,$D28-GH63,$D28),0)</f>
        <v>0</v>
      </c>
      <c r="GI28" s="167">
        <f>IF(OR(AND(GI$4&gt;=$J28,GI$4&lt;=$K28),AND(GI$4&gt;=$Q28,GI$4&lt;=$R28),AND(GI$4&gt;=$X28,GI$4&lt;=$Y28)),IF(GI63&gt;0,$D28-GI63,$D28),0)</f>
        <v>0</v>
      </c>
      <c r="GJ28" s="167">
        <f>IF(OR(AND(GJ$4&gt;=$J28,GJ$4&lt;=$K28),AND(GJ$4&gt;=$Q28,GJ$4&lt;=$R28),AND(GJ$4&gt;=$X28,GJ$4&lt;=$Y28)),IF(GJ63&gt;0,$D28-GJ63,$D28),0)</f>
        <v>0</v>
      </c>
      <c r="GK28" s="167">
        <f>IF(OR(AND(GK$4&gt;=$J28,GK$4&lt;=$K28),AND(GK$4&gt;=$Q28,GK$4&lt;=$R28),AND(GK$4&gt;=$X28,GK$4&lt;=$Y28)),IF(GK63&gt;0,$D28-GK63,$D28),0)</f>
        <v>0</v>
      </c>
      <c r="GL28" s="167">
        <f>IF(OR(AND(GL$4&gt;=$J28,GL$4&lt;=$K28),AND(GL$4&gt;=$Q28,GL$4&lt;=$R28),AND(GL$4&gt;=$X28,GL$4&lt;=$Y28)),IF(GL63&gt;0,$D28-GL63,$D28),0)</f>
        <v>0</v>
      </c>
      <c r="GM28" s="167">
        <f>IF(OR(AND(GM$4&gt;=$J28,GM$4&lt;=$K28),AND(GM$4&gt;=$Q28,GM$4&lt;=$R28),AND(GM$4&gt;=$X28,GM$4&lt;=$Y28)),IF(GM63&gt;0,$D28-GM63,$D28),0)</f>
        <v>0</v>
      </c>
      <c r="GN28" s="167">
        <f>IF(OR(AND(GN$4&gt;=$J28,GN$4&lt;=$K28),AND(GN$4&gt;=$Q28,GN$4&lt;=$R28),AND(GN$4&gt;=$X28,GN$4&lt;=$Y28)),IF(GN63&gt;0,$D28-GN63,$D28),0)</f>
        <v>0</v>
      </c>
      <c r="GO28" s="167">
        <f>IF(OR(AND(GO$4&gt;=$J28,GO$4&lt;=$K28),AND(GO$4&gt;=$Q28,GO$4&lt;=$R28),AND(GO$4&gt;=$X28,GO$4&lt;=$Y28)),IF(GO63&gt;0,$D28-GO63,$D28),0)</f>
        <v>0</v>
      </c>
      <c r="GP28" s="167">
        <f>IF(OR(AND(GP$4&gt;=$J28,GP$4&lt;=$K28),AND(GP$4&gt;=$Q28,GP$4&lt;=$R28),AND(GP$4&gt;=$X28,GP$4&lt;=$Y28)),IF(GP63&gt;0,$D28-GP63,$D28),0)</f>
        <v>0</v>
      </c>
      <c r="GQ28" s="167">
        <f>IF(OR(AND(GQ$4&gt;=$J28,GQ$4&lt;=$K28),AND(GQ$4&gt;=$Q28,GQ$4&lt;=$R28),AND(GQ$4&gt;=$X28,GQ$4&lt;=$Y28)),IF(GQ63&gt;0,$D28-GQ63,$D28),0)</f>
        <v>0</v>
      </c>
      <c r="GR28" s="167">
        <f>IF(OR(AND(GR$4&gt;=$J28,GR$4&lt;=$K28),AND(GR$4&gt;=$Q28,GR$4&lt;=$R28),AND(GR$4&gt;=$X28,GR$4&lt;=$Y28)),IF(GR63&gt;0,$D28-GR63,$D28),0)</f>
        <v>0</v>
      </c>
      <c r="GS28" s="167">
        <f>IF(OR(AND(GS$4&gt;=$J28,GS$4&lt;=$K28),AND(GS$4&gt;=$Q28,GS$4&lt;=$R28),AND(GS$4&gt;=$X28,GS$4&lt;=$Y28)),IF(GS63&gt;0,$D28-GS63,$D28),0)</f>
        <v>0</v>
      </c>
      <c r="GT28" s="167">
        <f>IF(OR(AND(GT$4&gt;=$J28,GT$4&lt;=$K28),AND(GT$4&gt;=$Q28,GT$4&lt;=$R28),AND(GT$4&gt;=$X28,GT$4&lt;=$Y28)),IF(GT63&gt;0,$D28-GT63,$D28),0)</f>
        <v>0</v>
      </c>
      <c r="GU28" s="167">
        <f>IF(OR(AND(GU$4&gt;=$J28,GU$4&lt;=$K28),AND(GU$4&gt;=$Q28,GU$4&lt;=$R28),AND(GU$4&gt;=$X28,GU$4&lt;=$Y28)),IF(GU63&gt;0,$D28-GU63,$D28),0)</f>
        <v>0</v>
      </c>
      <c r="GV28" s="167">
        <f>IF(OR(AND(GV$4&gt;=$J28,GV$4&lt;=$K28),AND(GV$4&gt;=$Q28,GV$4&lt;=$R28),AND(GV$4&gt;=$X28,GV$4&lt;=$Y28)),IF(GV63&gt;0,$D28-GV63,$D28),0)</f>
        <v>0</v>
      </c>
      <c r="GW28" s="167">
        <f>IF(OR(AND(GW$4&gt;=$J28,GW$4&lt;=$K28),AND(GW$4&gt;=$Q28,GW$4&lt;=$R28),AND(GW$4&gt;=$X28,GW$4&lt;=$Y28)),IF(GW63&gt;0,$D28-GW63,$D28),0)</f>
        <v>0</v>
      </c>
      <c r="GX28" s="167">
        <f>IF(OR(AND(GX$4&gt;=$J28,GX$4&lt;=$K28),AND(GX$4&gt;=$Q28,GX$4&lt;=$R28),AND(GX$4&gt;=$X28,GX$4&lt;=$Y28)),IF(GX63&gt;0,$D28-GX63,$D28),0)</f>
        <v>0</v>
      </c>
      <c r="GY28" s="167">
        <f>IF(OR(AND(GY$4&gt;=$J28,GY$4&lt;=$K28),AND(GY$4&gt;=$Q28,GY$4&lt;=$R28),AND(GY$4&gt;=$X28,GY$4&lt;=$Y28)),IF(GY63&gt;0,$D28-GY63,$D28),0)</f>
        <v>0</v>
      </c>
      <c r="GZ28" s="167">
        <f>IF(OR(AND(GZ$4&gt;=$J28,GZ$4&lt;=$K28),AND(GZ$4&gt;=$Q28,GZ$4&lt;=$R28),AND(GZ$4&gt;=$X28,GZ$4&lt;=$Y28)),IF(GZ63&gt;0,$D28-GZ63,$D28),0)</f>
        <v>0</v>
      </c>
      <c r="HA28" s="167">
        <f>IF(OR(AND(HA$4&gt;=$J28,HA$4&lt;=$K28),AND(HA$4&gt;=$Q28,HA$4&lt;=$R28),AND(HA$4&gt;=$X28,HA$4&lt;=$Y28)),IF(HA63&gt;0,$D28-HA63,$D28),0)</f>
        <v>0</v>
      </c>
      <c r="HB28" s="167">
        <f>IF(OR(AND(HB$4&gt;=$J28,HB$4&lt;=$K28),AND(HB$4&gt;=$Q28,HB$4&lt;=$R28),AND(HB$4&gt;=$X28,HB$4&lt;=$Y28)),IF(HB63&gt;0,$D28-HB63,$D28),0)</f>
        <v>0</v>
      </c>
      <c r="HC28" s="167">
        <f>IF(OR(AND(HC$4&gt;=$J28,HC$4&lt;=$K28),AND(HC$4&gt;=$Q28,HC$4&lt;=$R28),AND(HC$4&gt;=$X28,HC$4&lt;=$Y28)),IF(HC63&gt;0,$D28-HC63,$D28),0)</f>
        <v>0</v>
      </c>
      <c r="HD28" s="167">
        <f>IF(OR(AND(HD$4&gt;=$J28,HD$4&lt;=$K28),AND(HD$4&gt;=$Q28,HD$4&lt;=$R28),AND(HD$4&gt;=$X28,HD$4&lt;=$Y28)),IF(HD63&gt;0,$D28-HD63,$D28),0)</f>
        <v>0</v>
      </c>
      <c r="HE28" s="167">
        <f>IF(OR(AND(HE$4&gt;=$J28,HE$4&lt;=$K28),AND(HE$4&gt;=$Q28,HE$4&lt;=$R28),AND(HE$4&gt;=$X28,HE$4&lt;=$Y28)),IF(HE63&gt;0,$D28-HE63,$D28),0)</f>
        <v>0</v>
      </c>
      <c r="HF28" s="167">
        <f>IF(OR(AND(HF$4&gt;=$J28,HF$4&lt;=$K28),AND(HF$4&gt;=$Q28,HF$4&lt;=$R28),AND(HF$4&gt;=$X28,HF$4&lt;=$Y28)),IF(HF63&gt;0,$D28-HF63,$D28),0)</f>
        <v>0</v>
      </c>
      <c r="HG28" s="167">
        <f>IF(OR(AND(HG$4&gt;=$J28,HG$4&lt;=$K28),AND(HG$4&gt;=$Q28,HG$4&lt;=$R28),AND(HG$4&gt;=$X28,HG$4&lt;=$Y28)),IF(HG63&gt;0,$D28-HG63,$D28),0)</f>
        <v>0</v>
      </c>
      <c r="HH28" s="167">
        <f>IF(OR(AND(HH$4&gt;=$J28,HH$4&lt;=$K28),AND(HH$4&gt;=$Q28,HH$4&lt;=$R28),AND(HH$4&gt;=$X28,HH$4&lt;=$Y28)),IF(HH63&gt;0,$D28-HH63,$D28),0)</f>
        <v>0</v>
      </c>
      <c r="HI28" s="167">
        <f>IF(OR(AND(HI$4&gt;=$J28,HI$4&lt;=$K28),AND(HI$4&gt;=$Q28,HI$4&lt;=$R28),AND(HI$4&gt;=$X28,HI$4&lt;=$Y28)),IF(HI63&gt;0,$D28-HI63,$D28),0)</f>
        <v>0</v>
      </c>
      <c r="HJ28" s="167">
        <f>IF(OR(AND(HJ$4&gt;=$J28,HJ$4&lt;=$K28),AND(HJ$4&gt;=$Q28,HJ$4&lt;=$R28),AND(HJ$4&gt;=$X28,HJ$4&lt;=$Y28)),IF(HJ63&gt;0,$D28-HJ63,$D28),0)</f>
        <v>0</v>
      </c>
      <c r="HK28" s="167">
        <f>IF(OR(AND(HK$4&gt;=$J28,HK$4&lt;=$K28),AND(HK$4&gt;=$Q28,HK$4&lt;=$R28),AND(HK$4&gt;=$X28,HK$4&lt;=$Y28)),IF(HK63&gt;0,$D28-HK63,$D28),0)</f>
        <v>0</v>
      </c>
      <c r="HL28" s="167">
        <f>IF(OR(AND(HL$4&gt;=$J28,HL$4&lt;=$K28),AND(HL$4&gt;=$Q28,HL$4&lt;=$R28),AND(HL$4&gt;=$X28,HL$4&lt;=$Y28)),IF(HL63&gt;0,$D28-HL63,$D28),0)</f>
        <v>0</v>
      </c>
      <c r="HM28" s="167">
        <f>IF(OR(AND(HM$4&gt;=$J28,HM$4&lt;=$K28),AND(HM$4&gt;=$Q28,HM$4&lt;=$R28),AND(HM$4&gt;=$X28,HM$4&lt;=$Y28)),IF(HM63&gt;0,$D28-HM63,$D28),0)</f>
        <v>0</v>
      </c>
      <c r="HN28" s="167">
        <f>IF(OR(AND(HN$4&gt;=$J28,HN$4&lt;=$K28),AND(HN$4&gt;=$Q28,HN$4&lt;=$R28),AND(HN$4&gt;=$X28,HN$4&lt;=$Y28)),IF(HN63&gt;0,$D28-HN63,$D28),0)</f>
        <v>0</v>
      </c>
      <c r="HO28" s="167">
        <f>IF(OR(AND(HO$4&gt;=$J28,HO$4&lt;=$K28),AND(HO$4&gt;=$Q28,HO$4&lt;=$R28),AND(HO$4&gt;=$X28,HO$4&lt;=$Y28)),IF(HO63&gt;0,$D28-HO63,$D28),0)</f>
        <v>0</v>
      </c>
      <c r="HP28" s="167">
        <f>IF(OR(AND(HP$4&gt;=$J28,HP$4&lt;=$K28),AND(HP$4&gt;=$Q28,HP$4&lt;=$R28),AND(HP$4&gt;=$X28,HP$4&lt;=$Y28)),IF(HP63&gt;0,$D28-HP63,$D28),0)</f>
        <v>0</v>
      </c>
      <c r="HQ28" s="167">
        <f>IF(OR(AND(HQ$4&gt;=$J28,HQ$4&lt;=$K28),AND(HQ$4&gt;=$Q28,HQ$4&lt;=$R28),AND(HQ$4&gt;=$X28,HQ$4&lt;=$Y28)),IF(HQ63&gt;0,$D28-HQ63,$D28),0)</f>
        <v>0</v>
      </c>
      <c r="HR28" s="167">
        <f>IF(OR(AND(HR$4&gt;=$J28,HR$4&lt;=$K28),AND(HR$4&gt;=$Q28,HR$4&lt;=$R28),AND(HR$4&gt;=$X28,HR$4&lt;=$Y28)),IF(HR63&gt;0,$D28-HR63,$D28),0)</f>
        <v>0</v>
      </c>
      <c r="HS28" s="167">
        <f>IF(OR(AND(HS$4&gt;=$J28,HS$4&lt;=$K28),AND(HS$4&gt;=$Q28,HS$4&lt;=$R28),AND(HS$4&gt;=$X28,HS$4&lt;=$Y28)),IF(HS63&gt;0,$D28-HS63,$D28),0)</f>
        <v>0</v>
      </c>
      <c r="HT28" s="167">
        <f>IF(OR(AND(HT$4&gt;=$J28,HT$4&lt;=$K28),AND(HT$4&gt;=$Q28,HT$4&lt;=$R28),AND(HT$4&gt;=$X28,HT$4&lt;=$Y28)),IF(HT63&gt;0,$D28-HT63,$D28),0)</f>
        <v>0</v>
      </c>
      <c r="HU28" s="167">
        <f>IF(OR(AND(HU$4&gt;=$J28,HU$4&lt;=$K28),AND(HU$4&gt;=$Q28,HU$4&lt;=$R28),AND(HU$4&gt;=$X28,HU$4&lt;=$Y28)),IF(HU63&gt;0,$D28-HU63,$D28),0)</f>
        <v>0</v>
      </c>
      <c r="HV28" s="167">
        <f>IF(OR(AND(HV$4&gt;=$J28,HV$4&lt;=$K28),AND(HV$4&gt;=$Q28,HV$4&lt;=$R28),AND(HV$4&gt;=$X28,HV$4&lt;=$Y28)),IF(HV63&gt;0,$D28-HV63,$D28),0)</f>
        <v>0</v>
      </c>
      <c r="HW28" s="167">
        <f>IF(OR(AND(HW$4&gt;=$J28,HW$4&lt;=$K28),AND(HW$4&gt;=$Q28,HW$4&lt;=$R28),AND(HW$4&gt;=$X28,HW$4&lt;=$Y28)),IF(HW63&gt;0,$D28-HW63,$D28),0)</f>
        <v>0</v>
      </c>
      <c r="HX28" s="167">
        <f>IF(OR(AND(HX$4&gt;=$J28,HX$4&lt;=$K28),AND(HX$4&gt;=$Q28,HX$4&lt;=$R28),AND(HX$4&gt;=$X28,HX$4&lt;=$Y28)),IF(HX63&gt;0,$D28-HX63,$D28),0)</f>
        <v>0</v>
      </c>
      <c r="HY28" s="167">
        <f>IF(OR(AND(HY$4&gt;=$J28,HY$4&lt;=$K28),AND(HY$4&gt;=$Q28,HY$4&lt;=$R28),AND(HY$4&gt;=$X28,HY$4&lt;=$Y28)),IF(HY63&gt;0,$D28-HY63,$D28),0)</f>
        <v>0</v>
      </c>
      <c r="HZ28" s="167">
        <f>IF(OR(AND(HZ$4&gt;=$J28,HZ$4&lt;=$K28),AND(HZ$4&gt;=$Q28,HZ$4&lt;=$R28),AND(HZ$4&gt;=$X28,HZ$4&lt;=$Y28)),IF(HZ63&gt;0,$D28-HZ63,$D28),0)</f>
        <v>0</v>
      </c>
      <c r="IA28" s="167">
        <f>IF(OR(AND(IA$4&gt;=$J28,IA$4&lt;=$K28),AND(IA$4&gt;=$Q28,IA$4&lt;=$R28),AND(IA$4&gt;=$X28,IA$4&lt;=$Y28)),IF(IA63&gt;0,$D28-IA63,$D28),0)</f>
        <v>0</v>
      </c>
      <c r="IB28" s="167">
        <f>IF(OR(AND(IB$4&gt;=$J28,IB$4&lt;=$K28),AND(IB$4&gt;=$Q28,IB$4&lt;=$R28),AND(IB$4&gt;=$X28,IB$4&lt;=$Y28)),IF(IB63&gt;0,$D28-IB63,$D28),0)</f>
        <v>0</v>
      </c>
      <c r="IC28" s="167">
        <f>IF(OR(AND(IC$4&gt;=$J28,IC$4&lt;=$K28),AND(IC$4&gt;=$Q28,IC$4&lt;=$R28),AND(IC$4&gt;=$X28,IC$4&lt;=$Y28)),IF(IC63&gt;0,$D28-IC63,$D28),0)</f>
        <v>0</v>
      </c>
      <c r="ID28" s="167">
        <f>IF(OR(AND(ID$4&gt;=$J28,ID$4&lt;=$K28),AND(ID$4&gt;=$Q28,ID$4&lt;=$R28),AND(ID$4&gt;=$X28,ID$4&lt;=$Y28)),IF(ID63&gt;0,$D28-ID63,$D28),0)</f>
        <v>0</v>
      </c>
      <c r="IE28" s="167">
        <f>IF(OR(AND(IE$4&gt;=$J28,IE$4&lt;=$K28),AND(IE$4&gt;=$Q28,IE$4&lt;=$R28),AND(IE$4&gt;=$X28,IE$4&lt;=$Y28)),IF(IE63&gt;0,$D28-IE63,$D28),0)</f>
        <v>0</v>
      </c>
      <c r="IF28" s="167">
        <f>IF(OR(AND(IF$4&gt;=$J28,IF$4&lt;=$K28),AND(IF$4&gt;=$Q28,IF$4&lt;=$R28),AND(IF$4&gt;=$X28,IF$4&lt;=$Y28)),IF(IF63&gt;0,$D28-IF63,$D28),0)</f>
        <v>0</v>
      </c>
      <c r="IG28" s="167">
        <f>IF(OR(AND(IG$4&gt;=$J28,IG$4&lt;=$K28),AND(IG$4&gt;=$Q28,IG$4&lt;=$R28),AND(IG$4&gt;=$X28,IG$4&lt;=$Y28)),IF(IG63&gt;0,$D28-IG63,$D28),0)</f>
        <v>0</v>
      </c>
      <c r="IH28" s="167">
        <f>IF(OR(AND(IH$4&gt;=$J28,IH$4&lt;=$K28),AND(IH$4&gt;=$Q28,IH$4&lt;=$R28),AND(IH$4&gt;=$X28,IH$4&lt;=$Y28)),IF(IH63&gt;0,$D28-IH63,$D28),0)</f>
        <v>0</v>
      </c>
      <c r="II28" s="167">
        <f>IF(OR(AND(II$4&gt;=$J28,II$4&lt;=$K28),AND(II$4&gt;=$Q28,II$4&lt;=$R28),AND(II$4&gt;=$X28,II$4&lt;=$Y28)),IF(II63&gt;0,$D28-II63,$D28),0)</f>
        <v>0</v>
      </c>
      <c r="IJ28" s="167">
        <f>IF(OR(AND(IJ$4&gt;=$J28,IJ$4&lt;=$K28),AND(IJ$4&gt;=$Q28,IJ$4&lt;=$R28),AND(IJ$4&gt;=$X28,IJ$4&lt;=$Y28)),IF(IJ63&gt;0,$D28-IJ63,$D28),0)</f>
        <v>0</v>
      </c>
      <c r="IK28" s="167">
        <f>IF(OR(AND(IK$4&gt;=$J28,IK$4&lt;=$K28),AND(IK$4&gt;=$Q28,IK$4&lt;=$R28),AND(IK$4&gt;=$X28,IK$4&lt;=$Y28)),IF(IK63&gt;0,$D28-IK63,$D28),0)</f>
        <v>0</v>
      </c>
      <c r="IL28" s="167">
        <f>IF(OR(AND(IL$4&gt;=$J28,IL$4&lt;=$K28),AND(IL$4&gt;=$Q28,IL$4&lt;=$R28),AND(IL$4&gt;=$X28,IL$4&lt;=$Y28)),IF(IL63&gt;0,$D28-IL63,$D28),0)</f>
        <v>0</v>
      </c>
      <c r="IM28" s="167">
        <f>IF(OR(AND(IM$4&gt;=$J28,IM$4&lt;=$K28),AND(IM$4&gt;=$Q28,IM$4&lt;=$R28),AND(IM$4&gt;=$X28,IM$4&lt;=$Y28)),IF(IM63&gt;0,$D28-IM63,$D28),0)</f>
        <v>0</v>
      </c>
      <c r="IN28" s="167">
        <f>IF(OR(AND(IN$4&gt;=$J28,IN$4&lt;=$K28),AND(IN$4&gt;=$Q28,IN$4&lt;=$R28),AND(IN$4&gt;=$X28,IN$4&lt;=$Y28)),IF(IN63&gt;0,$D28-IN63,$D28),0)</f>
        <v>0</v>
      </c>
      <c r="IO28" s="167">
        <f>IF(OR(AND(IO$4&gt;=$J28,IO$4&lt;=$K28),AND(IO$4&gt;=$Q28,IO$4&lt;=$R28),AND(IO$4&gt;=$X28,IO$4&lt;=$Y28)),IF(IO63&gt;0,$D28-IO63,$D28),0)</f>
        <v>0</v>
      </c>
      <c r="IP28" s="167">
        <f>IF(OR(AND(IP$4&gt;=$J28,IP$4&lt;=$K28),AND(IP$4&gt;=$Q28,IP$4&lt;=$R28),AND(IP$4&gt;=$X28,IP$4&lt;=$Y28)),IF(IP63&gt;0,$D28-IP63,$D28),0)</f>
        <v>0</v>
      </c>
      <c r="IQ28" s="167">
        <f>IF(OR(AND(IQ$4&gt;=$J28,IQ$4&lt;=$K28),AND(IQ$4&gt;=$Q28,IQ$4&lt;=$R28),AND(IQ$4&gt;=$X28,IQ$4&lt;=$Y28)),IF(IQ63&gt;0,$D28-IQ63,$D28),0)</f>
        <v>0</v>
      </c>
      <c r="IR28" s="167">
        <f>IF(OR(AND(IR$4&gt;=$J28,IR$4&lt;=$K28),AND(IR$4&gt;=$Q28,IR$4&lt;=$R28),AND(IR$4&gt;=$X28,IR$4&lt;=$Y28)),IF(IR63&gt;0,$D28-IR63,$D28),0)</f>
        <v>0</v>
      </c>
      <c r="IS28" s="167">
        <f>IF(OR(AND(IS$4&gt;=$J28,IS$4&lt;=$K28),AND(IS$4&gt;=$Q28,IS$4&lt;=$R28),AND(IS$4&gt;=$X28,IS$4&lt;=$Y28)),IF(IS63&gt;0,$D28-IS63,$D28),0)</f>
        <v>0</v>
      </c>
      <c r="IT28" s="167">
        <f>IF(OR(AND(IT$4&gt;=$J28,IT$4&lt;=$K28),AND(IT$4&gt;=$Q28,IT$4&lt;=$R28),AND(IT$4&gt;=$X28,IT$4&lt;=$Y28)),IF(IT63&gt;0,$D28-IT63,$D28),0)</f>
        <v>0</v>
      </c>
      <c r="IU28" s="167">
        <f>IF(OR(AND(IU$4&gt;=$J28,IU$4&lt;=$K28),AND(IU$4&gt;=$Q28,IU$4&lt;=$R28),AND(IU$4&gt;=$X28,IU$4&lt;=$Y28)),IF(IU63&gt;0,$D28-IU63,$D28),0)</f>
        <v>0</v>
      </c>
      <c r="IV28" s="167">
        <f>IF(OR(AND(IV$4&gt;=$J28,IV$4&lt;=$K28),AND(IV$4&gt;=$Q28,IV$4&lt;=$R28),AND(IV$4&gt;=$X28,IV$4&lt;=$Y28)),IF(IV63&gt;0,$D28-IV63,$D28),0)</f>
        <v>0</v>
      </c>
      <c r="IW28" s="167">
        <f>IF(OR(AND(IW$4&gt;=$J28,IW$4&lt;=$K28),AND(IW$4&gt;=$Q28,IW$4&lt;=$R28),AND(IW$4&gt;=$X28,IW$4&lt;=$Y28)),IF(IW63&gt;0,$D28-IW63,$D28),0)</f>
        <v>0</v>
      </c>
      <c r="IX28" s="167">
        <f>IF(OR(AND(IX$4&gt;=$J28,IX$4&lt;=$K28),AND(IX$4&gt;=$Q28,IX$4&lt;=$R28),AND(IX$4&gt;=$X28,IX$4&lt;=$Y28)),IF(IX63&gt;0,$D28-IX63,$D28),0)</f>
        <v>0</v>
      </c>
      <c r="IY28" s="167">
        <f>IF(OR(AND(IY$4&gt;=$J28,IY$4&lt;=$K28),AND(IY$4&gt;=$Q28,IY$4&lt;=$R28),AND(IY$4&gt;=$X28,IY$4&lt;=$Y28)),IF(IY63&gt;0,$D28-IY63,$D28),0)</f>
        <v>0</v>
      </c>
      <c r="IZ28" s="167">
        <f>IF(OR(AND(IZ$4&gt;=$J28,IZ$4&lt;=$K28),AND(IZ$4&gt;=$Q28,IZ$4&lt;=$R28),AND(IZ$4&gt;=$X28,IZ$4&lt;=$Y28)),IF(IZ63&gt;0,$D28-IZ63,$D28),0)</f>
        <v>0</v>
      </c>
      <c r="JA28" s="167">
        <f>IF(OR(AND(JA$4&gt;=$J28,JA$4&lt;=$K28),AND(JA$4&gt;=$Q28,JA$4&lt;=$R28),AND(JA$4&gt;=$X28,JA$4&lt;=$Y28)),IF(JA63&gt;0,$D28-JA63,$D28),0)</f>
        <v>0</v>
      </c>
      <c r="JB28" s="167">
        <f>IF(OR(AND(JB$4&gt;=$J28,JB$4&lt;=$K28),AND(JB$4&gt;=$Q28,JB$4&lt;=$R28),AND(JB$4&gt;=$X28,JB$4&lt;=$Y28)),IF(JB63&gt;0,$D28-JB63,$D28),0)</f>
        <v>0</v>
      </c>
      <c r="JC28" s="167">
        <f>IF(OR(AND(JC$4&gt;=$J28,JC$4&lt;=$K28),AND(JC$4&gt;=$Q28,JC$4&lt;=$R28),AND(JC$4&gt;=$X28,JC$4&lt;=$Y28)),IF(JC63&gt;0,$D28-JC63,$D28),0)</f>
        <v>0</v>
      </c>
      <c r="JD28" s="167">
        <f>IF(OR(AND(JD$4&gt;=$J28,JD$4&lt;=$K28),AND(JD$4&gt;=$Q28,JD$4&lt;=$R28),AND(JD$4&gt;=$X28,JD$4&lt;=$Y28)),IF(JD63&gt;0,$D28-JD63,$D28),0)</f>
        <v>0</v>
      </c>
      <c r="JE28" s="167">
        <f>IF(OR(AND(JE$4&gt;=$J28,JE$4&lt;=$K28),AND(JE$4&gt;=$Q28,JE$4&lt;=$R28),AND(JE$4&gt;=$X28,JE$4&lt;=$Y28)),IF(JE63&gt;0,$D28-JE63,$D28),0)</f>
        <v>0</v>
      </c>
      <c r="JF28" s="167">
        <f>IF(OR(AND(JF$4&gt;=$J28,JF$4&lt;=$K28),AND(JF$4&gt;=$Q28,JF$4&lt;=$R28),AND(JF$4&gt;=$X28,JF$4&lt;=$Y28)),IF(JF63&gt;0,$D28-JF63,$D28),0)</f>
        <v>0</v>
      </c>
      <c r="JG28" s="167">
        <f>IF(OR(AND(JG$4&gt;=$J28,JG$4&lt;=$K28),AND(JG$4&gt;=$Q28,JG$4&lt;=$R28),AND(JG$4&gt;=$X28,JG$4&lt;=$Y28)),IF(JG63&gt;0,$D28-JG63,$D28),0)</f>
        <v>0</v>
      </c>
      <c r="JH28" s="167">
        <f>IF(OR(AND(JH$4&gt;=$J28,JH$4&lt;=$K28),AND(JH$4&gt;=$Q28,JH$4&lt;=$R28),AND(JH$4&gt;=$X28,JH$4&lt;=$Y28)),IF(JH63&gt;0,$D28-JH63,$D28),0)</f>
        <v>0</v>
      </c>
      <c r="JI28" s="167">
        <f>IF(OR(AND(JI$4&gt;=$J28,JI$4&lt;=$K28),AND(JI$4&gt;=$Q28,JI$4&lt;=$R28),AND(JI$4&gt;=$X28,JI$4&lt;=$Y28)),IF(JI63&gt;0,$D28-JI63,$D28),0)</f>
        <v>0</v>
      </c>
      <c r="JJ28" s="167">
        <f>IF(OR(AND(JJ$4&gt;=$J28,JJ$4&lt;=$K28),AND(JJ$4&gt;=$Q28,JJ$4&lt;=$R28),AND(JJ$4&gt;=$X28,JJ$4&lt;=$Y28)),IF(JJ63&gt;0,$D28-JJ63,$D28),0)</f>
        <v>0</v>
      </c>
      <c r="JK28" s="167">
        <f>IF(OR(AND(JK$4&gt;=$J28,JK$4&lt;=$K28),AND(JK$4&gt;=$Q28,JK$4&lt;=$R28),AND(JK$4&gt;=$X28,JK$4&lt;=$Y28)),IF(JK63&gt;0,$D28-JK63,$D28),0)</f>
        <v>0</v>
      </c>
      <c r="JL28" s="167">
        <f>IF(OR(AND(JL$4&gt;=$J28,JL$4&lt;=$K28),AND(JL$4&gt;=$Q28,JL$4&lt;=$R28),AND(JL$4&gt;=$X28,JL$4&lt;=$Y28)),IF(JL63&gt;0,$D28-JL63,$D28),0)</f>
        <v>0</v>
      </c>
      <c r="JM28" s="167">
        <f>IF(OR(AND(JM$4&gt;=$J28,JM$4&lt;=$K28),AND(JM$4&gt;=$Q28,JM$4&lt;=$R28),AND(JM$4&gt;=$X28,JM$4&lt;=$Y28)),IF(JM63&gt;0,$D28-JM63,$D28),0)</f>
        <v>0</v>
      </c>
      <c r="JN28" s="167">
        <f>IF(OR(AND(JN$4&gt;=$J28,JN$4&lt;=$K28),AND(JN$4&gt;=$Q28,JN$4&lt;=$R28),AND(JN$4&gt;=$X28,JN$4&lt;=$Y28)),IF(JN63&gt;0,$D28-JN63,$D28),0)</f>
        <v>0</v>
      </c>
      <c r="JO28" s="167">
        <f>IF(OR(AND(JO$4&gt;=$J28,JO$4&lt;=$K28),AND(JO$4&gt;=$Q28,JO$4&lt;=$R28),AND(JO$4&gt;=$X28,JO$4&lt;=$Y28)),IF(JO63&gt;0,$D28-JO63,$D28),0)</f>
        <v>0</v>
      </c>
      <c r="JP28" s="167">
        <f>IF(OR(AND(JP$4&gt;=$J28,JP$4&lt;=$K28),AND(JP$4&gt;=$Q28,JP$4&lt;=$R28),AND(JP$4&gt;=$X28,JP$4&lt;=$Y28)),IF(JP63&gt;0,$D28-JP63,$D28),0)</f>
        <v>0</v>
      </c>
      <c r="JQ28" s="167">
        <f>IF(OR(AND(JQ$4&gt;=$J28,JQ$4&lt;=$K28),AND(JQ$4&gt;=$Q28,JQ$4&lt;=$R28),AND(JQ$4&gt;=$X28,JQ$4&lt;=$Y28)),IF(JQ63&gt;0,$D28-JQ63,$D28),0)</f>
        <v>0</v>
      </c>
      <c r="JR28" s="167">
        <f>IF(OR(AND(JR$4&gt;=$J28,JR$4&lt;=$K28),AND(JR$4&gt;=$Q28,JR$4&lt;=$R28),AND(JR$4&gt;=$X28,JR$4&lt;=$Y28)),IF(JR63&gt;0,$D28-JR63,$D28),0)</f>
        <v>0</v>
      </c>
      <c r="JS28" s="167">
        <f>IF(OR(AND(JS$4&gt;=$J28,JS$4&lt;=$K28),AND(JS$4&gt;=$Q28,JS$4&lt;=$R28),AND(JS$4&gt;=$X28,JS$4&lt;=$Y28)),IF(JS63&gt;0,$D28-JS63,$D28),0)</f>
        <v>0</v>
      </c>
      <c r="JT28" s="167">
        <f>IF(OR(AND(JT$4&gt;=$J28,JT$4&lt;=$K28),AND(JT$4&gt;=$Q28,JT$4&lt;=$R28),AND(JT$4&gt;=$X28,JT$4&lt;=$Y28)),IF(JT63&gt;0,$D28-JT63,$D28),0)</f>
        <v>0</v>
      </c>
      <c r="JU28" s="167">
        <f>IF(OR(AND(JU$4&gt;=$J28,JU$4&lt;=$K28),AND(JU$4&gt;=$Q28,JU$4&lt;=$R28),AND(JU$4&gt;=$X28,JU$4&lt;=$Y28)),IF(JU63&gt;0,$D28-JU63,$D28),0)</f>
        <v>0</v>
      </c>
      <c r="JV28" s="167">
        <f>IF(OR(AND(JV$4&gt;=$J28,JV$4&lt;=$K28),AND(JV$4&gt;=$Q28,JV$4&lt;=$R28),AND(JV$4&gt;=$X28,JV$4&lt;=$Y28)),IF(JV63&gt;0,$D28-JV63,$D28),0)</f>
        <v>0</v>
      </c>
      <c r="JW28" s="167">
        <f>IF(OR(AND(JW$4&gt;=$J28,JW$4&lt;=$K28),AND(JW$4&gt;=$Q28,JW$4&lt;=$R28),AND(JW$4&gt;=$X28,JW$4&lt;=$Y28)),IF(JW63&gt;0,$D28-JW63,$D28),0)</f>
        <v>0</v>
      </c>
      <c r="JX28" s="167">
        <f>IF(OR(AND(JX$4&gt;=$J28,JX$4&lt;=$K28),AND(JX$4&gt;=$Q28,JX$4&lt;=$R28),AND(JX$4&gt;=$X28,JX$4&lt;=$Y28)),IF(JX63&gt;0,$D28-JX63,$D28),0)</f>
        <v>0</v>
      </c>
      <c r="JY28" s="167">
        <f>IF(OR(AND(JY$4&gt;=$J28,JY$4&lt;=$K28),AND(JY$4&gt;=$Q28,JY$4&lt;=$R28),AND(JY$4&gt;=$X28,JY$4&lt;=$Y28)),IF(JY63&gt;0,$D28-JY63,$D28),0)</f>
        <v>0</v>
      </c>
      <c r="JZ28" s="167">
        <f>IF(OR(AND(JZ$4&gt;=$J28,JZ$4&lt;=$K28),AND(JZ$4&gt;=$Q28,JZ$4&lt;=$R28),AND(JZ$4&gt;=$X28,JZ$4&lt;=$Y28)),IF(JZ63&gt;0,$D28-JZ63,$D28),0)</f>
        <v>0</v>
      </c>
      <c r="KA28" s="167">
        <f>IF(OR(AND(KA$4&gt;=$J28,KA$4&lt;=$K28),AND(KA$4&gt;=$Q28,KA$4&lt;=$R28),AND(KA$4&gt;=$X28,KA$4&lt;=$Y28)),IF(KA63&gt;0,$D28-KA63,$D28),0)</f>
        <v>0</v>
      </c>
      <c r="KB28" s="167">
        <f>IF(OR(AND(KB$4&gt;=$J28,KB$4&lt;=$K28),AND(KB$4&gt;=$Q28,KB$4&lt;=$R28),AND(KB$4&gt;=$X28,KB$4&lt;=$Y28)),IF(KB63&gt;0,$D28-KB63,$D28),0)</f>
        <v>0</v>
      </c>
      <c r="KC28" s="167">
        <f>IF(OR(AND(KC$4&gt;=$J28,KC$4&lt;=$K28),AND(KC$4&gt;=$Q28,KC$4&lt;=$R28),AND(KC$4&gt;=$X28,KC$4&lt;=$Y28)),IF(KC63&gt;0,$D28-KC63,$D28),0)</f>
        <v>0</v>
      </c>
      <c r="KD28" s="167">
        <f>IF(OR(AND(KD$4&gt;=$J28,KD$4&lt;=$K28),AND(KD$4&gt;=$Q28,KD$4&lt;=$R28),AND(KD$4&gt;=$X28,KD$4&lt;=$Y28)),IF(KD63&gt;0,$D28-KD63,$D28),0)</f>
        <v>0</v>
      </c>
      <c r="KE28" s="167">
        <f>IF(OR(AND(KE$4&gt;=$J28,KE$4&lt;=$K28),AND(KE$4&gt;=$Q28,KE$4&lt;=$R28),AND(KE$4&gt;=$X28,KE$4&lt;=$Y28)),IF(KE63&gt;0,$D28-KE63,$D28),0)</f>
        <v>0</v>
      </c>
      <c r="KF28" s="167">
        <f>IF(OR(AND(KF$4&gt;=$J28,KF$4&lt;=$K28),AND(KF$4&gt;=$Q28,KF$4&lt;=$R28),AND(KF$4&gt;=$X28,KF$4&lt;=$Y28)),IF(KF63&gt;0,$D28-KF63,$D28),0)</f>
        <v>0</v>
      </c>
      <c r="KG28" s="167">
        <f>IF(OR(AND(KG$4&gt;=$J28,KG$4&lt;=$K28),AND(KG$4&gt;=$Q28,KG$4&lt;=$R28),AND(KG$4&gt;=$X28,KG$4&lt;=$Y28)),IF(KG63&gt;0,$D28-KG63,$D28),0)</f>
        <v>0</v>
      </c>
      <c r="KH28" s="167">
        <f>IF(OR(AND(KH$4&gt;=$J28,KH$4&lt;=$K28),AND(KH$4&gt;=$Q28,KH$4&lt;=$R28),AND(KH$4&gt;=$X28,KH$4&lt;=$Y28)),IF(KH63&gt;0,$D28-KH63,$D28),0)</f>
        <v>0</v>
      </c>
      <c r="KI28" s="167">
        <f>IF(OR(AND(KI$4&gt;=$J28,KI$4&lt;=$K28),AND(KI$4&gt;=$Q28,KI$4&lt;=$R28),AND(KI$4&gt;=$X28,KI$4&lt;=$Y28)),IF(KI63&gt;0,$D28-KI63,$D28),0)</f>
        <v>0</v>
      </c>
      <c r="KJ28" s="167">
        <f>IF(OR(AND(KJ$4&gt;=$J28,KJ$4&lt;=$K28),AND(KJ$4&gt;=$Q28,KJ$4&lt;=$R28),AND(KJ$4&gt;=$X28,KJ$4&lt;=$Y28)),IF(KJ63&gt;0,$D28-KJ63,$D28),0)</f>
        <v>0</v>
      </c>
      <c r="KK28" s="167">
        <f>IF(OR(AND(KK$4&gt;=$J28,KK$4&lt;=$K28),AND(KK$4&gt;=$Q28,KK$4&lt;=$R28),AND(KK$4&gt;=$X28,KK$4&lt;=$Y28)),IF(KK63&gt;0,$D28-KK63,$D28),0)</f>
        <v>0</v>
      </c>
      <c r="KL28" s="167">
        <f>IF(OR(AND(KL$4&gt;=$J28,KL$4&lt;=$K28),AND(KL$4&gt;=$Q28,KL$4&lt;=$R28),AND(KL$4&gt;=$X28,KL$4&lt;=$Y28)),IF(KL63&gt;0,$D28-KL63,$D28),0)</f>
        <v>0</v>
      </c>
      <c r="KM28" s="167">
        <f>IF(OR(AND(KM$4&gt;=$J28,KM$4&lt;=$K28),AND(KM$4&gt;=$Q28,KM$4&lt;=$R28),AND(KM$4&gt;=$X28,KM$4&lt;=$Y28)),IF(KM63&gt;0,$D28-KM63,$D28),0)</f>
        <v>0</v>
      </c>
      <c r="KN28" s="167">
        <f>IF(OR(AND(KN$4&gt;=$J28,KN$4&lt;=$K28),AND(KN$4&gt;=$Q28,KN$4&lt;=$R28),AND(KN$4&gt;=$X28,KN$4&lt;=$Y28)),IF(KN63&gt;0,$D28-KN63,$D28),0)</f>
        <v>0</v>
      </c>
      <c r="KO28" s="167">
        <f>IF(OR(AND(KO$4&gt;=$J28,KO$4&lt;=$K28),AND(KO$4&gt;=$Q28,KO$4&lt;=$R28),AND(KO$4&gt;=$X28,KO$4&lt;=$Y28)),IF(KO63&gt;0,$D28-KO63,$D28),0)</f>
        <v>0</v>
      </c>
      <c r="KP28" s="167">
        <f>IF(OR(AND(KP$4&gt;=$J28,KP$4&lt;=$K28),AND(KP$4&gt;=$Q28,KP$4&lt;=$R28),AND(KP$4&gt;=$X28,KP$4&lt;=$Y28)),IF(KP63&gt;0,$D28-KP63,$D28),0)</f>
        <v>0</v>
      </c>
      <c r="KQ28" s="167">
        <f>IF(OR(AND(KQ$4&gt;=$J28,KQ$4&lt;=$K28),AND(KQ$4&gt;=$Q28,KQ$4&lt;=$R28),AND(KQ$4&gt;=$X28,KQ$4&lt;=$Y28)),IF(KQ63&gt;0,$D28-KQ63,$D28),0)</f>
        <v>0</v>
      </c>
      <c r="KR28" s="167">
        <f>IF(OR(AND(KR$4&gt;=$J28,KR$4&lt;=$K28),AND(KR$4&gt;=$Q28,KR$4&lt;=$R28),AND(KR$4&gt;=$X28,KR$4&lt;=$Y28)),IF(KR63&gt;0,$D28-KR63,$D28),0)</f>
        <v>0</v>
      </c>
      <c r="KS28" s="167">
        <f>IF(OR(AND(KS$4&gt;=$J28,KS$4&lt;=$K28),AND(KS$4&gt;=$Q28,KS$4&lt;=$R28),AND(KS$4&gt;=$X28,KS$4&lt;=$Y28)),IF(KS63&gt;0,$D28-KS63,$D28),0)</f>
        <v>0</v>
      </c>
      <c r="KT28" s="167">
        <f>IF(OR(AND(KT$4&gt;=$J28,KT$4&lt;=$K28),AND(KT$4&gt;=$Q28,KT$4&lt;=$R28),AND(KT$4&gt;=$X28,KT$4&lt;=$Y28)),IF(KT63&gt;0,$D28-KT63,$D28),0)</f>
        <v>0</v>
      </c>
      <c r="KU28" s="167">
        <f>IF(OR(AND(KU$4&gt;=$J28,KU$4&lt;=$K28),AND(KU$4&gt;=$Q28,KU$4&lt;=$R28),AND(KU$4&gt;=$X28,KU$4&lt;=$Y28)),IF(KU63&gt;0,$D28-KU63,$D28),0)</f>
        <v>0</v>
      </c>
      <c r="KV28" s="167">
        <f>IF(OR(AND(KV$4&gt;=$J28,KV$4&lt;=$K28),AND(KV$4&gt;=$Q28,KV$4&lt;=$R28),AND(KV$4&gt;=$X28,KV$4&lt;=$Y28)),IF(KV63&gt;0,$D28-KV63,$D28),0)</f>
        <v>0</v>
      </c>
      <c r="KW28" s="167">
        <f>IF(OR(AND(KW$4&gt;=$J28,KW$4&lt;=$K28),AND(KW$4&gt;=$Q28,KW$4&lt;=$R28),AND(KW$4&gt;=$X28,KW$4&lt;=$Y28)),IF(KW63&gt;0,$D28-KW63,$D28),0)</f>
        <v>0</v>
      </c>
      <c r="KX28" s="167">
        <f>IF(OR(AND(KX$4&gt;=$J28,KX$4&lt;=$K28),AND(KX$4&gt;=$Q28,KX$4&lt;=$R28),AND(KX$4&gt;=$X28,KX$4&lt;=$Y28)),IF(KX63&gt;0,$D28-KX63,$D28),0)</f>
        <v>0</v>
      </c>
      <c r="KY28" s="167">
        <f>IF(OR(AND(KY$4&gt;=$J28,KY$4&lt;=$K28),AND(KY$4&gt;=$Q28,KY$4&lt;=$R28),AND(KY$4&gt;=$X28,KY$4&lt;=$Y28)),IF(KY63&gt;0,$D28-KY63,$D28),0)</f>
        <v>0</v>
      </c>
      <c r="KZ28" s="167">
        <f>IF(OR(AND(KZ$4&gt;=$J28,KZ$4&lt;=$K28),AND(KZ$4&gt;=$Q28,KZ$4&lt;=$R28),AND(KZ$4&gt;=$X28,KZ$4&lt;=$Y28)),IF(KZ63&gt;0,$D28-KZ63,$D28),0)</f>
        <v>0</v>
      </c>
      <c r="LA28" s="167">
        <f>IF(OR(AND(LA$4&gt;=$J28,LA$4&lt;=$K28),AND(LA$4&gt;=$Q28,LA$4&lt;=$R28),AND(LA$4&gt;=$X28,LA$4&lt;=$Y28)),IF(LA63&gt;0,$D28-LA63,$D28),0)</f>
        <v>0</v>
      </c>
      <c r="LB28" s="167">
        <f>IF(OR(AND(LB$4&gt;=$J28,LB$4&lt;=$K28),AND(LB$4&gt;=$Q28,LB$4&lt;=$R28),AND(LB$4&gt;=$X28,LB$4&lt;=$Y28)),IF(LB63&gt;0,$D28-LB63,$D28),0)</f>
        <v>0</v>
      </c>
      <c r="LC28" s="167">
        <f>IF(OR(AND(LC$4&gt;=$J28,LC$4&lt;=$K28),AND(LC$4&gt;=$Q28,LC$4&lt;=$R28),AND(LC$4&gt;=$X28,LC$4&lt;=$Y28)),IF(LC63&gt;0,$D28-LC63,$D28),0)</f>
        <v>0</v>
      </c>
      <c r="LD28" s="167">
        <f>IF(OR(AND(LD$4&gt;=$J28,LD$4&lt;=$K28),AND(LD$4&gt;=$Q28,LD$4&lt;=$R28),AND(LD$4&gt;=$X28,LD$4&lt;=$Y28)),IF(LD63&gt;0,$D28-LD63,$D28),0)</f>
        <v>0</v>
      </c>
      <c r="LE28" s="167">
        <f>IF(OR(AND(LE$4&gt;=$J28,LE$4&lt;=$K28),AND(LE$4&gt;=$Q28,LE$4&lt;=$R28),AND(LE$4&gt;=$X28,LE$4&lt;=$Y28)),IF(LE63&gt;0,$D28-LE63,$D28),0)</f>
        <v>0</v>
      </c>
      <c r="LF28" s="167">
        <f>IF(OR(AND(LF$4&gt;=$J28,LF$4&lt;=$K28),AND(LF$4&gt;=$Q28,LF$4&lt;=$R28),AND(LF$4&gt;=$X28,LF$4&lt;=$Y28)),IF(LF63&gt;0,$D28-LF63,$D28),0)</f>
        <v>0</v>
      </c>
      <c r="LG28" s="167">
        <f>IF(OR(AND(LG$4&gt;=$J28,LG$4&lt;=$K28),AND(LG$4&gt;=$Q28,LG$4&lt;=$R28),AND(LG$4&gt;=$X28,LG$4&lt;=$Y28)),IF(LG63&gt;0,$D28-LG63,$D28),0)</f>
        <v>0</v>
      </c>
      <c r="LH28" s="167">
        <f>IF(OR(AND(LH$4&gt;=$J28,LH$4&lt;=$K28),AND(LH$4&gt;=$Q28,LH$4&lt;=$R28),AND(LH$4&gt;=$X28,LH$4&lt;=$Y28)),IF(LH63&gt;0,$D28-LH63,$D28),0)</f>
        <v>0</v>
      </c>
      <c r="LI28" s="167">
        <f>IF(OR(AND(LI$4&gt;=$J28,LI$4&lt;=$K28),AND(LI$4&gt;=$Q28,LI$4&lt;=$R28),AND(LI$4&gt;=$X28,LI$4&lt;=$Y28)),IF(LI63&gt;0,$D28-LI63,$D28),0)</f>
        <v>0</v>
      </c>
      <c r="LJ28" s="167">
        <f>IF(OR(AND(LJ$4&gt;=$J28,LJ$4&lt;=$K28),AND(LJ$4&gt;=$Q28,LJ$4&lt;=$R28),AND(LJ$4&gt;=$X28,LJ$4&lt;=$Y28)),IF(LJ63&gt;0,$D28-LJ63,$D28),0)</f>
        <v>0</v>
      </c>
      <c r="LK28" s="167">
        <f>IF(OR(AND(LK$4&gt;=$J28,LK$4&lt;=$K28),AND(LK$4&gt;=$Q28,LK$4&lt;=$R28),AND(LK$4&gt;=$X28,LK$4&lt;=$Y28)),IF(LK63&gt;0,$D28-LK63,$D28),0)</f>
        <v>0</v>
      </c>
      <c r="LL28" s="167">
        <f>IF(OR(AND(LL$4&gt;=$J28,LL$4&lt;=$K28),AND(LL$4&gt;=$Q28,LL$4&lt;=$R28),AND(LL$4&gt;=$X28,LL$4&lt;=$Y28)),IF(LL63&gt;0,$D28-LL63,$D28),0)</f>
        <v>0</v>
      </c>
      <c r="LM28" s="167">
        <f>IF(OR(AND(LM$4&gt;=$J28,LM$4&lt;=$K28),AND(LM$4&gt;=$Q28,LM$4&lt;=$R28),AND(LM$4&gt;=$X28,LM$4&lt;=$Y28)),IF(LM63&gt;0,$D28-LM63,$D28),0)</f>
        <v>0</v>
      </c>
      <c r="LN28" s="167">
        <f>IF(OR(AND(LN$4&gt;=$J28,LN$4&lt;=$K28),AND(LN$4&gt;=$Q28,LN$4&lt;=$R28),AND(LN$4&gt;=$X28,LN$4&lt;=$Y28)),IF(LN63&gt;0,$D28-LN63,$D28),0)</f>
        <v>0</v>
      </c>
      <c r="LO28" s="167">
        <f>IF(OR(AND(LO$4&gt;=$J28,LO$4&lt;=$K28),AND(LO$4&gt;=$Q28,LO$4&lt;=$R28),AND(LO$4&gt;=$X28,LO$4&lt;=$Y28)),IF(LO63&gt;0,$D28-LO63,$D28),0)</f>
        <v>0</v>
      </c>
      <c r="LP28" s="167">
        <f>IF(OR(AND(LP$4&gt;=$J28,LP$4&lt;=$K28),AND(LP$4&gt;=$Q28,LP$4&lt;=$R28),AND(LP$4&gt;=$X28,LP$4&lt;=$Y28)),IF(LP63&gt;0,$D28-LP63,$D28),0)</f>
        <v>0</v>
      </c>
      <c r="LQ28" s="167">
        <f>IF(OR(AND(LQ$4&gt;=$J28,LQ$4&lt;=$K28),AND(LQ$4&gt;=$Q28,LQ$4&lt;=$R28),AND(LQ$4&gt;=$X28,LQ$4&lt;=$Y28)),IF(LQ63&gt;0,$D28-LQ63,$D28),0)</f>
        <v>0</v>
      </c>
      <c r="LR28" s="167">
        <f>IF(OR(AND(LR$4&gt;=$J28,LR$4&lt;=$K28),AND(LR$4&gt;=$Q28,LR$4&lt;=$R28),AND(LR$4&gt;=$X28,LR$4&lt;=$Y28)),IF(LR63&gt;0,$D28-LR63,$D28),0)</f>
        <v>0</v>
      </c>
      <c r="LS28" s="167">
        <f>IF(OR(AND(LS$4&gt;=$J28,LS$4&lt;=$K28),AND(LS$4&gt;=$Q28,LS$4&lt;=$R28),AND(LS$4&gt;=$X28,LS$4&lt;=$Y28)),IF(LS63&gt;0,$D28-LS63,$D28),0)</f>
        <v>0</v>
      </c>
      <c r="LT28" s="167">
        <f>IF(OR(AND(LT$4&gt;=$J28,LT$4&lt;=$K28),AND(LT$4&gt;=$Q28,LT$4&lt;=$R28),AND(LT$4&gt;=$X28,LT$4&lt;=$Y28)),IF(LT63&gt;0,$D28-LT63,$D28),0)</f>
        <v>0</v>
      </c>
      <c r="LU28" s="167">
        <f>IF(OR(AND(LU$4&gt;=$J28,LU$4&lt;=$K28),AND(LU$4&gt;=$Q28,LU$4&lt;=$R28),AND(LU$4&gt;=$X28,LU$4&lt;=$Y28)),IF(LU63&gt;0,$D28-LU63,$D28),0)</f>
        <v>0</v>
      </c>
      <c r="LV28" s="167">
        <f>IF(OR(AND(LV$4&gt;=$J28,LV$4&lt;=$K28),AND(LV$4&gt;=$Q28,LV$4&lt;=$R28),AND(LV$4&gt;=$X28,LV$4&lt;=$Y28)),IF(LV63&gt;0,$D28-LV63,$D28),0)</f>
        <v>0</v>
      </c>
      <c r="LW28" s="167">
        <f>IF(OR(AND(LW$4&gt;=$J28,LW$4&lt;=$K28),AND(LW$4&gt;=$Q28,LW$4&lt;=$R28),AND(LW$4&gt;=$X28,LW$4&lt;=$Y28)),IF(LW63&gt;0,$D28-LW63,$D28),0)</f>
        <v>0</v>
      </c>
      <c r="LX28" s="167">
        <f>IF(OR(AND(LX$4&gt;=$J28,LX$4&lt;=$K28),AND(LX$4&gt;=$Q28,LX$4&lt;=$R28),AND(LX$4&gt;=$X28,LX$4&lt;=$Y28)),IF(LX63&gt;0,$D28-LX63,$D28),0)</f>
        <v>0</v>
      </c>
      <c r="LY28" s="167">
        <f>IF(OR(AND(LY$4&gt;=$J28,LY$4&lt;=$K28),AND(LY$4&gt;=$Q28,LY$4&lt;=$R28),AND(LY$4&gt;=$X28,LY$4&lt;=$Y28)),IF(LY63&gt;0,$D28-LY63,$D28),0)</f>
        <v>0</v>
      </c>
      <c r="LZ28" s="167">
        <f>IF(OR(AND(LZ$4&gt;=$J28,LZ$4&lt;=$K28),AND(LZ$4&gt;=$Q28,LZ$4&lt;=$R28),AND(LZ$4&gt;=$X28,LZ$4&lt;=$Y28)),IF(LZ63&gt;0,$D28-LZ63,$D28),0)</f>
        <v>0</v>
      </c>
      <c r="MA28" s="167">
        <f>IF(OR(AND(MA$4&gt;=$J28,MA$4&lt;=$K28),AND(MA$4&gt;=$Q28,MA$4&lt;=$R28),AND(MA$4&gt;=$X28,MA$4&lt;=$Y28)),IF(MA63&gt;0,$D28-MA63,$D28),0)</f>
        <v>0</v>
      </c>
      <c r="MB28" s="167">
        <f>IF(OR(AND(MB$4&gt;=$J28,MB$4&lt;=$K28),AND(MB$4&gt;=$Q28,MB$4&lt;=$R28),AND(MB$4&gt;=$X28,MB$4&lt;=$Y28)),IF(MB63&gt;0,$D28-MB63,$D28),0)</f>
        <v>0</v>
      </c>
      <c r="MC28" s="167">
        <f>IF(OR(AND(MC$4&gt;=$J28,MC$4&lt;=$K28),AND(MC$4&gt;=$Q28,MC$4&lt;=$R28),AND(MC$4&gt;=$X28,MC$4&lt;=$Y28)),IF(MC63&gt;0,$D28-MC63,$D28),0)</f>
        <v>0</v>
      </c>
      <c r="MD28" s="167">
        <f>IF(OR(AND(MD$4&gt;=$J28,MD$4&lt;=$K28),AND(MD$4&gt;=$Q28,MD$4&lt;=$R28),AND(MD$4&gt;=$X28,MD$4&lt;=$Y28)),IF(MD63&gt;0,$D28-MD63,$D28),0)</f>
        <v>0</v>
      </c>
      <c r="ME28" s="167">
        <f>IF(OR(AND(ME$4&gt;=$J28,ME$4&lt;=$K28),AND(ME$4&gt;=$Q28,ME$4&lt;=$R28),AND(ME$4&gt;=$X28,ME$4&lt;=$Y28)),IF(ME63&gt;0,$D28-ME63,$D28),0)</f>
        <v>0</v>
      </c>
      <c r="MF28" s="167">
        <f>IF(OR(AND(MF$4&gt;=$J28,MF$4&lt;=$K28),AND(MF$4&gt;=$Q28,MF$4&lt;=$R28),AND(MF$4&gt;=$X28,MF$4&lt;=$Y28)),IF(MF63&gt;0,$D28-MF63,$D28),0)</f>
        <v>0</v>
      </c>
      <c r="MG28" s="167">
        <f>IF(OR(AND(MG$4&gt;=$J28,MG$4&lt;=$K28),AND(MG$4&gt;=$Q28,MG$4&lt;=$R28),AND(MG$4&gt;=$X28,MG$4&lt;=$Y28)),IF(MG63&gt;0,$D28-MG63,$D28),0)</f>
        <v>0</v>
      </c>
      <c r="MH28" s="167">
        <f>IF(OR(AND(MH$4&gt;=$J28,MH$4&lt;=$K28),AND(MH$4&gt;=$Q28,MH$4&lt;=$R28),AND(MH$4&gt;=$X28,MH$4&lt;=$Y28)),IF(MH63&gt;0,$D28-MH63,$D28),0)</f>
        <v>0</v>
      </c>
      <c r="MI28" s="167">
        <f>IF(OR(AND(MI$4&gt;=$J28,MI$4&lt;=$K28),AND(MI$4&gt;=$Q28,MI$4&lt;=$R28),AND(MI$4&gt;=$X28,MI$4&lt;=$Y28)),IF(MI63&gt;0,$D28-MI63,$D28),0)</f>
        <v>0</v>
      </c>
      <c r="MJ28" s="167">
        <f>IF(OR(AND(MJ$4&gt;=$J28,MJ$4&lt;=$K28),AND(MJ$4&gt;=$Q28,MJ$4&lt;=$R28),AND(MJ$4&gt;=$X28,MJ$4&lt;=$Y28)),IF(MJ63&gt;0,$D28-MJ63,$D28),0)</f>
        <v>0</v>
      </c>
      <c r="MK28" s="167">
        <f>IF(OR(AND(MK$4&gt;=$J28,MK$4&lt;=$K28),AND(MK$4&gt;=$Q28,MK$4&lt;=$R28),AND(MK$4&gt;=$X28,MK$4&lt;=$Y28)),IF(MK63&gt;0,$D28-MK63,$D28),0)</f>
        <v>0</v>
      </c>
      <c r="ML28" s="167">
        <f>IF(OR(AND(ML$4&gt;=$J28,ML$4&lt;=$K28),AND(ML$4&gt;=$Q28,ML$4&lt;=$R28),AND(ML$4&gt;=$X28,ML$4&lt;=$Y28)),IF(ML63&gt;0,$D28-ML63,$D28),0)</f>
        <v>0</v>
      </c>
      <c r="MM28" s="167">
        <f>IF(OR(AND(MM$4&gt;=$J28,MM$4&lt;=$K28),AND(MM$4&gt;=$Q28,MM$4&lt;=$R28),AND(MM$4&gt;=$X28,MM$4&lt;=$Y28)),IF(MM63&gt;0,$D28-MM63,$D28),0)</f>
        <v>0</v>
      </c>
      <c r="MN28" s="167">
        <f>IF(OR(AND(MN$4&gt;=$J28,MN$4&lt;=$K28),AND(MN$4&gt;=$Q28,MN$4&lt;=$R28),AND(MN$4&gt;=$X28,MN$4&lt;=$Y28)),IF(MN63&gt;0,$D28-MN63,$D28),0)</f>
        <v>0</v>
      </c>
      <c r="MO28" s="167">
        <f>IF(OR(AND(MO$4&gt;=$J28,MO$4&lt;=$K28),AND(MO$4&gt;=$Q28,MO$4&lt;=$R28),AND(MO$4&gt;=$X28,MO$4&lt;=$Y28)),IF(MO63&gt;0,$D28-MO63,$D28),0)</f>
        <v>0</v>
      </c>
      <c r="MP28" s="167">
        <f>IF(OR(AND(MP$4&gt;=$J28,MP$4&lt;=$K28),AND(MP$4&gt;=$Q28,MP$4&lt;=$R28),AND(MP$4&gt;=$X28,MP$4&lt;=$Y28)),IF(MP63&gt;0,$D28-MP63,$D28),0)</f>
        <v>0</v>
      </c>
      <c r="MQ28" s="167">
        <f>IF(OR(AND(MQ$4&gt;=$J28,MQ$4&lt;=$K28),AND(MQ$4&gt;=$Q28,MQ$4&lt;=$R28),AND(MQ$4&gt;=$X28,MQ$4&lt;=$Y28)),IF(MQ63&gt;0,$D28-MQ63,$D28),0)</f>
        <v>0</v>
      </c>
      <c r="MR28" s="167">
        <f>IF(OR(AND(MR$4&gt;=$J28,MR$4&lt;=$K28),AND(MR$4&gt;=$Q28,MR$4&lt;=$R28),AND(MR$4&gt;=$X28,MR$4&lt;=$Y28)),IF(MR63&gt;0,$D28-MR63,$D28),0)</f>
        <v>0</v>
      </c>
      <c r="MS28" s="167">
        <f>IF(OR(AND(MS$4&gt;=$J28,MS$4&lt;=$K28),AND(MS$4&gt;=$Q28,MS$4&lt;=$R28),AND(MS$4&gt;=$X28,MS$4&lt;=$Y28)),IF(MS63&gt;0,$D28-MS63,$D28),0)</f>
        <v>0</v>
      </c>
      <c r="MT28" s="167">
        <f>IF(OR(AND(MT$4&gt;=$J28,MT$4&lt;=$K28),AND(MT$4&gt;=$Q28,MT$4&lt;=$R28),AND(MT$4&gt;=$X28,MT$4&lt;=$Y28)),IF(MT63&gt;0,$D28-MT63,$D28),0)</f>
        <v>0</v>
      </c>
      <c r="MU28" s="167">
        <f>IF(OR(AND(MU$4&gt;=$J28,MU$4&lt;=$K28),AND(MU$4&gt;=$Q28,MU$4&lt;=$R28),AND(MU$4&gt;=$X28,MU$4&lt;=$Y28)),IF(MU63&gt;0,$D28-MU63,$D28),0)</f>
        <v>0</v>
      </c>
      <c r="MV28" s="167">
        <f>IF(OR(AND(MV$4&gt;=$J28,MV$4&lt;=$K28),AND(MV$4&gt;=$Q28,MV$4&lt;=$R28),AND(MV$4&gt;=$X28,MV$4&lt;=$Y28)),IF(MV63&gt;0,$D28-MV63,$D28),0)</f>
        <v>0</v>
      </c>
      <c r="MW28" s="167">
        <f>IF(OR(AND(MW$4&gt;=$J28,MW$4&lt;=$K28),AND(MW$4&gt;=$Q28,MW$4&lt;=$R28),AND(MW$4&gt;=$X28,MW$4&lt;=$Y28)),IF(MW63&gt;0,$D28-MW63,$D28),0)</f>
        <v>0</v>
      </c>
      <c r="MX28" s="167">
        <f>IF(OR(AND(MX$4&gt;=$J28,MX$4&lt;=$K28),AND(MX$4&gt;=$Q28,MX$4&lt;=$R28),AND(MX$4&gt;=$X28,MX$4&lt;=$Y28)),IF(MX63&gt;0,$D28-MX63,$D28),0)</f>
        <v>0</v>
      </c>
      <c r="MY28" s="167">
        <f>IF(OR(AND(MY$4&gt;=$J28,MY$4&lt;=$K28),AND(MY$4&gt;=$Q28,MY$4&lt;=$R28),AND(MY$4&gt;=$X28,MY$4&lt;=$Y28)),IF(MY63&gt;0,$D28-MY63,$D28),0)</f>
        <v>0</v>
      </c>
      <c r="MZ28" s="167">
        <f>IF(OR(AND(MZ$4&gt;=$J28,MZ$4&lt;=$K28),AND(MZ$4&gt;=$Q28,MZ$4&lt;=$R28),AND(MZ$4&gt;=$X28,MZ$4&lt;=$Y28)),IF(MZ63&gt;0,$D28-MZ63,$D28),0)</f>
        <v>0</v>
      </c>
      <c r="NA28" s="167">
        <f>IF(OR(AND(NA$4&gt;=$J28,NA$4&lt;=$K28),AND(NA$4&gt;=$Q28,NA$4&lt;=$R28),AND(NA$4&gt;=$X28,NA$4&lt;=$Y28)),IF(NA63&gt;0,$D28-NA63,$D28),0)</f>
        <v>0</v>
      </c>
      <c r="NB28" s="167">
        <f>IF(OR(AND(NB$4&gt;=$J28,NB$4&lt;=$K28),AND(NB$4&gt;=$Q28,NB$4&lt;=$R28),AND(NB$4&gt;=$X28,NB$4&lt;=$Y28)),IF(NB63&gt;0,$D28-NB63,$D28),0)</f>
        <v>0</v>
      </c>
      <c r="NC28" s="167">
        <f>IF(OR(AND(NC$4&gt;=$J28,NC$4&lt;=$K28),AND(NC$4&gt;=$Q28,NC$4&lt;=$R28),AND(NC$4&gt;=$X28,NC$4&lt;=$Y28)),IF(NC63&gt;0,$D28-NC63,$D28),0)</f>
        <v>0</v>
      </c>
      <c r="ND28" s="167">
        <f>IF(OR(AND(ND$4&gt;=$J28,ND$4&lt;=$K28),AND(ND$4&gt;=$Q28,ND$4&lt;=$R28),AND(ND$4&gt;=$X28,ND$4&lt;=$Y28)),IF(ND63&gt;0,$D28-ND63,$D28),0)</f>
        <v>0</v>
      </c>
      <c r="NE28" s="167">
        <f>IF(OR(AND(NE$4&gt;=$J28,NE$4&lt;=$K28),AND(NE$4&gt;=$Q28,NE$4&lt;=$R28),AND(NE$4&gt;=$X28,NE$4&lt;=$Y28)),IF(NE63&gt;0,$D28-NE63,$D28),0)</f>
        <v>0</v>
      </c>
      <c r="NF28" s="167">
        <f>IF(OR(AND(NF$4&gt;=$J28,NF$4&lt;=$K28),AND(NF$4&gt;=$Q28,NF$4&lt;=$R28),AND(NF$4&gt;=$X28,NF$4&lt;=$Y28)),IF(NF63&gt;0,$D28-NF63,$D28),0)</f>
        <v>0</v>
      </c>
      <c r="NG28" s="167">
        <f>IF(OR(AND(NG$4&gt;=$J28,NG$4&lt;=$K28),AND(NG$4&gt;=$Q28,NG$4&lt;=$R28),AND(NG$4&gt;=$X28,NG$4&lt;=$Y28)),IF(NG63&gt;0,$D28-NG63,$D28),0)</f>
        <v>0</v>
      </c>
      <c r="NH28" s="167">
        <f>IF(OR(AND(NH$4&gt;=$J28,NH$4&lt;=$K28),AND(NH$4&gt;=$Q28,NH$4&lt;=$R28),AND(NH$4&gt;=$X28,NH$4&lt;=$Y28)),IF(NH63&gt;0,$D28-NH63,$D28),0)</f>
        <v>0</v>
      </c>
      <c r="NI28" s="167">
        <f>IF(OR(AND(NI$4&gt;=$J28,NI$4&lt;=$K28),AND(NI$4&gt;=$Q28,NI$4&lt;=$R28),AND(NI$4&gt;=$X28,NI$4&lt;=$Y28)),IF(NI63&gt;0,$D28-NI63,$D28),0)</f>
        <v>0</v>
      </c>
      <c r="NJ28" s="167">
        <f>IF(OR(AND(NJ$4&gt;=$J28,NJ$4&lt;=$K28),AND(NJ$4&gt;=$Q28,NJ$4&lt;=$R28),AND(NJ$4&gt;=$X28,NJ$4&lt;=$Y28)),IF(NJ63&gt;0,$D28-NJ63,$D28),0)</f>
        <v>0</v>
      </c>
      <c r="NK28" s="167">
        <f>IF(OR(AND(NK$4&gt;=$J28,NK$4&lt;=$K28),AND(NK$4&gt;=$Q28,NK$4&lt;=$R28),AND(NK$4&gt;=$X28,NK$4&lt;=$Y28)),IF(NK63&gt;0,$D28-NK63,$D28),0)</f>
        <v>0</v>
      </c>
      <c r="NL28" s="167">
        <f>IF(OR(AND(NL$4&gt;=$J28,NL$4&lt;=$K28),AND(NL$4&gt;=$Q28,NL$4&lt;=$R28),AND(NL$4&gt;=$X28,NL$4&lt;=$Y28)),IF(NL63&gt;0,$D28-NL63,$D28),0)</f>
        <v>0</v>
      </c>
      <c r="NM28" s="167">
        <f>IF(OR(AND(NM$4&gt;=$J28,NM$4&lt;=$K28),AND(NM$4&gt;=$Q28,NM$4&lt;=$R28),AND(NM$4&gt;=$X28,NM$4&lt;=$Y28)),IF(NM63&gt;0,$D28-NM63,$D28),0)</f>
        <v>0</v>
      </c>
      <c r="NN28" s="167">
        <f>IF(OR(AND(NN$4&gt;=$J28,NN$4&lt;=$K28),AND(NN$4&gt;=$Q28,NN$4&lt;=$R28),AND(NN$4&gt;=$X28,NN$4&lt;=$Y28)),IF(NN63&gt;0,$D28-NN63,$D28),0)</f>
        <v>0</v>
      </c>
      <c r="NO28" s="167">
        <f>IF(OR(AND(NO$4&gt;=$J28,NO$4&lt;=$K28),AND(NO$4&gt;=$Q28,NO$4&lt;=$R28),AND(NO$4&gt;=$X28,NO$4&lt;=$Y28)),IF(NO63&gt;0,$D28-NO63,$D28),0)</f>
        <v>0</v>
      </c>
      <c r="NP28" s="167">
        <f>IF(OR(AND(NP$4&gt;=$J28,NP$4&lt;=$K28),AND(NP$4&gt;=$Q28,NP$4&lt;=$R28),AND(NP$4&gt;=$X28,NP$4&lt;=$Y28)),IF(NP63&gt;0,$D28-NP63,$D28),0)</f>
        <v>0</v>
      </c>
      <c r="NQ28" s="167">
        <f>IF(OR(AND(NQ$4&gt;=$J28,NQ$4&lt;=$K28),AND(NQ$4&gt;=$Q28,NQ$4&lt;=$R28),AND(NQ$4&gt;=$X28,NQ$4&lt;=$Y28)),IF(NQ63&gt;0,$D28-NQ63,$D28),0)</f>
        <v>0</v>
      </c>
      <c r="NR28" s="167">
        <f>IF(OR(AND(NR$4&gt;=$J28,NR$4&lt;=$K28),AND(NR$4&gt;=$Q28,NR$4&lt;=$R28),AND(NR$4&gt;=$X28,NR$4&lt;=$Y28)),IF(NR63&gt;0,$D28-NR63,$D28),0)</f>
        <v>0</v>
      </c>
      <c r="NS28" s="167">
        <f>IF(OR(AND(NS$4&gt;=$J28,NS$4&lt;=$K28),AND(NS$4&gt;=$Q28,NS$4&lt;=$R28),AND(NS$4&gt;=$X28,NS$4&lt;=$Y28)),IF(NS63&gt;0,$D28-NS63,$D28),0)</f>
        <v>0</v>
      </c>
      <c r="NT28" s="167">
        <f>IF(OR(AND(NT$4&gt;=$J28,NT$4&lt;=$K28),AND(NT$4&gt;=$Q28,NT$4&lt;=$R28),AND(NT$4&gt;=$X28,NT$4&lt;=$Y28)),IF(NT63&gt;0,$D28-NT63,$D28),0)</f>
        <v>0</v>
      </c>
      <c r="NU28" s="167">
        <f>IF(OR(AND(NU$4&gt;=$J28,NU$4&lt;=$K28),AND(NU$4&gt;=$Q28,NU$4&lt;=$R28),AND(NU$4&gt;=$X28,NU$4&lt;=$Y28)),IF(NU63&gt;0,$D28-NU63,$D28),0)</f>
        <v>0</v>
      </c>
      <c r="NV28" s="167">
        <f>IF(OR(AND(NV$4&gt;=$J28,NV$4&lt;=$K28),AND(NV$4&gt;=$Q28,NV$4&lt;=$R28),AND(NV$4&gt;=$X28,NV$4&lt;=$Y28)),IF(NV63&gt;0,$D28-NV63,$D28),0)</f>
        <v>0</v>
      </c>
      <c r="NW28" s="167">
        <f>IF(OR(AND(NW$4&gt;=$J28,NW$4&lt;=$K28),AND(NW$4&gt;=$Q28,NW$4&lt;=$R28),AND(NW$4&gt;=$X28,NW$4&lt;=$Y28)),IF(NW63&gt;0,$D28-NW63,$D28),0)</f>
        <v>0</v>
      </c>
      <c r="NX28" s="167">
        <f>IF(OR(AND(NX$4&gt;=$J28,NX$4&lt;=$K28),AND(NX$4&gt;=$Q28,NX$4&lt;=$R28),AND(NX$4&gt;=$X28,NX$4&lt;=$Y28)),IF(NX63&gt;0,$D28-NX63,$D28),0)</f>
        <v>0</v>
      </c>
      <c r="NY28" s="167">
        <f>IF(OR(AND(NY$4&gt;=$J28,NY$4&lt;=$K28),AND(NY$4&gt;=$Q28,NY$4&lt;=$R28),AND(NY$4&gt;=$X28,NY$4&lt;=$Y28)),IF(NY63&gt;0,$D28-NY63,$D28),0)</f>
        <v>0</v>
      </c>
      <c r="NZ28" s="167">
        <f>IF(OR(AND(NZ$4&gt;=$J28,NZ$4&lt;=$K28),AND(NZ$4&gt;=$Q28,NZ$4&lt;=$R28),AND(NZ$4&gt;=$X28,NZ$4&lt;=$Y28)),IF(NZ63&gt;0,$D28-NZ63,$D28),0)</f>
        <v>0</v>
      </c>
      <c r="OA28" s="167">
        <f>IF(OR(AND(OA$4&gt;=$J28,OA$4&lt;=$K28),AND(OA$4&gt;=$Q28,OA$4&lt;=$R28),AND(OA$4&gt;=$X28,OA$4&lt;=$Y28)),IF(OA63&gt;0,$D28-OA63,$D28),0)</f>
        <v>0</v>
      </c>
      <c r="OC28" s="8" t="s">
        <v>106</v>
      </c>
      <c r="OD28" s="8" t="s">
        <v>132</v>
      </c>
      <c r="OE28" s="8" t="s">
        <v>127</v>
      </c>
      <c r="OF28" s="8" t="s">
        <v>128</v>
      </c>
      <c r="OH28" s="17">
        <f t="shared" si="167"/>
        <v>0</v>
      </c>
      <c r="OI28" s="8">
        <f t="shared" si="235"/>
        <v>366</v>
      </c>
      <c r="OJ28" s="18">
        <f t="shared" si="181"/>
        <v>1</v>
      </c>
      <c r="OK28" s="18">
        <f t="shared" si="169"/>
        <v>1</v>
      </c>
      <c r="OL28" s="18">
        <f t="shared" si="170"/>
        <v>1</v>
      </c>
      <c r="OM28" s="18">
        <f t="shared" si="171"/>
        <v>1</v>
      </c>
      <c r="ON28" s="18">
        <f t="shared" si="172"/>
        <v>1</v>
      </c>
      <c r="OO28" s="18">
        <f t="shared" si="173"/>
        <v>1</v>
      </c>
      <c r="OP28" s="18">
        <f t="shared" si="174"/>
        <v>1</v>
      </c>
      <c r="OQ28" s="18">
        <f t="shared" si="175"/>
        <v>1</v>
      </c>
      <c r="OR28" s="18">
        <f t="shared" si="176"/>
        <v>1</v>
      </c>
      <c r="OS28" s="18">
        <f t="shared" si="177"/>
        <v>1</v>
      </c>
      <c r="OT28" s="18">
        <f t="shared" si="178"/>
        <v>1</v>
      </c>
      <c r="OU28" s="18">
        <f t="shared" si="179"/>
        <v>1</v>
      </c>
      <c r="OV28" s="18">
        <f t="shared" si="180"/>
        <v>1</v>
      </c>
    </row>
    <row r="29" spans="1:412" ht="11.25" customHeight="1" x14ac:dyDescent="0.2">
      <c r="B29" s="8" t="s">
        <v>187</v>
      </c>
      <c r="C29" s="9">
        <v>5</v>
      </c>
      <c r="D29" s="15">
        <v>0.75</v>
      </c>
      <c r="E29" s="168"/>
      <c r="F29" s="169" t="str">
        <f t="shared" si="166"/>
        <v/>
      </c>
      <c r="G29" s="170"/>
      <c r="H29" s="170" t="str">
        <f t="shared" si="230"/>
        <v/>
      </c>
      <c r="I29" s="170"/>
      <c r="J29" s="170" t="str">
        <f t="shared" si="238"/>
        <v/>
      </c>
      <c r="K29" s="170" t="str">
        <f t="shared" si="239"/>
        <v/>
      </c>
      <c r="L29" s="172"/>
      <c r="M29" s="172" t="str">
        <f t="shared" si="184"/>
        <v/>
      </c>
      <c r="N29" s="173"/>
      <c r="O29" s="173" t="str">
        <f t="shared" si="227"/>
        <v/>
      </c>
      <c r="P29" s="173"/>
      <c r="Q29" s="174" t="str">
        <f t="shared" si="236"/>
        <v/>
      </c>
      <c r="R29" s="174" t="str">
        <f t="shared" si="237"/>
        <v/>
      </c>
      <c r="S29" s="175"/>
      <c r="T29" s="176" t="str">
        <f t="shared" si="228"/>
        <v/>
      </c>
      <c r="U29" s="175"/>
      <c r="V29" s="177" t="str">
        <f t="shared" si="229"/>
        <v/>
      </c>
      <c r="W29" s="175"/>
      <c r="X29" s="175" t="str">
        <f t="shared" si="233"/>
        <v/>
      </c>
      <c r="Y29" s="178" t="str">
        <f t="shared" si="234"/>
        <v/>
      </c>
      <c r="Z29" s="167">
        <f>IF(OR(AND(Z$4&gt;=$J29,Z$4&lt;=$K29),AND(Z$4&gt;=$Q29,Z$4&lt;=$R29),AND(Z$4&gt;=$X29,Z$4&lt;=$Y29)),IF(Z64&gt;0,$D29-Z64,$D29),0)</f>
        <v>0</v>
      </c>
      <c r="AA29" s="167">
        <f>IF(OR(AND(AA$4&gt;=$J29,AA$4&lt;=$K29),AND(AA$4&gt;=$Q29,AA$4&lt;=$R29),AND(AA$4&gt;=$X29,AA$4&lt;=$Y29)),IF(AA64&gt;0,$D29-AA64,$D29),0)</f>
        <v>0</v>
      </c>
      <c r="AB29" s="167">
        <f>IF(OR(AND(AB$4&gt;=$J29,AB$4&lt;=$K29),AND(AB$4&gt;=$Q29,AB$4&lt;=$R29),AND(AB$4&gt;=$X29,AB$4&lt;=$Y29)),IF(AB64&gt;0,$D29-AB64,$D29),0)</f>
        <v>0</v>
      </c>
      <c r="AC29" s="167">
        <f>IF(OR(AND(AC$4&gt;=$J29,AC$4&lt;=$K29),AND(AC$4&gt;=$Q29,AC$4&lt;=$R29),AND(AC$4&gt;=$X29,AC$4&lt;=$Y29)),IF(AC64&gt;0,$D29-AC64,$D29),0)</f>
        <v>0</v>
      </c>
      <c r="AD29" s="167">
        <f>IF(OR(AND(AD$4&gt;=$J29,AD$4&lt;=$K29),AND(AD$4&gt;=$Q29,AD$4&lt;=$R29),AND(AD$4&gt;=$X29,AD$4&lt;=$Y29)),IF(AD64&gt;0,$D29-AD64,$D29),0)</f>
        <v>0</v>
      </c>
      <c r="AE29" s="167">
        <f>IF(OR(AND(AE$4&gt;=$J29,AE$4&lt;=$K29),AND(AE$4&gt;=$Q29,AE$4&lt;=$R29),AND(AE$4&gt;=$X29,AE$4&lt;=$Y29)),IF(AE64&gt;0,$D29-AE64,$D29),0)</f>
        <v>0</v>
      </c>
      <c r="AF29" s="167">
        <f>IF(OR(AND(AF$4&gt;=$J29,AF$4&lt;=$K29),AND(AF$4&gt;=$Q29,AF$4&lt;=$R29),AND(AF$4&gt;=$X29,AF$4&lt;=$Y29)),IF(AF64&gt;0,$D29-AF64,$D29),0)</f>
        <v>0</v>
      </c>
      <c r="AG29" s="167">
        <f>IF(OR(AND(AG$4&gt;=$J29,AG$4&lt;=$K29),AND(AG$4&gt;=$Q29,AG$4&lt;=$R29),AND(AG$4&gt;=$X29,AG$4&lt;=$Y29)),IF(AG64&gt;0,$D29-AG64,$D29),0)</f>
        <v>0</v>
      </c>
      <c r="AH29" s="167">
        <f>IF(OR(AND(AH$4&gt;=$J29,AH$4&lt;=$K29),AND(AH$4&gt;=$Q29,AH$4&lt;=$R29),AND(AH$4&gt;=$X29,AH$4&lt;=$Y29)),IF(AH64&gt;0,$D29-AH64,$D29),0)</f>
        <v>0</v>
      </c>
      <c r="AI29" s="167">
        <f>IF(OR(AND(AI$4&gt;=$J29,AI$4&lt;=$K29),AND(AI$4&gt;=$Q29,AI$4&lt;=$R29),AND(AI$4&gt;=$X29,AI$4&lt;=$Y29)),IF(AI64&gt;0,$D29-AI64,$D29),0)</f>
        <v>0</v>
      </c>
      <c r="AJ29" s="167">
        <f>IF(OR(AND(AJ$4&gt;=$J29,AJ$4&lt;=$K29),AND(AJ$4&gt;=$Q29,AJ$4&lt;=$R29),AND(AJ$4&gt;=$X29,AJ$4&lt;=$Y29)),IF(AJ64&gt;0,$D29-AJ64,$D29),0)</f>
        <v>0</v>
      </c>
      <c r="AK29" s="167">
        <f>IF(OR(AND(AK$4&gt;=$J29,AK$4&lt;=$K29),AND(AK$4&gt;=$Q29,AK$4&lt;=$R29),AND(AK$4&gt;=$X29,AK$4&lt;=$Y29)),IF(AK64&gt;0,$D29-AK64,$D29),0)</f>
        <v>0</v>
      </c>
      <c r="AL29" s="167">
        <f>IF(OR(AND(AL$4&gt;=$J29,AL$4&lt;=$K29),AND(AL$4&gt;=$Q29,AL$4&lt;=$R29),AND(AL$4&gt;=$X29,AL$4&lt;=$Y29)),IF(AL64&gt;0,$D29-AL64,$D29),0)</f>
        <v>0</v>
      </c>
      <c r="AM29" s="167">
        <f>IF(OR(AND(AM$4&gt;=$J29,AM$4&lt;=$K29),AND(AM$4&gt;=$Q29,AM$4&lt;=$R29),AND(AM$4&gt;=$X29,AM$4&lt;=$Y29)),IF(AM64&gt;0,$D29-AM64,$D29),0)</f>
        <v>0</v>
      </c>
      <c r="AN29" s="167">
        <f>IF(OR(AND(AN$4&gt;=$J29,AN$4&lt;=$K29),AND(AN$4&gt;=$Q29,AN$4&lt;=$R29),AND(AN$4&gt;=$X29,AN$4&lt;=$Y29)),IF(AN64&gt;0,$D29-AN64,$D29),0)</f>
        <v>0</v>
      </c>
      <c r="AO29" s="167">
        <f>IF(OR(AND(AO$4&gt;=$J29,AO$4&lt;=$K29),AND(AO$4&gt;=$Q29,AO$4&lt;=$R29),AND(AO$4&gt;=$X29,AO$4&lt;=$Y29)),IF(AO64&gt;0,$D29-AO64,$D29),0)</f>
        <v>0</v>
      </c>
      <c r="AP29" s="167">
        <f>IF(OR(AND(AP$4&gt;=$J29,AP$4&lt;=$K29),AND(AP$4&gt;=$Q29,AP$4&lt;=$R29),AND(AP$4&gt;=$X29,AP$4&lt;=$Y29)),IF(AP64&gt;0,$D29-AP64,$D29),0)</f>
        <v>0</v>
      </c>
      <c r="AQ29" s="167">
        <f>IF(OR(AND(AQ$4&gt;=$J29,AQ$4&lt;=$K29),AND(AQ$4&gt;=$Q29,AQ$4&lt;=$R29),AND(AQ$4&gt;=$X29,AQ$4&lt;=$Y29)),IF(AQ64&gt;0,$D29-AQ64,$D29),0)</f>
        <v>0</v>
      </c>
      <c r="AR29" s="167">
        <f>IF(OR(AND(AR$4&gt;=$J29,AR$4&lt;=$K29),AND(AR$4&gt;=$Q29,AR$4&lt;=$R29),AND(AR$4&gt;=$X29,AR$4&lt;=$Y29)),IF(AR64&gt;0,$D29-AR64,$D29),0)</f>
        <v>0</v>
      </c>
      <c r="AS29" s="167">
        <f>IF(OR(AND(AS$4&gt;=$J29,AS$4&lt;=$K29),AND(AS$4&gt;=$Q29,AS$4&lt;=$R29),AND(AS$4&gt;=$X29,AS$4&lt;=$Y29)),IF(AS64&gt;0,$D29-AS64,$D29),0)</f>
        <v>0</v>
      </c>
      <c r="AT29" s="167">
        <f>IF(OR(AND(AT$4&gt;=$J29,AT$4&lt;=$K29),AND(AT$4&gt;=$Q29,AT$4&lt;=$R29),AND(AT$4&gt;=$X29,AT$4&lt;=$Y29)),IF(AT64&gt;0,$D29-AT64,$D29),0)</f>
        <v>0</v>
      </c>
      <c r="AU29" s="167">
        <f>IF(OR(AND(AU$4&gt;=$J29,AU$4&lt;=$K29),AND(AU$4&gt;=$Q29,AU$4&lt;=$R29),AND(AU$4&gt;=$X29,AU$4&lt;=$Y29)),IF(AU64&gt;0,$D29-AU64,$D29),0)</f>
        <v>0</v>
      </c>
      <c r="AV29" s="167">
        <f>IF(OR(AND(AV$4&gt;=$J29,AV$4&lt;=$K29),AND(AV$4&gt;=$Q29,AV$4&lt;=$R29),AND(AV$4&gt;=$X29,AV$4&lt;=$Y29)),IF(AV64&gt;0,$D29-AV64,$D29),0)</f>
        <v>0</v>
      </c>
      <c r="AW29" s="167">
        <f>IF(OR(AND(AW$4&gt;=$J29,AW$4&lt;=$K29),AND(AW$4&gt;=$Q29,AW$4&lt;=$R29),AND(AW$4&gt;=$X29,AW$4&lt;=$Y29)),IF(AW64&gt;0,$D29-AW64,$D29),0)</f>
        <v>0</v>
      </c>
      <c r="AX29" s="167">
        <f>IF(OR(AND(AX$4&gt;=$J29,AX$4&lt;=$K29),AND(AX$4&gt;=$Q29,AX$4&lt;=$R29),AND(AX$4&gt;=$X29,AX$4&lt;=$Y29)),IF(AX64&gt;0,$D29-AX64,$D29),0)</f>
        <v>0</v>
      </c>
      <c r="AY29" s="167">
        <f>IF(OR(AND(AY$4&gt;=$J29,AY$4&lt;=$K29),AND(AY$4&gt;=$Q29,AY$4&lt;=$R29),AND(AY$4&gt;=$X29,AY$4&lt;=$Y29)),IF(AY64&gt;0,$D29-AY64,$D29),0)</f>
        <v>0</v>
      </c>
      <c r="AZ29" s="167">
        <f>IF(OR(AND(AZ$4&gt;=$J29,AZ$4&lt;=$K29),AND(AZ$4&gt;=$Q29,AZ$4&lt;=$R29),AND(AZ$4&gt;=$X29,AZ$4&lt;=$Y29)),IF(AZ64&gt;0,$D29-AZ64,$D29),0)</f>
        <v>0</v>
      </c>
      <c r="BA29" s="167">
        <f>IF(OR(AND(BA$4&gt;=$J29,BA$4&lt;=$K29),AND(BA$4&gt;=$Q29,BA$4&lt;=$R29),AND(BA$4&gt;=$X29,BA$4&lt;=$Y29)),IF(BA64&gt;0,$D29-BA64,$D29),0)</f>
        <v>0</v>
      </c>
      <c r="BB29" s="167">
        <f>IF(OR(AND(BB$4&gt;=$J29,BB$4&lt;=$K29),AND(BB$4&gt;=$Q29,BB$4&lt;=$R29),AND(BB$4&gt;=$X29,BB$4&lt;=$Y29)),IF(BB64&gt;0,$D29-BB64,$D29),0)</f>
        <v>0</v>
      </c>
      <c r="BC29" s="167">
        <f>IF(OR(AND(BC$4&gt;=$J29,BC$4&lt;=$K29),AND(BC$4&gt;=$Q29,BC$4&lt;=$R29),AND(BC$4&gt;=$X29,BC$4&lt;=$Y29)),IF(BC64&gt;0,$D29-BC64,$D29),0)</f>
        <v>0</v>
      </c>
      <c r="BD29" s="167">
        <f>IF(OR(AND(BD$4&gt;=$J29,BD$4&lt;=$K29),AND(BD$4&gt;=$Q29,BD$4&lt;=$R29),AND(BD$4&gt;=$X29,BD$4&lt;=$Y29)),IF(BD64&gt;0,$D29-BD64,$D29),0)</f>
        <v>0</v>
      </c>
      <c r="BE29" s="167">
        <f>IF(OR(AND(BE$4&gt;=$J29,BE$4&lt;=$K29),AND(BE$4&gt;=$Q29,BE$4&lt;=$R29),AND(BE$4&gt;=$X29,BE$4&lt;=$Y29)),IF(BE64&gt;0,$D29-BE64,$D29),0)</f>
        <v>0</v>
      </c>
      <c r="BF29" s="167">
        <f>IF(OR(AND(BF$4&gt;=$J29,BF$4&lt;=$K29),AND(BF$4&gt;=$Q29,BF$4&lt;=$R29),AND(BF$4&gt;=$X29,BF$4&lt;=$Y29)),IF(BF64&gt;0,$D29-BF64,$D29),0)</f>
        <v>0</v>
      </c>
      <c r="BG29" s="167">
        <f>IF(OR(AND(BG$4&gt;=$J29,BG$4&lt;=$K29),AND(BG$4&gt;=$Q29,BG$4&lt;=$R29),AND(BG$4&gt;=$X29,BG$4&lt;=$Y29)),IF(BG64&gt;0,$D29-BG64,$D29),0)</f>
        <v>0</v>
      </c>
      <c r="BH29" s="167">
        <f>IF(OR(AND(BH$4&gt;=$J29,BH$4&lt;=$K29),AND(BH$4&gt;=$Q29,BH$4&lt;=$R29),AND(BH$4&gt;=$X29,BH$4&lt;=$Y29)),IF(BH64&gt;0,$D29-BH64,$D29),0)</f>
        <v>0</v>
      </c>
      <c r="BI29" s="167">
        <f>IF(OR(AND(BI$4&gt;=$J29,BI$4&lt;=$K29),AND(BI$4&gt;=$Q29,BI$4&lt;=$R29),AND(BI$4&gt;=$X29,BI$4&lt;=$Y29)),IF(BI64&gt;0,$D29-BI64,$D29),0)</f>
        <v>0</v>
      </c>
      <c r="BJ29" s="167">
        <f>IF(OR(AND(BJ$4&gt;=$J29,BJ$4&lt;=$K29),AND(BJ$4&gt;=$Q29,BJ$4&lt;=$R29),AND(BJ$4&gt;=$X29,BJ$4&lt;=$Y29)),IF(BJ64&gt;0,$D29-BJ64,$D29),0)</f>
        <v>0</v>
      </c>
      <c r="BK29" s="167">
        <f>IF(OR(AND(BK$4&gt;=$J29,BK$4&lt;=$K29),AND(BK$4&gt;=$Q29,BK$4&lt;=$R29),AND(BK$4&gt;=$X29,BK$4&lt;=$Y29)),IF(BK64&gt;0,$D29-BK64,$D29),0)</f>
        <v>0</v>
      </c>
      <c r="BL29" s="167">
        <f>IF(OR(AND(BL$4&gt;=$J29,BL$4&lt;=$K29),AND(BL$4&gt;=$Q29,BL$4&lt;=$R29),AND(BL$4&gt;=$X29,BL$4&lt;=$Y29)),IF(BL64&gt;0,$D29-BL64,$D29),0)</f>
        <v>0</v>
      </c>
      <c r="BM29" s="167">
        <f>IF(OR(AND(BM$4&gt;=$J29,BM$4&lt;=$K29),AND(BM$4&gt;=$Q29,BM$4&lt;=$R29),AND(BM$4&gt;=$X29,BM$4&lt;=$Y29)),IF(BM64&gt;0,$D29-BM64,$D29),0)</f>
        <v>0</v>
      </c>
      <c r="BN29" s="167">
        <f>IF(OR(AND(BN$4&gt;=$J29,BN$4&lt;=$K29),AND(BN$4&gt;=$Q29,BN$4&lt;=$R29),AND(BN$4&gt;=$X29,BN$4&lt;=$Y29)),IF(BN64&gt;0,$D29-BN64,$D29),0)</f>
        <v>0</v>
      </c>
      <c r="BO29" s="167">
        <f>IF(OR(AND(BO$4&gt;=$J29,BO$4&lt;=$K29),AND(BO$4&gt;=$Q29,BO$4&lt;=$R29),AND(BO$4&gt;=$X29,BO$4&lt;=$Y29)),IF(BO64&gt;0,$D29-BO64,$D29),0)</f>
        <v>0</v>
      </c>
      <c r="BP29" s="167">
        <f>IF(OR(AND(BP$4&gt;=$J29,BP$4&lt;=$K29),AND(BP$4&gt;=$Q29,BP$4&lt;=$R29),AND(BP$4&gt;=$X29,BP$4&lt;=$Y29)),IF(BP64&gt;0,$D29-BP64,$D29),0)</f>
        <v>0</v>
      </c>
      <c r="BQ29" s="167">
        <f>IF(OR(AND(BQ$4&gt;=$J29,BQ$4&lt;=$K29),AND(BQ$4&gt;=$Q29,BQ$4&lt;=$R29),AND(BQ$4&gt;=$X29,BQ$4&lt;=$Y29)),IF(BQ64&gt;0,$D29-BQ64,$D29),0)</f>
        <v>0</v>
      </c>
      <c r="BR29" s="167">
        <f>IF(OR(AND(BR$4&gt;=$J29,BR$4&lt;=$K29),AND(BR$4&gt;=$Q29,BR$4&lt;=$R29),AND(BR$4&gt;=$X29,BR$4&lt;=$Y29)),IF(BR64&gt;0,$D29-BR64,$D29),0)</f>
        <v>0</v>
      </c>
      <c r="BS29" s="167">
        <f>IF(OR(AND(BS$4&gt;=$J29,BS$4&lt;=$K29),AND(BS$4&gt;=$Q29,BS$4&lt;=$R29),AND(BS$4&gt;=$X29,BS$4&lt;=$Y29)),IF(BS64&gt;0,$D29-BS64,$D29),0)</f>
        <v>0</v>
      </c>
      <c r="BT29" s="167">
        <f>IF(OR(AND(BT$4&gt;=$J29,BT$4&lt;=$K29),AND(BT$4&gt;=$Q29,BT$4&lt;=$R29),AND(BT$4&gt;=$X29,BT$4&lt;=$Y29)),IF(BT64&gt;0,$D29-BT64,$D29),0)</f>
        <v>0</v>
      </c>
      <c r="BU29" s="167">
        <f>IF(OR(AND(BU$4&gt;=$J29,BU$4&lt;=$K29),AND(BU$4&gt;=$Q29,BU$4&lt;=$R29),AND(BU$4&gt;=$X29,BU$4&lt;=$Y29)),IF(BU64&gt;0,$D29-BU64,$D29),0)</f>
        <v>0</v>
      </c>
      <c r="BV29" s="167">
        <f>IF(OR(AND(BV$4&gt;=$J29,BV$4&lt;=$K29),AND(BV$4&gt;=$Q29,BV$4&lt;=$R29),AND(BV$4&gt;=$X29,BV$4&lt;=$Y29)),IF(BV64&gt;0,$D29-BV64,$D29),0)</f>
        <v>0</v>
      </c>
      <c r="BW29" s="167">
        <f>IF(OR(AND(BW$4&gt;=$J29,BW$4&lt;=$K29),AND(BW$4&gt;=$Q29,BW$4&lt;=$R29),AND(BW$4&gt;=$X29,BW$4&lt;=$Y29)),IF(BW64&gt;0,$D29-BW64,$D29),0)</f>
        <v>0</v>
      </c>
      <c r="BX29" s="167">
        <f>IF(OR(AND(BX$4&gt;=$J29,BX$4&lt;=$K29),AND(BX$4&gt;=$Q29,BX$4&lt;=$R29),AND(BX$4&gt;=$X29,BX$4&lt;=$Y29)),IF(BX64&gt;0,$D29-BX64,$D29),0)</f>
        <v>0</v>
      </c>
      <c r="BY29" s="167">
        <f>IF(OR(AND(BY$4&gt;=$J29,BY$4&lt;=$K29),AND(BY$4&gt;=$Q29,BY$4&lt;=$R29),AND(BY$4&gt;=$X29,BY$4&lt;=$Y29)),IF(BY64&gt;0,$D29-BY64,$D29),0)</f>
        <v>0</v>
      </c>
      <c r="BZ29" s="167">
        <f>IF(OR(AND(BZ$4&gt;=$J29,BZ$4&lt;=$K29),AND(BZ$4&gt;=$Q29,BZ$4&lt;=$R29),AND(BZ$4&gt;=$X29,BZ$4&lt;=$Y29)),IF(BZ64&gt;0,$D29-BZ64,$D29),0)</f>
        <v>0</v>
      </c>
      <c r="CA29" s="167">
        <f>IF(OR(AND(CA$4&gt;=$J29,CA$4&lt;=$K29),AND(CA$4&gt;=$Q29,CA$4&lt;=$R29),AND(CA$4&gt;=$X29,CA$4&lt;=$Y29)),IF(CA64&gt;0,$D29-CA64,$D29),0)</f>
        <v>0</v>
      </c>
      <c r="CB29" s="167">
        <f>IF(OR(AND(CB$4&gt;=$J29,CB$4&lt;=$K29),AND(CB$4&gt;=$Q29,CB$4&lt;=$R29),AND(CB$4&gt;=$X29,CB$4&lt;=$Y29)),IF(CB64&gt;0,$D29-CB64,$D29),0)</f>
        <v>0</v>
      </c>
      <c r="CC29" s="167">
        <f>IF(OR(AND(CC$4&gt;=$J29,CC$4&lt;=$K29),AND(CC$4&gt;=$Q29,CC$4&lt;=$R29),AND(CC$4&gt;=$X29,CC$4&lt;=$Y29)),IF(CC64&gt;0,$D29-CC64,$D29),0)</f>
        <v>0</v>
      </c>
      <c r="CD29" s="167">
        <f>IF(OR(AND(CD$4&gt;=$J29,CD$4&lt;=$K29),AND(CD$4&gt;=$Q29,CD$4&lt;=$R29),AND(CD$4&gt;=$X29,CD$4&lt;=$Y29)),IF(CD64&gt;0,$D29-CD64,$D29),0)</f>
        <v>0</v>
      </c>
      <c r="CE29" s="167">
        <f>IF(OR(AND(CE$4&gt;=$J29,CE$4&lt;=$K29),AND(CE$4&gt;=$Q29,CE$4&lt;=$R29),AND(CE$4&gt;=$X29,CE$4&lt;=$Y29)),IF(CE64&gt;0,$D29-CE64,$D29),0)</f>
        <v>0</v>
      </c>
      <c r="CF29" s="167">
        <f>IF(OR(AND(CF$4&gt;=$J29,CF$4&lt;=$K29),AND(CF$4&gt;=$Q29,CF$4&lt;=$R29),AND(CF$4&gt;=$X29,CF$4&lt;=$Y29)),IF(CF64&gt;0,$D29-CF64,$D29),0)</f>
        <v>0</v>
      </c>
      <c r="CG29" s="167">
        <f>IF(OR(AND(CG$4&gt;=$J29,CG$4&lt;=$K29),AND(CG$4&gt;=$Q29,CG$4&lt;=$R29),AND(CG$4&gt;=$X29,CG$4&lt;=$Y29)),IF(CG64&gt;0,$D29-CG64,$D29),0)</f>
        <v>0</v>
      </c>
      <c r="CH29" s="167">
        <f>IF(OR(AND(CH$4&gt;=$J29,CH$4&lt;=$K29),AND(CH$4&gt;=$Q29,CH$4&lt;=$R29),AND(CH$4&gt;=$X29,CH$4&lt;=$Y29)),IF(CH64&gt;0,$D29-CH64,$D29),0)</f>
        <v>0</v>
      </c>
      <c r="CI29" s="167">
        <f>IF(OR(AND(CI$4&gt;=$J29,CI$4&lt;=$K29),AND(CI$4&gt;=$Q29,CI$4&lt;=$R29),AND(CI$4&gt;=$X29,CI$4&lt;=$Y29)),IF(CI64&gt;0,$D29-CI64,$D29),0)</f>
        <v>0</v>
      </c>
      <c r="CJ29" s="167">
        <f>IF(OR(AND(CJ$4&gt;=$J29,CJ$4&lt;=$K29),AND(CJ$4&gt;=$Q29,CJ$4&lt;=$R29),AND(CJ$4&gt;=$X29,CJ$4&lt;=$Y29)),IF(CJ64&gt;0,$D29-CJ64,$D29),0)</f>
        <v>0</v>
      </c>
      <c r="CK29" s="167">
        <f>IF(OR(AND(CK$4&gt;=$J29,CK$4&lt;=$K29),AND(CK$4&gt;=$Q29,CK$4&lt;=$R29),AND(CK$4&gt;=$X29,CK$4&lt;=$Y29)),IF(CK64&gt;0,$D29-CK64,$D29),0)</f>
        <v>0</v>
      </c>
      <c r="CL29" s="167">
        <f>IF(OR(AND(CL$4&gt;=$J29,CL$4&lt;=$K29),AND(CL$4&gt;=$Q29,CL$4&lt;=$R29),AND(CL$4&gt;=$X29,CL$4&lt;=$Y29)),IF(CL64&gt;0,$D29-CL64,$D29),0)</f>
        <v>0</v>
      </c>
      <c r="CM29" s="167">
        <f>IF(OR(AND(CM$4&gt;=$J29,CM$4&lt;=$K29),AND(CM$4&gt;=$Q29,CM$4&lt;=$R29),AND(CM$4&gt;=$X29,CM$4&lt;=$Y29)),IF(CM64&gt;0,$D29-CM64,$D29),0)</f>
        <v>0</v>
      </c>
      <c r="CN29" s="167">
        <f>IF(OR(AND(CN$4&gt;=$J29,CN$4&lt;=$K29),AND(CN$4&gt;=$Q29,CN$4&lt;=$R29),AND(CN$4&gt;=$X29,CN$4&lt;=$Y29)),IF(CN64&gt;0,$D29-CN64,$D29),0)</f>
        <v>0</v>
      </c>
      <c r="CO29" s="167">
        <f>IF(OR(AND(CO$4&gt;=$J29,CO$4&lt;=$K29),AND(CO$4&gt;=$Q29,CO$4&lt;=$R29),AND(CO$4&gt;=$X29,CO$4&lt;=$Y29)),IF(CO64&gt;0,$D29-CO64,$D29),0)</f>
        <v>0</v>
      </c>
      <c r="CP29" s="167">
        <f>IF(OR(AND(CP$4&gt;=$J29,CP$4&lt;=$K29),AND(CP$4&gt;=$Q29,CP$4&lt;=$R29),AND(CP$4&gt;=$X29,CP$4&lt;=$Y29)),IF(CP64&gt;0,$D29-CP64,$D29),0)</f>
        <v>0</v>
      </c>
      <c r="CQ29" s="167">
        <f>IF(OR(AND(CQ$4&gt;=$J29,CQ$4&lt;=$K29),AND(CQ$4&gt;=$Q29,CQ$4&lt;=$R29),AND(CQ$4&gt;=$X29,CQ$4&lt;=$Y29)),IF(CQ64&gt;0,$D29-CQ64,$D29),0)</f>
        <v>0</v>
      </c>
      <c r="CR29" s="167">
        <f>IF(OR(AND(CR$4&gt;=$J29,CR$4&lt;=$K29),AND(CR$4&gt;=$Q29,CR$4&lt;=$R29),AND(CR$4&gt;=$X29,CR$4&lt;=$Y29)),IF(CR64&gt;0,$D29-CR64,$D29),0)</f>
        <v>0</v>
      </c>
      <c r="CS29" s="167">
        <f>IF(OR(AND(CS$4&gt;=$J29,CS$4&lt;=$K29),AND(CS$4&gt;=$Q29,CS$4&lt;=$R29),AND(CS$4&gt;=$X29,CS$4&lt;=$Y29)),IF(CS64&gt;0,$D29-CS64,$D29),0)</f>
        <v>0</v>
      </c>
      <c r="CT29" s="167">
        <f>IF(OR(AND(CT$4&gt;=$J29,CT$4&lt;=$K29),AND(CT$4&gt;=$Q29,CT$4&lt;=$R29),AND(CT$4&gt;=$X29,CT$4&lt;=$Y29)),IF(CT64&gt;0,$D29-CT64,$D29),0)</f>
        <v>0</v>
      </c>
      <c r="CU29" s="167">
        <f>IF(OR(AND(CU$4&gt;=$J29,CU$4&lt;=$K29),AND(CU$4&gt;=$Q29,CU$4&lt;=$R29),AND(CU$4&gt;=$X29,CU$4&lt;=$Y29)),IF(CU64&gt;0,$D29-CU64,$D29),0)</f>
        <v>0</v>
      </c>
      <c r="CV29" s="167">
        <f>IF(OR(AND(CV$4&gt;=$J29,CV$4&lt;=$K29),AND(CV$4&gt;=$Q29,CV$4&lt;=$R29),AND(CV$4&gt;=$X29,CV$4&lt;=$Y29)),IF(CV64&gt;0,$D29-CV64,$D29),0)</f>
        <v>0</v>
      </c>
      <c r="CW29" s="167">
        <f>IF(OR(AND(CW$4&gt;=$J29,CW$4&lt;=$K29),AND(CW$4&gt;=$Q29,CW$4&lt;=$R29),AND(CW$4&gt;=$X29,CW$4&lt;=$Y29)),IF(CW64&gt;0,$D29-CW64,$D29),0)</f>
        <v>0</v>
      </c>
      <c r="CX29" s="167">
        <f>IF(OR(AND(CX$4&gt;=$J29,CX$4&lt;=$K29),AND(CX$4&gt;=$Q29,CX$4&lt;=$R29),AND(CX$4&gt;=$X29,CX$4&lt;=$Y29)),IF(CX64&gt;0,$D29-CX64,$D29),0)</f>
        <v>0</v>
      </c>
      <c r="CY29" s="167">
        <f>IF(OR(AND(CY$4&gt;=$J29,CY$4&lt;=$K29),AND(CY$4&gt;=$Q29,CY$4&lt;=$R29),AND(CY$4&gt;=$X29,CY$4&lt;=$Y29)),IF(CY64&gt;0,$D29-CY64,$D29),0)</f>
        <v>0</v>
      </c>
      <c r="CZ29" s="167">
        <f>IF(OR(AND(CZ$4&gt;=$J29,CZ$4&lt;=$K29),AND(CZ$4&gt;=$Q29,CZ$4&lt;=$R29),AND(CZ$4&gt;=$X29,CZ$4&lt;=$Y29)),IF(CZ64&gt;0,$D29-CZ64,$D29),0)</f>
        <v>0</v>
      </c>
      <c r="DA29" s="167">
        <f>IF(OR(AND(DA$4&gt;=$J29,DA$4&lt;=$K29),AND(DA$4&gt;=$Q29,DA$4&lt;=$R29),AND(DA$4&gt;=$X29,DA$4&lt;=$Y29)),IF(DA64&gt;0,$D29-DA64,$D29),0)</f>
        <v>0</v>
      </c>
      <c r="DB29" s="167">
        <f>IF(OR(AND(DB$4&gt;=$J29,DB$4&lt;=$K29),AND(DB$4&gt;=$Q29,DB$4&lt;=$R29),AND(DB$4&gt;=$X29,DB$4&lt;=$Y29)),IF(DB64&gt;0,$D29-DB64,$D29),0)</f>
        <v>0</v>
      </c>
      <c r="DC29" s="167">
        <f>IF(OR(AND(DC$4&gt;=$J29,DC$4&lt;=$K29),AND(DC$4&gt;=$Q29,DC$4&lt;=$R29),AND(DC$4&gt;=$X29,DC$4&lt;=$Y29)),IF(DC64&gt;0,$D29-DC64,$D29),0)</f>
        <v>0</v>
      </c>
      <c r="DD29" s="167">
        <f>IF(OR(AND(DD$4&gt;=$J29,DD$4&lt;=$K29),AND(DD$4&gt;=$Q29,DD$4&lt;=$R29),AND(DD$4&gt;=$X29,DD$4&lt;=$Y29)),IF(DD64&gt;0,$D29-DD64,$D29),0)</f>
        <v>0</v>
      </c>
      <c r="DE29" s="167">
        <f>IF(OR(AND(DE$4&gt;=$J29,DE$4&lt;=$K29),AND(DE$4&gt;=$Q29,DE$4&lt;=$R29),AND(DE$4&gt;=$X29,DE$4&lt;=$Y29)),IF(DE64&gt;0,$D29-DE64,$D29),0)</f>
        <v>0</v>
      </c>
      <c r="DF29" s="167">
        <f>IF(OR(AND(DF$4&gt;=$J29,DF$4&lt;=$K29),AND(DF$4&gt;=$Q29,DF$4&lt;=$R29),AND(DF$4&gt;=$X29,DF$4&lt;=$Y29)),IF(DF64&gt;0,$D29-DF64,$D29),0)</f>
        <v>0</v>
      </c>
      <c r="DG29" s="167">
        <f>IF(OR(AND(DG$4&gt;=$J29,DG$4&lt;=$K29),AND(DG$4&gt;=$Q29,DG$4&lt;=$R29),AND(DG$4&gt;=$X29,DG$4&lt;=$Y29)),IF(DG64&gt;0,$D29-DG64,$D29),0)</f>
        <v>0</v>
      </c>
      <c r="DH29" s="167">
        <f>IF(OR(AND(DH$4&gt;=$J29,DH$4&lt;=$K29),AND(DH$4&gt;=$Q29,DH$4&lt;=$R29),AND(DH$4&gt;=$X29,DH$4&lt;=$Y29)),IF(DH64&gt;0,$D29-DH64,$D29),0)</f>
        <v>0</v>
      </c>
      <c r="DI29" s="167">
        <f>IF(OR(AND(DI$4&gt;=$J29,DI$4&lt;=$K29),AND(DI$4&gt;=$Q29,DI$4&lt;=$R29),AND(DI$4&gt;=$X29,DI$4&lt;=$Y29)),IF(DI64&gt;0,$D29-DI64,$D29),0)</f>
        <v>0</v>
      </c>
      <c r="DJ29" s="167">
        <f>IF(OR(AND(DJ$4&gt;=$J29,DJ$4&lt;=$K29),AND(DJ$4&gt;=$Q29,DJ$4&lt;=$R29),AND(DJ$4&gt;=$X29,DJ$4&lt;=$Y29)),IF(DJ64&gt;0,$D29-DJ64,$D29),0)</f>
        <v>0</v>
      </c>
      <c r="DK29" s="167">
        <f>IF(OR(AND(DK$4&gt;=$J29,DK$4&lt;=$K29),AND(DK$4&gt;=$Q29,DK$4&lt;=$R29),AND(DK$4&gt;=$X29,DK$4&lt;=$Y29)),IF(DK64&gt;0,$D29-DK64,$D29),0)</f>
        <v>0</v>
      </c>
      <c r="DL29" s="167">
        <f>IF(OR(AND(DL$4&gt;=$J29,DL$4&lt;=$K29),AND(DL$4&gt;=$Q29,DL$4&lt;=$R29),AND(DL$4&gt;=$X29,DL$4&lt;=$Y29)),IF(DL64&gt;0,$D29-DL64,$D29),0)</f>
        <v>0</v>
      </c>
      <c r="DM29" s="167">
        <f>IF(OR(AND(DM$4&gt;=$J29,DM$4&lt;=$K29),AND(DM$4&gt;=$Q29,DM$4&lt;=$R29),AND(DM$4&gt;=$X29,DM$4&lt;=$Y29)),IF(DM64&gt;0,$D29-DM64,$D29),0)</f>
        <v>0</v>
      </c>
      <c r="DN29" s="167">
        <f>IF(OR(AND(DN$4&gt;=$J29,DN$4&lt;=$K29),AND(DN$4&gt;=$Q29,DN$4&lt;=$R29),AND(DN$4&gt;=$X29,DN$4&lt;=$Y29)),IF(DN64&gt;0,$D29-DN64,$D29),0)</f>
        <v>0</v>
      </c>
      <c r="DO29" s="167">
        <f>IF(OR(AND(DO$4&gt;=$J29,DO$4&lt;=$K29),AND(DO$4&gt;=$Q29,DO$4&lt;=$R29),AND(DO$4&gt;=$X29,DO$4&lt;=$Y29)),IF(DO64&gt;0,$D29-DO64,$D29),0)</f>
        <v>0</v>
      </c>
      <c r="DP29" s="167">
        <f>IF(OR(AND(DP$4&gt;=$J29,DP$4&lt;=$K29),AND(DP$4&gt;=$Q29,DP$4&lt;=$R29),AND(DP$4&gt;=$X29,DP$4&lt;=$Y29)),IF(DP64&gt;0,$D29-DP64,$D29),0)</f>
        <v>0</v>
      </c>
      <c r="DQ29" s="167">
        <f>IF(OR(AND(DQ$4&gt;=$J29,DQ$4&lt;=$K29),AND(DQ$4&gt;=$Q29,DQ$4&lt;=$R29),AND(DQ$4&gt;=$X29,DQ$4&lt;=$Y29)),IF(DQ64&gt;0,$D29-DQ64,$D29),0)</f>
        <v>0</v>
      </c>
      <c r="DR29" s="167">
        <f>IF(OR(AND(DR$4&gt;=$J29,DR$4&lt;=$K29),AND(DR$4&gt;=$Q29,DR$4&lt;=$R29),AND(DR$4&gt;=$X29,DR$4&lt;=$Y29)),IF(DR64&gt;0,$D29-DR64,$D29),0)</f>
        <v>0</v>
      </c>
      <c r="DS29" s="167">
        <f>IF(OR(AND(DS$4&gt;=$J29,DS$4&lt;=$K29),AND(DS$4&gt;=$Q29,DS$4&lt;=$R29),AND(DS$4&gt;=$X29,DS$4&lt;=$Y29)),IF(DS64&gt;0,$D29-DS64,$D29),0)</f>
        <v>0</v>
      </c>
      <c r="DT29" s="167">
        <f>IF(OR(AND(DT$4&gt;=$J29,DT$4&lt;=$K29),AND(DT$4&gt;=$Q29,DT$4&lt;=$R29),AND(DT$4&gt;=$X29,DT$4&lt;=$Y29)),IF(DT64&gt;0,$D29-DT64,$D29),0)</f>
        <v>0</v>
      </c>
      <c r="DU29" s="167">
        <f>IF(OR(AND(DU$4&gt;=$J29,DU$4&lt;=$K29),AND(DU$4&gt;=$Q29,DU$4&lt;=$R29),AND(DU$4&gt;=$X29,DU$4&lt;=$Y29)),IF(DU64&gt;0,$D29-DU64,$D29),0)</f>
        <v>0</v>
      </c>
      <c r="DV29" s="167">
        <f>IF(OR(AND(DV$4&gt;=$J29,DV$4&lt;=$K29),AND(DV$4&gt;=$Q29,DV$4&lt;=$R29),AND(DV$4&gt;=$X29,DV$4&lt;=$Y29)),IF(DV64&gt;0,$D29-DV64,$D29),0)</f>
        <v>0</v>
      </c>
      <c r="DW29" s="167">
        <f>IF(OR(AND(DW$4&gt;=$J29,DW$4&lt;=$K29),AND(DW$4&gt;=$Q29,DW$4&lt;=$R29),AND(DW$4&gt;=$X29,DW$4&lt;=$Y29)),IF(DW64&gt;0,$D29-DW64,$D29),0)</f>
        <v>0</v>
      </c>
      <c r="DX29" s="167">
        <f>IF(OR(AND(DX$4&gt;=$J29,DX$4&lt;=$K29),AND(DX$4&gt;=$Q29,DX$4&lt;=$R29),AND(DX$4&gt;=$X29,DX$4&lt;=$Y29)),IF(DX64&gt;0,$D29-DX64,$D29),0)</f>
        <v>0</v>
      </c>
      <c r="DY29" s="167">
        <f>IF(OR(AND(DY$4&gt;=$J29,DY$4&lt;=$K29),AND(DY$4&gt;=$Q29,DY$4&lt;=$R29),AND(DY$4&gt;=$X29,DY$4&lt;=$Y29)),IF(DY64&gt;0,$D29-DY64,$D29),0)</f>
        <v>0</v>
      </c>
      <c r="DZ29" s="167">
        <f>IF(OR(AND(DZ$4&gt;=$J29,DZ$4&lt;=$K29),AND(DZ$4&gt;=$Q29,DZ$4&lt;=$R29),AND(DZ$4&gt;=$X29,DZ$4&lt;=$Y29)),IF(DZ64&gt;0,$D29-DZ64,$D29),0)</f>
        <v>0</v>
      </c>
      <c r="EA29" s="167">
        <f>IF(OR(AND(EA$4&gt;=$J29,EA$4&lt;=$K29),AND(EA$4&gt;=$Q29,EA$4&lt;=$R29),AND(EA$4&gt;=$X29,EA$4&lt;=$Y29)),IF(EA64&gt;0,$D29-EA64,$D29),0)</f>
        <v>0</v>
      </c>
      <c r="EB29" s="167">
        <f>IF(OR(AND(EB$4&gt;=$J29,EB$4&lt;=$K29),AND(EB$4&gt;=$Q29,EB$4&lt;=$R29),AND(EB$4&gt;=$X29,EB$4&lt;=$Y29)),IF(EB64&gt;0,$D29-EB64,$D29),0)</f>
        <v>0</v>
      </c>
      <c r="EC29" s="167">
        <f>IF(OR(AND(EC$4&gt;=$J29,EC$4&lt;=$K29),AND(EC$4&gt;=$Q29,EC$4&lt;=$R29),AND(EC$4&gt;=$X29,EC$4&lt;=$Y29)),IF(EC64&gt;0,$D29-EC64,$D29),0)</f>
        <v>0</v>
      </c>
      <c r="ED29" s="167">
        <f>IF(OR(AND(ED$4&gt;=$J29,ED$4&lt;=$K29),AND(ED$4&gt;=$Q29,ED$4&lt;=$R29),AND(ED$4&gt;=$X29,ED$4&lt;=$Y29)),IF(ED64&gt;0,$D29-ED64,$D29),0)</f>
        <v>0</v>
      </c>
      <c r="EE29" s="167">
        <f>IF(OR(AND(EE$4&gt;=$J29,EE$4&lt;=$K29),AND(EE$4&gt;=$Q29,EE$4&lt;=$R29),AND(EE$4&gt;=$X29,EE$4&lt;=$Y29)),IF(EE64&gt;0,$D29-EE64,$D29),0)</f>
        <v>0</v>
      </c>
      <c r="EF29" s="167">
        <f>IF(OR(AND(EF$4&gt;=$J29,EF$4&lt;=$K29),AND(EF$4&gt;=$Q29,EF$4&lt;=$R29),AND(EF$4&gt;=$X29,EF$4&lt;=$Y29)),IF(EF64&gt;0,$D29-EF64,$D29),0)</f>
        <v>0</v>
      </c>
      <c r="EG29" s="167">
        <f>IF(OR(AND(EG$4&gt;=$J29,EG$4&lt;=$K29),AND(EG$4&gt;=$Q29,EG$4&lt;=$R29),AND(EG$4&gt;=$X29,EG$4&lt;=$Y29)),IF(EG64&gt;0,$D29-EG64,$D29),0)</f>
        <v>0</v>
      </c>
      <c r="EH29" s="167">
        <f>IF(OR(AND(EH$4&gt;=$J29,EH$4&lt;=$K29),AND(EH$4&gt;=$Q29,EH$4&lt;=$R29),AND(EH$4&gt;=$X29,EH$4&lt;=$Y29)),IF(EH64&gt;0,$D29-EH64,$D29),0)</f>
        <v>0</v>
      </c>
      <c r="EI29" s="167">
        <f>IF(OR(AND(EI$4&gt;=$J29,EI$4&lt;=$K29),AND(EI$4&gt;=$Q29,EI$4&lt;=$R29),AND(EI$4&gt;=$X29,EI$4&lt;=$Y29)),IF(EI64&gt;0,$D29-EI64,$D29),0)</f>
        <v>0</v>
      </c>
      <c r="EJ29" s="167">
        <f>IF(OR(AND(EJ$4&gt;=$J29,EJ$4&lt;=$K29),AND(EJ$4&gt;=$Q29,EJ$4&lt;=$R29),AND(EJ$4&gt;=$X29,EJ$4&lt;=$Y29)),IF(EJ64&gt;0,$D29-EJ64,$D29),0)</f>
        <v>0</v>
      </c>
      <c r="EK29" s="167">
        <f>IF(OR(AND(EK$4&gt;=$J29,EK$4&lt;=$K29),AND(EK$4&gt;=$Q29,EK$4&lt;=$R29),AND(EK$4&gt;=$X29,EK$4&lt;=$Y29)),IF(EK64&gt;0,$D29-EK64,$D29),0)</f>
        <v>0</v>
      </c>
      <c r="EL29" s="167">
        <f>IF(OR(AND(EL$4&gt;=$J29,EL$4&lt;=$K29),AND(EL$4&gt;=$Q29,EL$4&lt;=$R29),AND(EL$4&gt;=$X29,EL$4&lt;=$Y29)),IF(EL64&gt;0,$D29-EL64,$D29),0)</f>
        <v>0</v>
      </c>
      <c r="EM29" s="167">
        <f>IF(OR(AND(EM$4&gt;=$J29,EM$4&lt;=$K29),AND(EM$4&gt;=$Q29,EM$4&lt;=$R29),AND(EM$4&gt;=$X29,EM$4&lt;=$Y29)),IF(EM64&gt;0,$D29-EM64,$D29),0)</f>
        <v>0</v>
      </c>
      <c r="EN29" s="167">
        <f>IF(OR(AND(EN$4&gt;=$J29,EN$4&lt;=$K29),AND(EN$4&gt;=$Q29,EN$4&lt;=$R29),AND(EN$4&gt;=$X29,EN$4&lt;=$Y29)),IF(EN64&gt;0,$D29-EN64,$D29),0)</f>
        <v>0</v>
      </c>
      <c r="EO29" s="167">
        <f>IF(OR(AND(EO$4&gt;=$J29,EO$4&lt;=$K29),AND(EO$4&gt;=$Q29,EO$4&lt;=$R29),AND(EO$4&gt;=$X29,EO$4&lt;=$Y29)),IF(EO64&gt;0,$D29-EO64,$D29),0)</f>
        <v>0</v>
      </c>
      <c r="EP29" s="167">
        <f>IF(OR(AND(EP$4&gt;=$J29,EP$4&lt;=$K29),AND(EP$4&gt;=$Q29,EP$4&lt;=$R29),AND(EP$4&gt;=$X29,EP$4&lt;=$Y29)),IF(EP64&gt;0,$D29-EP64,$D29),0)</f>
        <v>0</v>
      </c>
      <c r="EQ29" s="167">
        <f>IF(OR(AND(EQ$4&gt;=$J29,EQ$4&lt;=$K29),AND(EQ$4&gt;=$Q29,EQ$4&lt;=$R29),AND(EQ$4&gt;=$X29,EQ$4&lt;=$Y29)),IF(EQ64&gt;0,$D29-EQ64,$D29),0)</f>
        <v>0</v>
      </c>
      <c r="ER29" s="167">
        <f>IF(OR(AND(ER$4&gt;=$J29,ER$4&lt;=$K29),AND(ER$4&gt;=$Q29,ER$4&lt;=$R29),AND(ER$4&gt;=$X29,ER$4&lt;=$Y29)),IF(ER64&gt;0,$D29-ER64,$D29),0)</f>
        <v>0</v>
      </c>
      <c r="ES29" s="167">
        <f>IF(OR(AND(ES$4&gt;=$J29,ES$4&lt;=$K29),AND(ES$4&gt;=$Q29,ES$4&lt;=$R29),AND(ES$4&gt;=$X29,ES$4&lt;=$Y29)),IF(ES64&gt;0,$D29-ES64,$D29),0)</f>
        <v>0</v>
      </c>
      <c r="ET29" s="167">
        <f>IF(OR(AND(ET$4&gt;=$J29,ET$4&lt;=$K29),AND(ET$4&gt;=$Q29,ET$4&lt;=$R29),AND(ET$4&gt;=$X29,ET$4&lt;=$Y29)),IF(ET64&gt;0,$D29-ET64,$D29),0)</f>
        <v>0</v>
      </c>
      <c r="EU29" s="167">
        <f>IF(OR(AND(EU$4&gt;=$J29,EU$4&lt;=$K29),AND(EU$4&gt;=$Q29,EU$4&lt;=$R29),AND(EU$4&gt;=$X29,EU$4&lt;=$Y29)),IF(EU64&gt;0,$D29-EU64,$D29),0)</f>
        <v>0</v>
      </c>
      <c r="EV29" s="167">
        <f>IF(OR(AND(EV$4&gt;=$J29,EV$4&lt;=$K29),AND(EV$4&gt;=$Q29,EV$4&lt;=$R29),AND(EV$4&gt;=$X29,EV$4&lt;=$Y29)),IF(EV64&gt;0,$D29-EV64,$D29),0)</f>
        <v>0</v>
      </c>
      <c r="EW29" s="167">
        <f>IF(OR(AND(EW$4&gt;=$J29,EW$4&lt;=$K29),AND(EW$4&gt;=$Q29,EW$4&lt;=$R29),AND(EW$4&gt;=$X29,EW$4&lt;=$Y29)),IF(EW64&gt;0,$D29-EW64,$D29),0)</f>
        <v>0</v>
      </c>
      <c r="EX29" s="167">
        <f>IF(OR(AND(EX$4&gt;=$J29,EX$4&lt;=$K29),AND(EX$4&gt;=$Q29,EX$4&lt;=$R29),AND(EX$4&gt;=$X29,EX$4&lt;=$Y29)),IF(EX64&gt;0,$D29-EX64,$D29),0)</f>
        <v>0</v>
      </c>
      <c r="EY29" s="167">
        <f>IF(OR(AND(EY$4&gt;=$J29,EY$4&lt;=$K29),AND(EY$4&gt;=$Q29,EY$4&lt;=$R29),AND(EY$4&gt;=$X29,EY$4&lt;=$Y29)),IF(EY64&gt;0,$D29-EY64,$D29),0)</f>
        <v>0</v>
      </c>
      <c r="EZ29" s="167">
        <f>IF(OR(AND(EZ$4&gt;=$J29,EZ$4&lt;=$K29),AND(EZ$4&gt;=$Q29,EZ$4&lt;=$R29),AND(EZ$4&gt;=$X29,EZ$4&lt;=$Y29)),IF(EZ64&gt;0,$D29-EZ64,$D29),0)</f>
        <v>0</v>
      </c>
      <c r="FA29" s="167">
        <f>IF(OR(AND(FA$4&gt;=$J29,FA$4&lt;=$K29),AND(FA$4&gt;=$Q29,FA$4&lt;=$R29),AND(FA$4&gt;=$X29,FA$4&lt;=$Y29)),IF(FA64&gt;0,$D29-FA64,$D29),0)</f>
        <v>0</v>
      </c>
      <c r="FB29" s="167">
        <f>IF(OR(AND(FB$4&gt;=$J29,FB$4&lt;=$K29),AND(FB$4&gt;=$Q29,FB$4&lt;=$R29),AND(FB$4&gt;=$X29,FB$4&lt;=$Y29)),IF(FB64&gt;0,$D29-FB64,$D29),0)</f>
        <v>0</v>
      </c>
      <c r="FC29" s="167">
        <f>IF(OR(AND(FC$4&gt;=$J29,FC$4&lt;=$K29),AND(FC$4&gt;=$Q29,FC$4&lt;=$R29),AND(FC$4&gt;=$X29,FC$4&lt;=$Y29)),IF(FC64&gt;0,$D29-FC64,$D29),0)</f>
        <v>0</v>
      </c>
      <c r="FD29" s="167">
        <f>IF(OR(AND(FD$4&gt;=$J29,FD$4&lt;=$K29),AND(FD$4&gt;=$Q29,FD$4&lt;=$R29),AND(FD$4&gt;=$X29,FD$4&lt;=$Y29)),IF(FD64&gt;0,$D29-FD64,$D29),0)</f>
        <v>0</v>
      </c>
      <c r="FE29" s="167">
        <f>IF(OR(AND(FE$4&gt;=$J29,FE$4&lt;=$K29),AND(FE$4&gt;=$Q29,FE$4&lt;=$R29),AND(FE$4&gt;=$X29,FE$4&lt;=$Y29)),IF(FE64&gt;0,$D29-FE64,$D29),0)</f>
        <v>0</v>
      </c>
      <c r="FF29" s="167">
        <f>IF(OR(AND(FF$4&gt;=$J29,FF$4&lt;=$K29),AND(FF$4&gt;=$Q29,FF$4&lt;=$R29),AND(FF$4&gt;=$X29,FF$4&lt;=$Y29)),IF(FF64&gt;0,$D29-FF64,$D29),0)</f>
        <v>0</v>
      </c>
      <c r="FG29" s="167">
        <f>IF(OR(AND(FG$4&gt;=$J29,FG$4&lt;=$K29),AND(FG$4&gt;=$Q29,FG$4&lt;=$R29),AND(FG$4&gt;=$X29,FG$4&lt;=$Y29)),IF(FG64&gt;0,$D29-FG64,$D29),0)</f>
        <v>0</v>
      </c>
      <c r="FH29" s="167">
        <f>IF(OR(AND(FH$4&gt;=$J29,FH$4&lt;=$K29),AND(FH$4&gt;=$Q29,FH$4&lt;=$R29),AND(FH$4&gt;=$X29,FH$4&lt;=$Y29)),IF(FH64&gt;0,$D29-FH64,$D29),0)</f>
        <v>0</v>
      </c>
      <c r="FI29" s="167">
        <f>IF(OR(AND(FI$4&gt;=$J29,FI$4&lt;=$K29),AND(FI$4&gt;=$Q29,FI$4&lt;=$R29),AND(FI$4&gt;=$X29,FI$4&lt;=$Y29)),IF(FI64&gt;0,$D29-FI64,$D29),0)</f>
        <v>0</v>
      </c>
      <c r="FJ29" s="167">
        <f>IF(OR(AND(FJ$4&gt;=$J29,FJ$4&lt;=$K29),AND(FJ$4&gt;=$Q29,FJ$4&lt;=$R29),AND(FJ$4&gt;=$X29,FJ$4&lt;=$Y29)),IF(FJ64&gt;0,$D29-FJ64,$D29),0)</f>
        <v>0</v>
      </c>
      <c r="FK29" s="167">
        <f>IF(OR(AND(FK$4&gt;=$J29,FK$4&lt;=$K29),AND(FK$4&gt;=$Q29,FK$4&lt;=$R29),AND(FK$4&gt;=$X29,FK$4&lt;=$Y29)),IF(FK64&gt;0,$D29-FK64,$D29),0)</f>
        <v>0</v>
      </c>
      <c r="FL29" s="167">
        <f>IF(OR(AND(FL$4&gt;=$J29,FL$4&lt;=$K29),AND(FL$4&gt;=$Q29,FL$4&lt;=$R29),AND(FL$4&gt;=$X29,FL$4&lt;=$Y29)),IF(FL64&gt;0,$D29-FL64,$D29),0)</f>
        <v>0</v>
      </c>
      <c r="FM29" s="167">
        <f>IF(OR(AND(FM$4&gt;=$J29,FM$4&lt;=$K29),AND(FM$4&gt;=$Q29,FM$4&lt;=$R29),AND(FM$4&gt;=$X29,FM$4&lt;=$Y29)),IF(FM64&gt;0,$D29-FM64,$D29),0)</f>
        <v>0</v>
      </c>
      <c r="FN29" s="167">
        <f>IF(OR(AND(FN$4&gt;=$J29,FN$4&lt;=$K29),AND(FN$4&gt;=$Q29,FN$4&lt;=$R29),AND(FN$4&gt;=$X29,FN$4&lt;=$Y29)),IF(FN64&gt;0,$D29-FN64,$D29),0)</f>
        <v>0</v>
      </c>
      <c r="FO29" s="167">
        <f>IF(OR(AND(FO$4&gt;=$J29,FO$4&lt;=$K29),AND(FO$4&gt;=$Q29,FO$4&lt;=$R29),AND(FO$4&gt;=$X29,FO$4&lt;=$Y29)),IF(FO64&gt;0,$D29-FO64,$D29),0)</f>
        <v>0</v>
      </c>
      <c r="FP29" s="167">
        <f>IF(OR(AND(FP$4&gt;=$J29,FP$4&lt;=$K29),AND(FP$4&gt;=$Q29,FP$4&lt;=$R29),AND(FP$4&gt;=$X29,FP$4&lt;=$Y29)),IF(FP64&gt;0,$D29-FP64,$D29),0)</f>
        <v>0</v>
      </c>
      <c r="FQ29" s="167">
        <f>IF(OR(AND(FQ$4&gt;=$J29,FQ$4&lt;=$K29),AND(FQ$4&gt;=$Q29,FQ$4&lt;=$R29),AND(FQ$4&gt;=$X29,FQ$4&lt;=$Y29)),IF(FQ64&gt;0,$D29-FQ64,$D29),0)</f>
        <v>0</v>
      </c>
      <c r="FR29" s="167">
        <f>IF(OR(AND(FR$4&gt;=$J29,FR$4&lt;=$K29),AND(FR$4&gt;=$Q29,FR$4&lt;=$R29),AND(FR$4&gt;=$X29,FR$4&lt;=$Y29)),IF(FR64&gt;0,$D29-FR64,$D29),0)</f>
        <v>0</v>
      </c>
      <c r="FS29" s="167">
        <f>IF(OR(AND(FS$4&gt;=$J29,FS$4&lt;=$K29),AND(FS$4&gt;=$Q29,FS$4&lt;=$R29),AND(FS$4&gt;=$X29,FS$4&lt;=$Y29)),IF(FS64&gt;0,$D29-FS64,$D29),0)</f>
        <v>0</v>
      </c>
      <c r="FT29" s="167">
        <f>IF(OR(AND(FT$4&gt;=$J29,FT$4&lt;=$K29),AND(FT$4&gt;=$Q29,FT$4&lt;=$R29),AND(FT$4&gt;=$X29,FT$4&lt;=$Y29)),IF(FT64&gt;0,$D29-FT64,$D29),0)</f>
        <v>0</v>
      </c>
      <c r="FU29" s="167">
        <f>IF(OR(AND(FU$4&gt;=$J29,FU$4&lt;=$K29),AND(FU$4&gt;=$Q29,FU$4&lt;=$R29),AND(FU$4&gt;=$X29,FU$4&lt;=$Y29)),IF(FU64&gt;0,$D29-FU64,$D29),0)</f>
        <v>0</v>
      </c>
      <c r="FV29" s="167">
        <f>IF(OR(AND(FV$4&gt;=$J29,FV$4&lt;=$K29),AND(FV$4&gt;=$Q29,FV$4&lt;=$R29),AND(FV$4&gt;=$X29,FV$4&lt;=$Y29)),IF(FV64&gt;0,$D29-FV64,$D29),0)</f>
        <v>0</v>
      </c>
      <c r="FW29" s="167">
        <f>IF(OR(AND(FW$4&gt;=$J29,FW$4&lt;=$K29),AND(FW$4&gt;=$Q29,FW$4&lt;=$R29),AND(FW$4&gt;=$X29,FW$4&lt;=$Y29)),IF(FW64&gt;0,$D29-FW64,$D29),0)</f>
        <v>0</v>
      </c>
      <c r="FX29" s="167">
        <f>IF(OR(AND(FX$4&gt;=$J29,FX$4&lt;=$K29),AND(FX$4&gt;=$Q29,FX$4&lt;=$R29),AND(FX$4&gt;=$X29,FX$4&lt;=$Y29)),IF(FX64&gt;0,$D29-FX64,$D29),0)</f>
        <v>0</v>
      </c>
      <c r="FY29" s="167">
        <f>IF(OR(AND(FY$4&gt;=$J29,FY$4&lt;=$K29),AND(FY$4&gt;=$Q29,FY$4&lt;=$R29),AND(FY$4&gt;=$X29,FY$4&lt;=$Y29)),IF(FY64&gt;0,$D29-FY64,$D29),0)</f>
        <v>0</v>
      </c>
      <c r="FZ29" s="167">
        <f>IF(OR(AND(FZ$4&gt;=$J29,FZ$4&lt;=$K29),AND(FZ$4&gt;=$Q29,FZ$4&lt;=$R29),AND(FZ$4&gt;=$X29,FZ$4&lt;=$Y29)),IF(FZ64&gt;0,$D29-FZ64,$D29),0)</f>
        <v>0</v>
      </c>
      <c r="GA29" s="167">
        <f>IF(OR(AND(GA$4&gt;=$J29,GA$4&lt;=$K29),AND(GA$4&gt;=$Q29,GA$4&lt;=$R29),AND(GA$4&gt;=$X29,GA$4&lt;=$Y29)),IF(GA64&gt;0,$D29-GA64,$D29),0)</f>
        <v>0</v>
      </c>
      <c r="GB29" s="167">
        <f>IF(OR(AND(GB$4&gt;=$J29,GB$4&lt;=$K29),AND(GB$4&gt;=$Q29,GB$4&lt;=$R29),AND(GB$4&gt;=$X29,GB$4&lt;=$Y29)),IF(GB64&gt;0,$D29-GB64,$D29),0)</f>
        <v>0</v>
      </c>
      <c r="GC29" s="167">
        <f>IF(OR(AND(GC$4&gt;=$J29,GC$4&lt;=$K29),AND(GC$4&gt;=$Q29,GC$4&lt;=$R29),AND(GC$4&gt;=$X29,GC$4&lt;=$Y29)),IF(GC64&gt;0,$D29-GC64,$D29),0)</f>
        <v>0</v>
      </c>
      <c r="GD29" s="167">
        <f>IF(OR(AND(GD$4&gt;=$J29,GD$4&lt;=$K29),AND(GD$4&gt;=$Q29,GD$4&lt;=$R29),AND(GD$4&gt;=$X29,GD$4&lt;=$Y29)),IF(GD64&gt;0,$D29-GD64,$D29),0)</f>
        <v>0</v>
      </c>
      <c r="GE29" s="167">
        <f>IF(OR(AND(GE$4&gt;=$J29,GE$4&lt;=$K29),AND(GE$4&gt;=$Q29,GE$4&lt;=$R29),AND(GE$4&gt;=$X29,GE$4&lt;=$Y29)),IF(GE64&gt;0,$D29-GE64,$D29),0)</f>
        <v>0</v>
      </c>
      <c r="GF29" s="167">
        <f>IF(OR(AND(GF$4&gt;=$J29,GF$4&lt;=$K29),AND(GF$4&gt;=$Q29,GF$4&lt;=$R29),AND(GF$4&gt;=$X29,GF$4&lt;=$Y29)),IF(GF64&gt;0,$D29-GF64,$D29),0)</f>
        <v>0</v>
      </c>
      <c r="GG29" s="167">
        <f>IF(OR(AND(GG$4&gt;=$J29,GG$4&lt;=$K29),AND(GG$4&gt;=$Q29,GG$4&lt;=$R29),AND(GG$4&gt;=$X29,GG$4&lt;=$Y29)),IF(GG64&gt;0,$D29-GG64,$D29),0)</f>
        <v>0</v>
      </c>
      <c r="GH29" s="167">
        <f>IF(OR(AND(GH$4&gt;=$J29,GH$4&lt;=$K29),AND(GH$4&gt;=$Q29,GH$4&lt;=$R29),AND(GH$4&gt;=$X29,GH$4&lt;=$Y29)),IF(GH64&gt;0,$D29-GH64,$D29),0)</f>
        <v>0</v>
      </c>
      <c r="GI29" s="167">
        <f>IF(OR(AND(GI$4&gt;=$J29,GI$4&lt;=$K29),AND(GI$4&gt;=$Q29,GI$4&lt;=$R29),AND(GI$4&gt;=$X29,GI$4&lt;=$Y29)),IF(GI64&gt;0,$D29-GI64,$D29),0)</f>
        <v>0</v>
      </c>
      <c r="GJ29" s="167">
        <f>IF(OR(AND(GJ$4&gt;=$J29,GJ$4&lt;=$K29),AND(GJ$4&gt;=$Q29,GJ$4&lt;=$R29),AND(GJ$4&gt;=$X29,GJ$4&lt;=$Y29)),IF(GJ64&gt;0,$D29-GJ64,$D29),0)</f>
        <v>0</v>
      </c>
      <c r="GK29" s="167">
        <f>IF(OR(AND(GK$4&gt;=$J29,GK$4&lt;=$K29),AND(GK$4&gt;=$Q29,GK$4&lt;=$R29),AND(GK$4&gt;=$X29,GK$4&lt;=$Y29)),IF(GK64&gt;0,$D29-GK64,$D29),0)</f>
        <v>0</v>
      </c>
      <c r="GL29" s="167">
        <f>IF(OR(AND(GL$4&gt;=$J29,GL$4&lt;=$K29),AND(GL$4&gt;=$Q29,GL$4&lt;=$R29),AND(GL$4&gt;=$X29,GL$4&lt;=$Y29)),IF(GL64&gt;0,$D29-GL64,$D29),0)</f>
        <v>0</v>
      </c>
      <c r="GM29" s="167">
        <f>IF(OR(AND(GM$4&gt;=$J29,GM$4&lt;=$K29),AND(GM$4&gt;=$Q29,GM$4&lt;=$R29),AND(GM$4&gt;=$X29,GM$4&lt;=$Y29)),IF(GM64&gt;0,$D29-GM64,$D29),0)</f>
        <v>0</v>
      </c>
      <c r="GN29" s="167">
        <f>IF(OR(AND(GN$4&gt;=$J29,GN$4&lt;=$K29),AND(GN$4&gt;=$Q29,GN$4&lt;=$R29),AND(GN$4&gt;=$X29,GN$4&lt;=$Y29)),IF(GN64&gt;0,$D29-GN64,$D29),0)</f>
        <v>0</v>
      </c>
      <c r="GO29" s="167">
        <f>IF(OR(AND(GO$4&gt;=$J29,GO$4&lt;=$K29),AND(GO$4&gt;=$Q29,GO$4&lt;=$R29),AND(GO$4&gt;=$X29,GO$4&lt;=$Y29)),IF(GO64&gt;0,$D29-GO64,$D29),0)</f>
        <v>0</v>
      </c>
      <c r="GP29" s="167">
        <f>IF(OR(AND(GP$4&gt;=$J29,GP$4&lt;=$K29),AND(GP$4&gt;=$Q29,GP$4&lt;=$R29),AND(GP$4&gt;=$X29,GP$4&lt;=$Y29)),IF(GP64&gt;0,$D29-GP64,$D29),0)</f>
        <v>0</v>
      </c>
      <c r="GQ29" s="167">
        <f>IF(OR(AND(GQ$4&gt;=$J29,GQ$4&lt;=$K29),AND(GQ$4&gt;=$Q29,GQ$4&lt;=$R29),AND(GQ$4&gt;=$X29,GQ$4&lt;=$Y29)),IF(GQ64&gt;0,$D29-GQ64,$D29),0)</f>
        <v>0</v>
      </c>
      <c r="GR29" s="167">
        <f>IF(OR(AND(GR$4&gt;=$J29,GR$4&lt;=$K29),AND(GR$4&gt;=$Q29,GR$4&lt;=$R29),AND(GR$4&gt;=$X29,GR$4&lt;=$Y29)),IF(GR64&gt;0,$D29-GR64,$D29),0)</f>
        <v>0</v>
      </c>
      <c r="GS29" s="167">
        <f>IF(OR(AND(GS$4&gt;=$J29,GS$4&lt;=$K29),AND(GS$4&gt;=$Q29,GS$4&lt;=$R29),AND(GS$4&gt;=$X29,GS$4&lt;=$Y29)),IF(GS64&gt;0,$D29-GS64,$D29),0)</f>
        <v>0</v>
      </c>
      <c r="GT29" s="167">
        <f>IF(OR(AND(GT$4&gt;=$J29,GT$4&lt;=$K29),AND(GT$4&gt;=$Q29,GT$4&lt;=$R29),AND(GT$4&gt;=$X29,GT$4&lt;=$Y29)),IF(GT64&gt;0,$D29-GT64,$D29),0)</f>
        <v>0</v>
      </c>
      <c r="GU29" s="167">
        <f>IF(OR(AND(GU$4&gt;=$J29,GU$4&lt;=$K29),AND(GU$4&gt;=$Q29,GU$4&lt;=$R29),AND(GU$4&gt;=$X29,GU$4&lt;=$Y29)),IF(GU64&gt;0,$D29-GU64,$D29),0)</f>
        <v>0</v>
      </c>
      <c r="GV29" s="167">
        <f>IF(OR(AND(GV$4&gt;=$J29,GV$4&lt;=$K29),AND(GV$4&gt;=$Q29,GV$4&lt;=$R29),AND(GV$4&gt;=$X29,GV$4&lt;=$Y29)),IF(GV64&gt;0,$D29-GV64,$D29),0)</f>
        <v>0</v>
      </c>
      <c r="GW29" s="167">
        <f>IF(OR(AND(GW$4&gt;=$J29,GW$4&lt;=$K29),AND(GW$4&gt;=$Q29,GW$4&lt;=$R29),AND(GW$4&gt;=$X29,GW$4&lt;=$Y29)),IF(GW64&gt;0,$D29-GW64,$D29),0)</f>
        <v>0</v>
      </c>
      <c r="GX29" s="167">
        <f>IF(OR(AND(GX$4&gt;=$J29,GX$4&lt;=$K29),AND(GX$4&gt;=$Q29,GX$4&lt;=$R29),AND(GX$4&gt;=$X29,GX$4&lt;=$Y29)),IF(GX64&gt;0,$D29-GX64,$D29),0)</f>
        <v>0</v>
      </c>
      <c r="GY29" s="167">
        <f>IF(OR(AND(GY$4&gt;=$J29,GY$4&lt;=$K29),AND(GY$4&gt;=$Q29,GY$4&lt;=$R29),AND(GY$4&gt;=$X29,GY$4&lt;=$Y29)),IF(GY64&gt;0,$D29-GY64,$D29),0)</f>
        <v>0</v>
      </c>
      <c r="GZ29" s="167">
        <f>IF(OR(AND(GZ$4&gt;=$J29,GZ$4&lt;=$K29),AND(GZ$4&gt;=$Q29,GZ$4&lt;=$R29),AND(GZ$4&gt;=$X29,GZ$4&lt;=$Y29)),IF(GZ64&gt;0,$D29-GZ64,$D29),0)</f>
        <v>0</v>
      </c>
      <c r="HA29" s="167">
        <f>IF(OR(AND(HA$4&gt;=$J29,HA$4&lt;=$K29),AND(HA$4&gt;=$Q29,HA$4&lt;=$R29),AND(HA$4&gt;=$X29,HA$4&lt;=$Y29)),IF(HA64&gt;0,$D29-HA64,$D29),0)</f>
        <v>0</v>
      </c>
      <c r="HB29" s="167">
        <f>IF(OR(AND(HB$4&gt;=$J29,HB$4&lt;=$K29),AND(HB$4&gt;=$Q29,HB$4&lt;=$R29),AND(HB$4&gt;=$X29,HB$4&lt;=$Y29)),IF(HB64&gt;0,$D29-HB64,$D29),0)</f>
        <v>0</v>
      </c>
      <c r="HC29" s="167">
        <f>IF(OR(AND(HC$4&gt;=$J29,HC$4&lt;=$K29),AND(HC$4&gt;=$Q29,HC$4&lt;=$R29),AND(HC$4&gt;=$X29,HC$4&lt;=$Y29)),IF(HC64&gt;0,$D29-HC64,$D29),0)</f>
        <v>0</v>
      </c>
      <c r="HD29" s="167">
        <f>IF(OR(AND(HD$4&gt;=$J29,HD$4&lt;=$K29),AND(HD$4&gt;=$Q29,HD$4&lt;=$R29),AND(HD$4&gt;=$X29,HD$4&lt;=$Y29)),IF(HD64&gt;0,$D29-HD64,$D29),0)</f>
        <v>0</v>
      </c>
      <c r="HE29" s="167">
        <f>IF(OR(AND(HE$4&gt;=$J29,HE$4&lt;=$K29),AND(HE$4&gt;=$Q29,HE$4&lt;=$R29),AND(HE$4&gt;=$X29,HE$4&lt;=$Y29)),IF(HE64&gt;0,$D29-HE64,$D29),0)</f>
        <v>0</v>
      </c>
      <c r="HF29" s="167">
        <f>IF(OR(AND(HF$4&gt;=$J29,HF$4&lt;=$K29),AND(HF$4&gt;=$Q29,HF$4&lt;=$R29),AND(HF$4&gt;=$X29,HF$4&lt;=$Y29)),IF(HF64&gt;0,$D29-HF64,$D29),0)</f>
        <v>0</v>
      </c>
      <c r="HG29" s="167">
        <f>IF(OR(AND(HG$4&gt;=$J29,HG$4&lt;=$K29),AND(HG$4&gt;=$Q29,HG$4&lt;=$R29),AND(HG$4&gt;=$X29,HG$4&lt;=$Y29)),IF(HG64&gt;0,$D29-HG64,$D29),0)</f>
        <v>0</v>
      </c>
      <c r="HH29" s="167">
        <f>IF(OR(AND(HH$4&gt;=$J29,HH$4&lt;=$K29),AND(HH$4&gt;=$Q29,HH$4&lt;=$R29),AND(HH$4&gt;=$X29,HH$4&lt;=$Y29)),IF(HH64&gt;0,$D29-HH64,$D29),0)</f>
        <v>0</v>
      </c>
      <c r="HI29" s="167">
        <f>IF(OR(AND(HI$4&gt;=$J29,HI$4&lt;=$K29),AND(HI$4&gt;=$Q29,HI$4&lt;=$R29),AND(HI$4&gt;=$X29,HI$4&lt;=$Y29)),IF(HI64&gt;0,$D29-HI64,$D29),0)</f>
        <v>0</v>
      </c>
      <c r="HJ29" s="167">
        <f>IF(OR(AND(HJ$4&gt;=$J29,HJ$4&lt;=$K29),AND(HJ$4&gt;=$Q29,HJ$4&lt;=$R29),AND(HJ$4&gt;=$X29,HJ$4&lt;=$Y29)),IF(HJ64&gt;0,$D29-HJ64,$D29),0)</f>
        <v>0</v>
      </c>
      <c r="HK29" s="167">
        <f>IF(OR(AND(HK$4&gt;=$J29,HK$4&lt;=$K29),AND(HK$4&gt;=$Q29,HK$4&lt;=$R29),AND(HK$4&gt;=$X29,HK$4&lt;=$Y29)),IF(HK64&gt;0,$D29-HK64,$D29),0)</f>
        <v>0</v>
      </c>
      <c r="HL29" s="167">
        <f>IF(OR(AND(HL$4&gt;=$J29,HL$4&lt;=$K29),AND(HL$4&gt;=$Q29,HL$4&lt;=$R29),AND(HL$4&gt;=$X29,HL$4&lt;=$Y29)),IF(HL64&gt;0,$D29-HL64,$D29),0)</f>
        <v>0</v>
      </c>
      <c r="HM29" s="167">
        <f>IF(OR(AND(HM$4&gt;=$J29,HM$4&lt;=$K29),AND(HM$4&gt;=$Q29,HM$4&lt;=$R29),AND(HM$4&gt;=$X29,HM$4&lt;=$Y29)),IF(HM64&gt;0,$D29-HM64,$D29),0)</f>
        <v>0</v>
      </c>
      <c r="HN29" s="167">
        <f>IF(OR(AND(HN$4&gt;=$J29,HN$4&lt;=$K29),AND(HN$4&gt;=$Q29,HN$4&lt;=$R29),AND(HN$4&gt;=$X29,HN$4&lt;=$Y29)),IF(HN64&gt;0,$D29-HN64,$D29),0)</f>
        <v>0</v>
      </c>
      <c r="HO29" s="167">
        <f>IF(OR(AND(HO$4&gt;=$J29,HO$4&lt;=$K29),AND(HO$4&gt;=$Q29,HO$4&lt;=$R29),AND(HO$4&gt;=$X29,HO$4&lt;=$Y29)),IF(HO64&gt;0,$D29-HO64,$D29),0)</f>
        <v>0</v>
      </c>
      <c r="HP29" s="167">
        <f>IF(OR(AND(HP$4&gt;=$J29,HP$4&lt;=$K29),AND(HP$4&gt;=$Q29,HP$4&lt;=$R29),AND(HP$4&gt;=$X29,HP$4&lt;=$Y29)),IF(HP64&gt;0,$D29-HP64,$D29),0)</f>
        <v>0</v>
      </c>
      <c r="HQ29" s="167">
        <f>IF(OR(AND(HQ$4&gt;=$J29,HQ$4&lt;=$K29),AND(HQ$4&gt;=$Q29,HQ$4&lt;=$R29),AND(HQ$4&gt;=$X29,HQ$4&lt;=$Y29)),IF(HQ64&gt;0,$D29-HQ64,$D29),0)</f>
        <v>0</v>
      </c>
      <c r="HR29" s="167">
        <f>IF(OR(AND(HR$4&gt;=$J29,HR$4&lt;=$K29),AND(HR$4&gt;=$Q29,HR$4&lt;=$R29),AND(HR$4&gt;=$X29,HR$4&lt;=$Y29)),IF(HR64&gt;0,$D29-HR64,$D29),0)</f>
        <v>0</v>
      </c>
      <c r="HS29" s="167">
        <f>IF(OR(AND(HS$4&gt;=$J29,HS$4&lt;=$K29),AND(HS$4&gt;=$Q29,HS$4&lt;=$R29),AND(HS$4&gt;=$X29,HS$4&lt;=$Y29)),IF(HS64&gt;0,$D29-HS64,$D29),0)</f>
        <v>0</v>
      </c>
      <c r="HT29" s="167">
        <f>IF(OR(AND(HT$4&gt;=$J29,HT$4&lt;=$K29),AND(HT$4&gt;=$Q29,HT$4&lt;=$R29),AND(HT$4&gt;=$X29,HT$4&lt;=$Y29)),IF(HT64&gt;0,$D29-HT64,$D29),0)</f>
        <v>0</v>
      </c>
      <c r="HU29" s="167">
        <f>IF(OR(AND(HU$4&gt;=$J29,HU$4&lt;=$K29),AND(HU$4&gt;=$Q29,HU$4&lt;=$R29),AND(HU$4&gt;=$X29,HU$4&lt;=$Y29)),IF(HU64&gt;0,$D29-HU64,$D29),0)</f>
        <v>0</v>
      </c>
      <c r="HV29" s="167">
        <f>IF(OR(AND(HV$4&gt;=$J29,HV$4&lt;=$K29),AND(HV$4&gt;=$Q29,HV$4&lt;=$R29),AND(HV$4&gt;=$X29,HV$4&lt;=$Y29)),IF(HV64&gt;0,$D29-HV64,$D29),0)</f>
        <v>0</v>
      </c>
      <c r="HW29" s="167">
        <f>IF(OR(AND(HW$4&gt;=$J29,HW$4&lt;=$K29),AND(HW$4&gt;=$Q29,HW$4&lt;=$R29),AND(HW$4&gt;=$X29,HW$4&lt;=$Y29)),IF(HW64&gt;0,$D29-HW64,$D29),0)</f>
        <v>0</v>
      </c>
      <c r="HX29" s="167">
        <f>IF(OR(AND(HX$4&gt;=$J29,HX$4&lt;=$K29),AND(HX$4&gt;=$Q29,HX$4&lt;=$R29),AND(HX$4&gt;=$X29,HX$4&lt;=$Y29)),IF(HX64&gt;0,$D29-HX64,$D29),0)</f>
        <v>0</v>
      </c>
      <c r="HY29" s="167">
        <f>IF(OR(AND(HY$4&gt;=$J29,HY$4&lt;=$K29),AND(HY$4&gt;=$Q29,HY$4&lt;=$R29),AND(HY$4&gt;=$X29,HY$4&lt;=$Y29)),IF(HY64&gt;0,$D29-HY64,$D29),0)</f>
        <v>0</v>
      </c>
      <c r="HZ29" s="167">
        <f>IF(OR(AND(HZ$4&gt;=$J29,HZ$4&lt;=$K29),AND(HZ$4&gt;=$Q29,HZ$4&lt;=$R29),AND(HZ$4&gt;=$X29,HZ$4&lt;=$Y29)),IF(HZ64&gt;0,$D29-HZ64,$D29),0)</f>
        <v>0</v>
      </c>
      <c r="IA29" s="167">
        <f>IF(OR(AND(IA$4&gt;=$J29,IA$4&lt;=$K29),AND(IA$4&gt;=$Q29,IA$4&lt;=$R29),AND(IA$4&gt;=$X29,IA$4&lt;=$Y29)),IF(IA64&gt;0,$D29-IA64,$D29),0)</f>
        <v>0</v>
      </c>
      <c r="IB29" s="167">
        <f>IF(OR(AND(IB$4&gt;=$J29,IB$4&lt;=$K29),AND(IB$4&gt;=$Q29,IB$4&lt;=$R29),AND(IB$4&gt;=$X29,IB$4&lt;=$Y29)),IF(IB64&gt;0,$D29-IB64,$D29),0)</f>
        <v>0</v>
      </c>
      <c r="IC29" s="167">
        <f>IF(OR(AND(IC$4&gt;=$J29,IC$4&lt;=$K29),AND(IC$4&gt;=$Q29,IC$4&lt;=$R29),AND(IC$4&gt;=$X29,IC$4&lt;=$Y29)),IF(IC64&gt;0,$D29-IC64,$D29),0)</f>
        <v>0</v>
      </c>
      <c r="ID29" s="167">
        <f>IF(OR(AND(ID$4&gt;=$J29,ID$4&lt;=$K29),AND(ID$4&gt;=$Q29,ID$4&lt;=$R29),AND(ID$4&gt;=$X29,ID$4&lt;=$Y29)),IF(ID64&gt;0,$D29-ID64,$D29),0)</f>
        <v>0</v>
      </c>
      <c r="IE29" s="167">
        <f>IF(OR(AND(IE$4&gt;=$J29,IE$4&lt;=$K29),AND(IE$4&gt;=$Q29,IE$4&lt;=$R29),AND(IE$4&gt;=$X29,IE$4&lt;=$Y29)),IF(IE64&gt;0,$D29-IE64,$D29),0)</f>
        <v>0</v>
      </c>
      <c r="IF29" s="167">
        <f>IF(OR(AND(IF$4&gt;=$J29,IF$4&lt;=$K29),AND(IF$4&gt;=$Q29,IF$4&lt;=$R29),AND(IF$4&gt;=$X29,IF$4&lt;=$Y29)),IF(IF64&gt;0,$D29-IF64,$D29),0)</f>
        <v>0</v>
      </c>
      <c r="IG29" s="167">
        <f>IF(OR(AND(IG$4&gt;=$J29,IG$4&lt;=$K29),AND(IG$4&gt;=$Q29,IG$4&lt;=$R29),AND(IG$4&gt;=$X29,IG$4&lt;=$Y29)),IF(IG64&gt;0,$D29-IG64,$D29),0)</f>
        <v>0</v>
      </c>
      <c r="IH29" s="167">
        <f>IF(OR(AND(IH$4&gt;=$J29,IH$4&lt;=$K29),AND(IH$4&gt;=$Q29,IH$4&lt;=$R29),AND(IH$4&gt;=$X29,IH$4&lt;=$Y29)),IF(IH64&gt;0,$D29-IH64,$D29),0)</f>
        <v>0</v>
      </c>
      <c r="II29" s="167">
        <f>IF(OR(AND(II$4&gt;=$J29,II$4&lt;=$K29),AND(II$4&gt;=$Q29,II$4&lt;=$R29),AND(II$4&gt;=$X29,II$4&lt;=$Y29)),IF(II64&gt;0,$D29-II64,$D29),0)</f>
        <v>0</v>
      </c>
      <c r="IJ29" s="167">
        <f>IF(OR(AND(IJ$4&gt;=$J29,IJ$4&lt;=$K29),AND(IJ$4&gt;=$Q29,IJ$4&lt;=$R29),AND(IJ$4&gt;=$X29,IJ$4&lt;=$Y29)),IF(IJ64&gt;0,$D29-IJ64,$D29),0)</f>
        <v>0</v>
      </c>
      <c r="IK29" s="167">
        <f>IF(OR(AND(IK$4&gt;=$J29,IK$4&lt;=$K29),AND(IK$4&gt;=$Q29,IK$4&lt;=$R29),AND(IK$4&gt;=$X29,IK$4&lt;=$Y29)),IF(IK64&gt;0,$D29-IK64,$D29),0)</f>
        <v>0</v>
      </c>
      <c r="IL29" s="167">
        <f>IF(OR(AND(IL$4&gt;=$J29,IL$4&lt;=$K29),AND(IL$4&gt;=$Q29,IL$4&lt;=$R29),AND(IL$4&gt;=$X29,IL$4&lt;=$Y29)),IF(IL64&gt;0,$D29-IL64,$D29),0)</f>
        <v>0</v>
      </c>
      <c r="IM29" s="167">
        <f>IF(OR(AND(IM$4&gt;=$J29,IM$4&lt;=$K29),AND(IM$4&gt;=$Q29,IM$4&lt;=$R29),AND(IM$4&gt;=$X29,IM$4&lt;=$Y29)),IF(IM64&gt;0,$D29-IM64,$D29),0)</f>
        <v>0</v>
      </c>
      <c r="IN29" s="167">
        <f>IF(OR(AND(IN$4&gt;=$J29,IN$4&lt;=$K29),AND(IN$4&gt;=$Q29,IN$4&lt;=$R29),AND(IN$4&gt;=$X29,IN$4&lt;=$Y29)),IF(IN64&gt;0,$D29-IN64,$D29),0)</f>
        <v>0</v>
      </c>
      <c r="IO29" s="167">
        <f>IF(OR(AND(IO$4&gt;=$J29,IO$4&lt;=$K29),AND(IO$4&gt;=$Q29,IO$4&lt;=$R29),AND(IO$4&gt;=$X29,IO$4&lt;=$Y29)),IF(IO64&gt;0,$D29-IO64,$D29),0)</f>
        <v>0</v>
      </c>
      <c r="IP29" s="167">
        <f>IF(OR(AND(IP$4&gt;=$J29,IP$4&lt;=$K29),AND(IP$4&gt;=$Q29,IP$4&lt;=$R29),AND(IP$4&gt;=$X29,IP$4&lt;=$Y29)),IF(IP64&gt;0,$D29-IP64,$D29),0)</f>
        <v>0</v>
      </c>
      <c r="IQ29" s="167">
        <f>IF(OR(AND(IQ$4&gt;=$J29,IQ$4&lt;=$K29),AND(IQ$4&gt;=$Q29,IQ$4&lt;=$R29),AND(IQ$4&gt;=$X29,IQ$4&lt;=$Y29)),IF(IQ64&gt;0,$D29-IQ64,$D29),0)</f>
        <v>0</v>
      </c>
      <c r="IR29" s="167">
        <f>IF(OR(AND(IR$4&gt;=$J29,IR$4&lt;=$K29),AND(IR$4&gt;=$Q29,IR$4&lt;=$R29),AND(IR$4&gt;=$X29,IR$4&lt;=$Y29)),IF(IR64&gt;0,$D29-IR64,$D29),0)</f>
        <v>0</v>
      </c>
      <c r="IS29" s="167">
        <f>IF(OR(AND(IS$4&gt;=$J29,IS$4&lt;=$K29),AND(IS$4&gt;=$Q29,IS$4&lt;=$R29),AND(IS$4&gt;=$X29,IS$4&lt;=$Y29)),IF(IS64&gt;0,$D29-IS64,$D29),0)</f>
        <v>0</v>
      </c>
      <c r="IT29" s="167">
        <f>IF(OR(AND(IT$4&gt;=$J29,IT$4&lt;=$K29),AND(IT$4&gt;=$Q29,IT$4&lt;=$R29),AND(IT$4&gt;=$X29,IT$4&lt;=$Y29)),IF(IT64&gt;0,$D29-IT64,$D29),0)</f>
        <v>0</v>
      </c>
      <c r="IU29" s="167">
        <f>IF(OR(AND(IU$4&gt;=$J29,IU$4&lt;=$K29),AND(IU$4&gt;=$Q29,IU$4&lt;=$R29),AND(IU$4&gt;=$X29,IU$4&lt;=$Y29)),IF(IU64&gt;0,$D29-IU64,$D29),0)</f>
        <v>0</v>
      </c>
      <c r="IV29" s="167">
        <f>IF(OR(AND(IV$4&gt;=$J29,IV$4&lt;=$K29),AND(IV$4&gt;=$Q29,IV$4&lt;=$R29),AND(IV$4&gt;=$X29,IV$4&lt;=$Y29)),IF(IV64&gt;0,$D29-IV64,$D29),0)</f>
        <v>0</v>
      </c>
      <c r="IW29" s="167">
        <f>IF(OR(AND(IW$4&gt;=$J29,IW$4&lt;=$K29),AND(IW$4&gt;=$Q29,IW$4&lt;=$R29),AND(IW$4&gt;=$X29,IW$4&lt;=$Y29)),IF(IW64&gt;0,$D29-IW64,$D29),0)</f>
        <v>0</v>
      </c>
      <c r="IX29" s="167">
        <f>IF(OR(AND(IX$4&gt;=$J29,IX$4&lt;=$K29),AND(IX$4&gt;=$Q29,IX$4&lt;=$R29),AND(IX$4&gt;=$X29,IX$4&lt;=$Y29)),IF(IX64&gt;0,$D29-IX64,$D29),0)</f>
        <v>0</v>
      </c>
      <c r="IY29" s="167">
        <f>IF(OR(AND(IY$4&gt;=$J29,IY$4&lt;=$K29),AND(IY$4&gt;=$Q29,IY$4&lt;=$R29),AND(IY$4&gt;=$X29,IY$4&lt;=$Y29)),IF(IY64&gt;0,$D29-IY64,$D29),0)</f>
        <v>0</v>
      </c>
      <c r="IZ29" s="167">
        <f>IF(OR(AND(IZ$4&gt;=$J29,IZ$4&lt;=$K29),AND(IZ$4&gt;=$Q29,IZ$4&lt;=$R29),AND(IZ$4&gt;=$X29,IZ$4&lt;=$Y29)),IF(IZ64&gt;0,$D29-IZ64,$D29),0)</f>
        <v>0</v>
      </c>
      <c r="JA29" s="167">
        <f>IF(OR(AND(JA$4&gt;=$J29,JA$4&lt;=$K29),AND(JA$4&gt;=$Q29,JA$4&lt;=$R29),AND(JA$4&gt;=$X29,JA$4&lt;=$Y29)),IF(JA64&gt;0,$D29-JA64,$D29),0)</f>
        <v>0</v>
      </c>
      <c r="JB29" s="167">
        <f>IF(OR(AND(JB$4&gt;=$J29,JB$4&lt;=$K29),AND(JB$4&gt;=$Q29,JB$4&lt;=$R29),AND(JB$4&gt;=$X29,JB$4&lt;=$Y29)),IF(JB64&gt;0,$D29-JB64,$D29),0)</f>
        <v>0</v>
      </c>
      <c r="JC29" s="167">
        <f>IF(OR(AND(JC$4&gt;=$J29,JC$4&lt;=$K29),AND(JC$4&gt;=$Q29,JC$4&lt;=$R29),AND(JC$4&gt;=$X29,JC$4&lt;=$Y29)),IF(JC64&gt;0,$D29-JC64,$D29),0)</f>
        <v>0</v>
      </c>
      <c r="JD29" s="167">
        <f>IF(OR(AND(JD$4&gt;=$J29,JD$4&lt;=$K29),AND(JD$4&gt;=$Q29,JD$4&lt;=$R29),AND(JD$4&gt;=$X29,JD$4&lt;=$Y29)),IF(JD64&gt;0,$D29-JD64,$D29),0)</f>
        <v>0</v>
      </c>
      <c r="JE29" s="167">
        <f>IF(OR(AND(JE$4&gt;=$J29,JE$4&lt;=$K29),AND(JE$4&gt;=$Q29,JE$4&lt;=$R29),AND(JE$4&gt;=$X29,JE$4&lt;=$Y29)),IF(JE64&gt;0,$D29-JE64,$D29),0)</f>
        <v>0</v>
      </c>
      <c r="JF29" s="167">
        <f>IF(OR(AND(JF$4&gt;=$J29,JF$4&lt;=$K29),AND(JF$4&gt;=$Q29,JF$4&lt;=$R29),AND(JF$4&gt;=$X29,JF$4&lt;=$Y29)),IF(JF64&gt;0,$D29-JF64,$D29),0)</f>
        <v>0</v>
      </c>
      <c r="JG29" s="167">
        <f>IF(OR(AND(JG$4&gt;=$J29,JG$4&lt;=$K29),AND(JG$4&gt;=$Q29,JG$4&lt;=$R29),AND(JG$4&gt;=$X29,JG$4&lt;=$Y29)),IF(JG64&gt;0,$D29-JG64,$D29),0)</f>
        <v>0</v>
      </c>
      <c r="JH29" s="167">
        <f>IF(OR(AND(JH$4&gt;=$J29,JH$4&lt;=$K29),AND(JH$4&gt;=$Q29,JH$4&lt;=$R29),AND(JH$4&gt;=$X29,JH$4&lt;=$Y29)),IF(JH64&gt;0,$D29-JH64,$D29),0)</f>
        <v>0</v>
      </c>
      <c r="JI29" s="167">
        <f>IF(OR(AND(JI$4&gt;=$J29,JI$4&lt;=$K29),AND(JI$4&gt;=$Q29,JI$4&lt;=$R29),AND(JI$4&gt;=$X29,JI$4&lt;=$Y29)),IF(JI64&gt;0,$D29-JI64,$D29),0)</f>
        <v>0</v>
      </c>
      <c r="JJ29" s="167">
        <f>IF(OR(AND(JJ$4&gt;=$J29,JJ$4&lt;=$K29),AND(JJ$4&gt;=$Q29,JJ$4&lt;=$R29),AND(JJ$4&gt;=$X29,JJ$4&lt;=$Y29)),IF(JJ64&gt;0,$D29-JJ64,$D29),0)</f>
        <v>0</v>
      </c>
      <c r="JK29" s="167">
        <f>IF(OR(AND(JK$4&gt;=$J29,JK$4&lt;=$K29),AND(JK$4&gt;=$Q29,JK$4&lt;=$R29),AND(JK$4&gt;=$X29,JK$4&lt;=$Y29)),IF(JK64&gt;0,$D29-JK64,$D29),0)</f>
        <v>0</v>
      </c>
      <c r="JL29" s="167">
        <f>IF(OR(AND(JL$4&gt;=$J29,JL$4&lt;=$K29),AND(JL$4&gt;=$Q29,JL$4&lt;=$R29),AND(JL$4&gt;=$X29,JL$4&lt;=$Y29)),IF(JL64&gt;0,$D29-JL64,$D29),0)</f>
        <v>0</v>
      </c>
      <c r="JM29" s="167">
        <f>IF(OR(AND(JM$4&gt;=$J29,JM$4&lt;=$K29),AND(JM$4&gt;=$Q29,JM$4&lt;=$R29),AND(JM$4&gt;=$X29,JM$4&lt;=$Y29)),IF(JM64&gt;0,$D29-JM64,$D29),0)</f>
        <v>0</v>
      </c>
      <c r="JN29" s="167">
        <f>IF(OR(AND(JN$4&gt;=$J29,JN$4&lt;=$K29),AND(JN$4&gt;=$Q29,JN$4&lt;=$R29),AND(JN$4&gt;=$X29,JN$4&lt;=$Y29)),IF(JN64&gt;0,$D29-JN64,$D29),0)</f>
        <v>0</v>
      </c>
      <c r="JO29" s="167">
        <f>IF(OR(AND(JO$4&gt;=$J29,JO$4&lt;=$K29),AND(JO$4&gt;=$Q29,JO$4&lt;=$R29),AND(JO$4&gt;=$X29,JO$4&lt;=$Y29)),IF(JO64&gt;0,$D29-JO64,$D29),0)</f>
        <v>0</v>
      </c>
      <c r="JP29" s="167">
        <f>IF(OR(AND(JP$4&gt;=$J29,JP$4&lt;=$K29),AND(JP$4&gt;=$Q29,JP$4&lt;=$R29),AND(JP$4&gt;=$X29,JP$4&lt;=$Y29)),IF(JP64&gt;0,$D29-JP64,$D29),0)</f>
        <v>0</v>
      </c>
      <c r="JQ29" s="167">
        <f>IF(OR(AND(JQ$4&gt;=$J29,JQ$4&lt;=$K29),AND(JQ$4&gt;=$Q29,JQ$4&lt;=$R29),AND(JQ$4&gt;=$X29,JQ$4&lt;=$Y29)),IF(JQ64&gt;0,$D29-JQ64,$D29),0)</f>
        <v>0</v>
      </c>
      <c r="JR29" s="167">
        <f>IF(OR(AND(JR$4&gt;=$J29,JR$4&lt;=$K29),AND(JR$4&gt;=$Q29,JR$4&lt;=$R29),AND(JR$4&gt;=$X29,JR$4&lt;=$Y29)),IF(JR64&gt;0,$D29-JR64,$D29),0)</f>
        <v>0</v>
      </c>
      <c r="JS29" s="167">
        <f>IF(OR(AND(JS$4&gt;=$J29,JS$4&lt;=$K29),AND(JS$4&gt;=$Q29,JS$4&lt;=$R29),AND(JS$4&gt;=$X29,JS$4&lt;=$Y29)),IF(JS64&gt;0,$D29-JS64,$D29),0)</f>
        <v>0</v>
      </c>
      <c r="JT29" s="167">
        <f>IF(OR(AND(JT$4&gt;=$J29,JT$4&lt;=$K29),AND(JT$4&gt;=$Q29,JT$4&lt;=$R29),AND(JT$4&gt;=$X29,JT$4&lt;=$Y29)),IF(JT64&gt;0,$D29-JT64,$D29),0)</f>
        <v>0</v>
      </c>
      <c r="JU29" s="167">
        <f>IF(OR(AND(JU$4&gt;=$J29,JU$4&lt;=$K29),AND(JU$4&gt;=$Q29,JU$4&lt;=$R29),AND(JU$4&gt;=$X29,JU$4&lt;=$Y29)),IF(JU64&gt;0,$D29-JU64,$D29),0)</f>
        <v>0</v>
      </c>
      <c r="JV29" s="167">
        <f>IF(OR(AND(JV$4&gt;=$J29,JV$4&lt;=$K29),AND(JV$4&gt;=$Q29,JV$4&lt;=$R29),AND(JV$4&gt;=$X29,JV$4&lt;=$Y29)),IF(JV64&gt;0,$D29-JV64,$D29),0)</f>
        <v>0</v>
      </c>
      <c r="JW29" s="167">
        <f>IF(OR(AND(JW$4&gt;=$J29,JW$4&lt;=$K29),AND(JW$4&gt;=$Q29,JW$4&lt;=$R29),AND(JW$4&gt;=$X29,JW$4&lt;=$Y29)),IF(JW64&gt;0,$D29-JW64,$D29),0)</f>
        <v>0</v>
      </c>
      <c r="JX29" s="167">
        <f>IF(OR(AND(JX$4&gt;=$J29,JX$4&lt;=$K29),AND(JX$4&gt;=$Q29,JX$4&lt;=$R29),AND(JX$4&gt;=$X29,JX$4&lt;=$Y29)),IF(JX64&gt;0,$D29-JX64,$D29),0)</f>
        <v>0</v>
      </c>
      <c r="JY29" s="167">
        <f>IF(OR(AND(JY$4&gt;=$J29,JY$4&lt;=$K29),AND(JY$4&gt;=$Q29,JY$4&lt;=$R29),AND(JY$4&gt;=$X29,JY$4&lt;=$Y29)),IF(JY64&gt;0,$D29-JY64,$D29),0)</f>
        <v>0</v>
      </c>
      <c r="JZ29" s="167">
        <f>IF(OR(AND(JZ$4&gt;=$J29,JZ$4&lt;=$K29),AND(JZ$4&gt;=$Q29,JZ$4&lt;=$R29),AND(JZ$4&gt;=$X29,JZ$4&lt;=$Y29)),IF(JZ64&gt;0,$D29-JZ64,$D29),0)</f>
        <v>0</v>
      </c>
      <c r="KA29" s="167">
        <f>IF(OR(AND(KA$4&gt;=$J29,KA$4&lt;=$K29),AND(KA$4&gt;=$Q29,KA$4&lt;=$R29),AND(KA$4&gt;=$X29,KA$4&lt;=$Y29)),IF(KA64&gt;0,$D29-KA64,$D29),0)</f>
        <v>0</v>
      </c>
      <c r="KB29" s="167">
        <f>IF(OR(AND(KB$4&gt;=$J29,KB$4&lt;=$K29),AND(KB$4&gt;=$Q29,KB$4&lt;=$R29),AND(KB$4&gt;=$X29,KB$4&lt;=$Y29)),IF(KB64&gt;0,$D29-KB64,$D29),0)</f>
        <v>0</v>
      </c>
      <c r="KC29" s="167">
        <f>IF(OR(AND(KC$4&gt;=$J29,KC$4&lt;=$K29),AND(KC$4&gt;=$Q29,KC$4&lt;=$R29),AND(KC$4&gt;=$X29,KC$4&lt;=$Y29)),IF(KC64&gt;0,$D29-KC64,$D29),0)</f>
        <v>0</v>
      </c>
      <c r="KD29" s="167">
        <f>IF(OR(AND(KD$4&gt;=$J29,KD$4&lt;=$K29),AND(KD$4&gt;=$Q29,KD$4&lt;=$R29),AND(KD$4&gt;=$X29,KD$4&lt;=$Y29)),IF(KD64&gt;0,$D29-KD64,$D29),0)</f>
        <v>0</v>
      </c>
      <c r="KE29" s="167">
        <f>IF(OR(AND(KE$4&gt;=$J29,KE$4&lt;=$K29),AND(KE$4&gt;=$Q29,KE$4&lt;=$R29),AND(KE$4&gt;=$X29,KE$4&lt;=$Y29)),IF(KE64&gt;0,$D29-KE64,$D29),0)</f>
        <v>0</v>
      </c>
      <c r="KF29" s="167">
        <f>IF(OR(AND(KF$4&gt;=$J29,KF$4&lt;=$K29),AND(KF$4&gt;=$Q29,KF$4&lt;=$R29),AND(KF$4&gt;=$X29,KF$4&lt;=$Y29)),IF(KF64&gt;0,$D29-KF64,$D29),0)</f>
        <v>0</v>
      </c>
      <c r="KG29" s="167">
        <f>IF(OR(AND(KG$4&gt;=$J29,KG$4&lt;=$K29),AND(KG$4&gt;=$Q29,KG$4&lt;=$R29),AND(KG$4&gt;=$X29,KG$4&lt;=$Y29)),IF(KG64&gt;0,$D29-KG64,$D29),0)</f>
        <v>0</v>
      </c>
      <c r="KH29" s="167">
        <f>IF(OR(AND(KH$4&gt;=$J29,KH$4&lt;=$K29),AND(KH$4&gt;=$Q29,KH$4&lt;=$R29),AND(KH$4&gt;=$X29,KH$4&lt;=$Y29)),IF(KH64&gt;0,$D29-KH64,$D29),0)</f>
        <v>0</v>
      </c>
      <c r="KI29" s="167">
        <f>IF(OR(AND(KI$4&gt;=$J29,KI$4&lt;=$K29),AND(KI$4&gt;=$Q29,KI$4&lt;=$R29),AND(KI$4&gt;=$X29,KI$4&lt;=$Y29)),IF(KI64&gt;0,$D29-KI64,$D29),0)</f>
        <v>0</v>
      </c>
      <c r="KJ29" s="167">
        <f>IF(OR(AND(KJ$4&gt;=$J29,KJ$4&lt;=$K29),AND(KJ$4&gt;=$Q29,KJ$4&lt;=$R29),AND(KJ$4&gt;=$X29,KJ$4&lt;=$Y29)),IF(KJ64&gt;0,$D29-KJ64,$D29),0)</f>
        <v>0</v>
      </c>
      <c r="KK29" s="167">
        <f>IF(OR(AND(KK$4&gt;=$J29,KK$4&lt;=$K29),AND(KK$4&gt;=$Q29,KK$4&lt;=$R29),AND(KK$4&gt;=$X29,KK$4&lt;=$Y29)),IF(KK64&gt;0,$D29-KK64,$D29),0)</f>
        <v>0</v>
      </c>
      <c r="KL29" s="167">
        <f>IF(OR(AND(KL$4&gt;=$J29,KL$4&lt;=$K29),AND(KL$4&gt;=$Q29,KL$4&lt;=$R29),AND(KL$4&gt;=$X29,KL$4&lt;=$Y29)),IF(KL64&gt;0,$D29-KL64,$D29),0)</f>
        <v>0</v>
      </c>
      <c r="KM29" s="167">
        <f>IF(OR(AND(KM$4&gt;=$J29,KM$4&lt;=$K29),AND(KM$4&gt;=$Q29,KM$4&lt;=$R29),AND(KM$4&gt;=$X29,KM$4&lt;=$Y29)),IF(KM64&gt;0,$D29-KM64,$D29),0)</f>
        <v>0</v>
      </c>
      <c r="KN29" s="167">
        <f>IF(OR(AND(KN$4&gt;=$J29,KN$4&lt;=$K29),AND(KN$4&gt;=$Q29,KN$4&lt;=$R29),AND(KN$4&gt;=$X29,KN$4&lt;=$Y29)),IF(KN64&gt;0,$D29-KN64,$D29),0)</f>
        <v>0</v>
      </c>
      <c r="KO29" s="167">
        <f>IF(OR(AND(KO$4&gt;=$J29,KO$4&lt;=$K29),AND(KO$4&gt;=$Q29,KO$4&lt;=$R29),AND(KO$4&gt;=$X29,KO$4&lt;=$Y29)),IF(KO64&gt;0,$D29-KO64,$D29),0)</f>
        <v>0</v>
      </c>
      <c r="KP29" s="167">
        <f>IF(OR(AND(KP$4&gt;=$J29,KP$4&lt;=$K29),AND(KP$4&gt;=$Q29,KP$4&lt;=$R29),AND(KP$4&gt;=$X29,KP$4&lt;=$Y29)),IF(KP64&gt;0,$D29-KP64,$D29),0)</f>
        <v>0</v>
      </c>
      <c r="KQ29" s="167">
        <f>IF(OR(AND(KQ$4&gt;=$J29,KQ$4&lt;=$K29),AND(KQ$4&gt;=$Q29,KQ$4&lt;=$R29),AND(KQ$4&gt;=$X29,KQ$4&lt;=$Y29)),IF(KQ64&gt;0,$D29-KQ64,$D29),0)</f>
        <v>0</v>
      </c>
      <c r="KR29" s="167">
        <f>IF(OR(AND(KR$4&gt;=$J29,KR$4&lt;=$K29),AND(KR$4&gt;=$Q29,KR$4&lt;=$R29),AND(KR$4&gt;=$X29,KR$4&lt;=$Y29)),IF(KR64&gt;0,$D29-KR64,$D29),0)</f>
        <v>0</v>
      </c>
      <c r="KS29" s="167">
        <f>IF(OR(AND(KS$4&gt;=$J29,KS$4&lt;=$K29),AND(KS$4&gt;=$Q29,KS$4&lt;=$R29),AND(KS$4&gt;=$X29,KS$4&lt;=$Y29)),IF(KS64&gt;0,$D29-KS64,$D29),0)</f>
        <v>0</v>
      </c>
      <c r="KT29" s="167">
        <f>IF(OR(AND(KT$4&gt;=$J29,KT$4&lt;=$K29),AND(KT$4&gt;=$Q29,KT$4&lt;=$R29),AND(KT$4&gt;=$X29,KT$4&lt;=$Y29)),IF(KT64&gt;0,$D29-KT64,$D29),0)</f>
        <v>0</v>
      </c>
      <c r="KU29" s="167">
        <f>IF(OR(AND(KU$4&gt;=$J29,KU$4&lt;=$K29),AND(KU$4&gt;=$Q29,KU$4&lt;=$R29),AND(KU$4&gt;=$X29,KU$4&lt;=$Y29)),IF(KU64&gt;0,$D29-KU64,$D29),0)</f>
        <v>0</v>
      </c>
      <c r="KV29" s="167">
        <f>IF(OR(AND(KV$4&gt;=$J29,KV$4&lt;=$K29),AND(KV$4&gt;=$Q29,KV$4&lt;=$R29),AND(KV$4&gt;=$X29,KV$4&lt;=$Y29)),IF(KV64&gt;0,$D29-KV64,$D29),0)</f>
        <v>0</v>
      </c>
      <c r="KW29" s="167">
        <f>IF(OR(AND(KW$4&gt;=$J29,KW$4&lt;=$K29),AND(KW$4&gt;=$Q29,KW$4&lt;=$R29),AND(KW$4&gt;=$X29,KW$4&lt;=$Y29)),IF(KW64&gt;0,$D29-KW64,$D29),0)</f>
        <v>0</v>
      </c>
      <c r="KX29" s="167">
        <f>IF(OR(AND(KX$4&gt;=$J29,KX$4&lt;=$K29),AND(KX$4&gt;=$Q29,KX$4&lt;=$R29),AND(KX$4&gt;=$X29,KX$4&lt;=$Y29)),IF(KX64&gt;0,$D29-KX64,$D29),0)</f>
        <v>0</v>
      </c>
      <c r="KY29" s="167">
        <f>IF(OR(AND(KY$4&gt;=$J29,KY$4&lt;=$K29),AND(KY$4&gt;=$Q29,KY$4&lt;=$R29),AND(KY$4&gt;=$X29,KY$4&lt;=$Y29)),IF(KY64&gt;0,$D29-KY64,$D29),0)</f>
        <v>0</v>
      </c>
      <c r="KZ29" s="167">
        <f>IF(OR(AND(KZ$4&gt;=$J29,KZ$4&lt;=$K29),AND(KZ$4&gt;=$Q29,KZ$4&lt;=$R29),AND(KZ$4&gt;=$X29,KZ$4&lt;=$Y29)),IF(KZ64&gt;0,$D29-KZ64,$D29),0)</f>
        <v>0</v>
      </c>
      <c r="LA29" s="167">
        <f>IF(OR(AND(LA$4&gt;=$J29,LA$4&lt;=$K29),AND(LA$4&gt;=$Q29,LA$4&lt;=$R29),AND(LA$4&gt;=$X29,LA$4&lt;=$Y29)),IF(LA64&gt;0,$D29-LA64,$D29),0)</f>
        <v>0</v>
      </c>
      <c r="LB29" s="167">
        <f>IF(OR(AND(LB$4&gt;=$J29,LB$4&lt;=$K29),AND(LB$4&gt;=$Q29,LB$4&lt;=$R29),AND(LB$4&gt;=$X29,LB$4&lt;=$Y29)),IF(LB64&gt;0,$D29-LB64,$D29),0)</f>
        <v>0</v>
      </c>
      <c r="LC29" s="167">
        <f>IF(OR(AND(LC$4&gt;=$J29,LC$4&lt;=$K29),AND(LC$4&gt;=$Q29,LC$4&lt;=$R29),AND(LC$4&gt;=$X29,LC$4&lt;=$Y29)),IF(LC64&gt;0,$D29-LC64,$D29),0)</f>
        <v>0</v>
      </c>
      <c r="LD29" s="167">
        <f>IF(OR(AND(LD$4&gt;=$J29,LD$4&lt;=$K29),AND(LD$4&gt;=$Q29,LD$4&lt;=$R29),AND(LD$4&gt;=$X29,LD$4&lt;=$Y29)),IF(LD64&gt;0,$D29-LD64,$D29),0)</f>
        <v>0</v>
      </c>
      <c r="LE29" s="167">
        <f>IF(OR(AND(LE$4&gt;=$J29,LE$4&lt;=$K29),AND(LE$4&gt;=$Q29,LE$4&lt;=$R29),AND(LE$4&gt;=$X29,LE$4&lt;=$Y29)),IF(LE64&gt;0,$D29-LE64,$D29),0)</f>
        <v>0</v>
      </c>
      <c r="LF29" s="167">
        <f>IF(OR(AND(LF$4&gt;=$J29,LF$4&lt;=$K29),AND(LF$4&gt;=$Q29,LF$4&lt;=$R29),AND(LF$4&gt;=$X29,LF$4&lt;=$Y29)),IF(LF64&gt;0,$D29-LF64,$D29),0)</f>
        <v>0</v>
      </c>
      <c r="LG29" s="167">
        <f>IF(OR(AND(LG$4&gt;=$J29,LG$4&lt;=$K29),AND(LG$4&gt;=$Q29,LG$4&lt;=$R29),AND(LG$4&gt;=$X29,LG$4&lt;=$Y29)),IF(LG64&gt;0,$D29-LG64,$D29),0)</f>
        <v>0</v>
      </c>
      <c r="LH29" s="167">
        <f>IF(OR(AND(LH$4&gt;=$J29,LH$4&lt;=$K29),AND(LH$4&gt;=$Q29,LH$4&lt;=$R29),AND(LH$4&gt;=$X29,LH$4&lt;=$Y29)),IF(LH64&gt;0,$D29-LH64,$D29),0)</f>
        <v>0</v>
      </c>
      <c r="LI29" s="167">
        <f>IF(OR(AND(LI$4&gt;=$J29,LI$4&lt;=$K29),AND(LI$4&gt;=$Q29,LI$4&lt;=$R29),AND(LI$4&gt;=$X29,LI$4&lt;=$Y29)),IF(LI64&gt;0,$D29-LI64,$D29),0)</f>
        <v>0</v>
      </c>
      <c r="LJ29" s="167">
        <f>IF(OR(AND(LJ$4&gt;=$J29,LJ$4&lt;=$K29),AND(LJ$4&gt;=$Q29,LJ$4&lt;=$R29),AND(LJ$4&gt;=$X29,LJ$4&lt;=$Y29)),IF(LJ64&gt;0,$D29-LJ64,$D29),0)</f>
        <v>0</v>
      </c>
      <c r="LK29" s="167">
        <f>IF(OR(AND(LK$4&gt;=$J29,LK$4&lt;=$K29),AND(LK$4&gt;=$Q29,LK$4&lt;=$R29),AND(LK$4&gt;=$X29,LK$4&lt;=$Y29)),IF(LK64&gt;0,$D29-LK64,$D29),0)</f>
        <v>0</v>
      </c>
      <c r="LL29" s="167">
        <f>IF(OR(AND(LL$4&gt;=$J29,LL$4&lt;=$K29),AND(LL$4&gt;=$Q29,LL$4&lt;=$R29),AND(LL$4&gt;=$X29,LL$4&lt;=$Y29)),IF(LL64&gt;0,$D29-LL64,$D29),0)</f>
        <v>0</v>
      </c>
      <c r="LM29" s="167">
        <f>IF(OR(AND(LM$4&gt;=$J29,LM$4&lt;=$K29),AND(LM$4&gt;=$Q29,LM$4&lt;=$R29),AND(LM$4&gt;=$X29,LM$4&lt;=$Y29)),IF(LM64&gt;0,$D29-LM64,$D29),0)</f>
        <v>0</v>
      </c>
      <c r="LN29" s="167">
        <f>IF(OR(AND(LN$4&gt;=$J29,LN$4&lt;=$K29),AND(LN$4&gt;=$Q29,LN$4&lt;=$R29),AND(LN$4&gt;=$X29,LN$4&lt;=$Y29)),IF(LN64&gt;0,$D29-LN64,$D29),0)</f>
        <v>0</v>
      </c>
      <c r="LO29" s="167">
        <f>IF(OR(AND(LO$4&gt;=$J29,LO$4&lt;=$K29),AND(LO$4&gt;=$Q29,LO$4&lt;=$R29),AND(LO$4&gt;=$X29,LO$4&lt;=$Y29)),IF(LO64&gt;0,$D29-LO64,$D29),0)</f>
        <v>0</v>
      </c>
      <c r="LP29" s="167">
        <f>IF(OR(AND(LP$4&gt;=$J29,LP$4&lt;=$K29),AND(LP$4&gt;=$Q29,LP$4&lt;=$R29),AND(LP$4&gt;=$X29,LP$4&lt;=$Y29)),IF(LP64&gt;0,$D29-LP64,$D29),0)</f>
        <v>0</v>
      </c>
      <c r="LQ29" s="167">
        <f>IF(OR(AND(LQ$4&gt;=$J29,LQ$4&lt;=$K29),AND(LQ$4&gt;=$Q29,LQ$4&lt;=$R29),AND(LQ$4&gt;=$X29,LQ$4&lt;=$Y29)),IF(LQ64&gt;0,$D29-LQ64,$D29),0)</f>
        <v>0</v>
      </c>
      <c r="LR29" s="167">
        <f>IF(OR(AND(LR$4&gt;=$J29,LR$4&lt;=$K29),AND(LR$4&gt;=$Q29,LR$4&lt;=$R29),AND(LR$4&gt;=$X29,LR$4&lt;=$Y29)),IF(LR64&gt;0,$D29-LR64,$D29),0)</f>
        <v>0</v>
      </c>
      <c r="LS29" s="167">
        <f>IF(OR(AND(LS$4&gt;=$J29,LS$4&lt;=$K29),AND(LS$4&gt;=$Q29,LS$4&lt;=$R29),AND(LS$4&gt;=$X29,LS$4&lt;=$Y29)),IF(LS64&gt;0,$D29-LS64,$D29),0)</f>
        <v>0</v>
      </c>
      <c r="LT29" s="167">
        <f>IF(OR(AND(LT$4&gt;=$J29,LT$4&lt;=$K29),AND(LT$4&gt;=$Q29,LT$4&lt;=$R29),AND(LT$4&gt;=$X29,LT$4&lt;=$Y29)),IF(LT64&gt;0,$D29-LT64,$D29),0)</f>
        <v>0</v>
      </c>
      <c r="LU29" s="167">
        <f>IF(OR(AND(LU$4&gt;=$J29,LU$4&lt;=$K29),AND(LU$4&gt;=$Q29,LU$4&lt;=$R29),AND(LU$4&gt;=$X29,LU$4&lt;=$Y29)),IF(LU64&gt;0,$D29-LU64,$D29),0)</f>
        <v>0</v>
      </c>
      <c r="LV29" s="167">
        <f>IF(OR(AND(LV$4&gt;=$J29,LV$4&lt;=$K29),AND(LV$4&gt;=$Q29,LV$4&lt;=$R29),AND(LV$4&gt;=$X29,LV$4&lt;=$Y29)),IF(LV64&gt;0,$D29-LV64,$D29),0)</f>
        <v>0</v>
      </c>
      <c r="LW29" s="167">
        <f>IF(OR(AND(LW$4&gt;=$J29,LW$4&lt;=$K29),AND(LW$4&gt;=$Q29,LW$4&lt;=$R29),AND(LW$4&gt;=$X29,LW$4&lt;=$Y29)),IF(LW64&gt;0,$D29-LW64,$D29),0)</f>
        <v>0</v>
      </c>
      <c r="LX29" s="167">
        <f>IF(OR(AND(LX$4&gt;=$J29,LX$4&lt;=$K29),AND(LX$4&gt;=$Q29,LX$4&lt;=$R29),AND(LX$4&gt;=$X29,LX$4&lt;=$Y29)),IF(LX64&gt;0,$D29-LX64,$D29),0)</f>
        <v>0</v>
      </c>
      <c r="LY29" s="167">
        <f>IF(OR(AND(LY$4&gt;=$J29,LY$4&lt;=$K29),AND(LY$4&gt;=$Q29,LY$4&lt;=$R29),AND(LY$4&gt;=$X29,LY$4&lt;=$Y29)),IF(LY64&gt;0,$D29-LY64,$D29),0)</f>
        <v>0</v>
      </c>
      <c r="LZ29" s="167">
        <f>IF(OR(AND(LZ$4&gt;=$J29,LZ$4&lt;=$K29),AND(LZ$4&gt;=$Q29,LZ$4&lt;=$R29),AND(LZ$4&gt;=$X29,LZ$4&lt;=$Y29)),IF(LZ64&gt;0,$D29-LZ64,$D29),0)</f>
        <v>0</v>
      </c>
      <c r="MA29" s="167">
        <f>IF(OR(AND(MA$4&gt;=$J29,MA$4&lt;=$K29),AND(MA$4&gt;=$Q29,MA$4&lt;=$R29),AND(MA$4&gt;=$X29,MA$4&lt;=$Y29)),IF(MA64&gt;0,$D29-MA64,$D29),0)</f>
        <v>0</v>
      </c>
      <c r="MB29" s="167">
        <f>IF(OR(AND(MB$4&gt;=$J29,MB$4&lt;=$K29),AND(MB$4&gt;=$Q29,MB$4&lt;=$R29),AND(MB$4&gt;=$X29,MB$4&lt;=$Y29)),IF(MB64&gt;0,$D29-MB64,$D29),0)</f>
        <v>0</v>
      </c>
      <c r="MC29" s="167">
        <f>IF(OR(AND(MC$4&gt;=$J29,MC$4&lt;=$K29),AND(MC$4&gt;=$Q29,MC$4&lt;=$R29),AND(MC$4&gt;=$X29,MC$4&lt;=$Y29)),IF(MC64&gt;0,$D29-MC64,$D29),0)</f>
        <v>0</v>
      </c>
      <c r="MD29" s="167">
        <f>IF(OR(AND(MD$4&gt;=$J29,MD$4&lt;=$K29),AND(MD$4&gt;=$Q29,MD$4&lt;=$R29),AND(MD$4&gt;=$X29,MD$4&lt;=$Y29)),IF(MD64&gt;0,$D29-MD64,$D29),0)</f>
        <v>0</v>
      </c>
      <c r="ME29" s="167">
        <f>IF(OR(AND(ME$4&gt;=$J29,ME$4&lt;=$K29),AND(ME$4&gt;=$Q29,ME$4&lt;=$R29),AND(ME$4&gt;=$X29,ME$4&lt;=$Y29)),IF(ME64&gt;0,$D29-ME64,$D29),0)</f>
        <v>0</v>
      </c>
      <c r="MF29" s="167">
        <f>IF(OR(AND(MF$4&gt;=$J29,MF$4&lt;=$K29),AND(MF$4&gt;=$Q29,MF$4&lt;=$R29),AND(MF$4&gt;=$X29,MF$4&lt;=$Y29)),IF(MF64&gt;0,$D29-MF64,$D29),0)</f>
        <v>0</v>
      </c>
      <c r="MG29" s="167">
        <f>IF(OR(AND(MG$4&gt;=$J29,MG$4&lt;=$K29),AND(MG$4&gt;=$Q29,MG$4&lt;=$R29),AND(MG$4&gt;=$X29,MG$4&lt;=$Y29)),IF(MG64&gt;0,$D29-MG64,$D29),0)</f>
        <v>0</v>
      </c>
      <c r="MH29" s="167">
        <f>IF(OR(AND(MH$4&gt;=$J29,MH$4&lt;=$K29),AND(MH$4&gt;=$Q29,MH$4&lt;=$R29),AND(MH$4&gt;=$X29,MH$4&lt;=$Y29)),IF(MH64&gt;0,$D29-MH64,$D29),0)</f>
        <v>0</v>
      </c>
      <c r="MI29" s="167">
        <f>IF(OR(AND(MI$4&gt;=$J29,MI$4&lt;=$K29),AND(MI$4&gt;=$Q29,MI$4&lt;=$R29),AND(MI$4&gt;=$X29,MI$4&lt;=$Y29)),IF(MI64&gt;0,$D29-MI64,$D29),0)</f>
        <v>0</v>
      </c>
      <c r="MJ29" s="167">
        <f>IF(OR(AND(MJ$4&gt;=$J29,MJ$4&lt;=$K29),AND(MJ$4&gt;=$Q29,MJ$4&lt;=$R29),AND(MJ$4&gt;=$X29,MJ$4&lt;=$Y29)),IF(MJ64&gt;0,$D29-MJ64,$D29),0)</f>
        <v>0</v>
      </c>
      <c r="MK29" s="167">
        <f>IF(OR(AND(MK$4&gt;=$J29,MK$4&lt;=$K29),AND(MK$4&gt;=$Q29,MK$4&lt;=$R29),AND(MK$4&gt;=$X29,MK$4&lt;=$Y29)),IF(MK64&gt;0,$D29-MK64,$D29),0)</f>
        <v>0</v>
      </c>
      <c r="ML29" s="167">
        <f>IF(OR(AND(ML$4&gt;=$J29,ML$4&lt;=$K29),AND(ML$4&gt;=$Q29,ML$4&lt;=$R29),AND(ML$4&gt;=$X29,ML$4&lt;=$Y29)),IF(ML64&gt;0,$D29-ML64,$D29),0)</f>
        <v>0</v>
      </c>
      <c r="MM29" s="167">
        <f>IF(OR(AND(MM$4&gt;=$J29,MM$4&lt;=$K29),AND(MM$4&gt;=$Q29,MM$4&lt;=$R29),AND(MM$4&gt;=$X29,MM$4&lt;=$Y29)),IF(MM64&gt;0,$D29-MM64,$D29),0)</f>
        <v>0</v>
      </c>
      <c r="MN29" s="167">
        <f>IF(OR(AND(MN$4&gt;=$J29,MN$4&lt;=$K29),AND(MN$4&gt;=$Q29,MN$4&lt;=$R29),AND(MN$4&gt;=$X29,MN$4&lt;=$Y29)),IF(MN64&gt;0,$D29-MN64,$D29),0)</f>
        <v>0</v>
      </c>
      <c r="MO29" s="167">
        <f>IF(OR(AND(MO$4&gt;=$J29,MO$4&lt;=$K29),AND(MO$4&gt;=$Q29,MO$4&lt;=$R29),AND(MO$4&gt;=$X29,MO$4&lt;=$Y29)),IF(MO64&gt;0,$D29-MO64,$D29),0)</f>
        <v>0</v>
      </c>
      <c r="MP29" s="167">
        <f>IF(OR(AND(MP$4&gt;=$J29,MP$4&lt;=$K29),AND(MP$4&gt;=$Q29,MP$4&lt;=$R29),AND(MP$4&gt;=$X29,MP$4&lt;=$Y29)),IF(MP64&gt;0,$D29-MP64,$D29),0)</f>
        <v>0</v>
      </c>
      <c r="MQ29" s="167">
        <f>IF(OR(AND(MQ$4&gt;=$J29,MQ$4&lt;=$K29),AND(MQ$4&gt;=$Q29,MQ$4&lt;=$R29),AND(MQ$4&gt;=$X29,MQ$4&lt;=$Y29)),IF(MQ64&gt;0,$D29-MQ64,$D29),0)</f>
        <v>0</v>
      </c>
      <c r="MR29" s="167">
        <f>IF(OR(AND(MR$4&gt;=$J29,MR$4&lt;=$K29),AND(MR$4&gt;=$Q29,MR$4&lt;=$R29),AND(MR$4&gt;=$X29,MR$4&lt;=$Y29)),IF(MR64&gt;0,$D29-MR64,$D29),0)</f>
        <v>0</v>
      </c>
      <c r="MS29" s="167">
        <f>IF(OR(AND(MS$4&gt;=$J29,MS$4&lt;=$K29),AND(MS$4&gt;=$Q29,MS$4&lt;=$R29),AND(MS$4&gt;=$X29,MS$4&lt;=$Y29)),IF(MS64&gt;0,$D29-MS64,$D29),0)</f>
        <v>0</v>
      </c>
      <c r="MT29" s="167">
        <f>IF(OR(AND(MT$4&gt;=$J29,MT$4&lt;=$K29),AND(MT$4&gt;=$Q29,MT$4&lt;=$R29),AND(MT$4&gt;=$X29,MT$4&lt;=$Y29)),IF(MT64&gt;0,$D29-MT64,$D29),0)</f>
        <v>0</v>
      </c>
      <c r="MU29" s="167">
        <f>IF(OR(AND(MU$4&gt;=$J29,MU$4&lt;=$K29),AND(MU$4&gt;=$Q29,MU$4&lt;=$R29),AND(MU$4&gt;=$X29,MU$4&lt;=$Y29)),IF(MU64&gt;0,$D29-MU64,$D29),0)</f>
        <v>0</v>
      </c>
      <c r="MV29" s="167">
        <f>IF(OR(AND(MV$4&gt;=$J29,MV$4&lt;=$K29),AND(MV$4&gt;=$Q29,MV$4&lt;=$R29),AND(MV$4&gt;=$X29,MV$4&lt;=$Y29)),IF(MV64&gt;0,$D29-MV64,$D29),0)</f>
        <v>0</v>
      </c>
      <c r="MW29" s="167">
        <f>IF(OR(AND(MW$4&gt;=$J29,MW$4&lt;=$K29),AND(MW$4&gt;=$Q29,MW$4&lt;=$R29),AND(MW$4&gt;=$X29,MW$4&lt;=$Y29)),IF(MW64&gt;0,$D29-MW64,$D29),0)</f>
        <v>0</v>
      </c>
      <c r="MX29" s="167">
        <f>IF(OR(AND(MX$4&gt;=$J29,MX$4&lt;=$K29),AND(MX$4&gt;=$Q29,MX$4&lt;=$R29),AND(MX$4&gt;=$X29,MX$4&lt;=$Y29)),IF(MX64&gt;0,$D29-MX64,$D29),0)</f>
        <v>0</v>
      </c>
      <c r="MY29" s="167">
        <f>IF(OR(AND(MY$4&gt;=$J29,MY$4&lt;=$K29),AND(MY$4&gt;=$Q29,MY$4&lt;=$R29),AND(MY$4&gt;=$X29,MY$4&lt;=$Y29)),IF(MY64&gt;0,$D29-MY64,$D29),0)</f>
        <v>0</v>
      </c>
      <c r="MZ29" s="167">
        <f>IF(OR(AND(MZ$4&gt;=$J29,MZ$4&lt;=$K29),AND(MZ$4&gt;=$Q29,MZ$4&lt;=$R29),AND(MZ$4&gt;=$X29,MZ$4&lt;=$Y29)),IF(MZ64&gt;0,$D29-MZ64,$D29),0)</f>
        <v>0</v>
      </c>
      <c r="NA29" s="167">
        <f>IF(OR(AND(NA$4&gt;=$J29,NA$4&lt;=$K29),AND(NA$4&gt;=$Q29,NA$4&lt;=$R29),AND(NA$4&gt;=$X29,NA$4&lt;=$Y29)),IF(NA64&gt;0,$D29-NA64,$D29),0)</f>
        <v>0</v>
      </c>
      <c r="NB29" s="167">
        <f>IF(OR(AND(NB$4&gt;=$J29,NB$4&lt;=$K29),AND(NB$4&gt;=$Q29,NB$4&lt;=$R29),AND(NB$4&gt;=$X29,NB$4&lt;=$Y29)),IF(NB64&gt;0,$D29-NB64,$D29),0)</f>
        <v>0</v>
      </c>
      <c r="NC29" s="167">
        <f>IF(OR(AND(NC$4&gt;=$J29,NC$4&lt;=$K29),AND(NC$4&gt;=$Q29,NC$4&lt;=$R29),AND(NC$4&gt;=$X29,NC$4&lt;=$Y29)),IF(NC64&gt;0,$D29-NC64,$D29),0)</f>
        <v>0</v>
      </c>
      <c r="ND29" s="167">
        <f>IF(OR(AND(ND$4&gt;=$J29,ND$4&lt;=$K29),AND(ND$4&gt;=$Q29,ND$4&lt;=$R29),AND(ND$4&gt;=$X29,ND$4&lt;=$Y29)),IF(ND64&gt;0,$D29-ND64,$D29),0)</f>
        <v>0</v>
      </c>
      <c r="NE29" s="167">
        <f>IF(OR(AND(NE$4&gt;=$J29,NE$4&lt;=$K29),AND(NE$4&gt;=$Q29,NE$4&lt;=$R29),AND(NE$4&gt;=$X29,NE$4&lt;=$Y29)),IF(NE64&gt;0,$D29-NE64,$D29),0)</f>
        <v>0</v>
      </c>
      <c r="NF29" s="167">
        <f>IF(OR(AND(NF$4&gt;=$J29,NF$4&lt;=$K29),AND(NF$4&gt;=$Q29,NF$4&lt;=$R29),AND(NF$4&gt;=$X29,NF$4&lt;=$Y29)),IF(NF64&gt;0,$D29-NF64,$D29),0)</f>
        <v>0</v>
      </c>
      <c r="NG29" s="167">
        <f>IF(OR(AND(NG$4&gt;=$J29,NG$4&lt;=$K29),AND(NG$4&gt;=$Q29,NG$4&lt;=$R29),AND(NG$4&gt;=$X29,NG$4&lt;=$Y29)),IF(NG64&gt;0,$D29-NG64,$D29),0)</f>
        <v>0</v>
      </c>
      <c r="NH29" s="167">
        <f>IF(OR(AND(NH$4&gt;=$J29,NH$4&lt;=$K29),AND(NH$4&gt;=$Q29,NH$4&lt;=$R29),AND(NH$4&gt;=$X29,NH$4&lt;=$Y29)),IF(NH64&gt;0,$D29-NH64,$D29),0)</f>
        <v>0</v>
      </c>
      <c r="NI29" s="167">
        <f>IF(OR(AND(NI$4&gt;=$J29,NI$4&lt;=$K29),AND(NI$4&gt;=$Q29,NI$4&lt;=$R29),AND(NI$4&gt;=$X29,NI$4&lt;=$Y29)),IF(NI64&gt;0,$D29-NI64,$D29),0)</f>
        <v>0</v>
      </c>
      <c r="NJ29" s="167">
        <f>IF(OR(AND(NJ$4&gt;=$J29,NJ$4&lt;=$K29),AND(NJ$4&gt;=$Q29,NJ$4&lt;=$R29),AND(NJ$4&gt;=$X29,NJ$4&lt;=$Y29)),IF(NJ64&gt;0,$D29-NJ64,$D29),0)</f>
        <v>0</v>
      </c>
      <c r="NK29" s="167">
        <f>IF(OR(AND(NK$4&gt;=$J29,NK$4&lt;=$K29),AND(NK$4&gt;=$Q29,NK$4&lt;=$R29),AND(NK$4&gt;=$X29,NK$4&lt;=$Y29)),IF(NK64&gt;0,$D29-NK64,$D29),0)</f>
        <v>0</v>
      </c>
      <c r="NL29" s="167">
        <f>IF(OR(AND(NL$4&gt;=$J29,NL$4&lt;=$K29),AND(NL$4&gt;=$Q29,NL$4&lt;=$R29),AND(NL$4&gt;=$X29,NL$4&lt;=$Y29)),IF(NL64&gt;0,$D29-NL64,$D29),0)</f>
        <v>0</v>
      </c>
      <c r="NM29" s="167">
        <f>IF(OR(AND(NM$4&gt;=$J29,NM$4&lt;=$K29),AND(NM$4&gt;=$Q29,NM$4&lt;=$R29),AND(NM$4&gt;=$X29,NM$4&lt;=$Y29)),IF(NM64&gt;0,$D29-NM64,$D29),0)</f>
        <v>0</v>
      </c>
      <c r="NN29" s="167">
        <f>IF(OR(AND(NN$4&gt;=$J29,NN$4&lt;=$K29),AND(NN$4&gt;=$Q29,NN$4&lt;=$R29),AND(NN$4&gt;=$X29,NN$4&lt;=$Y29)),IF(NN64&gt;0,$D29-NN64,$D29),0)</f>
        <v>0</v>
      </c>
      <c r="NO29" s="167">
        <f>IF(OR(AND(NO$4&gt;=$J29,NO$4&lt;=$K29),AND(NO$4&gt;=$Q29,NO$4&lt;=$R29),AND(NO$4&gt;=$X29,NO$4&lt;=$Y29)),IF(NO64&gt;0,$D29-NO64,$D29),0)</f>
        <v>0</v>
      </c>
      <c r="NP29" s="167">
        <f>IF(OR(AND(NP$4&gt;=$J29,NP$4&lt;=$K29),AND(NP$4&gt;=$Q29,NP$4&lt;=$R29),AND(NP$4&gt;=$X29,NP$4&lt;=$Y29)),IF(NP64&gt;0,$D29-NP64,$D29),0)</f>
        <v>0</v>
      </c>
      <c r="NQ29" s="167">
        <f>IF(OR(AND(NQ$4&gt;=$J29,NQ$4&lt;=$K29),AND(NQ$4&gt;=$Q29,NQ$4&lt;=$R29),AND(NQ$4&gt;=$X29,NQ$4&lt;=$Y29)),IF(NQ64&gt;0,$D29-NQ64,$D29),0)</f>
        <v>0</v>
      </c>
      <c r="NR29" s="167">
        <f>IF(OR(AND(NR$4&gt;=$J29,NR$4&lt;=$K29),AND(NR$4&gt;=$Q29,NR$4&lt;=$R29),AND(NR$4&gt;=$X29,NR$4&lt;=$Y29)),IF(NR64&gt;0,$D29-NR64,$D29),0)</f>
        <v>0</v>
      </c>
      <c r="NS29" s="167">
        <f>IF(OR(AND(NS$4&gt;=$J29,NS$4&lt;=$K29),AND(NS$4&gt;=$Q29,NS$4&lt;=$R29),AND(NS$4&gt;=$X29,NS$4&lt;=$Y29)),IF(NS64&gt;0,$D29-NS64,$D29),0)</f>
        <v>0</v>
      </c>
      <c r="NT29" s="167">
        <f>IF(OR(AND(NT$4&gt;=$J29,NT$4&lt;=$K29),AND(NT$4&gt;=$Q29,NT$4&lt;=$R29),AND(NT$4&gt;=$X29,NT$4&lt;=$Y29)),IF(NT64&gt;0,$D29-NT64,$D29),0)</f>
        <v>0</v>
      </c>
      <c r="NU29" s="167">
        <f>IF(OR(AND(NU$4&gt;=$J29,NU$4&lt;=$K29),AND(NU$4&gt;=$Q29,NU$4&lt;=$R29),AND(NU$4&gt;=$X29,NU$4&lt;=$Y29)),IF(NU64&gt;0,$D29-NU64,$D29),0)</f>
        <v>0</v>
      </c>
      <c r="NV29" s="167">
        <f>IF(OR(AND(NV$4&gt;=$J29,NV$4&lt;=$K29),AND(NV$4&gt;=$Q29,NV$4&lt;=$R29),AND(NV$4&gt;=$X29,NV$4&lt;=$Y29)),IF(NV64&gt;0,$D29-NV64,$D29),0)</f>
        <v>0</v>
      </c>
      <c r="NW29" s="167">
        <f>IF(OR(AND(NW$4&gt;=$J29,NW$4&lt;=$K29),AND(NW$4&gt;=$Q29,NW$4&lt;=$R29),AND(NW$4&gt;=$X29,NW$4&lt;=$Y29)),IF(NW64&gt;0,$D29-NW64,$D29),0)</f>
        <v>0</v>
      </c>
      <c r="NX29" s="167">
        <f>IF(OR(AND(NX$4&gt;=$J29,NX$4&lt;=$K29),AND(NX$4&gt;=$Q29,NX$4&lt;=$R29),AND(NX$4&gt;=$X29,NX$4&lt;=$Y29)),IF(NX64&gt;0,$D29-NX64,$D29),0)</f>
        <v>0</v>
      </c>
      <c r="NY29" s="167">
        <f>IF(OR(AND(NY$4&gt;=$J29,NY$4&lt;=$K29),AND(NY$4&gt;=$Q29,NY$4&lt;=$R29),AND(NY$4&gt;=$X29,NY$4&lt;=$Y29)),IF(NY64&gt;0,$D29-NY64,$D29),0)</f>
        <v>0</v>
      </c>
      <c r="NZ29" s="167">
        <f>IF(OR(AND(NZ$4&gt;=$J29,NZ$4&lt;=$K29),AND(NZ$4&gt;=$Q29,NZ$4&lt;=$R29),AND(NZ$4&gt;=$X29,NZ$4&lt;=$Y29)),IF(NZ64&gt;0,$D29-NZ64,$D29),0)</f>
        <v>0</v>
      </c>
      <c r="OA29" s="167">
        <f>IF(OR(AND(OA$4&gt;=$J29,OA$4&lt;=$K29),AND(OA$4&gt;=$Q29,OA$4&lt;=$R29),AND(OA$4&gt;=$X29,OA$4&lt;=$Y29)),IF(OA64&gt;0,$D29-OA64,$D29),0)</f>
        <v>0</v>
      </c>
      <c r="OC29" s="8" t="s">
        <v>106</v>
      </c>
      <c r="OD29" s="8" t="s">
        <v>132</v>
      </c>
      <c r="OE29" s="8" t="s">
        <v>127</v>
      </c>
      <c r="OF29" s="8" t="s">
        <v>128</v>
      </c>
      <c r="OH29" s="17">
        <f t="shared" si="167"/>
        <v>0</v>
      </c>
      <c r="OI29" s="8">
        <f t="shared" si="235"/>
        <v>366</v>
      </c>
      <c r="OJ29" s="18">
        <f t="shared" si="181"/>
        <v>1</v>
      </c>
      <c r="OK29" s="18">
        <f t="shared" si="169"/>
        <v>1</v>
      </c>
      <c r="OL29" s="18">
        <f t="shared" si="170"/>
        <v>1</v>
      </c>
      <c r="OM29" s="18">
        <f t="shared" si="171"/>
        <v>1</v>
      </c>
      <c r="ON29" s="18">
        <f t="shared" si="172"/>
        <v>1</v>
      </c>
      <c r="OO29" s="18">
        <f t="shared" si="173"/>
        <v>1</v>
      </c>
      <c r="OP29" s="18">
        <f t="shared" si="174"/>
        <v>1</v>
      </c>
      <c r="OQ29" s="18">
        <f t="shared" si="175"/>
        <v>1</v>
      </c>
      <c r="OR29" s="18">
        <f t="shared" si="176"/>
        <v>1</v>
      </c>
      <c r="OS29" s="18">
        <f t="shared" si="177"/>
        <v>1</v>
      </c>
      <c r="OT29" s="18">
        <f t="shared" si="178"/>
        <v>1</v>
      </c>
      <c r="OU29" s="18">
        <f t="shared" si="179"/>
        <v>1</v>
      </c>
      <c r="OV29" s="18">
        <f t="shared" si="180"/>
        <v>1</v>
      </c>
    </row>
    <row r="30" spans="1:412" ht="11.25" customHeight="1" x14ac:dyDescent="0.2">
      <c r="B30" s="8" t="s">
        <v>187</v>
      </c>
      <c r="C30" s="9">
        <v>6</v>
      </c>
      <c r="D30" s="15">
        <v>0.75</v>
      </c>
      <c r="E30" s="168"/>
      <c r="F30" s="169" t="str">
        <f t="shared" si="166"/>
        <v/>
      </c>
      <c r="G30" s="170"/>
      <c r="H30" s="170" t="str">
        <f t="shared" si="230"/>
        <v/>
      </c>
      <c r="I30" s="171"/>
      <c r="J30" s="170" t="str">
        <f t="shared" si="238"/>
        <v/>
      </c>
      <c r="K30" s="170" t="str">
        <f t="shared" si="239"/>
        <v/>
      </c>
      <c r="L30" s="172"/>
      <c r="M30" s="172" t="str">
        <f t="shared" si="184"/>
        <v/>
      </c>
      <c r="N30" s="173"/>
      <c r="O30" s="173" t="str">
        <f t="shared" si="227"/>
        <v/>
      </c>
      <c r="P30" s="174"/>
      <c r="Q30" s="174" t="str">
        <f t="shared" si="236"/>
        <v/>
      </c>
      <c r="R30" s="174" t="str">
        <f t="shared" si="237"/>
        <v/>
      </c>
      <c r="S30" s="176"/>
      <c r="T30" s="176" t="str">
        <f t="shared" si="228"/>
        <v/>
      </c>
      <c r="U30" s="175"/>
      <c r="V30" s="177" t="str">
        <f t="shared" si="229"/>
        <v/>
      </c>
      <c r="W30" s="175"/>
      <c r="X30" s="175" t="str">
        <f t="shared" si="233"/>
        <v/>
      </c>
      <c r="Y30" s="178" t="str">
        <f t="shared" si="234"/>
        <v/>
      </c>
      <c r="Z30" s="167">
        <f>IF(OR(AND(Z$4&gt;=$J30,Z$4&lt;=$K30),AND(Z$4&gt;=$Q30,Z$4&lt;=$R30),AND(Z$4&gt;=$X30,Z$4&lt;=$Y30)),IF(Z65&gt;0,$D30-Z65,$D30),0)</f>
        <v>0</v>
      </c>
      <c r="AA30" s="167">
        <f>IF(OR(AND(AA$4&gt;=$J30,AA$4&lt;=$K30),AND(AA$4&gt;=$Q30,AA$4&lt;=$R30),AND(AA$4&gt;=$X30,AA$4&lt;=$Y30)),IF(AA65&gt;0,$D30-AA65,$D30),0)</f>
        <v>0</v>
      </c>
      <c r="AB30" s="167">
        <f>IF(OR(AND(AB$4&gt;=$J30,AB$4&lt;=$K30),AND(AB$4&gt;=$Q30,AB$4&lt;=$R30),AND(AB$4&gt;=$X30,AB$4&lt;=$Y30)),IF(AB65&gt;0,$D30-AB65,$D30),0)</f>
        <v>0</v>
      </c>
      <c r="AC30" s="167">
        <f>IF(OR(AND(AC$4&gt;=$J30,AC$4&lt;=$K30),AND(AC$4&gt;=$Q30,AC$4&lt;=$R30),AND(AC$4&gt;=$X30,AC$4&lt;=$Y30)),IF(AC65&gt;0,$D30-AC65,$D30),0)</f>
        <v>0</v>
      </c>
      <c r="AD30" s="167">
        <f>IF(OR(AND(AD$4&gt;=$J30,AD$4&lt;=$K30),AND(AD$4&gt;=$Q30,AD$4&lt;=$R30),AND(AD$4&gt;=$X30,AD$4&lt;=$Y30)),IF(AD65&gt;0,$D30-AD65,$D30),0)</f>
        <v>0</v>
      </c>
      <c r="AE30" s="167">
        <f>IF(OR(AND(AE$4&gt;=$J30,AE$4&lt;=$K30),AND(AE$4&gt;=$Q30,AE$4&lt;=$R30),AND(AE$4&gt;=$X30,AE$4&lt;=$Y30)),IF(AE65&gt;0,$D30-AE65,$D30),0)</f>
        <v>0</v>
      </c>
      <c r="AF30" s="167">
        <f>IF(OR(AND(AF$4&gt;=$J30,AF$4&lt;=$K30),AND(AF$4&gt;=$Q30,AF$4&lt;=$R30),AND(AF$4&gt;=$X30,AF$4&lt;=$Y30)),IF(AF65&gt;0,$D30-AF65,$D30),0)</f>
        <v>0</v>
      </c>
      <c r="AG30" s="167">
        <f>IF(OR(AND(AG$4&gt;=$J30,AG$4&lt;=$K30),AND(AG$4&gt;=$Q30,AG$4&lt;=$R30),AND(AG$4&gt;=$X30,AG$4&lt;=$Y30)),IF(AG65&gt;0,$D30-AG65,$D30),0)</f>
        <v>0</v>
      </c>
      <c r="AH30" s="167">
        <f>IF(OR(AND(AH$4&gt;=$J30,AH$4&lt;=$K30),AND(AH$4&gt;=$Q30,AH$4&lt;=$R30),AND(AH$4&gt;=$X30,AH$4&lt;=$Y30)),IF(AH65&gt;0,$D30-AH65,$D30),0)</f>
        <v>0</v>
      </c>
      <c r="AI30" s="167">
        <f>IF(OR(AND(AI$4&gt;=$J30,AI$4&lt;=$K30),AND(AI$4&gt;=$Q30,AI$4&lt;=$R30),AND(AI$4&gt;=$X30,AI$4&lt;=$Y30)),IF(AI65&gt;0,$D30-AI65,$D30),0)</f>
        <v>0</v>
      </c>
      <c r="AJ30" s="167">
        <f>IF(OR(AND(AJ$4&gt;=$J30,AJ$4&lt;=$K30),AND(AJ$4&gt;=$Q30,AJ$4&lt;=$R30),AND(AJ$4&gt;=$X30,AJ$4&lt;=$Y30)),IF(AJ65&gt;0,$D30-AJ65,$D30),0)</f>
        <v>0</v>
      </c>
      <c r="AK30" s="167">
        <f>IF(OR(AND(AK$4&gt;=$J30,AK$4&lt;=$K30),AND(AK$4&gt;=$Q30,AK$4&lt;=$R30),AND(AK$4&gt;=$X30,AK$4&lt;=$Y30)),IF(AK65&gt;0,$D30-AK65,$D30),0)</f>
        <v>0</v>
      </c>
      <c r="AL30" s="167">
        <f>IF(OR(AND(AL$4&gt;=$J30,AL$4&lt;=$K30),AND(AL$4&gt;=$Q30,AL$4&lt;=$R30),AND(AL$4&gt;=$X30,AL$4&lt;=$Y30)),IF(AL65&gt;0,$D30-AL65,$D30),0)</f>
        <v>0</v>
      </c>
      <c r="AM30" s="167">
        <f>IF(OR(AND(AM$4&gt;=$J30,AM$4&lt;=$K30),AND(AM$4&gt;=$Q30,AM$4&lt;=$R30),AND(AM$4&gt;=$X30,AM$4&lt;=$Y30)),IF(AM65&gt;0,$D30-AM65,$D30),0)</f>
        <v>0</v>
      </c>
      <c r="AN30" s="167">
        <f>IF(OR(AND(AN$4&gt;=$J30,AN$4&lt;=$K30),AND(AN$4&gt;=$Q30,AN$4&lt;=$R30),AND(AN$4&gt;=$X30,AN$4&lt;=$Y30)),IF(AN65&gt;0,$D30-AN65,$D30),0)</f>
        <v>0</v>
      </c>
      <c r="AO30" s="167">
        <f>IF(OR(AND(AO$4&gt;=$J30,AO$4&lt;=$K30),AND(AO$4&gt;=$Q30,AO$4&lt;=$R30),AND(AO$4&gt;=$X30,AO$4&lt;=$Y30)),IF(AO65&gt;0,$D30-AO65,$D30),0)</f>
        <v>0</v>
      </c>
      <c r="AP30" s="167">
        <f>IF(OR(AND(AP$4&gt;=$J30,AP$4&lt;=$K30),AND(AP$4&gt;=$Q30,AP$4&lt;=$R30),AND(AP$4&gt;=$X30,AP$4&lt;=$Y30)),IF(AP65&gt;0,$D30-AP65,$D30),0)</f>
        <v>0</v>
      </c>
      <c r="AQ30" s="167">
        <f>IF(OR(AND(AQ$4&gt;=$J30,AQ$4&lt;=$K30),AND(AQ$4&gt;=$Q30,AQ$4&lt;=$R30),AND(AQ$4&gt;=$X30,AQ$4&lt;=$Y30)),IF(AQ65&gt;0,$D30-AQ65,$D30),0)</f>
        <v>0</v>
      </c>
      <c r="AR30" s="167">
        <f>IF(OR(AND(AR$4&gt;=$J30,AR$4&lt;=$K30),AND(AR$4&gt;=$Q30,AR$4&lt;=$R30),AND(AR$4&gt;=$X30,AR$4&lt;=$Y30)),IF(AR65&gt;0,$D30-AR65,$D30),0)</f>
        <v>0</v>
      </c>
      <c r="AS30" s="167">
        <f>IF(OR(AND(AS$4&gt;=$J30,AS$4&lt;=$K30),AND(AS$4&gt;=$Q30,AS$4&lt;=$R30),AND(AS$4&gt;=$X30,AS$4&lt;=$Y30)),IF(AS65&gt;0,$D30-AS65,$D30),0)</f>
        <v>0</v>
      </c>
      <c r="AT30" s="167">
        <f>IF(OR(AND(AT$4&gt;=$J30,AT$4&lt;=$K30),AND(AT$4&gt;=$Q30,AT$4&lt;=$R30),AND(AT$4&gt;=$X30,AT$4&lt;=$Y30)),IF(AT65&gt;0,$D30-AT65,$D30),0)</f>
        <v>0</v>
      </c>
      <c r="AU30" s="167">
        <f>IF(OR(AND(AU$4&gt;=$J30,AU$4&lt;=$K30),AND(AU$4&gt;=$Q30,AU$4&lt;=$R30),AND(AU$4&gt;=$X30,AU$4&lt;=$Y30)),IF(AU65&gt;0,$D30-AU65,$D30),0)</f>
        <v>0</v>
      </c>
      <c r="AV30" s="167">
        <f>IF(OR(AND(AV$4&gt;=$J30,AV$4&lt;=$K30),AND(AV$4&gt;=$Q30,AV$4&lt;=$R30),AND(AV$4&gt;=$X30,AV$4&lt;=$Y30)),IF(AV65&gt;0,$D30-AV65,$D30),0)</f>
        <v>0</v>
      </c>
      <c r="AW30" s="167">
        <f>IF(OR(AND(AW$4&gt;=$J30,AW$4&lt;=$K30),AND(AW$4&gt;=$Q30,AW$4&lt;=$R30),AND(AW$4&gt;=$X30,AW$4&lt;=$Y30)),IF(AW65&gt;0,$D30-AW65,$D30),0)</f>
        <v>0</v>
      </c>
      <c r="AX30" s="167">
        <f>IF(OR(AND(AX$4&gt;=$J30,AX$4&lt;=$K30),AND(AX$4&gt;=$Q30,AX$4&lt;=$R30),AND(AX$4&gt;=$X30,AX$4&lt;=$Y30)),IF(AX65&gt;0,$D30-AX65,$D30),0)</f>
        <v>0</v>
      </c>
      <c r="AY30" s="167">
        <f>IF(OR(AND(AY$4&gt;=$J30,AY$4&lt;=$K30),AND(AY$4&gt;=$Q30,AY$4&lt;=$R30),AND(AY$4&gt;=$X30,AY$4&lt;=$Y30)),IF(AY65&gt;0,$D30-AY65,$D30),0)</f>
        <v>0</v>
      </c>
      <c r="AZ30" s="167">
        <f>IF(OR(AND(AZ$4&gt;=$J30,AZ$4&lt;=$K30),AND(AZ$4&gt;=$Q30,AZ$4&lt;=$R30),AND(AZ$4&gt;=$X30,AZ$4&lt;=$Y30)),IF(AZ65&gt;0,$D30-AZ65,$D30),0)</f>
        <v>0</v>
      </c>
      <c r="BA30" s="167">
        <f>IF(OR(AND(BA$4&gt;=$J30,BA$4&lt;=$K30),AND(BA$4&gt;=$Q30,BA$4&lt;=$R30),AND(BA$4&gt;=$X30,BA$4&lt;=$Y30)),IF(BA65&gt;0,$D30-BA65,$D30),0)</f>
        <v>0</v>
      </c>
      <c r="BB30" s="167">
        <f>IF(OR(AND(BB$4&gt;=$J30,BB$4&lt;=$K30),AND(BB$4&gt;=$Q30,BB$4&lt;=$R30),AND(BB$4&gt;=$X30,BB$4&lt;=$Y30)),IF(BB65&gt;0,$D30-BB65,$D30),0)</f>
        <v>0</v>
      </c>
      <c r="BC30" s="167">
        <f>IF(OR(AND(BC$4&gt;=$J30,BC$4&lt;=$K30),AND(BC$4&gt;=$Q30,BC$4&lt;=$R30),AND(BC$4&gt;=$X30,BC$4&lt;=$Y30)),IF(BC65&gt;0,$D30-BC65,$D30),0)</f>
        <v>0</v>
      </c>
      <c r="BD30" s="167">
        <f>IF(OR(AND(BD$4&gt;=$J30,BD$4&lt;=$K30),AND(BD$4&gt;=$Q30,BD$4&lt;=$R30),AND(BD$4&gt;=$X30,BD$4&lt;=$Y30)),IF(BD65&gt;0,$D30-BD65,$D30),0)</f>
        <v>0</v>
      </c>
      <c r="BE30" s="167">
        <f>IF(OR(AND(BE$4&gt;=$J30,BE$4&lt;=$K30),AND(BE$4&gt;=$Q30,BE$4&lt;=$R30),AND(BE$4&gt;=$X30,BE$4&lt;=$Y30)),IF(BE65&gt;0,$D30-BE65,$D30),0)</f>
        <v>0</v>
      </c>
      <c r="BF30" s="167">
        <f>IF(OR(AND(BF$4&gt;=$J30,BF$4&lt;=$K30),AND(BF$4&gt;=$Q30,BF$4&lt;=$R30),AND(BF$4&gt;=$X30,BF$4&lt;=$Y30)),IF(BF65&gt;0,$D30-BF65,$D30),0)</f>
        <v>0</v>
      </c>
      <c r="BG30" s="167">
        <f>IF(OR(AND(BG$4&gt;=$J30,BG$4&lt;=$K30),AND(BG$4&gt;=$Q30,BG$4&lt;=$R30),AND(BG$4&gt;=$X30,BG$4&lt;=$Y30)),IF(BG65&gt;0,$D30-BG65,$D30),0)</f>
        <v>0</v>
      </c>
      <c r="BH30" s="167">
        <f>IF(OR(AND(BH$4&gt;=$J30,BH$4&lt;=$K30),AND(BH$4&gt;=$Q30,BH$4&lt;=$R30),AND(BH$4&gt;=$X30,BH$4&lt;=$Y30)),IF(BH65&gt;0,$D30-BH65,$D30),0)</f>
        <v>0</v>
      </c>
      <c r="BI30" s="167">
        <f>IF(OR(AND(BI$4&gt;=$J30,BI$4&lt;=$K30),AND(BI$4&gt;=$Q30,BI$4&lt;=$R30),AND(BI$4&gt;=$X30,BI$4&lt;=$Y30)),IF(BI65&gt;0,$D30-BI65,$D30),0)</f>
        <v>0</v>
      </c>
      <c r="BJ30" s="167">
        <f>IF(OR(AND(BJ$4&gt;=$J30,BJ$4&lt;=$K30),AND(BJ$4&gt;=$Q30,BJ$4&lt;=$R30),AND(BJ$4&gt;=$X30,BJ$4&lt;=$Y30)),IF(BJ65&gt;0,$D30-BJ65,$D30),0)</f>
        <v>0</v>
      </c>
      <c r="BK30" s="167">
        <f>IF(OR(AND(BK$4&gt;=$J30,BK$4&lt;=$K30),AND(BK$4&gt;=$Q30,BK$4&lt;=$R30),AND(BK$4&gt;=$X30,BK$4&lt;=$Y30)),IF(BK65&gt;0,$D30-BK65,$D30),0)</f>
        <v>0</v>
      </c>
      <c r="BL30" s="167">
        <f>IF(OR(AND(BL$4&gt;=$J30,BL$4&lt;=$K30),AND(BL$4&gt;=$Q30,BL$4&lt;=$R30),AND(BL$4&gt;=$X30,BL$4&lt;=$Y30)),IF(BL65&gt;0,$D30-BL65,$D30),0)</f>
        <v>0</v>
      </c>
      <c r="BM30" s="167">
        <f>IF(OR(AND(BM$4&gt;=$J30,BM$4&lt;=$K30),AND(BM$4&gt;=$Q30,BM$4&lt;=$R30),AND(BM$4&gt;=$X30,BM$4&lt;=$Y30)),IF(BM65&gt;0,$D30-BM65,$D30),0)</f>
        <v>0</v>
      </c>
      <c r="BN30" s="167">
        <f>IF(OR(AND(BN$4&gt;=$J30,BN$4&lt;=$K30),AND(BN$4&gt;=$Q30,BN$4&lt;=$R30),AND(BN$4&gt;=$X30,BN$4&lt;=$Y30)),IF(BN65&gt;0,$D30-BN65,$D30),0)</f>
        <v>0</v>
      </c>
      <c r="BO30" s="167">
        <f>IF(OR(AND(BO$4&gt;=$J30,BO$4&lt;=$K30),AND(BO$4&gt;=$Q30,BO$4&lt;=$R30),AND(BO$4&gt;=$X30,BO$4&lt;=$Y30)),IF(BO65&gt;0,$D30-BO65,$D30),0)</f>
        <v>0</v>
      </c>
      <c r="BP30" s="167">
        <f>IF(OR(AND(BP$4&gt;=$J30,BP$4&lt;=$K30),AND(BP$4&gt;=$Q30,BP$4&lt;=$R30),AND(BP$4&gt;=$X30,BP$4&lt;=$Y30)),IF(BP65&gt;0,$D30-BP65,$D30),0)</f>
        <v>0</v>
      </c>
      <c r="BQ30" s="167">
        <f>IF(OR(AND(BQ$4&gt;=$J30,BQ$4&lt;=$K30),AND(BQ$4&gt;=$Q30,BQ$4&lt;=$R30),AND(BQ$4&gt;=$X30,BQ$4&lt;=$Y30)),IF(BQ65&gt;0,$D30-BQ65,$D30),0)</f>
        <v>0</v>
      </c>
      <c r="BR30" s="167">
        <f>IF(OR(AND(BR$4&gt;=$J30,BR$4&lt;=$K30),AND(BR$4&gt;=$Q30,BR$4&lt;=$R30),AND(BR$4&gt;=$X30,BR$4&lt;=$Y30)),IF(BR65&gt;0,$D30-BR65,$D30),0)</f>
        <v>0</v>
      </c>
      <c r="BS30" s="167">
        <f>IF(OR(AND(BS$4&gt;=$J30,BS$4&lt;=$K30),AND(BS$4&gt;=$Q30,BS$4&lt;=$R30),AND(BS$4&gt;=$X30,BS$4&lt;=$Y30)),IF(BS65&gt;0,$D30-BS65,$D30),0)</f>
        <v>0</v>
      </c>
      <c r="BT30" s="167">
        <f>IF(OR(AND(BT$4&gt;=$J30,BT$4&lt;=$K30),AND(BT$4&gt;=$Q30,BT$4&lt;=$R30),AND(BT$4&gt;=$X30,BT$4&lt;=$Y30)),IF(BT65&gt;0,$D30-BT65,$D30),0)</f>
        <v>0</v>
      </c>
      <c r="BU30" s="167">
        <f>IF(OR(AND(BU$4&gt;=$J30,BU$4&lt;=$K30),AND(BU$4&gt;=$Q30,BU$4&lt;=$R30),AND(BU$4&gt;=$X30,BU$4&lt;=$Y30)),IF(BU65&gt;0,$D30-BU65,$D30),0)</f>
        <v>0</v>
      </c>
      <c r="BV30" s="167">
        <f>IF(OR(AND(BV$4&gt;=$J30,BV$4&lt;=$K30),AND(BV$4&gt;=$Q30,BV$4&lt;=$R30),AND(BV$4&gt;=$X30,BV$4&lt;=$Y30)),IF(BV65&gt;0,$D30-BV65,$D30),0)</f>
        <v>0</v>
      </c>
      <c r="BW30" s="167">
        <f>IF(OR(AND(BW$4&gt;=$J30,BW$4&lt;=$K30),AND(BW$4&gt;=$Q30,BW$4&lt;=$R30),AND(BW$4&gt;=$X30,BW$4&lt;=$Y30)),IF(BW65&gt;0,$D30-BW65,$D30),0)</f>
        <v>0</v>
      </c>
      <c r="BX30" s="167">
        <f>IF(OR(AND(BX$4&gt;=$J30,BX$4&lt;=$K30),AND(BX$4&gt;=$Q30,BX$4&lt;=$R30),AND(BX$4&gt;=$X30,BX$4&lt;=$Y30)),IF(BX65&gt;0,$D30-BX65,$D30),0)</f>
        <v>0</v>
      </c>
      <c r="BY30" s="167">
        <f>IF(OR(AND(BY$4&gt;=$J30,BY$4&lt;=$K30),AND(BY$4&gt;=$Q30,BY$4&lt;=$R30),AND(BY$4&gt;=$X30,BY$4&lt;=$Y30)),IF(BY65&gt;0,$D30-BY65,$D30),0)</f>
        <v>0</v>
      </c>
      <c r="BZ30" s="167">
        <f>IF(OR(AND(BZ$4&gt;=$J30,BZ$4&lt;=$K30),AND(BZ$4&gt;=$Q30,BZ$4&lt;=$R30),AND(BZ$4&gt;=$X30,BZ$4&lt;=$Y30)),IF(BZ65&gt;0,$D30-BZ65,$D30),0)</f>
        <v>0</v>
      </c>
      <c r="CA30" s="167">
        <f>IF(OR(AND(CA$4&gt;=$J30,CA$4&lt;=$K30),AND(CA$4&gt;=$Q30,CA$4&lt;=$R30),AND(CA$4&gt;=$X30,CA$4&lt;=$Y30)),IF(CA65&gt;0,$D30-CA65,$D30),0)</f>
        <v>0</v>
      </c>
      <c r="CB30" s="167">
        <f>IF(OR(AND(CB$4&gt;=$J30,CB$4&lt;=$K30),AND(CB$4&gt;=$Q30,CB$4&lt;=$R30),AND(CB$4&gt;=$X30,CB$4&lt;=$Y30)),IF(CB65&gt;0,$D30-CB65,$D30),0)</f>
        <v>0</v>
      </c>
      <c r="CC30" s="167">
        <f>IF(OR(AND(CC$4&gt;=$J30,CC$4&lt;=$K30),AND(CC$4&gt;=$Q30,CC$4&lt;=$R30),AND(CC$4&gt;=$X30,CC$4&lt;=$Y30)),IF(CC65&gt;0,$D30-CC65,$D30),0)</f>
        <v>0</v>
      </c>
      <c r="CD30" s="167">
        <f>IF(OR(AND(CD$4&gt;=$J30,CD$4&lt;=$K30),AND(CD$4&gt;=$Q30,CD$4&lt;=$R30),AND(CD$4&gt;=$X30,CD$4&lt;=$Y30)),IF(CD65&gt;0,$D30-CD65,$D30),0)</f>
        <v>0</v>
      </c>
      <c r="CE30" s="167">
        <f>IF(OR(AND(CE$4&gt;=$J30,CE$4&lt;=$K30),AND(CE$4&gt;=$Q30,CE$4&lt;=$R30),AND(CE$4&gt;=$X30,CE$4&lt;=$Y30)),IF(CE65&gt;0,$D30-CE65,$D30),0)</f>
        <v>0</v>
      </c>
      <c r="CF30" s="167">
        <f>IF(OR(AND(CF$4&gt;=$J30,CF$4&lt;=$K30),AND(CF$4&gt;=$Q30,CF$4&lt;=$R30),AND(CF$4&gt;=$X30,CF$4&lt;=$Y30)),IF(CF65&gt;0,$D30-CF65,$D30),0)</f>
        <v>0</v>
      </c>
      <c r="CG30" s="167">
        <f>IF(OR(AND(CG$4&gt;=$J30,CG$4&lt;=$K30),AND(CG$4&gt;=$Q30,CG$4&lt;=$R30),AND(CG$4&gt;=$X30,CG$4&lt;=$Y30)),IF(CG65&gt;0,$D30-CG65,$D30),0)</f>
        <v>0</v>
      </c>
      <c r="CH30" s="167">
        <f>IF(OR(AND(CH$4&gt;=$J30,CH$4&lt;=$K30),AND(CH$4&gt;=$Q30,CH$4&lt;=$R30),AND(CH$4&gt;=$X30,CH$4&lt;=$Y30)),IF(CH65&gt;0,$D30-CH65,$D30),0)</f>
        <v>0</v>
      </c>
      <c r="CI30" s="167">
        <f>IF(OR(AND(CI$4&gt;=$J30,CI$4&lt;=$K30),AND(CI$4&gt;=$Q30,CI$4&lt;=$R30),AND(CI$4&gt;=$X30,CI$4&lt;=$Y30)),IF(CI65&gt;0,$D30-CI65,$D30),0)</f>
        <v>0</v>
      </c>
      <c r="CJ30" s="167">
        <f>IF(OR(AND(CJ$4&gt;=$J30,CJ$4&lt;=$K30),AND(CJ$4&gt;=$Q30,CJ$4&lt;=$R30),AND(CJ$4&gt;=$X30,CJ$4&lt;=$Y30)),IF(CJ65&gt;0,$D30-CJ65,$D30),0)</f>
        <v>0</v>
      </c>
      <c r="CK30" s="167">
        <f>IF(OR(AND(CK$4&gt;=$J30,CK$4&lt;=$K30),AND(CK$4&gt;=$Q30,CK$4&lt;=$R30),AND(CK$4&gt;=$X30,CK$4&lt;=$Y30)),IF(CK65&gt;0,$D30-CK65,$D30),0)</f>
        <v>0</v>
      </c>
      <c r="CL30" s="167">
        <f>IF(OR(AND(CL$4&gt;=$J30,CL$4&lt;=$K30),AND(CL$4&gt;=$Q30,CL$4&lt;=$R30),AND(CL$4&gt;=$X30,CL$4&lt;=$Y30)),IF(CL65&gt;0,$D30-CL65,$D30),0)</f>
        <v>0</v>
      </c>
      <c r="CM30" s="167">
        <f>IF(OR(AND(CM$4&gt;=$J30,CM$4&lt;=$K30),AND(CM$4&gt;=$Q30,CM$4&lt;=$R30),AND(CM$4&gt;=$X30,CM$4&lt;=$Y30)),IF(CM65&gt;0,$D30-CM65,$D30),0)</f>
        <v>0</v>
      </c>
      <c r="CN30" s="167">
        <f>IF(OR(AND(CN$4&gt;=$J30,CN$4&lt;=$K30),AND(CN$4&gt;=$Q30,CN$4&lt;=$R30),AND(CN$4&gt;=$X30,CN$4&lt;=$Y30)),IF(CN65&gt;0,$D30-CN65,$D30),0)</f>
        <v>0</v>
      </c>
      <c r="CO30" s="167">
        <f>IF(OR(AND(CO$4&gt;=$J30,CO$4&lt;=$K30),AND(CO$4&gt;=$Q30,CO$4&lt;=$R30),AND(CO$4&gt;=$X30,CO$4&lt;=$Y30)),IF(CO65&gt;0,$D30-CO65,$D30),0)</f>
        <v>0</v>
      </c>
      <c r="CP30" s="167">
        <f>IF(OR(AND(CP$4&gt;=$J30,CP$4&lt;=$K30),AND(CP$4&gt;=$Q30,CP$4&lt;=$R30),AND(CP$4&gt;=$X30,CP$4&lt;=$Y30)),IF(CP65&gt;0,$D30-CP65,$D30),0)</f>
        <v>0</v>
      </c>
      <c r="CQ30" s="167">
        <f>IF(OR(AND(CQ$4&gt;=$J30,CQ$4&lt;=$K30),AND(CQ$4&gt;=$Q30,CQ$4&lt;=$R30),AND(CQ$4&gt;=$X30,CQ$4&lt;=$Y30)),IF(CQ65&gt;0,$D30-CQ65,$D30),0)</f>
        <v>0</v>
      </c>
      <c r="CR30" s="167">
        <f>IF(OR(AND(CR$4&gt;=$J30,CR$4&lt;=$K30),AND(CR$4&gt;=$Q30,CR$4&lt;=$R30),AND(CR$4&gt;=$X30,CR$4&lt;=$Y30)),IF(CR65&gt;0,$D30-CR65,$D30),0)</f>
        <v>0</v>
      </c>
      <c r="CS30" s="167">
        <f>IF(OR(AND(CS$4&gt;=$J30,CS$4&lt;=$K30),AND(CS$4&gt;=$Q30,CS$4&lt;=$R30),AND(CS$4&gt;=$X30,CS$4&lt;=$Y30)),IF(CS65&gt;0,$D30-CS65,$D30),0)</f>
        <v>0</v>
      </c>
      <c r="CT30" s="167">
        <f>IF(OR(AND(CT$4&gt;=$J30,CT$4&lt;=$K30),AND(CT$4&gt;=$Q30,CT$4&lt;=$R30),AND(CT$4&gt;=$X30,CT$4&lt;=$Y30)),IF(CT65&gt;0,$D30-CT65,$D30),0)</f>
        <v>0</v>
      </c>
      <c r="CU30" s="167">
        <f>IF(OR(AND(CU$4&gt;=$J30,CU$4&lt;=$K30),AND(CU$4&gt;=$Q30,CU$4&lt;=$R30),AND(CU$4&gt;=$X30,CU$4&lt;=$Y30)),IF(CU65&gt;0,$D30-CU65,$D30),0)</f>
        <v>0</v>
      </c>
      <c r="CV30" s="167">
        <f>IF(OR(AND(CV$4&gt;=$J30,CV$4&lt;=$K30),AND(CV$4&gt;=$Q30,CV$4&lt;=$R30),AND(CV$4&gt;=$X30,CV$4&lt;=$Y30)),IF(CV65&gt;0,$D30-CV65,$D30),0)</f>
        <v>0</v>
      </c>
      <c r="CW30" s="167">
        <f>IF(OR(AND(CW$4&gt;=$J30,CW$4&lt;=$K30),AND(CW$4&gt;=$Q30,CW$4&lt;=$R30),AND(CW$4&gt;=$X30,CW$4&lt;=$Y30)),IF(CW65&gt;0,$D30-CW65,$D30),0)</f>
        <v>0</v>
      </c>
      <c r="CX30" s="167">
        <f>IF(OR(AND(CX$4&gt;=$J30,CX$4&lt;=$K30),AND(CX$4&gt;=$Q30,CX$4&lt;=$R30),AND(CX$4&gt;=$X30,CX$4&lt;=$Y30)),IF(CX65&gt;0,$D30-CX65,$D30),0)</f>
        <v>0</v>
      </c>
      <c r="CY30" s="167">
        <f>IF(OR(AND(CY$4&gt;=$J30,CY$4&lt;=$K30),AND(CY$4&gt;=$Q30,CY$4&lt;=$R30),AND(CY$4&gt;=$X30,CY$4&lt;=$Y30)),IF(CY65&gt;0,$D30-CY65,$D30),0)</f>
        <v>0</v>
      </c>
      <c r="CZ30" s="167">
        <f>IF(OR(AND(CZ$4&gt;=$J30,CZ$4&lt;=$K30),AND(CZ$4&gt;=$Q30,CZ$4&lt;=$R30),AND(CZ$4&gt;=$X30,CZ$4&lt;=$Y30)),IF(CZ65&gt;0,$D30-CZ65,$D30),0)</f>
        <v>0</v>
      </c>
      <c r="DA30" s="167">
        <f>IF(OR(AND(DA$4&gt;=$J30,DA$4&lt;=$K30),AND(DA$4&gt;=$Q30,DA$4&lt;=$R30),AND(DA$4&gt;=$X30,DA$4&lt;=$Y30)),IF(DA65&gt;0,$D30-DA65,$D30),0)</f>
        <v>0</v>
      </c>
      <c r="DB30" s="167">
        <f>IF(OR(AND(DB$4&gt;=$J30,DB$4&lt;=$K30),AND(DB$4&gt;=$Q30,DB$4&lt;=$R30),AND(DB$4&gt;=$X30,DB$4&lt;=$Y30)),IF(DB65&gt;0,$D30-DB65,$D30),0)</f>
        <v>0</v>
      </c>
      <c r="DC30" s="167">
        <f>IF(OR(AND(DC$4&gt;=$J30,DC$4&lt;=$K30),AND(DC$4&gt;=$Q30,DC$4&lt;=$R30),AND(DC$4&gt;=$X30,DC$4&lt;=$Y30)),IF(DC65&gt;0,$D30-DC65,$D30),0)</f>
        <v>0</v>
      </c>
      <c r="DD30" s="167">
        <f>IF(OR(AND(DD$4&gt;=$J30,DD$4&lt;=$K30),AND(DD$4&gt;=$Q30,DD$4&lt;=$R30),AND(DD$4&gt;=$X30,DD$4&lt;=$Y30)),IF(DD65&gt;0,$D30-DD65,$D30),0)</f>
        <v>0</v>
      </c>
      <c r="DE30" s="167">
        <f>IF(OR(AND(DE$4&gt;=$J30,DE$4&lt;=$K30),AND(DE$4&gt;=$Q30,DE$4&lt;=$R30),AND(DE$4&gt;=$X30,DE$4&lt;=$Y30)),IF(DE65&gt;0,$D30-DE65,$D30),0)</f>
        <v>0</v>
      </c>
      <c r="DF30" s="167">
        <f>IF(OR(AND(DF$4&gt;=$J30,DF$4&lt;=$K30),AND(DF$4&gt;=$Q30,DF$4&lt;=$R30),AND(DF$4&gt;=$X30,DF$4&lt;=$Y30)),IF(DF65&gt;0,$D30-DF65,$D30),0)</f>
        <v>0</v>
      </c>
      <c r="DG30" s="167">
        <f>IF(OR(AND(DG$4&gt;=$J30,DG$4&lt;=$K30),AND(DG$4&gt;=$Q30,DG$4&lt;=$R30),AND(DG$4&gt;=$X30,DG$4&lt;=$Y30)),IF(DG65&gt;0,$D30-DG65,$D30),0)</f>
        <v>0</v>
      </c>
      <c r="DH30" s="167">
        <f>IF(OR(AND(DH$4&gt;=$J30,DH$4&lt;=$K30),AND(DH$4&gt;=$Q30,DH$4&lt;=$R30),AND(DH$4&gt;=$X30,DH$4&lt;=$Y30)),IF(DH65&gt;0,$D30-DH65,$D30),0)</f>
        <v>0</v>
      </c>
      <c r="DI30" s="167">
        <f>IF(OR(AND(DI$4&gt;=$J30,DI$4&lt;=$K30),AND(DI$4&gt;=$Q30,DI$4&lt;=$R30),AND(DI$4&gt;=$X30,DI$4&lt;=$Y30)),IF(DI65&gt;0,$D30-DI65,$D30),0)</f>
        <v>0</v>
      </c>
      <c r="DJ30" s="167">
        <f>IF(OR(AND(DJ$4&gt;=$J30,DJ$4&lt;=$K30),AND(DJ$4&gt;=$Q30,DJ$4&lt;=$R30),AND(DJ$4&gt;=$X30,DJ$4&lt;=$Y30)),IF(DJ65&gt;0,$D30-DJ65,$D30),0)</f>
        <v>0</v>
      </c>
      <c r="DK30" s="167">
        <f>IF(OR(AND(DK$4&gt;=$J30,DK$4&lt;=$K30),AND(DK$4&gt;=$Q30,DK$4&lt;=$R30),AND(DK$4&gt;=$X30,DK$4&lt;=$Y30)),IF(DK65&gt;0,$D30-DK65,$D30),0)</f>
        <v>0</v>
      </c>
      <c r="DL30" s="167">
        <f>IF(OR(AND(DL$4&gt;=$J30,DL$4&lt;=$K30),AND(DL$4&gt;=$Q30,DL$4&lt;=$R30),AND(DL$4&gt;=$X30,DL$4&lt;=$Y30)),IF(DL65&gt;0,$D30-DL65,$D30),0)</f>
        <v>0</v>
      </c>
      <c r="DM30" s="167">
        <f>IF(OR(AND(DM$4&gt;=$J30,DM$4&lt;=$K30),AND(DM$4&gt;=$Q30,DM$4&lt;=$R30),AND(DM$4&gt;=$X30,DM$4&lt;=$Y30)),IF(DM65&gt;0,$D30-DM65,$D30),0)</f>
        <v>0</v>
      </c>
      <c r="DN30" s="167">
        <f>IF(OR(AND(DN$4&gt;=$J30,DN$4&lt;=$K30),AND(DN$4&gt;=$Q30,DN$4&lt;=$R30),AND(DN$4&gt;=$X30,DN$4&lt;=$Y30)),IF(DN65&gt;0,$D30-DN65,$D30),0)</f>
        <v>0</v>
      </c>
      <c r="DO30" s="167">
        <f>IF(OR(AND(DO$4&gt;=$J30,DO$4&lt;=$K30),AND(DO$4&gt;=$Q30,DO$4&lt;=$R30),AND(DO$4&gt;=$X30,DO$4&lt;=$Y30)),IF(DO65&gt;0,$D30-DO65,$D30),0)</f>
        <v>0</v>
      </c>
      <c r="DP30" s="167">
        <f>IF(OR(AND(DP$4&gt;=$J30,DP$4&lt;=$K30),AND(DP$4&gt;=$Q30,DP$4&lt;=$R30),AND(DP$4&gt;=$X30,DP$4&lt;=$Y30)),IF(DP65&gt;0,$D30-DP65,$D30),0)</f>
        <v>0</v>
      </c>
      <c r="DQ30" s="167">
        <f>IF(OR(AND(DQ$4&gt;=$J30,DQ$4&lt;=$K30),AND(DQ$4&gt;=$Q30,DQ$4&lt;=$R30),AND(DQ$4&gt;=$X30,DQ$4&lt;=$Y30)),IF(DQ65&gt;0,$D30-DQ65,$D30),0)</f>
        <v>0</v>
      </c>
      <c r="DR30" s="167">
        <f>IF(OR(AND(DR$4&gt;=$J30,DR$4&lt;=$K30),AND(DR$4&gt;=$Q30,DR$4&lt;=$R30),AND(DR$4&gt;=$X30,DR$4&lt;=$Y30)),IF(DR65&gt;0,$D30-DR65,$D30),0)</f>
        <v>0</v>
      </c>
      <c r="DS30" s="167">
        <f>IF(OR(AND(DS$4&gt;=$J30,DS$4&lt;=$K30),AND(DS$4&gt;=$Q30,DS$4&lt;=$R30),AND(DS$4&gt;=$X30,DS$4&lt;=$Y30)),IF(DS65&gt;0,$D30-DS65,$D30),0)</f>
        <v>0</v>
      </c>
      <c r="DT30" s="167">
        <f>IF(OR(AND(DT$4&gt;=$J30,DT$4&lt;=$K30),AND(DT$4&gt;=$Q30,DT$4&lt;=$R30),AND(DT$4&gt;=$X30,DT$4&lt;=$Y30)),IF(DT65&gt;0,$D30-DT65,$D30),0)</f>
        <v>0</v>
      </c>
      <c r="DU30" s="167">
        <f>IF(OR(AND(DU$4&gt;=$J30,DU$4&lt;=$K30),AND(DU$4&gt;=$Q30,DU$4&lt;=$R30),AND(DU$4&gt;=$X30,DU$4&lt;=$Y30)),IF(DU65&gt;0,$D30-DU65,$D30),0)</f>
        <v>0</v>
      </c>
      <c r="DV30" s="167">
        <f>IF(OR(AND(DV$4&gt;=$J30,DV$4&lt;=$K30),AND(DV$4&gt;=$Q30,DV$4&lt;=$R30),AND(DV$4&gt;=$X30,DV$4&lt;=$Y30)),IF(DV65&gt;0,$D30-DV65,$D30),0)</f>
        <v>0</v>
      </c>
      <c r="DW30" s="167">
        <f>IF(OR(AND(DW$4&gt;=$J30,DW$4&lt;=$K30),AND(DW$4&gt;=$Q30,DW$4&lt;=$R30),AND(DW$4&gt;=$X30,DW$4&lt;=$Y30)),IF(DW65&gt;0,$D30-DW65,$D30),0)</f>
        <v>0</v>
      </c>
      <c r="DX30" s="167">
        <f>IF(OR(AND(DX$4&gt;=$J30,DX$4&lt;=$K30),AND(DX$4&gt;=$Q30,DX$4&lt;=$R30),AND(DX$4&gt;=$X30,DX$4&lt;=$Y30)),IF(DX65&gt;0,$D30-DX65,$D30),0)</f>
        <v>0</v>
      </c>
      <c r="DY30" s="167">
        <f>IF(OR(AND(DY$4&gt;=$J30,DY$4&lt;=$K30),AND(DY$4&gt;=$Q30,DY$4&lt;=$R30),AND(DY$4&gt;=$X30,DY$4&lt;=$Y30)),IF(DY65&gt;0,$D30-DY65,$D30),0)</f>
        <v>0</v>
      </c>
      <c r="DZ30" s="167">
        <f>IF(OR(AND(DZ$4&gt;=$J30,DZ$4&lt;=$K30),AND(DZ$4&gt;=$Q30,DZ$4&lt;=$R30),AND(DZ$4&gt;=$X30,DZ$4&lt;=$Y30)),IF(DZ65&gt;0,$D30-DZ65,$D30),0)</f>
        <v>0</v>
      </c>
      <c r="EA30" s="167">
        <f>IF(OR(AND(EA$4&gt;=$J30,EA$4&lt;=$K30),AND(EA$4&gt;=$Q30,EA$4&lt;=$R30),AND(EA$4&gt;=$X30,EA$4&lt;=$Y30)),IF(EA65&gt;0,$D30-EA65,$D30),0)</f>
        <v>0</v>
      </c>
      <c r="EB30" s="167">
        <f>IF(OR(AND(EB$4&gt;=$J30,EB$4&lt;=$K30),AND(EB$4&gt;=$Q30,EB$4&lt;=$R30),AND(EB$4&gt;=$X30,EB$4&lt;=$Y30)),IF(EB65&gt;0,$D30-EB65,$D30),0)</f>
        <v>0</v>
      </c>
      <c r="EC30" s="167">
        <f>IF(OR(AND(EC$4&gt;=$J30,EC$4&lt;=$K30),AND(EC$4&gt;=$Q30,EC$4&lt;=$R30),AND(EC$4&gt;=$X30,EC$4&lt;=$Y30)),IF(EC65&gt;0,$D30-EC65,$D30),0)</f>
        <v>0</v>
      </c>
      <c r="ED30" s="167">
        <f>IF(OR(AND(ED$4&gt;=$J30,ED$4&lt;=$K30),AND(ED$4&gt;=$Q30,ED$4&lt;=$R30),AND(ED$4&gt;=$X30,ED$4&lt;=$Y30)),IF(ED65&gt;0,$D30-ED65,$D30),0)</f>
        <v>0</v>
      </c>
      <c r="EE30" s="167">
        <f>IF(OR(AND(EE$4&gt;=$J30,EE$4&lt;=$K30),AND(EE$4&gt;=$Q30,EE$4&lt;=$R30),AND(EE$4&gt;=$X30,EE$4&lt;=$Y30)),IF(EE65&gt;0,$D30-EE65,$D30),0)</f>
        <v>0</v>
      </c>
      <c r="EF30" s="167">
        <f>IF(OR(AND(EF$4&gt;=$J30,EF$4&lt;=$K30),AND(EF$4&gt;=$Q30,EF$4&lt;=$R30),AND(EF$4&gt;=$X30,EF$4&lt;=$Y30)),IF(EF65&gt;0,$D30-EF65,$D30),0)</f>
        <v>0</v>
      </c>
      <c r="EG30" s="167">
        <f>IF(OR(AND(EG$4&gt;=$J30,EG$4&lt;=$K30),AND(EG$4&gt;=$Q30,EG$4&lt;=$R30),AND(EG$4&gt;=$X30,EG$4&lt;=$Y30)),IF(EG65&gt;0,$D30-EG65,$D30),0)</f>
        <v>0</v>
      </c>
      <c r="EH30" s="167">
        <f>IF(OR(AND(EH$4&gt;=$J30,EH$4&lt;=$K30),AND(EH$4&gt;=$Q30,EH$4&lt;=$R30),AND(EH$4&gt;=$X30,EH$4&lt;=$Y30)),IF(EH65&gt;0,$D30-EH65,$D30),0)</f>
        <v>0</v>
      </c>
      <c r="EI30" s="167">
        <f>IF(OR(AND(EI$4&gt;=$J30,EI$4&lt;=$K30),AND(EI$4&gt;=$Q30,EI$4&lt;=$R30),AND(EI$4&gt;=$X30,EI$4&lt;=$Y30)),IF(EI65&gt;0,$D30-EI65,$D30),0)</f>
        <v>0</v>
      </c>
      <c r="EJ30" s="167">
        <f>IF(OR(AND(EJ$4&gt;=$J30,EJ$4&lt;=$K30),AND(EJ$4&gt;=$Q30,EJ$4&lt;=$R30),AND(EJ$4&gt;=$X30,EJ$4&lt;=$Y30)),IF(EJ65&gt;0,$D30-EJ65,$D30),0)</f>
        <v>0</v>
      </c>
      <c r="EK30" s="167">
        <f>IF(OR(AND(EK$4&gt;=$J30,EK$4&lt;=$K30),AND(EK$4&gt;=$Q30,EK$4&lt;=$R30),AND(EK$4&gt;=$X30,EK$4&lt;=$Y30)),IF(EK65&gt;0,$D30-EK65,$D30),0)</f>
        <v>0</v>
      </c>
      <c r="EL30" s="167">
        <f>IF(OR(AND(EL$4&gt;=$J30,EL$4&lt;=$K30),AND(EL$4&gt;=$Q30,EL$4&lt;=$R30),AND(EL$4&gt;=$X30,EL$4&lt;=$Y30)),IF(EL65&gt;0,$D30-EL65,$D30),0)</f>
        <v>0</v>
      </c>
      <c r="EM30" s="167">
        <f>IF(OR(AND(EM$4&gt;=$J30,EM$4&lt;=$K30),AND(EM$4&gt;=$Q30,EM$4&lt;=$R30),AND(EM$4&gt;=$X30,EM$4&lt;=$Y30)),IF(EM65&gt;0,$D30-EM65,$D30),0)</f>
        <v>0</v>
      </c>
      <c r="EN30" s="167">
        <f>IF(OR(AND(EN$4&gt;=$J30,EN$4&lt;=$K30),AND(EN$4&gt;=$Q30,EN$4&lt;=$R30),AND(EN$4&gt;=$X30,EN$4&lt;=$Y30)),IF(EN65&gt;0,$D30-EN65,$D30),0)</f>
        <v>0</v>
      </c>
      <c r="EO30" s="167">
        <f>IF(OR(AND(EO$4&gt;=$J30,EO$4&lt;=$K30),AND(EO$4&gt;=$Q30,EO$4&lt;=$R30),AND(EO$4&gt;=$X30,EO$4&lt;=$Y30)),IF(EO65&gt;0,$D30-EO65,$D30),0)</f>
        <v>0</v>
      </c>
      <c r="EP30" s="167">
        <f>IF(OR(AND(EP$4&gt;=$J30,EP$4&lt;=$K30),AND(EP$4&gt;=$Q30,EP$4&lt;=$R30),AND(EP$4&gt;=$X30,EP$4&lt;=$Y30)),IF(EP65&gt;0,$D30-EP65,$D30),0)</f>
        <v>0</v>
      </c>
      <c r="EQ30" s="167">
        <f>IF(OR(AND(EQ$4&gt;=$J30,EQ$4&lt;=$K30),AND(EQ$4&gt;=$Q30,EQ$4&lt;=$R30),AND(EQ$4&gt;=$X30,EQ$4&lt;=$Y30)),IF(EQ65&gt;0,$D30-EQ65,$D30),0)</f>
        <v>0</v>
      </c>
      <c r="ER30" s="167">
        <f>IF(OR(AND(ER$4&gt;=$J30,ER$4&lt;=$K30),AND(ER$4&gt;=$Q30,ER$4&lt;=$R30),AND(ER$4&gt;=$X30,ER$4&lt;=$Y30)),IF(ER65&gt;0,$D30-ER65,$D30),0)</f>
        <v>0</v>
      </c>
      <c r="ES30" s="167">
        <f>IF(OR(AND(ES$4&gt;=$J30,ES$4&lt;=$K30),AND(ES$4&gt;=$Q30,ES$4&lt;=$R30),AND(ES$4&gt;=$X30,ES$4&lt;=$Y30)),IF(ES65&gt;0,$D30-ES65,$D30),0)</f>
        <v>0</v>
      </c>
      <c r="ET30" s="167">
        <f>IF(OR(AND(ET$4&gt;=$J30,ET$4&lt;=$K30),AND(ET$4&gt;=$Q30,ET$4&lt;=$R30),AND(ET$4&gt;=$X30,ET$4&lt;=$Y30)),IF(ET65&gt;0,$D30-ET65,$D30),0)</f>
        <v>0</v>
      </c>
      <c r="EU30" s="167">
        <f>IF(OR(AND(EU$4&gt;=$J30,EU$4&lt;=$K30),AND(EU$4&gt;=$Q30,EU$4&lt;=$R30),AND(EU$4&gt;=$X30,EU$4&lt;=$Y30)),IF(EU65&gt;0,$D30-EU65,$D30),0)</f>
        <v>0</v>
      </c>
      <c r="EV30" s="167">
        <f>IF(OR(AND(EV$4&gt;=$J30,EV$4&lt;=$K30),AND(EV$4&gt;=$Q30,EV$4&lt;=$R30),AND(EV$4&gt;=$X30,EV$4&lt;=$Y30)),IF(EV65&gt;0,$D30-EV65,$D30),0)</f>
        <v>0</v>
      </c>
      <c r="EW30" s="167">
        <f>IF(OR(AND(EW$4&gt;=$J30,EW$4&lt;=$K30),AND(EW$4&gt;=$Q30,EW$4&lt;=$R30),AND(EW$4&gt;=$X30,EW$4&lt;=$Y30)),IF(EW65&gt;0,$D30-EW65,$D30),0)</f>
        <v>0</v>
      </c>
      <c r="EX30" s="167">
        <f>IF(OR(AND(EX$4&gt;=$J30,EX$4&lt;=$K30),AND(EX$4&gt;=$Q30,EX$4&lt;=$R30),AND(EX$4&gt;=$X30,EX$4&lt;=$Y30)),IF(EX65&gt;0,$D30-EX65,$D30),0)</f>
        <v>0</v>
      </c>
      <c r="EY30" s="167">
        <f>IF(OR(AND(EY$4&gt;=$J30,EY$4&lt;=$K30),AND(EY$4&gt;=$Q30,EY$4&lt;=$R30),AND(EY$4&gt;=$X30,EY$4&lt;=$Y30)),IF(EY65&gt;0,$D30-EY65,$D30),0)</f>
        <v>0</v>
      </c>
      <c r="EZ30" s="167">
        <f>IF(OR(AND(EZ$4&gt;=$J30,EZ$4&lt;=$K30),AND(EZ$4&gt;=$Q30,EZ$4&lt;=$R30),AND(EZ$4&gt;=$X30,EZ$4&lt;=$Y30)),IF(EZ65&gt;0,$D30-EZ65,$D30),0)</f>
        <v>0</v>
      </c>
      <c r="FA30" s="167">
        <f>IF(OR(AND(FA$4&gt;=$J30,FA$4&lt;=$K30),AND(FA$4&gt;=$Q30,FA$4&lt;=$R30),AND(FA$4&gt;=$X30,FA$4&lt;=$Y30)),IF(FA65&gt;0,$D30-FA65,$D30),0)</f>
        <v>0</v>
      </c>
      <c r="FB30" s="167">
        <f>IF(OR(AND(FB$4&gt;=$J30,FB$4&lt;=$K30),AND(FB$4&gt;=$Q30,FB$4&lt;=$R30),AND(FB$4&gt;=$X30,FB$4&lt;=$Y30)),IF(FB65&gt;0,$D30-FB65,$D30),0)</f>
        <v>0</v>
      </c>
      <c r="FC30" s="167">
        <f>IF(OR(AND(FC$4&gt;=$J30,FC$4&lt;=$K30),AND(FC$4&gt;=$Q30,FC$4&lt;=$R30),AND(FC$4&gt;=$X30,FC$4&lt;=$Y30)),IF(FC65&gt;0,$D30-FC65,$D30),0)</f>
        <v>0</v>
      </c>
      <c r="FD30" s="167">
        <f>IF(OR(AND(FD$4&gt;=$J30,FD$4&lt;=$K30),AND(FD$4&gt;=$Q30,FD$4&lt;=$R30),AND(FD$4&gt;=$X30,FD$4&lt;=$Y30)),IF(FD65&gt;0,$D30-FD65,$D30),0)</f>
        <v>0</v>
      </c>
      <c r="FE30" s="167">
        <f>IF(OR(AND(FE$4&gt;=$J30,FE$4&lt;=$K30),AND(FE$4&gt;=$Q30,FE$4&lt;=$R30),AND(FE$4&gt;=$X30,FE$4&lt;=$Y30)),IF(FE65&gt;0,$D30-FE65,$D30),0)</f>
        <v>0</v>
      </c>
      <c r="FF30" s="167">
        <f>IF(OR(AND(FF$4&gt;=$J30,FF$4&lt;=$K30),AND(FF$4&gt;=$Q30,FF$4&lt;=$R30),AND(FF$4&gt;=$X30,FF$4&lt;=$Y30)),IF(FF65&gt;0,$D30-FF65,$D30),0)</f>
        <v>0</v>
      </c>
      <c r="FG30" s="167">
        <f>IF(OR(AND(FG$4&gt;=$J30,FG$4&lt;=$K30),AND(FG$4&gt;=$Q30,FG$4&lt;=$R30),AND(FG$4&gt;=$X30,FG$4&lt;=$Y30)),IF(FG65&gt;0,$D30-FG65,$D30),0)</f>
        <v>0</v>
      </c>
      <c r="FH30" s="167">
        <f>IF(OR(AND(FH$4&gt;=$J30,FH$4&lt;=$K30),AND(FH$4&gt;=$Q30,FH$4&lt;=$R30),AND(FH$4&gt;=$X30,FH$4&lt;=$Y30)),IF(FH65&gt;0,$D30-FH65,$D30),0)</f>
        <v>0</v>
      </c>
      <c r="FI30" s="167">
        <f>IF(OR(AND(FI$4&gt;=$J30,FI$4&lt;=$K30),AND(FI$4&gt;=$Q30,FI$4&lt;=$R30),AND(FI$4&gt;=$X30,FI$4&lt;=$Y30)),IF(FI65&gt;0,$D30-FI65,$D30),0)</f>
        <v>0</v>
      </c>
      <c r="FJ30" s="167">
        <f>IF(OR(AND(FJ$4&gt;=$J30,FJ$4&lt;=$K30),AND(FJ$4&gt;=$Q30,FJ$4&lt;=$R30),AND(FJ$4&gt;=$X30,FJ$4&lt;=$Y30)),IF(FJ65&gt;0,$D30-FJ65,$D30),0)</f>
        <v>0</v>
      </c>
      <c r="FK30" s="167">
        <f>IF(OR(AND(FK$4&gt;=$J30,FK$4&lt;=$K30),AND(FK$4&gt;=$Q30,FK$4&lt;=$R30),AND(FK$4&gt;=$X30,FK$4&lt;=$Y30)),IF(FK65&gt;0,$D30-FK65,$D30),0)</f>
        <v>0</v>
      </c>
      <c r="FL30" s="167">
        <f>IF(OR(AND(FL$4&gt;=$J30,FL$4&lt;=$K30),AND(FL$4&gt;=$Q30,FL$4&lt;=$R30),AND(FL$4&gt;=$X30,FL$4&lt;=$Y30)),IF(FL65&gt;0,$D30-FL65,$D30),0)</f>
        <v>0</v>
      </c>
      <c r="FM30" s="167">
        <f>IF(OR(AND(FM$4&gt;=$J30,FM$4&lt;=$K30),AND(FM$4&gt;=$Q30,FM$4&lt;=$R30),AND(FM$4&gt;=$X30,FM$4&lt;=$Y30)),IF(FM65&gt;0,$D30-FM65,$D30),0)</f>
        <v>0</v>
      </c>
      <c r="FN30" s="167">
        <f>IF(OR(AND(FN$4&gt;=$J30,FN$4&lt;=$K30),AND(FN$4&gt;=$Q30,FN$4&lt;=$R30),AND(FN$4&gt;=$X30,FN$4&lt;=$Y30)),IF(FN65&gt;0,$D30-FN65,$D30),0)</f>
        <v>0</v>
      </c>
      <c r="FO30" s="167">
        <f>IF(OR(AND(FO$4&gt;=$J30,FO$4&lt;=$K30),AND(FO$4&gt;=$Q30,FO$4&lt;=$R30),AND(FO$4&gt;=$X30,FO$4&lt;=$Y30)),IF(FO65&gt;0,$D30-FO65,$D30),0)</f>
        <v>0</v>
      </c>
      <c r="FP30" s="167">
        <f>IF(OR(AND(FP$4&gt;=$J30,FP$4&lt;=$K30),AND(FP$4&gt;=$Q30,FP$4&lt;=$R30),AND(FP$4&gt;=$X30,FP$4&lt;=$Y30)),IF(FP65&gt;0,$D30-FP65,$D30),0)</f>
        <v>0</v>
      </c>
      <c r="FQ30" s="167">
        <f>IF(OR(AND(FQ$4&gt;=$J30,FQ$4&lt;=$K30),AND(FQ$4&gt;=$Q30,FQ$4&lt;=$R30),AND(FQ$4&gt;=$X30,FQ$4&lt;=$Y30)),IF(FQ65&gt;0,$D30-FQ65,$D30),0)</f>
        <v>0</v>
      </c>
      <c r="FR30" s="167">
        <f>IF(OR(AND(FR$4&gt;=$J30,FR$4&lt;=$K30),AND(FR$4&gt;=$Q30,FR$4&lt;=$R30),AND(FR$4&gt;=$X30,FR$4&lt;=$Y30)),IF(FR65&gt;0,$D30-FR65,$D30),0)</f>
        <v>0</v>
      </c>
      <c r="FS30" s="167">
        <f>IF(OR(AND(FS$4&gt;=$J30,FS$4&lt;=$K30),AND(FS$4&gt;=$Q30,FS$4&lt;=$R30),AND(FS$4&gt;=$X30,FS$4&lt;=$Y30)),IF(FS65&gt;0,$D30-FS65,$D30),0)</f>
        <v>0</v>
      </c>
      <c r="FT30" s="167">
        <f>IF(OR(AND(FT$4&gt;=$J30,FT$4&lt;=$K30),AND(FT$4&gt;=$Q30,FT$4&lt;=$R30),AND(FT$4&gt;=$X30,FT$4&lt;=$Y30)),IF(FT65&gt;0,$D30-FT65,$D30),0)</f>
        <v>0</v>
      </c>
      <c r="FU30" s="167">
        <f>IF(OR(AND(FU$4&gt;=$J30,FU$4&lt;=$K30),AND(FU$4&gt;=$Q30,FU$4&lt;=$R30),AND(FU$4&gt;=$X30,FU$4&lt;=$Y30)),IF(FU65&gt;0,$D30-FU65,$D30),0)</f>
        <v>0</v>
      </c>
      <c r="FV30" s="167">
        <f>IF(OR(AND(FV$4&gt;=$J30,FV$4&lt;=$K30),AND(FV$4&gt;=$Q30,FV$4&lt;=$R30),AND(FV$4&gt;=$X30,FV$4&lt;=$Y30)),IF(FV65&gt;0,$D30-FV65,$D30),0)</f>
        <v>0</v>
      </c>
      <c r="FW30" s="167">
        <f>IF(OR(AND(FW$4&gt;=$J30,FW$4&lt;=$K30),AND(FW$4&gt;=$Q30,FW$4&lt;=$R30),AND(FW$4&gt;=$X30,FW$4&lt;=$Y30)),IF(FW65&gt;0,$D30-FW65,$D30),0)</f>
        <v>0</v>
      </c>
      <c r="FX30" s="167">
        <f>IF(OR(AND(FX$4&gt;=$J30,FX$4&lt;=$K30),AND(FX$4&gt;=$Q30,FX$4&lt;=$R30),AND(FX$4&gt;=$X30,FX$4&lt;=$Y30)),IF(FX65&gt;0,$D30-FX65,$D30),0)</f>
        <v>0</v>
      </c>
      <c r="FY30" s="167">
        <f>IF(OR(AND(FY$4&gt;=$J30,FY$4&lt;=$K30),AND(FY$4&gt;=$Q30,FY$4&lt;=$R30),AND(FY$4&gt;=$X30,FY$4&lt;=$Y30)),IF(FY65&gt;0,$D30-FY65,$D30),0)</f>
        <v>0</v>
      </c>
      <c r="FZ30" s="167">
        <f>IF(OR(AND(FZ$4&gt;=$J30,FZ$4&lt;=$K30),AND(FZ$4&gt;=$Q30,FZ$4&lt;=$R30),AND(FZ$4&gt;=$X30,FZ$4&lt;=$Y30)),IF(FZ65&gt;0,$D30-FZ65,$D30),0)</f>
        <v>0</v>
      </c>
      <c r="GA30" s="167">
        <f>IF(OR(AND(GA$4&gt;=$J30,GA$4&lt;=$K30),AND(GA$4&gt;=$Q30,GA$4&lt;=$R30),AND(GA$4&gt;=$X30,GA$4&lt;=$Y30)),IF(GA65&gt;0,$D30-GA65,$D30),0)</f>
        <v>0</v>
      </c>
      <c r="GB30" s="167">
        <f>IF(OR(AND(GB$4&gt;=$J30,GB$4&lt;=$K30),AND(GB$4&gt;=$Q30,GB$4&lt;=$R30),AND(GB$4&gt;=$X30,GB$4&lt;=$Y30)),IF(GB65&gt;0,$D30-GB65,$D30),0)</f>
        <v>0</v>
      </c>
      <c r="GC30" s="167">
        <f>IF(OR(AND(GC$4&gt;=$J30,GC$4&lt;=$K30),AND(GC$4&gt;=$Q30,GC$4&lt;=$R30),AND(GC$4&gt;=$X30,GC$4&lt;=$Y30)),IF(GC65&gt;0,$D30-GC65,$D30),0)</f>
        <v>0</v>
      </c>
      <c r="GD30" s="167">
        <f>IF(OR(AND(GD$4&gt;=$J30,GD$4&lt;=$K30),AND(GD$4&gt;=$Q30,GD$4&lt;=$R30),AND(GD$4&gt;=$X30,GD$4&lt;=$Y30)),IF(GD65&gt;0,$D30-GD65,$D30),0)</f>
        <v>0</v>
      </c>
      <c r="GE30" s="167">
        <f>IF(OR(AND(GE$4&gt;=$J30,GE$4&lt;=$K30),AND(GE$4&gt;=$Q30,GE$4&lt;=$R30),AND(GE$4&gt;=$X30,GE$4&lt;=$Y30)),IF(GE65&gt;0,$D30-GE65,$D30),0)</f>
        <v>0</v>
      </c>
      <c r="GF30" s="167">
        <f>IF(OR(AND(GF$4&gt;=$J30,GF$4&lt;=$K30),AND(GF$4&gt;=$Q30,GF$4&lt;=$R30),AND(GF$4&gt;=$X30,GF$4&lt;=$Y30)),IF(GF65&gt;0,$D30-GF65,$D30),0)</f>
        <v>0</v>
      </c>
      <c r="GG30" s="167">
        <f>IF(OR(AND(GG$4&gt;=$J30,GG$4&lt;=$K30),AND(GG$4&gt;=$Q30,GG$4&lt;=$R30),AND(GG$4&gt;=$X30,GG$4&lt;=$Y30)),IF(GG65&gt;0,$D30-GG65,$D30),0)</f>
        <v>0</v>
      </c>
      <c r="GH30" s="167">
        <f>IF(OR(AND(GH$4&gt;=$J30,GH$4&lt;=$K30),AND(GH$4&gt;=$Q30,GH$4&lt;=$R30),AND(GH$4&gt;=$X30,GH$4&lt;=$Y30)),IF(GH65&gt;0,$D30-GH65,$D30),0)</f>
        <v>0</v>
      </c>
      <c r="GI30" s="167">
        <f>IF(OR(AND(GI$4&gt;=$J30,GI$4&lt;=$K30),AND(GI$4&gt;=$Q30,GI$4&lt;=$R30),AND(GI$4&gt;=$X30,GI$4&lt;=$Y30)),IF(GI65&gt;0,$D30-GI65,$D30),0)</f>
        <v>0</v>
      </c>
      <c r="GJ30" s="167">
        <f>IF(OR(AND(GJ$4&gt;=$J30,GJ$4&lt;=$K30),AND(GJ$4&gt;=$Q30,GJ$4&lt;=$R30),AND(GJ$4&gt;=$X30,GJ$4&lt;=$Y30)),IF(GJ65&gt;0,$D30-GJ65,$D30),0)</f>
        <v>0</v>
      </c>
      <c r="GK30" s="167">
        <f>IF(OR(AND(GK$4&gt;=$J30,GK$4&lt;=$K30),AND(GK$4&gt;=$Q30,GK$4&lt;=$R30),AND(GK$4&gt;=$X30,GK$4&lt;=$Y30)),IF(GK65&gt;0,$D30-GK65,$D30),0)</f>
        <v>0</v>
      </c>
      <c r="GL30" s="167">
        <f>IF(OR(AND(GL$4&gt;=$J30,GL$4&lt;=$K30),AND(GL$4&gt;=$Q30,GL$4&lt;=$R30),AND(GL$4&gt;=$X30,GL$4&lt;=$Y30)),IF(GL65&gt;0,$D30-GL65,$D30),0)</f>
        <v>0</v>
      </c>
      <c r="GM30" s="167">
        <f>IF(OR(AND(GM$4&gt;=$J30,GM$4&lt;=$K30),AND(GM$4&gt;=$Q30,GM$4&lt;=$R30),AND(GM$4&gt;=$X30,GM$4&lt;=$Y30)),IF(GM65&gt;0,$D30-GM65,$D30),0)</f>
        <v>0</v>
      </c>
      <c r="GN30" s="167">
        <f>IF(OR(AND(GN$4&gt;=$J30,GN$4&lt;=$K30),AND(GN$4&gt;=$Q30,GN$4&lt;=$R30),AND(GN$4&gt;=$X30,GN$4&lt;=$Y30)),IF(GN65&gt;0,$D30-GN65,$D30),0)</f>
        <v>0</v>
      </c>
      <c r="GO30" s="167">
        <f>IF(OR(AND(GO$4&gt;=$J30,GO$4&lt;=$K30),AND(GO$4&gt;=$Q30,GO$4&lt;=$R30),AND(GO$4&gt;=$X30,GO$4&lt;=$Y30)),IF(GO65&gt;0,$D30-GO65,$D30),0)</f>
        <v>0</v>
      </c>
      <c r="GP30" s="167">
        <f>IF(OR(AND(GP$4&gt;=$J30,GP$4&lt;=$K30),AND(GP$4&gt;=$Q30,GP$4&lt;=$R30),AND(GP$4&gt;=$X30,GP$4&lt;=$Y30)),IF(GP65&gt;0,$D30-GP65,$D30),0)</f>
        <v>0</v>
      </c>
      <c r="GQ30" s="167">
        <f>IF(OR(AND(GQ$4&gt;=$J30,GQ$4&lt;=$K30),AND(GQ$4&gt;=$Q30,GQ$4&lt;=$R30),AND(GQ$4&gt;=$X30,GQ$4&lt;=$Y30)),IF(GQ65&gt;0,$D30-GQ65,$D30),0)</f>
        <v>0</v>
      </c>
      <c r="GR30" s="167">
        <f>IF(OR(AND(GR$4&gt;=$J30,GR$4&lt;=$K30),AND(GR$4&gt;=$Q30,GR$4&lt;=$R30),AND(GR$4&gt;=$X30,GR$4&lt;=$Y30)),IF(GR65&gt;0,$D30-GR65,$D30),0)</f>
        <v>0</v>
      </c>
      <c r="GS30" s="167">
        <f>IF(OR(AND(GS$4&gt;=$J30,GS$4&lt;=$K30),AND(GS$4&gt;=$Q30,GS$4&lt;=$R30),AND(GS$4&gt;=$X30,GS$4&lt;=$Y30)),IF(GS65&gt;0,$D30-GS65,$D30),0)</f>
        <v>0</v>
      </c>
      <c r="GT30" s="167">
        <f>IF(OR(AND(GT$4&gt;=$J30,GT$4&lt;=$K30),AND(GT$4&gt;=$Q30,GT$4&lt;=$R30),AND(GT$4&gt;=$X30,GT$4&lt;=$Y30)),IF(GT65&gt;0,$D30-GT65,$D30),0)</f>
        <v>0</v>
      </c>
      <c r="GU30" s="167">
        <f>IF(OR(AND(GU$4&gt;=$J30,GU$4&lt;=$K30),AND(GU$4&gt;=$Q30,GU$4&lt;=$R30),AND(GU$4&gt;=$X30,GU$4&lt;=$Y30)),IF(GU65&gt;0,$D30-GU65,$D30),0)</f>
        <v>0</v>
      </c>
      <c r="GV30" s="167">
        <f>IF(OR(AND(GV$4&gt;=$J30,GV$4&lt;=$K30),AND(GV$4&gt;=$Q30,GV$4&lt;=$R30),AND(GV$4&gt;=$X30,GV$4&lt;=$Y30)),IF(GV65&gt;0,$D30-GV65,$D30),0)</f>
        <v>0</v>
      </c>
      <c r="GW30" s="167">
        <f>IF(OR(AND(GW$4&gt;=$J30,GW$4&lt;=$K30),AND(GW$4&gt;=$Q30,GW$4&lt;=$R30),AND(GW$4&gt;=$X30,GW$4&lt;=$Y30)),IF(GW65&gt;0,$D30-GW65,$D30),0)</f>
        <v>0</v>
      </c>
      <c r="GX30" s="167">
        <f>IF(OR(AND(GX$4&gt;=$J30,GX$4&lt;=$K30),AND(GX$4&gt;=$Q30,GX$4&lt;=$R30),AND(GX$4&gt;=$X30,GX$4&lt;=$Y30)),IF(GX65&gt;0,$D30-GX65,$D30),0)</f>
        <v>0</v>
      </c>
      <c r="GY30" s="167">
        <f>IF(OR(AND(GY$4&gt;=$J30,GY$4&lt;=$K30),AND(GY$4&gt;=$Q30,GY$4&lt;=$R30),AND(GY$4&gt;=$X30,GY$4&lt;=$Y30)),IF(GY65&gt;0,$D30-GY65,$D30),0)</f>
        <v>0</v>
      </c>
      <c r="GZ30" s="167">
        <f>IF(OR(AND(GZ$4&gt;=$J30,GZ$4&lt;=$K30),AND(GZ$4&gt;=$Q30,GZ$4&lt;=$R30),AND(GZ$4&gt;=$X30,GZ$4&lt;=$Y30)),IF(GZ65&gt;0,$D30-GZ65,$D30),0)</f>
        <v>0</v>
      </c>
      <c r="HA30" s="167">
        <f>IF(OR(AND(HA$4&gt;=$J30,HA$4&lt;=$K30),AND(HA$4&gt;=$Q30,HA$4&lt;=$R30),AND(HA$4&gt;=$X30,HA$4&lt;=$Y30)),IF(HA65&gt;0,$D30-HA65,$D30),0)</f>
        <v>0</v>
      </c>
      <c r="HB30" s="167">
        <f>IF(OR(AND(HB$4&gt;=$J30,HB$4&lt;=$K30),AND(HB$4&gt;=$Q30,HB$4&lt;=$R30),AND(HB$4&gt;=$X30,HB$4&lt;=$Y30)),IF(HB65&gt;0,$D30-HB65,$D30),0)</f>
        <v>0</v>
      </c>
      <c r="HC30" s="167">
        <f>IF(OR(AND(HC$4&gt;=$J30,HC$4&lt;=$K30),AND(HC$4&gt;=$Q30,HC$4&lt;=$R30),AND(HC$4&gt;=$X30,HC$4&lt;=$Y30)),IF(HC65&gt;0,$D30-HC65,$D30),0)</f>
        <v>0</v>
      </c>
      <c r="HD30" s="167">
        <f>IF(OR(AND(HD$4&gt;=$J30,HD$4&lt;=$K30),AND(HD$4&gt;=$Q30,HD$4&lt;=$R30),AND(HD$4&gt;=$X30,HD$4&lt;=$Y30)),IF(HD65&gt;0,$D30-HD65,$D30),0)</f>
        <v>0</v>
      </c>
      <c r="HE30" s="167">
        <f>IF(OR(AND(HE$4&gt;=$J30,HE$4&lt;=$K30),AND(HE$4&gt;=$Q30,HE$4&lt;=$R30),AND(HE$4&gt;=$X30,HE$4&lt;=$Y30)),IF(HE65&gt;0,$D30-HE65,$D30),0)</f>
        <v>0</v>
      </c>
      <c r="HF30" s="167">
        <f>IF(OR(AND(HF$4&gt;=$J30,HF$4&lt;=$K30),AND(HF$4&gt;=$Q30,HF$4&lt;=$R30),AND(HF$4&gt;=$X30,HF$4&lt;=$Y30)),IF(HF65&gt;0,$D30-HF65,$D30),0)</f>
        <v>0</v>
      </c>
      <c r="HG30" s="167">
        <f>IF(OR(AND(HG$4&gt;=$J30,HG$4&lt;=$K30),AND(HG$4&gt;=$Q30,HG$4&lt;=$R30),AND(HG$4&gt;=$X30,HG$4&lt;=$Y30)),IF(HG65&gt;0,$D30-HG65,$D30),0)</f>
        <v>0</v>
      </c>
      <c r="HH30" s="167">
        <f>IF(OR(AND(HH$4&gt;=$J30,HH$4&lt;=$K30),AND(HH$4&gt;=$Q30,HH$4&lt;=$R30),AND(HH$4&gt;=$X30,HH$4&lt;=$Y30)),IF(HH65&gt;0,$D30-HH65,$D30),0)</f>
        <v>0</v>
      </c>
      <c r="HI30" s="167">
        <f>IF(OR(AND(HI$4&gt;=$J30,HI$4&lt;=$K30),AND(HI$4&gt;=$Q30,HI$4&lt;=$R30),AND(HI$4&gt;=$X30,HI$4&lt;=$Y30)),IF(HI65&gt;0,$D30-HI65,$D30),0)</f>
        <v>0</v>
      </c>
      <c r="HJ30" s="167">
        <f>IF(OR(AND(HJ$4&gt;=$J30,HJ$4&lt;=$K30),AND(HJ$4&gt;=$Q30,HJ$4&lt;=$R30),AND(HJ$4&gt;=$X30,HJ$4&lt;=$Y30)),IF(HJ65&gt;0,$D30-HJ65,$D30),0)</f>
        <v>0</v>
      </c>
      <c r="HK30" s="167">
        <f>IF(OR(AND(HK$4&gt;=$J30,HK$4&lt;=$K30),AND(HK$4&gt;=$Q30,HK$4&lt;=$R30),AND(HK$4&gt;=$X30,HK$4&lt;=$Y30)),IF(HK65&gt;0,$D30-HK65,$D30),0)</f>
        <v>0</v>
      </c>
      <c r="HL30" s="167">
        <f>IF(OR(AND(HL$4&gt;=$J30,HL$4&lt;=$K30),AND(HL$4&gt;=$Q30,HL$4&lt;=$R30),AND(HL$4&gt;=$X30,HL$4&lt;=$Y30)),IF(HL65&gt;0,$D30-HL65,$D30),0)</f>
        <v>0</v>
      </c>
      <c r="HM30" s="167">
        <f>IF(OR(AND(HM$4&gt;=$J30,HM$4&lt;=$K30),AND(HM$4&gt;=$Q30,HM$4&lt;=$R30),AND(HM$4&gt;=$X30,HM$4&lt;=$Y30)),IF(HM65&gt;0,$D30-HM65,$D30),0)</f>
        <v>0</v>
      </c>
      <c r="HN30" s="167">
        <f>IF(OR(AND(HN$4&gt;=$J30,HN$4&lt;=$K30),AND(HN$4&gt;=$Q30,HN$4&lt;=$R30),AND(HN$4&gt;=$X30,HN$4&lt;=$Y30)),IF(HN65&gt;0,$D30-HN65,$D30),0)</f>
        <v>0</v>
      </c>
      <c r="HO30" s="167">
        <f>IF(OR(AND(HO$4&gt;=$J30,HO$4&lt;=$K30),AND(HO$4&gt;=$Q30,HO$4&lt;=$R30),AND(HO$4&gt;=$X30,HO$4&lt;=$Y30)),IF(HO65&gt;0,$D30-HO65,$D30),0)</f>
        <v>0</v>
      </c>
      <c r="HP30" s="167">
        <f>IF(OR(AND(HP$4&gt;=$J30,HP$4&lt;=$K30),AND(HP$4&gt;=$Q30,HP$4&lt;=$R30),AND(HP$4&gt;=$X30,HP$4&lt;=$Y30)),IF(HP65&gt;0,$D30-HP65,$D30),0)</f>
        <v>0</v>
      </c>
      <c r="HQ30" s="167">
        <f>IF(OR(AND(HQ$4&gt;=$J30,HQ$4&lt;=$K30),AND(HQ$4&gt;=$Q30,HQ$4&lt;=$R30),AND(HQ$4&gt;=$X30,HQ$4&lt;=$Y30)),IF(HQ65&gt;0,$D30-HQ65,$D30),0)</f>
        <v>0</v>
      </c>
      <c r="HR30" s="167">
        <f>IF(OR(AND(HR$4&gt;=$J30,HR$4&lt;=$K30),AND(HR$4&gt;=$Q30,HR$4&lt;=$R30),AND(HR$4&gt;=$X30,HR$4&lt;=$Y30)),IF(HR65&gt;0,$D30-HR65,$D30),0)</f>
        <v>0</v>
      </c>
      <c r="HS30" s="167">
        <f>IF(OR(AND(HS$4&gt;=$J30,HS$4&lt;=$K30),AND(HS$4&gt;=$Q30,HS$4&lt;=$R30),AND(HS$4&gt;=$X30,HS$4&lt;=$Y30)),IF(HS65&gt;0,$D30-HS65,$D30),0)</f>
        <v>0</v>
      </c>
      <c r="HT30" s="167">
        <f>IF(OR(AND(HT$4&gt;=$J30,HT$4&lt;=$K30),AND(HT$4&gt;=$Q30,HT$4&lt;=$R30),AND(HT$4&gt;=$X30,HT$4&lt;=$Y30)),IF(HT65&gt;0,$D30-HT65,$D30),0)</f>
        <v>0</v>
      </c>
      <c r="HU30" s="167">
        <f>IF(OR(AND(HU$4&gt;=$J30,HU$4&lt;=$K30),AND(HU$4&gt;=$Q30,HU$4&lt;=$R30),AND(HU$4&gt;=$X30,HU$4&lt;=$Y30)),IF(HU65&gt;0,$D30-HU65,$D30),0)</f>
        <v>0</v>
      </c>
      <c r="HV30" s="167">
        <f>IF(OR(AND(HV$4&gt;=$J30,HV$4&lt;=$K30),AND(HV$4&gt;=$Q30,HV$4&lt;=$R30),AND(HV$4&gt;=$X30,HV$4&lt;=$Y30)),IF(HV65&gt;0,$D30-HV65,$D30),0)</f>
        <v>0</v>
      </c>
      <c r="HW30" s="167">
        <f>IF(OR(AND(HW$4&gt;=$J30,HW$4&lt;=$K30),AND(HW$4&gt;=$Q30,HW$4&lt;=$R30),AND(HW$4&gt;=$X30,HW$4&lt;=$Y30)),IF(HW65&gt;0,$D30-HW65,$D30),0)</f>
        <v>0</v>
      </c>
      <c r="HX30" s="167">
        <f>IF(OR(AND(HX$4&gt;=$J30,HX$4&lt;=$K30),AND(HX$4&gt;=$Q30,HX$4&lt;=$R30),AND(HX$4&gt;=$X30,HX$4&lt;=$Y30)),IF(HX65&gt;0,$D30-HX65,$D30),0)</f>
        <v>0</v>
      </c>
      <c r="HY30" s="167">
        <f>IF(OR(AND(HY$4&gt;=$J30,HY$4&lt;=$K30),AND(HY$4&gt;=$Q30,HY$4&lt;=$R30),AND(HY$4&gt;=$X30,HY$4&lt;=$Y30)),IF(HY65&gt;0,$D30-HY65,$D30),0)</f>
        <v>0</v>
      </c>
      <c r="HZ30" s="167">
        <f>IF(OR(AND(HZ$4&gt;=$J30,HZ$4&lt;=$K30),AND(HZ$4&gt;=$Q30,HZ$4&lt;=$R30),AND(HZ$4&gt;=$X30,HZ$4&lt;=$Y30)),IF(HZ65&gt;0,$D30-HZ65,$D30),0)</f>
        <v>0</v>
      </c>
      <c r="IA30" s="167">
        <f>IF(OR(AND(IA$4&gt;=$J30,IA$4&lt;=$K30),AND(IA$4&gt;=$Q30,IA$4&lt;=$R30),AND(IA$4&gt;=$X30,IA$4&lt;=$Y30)),IF(IA65&gt;0,$D30-IA65,$D30),0)</f>
        <v>0</v>
      </c>
      <c r="IB30" s="167">
        <f>IF(OR(AND(IB$4&gt;=$J30,IB$4&lt;=$K30),AND(IB$4&gt;=$Q30,IB$4&lt;=$R30),AND(IB$4&gt;=$X30,IB$4&lt;=$Y30)),IF(IB65&gt;0,$D30-IB65,$D30),0)</f>
        <v>0</v>
      </c>
      <c r="IC30" s="167">
        <f>IF(OR(AND(IC$4&gt;=$J30,IC$4&lt;=$K30),AND(IC$4&gt;=$Q30,IC$4&lt;=$R30),AND(IC$4&gt;=$X30,IC$4&lt;=$Y30)),IF(IC65&gt;0,$D30-IC65,$D30),0)</f>
        <v>0</v>
      </c>
      <c r="ID30" s="167">
        <f>IF(OR(AND(ID$4&gt;=$J30,ID$4&lt;=$K30),AND(ID$4&gt;=$Q30,ID$4&lt;=$R30),AND(ID$4&gt;=$X30,ID$4&lt;=$Y30)),IF(ID65&gt;0,$D30-ID65,$D30),0)</f>
        <v>0</v>
      </c>
      <c r="IE30" s="167">
        <f>IF(OR(AND(IE$4&gt;=$J30,IE$4&lt;=$K30),AND(IE$4&gt;=$Q30,IE$4&lt;=$R30),AND(IE$4&gt;=$X30,IE$4&lt;=$Y30)),IF(IE65&gt;0,$D30-IE65,$D30),0)</f>
        <v>0</v>
      </c>
      <c r="IF30" s="167">
        <f>IF(OR(AND(IF$4&gt;=$J30,IF$4&lt;=$K30),AND(IF$4&gt;=$Q30,IF$4&lt;=$R30),AND(IF$4&gt;=$X30,IF$4&lt;=$Y30)),IF(IF65&gt;0,$D30-IF65,$D30),0)</f>
        <v>0</v>
      </c>
      <c r="IG30" s="167">
        <f>IF(OR(AND(IG$4&gt;=$J30,IG$4&lt;=$K30),AND(IG$4&gt;=$Q30,IG$4&lt;=$R30),AND(IG$4&gt;=$X30,IG$4&lt;=$Y30)),IF(IG65&gt;0,$D30-IG65,$D30),0)</f>
        <v>0</v>
      </c>
      <c r="IH30" s="167">
        <f>IF(OR(AND(IH$4&gt;=$J30,IH$4&lt;=$K30),AND(IH$4&gt;=$Q30,IH$4&lt;=$R30),AND(IH$4&gt;=$X30,IH$4&lt;=$Y30)),IF(IH65&gt;0,$D30-IH65,$D30),0)</f>
        <v>0</v>
      </c>
      <c r="II30" s="167">
        <f>IF(OR(AND(II$4&gt;=$J30,II$4&lt;=$K30),AND(II$4&gt;=$Q30,II$4&lt;=$R30),AND(II$4&gt;=$X30,II$4&lt;=$Y30)),IF(II65&gt;0,$D30-II65,$D30),0)</f>
        <v>0</v>
      </c>
      <c r="IJ30" s="167">
        <f>IF(OR(AND(IJ$4&gt;=$J30,IJ$4&lt;=$K30),AND(IJ$4&gt;=$Q30,IJ$4&lt;=$R30),AND(IJ$4&gt;=$X30,IJ$4&lt;=$Y30)),IF(IJ65&gt;0,$D30-IJ65,$D30),0)</f>
        <v>0</v>
      </c>
      <c r="IK30" s="167">
        <f>IF(OR(AND(IK$4&gt;=$J30,IK$4&lt;=$K30),AND(IK$4&gt;=$Q30,IK$4&lt;=$R30),AND(IK$4&gt;=$X30,IK$4&lt;=$Y30)),IF(IK65&gt;0,$D30-IK65,$D30),0)</f>
        <v>0</v>
      </c>
      <c r="IL30" s="167">
        <f>IF(OR(AND(IL$4&gt;=$J30,IL$4&lt;=$K30),AND(IL$4&gt;=$Q30,IL$4&lt;=$R30),AND(IL$4&gt;=$X30,IL$4&lt;=$Y30)),IF(IL65&gt;0,$D30-IL65,$D30),0)</f>
        <v>0</v>
      </c>
      <c r="IM30" s="167">
        <f>IF(OR(AND(IM$4&gt;=$J30,IM$4&lt;=$K30),AND(IM$4&gt;=$Q30,IM$4&lt;=$R30),AND(IM$4&gt;=$X30,IM$4&lt;=$Y30)),IF(IM65&gt;0,$D30-IM65,$D30),0)</f>
        <v>0</v>
      </c>
      <c r="IN30" s="167">
        <f>IF(OR(AND(IN$4&gt;=$J30,IN$4&lt;=$K30),AND(IN$4&gt;=$Q30,IN$4&lt;=$R30),AND(IN$4&gt;=$X30,IN$4&lt;=$Y30)),IF(IN65&gt;0,$D30-IN65,$D30),0)</f>
        <v>0</v>
      </c>
      <c r="IO30" s="167">
        <f>IF(OR(AND(IO$4&gt;=$J30,IO$4&lt;=$K30),AND(IO$4&gt;=$Q30,IO$4&lt;=$R30),AND(IO$4&gt;=$X30,IO$4&lt;=$Y30)),IF(IO65&gt;0,$D30-IO65,$D30),0)</f>
        <v>0</v>
      </c>
      <c r="IP30" s="167">
        <f>IF(OR(AND(IP$4&gt;=$J30,IP$4&lt;=$K30),AND(IP$4&gt;=$Q30,IP$4&lt;=$R30),AND(IP$4&gt;=$X30,IP$4&lt;=$Y30)),IF(IP65&gt;0,$D30-IP65,$D30),0)</f>
        <v>0</v>
      </c>
      <c r="IQ30" s="167">
        <f>IF(OR(AND(IQ$4&gt;=$J30,IQ$4&lt;=$K30),AND(IQ$4&gt;=$Q30,IQ$4&lt;=$R30),AND(IQ$4&gt;=$X30,IQ$4&lt;=$Y30)),IF(IQ65&gt;0,$D30-IQ65,$D30),0)</f>
        <v>0</v>
      </c>
      <c r="IR30" s="167">
        <f>IF(OR(AND(IR$4&gt;=$J30,IR$4&lt;=$K30),AND(IR$4&gt;=$Q30,IR$4&lt;=$R30),AND(IR$4&gt;=$X30,IR$4&lt;=$Y30)),IF(IR65&gt;0,$D30-IR65,$D30),0)</f>
        <v>0</v>
      </c>
      <c r="IS30" s="167">
        <f>IF(OR(AND(IS$4&gt;=$J30,IS$4&lt;=$K30),AND(IS$4&gt;=$Q30,IS$4&lt;=$R30),AND(IS$4&gt;=$X30,IS$4&lt;=$Y30)),IF(IS65&gt;0,$D30-IS65,$D30),0)</f>
        <v>0</v>
      </c>
      <c r="IT30" s="167">
        <f>IF(OR(AND(IT$4&gt;=$J30,IT$4&lt;=$K30),AND(IT$4&gt;=$Q30,IT$4&lt;=$R30),AND(IT$4&gt;=$X30,IT$4&lt;=$Y30)),IF(IT65&gt;0,$D30-IT65,$D30),0)</f>
        <v>0</v>
      </c>
      <c r="IU30" s="167">
        <f>IF(OR(AND(IU$4&gt;=$J30,IU$4&lt;=$K30),AND(IU$4&gt;=$Q30,IU$4&lt;=$R30),AND(IU$4&gt;=$X30,IU$4&lt;=$Y30)),IF(IU65&gt;0,$D30-IU65,$D30),0)</f>
        <v>0</v>
      </c>
      <c r="IV30" s="167">
        <f>IF(OR(AND(IV$4&gt;=$J30,IV$4&lt;=$K30),AND(IV$4&gt;=$Q30,IV$4&lt;=$R30),AND(IV$4&gt;=$X30,IV$4&lt;=$Y30)),IF(IV65&gt;0,$D30-IV65,$D30),0)</f>
        <v>0</v>
      </c>
      <c r="IW30" s="167">
        <f>IF(OR(AND(IW$4&gt;=$J30,IW$4&lt;=$K30),AND(IW$4&gt;=$Q30,IW$4&lt;=$R30),AND(IW$4&gt;=$X30,IW$4&lt;=$Y30)),IF(IW65&gt;0,$D30-IW65,$D30),0)</f>
        <v>0</v>
      </c>
      <c r="IX30" s="167">
        <f>IF(OR(AND(IX$4&gt;=$J30,IX$4&lt;=$K30),AND(IX$4&gt;=$Q30,IX$4&lt;=$R30),AND(IX$4&gt;=$X30,IX$4&lt;=$Y30)),IF(IX65&gt;0,$D30-IX65,$D30),0)</f>
        <v>0</v>
      </c>
      <c r="IY30" s="167">
        <f>IF(OR(AND(IY$4&gt;=$J30,IY$4&lt;=$K30),AND(IY$4&gt;=$Q30,IY$4&lt;=$R30),AND(IY$4&gt;=$X30,IY$4&lt;=$Y30)),IF(IY65&gt;0,$D30-IY65,$D30),0)</f>
        <v>0</v>
      </c>
      <c r="IZ30" s="167">
        <f>IF(OR(AND(IZ$4&gt;=$J30,IZ$4&lt;=$K30),AND(IZ$4&gt;=$Q30,IZ$4&lt;=$R30),AND(IZ$4&gt;=$X30,IZ$4&lt;=$Y30)),IF(IZ65&gt;0,$D30-IZ65,$D30),0)</f>
        <v>0</v>
      </c>
      <c r="JA30" s="167">
        <f>IF(OR(AND(JA$4&gt;=$J30,JA$4&lt;=$K30),AND(JA$4&gt;=$Q30,JA$4&lt;=$R30),AND(JA$4&gt;=$X30,JA$4&lt;=$Y30)),IF(JA65&gt;0,$D30-JA65,$D30),0)</f>
        <v>0</v>
      </c>
      <c r="JB30" s="167">
        <f>IF(OR(AND(JB$4&gt;=$J30,JB$4&lt;=$K30),AND(JB$4&gt;=$Q30,JB$4&lt;=$R30),AND(JB$4&gt;=$X30,JB$4&lt;=$Y30)),IF(JB65&gt;0,$D30-JB65,$D30),0)</f>
        <v>0</v>
      </c>
      <c r="JC30" s="167">
        <f>IF(OR(AND(JC$4&gt;=$J30,JC$4&lt;=$K30),AND(JC$4&gt;=$Q30,JC$4&lt;=$R30),AND(JC$4&gt;=$X30,JC$4&lt;=$Y30)),IF(JC65&gt;0,$D30-JC65,$D30),0)</f>
        <v>0</v>
      </c>
      <c r="JD30" s="167">
        <f>IF(OR(AND(JD$4&gt;=$J30,JD$4&lt;=$K30),AND(JD$4&gt;=$Q30,JD$4&lt;=$R30),AND(JD$4&gt;=$X30,JD$4&lt;=$Y30)),IF(JD65&gt;0,$D30-JD65,$D30),0)</f>
        <v>0</v>
      </c>
      <c r="JE30" s="167">
        <f>IF(OR(AND(JE$4&gt;=$J30,JE$4&lt;=$K30),AND(JE$4&gt;=$Q30,JE$4&lt;=$R30),AND(JE$4&gt;=$X30,JE$4&lt;=$Y30)),IF(JE65&gt;0,$D30-JE65,$D30),0)</f>
        <v>0</v>
      </c>
      <c r="JF30" s="167">
        <f>IF(OR(AND(JF$4&gt;=$J30,JF$4&lt;=$K30),AND(JF$4&gt;=$Q30,JF$4&lt;=$R30),AND(JF$4&gt;=$X30,JF$4&lt;=$Y30)),IF(JF65&gt;0,$D30-JF65,$D30),0)</f>
        <v>0</v>
      </c>
      <c r="JG30" s="167">
        <f>IF(OR(AND(JG$4&gt;=$J30,JG$4&lt;=$K30),AND(JG$4&gt;=$Q30,JG$4&lt;=$R30),AND(JG$4&gt;=$X30,JG$4&lt;=$Y30)),IF(JG65&gt;0,$D30-JG65,$D30),0)</f>
        <v>0</v>
      </c>
      <c r="JH30" s="167">
        <f>IF(OR(AND(JH$4&gt;=$J30,JH$4&lt;=$K30),AND(JH$4&gt;=$Q30,JH$4&lt;=$R30),AND(JH$4&gt;=$X30,JH$4&lt;=$Y30)),IF(JH65&gt;0,$D30-JH65,$D30),0)</f>
        <v>0</v>
      </c>
      <c r="JI30" s="167">
        <f>IF(OR(AND(JI$4&gt;=$J30,JI$4&lt;=$K30),AND(JI$4&gt;=$Q30,JI$4&lt;=$R30),AND(JI$4&gt;=$X30,JI$4&lt;=$Y30)),IF(JI65&gt;0,$D30-JI65,$D30),0)</f>
        <v>0</v>
      </c>
      <c r="JJ30" s="167">
        <f>IF(OR(AND(JJ$4&gt;=$J30,JJ$4&lt;=$K30),AND(JJ$4&gt;=$Q30,JJ$4&lt;=$R30),AND(JJ$4&gt;=$X30,JJ$4&lt;=$Y30)),IF(JJ65&gt;0,$D30-JJ65,$D30),0)</f>
        <v>0</v>
      </c>
      <c r="JK30" s="167">
        <f>IF(OR(AND(JK$4&gt;=$J30,JK$4&lt;=$K30),AND(JK$4&gt;=$Q30,JK$4&lt;=$R30),AND(JK$4&gt;=$X30,JK$4&lt;=$Y30)),IF(JK65&gt;0,$D30-JK65,$D30),0)</f>
        <v>0</v>
      </c>
      <c r="JL30" s="167">
        <f>IF(OR(AND(JL$4&gt;=$J30,JL$4&lt;=$K30),AND(JL$4&gt;=$Q30,JL$4&lt;=$R30),AND(JL$4&gt;=$X30,JL$4&lt;=$Y30)),IF(JL65&gt;0,$D30-JL65,$D30),0)</f>
        <v>0</v>
      </c>
      <c r="JM30" s="167">
        <f>IF(OR(AND(JM$4&gt;=$J30,JM$4&lt;=$K30),AND(JM$4&gt;=$Q30,JM$4&lt;=$R30),AND(JM$4&gt;=$X30,JM$4&lt;=$Y30)),IF(JM65&gt;0,$D30-JM65,$D30),0)</f>
        <v>0</v>
      </c>
      <c r="JN30" s="167">
        <f>IF(OR(AND(JN$4&gt;=$J30,JN$4&lt;=$K30),AND(JN$4&gt;=$Q30,JN$4&lt;=$R30),AND(JN$4&gt;=$X30,JN$4&lt;=$Y30)),IF(JN65&gt;0,$D30-JN65,$D30),0)</f>
        <v>0</v>
      </c>
      <c r="JO30" s="167">
        <f>IF(OR(AND(JO$4&gt;=$J30,JO$4&lt;=$K30),AND(JO$4&gt;=$Q30,JO$4&lt;=$R30),AND(JO$4&gt;=$X30,JO$4&lt;=$Y30)),IF(JO65&gt;0,$D30-JO65,$D30),0)</f>
        <v>0</v>
      </c>
      <c r="JP30" s="167">
        <f>IF(OR(AND(JP$4&gt;=$J30,JP$4&lt;=$K30),AND(JP$4&gt;=$Q30,JP$4&lt;=$R30),AND(JP$4&gt;=$X30,JP$4&lt;=$Y30)),IF(JP65&gt;0,$D30-JP65,$D30),0)</f>
        <v>0</v>
      </c>
      <c r="JQ30" s="167">
        <f>IF(OR(AND(JQ$4&gt;=$J30,JQ$4&lt;=$K30),AND(JQ$4&gt;=$Q30,JQ$4&lt;=$R30),AND(JQ$4&gt;=$X30,JQ$4&lt;=$Y30)),IF(JQ65&gt;0,$D30-JQ65,$D30),0)</f>
        <v>0</v>
      </c>
      <c r="JR30" s="167">
        <f>IF(OR(AND(JR$4&gt;=$J30,JR$4&lt;=$K30),AND(JR$4&gt;=$Q30,JR$4&lt;=$R30),AND(JR$4&gt;=$X30,JR$4&lt;=$Y30)),IF(JR65&gt;0,$D30-JR65,$D30),0)</f>
        <v>0</v>
      </c>
      <c r="JS30" s="167">
        <f>IF(OR(AND(JS$4&gt;=$J30,JS$4&lt;=$K30),AND(JS$4&gt;=$Q30,JS$4&lt;=$R30),AND(JS$4&gt;=$X30,JS$4&lt;=$Y30)),IF(JS65&gt;0,$D30-JS65,$D30),0)</f>
        <v>0</v>
      </c>
      <c r="JT30" s="167">
        <f>IF(OR(AND(JT$4&gt;=$J30,JT$4&lt;=$K30),AND(JT$4&gt;=$Q30,JT$4&lt;=$R30),AND(JT$4&gt;=$X30,JT$4&lt;=$Y30)),IF(JT65&gt;0,$D30-JT65,$D30),0)</f>
        <v>0</v>
      </c>
      <c r="JU30" s="167">
        <f>IF(OR(AND(JU$4&gt;=$J30,JU$4&lt;=$K30),AND(JU$4&gt;=$Q30,JU$4&lt;=$R30),AND(JU$4&gt;=$X30,JU$4&lt;=$Y30)),IF(JU65&gt;0,$D30-JU65,$D30),0)</f>
        <v>0</v>
      </c>
      <c r="JV30" s="167">
        <f>IF(OR(AND(JV$4&gt;=$J30,JV$4&lt;=$K30),AND(JV$4&gt;=$Q30,JV$4&lt;=$R30),AND(JV$4&gt;=$X30,JV$4&lt;=$Y30)),IF(JV65&gt;0,$D30-JV65,$D30),0)</f>
        <v>0</v>
      </c>
      <c r="JW30" s="167">
        <f>IF(OR(AND(JW$4&gt;=$J30,JW$4&lt;=$K30),AND(JW$4&gt;=$Q30,JW$4&lt;=$R30),AND(JW$4&gt;=$X30,JW$4&lt;=$Y30)),IF(JW65&gt;0,$D30-JW65,$D30),0)</f>
        <v>0</v>
      </c>
      <c r="JX30" s="167">
        <f>IF(OR(AND(JX$4&gt;=$J30,JX$4&lt;=$K30),AND(JX$4&gt;=$Q30,JX$4&lt;=$R30),AND(JX$4&gt;=$X30,JX$4&lt;=$Y30)),IF(JX65&gt;0,$D30-JX65,$D30),0)</f>
        <v>0</v>
      </c>
      <c r="JY30" s="167">
        <f>IF(OR(AND(JY$4&gt;=$J30,JY$4&lt;=$K30),AND(JY$4&gt;=$Q30,JY$4&lt;=$R30),AND(JY$4&gt;=$X30,JY$4&lt;=$Y30)),IF(JY65&gt;0,$D30-JY65,$D30),0)</f>
        <v>0</v>
      </c>
      <c r="JZ30" s="167">
        <f>IF(OR(AND(JZ$4&gt;=$J30,JZ$4&lt;=$K30),AND(JZ$4&gt;=$Q30,JZ$4&lt;=$R30),AND(JZ$4&gt;=$X30,JZ$4&lt;=$Y30)),IF(JZ65&gt;0,$D30-JZ65,$D30),0)</f>
        <v>0</v>
      </c>
      <c r="KA30" s="167">
        <f>IF(OR(AND(KA$4&gt;=$J30,KA$4&lt;=$K30),AND(KA$4&gt;=$Q30,KA$4&lt;=$R30),AND(KA$4&gt;=$X30,KA$4&lt;=$Y30)),IF(KA65&gt;0,$D30-KA65,$D30),0)</f>
        <v>0</v>
      </c>
      <c r="KB30" s="167">
        <f>IF(OR(AND(KB$4&gt;=$J30,KB$4&lt;=$K30),AND(KB$4&gt;=$Q30,KB$4&lt;=$R30),AND(KB$4&gt;=$X30,KB$4&lt;=$Y30)),IF(KB65&gt;0,$D30-KB65,$D30),0)</f>
        <v>0</v>
      </c>
      <c r="KC30" s="167">
        <f>IF(OR(AND(KC$4&gt;=$J30,KC$4&lt;=$K30),AND(KC$4&gt;=$Q30,KC$4&lt;=$R30),AND(KC$4&gt;=$X30,KC$4&lt;=$Y30)),IF(KC65&gt;0,$D30-KC65,$D30),0)</f>
        <v>0</v>
      </c>
      <c r="KD30" s="167">
        <f>IF(OR(AND(KD$4&gt;=$J30,KD$4&lt;=$K30),AND(KD$4&gt;=$Q30,KD$4&lt;=$R30),AND(KD$4&gt;=$X30,KD$4&lt;=$Y30)),IF(KD65&gt;0,$D30-KD65,$D30),0)</f>
        <v>0</v>
      </c>
      <c r="KE30" s="167">
        <f>IF(OR(AND(KE$4&gt;=$J30,KE$4&lt;=$K30),AND(KE$4&gt;=$Q30,KE$4&lt;=$R30),AND(KE$4&gt;=$X30,KE$4&lt;=$Y30)),IF(KE65&gt;0,$D30-KE65,$D30),0)</f>
        <v>0</v>
      </c>
      <c r="KF30" s="167">
        <f>IF(OR(AND(KF$4&gt;=$J30,KF$4&lt;=$K30),AND(KF$4&gt;=$Q30,KF$4&lt;=$R30),AND(KF$4&gt;=$X30,KF$4&lt;=$Y30)),IF(KF65&gt;0,$D30-KF65,$D30),0)</f>
        <v>0</v>
      </c>
      <c r="KG30" s="167">
        <f>IF(OR(AND(KG$4&gt;=$J30,KG$4&lt;=$K30),AND(KG$4&gt;=$Q30,KG$4&lt;=$R30),AND(KG$4&gt;=$X30,KG$4&lt;=$Y30)),IF(KG65&gt;0,$D30-KG65,$D30),0)</f>
        <v>0</v>
      </c>
      <c r="KH30" s="167">
        <f>IF(OR(AND(KH$4&gt;=$J30,KH$4&lt;=$K30),AND(KH$4&gt;=$Q30,KH$4&lt;=$R30),AND(KH$4&gt;=$X30,KH$4&lt;=$Y30)),IF(KH65&gt;0,$D30-KH65,$D30),0)</f>
        <v>0</v>
      </c>
      <c r="KI30" s="167">
        <f>IF(OR(AND(KI$4&gt;=$J30,KI$4&lt;=$K30),AND(KI$4&gt;=$Q30,KI$4&lt;=$R30),AND(KI$4&gt;=$X30,KI$4&lt;=$Y30)),IF(KI65&gt;0,$D30-KI65,$D30),0)</f>
        <v>0</v>
      </c>
      <c r="KJ30" s="167">
        <f>IF(OR(AND(KJ$4&gt;=$J30,KJ$4&lt;=$K30),AND(KJ$4&gt;=$Q30,KJ$4&lt;=$R30),AND(KJ$4&gt;=$X30,KJ$4&lt;=$Y30)),IF(KJ65&gt;0,$D30-KJ65,$D30),0)</f>
        <v>0</v>
      </c>
      <c r="KK30" s="167">
        <f>IF(OR(AND(KK$4&gt;=$J30,KK$4&lt;=$K30),AND(KK$4&gt;=$Q30,KK$4&lt;=$R30),AND(KK$4&gt;=$X30,KK$4&lt;=$Y30)),IF(KK65&gt;0,$D30-KK65,$D30),0)</f>
        <v>0</v>
      </c>
      <c r="KL30" s="167">
        <f>IF(OR(AND(KL$4&gt;=$J30,KL$4&lt;=$K30),AND(KL$4&gt;=$Q30,KL$4&lt;=$R30),AND(KL$4&gt;=$X30,KL$4&lt;=$Y30)),IF(KL65&gt;0,$D30-KL65,$D30),0)</f>
        <v>0</v>
      </c>
      <c r="KM30" s="167">
        <f>IF(OR(AND(KM$4&gt;=$J30,KM$4&lt;=$K30),AND(KM$4&gt;=$Q30,KM$4&lt;=$R30),AND(KM$4&gt;=$X30,KM$4&lt;=$Y30)),IF(KM65&gt;0,$D30-KM65,$D30),0)</f>
        <v>0</v>
      </c>
      <c r="KN30" s="167">
        <f>IF(OR(AND(KN$4&gt;=$J30,KN$4&lt;=$K30),AND(KN$4&gt;=$Q30,KN$4&lt;=$R30),AND(KN$4&gt;=$X30,KN$4&lt;=$Y30)),IF(KN65&gt;0,$D30-KN65,$D30),0)</f>
        <v>0</v>
      </c>
      <c r="KO30" s="167">
        <f>IF(OR(AND(KO$4&gt;=$J30,KO$4&lt;=$K30),AND(KO$4&gt;=$Q30,KO$4&lt;=$R30),AND(KO$4&gt;=$X30,KO$4&lt;=$Y30)),IF(KO65&gt;0,$D30-KO65,$D30),0)</f>
        <v>0</v>
      </c>
      <c r="KP30" s="167">
        <f>IF(OR(AND(KP$4&gt;=$J30,KP$4&lt;=$K30),AND(KP$4&gt;=$Q30,KP$4&lt;=$R30),AND(KP$4&gt;=$X30,KP$4&lt;=$Y30)),IF(KP65&gt;0,$D30-KP65,$D30),0)</f>
        <v>0</v>
      </c>
      <c r="KQ30" s="167">
        <f>IF(OR(AND(KQ$4&gt;=$J30,KQ$4&lt;=$K30),AND(KQ$4&gt;=$Q30,KQ$4&lt;=$R30),AND(KQ$4&gt;=$X30,KQ$4&lt;=$Y30)),IF(KQ65&gt;0,$D30-KQ65,$D30),0)</f>
        <v>0</v>
      </c>
      <c r="KR30" s="167">
        <f>IF(OR(AND(KR$4&gt;=$J30,KR$4&lt;=$K30),AND(KR$4&gt;=$Q30,KR$4&lt;=$R30),AND(KR$4&gt;=$X30,KR$4&lt;=$Y30)),IF(KR65&gt;0,$D30-KR65,$D30),0)</f>
        <v>0</v>
      </c>
      <c r="KS30" s="167">
        <f>IF(OR(AND(KS$4&gt;=$J30,KS$4&lt;=$K30),AND(KS$4&gt;=$Q30,KS$4&lt;=$R30),AND(KS$4&gt;=$X30,KS$4&lt;=$Y30)),IF(KS65&gt;0,$D30-KS65,$D30),0)</f>
        <v>0</v>
      </c>
      <c r="KT30" s="167">
        <f>IF(OR(AND(KT$4&gt;=$J30,KT$4&lt;=$K30),AND(KT$4&gt;=$Q30,KT$4&lt;=$R30),AND(KT$4&gt;=$X30,KT$4&lt;=$Y30)),IF(KT65&gt;0,$D30-KT65,$D30),0)</f>
        <v>0</v>
      </c>
      <c r="KU30" s="167">
        <f>IF(OR(AND(KU$4&gt;=$J30,KU$4&lt;=$K30),AND(KU$4&gt;=$Q30,KU$4&lt;=$R30),AND(KU$4&gt;=$X30,KU$4&lt;=$Y30)),IF(KU65&gt;0,$D30-KU65,$D30),0)</f>
        <v>0</v>
      </c>
      <c r="KV30" s="167">
        <f>IF(OR(AND(KV$4&gt;=$J30,KV$4&lt;=$K30),AND(KV$4&gt;=$Q30,KV$4&lt;=$R30),AND(KV$4&gt;=$X30,KV$4&lt;=$Y30)),IF(KV65&gt;0,$D30-KV65,$D30),0)</f>
        <v>0</v>
      </c>
      <c r="KW30" s="167">
        <f>IF(OR(AND(KW$4&gt;=$J30,KW$4&lt;=$K30),AND(KW$4&gt;=$Q30,KW$4&lt;=$R30),AND(KW$4&gt;=$X30,KW$4&lt;=$Y30)),IF(KW65&gt;0,$D30-KW65,$D30),0)</f>
        <v>0</v>
      </c>
      <c r="KX30" s="167">
        <f>IF(OR(AND(KX$4&gt;=$J30,KX$4&lt;=$K30),AND(KX$4&gt;=$Q30,KX$4&lt;=$R30),AND(KX$4&gt;=$X30,KX$4&lt;=$Y30)),IF(KX65&gt;0,$D30-KX65,$D30),0)</f>
        <v>0</v>
      </c>
      <c r="KY30" s="167">
        <f>IF(OR(AND(KY$4&gt;=$J30,KY$4&lt;=$K30),AND(KY$4&gt;=$Q30,KY$4&lt;=$R30),AND(KY$4&gt;=$X30,KY$4&lt;=$Y30)),IF(KY65&gt;0,$D30-KY65,$D30),0)</f>
        <v>0</v>
      </c>
      <c r="KZ30" s="167">
        <f>IF(OR(AND(KZ$4&gt;=$J30,KZ$4&lt;=$K30),AND(KZ$4&gt;=$Q30,KZ$4&lt;=$R30),AND(KZ$4&gt;=$X30,KZ$4&lt;=$Y30)),IF(KZ65&gt;0,$D30-KZ65,$D30),0)</f>
        <v>0</v>
      </c>
      <c r="LA30" s="167">
        <f>IF(OR(AND(LA$4&gt;=$J30,LA$4&lt;=$K30),AND(LA$4&gt;=$Q30,LA$4&lt;=$R30),AND(LA$4&gt;=$X30,LA$4&lt;=$Y30)),IF(LA65&gt;0,$D30-LA65,$D30),0)</f>
        <v>0</v>
      </c>
      <c r="LB30" s="167">
        <f>IF(OR(AND(LB$4&gt;=$J30,LB$4&lt;=$K30),AND(LB$4&gt;=$Q30,LB$4&lt;=$R30),AND(LB$4&gt;=$X30,LB$4&lt;=$Y30)),IF(LB65&gt;0,$D30-LB65,$D30),0)</f>
        <v>0</v>
      </c>
      <c r="LC30" s="167">
        <f>IF(OR(AND(LC$4&gt;=$J30,LC$4&lt;=$K30),AND(LC$4&gt;=$Q30,LC$4&lt;=$R30),AND(LC$4&gt;=$X30,LC$4&lt;=$Y30)),IF(LC65&gt;0,$D30-LC65,$D30),0)</f>
        <v>0</v>
      </c>
      <c r="LD30" s="167">
        <f>IF(OR(AND(LD$4&gt;=$J30,LD$4&lt;=$K30),AND(LD$4&gt;=$Q30,LD$4&lt;=$R30),AND(LD$4&gt;=$X30,LD$4&lt;=$Y30)),IF(LD65&gt;0,$D30-LD65,$D30),0)</f>
        <v>0</v>
      </c>
      <c r="LE30" s="167">
        <f>IF(OR(AND(LE$4&gt;=$J30,LE$4&lt;=$K30),AND(LE$4&gt;=$Q30,LE$4&lt;=$R30),AND(LE$4&gt;=$X30,LE$4&lt;=$Y30)),IF(LE65&gt;0,$D30-LE65,$D30),0)</f>
        <v>0</v>
      </c>
      <c r="LF30" s="167">
        <f>IF(OR(AND(LF$4&gt;=$J30,LF$4&lt;=$K30),AND(LF$4&gt;=$Q30,LF$4&lt;=$R30),AND(LF$4&gt;=$X30,LF$4&lt;=$Y30)),IF(LF65&gt;0,$D30-LF65,$D30),0)</f>
        <v>0</v>
      </c>
      <c r="LG30" s="167">
        <f>IF(OR(AND(LG$4&gt;=$J30,LG$4&lt;=$K30),AND(LG$4&gt;=$Q30,LG$4&lt;=$R30),AND(LG$4&gt;=$X30,LG$4&lt;=$Y30)),IF(LG65&gt;0,$D30-LG65,$D30),0)</f>
        <v>0</v>
      </c>
      <c r="LH30" s="167">
        <f>IF(OR(AND(LH$4&gt;=$J30,LH$4&lt;=$K30),AND(LH$4&gt;=$Q30,LH$4&lt;=$R30),AND(LH$4&gt;=$X30,LH$4&lt;=$Y30)),IF(LH65&gt;0,$D30-LH65,$D30),0)</f>
        <v>0</v>
      </c>
      <c r="LI30" s="167">
        <f>IF(OR(AND(LI$4&gt;=$J30,LI$4&lt;=$K30),AND(LI$4&gt;=$Q30,LI$4&lt;=$R30),AND(LI$4&gt;=$X30,LI$4&lt;=$Y30)),IF(LI65&gt;0,$D30-LI65,$D30),0)</f>
        <v>0</v>
      </c>
      <c r="LJ30" s="167">
        <f>IF(OR(AND(LJ$4&gt;=$J30,LJ$4&lt;=$K30),AND(LJ$4&gt;=$Q30,LJ$4&lt;=$R30),AND(LJ$4&gt;=$X30,LJ$4&lt;=$Y30)),IF(LJ65&gt;0,$D30-LJ65,$D30),0)</f>
        <v>0</v>
      </c>
      <c r="LK30" s="167">
        <f>IF(OR(AND(LK$4&gt;=$J30,LK$4&lt;=$K30),AND(LK$4&gt;=$Q30,LK$4&lt;=$R30),AND(LK$4&gt;=$X30,LK$4&lt;=$Y30)),IF(LK65&gt;0,$D30-LK65,$D30),0)</f>
        <v>0</v>
      </c>
      <c r="LL30" s="167">
        <f>IF(OR(AND(LL$4&gt;=$J30,LL$4&lt;=$K30),AND(LL$4&gt;=$Q30,LL$4&lt;=$R30),AND(LL$4&gt;=$X30,LL$4&lt;=$Y30)),IF(LL65&gt;0,$D30-LL65,$D30),0)</f>
        <v>0</v>
      </c>
      <c r="LM30" s="167">
        <f>IF(OR(AND(LM$4&gt;=$J30,LM$4&lt;=$K30),AND(LM$4&gt;=$Q30,LM$4&lt;=$R30),AND(LM$4&gt;=$X30,LM$4&lt;=$Y30)),IF(LM65&gt;0,$D30-LM65,$D30),0)</f>
        <v>0</v>
      </c>
      <c r="LN30" s="167">
        <f>IF(OR(AND(LN$4&gt;=$J30,LN$4&lt;=$K30),AND(LN$4&gt;=$Q30,LN$4&lt;=$R30),AND(LN$4&gt;=$X30,LN$4&lt;=$Y30)),IF(LN65&gt;0,$D30-LN65,$D30),0)</f>
        <v>0</v>
      </c>
      <c r="LO30" s="167">
        <f>IF(OR(AND(LO$4&gt;=$J30,LO$4&lt;=$K30),AND(LO$4&gt;=$Q30,LO$4&lt;=$R30),AND(LO$4&gt;=$X30,LO$4&lt;=$Y30)),IF(LO65&gt;0,$D30-LO65,$D30),0)</f>
        <v>0</v>
      </c>
      <c r="LP30" s="167">
        <f>IF(OR(AND(LP$4&gt;=$J30,LP$4&lt;=$K30),AND(LP$4&gt;=$Q30,LP$4&lt;=$R30),AND(LP$4&gt;=$X30,LP$4&lt;=$Y30)),IF(LP65&gt;0,$D30-LP65,$D30),0)</f>
        <v>0</v>
      </c>
      <c r="LQ30" s="167">
        <f>IF(OR(AND(LQ$4&gt;=$J30,LQ$4&lt;=$K30),AND(LQ$4&gt;=$Q30,LQ$4&lt;=$R30),AND(LQ$4&gt;=$X30,LQ$4&lt;=$Y30)),IF(LQ65&gt;0,$D30-LQ65,$D30),0)</f>
        <v>0</v>
      </c>
      <c r="LR30" s="167">
        <f>IF(OR(AND(LR$4&gt;=$J30,LR$4&lt;=$K30),AND(LR$4&gt;=$Q30,LR$4&lt;=$R30),AND(LR$4&gt;=$X30,LR$4&lt;=$Y30)),IF(LR65&gt;0,$D30-LR65,$D30),0)</f>
        <v>0</v>
      </c>
      <c r="LS30" s="167">
        <f>IF(OR(AND(LS$4&gt;=$J30,LS$4&lt;=$K30),AND(LS$4&gt;=$Q30,LS$4&lt;=$R30),AND(LS$4&gt;=$X30,LS$4&lt;=$Y30)),IF(LS65&gt;0,$D30-LS65,$D30),0)</f>
        <v>0</v>
      </c>
      <c r="LT30" s="167">
        <f>IF(OR(AND(LT$4&gt;=$J30,LT$4&lt;=$K30),AND(LT$4&gt;=$Q30,LT$4&lt;=$R30),AND(LT$4&gt;=$X30,LT$4&lt;=$Y30)),IF(LT65&gt;0,$D30-LT65,$D30),0)</f>
        <v>0</v>
      </c>
      <c r="LU30" s="167">
        <f>IF(OR(AND(LU$4&gt;=$J30,LU$4&lt;=$K30),AND(LU$4&gt;=$Q30,LU$4&lt;=$R30),AND(LU$4&gt;=$X30,LU$4&lt;=$Y30)),IF(LU65&gt;0,$D30-LU65,$D30),0)</f>
        <v>0</v>
      </c>
      <c r="LV30" s="167">
        <f>IF(OR(AND(LV$4&gt;=$J30,LV$4&lt;=$K30),AND(LV$4&gt;=$Q30,LV$4&lt;=$R30),AND(LV$4&gt;=$X30,LV$4&lt;=$Y30)),IF(LV65&gt;0,$D30-LV65,$D30),0)</f>
        <v>0</v>
      </c>
      <c r="LW30" s="167">
        <f>IF(OR(AND(LW$4&gt;=$J30,LW$4&lt;=$K30),AND(LW$4&gt;=$Q30,LW$4&lt;=$R30),AND(LW$4&gt;=$X30,LW$4&lt;=$Y30)),IF(LW65&gt;0,$D30-LW65,$D30),0)</f>
        <v>0</v>
      </c>
      <c r="LX30" s="167">
        <f>IF(OR(AND(LX$4&gt;=$J30,LX$4&lt;=$K30),AND(LX$4&gt;=$Q30,LX$4&lt;=$R30),AND(LX$4&gt;=$X30,LX$4&lt;=$Y30)),IF(LX65&gt;0,$D30-LX65,$D30),0)</f>
        <v>0</v>
      </c>
      <c r="LY30" s="167">
        <f>IF(OR(AND(LY$4&gt;=$J30,LY$4&lt;=$K30),AND(LY$4&gt;=$Q30,LY$4&lt;=$R30),AND(LY$4&gt;=$X30,LY$4&lt;=$Y30)),IF(LY65&gt;0,$D30-LY65,$D30),0)</f>
        <v>0</v>
      </c>
      <c r="LZ30" s="167">
        <f>IF(OR(AND(LZ$4&gt;=$J30,LZ$4&lt;=$K30),AND(LZ$4&gt;=$Q30,LZ$4&lt;=$R30),AND(LZ$4&gt;=$X30,LZ$4&lt;=$Y30)),IF(LZ65&gt;0,$D30-LZ65,$D30),0)</f>
        <v>0</v>
      </c>
      <c r="MA30" s="167">
        <f>IF(OR(AND(MA$4&gt;=$J30,MA$4&lt;=$K30),AND(MA$4&gt;=$Q30,MA$4&lt;=$R30),AND(MA$4&gt;=$X30,MA$4&lt;=$Y30)),IF(MA65&gt;0,$D30-MA65,$D30),0)</f>
        <v>0</v>
      </c>
      <c r="MB30" s="167">
        <f>IF(OR(AND(MB$4&gt;=$J30,MB$4&lt;=$K30),AND(MB$4&gt;=$Q30,MB$4&lt;=$R30),AND(MB$4&gt;=$X30,MB$4&lt;=$Y30)),IF(MB65&gt;0,$D30-MB65,$D30),0)</f>
        <v>0</v>
      </c>
      <c r="MC30" s="167">
        <f>IF(OR(AND(MC$4&gt;=$J30,MC$4&lt;=$K30),AND(MC$4&gt;=$Q30,MC$4&lt;=$R30),AND(MC$4&gt;=$X30,MC$4&lt;=$Y30)),IF(MC65&gt;0,$D30-MC65,$D30),0)</f>
        <v>0</v>
      </c>
      <c r="MD30" s="167">
        <f>IF(OR(AND(MD$4&gt;=$J30,MD$4&lt;=$K30),AND(MD$4&gt;=$Q30,MD$4&lt;=$R30),AND(MD$4&gt;=$X30,MD$4&lt;=$Y30)),IF(MD65&gt;0,$D30-MD65,$D30),0)</f>
        <v>0</v>
      </c>
      <c r="ME30" s="167">
        <f>IF(OR(AND(ME$4&gt;=$J30,ME$4&lt;=$K30),AND(ME$4&gt;=$Q30,ME$4&lt;=$R30),AND(ME$4&gt;=$X30,ME$4&lt;=$Y30)),IF(ME65&gt;0,$D30-ME65,$D30),0)</f>
        <v>0</v>
      </c>
      <c r="MF30" s="167">
        <f>IF(OR(AND(MF$4&gt;=$J30,MF$4&lt;=$K30),AND(MF$4&gt;=$Q30,MF$4&lt;=$R30),AND(MF$4&gt;=$X30,MF$4&lt;=$Y30)),IF(MF65&gt;0,$D30-MF65,$D30),0)</f>
        <v>0</v>
      </c>
      <c r="MG30" s="167">
        <f>IF(OR(AND(MG$4&gt;=$J30,MG$4&lt;=$K30),AND(MG$4&gt;=$Q30,MG$4&lt;=$R30),AND(MG$4&gt;=$X30,MG$4&lt;=$Y30)),IF(MG65&gt;0,$D30-MG65,$D30),0)</f>
        <v>0</v>
      </c>
      <c r="MH30" s="167">
        <f>IF(OR(AND(MH$4&gt;=$J30,MH$4&lt;=$K30),AND(MH$4&gt;=$Q30,MH$4&lt;=$R30),AND(MH$4&gt;=$X30,MH$4&lt;=$Y30)),IF(MH65&gt;0,$D30-MH65,$D30),0)</f>
        <v>0</v>
      </c>
      <c r="MI30" s="167">
        <f>IF(OR(AND(MI$4&gt;=$J30,MI$4&lt;=$K30),AND(MI$4&gt;=$Q30,MI$4&lt;=$R30),AND(MI$4&gt;=$X30,MI$4&lt;=$Y30)),IF(MI65&gt;0,$D30-MI65,$D30),0)</f>
        <v>0</v>
      </c>
      <c r="MJ30" s="167">
        <f>IF(OR(AND(MJ$4&gt;=$J30,MJ$4&lt;=$K30),AND(MJ$4&gt;=$Q30,MJ$4&lt;=$R30),AND(MJ$4&gt;=$X30,MJ$4&lt;=$Y30)),IF(MJ65&gt;0,$D30-MJ65,$D30),0)</f>
        <v>0</v>
      </c>
      <c r="MK30" s="167">
        <f>IF(OR(AND(MK$4&gt;=$J30,MK$4&lt;=$K30),AND(MK$4&gt;=$Q30,MK$4&lt;=$R30),AND(MK$4&gt;=$X30,MK$4&lt;=$Y30)),IF(MK65&gt;0,$D30-MK65,$D30),0)</f>
        <v>0</v>
      </c>
      <c r="ML30" s="167">
        <f>IF(OR(AND(ML$4&gt;=$J30,ML$4&lt;=$K30),AND(ML$4&gt;=$Q30,ML$4&lt;=$R30),AND(ML$4&gt;=$X30,ML$4&lt;=$Y30)),IF(ML65&gt;0,$D30-ML65,$D30),0)</f>
        <v>0</v>
      </c>
      <c r="MM30" s="167">
        <f>IF(OR(AND(MM$4&gt;=$J30,MM$4&lt;=$K30),AND(MM$4&gt;=$Q30,MM$4&lt;=$R30),AND(MM$4&gt;=$X30,MM$4&lt;=$Y30)),IF(MM65&gt;0,$D30-MM65,$D30),0)</f>
        <v>0</v>
      </c>
      <c r="MN30" s="167">
        <f>IF(OR(AND(MN$4&gt;=$J30,MN$4&lt;=$K30),AND(MN$4&gt;=$Q30,MN$4&lt;=$R30),AND(MN$4&gt;=$X30,MN$4&lt;=$Y30)),IF(MN65&gt;0,$D30-MN65,$D30),0)</f>
        <v>0</v>
      </c>
      <c r="MO30" s="167">
        <f>IF(OR(AND(MO$4&gt;=$J30,MO$4&lt;=$K30),AND(MO$4&gt;=$Q30,MO$4&lt;=$R30),AND(MO$4&gt;=$X30,MO$4&lt;=$Y30)),IF(MO65&gt;0,$D30-MO65,$D30),0)</f>
        <v>0</v>
      </c>
      <c r="MP30" s="167">
        <f>IF(OR(AND(MP$4&gt;=$J30,MP$4&lt;=$K30),AND(MP$4&gt;=$Q30,MP$4&lt;=$R30),AND(MP$4&gt;=$X30,MP$4&lt;=$Y30)),IF(MP65&gt;0,$D30-MP65,$D30),0)</f>
        <v>0</v>
      </c>
      <c r="MQ30" s="167">
        <f>IF(OR(AND(MQ$4&gt;=$J30,MQ$4&lt;=$K30),AND(MQ$4&gt;=$Q30,MQ$4&lt;=$R30),AND(MQ$4&gt;=$X30,MQ$4&lt;=$Y30)),IF(MQ65&gt;0,$D30-MQ65,$D30),0)</f>
        <v>0</v>
      </c>
      <c r="MR30" s="167">
        <f>IF(OR(AND(MR$4&gt;=$J30,MR$4&lt;=$K30),AND(MR$4&gt;=$Q30,MR$4&lt;=$R30),AND(MR$4&gt;=$X30,MR$4&lt;=$Y30)),IF(MR65&gt;0,$D30-MR65,$D30),0)</f>
        <v>0</v>
      </c>
      <c r="MS30" s="167">
        <f>IF(OR(AND(MS$4&gt;=$J30,MS$4&lt;=$K30),AND(MS$4&gt;=$Q30,MS$4&lt;=$R30),AND(MS$4&gt;=$X30,MS$4&lt;=$Y30)),IF(MS65&gt;0,$D30-MS65,$D30),0)</f>
        <v>0</v>
      </c>
      <c r="MT30" s="167">
        <f>IF(OR(AND(MT$4&gt;=$J30,MT$4&lt;=$K30),AND(MT$4&gt;=$Q30,MT$4&lt;=$R30),AND(MT$4&gt;=$X30,MT$4&lt;=$Y30)),IF(MT65&gt;0,$D30-MT65,$D30),0)</f>
        <v>0</v>
      </c>
      <c r="MU30" s="167">
        <f>IF(OR(AND(MU$4&gt;=$J30,MU$4&lt;=$K30),AND(MU$4&gt;=$Q30,MU$4&lt;=$R30),AND(MU$4&gt;=$X30,MU$4&lt;=$Y30)),IF(MU65&gt;0,$D30-MU65,$D30),0)</f>
        <v>0</v>
      </c>
      <c r="MV30" s="167">
        <f>IF(OR(AND(MV$4&gt;=$J30,MV$4&lt;=$K30),AND(MV$4&gt;=$Q30,MV$4&lt;=$R30),AND(MV$4&gt;=$X30,MV$4&lt;=$Y30)),IF(MV65&gt;0,$D30-MV65,$D30),0)</f>
        <v>0</v>
      </c>
      <c r="MW30" s="167">
        <f>IF(OR(AND(MW$4&gt;=$J30,MW$4&lt;=$K30),AND(MW$4&gt;=$Q30,MW$4&lt;=$R30),AND(MW$4&gt;=$X30,MW$4&lt;=$Y30)),IF(MW65&gt;0,$D30-MW65,$D30),0)</f>
        <v>0</v>
      </c>
      <c r="MX30" s="167">
        <f>IF(OR(AND(MX$4&gt;=$J30,MX$4&lt;=$K30),AND(MX$4&gt;=$Q30,MX$4&lt;=$R30),AND(MX$4&gt;=$X30,MX$4&lt;=$Y30)),IF(MX65&gt;0,$D30-MX65,$D30),0)</f>
        <v>0</v>
      </c>
      <c r="MY30" s="167">
        <f>IF(OR(AND(MY$4&gt;=$J30,MY$4&lt;=$K30),AND(MY$4&gt;=$Q30,MY$4&lt;=$R30),AND(MY$4&gt;=$X30,MY$4&lt;=$Y30)),IF(MY65&gt;0,$D30-MY65,$D30),0)</f>
        <v>0</v>
      </c>
      <c r="MZ30" s="167">
        <f>IF(OR(AND(MZ$4&gt;=$J30,MZ$4&lt;=$K30),AND(MZ$4&gt;=$Q30,MZ$4&lt;=$R30),AND(MZ$4&gt;=$X30,MZ$4&lt;=$Y30)),IF(MZ65&gt;0,$D30-MZ65,$D30),0)</f>
        <v>0</v>
      </c>
      <c r="NA30" s="167">
        <f>IF(OR(AND(NA$4&gt;=$J30,NA$4&lt;=$K30),AND(NA$4&gt;=$Q30,NA$4&lt;=$R30),AND(NA$4&gt;=$X30,NA$4&lt;=$Y30)),IF(NA65&gt;0,$D30-NA65,$D30),0)</f>
        <v>0</v>
      </c>
      <c r="NB30" s="167">
        <f>IF(OR(AND(NB$4&gt;=$J30,NB$4&lt;=$K30),AND(NB$4&gt;=$Q30,NB$4&lt;=$R30),AND(NB$4&gt;=$X30,NB$4&lt;=$Y30)),IF(NB65&gt;0,$D30-NB65,$D30),0)</f>
        <v>0</v>
      </c>
      <c r="NC30" s="167">
        <f>IF(OR(AND(NC$4&gt;=$J30,NC$4&lt;=$K30),AND(NC$4&gt;=$Q30,NC$4&lt;=$R30),AND(NC$4&gt;=$X30,NC$4&lt;=$Y30)),IF(NC65&gt;0,$D30-NC65,$D30),0)</f>
        <v>0</v>
      </c>
      <c r="ND30" s="167">
        <f>IF(OR(AND(ND$4&gt;=$J30,ND$4&lt;=$K30),AND(ND$4&gt;=$Q30,ND$4&lt;=$R30),AND(ND$4&gt;=$X30,ND$4&lt;=$Y30)),IF(ND65&gt;0,$D30-ND65,$D30),0)</f>
        <v>0</v>
      </c>
      <c r="NE30" s="167">
        <f>IF(OR(AND(NE$4&gt;=$J30,NE$4&lt;=$K30),AND(NE$4&gt;=$Q30,NE$4&lt;=$R30),AND(NE$4&gt;=$X30,NE$4&lt;=$Y30)),IF(NE65&gt;0,$D30-NE65,$D30),0)</f>
        <v>0</v>
      </c>
      <c r="NF30" s="167">
        <f>IF(OR(AND(NF$4&gt;=$J30,NF$4&lt;=$K30),AND(NF$4&gt;=$Q30,NF$4&lt;=$R30),AND(NF$4&gt;=$X30,NF$4&lt;=$Y30)),IF(NF65&gt;0,$D30-NF65,$D30),0)</f>
        <v>0</v>
      </c>
      <c r="NG30" s="167">
        <f>IF(OR(AND(NG$4&gt;=$J30,NG$4&lt;=$K30),AND(NG$4&gt;=$Q30,NG$4&lt;=$R30),AND(NG$4&gt;=$X30,NG$4&lt;=$Y30)),IF(NG65&gt;0,$D30-NG65,$D30),0)</f>
        <v>0</v>
      </c>
      <c r="NH30" s="167">
        <f>IF(OR(AND(NH$4&gt;=$J30,NH$4&lt;=$K30),AND(NH$4&gt;=$Q30,NH$4&lt;=$R30),AND(NH$4&gt;=$X30,NH$4&lt;=$Y30)),IF(NH65&gt;0,$D30-NH65,$D30),0)</f>
        <v>0</v>
      </c>
      <c r="NI30" s="167">
        <f>IF(OR(AND(NI$4&gt;=$J30,NI$4&lt;=$K30),AND(NI$4&gt;=$Q30,NI$4&lt;=$R30),AND(NI$4&gt;=$X30,NI$4&lt;=$Y30)),IF(NI65&gt;0,$D30-NI65,$D30),0)</f>
        <v>0</v>
      </c>
      <c r="NJ30" s="167">
        <f>IF(OR(AND(NJ$4&gt;=$J30,NJ$4&lt;=$K30),AND(NJ$4&gt;=$Q30,NJ$4&lt;=$R30),AND(NJ$4&gt;=$X30,NJ$4&lt;=$Y30)),IF(NJ65&gt;0,$D30-NJ65,$D30),0)</f>
        <v>0</v>
      </c>
      <c r="NK30" s="167">
        <f>IF(OR(AND(NK$4&gt;=$J30,NK$4&lt;=$K30),AND(NK$4&gt;=$Q30,NK$4&lt;=$R30),AND(NK$4&gt;=$X30,NK$4&lt;=$Y30)),IF(NK65&gt;0,$D30-NK65,$D30),0)</f>
        <v>0</v>
      </c>
      <c r="NL30" s="167">
        <f>IF(OR(AND(NL$4&gt;=$J30,NL$4&lt;=$K30),AND(NL$4&gt;=$Q30,NL$4&lt;=$R30),AND(NL$4&gt;=$X30,NL$4&lt;=$Y30)),IF(NL65&gt;0,$D30-NL65,$D30),0)</f>
        <v>0</v>
      </c>
      <c r="NM30" s="167">
        <f>IF(OR(AND(NM$4&gt;=$J30,NM$4&lt;=$K30),AND(NM$4&gt;=$Q30,NM$4&lt;=$R30),AND(NM$4&gt;=$X30,NM$4&lt;=$Y30)),IF(NM65&gt;0,$D30-NM65,$D30),0)</f>
        <v>0</v>
      </c>
      <c r="NN30" s="167">
        <f>IF(OR(AND(NN$4&gt;=$J30,NN$4&lt;=$K30),AND(NN$4&gt;=$Q30,NN$4&lt;=$R30),AND(NN$4&gt;=$X30,NN$4&lt;=$Y30)),IF(NN65&gt;0,$D30-NN65,$D30),0)</f>
        <v>0</v>
      </c>
      <c r="NO30" s="167">
        <f>IF(OR(AND(NO$4&gt;=$J30,NO$4&lt;=$K30),AND(NO$4&gt;=$Q30,NO$4&lt;=$R30),AND(NO$4&gt;=$X30,NO$4&lt;=$Y30)),IF(NO65&gt;0,$D30-NO65,$D30),0)</f>
        <v>0</v>
      </c>
      <c r="NP30" s="167">
        <f>IF(OR(AND(NP$4&gt;=$J30,NP$4&lt;=$K30),AND(NP$4&gt;=$Q30,NP$4&lt;=$R30),AND(NP$4&gt;=$X30,NP$4&lt;=$Y30)),IF(NP65&gt;0,$D30-NP65,$D30),0)</f>
        <v>0</v>
      </c>
      <c r="NQ30" s="167">
        <f>IF(OR(AND(NQ$4&gt;=$J30,NQ$4&lt;=$K30),AND(NQ$4&gt;=$Q30,NQ$4&lt;=$R30),AND(NQ$4&gt;=$X30,NQ$4&lt;=$Y30)),IF(NQ65&gt;0,$D30-NQ65,$D30),0)</f>
        <v>0</v>
      </c>
      <c r="NR30" s="167">
        <f>IF(OR(AND(NR$4&gt;=$J30,NR$4&lt;=$K30),AND(NR$4&gt;=$Q30,NR$4&lt;=$R30),AND(NR$4&gt;=$X30,NR$4&lt;=$Y30)),IF(NR65&gt;0,$D30-NR65,$D30),0)</f>
        <v>0</v>
      </c>
      <c r="NS30" s="167">
        <f>IF(OR(AND(NS$4&gt;=$J30,NS$4&lt;=$K30),AND(NS$4&gt;=$Q30,NS$4&lt;=$R30),AND(NS$4&gt;=$X30,NS$4&lt;=$Y30)),IF(NS65&gt;0,$D30-NS65,$D30),0)</f>
        <v>0</v>
      </c>
      <c r="NT30" s="167">
        <f>IF(OR(AND(NT$4&gt;=$J30,NT$4&lt;=$K30),AND(NT$4&gt;=$Q30,NT$4&lt;=$R30),AND(NT$4&gt;=$X30,NT$4&lt;=$Y30)),IF(NT65&gt;0,$D30-NT65,$D30),0)</f>
        <v>0</v>
      </c>
      <c r="NU30" s="167">
        <f>IF(OR(AND(NU$4&gt;=$J30,NU$4&lt;=$K30),AND(NU$4&gt;=$Q30,NU$4&lt;=$R30),AND(NU$4&gt;=$X30,NU$4&lt;=$Y30)),IF(NU65&gt;0,$D30-NU65,$D30),0)</f>
        <v>0</v>
      </c>
      <c r="NV30" s="167">
        <f>IF(OR(AND(NV$4&gt;=$J30,NV$4&lt;=$K30),AND(NV$4&gt;=$Q30,NV$4&lt;=$R30),AND(NV$4&gt;=$X30,NV$4&lt;=$Y30)),IF(NV65&gt;0,$D30-NV65,$D30),0)</f>
        <v>0</v>
      </c>
      <c r="NW30" s="167">
        <f>IF(OR(AND(NW$4&gt;=$J30,NW$4&lt;=$K30),AND(NW$4&gt;=$Q30,NW$4&lt;=$R30),AND(NW$4&gt;=$X30,NW$4&lt;=$Y30)),IF(NW65&gt;0,$D30-NW65,$D30),0)</f>
        <v>0</v>
      </c>
      <c r="NX30" s="167">
        <f>IF(OR(AND(NX$4&gt;=$J30,NX$4&lt;=$K30),AND(NX$4&gt;=$Q30,NX$4&lt;=$R30),AND(NX$4&gt;=$X30,NX$4&lt;=$Y30)),IF(NX65&gt;0,$D30-NX65,$D30),0)</f>
        <v>0</v>
      </c>
      <c r="NY30" s="167">
        <f>IF(OR(AND(NY$4&gt;=$J30,NY$4&lt;=$K30),AND(NY$4&gt;=$Q30,NY$4&lt;=$R30),AND(NY$4&gt;=$X30,NY$4&lt;=$Y30)),IF(NY65&gt;0,$D30-NY65,$D30),0)</f>
        <v>0</v>
      </c>
      <c r="NZ30" s="167">
        <f>IF(OR(AND(NZ$4&gt;=$J30,NZ$4&lt;=$K30),AND(NZ$4&gt;=$Q30,NZ$4&lt;=$R30),AND(NZ$4&gt;=$X30,NZ$4&lt;=$Y30)),IF(NZ65&gt;0,$D30-NZ65,$D30),0)</f>
        <v>0</v>
      </c>
      <c r="OA30" s="167">
        <f>IF(OR(AND(OA$4&gt;=$J30,OA$4&lt;=$K30),AND(OA$4&gt;=$Q30,OA$4&lt;=$R30),AND(OA$4&gt;=$X30,OA$4&lt;=$Y30)),IF(OA65&gt;0,$D30-OA65,$D30),0)</f>
        <v>0</v>
      </c>
      <c r="OC30" s="8" t="s">
        <v>106</v>
      </c>
      <c r="OD30" s="8" t="s">
        <v>132</v>
      </c>
      <c r="OE30" s="8" t="s">
        <v>127</v>
      </c>
      <c r="OF30" s="8" t="s">
        <v>128</v>
      </c>
      <c r="OH30" s="17">
        <f t="shared" si="167"/>
        <v>0</v>
      </c>
      <c r="OI30" s="8">
        <f t="shared" si="235"/>
        <v>366</v>
      </c>
      <c r="OJ30" s="18">
        <f t="shared" si="181"/>
        <v>1</v>
      </c>
      <c r="OK30" s="18">
        <f t="shared" si="169"/>
        <v>1</v>
      </c>
      <c r="OL30" s="18">
        <f t="shared" si="170"/>
        <v>1</v>
      </c>
      <c r="OM30" s="18">
        <f t="shared" si="171"/>
        <v>1</v>
      </c>
      <c r="ON30" s="18">
        <f t="shared" si="172"/>
        <v>1</v>
      </c>
      <c r="OO30" s="18">
        <f t="shared" si="173"/>
        <v>1</v>
      </c>
      <c r="OP30" s="18">
        <f t="shared" si="174"/>
        <v>1</v>
      </c>
      <c r="OQ30" s="18">
        <f t="shared" si="175"/>
        <v>1</v>
      </c>
      <c r="OR30" s="18">
        <f t="shared" si="176"/>
        <v>1</v>
      </c>
      <c r="OS30" s="18">
        <f t="shared" si="177"/>
        <v>1</v>
      </c>
      <c r="OT30" s="18">
        <f t="shared" si="178"/>
        <v>1</v>
      </c>
      <c r="OU30" s="18">
        <f t="shared" si="179"/>
        <v>1</v>
      </c>
      <c r="OV30" s="18">
        <f t="shared" si="180"/>
        <v>1</v>
      </c>
    </row>
    <row r="31" spans="1:412" ht="11.25" customHeight="1" x14ac:dyDescent="0.2">
      <c r="B31" s="8" t="s">
        <v>188</v>
      </c>
      <c r="C31" s="9">
        <v>1</v>
      </c>
      <c r="D31" s="15">
        <v>1</v>
      </c>
      <c r="E31" s="168">
        <v>45488</v>
      </c>
      <c r="F31" s="169">
        <f t="shared" si="166"/>
        <v>45488</v>
      </c>
      <c r="G31" s="170">
        <v>1</v>
      </c>
      <c r="H31" s="170" t="str">
        <f t="shared" si="230"/>
        <v>Sen</v>
      </c>
      <c r="I31" s="171" t="s">
        <v>278</v>
      </c>
      <c r="J31" s="170">
        <f t="shared" si="238"/>
        <v>197</v>
      </c>
      <c r="K31" s="170">
        <f t="shared" si="239"/>
        <v>197</v>
      </c>
      <c r="L31" s="200">
        <v>45516</v>
      </c>
      <c r="M31" s="200">
        <f t="shared" si="184"/>
        <v>45518</v>
      </c>
      <c r="N31" s="201">
        <v>3</v>
      </c>
      <c r="O31" s="201" t="str">
        <f t="shared" si="227"/>
        <v>Sen</v>
      </c>
      <c r="P31" s="201" t="s">
        <v>279</v>
      </c>
      <c r="Q31" s="174">
        <f t="shared" si="236"/>
        <v>225</v>
      </c>
      <c r="R31" s="174">
        <f t="shared" si="237"/>
        <v>227</v>
      </c>
      <c r="S31" s="203">
        <v>45642</v>
      </c>
      <c r="T31" s="200">
        <f t="shared" si="228"/>
        <v>45646</v>
      </c>
      <c r="U31" s="202">
        <v>5</v>
      </c>
      <c r="V31" s="201" t="str">
        <f t="shared" si="229"/>
        <v>Sen</v>
      </c>
      <c r="W31" s="202" t="s">
        <v>280</v>
      </c>
      <c r="X31" s="175">
        <f t="shared" si="233"/>
        <v>351</v>
      </c>
      <c r="Y31" s="178">
        <f t="shared" si="234"/>
        <v>355</v>
      </c>
      <c r="Z31" s="167">
        <f>IF(OR(AND(Z$4&gt;=$J31,Z$4&lt;=$K31),AND(Z$4&gt;=$Q31,Z$4&lt;=$R31),AND(Z$4&gt;=$X31,Z$4&lt;=$Y31)),IF(Z66&gt;0,$D31-Z66,$D31),0)</f>
        <v>0</v>
      </c>
      <c r="AA31" s="167">
        <f>IF(OR(AND(AA$4&gt;=$J31,AA$4&lt;=$K31),AND(AA$4&gt;=$Q31,AA$4&lt;=$R31),AND(AA$4&gt;=$X31,AA$4&lt;=$Y31)),IF(AA66&gt;0,$D31-AA66,$D31),0)</f>
        <v>0</v>
      </c>
      <c r="AB31" s="167">
        <f>IF(OR(AND(AB$4&gt;=$J31,AB$4&lt;=$K31),AND(AB$4&gt;=$Q31,AB$4&lt;=$R31),AND(AB$4&gt;=$X31,AB$4&lt;=$Y31)),IF(AB66&gt;0,$D31-AB66,$D31),0)</f>
        <v>0</v>
      </c>
      <c r="AC31" s="167">
        <f>IF(OR(AND(AC$4&gt;=$J31,AC$4&lt;=$K31),AND(AC$4&gt;=$Q31,AC$4&lt;=$R31),AND(AC$4&gt;=$X31,AC$4&lt;=$Y31)),IF(AC66&gt;0,$D31-AC66,$D31),0)</f>
        <v>0</v>
      </c>
      <c r="AD31" s="167">
        <f>IF(OR(AND(AD$4&gt;=$J31,AD$4&lt;=$K31),AND(AD$4&gt;=$Q31,AD$4&lt;=$R31),AND(AD$4&gt;=$X31,AD$4&lt;=$Y31)),IF(AD66&gt;0,$D31-AD66,$D31),0)</f>
        <v>0</v>
      </c>
      <c r="AE31" s="167">
        <f>IF(OR(AND(AE$4&gt;=$J31,AE$4&lt;=$K31),AND(AE$4&gt;=$Q31,AE$4&lt;=$R31),AND(AE$4&gt;=$X31,AE$4&lt;=$Y31)),IF(AE66&gt;0,$D31-AE66,$D31),0)</f>
        <v>0</v>
      </c>
      <c r="AF31" s="167">
        <f>IF(OR(AND(AF$4&gt;=$J31,AF$4&lt;=$K31),AND(AF$4&gt;=$Q31,AF$4&lt;=$R31),AND(AF$4&gt;=$X31,AF$4&lt;=$Y31)),IF(AF66&gt;0,$D31-AF66,$D31),0)</f>
        <v>0</v>
      </c>
      <c r="AG31" s="167">
        <f>IF(OR(AND(AG$4&gt;=$J31,AG$4&lt;=$K31),AND(AG$4&gt;=$Q31,AG$4&lt;=$R31),AND(AG$4&gt;=$X31,AG$4&lt;=$Y31)),IF(AG66&gt;0,$D31-AG66,$D31),0)</f>
        <v>0</v>
      </c>
      <c r="AH31" s="167">
        <f>IF(OR(AND(AH$4&gt;=$J31,AH$4&lt;=$K31),AND(AH$4&gt;=$Q31,AH$4&lt;=$R31),AND(AH$4&gt;=$X31,AH$4&lt;=$Y31)),IF(AH66&gt;0,$D31-AH66,$D31),0)</f>
        <v>0</v>
      </c>
      <c r="AI31" s="167">
        <f>IF(OR(AND(AI$4&gt;=$J31,AI$4&lt;=$K31),AND(AI$4&gt;=$Q31,AI$4&lt;=$R31),AND(AI$4&gt;=$X31,AI$4&lt;=$Y31)),IF(AI66&gt;0,$D31-AI66,$D31),0)</f>
        <v>0</v>
      </c>
      <c r="AJ31" s="167">
        <f>IF(OR(AND(AJ$4&gt;=$J31,AJ$4&lt;=$K31),AND(AJ$4&gt;=$Q31,AJ$4&lt;=$R31),AND(AJ$4&gt;=$X31,AJ$4&lt;=$Y31)),IF(AJ66&gt;0,$D31-AJ66,$D31),0)</f>
        <v>0</v>
      </c>
      <c r="AK31" s="167">
        <f>IF(OR(AND(AK$4&gt;=$J31,AK$4&lt;=$K31),AND(AK$4&gt;=$Q31,AK$4&lt;=$R31),AND(AK$4&gt;=$X31,AK$4&lt;=$Y31)),IF(AK66&gt;0,$D31-AK66,$D31),0)</f>
        <v>0</v>
      </c>
      <c r="AL31" s="167">
        <f>IF(OR(AND(AL$4&gt;=$J31,AL$4&lt;=$K31),AND(AL$4&gt;=$Q31,AL$4&lt;=$R31),AND(AL$4&gt;=$X31,AL$4&lt;=$Y31)),IF(AL66&gt;0,$D31-AL66,$D31),0)</f>
        <v>0</v>
      </c>
      <c r="AM31" s="167">
        <f>IF(OR(AND(AM$4&gt;=$J31,AM$4&lt;=$K31),AND(AM$4&gt;=$Q31,AM$4&lt;=$R31),AND(AM$4&gt;=$X31,AM$4&lt;=$Y31)),IF(AM66&gt;0,$D31-AM66,$D31),0)</f>
        <v>0</v>
      </c>
      <c r="AN31" s="167">
        <f>IF(OR(AND(AN$4&gt;=$J31,AN$4&lt;=$K31),AND(AN$4&gt;=$Q31,AN$4&lt;=$R31),AND(AN$4&gt;=$X31,AN$4&lt;=$Y31)),IF(AN66&gt;0,$D31-AN66,$D31),0)</f>
        <v>0</v>
      </c>
      <c r="AO31" s="167">
        <f>IF(OR(AND(AO$4&gt;=$J31,AO$4&lt;=$K31),AND(AO$4&gt;=$Q31,AO$4&lt;=$R31),AND(AO$4&gt;=$X31,AO$4&lt;=$Y31)),IF(AO66&gt;0,$D31-AO66,$D31),0)</f>
        <v>0</v>
      </c>
      <c r="AP31" s="167">
        <f>IF(OR(AND(AP$4&gt;=$J31,AP$4&lt;=$K31),AND(AP$4&gt;=$Q31,AP$4&lt;=$R31),AND(AP$4&gt;=$X31,AP$4&lt;=$Y31)),IF(AP66&gt;0,$D31-AP66,$D31),0)</f>
        <v>0</v>
      </c>
      <c r="AQ31" s="167">
        <f>IF(OR(AND(AQ$4&gt;=$J31,AQ$4&lt;=$K31),AND(AQ$4&gt;=$Q31,AQ$4&lt;=$R31),AND(AQ$4&gt;=$X31,AQ$4&lt;=$Y31)),IF(AQ66&gt;0,$D31-AQ66,$D31),0)</f>
        <v>0</v>
      </c>
      <c r="AR31" s="167">
        <f>IF(OR(AND(AR$4&gt;=$J31,AR$4&lt;=$K31),AND(AR$4&gt;=$Q31,AR$4&lt;=$R31),AND(AR$4&gt;=$X31,AR$4&lt;=$Y31)),IF(AR66&gt;0,$D31-AR66,$D31),0)</f>
        <v>0</v>
      </c>
      <c r="AS31" s="167">
        <f>IF(OR(AND(AS$4&gt;=$J31,AS$4&lt;=$K31),AND(AS$4&gt;=$Q31,AS$4&lt;=$R31),AND(AS$4&gt;=$X31,AS$4&lt;=$Y31)),IF(AS66&gt;0,$D31-AS66,$D31),0)</f>
        <v>0</v>
      </c>
      <c r="AT31" s="167">
        <f>IF(OR(AND(AT$4&gt;=$J31,AT$4&lt;=$K31),AND(AT$4&gt;=$Q31,AT$4&lt;=$R31),AND(AT$4&gt;=$X31,AT$4&lt;=$Y31)),IF(AT66&gt;0,$D31-AT66,$D31),0)</f>
        <v>0</v>
      </c>
      <c r="AU31" s="167">
        <f>IF(OR(AND(AU$4&gt;=$J31,AU$4&lt;=$K31),AND(AU$4&gt;=$Q31,AU$4&lt;=$R31),AND(AU$4&gt;=$X31,AU$4&lt;=$Y31)),IF(AU66&gt;0,$D31-AU66,$D31),0)</f>
        <v>0</v>
      </c>
      <c r="AV31" s="167">
        <f>IF(OR(AND(AV$4&gt;=$J31,AV$4&lt;=$K31),AND(AV$4&gt;=$Q31,AV$4&lt;=$R31),AND(AV$4&gt;=$X31,AV$4&lt;=$Y31)),IF(AV66&gt;0,$D31-AV66,$D31),0)</f>
        <v>0</v>
      </c>
      <c r="AW31" s="167">
        <f>IF(OR(AND(AW$4&gt;=$J31,AW$4&lt;=$K31),AND(AW$4&gt;=$Q31,AW$4&lt;=$R31),AND(AW$4&gt;=$X31,AW$4&lt;=$Y31)),IF(AW66&gt;0,$D31-AW66,$D31),0)</f>
        <v>0</v>
      </c>
      <c r="AX31" s="167">
        <f>IF(OR(AND(AX$4&gt;=$J31,AX$4&lt;=$K31),AND(AX$4&gt;=$Q31,AX$4&lt;=$R31),AND(AX$4&gt;=$X31,AX$4&lt;=$Y31)),IF(AX66&gt;0,$D31-AX66,$D31),0)</f>
        <v>0</v>
      </c>
      <c r="AY31" s="167">
        <f>IF(OR(AND(AY$4&gt;=$J31,AY$4&lt;=$K31),AND(AY$4&gt;=$Q31,AY$4&lt;=$R31),AND(AY$4&gt;=$X31,AY$4&lt;=$Y31)),IF(AY66&gt;0,$D31-AY66,$D31),0)</f>
        <v>0</v>
      </c>
      <c r="AZ31" s="167">
        <f>IF(OR(AND(AZ$4&gt;=$J31,AZ$4&lt;=$K31),AND(AZ$4&gt;=$Q31,AZ$4&lt;=$R31),AND(AZ$4&gt;=$X31,AZ$4&lt;=$Y31)),IF(AZ66&gt;0,$D31-AZ66,$D31),0)</f>
        <v>0</v>
      </c>
      <c r="BA31" s="167">
        <f>IF(OR(AND(BA$4&gt;=$J31,BA$4&lt;=$K31),AND(BA$4&gt;=$Q31,BA$4&lt;=$R31),AND(BA$4&gt;=$X31,BA$4&lt;=$Y31)),IF(BA66&gt;0,$D31-BA66,$D31),0)</f>
        <v>0</v>
      </c>
      <c r="BB31" s="167">
        <f>IF(OR(AND(BB$4&gt;=$J31,BB$4&lt;=$K31),AND(BB$4&gt;=$Q31,BB$4&lt;=$R31),AND(BB$4&gt;=$X31,BB$4&lt;=$Y31)),IF(BB66&gt;0,$D31-BB66,$D31),0)</f>
        <v>0</v>
      </c>
      <c r="BC31" s="167">
        <f>IF(OR(AND(BC$4&gt;=$J31,BC$4&lt;=$K31),AND(BC$4&gt;=$Q31,BC$4&lt;=$R31),AND(BC$4&gt;=$X31,BC$4&lt;=$Y31)),IF(BC66&gt;0,$D31-BC66,$D31),0)</f>
        <v>0</v>
      </c>
      <c r="BD31" s="167">
        <f>IF(OR(AND(BD$4&gt;=$J31,BD$4&lt;=$K31),AND(BD$4&gt;=$Q31,BD$4&lt;=$R31),AND(BD$4&gt;=$X31,BD$4&lt;=$Y31)),IF(BD66&gt;0,$D31-BD66,$D31),0)</f>
        <v>0</v>
      </c>
      <c r="BE31" s="167">
        <f>IF(OR(AND(BE$4&gt;=$J31,BE$4&lt;=$K31),AND(BE$4&gt;=$Q31,BE$4&lt;=$R31),AND(BE$4&gt;=$X31,BE$4&lt;=$Y31)),IF(BE66&gt;0,$D31-BE66,$D31),0)</f>
        <v>0</v>
      </c>
      <c r="BF31" s="167">
        <f>IF(OR(AND(BF$4&gt;=$J31,BF$4&lt;=$K31),AND(BF$4&gt;=$Q31,BF$4&lt;=$R31),AND(BF$4&gt;=$X31,BF$4&lt;=$Y31)),IF(BF66&gt;0,$D31-BF66,$D31),0)</f>
        <v>0</v>
      </c>
      <c r="BG31" s="167">
        <f>IF(OR(AND(BG$4&gt;=$J31,BG$4&lt;=$K31),AND(BG$4&gt;=$Q31,BG$4&lt;=$R31),AND(BG$4&gt;=$X31,BG$4&lt;=$Y31)),IF(BG66&gt;0,$D31-BG66,$D31),0)</f>
        <v>0</v>
      </c>
      <c r="BH31" s="167">
        <f>IF(OR(AND(BH$4&gt;=$J31,BH$4&lt;=$K31),AND(BH$4&gt;=$Q31,BH$4&lt;=$R31),AND(BH$4&gt;=$X31,BH$4&lt;=$Y31)),IF(BH66&gt;0,$D31-BH66,$D31),0)</f>
        <v>0</v>
      </c>
      <c r="BI31" s="167">
        <f>IF(OR(AND(BI$4&gt;=$J31,BI$4&lt;=$K31),AND(BI$4&gt;=$Q31,BI$4&lt;=$R31),AND(BI$4&gt;=$X31,BI$4&lt;=$Y31)),IF(BI66&gt;0,$D31-BI66,$D31),0)</f>
        <v>0</v>
      </c>
      <c r="BJ31" s="167">
        <f>IF(OR(AND(BJ$4&gt;=$J31,BJ$4&lt;=$K31),AND(BJ$4&gt;=$Q31,BJ$4&lt;=$R31),AND(BJ$4&gt;=$X31,BJ$4&lt;=$Y31)),IF(BJ66&gt;0,$D31-BJ66,$D31),0)</f>
        <v>0</v>
      </c>
      <c r="BK31" s="167">
        <f>IF(OR(AND(BK$4&gt;=$J31,BK$4&lt;=$K31),AND(BK$4&gt;=$Q31,BK$4&lt;=$R31),AND(BK$4&gt;=$X31,BK$4&lt;=$Y31)),IF(BK66&gt;0,$D31-BK66,$D31),0)</f>
        <v>0</v>
      </c>
      <c r="BL31" s="167">
        <f>IF(OR(AND(BL$4&gt;=$J31,BL$4&lt;=$K31),AND(BL$4&gt;=$Q31,BL$4&lt;=$R31),AND(BL$4&gt;=$X31,BL$4&lt;=$Y31)),IF(BL66&gt;0,$D31-BL66,$D31),0)</f>
        <v>0</v>
      </c>
      <c r="BM31" s="167">
        <f>IF(OR(AND(BM$4&gt;=$J31,BM$4&lt;=$K31),AND(BM$4&gt;=$Q31,BM$4&lt;=$R31),AND(BM$4&gt;=$X31,BM$4&lt;=$Y31)),IF(BM66&gt;0,$D31-BM66,$D31),0)</f>
        <v>0</v>
      </c>
      <c r="BN31" s="167">
        <f>IF(OR(AND(BN$4&gt;=$J31,BN$4&lt;=$K31),AND(BN$4&gt;=$Q31,BN$4&lt;=$R31),AND(BN$4&gt;=$X31,BN$4&lt;=$Y31)),IF(BN66&gt;0,$D31-BN66,$D31),0)</f>
        <v>0</v>
      </c>
      <c r="BO31" s="167">
        <f>IF(OR(AND(BO$4&gt;=$J31,BO$4&lt;=$K31),AND(BO$4&gt;=$Q31,BO$4&lt;=$R31),AND(BO$4&gt;=$X31,BO$4&lt;=$Y31)),IF(BO66&gt;0,$D31-BO66,$D31),0)</f>
        <v>0</v>
      </c>
      <c r="BP31" s="167">
        <f>IF(OR(AND(BP$4&gt;=$J31,BP$4&lt;=$K31),AND(BP$4&gt;=$Q31,BP$4&lt;=$R31),AND(BP$4&gt;=$X31,BP$4&lt;=$Y31)),IF(BP66&gt;0,$D31-BP66,$D31),0)</f>
        <v>0</v>
      </c>
      <c r="BQ31" s="167">
        <f>IF(OR(AND(BQ$4&gt;=$J31,BQ$4&lt;=$K31),AND(BQ$4&gt;=$Q31,BQ$4&lt;=$R31),AND(BQ$4&gt;=$X31,BQ$4&lt;=$Y31)),IF(BQ66&gt;0,$D31-BQ66,$D31),0)</f>
        <v>0</v>
      </c>
      <c r="BR31" s="167">
        <f>IF(OR(AND(BR$4&gt;=$J31,BR$4&lt;=$K31),AND(BR$4&gt;=$Q31,BR$4&lt;=$R31),AND(BR$4&gt;=$X31,BR$4&lt;=$Y31)),IF(BR66&gt;0,$D31-BR66,$D31),0)</f>
        <v>0</v>
      </c>
      <c r="BS31" s="167">
        <f>IF(OR(AND(BS$4&gt;=$J31,BS$4&lt;=$K31),AND(BS$4&gt;=$Q31,BS$4&lt;=$R31),AND(BS$4&gt;=$X31,BS$4&lt;=$Y31)),IF(BS66&gt;0,$D31-BS66,$D31),0)</f>
        <v>0</v>
      </c>
      <c r="BT31" s="167">
        <f>IF(OR(AND(BT$4&gt;=$J31,BT$4&lt;=$K31),AND(BT$4&gt;=$Q31,BT$4&lt;=$R31),AND(BT$4&gt;=$X31,BT$4&lt;=$Y31)),IF(BT66&gt;0,$D31-BT66,$D31),0)</f>
        <v>0</v>
      </c>
      <c r="BU31" s="167">
        <f>IF(OR(AND(BU$4&gt;=$J31,BU$4&lt;=$K31),AND(BU$4&gt;=$Q31,BU$4&lt;=$R31),AND(BU$4&gt;=$X31,BU$4&lt;=$Y31)),IF(BU66&gt;0,$D31-BU66,$D31),0)</f>
        <v>0</v>
      </c>
      <c r="BV31" s="167">
        <f>IF(OR(AND(BV$4&gt;=$J31,BV$4&lt;=$K31),AND(BV$4&gt;=$Q31,BV$4&lt;=$R31),AND(BV$4&gt;=$X31,BV$4&lt;=$Y31)),IF(BV66&gt;0,$D31-BV66,$D31),0)</f>
        <v>0</v>
      </c>
      <c r="BW31" s="167">
        <f>IF(OR(AND(BW$4&gt;=$J31,BW$4&lt;=$K31),AND(BW$4&gt;=$Q31,BW$4&lt;=$R31),AND(BW$4&gt;=$X31,BW$4&lt;=$Y31)),IF(BW66&gt;0,$D31-BW66,$D31),0)</f>
        <v>0</v>
      </c>
      <c r="BX31" s="167">
        <f>IF(OR(AND(BX$4&gt;=$J31,BX$4&lt;=$K31),AND(BX$4&gt;=$Q31,BX$4&lt;=$R31),AND(BX$4&gt;=$X31,BX$4&lt;=$Y31)),IF(BX66&gt;0,$D31-BX66,$D31),0)</f>
        <v>0</v>
      </c>
      <c r="BY31" s="167">
        <f>IF(OR(AND(BY$4&gt;=$J31,BY$4&lt;=$K31),AND(BY$4&gt;=$Q31,BY$4&lt;=$R31),AND(BY$4&gt;=$X31,BY$4&lt;=$Y31)),IF(BY66&gt;0,$D31-BY66,$D31),0)</f>
        <v>0</v>
      </c>
      <c r="BZ31" s="167">
        <f>IF(OR(AND(BZ$4&gt;=$J31,BZ$4&lt;=$K31),AND(BZ$4&gt;=$Q31,BZ$4&lt;=$R31),AND(BZ$4&gt;=$X31,BZ$4&lt;=$Y31)),IF(BZ66&gt;0,$D31-BZ66,$D31),0)</f>
        <v>0</v>
      </c>
      <c r="CA31" s="167">
        <f>IF(OR(AND(CA$4&gt;=$J31,CA$4&lt;=$K31),AND(CA$4&gt;=$Q31,CA$4&lt;=$R31),AND(CA$4&gt;=$X31,CA$4&lt;=$Y31)),IF(CA66&gt;0,$D31-CA66,$D31),0)</f>
        <v>0</v>
      </c>
      <c r="CB31" s="167">
        <f>IF(OR(AND(CB$4&gt;=$J31,CB$4&lt;=$K31),AND(CB$4&gt;=$Q31,CB$4&lt;=$R31),AND(CB$4&gt;=$X31,CB$4&lt;=$Y31)),IF(CB66&gt;0,$D31-CB66,$D31),0)</f>
        <v>0</v>
      </c>
      <c r="CC31" s="167">
        <f>IF(OR(AND(CC$4&gt;=$J31,CC$4&lt;=$K31),AND(CC$4&gt;=$Q31,CC$4&lt;=$R31),AND(CC$4&gt;=$X31,CC$4&lt;=$Y31)),IF(CC66&gt;0,$D31-CC66,$D31),0)</f>
        <v>0</v>
      </c>
      <c r="CD31" s="167">
        <f>IF(OR(AND(CD$4&gt;=$J31,CD$4&lt;=$K31),AND(CD$4&gt;=$Q31,CD$4&lt;=$R31),AND(CD$4&gt;=$X31,CD$4&lt;=$Y31)),IF(CD66&gt;0,$D31-CD66,$D31),0)</f>
        <v>0</v>
      </c>
      <c r="CE31" s="167">
        <f>IF(OR(AND(CE$4&gt;=$J31,CE$4&lt;=$K31),AND(CE$4&gt;=$Q31,CE$4&lt;=$R31),AND(CE$4&gt;=$X31,CE$4&lt;=$Y31)),IF(CE66&gt;0,$D31-CE66,$D31),0)</f>
        <v>0</v>
      </c>
      <c r="CF31" s="167">
        <f>IF(OR(AND(CF$4&gt;=$J31,CF$4&lt;=$K31),AND(CF$4&gt;=$Q31,CF$4&lt;=$R31),AND(CF$4&gt;=$X31,CF$4&lt;=$Y31)),IF(CF66&gt;0,$D31-CF66,$D31),0)</f>
        <v>0</v>
      </c>
      <c r="CG31" s="167">
        <f>IF(OR(AND(CG$4&gt;=$J31,CG$4&lt;=$K31),AND(CG$4&gt;=$Q31,CG$4&lt;=$R31),AND(CG$4&gt;=$X31,CG$4&lt;=$Y31)),IF(CG66&gt;0,$D31-CG66,$D31),0)</f>
        <v>0</v>
      </c>
      <c r="CH31" s="167">
        <f>IF(OR(AND(CH$4&gt;=$J31,CH$4&lt;=$K31),AND(CH$4&gt;=$Q31,CH$4&lt;=$R31),AND(CH$4&gt;=$X31,CH$4&lt;=$Y31)),IF(CH66&gt;0,$D31-CH66,$D31),0)</f>
        <v>0</v>
      </c>
      <c r="CI31" s="167">
        <f>IF(OR(AND(CI$4&gt;=$J31,CI$4&lt;=$K31),AND(CI$4&gt;=$Q31,CI$4&lt;=$R31),AND(CI$4&gt;=$X31,CI$4&lt;=$Y31)),IF(CI66&gt;0,$D31-CI66,$D31),0)</f>
        <v>0</v>
      </c>
      <c r="CJ31" s="167">
        <f>IF(OR(AND(CJ$4&gt;=$J31,CJ$4&lt;=$K31),AND(CJ$4&gt;=$Q31,CJ$4&lt;=$R31),AND(CJ$4&gt;=$X31,CJ$4&lt;=$Y31)),IF(CJ66&gt;0,$D31-CJ66,$D31),0)</f>
        <v>0</v>
      </c>
      <c r="CK31" s="167">
        <f>IF(OR(AND(CK$4&gt;=$J31,CK$4&lt;=$K31),AND(CK$4&gt;=$Q31,CK$4&lt;=$R31),AND(CK$4&gt;=$X31,CK$4&lt;=$Y31)),IF(CK66&gt;0,$D31-CK66,$D31),0)</f>
        <v>0</v>
      </c>
      <c r="CL31" s="167">
        <f>IF(OR(AND(CL$4&gt;=$J31,CL$4&lt;=$K31),AND(CL$4&gt;=$Q31,CL$4&lt;=$R31),AND(CL$4&gt;=$X31,CL$4&lt;=$Y31)),IF(CL66&gt;0,$D31-CL66,$D31),0)</f>
        <v>0</v>
      </c>
      <c r="CM31" s="167">
        <f>IF(OR(AND(CM$4&gt;=$J31,CM$4&lt;=$K31),AND(CM$4&gt;=$Q31,CM$4&lt;=$R31),AND(CM$4&gt;=$X31,CM$4&lt;=$Y31)),IF(CM66&gt;0,$D31-CM66,$D31),0)</f>
        <v>0</v>
      </c>
      <c r="CN31" s="167">
        <f>IF(OR(AND(CN$4&gt;=$J31,CN$4&lt;=$K31),AND(CN$4&gt;=$Q31,CN$4&lt;=$R31),AND(CN$4&gt;=$X31,CN$4&lt;=$Y31)),IF(CN66&gt;0,$D31-CN66,$D31),0)</f>
        <v>0</v>
      </c>
      <c r="CO31" s="167">
        <f>IF(OR(AND(CO$4&gt;=$J31,CO$4&lt;=$K31),AND(CO$4&gt;=$Q31,CO$4&lt;=$R31),AND(CO$4&gt;=$X31,CO$4&lt;=$Y31)),IF(CO66&gt;0,$D31-CO66,$D31),0)</f>
        <v>0</v>
      </c>
      <c r="CP31" s="167">
        <f>IF(OR(AND(CP$4&gt;=$J31,CP$4&lt;=$K31),AND(CP$4&gt;=$Q31,CP$4&lt;=$R31),AND(CP$4&gt;=$X31,CP$4&lt;=$Y31)),IF(CP66&gt;0,$D31-CP66,$D31),0)</f>
        <v>0</v>
      </c>
      <c r="CQ31" s="167">
        <f>IF(OR(AND(CQ$4&gt;=$J31,CQ$4&lt;=$K31),AND(CQ$4&gt;=$Q31,CQ$4&lt;=$R31),AND(CQ$4&gt;=$X31,CQ$4&lt;=$Y31)),IF(CQ66&gt;0,$D31-CQ66,$D31),0)</f>
        <v>0</v>
      </c>
      <c r="CR31" s="167">
        <f>IF(OR(AND(CR$4&gt;=$J31,CR$4&lt;=$K31),AND(CR$4&gt;=$Q31,CR$4&lt;=$R31),AND(CR$4&gt;=$X31,CR$4&lt;=$Y31)),IF(CR66&gt;0,$D31-CR66,$D31),0)</f>
        <v>0</v>
      </c>
      <c r="CS31" s="167">
        <f>IF(OR(AND(CS$4&gt;=$J31,CS$4&lt;=$K31),AND(CS$4&gt;=$Q31,CS$4&lt;=$R31),AND(CS$4&gt;=$X31,CS$4&lt;=$Y31)),IF(CS66&gt;0,$D31-CS66,$D31),0)</f>
        <v>0</v>
      </c>
      <c r="CT31" s="167">
        <f>IF(OR(AND(CT$4&gt;=$J31,CT$4&lt;=$K31),AND(CT$4&gt;=$Q31,CT$4&lt;=$R31),AND(CT$4&gt;=$X31,CT$4&lt;=$Y31)),IF(CT66&gt;0,$D31-CT66,$D31),0)</f>
        <v>0</v>
      </c>
      <c r="CU31" s="167">
        <f>IF(OR(AND(CU$4&gt;=$J31,CU$4&lt;=$K31),AND(CU$4&gt;=$Q31,CU$4&lt;=$R31),AND(CU$4&gt;=$X31,CU$4&lt;=$Y31)),IF(CU66&gt;0,$D31-CU66,$D31),0)</f>
        <v>0</v>
      </c>
      <c r="CV31" s="167">
        <f>IF(OR(AND(CV$4&gt;=$J31,CV$4&lt;=$K31),AND(CV$4&gt;=$Q31,CV$4&lt;=$R31),AND(CV$4&gt;=$X31,CV$4&lt;=$Y31)),IF(CV66&gt;0,$D31-CV66,$D31),0)</f>
        <v>0</v>
      </c>
      <c r="CW31" s="167">
        <f>IF(OR(AND(CW$4&gt;=$J31,CW$4&lt;=$K31),AND(CW$4&gt;=$Q31,CW$4&lt;=$R31),AND(CW$4&gt;=$X31,CW$4&lt;=$Y31)),IF(CW66&gt;0,$D31-CW66,$D31),0)</f>
        <v>0</v>
      </c>
      <c r="CX31" s="167">
        <f>IF(OR(AND(CX$4&gt;=$J31,CX$4&lt;=$K31),AND(CX$4&gt;=$Q31,CX$4&lt;=$R31),AND(CX$4&gt;=$X31,CX$4&lt;=$Y31)),IF(CX66&gt;0,$D31-CX66,$D31),0)</f>
        <v>0</v>
      </c>
      <c r="CY31" s="167">
        <f>IF(OR(AND(CY$4&gt;=$J31,CY$4&lt;=$K31),AND(CY$4&gt;=$Q31,CY$4&lt;=$R31),AND(CY$4&gt;=$X31,CY$4&lt;=$Y31)),IF(CY66&gt;0,$D31-CY66,$D31),0)</f>
        <v>0</v>
      </c>
      <c r="CZ31" s="167">
        <f>IF(OR(AND(CZ$4&gt;=$J31,CZ$4&lt;=$K31),AND(CZ$4&gt;=$Q31,CZ$4&lt;=$R31),AND(CZ$4&gt;=$X31,CZ$4&lt;=$Y31)),IF(CZ66&gt;0,$D31-CZ66,$D31),0)</f>
        <v>0</v>
      </c>
      <c r="DA31" s="167">
        <f>IF(OR(AND(DA$4&gt;=$J31,DA$4&lt;=$K31),AND(DA$4&gt;=$Q31,DA$4&lt;=$R31),AND(DA$4&gt;=$X31,DA$4&lt;=$Y31)),IF(DA66&gt;0,$D31-DA66,$D31),0)</f>
        <v>0</v>
      </c>
      <c r="DB31" s="167">
        <f>IF(OR(AND(DB$4&gt;=$J31,DB$4&lt;=$K31),AND(DB$4&gt;=$Q31,DB$4&lt;=$R31),AND(DB$4&gt;=$X31,DB$4&lt;=$Y31)),IF(DB66&gt;0,$D31-DB66,$D31),0)</f>
        <v>0</v>
      </c>
      <c r="DC31" s="167">
        <f>IF(OR(AND(DC$4&gt;=$J31,DC$4&lt;=$K31),AND(DC$4&gt;=$Q31,DC$4&lt;=$R31),AND(DC$4&gt;=$X31,DC$4&lt;=$Y31)),IF(DC66&gt;0,$D31-DC66,$D31),0)</f>
        <v>0</v>
      </c>
      <c r="DD31" s="167">
        <f>IF(OR(AND(DD$4&gt;=$J31,DD$4&lt;=$K31),AND(DD$4&gt;=$Q31,DD$4&lt;=$R31),AND(DD$4&gt;=$X31,DD$4&lt;=$Y31)),IF(DD66&gt;0,$D31-DD66,$D31),0)</f>
        <v>0</v>
      </c>
      <c r="DE31" s="167">
        <f>IF(OR(AND(DE$4&gt;=$J31,DE$4&lt;=$K31),AND(DE$4&gt;=$Q31,DE$4&lt;=$R31),AND(DE$4&gt;=$X31,DE$4&lt;=$Y31)),IF(DE66&gt;0,$D31-DE66,$D31),0)</f>
        <v>0</v>
      </c>
      <c r="DF31" s="167">
        <f>IF(OR(AND(DF$4&gt;=$J31,DF$4&lt;=$K31),AND(DF$4&gt;=$Q31,DF$4&lt;=$R31),AND(DF$4&gt;=$X31,DF$4&lt;=$Y31)),IF(DF66&gt;0,$D31-DF66,$D31),0)</f>
        <v>0</v>
      </c>
      <c r="DG31" s="167">
        <f>IF(OR(AND(DG$4&gt;=$J31,DG$4&lt;=$K31),AND(DG$4&gt;=$Q31,DG$4&lt;=$R31),AND(DG$4&gt;=$X31,DG$4&lt;=$Y31)),IF(DG66&gt;0,$D31-DG66,$D31),0)</f>
        <v>0</v>
      </c>
      <c r="DH31" s="167">
        <f>IF(OR(AND(DH$4&gt;=$J31,DH$4&lt;=$K31),AND(DH$4&gt;=$Q31,DH$4&lt;=$R31),AND(DH$4&gt;=$X31,DH$4&lt;=$Y31)),IF(DH66&gt;0,$D31-DH66,$D31),0)</f>
        <v>0</v>
      </c>
      <c r="DI31" s="167">
        <f>IF(OR(AND(DI$4&gt;=$J31,DI$4&lt;=$K31),AND(DI$4&gt;=$Q31,DI$4&lt;=$R31),AND(DI$4&gt;=$X31,DI$4&lt;=$Y31)),IF(DI66&gt;0,$D31-DI66,$D31),0)</f>
        <v>0</v>
      </c>
      <c r="DJ31" s="167">
        <f>IF(OR(AND(DJ$4&gt;=$J31,DJ$4&lt;=$K31),AND(DJ$4&gt;=$Q31,DJ$4&lt;=$R31),AND(DJ$4&gt;=$X31,DJ$4&lt;=$Y31)),IF(DJ66&gt;0,$D31-DJ66,$D31),0)</f>
        <v>0</v>
      </c>
      <c r="DK31" s="167">
        <f>IF(OR(AND(DK$4&gt;=$J31,DK$4&lt;=$K31),AND(DK$4&gt;=$Q31,DK$4&lt;=$R31),AND(DK$4&gt;=$X31,DK$4&lt;=$Y31)),IF(DK66&gt;0,$D31-DK66,$D31),0)</f>
        <v>0</v>
      </c>
      <c r="DL31" s="167">
        <f>IF(OR(AND(DL$4&gt;=$J31,DL$4&lt;=$K31),AND(DL$4&gt;=$Q31,DL$4&lt;=$R31),AND(DL$4&gt;=$X31,DL$4&lt;=$Y31)),IF(DL66&gt;0,$D31-DL66,$D31),0)</f>
        <v>0</v>
      </c>
      <c r="DM31" s="167">
        <f>IF(OR(AND(DM$4&gt;=$J31,DM$4&lt;=$K31),AND(DM$4&gt;=$Q31,DM$4&lt;=$R31),AND(DM$4&gt;=$X31,DM$4&lt;=$Y31)),IF(DM66&gt;0,$D31-DM66,$D31),0)</f>
        <v>0</v>
      </c>
      <c r="DN31" s="167">
        <f>IF(OR(AND(DN$4&gt;=$J31,DN$4&lt;=$K31),AND(DN$4&gt;=$Q31,DN$4&lt;=$R31),AND(DN$4&gt;=$X31,DN$4&lt;=$Y31)),IF(DN66&gt;0,$D31-DN66,$D31),0)</f>
        <v>0</v>
      </c>
      <c r="DO31" s="167">
        <f>IF(OR(AND(DO$4&gt;=$J31,DO$4&lt;=$K31),AND(DO$4&gt;=$Q31,DO$4&lt;=$R31),AND(DO$4&gt;=$X31,DO$4&lt;=$Y31)),IF(DO66&gt;0,$D31-DO66,$D31),0)</f>
        <v>0</v>
      </c>
      <c r="DP31" s="167">
        <f>IF(OR(AND(DP$4&gt;=$J31,DP$4&lt;=$K31),AND(DP$4&gt;=$Q31,DP$4&lt;=$R31),AND(DP$4&gt;=$X31,DP$4&lt;=$Y31)),IF(DP66&gt;0,$D31-DP66,$D31),0)</f>
        <v>0</v>
      </c>
      <c r="DQ31" s="167">
        <f>IF(OR(AND(DQ$4&gt;=$J31,DQ$4&lt;=$K31),AND(DQ$4&gt;=$Q31,DQ$4&lt;=$R31),AND(DQ$4&gt;=$X31,DQ$4&lt;=$Y31)),IF(DQ66&gt;0,$D31-DQ66,$D31),0)</f>
        <v>0</v>
      </c>
      <c r="DR31" s="167">
        <f>IF(OR(AND(DR$4&gt;=$J31,DR$4&lt;=$K31),AND(DR$4&gt;=$Q31,DR$4&lt;=$R31),AND(DR$4&gt;=$X31,DR$4&lt;=$Y31)),IF(DR66&gt;0,$D31-DR66,$D31),0)</f>
        <v>0</v>
      </c>
      <c r="DS31" s="167">
        <f>IF(OR(AND(DS$4&gt;=$J31,DS$4&lt;=$K31),AND(DS$4&gt;=$Q31,DS$4&lt;=$R31),AND(DS$4&gt;=$X31,DS$4&lt;=$Y31)),IF(DS66&gt;0,$D31-DS66,$D31),0)</f>
        <v>0</v>
      </c>
      <c r="DT31" s="167">
        <f>IF(OR(AND(DT$4&gt;=$J31,DT$4&lt;=$K31),AND(DT$4&gt;=$Q31,DT$4&lt;=$R31),AND(DT$4&gt;=$X31,DT$4&lt;=$Y31)),IF(DT66&gt;0,$D31-DT66,$D31),0)</f>
        <v>0</v>
      </c>
      <c r="DU31" s="167">
        <f>IF(OR(AND(DU$4&gt;=$J31,DU$4&lt;=$K31),AND(DU$4&gt;=$Q31,DU$4&lt;=$R31),AND(DU$4&gt;=$X31,DU$4&lt;=$Y31)),IF(DU66&gt;0,$D31-DU66,$D31),0)</f>
        <v>0</v>
      </c>
      <c r="DV31" s="167">
        <f>IF(OR(AND(DV$4&gt;=$J31,DV$4&lt;=$K31),AND(DV$4&gt;=$Q31,DV$4&lt;=$R31),AND(DV$4&gt;=$X31,DV$4&lt;=$Y31)),IF(DV66&gt;0,$D31-DV66,$D31),0)</f>
        <v>0</v>
      </c>
      <c r="DW31" s="167">
        <f>IF(OR(AND(DW$4&gt;=$J31,DW$4&lt;=$K31),AND(DW$4&gt;=$Q31,DW$4&lt;=$R31),AND(DW$4&gt;=$X31,DW$4&lt;=$Y31)),IF(DW66&gt;0,$D31-DW66,$D31),0)</f>
        <v>0</v>
      </c>
      <c r="DX31" s="167">
        <f>IF(OR(AND(DX$4&gt;=$J31,DX$4&lt;=$K31),AND(DX$4&gt;=$Q31,DX$4&lt;=$R31),AND(DX$4&gt;=$X31,DX$4&lt;=$Y31)),IF(DX66&gt;0,$D31-DX66,$D31),0)</f>
        <v>0</v>
      </c>
      <c r="DY31" s="167">
        <f>IF(OR(AND(DY$4&gt;=$J31,DY$4&lt;=$K31),AND(DY$4&gt;=$Q31,DY$4&lt;=$R31),AND(DY$4&gt;=$X31,DY$4&lt;=$Y31)),IF(DY66&gt;0,$D31-DY66,$D31),0)</f>
        <v>0</v>
      </c>
      <c r="DZ31" s="167">
        <f>IF(OR(AND(DZ$4&gt;=$J31,DZ$4&lt;=$K31),AND(DZ$4&gt;=$Q31,DZ$4&lt;=$R31),AND(DZ$4&gt;=$X31,DZ$4&lt;=$Y31)),IF(DZ66&gt;0,$D31-DZ66,$D31),0)</f>
        <v>0</v>
      </c>
      <c r="EA31" s="167">
        <f>IF(OR(AND(EA$4&gt;=$J31,EA$4&lt;=$K31),AND(EA$4&gt;=$Q31,EA$4&lt;=$R31),AND(EA$4&gt;=$X31,EA$4&lt;=$Y31)),IF(EA66&gt;0,$D31-EA66,$D31),0)</f>
        <v>0</v>
      </c>
      <c r="EB31" s="167">
        <f>IF(OR(AND(EB$4&gt;=$J31,EB$4&lt;=$K31),AND(EB$4&gt;=$Q31,EB$4&lt;=$R31),AND(EB$4&gt;=$X31,EB$4&lt;=$Y31)),IF(EB66&gt;0,$D31-EB66,$D31),0)</f>
        <v>0</v>
      </c>
      <c r="EC31" s="167">
        <f>IF(OR(AND(EC$4&gt;=$J31,EC$4&lt;=$K31),AND(EC$4&gt;=$Q31,EC$4&lt;=$R31),AND(EC$4&gt;=$X31,EC$4&lt;=$Y31)),IF(EC66&gt;0,$D31-EC66,$D31),0)</f>
        <v>0</v>
      </c>
      <c r="ED31" s="167">
        <f>IF(OR(AND(ED$4&gt;=$J31,ED$4&lt;=$K31),AND(ED$4&gt;=$Q31,ED$4&lt;=$R31),AND(ED$4&gt;=$X31,ED$4&lt;=$Y31)),IF(ED66&gt;0,$D31-ED66,$D31),0)</f>
        <v>0</v>
      </c>
      <c r="EE31" s="167">
        <f>IF(OR(AND(EE$4&gt;=$J31,EE$4&lt;=$K31),AND(EE$4&gt;=$Q31,EE$4&lt;=$R31),AND(EE$4&gt;=$X31,EE$4&lt;=$Y31)),IF(EE66&gt;0,$D31-EE66,$D31),0)</f>
        <v>0</v>
      </c>
      <c r="EF31" s="167">
        <f>IF(OR(AND(EF$4&gt;=$J31,EF$4&lt;=$K31),AND(EF$4&gt;=$Q31,EF$4&lt;=$R31),AND(EF$4&gt;=$X31,EF$4&lt;=$Y31)),IF(EF66&gt;0,$D31-EF66,$D31),0)</f>
        <v>0</v>
      </c>
      <c r="EG31" s="167">
        <f>IF(OR(AND(EG$4&gt;=$J31,EG$4&lt;=$K31),AND(EG$4&gt;=$Q31,EG$4&lt;=$R31),AND(EG$4&gt;=$X31,EG$4&lt;=$Y31)),IF(EG66&gt;0,$D31-EG66,$D31),0)</f>
        <v>0</v>
      </c>
      <c r="EH31" s="167">
        <f>IF(OR(AND(EH$4&gt;=$J31,EH$4&lt;=$K31),AND(EH$4&gt;=$Q31,EH$4&lt;=$R31),AND(EH$4&gt;=$X31,EH$4&lt;=$Y31)),IF(EH66&gt;0,$D31-EH66,$D31),0)</f>
        <v>0</v>
      </c>
      <c r="EI31" s="167">
        <f>IF(OR(AND(EI$4&gt;=$J31,EI$4&lt;=$K31),AND(EI$4&gt;=$Q31,EI$4&lt;=$R31),AND(EI$4&gt;=$X31,EI$4&lt;=$Y31)),IF(EI66&gt;0,$D31-EI66,$D31),0)</f>
        <v>0</v>
      </c>
      <c r="EJ31" s="167">
        <f>IF(OR(AND(EJ$4&gt;=$J31,EJ$4&lt;=$K31),AND(EJ$4&gt;=$Q31,EJ$4&lt;=$R31),AND(EJ$4&gt;=$X31,EJ$4&lt;=$Y31)),IF(EJ66&gt;0,$D31-EJ66,$D31),0)</f>
        <v>0</v>
      </c>
      <c r="EK31" s="167">
        <f>IF(OR(AND(EK$4&gt;=$J31,EK$4&lt;=$K31),AND(EK$4&gt;=$Q31,EK$4&lt;=$R31),AND(EK$4&gt;=$X31,EK$4&lt;=$Y31)),IF(EK66&gt;0,$D31-EK66,$D31),0)</f>
        <v>0</v>
      </c>
      <c r="EL31" s="167">
        <f>IF(OR(AND(EL$4&gt;=$J31,EL$4&lt;=$K31),AND(EL$4&gt;=$Q31,EL$4&lt;=$R31),AND(EL$4&gt;=$X31,EL$4&lt;=$Y31)),IF(EL66&gt;0,$D31-EL66,$D31),0)</f>
        <v>0</v>
      </c>
      <c r="EM31" s="167">
        <f>IF(OR(AND(EM$4&gt;=$J31,EM$4&lt;=$K31),AND(EM$4&gt;=$Q31,EM$4&lt;=$R31),AND(EM$4&gt;=$X31,EM$4&lt;=$Y31)),IF(EM66&gt;0,$D31-EM66,$D31),0)</f>
        <v>0</v>
      </c>
      <c r="EN31" s="167">
        <f>IF(OR(AND(EN$4&gt;=$J31,EN$4&lt;=$K31),AND(EN$4&gt;=$Q31,EN$4&lt;=$R31),AND(EN$4&gt;=$X31,EN$4&lt;=$Y31)),IF(EN66&gt;0,$D31-EN66,$D31),0)</f>
        <v>0</v>
      </c>
      <c r="EO31" s="167">
        <f>IF(OR(AND(EO$4&gt;=$J31,EO$4&lt;=$K31),AND(EO$4&gt;=$Q31,EO$4&lt;=$R31),AND(EO$4&gt;=$X31,EO$4&lt;=$Y31)),IF(EO66&gt;0,$D31-EO66,$D31),0)</f>
        <v>0</v>
      </c>
      <c r="EP31" s="167">
        <f>IF(OR(AND(EP$4&gt;=$J31,EP$4&lt;=$K31),AND(EP$4&gt;=$Q31,EP$4&lt;=$R31),AND(EP$4&gt;=$X31,EP$4&lt;=$Y31)),IF(EP66&gt;0,$D31-EP66,$D31),0)</f>
        <v>0</v>
      </c>
      <c r="EQ31" s="167">
        <f>IF(OR(AND(EQ$4&gt;=$J31,EQ$4&lt;=$K31),AND(EQ$4&gt;=$Q31,EQ$4&lt;=$R31),AND(EQ$4&gt;=$X31,EQ$4&lt;=$Y31)),IF(EQ66&gt;0,$D31-EQ66,$D31),0)</f>
        <v>0</v>
      </c>
      <c r="ER31" s="167">
        <f>IF(OR(AND(ER$4&gt;=$J31,ER$4&lt;=$K31),AND(ER$4&gt;=$Q31,ER$4&lt;=$R31),AND(ER$4&gt;=$X31,ER$4&lt;=$Y31)),IF(ER66&gt;0,$D31-ER66,$D31),0)</f>
        <v>0</v>
      </c>
      <c r="ES31" s="167">
        <f>IF(OR(AND(ES$4&gt;=$J31,ES$4&lt;=$K31),AND(ES$4&gt;=$Q31,ES$4&lt;=$R31),AND(ES$4&gt;=$X31,ES$4&lt;=$Y31)),IF(ES66&gt;0,$D31-ES66,$D31),0)</f>
        <v>0</v>
      </c>
      <c r="ET31" s="167">
        <f>IF(OR(AND(ET$4&gt;=$J31,ET$4&lt;=$K31),AND(ET$4&gt;=$Q31,ET$4&lt;=$R31),AND(ET$4&gt;=$X31,ET$4&lt;=$Y31)),IF(ET66&gt;0,$D31-ET66,$D31),0)</f>
        <v>0</v>
      </c>
      <c r="EU31" s="167">
        <f>IF(OR(AND(EU$4&gt;=$J31,EU$4&lt;=$K31),AND(EU$4&gt;=$Q31,EU$4&lt;=$R31),AND(EU$4&gt;=$X31,EU$4&lt;=$Y31)),IF(EU66&gt;0,$D31-EU66,$D31),0)</f>
        <v>0</v>
      </c>
      <c r="EV31" s="167">
        <f>IF(OR(AND(EV$4&gt;=$J31,EV$4&lt;=$K31),AND(EV$4&gt;=$Q31,EV$4&lt;=$R31),AND(EV$4&gt;=$X31,EV$4&lt;=$Y31)),IF(EV66&gt;0,$D31-EV66,$D31),0)</f>
        <v>0</v>
      </c>
      <c r="EW31" s="167">
        <f>IF(OR(AND(EW$4&gt;=$J31,EW$4&lt;=$K31),AND(EW$4&gt;=$Q31,EW$4&lt;=$R31),AND(EW$4&gt;=$X31,EW$4&lt;=$Y31)),IF(EW66&gt;0,$D31-EW66,$D31),0)</f>
        <v>0</v>
      </c>
      <c r="EX31" s="167">
        <f>IF(OR(AND(EX$4&gt;=$J31,EX$4&lt;=$K31),AND(EX$4&gt;=$Q31,EX$4&lt;=$R31),AND(EX$4&gt;=$X31,EX$4&lt;=$Y31)),IF(EX66&gt;0,$D31-EX66,$D31),0)</f>
        <v>0</v>
      </c>
      <c r="EY31" s="167">
        <f>IF(OR(AND(EY$4&gt;=$J31,EY$4&lt;=$K31),AND(EY$4&gt;=$Q31,EY$4&lt;=$R31),AND(EY$4&gt;=$X31,EY$4&lt;=$Y31)),IF(EY66&gt;0,$D31-EY66,$D31),0)</f>
        <v>0</v>
      </c>
      <c r="EZ31" s="167">
        <f>IF(OR(AND(EZ$4&gt;=$J31,EZ$4&lt;=$K31),AND(EZ$4&gt;=$Q31,EZ$4&lt;=$R31),AND(EZ$4&gt;=$X31,EZ$4&lt;=$Y31)),IF(EZ66&gt;0,$D31-EZ66,$D31),0)</f>
        <v>0</v>
      </c>
      <c r="FA31" s="167">
        <f>IF(OR(AND(FA$4&gt;=$J31,FA$4&lt;=$K31),AND(FA$4&gt;=$Q31,FA$4&lt;=$R31),AND(FA$4&gt;=$X31,FA$4&lt;=$Y31)),IF(FA66&gt;0,$D31-FA66,$D31),0)</f>
        <v>0</v>
      </c>
      <c r="FB31" s="167">
        <f>IF(OR(AND(FB$4&gt;=$J31,FB$4&lt;=$K31),AND(FB$4&gt;=$Q31,FB$4&lt;=$R31),AND(FB$4&gt;=$X31,FB$4&lt;=$Y31)),IF(FB66&gt;0,$D31-FB66,$D31),0)</f>
        <v>0</v>
      </c>
      <c r="FC31" s="167">
        <f>IF(OR(AND(FC$4&gt;=$J31,FC$4&lt;=$K31),AND(FC$4&gt;=$Q31,FC$4&lt;=$R31),AND(FC$4&gt;=$X31,FC$4&lt;=$Y31)),IF(FC66&gt;0,$D31-FC66,$D31),0)</f>
        <v>0</v>
      </c>
      <c r="FD31" s="167">
        <f>IF(OR(AND(FD$4&gt;=$J31,FD$4&lt;=$K31),AND(FD$4&gt;=$Q31,FD$4&lt;=$R31),AND(FD$4&gt;=$X31,FD$4&lt;=$Y31)),IF(FD66&gt;0,$D31-FD66,$D31),0)</f>
        <v>0</v>
      </c>
      <c r="FE31" s="167">
        <f>IF(OR(AND(FE$4&gt;=$J31,FE$4&lt;=$K31),AND(FE$4&gt;=$Q31,FE$4&lt;=$R31),AND(FE$4&gt;=$X31,FE$4&lt;=$Y31)),IF(FE66&gt;0,$D31-FE66,$D31),0)</f>
        <v>0</v>
      </c>
      <c r="FF31" s="167">
        <f>IF(OR(AND(FF$4&gt;=$J31,FF$4&lt;=$K31),AND(FF$4&gt;=$Q31,FF$4&lt;=$R31),AND(FF$4&gt;=$X31,FF$4&lt;=$Y31)),IF(FF66&gt;0,$D31-FF66,$D31),0)</f>
        <v>0</v>
      </c>
      <c r="FG31" s="167">
        <f>IF(OR(AND(FG$4&gt;=$J31,FG$4&lt;=$K31),AND(FG$4&gt;=$Q31,FG$4&lt;=$R31),AND(FG$4&gt;=$X31,FG$4&lt;=$Y31)),IF(FG66&gt;0,$D31-FG66,$D31),0)</f>
        <v>0</v>
      </c>
      <c r="FH31" s="167">
        <f>IF(OR(AND(FH$4&gt;=$J31,FH$4&lt;=$K31),AND(FH$4&gt;=$Q31,FH$4&lt;=$R31),AND(FH$4&gt;=$X31,FH$4&lt;=$Y31)),IF(FH66&gt;0,$D31-FH66,$D31),0)</f>
        <v>0</v>
      </c>
      <c r="FI31" s="167">
        <f>IF(OR(AND(FI$4&gt;=$J31,FI$4&lt;=$K31),AND(FI$4&gt;=$Q31,FI$4&lt;=$R31),AND(FI$4&gt;=$X31,FI$4&lt;=$Y31)),IF(FI66&gt;0,$D31-FI66,$D31),0)</f>
        <v>0</v>
      </c>
      <c r="FJ31" s="167">
        <f>IF(OR(AND(FJ$4&gt;=$J31,FJ$4&lt;=$K31),AND(FJ$4&gt;=$Q31,FJ$4&lt;=$R31),AND(FJ$4&gt;=$X31,FJ$4&lt;=$Y31)),IF(FJ66&gt;0,$D31-FJ66,$D31),0)</f>
        <v>0</v>
      </c>
      <c r="FK31" s="167">
        <f>IF(OR(AND(FK$4&gt;=$J31,FK$4&lt;=$K31),AND(FK$4&gt;=$Q31,FK$4&lt;=$R31),AND(FK$4&gt;=$X31,FK$4&lt;=$Y31)),IF(FK66&gt;0,$D31-FK66,$D31),0)</f>
        <v>0</v>
      </c>
      <c r="FL31" s="167">
        <f>IF(OR(AND(FL$4&gt;=$J31,FL$4&lt;=$K31),AND(FL$4&gt;=$Q31,FL$4&lt;=$R31),AND(FL$4&gt;=$X31,FL$4&lt;=$Y31)),IF(FL66&gt;0,$D31-FL66,$D31),0)</f>
        <v>0</v>
      </c>
      <c r="FM31" s="167">
        <f>IF(OR(AND(FM$4&gt;=$J31,FM$4&lt;=$K31),AND(FM$4&gt;=$Q31,FM$4&lt;=$R31),AND(FM$4&gt;=$X31,FM$4&lt;=$Y31)),IF(FM66&gt;0,$D31-FM66,$D31),0)</f>
        <v>0</v>
      </c>
      <c r="FN31" s="167">
        <f>IF(OR(AND(FN$4&gt;=$J31,FN$4&lt;=$K31),AND(FN$4&gt;=$Q31,FN$4&lt;=$R31),AND(FN$4&gt;=$X31,FN$4&lt;=$Y31)),IF(FN66&gt;0,$D31-FN66,$D31),0)</f>
        <v>0</v>
      </c>
      <c r="FO31" s="167">
        <f>IF(OR(AND(FO$4&gt;=$J31,FO$4&lt;=$K31),AND(FO$4&gt;=$Q31,FO$4&lt;=$R31),AND(FO$4&gt;=$X31,FO$4&lt;=$Y31)),IF(FO66&gt;0,$D31-FO66,$D31),0)</f>
        <v>0</v>
      </c>
      <c r="FP31" s="167">
        <f>IF(OR(AND(FP$4&gt;=$J31,FP$4&lt;=$K31),AND(FP$4&gt;=$Q31,FP$4&lt;=$R31),AND(FP$4&gt;=$X31,FP$4&lt;=$Y31)),IF(FP66&gt;0,$D31-FP66,$D31),0)</f>
        <v>0</v>
      </c>
      <c r="FQ31" s="167">
        <f>IF(OR(AND(FQ$4&gt;=$J31,FQ$4&lt;=$K31),AND(FQ$4&gt;=$Q31,FQ$4&lt;=$R31),AND(FQ$4&gt;=$X31,FQ$4&lt;=$Y31)),IF(FQ66&gt;0,$D31-FQ66,$D31),0)</f>
        <v>0</v>
      </c>
      <c r="FR31" s="167">
        <f>IF(OR(AND(FR$4&gt;=$J31,FR$4&lt;=$K31),AND(FR$4&gt;=$Q31,FR$4&lt;=$R31),AND(FR$4&gt;=$X31,FR$4&lt;=$Y31)),IF(FR66&gt;0,$D31-FR66,$D31),0)</f>
        <v>0</v>
      </c>
      <c r="FS31" s="167">
        <f>IF(OR(AND(FS$4&gt;=$J31,FS$4&lt;=$K31),AND(FS$4&gt;=$Q31,FS$4&lt;=$R31),AND(FS$4&gt;=$X31,FS$4&lt;=$Y31)),IF(FS66&gt;0,$D31-FS66,$D31),0)</f>
        <v>0</v>
      </c>
      <c r="FT31" s="167">
        <f>IF(OR(AND(FT$4&gt;=$J31,FT$4&lt;=$K31),AND(FT$4&gt;=$Q31,FT$4&lt;=$R31),AND(FT$4&gt;=$X31,FT$4&lt;=$Y31)),IF(FT66&gt;0,$D31-FT66,$D31),0)</f>
        <v>0</v>
      </c>
      <c r="FU31" s="167">
        <f>IF(OR(AND(FU$4&gt;=$J31,FU$4&lt;=$K31),AND(FU$4&gt;=$Q31,FU$4&lt;=$R31),AND(FU$4&gt;=$X31,FU$4&lt;=$Y31)),IF(FU66&gt;0,$D31-FU66,$D31),0)</f>
        <v>0</v>
      </c>
      <c r="FV31" s="167">
        <f>IF(OR(AND(FV$4&gt;=$J31,FV$4&lt;=$K31),AND(FV$4&gt;=$Q31,FV$4&lt;=$R31),AND(FV$4&gt;=$X31,FV$4&lt;=$Y31)),IF(FV66&gt;0,$D31-FV66,$D31),0)</f>
        <v>0</v>
      </c>
      <c r="FW31" s="167">
        <f>IF(OR(AND(FW$4&gt;=$J31,FW$4&lt;=$K31),AND(FW$4&gt;=$Q31,FW$4&lt;=$R31),AND(FW$4&gt;=$X31,FW$4&lt;=$Y31)),IF(FW66&gt;0,$D31-FW66,$D31),0)</f>
        <v>0</v>
      </c>
      <c r="FX31" s="167">
        <f>IF(OR(AND(FX$4&gt;=$J31,FX$4&lt;=$K31),AND(FX$4&gt;=$Q31,FX$4&lt;=$R31),AND(FX$4&gt;=$X31,FX$4&lt;=$Y31)),IF(FX66&gt;0,$D31-FX66,$D31),0)</f>
        <v>0</v>
      </c>
      <c r="FY31" s="167">
        <f>IF(OR(AND(FY$4&gt;=$J31,FY$4&lt;=$K31),AND(FY$4&gt;=$Q31,FY$4&lt;=$R31),AND(FY$4&gt;=$X31,FY$4&lt;=$Y31)),IF(FY66&gt;0,$D31-FY66,$D31),0)</f>
        <v>0</v>
      </c>
      <c r="FZ31" s="167">
        <f>IF(OR(AND(FZ$4&gt;=$J31,FZ$4&lt;=$K31),AND(FZ$4&gt;=$Q31,FZ$4&lt;=$R31),AND(FZ$4&gt;=$X31,FZ$4&lt;=$Y31)),IF(FZ66&gt;0,$D31-FZ66,$D31),0)</f>
        <v>0</v>
      </c>
      <c r="GA31" s="167">
        <f>IF(OR(AND(GA$4&gt;=$J31,GA$4&lt;=$K31),AND(GA$4&gt;=$Q31,GA$4&lt;=$R31),AND(GA$4&gt;=$X31,GA$4&lt;=$Y31)),IF(GA66&gt;0,$D31-GA66,$D31),0)</f>
        <v>0</v>
      </c>
      <c r="GB31" s="167">
        <f>IF(OR(AND(GB$4&gt;=$J31,GB$4&lt;=$K31),AND(GB$4&gt;=$Q31,GB$4&lt;=$R31),AND(GB$4&gt;=$X31,GB$4&lt;=$Y31)),IF(GB66&gt;0,$D31-GB66,$D31),0)</f>
        <v>0</v>
      </c>
      <c r="GC31" s="167">
        <f>IF(OR(AND(GC$4&gt;=$J31,GC$4&lt;=$K31),AND(GC$4&gt;=$Q31,GC$4&lt;=$R31),AND(GC$4&gt;=$X31,GC$4&lt;=$Y31)),IF(GC66&gt;0,$D31-GC66,$D31),0)</f>
        <v>0</v>
      </c>
      <c r="GD31" s="167">
        <f>IF(OR(AND(GD$4&gt;=$J31,GD$4&lt;=$K31),AND(GD$4&gt;=$Q31,GD$4&lt;=$R31),AND(GD$4&gt;=$X31,GD$4&lt;=$Y31)),IF(GD66&gt;0,$D31-GD66,$D31),0)</f>
        <v>0</v>
      </c>
      <c r="GE31" s="167">
        <f>IF(OR(AND(GE$4&gt;=$J31,GE$4&lt;=$K31),AND(GE$4&gt;=$Q31,GE$4&lt;=$R31),AND(GE$4&gt;=$X31,GE$4&lt;=$Y31)),IF(GE66&gt;0,$D31-GE66,$D31),0)</f>
        <v>0</v>
      </c>
      <c r="GF31" s="167">
        <f>IF(OR(AND(GF$4&gt;=$J31,GF$4&lt;=$K31),AND(GF$4&gt;=$Q31,GF$4&lt;=$R31),AND(GF$4&gt;=$X31,GF$4&lt;=$Y31)),IF(GF66&gt;0,$D31-GF66,$D31),0)</f>
        <v>0</v>
      </c>
      <c r="GG31" s="167">
        <f>IF(OR(AND(GG$4&gt;=$J31,GG$4&lt;=$K31),AND(GG$4&gt;=$Q31,GG$4&lt;=$R31),AND(GG$4&gt;=$X31,GG$4&lt;=$Y31)),IF(GG66&gt;0,$D31-GG66,$D31),0)</f>
        <v>0</v>
      </c>
      <c r="GH31" s="167">
        <f>IF(OR(AND(GH$4&gt;=$J31,GH$4&lt;=$K31),AND(GH$4&gt;=$Q31,GH$4&lt;=$R31),AND(GH$4&gt;=$X31,GH$4&lt;=$Y31)),IF(GH66&gt;0,$D31-GH66,$D31),0)</f>
        <v>0</v>
      </c>
      <c r="GI31" s="167">
        <f>IF(OR(AND(GI$4&gt;=$J31,GI$4&lt;=$K31),AND(GI$4&gt;=$Q31,GI$4&lt;=$R31),AND(GI$4&gt;=$X31,GI$4&lt;=$Y31)),IF(GI66&gt;0,$D31-GI66,$D31),0)</f>
        <v>0</v>
      </c>
      <c r="GJ31" s="167">
        <f>IF(OR(AND(GJ$4&gt;=$J31,GJ$4&lt;=$K31),AND(GJ$4&gt;=$Q31,GJ$4&lt;=$R31),AND(GJ$4&gt;=$X31,GJ$4&lt;=$Y31)),IF(GJ66&gt;0,$D31-GJ66,$D31),0)</f>
        <v>0</v>
      </c>
      <c r="GK31" s="167">
        <f>IF(OR(AND(GK$4&gt;=$J31,GK$4&lt;=$K31),AND(GK$4&gt;=$Q31,GK$4&lt;=$R31),AND(GK$4&gt;=$X31,GK$4&lt;=$Y31)),IF(GK66&gt;0,$D31-GK66,$D31),0)</f>
        <v>0</v>
      </c>
      <c r="GL31" s="167">
        <f>IF(OR(AND(GL$4&gt;=$J31,GL$4&lt;=$K31),AND(GL$4&gt;=$Q31,GL$4&lt;=$R31),AND(GL$4&gt;=$X31,GL$4&lt;=$Y31)),IF(GL66&gt;0,$D31-GL66,$D31),0)</f>
        <v>0</v>
      </c>
      <c r="GM31" s="167">
        <f>IF(OR(AND(GM$4&gt;=$J31,GM$4&lt;=$K31),AND(GM$4&gt;=$Q31,GM$4&lt;=$R31),AND(GM$4&gt;=$X31,GM$4&lt;=$Y31)),IF(GM66&gt;0,$D31-GM66,$D31),0)</f>
        <v>0</v>
      </c>
      <c r="GN31" s="167">
        <f>IF(OR(AND(GN$4&gt;=$J31,GN$4&lt;=$K31),AND(GN$4&gt;=$Q31,GN$4&lt;=$R31),AND(GN$4&gt;=$X31,GN$4&lt;=$Y31)),IF(GN66&gt;0,$D31-GN66,$D31),0)</f>
        <v>0</v>
      </c>
      <c r="GO31" s="167">
        <f>IF(OR(AND(GO$4&gt;=$J31,GO$4&lt;=$K31),AND(GO$4&gt;=$Q31,GO$4&lt;=$R31),AND(GO$4&gt;=$X31,GO$4&lt;=$Y31)),IF(GO66&gt;0,$D31-GO66,$D31),0)</f>
        <v>0</v>
      </c>
      <c r="GP31" s="167">
        <f>IF(OR(AND(GP$4&gt;=$J31,GP$4&lt;=$K31),AND(GP$4&gt;=$Q31,GP$4&lt;=$R31),AND(GP$4&gt;=$X31,GP$4&lt;=$Y31)),IF(GP66&gt;0,$D31-GP66,$D31),0)</f>
        <v>0</v>
      </c>
      <c r="GQ31" s="167">
        <f>IF(OR(AND(GQ$4&gt;=$J31,GQ$4&lt;=$K31),AND(GQ$4&gt;=$Q31,GQ$4&lt;=$R31),AND(GQ$4&gt;=$X31,GQ$4&lt;=$Y31)),IF(GQ66&gt;0,$D31-GQ66,$D31),0)</f>
        <v>0</v>
      </c>
      <c r="GR31" s="167">
        <f>IF(OR(AND(GR$4&gt;=$J31,GR$4&lt;=$K31),AND(GR$4&gt;=$Q31,GR$4&lt;=$R31),AND(GR$4&gt;=$X31,GR$4&lt;=$Y31)),IF(GR66&gt;0,$D31-GR66,$D31),0)</f>
        <v>0</v>
      </c>
      <c r="GS31" s="167">
        <f>IF(OR(AND(GS$4&gt;=$J31,GS$4&lt;=$K31),AND(GS$4&gt;=$Q31,GS$4&lt;=$R31),AND(GS$4&gt;=$X31,GS$4&lt;=$Y31)),IF(GS66&gt;0,$D31-GS66,$D31),0)</f>
        <v>0</v>
      </c>
      <c r="GT31" s="167">
        <f>IF(OR(AND(GT$4&gt;=$J31,GT$4&lt;=$K31),AND(GT$4&gt;=$Q31,GT$4&lt;=$R31),AND(GT$4&gt;=$X31,GT$4&lt;=$Y31)),IF(GT66&gt;0,$D31-GT66,$D31),0)</f>
        <v>0</v>
      </c>
      <c r="GU31" s="167">
        <f>IF(OR(AND(GU$4&gt;=$J31,GU$4&lt;=$K31),AND(GU$4&gt;=$Q31,GU$4&lt;=$R31),AND(GU$4&gt;=$X31,GU$4&lt;=$Y31)),IF(GU66&gt;0,$D31-GU66,$D31),0)</f>
        <v>0</v>
      </c>
      <c r="GV31" s="167">
        <f>IF(OR(AND(GV$4&gt;=$J31,GV$4&lt;=$K31),AND(GV$4&gt;=$Q31,GV$4&lt;=$R31),AND(GV$4&gt;=$X31,GV$4&lt;=$Y31)),IF(GV66&gt;0,$D31-GV66,$D31),0)</f>
        <v>0</v>
      </c>
      <c r="GW31" s="167">
        <f>IF(OR(AND(GW$4&gt;=$J31,GW$4&lt;=$K31),AND(GW$4&gt;=$Q31,GW$4&lt;=$R31),AND(GW$4&gt;=$X31,GW$4&lt;=$Y31)),IF(GW66&gt;0,$D31-GW66,$D31),0)</f>
        <v>0</v>
      </c>
      <c r="GX31" s="167">
        <f>IF(OR(AND(GX$4&gt;=$J31,GX$4&lt;=$K31),AND(GX$4&gt;=$Q31,GX$4&lt;=$R31),AND(GX$4&gt;=$X31,GX$4&lt;=$Y31)),IF(GX66&gt;0,$D31-GX66,$D31),0)</f>
        <v>0</v>
      </c>
      <c r="GY31" s="167">
        <f>IF(OR(AND(GY$4&gt;=$J31,GY$4&lt;=$K31),AND(GY$4&gt;=$Q31,GY$4&lt;=$R31),AND(GY$4&gt;=$X31,GY$4&lt;=$Y31)),IF(GY66&gt;0,$D31-GY66,$D31),0)</f>
        <v>0</v>
      </c>
      <c r="GZ31" s="167">
        <f>IF(OR(AND(GZ$4&gt;=$J31,GZ$4&lt;=$K31),AND(GZ$4&gt;=$Q31,GZ$4&lt;=$R31),AND(GZ$4&gt;=$X31,GZ$4&lt;=$Y31)),IF(GZ66&gt;0,$D31-GZ66,$D31),0)</f>
        <v>0</v>
      </c>
      <c r="HA31" s="167">
        <f>IF(OR(AND(HA$4&gt;=$J31,HA$4&lt;=$K31),AND(HA$4&gt;=$Q31,HA$4&lt;=$R31),AND(HA$4&gt;=$X31,HA$4&lt;=$Y31)),IF(HA66&gt;0,$D31-HA66,$D31),0)</f>
        <v>0</v>
      </c>
      <c r="HB31" s="167">
        <f>IF(OR(AND(HB$4&gt;=$J31,HB$4&lt;=$K31),AND(HB$4&gt;=$Q31,HB$4&lt;=$R31),AND(HB$4&gt;=$X31,HB$4&lt;=$Y31)),IF(HB66&gt;0,$D31-HB66,$D31),0)</f>
        <v>0</v>
      </c>
      <c r="HC31" s="167">
        <f>IF(OR(AND(HC$4&gt;=$J31,HC$4&lt;=$K31),AND(HC$4&gt;=$Q31,HC$4&lt;=$R31),AND(HC$4&gt;=$X31,HC$4&lt;=$Y31)),IF(HC66&gt;0,$D31-HC66,$D31),0)</f>
        <v>0</v>
      </c>
      <c r="HD31" s="167">
        <f>IF(OR(AND(HD$4&gt;=$J31,HD$4&lt;=$K31),AND(HD$4&gt;=$Q31,HD$4&lt;=$R31),AND(HD$4&gt;=$X31,HD$4&lt;=$Y31)),IF(HD66&gt;0,$D31-HD66,$D31),0)</f>
        <v>0</v>
      </c>
      <c r="HE31" s="167">
        <f>IF(OR(AND(HE$4&gt;=$J31,HE$4&lt;=$K31),AND(HE$4&gt;=$Q31,HE$4&lt;=$R31),AND(HE$4&gt;=$X31,HE$4&lt;=$Y31)),IF(HE66&gt;0,$D31-HE66,$D31),0)</f>
        <v>0</v>
      </c>
      <c r="HF31" s="167">
        <f>IF(OR(AND(HF$4&gt;=$J31,HF$4&lt;=$K31),AND(HF$4&gt;=$Q31,HF$4&lt;=$R31),AND(HF$4&gt;=$X31,HF$4&lt;=$Y31)),IF(HF66&gt;0,$D31-HF66,$D31),0)</f>
        <v>0</v>
      </c>
      <c r="HG31" s="167">
        <f>IF(OR(AND(HG$4&gt;=$J31,HG$4&lt;=$K31),AND(HG$4&gt;=$Q31,HG$4&lt;=$R31),AND(HG$4&gt;=$X31,HG$4&lt;=$Y31)),IF(HG66&gt;0,$D31-HG66,$D31),0)</f>
        <v>0</v>
      </c>
      <c r="HH31" s="167">
        <f>IF(OR(AND(HH$4&gt;=$J31,HH$4&lt;=$K31),AND(HH$4&gt;=$Q31,HH$4&lt;=$R31),AND(HH$4&gt;=$X31,HH$4&lt;=$Y31)),IF(HH66&gt;0,$D31-HH66,$D31),0)</f>
        <v>0</v>
      </c>
      <c r="HI31" s="167">
        <f>IF(OR(AND(HI$4&gt;=$J31,HI$4&lt;=$K31),AND(HI$4&gt;=$Q31,HI$4&lt;=$R31),AND(HI$4&gt;=$X31,HI$4&lt;=$Y31)),IF(HI66&gt;0,$D31-HI66,$D31),0)</f>
        <v>0</v>
      </c>
      <c r="HJ31" s="167">
        <f>IF(OR(AND(HJ$4&gt;=$J31,HJ$4&lt;=$K31),AND(HJ$4&gt;=$Q31,HJ$4&lt;=$R31),AND(HJ$4&gt;=$X31,HJ$4&lt;=$Y31)),IF(HJ66&gt;0,$D31-HJ66,$D31),0)</f>
        <v>0</v>
      </c>
      <c r="HK31" s="167">
        <f>IF(OR(AND(HK$4&gt;=$J31,HK$4&lt;=$K31),AND(HK$4&gt;=$Q31,HK$4&lt;=$R31),AND(HK$4&gt;=$X31,HK$4&lt;=$Y31)),IF(HK66&gt;0,$D31-HK66,$D31),0)</f>
        <v>0</v>
      </c>
      <c r="HL31" s="167">
        <f>IF(OR(AND(HL$4&gt;=$J31,HL$4&lt;=$K31),AND(HL$4&gt;=$Q31,HL$4&lt;=$R31),AND(HL$4&gt;=$X31,HL$4&lt;=$Y31)),IF(HL66&gt;0,$D31-HL66,$D31),0)</f>
        <v>0</v>
      </c>
      <c r="HM31" s="167">
        <f>IF(OR(AND(HM$4&gt;=$J31,HM$4&lt;=$K31),AND(HM$4&gt;=$Q31,HM$4&lt;=$R31),AND(HM$4&gt;=$X31,HM$4&lt;=$Y31)),IF(HM66&gt;0,$D31-HM66,$D31),0)</f>
        <v>0</v>
      </c>
      <c r="HN31" s="167">
        <f>IF(OR(AND(HN$4&gt;=$J31,HN$4&lt;=$K31),AND(HN$4&gt;=$Q31,HN$4&lt;=$R31),AND(HN$4&gt;=$X31,HN$4&lt;=$Y31)),IF(HN66&gt;0,$D31-HN66,$D31),0)</f>
        <v>0.5</v>
      </c>
      <c r="HO31" s="167">
        <f>IF(OR(AND(HO$4&gt;=$J31,HO$4&lt;=$K31),AND(HO$4&gt;=$Q31,HO$4&lt;=$R31),AND(HO$4&gt;=$X31,HO$4&lt;=$Y31)),IF(HO66&gt;0,$D31-HO66,$D31),0)</f>
        <v>0</v>
      </c>
      <c r="HP31" s="167">
        <f>IF(OR(AND(HP$4&gt;=$J31,HP$4&lt;=$K31),AND(HP$4&gt;=$Q31,HP$4&lt;=$R31),AND(HP$4&gt;=$X31,HP$4&lt;=$Y31)),IF(HP66&gt;0,$D31-HP66,$D31),0)</f>
        <v>0</v>
      </c>
      <c r="HQ31" s="167">
        <f>IF(OR(AND(HQ$4&gt;=$J31,HQ$4&lt;=$K31),AND(HQ$4&gt;=$Q31,HQ$4&lt;=$R31),AND(HQ$4&gt;=$X31,HQ$4&lt;=$Y31)),IF(HQ66&gt;0,$D31-HQ66,$D31),0)</f>
        <v>0</v>
      </c>
      <c r="HR31" s="167">
        <f>IF(OR(AND(HR$4&gt;=$J31,HR$4&lt;=$K31),AND(HR$4&gt;=$Q31,HR$4&lt;=$R31),AND(HR$4&gt;=$X31,HR$4&lt;=$Y31)),IF(HR66&gt;0,$D31-HR66,$D31),0)</f>
        <v>0</v>
      </c>
      <c r="HS31" s="167">
        <f>IF(OR(AND(HS$4&gt;=$J31,HS$4&lt;=$K31),AND(HS$4&gt;=$Q31,HS$4&lt;=$R31),AND(HS$4&gt;=$X31,HS$4&lt;=$Y31)),IF(HS66&gt;0,$D31-HS66,$D31),0)</f>
        <v>0</v>
      </c>
      <c r="HT31" s="167">
        <f>IF(OR(AND(HT$4&gt;=$J31,HT$4&lt;=$K31),AND(HT$4&gt;=$Q31,HT$4&lt;=$R31),AND(HT$4&gt;=$X31,HT$4&lt;=$Y31)),IF(HT66&gt;0,$D31-HT66,$D31),0)</f>
        <v>0</v>
      </c>
      <c r="HU31" s="167">
        <f>IF(OR(AND(HU$4&gt;=$J31,HU$4&lt;=$K31),AND(HU$4&gt;=$Q31,HU$4&lt;=$R31),AND(HU$4&gt;=$X31,HU$4&lt;=$Y31)),IF(HU66&gt;0,$D31-HU66,$D31),0)</f>
        <v>0</v>
      </c>
      <c r="HV31" s="167">
        <f>IF(OR(AND(HV$4&gt;=$J31,HV$4&lt;=$K31),AND(HV$4&gt;=$Q31,HV$4&lt;=$R31),AND(HV$4&gt;=$X31,HV$4&lt;=$Y31)),IF(HV66&gt;0,$D31-HV66,$D31),0)</f>
        <v>0</v>
      </c>
      <c r="HW31" s="167">
        <f>IF(OR(AND(HW$4&gt;=$J31,HW$4&lt;=$K31),AND(HW$4&gt;=$Q31,HW$4&lt;=$R31),AND(HW$4&gt;=$X31,HW$4&lt;=$Y31)),IF(HW66&gt;0,$D31-HW66,$D31),0)</f>
        <v>0</v>
      </c>
      <c r="HX31" s="167">
        <f>IF(OR(AND(HX$4&gt;=$J31,HX$4&lt;=$K31),AND(HX$4&gt;=$Q31,HX$4&lt;=$R31),AND(HX$4&gt;=$X31,HX$4&lt;=$Y31)),IF(HX66&gt;0,$D31-HX66,$D31),0)</f>
        <v>0</v>
      </c>
      <c r="HY31" s="167">
        <f>IF(OR(AND(HY$4&gt;=$J31,HY$4&lt;=$K31),AND(HY$4&gt;=$Q31,HY$4&lt;=$R31),AND(HY$4&gt;=$X31,HY$4&lt;=$Y31)),IF(HY66&gt;0,$D31-HY66,$D31),0)</f>
        <v>0</v>
      </c>
      <c r="HZ31" s="167">
        <f>IF(OR(AND(HZ$4&gt;=$J31,HZ$4&lt;=$K31),AND(HZ$4&gt;=$Q31,HZ$4&lt;=$R31),AND(HZ$4&gt;=$X31,HZ$4&lt;=$Y31)),IF(HZ66&gt;0,$D31-HZ66,$D31),0)</f>
        <v>0</v>
      </c>
      <c r="IA31" s="167">
        <f>IF(OR(AND(IA$4&gt;=$J31,IA$4&lt;=$K31),AND(IA$4&gt;=$Q31,IA$4&lt;=$R31),AND(IA$4&gt;=$X31,IA$4&lt;=$Y31)),IF(IA66&gt;0,$D31-IA66,$D31),0)</f>
        <v>0</v>
      </c>
      <c r="IB31" s="167">
        <f>IF(OR(AND(IB$4&gt;=$J31,IB$4&lt;=$K31),AND(IB$4&gt;=$Q31,IB$4&lt;=$R31),AND(IB$4&gt;=$X31,IB$4&lt;=$Y31)),IF(IB66&gt;0,$D31-IB66,$D31),0)</f>
        <v>0</v>
      </c>
      <c r="IC31" s="167">
        <f>IF(OR(AND(IC$4&gt;=$J31,IC$4&lt;=$K31),AND(IC$4&gt;=$Q31,IC$4&lt;=$R31),AND(IC$4&gt;=$X31,IC$4&lt;=$Y31)),IF(IC66&gt;0,$D31-IC66,$D31),0)</f>
        <v>0</v>
      </c>
      <c r="ID31" s="167">
        <f>IF(OR(AND(ID$4&gt;=$J31,ID$4&lt;=$K31),AND(ID$4&gt;=$Q31,ID$4&lt;=$R31),AND(ID$4&gt;=$X31,ID$4&lt;=$Y31)),IF(ID66&gt;0,$D31-ID66,$D31),0)</f>
        <v>0</v>
      </c>
      <c r="IE31" s="167">
        <f>IF(OR(AND(IE$4&gt;=$J31,IE$4&lt;=$K31),AND(IE$4&gt;=$Q31,IE$4&lt;=$R31),AND(IE$4&gt;=$X31,IE$4&lt;=$Y31)),IF(IE66&gt;0,$D31-IE66,$D31),0)</f>
        <v>0</v>
      </c>
      <c r="IF31" s="167">
        <f>IF(OR(AND(IF$4&gt;=$J31,IF$4&lt;=$K31),AND(IF$4&gt;=$Q31,IF$4&lt;=$R31),AND(IF$4&gt;=$X31,IF$4&lt;=$Y31)),IF(IF66&gt;0,$D31-IF66,$D31),0)</f>
        <v>0</v>
      </c>
      <c r="IG31" s="167">
        <f>IF(OR(AND(IG$4&gt;=$J31,IG$4&lt;=$K31),AND(IG$4&gt;=$Q31,IG$4&lt;=$R31),AND(IG$4&gt;=$X31,IG$4&lt;=$Y31)),IF(IG66&gt;0,$D31-IG66,$D31),0)</f>
        <v>0</v>
      </c>
      <c r="IH31" s="167">
        <f>IF(OR(AND(IH$4&gt;=$J31,IH$4&lt;=$K31),AND(IH$4&gt;=$Q31,IH$4&lt;=$R31),AND(IH$4&gt;=$X31,IH$4&lt;=$Y31)),IF(IH66&gt;0,$D31-IH66,$D31),0)</f>
        <v>0</v>
      </c>
      <c r="II31" s="167">
        <f>IF(OR(AND(II$4&gt;=$J31,II$4&lt;=$K31),AND(II$4&gt;=$Q31,II$4&lt;=$R31),AND(II$4&gt;=$X31,II$4&lt;=$Y31)),IF(II66&gt;0,$D31-II66,$D31),0)</f>
        <v>0</v>
      </c>
      <c r="IJ31" s="167">
        <f>IF(OR(AND(IJ$4&gt;=$J31,IJ$4&lt;=$K31),AND(IJ$4&gt;=$Q31,IJ$4&lt;=$R31),AND(IJ$4&gt;=$X31,IJ$4&lt;=$Y31)),IF(IJ66&gt;0,$D31-IJ66,$D31),0)</f>
        <v>0</v>
      </c>
      <c r="IK31" s="167">
        <f>IF(OR(AND(IK$4&gt;=$J31,IK$4&lt;=$K31),AND(IK$4&gt;=$Q31,IK$4&lt;=$R31),AND(IK$4&gt;=$X31,IK$4&lt;=$Y31)),IF(IK66&gt;0,$D31-IK66,$D31),0)</f>
        <v>0</v>
      </c>
      <c r="IL31" s="167">
        <f>IF(OR(AND(IL$4&gt;=$J31,IL$4&lt;=$K31),AND(IL$4&gt;=$Q31,IL$4&lt;=$R31),AND(IL$4&gt;=$X31,IL$4&lt;=$Y31)),IF(IL66&gt;0,$D31-IL66,$D31),0)</f>
        <v>0</v>
      </c>
      <c r="IM31" s="167">
        <f>IF(OR(AND(IM$4&gt;=$J31,IM$4&lt;=$K31),AND(IM$4&gt;=$Q31,IM$4&lt;=$R31),AND(IM$4&gt;=$X31,IM$4&lt;=$Y31)),IF(IM66&gt;0,$D31-IM66,$D31),0)</f>
        <v>0</v>
      </c>
      <c r="IN31" s="167">
        <f>IF(OR(AND(IN$4&gt;=$J31,IN$4&lt;=$K31),AND(IN$4&gt;=$Q31,IN$4&lt;=$R31),AND(IN$4&gt;=$X31,IN$4&lt;=$Y31)),IF(IN66&gt;0,$D31-IN66,$D31),0)</f>
        <v>0</v>
      </c>
      <c r="IO31" s="167">
        <f>IF(OR(AND(IO$4&gt;=$J31,IO$4&lt;=$K31),AND(IO$4&gt;=$Q31,IO$4&lt;=$R31),AND(IO$4&gt;=$X31,IO$4&lt;=$Y31)),IF(IO66&gt;0,$D31-IO66,$D31),0)</f>
        <v>0</v>
      </c>
      <c r="IP31" s="167">
        <f>IF(OR(AND(IP$4&gt;=$J31,IP$4&lt;=$K31),AND(IP$4&gt;=$Q31,IP$4&lt;=$R31),AND(IP$4&gt;=$X31,IP$4&lt;=$Y31)),IF(IP66&gt;0,$D31-IP66,$D31),0)</f>
        <v>0.5</v>
      </c>
      <c r="IQ31" s="167">
        <f>IF(OR(AND(IQ$4&gt;=$J31,IQ$4&lt;=$K31),AND(IQ$4&gt;=$Q31,IQ$4&lt;=$R31),AND(IQ$4&gt;=$X31,IQ$4&lt;=$Y31)),IF(IQ66&gt;0,$D31-IQ66,$D31),0)</f>
        <v>0.5</v>
      </c>
      <c r="IR31" s="167">
        <f>IF(OR(AND(IR$4&gt;=$J31,IR$4&lt;=$K31),AND(IR$4&gt;=$Q31,IR$4&lt;=$R31),AND(IR$4&gt;=$X31,IR$4&lt;=$Y31)),IF(IR66&gt;0,$D31-IR66,$D31),0)</f>
        <v>0.5</v>
      </c>
      <c r="IS31" s="167">
        <f>IF(OR(AND(IS$4&gt;=$J31,IS$4&lt;=$K31),AND(IS$4&gt;=$Q31,IS$4&lt;=$R31),AND(IS$4&gt;=$X31,IS$4&lt;=$Y31)),IF(IS66&gt;0,$D31-IS66,$D31),0)</f>
        <v>0</v>
      </c>
      <c r="IT31" s="167">
        <f>IF(OR(AND(IT$4&gt;=$J31,IT$4&lt;=$K31),AND(IT$4&gt;=$Q31,IT$4&lt;=$R31),AND(IT$4&gt;=$X31,IT$4&lt;=$Y31)),IF(IT66&gt;0,$D31-IT66,$D31),0)</f>
        <v>0</v>
      </c>
      <c r="IU31" s="167">
        <f>IF(OR(AND(IU$4&gt;=$J31,IU$4&lt;=$K31),AND(IU$4&gt;=$Q31,IU$4&lt;=$R31),AND(IU$4&gt;=$X31,IU$4&lt;=$Y31)),IF(IU66&gt;0,$D31-IU66,$D31),0)</f>
        <v>0</v>
      </c>
      <c r="IV31" s="167">
        <f>IF(OR(AND(IV$4&gt;=$J31,IV$4&lt;=$K31),AND(IV$4&gt;=$Q31,IV$4&lt;=$R31),AND(IV$4&gt;=$X31,IV$4&lt;=$Y31)),IF(IV66&gt;0,$D31-IV66,$D31),0)</f>
        <v>0</v>
      </c>
      <c r="IW31" s="167">
        <f>IF(OR(AND(IW$4&gt;=$J31,IW$4&lt;=$K31),AND(IW$4&gt;=$Q31,IW$4&lt;=$R31),AND(IW$4&gt;=$X31,IW$4&lt;=$Y31)),IF(IW66&gt;0,$D31-IW66,$D31),0)</f>
        <v>0</v>
      </c>
      <c r="IX31" s="167">
        <f>IF(OR(AND(IX$4&gt;=$J31,IX$4&lt;=$K31),AND(IX$4&gt;=$Q31,IX$4&lt;=$R31),AND(IX$4&gt;=$X31,IX$4&lt;=$Y31)),IF(IX66&gt;0,$D31-IX66,$D31),0)</f>
        <v>0</v>
      </c>
      <c r="IY31" s="167">
        <f>IF(OR(AND(IY$4&gt;=$J31,IY$4&lt;=$K31),AND(IY$4&gt;=$Q31,IY$4&lt;=$R31),AND(IY$4&gt;=$X31,IY$4&lt;=$Y31)),IF(IY66&gt;0,$D31-IY66,$D31),0)</f>
        <v>0</v>
      </c>
      <c r="IZ31" s="167">
        <f>IF(OR(AND(IZ$4&gt;=$J31,IZ$4&lt;=$K31),AND(IZ$4&gt;=$Q31,IZ$4&lt;=$R31),AND(IZ$4&gt;=$X31,IZ$4&lt;=$Y31)),IF(IZ66&gt;0,$D31-IZ66,$D31),0)</f>
        <v>0</v>
      </c>
      <c r="JA31" s="167">
        <f>IF(OR(AND(JA$4&gt;=$J31,JA$4&lt;=$K31),AND(JA$4&gt;=$Q31,JA$4&lt;=$R31),AND(JA$4&gt;=$X31,JA$4&lt;=$Y31)),IF(JA66&gt;0,$D31-JA66,$D31),0)</f>
        <v>0</v>
      </c>
      <c r="JB31" s="167">
        <f>IF(OR(AND(JB$4&gt;=$J31,JB$4&lt;=$K31),AND(JB$4&gt;=$Q31,JB$4&lt;=$R31),AND(JB$4&gt;=$X31,JB$4&lt;=$Y31)),IF(JB66&gt;0,$D31-JB66,$D31),0)</f>
        <v>0</v>
      </c>
      <c r="JC31" s="167">
        <f>IF(OR(AND(JC$4&gt;=$J31,JC$4&lt;=$K31),AND(JC$4&gt;=$Q31,JC$4&lt;=$R31),AND(JC$4&gt;=$X31,JC$4&lt;=$Y31)),IF(JC66&gt;0,$D31-JC66,$D31),0)</f>
        <v>0</v>
      </c>
      <c r="JD31" s="167">
        <f>IF(OR(AND(JD$4&gt;=$J31,JD$4&lt;=$K31),AND(JD$4&gt;=$Q31,JD$4&lt;=$R31),AND(JD$4&gt;=$X31,JD$4&lt;=$Y31)),IF(JD66&gt;0,$D31-JD66,$D31),0)</f>
        <v>0</v>
      </c>
      <c r="JE31" s="167">
        <f>IF(OR(AND(JE$4&gt;=$J31,JE$4&lt;=$K31),AND(JE$4&gt;=$Q31,JE$4&lt;=$R31),AND(JE$4&gt;=$X31,JE$4&lt;=$Y31)),IF(JE66&gt;0,$D31-JE66,$D31),0)</f>
        <v>0</v>
      </c>
      <c r="JF31" s="167">
        <f>IF(OR(AND(JF$4&gt;=$J31,JF$4&lt;=$K31),AND(JF$4&gt;=$Q31,JF$4&lt;=$R31),AND(JF$4&gt;=$X31,JF$4&lt;=$Y31)),IF(JF66&gt;0,$D31-JF66,$D31),0)</f>
        <v>0</v>
      </c>
      <c r="JG31" s="167">
        <f>IF(OR(AND(JG$4&gt;=$J31,JG$4&lt;=$K31),AND(JG$4&gt;=$Q31,JG$4&lt;=$R31),AND(JG$4&gt;=$X31,JG$4&lt;=$Y31)),IF(JG66&gt;0,$D31-JG66,$D31),0)</f>
        <v>0</v>
      </c>
      <c r="JH31" s="167">
        <f>IF(OR(AND(JH$4&gt;=$J31,JH$4&lt;=$K31),AND(JH$4&gt;=$Q31,JH$4&lt;=$R31),AND(JH$4&gt;=$X31,JH$4&lt;=$Y31)),IF(JH66&gt;0,$D31-JH66,$D31),0)</f>
        <v>0</v>
      </c>
      <c r="JI31" s="167">
        <f>IF(OR(AND(JI$4&gt;=$J31,JI$4&lt;=$K31),AND(JI$4&gt;=$Q31,JI$4&lt;=$R31),AND(JI$4&gt;=$X31,JI$4&lt;=$Y31)),IF(JI66&gt;0,$D31-JI66,$D31),0)</f>
        <v>0</v>
      </c>
      <c r="JJ31" s="167">
        <f>IF(OR(AND(JJ$4&gt;=$J31,JJ$4&lt;=$K31),AND(JJ$4&gt;=$Q31,JJ$4&lt;=$R31),AND(JJ$4&gt;=$X31,JJ$4&lt;=$Y31)),IF(JJ66&gt;0,$D31-JJ66,$D31),0)</f>
        <v>0</v>
      </c>
      <c r="JK31" s="167">
        <f>IF(OR(AND(JK$4&gt;=$J31,JK$4&lt;=$K31),AND(JK$4&gt;=$Q31,JK$4&lt;=$R31),AND(JK$4&gt;=$X31,JK$4&lt;=$Y31)),IF(JK66&gt;0,$D31-JK66,$D31),0)</f>
        <v>0</v>
      </c>
      <c r="JL31" s="167">
        <f>IF(OR(AND(JL$4&gt;=$J31,JL$4&lt;=$K31),AND(JL$4&gt;=$Q31,JL$4&lt;=$R31),AND(JL$4&gt;=$X31,JL$4&lt;=$Y31)),IF(JL66&gt;0,$D31-JL66,$D31),0)</f>
        <v>0</v>
      </c>
      <c r="JM31" s="167">
        <f>IF(OR(AND(JM$4&gt;=$J31,JM$4&lt;=$K31),AND(JM$4&gt;=$Q31,JM$4&lt;=$R31),AND(JM$4&gt;=$X31,JM$4&lt;=$Y31)),IF(JM66&gt;0,$D31-JM66,$D31),0)</f>
        <v>0</v>
      </c>
      <c r="JN31" s="167">
        <f>IF(OR(AND(JN$4&gt;=$J31,JN$4&lt;=$K31),AND(JN$4&gt;=$Q31,JN$4&lt;=$R31),AND(JN$4&gt;=$X31,JN$4&lt;=$Y31)),IF(JN66&gt;0,$D31-JN66,$D31),0)</f>
        <v>0</v>
      </c>
      <c r="JO31" s="167">
        <f>IF(OR(AND(JO$4&gt;=$J31,JO$4&lt;=$K31),AND(JO$4&gt;=$Q31,JO$4&lt;=$R31),AND(JO$4&gt;=$X31,JO$4&lt;=$Y31)),IF(JO66&gt;0,$D31-JO66,$D31),0)</f>
        <v>0</v>
      </c>
      <c r="JP31" s="167">
        <f>IF(OR(AND(JP$4&gt;=$J31,JP$4&lt;=$K31),AND(JP$4&gt;=$Q31,JP$4&lt;=$R31),AND(JP$4&gt;=$X31,JP$4&lt;=$Y31)),IF(JP66&gt;0,$D31-JP66,$D31),0)</f>
        <v>0</v>
      </c>
      <c r="JQ31" s="167">
        <f>IF(OR(AND(JQ$4&gt;=$J31,JQ$4&lt;=$K31),AND(JQ$4&gt;=$Q31,JQ$4&lt;=$R31),AND(JQ$4&gt;=$X31,JQ$4&lt;=$Y31)),IF(JQ66&gt;0,$D31-JQ66,$D31),0)</f>
        <v>0</v>
      </c>
      <c r="JR31" s="167">
        <f>IF(OR(AND(JR$4&gt;=$J31,JR$4&lt;=$K31),AND(JR$4&gt;=$Q31,JR$4&lt;=$R31),AND(JR$4&gt;=$X31,JR$4&lt;=$Y31)),IF(JR66&gt;0,$D31-JR66,$D31),0)</f>
        <v>0</v>
      </c>
      <c r="JS31" s="167">
        <f>IF(OR(AND(JS$4&gt;=$J31,JS$4&lt;=$K31),AND(JS$4&gt;=$Q31,JS$4&lt;=$R31),AND(JS$4&gt;=$X31,JS$4&lt;=$Y31)),IF(JS66&gt;0,$D31-JS66,$D31),0)</f>
        <v>0</v>
      </c>
      <c r="JT31" s="167">
        <f>IF(OR(AND(JT$4&gt;=$J31,JT$4&lt;=$K31),AND(JT$4&gt;=$Q31,JT$4&lt;=$R31),AND(JT$4&gt;=$X31,JT$4&lt;=$Y31)),IF(JT66&gt;0,$D31-JT66,$D31),0)</f>
        <v>0</v>
      </c>
      <c r="JU31" s="167">
        <f>IF(OR(AND(JU$4&gt;=$J31,JU$4&lt;=$K31),AND(JU$4&gt;=$Q31,JU$4&lt;=$R31),AND(JU$4&gt;=$X31,JU$4&lt;=$Y31)),IF(JU66&gt;0,$D31-JU66,$D31),0)</f>
        <v>0</v>
      </c>
      <c r="JV31" s="167">
        <f>IF(OR(AND(JV$4&gt;=$J31,JV$4&lt;=$K31),AND(JV$4&gt;=$Q31,JV$4&lt;=$R31),AND(JV$4&gt;=$X31,JV$4&lt;=$Y31)),IF(JV66&gt;0,$D31-JV66,$D31),0)</f>
        <v>0</v>
      </c>
      <c r="JW31" s="167">
        <f>IF(OR(AND(JW$4&gt;=$J31,JW$4&lt;=$K31),AND(JW$4&gt;=$Q31,JW$4&lt;=$R31),AND(JW$4&gt;=$X31,JW$4&lt;=$Y31)),IF(JW66&gt;0,$D31-JW66,$D31),0)</f>
        <v>0</v>
      </c>
      <c r="JX31" s="167">
        <f>IF(OR(AND(JX$4&gt;=$J31,JX$4&lt;=$K31),AND(JX$4&gt;=$Q31,JX$4&lt;=$R31),AND(JX$4&gt;=$X31,JX$4&lt;=$Y31)),IF(JX66&gt;0,$D31-JX66,$D31),0)</f>
        <v>0</v>
      </c>
      <c r="JY31" s="167">
        <f>IF(OR(AND(JY$4&gt;=$J31,JY$4&lt;=$K31),AND(JY$4&gt;=$Q31,JY$4&lt;=$R31),AND(JY$4&gt;=$X31,JY$4&lt;=$Y31)),IF(JY66&gt;0,$D31-JY66,$D31),0)</f>
        <v>0</v>
      </c>
      <c r="JZ31" s="167">
        <f>IF(OR(AND(JZ$4&gt;=$J31,JZ$4&lt;=$K31),AND(JZ$4&gt;=$Q31,JZ$4&lt;=$R31),AND(JZ$4&gt;=$X31,JZ$4&lt;=$Y31)),IF(JZ66&gt;0,$D31-JZ66,$D31),0)</f>
        <v>0</v>
      </c>
      <c r="KA31" s="167">
        <f>IF(OR(AND(KA$4&gt;=$J31,KA$4&lt;=$K31),AND(KA$4&gt;=$Q31,KA$4&lt;=$R31),AND(KA$4&gt;=$X31,KA$4&lt;=$Y31)),IF(KA66&gt;0,$D31-KA66,$D31),0)</f>
        <v>0</v>
      </c>
      <c r="KB31" s="167">
        <f>IF(OR(AND(KB$4&gt;=$J31,KB$4&lt;=$K31),AND(KB$4&gt;=$Q31,KB$4&lt;=$R31),AND(KB$4&gt;=$X31,KB$4&lt;=$Y31)),IF(KB66&gt;0,$D31-KB66,$D31),0)</f>
        <v>0</v>
      </c>
      <c r="KC31" s="167">
        <f>IF(OR(AND(KC$4&gt;=$J31,KC$4&lt;=$K31),AND(KC$4&gt;=$Q31,KC$4&lt;=$R31),AND(KC$4&gt;=$X31,KC$4&lt;=$Y31)),IF(KC66&gt;0,$D31-KC66,$D31),0)</f>
        <v>0</v>
      </c>
      <c r="KD31" s="167">
        <f>IF(OR(AND(KD$4&gt;=$J31,KD$4&lt;=$K31),AND(KD$4&gt;=$Q31,KD$4&lt;=$R31),AND(KD$4&gt;=$X31,KD$4&lt;=$Y31)),IF(KD66&gt;0,$D31-KD66,$D31),0)</f>
        <v>0</v>
      </c>
      <c r="KE31" s="167">
        <f>IF(OR(AND(KE$4&gt;=$J31,KE$4&lt;=$K31),AND(KE$4&gt;=$Q31,KE$4&lt;=$R31),AND(KE$4&gt;=$X31,KE$4&lt;=$Y31)),IF(KE66&gt;0,$D31-KE66,$D31),0)</f>
        <v>0</v>
      </c>
      <c r="KF31" s="167">
        <f>IF(OR(AND(KF$4&gt;=$J31,KF$4&lt;=$K31),AND(KF$4&gt;=$Q31,KF$4&lt;=$R31),AND(KF$4&gt;=$X31,KF$4&lt;=$Y31)),IF(KF66&gt;0,$D31-KF66,$D31),0)</f>
        <v>0</v>
      </c>
      <c r="KG31" s="167">
        <f>IF(OR(AND(KG$4&gt;=$J31,KG$4&lt;=$K31),AND(KG$4&gt;=$Q31,KG$4&lt;=$R31),AND(KG$4&gt;=$X31,KG$4&lt;=$Y31)),IF(KG66&gt;0,$D31-KG66,$D31),0)</f>
        <v>0</v>
      </c>
      <c r="KH31" s="167">
        <f>IF(OR(AND(KH$4&gt;=$J31,KH$4&lt;=$K31),AND(KH$4&gt;=$Q31,KH$4&lt;=$R31),AND(KH$4&gt;=$X31,KH$4&lt;=$Y31)),IF(KH66&gt;0,$D31-KH66,$D31),0)</f>
        <v>0</v>
      </c>
      <c r="KI31" s="167">
        <f>IF(OR(AND(KI$4&gt;=$J31,KI$4&lt;=$K31),AND(KI$4&gt;=$Q31,KI$4&lt;=$R31),AND(KI$4&gt;=$X31,KI$4&lt;=$Y31)),IF(KI66&gt;0,$D31-KI66,$D31),0)</f>
        <v>0</v>
      </c>
      <c r="KJ31" s="167">
        <f>IF(OR(AND(KJ$4&gt;=$J31,KJ$4&lt;=$K31),AND(KJ$4&gt;=$Q31,KJ$4&lt;=$R31),AND(KJ$4&gt;=$X31,KJ$4&lt;=$Y31)),IF(KJ66&gt;0,$D31-KJ66,$D31),0)</f>
        <v>0</v>
      </c>
      <c r="KK31" s="167">
        <f>IF(OR(AND(KK$4&gt;=$J31,KK$4&lt;=$K31),AND(KK$4&gt;=$Q31,KK$4&lt;=$R31),AND(KK$4&gt;=$X31,KK$4&lt;=$Y31)),IF(KK66&gt;0,$D31-KK66,$D31),0)</f>
        <v>0</v>
      </c>
      <c r="KL31" s="167">
        <f>IF(OR(AND(KL$4&gt;=$J31,KL$4&lt;=$K31),AND(KL$4&gt;=$Q31,KL$4&lt;=$R31),AND(KL$4&gt;=$X31,KL$4&lt;=$Y31)),IF(KL66&gt;0,$D31-KL66,$D31),0)</f>
        <v>0</v>
      </c>
      <c r="KM31" s="167">
        <f>IF(OR(AND(KM$4&gt;=$J31,KM$4&lt;=$K31),AND(KM$4&gt;=$Q31,KM$4&lt;=$R31),AND(KM$4&gt;=$X31,KM$4&lt;=$Y31)),IF(KM66&gt;0,$D31-KM66,$D31),0)</f>
        <v>0</v>
      </c>
      <c r="KN31" s="167">
        <f>IF(OR(AND(KN$4&gt;=$J31,KN$4&lt;=$K31),AND(KN$4&gt;=$Q31,KN$4&lt;=$R31),AND(KN$4&gt;=$X31,KN$4&lt;=$Y31)),IF(KN66&gt;0,$D31-KN66,$D31),0)</f>
        <v>0</v>
      </c>
      <c r="KO31" s="167">
        <f>IF(OR(AND(KO$4&gt;=$J31,KO$4&lt;=$K31),AND(KO$4&gt;=$Q31,KO$4&lt;=$R31),AND(KO$4&gt;=$X31,KO$4&lt;=$Y31)),IF(KO66&gt;0,$D31-KO66,$D31),0)</f>
        <v>0</v>
      </c>
      <c r="KP31" s="167">
        <f>IF(OR(AND(KP$4&gt;=$J31,KP$4&lt;=$K31),AND(KP$4&gt;=$Q31,KP$4&lt;=$R31),AND(KP$4&gt;=$X31,KP$4&lt;=$Y31)),IF(KP66&gt;0,$D31-KP66,$D31),0)</f>
        <v>0</v>
      </c>
      <c r="KQ31" s="167">
        <f>IF(OR(AND(KQ$4&gt;=$J31,KQ$4&lt;=$K31),AND(KQ$4&gt;=$Q31,KQ$4&lt;=$R31),AND(KQ$4&gt;=$X31,KQ$4&lt;=$Y31)),IF(KQ66&gt;0,$D31-KQ66,$D31),0)</f>
        <v>0</v>
      </c>
      <c r="KR31" s="167">
        <f>IF(OR(AND(KR$4&gt;=$J31,KR$4&lt;=$K31),AND(KR$4&gt;=$Q31,KR$4&lt;=$R31),AND(KR$4&gt;=$X31,KR$4&lt;=$Y31)),IF(KR66&gt;0,$D31-KR66,$D31),0)</f>
        <v>0</v>
      </c>
      <c r="KS31" s="167">
        <f>IF(OR(AND(KS$4&gt;=$J31,KS$4&lt;=$K31),AND(KS$4&gt;=$Q31,KS$4&lt;=$R31),AND(KS$4&gt;=$X31,KS$4&lt;=$Y31)),IF(KS66&gt;0,$D31-KS66,$D31),0)</f>
        <v>0</v>
      </c>
      <c r="KT31" s="167">
        <f>IF(OR(AND(KT$4&gt;=$J31,KT$4&lt;=$K31),AND(KT$4&gt;=$Q31,KT$4&lt;=$R31),AND(KT$4&gt;=$X31,KT$4&lt;=$Y31)),IF(KT66&gt;0,$D31-KT66,$D31),0)</f>
        <v>0</v>
      </c>
      <c r="KU31" s="167">
        <f>IF(OR(AND(KU$4&gt;=$J31,KU$4&lt;=$K31),AND(KU$4&gt;=$Q31,KU$4&lt;=$R31),AND(KU$4&gt;=$X31,KU$4&lt;=$Y31)),IF(KU66&gt;0,$D31-KU66,$D31),0)</f>
        <v>0</v>
      </c>
      <c r="KV31" s="167">
        <f>IF(OR(AND(KV$4&gt;=$J31,KV$4&lt;=$K31),AND(KV$4&gt;=$Q31,KV$4&lt;=$R31),AND(KV$4&gt;=$X31,KV$4&lt;=$Y31)),IF(KV66&gt;0,$D31-KV66,$D31),0)</f>
        <v>0</v>
      </c>
      <c r="KW31" s="167">
        <f>IF(OR(AND(KW$4&gt;=$J31,KW$4&lt;=$K31),AND(KW$4&gt;=$Q31,KW$4&lt;=$R31),AND(KW$4&gt;=$X31,KW$4&lt;=$Y31)),IF(KW66&gt;0,$D31-KW66,$D31),0)</f>
        <v>0</v>
      </c>
      <c r="KX31" s="167">
        <f>IF(OR(AND(KX$4&gt;=$J31,KX$4&lt;=$K31),AND(KX$4&gt;=$Q31,KX$4&lt;=$R31),AND(KX$4&gt;=$X31,KX$4&lt;=$Y31)),IF(KX66&gt;0,$D31-KX66,$D31),0)</f>
        <v>0</v>
      </c>
      <c r="KY31" s="167">
        <f>IF(OR(AND(KY$4&gt;=$J31,KY$4&lt;=$K31),AND(KY$4&gt;=$Q31,KY$4&lt;=$R31),AND(KY$4&gt;=$X31,KY$4&lt;=$Y31)),IF(KY66&gt;0,$D31-KY66,$D31),0)</f>
        <v>0</v>
      </c>
      <c r="KZ31" s="167">
        <f>IF(OR(AND(KZ$4&gt;=$J31,KZ$4&lt;=$K31),AND(KZ$4&gt;=$Q31,KZ$4&lt;=$R31),AND(KZ$4&gt;=$X31,KZ$4&lt;=$Y31)),IF(KZ66&gt;0,$D31-KZ66,$D31),0)</f>
        <v>0</v>
      </c>
      <c r="LA31" s="167">
        <f>IF(OR(AND(LA$4&gt;=$J31,LA$4&lt;=$K31),AND(LA$4&gt;=$Q31,LA$4&lt;=$R31),AND(LA$4&gt;=$X31,LA$4&lt;=$Y31)),IF(LA66&gt;0,$D31-LA66,$D31),0)</f>
        <v>0</v>
      </c>
      <c r="LB31" s="167">
        <f>IF(OR(AND(LB$4&gt;=$J31,LB$4&lt;=$K31),AND(LB$4&gt;=$Q31,LB$4&lt;=$R31),AND(LB$4&gt;=$X31,LB$4&lt;=$Y31)),IF(LB66&gt;0,$D31-LB66,$D31),0)</f>
        <v>0</v>
      </c>
      <c r="LC31" s="167">
        <f>IF(OR(AND(LC$4&gt;=$J31,LC$4&lt;=$K31),AND(LC$4&gt;=$Q31,LC$4&lt;=$R31),AND(LC$4&gt;=$X31,LC$4&lt;=$Y31)),IF(LC66&gt;0,$D31-LC66,$D31),0)</f>
        <v>0</v>
      </c>
      <c r="LD31" s="167">
        <f>IF(OR(AND(LD$4&gt;=$J31,LD$4&lt;=$K31),AND(LD$4&gt;=$Q31,LD$4&lt;=$R31),AND(LD$4&gt;=$X31,LD$4&lt;=$Y31)),IF(LD66&gt;0,$D31-LD66,$D31),0)</f>
        <v>0</v>
      </c>
      <c r="LE31" s="167">
        <f>IF(OR(AND(LE$4&gt;=$J31,LE$4&lt;=$K31),AND(LE$4&gt;=$Q31,LE$4&lt;=$R31),AND(LE$4&gt;=$X31,LE$4&lt;=$Y31)),IF(LE66&gt;0,$D31-LE66,$D31),0)</f>
        <v>0</v>
      </c>
      <c r="LF31" s="167">
        <f>IF(OR(AND(LF$4&gt;=$J31,LF$4&lt;=$K31),AND(LF$4&gt;=$Q31,LF$4&lt;=$R31),AND(LF$4&gt;=$X31,LF$4&lt;=$Y31)),IF(LF66&gt;0,$D31-LF66,$D31),0)</f>
        <v>0</v>
      </c>
      <c r="LG31" s="167">
        <f>IF(OR(AND(LG$4&gt;=$J31,LG$4&lt;=$K31),AND(LG$4&gt;=$Q31,LG$4&lt;=$R31),AND(LG$4&gt;=$X31,LG$4&lt;=$Y31)),IF(LG66&gt;0,$D31-LG66,$D31),0)</f>
        <v>0</v>
      </c>
      <c r="LH31" s="167">
        <f>IF(OR(AND(LH$4&gt;=$J31,LH$4&lt;=$K31),AND(LH$4&gt;=$Q31,LH$4&lt;=$R31),AND(LH$4&gt;=$X31,LH$4&lt;=$Y31)),IF(LH66&gt;0,$D31-LH66,$D31),0)</f>
        <v>0</v>
      </c>
      <c r="LI31" s="167">
        <f>IF(OR(AND(LI$4&gt;=$J31,LI$4&lt;=$K31),AND(LI$4&gt;=$Q31,LI$4&lt;=$R31),AND(LI$4&gt;=$X31,LI$4&lt;=$Y31)),IF(LI66&gt;0,$D31-LI66,$D31),0)</f>
        <v>0</v>
      </c>
      <c r="LJ31" s="167">
        <f>IF(OR(AND(LJ$4&gt;=$J31,LJ$4&lt;=$K31),AND(LJ$4&gt;=$Q31,LJ$4&lt;=$R31),AND(LJ$4&gt;=$X31,LJ$4&lt;=$Y31)),IF(LJ66&gt;0,$D31-LJ66,$D31),0)</f>
        <v>0</v>
      </c>
      <c r="LK31" s="167">
        <f>IF(OR(AND(LK$4&gt;=$J31,LK$4&lt;=$K31),AND(LK$4&gt;=$Q31,LK$4&lt;=$R31),AND(LK$4&gt;=$X31,LK$4&lt;=$Y31)),IF(LK66&gt;0,$D31-LK66,$D31),0)</f>
        <v>0</v>
      </c>
      <c r="LL31" s="167">
        <f>IF(OR(AND(LL$4&gt;=$J31,LL$4&lt;=$K31),AND(LL$4&gt;=$Q31,LL$4&lt;=$R31),AND(LL$4&gt;=$X31,LL$4&lt;=$Y31)),IF(LL66&gt;0,$D31-LL66,$D31),0)</f>
        <v>0</v>
      </c>
      <c r="LM31" s="167">
        <f>IF(OR(AND(LM$4&gt;=$J31,LM$4&lt;=$K31),AND(LM$4&gt;=$Q31,LM$4&lt;=$R31),AND(LM$4&gt;=$X31,LM$4&lt;=$Y31)),IF(LM66&gt;0,$D31-LM66,$D31),0)</f>
        <v>0</v>
      </c>
      <c r="LN31" s="167">
        <f>IF(OR(AND(LN$4&gt;=$J31,LN$4&lt;=$K31),AND(LN$4&gt;=$Q31,LN$4&lt;=$R31),AND(LN$4&gt;=$X31,LN$4&lt;=$Y31)),IF(LN66&gt;0,$D31-LN66,$D31),0)</f>
        <v>0</v>
      </c>
      <c r="LO31" s="167">
        <f>IF(OR(AND(LO$4&gt;=$J31,LO$4&lt;=$K31),AND(LO$4&gt;=$Q31,LO$4&lt;=$R31),AND(LO$4&gt;=$X31,LO$4&lt;=$Y31)),IF(LO66&gt;0,$D31-LO66,$D31),0)</f>
        <v>0</v>
      </c>
      <c r="LP31" s="167">
        <f>IF(OR(AND(LP$4&gt;=$J31,LP$4&lt;=$K31),AND(LP$4&gt;=$Q31,LP$4&lt;=$R31),AND(LP$4&gt;=$X31,LP$4&lt;=$Y31)),IF(LP66&gt;0,$D31-LP66,$D31),0)</f>
        <v>0</v>
      </c>
      <c r="LQ31" s="167">
        <f>IF(OR(AND(LQ$4&gt;=$J31,LQ$4&lt;=$K31),AND(LQ$4&gt;=$Q31,LQ$4&lt;=$R31),AND(LQ$4&gt;=$X31,LQ$4&lt;=$Y31)),IF(LQ66&gt;0,$D31-LQ66,$D31),0)</f>
        <v>0</v>
      </c>
      <c r="LR31" s="167">
        <f>IF(OR(AND(LR$4&gt;=$J31,LR$4&lt;=$K31),AND(LR$4&gt;=$Q31,LR$4&lt;=$R31),AND(LR$4&gt;=$X31,LR$4&lt;=$Y31)),IF(LR66&gt;0,$D31-LR66,$D31),0)</f>
        <v>0</v>
      </c>
      <c r="LS31" s="167">
        <f>IF(OR(AND(LS$4&gt;=$J31,LS$4&lt;=$K31),AND(LS$4&gt;=$Q31,LS$4&lt;=$R31),AND(LS$4&gt;=$X31,LS$4&lt;=$Y31)),IF(LS66&gt;0,$D31-LS66,$D31),0)</f>
        <v>0</v>
      </c>
      <c r="LT31" s="167">
        <f>IF(OR(AND(LT$4&gt;=$J31,LT$4&lt;=$K31),AND(LT$4&gt;=$Q31,LT$4&lt;=$R31),AND(LT$4&gt;=$X31,LT$4&lt;=$Y31)),IF(LT66&gt;0,$D31-LT66,$D31),0)</f>
        <v>0</v>
      </c>
      <c r="LU31" s="167">
        <f>IF(OR(AND(LU$4&gt;=$J31,LU$4&lt;=$K31),AND(LU$4&gt;=$Q31,LU$4&lt;=$R31),AND(LU$4&gt;=$X31,LU$4&lt;=$Y31)),IF(LU66&gt;0,$D31-LU66,$D31),0)</f>
        <v>0</v>
      </c>
      <c r="LV31" s="167">
        <f>IF(OR(AND(LV$4&gt;=$J31,LV$4&lt;=$K31),AND(LV$4&gt;=$Q31,LV$4&lt;=$R31),AND(LV$4&gt;=$X31,LV$4&lt;=$Y31)),IF(LV66&gt;0,$D31-LV66,$D31),0)</f>
        <v>0</v>
      </c>
      <c r="LW31" s="167">
        <f>IF(OR(AND(LW$4&gt;=$J31,LW$4&lt;=$K31),AND(LW$4&gt;=$Q31,LW$4&lt;=$R31),AND(LW$4&gt;=$X31,LW$4&lt;=$Y31)),IF(LW66&gt;0,$D31-LW66,$D31),0)</f>
        <v>0</v>
      </c>
      <c r="LX31" s="167">
        <f>IF(OR(AND(LX$4&gt;=$J31,LX$4&lt;=$K31),AND(LX$4&gt;=$Q31,LX$4&lt;=$R31),AND(LX$4&gt;=$X31,LX$4&lt;=$Y31)),IF(LX66&gt;0,$D31-LX66,$D31),0)</f>
        <v>0</v>
      </c>
      <c r="LY31" s="167">
        <f>IF(OR(AND(LY$4&gt;=$J31,LY$4&lt;=$K31),AND(LY$4&gt;=$Q31,LY$4&lt;=$R31),AND(LY$4&gt;=$X31,LY$4&lt;=$Y31)),IF(LY66&gt;0,$D31-LY66,$D31),0)</f>
        <v>0</v>
      </c>
      <c r="LZ31" s="167">
        <f>IF(OR(AND(LZ$4&gt;=$J31,LZ$4&lt;=$K31),AND(LZ$4&gt;=$Q31,LZ$4&lt;=$R31),AND(LZ$4&gt;=$X31,LZ$4&lt;=$Y31)),IF(LZ66&gt;0,$D31-LZ66,$D31),0)</f>
        <v>0</v>
      </c>
      <c r="MA31" s="167">
        <f>IF(OR(AND(MA$4&gt;=$J31,MA$4&lt;=$K31),AND(MA$4&gt;=$Q31,MA$4&lt;=$R31),AND(MA$4&gt;=$X31,MA$4&lt;=$Y31)),IF(MA66&gt;0,$D31-MA66,$D31),0)</f>
        <v>0</v>
      </c>
      <c r="MB31" s="167">
        <f>IF(OR(AND(MB$4&gt;=$J31,MB$4&lt;=$K31),AND(MB$4&gt;=$Q31,MB$4&lt;=$R31),AND(MB$4&gt;=$X31,MB$4&lt;=$Y31)),IF(MB66&gt;0,$D31-MB66,$D31),0)</f>
        <v>0</v>
      </c>
      <c r="MC31" s="167">
        <f>IF(OR(AND(MC$4&gt;=$J31,MC$4&lt;=$K31),AND(MC$4&gt;=$Q31,MC$4&lt;=$R31),AND(MC$4&gt;=$X31,MC$4&lt;=$Y31)),IF(MC66&gt;0,$D31-MC66,$D31),0)</f>
        <v>0</v>
      </c>
      <c r="MD31" s="167">
        <f>IF(OR(AND(MD$4&gt;=$J31,MD$4&lt;=$K31),AND(MD$4&gt;=$Q31,MD$4&lt;=$R31),AND(MD$4&gt;=$X31,MD$4&lt;=$Y31)),IF(MD66&gt;0,$D31-MD66,$D31),0)</f>
        <v>0</v>
      </c>
      <c r="ME31" s="167">
        <f>IF(OR(AND(ME$4&gt;=$J31,ME$4&lt;=$K31),AND(ME$4&gt;=$Q31,ME$4&lt;=$R31),AND(ME$4&gt;=$X31,ME$4&lt;=$Y31)),IF(ME66&gt;0,$D31-ME66,$D31),0)</f>
        <v>0</v>
      </c>
      <c r="MF31" s="167">
        <f>IF(OR(AND(MF$4&gt;=$J31,MF$4&lt;=$K31),AND(MF$4&gt;=$Q31,MF$4&lt;=$R31),AND(MF$4&gt;=$X31,MF$4&lt;=$Y31)),IF(MF66&gt;0,$D31-MF66,$D31),0)</f>
        <v>0</v>
      </c>
      <c r="MG31" s="167">
        <f>IF(OR(AND(MG$4&gt;=$J31,MG$4&lt;=$K31),AND(MG$4&gt;=$Q31,MG$4&lt;=$R31),AND(MG$4&gt;=$X31,MG$4&lt;=$Y31)),IF(MG66&gt;0,$D31-MG66,$D31),0)</f>
        <v>0</v>
      </c>
      <c r="MH31" s="167">
        <f>IF(OR(AND(MH$4&gt;=$J31,MH$4&lt;=$K31),AND(MH$4&gt;=$Q31,MH$4&lt;=$R31),AND(MH$4&gt;=$X31,MH$4&lt;=$Y31)),IF(MH66&gt;0,$D31-MH66,$D31),0)</f>
        <v>0</v>
      </c>
      <c r="MI31" s="167">
        <f>IF(OR(AND(MI$4&gt;=$J31,MI$4&lt;=$K31),AND(MI$4&gt;=$Q31,MI$4&lt;=$R31),AND(MI$4&gt;=$X31,MI$4&lt;=$Y31)),IF(MI66&gt;0,$D31-MI66,$D31),0)</f>
        <v>0</v>
      </c>
      <c r="MJ31" s="167">
        <f>IF(OR(AND(MJ$4&gt;=$J31,MJ$4&lt;=$K31),AND(MJ$4&gt;=$Q31,MJ$4&lt;=$R31),AND(MJ$4&gt;=$X31,MJ$4&lt;=$Y31)),IF(MJ66&gt;0,$D31-MJ66,$D31),0)</f>
        <v>0</v>
      </c>
      <c r="MK31" s="167">
        <f>IF(OR(AND(MK$4&gt;=$J31,MK$4&lt;=$K31),AND(MK$4&gt;=$Q31,MK$4&lt;=$R31),AND(MK$4&gt;=$X31,MK$4&lt;=$Y31)),IF(MK66&gt;0,$D31-MK66,$D31),0)</f>
        <v>0</v>
      </c>
      <c r="ML31" s="167">
        <f>IF(OR(AND(ML$4&gt;=$J31,ML$4&lt;=$K31),AND(ML$4&gt;=$Q31,ML$4&lt;=$R31),AND(ML$4&gt;=$X31,ML$4&lt;=$Y31)),IF(ML66&gt;0,$D31-ML66,$D31),0)</f>
        <v>0</v>
      </c>
      <c r="MM31" s="167">
        <f>IF(OR(AND(MM$4&gt;=$J31,MM$4&lt;=$K31),AND(MM$4&gt;=$Q31,MM$4&lt;=$R31),AND(MM$4&gt;=$X31,MM$4&lt;=$Y31)),IF(MM66&gt;0,$D31-MM66,$D31),0)</f>
        <v>0</v>
      </c>
      <c r="MN31" s="167">
        <f>IF(OR(AND(MN$4&gt;=$J31,MN$4&lt;=$K31),AND(MN$4&gt;=$Q31,MN$4&lt;=$R31),AND(MN$4&gt;=$X31,MN$4&lt;=$Y31)),IF(MN66&gt;0,$D31-MN66,$D31),0)</f>
        <v>0</v>
      </c>
      <c r="MO31" s="167">
        <f>IF(OR(AND(MO$4&gt;=$J31,MO$4&lt;=$K31),AND(MO$4&gt;=$Q31,MO$4&lt;=$R31),AND(MO$4&gt;=$X31,MO$4&lt;=$Y31)),IF(MO66&gt;0,$D31-MO66,$D31),0)</f>
        <v>0</v>
      </c>
      <c r="MP31" s="167">
        <f>IF(OR(AND(MP$4&gt;=$J31,MP$4&lt;=$K31),AND(MP$4&gt;=$Q31,MP$4&lt;=$R31),AND(MP$4&gt;=$X31,MP$4&lt;=$Y31)),IF(MP66&gt;0,$D31-MP66,$D31),0)</f>
        <v>0</v>
      </c>
      <c r="MQ31" s="167">
        <f>IF(OR(AND(MQ$4&gt;=$J31,MQ$4&lt;=$K31),AND(MQ$4&gt;=$Q31,MQ$4&lt;=$R31),AND(MQ$4&gt;=$X31,MQ$4&lt;=$Y31)),IF(MQ66&gt;0,$D31-MQ66,$D31),0)</f>
        <v>0</v>
      </c>
      <c r="MR31" s="167">
        <f>IF(OR(AND(MR$4&gt;=$J31,MR$4&lt;=$K31),AND(MR$4&gt;=$Q31,MR$4&lt;=$R31),AND(MR$4&gt;=$X31,MR$4&lt;=$Y31)),IF(MR66&gt;0,$D31-MR66,$D31),0)</f>
        <v>0</v>
      </c>
      <c r="MS31" s="167">
        <f>IF(OR(AND(MS$4&gt;=$J31,MS$4&lt;=$K31),AND(MS$4&gt;=$Q31,MS$4&lt;=$R31),AND(MS$4&gt;=$X31,MS$4&lt;=$Y31)),IF(MS66&gt;0,$D31-MS66,$D31),0)</f>
        <v>0</v>
      </c>
      <c r="MT31" s="167">
        <f>IF(OR(AND(MT$4&gt;=$J31,MT$4&lt;=$K31),AND(MT$4&gt;=$Q31,MT$4&lt;=$R31),AND(MT$4&gt;=$X31,MT$4&lt;=$Y31)),IF(MT66&gt;0,$D31-MT66,$D31),0)</f>
        <v>0</v>
      </c>
      <c r="MU31" s="167">
        <f>IF(OR(AND(MU$4&gt;=$J31,MU$4&lt;=$K31),AND(MU$4&gt;=$Q31,MU$4&lt;=$R31),AND(MU$4&gt;=$X31,MU$4&lt;=$Y31)),IF(MU66&gt;0,$D31-MU66,$D31),0)</f>
        <v>0</v>
      </c>
      <c r="MV31" s="167">
        <f>IF(OR(AND(MV$4&gt;=$J31,MV$4&lt;=$K31),AND(MV$4&gt;=$Q31,MV$4&lt;=$R31),AND(MV$4&gt;=$X31,MV$4&lt;=$Y31)),IF(MV66&gt;0,$D31-MV66,$D31),0)</f>
        <v>0</v>
      </c>
      <c r="MW31" s="167">
        <f>IF(OR(AND(MW$4&gt;=$J31,MW$4&lt;=$K31),AND(MW$4&gt;=$Q31,MW$4&lt;=$R31),AND(MW$4&gt;=$X31,MW$4&lt;=$Y31)),IF(MW66&gt;0,$D31-MW66,$D31),0)</f>
        <v>0</v>
      </c>
      <c r="MX31" s="167">
        <f>IF(OR(AND(MX$4&gt;=$J31,MX$4&lt;=$K31),AND(MX$4&gt;=$Q31,MX$4&lt;=$R31),AND(MX$4&gt;=$X31,MX$4&lt;=$Y31)),IF(MX66&gt;0,$D31-MX66,$D31),0)</f>
        <v>0</v>
      </c>
      <c r="MY31" s="167">
        <f>IF(OR(AND(MY$4&gt;=$J31,MY$4&lt;=$K31),AND(MY$4&gt;=$Q31,MY$4&lt;=$R31),AND(MY$4&gt;=$X31,MY$4&lt;=$Y31)),IF(MY66&gt;0,$D31-MY66,$D31),0)</f>
        <v>0</v>
      </c>
      <c r="MZ31" s="167">
        <f>IF(OR(AND(MZ$4&gt;=$J31,MZ$4&lt;=$K31),AND(MZ$4&gt;=$Q31,MZ$4&lt;=$R31),AND(MZ$4&gt;=$X31,MZ$4&lt;=$Y31)),IF(MZ66&gt;0,$D31-MZ66,$D31),0)</f>
        <v>0</v>
      </c>
      <c r="NA31" s="167">
        <f>IF(OR(AND(NA$4&gt;=$J31,NA$4&lt;=$K31),AND(NA$4&gt;=$Q31,NA$4&lt;=$R31),AND(NA$4&gt;=$X31,NA$4&lt;=$Y31)),IF(NA66&gt;0,$D31-NA66,$D31),0)</f>
        <v>0</v>
      </c>
      <c r="NB31" s="167">
        <f>IF(OR(AND(NB$4&gt;=$J31,NB$4&lt;=$K31),AND(NB$4&gt;=$Q31,NB$4&lt;=$R31),AND(NB$4&gt;=$X31,NB$4&lt;=$Y31)),IF(NB66&gt;0,$D31-NB66,$D31),0)</f>
        <v>0</v>
      </c>
      <c r="NC31" s="167">
        <f>IF(OR(AND(NC$4&gt;=$J31,NC$4&lt;=$K31),AND(NC$4&gt;=$Q31,NC$4&lt;=$R31),AND(NC$4&gt;=$X31,NC$4&lt;=$Y31)),IF(NC66&gt;0,$D31-NC66,$D31),0)</f>
        <v>0</v>
      </c>
      <c r="ND31" s="167">
        <f>IF(OR(AND(ND$4&gt;=$J31,ND$4&lt;=$K31),AND(ND$4&gt;=$Q31,ND$4&lt;=$R31),AND(ND$4&gt;=$X31,ND$4&lt;=$Y31)),IF(ND66&gt;0,$D31-ND66,$D31),0)</f>
        <v>0</v>
      </c>
      <c r="NE31" s="167">
        <f>IF(OR(AND(NE$4&gt;=$J31,NE$4&lt;=$K31),AND(NE$4&gt;=$Q31,NE$4&lt;=$R31),AND(NE$4&gt;=$X31,NE$4&lt;=$Y31)),IF(NE66&gt;0,$D31-NE66,$D31),0)</f>
        <v>0</v>
      </c>
      <c r="NF31" s="167">
        <f>IF(OR(AND(NF$4&gt;=$J31,NF$4&lt;=$K31),AND(NF$4&gt;=$Q31,NF$4&lt;=$R31),AND(NF$4&gt;=$X31,NF$4&lt;=$Y31)),IF(NF66&gt;0,$D31-NF66,$D31),0)</f>
        <v>0</v>
      </c>
      <c r="NG31" s="167">
        <f>IF(OR(AND(NG$4&gt;=$J31,NG$4&lt;=$K31),AND(NG$4&gt;=$Q31,NG$4&lt;=$R31),AND(NG$4&gt;=$X31,NG$4&lt;=$Y31)),IF(NG66&gt;0,$D31-NG66,$D31),0)</f>
        <v>0</v>
      </c>
      <c r="NH31" s="167">
        <f>IF(OR(AND(NH$4&gt;=$J31,NH$4&lt;=$K31),AND(NH$4&gt;=$Q31,NH$4&lt;=$R31),AND(NH$4&gt;=$X31,NH$4&lt;=$Y31)),IF(NH66&gt;0,$D31-NH66,$D31),0)</f>
        <v>0</v>
      </c>
      <c r="NI31" s="167">
        <f>IF(OR(AND(NI$4&gt;=$J31,NI$4&lt;=$K31),AND(NI$4&gt;=$Q31,NI$4&lt;=$R31),AND(NI$4&gt;=$X31,NI$4&lt;=$Y31)),IF(NI66&gt;0,$D31-NI66,$D31),0)</f>
        <v>0</v>
      </c>
      <c r="NJ31" s="167">
        <f>IF(OR(AND(NJ$4&gt;=$J31,NJ$4&lt;=$K31),AND(NJ$4&gt;=$Q31,NJ$4&lt;=$R31),AND(NJ$4&gt;=$X31,NJ$4&lt;=$Y31)),IF(NJ66&gt;0,$D31-NJ66,$D31),0)</f>
        <v>0</v>
      </c>
      <c r="NK31" s="167">
        <f>IF(OR(AND(NK$4&gt;=$J31,NK$4&lt;=$K31),AND(NK$4&gt;=$Q31,NK$4&lt;=$R31),AND(NK$4&gt;=$X31,NK$4&lt;=$Y31)),IF(NK66&gt;0,$D31-NK66,$D31),0)</f>
        <v>0</v>
      </c>
      <c r="NL31" s="167">
        <f>IF(OR(AND(NL$4&gt;=$J31,NL$4&lt;=$K31),AND(NL$4&gt;=$Q31,NL$4&lt;=$R31),AND(NL$4&gt;=$X31,NL$4&lt;=$Y31)),IF(NL66&gt;0,$D31-NL66,$D31),0)</f>
        <v>0.5</v>
      </c>
      <c r="NM31" s="167">
        <f>IF(OR(AND(NM$4&gt;=$J31,NM$4&lt;=$K31),AND(NM$4&gt;=$Q31,NM$4&lt;=$R31),AND(NM$4&gt;=$X31,NM$4&lt;=$Y31)),IF(NM66&gt;0,$D31-NM66,$D31),0)</f>
        <v>0.5</v>
      </c>
      <c r="NN31" s="167">
        <f>IF(OR(AND(NN$4&gt;=$J31,NN$4&lt;=$K31),AND(NN$4&gt;=$Q31,NN$4&lt;=$R31),AND(NN$4&gt;=$X31,NN$4&lt;=$Y31)),IF(NN66&gt;0,$D31-NN66,$D31),0)</f>
        <v>0.5</v>
      </c>
      <c r="NO31" s="167">
        <f>IF(OR(AND(NO$4&gt;=$J31,NO$4&lt;=$K31),AND(NO$4&gt;=$Q31,NO$4&lt;=$R31),AND(NO$4&gt;=$X31,NO$4&lt;=$Y31)),IF(NO66&gt;0,$D31-NO66,$D31),0)</f>
        <v>0.5</v>
      </c>
      <c r="NP31" s="167">
        <f>IF(OR(AND(NP$4&gt;=$J31,NP$4&lt;=$K31),AND(NP$4&gt;=$Q31,NP$4&lt;=$R31),AND(NP$4&gt;=$X31,NP$4&lt;=$Y31)),IF(NP66&gt;0,$D31-NP66,$D31),0)</f>
        <v>0.5</v>
      </c>
      <c r="NQ31" s="167">
        <f>IF(OR(AND(NQ$4&gt;=$J31,NQ$4&lt;=$K31),AND(NQ$4&gt;=$Q31,NQ$4&lt;=$R31),AND(NQ$4&gt;=$X31,NQ$4&lt;=$Y31)),IF(NQ66&gt;0,$D31-NQ66,$D31),0)</f>
        <v>0</v>
      </c>
      <c r="NR31" s="167">
        <f>IF(OR(AND(NR$4&gt;=$J31,NR$4&lt;=$K31),AND(NR$4&gt;=$Q31,NR$4&lt;=$R31),AND(NR$4&gt;=$X31,NR$4&lt;=$Y31)),IF(NR66&gt;0,$D31-NR66,$D31),0)</f>
        <v>0</v>
      </c>
      <c r="NS31" s="167">
        <f>IF(OR(AND(NS$4&gt;=$J31,NS$4&lt;=$K31),AND(NS$4&gt;=$Q31,NS$4&lt;=$R31),AND(NS$4&gt;=$X31,NS$4&lt;=$Y31)),IF(NS66&gt;0,$D31-NS66,$D31),0)</f>
        <v>0</v>
      </c>
      <c r="NT31" s="167">
        <f>IF(OR(AND(NT$4&gt;=$J31,NT$4&lt;=$K31),AND(NT$4&gt;=$Q31,NT$4&lt;=$R31),AND(NT$4&gt;=$X31,NT$4&lt;=$Y31)),IF(NT66&gt;0,$D31-NT66,$D31),0)</f>
        <v>0</v>
      </c>
      <c r="NU31" s="167">
        <f>IF(OR(AND(NU$4&gt;=$J31,NU$4&lt;=$K31),AND(NU$4&gt;=$Q31,NU$4&lt;=$R31),AND(NU$4&gt;=$X31,NU$4&lt;=$Y31)),IF(NU66&gt;0,$D31-NU66,$D31),0)</f>
        <v>0</v>
      </c>
      <c r="NV31" s="167">
        <f>IF(OR(AND(NV$4&gt;=$J31,NV$4&lt;=$K31),AND(NV$4&gt;=$Q31,NV$4&lt;=$R31),AND(NV$4&gt;=$X31,NV$4&lt;=$Y31)),IF(NV66&gt;0,$D31-NV66,$D31),0)</f>
        <v>0</v>
      </c>
      <c r="NW31" s="167">
        <f>IF(OR(AND(NW$4&gt;=$J31,NW$4&lt;=$K31),AND(NW$4&gt;=$Q31,NW$4&lt;=$R31),AND(NW$4&gt;=$X31,NW$4&lt;=$Y31)),IF(NW66&gt;0,$D31-NW66,$D31),0)</f>
        <v>0</v>
      </c>
      <c r="NX31" s="167">
        <f>IF(OR(AND(NX$4&gt;=$J31,NX$4&lt;=$K31),AND(NX$4&gt;=$Q31,NX$4&lt;=$R31),AND(NX$4&gt;=$X31,NX$4&lt;=$Y31)),IF(NX66&gt;0,$D31-NX66,$D31),0)</f>
        <v>0</v>
      </c>
      <c r="NY31" s="167">
        <f>IF(OR(AND(NY$4&gt;=$J31,NY$4&lt;=$K31),AND(NY$4&gt;=$Q31,NY$4&lt;=$R31),AND(NY$4&gt;=$X31,NY$4&lt;=$Y31)),IF(NY66&gt;0,$D31-NY66,$D31),0)</f>
        <v>0</v>
      </c>
      <c r="NZ31" s="167">
        <f>IF(OR(AND(NZ$4&gt;=$J31,NZ$4&lt;=$K31),AND(NZ$4&gt;=$Q31,NZ$4&lt;=$R31),AND(NZ$4&gt;=$X31,NZ$4&lt;=$Y31)),IF(NZ66&gt;0,$D31-NZ66,$D31),0)</f>
        <v>0</v>
      </c>
      <c r="OA31" s="167">
        <f>IF(OR(AND(OA$4&gt;=$J31,OA$4&lt;=$K31),AND(OA$4&gt;=$Q31,OA$4&lt;=$R31),AND(OA$4&gt;=$X31,OA$4&lt;=$Y31)),IF(OA66&gt;0,$D31-OA66,$D31),0)</f>
        <v>0</v>
      </c>
      <c r="OC31" s="8" t="s">
        <v>106</v>
      </c>
      <c r="OD31" s="8" t="s">
        <v>132</v>
      </c>
      <c r="OE31" s="8" t="s">
        <v>127</v>
      </c>
      <c r="OF31" s="8" t="s">
        <v>128</v>
      </c>
      <c r="OH31" s="17">
        <f t="shared" si="167"/>
        <v>9</v>
      </c>
      <c r="OI31" s="8">
        <f t="shared" si="235"/>
        <v>357</v>
      </c>
      <c r="OJ31" s="18">
        <f t="shared" si="181"/>
        <v>0.97540983606557374</v>
      </c>
      <c r="OK31" s="18">
        <f t="shared" si="169"/>
        <v>1</v>
      </c>
      <c r="OL31" s="18">
        <f t="shared" si="170"/>
        <v>1</v>
      </c>
      <c r="OM31" s="18">
        <f t="shared" si="171"/>
        <v>1</v>
      </c>
      <c r="ON31" s="18">
        <f t="shared" si="172"/>
        <v>1</v>
      </c>
      <c r="OO31" s="18">
        <f t="shared" si="173"/>
        <v>1</v>
      </c>
      <c r="OP31" s="18">
        <f t="shared" si="174"/>
        <v>1</v>
      </c>
      <c r="OQ31" s="18">
        <f t="shared" si="175"/>
        <v>0.967741935483871</v>
      </c>
      <c r="OR31" s="18">
        <f t="shared" si="176"/>
        <v>0.90322580645161288</v>
      </c>
      <c r="OS31" s="18">
        <f t="shared" si="177"/>
        <v>1</v>
      </c>
      <c r="OT31" s="18">
        <f t="shared" si="178"/>
        <v>1</v>
      </c>
      <c r="OU31" s="18">
        <f t="shared" si="179"/>
        <v>1</v>
      </c>
      <c r="OV31" s="18">
        <f t="shared" si="180"/>
        <v>0.83870967741935487</v>
      </c>
    </row>
    <row r="32" spans="1:412" ht="11.25" customHeight="1" x14ac:dyDescent="0.2">
      <c r="B32" s="8" t="s">
        <v>189</v>
      </c>
      <c r="C32" s="9">
        <v>1</v>
      </c>
      <c r="D32" s="15">
        <v>1</v>
      </c>
      <c r="E32" s="168"/>
      <c r="F32" s="169" t="str">
        <f t="shared" si="166"/>
        <v/>
      </c>
      <c r="G32" s="170"/>
      <c r="H32" s="170" t="str">
        <f t="shared" si="230"/>
        <v/>
      </c>
      <c r="I32" s="171"/>
      <c r="J32" s="170" t="str">
        <f t="shared" si="238"/>
        <v/>
      </c>
      <c r="K32" s="170" t="str">
        <f t="shared" si="239"/>
        <v/>
      </c>
      <c r="L32" s="172"/>
      <c r="M32" s="172" t="str">
        <f t="shared" si="184"/>
        <v/>
      </c>
      <c r="N32" s="173"/>
      <c r="O32" s="173" t="str">
        <f t="shared" si="227"/>
        <v/>
      </c>
      <c r="P32" s="173"/>
      <c r="Q32" s="174" t="str">
        <f t="shared" si="236"/>
        <v/>
      </c>
      <c r="R32" s="174" t="str">
        <f t="shared" si="237"/>
        <v/>
      </c>
      <c r="S32" s="175"/>
      <c r="T32" s="176" t="str">
        <f t="shared" si="228"/>
        <v/>
      </c>
      <c r="U32" s="175"/>
      <c r="V32" s="177" t="str">
        <f t="shared" si="229"/>
        <v/>
      </c>
      <c r="W32" s="175"/>
      <c r="X32" s="175" t="str">
        <f t="shared" si="233"/>
        <v/>
      </c>
      <c r="Y32" s="178" t="str">
        <f t="shared" si="234"/>
        <v/>
      </c>
      <c r="Z32" s="167">
        <f>IF(OR(AND(Z$4&gt;=$J32,Z$4&lt;=$K32),AND(Z$4&gt;=$Q32,Z$4&lt;=$R32),AND(Z$4&gt;=$X32,Z$4&lt;=$Y32)),IF(Z67&gt;0,$D32-Z67,$D32),0)</f>
        <v>0</v>
      </c>
      <c r="AA32" s="167">
        <f>IF(OR(AND(AA$4&gt;=$J32,AA$4&lt;=$K32),AND(AA$4&gt;=$Q32,AA$4&lt;=$R32),AND(AA$4&gt;=$X32,AA$4&lt;=$Y32)),IF(AA67&gt;0,$D32-AA67,$D32),0)</f>
        <v>0</v>
      </c>
      <c r="AB32" s="167">
        <f>IF(OR(AND(AB$4&gt;=$J32,AB$4&lt;=$K32),AND(AB$4&gt;=$Q32,AB$4&lt;=$R32),AND(AB$4&gt;=$X32,AB$4&lt;=$Y32)),IF(AB67&gt;0,$D32-AB67,$D32),0)</f>
        <v>0</v>
      </c>
      <c r="AC32" s="167">
        <f>IF(OR(AND(AC$4&gt;=$J32,AC$4&lt;=$K32),AND(AC$4&gt;=$Q32,AC$4&lt;=$R32),AND(AC$4&gt;=$X32,AC$4&lt;=$Y32)),IF(AC67&gt;0,$D32-AC67,$D32),0)</f>
        <v>0</v>
      </c>
      <c r="AD32" s="167">
        <f>IF(OR(AND(AD$4&gt;=$J32,AD$4&lt;=$K32),AND(AD$4&gt;=$Q32,AD$4&lt;=$R32),AND(AD$4&gt;=$X32,AD$4&lt;=$Y32)),IF(AD67&gt;0,$D32-AD67,$D32),0)</f>
        <v>0</v>
      </c>
      <c r="AE32" s="167">
        <f>IF(OR(AND(AE$4&gt;=$J32,AE$4&lt;=$K32),AND(AE$4&gt;=$Q32,AE$4&lt;=$R32),AND(AE$4&gt;=$X32,AE$4&lt;=$Y32)),IF(AE67&gt;0,$D32-AE67,$D32),0)</f>
        <v>0</v>
      </c>
      <c r="AF32" s="167">
        <f>IF(OR(AND(AF$4&gt;=$J32,AF$4&lt;=$K32),AND(AF$4&gt;=$Q32,AF$4&lt;=$R32),AND(AF$4&gt;=$X32,AF$4&lt;=$Y32)),IF(AF67&gt;0,$D32-AF67,$D32),0)</f>
        <v>0</v>
      </c>
      <c r="AG32" s="167">
        <f>IF(OR(AND(AG$4&gt;=$J32,AG$4&lt;=$K32),AND(AG$4&gt;=$Q32,AG$4&lt;=$R32),AND(AG$4&gt;=$X32,AG$4&lt;=$Y32)),IF(AG67&gt;0,$D32-AG67,$D32),0)</f>
        <v>0</v>
      </c>
      <c r="AH32" s="167">
        <f>IF(OR(AND(AH$4&gt;=$J32,AH$4&lt;=$K32),AND(AH$4&gt;=$Q32,AH$4&lt;=$R32),AND(AH$4&gt;=$X32,AH$4&lt;=$Y32)),IF(AH67&gt;0,$D32-AH67,$D32),0)</f>
        <v>0</v>
      </c>
      <c r="AI32" s="167">
        <f>IF(OR(AND(AI$4&gt;=$J32,AI$4&lt;=$K32),AND(AI$4&gt;=$Q32,AI$4&lt;=$R32),AND(AI$4&gt;=$X32,AI$4&lt;=$Y32)),IF(AI67&gt;0,$D32-AI67,$D32),0)</f>
        <v>0</v>
      </c>
      <c r="AJ32" s="167">
        <f>IF(OR(AND(AJ$4&gt;=$J32,AJ$4&lt;=$K32),AND(AJ$4&gt;=$Q32,AJ$4&lt;=$R32),AND(AJ$4&gt;=$X32,AJ$4&lt;=$Y32)),IF(AJ67&gt;0,$D32-AJ67,$D32),0)</f>
        <v>0</v>
      </c>
      <c r="AK32" s="167">
        <f>IF(OR(AND(AK$4&gt;=$J32,AK$4&lt;=$K32),AND(AK$4&gt;=$Q32,AK$4&lt;=$R32),AND(AK$4&gt;=$X32,AK$4&lt;=$Y32)),IF(AK67&gt;0,$D32-AK67,$D32),0)</f>
        <v>0</v>
      </c>
      <c r="AL32" s="167">
        <f>IF(OR(AND(AL$4&gt;=$J32,AL$4&lt;=$K32),AND(AL$4&gt;=$Q32,AL$4&lt;=$R32),AND(AL$4&gt;=$X32,AL$4&lt;=$Y32)),IF(AL67&gt;0,$D32-AL67,$D32),0)</f>
        <v>0</v>
      </c>
      <c r="AM32" s="167">
        <f>IF(OR(AND(AM$4&gt;=$J32,AM$4&lt;=$K32),AND(AM$4&gt;=$Q32,AM$4&lt;=$R32),AND(AM$4&gt;=$X32,AM$4&lt;=$Y32)),IF(AM67&gt;0,$D32-AM67,$D32),0)</f>
        <v>0</v>
      </c>
      <c r="AN32" s="167">
        <f>IF(OR(AND(AN$4&gt;=$J32,AN$4&lt;=$K32),AND(AN$4&gt;=$Q32,AN$4&lt;=$R32),AND(AN$4&gt;=$X32,AN$4&lt;=$Y32)),IF(AN67&gt;0,$D32-AN67,$D32),0)</f>
        <v>0</v>
      </c>
      <c r="AO32" s="167">
        <f>IF(OR(AND(AO$4&gt;=$J32,AO$4&lt;=$K32),AND(AO$4&gt;=$Q32,AO$4&lt;=$R32),AND(AO$4&gt;=$X32,AO$4&lt;=$Y32)),IF(AO67&gt;0,$D32-AO67,$D32),0)</f>
        <v>0</v>
      </c>
      <c r="AP32" s="167">
        <f>IF(OR(AND(AP$4&gt;=$J32,AP$4&lt;=$K32),AND(AP$4&gt;=$Q32,AP$4&lt;=$R32),AND(AP$4&gt;=$X32,AP$4&lt;=$Y32)),IF(AP67&gt;0,$D32-AP67,$D32),0)</f>
        <v>0</v>
      </c>
      <c r="AQ32" s="167">
        <f>IF(OR(AND(AQ$4&gt;=$J32,AQ$4&lt;=$K32),AND(AQ$4&gt;=$Q32,AQ$4&lt;=$R32),AND(AQ$4&gt;=$X32,AQ$4&lt;=$Y32)),IF(AQ67&gt;0,$D32-AQ67,$D32),0)</f>
        <v>0</v>
      </c>
      <c r="AR32" s="167">
        <f>IF(OR(AND(AR$4&gt;=$J32,AR$4&lt;=$K32),AND(AR$4&gt;=$Q32,AR$4&lt;=$R32),AND(AR$4&gt;=$X32,AR$4&lt;=$Y32)),IF(AR67&gt;0,$D32-AR67,$D32),0)</f>
        <v>0</v>
      </c>
      <c r="AS32" s="167">
        <f>IF(OR(AND(AS$4&gt;=$J32,AS$4&lt;=$K32),AND(AS$4&gt;=$Q32,AS$4&lt;=$R32),AND(AS$4&gt;=$X32,AS$4&lt;=$Y32)),IF(AS67&gt;0,$D32-AS67,$D32),0)</f>
        <v>0</v>
      </c>
      <c r="AT32" s="167">
        <f>IF(OR(AND(AT$4&gt;=$J32,AT$4&lt;=$K32),AND(AT$4&gt;=$Q32,AT$4&lt;=$R32),AND(AT$4&gt;=$X32,AT$4&lt;=$Y32)),IF(AT67&gt;0,$D32-AT67,$D32),0)</f>
        <v>0</v>
      </c>
      <c r="AU32" s="167">
        <f>IF(OR(AND(AU$4&gt;=$J32,AU$4&lt;=$K32),AND(AU$4&gt;=$Q32,AU$4&lt;=$R32),AND(AU$4&gt;=$X32,AU$4&lt;=$Y32)),IF(AU67&gt;0,$D32-AU67,$D32),0)</f>
        <v>0</v>
      </c>
      <c r="AV32" s="167">
        <f>IF(OR(AND(AV$4&gt;=$J32,AV$4&lt;=$K32),AND(AV$4&gt;=$Q32,AV$4&lt;=$R32),AND(AV$4&gt;=$X32,AV$4&lt;=$Y32)),IF(AV67&gt;0,$D32-AV67,$D32),0)</f>
        <v>0</v>
      </c>
      <c r="AW32" s="167">
        <f>IF(OR(AND(AW$4&gt;=$J32,AW$4&lt;=$K32),AND(AW$4&gt;=$Q32,AW$4&lt;=$R32),AND(AW$4&gt;=$X32,AW$4&lt;=$Y32)),IF(AW67&gt;0,$D32-AW67,$D32),0)</f>
        <v>0</v>
      </c>
      <c r="AX32" s="167">
        <f>IF(OR(AND(AX$4&gt;=$J32,AX$4&lt;=$K32),AND(AX$4&gt;=$Q32,AX$4&lt;=$R32),AND(AX$4&gt;=$X32,AX$4&lt;=$Y32)),IF(AX67&gt;0,$D32-AX67,$D32),0)</f>
        <v>0</v>
      </c>
      <c r="AY32" s="167">
        <f>IF(OR(AND(AY$4&gt;=$J32,AY$4&lt;=$K32),AND(AY$4&gt;=$Q32,AY$4&lt;=$R32),AND(AY$4&gt;=$X32,AY$4&lt;=$Y32)),IF(AY67&gt;0,$D32-AY67,$D32),0)</f>
        <v>0</v>
      </c>
      <c r="AZ32" s="167">
        <f>IF(OR(AND(AZ$4&gt;=$J32,AZ$4&lt;=$K32),AND(AZ$4&gt;=$Q32,AZ$4&lt;=$R32),AND(AZ$4&gt;=$X32,AZ$4&lt;=$Y32)),IF(AZ67&gt;0,$D32-AZ67,$D32),0)</f>
        <v>0</v>
      </c>
      <c r="BA32" s="167">
        <f>IF(OR(AND(BA$4&gt;=$J32,BA$4&lt;=$K32),AND(BA$4&gt;=$Q32,BA$4&lt;=$R32),AND(BA$4&gt;=$X32,BA$4&lt;=$Y32)),IF(BA67&gt;0,$D32-BA67,$D32),0)</f>
        <v>0</v>
      </c>
      <c r="BB32" s="167">
        <f>IF(OR(AND(BB$4&gt;=$J32,BB$4&lt;=$K32),AND(BB$4&gt;=$Q32,BB$4&lt;=$R32),AND(BB$4&gt;=$X32,BB$4&lt;=$Y32)),IF(BB67&gt;0,$D32-BB67,$D32),0)</f>
        <v>0</v>
      </c>
      <c r="BC32" s="167">
        <f>IF(OR(AND(BC$4&gt;=$J32,BC$4&lt;=$K32),AND(BC$4&gt;=$Q32,BC$4&lt;=$R32),AND(BC$4&gt;=$X32,BC$4&lt;=$Y32)),IF(BC67&gt;0,$D32-BC67,$D32),0)</f>
        <v>0</v>
      </c>
      <c r="BD32" s="167">
        <f>IF(OR(AND(BD$4&gt;=$J32,BD$4&lt;=$K32),AND(BD$4&gt;=$Q32,BD$4&lt;=$R32),AND(BD$4&gt;=$X32,BD$4&lt;=$Y32)),IF(BD67&gt;0,$D32-BD67,$D32),0)</f>
        <v>0</v>
      </c>
      <c r="BE32" s="167">
        <f>IF(OR(AND(BE$4&gt;=$J32,BE$4&lt;=$K32),AND(BE$4&gt;=$Q32,BE$4&lt;=$R32),AND(BE$4&gt;=$X32,BE$4&lt;=$Y32)),IF(BE67&gt;0,$D32-BE67,$D32),0)</f>
        <v>0</v>
      </c>
      <c r="BF32" s="167">
        <f>IF(OR(AND(BF$4&gt;=$J32,BF$4&lt;=$K32),AND(BF$4&gt;=$Q32,BF$4&lt;=$R32),AND(BF$4&gt;=$X32,BF$4&lt;=$Y32)),IF(BF67&gt;0,$D32-BF67,$D32),0)</f>
        <v>0</v>
      </c>
      <c r="BG32" s="167">
        <f>IF(OR(AND(BG$4&gt;=$J32,BG$4&lt;=$K32),AND(BG$4&gt;=$Q32,BG$4&lt;=$R32),AND(BG$4&gt;=$X32,BG$4&lt;=$Y32)),IF(BG67&gt;0,$D32-BG67,$D32),0)</f>
        <v>0</v>
      </c>
      <c r="BH32" s="167">
        <f>IF(OR(AND(BH$4&gt;=$J32,BH$4&lt;=$K32),AND(BH$4&gt;=$Q32,BH$4&lt;=$R32),AND(BH$4&gt;=$X32,BH$4&lt;=$Y32)),IF(BH67&gt;0,$D32-BH67,$D32),0)</f>
        <v>0</v>
      </c>
      <c r="BI32" s="167">
        <f>IF(OR(AND(BI$4&gt;=$J32,BI$4&lt;=$K32),AND(BI$4&gt;=$Q32,BI$4&lt;=$R32),AND(BI$4&gt;=$X32,BI$4&lt;=$Y32)),IF(BI67&gt;0,$D32-BI67,$D32),0)</f>
        <v>0</v>
      </c>
      <c r="BJ32" s="167">
        <f>IF(OR(AND(BJ$4&gt;=$J32,BJ$4&lt;=$K32),AND(BJ$4&gt;=$Q32,BJ$4&lt;=$R32),AND(BJ$4&gt;=$X32,BJ$4&lt;=$Y32)),IF(BJ67&gt;0,$D32-BJ67,$D32),0)</f>
        <v>0</v>
      </c>
      <c r="BK32" s="167">
        <f>IF(OR(AND(BK$4&gt;=$J32,BK$4&lt;=$K32),AND(BK$4&gt;=$Q32,BK$4&lt;=$R32),AND(BK$4&gt;=$X32,BK$4&lt;=$Y32)),IF(BK67&gt;0,$D32-BK67,$D32),0)</f>
        <v>0</v>
      </c>
      <c r="BL32" s="167">
        <f>IF(OR(AND(BL$4&gt;=$J32,BL$4&lt;=$K32),AND(BL$4&gt;=$Q32,BL$4&lt;=$R32),AND(BL$4&gt;=$X32,BL$4&lt;=$Y32)),IF(BL67&gt;0,$D32-BL67,$D32),0)</f>
        <v>0</v>
      </c>
      <c r="BM32" s="167">
        <f>IF(OR(AND(BM$4&gt;=$J32,BM$4&lt;=$K32),AND(BM$4&gt;=$Q32,BM$4&lt;=$R32),AND(BM$4&gt;=$X32,BM$4&lt;=$Y32)),IF(BM67&gt;0,$D32-BM67,$D32),0)</f>
        <v>0</v>
      </c>
      <c r="BN32" s="167">
        <f>IF(OR(AND(BN$4&gt;=$J32,BN$4&lt;=$K32),AND(BN$4&gt;=$Q32,BN$4&lt;=$R32),AND(BN$4&gt;=$X32,BN$4&lt;=$Y32)),IF(BN67&gt;0,$D32-BN67,$D32),0)</f>
        <v>0</v>
      </c>
      <c r="BO32" s="167">
        <f>IF(OR(AND(BO$4&gt;=$J32,BO$4&lt;=$K32),AND(BO$4&gt;=$Q32,BO$4&lt;=$R32),AND(BO$4&gt;=$X32,BO$4&lt;=$Y32)),IF(BO67&gt;0,$D32-BO67,$D32),0)</f>
        <v>0</v>
      </c>
      <c r="BP32" s="167">
        <f>IF(OR(AND(BP$4&gt;=$J32,BP$4&lt;=$K32),AND(BP$4&gt;=$Q32,BP$4&lt;=$R32),AND(BP$4&gt;=$X32,BP$4&lt;=$Y32)),IF(BP67&gt;0,$D32-BP67,$D32),0)</f>
        <v>0</v>
      </c>
      <c r="BQ32" s="167">
        <f>IF(OR(AND(BQ$4&gt;=$J32,BQ$4&lt;=$K32),AND(BQ$4&gt;=$Q32,BQ$4&lt;=$R32),AND(BQ$4&gt;=$X32,BQ$4&lt;=$Y32)),IF(BQ67&gt;0,$D32-BQ67,$D32),0)</f>
        <v>0</v>
      </c>
      <c r="BR32" s="167">
        <f>IF(OR(AND(BR$4&gt;=$J32,BR$4&lt;=$K32),AND(BR$4&gt;=$Q32,BR$4&lt;=$R32),AND(BR$4&gt;=$X32,BR$4&lt;=$Y32)),IF(BR67&gt;0,$D32-BR67,$D32),0)</f>
        <v>0</v>
      </c>
      <c r="BS32" s="167">
        <f>IF(OR(AND(BS$4&gt;=$J32,BS$4&lt;=$K32),AND(BS$4&gt;=$Q32,BS$4&lt;=$R32),AND(BS$4&gt;=$X32,BS$4&lt;=$Y32)),IF(BS67&gt;0,$D32-BS67,$D32),0)</f>
        <v>0</v>
      </c>
      <c r="BT32" s="167">
        <f>IF(OR(AND(BT$4&gt;=$J32,BT$4&lt;=$K32),AND(BT$4&gt;=$Q32,BT$4&lt;=$R32),AND(BT$4&gt;=$X32,BT$4&lt;=$Y32)),IF(BT67&gt;0,$D32-BT67,$D32),0)</f>
        <v>0</v>
      </c>
      <c r="BU32" s="167">
        <f>IF(OR(AND(BU$4&gt;=$J32,BU$4&lt;=$K32),AND(BU$4&gt;=$Q32,BU$4&lt;=$R32),AND(BU$4&gt;=$X32,BU$4&lt;=$Y32)),IF(BU67&gt;0,$D32-BU67,$D32),0)</f>
        <v>0</v>
      </c>
      <c r="BV32" s="167">
        <f>IF(OR(AND(BV$4&gt;=$J32,BV$4&lt;=$K32),AND(BV$4&gt;=$Q32,BV$4&lt;=$R32),AND(BV$4&gt;=$X32,BV$4&lt;=$Y32)),IF(BV67&gt;0,$D32-BV67,$D32),0)</f>
        <v>0</v>
      </c>
      <c r="BW32" s="167">
        <f>IF(OR(AND(BW$4&gt;=$J32,BW$4&lt;=$K32),AND(BW$4&gt;=$Q32,BW$4&lt;=$R32),AND(BW$4&gt;=$X32,BW$4&lt;=$Y32)),IF(BW67&gt;0,$D32-BW67,$D32),0)</f>
        <v>0</v>
      </c>
      <c r="BX32" s="167">
        <f>IF(OR(AND(BX$4&gt;=$J32,BX$4&lt;=$K32),AND(BX$4&gt;=$Q32,BX$4&lt;=$R32),AND(BX$4&gt;=$X32,BX$4&lt;=$Y32)),IF(BX67&gt;0,$D32-BX67,$D32),0)</f>
        <v>0</v>
      </c>
      <c r="BY32" s="167">
        <f>IF(OR(AND(BY$4&gt;=$J32,BY$4&lt;=$K32),AND(BY$4&gt;=$Q32,BY$4&lt;=$R32),AND(BY$4&gt;=$X32,BY$4&lt;=$Y32)),IF(BY67&gt;0,$D32-BY67,$D32),0)</f>
        <v>0</v>
      </c>
      <c r="BZ32" s="167">
        <f>IF(OR(AND(BZ$4&gt;=$J32,BZ$4&lt;=$K32),AND(BZ$4&gt;=$Q32,BZ$4&lt;=$R32),AND(BZ$4&gt;=$X32,BZ$4&lt;=$Y32)),IF(BZ67&gt;0,$D32-BZ67,$D32),0)</f>
        <v>0</v>
      </c>
      <c r="CA32" s="167">
        <f>IF(OR(AND(CA$4&gt;=$J32,CA$4&lt;=$K32),AND(CA$4&gt;=$Q32,CA$4&lt;=$R32),AND(CA$4&gt;=$X32,CA$4&lt;=$Y32)),IF(CA67&gt;0,$D32-CA67,$D32),0)</f>
        <v>0</v>
      </c>
      <c r="CB32" s="167">
        <f>IF(OR(AND(CB$4&gt;=$J32,CB$4&lt;=$K32),AND(CB$4&gt;=$Q32,CB$4&lt;=$R32),AND(CB$4&gt;=$X32,CB$4&lt;=$Y32)),IF(CB67&gt;0,$D32-CB67,$D32),0)</f>
        <v>0</v>
      </c>
      <c r="CC32" s="167">
        <f>IF(OR(AND(CC$4&gt;=$J32,CC$4&lt;=$K32),AND(CC$4&gt;=$Q32,CC$4&lt;=$R32),AND(CC$4&gt;=$X32,CC$4&lt;=$Y32)),IF(CC67&gt;0,$D32-CC67,$D32),0)</f>
        <v>0</v>
      </c>
      <c r="CD32" s="167">
        <f>IF(OR(AND(CD$4&gt;=$J32,CD$4&lt;=$K32),AND(CD$4&gt;=$Q32,CD$4&lt;=$R32),AND(CD$4&gt;=$X32,CD$4&lt;=$Y32)),IF(CD67&gt;0,$D32-CD67,$D32),0)</f>
        <v>0</v>
      </c>
      <c r="CE32" s="167">
        <f>IF(OR(AND(CE$4&gt;=$J32,CE$4&lt;=$K32),AND(CE$4&gt;=$Q32,CE$4&lt;=$R32),AND(CE$4&gt;=$X32,CE$4&lt;=$Y32)),IF(CE67&gt;0,$D32-CE67,$D32),0)</f>
        <v>0</v>
      </c>
      <c r="CF32" s="167">
        <f>IF(OR(AND(CF$4&gt;=$J32,CF$4&lt;=$K32),AND(CF$4&gt;=$Q32,CF$4&lt;=$R32),AND(CF$4&gt;=$X32,CF$4&lt;=$Y32)),IF(CF67&gt;0,$D32-CF67,$D32),0)</f>
        <v>0</v>
      </c>
      <c r="CG32" s="167">
        <f>IF(OR(AND(CG$4&gt;=$J32,CG$4&lt;=$K32),AND(CG$4&gt;=$Q32,CG$4&lt;=$R32),AND(CG$4&gt;=$X32,CG$4&lt;=$Y32)),IF(CG67&gt;0,$D32-CG67,$D32),0)</f>
        <v>0</v>
      </c>
      <c r="CH32" s="167">
        <f>IF(OR(AND(CH$4&gt;=$J32,CH$4&lt;=$K32),AND(CH$4&gt;=$Q32,CH$4&lt;=$R32),AND(CH$4&gt;=$X32,CH$4&lt;=$Y32)),IF(CH67&gt;0,$D32-CH67,$D32),0)</f>
        <v>0</v>
      </c>
      <c r="CI32" s="167">
        <f>IF(OR(AND(CI$4&gt;=$J32,CI$4&lt;=$K32),AND(CI$4&gt;=$Q32,CI$4&lt;=$R32),AND(CI$4&gt;=$X32,CI$4&lt;=$Y32)),IF(CI67&gt;0,$D32-CI67,$D32),0)</f>
        <v>0</v>
      </c>
      <c r="CJ32" s="167">
        <f>IF(OR(AND(CJ$4&gt;=$J32,CJ$4&lt;=$K32),AND(CJ$4&gt;=$Q32,CJ$4&lt;=$R32),AND(CJ$4&gt;=$X32,CJ$4&lt;=$Y32)),IF(CJ67&gt;0,$D32-CJ67,$D32),0)</f>
        <v>0</v>
      </c>
      <c r="CK32" s="167">
        <f>IF(OR(AND(CK$4&gt;=$J32,CK$4&lt;=$K32),AND(CK$4&gt;=$Q32,CK$4&lt;=$R32),AND(CK$4&gt;=$X32,CK$4&lt;=$Y32)),IF(CK67&gt;0,$D32-CK67,$D32),0)</f>
        <v>0</v>
      </c>
      <c r="CL32" s="167">
        <f>IF(OR(AND(CL$4&gt;=$J32,CL$4&lt;=$K32),AND(CL$4&gt;=$Q32,CL$4&lt;=$R32),AND(CL$4&gt;=$X32,CL$4&lt;=$Y32)),IF(CL67&gt;0,$D32-CL67,$D32),0)</f>
        <v>0</v>
      </c>
      <c r="CM32" s="167">
        <f>IF(OR(AND(CM$4&gt;=$J32,CM$4&lt;=$K32),AND(CM$4&gt;=$Q32,CM$4&lt;=$R32),AND(CM$4&gt;=$X32,CM$4&lt;=$Y32)),IF(CM67&gt;0,$D32-CM67,$D32),0)</f>
        <v>0</v>
      </c>
      <c r="CN32" s="167">
        <f>IF(OR(AND(CN$4&gt;=$J32,CN$4&lt;=$K32),AND(CN$4&gt;=$Q32,CN$4&lt;=$R32),AND(CN$4&gt;=$X32,CN$4&lt;=$Y32)),IF(CN67&gt;0,$D32-CN67,$D32),0)</f>
        <v>0</v>
      </c>
      <c r="CO32" s="167">
        <f>IF(OR(AND(CO$4&gt;=$J32,CO$4&lt;=$K32),AND(CO$4&gt;=$Q32,CO$4&lt;=$R32),AND(CO$4&gt;=$X32,CO$4&lt;=$Y32)),IF(CO67&gt;0,$D32-CO67,$D32),0)</f>
        <v>0</v>
      </c>
      <c r="CP32" s="167">
        <f>IF(OR(AND(CP$4&gt;=$J32,CP$4&lt;=$K32),AND(CP$4&gt;=$Q32,CP$4&lt;=$R32),AND(CP$4&gt;=$X32,CP$4&lt;=$Y32)),IF(CP67&gt;0,$D32-CP67,$D32),0)</f>
        <v>0</v>
      </c>
      <c r="CQ32" s="167">
        <f>IF(OR(AND(CQ$4&gt;=$J32,CQ$4&lt;=$K32),AND(CQ$4&gt;=$Q32,CQ$4&lt;=$R32),AND(CQ$4&gt;=$X32,CQ$4&lt;=$Y32)),IF(CQ67&gt;0,$D32-CQ67,$D32),0)</f>
        <v>0</v>
      </c>
      <c r="CR32" s="167">
        <f>IF(OR(AND(CR$4&gt;=$J32,CR$4&lt;=$K32),AND(CR$4&gt;=$Q32,CR$4&lt;=$R32),AND(CR$4&gt;=$X32,CR$4&lt;=$Y32)),IF(CR67&gt;0,$D32-CR67,$D32),0)</f>
        <v>0</v>
      </c>
      <c r="CS32" s="167">
        <f>IF(OR(AND(CS$4&gt;=$J32,CS$4&lt;=$K32),AND(CS$4&gt;=$Q32,CS$4&lt;=$R32),AND(CS$4&gt;=$X32,CS$4&lt;=$Y32)),IF(CS67&gt;0,$D32-CS67,$D32),0)</f>
        <v>0</v>
      </c>
      <c r="CT32" s="167">
        <f>IF(OR(AND(CT$4&gt;=$J32,CT$4&lt;=$K32),AND(CT$4&gt;=$Q32,CT$4&lt;=$R32),AND(CT$4&gt;=$X32,CT$4&lt;=$Y32)),IF(CT67&gt;0,$D32-CT67,$D32),0)</f>
        <v>0</v>
      </c>
      <c r="CU32" s="167">
        <f>IF(OR(AND(CU$4&gt;=$J32,CU$4&lt;=$K32),AND(CU$4&gt;=$Q32,CU$4&lt;=$R32),AND(CU$4&gt;=$X32,CU$4&lt;=$Y32)),IF(CU67&gt;0,$D32-CU67,$D32),0)</f>
        <v>0</v>
      </c>
      <c r="CV32" s="167">
        <f>IF(OR(AND(CV$4&gt;=$J32,CV$4&lt;=$K32),AND(CV$4&gt;=$Q32,CV$4&lt;=$R32),AND(CV$4&gt;=$X32,CV$4&lt;=$Y32)),IF(CV67&gt;0,$D32-CV67,$D32),0)</f>
        <v>0</v>
      </c>
      <c r="CW32" s="167">
        <f>IF(OR(AND(CW$4&gt;=$J32,CW$4&lt;=$K32),AND(CW$4&gt;=$Q32,CW$4&lt;=$R32),AND(CW$4&gt;=$X32,CW$4&lt;=$Y32)),IF(CW67&gt;0,$D32-CW67,$D32),0)</f>
        <v>0</v>
      </c>
      <c r="CX32" s="167">
        <f>IF(OR(AND(CX$4&gt;=$J32,CX$4&lt;=$K32),AND(CX$4&gt;=$Q32,CX$4&lt;=$R32),AND(CX$4&gt;=$X32,CX$4&lt;=$Y32)),IF(CX67&gt;0,$D32-CX67,$D32),0)</f>
        <v>0</v>
      </c>
      <c r="CY32" s="167">
        <f>IF(OR(AND(CY$4&gt;=$J32,CY$4&lt;=$K32),AND(CY$4&gt;=$Q32,CY$4&lt;=$R32),AND(CY$4&gt;=$X32,CY$4&lt;=$Y32)),IF(CY67&gt;0,$D32-CY67,$D32),0)</f>
        <v>0</v>
      </c>
      <c r="CZ32" s="167">
        <f>IF(OR(AND(CZ$4&gt;=$J32,CZ$4&lt;=$K32),AND(CZ$4&gt;=$Q32,CZ$4&lt;=$R32),AND(CZ$4&gt;=$X32,CZ$4&lt;=$Y32)),IF(CZ67&gt;0,$D32-CZ67,$D32),0)</f>
        <v>0</v>
      </c>
      <c r="DA32" s="167">
        <f>IF(OR(AND(DA$4&gt;=$J32,DA$4&lt;=$K32),AND(DA$4&gt;=$Q32,DA$4&lt;=$R32),AND(DA$4&gt;=$X32,DA$4&lt;=$Y32)),IF(DA67&gt;0,$D32-DA67,$D32),0)</f>
        <v>0</v>
      </c>
      <c r="DB32" s="167">
        <f>IF(OR(AND(DB$4&gt;=$J32,DB$4&lt;=$K32),AND(DB$4&gt;=$Q32,DB$4&lt;=$R32),AND(DB$4&gt;=$X32,DB$4&lt;=$Y32)),IF(DB67&gt;0,$D32-DB67,$D32),0)</f>
        <v>0</v>
      </c>
      <c r="DC32" s="167">
        <f>IF(OR(AND(DC$4&gt;=$J32,DC$4&lt;=$K32),AND(DC$4&gt;=$Q32,DC$4&lt;=$R32),AND(DC$4&gt;=$X32,DC$4&lt;=$Y32)),IF(DC67&gt;0,$D32-DC67,$D32),0)</f>
        <v>0</v>
      </c>
      <c r="DD32" s="167">
        <f>IF(OR(AND(DD$4&gt;=$J32,DD$4&lt;=$K32),AND(DD$4&gt;=$Q32,DD$4&lt;=$R32),AND(DD$4&gt;=$X32,DD$4&lt;=$Y32)),IF(DD67&gt;0,$D32-DD67,$D32),0)</f>
        <v>0</v>
      </c>
      <c r="DE32" s="167">
        <f>IF(OR(AND(DE$4&gt;=$J32,DE$4&lt;=$K32),AND(DE$4&gt;=$Q32,DE$4&lt;=$R32),AND(DE$4&gt;=$X32,DE$4&lt;=$Y32)),IF(DE67&gt;0,$D32-DE67,$D32),0)</f>
        <v>0</v>
      </c>
      <c r="DF32" s="167">
        <f>IF(OR(AND(DF$4&gt;=$J32,DF$4&lt;=$K32),AND(DF$4&gt;=$Q32,DF$4&lt;=$R32),AND(DF$4&gt;=$X32,DF$4&lt;=$Y32)),IF(DF67&gt;0,$D32-DF67,$D32),0)</f>
        <v>0</v>
      </c>
      <c r="DG32" s="167">
        <f>IF(OR(AND(DG$4&gt;=$J32,DG$4&lt;=$K32),AND(DG$4&gt;=$Q32,DG$4&lt;=$R32),AND(DG$4&gt;=$X32,DG$4&lt;=$Y32)),IF(DG67&gt;0,$D32-DG67,$D32),0)</f>
        <v>0</v>
      </c>
      <c r="DH32" s="167">
        <f>IF(OR(AND(DH$4&gt;=$J32,DH$4&lt;=$K32),AND(DH$4&gt;=$Q32,DH$4&lt;=$R32),AND(DH$4&gt;=$X32,DH$4&lt;=$Y32)),IF(DH67&gt;0,$D32-DH67,$D32),0)</f>
        <v>0</v>
      </c>
      <c r="DI32" s="167">
        <f>IF(OR(AND(DI$4&gt;=$J32,DI$4&lt;=$K32),AND(DI$4&gt;=$Q32,DI$4&lt;=$R32),AND(DI$4&gt;=$X32,DI$4&lt;=$Y32)),IF(DI67&gt;0,$D32-DI67,$D32),0)</f>
        <v>0</v>
      </c>
      <c r="DJ32" s="167">
        <f>IF(OR(AND(DJ$4&gt;=$J32,DJ$4&lt;=$K32),AND(DJ$4&gt;=$Q32,DJ$4&lt;=$R32),AND(DJ$4&gt;=$X32,DJ$4&lt;=$Y32)),IF(DJ67&gt;0,$D32-DJ67,$D32),0)</f>
        <v>0</v>
      </c>
      <c r="DK32" s="167">
        <f>IF(OR(AND(DK$4&gt;=$J32,DK$4&lt;=$K32),AND(DK$4&gt;=$Q32,DK$4&lt;=$R32),AND(DK$4&gt;=$X32,DK$4&lt;=$Y32)),IF(DK67&gt;0,$D32-DK67,$D32),0)</f>
        <v>0</v>
      </c>
      <c r="DL32" s="167">
        <f>IF(OR(AND(DL$4&gt;=$J32,DL$4&lt;=$K32),AND(DL$4&gt;=$Q32,DL$4&lt;=$R32),AND(DL$4&gt;=$X32,DL$4&lt;=$Y32)),IF(DL67&gt;0,$D32-DL67,$D32),0)</f>
        <v>0</v>
      </c>
      <c r="DM32" s="167">
        <f>IF(OR(AND(DM$4&gt;=$J32,DM$4&lt;=$K32),AND(DM$4&gt;=$Q32,DM$4&lt;=$R32),AND(DM$4&gt;=$X32,DM$4&lt;=$Y32)),IF(DM67&gt;0,$D32-DM67,$D32),0)</f>
        <v>0</v>
      </c>
      <c r="DN32" s="167">
        <f>IF(OR(AND(DN$4&gt;=$J32,DN$4&lt;=$K32),AND(DN$4&gt;=$Q32,DN$4&lt;=$R32),AND(DN$4&gt;=$X32,DN$4&lt;=$Y32)),IF(DN67&gt;0,$D32-DN67,$D32),0)</f>
        <v>0</v>
      </c>
      <c r="DO32" s="167">
        <f>IF(OR(AND(DO$4&gt;=$J32,DO$4&lt;=$K32),AND(DO$4&gt;=$Q32,DO$4&lt;=$R32),AND(DO$4&gt;=$X32,DO$4&lt;=$Y32)),IF(DO67&gt;0,$D32-DO67,$D32),0)</f>
        <v>0</v>
      </c>
      <c r="DP32" s="167">
        <f>IF(OR(AND(DP$4&gt;=$J32,DP$4&lt;=$K32),AND(DP$4&gt;=$Q32,DP$4&lt;=$R32),AND(DP$4&gt;=$X32,DP$4&lt;=$Y32)),IF(DP67&gt;0,$D32-DP67,$D32),0)</f>
        <v>0</v>
      </c>
      <c r="DQ32" s="167">
        <f>IF(OR(AND(DQ$4&gt;=$J32,DQ$4&lt;=$K32),AND(DQ$4&gt;=$Q32,DQ$4&lt;=$R32),AND(DQ$4&gt;=$X32,DQ$4&lt;=$Y32)),IF(DQ67&gt;0,$D32-DQ67,$D32),0)</f>
        <v>0</v>
      </c>
      <c r="DR32" s="167">
        <f>IF(OR(AND(DR$4&gt;=$J32,DR$4&lt;=$K32),AND(DR$4&gt;=$Q32,DR$4&lt;=$R32),AND(DR$4&gt;=$X32,DR$4&lt;=$Y32)),IF(DR67&gt;0,$D32-DR67,$D32),0)</f>
        <v>0</v>
      </c>
      <c r="DS32" s="167">
        <f>IF(OR(AND(DS$4&gt;=$J32,DS$4&lt;=$K32),AND(DS$4&gt;=$Q32,DS$4&lt;=$R32),AND(DS$4&gt;=$X32,DS$4&lt;=$Y32)),IF(DS67&gt;0,$D32-DS67,$D32),0)</f>
        <v>0</v>
      </c>
      <c r="DT32" s="167">
        <f>IF(OR(AND(DT$4&gt;=$J32,DT$4&lt;=$K32),AND(DT$4&gt;=$Q32,DT$4&lt;=$R32),AND(DT$4&gt;=$X32,DT$4&lt;=$Y32)),IF(DT67&gt;0,$D32-DT67,$D32),0)</f>
        <v>0</v>
      </c>
      <c r="DU32" s="167">
        <f>IF(OR(AND(DU$4&gt;=$J32,DU$4&lt;=$K32),AND(DU$4&gt;=$Q32,DU$4&lt;=$R32),AND(DU$4&gt;=$X32,DU$4&lt;=$Y32)),IF(DU67&gt;0,$D32-DU67,$D32),0)</f>
        <v>0</v>
      </c>
      <c r="DV32" s="167">
        <f>IF(OR(AND(DV$4&gt;=$J32,DV$4&lt;=$K32),AND(DV$4&gt;=$Q32,DV$4&lt;=$R32),AND(DV$4&gt;=$X32,DV$4&lt;=$Y32)),IF(DV67&gt;0,$D32-DV67,$D32),0)</f>
        <v>0</v>
      </c>
      <c r="DW32" s="167">
        <f>IF(OR(AND(DW$4&gt;=$J32,DW$4&lt;=$K32),AND(DW$4&gt;=$Q32,DW$4&lt;=$R32),AND(DW$4&gt;=$X32,DW$4&lt;=$Y32)),IF(DW67&gt;0,$D32-DW67,$D32),0)</f>
        <v>0</v>
      </c>
      <c r="DX32" s="167">
        <f>IF(OR(AND(DX$4&gt;=$J32,DX$4&lt;=$K32),AND(DX$4&gt;=$Q32,DX$4&lt;=$R32),AND(DX$4&gt;=$X32,DX$4&lt;=$Y32)),IF(DX67&gt;0,$D32-DX67,$D32),0)</f>
        <v>0</v>
      </c>
      <c r="DY32" s="167">
        <f>IF(OR(AND(DY$4&gt;=$J32,DY$4&lt;=$K32),AND(DY$4&gt;=$Q32,DY$4&lt;=$R32),AND(DY$4&gt;=$X32,DY$4&lt;=$Y32)),IF(DY67&gt;0,$D32-DY67,$D32),0)</f>
        <v>0</v>
      </c>
      <c r="DZ32" s="167">
        <f>IF(OR(AND(DZ$4&gt;=$J32,DZ$4&lt;=$K32),AND(DZ$4&gt;=$Q32,DZ$4&lt;=$R32),AND(DZ$4&gt;=$X32,DZ$4&lt;=$Y32)),IF(DZ67&gt;0,$D32-DZ67,$D32),0)</f>
        <v>0</v>
      </c>
      <c r="EA32" s="167">
        <f>IF(OR(AND(EA$4&gt;=$J32,EA$4&lt;=$K32),AND(EA$4&gt;=$Q32,EA$4&lt;=$R32),AND(EA$4&gt;=$X32,EA$4&lt;=$Y32)),IF(EA67&gt;0,$D32-EA67,$D32),0)</f>
        <v>0</v>
      </c>
      <c r="EB32" s="167">
        <f>IF(OR(AND(EB$4&gt;=$J32,EB$4&lt;=$K32),AND(EB$4&gt;=$Q32,EB$4&lt;=$R32),AND(EB$4&gt;=$X32,EB$4&lt;=$Y32)),IF(EB67&gt;0,$D32-EB67,$D32),0)</f>
        <v>0</v>
      </c>
      <c r="EC32" s="167">
        <f>IF(OR(AND(EC$4&gt;=$J32,EC$4&lt;=$K32),AND(EC$4&gt;=$Q32,EC$4&lt;=$R32),AND(EC$4&gt;=$X32,EC$4&lt;=$Y32)),IF(EC67&gt;0,$D32-EC67,$D32),0)</f>
        <v>0</v>
      </c>
      <c r="ED32" s="167">
        <f>IF(OR(AND(ED$4&gt;=$J32,ED$4&lt;=$K32),AND(ED$4&gt;=$Q32,ED$4&lt;=$R32),AND(ED$4&gt;=$X32,ED$4&lt;=$Y32)),IF(ED67&gt;0,$D32-ED67,$D32),0)</f>
        <v>0</v>
      </c>
      <c r="EE32" s="167">
        <f>IF(OR(AND(EE$4&gt;=$J32,EE$4&lt;=$K32),AND(EE$4&gt;=$Q32,EE$4&lt;=$R32),AND(EE$4&gt;=$X32,EE$4&lt;=$Y32)),IF(EE67&gt;0,$D32-EE67,$D32),0)</f>
        <v>0</v>
      </c>
      <c r="EF32" s="167">
        <f>IF(OR(AND(EF$4&gt;=$J32,EF$4&lt;=$K32),AND(EF$4&gt;=$Q32,EF$4&lt;=$R32),AND(EF$4&gt;=$X32,EF$4&lt;=$Y32)),IF(EF67&gt;0,$D32-EF67,$D32),0)</f>
        <v>0</v>
      </c>
      <c r="EG32" s="167">
        <f>IF(OR(AND(EG$4&gt;=$J32,EG$4&lt;=$K32),AND(EG$4&gt;=$Q32,EG$4&lt;=$R32),AND(EG$4&gt;=$X32,EG$4&lt;=$Y32)),IF(EG67&gt;0,$D32-EG67,$D32),0)</f>
        <v>0</v>
      </c>
      <c r="EH32" s="167">
        <f>IF(OR(AND(EH$4&gt;=$J32,EH$4&lt;=$K32),AND(EH$4&gt;=$Q32,EH$4&lt;=$R32),AND(EH$4&gt;=$X32,EH$4&lt;=$Y32)),IF(EH67&gt;0,$D32-EH67,$D32),0)</f>
        <v>0</v>
      </c>
      <c r="EI32" s="167">
        <f>IF(OR(AND(EI$4&gt;=$J32,EI$4&lt;=$K32),AND(EI$4&gt;=$Q32,EI$4&lt;=$R32),AND(EI$4&gt;=$X32,EI$4&lt;=$Y32)),IF(EI67&gt;0,$D32-EI67,$D32),0)</f>
        <v>0</v>
      </c>
      <c r="EJ32" s="167">
        <f>IF(OR(AND(EJ$4&gt;=$J32,EJ$4&lt;=$K32),AND(EJ$4&gt;=$Q32,EJ$4&lt;=$R32),AND(EJ$4&gt;=$X32,EJ$4&lt;=$Y32)),IF(EJ67&gt;0,$D32-EJ67,$D32),0)</f>
        <v>0</v>
      </c>
      <c r="EK32" s="167">
        <f>IF(OR(AND(EK$4&gt;=$J32,EK$4&lt;=$K32),AND(EK$4&gt;=$Q32,EK$4&lt;=$R32),AND(EK$4&gt;=$X32,EK$4&lt;=$Y32)),IF(EK67&gt;0,$D32-EK67,$D32),0)</f>
        <v>0</v>
      </c>
      <c r="EL32" s="167">
        <f>IF(OR(AND(EL$4&gt;=$J32,EL$4&lt;=$K32),AND(EL$4&gt;=$Q32,EL$4&lt;=$R32),AND(EL$4&gt;=$X32,EL$4&lt;=$Y32)),IF(EL67&gt;0,$D32-EL67,$D32),0)</f>
        <v>0</v>
      </c>
      <c r="EM32" s="167">
        <f>IF(OR(AND(EM$4&gt;=$J32,EM$4&lt;=$K32),AND(EM$4&gt;=$Q32,EM$4&lt;=$R32),AND(EM$4&gt;=$X32,EM$4&lt;=$Y32)),IF(EM67&gt;0,$D32-EM67,$D32),0)</f>
        <v>0</v>
      </c>
      <c r="EN32" s="167">
        <f>IF(OR(AND(EN$4&gt;=$J32,EN$4&lt;=$K32),AND(EN$4&gt;=$Q32,EN$4&lt;=$R32),AND(EN$4&gt;=$X32,EN$4&lt;=$Y32)),IF(EN67&gt;0,$D32-EN67,$D32),0)</f>
        <v>0</v>
      </c>
      <c r="EO32" s="167">
        <f>IF(OR(AND(EO$4&gt;=$J32,EO$4&lt;=$K32),AND(EO$4&gt;=$Q32,EO$4&lt;=$R32),AND(EO$4&gt;=$X32,EO$4&lt;=$Y32)),IF(EO67&gt;0,$D32-EO67,$D32),0)</f>
        <v>0</v>
      </c>
      <c r="EP32" s="167">
        <f>IF(OR(AND(EP$4&gt;=$J32,EP$4&lt;=$K32),AND(EP$4&gt;=$Q32,EP$4&lt;=$R32),AND(EP$4&gt;=$X32,EP$4&lt;=$Y32)),IF(EP67&gt;0,$D32-EP67,$D32),0)</f>
        <v>0</v>
      </c>
      <c r="EQ32" s="167">
        <f>IF(OR(AND(EQ$4&gt;=$J32,EQ$4&lt;=$K32),AND(EQ$4&gt;=$Q32,EQ$4&lt;=$R32),AND(EQ$4&gt;=$X32,EQ$4&lt;=$Y32)),IF(EQ67&gt;0,$D32-EQ67,$D32),0)</f>
        <v>0</v>
      </c>
      <c r="ER32" s="167">
        <f>IF(OR(AND(ER$4&gt;=$J32,ER$4&lt;=$K32),AND(ER$4&gt;=$Q32,ER$4&lt;=$R32),AND(ER$4&gt;=$X32,ER$4&lt;=$Y32)),IF(ER67&gt;0,$D32-ER67,$D32),0)</f>
        <v>0</v>
      </c>
      <c r="ES32" s="167">
        <f>IF(OR(AND(ES$4&gt;=$J32,ES$4&lt;=$K32),AND(ES$4&gt;=$Q32,ES$4&lt;=$R32),AND(ES$4&gt;=$X32,ES$4&lt;=$Y32)),IF(ES67&gt;0,$D32-ES67,$D32),0)</f>
        <v>0</v>
      </c>
      <c r="ET32" s="167">
        <f>IF(OR(AND(ET$4&gt;=$J32,ET$4&lt;=$K32),AND(ET$4&gt;=$Q32,ET$4&lt;=$R32),AND(ET$4&gt;=$X32,ET$4&lt;=$Y32)),IF(ET67&gt;0,$D32-ET67,$D32),0)</f>
        <v>0</v>
      </c>
      <c r="EU32" s="167">
        <f>IF(OR(AND(EU$4&gt;=$J32,EU$4&lt;=$K32),AND(EU$4&gt;=$Q32,EU$4&lt;=$R32),AND(EU$4&gt;=$X32,EU$4&lt;=$Y32)),IF(EU67&gt;0,$D32-EU67,$D32),0)</f>
        <v>0</v>
      </c>
      <c r="EV32" s="167">
        <f>IF(OR(AND(EV$4&gt;=$J32,EV$4&lt;=$K32),AND(EV$4&gt;=$Q32,EV$4&lt;=$R32),AND(EV$4&gt;=$X32,EV$4&lt;=$Y32)),IF(EV67&gt;0,$D32-EV67,$D32),0)</f>
        <v>0</v>
      </c>
      <c r="EW32" s="167">
        <f>IF(OR(AND(EW$4&gt;=$J32,EW$4&lt;=$K32),AND(EW$4&gt;=$Q32,EW$4&lt;=$R32),AND(EW$4&gt;=$X32,EW$4&lt;=$Y32)),IF(EW67&gt;0,$D32-EW67,$D32),0)</f>
        <v>0</v>
      </c>
      <c r="EX32" s="167">
        <f>IF(OR(AND(EX$4&gt;=$J32,EX$4&lt;=$K32),AND(EX$4&gt;=$Q32,EX$4&lt;=$R32),AND(EX$4&gt;=$X32,EX$4&lt;=$Y32)),IF(EX67&gt;0,$D32-EX67,$D32),0)</f>
        <v>0</v>
      </c>
      <c r="EY32" s="167">
        <f>IF(OR(AND(EY$4&gt;=$J32,EY$4&lt;=$K32),AND(EY$4&gt;=$Q32,EY$4&lt;=$R32),AND(EY$4&gt;=$X32,EY$4&lt;=$Y32)),IF(EY67&gt;0,$D32-EY67,$D32),0)</f>
        <v>0</v>
      </c>
      <c r="EZ32" s="167">
        <f>IF(OR(AND(EZ$4&gt;=$J32,EZ$4&lt;=$K32),AND(EZ$4&gt;=$Q32,EZ$4&lt;=$R32),AND(EZ$4&gt;=$X32,EZ$4&lt;=$Y32)),IF(EZ67&gt;0,$D32-EZ67,$D32),0)</f>
        <v>0</v>
      </c>
      <c r="FA32" s="167">
        <f>IF(OR(AND(FA$4&gt;=$J32,FA$4&lt;=$K32),AND(FA$4&gt;=$Q32,FA$4&lt;=$R32),AND(FA$4&gt;=$X32,FA$4&lt;=$Y32)),IF(FA67&gt;0,$D32-FA67,$D32),0)</f>
        <v>0</v>
      </c>
      <c r="FB32" s="167">
        <f>IF(OR(AND(FB$4&gt;=$J32,FB$4&lt;=$K32),AND(FB$4&gt;=$Q32,FB$4&lt;=$R32),AND(FB$4&gt;=$X32,FB$4&lt;=$Y32)),IF(FB67&gt;0,$D32-FB67,$D32),0)</f>
        <v>0</v>
      </c>
      <c r="FC32" s="167">
        <f>IF(OR(AND(FC$4&gt;=$J32,FC$4&lt;=$K32),AND(FC$4&gt;=$Q32,FC$4&lt;=$R32),AND(FC$4&gt;=$X32,FC$4&lt;=$Y32)),IF(FC67&gt;0,$D32-FC67,$D32),0)</f>
        <v>0</v>
      </c>
      <c r="FD32" s="167">
        <f>IF(OR(AND(FD$4&gt;=$J32,FD$4&lt;=$K32),AND(FD$4&gt;=$Q32,FD$4&lt;=$R32),AND(FD$4&gt;=$X32,FD$4&lt;=$Y32)),IF(FD67&gt;0,$D32-FD67,$D32),0)</f>
        <v>0</v>
      </c>
      <c r="FE32" s="167">
        <f>IF(OR(AND(FE$4&gt;=$J32,FE$4&lt;=$K32),AND(FE$4&gt;=$Q32,FE$4&lt;=$R32),AND(FE$4&gt;=$X32,FE$4&lt;=$Y32)),IF(FE67&gt;0,$D32-FE67,$D32),0)</f>
        <v>0</v>
      </c>
      <c r="FF32" s="167">
        <f>IF(OR(AND(FF$4&gt;=$J32,FF$4&lt;=$K32),AND(FF$4&gt;=$Q32,FF$4&lt;=$R32),AND(FF$4&gt;=$X32,FF$4&lt;=$Y32)),IF(FF67&gt;0,$D32-FF67,$D32),0)</f>
        <v>0</v>
      </c>
      <c r="FG32" s="167">
        <f>IF(OR(AND(FG$4&gt;=$J32,FG$4&lt;=$K32),AND(FG$4&gt;=$Q32,FG$4&lt;=$R32),AND(FG$4&gt;=$X32,FG$4&lt;=$Y32)),IF(FG67&gt;0,$D32-FG67,$D32),0)</f>
        <v>0</v>
      </c>
      <c r="FH32" s="167">
        <f>IF(OR(AND(FH$4&gt;=$J32,FH$4&lt;=$K32),AND(FH$4&gt;=$Q32,FH$4&lt;=$R32),AND(FH$4&gt;=$X32,FH$4&lt;=$Y32)),IF(FH67&gt;0,$D32-FH67,$D32),0)</f>
        <v>0</v>
      </c>
      <c r="FI32" s="167">
        <f>IF(OR(AND(FI$4&gt;=$J32,FI$4&lt;=$K32),AND(FI$4&gt;=$Q32,FI$4&lt;=$R32),AND(FI$4&gt;=$X32,FI$4&lt;=$Y32)),IF(FI67&gt;0,$D32-FI67,$D32),0)</f>
        <v>0</v>
      </c>
      <c r="FJ32" s="167">
        <f>IF(OR(AND(FJ$4&gt;=$J32,FJ$4&lt;=$K32),AND(FJ$4&gt;=$Q32,FJ$4&lt;=$R32),AND(FJ$4&gt;=$X32,FJ$4&lt;=$Y32)),IF(FJ67&gt;0,$D32-FJ67,$D32),0)</f>
        <v>0</v>
      </c>
      <c r="FK32" s="167">
        <f>IF(OR(AND(FK$4&gt;=$J32,FK$4&lt;=$K32),AND(FK$4&gt;=$Q32,FK$4&lt;=$R32),AND(FK$4&gt;=$X32,FK$4&lt;=$Y32)),IF(FK67&gt;0,$D32-FK67,$D32),0)</f>
        <v>0</v>
      </c>
      <c r="FL32" s="167">
        <f>IF(OR(AND(FL$4&gt;=$J32,FL$4&lt;=$K32),AND(FL$4&gt;=$Q32,FL$4&lt;=$R32),AND(FL$4&gt;=$X32,FL$4&lt;=$Y32)),IF(FL67&gt;0,$D32-FL67,$D32),0)</f>
        <v>0</v>
      </c>
      <c r="FM32" s="167">
        <f>IF(OR(AND(FM$4&gt;=$J32,FM$4&lt;=$K32),AND(FM$4&gt;=$Q32,FM$4&lt;=$R32),AND(FM$4&gt;=$X32,FM$4&lt;=$Y32)),IF(FM67&gt;0,$D32-FM67,$D32),0)</f>
        <v>0</v>
      </c>
      <c r="FN32" s="167">
        <f>IF(OR(AND(FN$4&gt;=$J32,FN$4&lt;=$K32),AND(FN$4&gt;=$Q32,FN$4&lt;=$R32),AND(FN$4&gt;=$X32,FN$4&lt;=$Y32)),IF(FN67&gt;0,$D32-FN67,$D32),0)</f>
        <v>0</v>
      </c>
      <c r="FO32" s="167">
        <f>IF(OR(AND(FO$4&gt;=$J32,FO$4&lt;=$K32),AND(FO$4&gt;=$Q32,FO$4&lt;=$R32),AND(FO$4&gt;=$X32,FO$4&lt;=$Y32)),IF(FO67&gt;0,$D32-FO67,$D32),0)</f>
        <v>0</v>
      </c>
      <c r="FP32" s="167">
        <f>IF(OR(AND(FP$4&gt;=$J32,FP$4&lt;=$K32),AND(FP$4&gt;=$Q32,FP$4&lt;=$R32),AND(FP$4&gt;=$X32,FP$4&lt;=$Y32)),IF(FP67&gt;0,$D32-FP67,$D32),0)</f>
        <v>0</v>
      </c>
      <c r="FQ32" s="167">
        <f>IF(OR(AND(FQ$4&gt;=$J32,FQ$4&lt;=$K32),AND(FQ$4&gt;=$Q32,FQ$4&lt;=$R32),AND(FQ$4&gt;=$X32,FQ$4&lt;=$Y32)),IF(FQ67&gt;0,$D32-FQ67,$D32),0)</f>
        <v>0</v>
      </c>
      <c r="FR32" s="167">
        <f>IF(OR(AND(FR$4&gt;=$J32,FR$4&lt;=$K32),AND(FR$4&gt;=$Q32,FR$4&lt;=$R32),AND(FR$4&gt;=$X32,FR$4&lt;=$Y32)),IF(FR67&gt;0,$D32-FR67,$D32),0)</f>
        <v>0</v>
      </c>
      <c r="FS32" s="167">
        <f>IF(OR(AND(FS$4&gt;=$J32,FS$4&lt;=$K32),AND(FS$4&gt;=$Q32,FS$4&lt;=$R32),AND(FS$4&gt;=$X32,FS$4&lt;=$Y32)),IF(FS67&gt;0,$D32-FS67,$D32),0)</f>
        <v>0</v>
      </c>
      <c r="FT32" s="167">
        <f>IF(OR(AND(FT$4&gt;=$J32,FT$4&lt;=$K32),AND(FT$4&gt;=$Q32,FT$4&lt;=$R32),AND(FT$4&gt;=$X32,FT$4&lt;=$Y32)),IF(FT67&gt;0,$D32-FT67,$D32),0)</f>
        <v>0</v>
      </c>
      <c r="FU32" s="167">
        <f>IF(OR(AND(FU$4&gt;=$J32,FU$4&lt;=$K32),AND(FU$4&gt;=$Q32,FU$4&lt;=$R32),AND(FU$4&gt;=$X32,FU$4&lt;=$Y32)),IF(FU67&gt;0,$D32-FU67,$D32),0)</f>
        <v>0</v>
      </c>
      <c r="FV32" s="167">
        <f>IF(OR(AND(FV$4&gt;=$J32,FV$4&lt;=$K32),AND(FV$4&gt;=$Q32,FV$4&lt;=$R32),AND(FV$4&gt;=$X32,FV$4&lt;=$Y32)),IF(FV67&gt;0,$D32-FV67,$D32),0)</f>
        <v>0</v>
      </c>
      <c r="FW32" s="167">
        <f>IF(OR(AND(FW$4&gt;=$J32,FW$4&lt;=$K32),AND(FW$4&gt;=$Q32,FW$4&lt;=$R32),AND(FW$4&gt;=$X32,FW$4&lt;=$Y32)),IF(FW67&gt;0,$D32-FW67,$D32),0)</f>
        <v>0</v>
      </c>
      <c r="FX32" s="167">
        <f>IF(OR(AND(FX$4&gt;=$J32,FX$4&lt;=$K32),AND(FX$4&gt;=$Q32,FX$4&lt;=$R32),AND(FX$4&gt;=$X32,FX$4&lt;=$Y32)),IF(FX67&gt;0,$D32-FX67,$D32),0)</f>
        <v>0</v>
      </c>
      <c r="FY32" s="167">
        <f>IF(OR(AND(FY$4&gt;=$J32,FY$4&lt;=$K32),AND(FY$4&gt;=$Q32,FY$4&lt;=$R32),AND(FY$4&gt;=$X32,FY$4&lt;=$Y32)),IF(FY67&gt;0,$D32-FY67,$D32),0)</f>
        <v>0</v>
      </c>
      <c r="FZ32" s="167">
        <f>IF(OR(AND(FZ$4&gt;=$J32,FZ$4&lt;=$K32),AND(FZ$4&gt;=$Q32,FZ$4&lt;=$R32),AND(FZ$4&gt;=$X32,FZ$4&lt;=$Y32)),IF(FZ67&gt;0,$D32-FZ67,$D32),0)</f>
        <v>0</v>
      </c>
      <c r="GA32" s="167">
        <f>IF(OR(AND(GA$4&gt;=$J32,GA$4&lt;=$K32),AND(GA$4&gt;=$Q32,GA$4&lt;=$R32),AND(GA$4&gt;=$X32,GA$4&lt;=$Y32)),IF(GA67&gt;0,$D32-GA67,$D32),0)</f>
        <v>0</v>
      </c>
      <c r="GB32" s="167">
        <f>IF(OR(AND(GB$4&gt;=$J32,GB$4&lt;=$K32),AND(GB$4&gt;=$Q32,GB$4&lt;=$R32),AND(GB$4&gt;=$X32,GB$4&lt;=$Y32)),IF(GB67&gt;0,$D32-GB67,$D32),0)</f>
        <v>0</v>
      </c>
      <c r="GC32" s="167">
        <f>IF(OR(AND(GC$4&gt;=$J32,GC$4&lt;=$K32),AND(GC$4&gt;=$Q32,GC$4&lt;=$R32),AND(GC$4&gt;=$X32,GC$4&lt;=$Y32)),IF(GC67&gt;0,$D32-GC67,$D32),0)</f>
        <v>0</v>
      </c>
      <c r="GD32" s="167">
        <f>IF(OR(AND(GD$4&gt;=$J32,GD$4&lt;=$K32),AND(GD$4&gt;=$Q32,GD$4&lt;=$R32),AND(GD$4&gt;=$X32,GD$4&lt;=$Y32)),IF(GD67&gt;0,$D32-GD67,$D32),0)</f>
        <v>0</v>
      </c>
      <c r="GE32" s="167">
        <f>IF(OR(AND(GE$4&gt;=$J32,GE$4&lt;=$K32),AND(GE$4&gt;=$Q32,GE$4&lt;=$R32),AND(GE$4&gt;=$X32,GE$4&lt;=$Y32)),IF(GE67&gt;0,$D32-GE67,$D32),0)</f>
        <v>0</v>
      </c>
      <c r="GF32" s="167">
        <f>IF(OR(AND(GF$4&gt;=$J32,GF$4&lt;=$K32),AND(GF$4&gt;=$Q32,GF$4&lt;=$R32),AND(GF$4&gt;=$X32,GF$4&lt;=$Y32)),IF(GF67&gt;0,$D32-GF67,$D32),0)</f>
        <v>0</v>
      </c>
      <c r="GG32" s="167">
        <f>IF(OR(AND(GG$4&gt;=$J32,GG$4&lt;=$K32),AND(GG$4&gt;=$Q32,GG$4&lt;=$R32),AND(GG$4&gt;=$X32,GG$4&lt;=$Y32)),IF(GG67&gt;0,$D32-GG67,$D32),0)</f>
        <v>0</v>
      </c>
      <c r="GH32" s="167">
        <f>IF(OR(AND(GH$4&gt;=$J32,GH$4&lt;=$K32),AND(GH$4&gt;=$Q32,GH$4&lt;=$R32),AND(GH$4&gt;=$X32,GH$4&lt;=$Y32)),IF(GH67&gt;0,$D32-GH67,$D32),0)</f>
        <v>0</v>
      </c>
      <c r="GI32" s="167">
        <f>IF(OR(AND(GI$4&gt;=$J32,GI$4&lt;=$K32),AND(GI$4&gt;=$Q32,GI$4&lt;=$R32),AND(GI$4&gt;=$X32,GI$4&lt;=$Y32)),IF(GI67&gt;0,$D32-GI67,$D32),0)</f>
        <v>0</v>
      </c>
      <c r="GJ32" s="167">
        <f>IF(OR(AND(GJ$4&gt;=$J32,GJ$4&lt;=$K32),AND(GJ$4&gt;=$Q32,GJ$4&lt;=$R32),AND(GJ$4&gt;=$X32,GJ$4&lt;=$Y32)),IF(GJ67&gt;0,$D32-GJ67,$D32),0)</f>
        <v>0</v>
      </c>
      <c r="GK32" s="167">
        <f>IF(OR(AND(GK$4&gt;=$J32,GK$4&lt;=$K32),AND(GK$4&gt;=$Q32,GK$4&lt;=$R32),AND(GK$4&gt;=$X32,GK$4&lt;=$Y32)),IF(GK67&gt;0,$D32-GK67,$D32),0)</f>
        <v>0</v>
      </c>
      <c r="GL32" s="167">
        <f>IF(OR(AND(GL$4&gt;=$J32,GL$4&lt;=$K32),AND(GL$4&gt;=$Q32,GL$4&lt;=$R32),AND(GL$4&gt;=$X32,GL$4&lt;=$Y32)),IF(GL67&gt;0,$D32-GL67,$D32),0)</f>
        <v>0</v>
      </c>
      <c r="GM32" s="167">
        <f>IF(OR(AND(GM$4&gt;=$J32,GM$4&lt;=$K32),AND(GM$4&gt;=$Q32,GM$4&lt;=$R32),AND(GM$4&gt;=$X32,GM$4&lt;=$Y32)),IF(GM67&gt;0,$D32-GM67,$D32),0)</f>
        <v>0</v>
      </c>
      <c r="GN32" s="167">
        <f>IF(OR(AND(GN$4&gt;=$J32,GN$4&lt;=$K32),AND(GN$4&gt;=$Q32,GN$4&lt;=$R32),AND(GN$4&gt;=$X32,GN$4&lt;=$Y32)),IF(GN67&gt;0,$D32-GN67,$D32),0)</f>
        <v>0</v>
      </c>
      <c r="GO32" s="167">
        <f>IF(OR(AND(GO$4&gt;=$J32,GO$4&lt;=$K32),AND(GO$4&gt;=$Q32,GO$4&lt;=$R32),AND(GO$4&gt;=$X32,GO$4&lt;=$Y32)),IF(GO67&gt;0,$D32-GO67,$D32),0)</f>
        <v>0</v>
      </c>
      <c r="GP32" s="167">
        <f>IF(OR(AND(GP$4&gt;=$J32,GP$4&lt;=$K32),AND(GP$4&gt;=$Q32,GP$4&lt;=$R32),AND(GP$4&gt;=$X32,GP$4&lt;=$Y32)),IF(GP67&gt;0,$D32-GP67,$D32),0)</f>
        <v>0</v>
      </c>
      <c r="GQ32" s="167">
        <f>IF(OR(AND(GQ$4&gt;=$J32,GQ$4&lt;=$K32),AND(GQ$4&gt;=$Q32,GQ$4&lt;=$R32),AND(GQ$4&gt;=$X32,GQ$4&lt;=$Y32)),IF(GQ67&gt;0,$D32-GQ67,$D32),0)</f>
        <v>0</v>
      </c>
      <c r="GR32" s="167">
        <f>IF(OR(AND(GR$4&gt;=$J32,GR$4&lt;=$K32),AND(GR$4&gt;=$Q32,GR$4&lt;=$R32),AND(GR$4&gt;=$X32,GR$4&lt;=$Y32)),IF(GR67&gt;0,$D32-GR67,$D32),0)</f>
        <v>0</v>
      </c>
      <c r="GS32" s="167">
        <f>IF(OR(AND(GS$4&gt;=$J32,GS$4&lt;=$K32),AND(GS$4&gt;=$Q32,GS$4&lt;=$R32),AND(GS$4&gt;=$X32,GS$4&lt;=$Y32)),IF(GS67&gt;0,$D32-GS67,$D32),0)</f>
        <v>0</v>
      </c>
      <c r="GT32" s="167">
        <f>IF(OR(AND(GT$4&gt;=$J32,GT$4&lt;=$K32),AND(GT$4&gt;=$Q32,GT$4&lt;=$R32),AND(GT$4&gt;=$X32,GT$4&lt;=$Y32)),IF(GT67&gt;0,$D32-GT67,$D32),0)</f>
        <v>0</v>
      </c>
      <c r="GU32" s="167">
        <f>IF(OR(AND(GU$4&gt;=$J32,GU$4&lt;=$K32),AND(GU$4&gt;=$Q32,GU$4&lt;=$R32),AND(GU$4&gt;=$X32,GU$4&lt;=$Y32)),IF(GU67&gt;0,$D32-GU67,$D32),0)</f>
        <v>0</v>
      </c>
      <c r="GV32" s="167">
        <f>IF(OR(AND(GV$4&gt;=$J32,GV$4&lt;=$K32),AND(GV$4&gt;=$Q32,GV$4&lt;=$R32),AND(GV$4&gt;=$X32,GV$4&lt;=$Y32)),IF(GV67&gt;0,$D32-GV67,$D32),0)</f>
        <v>0</v>
      </c>
      <c r="GW32" s="167">
        <f>IF(OR(AND(GW$4&gt;=$J32,GW$4&lt;=$K32),AND(GW$4&gt;=$Q32,GW$4&lt;=$R32),AND(GW$4&gt;=$X32,GW$4&lt;=$Y32)),IF(GW67&gt;0,$D32-GW67,$D32),0)</f>
        <v>0</v>
      </c>
      <c r="GX32" s="167">
        <f>IF(OR(AND(GX$4&gt;=$J32,GX$4&lt;=$K32),AND(GX$4&gt;=$Q32,GX$4&lt;=$R32),AND(GX$4&gt;=$X32,GX$4&lt;=$Y32)),IF(GX67&gt;0,$D32-GX67,$D32),0)</f>
        <v>0</v>
      </c>
      <c r="GY32" s="167">
        <f>IF(OR(AND(GY$4&gt;=$J32,GY$4&lt;=$K32),AND(GY$4&gt;=$Q32,GY$4&lt;=$R32),AND(GY$4&gt;=$X32,GY$4&lt;=$Y32)),IF(GY67&gt;0,$D32-GY67,$D32),0)</f>
        <v>0</v>
      </c>
      <c r="GZ32" s="167">
        <f>IF(OR(AND(GZ$4&gt;=$J32,GZ$4&lt;=$K32),AND(GZ$4&gt;=$Q32,GZ$4&lt;=$R32),AND(GZ$4&gt;=$X32,GZ$4&lt;=$Y32)),IF(GZ67&gt;0,$D32-GZ67,$D32),0)</f>
        <v>0</v>
      </c>
      <c r="HA32" s="167">
        <f>IF(OR(AND(HA$4&gt;=$J32,HA$4&lt;=$K32),AND(HA$4&gt;=$Q32,HA$4&lt;=$R32),AND(HA$4&gt;=$X32,HA$4&lt;=$Y32)),IF(HA67&gt;0,$D32-HA67,$D32),0)</f>
        <v>0</v>
      </c>
      <c r="HB32" s="167">
        <f>IF(OR(AND(HB$4&gt;=$J32,HB$4&lt;=$K32),AND(HB$4&gt;=$Q32,HB$4&lt;=$R32),AND(HB$4&gt;=$X32,HB$4&lt;=$Y32)),IF(HB67&gt;0,$D32-HB67,$D32),0)</f>
        <v>0</v>
      </c>
      <c r="HC32" s="167">
        <f>IF(OR(AND(HC$4&gt;=$J32,HC$4&lt;=$K32),AND(HC$4&gt;=$Q32,HC$4&lt;=$R32),AND(HC$4&gt;=$X32,HC$4&lt;=$Y32)),IF(HC67&gt;0,$D32-HC67,$D32),0)</f>
        <v>0</v>
      </c>
      <c r="HD32" s="167">
        <f>IF(OR(AND(HD$4&gt;=$J32,HD$4&lt;=$K32),AND(HD$4&gt;=$Q32,HD$4&lt;=$R32),AND(HD$4&gt;=$X32,HD$4&lt;=$Y32)),IF(HD67&gt;0,$D32-HD67,$D32),0)</f>
        <v>0</v>
      </c>
      <c r="HE32" s="167">
        <f>IF(OR(AND(HE$4&gt;=$J32,HE$4&lt;=$K32),AND(HE$4&gt;=$Q32,HE$4&lt;=$R32),AND(HE$4&gt;=$X32,HE$4&lt;=$Y32)),IF(HE67&gt;0,$D32-HE67,$D32),0)</f>
        <v>0</v>
      </c>
      <c r="HF32" s="167">
        <f>IF(OR(AND(HF$4&gt;=$J32,HF$4&lt;=$K32),AND(HF$4&gt;=$Q32,HF$4&lt;=$R32),AND(HF$4&gt;=$X32,HF$4&lt;=$Y32)),IF(HF67&gt;0,$D32-HF67,$D32),0)</f>
        <v>0</v>
      </c>
      <c r="HG32" s="167">
        <f>IF(OR(AND(HG$4&gt;=$J32,HG$4&lt;=$K32),AND(HG$4&gt;=$Q32,HG$4&lt;=$R32),AND(HG$4&gt;=$X32,HG$4&lt;=$Y32)),IF(HG67&gt;0,$D32-HG67,$D32),0)</f>
        <v>0</v>
      </c>
      <c r="HH32" s="167">
        <f>IF(OR(AND(HH$4&gt;=$J32,HH$4&lt;=$K32),AND(HH$4&gt;=$Q32,HH$4&lt;=$R32),AND(HH$4&gt;=$X32,HH$4&lt;=$Y32)),IF(HH67&gt;0,$D32-HH67,$D32),0)</f>
        <v>0</v>
      </c>
      <c r="HI32" s="167">
        <f>IF(OR(AND(HI$4&gt;=$J32,HI$4&lt;=$K32),AND(HI$4&gt;=$Q32,HI$4&lt;=$R32),AND(HI$4&gt;=$X32,HI$4&lt;=$Y32)),IF(HI67&gt;0,$D32-HI67,$D32),0)</f>
        <v>0</v>
      </c>
      <c r="HJ32" s="167">
        <f>IF(OR(AND(HJ$4&gt;=$J32,HJ$4&lt;=$K32),AND(HJ$4&gt;=$Q32,HJ$4&lt;=$R32),AND(HJ$4&gt;=$X32,HJ$4&lt;=$Y32)),IF(HJ67&gt;0,$D32-HJ67,$D32),0)</f>
        <v>0</v>
      </c>
      <c r="HK32" s="167">
        <f>IF(OR(AND(HK$4&gt;=$J32,HK$4&lt;=$K32),AND(HK$4&gt;=$Q32,HK$4&lt;=$R32),AND(HK$4&gt;=$X32,HK$4&lt;=$Y32)),IF(HK67&gt;0,$D32-HK67,$D32),0)</f>
        <v>0</v>
      </c>
      <c r="HL32" s="167">
        <f>IF(OR(AND(HL$4&gt;=$J32,HL$4&lt;=$K32),AND(HL$4&gt;=$Q32,HL$4&lt;=$R32),AND(HL$4&gt;=$X32,HL$4&lt;=$Y32)),IF(HL67&gt;0,$D32-HL67,$D32),0)</f>
        <v>0</v>
      </c>
      <c r="HM32" s="167">
        <f>IF(OR(AND(HM$4&gt;=$J32,HM$4&lt;=$K32),AND(HM$4&gt;=$Q32,HM$4&lt;=$R32),AND(HM$4&gt;=$X32,HM$4&lt;=$Y32)),IF(HM67&gt;0,$D32-HM67,$D32),0)</f>
        <v>0</v>
      </c>
      <c r="HN32" s="167">
        <f>IF(OR(AND(HN$4&gt;=$J32,HN$4&lt;=$K32),AND(HN$4&gt;=$Q32,HN$4&lt;=$R32),AND(HN$4&gt;=$X32,HN$4&lt;=$Y32)),IF(HN67&gt;0,$D32-HN67,$D32),0)</f>
        <v>0</v>
      </c>
      <c r="HO32" s="167">
        <f>IF(OR(AND(HO$4&gt;=$J32,HO$4&lt;=$K32),AND(HO$4&gt;=$Q32,HO$4&lt;=$R32),AND(HO$4&gt;=$X32,HO$4&lt;=$Y32)),IF(HO67&gt;0,$D32-HO67,$D32),0)</f>
        <v>0</v>
      </c>
      <c r="HP32" s="167">
        <f>IF(OR(AND(HP$4&gt;=$J32,HP$4&lt;=$K32),AND(HP$4&gt;=$Q32,HP$4&lt;=$R32),AND(HP$4&gt;=$X32,HP$4&lt;=$Y32)),IF(HP67&gt;0,$D32-HP67,$D32),0)</f>
        <v>0</v>
      </c>
      <c r="HQ32" s="167">
        <f>IF(OR(AND(HQ$4&gt;=$J32,HQ$4&lt;=$K32),AND(HQ$4&gt;=$Q32,HQ$4&lt;=$R32),AND(HQ$4&gt;=$X32,HQ$4&lt;=$Y32)),IF(HQ67&gt;0,$D32-HQ67,$D32),0)</f>
        <v>0</v>
      </c>
      <c r="HR32" s="167">
        <f>IF(OR(AND(HR$4&gt;=$J32,HR$4&lt;=$K32),AND(HR$4&gt;=$Q32,HR$4&lt;=$R32),AND(HR$4&gt;=$X32,HR$4&lt;=$Y32)),IF(HR67&gt;0,$D32-HR67,$D32),0)</f>
        <v>0</v>
      </c>
      <c r="HS32" s="167">
        <f>IF(OR(AND(HS$4&gt;=$J32,HS$4&lt;=$K32),AND(HS$4&gt;=$Q32,HS$4&lt;=$R32),AND(HS$4&gt;=$X32,HS$4&lt;=$Y32)),IF(HS67&gt;0,$D32-HS67,$D32),0)</f>
        <v>0</v>
      </c>
      <c r="HT32" s="167">
        <f>IF(OR(AND(HT$4&gt;=$J32,HT$4&lt;=$K32),AND(HT$4&gt;=$Q32,HT$4&lt;=$R32),AND(HT$4&gt;=$X32,HT$4&lt;=$Y32)),IF(HT67&gt;0,$D32-HT67,$D32),0)</f>
        <v>0</v>
      </c>
      <c r="HU32" s="167">
        <f>IF(OR(AND(HU$4&gt;=$J32,HU$4&lt;=$K32),AND(HU$4&gt;=$Q32,HU$4&lt;=$R32),AND(HU$4&gt;=$X32,HU$4&lt;=$Y32)),IF(HU67&gt;0,$D32-HU67,$D32),0)</f>
        <v>0</v>
      </c>
      <c r="HV32" s="167">
        <f>IF(OR(AND(HV$4&gt;=$J32,HV$4&lt;=$K32),AND(HV$4&gt;=$Q32,HV$4&lt;=$R32),AND(HV$4&gt;=$X32,HV$4&lt;=$Y32)),IF(HV67&gt;0,$D32-HV67,$D32),0)</f>
        <v>0</v>
      </c>
      <c r="HW32" s="167">
        <f>IF(OR(AND(HW$4&gt;=$J32,HW$4&lt;=$K32),AND(HW$4&gt;=$Q32,HW$4&lt;=$R32),AND(HW$4&gt;=$X32,HW$4&lt;=$Y32)),IF(HW67&gt;0,$D32-HW67,$D32),0)</f>
        <v>0</v>
      </c>
      <c r="HX32" s="167">
        <f>IF(OR(AND(HX$4&gt;=$J32,HX$4&lt;=$K32),AND(HX$4&gt;=$Q32,HX$4&lt;=$R32),AND(HX$4&gt;=$X32,HX$4&lt;=$Y32)),IF(HX67&gt;0,$D32-HX67,$D32),0)</f>
        <v>0</v>
      </c>
      <c r="HY32" s="167">
        <f>IF(OR(AND(HY$4&gt;=$J32,HY$4&lt;=$K32),AND(HY$4&gt;=$Q32,HY$4&lt;=$R32),AND(HY$4&gt;=$X32,HY$4&lt;=$Y32)),IF(HY67&gt;0,$D32-HY67,$D32),0)</f>
        <v>0</v>
      </c>
      <c r="HZ32" s="167">
        <f>IF(OR(AND(HZ$4&gt;=$J32,HZ$4&lt;=$K32),AND(HZ$4&gt;=$Q32,HZ$4&lt;=$R32),AND(HZ$4&gt;=$X32,HZ$4&lt;=$Y32)),IF(HZ67&gt;0,$D32-HZ67,$D32),0)</f>
        <v>0</v>
      </c>
      <c r="IA32" s="167">
        <f>IF(OR(AND(IA$4&gt;=$J32,IA$4&lt;=$K32),AND(IA$4&gt;=$Q32,IA$4&lt;=$R32),AND(IA$4&gt;=$X32,IA$4&lt;=$Y32)),IF(IA67&gt;0,$D32-IA67,$D32),0)</f>
        <v>0</v>
      </c>
      <c r="IB32" s="167">
        <f>IF(OR(AND(IB$4&gt;=$J32,IB$4&lt;=$K32),AND(IB$4&gt;=$Q32,IB$4&lt;=$R32),AND(IB$4&gt;=$X32,IB$4&lt;=$Y32)),IF(IB67&gt;0,$D32-IB67,$D32),0)</f>
        <v>0</v>
      </c>
      <c r="IC32" s="167">
        <f>IF(OR(AND(IC$4&gt;=$J32,IC$4&lt;=$K32),AND(IC$4&gt;=$Q32,IC$4&lt;=$R32),AND(IC$4&gt;=$X32,IC$4&lt;=$Y32)),IF(IC67&gt;0,$D32-IC67,$D32),0)</f>
        <v>0</v>
      </c>
      <c r="ID32" s="167">
        <f>IF(OR(AND(ID$4&gt;=$J32,ID$4&lt;=$K32),AND(ID$4&gt;=$Q32,ID$4&lt;=$R32),AND(ID$4&gt;=$X32,ID$4&lt;=$Y32)),IF(ID67&gt;0,$D32-ID67,$D32),0)</f>
        <v>0</v>
      </c>
      <c r="IE32" s="167">
        <f>IF(OR(AND(IE$4&gt;=$J32,IE$4&lt;=$K32),AND(IE$4&gt;=$Q32,IE$4&lt;=$R32),AND(IE$4&gt;=$X32,IE$4&lt;=$Y32)),IF(IE67&gt;0,$D32-IE67,$D32),0)</f>
        <v>0</v>
      </c>
      <c r="IF32" s="167">
        <f>IF(OR(AND(IF$4&gt;=$J32,IF$4&lt;=$K32),AND(IF$4&gt;=$Q32,IF$4&lt;=$R32),AND(IF$4&gt;=$X32,IF$4&lt;=$Y32)),IF(IF67&gt;0,$D32-IF67,$D32),0)</f>
        <v>0</v>
      </c>
      <c r="IG32" s="167">
        <f>IF(OR(AND(IG$4&gt;=$J32,IG$4&lt;=$K32),AND(IG$4&gt;=$Q32,IG$4&lt;=$R32),AND(IG$4&gt;=$X32,IG$4&lt;=$Y32)),IF(IG67&gt;0,$D32-IG67,$D32),0)</f>
        <v>0</v>
      </c>
      <c r="IH32" s="167">
        <f>IF(OR(AND(IH$4&gt;=$J32,IH$4&lt;=$K32),AND(IH$4&gt;=$Q32,IH$4&lt;=$R32),AND(IH$4&gt;=$X32,IH$4&lt;=$Y32)),IF(IH67&gt;0,$D32-IH67,$D32),0)</f>
        <v>0</v>
      </c>
      <c r="II32" s="167">
        <f>IF(OR(AND(II$4&gt;=$J32,II$4&lt;=$K32),AND(II$4&gt;=$Q32,II$4&lt;=$R32),AND(II$4&gt;=$X32,II$4&lt;=$Y32)),IF(II67&gt;0,$D32-II67,$D32),0)</f>
        <v>0</v>
      </c>
      <c r="IJ32" s="167">
        <f>IF(OR(AND(IJ$4&gt;=$J32,IJ$4&lt;=$K32),AND(IJ$4&gt;=$Q32,IJ$4&lt;=$R32),AND(IJ$4&gt;=$X32,IJ$4&lt;=$Y32)),IF(IJ67&gt;0,$D32-IJ67,$D32),0)</f>
        <v>0</v>
      </c>
      <c r="IK32" s="167">
        <f>IF(OR(AND(IK$4&gt;=$J32,IK$4&lt;=$K32),AND(IK$4&gt;=$Q32,IK$4&lt;=$R32),AND(IK$4&gt;=$X32,IK$4&lt;=$Y32)),IF(IK67&gt;0,$D32-IK67,$D32),0)</f>
        <v>0</v>
      </c>
      <c r="IL32" s="167">
        <f>IF(OR(AND(IL$4&gt;=$J32,IL$4&lt;=$K32),AND(IL$4&gt;=$Q32,IL$4&lt;=$R32),AND(IL$4&gt;=$X32,IL$4&lt;=$Y32)),IF(IL67&gt;0,$D32-IL67,$D32),0)</f>
        <v>0</v>
      </c>
      <c r="IM32" s="167">
        <f>IF(OR(AND(IM$4&gt;=$J32,IM$4&lt;=$K32),AND(IM$4&gt;=$Q32,IM$4&lt;=$R32),AND(IM$4&gt;=$X32,IM$4&lt;=$Y32)),IF(IM67&gt;0,$D32-IM67,$D32),0)</f>
        <v>0</v>
      </c>
      <c r="IN32" s="167">
        <f>IF(OR(AND(IN$4&gt;=$J32,IN$4&lt;=$K32),AND(IN$4&gt;=$Q32,IN$4&lt;=$R32),AND(IN$4&gt;=$X32,IN$4&lt;=$Y32)),IF(IN67&gt;0,$D32-IN67,$D32),0)</f>
        <v>0</v>
      </c>
      <c r="IO32" s="167">
        <f>IF(OR(AND(IO$4&gt;=$J32,IO$4&lt;=$K32),AND(IO$4&gt;=$Q32,IO$4&lt;=$R32),AND(IO$4&gt;=$X32,IO$4&lt;=$Y32)),IF(IO67&gt;0,$D32-IO67,$D32),0)</f>
        <v>0</v>
      </c>
      <c r="IP32" s="167">
        <f>IF(OR(AND(IP$4&gt;=$J32,IP$4&lt;=$K32),AND(IP$4&gt;=$Q32,IP$4&lt;=$R32),AND(IP$4&gt;=$X32,IP$4&lt;=$Y32)),IF(IP67&gt;0,$D32-IP67,$D32),0)</f>
        <v>0</v>
      </c>
      <c r="IQ32" s="167">
        <f>IF(OR(AND(IQ$4&gt;=$J32,IQ$4&lt;=$K32),AND(IQ$4&gt;=$Q32,IQ$4&lt;=$R32),AND(IQ$4&gt;=$X32,IQ$4&lt;=$Y32)),IF(IQ67&gt;0,$D32-IQ67,$D32),0)</f>
        <v>0</v>
      </c>
      <c r="IR32" s="167">
        <f>IF(OR(AND(IR$4&gt;=$J32,IR$4&lt;=$K32),AND(IR$4&gt;=$Q32,IR$4&lt;=$R32),AND(IR$4&gt;=$X32,IR$4&lt;=$Y32)),IF(IR67&gt;0,$D32-IR67,$D32),0)</f>
        <v>0</v>
      </c>
      <c r="IS32" s="167">
        <f>IF(OR(AND(IS$4&gt;=$J32,IS$4&lt;=$K32),AND(IS$4&gt;=$Q32,IS$4&lt;=$R32),AND(IS$4&gt;=$X32,IS$4&lt;=$Y32)),IF(IS67&gt;0,$D32-IS67,$D32),0)</f>
        <v>0</v>
      </c>
      <c r="IT32" s="167">
        <f>IF(OR(AND(IT$4&gt;=$J32,IT$4&lt;=$K32),AND(IT$4&gt;=$Q32,IT$4&lt;=$R32),AND(IT$4&gt;=$X32,IT$4&lt;=$Y32)),IF(IT67&gt;0,$D32-IT67,$D32),0)</f>
        <v>0</v>
      </c>
      <c r="IU32" s="167">
        <f>IF(OR(AND(IU$4&gt;=$J32,IU$4&lt;=$K32),AND(IU$4&gt;=$Q32,IU$4&lt;=$R32),AND(IU$4&gt;=$X32,IU$4&lt;=$Y32)),IF(IU67&gt;0,$D32-IU67,$D32),0)</f>
        <v>0</v>
      </c>
      <c r="IV32" s="167">
        <f>IF(OR(AND(IV$4&gt;=$J32,IV$4&lt;=$K32),AND(IV$4&gt;=$Q32,IV$4&lt;=$R32),AND(IV$4&gt;=$X32,IV$4&lt;=$Y32)),IF(IV67&gt;0,$D32-IV67,$D32),0)</f>
        <v>0</v>
      </c>
      <c r="IW32" s="167">
        <f>IF(OR(AND(IW$4&gt;=$J32,IW$4&lt;=$K32),AND(IW$4&gt;=$Q32,IW$4&lt;=$R32),AND(IW$4&gt;=$X32,IW$4&lt;=$Y32)),IF(IW67&gt;0,$D32-IW67,$D32),0)</f>
        <v>0</v>
      </c>
      <c r="IX32" s="167">
        <f>IF(OR(AND(IX$4&gt;=$J32,IX$4&lt;=$K32),AND(IX$4&gt;=$Q32,IX$4&lt;=$R32),AND(IX$4&gt;=$X32,IX$4&lt;=$Y32)),IF(IX67&gt;0,$D32-IX67,$D32),0)</f>
        <v>0</v>
      </c>
      <c r="IY32" s="167">
        <f>IF(OR(AND(IY$4&gt;=$J32,IY$4&lt;=$K32),AND(IY$4&gt;=$Q32,IY$4&lt;=$R32),AND(IY$4&gt;=$X32,IY$4&lt;=$Y32)),IF(IY67&gt;0,$D32-IY67,$D32),0)</f>
        <v>0</v>
      </c>
      <c r="IZ32" s="167">
        <f>IF(OR(AND(IZ$4&gt;=$J32,IZ$4&lt;=$K32),AND(IZ$4&gt;=$Q32,IZ$4&lt;=$R32),AND(IZ$4&gt;=$X32,IZ$4&lt;=$Y32)),IF(IZ67&gt;0,$D32-IZ67,$D32),0)</f>
        <v>0</v>
      </c>
      <c r="JA32" s="167">
        <f>IF(OR(AND(JA$4&gt;=$J32,JA$4&lt;=$K32),AND(JA$4&gt;=$Q32,JA$4&lt;=$R32),AND(JA$4&gt;=$X32,JA$4&lt;=$Y32)),IF(JA67&gt;0,$D32-JA67,$D32),0)</f>
        <v>0</v>
      </c>
      <c r="JB32" s="167">
        <f>IF(OR(AND(JB$4&gt;=$J32,JB$4&lt;=$K32),AND(JB$4&gt;=$Q32,JB$4&lt;=$R32),AND(JB$4&gt;=$X32,JB$4&lt;=$Y32)),IF(JB67&gt;0,$D32-JB67,$D32),0)</f>
        <v>0</v>
      </c>
      <c r="JC32" s="167">
        <f>IF(OR(AND(JC$4&gt;=$J32,JC$4&lt;=$K32),AND(JC$4&gt;=$Q32,JC$4&lt;=$R32),AND(JC$4&gt;=$X32,JC$4&lt;=$Y32)),IF(JC67&gt;0,$D32-JC67,$D32),0)</f>
        <v>0</v>
      </c>
      <c r="JD32" s="167">
        <f>IF(OR(AND(JD$4&gt;=$J32,JD$4&lt;=$K32),AND(JD$4&gt;=$Q32,JD$4&lt;=$R32),AND(JD$4&gt;=$X32,JD$4&lt;=$Y32)),IF(JD67&gt;0,$D32-JD67,$D32),0)</f>
        <v>0</v>
      </c>
      <c r="JE32" s="167">
        <f>IF(OR(AND(JE$4&gt;=$J32,JE$4&lt;=$K32),AND(JE$4&gt;=$Q32,JE$4&lt;=$R32),AND(JE$4&gt;=$X32,JE$4&lt;=$Y32)),IF(JE67&gt;0,$D32-JE67,$D32),0)</f>
        <v>0</v>
      </c>
      <c r="JF32" s="167">
        <f>IF(OR(AND(JF$4&gt;=$J32,JF$4&lt;=$K32),AND(JF$4&gt;=$Q32,JF$4&lt;=$R32),AND(JF$4&gt;=$X32,JF$4&lt;=$Y32)),IF(JF67&gt;0,$D32-JF67,$D32),0)</f>
        <v>0</v>
      </c>
      <c r="JG32" s="167">
        <f>IF(OR(AND(JG$4&gt;=$J32,JG$4&lt;=$K32),AND(JG$4&gt;=$Q32,JG$4&lt;=$R32),AND(JG$4&gt;=$X32,JG$4&lt;=$Y32)),IF(JG67&gt;0,$D32-JG67,$D32),0)</f>
        <v>0</v>
      </c>
      <c r="JH32" s="167">
        <f>IF(OR(AND(JH$4&gt;=$J32,JH$4&lt;=$K32),AND(JH$4&gt;=$Q32,JH$4&lt;=$R32),AND(JH$4&gt;=$X32,JH$4&lt;=$Y32)),IF(JH67&gt;0,$D32-JH67,$D32),0)</f>
        <v>0</v>
      </c>
      <c r="JI32" s="167">
        <f>IF(OR(AND(JI$4&gt;=$J32,JI$4&lt;=$K32),AND(JI$4&gt;=$Q32,JI$4&lt;=$R32),AND(JI$4&gt;=$X32,JI$4&lt;=$Y32)),IF(JI67&gt;0,$D32-JI67,$D32),0)</f>
        <v>0</v>
      </c>
      <c r="JJ32" s="167">
        <f>IF(OR(AND(JJ$4&gt;=$J32,JJ$4&lt;=$K32),AND(JJ$4&gt;=$Q32,JJ$4&lt;=$R32),AND(JJ$4&gt;=$X32,JJ$4&lt;=$Y32)),IF(JJ67&gt;0,$D32-JJ67,$D32),0)</f>
        <v>0</v>
      </c>
      <c r="JK32" s="167">
        <f>IF(OR(AND(JK$4&gt;=$J32,JK$4&lt;=$K32),AND(JK$4&gt;=$Q32,JK$4&lt;=$R32),AND(JK$4&gt;=$X32,JK$4&lt;=$Y32)),IF(JK67&gt;0,$D32-JK67,$D32),0)</f>
        <v>0</v>
      </c>
      <c r="JL32" s="167">
        <f>IF(OR(AND(JL$4&gt;=$J32,JL$4&lt;=$K32),AND(JL$4&gt;=$Q32,JL$4&lt;=$R32),AND(JL$4&gt;=$X32,JL$4&lt;=$Y32)),IF(JL67&gt;0,$D32-JL67,$D32),0)</f>
        <v>0</v>
      </c>
      <c r="JM32" s="167">
        <f>IF(OR(AND(JM$4&gt;=$J32,JM$4&lt;=$K32),AND(JM$4&gt;=$Q32,JM$4&lt;=$R32),AND(JM$4&gt;=$X32,JM$4&lt;=$Y32)),IF(JM67&gt;0,$D32-JM67,$D32),0)</f>
        <v>0</v>
      </c>
      <c r="JN32" s="167">
        <f>IF(OR(AND(JN$4&gt;=$J32,JN$4&lt;=$K32),AND(JN$4&gt;=$Q32,JN$4&lt;=$R32),AND(JN$4&gt;=$X32,JN$4&lt;=$Y32)),IF(JN67&gt;0,$D32-JN67,$D32),0)</f>
        <v>0</v>
      </c>
      <c r="JO32" s="167">
        <f>IF(OR(AND(JO$4&gt;=$J32,JO$4&lt;=$K32),AND(JO$4&gt;=$Q32,JO$4&lt;=$R32),AND(JO$4&gt;=$X32,JO$4&lt;=$Y32)),IF(JO67&gt;0,$D32-JO67,$D32),0)</f>
        <v>0</v>
      </c>
      <c r="JP32" s="167">
        <f>IF(OR(AND(JP$4&gt;=$J32,JP$4&lt;=$K32),AND(JP$4&gt;=$Q32,JP$4&lt;=$R32),AND(JP$4&gt;=$X32,JP$4&lt;=$Y32)),IF(JP67&gt;0,$D32-JP67,$D32),0)</f>
        <v>0</v>
      </c>
      <c r="JQ32" s="167">
        <f>IF(OR(AND(JQ$4&gt;=$J32,JQ$4&lt;=$K32),AND(JQ$4&gt;=$Q32,JQ$4&lt;=$R32),AND(JQ$4&gt;=$X32,JQ$4&lt;=$Y32)),IF(JQ67&gt;0,$D32-JQ67,$D32),0)</f>
        <v>0</v>
      </c>
      <c r="JR32" s="167">
        <f>IF(OR(AND(JR$4&gt;=$J32,JR$4&lt;=$K32),AND(JR$4&gt;=$Q32,JR$4&lt;=$R32),AND(JR$4&gt;=$X32,JR$4&lt;=$Y32)),IF(JR67&gt;0,$D32-JR67,$D32),0)</f>
        <v>0</v>
      </c>
      <c r="JS32" s="167">
        <f>IF(OR(AND(JS$4&gt;=$J32,JS$4&lt;=$K32),AND(JS$4&gt;=$Q32,JS$4&lt;=$R32),AND(JS$4&gt;=$X32,JS$4&lt;=$Y32)),IF(JS67&gt;0,$D32-JS67,$D32),0)</f>
        <v>0</v>
      </c>
      <c r="JT32" s="167">
        <f>IF(OR(AND(JT$4&gt;=$J32,JT$4&lt;=$K32),AND(JT$4&gt;=$Q32,JT$4&lt;=$R32),AND(JT$4&gt;=$X32,JT$4&lt;=$Y32)),IF(JT67&gt;0,$D32-JT67,$D32),0)</f>
        <v>0</v>
      </c>
      <c r="JU32" s="167">
        <f>IF(OR(AND(JU$4&gt;=$J32,JU$4&lt;=$K32),AND(JU$4&gt;=$Q32,JU$4&lt;=$R32),AND(JU$4&gt;=$X32,JU$4&lt;=$Y32)),IF(JU67&gt;0,$D32-JU67,$D32),0)</f>
        <v>0</v>
      </c>
      <c r="JV32" s="167">
        <f>IF(OR(AND(JV$4&gt;=$J32,JV$4&lt;=$K32),AND(JV$4&gt;=$Q32,JV$4&lt;=$R32),AND(JV$4&gt;=$X32,JV$4&lt;=$Y32)),IF(JV67&gt;0,$D32-JV67,$D32),0)</f>
        <v>0</v>
      </c>
      <c r="JW32" s="167">
        <f>IF(OR(AND(JW$4&gt;=$J32,JW$4&lt;=$K32),AND(JW$4&gt;=$Q32,JW$4&lt;=$R32),AND(JW$4&gt;=$X32,JW$4&lt;=$Y32)),IF(JW67&gt;0,$D32-JW67,$D32),0)</f>
        <v>0</v>
      </c>
      <c r="JX32" s="167">
        <f>IF(OR(AND(JX$4&gt;=$J32,JX$4&lt;=$K32),AND(JX$4&gt;=$Q32,JX$4&lt;=$R32),AND(JX$4&gt;=$X32,JX$4&lt;=$Y32)),IF(JX67&gt;0,$D32-JX67,$D32),0)</f>
        <v>0</v>
      </c>
      <c r="JY32" s="167">
        <f>IF(OR(AND(JY$4&gt;=$J32,JY$4&lt;=$K32),AND(JY$4&gt;=$Q32,JY$4&lt;=$R32),AND(JY$4&gt;=$X32,JY$4&lt;=$Y32)),IF(JY67&gt;0,$D32-JY67,$D32),0)</f>
        <v>0</v>
      </c>
      <c r="JZ32" s="167">
        <f>IF(OR(AND(JZ$4&gt;=$J32,JZ$4&lt;=$K32),AND(JZ$4&gt;=$Q32,JZ$4&lt;=$R32),AND(JZ$4&gt;=$X32,JZ$4&lt;=$Y32)),IF(JZ67&gt;0,$D32-JZ67,$D32),0)</f>
        <v>0</v>
      </c>
      <c r="KA32" s="167">
        <f>IF(OR(AND(KA$4&gt;=$J32,KA$4&lt;=$K32),AND(KA$4&gt;=$Q32,KA$4&lt;=$R32),AND(KA$4&gt;=$X32,KA$4&lt;=$Y32)),IF(KA67&gt;0,$D32-KA67,$D32),0)</f>
        <v>0</v>
      </c>
      <c r="KB32" s="167">
        <f>IF(OR(AND(KB$4&gt;=$J32,KB$4&lt;=$K32),AND(KB$4&gt;=$Q32,KB$4&lt;=$R32),AND(KB$4&gt;=$X32,KB$4&lt;=$Y32)),IF(KB67&gt;0,$D32-KB67,$D32),0)</f>
        <v>0</v>
      </c>
      <c r="KC32" s="167">
        <f>IF(OR(AND(KC$4&gt;=$J32,KC$4&lt;=$K32),AND(KC$4&gt;=$Q32,KC$4&lt;=$R32),AND(KC$4&gt;=$X32,KC$4&lt;=$Y32)),IF(KC67&gt;0,$D32-KC67,$D32),0)</f>
        <v>0</v>
      </c>
      <c r="KD32" s="167">
        <f>IF(OR(AND(KD$4&gt;=$J32,KD$4&lt;=$K32),AND(KD$4&gt;=$Q32,KD$4&lt;=$R32),AND(KD$4&gt;=$X32,KD$4&lt;=$Y32)),IF(KD67&gt;0,$D32-KD67,$D32),0)</f>
        <v>0</v>
      </c>
      <c r="KE32" s="167">
        <f>IF(OR(AND(KE$4&gt;=$J32,KE$4&lt;=$K32),AND(KE$4&gt;=$Q32,KE$4&lt;=$R32),AND(KE$4&gt;=$X32,KE$4&lt;=$Y32)),IF(KE67&gt;0,$D32-KE67,$D32),0)</f>
        <v>0</v>
      </c>
      <c r="KF32" s="167">
        <f>IF(OR(AND(KF$4&gt;=$J32,KF$4&lt;=$K32),AND(KF$4&gt;=$Q32,KF$4&lt;=$R32),AND(KF$4&gt;=$X32,KF$4&lt;=$Y32)),IF(KF67&gt;0,$D32-KF67,$D32),0)</f>
        <v>0</v>
      </c>
      <c r="KG32" s="167">
        <f>IF(OR(AND(KG$4&gt;=$J32,KG$4&lt;=$K32),AND(KG$4&gt;=$Q32,KG$4&lt;=$R32),AND(KG$4&gt;=$X32,KG$4&lt;=$Y32)),IF(KG67&gt;0,$D32-KG67,$D32),0)</f>
        <v>0</v>
      </c>
      <c r="KH32" s="167">
        <f>IF(OR(AND(KH$4&gt;=$J32,KH$4&lt;=$K32),AND(KH$4&gt;=$Q32,KH$4&lt;=$R32),AND(KH$4&gt;=$X32,KH$4&lt;=$Y32)),IF(KH67&gt;0,$D32-KH67,$D32),0)</f>
        <v>0</v>
      </c>
      <c r="KI32" s="167">
        <f>IF(OR(AND(KI$4&gt;=$J32,KI$4&lt;=$K32),AND(KI$4&gt;=$Q32,KI$4&lt;=$R32),AND(KI$4&gt;=$X32,KI$4&lt;=$Y32)),IF(KI67&gt;0,$D32-KI67,$D32),0)</f>
        <v>0</v>
      </c>
      <c r="KJ32" s="167">
        <f>IF(OR(AND(KJ$4&gt;=$J32,KJ$4&lt;=$K32),AND(KJ$4&gt;=$Q32,KJ$4&lt;=$R32),AND(KJ$4&gt;=$X32,KJ$4&lt;=$Y32)),IF(KJ67&gt;0,$D32-KJ67,$D32),0)</f>
        <v>0</v>
      </c>
      <c r="KK32" s="167">
        <f>IF(OR(AND(KK$4&gt;=$J32,KK$4&lt;=$K32),AND(KK$4&gt;=$Q32,KK$4&lt;=$R32),AND(KK$4&gt;=$X32,KK$4&lt;=$Y32)),IF(KK67&gt;0,$D32-KK67,$D32),0)</f>
        <v>0</v>
      </c>
      <c r="KL32" s="167">
        <f>IF(OR(AND(KL$4&gt;=$J32,KL$4&lt;=$K32),AND(KL$4&gt;=$Q32,KL$4&lt;=$R32),AND(KL$4&gt;=$X32,KL$4&lt;=$Y32)),IF(KL67&gt;0,$D32-KL67,$D32),0)</f>
        <v>0</v>
      </c>
      <c r="KM32" s="167">
        <f>IF(OR(AND(KM$4&gt;=$J32,KM$4&lt;=$K32),AND(KM$4&gt;=$Q32,KM$4&lt;=$R32),AND(KM$4&gt;=$X32,KM$4&lt;=$Y32)),IF(KM67&gt;0,$D32-KM67,$D32),0)</f>
        <v>0</v>
      </c>
      <c r="KN32" s="167">
        <f>IF(OR(AND(KN$4&gt;=$J32,KN$4&lt;=$K32),AND(KN$4&gt;=$Q32,KN$4&lt;=$R32),AND(KN$4&gt;=$X32,KN$4&lt;=$Y32)),IF(KN67&gt;0,$D32-KN67,$D32),0)</f>
        <v>0</v>
      </c>
      <c r="KO32" s="167">
        <f>IF(OR(AND(KO$4&gt;=$J32,KO$4&lt;=$K32),AND(KO$4&gt;=$Q32,KO$4&lt;=$R32),AND(KO$4&gt;=$X32,KO$4&lt;=$Y32)),IF(KO67&gt;0,$D32-KO67,$D32),0)</f>
        <v>0</v>
      </c>
      <c r="KP32" s="167">
        <f>IF(OR(AND(KP$4&gt;=$J32,KP$4&lt;=$K32),AND(KP$4&gt;=$Q32,KP$4&lt;=$R32),AND(KP$4&gt;=$X32,KP$4&lt;=$Y32)),IF(KP67&gt;0,$D32-KP67,$D32),0)</f>
        <v>0</v>
      </c>
      <c r="KQ32" s="167">
        <f>IF(OR(AND(KQ$4&gt;=$J32,KQ$4&lt;=$K32),AND(KQ$4&gt;=$Q32,KQ$4&lt;=$R32),AND(KQ$4&gt;=$X32,KQ$4&lt;=$Y32)),IF(KQ67&gt;0,$D32-KQ67,$D32),0)</f>
        <v>0</v>
      </c>
      <c r="KR32" s="167">
        <f>IF(OR(AND(KR$4&gt;=$J32,KR$4&lt;=$K32),AND(KR$4&gt;=$Q32,KR$4&lt;=$R32),AND(KR$4&gt;=$X32,KR$4&lt;=$Y32)),IF(KR67&gt;0,$D32-KR67,$D32),0)</f>
        <v>0</v>
      </c>
      <c r="KS32" s="167">
        <f>IF(OR(AND(KS$4&gt;=$J32,KS$4&lt;=$K32),AND(KS$4&gt;=$Q32,KS$4&lt;=$R32),AND(KS$4&gt;=$X32,KS$4&lt;=$Y32)),IF(KS67&gt;0,$D32-KS67,$D32),0)</f>
        <v>0</v>
      </c>
      <c r="KT32" s="167">
        <f>IF(OR(AND(KT$4&gt;=$J32,KT$4&lt;=$K32),AND(KT$4&gt;=$Q32,KT$4&lt;=$R32),AND(KT$4&gt;=$X32,KT$4&lt;=$Y32)),IF(KT67&gt;0,$D32-KT67,$D32),0)</f>
        <v>0</v>
      </c>
      <c r="KU32" s="167">
        <f>IF(OR(AND(KU$4&gt;=$J32,KU$4&lt;=$K32),AND(KU$4&gt;=$Q32,KU$4&lt;=$R32),AND(KU$4&gt;=$X32,KU$4&lt;=$Y32)),IF(KU67&gt;0,$D32-KU67,$D32),0)</f>
        <v>0</v>
      </c>
      <c r="KV32" s="167">
        <f>IF(OR(AND(KV$4&gt;=$J32,KV$4&lt;=$K32),AND(KV$4&gt;=$Q32,KV$4&lt;=$R32),AND(KV$4&gt;=$X32,KV$4&lt;=$Y32)),IF(KV67&gt;0,$D32-KV67,$D32),0)</f>
        <v>0</v>
      </c>
      <c r="KW32" s="167">
        <f>IF(OR(AND(KW$4&gt;=$J32,KW$4&lt;=$K32),AND(KW$4&gt;=$Q32,KW$4&lt;=$R32),AND(KW$4&gt;=$X32,KW$4&lt;=$Y32)),IF(KW67&gt;0,$D32-KW67,$D32),0)</f>
        <v>0</v>
      </c>
      <c r="KX32" s="167">
        <f>IF(OR(AND(KX$4&gt;=$J32,KX$4&lt;=$K32),AND(KX$4&gt;=$Q32,KX$4&lt;=$R32),AND(KX$4&gt;=$X32,KX$4&lt;=$Y32)),IF(KX67&gt;0,$D32-KX67,$D32),0)</f>
        <v>0</v>
      </c>
      <c r="KY32" s="167">
        <f>IF(OR(AND(KY$4&gt;=$J32,KY$4&lt;=$K32),AND(KY$4&gt;=$Q32,KY$4&lt;=$R32),AND(KY$4&gt;=$X32,KY$4&lt;=$Y32)),IF(KY67&gt;0,$D32-KY67,$D32),0)</f>
        <v>0</v>
      </c>
      <c r="KZ32" s="167">
        <f>IF(OR(AND(KZ$4&gt;=$J32,KZ$4&lt;=$K32),AND(KZ$4&gt;=$Q32,KZ$4&lt;=$R32),AND(KZ$4&gt;=$X32,KZ$4&lt;=$Y32)),IF(KZ67&gt;0,$D32-KZ67,$D32),0)</f>
        <v>0</v>
      </c>
      <c r="LA32" s="167">
        <f>IF(OR(AND(LA$4&gt;=$J32,LA$4&lt;=$K32),AND(LA$4&gt;=$Q32,LA$4&lt;=$R32),AND(LA$4&gt;=$X32,LA$4&lt;=$Y32)),IF(LA67&gt;0,$D32-LA67,$D32),0)</f>
        <v>0</v>
      </c>
      <c r="LB32" s="167">
        <f>IF(OR(AND(LB$4&gt;=$J32,LB$4&lt;=$K32),AND(LB$4&gt;=$Q32,LB$4&lt;=$R32),AND(LB$4&gt;=$X32,LB$4&lt;=$Y32)),IF(LB67&gt;0,$D32-LB67,$D32),0)</f>
        <v>0</v>
      </c>
      <c r="LC32" s="167">
        <f>IF(OR(AND(LC$4&gt;=$J32,LC$4&lt;=$K32),AND(LC$4&gt;=$Q32,LC$4&lt;=$R32),AND(LC$4&gt;=$X32,LC$4&lt;=$Y32)),IF(LC67&gt;0,$D32-LC67,$D32),0)</f>
        <v>0</v>
      </c>
      <c r="LD32" s="167">
        <f>IF(OR(AND(LD$4&gt;=$J32,LD$4&lt;=$K32),AND(LD$4&gt;=$Q32,LD$4&lt;=$R32),AND(LD$4&gt;=$X32,LD$4&lt;=$Y32)),IF(LD67&gt;0,$D32-LD67,$D32),0)</f>
        <v>0</v>
      </c>
      <c r="LE32" s="167">
        <f>IF(OR(AND(LE$4&gt;=$J32,LE$4&lt;=$K32),AND(LE$4&gt;=$Q32,LE$4&lt;=$R32),AND(LE$4&gt;=$X32,LE$4&lt;=$Y32)),IF(LE67&gt;0,$D32-LE67,$D32),0)</f>
        <v>0</v>
      </c>
      <c r="LF32" s="167">
        <f>IF(OR(AND(LF$4&gt;=$J32,LF$4&lt;=$K32),AND(LF$4&gt;=$Q32,LF$4&lt;=$R32),AND(LF$4&gt;=$X32,LF$4&lt;=$Y32)),IF(LF67&gt;0,$D32-LF67,$D32),0)</f>
        <v>0</v>
      </c>
      <c r="LG32" s="167">
        <f>IF(OR(AND(LG$4&gt;=$J32,LG$4&lt;=$K32),AND(LG$4&gt;=$Q32,LG$4&lt;=$R32),AND(LG$4&gt;=$X32,LG$4&lt;=$Y32)),IF(LG67&gt;0,$D32-LG67,$D32),0)</f>
        <v>0</v>
      </c>
      <c r="LH32" s="167">
        <f>IF(OR(AND(LH$4&gt;=$J32,LH$4&lt;=$K32),AND(LH$4&gt;=$Q32,LH$4&lt;=$R32),AND(LH$4&gt;=$X32,LH$4&lt;=$Y32)),IF(LH67&gt;0,$D32-LH67,$D32),0)</f>
        <v>0</v>
      </c>
      <c r="LI32" s="167">
        <f>IF(OR(AND(LI$4&gt;=$J32,LI$4&lt;=$K32),AND(LI$4&gt;=$Q32,LI$4&lt;=$R32),AND(LI$4&gt;=$X32,LI$4&lt;=$Y32)),IF(LI67&gt;0,$D32-LI67,$D32),0)</f>
        <v>0</v>
      </c>
      <c r="LJ32" s="167">
        <f>IF(OR(AND(LJ$4&gt;=$J32,LJ$4&lt;=$K32),AND(LJ$4&gt;=$Q32,LJ$4&lt;=$R32),AND(LJ$4&gt;=$X32,LJ$4&lt;=$Y32)),IF(LJ67&gt;0,$D32-LJ67,$D32),0)</f>
        <v>0</v>
      </c>
      <c r="LK32" s="167">
        <f>IF(OR(AND(LK$4&gt;=$J32,LK$4&lt;=$K32),AND(LK$4&gt;=$Q32,LK$4&lt;=$R32),AND(LK$4&gt;=$X32,LK$4&lt;=$Y32)),IF(LK67&gt;0,$D32-LK67,$D32),0)</f>
        <v>0</v>
      </c>
      <c r="LL32" s="167">
        <f>IF(OR(AND(LL$4&gt;=$J32,LL$4&lt;=$K32),AND(LL$4&gt;=$Q32,LL$4&lt;=$R32),AND(LL$4&gt;=$X32,LL$4&lt;=$Y32)),IF(LL67&gt;0,$D32-LL67,$D32),0)</f>
        <v>0</v>
      </c>
      <c r="LM32" s="167">
        <f>IF(OR(AND(LM$4&gt;=$J32,LM$4&lt;=$K32),AND(LM$4&gt;=$Q32,LM$4&lt;=$R32),AND(LM$4&gt;=$X32,LM$4&lt;=$Y32)),IF(LM67&gt;0,$D32-LM67,$D32),0)</f>
        <v>0</v>
      </c>
      <c r="LN32" s="167">
        <f>IF(OR(AND(LN$4&gt;=$J32,LN$4&lt;=$K32),AND(LN$4&gt;=$Q32,LN$4&lt;=$R32),AND(LN$4&gt;=$X32,LN$4&lt;=$Y32)),IF(LN67&gt;0,$D32-LN67,$D32),0)</f>
        <v>0</v>
      </c>
      <c r="LO32" s="167">
        <f>IF(OR(AND(LO$4&gt;=$J32,LO$4&lt;=$K32),AND(LO$4&gt;=$Q32,LO$4&lt;=$R32),AND(LO$4&gt;=$X32,LO$4&lt;=$Y32)),IF(LO67&gt;0,$D32-LO67,$D32),0)</f>
        <v>0</v>
      </c>
      <c r="LP32" s="167">
        <f>IF(OR(AND(LP$4&gt;=$J32,LP$4&lt;=$K32),AND(LP$4&gt;=$Q32,LP$4&lt;=$R32),AND(LP$4&gt;=$X32,LP$4&lt;=$Y32)),IF(LP67&gt;0,$D32-LP67,$D32),0)</f>
        <v>0</v>
      </c>
      <c r="LQ32" s="167">
        <f>IF(OR(AND(LQ$4&gt;=$J32,LQ$4&lt;=$K32),AND(LQ$4&gt;=$Q32,LQ$4&lt;=$R32),AND(LQ$4&gt;=$X32,LQ$4&lt;=$Y32)),IF(LQ67&gt;0,$D32-LQ67,$D32),0)</f>
        <v>0</v>
      </c>
      <c r="LR32" s="167">
        <f>IF(OR(AND(LR$4&gt;=$J32,LR$4&lt;=$K32),AND(LR$4&gt;=$Q32,LR$4&lt;=$R32),AND(LR$4&gt;=$X32,LR$4&lt;=$Y32)),IF(LR67&gt;0,$D32-LR67,$D32),0)</f>
        <v>0</v>
      </c>
      <c r="LS32" s="167">
        <f>IF(OR(AND(LS$4&gt;=$J32,LS$4&lt;=$K32),AND(LS$4&gt;=$Q32,LS$4&lt;=$R32),AND(LS$4&gt;=$X32,LS$4&lt;=$Y32)),IF(LS67&gt;0,$D32-LS67,$D32),0)</f>
        <v>0</v>
      </c>
      <c r="LT32" s="167">
        <f>IF(OR(AND(LT$4&gt;=$J32,LT$4&lt;=$K32),AND(LT$4&gt;=$Q32,LT$4&lt;=$R32),AND(LT$4&gt;=$X32,LT$4&lt;=$Y32)),IF(LT67&gt;0,$D32-LT67,$D32),0)</f>
        <v>0</v>
      </c>
      <c r="LU32" s="167">
        <f>IF(OR(AND(LU$4&gt;=$J32,LU$4&lt;=$K32),AND(LU$4&gt;=$Q32,LU$4&lt;=$R32),AND(LU$4&gt;=$X32,LU$4&lt;=$Y32)),IF(LU67&gt;0,$D32-LU67,$D32),0)</f>
        <v>0</v>
      </c>
      <c r="LV32" s="167">
        <f>IF(OR(AND(LV$4&gt;=$J32,LV$4&lt;=$K32),AND(LV$4&gt;=$Q32,LV$4&lt;=$R32),AND(LV$4&gt;=$X32,LV$4&lt;=$Y32)),IF(LV67&gt;0,$D32-LV67,$D32),0)</f>
        <v>0</v>
      </c>
      <c r="LW32" s="167">
        <f>IF(OR(AND(LW$4&gt;=$J32,LW$4&lt;=$K32),AND(LW$4&gt;=$Q32,LW$4&lt;=$R32),AND(LW$4&gt;=$X32,LW$4&lt;=$Y32)),IF(LW67&gt;0,$D32-LW67,$D32),0)</f>
        <v>0</v>
      </c>
      <c r="LX32" s="167">
        <f>IF(OR(AND(LX$4&gt;=$J32,LX$4&lt;=$K32),AND(LX$4&gt;=$Q32,LX$4&lt;=$R32),AND(LX$4&gt;=$X32,LX$4&lt;=$Y32)),IF(LX67&gt;0,$D32-LX67,$D32),0)</f>
        <v>0</v>
      </c>
      <c r="LY32" s="167">
        <f>IF(OR(AND(LY$4&gt;=$J32,LY$4&lt;=$K32),AND(LY$4&gt;=$Q32,LY$4&lt;=$R32),AND(LY$4&gt;=$X32,LY$4&lt;=$Y32)),IF(LY67&gt;0,$D32-LY67,$D32),0)</f>
        <v>0</v>
      </c>
      <c r="LZ32" s="167">
        <f>IF(OR(AND(LZ$4&gt;=$J32,LZ$4&lt;=$K32),AND(LZ$4&gt;=$Q32,LZ$4&lt;=$R32),AND(LZ$4&gt;=$X32,LZ$4&lt;=$Y32)),IF(LZ67&gt;0,$D32-LZ67,$D32),0)</f>
        <v>0</v>
      </c>
      <c r="MA32" s="167">
        <f>IF(OR(AND(MA$4&gt;=$J32,MA$4&lt;=$K32),AND(MA$4&gt;=$Q32,MA$4&lt;=$R32),AND(MA$4&gt;=$X32,MA$4&lt;=$Y32)),IF(MA67&gt;0,$D32-MA67,$D32),0)</f>
        <v>0</v>
      </c>
      <c r="MB32" s="167">
        <f>IF(OR(AND(MB$4&gt;=$J32,MB$4&lt;=$K32),AND(MB$4&gt;=$Q32,MB$4&lt;=$R32),AND(MB$4&gt;=$X32,MB$4&lt;=$Y32)),IF(MB67&gt;0,$D32-MB67,$D32),0)</f>
        <v>0</v>
      </c>
      <c r="MC32" s="167">
        <f>IF(OR(AND(MC$4&gt;=$J32,MC$4&lt;=$K32),AND(MC$4&gt;=$Q32,MC$4&lt;=$R32),AND(MC$4&gt;=$X32,MC$4&lt;=$Y32)),IF(MC67&gt;0,$D32-MC67,$D32),0)</f>
        <v>0</v>
      </c>
      <c r="MD32" s="167">
        <f>IF(OR(AND(MD$4&gt;=$J32,MD$4&lt;=$K32),AND(MD$4&gt;=$Q32,MD$4&lt;=$R32),AND(MD$4&gt;=$X32,MD$4&lt;=$Y32)),IF(MD67&gt;0,$D32-MD67,$D32),0)</f>
        <v>0</v>
      </c>
      <c r="ME32" s="167">
        <f>IF(OR(AND(ME$4&gt;=$J32,ME$4&lt;=$K32),AND(ME$4&gt;=$Q32,ME$4&lt;=$R32),AND(ME$4&gt;=$X32,ME$4&lt;=$Y32)),IF(ME67&gt;0,$D32-ME67,$D32),0)</f>
        <v>0</v>
      </c>
      <c r="MF32" s="167">
        <f>IF(OR(AND(MF$4&gt;=$J32,MF$4&lt;=$K32),AND(MF$4&gt;=$Q32,MF$4&lt;=$R32),AND(MF$4&gt;=$X32,MF$4&lt;=$Y32)),IF(MF67&gt;0,$D32-MF67,$D32),0)</f>
        <v>0</v>
      </c>
      <c r="MG32" s="167">
        <f>IF(OR(AND(MG$4&gt;=$J32,MG$4&lt;=$K32),AND(MG$4&gt;=$Q32,MG$4&lt;=$R32),AND(MG$4&gt;=$X32,MG$4&lt;=$Y32)),IF(MG67&gt;0,$D32-MG67,$D32),0)</f>
        <v>0</v>
      </c>
      <c r="MH32" s="167">
        <f>IF(OR(AND(MH$4&gt;=$J32,MH$4&lt;=$K32),AND(MH$4&gt;=$Q32,MH$4&lt;=$R32),AND(MH$4&gt;=$X32,MH$4&lt;=$Y32)),IF(MH67&gt;0,$D32-MH67,$D32),0)</f>
        <v>0</v>
      </c>
      <c r="MI32" s="167">
        <f>IF(OR(AND(MI$4&gt;=$J32,MI$4&lt;=$K32),AND(MI$4&gt;=$Q32,MI$4&lt;=$R32),AND(MI$4&gt;=$X32,MI$4&lt;=$Y32)),IF(MI67&gt;0,$D32-MI67,$D32),0)</f>
        <v>0</v>
      </c>
      <c r="MJ32" s="167">
        <f>IF(OR(AND(MJ$4&gt;=$J32,MJ$4&lt;=$K32),AND(MJ$4&gt;=$Q32,MJ$4&lt;=$R32),AND(MJ$4&gt;=$X32,MJ$4&lt;=$Y32)),IF(MJ67&gt;0,$D32-MJ67,$D32),0)</f>
        <v>0</v>
      </c>
      <c r="MK32" s="167">
        <f>IF(OR(AND(MK$4&gt;=$J32,MK$4&lt;=$K32),AND(MK$4&gt;=$Q32,MK$4&lt;=$R32),AND(MK$4&gt;=$X32,MK$4&lt;=$Y32)),IF(MK67&gt;0,$D32-MK67,$D32),0)</f>
        <v>0</v>
      </c>
      <c r="ML32" s="167">
        <f>IF(OR(AND(ML$4&gt;=$J32,ML$4&lt;=$K32),AND(ML$4&gt;=$Q32,ML$4&lt;=$R32),AND(ML$4&gt;=$X32,ML$4&lt;=$Y32)),IF(ML67&gt;0,$D32-ML67,$D32),0)</f>
        <v>0</v>
      </c>
      <c r="MM32" s="167">
        <f>IF(OR(AND(MM$4&gt;=$J32,MM$4&lt;=$K32),AND(MM$4&gt;=$Q32,MM$4&lt;=$R32),AND(MM$4&gt;=$X32,MM$4&lt;=$Y32)),IF(MM67&gt;0,$D32-MM67,$D32),0)</f>
        <v>0</v>
      </c>
      <c r="MN32" s="167">
        <f>IF(OR(AND(MN$4&gt;=$J32,MN$4&lt;=$K32),AND(MN$4&gt;=$Q32,MN$4&lt;=$R32),AND(MN$4&gt;=$X32,MN$4&lt;=$Y32)),IF(MN67&gt;0,$D32-MN67,$D32),0)</f>
        <v>0</v>
      </c>
      <c r="MO32" s="167">
        <f>IF(OR(AND(MO$4&gt;=$J32,MO$4&lt;=$K32),AND(MO$4&gt;=$Q32,MO$4&lt;=$R32),AND(MO$4&gt;=$X32,MO$4&lt;=$Y32)),IF(MO67&gt;0,$D32-MO67,$D32),0)</f>
        <v>0</v>
      </c>
      <c r="MP32" s="167">
        <f>IF(OR(AND(MP$4&gt;=$J32,MP$4&lt;=$K32),AND(MP$4&gt;=$Q32,MP$4&lt;=$R32),AND(MP$4&gt;=$X32,MP$4&lt;=$Y32)),IF(MP67&gt;0,$D32-MP67,$D32),0)</f>
        <v>0</v>
      </c>
      <c r="MQ32" s="167">
        <f>IF(OR(AND(MQ$4&gt;=$J32,MQ$4&lt;=$K32),AND(MQ$4&gt;=$Q32,MQ$4&lt;=$R32),AND(MQ$4&gt;=$X32,MQ$4&lt;=$Y32)),IF(MQ67&gt;0,$D32-MQ67,$D32),0)</f>
        <v>0</v>
      </c>
      <c r="MR32" s="167">
        <f>IF(OR(AND(MR$4&gt;=$J32,MR$4&lt;=$K32),AND(MR$4&gt;=$Q32,MR$4&lt;=$R32),AND(MR$4&gt;=$X32,MR$4&lt;=$Y32)),IF(MR67&gt;0,$D32-MR67,$D32),0)</f>
        <v>0</v>
      </c>
      <c r="MS32" s="167">
        <f>IF(OR(AND(MS$4&gt;=$J32,MS$4&lt;=$K32),AND(MS$4&gt;=$Q32,MS$4&lt;=$R32),AND(MS$4&gt;=$X32,MS$4&lt;=$Y32)),IF(MS67&gt;0,$D32-MS67,$D32),0)</f>
        <v>0</v>
      </c>
      <c r="MT32" s="167">
        <f>IF(OR(AND(MT$4&gt;=$J32,MT$4&lt;=$K32),AND(MT$4&gt;=$Q32,MT$4&lt;=$R32),AND(MT$4&gt;=$X32,MT$4&lt;=$Y32)),IF(MT67&gt;0,$D32-MT67,$D32),0)</f>
        <v>0</v>
      </c>
      <c r="MU32" s="167">
        <f>IF(OR(AND(MU$4&gt;=$J32,MU$4&lt;=$K32),AND(MU$4&gt;=$Q32,MU$4&lt;=$R32),AND(MU$4&gt;=$X32,MU$4&lt;=$Y32)),IF(MU67&gt;0,$D32-MU67,$D32),0)</f>
        <v>0</v>
      </c>
      <c r="MV32" s="167">
        <f>IF(OR(AND(MV$4&gt;=$J32,MV$4&lt;=$K32),AND(MV$4&gt;=$Q32,MV$4&lt;=$R32),AND(MV$4&gt;=$X32,MV$4&lt;=$Y32)),IF(MV67&gt;0,$D32-MV67,$D32),0)</f>
        <v>0</v>
      </c>
      <c r="MW32" s="167">
        <f>IF(OR(AND(MW$4&gt;=$J32,MW$4&lt;=$K32),AND(MW$4&gt;=$Q32,MW$4&lt;=$R32),AND(MW$4&gt;=$X32,MW$4&lt;=$Y32)),IF(MW67&gt;0,$D32-MW67,$D32),0)</f>
        <v>0</v>
      </c>
      <c r="MX32" s="167">
        <f>IF(OR(AND(MX$4&gt;=$J32,MX$4&lt;=$K32),AND(MX$4&gt;=$Q32,MX$4&lt;=$R32),AND(MX$4&gt;=$X32,MX$4&lt;=$Y32)),IF(MX67&gt;0,$D32-MX67,$D32),0)</f>
        <v>0</v>
      </c>
      <c r="MY32" s="167">
        <f>IF(OR(AND(MY$4&gt;=$J32,MY$4&lt;=$K32),AND(MY$4&gt;=$Q32,MY$4&lt;=$R32),AND(MY$4&gt;=$X32,MY$4&lt;=$Y32)),IF(MY67&gt;0,$D32-MY67,$D32),0)</f>
        <v>0</v>
      </c>
      <c r="MZ32" s="167">
        <f>IF(OR(AND(MZ$4&gt;=$J32,MZ$4&lt;=$K32),AND(MZ$4&gt;=$Q32,MZ$4&lt;=$R32),AND(MZ$4&gt;=$X32,MZ$4&lt;=$Y32)),IF(MZ67&gt;0,$D32-MZ67,$D32),0)</f>
        <v>0</v>
      </c>
      <c r="NA32" s="167">
        <f>IF(OR(AND(NA$4&gt;=$J32,NA$4&lt;=$K32),AND(NA$4&gt;=$Q32,NA$4&lt;=$R32),AND(NA$4&gt;=$X32,NA$4&lt;=$Y32)),IF(NA67&gt;0,$D32-NA67,$D32),0)</f>
        <v>0</v>
      </c>
      <c r="NB32" s="167">
        <f>IF(OR(AND(NB$4&gt;=$J32,NB$4&lt;=$K32),AND(NB$4&gt;=$Q32,NB$4&lt;=$R32),AND(NB$4&gt;=$X32,NB$4&lt;=$Y32)),IF(NB67&gt;0,$D32-NB67,$D32),0)</f>
        <v>0</v>
      </c>
      <c r="NC32" s="167">
        <f>IF(OR(AND(NC$4&gt;=$J32,NC$4&lt;=$K32),AND(NC$4&gt;=$Q32,NC$4&lt;=$R32),AND(NC$4&gt;=$X32,NC$4&lt;=$Y32)),IF(NC67&gt;0,$D32-NC67,$D32),0)</f>
        <v>0</v>
      </c>
      <c r="ND32" s="167">
        <f>IF(OR(AND(ND$4&gt;=$J32,ND$4&lt;=$K32),AND(ND$4&gt;=$Q32,ND$4&lt;=$R32),AND(ND$4&gt;=$X32,ND$4&lt;=$Y32)),IF(ND67&gt;0,$D32-ND67,$D32),0)</f>
        <v>0</v>
      </c>
      <c r="NE32" s="167">
        <f>IF(OR(AND(NE$4&gt;=$J32,NE$4&lt;=$K32),AND(NE$4&gt;=$Q32,NE$4&lt;=$R32),AND(NE$4&gt;=$X32,NE$4&lt;=$Y32)),IF(NE67&gt;0,$D32-NE67,$D32),0)</f>
        <v>0</v>
      </c>
      <c r="NF32" s="167">
        <f>IF(OR(AND(NF$4&gt;=$J32,NF$4&lt;=$K32),AND(NF$4&gt;=$Q32,NF$4&lt;=$R32),AND(NF$4&gt;=$X32,NF$4&lt;=$Y32)),IF(NF67&gt;0,$D32-NF67,$D32),0)</f>
        <v>0</v>
      </c>
      <c r="NG32" s="167">
        <f>IF(OR(AND(NG$4&gt;=$J32,NG$4&lt;=$K32),AND(NG$4&gt;=$Q32,NG$4&lt;=$R32),AND(NG$4&gt;=$X32,NG$4&lt;=$Y32)),IF(NG67&gt;0,$D32-NG67,$D32),0)</f>
        <v>0</v>
      </c>
      <c r="NH32" s="167">
        <f>IF(OR(AND(NH$4&gt;=$J32,NH$4&lt;=$K32),AND(NH$4&gt;=$Q32,NH$4&lt;=$R32),AND(NH$4&gt;=$X32,NH$4&lt;=$Y32)),IF(NH67&gt;0,$D32-NH67,$D32),0)</f>
        <v>0</v>
      </c>
      <c r="NI32" s="167">
        <f>IF(OR(AND(NI$4&gt;=$J32,NI$4&lt;=$K32),AND(NI$4&gt;=$Q32,NI$4&lt;=$R32),AND(NI$4&gt;=$X32,NI$4&lt;=$Y32)),IF(NI67&gt;0,$D32-NI67,$D32),0)</f>
        <v>0</v>
      </c>
      <c r="NJ32" s="167">
        <f>IF(OR(AND(NJ$4&gt;=$J32,NJ$4&lt;=$K32),AND(NJ$4&gt;=$Q32,NJ$4&lt;=$R32),AND(NJ$4&gt;=$X32,NJ$4&lt;=$Y32)),IF(NJ67&gt;0,$D32-NJ67,$D32),0)</f>
        <v>0</v>
      </c>
      <c r="NK32" s="167">
        <f>IF(OR(AND(NK$4&gt;=$J32,NK$4&lt;=$K32),AND(NK$4&gt;=$Q32,NK$4&lt;=$R32),AND(NK$4&gt;=$X32,NK$4&lt;=$Y32)),IF(NK67&gt;0,$D32-NK67,$D32),0)</f>
        <v>0</v>
      </c>
      <c r="NL32" s="167">
        <f>IF(OR(AND(NL$4&gt;=$J32,NL$4&lt;=$K32),AND(NL$4&gt;=$Q32,NL$4&lt;=$R32),AND(NL$4&gt;=$X32,NL$4&lt;=$Y32)),IF(NL67&gt;0,$D32-NL67,$D32),0)</f>
        <v>0</v>
      </c>
      <c r="NM32" s="167">
        <f>IF(OR(AND(NM$4&gt;=$J32,NM$4&lt;=$K32),AND(NM$4&gt;=$Q32,NM$4&lt;=$R32),AND(NM$4&gt;=$X32,NM$4&lt;=$Y32)),IF(NM67&gt;0,$D32-NM67,$D32),0)</f>
        <v>0</v>
      </c>
      <c r="NN32" s="167">
        <f>IF(OR(AND(NN$4&gt;=$J32,NN$4&lt;=$K32),AND(NN$4&gt;=$Q32,NN$4&lt;=$R32),AND(NN$4&gt;=$X32,NN$4&lt;=$Y32)),IF(NN67&gt;0,$D32-NN67,$D32),0)</f>
        <v>0</v>
      </c>
      <c r="NO32" s="167">
        <f>IF(OR(AND(NO$4&gt;=$J32,NO$4&lt;=$K32),AND(NO$4&gt;=$Q32,NO$4&lt;=$R32),AND(NO$4&gt;=$X32,NO$4&lt;=$Y32)),IF(NO67&gt;0,$D32-NO67,$D32),0)</f>
        <v>0</v>
      </c>
      <c r="NP32" s="167">
        <f>IF(OR(AND(NP$4&gt;=$J32,NP$4&lt;=$K32),AND(NP$4&gt;=$Q32,NP$4&lt;=$R32),AND(NP$4&gt;=$X32,NP$4&lt;=$Y32)),IF(NP67&gt;0,$D32-NP67,$D32),0)</f>
        <v>0</v>
      </c>
      <c r="NQ32" s="167">
        <f>IF(OR(AND(NQ$4&gt;=$J32,NQ$4&lt;=$K32),AND(NQ$4&gt;=$Q32,NQ$4&lt;=$R32),AND(NQ$4&gt;=$X32,NQ$4&lt;=$Y32)),IF(NQ67&gt;0,$D32-NQ67,$D32),0)</f>
        <v>0</v>
      </c>
      <c r="NR32" s="167">
        <f>IF(OR(AND(NR$4&gt;=$J32,NR$4&lt;=$K32),AND(NR$4&gt;=$Q32,NR$4&lt;=$R32),AND(NR$4&gt;=$X32,NR$4&lt;=$Y32)),IF(NR67&gt;0,$D32-NR67,$D32),0)</f>
        <v>0</v>
      </c>
      <c r="NS32" s="167">
        <f>IF(OR(AND(NS$4&gt;=$J32,NS$4&lt;=$K32),AND(NS$4&gt;=$Q32,NS$4&lt;=$R32),AND(NS$4&gt;=$X32,NS$4&lt;=$Y32)),IF(NS67&gt;0,$D32-NS67,$D32),0)</f>
        <v>0</v>
      </c>
      <c r="NT32" s="167">
        <f>IF(OR(AND(NT$4&gt;=$J32,NT$4&lt;=$K32),AND(NT$4&gt;=$Q32,NT$4&lt;=$R32),AND(NT$4&gt;=$X32,NT$4&lt;=$Y32)),IF(NT67&gt;0,$D32-NT67,$D32),0)</f>
        <v>0</v>
      </c>
      <c r="NU32" s="167">
        <f>IF(OR(AND(NU$4&gt;=$J32,NU$4&lt;=$K32),AND(NU$4&gt;=$Q32,NU$4&lt;=$R32),AND(NU$4&gt;=$X32,NU$4&lt;=$Y32)),IF(NU67&gt;0,$D32-NU67,$D32),0)</f>
        <v>0</v>
      </c>
      <c r="NV32" s="167">
        <f>IF(OR(AND(NV$4&gt;=$J32,NV$4&lt;=$K32),AND(NV$4&gt;=$Q32,NV$4&lt;=$R32),AND(NV$4&gt;=$X32,NV$4&lt;=$Y32)),IF(NV67&gt;0,$D32-NV67,$D32),0)</f>
        <v>0</v>
      </c>
      <c r="NW32" s="167">
        <f>IF(OR(AND(NW$4&gt;=$J32,NW$4&lt;=$K32),AND(NW$4&gt;=$Q32,NW$4&lt;=$R32),AND(NW$4&gt;=$X32,NW$4&lt;=$Y32)),IF(NW67&gt;0,$D32-NW67,$D32),0)</f>
        <v>0</v>
      </c>
      <c r="NX32" s="167">
        <f>IF(OR(AND(NX$4&gt;=$J32,NX$4&lt;=$K32),AND(NX$4&gt;=$Q32,NX$4&lt;=$R32),AND(NX$4&gt;=$X32,NX$4&lt;=$Y32)),IF(NX67&gt;0,$D32-NX67,$D32),0)</f>
        <v>0</v>
      </c>
      <c r="NY32" s="167">
        <f>IF(OR(AND(NY$4&gt;=$J32,NY$4&lt;=$K32),AND(NY$4&gt;=$Q32,NY$4&lt;=$R32),AND(NY$4&gt;=$X32,NY$4&lt;=$Y32)),IF(NY67&gt;0,$D32-NY67,$D32),0)</f>
        <v>0</v>
      </c>
      <c r="NZ32" s="167">
        <f>IF(OR(AND(NZ$4&gt;=$J32,NZ$4&lt;=$K32),AND(NZ$4&gt;=$Q32,NZ$4&lt;=$R32),AND(NZ$4&gt;=$X32,NZ$4&lt;=$Y32)),IF(NZ67&gt;0,$D32-NZ67,$D32),0)</f>
        <v>0</v>
      </c>
      <c r="OA32" s="167">
        <f>IF(OR(AND(OA$4&gt;=$J32,OA$4&lt;=$K32),AND(OA$4&gt;=$Q32,OA$4&lt;=$R32),AND(OA$4&gt;=$X32,OA$4&lt;=$Y32)),IF(OA67&gt;0,$D32-OA67,$D32),0)</f>
        <v>0</v>
      </c>
      <c r="OC32" s="8" t="s">
        <v>106</v>
      </c>
      <c r="OD32" s="8" t="s">
        <v>132</v>
      </c>
      <c r="OE32" s="8" t="s">
        <v>127</v>
      </c>
      <c r="OF32" s="8" t="s">
        <v>128</v>
      </c>
      <c r="OH32" s="17">
        <f t="shared" si="167"/>
        <v>0</v>
      </c>
      <c r="OI32" s="8">
        <f t="shared" si="235"/>
        <v>366</v>
      </c>
      <c r="OJ32" s="18">
        <f t="shared" si="181"/>
        <v>1</v>
      </c>
      <c r="OK32" s="18">
        <f t="shared" si="169"/>
        <v>1</v>
      </c>
      <c r="OL32" s="18">
        <f t="shared" si="170"/>
        <v>1</v>
      </c>
      <c r="OM32" s="18">
        <f t="shared" si="171"/>
        <v>1</v>
      </c>
      <c r="ON32" s="18">
        <f t="shared" si="172"/>
        <v>1</v>
      </c>
      <c r="OO32" s="18">
        <f t="shared" si="173"/>
        <v>1</v>
      </c>
      <c r="OP32" s="18">
        <f t="shared" si="174"/>
        <v>1</v>
      </c>
      <c r="OQ32" s="18">
        <f t="shared" si="175"/>
        <v>1</v>
      </c>
      <c r="OR32" s="18">
        <f t="shared" si="176"/>
        <v>1</v>
      </c>
      <c r="OS32" s="18">
        <f t="shared" si="177"/>
        <v>1</v>
      </c>
      <c r="OT32" s="18">
        <f t="shared" si="178"/>
        <v>1</v>
      </c>
      <c r="OU32" s="18">
        <f t="shared" si="179"/>
        <v>1</v>
      </c>
      <c r="OV32" s="18">
        <f t="shared" si="180"/>
        <v>1</v>
      </c>
    </row>
    <row r="33" spans="1:412" ht="11.25" customHeight="1" x14ac:dyDescent="0.2">
      <c r="B33" s="8" t="s">
        <v>189</v>
      </c>
      <c r="C33" s="9">
        <v>2</v>
      </c>
      <c r="D33" s="15">
        <v>1</v>
      </c>
      <c r="E33" s="168"/>
      <c r="F33" s="169" t="str">
        <f t="shared" si="166"/>
        <v/>
      </c>
      <c r="G33" s="170"/>
      <c r="H33" s="170" t="str">
        <f t="shared" si="230"/>
        <v/>
      </c>
      <c r="I33" s="171"/>
      <c r="J33" s="170" t="str">
        <f t="shared" si="238"/>
        <v/>
      </c>
      <c r="K33" s="170" t="str">
        <f t="shared" si="239"/>
        <v/>
      </c>
      <c r="L33" s="172"/>
      <c r="M33" s="172" t="str">
        <f t="shared" si="184"/>
        <v/>
      </c>
      <c r="N33" s="173"/>
      <c r="O33" s="173" t="str">
        <f t="shared" si="227"/>
        <v/>
      </c>
      <c r="P33" s="173"/>
      <c r="Q33" s="174" t="str">
        <f t="shared" si="236"/>
        <v/>
      </c>
      <c r="R33" s="174" t="str">
        <f t="shared" si="237"/>
        <v/>
      </c>
      <c r="S33" s="175"/>
      <c r="T33" s="176" t="str">
        <f t="shared" si="228"/>
        <v/>
      </c>
      <c r="U33" s="175"/>
      <c r="V33" s="177" t="str">
        <f t="shared" si="229"/>
        <v/>
      </c>
      <c r="W33" s="175"/>
      <c r="X33" s="175" t="str">
        <f t="shared" si="233"/>
        <v/>
      </c>
      <c r="Y33" s="178" t="str">
        <f t="shared" si="234"/>
        <v/>
      </c>
      <c r="Z33" s="167">
        <f>IF(OR(AND(Z$4&gt;=$J33,Z$4&lt;=$K33),AND(Z$4&gt;=$Q33,Z$4&lt;=$R33),AND(Z$4&gt;=$X33,Z$4&lt;=$Y33)),IF(Z68&gt;0,$D33-Z68,$D33),0)</f>
        <v>0</v>
      </c>
      <c r="AA33" s="167">
        <f>IF(OR(AND(AA$4&gt;=$J33,AA$4&lt;=$K33),AND(AA$4&gt;=$Q33,AA$4&lt;=$R33),AND(AA$4&gt;=$X33,AA$4&lt;=$Y33)),IF(AA68&gt;0,$D33-AA68,$D33),0)</f>
        <v>0</v>
      </c>
      <c r="AB33" s="167">
        <f>IF(OR(AND(AB$4&gt;=$J33,AB$4&lt;=$K33),AND(AB$4&gt;=$Q33,AB$4&lt;=$R33),AND(AB$4&gt;=$X33,AB$4&lt;=$Y33)),IF(AB68&gt;0,$D33-AB68,$D33),0)</f>
        <v>0</v>
      </c>
      <c r="AC33" s="167">
        <f>IF(OR(AND(AC$4&gt;=$J33,AC$4&lt;=$K33),AND(AC$4&gt;=$Q33,AC$4&lt;=$R33),AND(AC$4&gt;=$X33,AC$4&lt;=$Y33)),IF(AC68&gt;0,$D33-AC68,$D33),0)</f>
        <v>0</v>
      </c>
      <c r="AD33" s="167">
        <f>IF(OR(AND(AD$4&gt;=$J33,AD$4&lt;=$K33),AND(AD$4&gt;=$Q33,AD$4&lt;=$R33),AND(AD$4&gt;=$X33,AD$4&lt;=$Y33)),IF(AD68&gt;0,$D33-AD68,$D33),0)</f>
        <v>0</v>
      </c>
      <c r="AE33" s="167">
        <f>IF(OR(AND(AE$4&gt;=$J33,AE$4&lt;=$K33),AND(AE$4&gt;=$Q33,AE$4&lt;=$R33),AND(AE$4&gt;=$X33,AE$4&lt;=$Y33)),IF(AE68&gt;0,$D33-AE68,$D33),0)</f>
        <v>0</v>
      </c>
      <c r="AF33" s="167">
        <f>IF(OR(AND(AF$4&gt;=$J33,AF$4&lt;=$K33),AND(AF$4&gt;=$Q33,AF$4&lt;=$R33),AND(AF$4&gt;=$X33,AF$4&lt;=$Y33)),IF(AF68&gt;0,$D33-AF68,$D33),0)</f>
        <v>0</v>
      </c>
      <c r="AG33" s="167">
        <f>IF(OR(AND(AG$4&gt;=$J33,AG$4&lt;=$K33),AND(AG$4&gt;=$Q33,AG$4&lt;=$R33),AND(AG$4&gt;=$X33,AG$4&lt;=$Y33)),IF(AG68&gt;0,$D33-AG68,$D33),0)</f>
        <v>0</v>
      </c>
      <c r="AH33" s="167">
        <f>IF(OR(AND(AH$4&gt;=$J33,AH$4&lt;=$K33),AND(AH$4&gt;=$Q33,AH$4&lt;=$R33),AND(AH$4&gt;=$X33,AH$4&lt;=$Y33)),IF(AH68&gt;0,$D33-AH68,$D33),0)</f>
        <v>0</v>
      </c>
      <c r="AI33" s="167">
        <f>IF(OR(AND(AI$4&gt;=$J33,AI$4&lt;=$K33),AND(AI$4&gt;=$Q33,AI$4&lt;=$R33),AND(AI$4&gt;=$X33,AI$4&lt;=$Y33)),IF(AI68&gt;0,$D33-AI68,$D33),0)</f>
        <v>0</v>
      </c>
      <c r="AJ33" s="167">
        <f>IF(OR(AND(AJ$4&gt;=$J33,AJ$4&lt;=$K33),AND(AJ$4&gt;=$Q33,AJ$4&lt;=$R33),AND(AJ$4&gt;=$X33,AJ$4&lt;=$Y33)),IF(AJ68&gt;0,$D33-AJ68,$D33),0)</f>
        <v>0</v>
      </c>
      <c r="AK33" s="167">
        <f>IF(OR(AND(AK$4&gt;=$J33,AK$4&lt;=$K33),AND(AK$4&gt;=$Q33,AK$4&lt;=$R33),AND(AK$4&gt;=$X33,AK$4&lt;=$Y33)),IF(AK68&gt;0,$D33-AK68,$D33),0)</f>
        <v>0</v>
      </c>
      <c r="AL33" s="167">
        <f>IF(OR(AND(AL$4&gt;=$J33,AL$4&lt;=$K33),AND(AL$4&gt;=$Q33,AL$4&lt;=$R33),AND(AL$4&gt;=$X33,AL$4&lt;=$Y33)),IF(AL68&gt;0,$D33-AL68,$D33),0)</f>
        <v>0</v>
      </c>
      <c r="AM33" s="167">
        <f>IF(OR(AND(AM$4&gt;=$J33,AM$4&lt;=$K33),AND(AM$4&gt;=$Q33,AM$4&lt;=$R33),AND(AM$4&gt;=$X33,AM$4&lt;=$Y33)),IF(AM68&gt;0,$D33-AM68,$D33),0)</f>
        <v>0</v>
      </c>
      <c r="AN33" s="167">
        <f>IF(OR(AND(AN$4&gt;=$J33,AN$4&lt;=$K33),AND(AN$4&gt;=$Q33,AN$4&lt;=$R33),AND(AN$4&gt;=$X33,AN$4&lt;=$Y33)),IF(AN68&gt;0,$D33-AN68,$D33),0)</f>
        <v>0</v>
      </c>
      <c r="AO33" s="167">
        <f>IF(OR(AND(AO$4&gt;=$J33,AO$4&lt;=$K33),AND(AO$4&gt;=$Q33,AO$4&lt;=$R33),AND(AO$4&gt;=$X33,AO$4&lt;=$Y33)),IF(AO68&gt;0,$D33-AO68,$D33),0)</f>
        <v>0</v>
      </c>
      <c r="AP33" s="167">
        <f>IF(OR(AND(AP$4&gt;=$J33,AP$4&lt;=$K33),AND(AP$4&gt;=$Q33,AP$4&lt;=$R33),AND(AP$4&gt;=$X33,AP$4&lt;=$Y33)),IF(AP68&gt;0,$D33-AP68,$D33),0)</f>
        <v>0</v>
      </c>
      <c r="AQ33" s="167">
        <f>IF(OR(AND(AQ$4&gt;=$J33,AQ$4&lt;=$K33),AND(AQ$4&gt;=$Q33,AQ$4&lt;=$R33),AND(AQ$4&gt;=$X33,AQ$4&lt;=$Y33)),IF(AQ68&gt;0,$D33-AQ68,$D33),0)</f>
        <v>0</v>
      </c>
      <c r="AR33" s="167">
        <f>IF(OR(AND(AR$4&gt;=$J33,AR$4&lt;=$K33),AND(AR$4&gt;=$Q33,AR$4&lt;=$R33),AND(AR$4&gt;=$X33,AR$4&lt;=$Y33)),IF(AR68&gt;0,$D33-AR68,$D33),0)</f>
        <v>0</v>
      </c>
      <c r="AS33" s="167">
        <f>IF(OR(AND(AS$4&gt;=$J33,AS$4&lt;=$K33),AND(AS$4&gt;=$Q33,AS$4&lt;=$R33),AND(AS$4&gt;=$X33,AS$4&lt;=$Y33)),IF(AS68&gt;0,$D33-AS68,$D33),0)</f>
        <v>0</v>
      </c>
      <c r="AT33" s="167">
        <f>IF(OR(AND(AT$4&gt;=$J33,AT$4&lt;=$K33),AND(AT$4&gt;=$Q33,AT$4&lt;=$R33),AND(AT$4&gt;=$X33,AT$4&lt;=$Y33)),IF(AT68&gt;0,$D33-AT68,$D33),0)</f>
        <v>0</v>
      </c>
      <c r="AU33" s="167">
        <f>IF(OR(AND(AU$4&gt;=$J33,AU$4&lt;=$K33),AND(AU$4&gt;=$Q33,AU$4&lt;=$R33),AND(AU$4&gt;=$X33,AU$4&lt;=$Y33)),IF(AU68&gt;0,$D33-AU68,$D33),0)</f>
        <v>0</v>
      </c>
      <c r="AV33" s="167">
        <f>IF(OR(AND(AV$4&gt;=$J33,AV$4&lt;=$K33),AND(AV$4&gt;=$Q33,AV$4&lt;=$R33),AND(AV$4&gt;=$X33,AV$4&lt;=$Y33)),IF(AV68&gt;0,$D33-AV68,$D33),0)</f>
        <v>0</v>
      </c>
      <c r="AW33" s="167">
        <f>IF(OR(AND(AW$4&gt;=$J33,AW$4&lt;=$K33),AND(AW$4&gt;=$Q33,AW$4&lt;=$R33),AND(AW$4&gt;=$X33,AW$4&lt;=$Y33)),IF(AW68&gt;0,$D33-AW68,$D33),0)</f>
        <v>0</v>
      </c>
      <c r="AX33" s="167">
        <f>IF(OR(AND(AX$4&gt;=$J33,AX$4&lt;=$K33),AND(AX$4&gt;=$Q33,AX$4&lt;=$R33),AND(AX$4&gt;=$X33,AX$4&lt;=$Y33)),IF(AX68&gt;0,$D33-AX68,$D33),0)</f>
        <v>0</v>
      </c>
      <c r="AY33" s="167">
        <f>IF(OR(AND(AY$4&gt;=$J33,AY$4&lt;=$K33),AND(AY$4&gt;=$Q33,AY$4&lt;=$R33),AND(AY$4&gt;=$X33,AY$4&lt;=$Y33)),IF(AY68&gt;0,$D33-AY68,$D33),0)</f>
        <v>0</v>
      </c>
      <c r="AZ33" s="167">
        <f>IF(OR(AND(AZ$4&gt;=$J33,AZ$4&lt;=$K33),AND(AZ$4&gt;=$Q33,AZ$4&lt;=$R33),AND(AZ$4&gt;=$X33,AZ$4&lt;=$Y33)),IF(AZ68&gt;0,$D33-AZ68,$D33),0)</f>
        <v>0</v>
      </c>
      <c r="BA33" s="167">
        <f>IF(OR(AND(BA$4&gt;=$J33,BA$4&lt;=$K33),AND(BA$4&gt;=$Q33,BA$4&lt;=$R33),AND(BA$4&gt;=$X33,BA$4&lt;=$Y33)),IF(BA68&gt;0,$D33-BA68,$D33),0)</f>
        <v>0</v>
      </c>
      <c r="BB33" s="167">
        <f>IF(OR(AND(BB$4&gt;=$J33,BB$4&lt;=$K33),AND(BB$4&gt;=$Q33,BB$4&lt;=$R33),AND(BB$4&gt;=$X33,BB$4&lt;=$Y33)),IF(BB68&gt;0,$D33-BB68,$D33),0)</f>
        <v>0</v>
      </c>
      <c r="BC33" s="167">
        <f>IF(OR(AND(BC$4&gt;=$J33,BC$4&lt;=$K33),AND(BC$4&gt;=$Q33,BC$4&lt;=$R33),AND(BC$4&gt;=$X33,BC$4&lt;=$Y33)),IF(BC68&gt;0,$D33-BC68,$D33),0)</f>
        <v>0</v>
      </c>
      <c r="BD33" s="167">
        <f>IF(OR(AND(BD$4&gt;=$J33,BD$4&lt;=$K33),AND(BD$4&gt;=$Q33,BD$4&lt;=$R33),AND(BD$4&gt;=$X33,BD$4&lt;=$Y33)),IF(BD68&gt;0,$D33-BD68,$D33),0)</f>
        <v>0</v>
      </c>
      <c r="BE33" s="167">
        <f>IF(OR(AND(BE$4&gt;=$J33,BE$4&lt;=$K33),AND(BE$4&gt;=$Q33,BE$4&lt;=$R33),AND(BE$4&gt;=$X33,BE$4&lt;=$Y33)),IF(BE68&gt;0,$D33-BE68,$D33),0)</f>
        <v>0</v>
      </c>
      <c r="BF33" s="167">
        <f>IF(OR(AND(BF$4&gt;=$J33,BF$4&lt;=$K33),AND(BF$4&gt;=$Q33,BF$4&lt;=$R33),AND(BF$4&gt;=$X33,BF$4&lt;=$Y33)),IF(BF68&gt;0,$D33-BF68,$D33),0)</f>
        <v>0</v>
      </c>
      <c r="BG33" s="167">
        <f>IF(OR(AND(BG$4&gt;=$J33,BG$4&lt;=$K33),AND(BG$4&gt;=$Q33,BG$4&lt;=$R33),AND(BG$4&gt;=$X33,BG$4&lt;=$Y33)),IF(BG68&gt;0,$D33-BG68,$D33),0)</f>
        <v>0</v>
      </c>
      <c r="BH33" s="167">
        <f>IF(OR(AND(BH$4&gt;=$J33,BH$4&lt;=$K33),AND(BH$4&gt;=$Q33,BH$4&lt;=$R33),AND(BH$4&gt;=$X33,BH$4&lt;=$Y33)),IF(BH68&gt;0,$D33-BH68,$D33),0)</f>
        <v>0</v>
      </c>
      <c r="BI33" s="167">
        <f>IF(OR(AND(BI$4&gt;=$J33,BI$4&lt;=$K33),AND(BI$4&gt;=$Q33,BI$4&lt;=$R33),AND(BI$4&gt;=$X33,BI$4&lt;=$Y33)),IF(BI68&gt;0,$D33-BI68,$D33),0)</f>
        <v>0</v>
      </c>
      <c r="BJ33" s="167">
        <f>IF(OR(AND(BJ$4&gt;=$J33,BJ$4&lt;=$K33),AND(BJ$4&gt;=$Q33,BJ$4&lt;=$R33),AND(BJ$4&gt;=$X33,BJ$4&lt;=$Y33)),IF(BJ68&gt;0,$D33-BJ68,$D33),0)</f>
        <v>0</v>
      </c>
      <c r="BK33" s="167">
        <f>IF(OR(AND(BK$4&gt;=$J33,BK$4&lt;=$K33),AND(BK$4&gt;=$Q33,BK$4&lt;=$R33),AND(BK$4&gt;=$X33,BK$4&lt;=$Y33)),IF(BK68&gt;0,$D33-BK68,$D33),0)</f>
        <v>0</v>
      </c>
      <c r="BL33" s="167">
        <f>IF(OR(AND(BL$4&gt;=$J33,BL$4&lt;=$K33),AND(BL$4&gt;=$Q33,BL$4&lt;=$R33),AND(BL$4&gt;=$X33,BL$4&lt;=$Y33)),IF(BL68&gt;0,$D33-BL68,$D33),0)</f>
        <v>0</v>
      </c>
      <c r="BM33" s="167">
        <f>IF(OR(AND(BM$4&gt;=$J33,BM$4&lt;=$K33),AND(BM$4&gt;=$Q33,BM$4&lt;=$R33),AND(BM$4&gt;=$X33,BM$4&lt;=$Y33)),IF(BM68&gt;0,$D33-BM68,$D33),0)</f>
        <v>0</v>
      </c>
      <c r="BN33" s="167">
        <f>IF(OR(AND(BN$4&gt;=$J33,BN$4&lt;=$K33),AND(BN$4&gt;=$Q33,BN$4&lt;=$R33),AND(BN$4&gt;=$X33,BN$4&lt;=$Y33)),IF(BN68&gt;0,$D33-BN68,$D33),0)</f>
        <v>0</v>
      </c>
      <c r="BO33" s="167">
        <f>IF(OR(AND(BO$4&gt;=$J33,BO$4&lt;=$K33),AND(BO$4&gt;=$Q33,BO$4&lt;=$R33),AND(BO$4&gt;=$X33,BO$4&lt;=$Y33)),IF(BO68&gt;0,$D33-BO68,$D33),0)</f>
        <v>0</v>
      </c>
      <c r="BP33" s="167">
        <f>IF(OR(AND(BP$4&gt;=$J33,BP$4&lt;=$K33),AND(BP$4&gt;=$Q33,BP$4&lt;=$R33),AND(BP$4&gt;=$X33,BP$4&lt;=$Y33)),IF(BP68&gt;0,$D33-BP68,$D33),0)</f>
        <v>0</v>
      </c>
      <c r="BQ33" s="167">
        <f>IF(OR(AND(BQ$4&gt;=$J33,BQ$4&lt;=$K33),AND(BQ$4&gt;=$Q33,BQ$4&lt;=$R33),AND(BQ$4&gt;=$X33,BQ$4&lt;=$Y33)),IF(BQ68&gt;0,$D33-BQ68,$D33),0)</f>
        <v>0</v>
      </c>
      <c r="BR33" s="167">
        <f>IF(OR(AND(BR$4&gt;=$J33,BR$4&lt;=$K33),AND(BR$4&gt;=$Q33,BR$4&lt;=$R33),AND(BR$4&gt;=$X33,BR$4&lt;=$Y33)),IF(BR68&gt;0,$D33-BR68,$D33),0)</f>
        <v>0</v>
      </c>
      <c r="BS33" s="167">
        <f>IF(OR(AND(BS$4&gt;=$J33,BS$4&lt;=$K33),AND(BS$4&gt;=$Q33,BS$4&lt;=$R33),AND(BS$4&gt;=$X33,BS$4&lt;=$Y33)),IF(BS68&gt;0,$D33-BS68,$D33),0)</f>
        <v>0</v>
      </c>
      <c r="BT33" s="167">
        <f>IF(OR(AND(BT$4&gt;=$J33,BT$4&lt;=$K33),AND(BT$4&gt;=$Q33,BT$4&lt;=$R33),AND(BT$4&gt;=$X33,BT$4&lt;=$Y33)),IF(BT68&gt;0,$D33-BT68,$D33),0)</f>
        <v>0</v>
      </c>
      <c r="BU33" s="167">
        <f>IF(OR(AND(BU$4&gt;=$J33,BU$4&lt;=$K33),AND(BU$4&gt;=$Q33,BU$4&lt;=$R33),AND(BU$4&gt;=$X33,BU$4&lt;=$Y33)),IF(BU68&gt;0,$D33-BU68,$D33),0)</f>
        <v>0</v>
      </c>
      <c r="BV33" s="167">
        <f>IF(OR(AND(BV$4&gt;=$J33,BV$4&lt;=$K33),AND(BV$4&gt;=$Q33,BV$4&lt;=$R33),AND(BV$4&gt;=$X33,BV$4&lt;=$Y33)),IF(BV68&gt;0,$D33-BV68,$D33),0)</f>
        <v>0</v>
      </c>
      <c r="BW33" s="167">
        <f>IF(OR(AND(BW$4&gt;=$J33,BW$4&lt;=$K33),AND(BW$4&gt;=$Q33,BW$4&lt;=$R33),AND(BW$4&gt;=$X33,BW$4&lt;=$Y33)),IF(BW68&gt;0,$D33-BW68,$D33),0)</f>
        <v>0</v>
      </c>
      <c r="BX33" s="167">
        <f>IF(OR(AND(BX$4&gt;=$J33,BX$4&lt;=$K33),AND(BX$4&gt;=$Q33,BX$4&lt;=$R33),AND(BX$4&gt;=$X33,BX$4&lt;=$Y33)),IF(BX68&gt;0,$D33-BX68,$D33),0)</f>
        <v>0</v>
      </c>
      <c r="BY33" s="167">
        <f>IF(OR(AND(BY$4&gt;=$J33,BY$4&lt;=$K33),AND(BY$4&gt;=$Q33,BY$4&lt;=$R33),AND(BY$4&gt;=$X33,BY$4&lt;=$Y33)),IF(BY68&gt;0,$D33-BY68,$D33),0)</f>
        <v>0</v>
      </c>
      <c r="BZ33" s="167">
        <f>IF(OR(AND(BZ$4&gt;=$J33,BZ$4&lt;=$K33),AND(BZ$4&gt;=$Q33,BZ$4&lt;=$R33),AND(BZ$4&gt;=$X33,BZ$4&lt;=$Y33)),IF(BZ68&gt;0,$D33-BZ68,$D33),0)</f>
        <v>0</v>
      </c>
      <c r="CA33" s="167">
        <f>IF(OR(AND(CA$4&gt;=$J33,CA$4&lt;=$K33),AND(CA$4&gt;=$Q33,CA$4&lt;=$R33),AND(CA$4&gt;=$X33,CA$4&lt;=$Y33)),IF(CA68&gt;0,$D33-CA68,$D33),0)</f>
        <v>0</v>
      </c>
      <c r="CB33" s="167">
        <f>IF(OR(AND(CB$4&gt;=$J33,CB$4&lt;=$K33),AND(CB$4&gt;=$Q33,CB$4&lt;=$R33),AND(CB$4&gt;=$X33,CB$4&lt;=$Y33)),IF(CB68&gt;0,$D33-CB68,$D33),0)</f>
        <v>0</v>
      </c>
      <c r="CC33" s="167">
        <f>IF(OR(AND(CC$4&gt;=$J33,CC$4&lt;=$K33),AND(CC$4&gt;=$Q33,CC$4&lt;=$R33),AND(CC$4&gt;=$X33,CC$4&lt;=$Y33)),IF(CC68&gt;0,$D33-CC68,$D33),0)</f>
        <v>0</v>
      </c>
      <c r="CD33" s="167">
        <f>IF(OR(AND(CD$4&gt;=$J33,CD$4&lt;=$K33),AND(CD$4&gt;=$Q33,CD$4&lt;=$R33),AND(CD$4&gt;=$X33,CD$4&lt;=$Y33)),IF(CD68&gt;0,$D33-CD68,$D33),0)</f>
        <v>0</v>
      </c>
      <c r="CE33" s="167">
        <f>IF(OR(AND(CE$4&gt;=$J33,CE$4&lt;=$K33),AND(CE$4&gt;=$Q33,CE$4&lt;=$R33),AND(CE$4&gt;=$X33,CE$4&lt;=$Y33)),IF(CE68&gt;0,$D33-CE68,$D33),0)</f>
        <v>0</v>
      </c>
      <c r="CF33" s="167">
        <f>IF(OR(AND(CF$4&gt;=$J33,CF$4&lt;=$K33),AND(CF$4&gt;=$Q33,CF$4&lt;=$R33),AND(CF$4&gt;=$X33,CF$4&lt;=$Y33)),IF(CF68&gt;0,$D33-CF68,$D33),0)</f>
        <v>0</v>
      </c>
      <c r="CG33" s="167">
        <f>IF(OR(AND(CG$4&gt;=$J33,CG$4&lt;=$K33),AND(CG$4&gt;=$Q33,CG$4&lt;=$R33),AND(CG$4&gt;=$X33,CG$4&lt;=$Y33)),IF(CG68&gt;0,$D33-CG68,$D33),0)</f>
        <v>0</v>
      </c>
      <c r="CH33" s="167">
        <f>IF(OR(AND(CH$4&gt;=$J33,CH$4&lt;=$K33),AND(CH$4&gt;=$Q33,CH$4&lt;=$R33),AND(CH$4&gt;=$X33,CH$4&lt;=$Y33)),IF(CH68&gt;0,$D33-CH68,$D33),0)</f>
        <v>0</v>
      </c>
      <c r="CI33" s="167">
        <f>IF(OR(AND(CI$4&gt;=$J33,CI$4&lt;=$K33),AND(CI$4&gt;=$Q33,CI$4&lt;=$R33),AND(CI$4&gt;=$X33,CI$4&lt;=$Y33)),IF(CI68&gt;0,$D33-CI68,$D33),0)</f>
        <v>0</v>
      </c>
      <c r="CJ33" s="167">
        <f>IF(OR(AND(CJ$4&gt;=$J33,CJ$4&lt;=$K33),AND(CJ$4&gt;=$Q33,CJ$4&lt;=$R33),AND(CJ$4&gt;=$X33,CJ$4&lt;=$Y33)),IF(CJ68&gt;0,$D33-CJ68,$D33),0)</f>
        <v>0</v>
      </c>
      <c r="CK33" s="167">
        <f>IF(OR(AND(CK$4&gt;=$J33,CK$4&lt;=$K33),AND(CK$4&gt;=$Q33,CK$4&lt;=$R33),AND(CK$4&gt;=$X33,CK$4&lt;=$Y33)),IF(CK68&gt;0,$D33-CK68,$D33),0)</f>
        <v>0</v>
      </c>
      <c r="CL33" s="167">
        <f>IF(OR(AND(CL$4&gt;=$J33,CL$4&lt;=$K33),AND(CL$4&gt;=$Q33,CL$4&lt;=$R33),AND(CL$4&gt;=$X33,CL$4&lt;=$Y33)),IF(CL68&gt;0,$D33-CL68,$D33),0)</f>
        <v>0</v>
      </c>
      <c r="CM33" s="167">
        <f>IF(OR(AND(CM$4&gt;=$J33,CM$4&lt;=$K33),AND(CM$4&gt;=$Q33,CM$4&lt;=$R33),AND(CM$4&gt;=$X33,CM$4&lt;=$Y33)),IF(CM68&gt;0,$D33-CM68,$D33),0)</f>
        <v>0</v>
      </c>
      <c r="CN33" s="167">
        <f>IF(OR(AND(CN$4&gt;=$J33,CN$4&lt;=$K33),AND(CN$4&gt;=$Q33,CN$4&lt;=$R33),AND(CN$4&gt;=$X33,CN$4&lt;=$Y33)),IF(CN68&gt;0,$D33-CN68,$D33),0)</f>
        <v>0</v>
      </c>
      <c r="CO33" s="167">
        <f>IF(OR(AND(CO$4&gt;=$J33,CO$4&lt;=$K33),AND(CO$4&gt;=$Q33,CO$4&lt;=$R33),AND(CO$4&gt;=$X33,CO$4&lt;=$Y33)),IF(CO68&gt;0,$D33-CO68,$D33),0)</f>
        <v>0</v>
      </c>
      <c r="CP33" s="167">
        <f>IF(OR(AND(CP$4&gt;=$J33,CP$4&lt;=$K33),AND(CP$4&gt;=$Q33,CP$4&lt;=$R33),AND(CP$4&gt;=$X33,CP$4&lt;=$Y33)),IF(CP68&gt;0,$D33-CP68,$D33),0)</f>
        <v>0</v>
      </c>
      <c r="CQ33" s="167">
        <f>IF(OR(AND(CQ$4&gt;=$J33,CQ$4&lt;=$K33),AND(CQ$4&gt;=$Q33,CQ$4&lt;=$R33),AND(CQ$4&gt;=$X33,CQ$4&lt;=$Y33)),IF(CQ68&gt;0,$D33-CQ68,$D33),0)</f>
        <v>0</v>
      </c>
      <c r="CR33" s="167">
        <f>IF(OR(AND(CR$4&gt;=$J33,CR$4&lt;=$K33),AND(CR$4&gt;=$Q33,CR$4&lt;=$R33),AND(CR$4&gt;=$X33,CR$4&lt;=$Y33)),IF(CR68&gt;0,$D33-CR68,$D33),0)</f>
        <v>0</v>
      </c>
      <c r="CS33" s="167">
        <f>IF(OR(AND(CS$4&gt;=$J33,CS$4&lt;=$K33),AND(CS$4&gt;=$Q33,CS$4&lt;=$R33),AND(CS$4&gt;=$X33,CS$4&lt;=$Y33)),IF(CS68&gt;0,$D33-CS68,$D33),0)</f>
        <v>0</v>
      </c>
      <c r="CT33" s="167">
        <f>IF(OR(AND(CT$4&gt;=$J33,CT$4&lt;=$K33),AND(CT$4&gt;=$Q33,CT$4&lt;=$R33),AND(CT$4&gt;=$X33,CT$4&lt;=$Y33)),IF(CT68&gt;0,$D33-CT68,$D33),0)</f>
        <v>0</v>
      </c>
      <c r="CU33" s="167">
        <f>IF(OR(AND(CU$4&gt;=$J33,CU$4&lt;=$K33),AND(CU$4&gt;=$Q33,CU$4&lt;=$R33),AND(CU$4&gt;=$X33,CU$4&lt;=$Y33)),IF(CU68&gt;0,$D33-CU68,$D33),0)</f>
        <v>0</v>
      </c>
      <c r="CV33" s="167">
        <f>IF(OR(AND(CV$4&gt;=$J33,CV$4&lt;=$K33),AND(CV$4&gt;=$Q33,CV$4&lt;=$R33),AND(CV$4&gt;=$X33,CV$4&lt;=$Y33)),IF(CV68&gt;0,$D33-CV68,$D33),0)</f>
        <v>0</v>
      </c>
      <c r="CW33" s="167">
        <f>IF(OR(AND(CW$4&gt;=$J33,CW$4&lt;=$K33),AND(CW$4&gt;=$Q33,CW$4&lt;=$R33),AND(CW$4&gt;=$X33,CW$4&lt;=$Y33)),IF(CW68&gt;0,$D33-CW68,$D33),0)</f>
        <v>0</v>
      </c>
      <c r="CX33" s="167">
        <f>IF(OR(AND(CX$4&gt;=$J33,CX$4&lt;=$K33),AND(CX$4&gt;=$Q33,CX$4&lt;=$R33),AND(CX$4&gt;=$X33,CX$4&lt;=$Y33)),IF(CX68&gt;0,$D33-CX68,$D33),0)</f>
        <v>0</v>
      </c>
      <c r="CY33" s="167">
        <f>IF(OR(AND(CY$4&gt;=$J33,CY$4&lt;=$K33),AND(CY$4&gt;=$Q33,CY$4&lt;=$R33),AND(CY$4&gt;=$X33,CY$4&lt;=$Y33)),IF(CY68&gt;0,$D33-CY68,$D33),0)</f>
        <v>0</v>
      </c>
      <c r="CZ33" s="167">
        <f>IF(OR(AND(CZ$4&gt;=$J33,CZ$4&lt;=$K33),AND(CZ$4&gt;=$Q33,CZ$4&lt;=$R33),AND(CZ$4&gt;=$X33,CZ$4&lt;=$Y33)),IF(CZ68&gt;0,$D33-CZ68,$D33),0)</f>
        <v>0</v>
      </c>
      <c r="DA33" s="167">
        <f>IF(OR(AND(DA$4&gt;=$J33,DA$4&lt;=$K33),AND(DA$4&gt;=$Q33,DA$4&lt;=$R33),AND(DA$4&gt;=$X33,DA$4&lt;=$Y33)),IF(DA68&gt;0,$D33-DA68,$D33),0)</f>
        <v>0</v>
      </c>
      <c r="DB33" s="167">
        <f>IF(OR(AND(DB$4&gt;=$J33,DB$4&lt;=$K33),AND(DB$4&gt;=$Q33,DB$4&lt;=$R33),AND(DB$4&gt;=$X33,DB$4&lt;=$Y33)),IF(DB68&gt;0,$D33-DB68,$D33),0)</f>
        <v>0</v>
      </c>
      <c r="DC33" s="167">
        <f>IF(OR(AND(DC$4&gt;=$J33,DC$4&lt;=$K33),AND(DC$4&gt;=$Q33,DC$4&lt;=$R33),AND(DC$4&gt;=$X33,DC$4&lt;=$Y33)),IF(DC68&gt;0,$D33-DC68,$D33),0)</f>
        <v>0</v>
      </c>
      <c r="DD33" s="167">
        <f>IF(OR(AND(DD$4&gt;=$J33,DD$4&lt;=$K33),AND(DD$4&gt;=$Q33,DD$4&lt;=$R33),AND(DD$4&gt;=$X33,DD$4&lt;=$Y33)),IF(DD68&gt;0,$D33-DD68,$D33),0)</f>
        <v>0</v>
      </c>
      <c r="DE33" s="167">
        <f>IF(OR(AND(DE$4&gt;=$J33,DE$4&lt;=$K33),AND(DE$4&gt;=$Q33,DE$4&lt;=$R33),AND(DE$4&gt;=$X33,DE$4&lt;=$Y33)),IF(DE68&gt;0,$D33-DE68,$D33),0)</f>
        <v>0</v>
      </c>
      <c r="DF33" s="167">
        <f>IF(OR(AND(DF$4&gt;=$J33,DF$4&lt;=$K33),AND(DF$4&gt;=$Q33,DF$4&lt;=$R33),AND(DF$4&gt;=$X33,DF$4&lt;=$Y33)),IF(DF68&gt;0,$D33-DF68,$D33),0)</f>
        <v>0</v>
      </c>
      <c r="DG33" s="167">
        <f>IF(OR(AND(DG$4&gt;=$J33,DG$4&lt;=$K33),AND(DG$4&gt;=$Q33,DG$4&lt;=$R33),AND(DG$4&gt;=$X33,DG$4&lt;=$Y33)),IF(DG68&gt;0,$D33-DG68,$D33),0)</f>
        <v>0</v>
      </c>
      <c r="DH33" s="167">
        <f>IF(OR(AND(DH$4&gt;=$J33,DH$4&lt;=$K33),AND(DH$4&gt;=$Q33,DH$4&lt;=$R33),AND(DH$4&gt;=$X33,DH$4&lt;=$Y33)),IF(DH68&gt;0,$D33-DH68,$D33),0)</f>
        <v>0</v>
      </c>
      <c r="DI33" s="167">
        <f>IF(OR(AND(DI$4&gt;=$J33,DI$4&lt;=$K33),AND(DI$4&gt;=$Q33,DI$4&lt;=$R33),AND(DI$4&gt;=$X33,DI$4&lt;=$Y33)),IF(DI68&gt;0,$D33-DI68,$D33),0)</f>
        <v>0</v>
      </c>
      <c r="DJ33" s="167">
        <f>IF(OR(AND(DJ$4&gt;=$J33,DJ$4&lt;=$K33),AND(DJ$4&gt;=$Q33,DJ$4&lt;=$R33),AND(DJ$4&gt;=$X33,DJ$4&lt;=$Y33)),IF(DJ68&gt;0,$D33-DJ68,$D33),0)</f>
        <v>0</v>
      </c>
      <c r="DK33" s="167">
        <f>IF(OR(AND(DK$4&gt;=$J33,DK$4&lt;=$K33),AND(DK$4&gt;=$Q33,DK$4&lt;=$R33),AND(DK$4&gt;=$X33,DK$4&lt;=$Y33)),IF(DK68&gt;0,$D33-DK68,$D33),0)</f>
        <v>0</v>
      </c>
      <c r="DL33" s="167">
        <f>IF(OR(AND(DL$4&gt;=$J33,DL$4&lt;=$K33),AND(DL$4&gt;=$Q33,DL$4&lt;=$R33),AND(DL$4&gt;=$X33,DL$4&lt;=$Y33)),IF(DL68&gt;0,$D33-DL68,$D33),0)</f>
        <v>0</v>
      </c>
      <c r="DM33" s="167">
        <f>IF(OR(AND(DM$4&gt;=$J33,DM$4&lt;=$K33),AND(DM$4&gt;=$Q33,DM$4&lt;=$R33),AND(DM$4&gt;=$X33,DM$4&lt;=$Y33)),IF(DM68&gt;0,$D33-DM68,$D33),0)</f>
        <v>0</v>
      </c>
      <c r="DN33" s="167">
        <f>IF(OR(AND(DN$4&gt;=$J33,DN$4&lt;=$K33),AND(DN$4&gt;=$Q33,DN$4&lt;=$R33),AND(DN$4&gt;=$X33,DN$4&lt;=$Y33)),IF(DN68&gt;0,$D33-DN68,$D33),0)</f>
        <v>0</v>
      </c>
      <c r="DO33" s="167">
        <f>IF(OR(AND(DO$4&gt;=$J33,DO$4&lt;=$K33),AND(DO$4&gt;=$Q33,DO$4&lt;=$R33),AND(DO$4&gt;=$X33,DO$4&lt;=$Y33)),IF(DO68&gt;0,$D33-DO68,$D33),0)</f>
        <v>0</v>
      </c>
      <c r="DP33" s="167">
        <f>IF(OR(AND(DP$4&gt;=$J33,DP$4&lt;=$K33),AND(DP$4&gt;=$Q33,DP$4&lt;=$R33),AND(DP$4&gt;=$X33,DP$4&lt;=$Y33)),IF(DP68&gt;0,$D33-DP68,$D33),0)</f>
        <v>0</v>
      </c>
      <c r="DQ33" s="167">
        <f>IF(OR(AND(DQ$4&gt;=$J33,DQ$4&lt;=$K33),AND(DQ$4&gt;=$Q33,DQ$4&lt;=$R33),AND(DQ$4&gt;=$X33,DQ$4&lt;=$Y33)),IF(DQ68&gt;0,$D33-DQ68,$D33),0)</f>
        <v>0</v>
      </c>
      <c r="DR33" s="167">
        <f>IF(OR(AND(DR$4&gt;=$J33,DR$4&lt;=$K33),AND(DR$4&gt;=$Q33,DR$4&lt;=$R33),AND(DR$4&gt;=$X33,DR$4&lt;=$Y33)),IF(DR68&gt;0,$D33-DR68,$D33),0)</f>
        <v>0</v>
      </c>
      <c r="DS33" s="167">
        <f>IF(OR(AND(DS$4&gt;=$J33,DS$4&lt;=$K33),AND(DS$4&gt;=$Q33,DS$4&lt;=$R33),AND(DS$4&gt;=$X33,DS$4&lt;=$Y33)),IF(DS68&gt;0,$D33-DS68,$D33),0)</f>
        <v>0</v>
      </c>
      <c r="DT33" s="167">
        <f>IF(OR(AND(DT$4&gt;=$J33,DT$4&lt;=$K33),AND(DT$4&gt;=$Q33,DT$4&lt;=$R33),AND(DT$4&gt;=$X33,DT$4&lt;=$Y33)),IF(DT68&gt;0,$D33-DT68,$D33),0)</f>
        <v>0</v>
      </c>
      <c r="DU33" s="167">
        <f>IF(OR(AND(DU$4&gt;=$J33,DU$4&lt;=$K33),AND(DU$4&gt;=$Q33,DU$4&lt;=$R33),AND(DU$4&gt;=$X33,DU$4&lt;=$Y33)),IF(DU68&gt;0,$D33-DU68,$D33),0)</f>
        <v>0</v>
      </c>
      <c r="DV33" s="167">
        <f>IF(OR(AND(DV$4&gt;=$J33,DV$4&lt;=$K33),AND(DV$4&gt;=$Q33,DV$4&lt;=$R33),AND(DV$4&gt;=$X33,DV$4&lt;=$Y33)),IF(DV68&gt;0,$D33-DV68,$D33),0)</f>
        <v>0</v>
      </c>
      <c r="DW33" s="167">
        <f>IF(OR(AND(DW$4&gt;=$J33,DW$4&lt;=$K33),AND(DW$4&gt;=$Q33,DW$4&lt;=$R33),AND(DW$4&gt;=$X33,DW$4&lt;=$Y33)),IF(DW68&gt;0,$D33-DW68,$D33),0)</f>
        <v>0</v>
      </c>
      <c r="DX33" s="167">
        <f>IF(OR(AND(DX$4&gt;=$J33,DX$4&lt;=$K33),AND(DX$4&gt;=$Q33,DX$4&lt;=$R33),AND(DX$4&gt;=$X33,DX$4&lt;=$Y33)),IF(DX68&gt;0,$D33-DX68,$D33),0)</f>
        <v>0</v>
      </c>
      <c r="DY33" s="167">
        <f>IF(OR(AND(DY$4&gt;=$J33,DY$4&lt;=$K33),AND(DY$4&gt;=$Q33,DY$4&lt;=$R33),AND(DY$4&gt;=$X33,DY$4&lt;=$Y33)),IF(DY68&gt;0,$D33-DY68,$D33),0)</f>
        <v>0</v>
      </c>
      <c r="DZ33" s="167">
        <f>IF(OR(AND(DZ$4&gt;=$J33,DZ$4&lt;=$K33),AND(DZ$4&gt;=$Q33,DZ$4&lt;=$R33),AND(DZ$4&gt;=$X33,DZ$4&lt;=$Y33)),IF(DZ68&gt;0,$D33-DZ68,$D33),0)</f>
        <v>0</v>
      </c>
      <c r="EA33" s="167">
        <f>IF(OR(AND(EA$4&gt;=$J33,EA$4&lt;=$K33),AND(EA$4&gt;=$Q33,EA$4&lt;=$R33),AND(EA$4&gt;=$X33,EA$4&lt;=$Y33)),IF(EA68&gt;0,$D33-EA68,$D33),0)</f>
        <v>0</v>
      </c>
      <c r="EB33" s="167">
        <f>IF(OR(AND(EB$4&gt;=$J33,EB$4&lt;=$K33),AND(EB$4&gt;=$Q33,EB$4&lt;=$R33),AND(EB$4&gt;=$X33,EB$4&lt;=$Y33)),IF(EB68&gt;0,$D33-EB68,$D33),0)</f>
        <v>0</v>
      </c>
      <c r="EC33" s="167">
        <f>IF(OR(AND(EC$4&gt;=$J33,EC$4&lt;=$K33),AND(EC$4&gt;=$Q33,EC$4&lt;=$R33),AND(EC$4&gt;=$X33,EC$4&lt;=$Y33)),IF(EC68&gt;0,$D33-EC68,$D33),0)</f>
        <v>0</v>
      </c>
      <c r="ED33" s="167">
        <f>IF(OR(AND(ED$4&gt;=$J33,ED$4&lt;=$K33),AND(ED$4&gt;=$Q33,ED$4&lt;=$R33),AND(ED$4&gt;=$X33,ED$4&lt;=$Y33)),IF(ED68&gt;0,$D33-ED68,$D33),0)</f>
        <v>0</v>
      </c>
      <c r="EE33" s="167">
        <f>IF(OR(AND(EE$4&gt;=$J33,EE$4&lt;=$K33),AND(EE$4&gt;=$Q33,EE$4&lt;=$R33),AND(EE$4&gt;=$X33,EE$4&lt;=$Y33)),IF(EE68&gt;0,$D33-EE68,$D33),0)</f>
        <v>0</v>
      </c>
      <c r="EF33" s="167">
        <f>IF(OR(AND(EF$4&gt;=$J33,EF$4&lt;=$K33),AND(EF$4&gt;=$Q33,EF$4&lt;=$R33),AND(EF$4&gt;=$X33,EF$4&lt;=$Y33)),IF(EF68&gt;0,$D33-EF68,$D33),0)</f>
        <v>0</v>
      </c>
      <c r="EG33" s="167">
        <f>IF(OR(AND(EG$4&gt;=$J33,EG$4&lt;=$K33),AND(EG$4&gt;=$Q33,EG$4&lt;=$R33),AND(EG$4&gt;=$X33,EG$4&lt;=$Y33)),IF(EG68&gt;0,$D33-EG68,$D33),0)</f>
        <v>0</v>
      </c>
      <c r="EH33" s="167">
        <f>IF(OR(AND(EH$4&gt;=$J33,EH$4&lt;=$K33),AND(EH$4&gt;=$Q33,EH$4&lt;=$R33),AND(EH$4&gt;=$X33,EH$4&lt;=$Y33)),IF(EH68&gt;0,$D33-EH68,$D33),0)</f>
        <v>0</v>
      </c>
      <c r="EI33" s="167">
        <f>IF(OR(AND(EI$4&gt;=$J33,EI$4&lt;=$K33),AND(EI$4&gt;=$Q33,EI$4&lt;=$R33),AND(EI$4&gt;=$X33,EI$4&lt;=$Y33)),IF(EI68&gt;0,$D33-EI68,$D33),0)</f>
        <v>0</v>
      </c>
      <c r="EJ33" s="167">
        <f>IF(OR(AND(EJ$4&gt;=$J33,EJ$4&lt;=$K33),AND(EJ$4&gt;=$Q33,EJ$4&lt;=$R33),AND(EJ$4&gt;=$X33,EJ$4&lt;=$Y33)),IF(EJ68&gt;0,$D33-EJ68,$D33),0)</f>
        <v>0</v>
      </c>
      <c r="EK33" s="167">
        <f>IF(OR(AND(EK$4&gt;=$J33,EK$4&lt;=$K33),AND(EK$4&gt;=$Q33,EK$4&lt;=$R33),AND(EK$4&gt;=$X33,EK$4&lt;=$Y33)),IF(EK68&gt;0,$D33-EK68,$D33),0)</f>
        <v>0</v>
      </c>
      <c r="EL33" s="167">
        <f>IF(OR(AND(EL$4&gt;=$J33,EL$4&lt;=$K33),AND(EL$4&gt;=$Q33,EL$4&lt;=$R33),AND(EL$4&gt;=$X33,EL$4&lt;=$Y33)),IF(EL68&gt;0,$D33-EL68,$D33),0)</f>
        <v>0</v>
      </c>
      <c r="EM33" s="167">
        <f>IF(OR(AND(EM$4&gt;=$J33,EM$4&lt;=$K33),AND(EM$4&gt;=$Q33,EM$4&lt;=$R33),AND(EM$4&gt;=$X33,EM$4&lt;=$Y33)),IF(EM68&gt;0,$D33-EM68,$D33),0)</f>
        <v>0</v>
      </c>
      <c r="EN33" s="167">
        <f>IF(OR(AND(EN$4&gt;=$J33,EN$4&lt;=$K33),AND(EN$4&gt;=$Q33,EN$4&lt;=$R33),AND(EN$4&gt;=$X33,EN$4&lt;=$Y33)),IF(EN68&gt;0,$D33-EN68,$D33),0)</f>
        <v>0</v>
      </c>
      <c r="EO33" s="167">
        <f>IF(OR(AND(EO$4&gt;=$J33,EO$4&lt;=$K33),AND(EO$4&gt;=$Q33,EO$4&lt;=$R33),AND(EO$4&gt;=$X33,EO$4&lt;=$Y33)),IF(EO68&gt;0,$D33-EO68,$D33),0)</f>
        <v>0</v>
      </c>
      <c r="EP33" s="167">
        <f>IF(OR(AND(EP$4&gt;=$J33,EP$4&lt;=$K33),AND(EP$4&gt;=$Q33,EP$4&lt;=$R33),AND(EP$4&gt;=$X33,EP$4&lt;=$Y33)),IF(EP68&gt;0,$D33-EP68,$D33),0)</f>
        <v>0</v>
      </c>
      <c r="EQ33" s="167">
        <f>IF(OR(AND(EQ$4&gt;=$J33,EQ$4&lt;=$K33),AND(EQ$4&gt;=$Q33,EQ$4&lt;=$R33),AND(EQ$4&gt;=$X33,EQ$4&lt;=$Y33)),IF(EQ68&gt;0,$D33-EQ68,$D33),0)</f>
        <v>0</v>
      </c>
      <c r="ER33" s="167">
        <f>IF(OR(AND(ER$4&gt;=$J33,ER$4&lt;=$K33),AND(ER$4&gt;=$Q33,ER$4&lt;=$R33),AND(ER$4&gt;=$X33,ER$4&lt;=$Y33)),IF(ER68&gt;0,$D33-ER68,$D33),0)</f>
        <v>0</v>
      </c>
      <c r="ES33" s="167">
        <f>IF(OR(AND(ES$4&gt;=$J33,ES$4&lt;=$K33),AND(ES$4&gt;=$Q33,ES$4&lt;=$R33),AND(ES$4&gt;=$X33,ES$4&lt;=$Y33)),IF(ES68&gt;0,$D33-ES68,$D33),0)</f>
        <v>0</v>
      </c>
      <c r="ET33" s="167">
        <f>IF(OR(AND(ET$4&gt;=$J33,ET$4&lt;=$K33),AND(ET$4&gt;=$Q33,ET$4&lt;=$R33),AND(ET$4&gt;=$X33,ET$4&lt;=$Y33)),IF(ET68&gt;0,$D33-ET68,$D33),0)</f>
        <v>0</v>
      </c>
      <c r="EU33" s="167">
        <f>IF(OR(AND(EU$4&gt;=$J33,EU$4&lt;=$K33),AND(EU$4&gt;=$Q33,EU$4&lt;=$R33),AND(EU$4&gt;=$X33,EU$4&lt;=$Y33)),IF(EU68&gt;0,$D33-EU68,$D33),0)</f>
        <v>0</v>
      </c>
      <c r="EV33" s="167">
        <f>IF(OR(AND(EV$4&gt;=$J33,EV$4&lt;=$K33),AND(EV$4&gt;=$Q33,EV$4&lt;=$R33),AND(EV$4&gt;=$X33,EV$4&lt;=$Y33)),IF(EV68&gt;0,$D33-EV68,$D33),0)</f>
        <v>0</v>
      </c>
      <c r="EW33" s="167">
        <f>IF(OR(AND(EW$4&gt;=$J33,EW$4&lt;=$K33),AND(EW$4&gt;=$Q33,EW$4&lt;=$R33),AND(EW$4&gt;=$X33,EW$4&lt;=$Y33)),IF(EW68&gt;0,$D33-EW68,$D33),0)</f>
        <v>0</v>
      </c>
      <c r="EX33" s="167">
        <f>IF(OR(AND(EX$4&gt;=$J33,EX$4&lt;=$K33),AND(EX$4&gt;=$Q33,EX$4&lt;=$R33),AND(EX$4&gt;=$X33,EX$4&lt;=$Y33)),IF(EX68&gt;0,$D33-EX68,$D33),0)</f>
        <v>0</v>
      </c>
      <c r="EY33" s="167">
        <f>IF(OR(AND(EY$4&gt;=$J33,EY$4&lt;=$K33),AND(EY$4&gt;=$Q33,EY$4&lt;=$R33),AND(EY$4&gt;=$X33,EY$4&lt;=$Y33)),IF(EY68&gt;0,$D33-EY68,$D33),0)</f>
        <v>0</v>
      </c>
      <c r="EZ33" s="167">
        <f>IF(OR(AND(EZ$4&gt;=$J33,EZ$4&lt;=$K33),AND(EZ$4&gt;=$Q33,EZ$4&lt;=$R33),AND(EZ$4&gt;=$X33,EZ$4&lt;=$Y33)),IF(EZ68&gt;0,$D33-EZ68,$D33),0)</f>
        <v>0</v>
      </c>
      <c r="FA33" s="167">
        <f>IF(OR(AND(FA$4&gt;=$J33,FA$4&lt;=$K33),AND(FA$4&gt;=$Q33,FA$4&lt;=$R33),AND(FA$4&gt;=$X33,FA$4&lt;=$Y33)),IF(FA68&gt;0,$D33-FA68,$D33),0)</f>
        <v>0</v>
      </c>
      <c r="FB33" s="167">
        <f>IF(OR(AND(FB$4&gt;=$J33,FB$4&lt;=$K33),AND(FB$4&gt;=$Q33,FB$4&lt;=$R33),AND(FB$4&gt;=$X33,FB$4&lt;=$Y33)),IF(FB68&gt;0,$D33-FB68,$D33),0)</f>
        <v>0</v>
      </c>
      <c r="FC33" s="167">
        <f>IF(OR(AND(FC$4&gt;=$J33,FC$4&lt;=$K33),AND(FC$4&gt;=$Q33,FC$4&lt;=$R33),AND(FC$4&gt;=$X33,FC$4&lt;=$Y33)),IF(FC68&gt;0,$D33-FC68,$D33),0)</f>
        <v>0</v>
      </c>
      <c r="FD33" s="167">
        <f>IF(OR(AND(FD$4&gt;=$J33,FD$4&lt;=$K33),AND(FD$4&gt;=$Q33,FD$4&lt;=$R33),AND(FD$4&gt;=$X33,FD$4&lt;=$Y33)),IF(FD68&gt;0,$D33-FD68,$D33),0)</f>
        <v>0</v>
      </c>
      <c r="FE33" s="167">
        <f>IF(OR(AND(FE$4&gt;=$J33,FE$4&lt;=$K33),AND(FE$4&gt;=$Q33,FE$4&lt;=$R33),AND(FE$4&gt;=$X33,FE$4&lt;=$Y33)),IF(FE68&gt;0,$D33-FE68,$D33),0)</f>
        <v>0</v>
      </c>
      <c r="FF33" s="167">
        <f>IF(OR(AND(FF$4&gt;=$J33,FF$4&lt;=$K33),AND(FF$4&gt;=$Q33,FF$4&lt;=$R33),AND(FF$4&gt;=$X33,FF$4&lt;=$Y33)),IF(FF68&gt;0,$D33-FF68,$D33),0)</f>
        <v>0</v>
      </c>
      <c r="FG33" s="167">
        <f>IF(OR(AND(FG$4&gt;=$J33,FG$4&lt;=$K33),AND(FG$4&gt;=$Q33,FG$4&lt;=$R33),AND(FG$4&gt;=$X33,FG$4&lt;=$Y33)),IF(FG68&gt;0,$D33-FG68,$D33),0)</f>
        <v>0</v>
      </c>
      <c r="FH33" s="167">
        <f>IF(OR(AND(FH$4&gt;=$J33,FH$4&lt;=$K33),AND(FH$4&gt;=$Q33,FH$4&lt;=$R33),AND(FH$4&gt;=$X33,FH$4&lt;=$Y33)),IF(FH68&gt;0,$D33-FH68,$D33),0)</f>
        <v>0</v>
      </c>
      <c r="FI33" s="167">
        <f>IF(OR(AND(FI$4&gt;=$J33,FI$4&lt;=$K33),AND(FI$4&gt;=$Q33,FI$4&lt;=$R33),AND(FI$4&gt;=$X33,FI$4&lt;=$Y33)),IF(FI68&gt;0,$D33-FI68,$D33),0)</f>
        <v>0</v>
      </c>
      <c r="FJ33" s="167">
        <f>IF(OR(AND(FJ$4&gt;=$J33,FJ$4&lt;=$K33),AND(FJ$4&gt;=$Q33,FJ$4&lt;=$R33),AND(FJ$4&gt;=$X33,FJ$4&lt;=$Y33)),IF(FJ68&gt;0,$D33-FJ68,$D33),0)</f>
        <v>0</v>
      </c>
      <c r="FK33" s="167">
        <f>IF(OR(AND(FK$4&gt;=$J33,FK$4&lt;=$K33),AND(FK$4&gt;=$Q33,FK$4&lt;=$R33),AND(FK$4&gt;=$X33,FK$4&lt;=$Y33)),IF(FK68&gt;0,$D33-FK68,$D33),0)</f>
        <v>0</v>
      </c>
      <c r="FL33" s="167">
        <f>IF(OR(AND(FL$4&gt;=$J33,FL$4&lt;=$K33),AND(FL$4&gt;=$Q33,FL$4&lt;=$R33),AND(FL$4&gt;=$X33,FL$4&lt;=$Y33)),IF(FL68&gt;0,$D33-FL68,$D33),0)</f>
        <v>0</v>
      </c>
      <c r="FM33" s="167">
        <f>IF(OR(AND(FM$4&gt;=$J33,FM$4&lt;=$K33),AND(FM$4&gt;=$Q33,FM$4&lt;=$R33),AND(FM$4&gt;=$X33,FM$4&lt;=$Y33)),IF(FM68&gt;0,$D33-FM68,$D33),0)</f>
        <v>0</v>
      </c>
      <c r="FN33" s="167">
        <f>IF(OR(AND(FN$4&gt;=$J33,FN$4&lt;=$K33),AND(FN$4&gt;=$Q33,FN$4&lt;=$R33),AND(FN$4&gt;=$X33,FN$4&lt;=$Y33)),IF(FN68&gt;0,$D33-FN68,$D33),0)</f>
        <v>0</v>
      </c>
      <c r="FO33" s="167">
        <f>IF(OR(AND(FO$4&gt;=$J33,FO$4&lt;=$K33),AND(FO$4&gt;=$Q33,FO$4&lt;=$R33),AND(FO$4&gt;=$X33,FO$4&lt;=$Y33)),IF(FO68&gt;0,$D33-FO68,$D33),0)</f>
        <v>0</v>
      </c>
      <c r="FP33" s="167">
        <f>IF(OR(AND(FP$4&gt;=$J33,FP$4&lt;=$K33),AND(FP$4&gt;=$Q33,FP$4&lt;=$R33),AND(FP$4&gt;=$X33,FP$4&lt;=$Y33)),IF(FP68&gt;0,$D33-FP68,$D33),0)</f>
        <v>0</v>
      </c>
      <c r="FQ33" s="167">
        <f>IF(OR(AND(FQ$4&gt;=$J33,FQ$4&lt;=$K33),AND(FQ$4&gt;=$Q33,FQ$4&lt;=$R33),AND(FQ$4&gt;=$X33,FQ$4&lt;=$Y33)),IF(FQ68&gt;0,$D33-FQ68,$D33),0)</f>
        <v>0</v>
      </c>
      <c r="FR33" s="167">
        <f>IF(OR(AND(FR$4&gt;=$J33,FR$4&lt;=$K33),AND(FR$4&gt;=$Q33,FR$4&lt;=$R33),AND(FR$4&gt;=$X33,FR$4&lt;=$Y33)),IF(FR68&gt;0,$D33-FR68,$D33),0)</f>
        <v>0</v>
      </c>
      <c r="FS33" s="167">
        <f>IF(OR(AND(FS$4&gt;=$J33,FS$4&lt;=$K33),AND(FS$4&gt;=$Q33,FS$4&lt;=$R33),AND(FS$4&gt;=$X33,FS$4&lt;=$Y33)),IF(FS68&gt;0,$D33-FS68,$D33),0)</f>
        <v>0</v>
      </c>
      <c r="FT33" s="167">
        <f>IF(OR(AND(FT$4&gt;=$J33,FT$4&lt;=$K33),AND(FT$4&gt;=$Q33,FT$4&lt;=$R33),AND(FT$4&gt;=$X33,FT$4&lt;=$Y33)),IF(FT68&gt;0,$D33-FT68,$D33),0)</f>
        <v>0</v>
      </c>
      <c r="FU33" s="167">
        <f>IF(OR(AND(FU$4&gt;=$J33,FU$4&lt;=$K33),AND(FU$4&gt;=$Q33,FU$4&lt;=$R33),AND(FU$4&gt;=$X33,FU$4&lt;=$Y33)),IF(FU68&gt;0,$D33-FU68,$D33),0)</f>
        <v>0</v>
      </c>
      <c r="FV33" s="167">
        <f>IF(OR(AND(FV$4&gt;=$J33,FV$4&lt;=$K33),AND(FV$4&gt;=$Q33,FV$4&lt;=$R33),AND(FV$4&gt;=$X33,FV$4&lt;=$Y33)),IF(FV68&gt;0,$D33-FV68,$D33),0)</f>
        <v>0</v>
      </c>
      <c r="FW33" s="167">
        <f>IF(OR(AND(FW$4&gt;=$J33,FW$4&lt;=$K33),AND(FW$4&gt;=$Q33,FW$4&lt;=$R33),AND(FW$4&gt;=$X33,FW$4&lt;=$Y33)),IF(FW68&gt;0,$D33-FW68,$D33),0)</f>
        <v>0</v>
      </c>
      <c r="FX33" s="167">
        <f>IF(OR(AND(FX$4&gt;=$J33,FX$4&lt;=$K33),AND(FX$4&gt;=$Q33,FX$4&lt;=$R33),AND(FX$4&gt;=$X33,FX$4&lt;=$Y33)),IF(FX68&gt;0,$D33-FX68,$D33),0)</f>
        <v>0</v>
      </c>
      <c r="FY33" s="167">
        <f>IF(OR(AND(FY$4&gt;=$J33,FY$4&lt;=$K33),AND(FY$4&gt;=$Q33,FY$4&lt;=$R33),AND(FY$4&gt;=$X33,FY$4&lt;=$Y33)),IF(FY68&gt;0,$D33-FY68,$D33),0)</f>
        <v>0</v>
      </c>
      <c r="FZ33" s="167">
        <f>IF(OR(AND(FZ$4&gt;=$J33,FZ$4&lt;=$K33),AND(FZ$4&gt;=$Q33,FZ$4&lt;=$R33),AND(FZ$4&gt;=$X33,FZ$4&lt;=$Y33)),IF(FZ68&gt;0,$D33-FZ68,$D33),0)</f>
        <v>0</v>
      </c>
      <c r="GA33" s="167">
        <f>IF(OR(AND(GA$4&gt;=$J33,GA$4&lt;=$K33),AND(GA$4&gt;=$Q33,GA$4&lt;=$R33),AND(GA$4&gt;=$X33,GA$4&lt;=$Y33)),IF(GA68&gt;0,$D33-GA68,$D33),0)</f>
        <v>0</v>
      </c>
      <c r="GB33" s="167">
        <f>IF(OR(AND(GB$4&gt;=$J33,GB$4&lt;=$K33),AND(GB$4&gt;=$Q33,GB$4&lt;=$R33),AND(GB$4&gt;=$X33,GB$4&lt;=$Y33)),IF(GB68&gt;0,$D33-GB68,$D33),0)</f>
        <v>0</v>
      </c>
      <c r="GC33" s="167">
        <f>IF(OR(AND(GC$4&gt;=$J33,GC$4&lt;=$K33),AND(GC$4&gt;=$Q33,GC$4&lt;=$R33),AND(GC$4&gt;=$X33,GC$4&lt;=$Y33)),IF(GC68&gt;0,$D33-GC68,$D33),0)</f>
        <v>0</v>
      </c>
      <c r="GD33" s="167">
        <f>IF(OR(AND(GD$4&gt;=$J33,GD$4&lt;=$K33),AND(GD$4&gt;=$Q33,GD$4&lt;=$R33),AND(GD$4&gt;=$X33,GD$4&lt;=$Y33)),IF(GD68&gt;0,$D33-GD68,$D33),0)</f>
        <v>0</v>
      </c>
      <c r="GE33" s="167">
        <f>IF(OR(AND(GE$4&gt;=$J33,GE$4&lt;=$K33),AND(GE$4&gt;=$Q33,GE$4&lt;=$R33),AND(GE$4&gt;=$X33,GE$4&lt;=$Y33)),IF(GE68&gt;0,$D33-GE68,$D33),0)</f>
        <v>0</v>
      </c>
      <c r="GF33" s="167">
        <f>IF(OR(AND(GF$4&gt;=$J33,GF$4&lt;=$K33),AND(GF$4&gt;=$Q33,GF$4&lt;=$R33),AND(GF$4&gt;=$X33,GF$4&lt;=$Y33)),IF(GF68&gt;0,$D33-GF68,$D33),0)</f>
        <v>0</v>
      </c>
      <c r="GG33" s="167">
        <f>IF(OR(AND(GG$4&gt;=$J33,GG$4&lt;=$K33),AND(GG$4&gt;=$Q33,GG$4&lt;=$R33),AND(GG$4&gt;=$X33,GG$4&lt;=$Y33)),IF(GG68&gt;0,$D33-GG68,$D33),0)</f>
        <v>0</v>
      </c>
      <c r="GH33" s="167">
        <f>IF(OR(AND(GH$4&gt;=$J33,GH$4&lt;=$K33),AND(GH$4&gt;=$Q33,GH$4&lt;=$R33),AND(GH$4&gt;=$X33,GH$4&lt;=$Y33)),IF(GH68&gt;0,$D33-GH68,$D33),0)</f>
        <v>0</v>
      </c>
      <c r="GI33" s="167">
        <f>IF(OR(AND(GI$4&gt;=$J33,GI$4&lt;=$K33),AND(GI$4&gt;=$Q33,GI$4&lt;=$R33),AND(GI$4&gt;=$X33,GI$4&lt;=$Y33)),IF(GI68&gt;0,$D33-GI68,$D33),0)</f>
        <v>0</v>
      </c>
      <c r="GJ33" s="167">
        <f>IF(OR(AND(GJ$4&gt;=$J33,GJ$4&lt;=$K33),AND(GJ$4&gt;=$Q33,GJ$4&lt;=$R33),AND(GJ$4&gt;=$X33,GJ$4&lt;=$Y33)),IF(GJ68&gt;0,$D33-GJ68,$D33),0)</f>
        <v>0</v>
      </c>
      <c r="GK33" s="167">
        <f>IF(OR(AND(GK$4&gt;=$J33,GK$4&lt;=$K33),AND(GK$4&gt;=$Q33,GK$4&lt;=$R33),AND(GK$4&gt;=$X33,GK$4&lt;=$Y33)),IF(GK68&gt;0,$D33-GK68,$D33),0)</f>
        <v>0</v>
      </c>
      <c r="GL33" s="167">
        <f>IF(OR(AND(GL$4&gt;=$J33,GL$4&lt;=$K33),AND(GL$4&gt;=$Q33,GL$4&lt;=$R33),AND(GL$4&gt;=$X33,GL$4&lt;=$Y33)),IF(GL68&gt;0,$D33-GL68,$D33),0)</f>
        <v>0</v>
      </c>
      <c r="GM33" s="167">
        <f>IF(OR(AND(GM$4&gt;=$J33,GM$4&lt;=$K33),AND(GM$4&gt;=$Q33,GM$4&lt;=$R33),AND(GM$4&gt;=$X33,GM$4&lt;=$Y33)),IF(GM68&gt;0,$D33-GM68,$D33),0)</f>
        <v>0</v>
      </c>
      <c r="GN33" s="167">
        <f>IF(OR(AND(GN$4&gt;=$J33,GN$4&lt;=$K33),AND(GN$4&gt;=$Q33,GN$4&lt;=$R33),AND(GN$4&gt;=$X33,GN$4&lt;=$Y33)),IF(GN68&gt;0,$D33-GN68,$D33),0)</f>
        <v>0</v>
      </c>
      <c r="GO33" s="167">
        <f>IF(OR(AND(GO$4&gt;=$J33,GO$4&lt;=$K33),AND(GO$4&gt;=$Q33,GO$4&lt;=$R33),AND(GO$4&gt;=$X33,GO$4&lt;=$Y33)),IF(GO68&gt;0,$D33-GO68,$D33),0)</f>
        <v>0</v>
      </c>
      <c r="GP33" s="167">
        <f>IF(OR(AND(GP$4&gt;=$J33,GP$4&lt;=$K33),AND(GP$4&gt;=$Q33,GP$4&lt;=$R33),AND(GP$4&gt;=$X33,GP$4&lt;=$Y33)),IF(GP68&gt;0,$D33-GP68,$D33),0)</f>
        <v>0</v>
      </c>
      <c r="GQ33" s="167">
        <f>IF(OR(AND(GQ$4&gt;=$J33,GQ$4&lt;=$K33),AND(GQ$4&gt;=$Q33,GQ$4&lt;=$R33),AND(GQ$4&gt;=$X33,GQ$4&lt;=$Y33)),IF(GQ68&gt;0,$D33-GQ68,$D33),0)</f>
        <v>0</v>
      </c>
      <c r="GR33" s="167">
        <f>IF(OR(AND(GR$4&gt;=$J33,GR$4&lt;=$K33),AND(GR$4&gt;=$Q33,GR$4&lt;=$R33),AND(GR$4&gt;=$X33,GR$4&lt;=$Y33)),IF(GR68&gt;0,$D33-GR68,$D33),0)</f>
        <v>0</v>
      </c>
      <c r="GS33" s="167">
        <f>IF(OR(AND(GS$4&gt;=$J33,GS$4&lt;=$K33),AND(GS$4&gt;=$Q33,GS$4&lt;=$R33),AND(GS$4&gt;=$X33,GS$4&lt;=$Y33)),IF(GS68&gt;0,$D33-GS68,$D33),0)</f>
        <v>0</v>
      </c>
      <c r="GT33" s="167">
        <f>IF(OR(AND(GT$4&gt;=$J33,GT$4&lt;=$K33),AND(GT$4&gt;=$Q33,GT$4&lt;=$R33),AND(GT$4&gt;=$X33,GT$4&lt;=$Y33)),IF(GT68&gt;0,$D33-GT68,$D33),0)</f>
        <v>0</v>
      </c>
      <c r="GU33" s="167">
        <f>IF(OR(AND(GU$4&gt;=$J33,GU$4&lt;=$K33),AND(GU$4&gt;=$Q33,GU$4&lt;=$R33),AND(GU$4&gt;=$X33,GU$4&lt;=$Y33)),IF(GU68&gt;0,$D33-GU68,$D33),0)</f>
        <v>0</v>
      </c>
      <c r="GV33" s="167">
        <f>IF(OR(AND(GV$4&gt;=$J33,GV$4&lt;=$K33),AND(GV$4&gt;=$Q33,GV$4&lt;=$R33),AND(GV$4&gt;=$X33,GV$4&lt;=$Y33)),IF(GV68&gt;0,$D33-GV68,$D33),0)</f>
        <v>0</v>
      </c>
      <c r="GW33" s="167">
        <f>IF(OR(AND(GW$4&gt;=$J33,GW$4&lt;=$K33),AND(GW$4&gt;=$Q33,GW$4&lt;=$R33),AND(GW$4&gt;=$X33,GW$4&lt;=$Y33)),IF(GW68&gt;0,$D33-GW68,$D33),0)</f>
        <v>0</v>
      </c>
      <c r="GX33" s="167">
        <f>IF(OR(AND(GX$4&gt;=$J33,GX$4&lt;=$K33),AND(GX$4&gt;=$Q33,GX$4&lt;=$R33),AND(GX$4&gt;=$X33,GX$4&lt;=$Y33)),IF(GX68&gt;0,$D33-GX68,$D33),0)</f>
        <v>0</v>
      </c>
      <c r="GY33" s="167">
        <f>IF(OR(AND(GY$4&gt;=$J33,GY$4&lt;=$K33),AND(GY$4&gt;=$Q33,GY$4&lt;=$R33),AND(GY$4&gt;=$X33,GY$4&lt;=$Y33)),IF(GY68&gt;0,$D33-GY68,$D33),0)</f>
        <v>0</v>
      </c>
      <c r="GZ33" s="167">
        <f>IF(OR(AND(GZ$4&gt;=$J33,GZ$4&lt;=$K33),AND(GZ$4&gt;=$Q33,GZ$4&lt;=$R33),AND(GZ$4&gt;=$X33,GZ$4&lt;=$Y33)),IF(GZ68&gt;0,$D33-GZ68,$D33),0)</f>
        <v>0</v>
      </c>
      <c r="HA33" s="167">
        <f>IF(OR(AND(HA$4&gt;=$J33,HA$4&lt;=$K33),AND(HA$4&gt;=$Q33,HA$4&lt;=$R33),AND(HA$4&gt;=$X33,HA$4&lt;=$Y33)),IF(HA68&gt;0,$D33-HA68,$D33),0)</f>
        <v>0</v>
      </c>
      <c r="HB33" s="167">
        <f>IF(OR(AND(HB$4&gt;=$J33,HB$4&lt;=$K33),AND(HB$4&gt;=$Q33,HB$4&lt;=$R33),AND(HB$4&gt;=$X33,HB$4&lt;=$Y33)),IF(HB68&gt;0,$D33-HB68,$D33),0)</f>
        <v>0</v>
      </c>
      <c r="HC33" s="167">
        <f>IF(OR(AND(HC$4&gt;=$J33,HC$4&lt;=$K33),AND(HC$4&gt;=$Q33,HC$4&lt;=$R33),AND(HC$4&gt;=$X33,HC$4&lt;=$Y33)),IF(HC68&gt;0,$D33-HC68,$D33),0)</f>
        <v>0</v>
      </c>
      <c r="HD33" s="167">
        <f>IF(OR(AND(HD$4&gt;=$J33,HD$4&lt;=$K33),AND(HD$4&gt;=$Q33,HD$4&lt;=$R33),AND(HD$4&gt;=$X33,HD$4&lt;=$Y33)),IF(HD68&gt;0,$D33-HD68,$D33),0)</f>
        <v>0</v>
      </c>
      <c r="HE33" s="167">
        <f>IF(OR(AND(HE$4&gt;=$J33,HE$4&lt;=$K33),AND(HE$4&gt;=$Q33,HE$4&lt;=$R33),AND(HE$4&gt;=$X33,HE$4&lt;=$Y33)),IF(HE68&gt;0,$D33-HE68,$D33),0)</f>
        <v>0</v>
      </c>
      <c r="HF33" s="167">
        <f>IF(OR(AND(HF$4&gt;=$J33,HF$4&lt;=$K33),AND(HF$4&gt;=$Q33,HF$4&lt;=$R33),AND(HF$4&gt;=$X33,HF$4&lt;=$Y33)),IF(HF68&gt;0,$D33-HF68,$D33),0)</f>
        <v>0</v>
      </c>
      <c r="HG33" s="167">
        <f>IF(OR(AND(HG$4&gt;=$J33,HG$4&lt;=$K33),AND(HG$4&gt;=$Q33,HG$4&lt;=$R33),AND(HG$4&gt;=$X33,HG$4&lt;=$Y33)),IF(HG68&gt;0,$D33-HG68,$D33),0)</f>
        <v>0</v>
      </c>
      <c r="HH33" s="167">
        <f>IF(OR(AND(HH$4&gt;=$J33,HH$4&lt;=$K33),AND(HH$4&gt;=$Q33,HH$4&lt;=$R33),AND(HH$4&gt;=$X33,HH$4&lt;=$Y33)),IF(HH68&gt;0,$D33-HH68,$D33),0)</f>
        <v>0</v>
      </c>
      <c r="HI33" s="167">
        <f>IF(OR(AND(HI$4&gt;=$J33,HI$4&lt;=$K33),AND(HI$4&gt;=$Q33,HI$4&lt;=$R33),AND(HI$4&gt;=$X33,HI$4&lt;=$Y33)),IF(HI68&gt;0,$D33-HI68,$D33),0)</f>
        <v>0</v>
      </c>
      <c r="HJ33" s="167">
        <f>IF(OR(AND(HJ$4&gt;=$J33,HJ$4&lt;=$K33),AND(HJ$4&gt;=$Q33,HJ$4&lt;=$R33),AND(HJ$4&gt;=$X33,HJ$4&lt;=$Y33)),IF(HJ68&gt;0,$D33-HJ68,$D33),0)</f>
        <v>0</v>
      </c>
      <c r="HK33" s="167">
        <f>IF(OR(AND(HK$4&gt;=$J33,HK$4&lt;=$K33),AND(HK$4&gt;=$Q33,HK$4&lt;=$R33),AND(HK$4&gt;=$X33,HK$4&lt;=$Y33)),IF(HK68&gt;0,$D33-HK68,$D33),0)</f>
        <v>0</v>
      </c>
      <c r="HL33" s="167">
        <f>IF(OR(AND(HL$4&gt;=$J33,HL$4&lt;=$K33),AND(HL$4&gt;=$Q33,HL$4&lt;=$R33),AND(HL$4&gt;=$X33,HL$4&lt;=$Y33)),IF(HL68&gt;0,$D33-HL68,$D33),0)</f>
        <v>0</v>
      </c>
      <c r="HM33" s="167">
        <f>IF(OR(AND(HM$4&gt;=$J33,HM$4&lt;=$K33),AND(HM$4&gt;=$Q33,HM$4&lt;=$R33),AND(HM$4&gt;=$X33,HM$4&lt;=$Y33)),IF(HM68&gt;0,$D33-HM68,$D33),0)</f>
        <v>0</v>
      </c>
      <c r="HN33" s="167">
        <f>IF(OR(AND(HN$4&gt;=$J33,HN$4&lt;=$K33),AND(HN$4&gt;=$Q33,HN$4&lt;=$R33),AND(HN$4&gt;=$X33,HN$4&lt;=$Y33)),IF(HN68&gt;0,$D33-HN68,$D33),0)</f>
        <v>0</v>
      </c>
      <c r="HO33" s="167">
        <f>IF(OR(AND(HO$4&gt;=$J33,HO$4&lt;=$K33),AND(HO$4&gt;=$Q33,HO$4&lt;=$R33),AND(HO$4&gt;=$X33,HO$4&lt;=$Y33)),IF(HO68&gt;0,$D33-HO68,$D33),0)</f>
        <v>0</v>
      </c>
      <c r="HP33" s="167">
        <f>IF(OR(AND(HP$4&gt;=$J33,HP$4&lt;=$K33),AND(HP$4&gt;=$Q33,HP$4&lt;=$R33),AND(HP$4&gt;=$X33,HP$4&lt;=$Y33)),IF(HP68&gt;0,$D33-HP68,$D33),0)</f>
        <v>0</v>
      </c>
      <c r="HQ33" s="167">
        <f>IF(OR(AND(HQ$4&gt;=$J33,HQ$4&lt;=$K33),AND(HQ$4&gt;=$Q33,HQ$4&lt;=$R33),AND(HQ$4&gt;=$X33,HQ$4&lt;=$Y33)),IF(HQ68&gt;0,$D33-HQ68,$D33),0)</f>
        <v>0</v>
      </c>
      <c r="HR33" s="167">
        <f>IF(OR(AND(HR$4&gt;=$J33,HR$4&lt;=$K33),AND(HR$4&gt;=$Q33,HR$4&lt;=$R33),AND(HR$4&gt;=$X33,HR$4&lt;=$Y33)),IF(HR68&gt;0,$D33-HR68,$D33),0)</f>
        <v>0</v>
      </c>
      <c r="HS33" s="167">
        <f>IF(OR(AND(HS$4&gt;=$J33,HS$4&lt;=$K33),AND(HS$4&gt;=$Q33,HS$4&lt;=$R33),AND(HS$4&gt;=$X33,HS$4&lt;=$Y33)),IF(HS68&gt;0,$D33-HS68,$D33),0)</f>
        <v>0</v>
      </c>
      <c r="HT33" s="167">
        <f>IF(OR(AND(HT$4&gt;=$J33,HT$4&lt;=$K33),AND(HT$4&gt;=$Q33,HT$4&lt;=$R33),AND(HT$4&gt;=$X33,HT$4&lt;=$Y33)),IF(HT68&gt;0,$D33-HT68,$D33),0)</f>
        <v>0</v>
      </c>
      <c r="HU33" s="167">
        <f>IF(OR(AND(HU$4&gt;=$J33,HU$4&lt;=$K33),AND(HU$4&gt;=$Q33,HU$4&lt;=$R33),AND(HU$4&gt;=$X33,HU$4&lt;=$Y33)),IF(HU68&gt;0,$D33-HU68,$D33),0)</f>
        <v>0</v>
      </c>
      <c r="HV33" s="167">
        <f>IF(OR(AND(HV$4&gt;=$J33,HV$4&lt;=$K33),AND(HV$4&gt;=$Q33,HV$4&lt;=$R33),AND(HV$4&gt;=$X33,HV$4&lt;=$Y33)),IF(HV68&gt;0,$D33-HV68,$D33),0)</f>
        <v>0</v>
      </c>
      <c r="HW33" s="167">
        <f>IF(OR(AND(HW$4&gt;=$J33,HW$4&lt;=$K33),AND(HW$4&gt;=$Q33,HW$4&lt;=$R33),AND(HW$4&gt;=$X33,HW$4&lt;=$Y33)),IF(HW68&gt;0,$D33-HW68,$D33),0)</f>
        <v>0</v>
      </c>
      <c r="HX33" s="167">
        <f>IF(OR(AND(HX$4&gt;=$J33,HX$4&lt;=$K33),AND(HX$4&gt;=$Q33,HX$4&lt;=$R33),AND(HX$4&gt;=$X33,HX$4&lt;=$Y33)),IF(HX68&gt;0,$D33-HX68,$D33),0)</f>
        <v>0</v>
      </c>
      <c r="HY33" s="167">
        <f>IF(OR(AND(HY$4&gt;=$J33,HY$4&lt;=$K33),AND(HY$4&gt;=$Q33,HY$4&lt;=$R33),AND(HY$4&gt;=$X33,HY$4&lt;=$Y33)),IF(HY68&gt;0,$D33-HY68,$D33),0)</f>
        <v>0</v>
      </c>
      <c r="HZ33" s="167">
        <f>IF(OR(AND(HZ$4&gt;=$J33,HZ$4&lt;=$K33),AND(HZ$4&gt;=$Q33,HZ$4&lt;=$R33),AND(HZ$4&gt;=$X33,HZ$4&lt;=$Y33)),IF(HZ68&gt;0,$D33-HZ68,$D33),0)</f>
        <v>0</v>
      </c>
      <c r="IA33" s="167">
        <f>IF(OR(AND(IA$4&gt;=$J33,IA$4&lt;=$K33),AND(IA$4&gt;=$Q33,IA$4&lt;=$R33),AND(IA$4&gt;=$X33,IA$4&lt;=$Y33)),IF(IA68&gt;0,$D33-IA68,$D33),0)</f>
        <v>0</v>
      </c>
      <c r="IB33" s="167">
        <f>IF(OR(AND(IB$4&gt;=$J33,IB$4&lt;=$K33),AND(IB$4&gt;=$Q33,IB$4&lt;=$R33),AND(IB$4&gt;=$X33,IB$4&lt;=$Y33)),IF(IB68&gt;0,$D33-IB68,$D33),0)</f>
        <v>0</v>
      </c>
      <c r="IC33" s="167">
        <f>IF(OR(AND(IC$4&gt;=$J33,IC$4&lt;=$K33),AND(IC$4&gt;=$Q33,IC$4&lt;=$R33),AND(IC$4&gt;=$X33,IC$4&lt;=$Y33)),IF(IC68&gt;0,$D33-IC68,$D33),0)</f>
        <v>0</v>
      </c>
      <c r="ID33" s="167">
        <f>IF(OR(AND(ID$4&gt;=$J33,ID$4&lt;=$K33),AND(ID$4&gt;=$Q33,ID$4&lt;=$R33),AND(ID$4&gt;=$X33,ID$4&lt;=$Y33)),IF(ID68&gt;0,$D33-ID68,$D33),0)</f>
        <v>0</v>
      </c>
      <c r="IE33" s="167">
        <f>IF(OR(AND(IE$4&gt;=$J33,IE$4&lt;=$K33),AND(IE$4&gt;=$Q33,IE$4&lt;=$R33),AND(IE$4&gt;=$X33,IE$4&lt;=$Y33)),IF(IE68&gt;0,$D33-IE68,$D33),0)</f>
        <v>0</v>
      </c>
      <c r="IF33" s="167">
        <f>IF(OR(AND(IF$4&gt;=$J33,IF$4&lt;=$K33),AND(IF$4&gt;=$Q33,IF$4&lt;=$R33),AND(IF$4&gt;=$X33,IF$4&lt;=$Y33)),IF(IF68&gt;0,$D33-IF68,$D33),0)</f>
        <v>0</v>
      </c>
      <c r="IG33" s="167">
        <f>IF(OR(AND(IG$4&gt;=$J33,IG$4&lt;=$K33),AND(IG$4&gt;=$Q33,IG$4&lt;=$R33),AND(IG$4&gt;=$X33,IG$4&lt;=$Y33)),IF(IG68&gt;0,$D33-IG68,$D33),0)</f>
        <v>0</v>
      </c>
      <c r="IH33" s="167">
        <f>IF(OR(AND(IH$4&gt;=$J33,IH$4&lt;=$K33),AND(IH$4&gt;=$Q33,IH$4&lt;=$R33),AND(IH$4&gt;=$X33,IH$4&lt;=$Y33)),IF(IH68&gt;0,$D33-IH68,$D33),0)</f>
        <v>0</v>
      </c>
      <c r="II33" s="167">
        <f>IF(OR(AND(II$4&gt;=$J33,II$4&lt;=$K33),AND(II$4&gt;=$Q33,II$4&lt;=$R33),AND(II$4&gt;=$X33,II$4&lt;=$Y33)),IF(II68&gt;0,$D33-II68,$D33),0)</f>
        <v>0</v>
      </c>
      <c r="IJ33" s="167">
        <f>IF(OR(AND(IJ$4&gt;=$J33,IJ$4&lt;=$K33),AND(IJ$4&gt;=$Q33,IJ$4&lt;=$R33),AND(IJ$4&gt;=$X33,IJ$4&lt;=$Y33)),IF(IJ68&gt;0,$D33-IJ68,$D33),0)</f>
        <v>0</v>
      </c>
      <c r="IK33" s="167">
        <f>IF(OR(AND(IK$4&gt;=$J33,IK$4&lt;=$K33),AND(IK$4&gt;=$Q33,IK$4&lt;=$R33),AND(IK$4&gt;=$X33,IK$4&lt;=$Y33)),IF(IK68&gt;0,$D33-IK68,$D33),0)</f>
        <v>0</v>
      </c>
      <c r="IL33" s="167">
        <f>IF(OR(AND(IL$4&gt;=$J33,IL$4&lt;=$K33),AND(IL$4&gt;=$Q33,IL$4&lt;=$R33),AND(IL$4&gt;=$X33,IL$4&lt;=$Y33)),IF(IL68&gt;0,$D33-IL68,$D33),0)</f>
        <v>0</v>
      </c>
      <c r="IM33" s="167">
        <f>IF(OR(AND(IM$4&gt;=$J33,IM$4&lt;=$K33),AND(IM$4&gt;=$Q33,IM$4&lt;=$R33),AND(IM$4&gt;=$X33,IM$4&lt;=$Y33)),IF(IM68&gt;0,$D33-IM68,$D33),0)</f>
        <v>0</v>
      </c>
      <c r="IN33" s="167">
        <f>IF(OR(AND(IN$4&gt;=$J33,IN$4&lt;=$K33),AND(IN$4&gt;=$Q33,IN$4&lt;=$R33),AND(IN$4&gt;=$X33,IN$4&lt;=$Y33)),IF(IN68&gt;0,$D33-IN68,$D33),0)</f>
        <v>0</v>
      </c>
      <c r="IO33" s="167">
        <f>IF(OR(AND(IO$4&gt;=$J33,IO$4&lt;=$K33),AND(IO$4&gt;=$Q33,IO$4&lt;=$R33),AND(IO$4&gt;=$X33,IO$4&lt;=$Y33)),IF(IO68&gt;0,$D33-IO68,$D33),0)</f>
        <v>0</v>
      </c>
      <c r="IP33" s="167">
        <f>IF(OR(AND(IP$4&gt;=$J33,IP$4&lt;=$K33),AND(IP$4&gt;=$Q33,IP$4&lt;=$R33),AND(IP$4&gt;=$X33,IP$4&lt;=$Y33)),IF(IP68&gt;0,$D33-IP68,$D33),0)</f>
        <v>0</v>
      </c>
      <c r="IQ33" s="167">
        <f>IF(OR(AND(IQ$4&gt;=$J33,IQ$4&lt;=$K33),AND(IQ$4&gt;=$Q33,IQ$4&lt;=$R33),AND(IQ$4&gt;=$X33,IQ$4&lt;=$Y33)),IF(IQ68&gt;0,$D33-IQ68,$D33),0)</f>
        <v>0</v>
      </c>
      <c r="IR33" s="167">
        <f>IF(OR(AND(IR$4&gt;=$J33,IR$4&lt;=$K33),AND(IR$4&gt;=$Q33,IR$4&lt;=$R33),AND(IR$4&gt;=$X33,IR$4&lt;=$Y33)),IF(IR68&gt;0,$D33-IR68,$D33),0)</f>
        <v>0</v>
      </c>
      <c r="IS33" s="167">
        <f>IF(OR(AND(IS$4&gt;=$J33,IS$4&lt;=$K33),AND(IS$4&gt;=$Q33,IS$4&lt;=$R33),AND(IS$4&gt;=$X33,IS$4&lt;=$Y33)),IF(IS68&gt;0,$D33-IS68,$D33),0)</f>
        <v>0</v>
      </c>
      <c r="IT33" s="167">
        <f>IF(OR(AND(IT$4&gt;=$J33,IT$4&lt;=$K33),AND(IT$4&gt;=$Q33,IT$4&lt;=$R33),AND(IT$4&gt;=$X33,IT$4&lt;=$Y33)),IF(IT68&gt;0,$D33-IT68,$D33),0)</f>
        <v>0</v>
      </c>
      <c r="IU33" s="167">
        <f>IF(OR(AND(IU$4&gt;=$J33,IU$4&lt;=$K33),AND(IU$4&gt;=$Q33,IU$4&lt;=$R33),AND(IU$4&gt;=$X33,IU$4&lt;=$Y33)),IF(IU68&gt;0,$D33-IU68,$D33),0)</f>
        <v>0</v>
      </c>
      <c r="IV33" s="167">
        <f>IF(OR(AND(IV$4&gt;=$J33,IV$4&lt;=$K33),AND(IV$4&gt;=$Q33,IV$4&lt;=$R33),AND(IV$4&gt;=$X33,IV$4&lt;=$Y33)),IF(IV68&gt;0,$D33-IV68,$D33),0)</f>
        <v>0</v>
      </c>
      <c r="IW33" s="167">
        <f>IF(OR(AND(IW$4&gt;=$J33,IW$4&lt;=$K33),AND(IW$4&gt;=$Q33,IW$4&lt;=$R33),AND(IW$4&gt;=$X33,IW$4&lt;=$Y33)),IF(IW68&gt;0,$D33-IW68,$D33),0)</f>
        <v>0</v>
      </c>
      <c r="IX33" s="167">
        <f>IF(OR(AND(IX$4&gt;=$J33,IX$4&lt;=$K33),AND(IX$4&gt;=$Q33,IX$4&lt;=$R33),AND(IX$4&gt;=$X33,IX$4&lt;=$Y33)),IF(IX68&gt;0,$D33-IX68,$D33),0)</f>
        <v>0</v>
      </c>
      <c r="IY33" s="167">
        <f>IF(OR(AND(IY$4&gt;=$J33,IY$4&lt;=$K33),AND(IY$4&gt;=$Q33,IY$4&lt;=$R33),AND(IY$4&gt;=$X33,IY$4&lt;=$Y33)),IF(IY68&gt;0,$D33-IY68,$D33),0)</f>
        <v>0</v>
      </c>
      <c r="IZ33" s="167">
        <f>IF(OR(AND(IZ$4&gt;=$J33,IZ$4&lt;=$K33),AND(IZ$4&gt;=$Q33,IZ$4&lt;=$R33),AND(IZ$4&gt;=$X33,IZ$4&lt;=$Y33)),IF(IZ68&gt;0,$D33-IZ68,$D33),0)</f>
        <v>0</v>
      </c>
      <c r="JA33" s="167">
        <f>IF(OR(AND(JA$4&gt;=$J33,JA$4&lt;=$K33),AND(JA$4&gt;=$Q33,JA$4&lt;=$R33),AND(JA$4&gt;=$X33,JA$4&lt;=$Y33)),IF(JA68&gt;0,$D33-JA68,$D33),0)</f>
        <v>0</v>
      </c>
      <c r="JB33" s="167">
        <f>IF(OR(AND(JB$4&gt;=$J33,JB$4&lt;=$K33),AND(JB$4&gt;=$Q33,JB$4&lt;=$R33),AND(JB$4&gt;=$X33,JB$4&lt;=$Y33)),IF(JB68&gt;0,$D33-JB68,$D33),0)</f>
        <v>0</v>
      </c>
      <c r="JC33" s="167">
        <f>IF(OR(AND(JC$4&gt;=$J33,JC$4&lt;=$K33),AND(JC$4&gt;=$Q33,JC$4&lt;=$R33),AND(JC$4&gt;=$X33,JC$4&lt;=$Y33)),IF(JC68&gt;0,$D33-JC68,$D33),0)</f>
        <v>0</v>
      </c>
      <c r="JD33" s="167">
        <f>IF(OR(AND(JD$4&gt;=$J33,JD$4&lt;=$K33),AND(JD$4&gt;=$Q33,JD$4&lt;=$R33),AND(JD$4&gt;=$X33,JD$4&lt;=$Y33)),IF(JD68&gt;0,$D33-JD68,$D33),0)</f>
        <v>0</v>
      </c>
      <c r="JE33" s="167">
        <f>IF(OR(AND(JE$4&gt;=$J33,JE$4&lt;=$K33),AND(JE$4&gt;=$Q33,JE$4&lt;=$R33),AND(JE$4&gt;=$X33,JE$4&lt;=$Y33)),IF(JE68&gt;0,$D33-JE68,$D33),0)</f>
        <v>0</v>
      </c>
      <c r="JF33" s="167">
        <f>IF(OR(AND(JF$4&gt;=$J33,JF$4&lt;=$K33),AND(JF$4&gt;=$Q33,JF$4&lt;=$R33),AND(JF$4&gt;=$X33,JF$4&lt;=$Y33)),IF(JF68&gt;0,$D33-JF68,$D33),0)</f>
        <v>0</v>
      </c>
      <c r="JG33" s="167">
        <f>IF(OR(AND(JG$4&gt;=$J33,JG$4&lt;=$K33),AND(JG$4&gt;=$Q33,JG$4&lt;=$R33),AND(JG$4&gt;=$X33,JG$4&lt;=$Y33)),IF(JG68&gt;0,$D33-JG68,$D33),0)</f>
        <v>0</v>
      </c>
      <c r="JH33" s="167">
        <f>IF(OR(AND(JH$4&gt;=$J33,JH$4&lt;=$K33),AND(JH$4&gt;=$Q33,JH$4&lt;=$R33),AND(JH$4&gt;=$X33,JH$4&lt;=$Y33)),IF(JH68&gt;0,$D33-JH68,$D33),0)</f>
        <v>0</v>
      </c>
      <c r="JI33" s="167">
        <f>IF(OR(AND(JI$4&gt;=$J33,JI$4&lt;=$K33),AND(JI$4&gt;=$Q33,JI$4&lt;=$R33),AND(JI$4&gt;=$X33,JI$4&lt;=$Y33)),IF(JI68&gt;0,$D33-JI68,$D33),0)</f>
        <v>0</v>
      </c>
      <c r="JJ33" s="167">
        <f>IF(OR(AND(JJ$4&gt;=$J33,JJ$4&lt;=$K33),AND(JJ$4&gt;=$Q33,JJ$4&lt;=$R33),AND(JJ$4&gt;=$X33,JJ$4&lt;=$Y33)),IF(JJ68&gt;0,$D33-JJ68,$D33),0)</f>
        <v>0</v>
      </c>
      <c r="JK33" s="167">
        <f>IF(OR(AND(JK$4&gt;=$J33,JK$4&lt;=$K33),AND(JK$4&gt;=$Q33,JK$4&lt;=$R33),AND(JK$4&gt;=$X33,JK$4&lt;=$Y33)),IF(JK68&gt;0,$D33-JK68,$D33),0)</f>
        <v>0</v>
      </c>
      <c r="JL33" s="167">
        <f>IF(OR(AND(JL$4&gt;=$J33,JL$4&lt;=$K33),AND(JL$4&gt;=$Q33,JL$4&lt;=$R33),AND(JL$4&gt;=$X33,JL$4&lt;=$Y33)),IF(JL68&gt;0,$D33-JL68,$D33),0)</f>
        <v>0</v>
      </c>
      <c r="JM33" s="167">
        <f>IF(OR(AND(JM$4&gt;=$J33,JM$4&lt;=$K33),AND(JM$4&gt;=$Q33,JM$4&lt;=$R33),AND(JM$4&gt;=$X33,JM$4&lt;=$Y33)),IF(JM68&gt;0,$D33-JM68,$D33),0)</f>
        <v>0</v>
      </c>
      <c r="JN33" s="167">
        <f>IF(OR(AND(JN$4&gt;=$J33,JN$4&lt;=$K33),AND(JN$4&gt;=$Q33,JN$4&lt;=$R33),AND(JN$4&gt;=$X33,JN$4&lt;=$Y33)),IF(JN68&gt;0,$D33-JN68,$D33),0)</f>
        <v>0</v>
      </c>
      <c r="JO33" s="167">
        <f>IF(OR(AND(JO$4&gt;=$J33,JO$4&lt;=$K33),AND(JO$4&gt;=$Q33,JO$4&lt;=$R33),AND(JO$4&gt;=$X33,JO$4&lt;=$Y33)),IF(JO68&gt;0,$D33-JO68,$D33),0)</f>
        <v>0</v>
      </c>
      <c r="JP33" s="167">
        <f>IF(OR(AND(JP$4&gt;=$J33,JP$4&lt;=$K33),AND(JP$4&gt;=$Q33,JP$4&lt;=$R33),AND(JP$4&gt;=$X33,JP$4&lt;=$Y33)),IF(JP68&gt;0,$D33-JP68,$D33),0)</f>
        <v>0</v>
      </c>
      <c r="JQ33" s="167">
        <f>IF(OR(AND(JQ$4&gt;=$J33,JQ$4&lt;=$K33),AND(JQ$4&gt;=$Q33,JQ$4&lt;=$R33),AND(JQ$4&gt;=$X33,JQ$4&lt;=$Y33)),IF(JQ68&gt;0,$D33-JQ68,$D33),0)</f>
        <v>0</v>
      </c>
      <c r="JR33" s="167">
        <f>IF(OR(AND(JR$4&gt;=$J33,JR$4&lt;=$K33),AND(JR$4&gt;=$Q33,JR$4&lt;=$R33),AND(JR$4&gt;=$X33,JR$4&lt;=$Y33)),IF(JR68&gt;0,$D33-JR68,$D33),0)</f>
        <v>0</v>
      </c>
      <c r="JS33" s="167">
        <f>IF(OR(AND(JS$4&gt;=$J33,JS$4&lt;=$K33),AND(JS$4&gt;=$Q33,JS$4&lt;=$R33),AND(JS$4&gt;=$X33,JS$4&lt;=$Y33)),IF(JS68&gt;0,$D33-JS68,$D33),0)</f>
        <v>0</v>
      </c>
      <c r="JT33" s="167">
        <f>IF(OR(AND(JT$4&gt;=$J33,JT$4&lt;=$K33),AND(JT$4&gt;=$Q33,JT$4&lt;=$R33),AND(JT$4&gt;=$X33,JT$4&lt;=$Y33)),IF(JT68&gt;0,$D33-JT68,$D33),0)</f>
        <v>0</v>
      </c>
      <c r="JU33" s="167">
        <f>IF(OR(AND(JU$4&gt;=$J33,JU$4&lt;=$K33),AND(JU$4&gt;=$Q33,JU$4&lt;=$R33),AND(JU$4&gt;=$X33,JU$4&lt;=$Y33)),IF(JU68&gt;0,$D33-JU68,$D33),0)</f>
        <v>0</v>
      </c>
      <c r="JV33" s="167">
        <f>IF(OR(AND(JV$4&gt;=$J33,JV$4&lt;=$K33),AND(JV$4&gt;=$Q33,JV$4&lt;=$R33),AND(JV$4&gt;=$X33,JV$4&lt;=$Y33)),IF(JV68&gt;0,$D33-JV68,$D33),0)</f>
        <v>0</v>
      </c>
      <c r="JW33" s="167">
        <f>IF(OR(AND(JW$4&gt;=$J33,JW$4&lt;=$K33),AND(JW$4&gt;=$Q33,JW$4&lt;=$R33),AND(JW$4&gt;=$X33,JW$4&lt;=$Y33)),IF(JW68&gt;0,$D33-JW68,$D33),0)</f>
        <v>0</v>
      </c>
      <c r="JX33" s="167">
        <f>IF(OR(AND(JX$4&gt;=$J33,JX$4&lt;=$K33),AND(JX$4&gt;=$Q33,JX$4&lt;=$R33),AND(JX$4&gt;=$X33,JX$4&lt;=$Y33)),IF(JX68&gt;0,$D33-JX68,$D33),0)</f>
        <v>0</v>
      </c>
      <c r="JY33" s="167">
        <f>IF(OR(AND(JY$4&gt;=$J33,JY$4&lt;=$K33),AND(JY$4&gt;=$Q33,JY$4&lt;=$R33),AND(JY$4&gt;=$X33,JY$4&lt;=$Y33)),IF(JY68&gt;0,$D33-JY68,$D33),0)</f>
        <v>0</v>
      </c>
      <c r="JZ33" s="167">
        <f>IF(OR(AND(JZ$4&gt;=$J33,JZ$4&lt;=$K33),AND(JZ$4&gt;=$Q33,JZ$4&lt;=$R33),AND(JZ$4&gt;=$X33,JZ$4&lt;=$Y33)),IF(JZ68&gt;0,$D33-JZ68,$D33),0)</f>
        <v>0</v>
      </c>
      <c r="KA33" s="167">
        <f>IF(OR(AND(KA$4&gt;=$J33,KA$4&lt;=$K33),AND(KA$4&gt;=$Q33,KA$4&lt;=$R33),AND(KA$4&gt;=$X33,KA$4&lt;=$Y33)),IF(KA68&gt;0,$D33-KA68,$D33),0)</f>
        <v>0</v>
      </c>
      <c r="KB33" s="167">
        <f>IF(OR(AND(KB$4&gt;=$J33,KB$4&lt;=$K33),AND(KB$4&gt;=$Q33,KB$4&lt;=$R33),AND(KB$4&gt;=$X33,KB$4&lt;=$Y33)),IF(KB68&gt;0,$D33-KB68,$D33),0)</f>
        <v>0</v>
      </c>
      <c r="KC33" s="167">
        <f>IF(OR(AND(KC$4&gt;=$J33,KC$4&lt;=$K33),AND(KC$4&gt;=$Q33,KC$4&lt;=$R33),AND(KC$4&gt;=$X33,KC$4&lt;=$Y33)),IF(KC68&gt;0,$D33-KC68,$D33),0)</f>
        <v>0</v>
      </c>
      <c r="KD33" s="167">
        <f>IF(OR(AND(KD$4&gt;=$J33,KD$4&lt;=$K33),AND(KD$4&gt;=$Q33,KD$4&lt;=$R33),AND(KD$4&gt;=$X33,KD$4&lt;=$Y33)),IF(KD68&gt;0,$D33-KD68,$D33),0)</f>
        <v>0</v>
      </c>
      <c r="KE33" s="167">
        <f>IF(OR(AND(KE$4&gt;=$J33,KE$4&lt;=$K33),AND(KE$4&gt;=$Q33,KE$4&lt;=$R33),AND(KE$4&gt;=$X33,KE$4&lt;=$Y33)),IF(KE68&gt;0,$D33-KE68,$D33),0)</f>
        <v>0</v>
      </c>
      <c r="KF33" s="167">
        <f>IF(OR(AND(KF$4&gt;=$J33,KF$4&lt;=$K33),AND(KF$4&gt;=$Q33,KF$4&lt;=$R33),AND(KF$4&gt;=$X33,KF$4&lt;=$Y33)),IF(KF68&gt;0,$D33-KF68,$D33),0)</f>
        <v>0</v>
      </c>
      <c r="KG33" s="167">
        <f>IF(OR(AND(KG$4&gt;=$J33,KG$4&lt;=$K33),AND(KG$4&gt;=$Q33,KG$4&lt;=$R33),AND(KG$4&gt;=$X33,KG$4&lt;=$Y33)),IF(KG68&gt;0,$D33-KG68,$D33),0)</f>
        <v>0</v>
      </c>
      <c r="KH33" s="167">
        <f>IF(OR(AND(KH$4&gt;=$J33,KH$4&lt;=$K33),AND(KH$4&gt;=$Q33,KH$4&lt;=$R33),AND(KH$4&gt;=$X33,KH$4&lt;=$Y33)),IF(KH68&gt;0,$D33-KH68,$D33),0)</f>
        <v>0</v>
      </c>
      <c r="KI33" s="167">
        <f>IF(OR(AND(KI$4&gt;=$J33,KI$4&lt;=$K33),AND(KI$4&gt;=$Q33,KI$4&lt;=$R33),AND(KI$4&gt;=$X33,KI$4&lt;=$Y33)),IF(KI68&gt;0,$D33-KI68,$D33),0)</f>
        <v>0</v>
      </c>
      <c r="KJ33" s="167">
        <f>IF(OR(AND(KJ$4&gt;=$J33,KJ$4&lt;=$K33),AND(KJ$4&gt;=$Q33,KJ$4&lt;=$R33),AND(KJ$4&gt;=$X33,KJ$4&lt;=$Y33)),IF(KJ68&gt;0,$D33-KJ68,$D33),0)</f>
        <v>0</v>
      </c>
      <c r="KK33" s="167">
        <f>IF(OR(AND(KK$4&gt;=$J33,KK$4&lt;=$K33),AND(KK$4&gt;=$Q33,KK$4&lt;=$R33),AND(KK$4&gt;=$X33,KK$4&lt;=$Y33)),IF(KK68&gt;0,$D33-KK68,$D33),0)</f>
        <v>0</v>
      </c>
      <c r="KL33" s="167">
        <f>IF(OR(AND(KL$4&gt;=$J33,KL$4&lt;=$K33),AND(KL$4&gt;=$Q33,KL$4&lt;=$R33),AND(KL$4&gt;=$X33,KL$4&lt;=$Y33)),IF(KL68&gt;0,$D33-KL68,$D33),0)</f>
        <v>0</v>
      </c>
      <c r="KM33" s="167">
        <f>IF(OR(AND(KM$4&gt;=$J33,KM$4&lt;=$K33),AND(KM$4&gt;=$Q33,KM$4&lt;=$R33),AND(KM$4&gt;=$X33,KM$4&lt;=$Y33)),IF(KM68&gt;0,$D33-KM68,$D33),0)</f>
        <v>0</v>
      </c>
      <c r="KN33" s="167">
        <f>IF(OR(AND(KN$4&gt;=$J33,KN$4&lt;=$K33),AND(KN$4&gt;=$Q33,KN$4&lt;=$R33),AND(KN$4&gt;=$X33,KN$4&lt;=$Y33)),IF(KN68&gt;0,$D33-KN68,$D33),0)</f>
        <v>0</v>
      </c>
      <c r="KO33" s="167">
        <f>IF(OR(AND(KO$4&gt;=$J33,KO$4&lt;=$K33),AND(KO$4&gt;=$Q33,KO$4&lt;=$R33),AND(KO$4&gt;=$X33,KO$4&lt;=$Y33)),IF(KO68&gt;0,$D33-KO68,$D33),0)</f>
        <v>0</v>
      </c>
      <c r="KP33" s="167">
        <f>IF(OR(AND(KP$4&gt;=$J33,KP$4&lt;=$K33),AND(KP$4&gt;=$Q33,KP$4&lt;=$R33),AND(KP$4&gt;=$X33,KP$4&lt;=$Y33)),IF(KP68&gt;0,$D33-KP68,$D33),0)</f>
        <v>0</v>
      </c>
      <c r="KQ33" s="167">
        <f>IF(OR(AND(KQ$4&gt;=$J33,KQ$4&lt;=$K33),AND(KQ$4&gt;=$Q33,KQ$4&lt;=$R33),AND(KQ$4&gt;=$X33,KQ$4&lt;=$Y33)),IF(KQ68&gt;0,$D33-KQ68,$D33),0)</f>
        <v>0</v>
      </c>
      <c r="KR33" s="167">
        <f>IF(OR(AND(KR$4&gt;=$J33,KR$4&lt;=$K33),AND(KR$4&gt;=$Q33,KR$4&lt;=$R33),AND(KR$4&gt;=$X33,KR$4&lt;=$Y33)),IF(KR68&gt;0,$D33-KR68,$D33),0)</f>
        <v>0</v>
      </c>
      <c r="KS33" s="167">
        <f>IF(OR(AND(KS$4&gt;=$J33,KS$4&lt;=$K33),AND(KS$4&gt;=$Q33,KS$4&lt;=$R33),AND(KS$4&gt;=$X33,KS$4&lt;=$Y33)),IF(KS68&gt;0,$D33-KS68,$D33),0)</f>
        <v>0</v>
      </c>
      <c r="KT33" s="167">
        <f>IF(OR(AND(KT$4&gt;=$J33,KT$4&lt;=$K33),AND(KT$4&gt;=$Q33,KT$4&lt;=$R33),AND(KT$4&gt;=$X33,KT$4&lt;=$Y33)),IF(KT68&gt;0,$D33-KT68,$D33),0)</f>
        <v>0</v>
      </c>
      <c r="KU33" s="167">
        <f>IF(OR(AND(KU$4&gt;=$J33,KU$4&lt;=$K33),AND(KU$4&gt;=$Q33,KU$4&lt;=$R33),AND(KU$4&gt;=$X33,KU$4&lt;=$Y33)),IF(KU68&gt;0,$D33-KU68,$D33),0)</f>
        <v>0</v>
      </c>
      <c r="KV33" s="167">
        <f>IF(OR(AND(KV$4&gt;=$J33,KV$4&lt;=$K33),AND(KV$4&gt;=$Q33,KV$4&lt;=$R33),AND(KV$4&gt;=$X33,KV$4&lt;=$Y33)),IF(KV68&gt;0,$D33-KV68,$D33),0)</f>
        <v>0</v>
      </c>
      <c r="KW33" s="167">
        <f>IF(OR(AND(KW$4&gt;=$J33,KW$4&lt;=$K33),AND(KW$4&gt;=$Q33,KW$4&lt;=$R33),AND(KW$4&gt;=$X33,KW$4&lt;=$Y33)),IF(KW68&gt;0,$D33-KW68,$D33),0)</f>
        <v>0</v>
      </c>
      <c r="KX33" s="167">
        <f>IF(OR(AND(KX$4&gt;=$J33,KX$4&lt;=$K33),AND(KX$4&gt;=$Q33,KX$4&lt;=$R33),AND(KX$4&gt;=$X33,KX$4&lt;=$Y33)),IF(KX68&gt;0,$D33-KX68,$D33),0)</f>
        <v>0</v>
      </c>
      <c r="KY33" s="167">
        <f>IF(OR(AND(KY$4&gt;=$J33,KY$4&lt;=$K33),AND(KY$4&gt;=$Q33,KY$4&lt;=$R33),AND(KY$4&gt;=$X33,KY$4&lt;=$Y33)),IF(KY68&gt;0,$D33-KY68,$D33),0)</f>
        <v>0</v>
      </c>
      <c r="KZ33" s="167">
        <f>IF(OR(AND(KZ$4&gt;=$J33,KZ$4&lt;=$K33),AND(KZ$4&gt;=$Q33,KZ$4&lt;=$R33),AND(KZ$4&gt;=$X33,KZ$4&lt;=$Y33)),IF(KZ68&gt;0,$D33-KZ68,$D33),0)</f>
        <v>0</v>
      </c>
      <c r="LA33" s="167">
        <f>IF(OR(AND(LA$4&gt;=$J33,LA$4&lt;=$K33),AND(LA$4&gt;=$Q33,LA$4&lt;=$R33),AND(LA$4&gt;=$X33,LA$4&lt;=$Y33)),IF(LA68&gt;0,$D33-LA68,$D33),0)</f>
        <v>0</v>
      </c>
      <c r="LB33" s="167">
        <f>IF(OR(AND(LB$4&gt;=$J33,LB$4&lt;=$K33),AND(LB$4&gt;=$Q33,LB$4&lt;=$R33),AND(LB$4&gt;=$X33,LB$4&lt;=$Y33)),IF(LB68&gt;0,$D33-LB68,$D33),0)</f>
        <v>0</v>
      </c>
      <c r="LC33" s="167">
        <f>IF(OR(AND(LC$4&gt;=$J33,LC$4&lt;=$K33),AND(LC$4&gt;=$Q33,LC$4&lt;=$R33),AND(LC$4&gt;=$X33,LC$4&lt;=$Y33)),IF(LC68&gt;0,$D33-LC68,$D33),0)</f>
        <v>0</v>
      </c>
      <c r="LD33" s="167">
        <f>IF(OR(AND(LD$4&gt;=$J33,LD$4&lt;=$K33),AND(LD$4&gt;=$Q33,LD$4&lt;=$R33),AND(LD$4&gt;=$X33,LD$4&lt;=$Y33)),IF(LD68&gt;0,$D33-LD68,$D33),0)</f>
        <v>0</v>
      </c>
      <c r="LE33" s="167">
        <f>IF(OR(AND(LE$4&gt;=$J33,LE$4&lt;=$K33),AND(LE$4&gt;=$Q33,LE$4&lt;=$R33),AND(LE$4&gt;=$X33,LE$4&lt;=$Y33)),IF(LE68&gt;0,$D33-LE68,$D33),0)</f>
        <v>0</v>
      </c>
      <c r="LF33" s="167">
        <f>IF(OR(AND(LF$4&gt;=$J33,LF$4&lt;=$K33),AND(LF$4&gt;=$Q33,LF$4&lt;=$R33),AND(LF$4&gt;=$X33,LF$4&lt;=$Y33)),IF(LF68&gt;0,$D33-LF68,$D33),0)</f>
        <v>0</v>
      </c>
      <c r="LG33" s="167">
        <f>IF(OR(AND(LG$4&gt;=$J33,LG$4&lt;=$K33),AND(LG$4&gt;=$Q33,LG$4&lt;=$R33),AND(LG$4&gt;=$X33,LG$4&lt;=$Y33)),IF(LG68&gt;0,$D33-LG68,$D33),0)</f>
        <v>0</v>
      </c>
      <c r="LH33" s="167">
        <f>IF(OR(AND(LH$4&gt;=$J33,LH$4&lt;=$K33),AND(LH$4&gt;=$Q33,LH$4&lt;=$R33),AND(LH$4&gt;=$X33,LH$4&lt;=$Y33)),IF(LH68&gt;0,$D33-LH68,$D33),0)</f>
        <v>0</v>
      </c>
      <c r="LI33" s="167">
        <f>IF(OR(AND(LI$4&gt;=$J33,LI$4&lt;=$K33),AND(LI$4&gt;=$Q33,LI$4&lt;=$R33),AND(LI$4&gt;=$X33,LI$4&lt;=$Y33)),IF(LI68&gt;0,$D33-LI68,$D33),0)</f>
        <v>0</v>
      </c>
      <c r="LJ33" s="167">
        <f>IF(OR(AND(LJ$4&gt;=$J33,LJ$4&lt;=$K33),AND(LJ$4&gt;=$Q33,LJ$4&lt;=$R33),AND(LJ$4&gt;=$X33,LJ$4&lt;=$Y33)),IF(LJ68&gt;0,$D33-LJ68,$D33),0)</f>
        <v>0</v>
      </c>
      <c r="LK33" s="167">
        <f>IF(OR(AND(LK$4&gt;=$J33,LK$4&lt;=$K33),AND(LK$4&gt;=$Q33,LK$4&lt;=$R33),AND(LK$4&gt;=$X33,LK$4&lt;=$Y33)),IF(LK68&gt;0,$D33-LK68,$D33),0)</f>
        <v>0</v>
      </c>
      <c r="LL33" s="167">
        <f>IF(OR(AND(LL$4&gt;=$J33,LL$4&lt;=$K33),AND(LL$4&gt;=$Q33,LL$4&lt;=$R33),AND(LL$4&gt;=$X33,LL$4&lt;=$Y33)),IF(LL68&gt;0,$D33-LL68,$D33),0)</f>
        <v>0</v>
      </c>
      <c r="LM33" s="167">
        <f>IF(OR(AND(LM$4&gt;=$J33,LM$4&lt;=$K33),AND(LM$4&gt;=$Q33,LM$4&lt;=$R33),AND(LM$4&gt;=$X33,LM$4&lt;=$Y33)),IF(LM68&gt;0,$D33-LM68,$D33),0)</f>
        <v>0</v>
      </c>
      <c r="LN33" s="167">
        <f>IF(OR(AND(LN$4&gt;=$J33,LN$4&lt;=$K33),AND(LN$4&gt;=$Q33,LN$4&lt;=$R33),AND(LN$4&gt;=$X33,LN$4&lt;=$Y33)),IF(LN68&gt;0,$D33-LN68,$D33),0)</f>
        <v>0</v>
      </c>
      <c r="LO33" s="167">
        <f>IF(OR(AND(LO$4&gt;=$J33,LO$4&lt;=$K33),AND(LO$4&gt;=$Q33,LO$4&lt;=$R33),AND(LO$4&gt;=$X33,LO$4&lt;=$Y33)),IF(LO68&gt;0,$D33-LO68,$D33),0)</f>
        <v>0</v>
      </c>
      <c r="LP33" s="167">
        <f>IF(OR(AND(LP$4&gt;=$J33,LP$4&lt;=$K33),AND(LP$4&gt;=$Q33,LP$4&lt;=$R33),AND(LP$4&gt;=$X33,LP$4&lt;=$Y33)),IF(LP68&gt;0,$D33-LP68,$D33),0)</f>
        <v>0</v>
      </c>
      <c r="LQ33" s="167">
        <f>IF(OR(AND(LQ$4&gt;=$J33,LQ$4&lt;=$K33),AND(LQ$4&gt;=$Q33,LQ$4&lt;=$R33),AND(LQ$4&gt;=$X33,LQ$4&lt;=$Y33)),IF(LQ68&gt;0,$D33-LQ68,$D33),0)</f>
        <v>0</v>
      </c>
      <c r="LR33" s="167">
        <f>IF(OR(AND(LR$4&gt;=$J33,LR$4&lt;=$K33),AND(LR$4&gt;=$Q33,LR$4&lt;=$R33),AND(LR$4&gt;=$X33,LR$4&lt;=$Y33)),IF(LR68&gt;0,$D33-LR68,$D33),0)</f>
        <v>0</v>
      </c>
      <c r="LS33" s="167">
        <f>IF(OR(AND(LS$4&gt;=$J33,LS$4&lt;=$K33),AND(LS$4&gt;=$Q33,LS$4&lt;=$R33),AND(LS$4&gt;=$X33,LS$4&lt;=$Y33)),IF(LS68&gt;0,$D33-LS68,$D33),0)</f>
        <v>0</v>
      </c>
      <c r="LT33" s="167">
        <f>IF(OR(AND(LT$4&gt;=$J33,LT$4&lt;=$K33),AND(LT$4&gt;=$Q33,LT$4&lt;=$R33),AND(LT$4&gt;=$X33,LT$4&lt;=$Y33)),IF(LT68&gt;0,$D33-LT68,$D33),0)</f>
        <v>0</v>
      </c>
      <c r="LU33" s="167">
        <f>IF(OR(AND(LU$4&gt;=$J33,LU$4&lt;=$K33),AND(LU$4&gt;=$Q33,LU$4&lt;=$R33),AND(LU$4&gt;=$X33,LU$4&lt;=$Y33)),IF(LU68&gt;0,$D33-LU68,$D33),0)</f>
        <v>0</v>
      </c>
      <c r="LV33" s="167">
        <f>IF(OR(AND(LV$4&gt;=$J33,LV$4&lt;=$K33),AND(LV$4&gt;=$Q33,LV$4&lt;=$R33),AND(LV$4&gt;=$X33,LV$4&lt;=$Y33)),IF(LV68&gt;0,$D33-LV68,$D33),0)</f>
        <v>0</v>
      </c>
      <c r="LW33" s="167">
        <f>IF(OR(AND(LW$4&gt;=$J33,LW$4&lt;=$K33),AND(LW$4&gt;=$Q33,LW$4&lt;=$R33),AND(LW$4&gt;=$X33,LW$4&lt;=$Y33)),IF(LW68&gt;0,$D33-LW68,$D33),0)</f>
        <v>0</v>
      </c>
      <c r="LX33" s="167">
        <f>IF(OR(AND(LX$4&gt;=$J33,LX$4&lt;=$K33),AND(LX$4&gt;=$Q33,LX$4&lt;=$R33),AND(LX$4&gt;=$X33,LX$4&lt;=$Y33)),IF(LX68&gt;0,$D33-LX68,$D33),0)</f>
        <v>0</v>
      </c>
      <c r="LY33" s="167">
        <f>IF(OR(AND(LY$4&gt;=$J33,LY$4&lt;=$K33),AND(LY$4&gt;=$Q33,LY$4&lt;=$R33),AND(LY$4&gt;=$X33,LY$4&lt;=$Y33)),IF(LY68&gt;0,$D33-LY68,$D33),0)</f>
        <v>0</v>
      </c>
      <c r="LZ33" s="167">
        <f>IF(OR(AND(LZ$4&gt;=$J33,LZ$4&lt;=$K33),AND(LZ$4&gt;=$Q33,LZ$4&lt;=$R33),AND(LZ$4&gt;=$X33,LZ$4&lt;=$Y33)),IF(LZ68&gt;0,$D33-LZ68,$D33),0)</f>
        <v>0</v>
      </c>
      <c r="MA33" s="167">
        <f>IF(OR(AND(MA$4&gt;=$J33,MA$4&lt;=$K33),AND(MA$4&gt;=$Q33,MA$4&lt;=$R33),AND(MA$4&gt;=$X33,MA$4&lt;=$Y33)),IF(MA68&gt;0,$D33-MA68,$D33),0)</f>
        <v>0</v>
      </c>
      <c r="MB33" s="167">
        <f>IF(OR(AND(MB$4&gt;=$J33,MB$4&lt;=$K33),AND(MB$4&gt;=$Q33,MB$4&lt;=$R33),AND(MB$4&gt;=$X33,MB$4&lt;=$Y33)),IF(MB68&gt;0,$D33-MB68,$D33),0)</f>
        <v>0</v>
      </c>
      <c r="MC33" s="167">
        <f>IF(OR(AND(MC$4&gt;=$J33,MC$4&lt;=$K33),AND(MC$4&gt;=$Q33,MC$4&lt;=$R33),AND(MC$4&gt;=$X33,MC$4&lt;=$Y33)),IF(MC68&gt;0,$D33-MC68,$D33),0)</f>
        <v>0</v>
      </c>
      <c r="MD33" s="167">
        <f>IF(OR(AND(MD$4&gt;=$J33,MD$4&lt;=$K33),AND(MD$4&gt;=$Q33,MD$4&lt;=$R33),AND(MD$4&gt;=$X33,MD$4&lt;=$Y33)),IF(MD68&gt;0,$D33-MD68,$D33),0)</f>
        <v>0</v>
      </c>
      <c r="ME33" s="167">
        <f>IF(OR(AND(ME$4&gt;=$J33,ME$4&lt;=$K33),AND(ME$4&gt;=$Q33,ME$4&lt;=$R33),AND(ME$4&gt;=$X33,ME$4&lt;=$Y33)),IF(ME68&gt;0,$D33-ME68,$D33),0)</f>
        <v>0</v>
      </c>
      <c r="MF33" s="167">
        <f>IF(OR(AND(MF$4&gt;=$J33,MF$4&lt;=$K33),AND(MF$4&gt;=$Q33,MF$4&lt;=$R33),AND(MF$4&gt;=$X33,MF$4&lt;=$Y33)),IF(MF68&gt;0,$D33-MF68,$D33),0)</f>
        <v>0</v>
      </c>
      <c r="MG33" s="167">
        <f>IF(OR(AND(MG$4&gt;=$J33,MG$4&lt;=$K33),AND(MG$4&gt;=$Q33,MG$4&lt;=$R33),AND(MG$4&gt;=$X33,MG$4&lt;=$Y33)),IF(MG68&gt;0,$D33-MG68,$D33),0)</f>
        <v>0</v>
      </c>
      <c r="MH33" s="167">
        <f>IF(OR(AND(MH$4&gt;=$J33,MH$4&lt;=$K33),AND(MH$4&gt;=$Q33,MH$4&lt;=$R33),AND(MH$4&gt;=$X33,MH$4&lt;=$Y33)),IF(MH68&gt;0,$D33-MH68,$D33),0)</f>
        <v>0</v>
      </c>
      <c r="MI33" s="167">
        <f>IF(OR(AND(MI$4&gt;=$J33,MI$4&lt;=$K33),AND(MI$4&gt;=$Q33,MI$4&lt;=$R33),AND(MI$4&gt;=$X33,MI$4&lt;=$Y33)),IF(MI68&gt;0,$D33-MI68,$D33),0)</f>
        <v>0</v>
      </c>
      <c r="MJ33" s="167">
        <f>IF(OR(AND(MJ$4&gt;=$J33,MJ$4&lt;=$K33),AND(MJ$4&gt;=$Q33,MJ$4&lt;=$R33),AND(MJ$4&gt;=$X33,MJ$4&lt;=$Y33)),IF(MJ68&gt;0,$D33-MJ68,$D33),0)</f>
        <v>0</v>
      </c>
      <c r="MK33" s="167">
        <f>IF(OR(AND(MK$4&gt;=$J33,MK$4&lt;=$K33),AND(MK$4&gt;=$Q33,MK$4&lt;=$R33),AND(MK$4&gt;=$X33,MK$4&lt;=$Y33)),IF(MK68&gt;0,$D33-MK68,$D33),0)</f>
        <v>0</v>
      </c>
      <c r="ML33" s="167">
        <f>IF(OR(AND(ML$4&gt;=$J33,ML$4&lt;=$K33),AND(ML$4&gt;=$Q33,ML$4&lt;=$R33),AND(ML$4&gt;=$X33,ML$4&lt;=$Y33)),IF(ML68&gt;0,$D33-ML68,$D33),0)</f>
        <v>0</v>
      </c>
      <c r="MM33" s="167">
        <f>IF(OR(AND(MM$4&gt;=$J33,MM$4&lt;=$K33),AND(MM$4&gt;=$Q33,MM$4&lt;=$R33),AND(MM$4&gt;=$X33,MM$4&lt;=$Y33)),IF(MM68&gt;0,$D33-MM68,$D33),0)</f>
        <v>0</v>
      </c>
      <c r="MN33" s="167">
        <f>IF(OR(AND(MN$4&gt;=$J33,MN$4&lt;=$K33),AND(MN$4&gt;=$Q33,MN$4&lt;=$R33),AND(MN$4&gt;=$X33,MN$4&lt;=$Y33)),IF(MN68&gt;0,$D33-MN68,$D33),0)</f>
        <v>0</v>
      </c>
      <c r="MO33" s="167">
        <f>IF(OR(AND(MO$4&gt;=$J33,MO$4&lt;=$K33),AND(MO$4&gt;=$Q33,MO$4&lt;=$R33),AND(MO$4&gt;=$X33,MO$4&lt;=$Y33)),IF(MO68&gt;0,$D33-MO68,$D33),0)</f>
        <v>0</v>
      </c>
      <c r="MP33" s="167">
        <f>IF(OR(AND(MP$4&gt;=$J33,MP$4&lt;=$K33),AND(MP$4&gt;=$Q33,MP$4&lt;=$R33),AND(MP$4&gt;=$X33,MP$4&lt;=$Y33)),IF(MP68&gt;0,$D33-MP68,$D33),0)</f>
        <v>0</v>
      </c>
      <c r="MQ33" s="167">
        <f>IF(OR(AND(MQ$4&gt;=$J33,MQ$4&lt;=$K33),AND(MQ$4&gt;=$Q33,MQ$4&lt;=$R33),AND(MQ$4&gt;=$X33,MQ$4&lt;=$Y33)),IF(MQ68&gt;0,$D33-MQ68,$D33),0)</f>
        <v>0</v>
      </c>
      <c r="MR33" s="167">
        <f>IF(OR(AND(MR$4&gt;=$J33,MR$4&lt;=$K33),AND(MR$4&gt;=$Q33,MR$4&lt;=$R33),AND(MR$4&gt;=$X33,MR$4&lt;=$Y33)),IF(MR68&gt;0,$D33-MR68,$D33),0)</f>
        <v>0</v>
      </c>
      <c r="MS33" s="167">
        <f>IF(OR(AND(MS$4&gt;=$J33,MS$4&lt;=$K33),AND(MS$4&gt;=$Q33,MS$4&lt;=$R33),AND(MS$4&gt;=$X33,MS$4&lt;=$Y33)),IF(MS68&gt;0,$D33-MS68,$D33),0)</f>
        <v>0</v>
      </c>
      <c r="MT33" s="167">
        <f>IF(OR(AND(MT$4&gt;=$J33,MT$4&lt;=$K33),AND(MT$4&gt;=$Q33,MT$4&lt;=$R33),AND(MT$4&gt;=$X33,MT$4&lt;=$Y33)),IF(MT68&gt;0,$D33-MT68,$D33),0)</f>
        <v>0</v>
      </c>
      <c r="MU33" s="167">
        <f>IF(OR(AND(MU$4&gt;=$J33,MU$4&lt;=$K33),AND(MU$4&gt;=$Q33,MU$4&lt;=$R33),AND(MU$4&gt;=$X33,MU$4&lt;=$Y33)),IF(MU68&gt;0,$D33-MU68,$D33),0)</f>
        <v>0</v>
      </c>
      <c r="MV33" s="167">
        <f>IF(OR(AND(MV$4&gt;=$J33,MV$4&lt;=$K33),AND(MV$4&gt;=$Q33,MV$4&lt;=$R33),AND(MV$4&gt;=$X33,MV$4&lt;=$Y33)),IF(MV68&gt;0,$D33-MV68,$D33),0)</f>
        <v>0</v>
      </c>
      <c r="MW33" s="167">
        <f>IF(OR(AND(MW$4&gt;=$J33,MW$4&lt;=$K33),AND(MW$4&gt;=$Q33,MW$4&lt;=$R33),AND(MW$4&gt;=$X33,MW$4&lt;=$Y33)),IF(MW68&gt;0,$D33-MW68,$D33),0)</f>
        <v>0</v>
      </c>
      <c r="MX33" s="167">
        <f>IF(OR(AND(MX$4&gt;=$J33,MX$4&lt;=$K33),AND(MX$4&gt;=$Q33,MX$4&lt;=$R33),AND(MX$4&gt;=$X33,MX$4&lt;=$Y33)),IF(MX68&gt;0,$D33-MX68,$D33),0)</f>
        <v>0</v>
      </c>
      <c r="MY33" s="167">
        <f>IF(OR(AND(MY$4&gt;=$J33,MY$4&lt;=$K33),AND(MY$4&gt;=$Q33,MY$4&lt;=$R33),AND(MY$4&gt;=$X33,MY$4&lt;=$Y33)),IF(MY68&gt;0,$D33-MY68,$D33),0)</f>
        <v>0</v>
      </c>
      <c r="MZ33" s="167">
        <f>IF(OR(AND(MZ$4&gt;=$J33,MZ$4&lt;=$K33),AND(MZ$4&gt;=$Q33,MZ$4&lt;=$R33),AND(MZ$4&gt;=$X33,MZ$4&lt;=$Y33)),IF(MZ68&gt;0,$D33-MZ68,$D33),0)</f>
        <v>0</v>
      </c>
      <c r="NA33" s="167">
        <f>IF(OR(AND(NA$4&gt;=$J33,NA$4&lt;=$K33),AND(NA$4&gt;=$Q33,NA$4&lt;=$R33),AND(NA$4&gt;=$X33,NA$4&lt;=$Y33)),IF(NA68&gt;0,$D33-NA68,$D33),0)</f>
        <v>0</v>
      </c>
      <c r="NB33" s="167">
        <f>IF(OR(AND(NB$4&gt;=$J33,NB$4&lt;=$K33),AND(NB$4&gt;=$Q33,NB$4&lt;=$R33),AND(NB$4&gt;=$X33,NB$4&lt;=$Y33)),IF(NB68&gt;0,$D33-NB68,$D33),0)</f>
        <v>0</v>
      </c>
      <c r="NC33" s="167">
        <f>IF(OR(AND(NC$4&gt;=$J33,NC$4&lt;=$K33),AND(NC$4&gt;=$Q33,NC$4&lt;=$R33),AND(NC$4&gt;=$X33,NC$4&lt;=$Y33)),IF(NC68&gt;0,$D33-NC68,$D33),0)</f>
        <v>0</v>
      </c>
      <c r="ND33" s="167">
        <f>IF(OR(AND(ND$4&gt;=$J33,ND$4&lt;=$K33),AND(ND$4&gt;=$Q33,ND$4&lt;=$R33),AND(ND$4&gt;=$X33,ND$4&lt;=$Y33)),IF(ND68&gt;0,$D33-ND68,$D33),0)</f>
        <v>0</v>
      </c>
      <c r="NE33" s="167">
        <f>IF(OR(AND(NE$4&gt;=$J33,NE$4&lt;=$K33),AND(NE$4&gt;=$Q33,NE$4&lt;=$R33),AND(NE$4&gt;=$X33,NE$4&lt;=$Y33)),IF(NE68&gt;0,$D33-NE68,$D33),0)</f>
        <v>0</v>
      </c>
      <c r="NF33" s="167">
        <f>IF(OR(AND(NF$4&gt;=$J33,NF$4&lt;=$K33),AND(NF$4&gt;=$Q33,NF$4&lt;=$R33),AND(NF$4&gt;=$X33,NF$4&lt;=$Y33)),IF(NF68&gt;0,$D33-NF68,$D33),0)</f>
        <v>0</v>
      </c>
      <c r="NG33" s="167">
        <f>IF(OR(AND(NG$4&gt;=$J33,NG$4&lt;=$K33),AND(NG$4&gt;=$Q33,NG$4&lt;=$R33),AND(NG$4&gt;=$X33,NG$4&lt;=$Y33)),IF(NG68&gt;0,$D33-NG68,$D33),0)</f>
        <v>0</v>
      </c>
      <c r="NH33" s="167">
        <f>IF(OR(AND(NH$4&gt;=$J33,NH$4&lt;=$K33),AND(NH$4&gt;=$Q33,NH$4&lt;=$R33),AND(NH$4&gt;=$X33,NH$4&lt;=$Y33)),IF(NH68&gt;0,$D33-NH68,$D33),0)</f>
        <v>0</v>
      </c>
      <c r="NI33" s="167">
        <f>IF(OR(AND(NI$4&gt;=$J33,NI$4&lt;=$K33),AND(NI$4&gt;=$Q33,NI$4&lt;=$R33),AND(NI$4&gt;=$X33,NI$4&lt;=$Y33)),IF(NI68&gt;0,$D33-NI68,$D33),0)</f>
        <v>0</v>
      </c>
      <c r="NJ33" s="167">
        <f>IF(OR(AND(NJ$4&gt;=$J33,NJ$4&lt;=$K33),AND(NJ$4&gt;=$Q33,NJ$4&lt;=$R33),AND(NJ$4&gt;=$X33,NJ$4&lt;=$Y33)),IF(NJ68&gt;0,$D33-NJ68,$D33),0)</f>
        <v>0</v>
      </c>
      <c r="NK33" s="167">
        <f>IF(OR(AND(NK$4&gt;=$J33,NK$4&lt;=$K33),AND(NK$4&gt;=$Q33,NK$4&lt;=$R33),AND(NK$4&gt;=$X33,NK$4&lt;=$Y33)),IF(NK68&gt;0,$D33-NK68,$D33),0)</f>
        <v>0</v>
      </c>
      <c r="NL33" s="167">
        <f>IF(OR(AND(NL$4&gt;=$J33,NL$4&lt;=$K33),AND(NL$4&gt;=$Q33,NL$4&lt;=$R33),AND(NL$4&gt;=$X33,NL$4&lt;=$Y33)),IF(NL68&gt;0,$D33-NL68,$D33),0)</f>
        <v>0</v>
      </c>
      <c r="NM33" s="167">
        <f>IF(OR(AND(NM$4&gt;=$J33,NM$4&lt;=$K33),AND(NM$4&gt;=$Q33,NM$4&lt;=$R33),AND(NM$4&gt;=$X33,NM$4&lt;=$Y33)),IF(NM68&gt;0,$D33-NM68,$D33),0)</f>
        <v>0</v>
      </c>
      <c r="NN33" s="167">
        <f>IF(OR(AND(NN$4&gt;=$J33,NN$4&lt;=$K33),AND(NN$4&gt;=$Q33,NN$4&lt;=$R33),AND(NN$4&gt;=$X33,NN$4&lt;=$Y33)),IF(NN68&gt;0,$D33-NN68,$D33),0)</f>
        <v>0</v>
      </c>
      <c r="NO33" s="167">
        <f>IF(OR(AND(NO$4&gt;=$J33,NO$4&lt;=$K33),AND(NO$4&gt;=$Q33,NO$4&lt;=$R33),AND(NO$4&gt;=$X33,NO$4&lt;=$Y33)),IF(NO68&gt;0,$D33-NO68,$D33),0)</f>
        <v>0</v>
      </c>
      <c r="NP33" s="167">
        <f>IF(OR(AND(NP$4&gt;=$J33,NP$4&lt;=$K33),AND(NP$4&gt;=$Q33,NP$4&lt;=$R33),AND(NP$4&gt;=$X33,NP$4&lt;=$Y33)),IF(NP68&gt;0,$D33-NP68,$D33),0)</f>
        <v>0</v>
      </c>
      <c r="NQ33" s="167">
        <f>IF(OR(AND(NQ$4&gt;=$J33,NQ$4&lt;=$K33),AND(NQ$4&gt;=$Q33,NQ$4&lt;=$R33),AND(NQ$4&gt;=$X33,NQ$4&lt;=$Y33)),IF(NQ68&gt;0,$D33-NQ68,$D33),0)</f>
        <v>0</v>
      </c>
      <c r="NR33" s="167">
        <f>IF(OR(AND(NR$4&gt;=$J33,NR$4&lt;=$K33),AND(NR$4&gt;=$Q33,NR$4&lt;=$R33),AND(NR$4&gt;=$X33,NR$4&lt;=$Y33)),IF(NR68&gt;0,$D33-NR68,$D33),0)</f>
        <v>0</v>
      </c>
      <c r="NS33" s="167">
        <f>IF(OR(AND(NS$4&gt;=$J33,NS$4&lt;=$K33),AND(NS$4&gt;=$Q33,NS$4&lt;=$R33),AND(NS$4&gt;=$X33,NS$4&lt;=$Y33)),IF(NS68&gt;0,$D33-NS68,$D33),0)</f>
        <v>0</v>
      </c>
      <c r="NT33" s="167">
        <f>IF(OR(AND(NT$4&gt;=$J33,NT$4&lt;=$K33),AND(NT$4&gt;=$Q33,NT$4&lt;=$R33),AND(NT$4&gt;=$X33,NT$4&lt;=$Y33)),IF(NT68&gt;0,$D33-NT68,$D33),0)</f>
        <v>0</v>
      </c>
      <c r="NU33" s="167">
        <f>IF(OR(AND(NU$4&gt;=$J33,NU$4&lt;=$K33),AND(NU$4&gt;=$Q33,NU$4&lt;=$R33),AND(NU$4&gt;=$X33,NU$4&lt;=$Y33)),IF(NU68&gt;0,$D33-NU68,$D33),0)</f>
        <v>0</v>
      </c>
      <c r="NV33" s="167">
        <f>IF(OR(AND(NV$4&gt;=$J33,NV$4&lt;=$K33),AND(NV$4&gt;=$Q33,NV$4&lt;=$R33),AND(NV$4&gt;=$X33,NV$4&lt;=$Y33)),IF(NV68&gt;0,$D33-NV68,$D33),0)</f>
        <v>0</v>
      </c>
      <c r="NW33" s="167">
        <f>IF(OR(AND(NW$4&gt;=$J33,NW$4&lt;=$K33),AND(NW$4&gt;=$Q33,NW$4&lt;=$R33),AND(NW$4&gt;=$X33,NW$4&lt;=$Y33)),IF(NW68&gt;0,$D33-NW68,$D33),0)</f>
        <v>0</v>
      </c>
      <c r="NX33" s="167">
        <f>IF(OR(AND(NX$4&gt;=$J33,NX$4&lt;=$K33),AND(NX$4&gt;=$Q33,NX$4&lt;=$R33),AND(NX$4&gt;=$X33,NX$4&lt;=$Y33)),IF(NX68&gt;0,$D33-NX68,$D33),0)</f>
        <v>0</v>
      </c>
      <c r="NY33" s="167">
        <f>IF(OR(AND(NY$4&gt;=$J33,NY$4&lt;=$K33),AND(NY$4&gt;=$Q33,NY$4&lt;=$R33),AND(NY$4&gt;=$X33,NY$4&lt;=$Y33)),IF(NY68&gt;0,$D33-NY68,$D33),0)</f>
        <v>0</v>
      </c>
      <c r="NZ33" s="167">
        <f>IF(OR(AND(NZ$4&gt;=$J33,NZ$4&lt;=$K33),AND(NZ$4&gt;=$Q33,NZ$4&lt;=$R33),AND(NZ$4&gt;=$X33,NZ$4&lt;=$Y33)),IF(NZ68&gt;0,$D33-NZ68,$D33),0)</f>
        <v>0</v>
      </c>
      <c r="OA33" s="167">
        <f>IF(OR(AND(OA$4&gt;=$J33,OA$4&lt;=$K33),AND(OA$4&gt;=$Q33,OA$4&lt;=$R33),AND(OA$4&gt;=$X33,OA$4&lt;=$Y33)),IF(OA68&gt;0,$D33-OA68,$D33),0)</f>
        <v>0</v>
      </c>
      <c r="OC33" s="8" t="s">
        <v>106</v>
      </c>
      <c r="OD33" s="8" t="s">
        <v>132</v>
      </c>
      <c r="OE33" s="8" t="s">
        <v>127</v>
      </c>
      <c r="OF33" s="8" t="s">
        <v>128</v>
      </c>
      <c r="OH33" s="17">
        <f t="shared" si="167"/>
        <v>0</v>
      </c>
      <c r="OI33" s="8">
        <f t="shared" si="235"/>
        <v>366</v>
      </c>
      <c r="OJ33" s="18">
        <f t="shared" si="181"/>
        <v>1</v>
      </c>
      <c r="OK33" s="18">
        <f t="shared" si="169"/>
        <v>1</v>
      </c>
      <c r="OL33" s="18">
        <f t="shared" si="170"/>
        <v>1</v>
      </c>
      <c r="OM33" s="18">
        <f t="shared" si="171"/>
        <v>1</v>
      </c>
      <c r="ON33" s="18">
        <f t="shared" si="172"/>
        <v>1</v>
      </c>
      <c r="OO33" s="18">
        <f t="shared" si="173"/>
        <v>1</v>
      </c>
      <c r="OP33" s="18">
        <f t="shared" si="174"/>
        <v>1</v>
      </c>
      <c r="OQ33" s="18">
        <f t="shared" si="175"/>
        <v>1</v>
      </c>
      <c r="OR33" s="18">
        <f t="shared" si="176"/>
        <v>1</v>
      </c>
      <c r="OS33" s="18">
        <f t="shared" si="177"/>
        <v>1</v>
      </c>
      <c r="OT33" s="18">
        <f t="shared" si="178"/>
        <v>1</v>
      </c>
      <c r="OU33" s="18">
        <f t="shared" si="179"/>
        <v>1</v>
      </c>
      <c r="OV33" s="18">
        <f t="shared" si="180"/>
        <v>1</v>
      </c>
    </row>
    <row r="34" spans="1:412" ht="11.25" customHeight="1" x14ac:dyDescent="0.2">
      <c r="B34" s="8" t="s">
        <v>189</v>
      </c>
      <c r="C34" s="9">
        <v>3</v>
      </c>
      <c r="D34" s="15">
        <v>1</v>
      </c>
      <c r="E34" s="168"/>
      <c r="F34" s="169" t="str">
        <f t="shared" si="166"/>
        <v/>
      </c>
      <c r="G34" s="170"/>
      <c r="H34" s="170" t="str">
        <f t="shared" si="230"/>
        <v/>
      </c>
      <c r="I34" s="171"/>
      <c r="J34" s="170" t="str">
        <f t="shared" si="238"/>
        <v/>
      </c>
      <c r="K34" s="170" t="str">
        <f t="shared" si="239"/>
        <v/>
      </c>
      <c r="L34" s="172"/>
      <c r="M34" s="172" t="str">
        <f t="shared" si="184"/>
        <v/>
      </c>
      <c r="N34" s="173"/>
      <c r="O34" s="173" t="str">
        <f t="shared" si="227"/>
        <v/>
      </c>
      <c r="P34" s="173"/>
      <c r="Q34" s="174" t="str">
        <f t="shared" si="236"/>
        <v/>
      </c>
      <c r="R34" s="174" t="str">
        <f t="shared" si="237"/>
        <v/>
      </c>
      <c r="S34" s="175"/>
      <c r="T34" s="176" t="str">
        <f t="shared" si="228"/>
        <v/>
      </c>
      <c r="U34" s="175"/>
      <c r="V34" s="177" t="str">
        <f t="shared" si="229"/>
        <v/>
      </c>
      <c r="W34" s="175"/>
      <c r="X34" s="175" t="str">
        <f t="shared" si="233"/>
        <v/>
      </c>
      <c r="Y34" s="178" t="str">
        <f t="shared" si="234"/>
        <v/>
      </c>
      <c r="Z34" s="167">
        <f>IF(OR(AND(Z$4&gt;=$J34,Z$4&lt;=$K34),AND(Z$4&gt;=$Q34,Z$4&lt;=$R34),AND(Z$4&gt;=$X34,Z$4&lt;=$Y34)),IF(Z69&gt;0,$D34-Z69,$D34),0)</f>
        <v>0</v>
      </c>
      <c r="AA34" s="167">
        <f>IF(OR(AND(AA$4&gt;=$J34,AA$4&lt;=$K34),AND(AA$4&gt;=$Q34,AA$4&lt;=$R34),AND(AA$4&gt;=$X34,AA$4&lt;=$Y34)),IF(AA69&gt;0,$D34-AA69,$D34),0)</f>
        <v>0</v>
      </c>
      <c r="AB34" s="167">
        <f>IF(OR(AND(AB$4&gt;=$J34,AB$4&lt;=$K34),AND(AB$4&gt;=$Q34,AB$4&lt;=$R34),AND(AB$4&gt;=$X34,AB$4&lt;=$Y34)),IF(AB69&gt;0,$D34-AB69,$D34),0)</f>
        <v>0</v>
      </c>
      <c r="AC34" s="167">
        <f>IF(OR(AND(AC$4&gt;=$J34,AC$4&lt;=$K34),AND(AC$4&gt;=$Q34,AC$4&lt;=$R34),AND(AC$4&gt;=$X34,AC$4&lt;=$Y34)),IF(AC69&gt;0,$D34-AC69,$D34),0)</f>
        <v>0</v>
      </c>
      <c r="AD34" s="167">
        <f>IF(OR(AND(AD$4&gt;=$J34,AD$4&lt;=$K34),AND(AD$4&gt;=$Q34,AD$4&lt;=$R34),AND(AD$4&gt;=$X34,AD$4&lt;=$Y34)),IF(AD69&gt;0,$D34-AD69,$D34),0)</f>
        <v>0</v>
      </c>
      <c r="AE34" s="167">
        <f>IF(OR(AND(AE$4&gt;=$J34,AE$4&lt;=$K34),AND(AE$4&gt;=$Q34,AE$4&lt;=$R34),AND(AE$4&gt;=$X34,AE$4&lt;=$Y34)),IF(AE69&gt;0,$D34-AE69,$D34),0)</f>
        <v>0</v>
      </c>
      <c r="AF34" s="167">
        <f>IF(OR(AND(AF$4&gt;=$J34,AF$4&lt;=$K34),AND(AF$4&gt;=$Q34,AF$4&lt;=$R34),AND(AF$4&gt;=$X34,AF$4&lt;=$Y34)),IF(AF69&gt;0,$D34-AF69,$D34),0)</f>
        <v>0</v>
      </c>
      <c r="AG34" s="167">
        <f>IF(OR(AND(AG$4&gt;=$J34,AG$4&lt;=$K34),AND(AG$4&gt;=$Q34,AG$4&lt;=$R34),AND(AG$4&gt;=$X34,AG$4&lt;=$Y34)),IF(AG69&gt;0,$D34-AG69,$D34),0)</f>
        <v>0</v>
      </c>
      <c r="AH34" s="167">
        <f>IF(OR(AND(AH$4&gt;=$J34,AH$4&lt;=$K34),AND(AH$4&gt;=$Q34,AH$4&lt;=$R34),AND(AH$4&gt;=$X34,AH$4&lt;=$Y34)),IF(AH69&gt;0,$D34-AH69,$D34),0)</f>
        <v>0</v>
      </c>
      <c r="AI34" s="167">
        <f>IF(OR(AND(AI$4&gt;=$J34,AI$4&lt;=$K34),AND(AI$4&gt;=$Q34,AI$4&lt;=$R34),AND(AI$4&gt;=$X34,AI$4&lt;=$Y34)),IF(AI69&gt;0,$D34-AI69,$D34),0)</f>
        <v>0</v>
      </c>
      <c r="AJ34" s="167">
        <f>IF(OR(AND(AJ$4&gt;=$J34,AJ$4&lt;=$K34),AND(AJ$4&gt;=$Q34,AJ$4&lt;=$R34),AND(AJ$4&gt;=$X34,AJ$4&lt;=$Y34)),IF(AJ69&gt;0,$D34-AJ69,$D34),0)</f>
        <v>0</v>
      </c>
      <c r="AK34" s="167">
        <f>IF(OR(AND(AK$4&gt;=$J34,AK$4&lt;=$K34),AND(AK$4&gt;=$Q34,AK$4&lt;=$R34),AND(AK$4&gt;=$X34,AK$4&lt;=$Y34)),IF(AK69&gt;0,$D34-AK69,$D34),0)</f>
        <v>0</v>
      </c>
      <c r="AL34" s="167">
        <f>IF(OR(AND(AL$4&gt;=$J34,AL$4&lt;=$K34),AND(AL$4&gt;=$Q34,AL$4&lt;=$R34),AND(AL$4&gt;=$X34,AL$4&lt;=$Y34)),IF(AL69&gt;0,$D34-AL69,$D34),0)</f>
        <v>0</v>
      </c>
      <c r="AM34" s="167">
        <f>IF(OR(AND(AM$4&gt;=$J34,AM$4&lt;=$K34),AND(AM$4&gt;=$Q34,AM$4&lt;=$R34),AND(AM$4&gt;=$X34,AM$4&lt;=$Y34)),IF(AM69&gt;0,$D34-AM69,$D34),0)</f>
        <v>0</v>
      </c>
      <c r="AN34" s="167">
        <f>IF(OR(AND(AN$4&gt;=$J34,AN$4&lt;=$K34),AND(AN$4&gt;=$Q34,AN$4&lt;=$R34),AND(AN$4&gt;=$X34,AN$4&lt;=$Y34)),IF(AN69&gt;0,$D34-AN69,$D34),0)</f>
        <v>0</v>
      </c>
      <c r="AO34" s="167">
        <f>IF(OR(AND(AO$4&gt;=$J34,AO$4&lt;=$K34),AND(AO$4&gt;=$Q34,AO$4&lt;=$R34),AND(AO$4&gt;=$X34,AO$4&lt;=$Y34)),IF(AO69&gt;0,$D34-AO69,$D34),0)</f>
        <v>0</v>
      </c>
      <c r="AP34" s="167">
        <f>IF(OR(AND(AP$4&gt;=$J34,AP$4&lt;=$K34),AND(AP$4&gt;=$Q34,AP$4&lt;=$R34),AND(AP$4&gt;=$X34,AP$4&lt;=$Y34)),IF(AP69&gt;0,$D34-AP69,$D34),0)</f>
        <v>0</v>
      </c>
      <c r="AQ34" s="167">
        <f>IF(OR(AND(AQ$4&gt;=$J34,AQ$4&lt;=$K34),AND(AQ$4&gt;=$Q34,AQ$4&lt;=$R34),AND(AQ$4&gt;=$X34,AQ$4&lt;=$Y34)),IF(AQ69&gt;0,$D34-AQ69,$D34),0)</f>
        <v>0</v>
      </c>
      <c r="AR34" s="167">
        <f>IF(OR(AND(AR$4&gt;=$J34,AR$4&lt;=$K34),AND(AR$4&gt;=$Q34,AR$4&lt;=$R34),AND(AR$4&gt;=$X34,AR$4&lt;=$Y34)),IF(AR69&gt;0,$D34-AR69,$D34),0)</f>
        <v>0</v>
      </c>
      <c r="AS34" s="167">
        <f>IF(OR(AND(AS$4&gt;=$J34,AS$4&lt;=$K34),AND(AS$4&gt;=$Q34,AS$4&lt;=$R34),AND(AS$4&gt;=$X34,AS$4&lt;=$Y34)),IF(AS69&gt;0,$D34-AS69,$D34),0)</f>
        <v>0</v>
      </c>
      <c r="AT34" s="167">
        <f>IF(OR(AND(AT$4&gt;=$J34,AT$4&lt;=$K34),AND(AT$4&gt;=$Q34,AT$4&lt;=$R34),AND(AT$4&gt;=$X34,AT$4&lt;=$Y34)),IF(AT69&gt;0,$D34-AT69,$D34),0)</f>
        <v>0</v>
      </c>
      <c r="AU34" s="167">
        <f>IF(OR(AND(AU$4&gt;=$J34,AU$4&lt;=$K34),AND(AU$4&gt;=$Q34,AU$4&lt;=$R34),AND(AU$4&gt;=$X34,AU$4&lt;=$Y34)),IF(AU69&gt;0,$D34-AU69,$D34),0)</f>
        <v>0</v>
      </c>
      <c r="AV34" s="167">
        <f>IF(OR(AND(AV$4&gt;=$J34,AV$4&lt;=$K34),AND(AV$4&gt;=$Q34,AV$4&lt;=$R34),AND(AV$4&gt;=$X34,AV$4&lt;=$Y34)),IF(AV69&gt;0,$D34-AV69,$D34),0)</f>
        <v>0</v>
      </c>
      <c r="AW34" s="167">
        <f>IF(OR(AND(AW$4&gt;=$J34,AW$4&lt;=$K34),AND(AW$4&gt;=$Q34,AW$4&lt;=$R34),AND(AW$4&gt;=$X34,AW$4&lt;=$Y34)),IF(AW69&gt;0,$D34-AW69,$D34),0)</f>
        <v>0</v>
      </c>
      <c r="AX34" s="167">
        <f>IF(OR(AND(AX$4&gt;=$J34,AX$4&lt;=$K34),AND(AX$4&gt;=$Q34,AX$4&lt;=$R34),AND(AX$4&gt;=$X34,AX$4&lt;=$Y34)),IF(AX69&gt;0,$D34-AX69,$D34),0)</f>
        <v>0</v>
      </c>
      <c r="AY34" s="167">
        <f>IF(OR(AND(AY$4&gt;=$J34,AY$4&lt;=$K34),AND(AY$4&gt;=$Q34,AY$4&lt;=$R34),AND(AY$4&gt;=$X34,AY$4&lt;=$Y34)),IF(AY69&gt;0,$D34-AY69,$D34),0)</f>
        <v>0</v>
      </c>
      <c r="AZ34" s="167">
        <f>IF(OR(AND(AZ$4&gt;=$J34,AZ$4&lt;=$K34),AND(AZ$4&gt;=$Q34,AZ$4&lt;=$R34),AND(AZ$4&gt;=$X34,AZ$4&lt;=$Y34)),IF(AZ69&gt;0,$D34-AZ69,$D34),0)</f>
        <v>0</v>
      </c>
      <c r="BA34" s="167">
        <f>IF(OR(AND(BA$4&gt;=$J34,BA$4&lt;=$K34),AND(BA$4&gt;=$Q34,BA$4&lt;=$R34),AND(BA$4&gt;=$X34,BA$4&lt;=$Y34)),IF(BA69&gt;0,$D34-BA69,$D34),0)</f>
        <v>0</v>
      </c>
      <c r="BB34" s="167">
        <f>IF(OR(AND(BB$4&gt;=$J34,BB$4&lt;=$K34),AND(BB$4&gt;=$Q34,BB$4&lt;=$R34),AND(BB$4&gt;=$X34,BB$4&lt;=$Y34)),IF(BB69&gt;0,$D34-BB69,$D34),0)</f>
        <v>0</v>
      </c>
      <c r="BC34" s="167">
        <f>IF(OR(AND(BC$4&gt;=$J34,BC$4&lt;=$K34),AND(BC$4&gt;=$Q34,BC$4&lt;=$R34),AND(BC$4&gt;=$X34,BC$4&lt;=$Y34)),IF(BC69&gt;0,$D34-BC69,$D34),0)</f>
        <v>0</v>
      </c>
      <c r="BD34" s="167">
        <f>IF(OR(AND(BD$4&gt;=$J34,BD$4&lt;=$K34),AND(BD$4&gt;=$Q34,BD$4&lt;=$R34),AND(BD$4&gt;=$X34,BD$4&lt;=$Y34)),IF(BD69&gt;0,$D34-BD69,$D34),0)</f>
        <v>0</v>
      </c>
      <c r="BE34" s="167">
        <f>IF(OR(AND(BE$4&gt;=$J34,BE$4&lt;=$K34),AND(BE$4&gt;=$Q34,BE$4&lt;=$R34),AND(BE$4&gt;=$X34,BE$4&lt;=$Y34)),IF(BE69&gt;0,$D34-BE69,$D34),0)</f>
        <v>0</v>
      </c>
      <c r="BF34" s="167">
        <f>IF(OR(AND(BF$4&gt;=$J34,BF$4&lt;=$K34),AND(BF$4&gt;=$Q34,BF$4&lt;=$R34),AND(BF$4&gt;=$X34,BF$4&lt;=$Y34)),IF(BF69&gt;0,$D34-BF69,$D34),0)</f>
        <v>0</v>
      </c>
      <c r="BG34" s="167">
        <f>IF(OR(AND(BG$4&gt;=$J34,BG$4&lt;=$K34),AND(BG$4&gt;=$Q34,BG$4&lt;=$R34),AND(BG$4&gt;=$X34,BG$4&lt;=$Y34)),IF(BG69&gt;0,$D34-BG69,$D34),0)</f>
        <v>0</v>
      </c>
      <c r="BH34" s="167">
        <f>IF(OR(AND(BH$4&gt;=$J34,BH$4&lt;=$K34),AND(BH$4&gt;=$Q34,BH$4&lt;=$R34),AND(BH$4&gt;=$X34,BH$4&lt;=$Y34)),IF(BH69&gt;0,$D34-BH69,$D34),0)</f>
        <v>0</v>
      </c>
      <c r="BI34" s="167">
        <f>IF(OR(AND(BI$4&gt;=$J34,BI$4&lt;=$K34),AND(BI$4&gt;=$Q34,BI$4&lt;=$R34),AND(BI$4&gt;=$X34,BI$4&lt;=$Y34)),IF(BI69&gt;0,$D34-BI69,$D34),0)</f>
        <v>0</v>
      </c>
      <c r="BJ34" s="167">
        <f>IF(OR(AND(BJ$4&gt;=$J34,BJ$4&lt;=$K34),AND(BJ$4&gt;=$Q34,BJ$4&lt;=$R34),AND(BJ$4&gt;=$X34,BJ$4&lt;=$Y34)),IF(BJ69&gt;0,$D34-BJ69,$D34),0)</f>
        <v>0</v>
      </c>
      <c r="BK34" s="167">
        <f>IF(OR(AND(BK$4&gt;=$J34,BK$4&lt;=$K34),AND(BK$4&gt;=$Q34,BK$4&lt;=$R34),AND(BK$4&gt;=$X34,BK$4&lt;=$Y34)),IF(BK69&gt;0,$D34-BK69,$D34),0)</f>
        <v>0</v>
      </c>
      <c r="BL34" s="167">
        <f>IF(OR(AND(BL$4&gt;=$J34,BL$4&lt;=$K34),AND(BL$4&gt;=$Q34,BL$4&lt;=$R34),AND(BL$4&gt;=$X34,BL$4&lt;=$Y34)),IF(BL69&gt;0,$D34-BL69,$D34),0)</f>
        <v>0</v>
      </c>
      <c r="BM34" s="167">
        <f>IF(OR(AND(BM$4&gt;=$J34,BM$4&lt;=$K34),AND(BM$4&gt;=$Q34,BM$4&lt;=$R34),AND(BM$4&gt;=$X34,BM$4&lt;=$Y34)),IF(BM69&gt;0,$D34-BM69,$D34),0)</f>
        <v>0</v>
      </c>
      <c r="BN34" s="167">
        <f>IF(OR(AND(BN$4&gt;=$J34,BN$4&lt;=$K34),AND(BN$4&gt;=$Q34,BN$4&lt;=$R34),AND(BN$4&gt;=$X34,BN$4&lt;=$Y34)),IF(BN69&gt;0,$D34-BN69,$D34),0)</f>
        <v>0</v>
      </c>
      <c r="BO34" s="167">
        <f>IF(OR(AND(BO$4&gt;=$J34,BO$4&lt;=$K34),AND(BO$4&gt;=$Q34,BO$4&lt;=$R34),AND(BO$4&gt;=$X34,BO$4&lt;=$Y34)),IF(BO69&gt;0,$D34-BO69,$D34),0)</f>
        <v>0</v>
      </c>
      <c r="BP34" s="167">
        <f>IF(OR(AND(BP$4&gt;=$J34,BP$4&lt;=$K34),AND(BP$4&gt;=$Q34,BP$4&lt;=$R34),AND(BP$4&gt;=$X34,BP$4&lt;=$Y34)),IF(BP69&gt;0,$D34-BP69,$D34),0)</f>
        <v>0</v>
      </c>
      <c r="BQ34" s="167">
        <f>IF(OR(AND(BQ$4&gt;=$J34,BQ$4&lt;=$K34),AND(BQ$4&gt;=$Q34,BQ$4&lt;=$R34),AND(BQ$4&gt;=$X34,BQ$4&lt;=$Y34)),IF(BQ69&gt;0,$D34-BQ69,$D34),0)</f>
        <v>0</v>
      </c>
      <c r="BR34" s="167">
        <f>IF(OR(AND(BR$4&gt;=$J34,BR$4&lt;=$K34),AND(BR$4&gt;=$Q34,BR$4&lt;=$R34),AND(BR$4&gt;=$X34,BR$4&lt;=$Y34)),IF(BR69&gt;0,$D34-BR69,$D34),0)</f>
        <v>0</v>
      </c>
      <c r="BS34" s="167">
        <f>IF(OR(AND(BS$4&gt;=$J34,BS$4&lt;=$K34),AND(BS$4&gt;=$Q34,BS$4&lt;=$R34),AND(BS$4&gt;=$X34,BS$4&lt;=$Y34)),IF(BS69&gt;0,$D34-BS69,$D34),0)</f>
        <v>0</v>
      </c>
      <c r="BT34" s="167">
        <f>IF(OR(AND(BT$4&gt;=$J34,BT$4&lt;=$K34),AND(BT$4&gt;=$Q34,BT$4&lt;=$R34),AND(BT$4&gt;=$X34,BT$4&lt;=$Y34)),IF(BT69&gt;0,$D34-BT69,$D34),0)</f>
        <v>0</v>
      </c>
      <c r="BU34" s="167">
        <f>IF(OR(AND(BU$4&gt;=$J34,BU$4&lt;=$K34),AND(BU$4&gt;=$Q34,BU$4&lt;=$R34),AND(BU$4&gt;=$X34,BU$4&lt;=$Y34)),IF(BU69&gt;0,$D34-BU69,$D34),0)</f>
        <v>0</v>
      </c>
      <c r="BV34" s="167">
        <f>IF(OR(AND(BV$4&gt;=$J34,BV$4&lt;=$K34),AND(BV$4&gt;=$Q34,BV$4&lt;=$R34),AND(BV$4&gt;=$X34,BV$4&lt;=$Y34)),IF(BV69&gt;0,$D34-BV69,$D34),0)</f>
        <v>0</v>
      </c>
      <c r="BW34" s="167">
        <f>IF(OR(AND(BW$4&gt;=$J34,BW$4&lt;=$K34),AND(BW$4&gt;=$Q34,BW$4&lt;=$R34),AND(BW$4&gt;=$X34,BW$4&lt;=$Y34)),IF(BW69&gt;0,$D34-BW69,$D34),0)</f>
        <v>0</v>
      </c>
      <c r="BX34" s="167">
        <f>IF(OR(AND(BX$4&gt;=$J34,BX$4&lt;=$K34),AND(BX$4&gt;=$Q34,BX$4&lt;=$R34),AND(BX$4&gt;=$X34,BX$4&lt;=$Y34)),IF(BX69&gt;0,$D34-BX69,$D34),0)</f>
        <v>0</v>
      </c>
      <c r="BY34" s="167">
        <f>IF(OR(AND(BY$4&gt;=$J34,BY$4&lt;=$K34),AND(BY$4&gt;=$Q34,BY$4&lt;=$R34),AND(BY$4&gt;=$X34,BY$4&lt;=$Y34)),IF(BY69&gt;0,$D34-BY69,$D34),0)</f>
        <v>0</v>
      </c>
      <c r="BZ34" s="167">
        <f>IF(OR(AND(BZ$4&gt;=$J34,BZ$4&lt;=$K34),AND(BZ$4&gt;=$Q34,BZ$4&lt;=$R34),AND(BZ$4&gt;=$X34,BZ$4&lt;=$Y34)),IF(BZ69&gt;0,$D34-BZ69,$D34),0)</f>
        <v>0</v>
      </c>
      <c r="CA34" s="167">
        <f>IF(OR(AND(CA$4&gt;=$J34,CA$4&lt;=$K34),AND(CA$4&gt;=$Q34,CA$4&lt;=$R34),AND(CA$4&gt;=$X34,CA$4&lt;=$Y34)),IF(CA69&gt;0,$D34-CA69,$D34),0)</f>
        <v>0</v>
      </c>
      <c r="CB34" s="167">
        <f>IF(OR(AND(CB$4&gt;=$J34,CB$4&lt;=$K34),AND(CB$4&gt;=$Q34,CB$4&lt;=$R34),AND(CB$4&gt;=$X34,CB$4&lt;=$Y34)),IF(CB69&gt;0,$D34-CB69,$D34),0)</f>
        <v>0</v>
      </c>
      <c r="CC34" s="167">
        <f>IF(OR(AND(CC$4&gt;=$J34,CC$4&lt;=$K34),AND(CC$4&gt;=$Q34,CC$4&lt;=$R34),AND(CC$4&gt;=$X34,CC$4&lt;=$Y34)),IF(CC69&gt;0,$D34-CC69,$D34),0)</f>
        <v>0</v>
      </c>
      <c r="CD34" s="167">
        <f>IF(OR(AND(CD$4&gt;=$J34,CD$4&lt;=$K34),AND(CD$4&gt;=$Q34,CD$4&lt;=$R34),AND(CD$4&gt;=$X34,CD$4&lt;=$Y34)),IF(CD69&gt;0,$D34-CD69,$D34),0)</f>
        <v>0</v>
      </c>
      <c r="CE34" s="167">
        <f>IF(OR(AND(CE$4&gt;=$J34,CE$4&lt;=$K34),AND(CE$4&gt;=$Q34,CE$4&lt;=$R34),AND(CE$4&gt;=$X34,CE$4&lt;=$Y34)),IF(CE69&gt;0,$D34-CE69,$D34),0)</f>
        <v>0</v>
      </c>
      <c r="CF34" s="167">
        <f>IF(OR(AND(CF$4&gt;=$J34,CF$4&lt;=$K34),AND(CF$4&gt;=$Q34,CF$4&lt;=$R34),AND(CF$4&gt;=$X34,CF$4&lt;=$Y34)),IF(CF69&gt;0,$D34-CF69,$D34),0)</f>
        <v>0</v>
      </c>
      <c r="CG34" s="167">
        <f>IF(OR(AND(CG$4&gt;=$J34,CG$4&lt;=$K34),AND(CG$4&gt;=$Q34,CG$4&lt;=$R34),AND(CG$4&gt;=$X34,CG$4&lt;=$Y34)),IF(CG69&gt;0,$D34-CG69,$D34),0)</f>
        <v>0</v>
      </c>
      <c r="CH34" s="167">
        <f>IF(OR(AND(CH$4&gt;=$J34,CH$4&lt;=$K34),AND(CH$4&gt;=$Q34,CH$4&lt;=$R34),AND(CH$4&gt;=$X34,CH$4&lt;=$Y34)),IF(CH69&gt;0,$D34-CH69,$D34),0)</f>
        <v>0</v>
      </c>
      <c r="CI34" s="167">
        <f>IF(OR(AND(CI$4&gt;=$J34,CI$4&lt;=$K34),AND(CI$4&gt;=$Q34,CI$4&lt;=$R34),AND(CI$4&gt;=$X34,CI$4&lt;=$Y34)),IF(CI69&gt;0,$D34-CI69,$D34),0)</f>
        <v>0</v>
      </c>
      <c r="CJ34" s="167">
        <f>IF(OR(AND(CJ$4&gt;=$J34,CJ$4&lt;=$K34),AND(CJ$4&gt;=$Q34,CJ$4&lt;=$R34),AND(CJ$4&gt;=$X34,CJ$4&lt;=$Y34)),IF(CJ69&gt;0,$D34-CJ69,$D34),0)</f>
        <v>0</v>
      </c>
      <c r="CK34" s="167">
        <f>IF(OR(AND(CK$4&gt;=$J34,CK$4&lt;=$K34),AND(CK$4&gt;=$Q34,CK$4&lt;=$R34),AND(CK$4&gt;=$X34,CK$4&lt;=$Y34)),IF(CK69&gt;0,$D34-CK69,$D34),0)</f>
        <v>0</v>
      </c>
      <c r="CL34" s="167">
        <f>IF(OR(AND(CL$4&gt;=$J34,CL$4&lt;=$K34),AND(CL$4&gt;=$Q34,CL$4&lt;=$R34),AND(CL$4&gt;=$X34,CL$4&lt;=$Y34)),IF(CL69&gt;0,$D34-CL69,$D34),0)</f>
        <v>0</v>
      </c>
      <c r="CM34" s="167">
        <f>IF(OR(AND(CM$4&gt;=$J34,CM$4&lt;=$K34),AND(CM$4&gt;=$Q34,CM$4&lt;=$R34),AND(CM$4&gt;=$X34,CM$4&lt;=$Y34)),IF(CM69&gt;0,$D34-CM69,$D34),0)</f>
        <v>0</v>
      </c>
      <c r="CN34" s="167">
        <f>IF(OR(AND(CN$4&gt;=$J34,CN$4&lt;=$K34),AND(CN$4&gt;=$Q34,CN$4&lt;=$R34),AND(CN$4&gt;=$X34,CN$4&lt;=$Y34)),IF(CN69&gt;0,$D34-CN69,$D34),0)</f>
        <v>0</v>
      </c>
      <c r="CO34" s="167">
        <f>IF(OR(AND(CO$4&gt;=$J34,CO$4&lt;=$K34),AND(CO$4&gt;=$Q34,CO$4&lt;=$R34),AND(CO$4&gt;=$X34,CO$4&lt;=$Y34)),IF(CO69&gt;0,$D34-CO69,$D34),0)</f>
        <v>0</v>
      </c>
      <c r="CP34" s="167">
        <f>IF(OR(AND(CP$4&gt;=$J34,CP$4&lt;=$K34),AND(CP$4&gt;=$Q34,CP$4&lt;=$R34),AND(CP$4&gt;=$X34,CP$4&lt;=$Y34)),IF(CP69&gt;0,$D34-CP69,$D34),0)</f>
        <v>0</v>
      </c>
      <c r="CQ34" s="167">
        <f>IF(OR(AND(CQ$4&gt;=$J34,CQ$4&lt;=$K34),AND(CQ$4&gt;=$Q34,CQ$4&lt;=$R34),AND(CQ$4&gt;=$X34,CQ$4&lt;=$Y34)),IF(CQ69&gt;0,$D34-CQ69,$D34),0)</f>
        <v>0</v>
      </c>
      <c r="CR34" s="167">
        <f>IF(OR(AND(CR$4&gt;=$J34,CR$4&lt;=$K34),AND(CR$4&gt;=$Q34,CR$4&lt;=$R34),AND(CR$4&gt;=$X34,CR$4&lt;=$Y34)),IF(CR69&gt;0,$D34-CR69,$D34),0)</f>
        <v>0</v>
      </c>
      <c r="CS34" s="167">
        <f>IF(OR(AND(CS$4&gt;=$J34,CS$4&lt;=$K34),AND(CS$4&gt;=$Q34,CS$4&lt;=$R34),AND(CS$4&gt;=$X34,CS$4&lt;=$Y34)),IF(CS69&gt;0,$D34-CS69,$D34),0)</f>
        <v>0</v>
      </c>
      <c r="CT34" s="167">
        <f>IF(OR(AND(CT$4&gt;=$J34,CT$4&lt;=$K34),AND(CT$4&gt;=$Q34,CT$4&lt;=$R34),AND(CT$4&gt;=$X34,CT$4&lt;=$Y34)),IF(CT69&gt;0,$D34-CT69,$D34),0)</f>
        <v>0</v>
      </c>
      <c r="CU34" s="167">
        <f>IF(OR(AND(CU$4&gt;=$J34,CU$4&lt;=$K34),AND(CU$4&gt;=$Q34,CU$4&lt;=$R34),AND(CU$4&gt;=$X34,CU$4&lt;=$Y34)),IF(CU69&gt;0,$D34-CU69,$D34),0)</f>
        <v>0</v>
      </c>
      <c r="CV34" s="167">
        <f>IF(OR(AND(CV$4&gt;=$J34,CV$4&lt;=$K34),AND(CV$4&gt;=$Q34,CV$4&lt;=$R34),AND(CV$4&gt;=$X34,CV$4&lt;=$Y34)),IF(CV69&gt;0,$D34-CV69,$D34),0)</f>
        <v>0</v>
      </c>
      <c r="CW34" s="167">
        <f>IF(OR(AND(CW$4&gt;=$J34,CW$4&lt;=$K34),AND(CW$4&gt;=$Q34,CW$4&lt;=$R34),AND(CW$4&gt;=$X34,CW$4&lt;=$Y34)),IF(CW69&gt;0,$D34-CW69,$D34),0)</f>
        <v>0</v>
      </c>
      <c r="CX34" s="167">
        <f>IF(OR(AND(CX$4&gt;=$J34,CX$4&lt;=$K34),AND(CX$4&gt;=$Q34,CX$4&lt;=$R34),AND(CX$4&gt;=$X34,CX$4&lt;=$Y34)),IF(CX69&gt;0,$D34-CX69,$D34),0)</f>
        <v>0</v>
      </c>
      <c r="CY34" s="167">
        <f>IF(OR(AND(CY$4&gt;=$J34,CY$4&lt;=$K34),AND(CY$4&gt;=$Q34,CY$4&lt;=$R34),AND(CY$4&gt;=$X34,CY$4&lt;=$Y34)),IF(CY69&gt;0,$D34-CY69,$D34),0)</f>
        <v>0</v>
      </c>
      <c r="CZ34" s="167">
        <f>IF(OR(AND(CZ$4&gt;=$J34,CZ$4&lt;=$K34),AND(CZ$4&gt;=$Q34,CZ$4&lt;=$R34),AND(CZ$4&gt;=$X34,CZ$4&lt;=$Y34)),IF(CZ69&gt;0,$D34-CZ69,$D34),0)</f>
        <v>0</v>
      </c>
      <c r="DA34" s="167">
        <f>IF(OR(AND(DA$4&gt;=$J34,DA$4&lt;=$K34),AND(DA$4&gt;=$Q34,DA$4&lt;=$R34),AND(DA$4&gt;=$X34,DA$4&lt;=$Y34)),IF(DA69&gt;0,$D34-DA69,$D34),0)</f>
        <v>0</v>
      </c>
      <c r="DB34" s="167">
        <f>IF(OR(AND(DB$4&gt;=$J34,DB$4&lt;=$K34),AND(DB$4&gt;=$Q34,DB$4&lt;=$R34),AND(DB$4&gt;=$X34,DB$4&lt;=$Y34)),IF(DB69&gt;0,$D34-DB69,$D34),0)</f>
        <v>0</v>
      </c>
      <c r="DC34" s="167">
        <f>IF(OR(AND(DC$4&gt;=$J34,DC$4&lt;=$K34),AND(DC$4&gt;=$Q34,DC$4&lt;=$R34),AND(DC$4&gt;=$X34,DC$4&lt;=$Y34)),IF(DC69&gt;0,$D34-DC69,$D34),0)</f>
        <v>0</v>
      </c>
      <c r="DD34" s="167">
        <f>IF(OR(AND(DD$4&gt;=$J34,DD$4&lt;=$K34),AND(DD$4&gt;=$Q34,DD$4&lt;=$R34),AND(DD$4&gt;=$X34,DD$4&lt;=$Y34)),IF(DD69&gt;0,$D34-DD69,$D34),0)</f>
        <v>0</v>
      </c>
      <c r="DE34" s="167">
        <f>IF(OR(AND(DE$4&gt;=$J34,DE$4&lt;=$K34),AND(DE$4&gt;=$Q34,DE$4&lt;=$R34),AND(DE$4&gt;=$X34,DE$4&lt;=$Y34)),IF(DE69&gt;0,$D34-DE69,$D34),0)</f>
        <v>0</v>
      </c>
      <c r="DF34" s="167">
        <f>IF(OR(AND(DF$4&gt;=$J34,DF$4&lt;=$K34),AND(DF$4&gt;=$Q34,DF$4&lt;=$R34),AND(DF$4&gt;=$X34,DF$4&lt;=$Y34)),IF(DF69&gt;0,$D34-DF69,$D34),0)</f>
        <v>0</v>
      </c>
      <c r="DG34" s="167">
        <f>IF(OR(AND(DG$4&gt;=$J34,DG$4&lt;=$K34),AND(DG$4&gt;=$Q34,DG$4&lt;=$R34),AND(DG$4&gt;=$X34,DG$4&lt;=$Y34)),IF(DG69&gt;0,$D34-DG69,$D34),0)</f>
        <v>0</v>
      </c>
      <c r="DH34" s="167">
        <f>IF(OR(AND(DH$4&gt;=$J34,DH$4&lt;=$K34),AND(DH$4&gt;=$Q34,DH$4&lt;=$R34),AND(DH$4&gt;=$X34,DH$4&lt;=$Y34)),IF(DH69&gt;0,$D34-DH69,$D34),0)</f>
        <v>0</v>
      </c>
      <c r="DI34" s="167">
        <f>IF(OR(AND(DI$4&gt;=$J34,DI$4&lt;=$K34),AND(DI$4&gt;=$Q34,DI$4&lt;=$R34),AND(DI$4&gt;=$X34,DI$4&lt;=$Y34)),IF(DI69&gt;0,$D34-DI69,$D34),0)</f>
        <v>0</v>
      </c>
      <c r="DJ34" s="167">
        <f>IF(OR(AND(DJ$4&gt;=$J34,DJ$4&lt;=$K34),AND(DJ$4&gt;=$Q34,DJ$4&lt;=$R34),AND(DJ$4&gt;=$X34,DJ$4&lt;=$Y34)),IF(DJ69&gt;0,$D34-DJ69,$D34),0)</f>
        <v>0</v>
      </c>
      <c r="DK34" s="167">
        <f>IF(OR(AND(DK$4&gt;=$J34,DK$4&lt;=$K34),AND(DK$4&gt;=$Q34,DK$4&lt;=$R34),AND(DK$4&gt;=$X34,DK$4&lt;=$Y34)),IF(DK69&gt;0,$D34-DK69,$D34),0)</f>
        <v>0</v>
      </c>
      <c r="DL34" s="167">
        <f>IF(OR(AND(DL$4&gt;=$J34,DL$4&lt;=$K34),AND(DL$4&gt;=$Q34,DL$4&lt;=$R34),AND(DL$4&gt;=$X34,DL$4&lt;=$Y34)),IF(DL69&gt;0,$D34-DL69,$D34),0)</f>
        <v>0</v>
      </c>
      <c r="DM34" s="167">
        <f>IF(OR(AND(DM$4&gt;=$J34,DM$4&lt;=$K34),AND(DM$4&gt;=$Q34,DM$4&lt;=$R34),AND(DM$4&gt;=$X34,DM$4&lt;=$Y34)),IF(DM69&gt;0,$D34-DM69,$D34),0)</f>
        <v>0</v>
      </c>
      <c r="DN34" s="167">
        <f>IF(OR(AND(DN$4&gt;=$J34,DN$4&lt;=$K34),AND(DN$4&gt;=$Q34,DN$4&lt;=$R34),AND(DN$4&gt;=$X34,DN$4&lt;=$Y34)),IF(DN69&gt;0,$D34-DN69,$D34),0)</f>
        <v>0</v>
      </c>
      <c r="DO34" s="167">
        <f>IF(OR(AND(DO$4&gt;=$J34,DO$4&lt;=$K34),AND(DO$4&gt;=$Q34,DO$4&lt;=$R34),AND(DO$4&gt;=$X34,DO$4&lt;=$Y34)),IF(DO69&gt;0,$D34-DO69,$D34),0)</f>
        <v>0</v>
      </c>
      <c r="DP34" s="167">
        <f>IF(OR(AND(DP$4&gt;=$J34,DP$4&lt;=$K34),AND(DP$4&gt;=$Q34,DP$4&lt;=$R34),AND(DP$4&gt;=$X34,DP$4&lt;=$Y34)),IF(DP69&gt;0,$D34-DP69,$D34),0)</f>
        <v>0</v>
      </c>
      <c r="DQ34" s="167">
        <f>IF(OR(AND(DQ$4&gt;=$J34,DQ$4&lt;=$K34),AND(DQ$4&gt;=$Q34,DQ$4&lt;=$R34),AND(DQ$4&gt;=$X34,DQ$4&lt;=$Y34)),IF(DQ69&gt;0,$D34-DQ69,$D34),0)</f>
        <v>0</v>
      </c>
      <c r="DR34" s="167">
        <f>IF(OR(AND(DR$4&gt;=$J34,DR$4&lt;=$K34),AND(DR$4&gt;=$Q34,DR$4&lt;=$R34),AND(DR$4&gt;=$X34,DR$4&lt;=$Y34)),IF(DR69&gt;0,$D34-DR69,$D34),0)</f>
        <v>0</v>
      </c>
      <c r="DS34" s="167">
        <f>IF(OR(AND(DS$4&gt;=$J34,DS$4&lt;=$K34),AND(DS$4&gt;=$Q34,DS$4&lt;=$R34),AND(DS$4&gt;=$X34,DS$4&lt;=$Y34)),IF(DS69&gt;0,$D34-DS69,$D34),0)</f>
        <v>0</v>
      </c>
      <c r="DT34" s="167">
        <f>IF(OR(AND(DT$4&gt;=$J34,DT$4&lt;=$K34),AND(DT$4&gt;=$Q34,DT$4&lt;=$R34),AND(DT$4&gt;=$X34,DT$4&lt;=$Y34)),IF(DT69&gt;0,$D34-DT69,$D34),0)</f>
        <v>0</v>
      </c>
      <c r="DU34" s="167">
        <f>IF(OR(AND(DU$4&gt;=$J34,DU$4&lt;=$K34),AND(DU$4&gt;=$Q34,DU$4&lt;=$R34),AND(DU$4&gt;=$X34,DU$4&lt;=$Y34)),IF(DU69&gt;0,$D34-DU69,$D34),0)</f>
        <v>0</v>
      </c>
      <c r="DV34" s="167">
        <f>IF(OR(AND(DV$4&gt;=$J34,DV$4&lt;=$K34),AND(DV$4&gt;=$Q34,DV$4&lt;=$R34),AND(DV$4&gt;=$X34,DV$4&lt;=$Y34)),IF(DV69&gt;0,$D34-DV69,$D34),0)</f>
        <v>0</v>
      </c>
      <c r="DW34" s="167">
        <f>IF(OR(AND(DW$4&gt;=$J34,DW$4&lt;=$K34),AND(DW$4&gt;=$Q34,DW$4&lt;=$R34),AND(DW$4&gt;=$X34,DW$4&lt;=$Y34)),IF(DW69&gt;0,$D34-DW69,$D34),0)</f>
        <v>0</v>
      </c>
      <c r="DX34" s="167">
        <f>IF(OR(AND(DX$4&gt;=$J34,DX$4&lt;=$K34),AND(DX$4&gt;=$Q34,DX$4&lt;=$R34),AND(DX$4&gt;=$X34,DX$4&lt;=$Y34)),IF(DX69&gt;0,$D34-DX69,$D34),0)</f>
        <v>0</v>
      </c>
      <c r="DY34" s="167">
        <f>IF(OR(AND(DY$4&gt;=$J34,DY$4&lt;=$K34),AND(DY$4&gt;=$Q34,DY$4&lt;=$R34),AND(DY$4&gt;=$X34,DY$4&lt;=$Y34)),IF(DY69&gt;0,$D34-DY69,$D34),0)</f>
        <v>0</v>
      </c>
      <c r="DZ34" s="167">
        <f>IF(OR(AND(DZ$4&gt;=$J34,DZ$4&lt;=$K34),AND(DZ$4&gt;=$Q34,DZ$4&lt;=$R34),AND(DZ$4&gt;=$X34,DZ$4&lt;=$Y34)),IF(DZ69&gt;0,$D34-DZ69,$D34),0)</f>
        <v>0</v>
      </c>
      <c r="EA34" s="167">
        <f>IF(OR(AND(EA$4&gt;=$J34,EA$4&lt;=$K34),AND(EA$4&gt;=$Q34,EA$4&lt;=$R34),AND(EA$4&gt;=$X34,EA$4&lt;=$Y34)),IF(EA69&gt;0,$D34-EA69,$D34),0)</f>
        <v>0</v>
      </c>
      <c r="EB34" s="167">
        <f>IF(OR(AND(EB$4&gt;=$J34,EB$4&lt;=$K34),AND(EB$4&gt;=$Q34,EB$4&lt;=$R34),AND(EB$4&gt;=$X34,EB$4&lt;=$Y34)),IF(EB69&gt;0,$D34-EB69,$D34),0)</f>
        <v>0</v>
      </c>
      <c r="EC34" s="167">
        <f>IF(OR(AND(EC$4&gt;=$J34,EC$4&lt;=$K34),AND(EC$4&gt;=$Q34,EC$4&lt;=$R34),AND(EC$4&gt;=$X34,EC$4&lt;=$Y34)),IF(EC69&gt;0,$D34-EC69,$D34),0)</f>
        <v>0</v>
      </c>
      <c r="ED34" s="167">
        <f>IF(OR(AND(ED$4&gt;=$J34,ED$4&lt;=$K34),AND(ED$4&gt;=$Q34,ED$4&lt;=$R34),AND(ED$4&gt;=$X34,ED$4&lt;=$Y34)),IF(ED69&gt;0,$D34-ED69,$D34),0)</f>
        <v>0</v>
      </c>
      <c r="EE34" s="167">
        <f>IF(OR(AND(EE$4&gt;=$J34,EE$4&lt;=$K34),AND(EE$4&gt;=$Q34,EE$4&lt;=$R34),AND(EE$4&gt;=$X34,EE$4&lt;=$Y34)),IF(EE69&gt;0,$D34-EE69,$D34),0)</f>
        <v>0</v>
      </c>
      <c r="EF34" s="167">
        <f>IF(OR(AND(EF$4&gt;=$J34,EF$4&lt;=$K34),AND(EF$4&gt;=$Q34,EF$4&lt;=$R34),AND(EF$4&gt;=$X34,EF$4&lt;=$Y34)),IF(EF69&gt;0,$D34-EF69,$D34),0)</f>
        <v>0</v>
      </c>
      <c r="EG34" s="167">
        <f>IF(OR(AND(EG$4&gt;=$J34,EG$4&lt;=$K34),AND(EG$4&gt;=$Q34,EG$4&lt;=$R34),AND(EG$4&gt;=$X34,EG$4&lt;=$Y34)),IF(EG69&gt;0,$D34-EG69,$D34),0)</f>
        <v>0</v>
      </c>
      <c r="EH34" s="167">
        <f>IF(OR(AND(EH$4&gt;=$J34,EH$4&lt;=$K34),AND(EH$4&gt;=$Q34,EH$4&lt;=$R34),AND(EH$4&gt;=$X34,EH$4&lt;=$Y34)),IF(EH69&gt;0,$D34-EH69,$D34),0)</f>
        <v>0</v>
      </c>
      <c r="EI34" s="167">
        <f>IF(OR(AND(EI$4&gt;=$J34,EI$4&lt;=$K34),AND(EI$4&gt;=$Q34,EI$4&lt;=$R34),AND(EI$4&gt;=$X34,EI$4&lt;=$Y34)),IF(EI69&gt;0,$D34-EI69,$D34),0)</f>
        <v>0</v>
      </c>
      <c r="EJ34" s="167">
        <f>IF(OR(AND(EJ$4&gt;=$J34,EJ$4&lt;=$K34),AND(EJ$4&gt;=$Q34,EJ$4&lt;=$R34),AND(EJ$4&gt;=$X34,EJ$4&lt;=$Y34)),IF(EJ69&gt;0,$D34-EJ69,$D34),0)</f>
        <v>0</v>
      </c>
      <c r="EK34" s="167">
        <f>IF(OR(AND(EK$4&gt;=$J34,EK$4&lt;=$K34),AND(EK$4&gt;=$Q34,EK$4&lt;=$R34),AND(EK$4&gt;=$X34,EK$4&lt;=$Y34)),IF(EK69&gt;0,$D34-EK69,$D34),0)</f>
        <v>0</v>
      </c>
      <c r="EL34" s="167">
        <f>IF(OR(AND(EL$4&gt;=$J34,EL$4&lt;=$K34),AND(EL$4&gt;=$Q34,EL$4&lt;=$R34),AND(EL$4&gt;=$X34,EL$4&lt;=$Y34)),IF(EL69&gt;0,$D34-EL69,$D34),0)</f>
        <v>0</v>
      </c>
      <c r="EM34" s="167">
        <f>IF(OR(AND(EM$4&gt;=$J34,EM$4&lt;=$K34),AND(EM$4&gt;=$Q34,EM$4&lt;=$R34),AND(EM$4&gt;=$X34,EM$4&lt;=$Y34)),IF(EM69&gt;0,$D34-EM69,$D34),0)</f>
        <v>0</v>
      </c>
      <c r="EN34" s="167">
        <f>IF(OR(AND(EN$4&gt;=$J34,EN$4&lt;=$K34),AND(EN$4&gt;=$Q34,EN$4&lt;=$R34),AND(EN$4&gt;=$X34,EN$4&lt;=$Y34)),IF(EN69&gt;0,$D34-EN69,$D34),0)</f>
        <v>0</v>
      </c>
      <c r="EO34" s="167">
        <f>IF(OR(AND(EO$4&gt;=$J34,EO$4&lt;=$K34),AND(EO$4&gt;=$Q34,EO$4&lt;=$R34),AND(EO$4&gt;=$X34,EO$4&lt;=$Y34)),IF(EO69&gt;0,$D34-EO69,$D34),0)</f>
        <v>0</v>
      </c>
      <c r="EP34" s="167">
        <f>IF(OR(AND(EP$4&gt;=$J34,EP$4&lt;=$K34),AND(EP$4&gt;=$Q34,EP$4&lt;=$R34),AND(EP$4&gt;=$X34,EP$4&lt;=$Y34)),IF(EP69&gt;0,$D34-EP69,$D34),0)</f>
        <v>0</v>
      </c>
      <c r="EQ34" s="167">
        <f>IF(OR(AND(EQ$4&gt;=$J34,EQ$4&lt;=$K34),AND(EQ$4&gt;=$Q34,EQ$4&lt;=$R34),AND(EQ$4&gt;=$X34,EQ$4&lt;=$Y34)),IF(EQ69&gt;0,$D34-EQ69,$D34),0)</f>
        <v>0</v>
      </c>
      <c r="ER34" s="167">
        <f>IF(OR(AND(ER$4&gt;=$J34,ER$4&lt;=$K34),AND(ER$4&gt;=$Q34,ER$4&lt;=$R34),AND(ER$4&gt;=$X34,ER$4&lt;=$Y34)),IF(ER69&gt;0,$D34-ER69,$D34),0)</f>
        <v>0</v>
      </c>
      <c r="ES34" s="167">
        <f>IF(OR(AND(ES$4&gt;=$J34,ES$4&lt;=$K34),AND(ES$4&gt;=$Q34,ES$4&lt;=$R34),AND(ES$4&gt;=$X34,ES$4&lt;=$Y34)),IF(ES69&gt;0,$D34-ES69,$D34),0)</f>
        <v>0</v>
      </c>
      <c r="ET34" s="167">
        <f>IF(OR(AND(ET$4&gt;=$J34,ET$4&lt;=$K34),AND(ET$4&gt;=$Q34,ET$4&lt;=$R34),AND(ET$4&gt;=$X34,ET$4&lt;=$Y34)),IF(ET69&gt;0,$D34-ET69,$D34),0)</f>
        <v>0</v>
      </c>
      <c r="EU34" s="167">
        <f>IF(OR(AND(EU$4&gt;=$J34,EU$4&lt;=$K34),AND(EU$4&gt;=$Q34,EU$4&lt;=$R34),AND(EU$4&gt;=$X34,EU$4&lt;=$Y34)),IF(EU69&gt;0,$D34-EU69,$D34),0)</f>
        <v>0</v>
      </c>
      <c r="EV34" s="167">
        <f>IF(OR(AND(EV$4&gt;=$J34,EV$4&lt;=$K34),AND(EV$4&gt;=$Q34,EV$4&lt;=$R34),AND(EV$4&gt;=$X34,EV$4&lt;=$Y34)),IF(EV69&gt;0,$D34-EV69,$D34),0)</f>
        <v>0</v>
      </c>
      <c r="EW34" s="167">
        <f>IF(OR(AND(EW$4&gt;=$J34,EW$4&lt;=$K34),AND(EW$4&gt;=$Q34,EW$4&lt;=$R34),AND(EW$4&gt;=$X34,EW$4&lt;=$Y34)),IF(EW69&gt;0,$D34-EW69,$D34),0)</f>
        <v>0</v>
      </c>
      <c r="EX34" s="167">
        <f>IF(OR(AND(EX$4&gt;=$J34,EX$4&lt;=$K34),AND(EX$4&gt;=$Q34,EX$4&lt;=$R34),AND(EX$4&gt;=$X34,EX$4&lt;=$Y34)),IF(EX69&gt;0,$D34-EX69,$D34),0)</f>
        <v>0</v>
      </c>
      <c r="EY34" s="167">
        <f>IF(OR(AND(EY$4&gt;=$J34,EY$4&lt;=$K34),AND(EY$4&gt;=$Q34,EY$4&lt;=$R34),AND(EY$4&gt;=$X34,EY$4&lt;=$Y34)),IF(EY69&gt;0,$D34-EY69,$D34),0)</f>
        <v>0</v>
      </c>
      <c r="EZ34" s="167">
        <f>IF(OR(AND(EZ$4&gt;=$J34,EZ$4&lt;=$K34),AND(EZ$4&gt;=$Q34,EZ$4&lt;=$R34),AND(EZ$4&gt;=$X34,EZ$4&lt;=$Y34)),IF(EZ69&gt;0,$D34-EZ69,$D34),0)</f>
        <v>0</v>
      </c>
      <c r="FA34" s="167">
        <f>IF(OR(AND(FA$4&gt;=$J34,FA$4&lt;=$K34),AND(FA$4&gt;=$Q34,FA$4&lt;=$R34),AND(FA$4&gt;=$X34,FA$4&lt;=$Y34)),IF(FA69&gt;0,$D34-FA69,$D34),0)</f>
        <v>0</v>
      </c>
      <c r="FB34" s="167">
        <f>IF(OR(AND(FB$4&gt;=$J34,FB$4&lt;=$K34),AND(FB$4&gt;=$Q34,FB$4&lt;=$R34),AND(FB$4&gt;=$X34,FB$4&lt;=$Y34)),IF(FB69&gt;0,$D34-FB69,$D34),0)</f>
        <v>0</v>
      </c>
      <c r="FC34" s="167">
        <f>IF(OR(AND(FC$4&gt;=$J34,FC$4&lt;=$K34),AND(FC$4&gt;=$Q34,FC$4&lt;=$R34),AND(FC$4&gt;=$X34,FC$4&lt;=$Y34)),IF(FC69&gt;0,$D34-FC69,$D34),0)</f>
        <v>0</v>
      </c>
      <c r="FD34" s="167">
        <f>IF(OR(AND(FD$4&gt;=$J34,FD$4&lt;=$K34),AND(FD$4&gt;=$Q34,FD$4&lt;=$R34),AND(FD$4&gt;=$X34,FD$4&lt;=$Y34)),IF(FD69&gt;0,$D34-FD69,$D34),0)</f>
        <v>0</v>
      </c>
      <c r="FE34" s="167">
        <f>IF(OR(AND(FE$4&gt;=$J34,FE$4&lt;=$K34),AND(FE$4&gt;=$Q34,FE$4&lt;=$R34),AND(FE$4&gt;=$X34,FE$4&lt;=$Y34)),IF(FE69&gt;0,$D34-FE69,$D34),0)</f>
        <v>0</v>
      </c>
      <c r="FF34" s="167">
        <f>IF(OR(AND(FF$4&gt;=$J34,FF$4&lt;=$K34),AND(FF$4&gt;=$Q34,FF$4&lt;=$R34),AND(FF$4&gt;=$X34,FF$4&lt;=$Y34)),IF(FF69&gt;0,$D34-FF69,$D34),0)</f>
        <v>0</v>
      </c>
      <c r="FG34" s="167">
        <f>IF(OR(AND(FG$4&gt;=$J34,FG$4&lt;=$K34),AND(FG$4&gt;=$Q34,FG$4&lt;=$R34),AND(FG$4&gt;=$X34,FG$4&lt;=$Y34)),IF(FG69&gt;0,$D34-FG69,$D34),0)</f>
        <v>0</v>
      </c>
      <c r="FH34" s="167">
        <f>IF(OR(AND(FH$4&gt;=$J34,FH$4&lt;=$K34),AND(FH$4&gt;=$Q34,FH$4&lt;=$R34),AND(FH$4&gt;=$X34,FH$4&lt;=$Y34)),IF(FH69&gt;0,$D34-FH69,$D34),0)</f>
        <v>0</v>
      </c>
      <c r="FI34" s="167">
        <f>IF(OR(AND(FI$4&gt;=$J34,FI$4&lt;=$K34),AND(FI$4&gt;=$Q34,FI$4&lt;=$R34),AND(FI$4&gt;=$X34,FI$4&lt;=$Y34)),IF(FI69&gt;0,$D34-FI69,$D34),0)</f>
        <v>0</v>
      </c>
      <c r="FJ34" s="167">
        <f>IF(OR(AND(FJ$4&gt;=$J34,FJ$4&lt;=$K34),AND(FJ$4&gt;=$Q34,FJ$4&lt;=$R34),AND(FJ$4&gt;=$X34,FJ$4&lt;=$Y34)),IF(FJ69&gt;0,$D34-FJ69,$D34),0)</f>
        <v>0</v>
      </c>
      <c r="FK34" s="167">
        <f>IF(OR(AND(FK$4&gt;=$J34,FK$4&lt;=$K34),AND(FK$4&gt;=$Q34,FK$4&lt;=$R34),AND(FK$4&gt;=$X34,FK$4&lt;=$Y34)),IF(FK69&gt;0,$D34-FK69,$D34),0)</f>
        <v>0</v>
      </c>
      <c r="FL34" s="167">
        <f>IF(OR(AND(FL$4&gt;=$J34,FL$4&lt;=$K34),AND(FL$4&gt;=$Q34,FL$4&lt;=$R34),AND(FL$4&gt;=$X34,FL$4&lt;=$Y34)),IF(FL69&gt;0,$D34-FL69,$D34),0)</f>
        <v>0</v>
      </c>
      <c r="FM34" s="167">
        <f>IF(OR(AND(FM$4&gt;=$J34,FM$4&lt;=$K34),AND(FM$4&gt;=$Q34,FM$4&lt;=$R34),AND(FM$4&gt;=$X34,FM$4&lt;=$Y34)),IF(FM69&gt;0,$D34-FM69,$D34),0)</f>
        <v>0</v>
      </c>
      <c r="FN34" s="167">
        <f>IF(OR(AND(FN$4&gt;=$J34,FN$4&lt;=$K34),AND(FN$4&gt;=$Q34,FN$4&lt;=$R34),AND(FN$4&gt;=$X34,FN$4&lt;=$Y34)),IF(FN69&gt;0,$D34-FN69,$D34),0)</f>
        <v>0</v>
      </c>
      <c r="FO34" s="167">
        <f>IF(OR(AND(FO$4&gt;=$J34,FO$4&lt;=$K34),AND(FO$4&gt;=$Q34,FO$4&lt;=$R34),AND(FO$4&gt;=$X34,FO$4&lt;=$Y34)),IF(FO69&gt;0,$D34-FO69,$D34),0)</f>
        <v>0</v>
      </c>
      <c r="FP34" s="167">
        <f>IF(OR(AND(FP$4&gt;=$J34,FP$4&lt;=$K34),AND(FP$4&gt;=$Q34,FP$4&lt;=$R34),AND(FP$4&gt;=$X34,FP$4&lt;=$Y34)),IF(FP69&gt;0,$D34-FP69,$D34),0)</f>
        <v>0</v>
      </c>
      <c r="FQ34" s="167">
        <f>IF(OR(AND(FQ$4&gt;=$J34,FQ$4&lt;=$K34),AND(FQ$4&gt;=$Q34,FQ$4&lt;=$R34),AND(FQ$4&gt;=$X34,FQ$4&lt;=$Y34)),IF(FQ69&gt;0,$D34-FQ69,$D34),0)</f>
        <v>0</v>
      </c>
      <c r="FR34" s="167">
        <f>IF(OR(AND(FR$4&gt;=$J34,FR$4&lt;=$K34),AND(FR$4&gt;=$Q34,FR$4&lt;=$R34),AND(FR$4&gt;=$X34,FR$4&lt;=$Y34)),IF(FR69&gt;0,$D34-FR69,$D34),0)</f>
        <v>0</v>
      </c>
      <c r="FS34" s="167">
        <f>IF(OR(AND(FS$4&gt;=$J34,FS$4&lt;=$K34),AND(FS$4&gt;=$Q34,FS$4&lt;=$R34),AND(FS$4&gt;=$X34,FS$4&lt;=$Y34)),IF(FS69&gt;0,$D34-FS69,$D34),0)</f>
        <v>0</v>
      </c>
      <c r="FT34" s="167">
        <f>IF(OR(AND(FT$4&gt;=$J34,FT$4&lt;=$K34),AND(FT$4&gt;=$Q34,FT$4&lt;=$R34),AND(FT$4&gt;=$X34,FT$4&lt;=$Y34)),IF(FT69&gt;0,$D34-FT69,$D34),0)</f>
        <v>0</v>
      </c>
      <c r="FU34" s="167">
        <f>IF(OR(AND(FU$4&gt;=$J34,FU$4&lt;=$K34),AND(FU$4&gt;=$Q34,FU$4&lt;=$R34),AND(FU$4&gt;=$X34,FU$4&lt;=$Y34)),IF(FU69&gt;0,$D34-FU69,$D34),0)</f>
        <v>0</v>
      </c>
      <c r="FV34" s="167">
        <f>IF(OR(AND(FV$4&gt;=$J34,FV$4&lt;=$K34),AND(FV$4&gt;=$Q34,FV$4&lt;=$R34),AND(FV$4&gt;=$X34,FV$4&lt;=$Y34)),IF(FV69&gt;0,$D34-FV69,$D34),0)</f>
        <v>0</v>
      </c>
      <c r="FW34" s="167">
        <f>IF(OR(AND(FW$4&gt;=$J34,FW$4&lt;=$K34),AND(FW$4&gt;=$Q34,FW$4&lt;=$R34),AND(FW$4&gt;=$X34,FW$4&lt;=$Y34)),IF(FW69&gt;0,$D34-FW69,$D34),0)</f>
        <v>0</v>
      </c>
      <c r="FX34" s="167">
        <f>IF(OR(AND(FX$4&gt;=$J34,FX$4&lt;=$K34),AND(FX$4&gt;=$Q34,FX$4&lt;=$R34),AND(FX$4&gt;=$X34,FX$4&lt;=$Y34)),IF(FX69&gt;0,$D34-FX69,$D34),0)</f>
        <v>0</v>
      </c>
      <c r="FY34" s="167">
        <f>IF(OR(AND(FY$4&gt;=$J34,FY$4&lt;=$K34),AND(FY$4&gt;=$Q34,FY$4&lt;=$R34),AND(FY$4&gt;=$X34,FY$4&lt;=$Y34)),IF(FY69&gt;0,$D34-FY69,$D34),0)</f>
        <v>0</v>
      </c>
      <c r="FZ34" s="167">
        <f>IF(OR(AND(FZ$4&gt;=$J34,FZ$4&lt;=$K34),AND(FZ$4&gt;=$Q34,FZ$4&lt;=$R34),AND(FZ$4&gt;=$X34,FZ$4&lt;=$Y34)),IF(FZ69&gt;0,$D34-FZ69,$D34),0)</f>
        <v>0</v>
      </c>
      <c r="GA34" s="167">
        <f>IF(OR(AND(GA$4&gt;=$J34,GA$4&lt;=$K34),AND(GA$4&gt;=$Q34,GA$4&lt;=$R34),AND(GA$4&gt;=$X34,GA$4&lt;=$Y34)),IF(GA69&gt;0,$D34-GA69,$D34),0)</f>
        <v>0</v>
      </c>
      <c r="GB34" s="167">
        <f>IF(OR(AND(GB$4&gt;=$J34,GB$4&lt;=$K34),AND(GB$4&gt;=$Q34,GB$4&lt;=$R34),AND(GB$4&gt;=$X34,GB$4&lt;=$Y34)),IF(GB69&gt;0,$D34-GB69,$D34),0)</f>
        <v>0</v>
      </c>
      <c r="GC34" s="167">
        <f>IF(OR(AND(GC$4&gt;=$J34,GC$4&lt;=$K34),AND(GC$4&gt;=$Q34,GC$4&lt;=$R34),AND(GC$4&gt;=$X34,GC$4&lt;=$Y34)),IF(GC69&gt;0,$D34-GC69,$D34),0)</f>
        <v>0</v>
      </c>
      <c r="GD34" s="167">
        <f>IF(OR(AND(GD$4&gt;=$J34,GD$4&lt;=$K34),AND(GD$4&gt;=$Q34,GD$4&lt;=$R34),AND(GD$4&gt;=$X34,GD$4&lt;=$Y34)),IF(GD69&gt;0,$D34-GD69,$D34),0)</f>
        <v>0</v>
      </c>
      <c r="GE34" s="167">
        <f>IF(OR(AND(GE$4&gt;=$J34,GE$4&lt;=$K34),AND(GE$4&gt;=$Q34,GE$4&lt;=$R34),AND(GE$4&gt;=$X34,GE$4&lt;=$Y34)),IF(GE69&gt;0,$D34-GE69,$D34),0)</f>
        <v>0</v>
      </c>
      <c r="GF34" s="167">
        <f>IF(OR(AND(GF$4&gt;=$J34,GF$4&lt;=$K34),AND(GF$4&gt;=$Q34,GF$4&lt;=$R34),AND(GF$4&gt;=$X34,GF$4&lt;=$Y34)),IF(GF69&gt;0,$D34-GF69,$D34),0)</f>
        <v>0</v>
      </c>
      <c r="GG34" s="167">
        <f>IF(OR(AND(GG$4&gt;=$J34,GG$4&lt;=$K34),AND(GG$4&gt;=$Q34,GG$4&lt;=$R34),AND(GG$4&gt;=$X34,GG$4&lt;=$Y34)),IF(GG69&gt;0,$D34-GG69,$D34),0)</f>
        <v>0</v>
      </c>
      <c r="GH34" s="167">
        <f>IF(OR(AND(GH$4&gt;=$J34,GH$4&lt;=$K34),AND(GH$4&gt;=$Q34,GH$4&lt;=$R34),AND(GH$4&gt;=$X34,GH$4&lt;=$Y34)),IF(GH69&gt;0,$D34-GH69,$D34),0)</f>
        <v>0</v>
      </c>
      <c r="GI34" s="167">
        <f>IF(OR(AND(GI$4&gt;=$J34,GI$4&lt;=$K34),AND(GI$4&gt;=$Q34,GI$4&lt;=$R34),AND(GI$4&gt;=$X34,GI$4&lt;=$Y34)),IF(GI69&gt;0,$D34-GI69,$D34),0)</f>
        <v>0</v>
      </c>
      <c r="GJ34" s="167">
        <f>IF(OR(AND(GJ$4&gt;=$J34,GJ$4&lt;=$K34),AND(GJ$4&gt;=$Q34,GJ$4&lt;=$R34),AND(GJ$4&gt;=$X34,GJ$4&lt;=$Y34)),IF(GJ69&gt;0,$D34-GJ69,$D34),0)</f>
        <v>0</v>
      </c>
      <c r="GK34" s="167">
        <f>IF(OR(AND(GK$4&gt;=$J34,GK$4&lt;=$K34),AND(GK$4&gt;=$Q34,GK$4&lt;=$R34),AND(GK$4&gt;=$X34,GK$4&lt;=$Y34)),IF(GK69&gt;0,$D34-GK69,$D34),0)</f>
        <v>0</v>
      </c>
      <c r="GL34" s="167">
        <f>IF(OR(AND(GL$4&gt;=$J34,GL$4&lt;=$K34),AND(GL$4&gt;=$Q34,GL$4&lt;=$R34),AND(GL$4&gt;=$X34,GL$4&lt;=$Y34)),IF(GL69&gt;0,$D34-GL69,$D34),0)</f>
        <v>0</v>
      </c>
      <c r="GM34" s="167">
        <f>IF(OR(AND(GM$4&gt;=$J34,GM$4&lt;=$K34),AND(GM$4&gt;=$Q34,GM$4&lt;=$R34),AND(GM$4&gt;=$X34,GM$4&lt;=$Y34)),IF(GM69&gt;0,$D34-GM69,$D34),0)</f>
        <v>0</v>
      </c>
      <c r="GN34" s="167">
        <f>IF(OR(AND(GN$4&gt;=$J34,GN$4&lt;=$K34),AND(GN$4&gt;=$Q34,GN$4&lt;=$R34),AND(GN$4&gt;=$X34,GN$4&lt;=$Y34)),IF(GN69&gt;0,$D34-GN69,$D34),0)</f>
        <v>0</v>
      </c>
      <c r="GO34" s="167">
        <f>IF(OR(AND(GO$4&gt;=$J34,GO$4&lt;=$K34),AND(GO$4&gt;=$Q34,GO$4&lt;=$R34),AND(GO$4&gt;=$X34,GO$4&lt;=$Y34)),IF(GO69&gt;0,$D34-GO69,$D34),0)</f>
        <v>0</v>
      </c>
      <c r="GP34" s="167">
        <f>IF(OR(AND(GP$4&gt;=$J34,GP$4&lt;=$K34),AND(GP$4&gt;=$Q34,GP$4&lt;=$R34),AND(GP$4&gt;=$X34,GP$4&lt;=$Y34)),IF(GP69&gt;0,$D34-GP69,$D34),0)</f>
        <v>0</v>
      </c>
      <c r="GQ34" s="167">
        <f>IF(OR(AND(GQ$4&gt;=$J34,GQ$4&lt;=$K34),AND(GQ$4&gt;=$Q34,GQ$4&lt;=$R34),AND(GQ$4&gt;=$X34,GQ$4&lt;=$Y34)),IF(GQ69&gt;0,$D34-GQ69,$D34),0)</f>
        <v>0</v>
      </c>
      <c r="GR34" s="167">
        <f>IF(OR(AND(GR$4&gt;=$J34,GR$4&lt;=$K34),AND(GR$4&gt;=$Q34,GR$4&lt;=$R34),AND(GR$4&gt;=$X34,GR$4&lt;=$Y34)),IF(GR69&gt;0,$D34-GR69,$D34),0)</f>
        <v>0</v>
      </c>
      <c r="GS34" s="167">
        <f>IF(OR(AND(GS$4&gt;=$J34,GS$4&lt;=$K34),AND(GS$4&gt;=$Q34,GS$4&lt;=$R34),AND(GS$4&gt;=$X34,GS$4&lt;=$Y34)),IF(GS69&gt;0,$D34-GS69,$D34),0)</f>
        <v>0</v>
      </c>
      <c r="GT34" s="167">
        <f>IF(OR(AND(GT$4&gt;=$J34,GT$4&lt;=$K34),AND(GT$4&gt;=$Q34,GT$4&lt;=$R34),AND(GT$4&gt;=$X34,GT$4&lt;=$Y34)),IF(GT69&gt;0,$D34-GT69,$D34),0)</f>
        <v>0</v>
      </c>
      <c r="GU34" s="167">
        <f>IF(OR(AND(GU$4&gt;=$J34,GU$4&lt;=$K34),AND(GU$4&gt;=$Q34,GU$4&lt;=$R34),AND(GU$4&gt;=$X34,GU$4&lt;=$Y34)),IF(GU69&gt;0,$D34-GU69,$D34),0)</f>
        <v>0</v>
      </c>
      <c r="GV34" s="167">
        <f>IF(OR(AND(GV$4&gt;=$J34,GV$4&lt;=$K34),AND(GV$4&gt;=$Q34,GV$4&lt;=$R34),AND(GV$4&gt;=$X34,GV$4&lt;=$Y34)),IF(GV69&gt;0,$D34-GV69,$D34),0)</f>
        <v>0</v>
      </c>
      <c r="GW34" s="167">
        <f>IF(OR(AND(GW$4&gt;=$J34,GW$4&lt;=$K34),AND(GW$4&gt;=$Q34,GW$4&lt;=$R34),AND(GW$4&gt;=$X34,GW$4&lt;=$Y34)),IF(GW69&gt;0,$D34-GW69,$D34),0)</f>
        <v>0</v>
      </c>
      <c r="GX34" s="167">
        <f>IF(OR(AND(GX$4&gt;=$J34,GX$4&lt;=$K34),AND(GX$4&gt;=$Q34,GX$4&lt;=$R34),AND(GX$4&gt;=$X34,GX$4&lt;=$Y34)),IF(GX69&gt;0,$D34-GX69,$D34),0)</f>
        <v>0</v>
      </c>
      <c r="GY34" s="167">
        <f>IF(OR(AND(GY$4&gt;=$J34,GY$4&lt;=$K34),AND(GY$4&gt;=$Q34,GY$4&lt;=$R34),AND(GY$4&gt;=$X34,GY$4&lt;=$Y34)),IF(GY69&gt;0,$D34-GY69,$D34),0)</f>
        <v>0</v>
      </c>
      <c r="GZ34" s="167">
        <f>IF(OR(AND(GZ$4&gt;=$J34,GZ$4&lt;=$K34),AND(GZ$4&gt;=$Q34,GZ$4&lt;=$R34),AND(GZ$4&gt;=$X34,GZ$4&lt;=$Y34)),IF(GZ69&gt;0,$D34-GZ69,$D34),0)</f>
        <v>0</v>
      </c>
      <c r="HA34" s="167">
        <f>IF(OR(AND(HA$4&gt;=$J34,HA$4&lt;=$K34),AND(HA$4&gt;=$Q34,HA$4&lt;=$R34),AND(HA$4&gt;=$X34,HA$4&lt;=$Y34)),IF(HA69&gt;0,$D34-HA69,$D34),0)</f>
        <v>0</v>
      </c>
      <c r="HB34" s="167">
        <f>IF(OR(AND(HB$4&gt;=$J34,HB$4&lt;=$K34),AND(HB$4&gt;=$Q34,HB$4&lt;=$R34),AND(HB$4&gt;=$X34,HB$4&lt;=$Y34)),IF(HB69&gt;0,$D34-HB69,$D34),0)</f>
        <v>0</v>
      </c>
      <c r="HC34" s="167">
        <f>IF(OR(AND(HC$4&gt;=$J34,HC$4&lt;=$K34),AND(HC$4&gt;=$Q34,HC$4&lt;=$R34),AND(HC$4&gt;=$X34,HC$4&lt;=$Y34)),IF(HC69&gt;0,$D34-HC69,$D34),0)</f>
        <v>0</v>
      </c>
      <c r="HD34" s="167">
        <f>IF(OR(AND(HD$4&gt;=$J34,HD$4&lt;=$K34),AND(HD$4&gt;=$Q34,HD$4&lt;=$R34),AND(HD$4&gt;=$X34,HD$4&lt;=$Y34)),IF(HD69&gt;0,$D34-HD69,$D34),0)</f>
        <v>0</v>
      </c>
      <c r="HE34" s="167">
        <f>IF(OR(AND(HE$4&gt;=$J34,HE$4&lt;=$K34),AND(HE$4&gt;=$Q34,HE$4&lt;=$R34),AND(HE$4&gt;=$X34,HE$4&lt;=$Y34)),IF(HE69&gt;0,$D34-HE69,$D34),0)</f>
        <v>0</v>
      </c>
      <c r="HF34" s="167">
        <f>IF(OR(AND(HF$4&gt;=$J34,HF$4&lt;=$K34),AND(HF$4&gt;=$Q34,HF$4&lt;=$R34),AND(HF$4&gt;=$X34,HF$4&lt;=$Y34)),IF(HF69&gt;0,$D34-HF69,$D34),0)</f>
        <v>0</v>
      </c>
      <c r="HG34" s="167">
        <f>IF(OR(AND(HG$4&gt;=$J34,HG$4&lt;=$K34),AND(HG$4&gt;=$Q34,HG$4&lt;=$R34),AND(HG$4&gt;=$X34,HG$4&lt;=$Y34)),IF(HG69&gt;0,$D34-HG69,$D34),0)</f>
        <v>0</v>
      </c>
      <c r="HH34" s="167">
        <f>IF(OR(AND(HH$4&gt;=$J34,HH$4&lt;=$K34),AND(HH$4&gt;=$Q34,HH$4&lt;=$R34),AND(HH$4&gt;=$X34,HH$4&lt;=$Y34)),IF(HH69&gt;0,$D34-HH69,$D34),0)</f>
        <v>0</v>
      </c>
      <c r="HI34" s="167">
        <f>IF(OR(AND(HI$4&gt;=$J34,HI$4&lt;=$K34),AND(HI$4&gt;=$Q34,HI$4&lt;=$R34),AND(HI$4&gt;=$X34,HI$4&lt;=$Y34)),IF(HI69&gt;0,$D34-HI69,$D34),0)</f>
        <v>0</v>
      </c>
      <c r="HJ34" s="167">
        <f>IF(OR(AND(HJ$4&gt;=$J34,HJ$4&lt;=$K34),AND(HJ$4&gt;=$Q34,HJ$4&lt;=$R34),AND(HJ$4&gt;=$X34,HJ$4&lt;=$Y34)),IF(HJ69&gt;0,$D34-HJ69,$D34),0)</f>
        <v>0</v>
      </c>
      <c r="HK34" s="167">
        <f>IF(OR(AND(HK$4&gt;=$J34,HK$4&lt;=$K34),AND(HK$4&gt;=$Q34,HK$4&lt;=$R34),AND(HK$4&gt;=$X34,HK$4&lt;=$Y34)),IF(HK69&gt;0,$D34-HK69,$D34),0)</f>
        <v>0</v>
      </c>
      <c r="HL34" s="167">
        <f>IF(OR(AND(HL$4&gt;=$J34,HL$4&lt;=$K34),AND(HL$4&gt;=$Q34,HL$4&lt;=$R34),AND(HL$4&gt;=$X34,HL$4&lt;=$Y34)),IF(HL69&gt;0,$D34-HL69,$D34),0)</f>
        <v>0</v>
      </c>
      <c r="HM34" s="167">
        <f>IF(OR(AND(HM$4&gt;=$J34,HM$4&lt;=$K34),AND(HM$4&gt;=$Q34,HM$4&lt;=$R34),AND(HM$4&gt;=$X34,HM$4&lt;=$Y34)),IF(HM69&gt;0,$D34-HM69,$D34),0)</f>
        <v>0</v>
      </c>
      <c r="HN34" s="167">
        <f>IF(OR(AND(HN$4&gt;=$J34,HN$4&lt;=$K34),AND(HN$4&gt;=$Q34,HN$4&lt;=$R34),AND(HN$4&gt;=$X34,HN$4&lt;=$Y34)),IF(HN69&gt;0,$D34-HN69,$D34),0)</f>
        <v>0</v>
      </c>
      <c r="HO34" s="167">
        <f>IF(OR(AND(HO$4&gt;=$J34,HO$4&lt;=$K34),AND(HO$4&gt;=$Q34,HO$4&lt;=$R34),AND(HO$4&gt;=$X34,HO$4&lt;=$Y34)),IF(HO69&gt;0,$D34-HO69,$D34),0)</f>
        <v>0</v>
      </c>
      <c r="HP34" s="167">
        <f>IF(OR(AND(HP$4&gt;=$J34,HP$4&lt;=$K34),AND(HP$4&gt;=$Q34,HP$4&lt;=$R34),AND(HP$4&gt;=$X34,HP$4&lt;=$Y34)),IF(HP69&gt;0,$D34-HP69,$D34),0)</f>
        <v>0</v>
      </c>
      <c r="HQ34" s="167">
        <f>IF(OR(AND(HQ$4&gt;=$J34,HQ$4&lt;=$K34),AND(HQ$4&gt;=$Q34,HQ$4&lt;=$R34),AND(HQ$4&gt;=$X34,HQ$4&lt;=$Y34)),IF(HQ69&gt;0,$D34-HQ69,$D34),0)</f>
        <v>0</v>
      </c>
      <c r="HR34" s="167">
        <f>IF(OR(AND(HR$4&gt;=$J34,HR$4&lt;=$K34),AND(HR$4&gt;=$Q34,HR$4&lt;=$R34),AND(HR$4&gt;=$X34,HR$4&lt;=$Y34)),IF(HR69&gt;0,$D34-HR69,$D34),0)</f>
        <v>0</v>
      </c>
      <c r="HS34" s="167">
        <f>IF(OR(AND(HS$4&gt;=$J34,HS$4&lt;=$K34),AND(HS$4&gt;=$Q34,HS$4&lt;=$R34),AND(HS$4&gt;=$X34,HS$4&lt;=$Y34)),IF(HS69&gt;0,$D34-HS69,$D34),0)</f>
        <v>0</v>
      </c>
      <c r="HT34" s="167">
        <f>IF(OR(AND(HT$4&gt;=$J34,HT$4&lt;=$K34),AND(HT$4&gt;=$Q34,HT$4&lt;=$R34),AND(HT$4&gt;=$X34,HT$4&lt;=$Y34)),IF(HT69&gt;0,$D34-HT69,$D34),0)</f>
        <v>0</v>
      </c>
      <c r="HU34" s="167">
        <f>IF(OR(AND(HU$4&gt;=$J34,HU$4&lt;=$K34),AND(HU$4&gt;=$Q34,HU$4&lt;=$R34),AND(HU$4&gt;=$X34,HU$4&lt;=$Y34)),IF(HU69&gt;0,$D34-HU69,$D34),0)</f>
        <v>0</v>
      </c>
      <c r="HV34" s="167">
        <f>IF(OR(AND(HV$4&gt;=$J34,HV$4&lt;=$K34),AND(HV$4&gt;=$Q34,HV$4&lt;=$R34),AND(HV$4&gt;=$X34,HV$4&lt;=$Y34)),IF(HV69&gt;0,$D34-HV69,$D34),0)</f>
        <v>0</v>
      </c>
      <c r="HW34" s="167">
        <f>IF(OR(AND(HW$4&gt;=$J34,HW$4&lt;=$K34),AND(HW$4&gt;=$Q34,HW$4&lt;=$R34),AND(HW$4&gt;=$X34,HW$4&lt;=$Y34)),IF(HW69&gt;0,$D34-HW69,$D34),0)</f>
        <v>0</v>
      </c>
      <c r="HX34" s="167">
        <f>IF(OR(AND(HX$4&gt;=$J34,HX$4&lt;=$K34),AND(HX$4&gt;=$Q34,HX$4&lt;=$R34),AND(HX$4&gt;=$X34,HX$4&lt;=$Y34)),IF(HX69&gt;0,$D34-HX69,$D34),0)</f>
        <v>0</v>
      </c>
      <c r="HY34" s="167">
        <f>IF(OR(AND(HY$4&gt;=$J34,HY$4&lt;=$K34),AND(HY$4&gt;=$Q34,HY$4&lt;=$R34),AND(HY$4&gt;=$X34,HY$4&lt;=$Y34)),IF(HY69&gt;0,$D34-HY69,$D34),0)</f>
        <v>0</v>
      </c>
      <c r="HZ34" s="167">
        <f>IF(OR(AND(HZ$4&gt;=$J34,HZ$4&lt;=$K34),AND(HZ$4&gt;=$Q34,HZ$4&lt;=$R34),AND(HZ$4&gt;=$X34,HZ$4&lt;=$Y34)),IF(HZ69&gt;0,$D34-HZ69,$D34),0)</f>
        <v>0</v>
      </c>
      <c r="IA34" s="167">
        <f>IF(OR(AND(IA$4&gt;=$J34,IA$4&lt;=$K34),AND(IA$4&gt;=$Q34,IA$4&lt;=$R34),AND(IA$4&gt;=$X34,IA$4&lt;=$Y34)),IF(IA69&gt;0,$D34-IA69,$D34),0)</f>
        <v>0</v>
      </c>
      <c r="IB34" s="167">
        <f>IF(OR(AND(IB$4&gt;=$J34,IB$4&lt;=$K34),AND(IB$4&gt;=$Q34,IB$4&lt;=$R34),AND(IB$4&gt;=$X34,IB$4&lt;=$Y34)),IF(IB69&gt;0,$D34-IB69,$D34),0)</f>
        <v>0</v>
      </c>
      <c r="IC34" s="167">
        <f>IF(OR(AND(IC$4&gt;=$J34,IC$4&lt;=$K34),AND(IC$4&gt;=$Q34,IC$4&lt;=$R34),AND(IC$4&gt;=$X34,IC$4&lt;=$Y34)),IF(IC69&gt;0,$D34-IC69,$D34),0)</f>
        <v>0</v>
      </c>
      <c r="ID34" s="167">
        <f>IF(OR(AND(ID$4&gt;=$J34,ID$4&lt;=$K34),AND(ID$4&gt;=$Q34,ID$4&lt;=$R34),AND(ID$4&gt;=$X34,ID$4&lt;=$Y34)),IF(ID69&gt;0,$D34-ID69,$D34),0)</f>
        <v>0</v>
      </c>
      <c r="IE34" s="167">
        <f>IF(OR(AND(IE$4&gt;=$J34,IE$4&lt;=$K34),AND(IE$4&gt;=$Q34,IE$4&lt;=$R34),AND(IE$4&gt;=$X34,IE$4&lt;=$Y34)),IF(IE69&gt;0,$D34-IE69,$D34),0)</f>
        <v>0</v>
      </c>
      <c r="IF34" s="167">
        <f>IF(OR(AND(IF$4&gt;=$J34,IF$4&lt;=$K34),AND(IF$4&gt;=$Q34,IF$4&lt;=$R34),AND(IF$4&gt;=$X34,IF$4&lt;=$Y34)),IF(IF69&gt;0,$D34-IF69,$D34),0)</f>
        <v>0</v>
      </c>
      <c r="IG34" s="167">
        <f>IF(OR(AND(IG$4&gt;=$J34,IG$4&lt;=$K34),AND(IG$4&gt;=$Q34,IG$4&lt;=$R34),AND(IG$4&gt;=$X34,IG$4&lt;=$Y34)),IF(IG69&gt;0,$D34-IG69,$D34),0)</f>
        <v>0</v>
      </c>
      <c r="IH34" s="167">
        <f>IF(OR(AND(IH$4&gt;=$J34,IH$4&lt;=$K34),AND(IH$4&gt;=$Q34,IH$4&lt;=$R34),AND(IH$4&gt;=$X34,IH$4&lt;=$Y34)),IF(IH69&gt;0,$D34-IH69,$D34),0)</f>
        <v>0</v>
      </c>
      <c r="II34" s="167">
        <f>IF(OR(AND(II$4&gt;=$J34,II$4&lt;=$K34),AND(II$4&gt;=$Q34,II$4&lt;=$R34),AND(II$4&gt;=$X34,II$4&lt;=$Y34)),IF(II69&gt;0,$D34-II69,$D34),0)</f>
        <v>0</v>
      </c>
      <c r="IJ34" s="167">
        <f>IF(OR(AND(IJ$4&gt;=$J34,IJ$4&lt;=$K34),AND(IJ$4&gt;=$Q34,IJ$4&lt;=$R34),AND(IJ$4&gt;=$X34,IJ$4&lt;=$Y34)),IF(IJ69&gt;0,$D34-IJ69,$D34),0)</f>
        <v>0</v>
      </c>
      <c r="IK34" s="167">
        <f>IF(OR(AND(IK$4&gt;=$J34,IK$4&lt;=$K34),AND(IK$4&gt;=$Q34,IK$4&lt;=$R34),AND(IK$4&gt;=$X34,IK$4&lt;=$Y34)),IF(IK69&gt;0,$D34-IK69,$D34),0)</f>
        <v>0</v>
      </c>
      <c r="IL34" s="167">
        <f>IF(OR(AND(IL$4&gt;=$J34,IL$4&lt;=$K34),AND(IL$4&gt;=$Q34,IL$4&lt;=$R34),AND(IL$4&gt;=$X34,IL$4&lt;=$Y34)),IF(IL69&gt;0,$D34-IL69,$D34),0)</f>
        <v>0</v>
      </c>
      <c r="IM34" s="167">
        <f>IF(OR(AND(IM$4&gt;=$J34,IM$4&lt;=$K34),AND(IM$4&gt;=$Q34,IM$4&lt;=$R34),AND(IM$4&gt;=$X34,IM$4&lt;=$Y34)),IF(IM69&gt;0,$D34-IM69,$D34),0)</f>
        <v>0</v>
      </c>
      <c r="IN34" s="167">
        <f>IF(OR(AND(IN$4&gt;=$J34,IN$4&lt;=$K34),AND(IN$4&gt;=$Q34,IN$4&lt;=$R34),AND(IN$4&gt;=$X34,IN$4&lt;=$Y34)),IF(IN69&gt;0,$D34-IN69,$D34),0)</f>
        <v>0</v>
      </c>
      <c r="IO34" s="167">
        <f>IF(OR(AND(IO$4&gt;=$J34,IO$4&lt;=$K34),AND(IO$4&gt;=$Q34,IO$4&lt;=$R34),AND(IO$4&gt;=$X34,IO$4&lt;=$Y34)),IF(IO69&gt;0,$D34-IO69,$D34),0)</f>
        <v>0</v>
      </c>
      <c r="IP34" s="167">
        <f>IF(OR(AND(IP$4&gt;=$J34,IP$4&lt;=$K34),AND(IP$4&gt;=$Q34,IP$4&lt;=$R34),AND(IP$4&gt;=$X34,IP$4&lt;=$Y34)),IF(IP69&gt;0,$D34-IP69,$D34),0)</f>
        <v>0</v>
      </c>
      <c r="IQ34" s="167">
        <f>IF(OR(AND(IQ$4&gt;=$J34,IQ$4&lt;=$K34),AND(IQ$4&gt;=$Q34,IQ$4&lt;=$R34),AND(IQ$4&gt;=$X34,IQ$4&lt;=$Y34)),IF(IQ69&gt;0,$D34-IQ69,$D34),0)</f>
        <v>0</v>
      </c>
      <c r="IR34" s="167">
        <f>IF(OR(AND(IR$4&gt;=$J34,IR$4&lt;=$K34),AND(IR$4&gt;=$Q34,IR$4&lt;=$R34),AND(IR$4&gt;=$X34,IR$4&lt;=$Y34)),IF(IR69&gt;0,$D34-IR69,$D34),0)</f>
        <v>0</v>
      </c>
      <c r="IS34" s="167">
        <f>IF(OR(AND(IS$4&gt;=$J34,IS$4&lt;=$K34),AND(IS$4&gt;=$Q34,IS$4&lt;=$R34),AND(IS$4&gt;=$X34,IS$4&lt;=$Y34)),IF(IS69&gt;0,$D34-IS69,$D34),0)</f>
        <v>0</v>
      </c>
      <c r="IT34" s="167">
        <f>IF(OR(AND(IT$4&gt;=$J34,IT$4&lt;=$K34),AND(IT$4&gt;=$Q34,IT$4&lt;=$R34),AND(IT$4&gt;=$X34,IT$4&lt;=$Y34)),IF(IT69&gt;0,$D34-IT69,$D34),0)</f>
        <v>0</v>
      </c>
      <c r="IU34" s="167">
        <f>IF(OR(AND(IU$4&gt;=$J34,IU$4&lt;=$K34),AND(IU$4&gt;=$Q34,IU$4&lt;=$R34),AND(IU$4&gt;=$X34,IU$4&lt;=$Y34)),IF(IU69&gt;0,$D34-IU69,$D34),0)</f>
        <v>0</v>
      </c>
      <c r="IV34" s="167">
        <f>IF(OR(AND(IV$4&gt;=$J34,IV$4&lt;=$K34),AND(IV$4&gt;=$Q34,IV$4&lt;=$R34),AND(IV$4&gt;=$X34,IV$4&lt;=$Y34)),IF(IV69&gt;0,$D34-IV69,$D34),0)</f>
        <v>0</v>
      </c>
      <c r="IW34" s="167">
        <f>IF(OR(AND(IW$4&gt;=$J34,IW$4&lt;=$K34),AND(IW$4&gt;=$Q34,IW$4&lt;=$R34),AND(IW$4&gt;=$X34,IW$4&lt;=$Y34)),IF(IW69&gt;0,$D34-IW69,$D34),0)</f>
        <v>0</v>
      </c>
      <c r="IX34" s="167">
        <f>IF(OR(AND(IX$4&gt;=$J34,IX$4&lt;=$K34),AND(IX$4&gt;=$Q34,IX$4&lt;=$R34),AND(IX$4&gt;=$X34,IX$4&lt;=$Y34)),IF(IX69&gt;0,$D34-IX69,$D34),0)</f>
        <v>0</v>
      </c>
      <c r="IY34" s="167">
        <f>IF(OR(AND(IY$4&gt;=$J34,IY$4&lt;=$K34),AND(IY$4&gt;=$Q34,IY$4&lt;=$R34),AND(IY$4&gt;=$X34,IY$4&lt;=$Y34)),IF(IY69&gt;0,$D34-IY69,$D34),0)</f>
        <v>0</v>
      </c>
      <c r="IZ34" s="167">
        <f>IF(OR(AND(IZ$4&gt;=$J34,IZ$4&lt;=$K34),AND(IZ$4&gt;=$Q34,IZ$4&lt;=$R34),AND(IZ$4&gt;=$X34,IZ$4&lt;=$Y34)),IF(IZ69&gt;0,$D34-IZ69,$D34),0)</f>
        <v>0</v>
      </c>
      <c r="JA34" s="167">
        <f>IF(OR(AND(JA$4&gt;=$J34,JA$4&lt;=$K34),AND(JA$4&gt;=$Q34,JA$4&lt;=$R34),AND(JA$4&gt;=$X34,JA$4&lt;=$Y34)),IF(JA69&gt;0,$D34-JA69,$D34),0)</f>
        <v>0</v>
      </c>
      <c r="JB34" s="167">
        <f>IF(OR(AND(JB$4&gt;=$J34,JB$4&lt;=$K34),AND(JB$4&gt;=$Q34,JB$4&lt;=$R34),AND(JB$4&gt;=$X34,JB$4&lt;=$Y34)),IF(JB69&gt;0,$D34-JB69,$D34),0)</f>
        <v>0</v>
      </c>
      <c r="JC34" s="167">
        <f>IF(OR(AND(JC$4&gt;=$J34,JC$4&lt;=$K34),AND(JC$4&gt;=$Q34,JC$4&lt;=$R34),AND(JC$4&gt;=$X34,JC$4&lt;=$Y34)),IF(JC69&gt;0,$D34-JC69,$D34),0)</f>
        <v>0</v>
      </c>
      <c r="JD34" s="167">
        <f>IF(OR(AND(JD$4&gt;=$J34,JD$4&lt;=$K34),AND(JD$4&gt;=$Q34,JD$4&lt;=$R34),AND(JD$4&gt;=$X34,JD$4&lt;=$Y34)),IF(JD69&gt;0,$D34-JD69,$D34),0)</f>
        <v>0</v>
      </c>
      <c r="JE34" s="167">
        <f>IF(OR(AND(JE$4&gt;=$J34,JE$4&lt;=$K34),AND(JE$4&gt;=$Q34,JE$4&lt;=$R34),AND(JE$4&gt;=$X34,JE$4&lt;=$Y34)),IF(JE69&gt;0,$D34-JE69,$D34),0)</f>
        <v>0</v>
      </c>
      <c r="JF34" s="167">
        <f>IF(OR(AND(JF$4&gt;=$J34,JF$4&lt;=$K34),AND(JF$4&gt;=$Q34,JF$4&lt;=$R34),AND(JF$4&gt;=$X34,JF$4&lt;=$Y34)),IF(JF69&gt;0,$D34-JF69,$D34),0)</f>
        <v>0</v>
      </c>
      <c r="JG34" s="167">
        <f>IF(OR(AND(JG$4&gt;=$J34,JG$4&lt;=$K34),AND(JG$4&gt;=$Q34,JG$4&lt;=$R34),AND(JG$4&gt;=$X34,JG$4&lt;=$Y34)),IF(JG69&gt;0,$D34-JG69,$D34),0)</f>
        <v>0</v>
      </c>
      <c r="JH34" s="167">
        <f>IF(OR(AND(JH$4&gt;=$J34,JH$4&lt;=$K34),AND(JH$4&gt;=$Q34,JH$4&lt;=$R34),AND(JH$4&gt;=$X34,JH$4&lt;=$Y34)),IF(JH69&gt;0,$D34-JH69,$D34),0)</f>
        <v>0</v>
      </c>
      <c r="JI34" s="167">
        <f>IF(OR(AND(JI$4&gt;=$J34,JI$4&lt;=$K34),AND(JI$4&gt;=$Q34,JI$4&lt;=$R34),AND(JI$4&gt;=$X34,JI$4&lt;=$Y34)),IF(JI69&gt;0,$D34-JI69,$D34),0)</f>
        <v>0</v>
      </c>
      <c r="JJ34" s="167">
        <f>IF(OR(AND(JJ$4&gt;=$J34,JJ$4&lt;=$K34),AND(JJ$4&gt;=$Q34,JJ$4&lt;=$R34),AND(JJ$4&gt;=$X34,JJ$4&lt;=$Y34)),IF(JJ69&gt;0,$D34-JJ69,$D34),0)</f>
        <v>0</v>
      </c>
      <c r="JK34" s="167">
        <f>IF(OR(AND(JK$4&gt;=$J34,JK$4&lt;=$K34),AND(JK$4&gt;=$Q34,JK$4&lt;=$R34),AND(JK$4&gt;=$X34,JK$4&lt;=$Y34)),IF(JK69&gt;0,$D34-JK69,$D34),0)</f>
        <v>0</v>
      </c>
      <c r="JL34" s="167">
        <f>IF(OR(AND(JL$4&gt;=$J34,JL$4&lt;=$K34),AND(JL$4&gt;=$Q34,JL$4&lt;=$R34),AND(JL$4&gt;=$X34,JL$4&lt;=$Y34)),IF(JL69&gt;0,$D34-JL69,$D34),0)</f>
        <v>0</v>
      </c>
      <c r="JM34" s="167">
        <f>IF(OR(AND(JM$4&gt;=$J34,JM$4&lt;=$K34),AND(JM$4&gt;=$Q34,JM$4&lt;=$R34),AND(JM$4&gt;=$X34,JM$4&lt;=$Y34)),IF(JM69&gt;0,$D34-JM69,$D34),0)</f>
        <v>0</v>
      </c>
      <c r="JN34" s="167">
        <f>IF(OR(AND(JN$4&gt;=$J34,JN$4&lt;=$K34),AND(JN$4&gt;=$Q34,JN$4&lt;=$R34),AND(JN$4&gt;=$X34,JN$4&lt;=$Y34)),IF(JN69&gt;0,$D34-JN69,$D34),0)</f>
        <v>0</v>
      </c>
      <c r="JO34" s="167">
        <f>IF(OR(AND(JO$4&gt;=$J34,JO$4&lt;=$K34),AND(JO$4&gt;=$Q34,JO$4&lt;=$R34),AND(JO$4&gt;=$X34,JO$4&lt;=$Y34)),IF(JO69&gt;0,$D34-JO69,$D34),0)</f>
        <v>0</v>
      </c>
      <c r="JP34" s="167">
        <f>IF(OR(AND(JP$4&gt;=$J34,JP$4&lt;=$K34),AND(JP$4&gt;=$Q34,JP$4&lt;=$R34),AND(JP$4&gt;=$X34,JP$4&lt;=$Y34)),IF(JP69&gt;0,$D34-JP69,$D34),0)</f>
        <v>0</v>
      </c>
      <c r="JQ34" s="167">
        <f>IF(OR(AND(JQ$4&gt;=$J34,JQ$4&lt;=$K34),AND(JQ$4&gt;=$Q34,JQ$4&lt;=$R34),AND(JQ$4&gt;=$X34,JQ$4&lt;=$Y34)),IF(JQ69&gt;0,$D34-JQ69,$D34),0)</f>
        <v>0</v>
      </c>
      <c r="JR34" s="167">
        <f>IF(OR(AND(JR$4&gt;=$J34,JR$4&lt;=$K34),AND(JR$4&gt;=$Q34,JR$4&lt;=$R34),AND(JR$4&gt;=$X34,JR$4&lt;=$Y34)),IF(JR69&gt;0,$D34-JR69,$D34),0)</f>
        <v>0</v>
      </c>
      <c r="JS34" s="167">
        <f>IF(OR(AND(JS$4&gt;=$J34,JS$4&lt;=$K34),AND(JS$4&gt;=$Q34,JS$4&lt;=$R34),AND(JS$4&gt;=$X34,JS$4&lt;=$Y34)),IF(JS69&gt;0,$D34-JS69,$D34),0)</f>
        <v>0</v>
      </c>
      <c r="JT34" s="167">
        <f>IF(OR(AND(JT$4&gt;=$J34,JT$4&lt;=$K34),AND(JT$4&gt;=$Q34,JT$4&lt;=$R34),AND(JT$4&gt;=$X34,JT$4&lt;=$Y34)),IF(JT69&gt;0,$D34-JT69,$D34),0)</f>
        <v>0</v>
      </c>
      <c r="JU34" s="167">
        <f>IF(OR(AND(JU$4&gt;=$J34,JU$4&lt;=$K34),AND(JU$4&gt;=$Q34,JU$4&lt;=$R34),AND(JU$4&gt;=$X34,JU$4&lt;=$Y34)),IF(JU69&gt;0,$D34-JU69,$D34),0)</f>
        <v>0</v>
      </c>
      <c r="JV34" s="167">
        <f>IF(OR(AND(JV$4&gt;=$J34,JV$4&lt;=$K34),AND(JV$4&gt;=$Q34,JV$4&lt;=$R34),AND(JV$4&gt;=$X34,JV$4&lt;=$Y34)),IF(JV69&gt;0,$D34-JV69,$D34),0)</f>
        <v>0</v>
      </c>
      <c r="JW34" s="167">
        <f>IF(OR(AND(JW$4&gt;=$J34,JW$4&lt;=$K34),AND(JW$4&gt;=$Q34,JW$4&lt;=$R34),AND(JW$4&gt;=$X34,JW$4&lt;=$Y34)),IF(JW69&gt;0,$D34-JW69,$D34),0)</f>
        <v>0</v>
      </c>
      <c r="JX34" s="167">
        <f>IF(OR(AND(JX$4&gt;=$J34,JX$4&lt;=$K34),AND(JX$4&gt;=$Q34,JX$4&lt;=$R34),AND(JX$4&gt;=$X34,JX$4&lt;=$Y34)),IF(JX69&gt;0,$D34-JX69,$D34),0)</f>
        <v>0</v>
      </c>
      <c r="JY34" s="167">
        <f>IF(OR(AND(JY$4&gt;=$J34,JY$4&lt;=$K34),AND(JY$4&gt;=$Q34,JY$4&lt;=$R34),AND(JY$4&gt;=$X34,JY$4&lt;=$Y34)),IF(JY69&gt;0,$D34-JY69,$D34),0)</f>
        <v>0</v>
      </c>
      <c r="JZ34" s="167">
        <f>IF(OR(AND(JZ$4&gt;=$J34,JZ$4&lt;=$K34),AND(JZ$4&gt;=$Q34,JZ$4&lt;=$R34),AND(JZ$4&gt;=$X34,JZ$4&lt;=$Y34)),IF(JZ69&gt;0,$D34-JZ69,$D34),0)</f>
        <v>0</v>
      </c>
      <c r="KA34" s="167">
        <f>IF(OR(AND(KA$4&gt;=$J34,KA$4&lt;=$K34),AND(KA$4&gt;=$Q34,KA$4&lt;=$R34),AND(KA$4&gt;=$X34,KA$4&lt;=$Y34)),IF(KA69&gt;0,$D34-KA69,$D34),0)</f>
        <v>0</v>
      </c>
      <c r="KB34" s="167">
        <f>IF(OR(AND(KB$4&gt;=$J34,KB$4&lt;=$K34),AND(KB$4&gt;=$Q34,KB$4&lt;=$R34),AND(KB$4&gt;=$X34,KB$4&lt;=$Y34)),IF(KB69&gt;0,$D34-KB69,$D34),0)</f>
        <v>0</v>
      </c>
      <c r="KC34" s="167">
        <f>IF(OR(AND(KC$4&gt;=$J34,KC$4&lt;=$K34),AND(KC$4&gt;=$Q34,KC$4&lt;=$R34),AND(KC$4&gt;=$X34,KC$4&lt;=$Y34)),IF(KC69&gt;0,$D34-KC69,$D34),0)</f>
        <v>0</v>
      </c>
      <c r="KD34" s="167">
        <f>IF(OR(AND(KD$4&gt;=$J34,KD$4&lt;=$K34),AND(KD$4&gt;=$Q34,KD$4&lt;=$R34),AND(KD$4&gt;=$X34,KD$4&lt;=$Y34)),IF(KD69&gt;0,$D34-KD69,$D34),0)</f>
        <v>0</v>
      </c>
      <c r="KE34" s="167">
        <f>IF(OR(AND(KE$4&gt;=$J34,KE$4&lt;=$K34),AND(KE$4&gt;=$Q34,KE$4&lt;=$R34),AND(KE$4&gt;=$X34,KE$4&lt;=$Y34)),IF(KE69&gt;0,$D34-KE69,$D34),0)</f>
        <v>0</v>
      </c>
      <c r="KF34" s="167">
        <f>IF(OR(AND(KF$4&gt;=$J34,KF$4&lt;=$K34),AND(KF$4&gt;=$Q34,KF$4&lt;=$R34),AND(KF$4&gt;=$X34,KF$4&lt;=$Y34)),IF(KF69&gt;0,$D34-KF69,$D34),0)</f>
        <v>0</v>
      </c>
      <c r="KG34" s="167">
        <f>IF(OR(AND(KG$4&gt;=$J34,KG$4&lt;=$K34),AND(KG$4&gt;=$Q34,KG$4&lt;=$R34),AND(KG$4&gt;=$X34,KG$4&lt;=$Y34)),IF(KG69&gt;0,$D34-KG69,$D34),0)</f>
        <v>0</v>
      </c>
      <c r="KH34" s="167">
        <f>IF(OR(AND(KH$4&gt;=$J34,KH$4&lt;=$K34),AND(KH$4&gt;=$Q34,KH$4&lt;=$R34),AND(KH$4&gt;=$X34,KH$4&lt;=$Y34)),IF(KH69&gt;0,$D34-KH69,$D34),0)</f>
        <v>0</v>
      </c>
      <c r="KI34" s="167">
        <f>IF(OR(AND(KI$4&gt;=$J34,KI$4&lt;=$K34),AND(KI$4&gt;=$Q34,KI$4&lt;=$R34),AND(KI$4&gt;=$X34,KI$4&lt;=$Y34)),IF(KI69&gt;0,$D34-KI69,$D34),0)</f>
        <v>0</v>
      </c>
      <c r="KJ34" s="167">
        <f>IF(OR(AND(KJ$4&gt;=$J34,KJ$4&lt;=$K34),AND(KJ$4&gt;=$Q34,KJ$4&lt;=$R34),AND(KJ$4&gt;=$X34,KJ$4&lt;=$Y34)),IF(KJ69&gt;0,$D34-KJ69,$D34),0)</f>
        <v>0</v>
      </c>
      <c r="KK34" s="167">
        <f>IF(OR(AND(KK$4&gt;=$J34,KK$4&lt;=$K34),AND(KK$4&gt;=$Q34,KK$4&lt;=$R34),AND(KK$4&gt;=$X34,KK$4&lt;=$Y34)),IF(KK69&gt;0,$D34-KK69,$D34),0)</f>
        <v>0</v>
      </c>
      <c r="KL34" s="167">
        <f>IF(OR(AND(KL$4&gt;=$J34,KL$4&lt;=$K34),AND(KL$4&gt;=$Q34,KL$4&lt;=$R34),AND(KL$4&gt;=$X34,KL$4&lt;=$Y34)),IF(KL69&gt;0,$D34-KL69,$D34),0)</f>
        <v>0</v>
      </c>
      <c r="KM34" s="167">
        <f>IF(OR(AND(KM$4&gt;=$J34,KM$4&lt;=$K34),AND(KM$4&gt;=$Q34,KM$4&lt;=$R34),AND(KM$4&gt;=$X34,KM$4&lt;=$Y34)),IF(KM69&gt;0,$D34-KM69,$D34),0)</f>
        <v>0</v>
      </c>
      <c r="KN34" s="167">
        <f>IF(OR(AND(KN$4&gt;=$J34,KN$4&lt;=$K34),AND(KN$4&gt;=$Q34,KN$4&lt;=$R34),AND(KN$4&gt;=$X34,KN$4&lt;=$Y34)),IF(KN69&gt;0,$D34-KN69,$D34),0)</f>
        <v>0</v>
      </c>
      <c r="KO34" s="167">
        <f>IF(OR(AND(KO$4&gt;=$J34,KO$4&lt;=$K34),AND(KO$4&gt;=$Q34,KO$4&lt;=$R34),AND(KO$4&gt;=$X34,KO$4&lt;=$Y34)),IF(KO69&gt;0,$D34-KO69,$D34),0)</f>
        <v>0</v>
      </c>
      <c r="KP34" s="167">
        <f>IF(OR(AND(KP$4&gt;=$J34,KP$4&lt;=$K34),AND(KP$4&gt;=$Q34,KP$4&lt;=$R34),AND(KP$4&gt;=$X34,KP$4&lt;=$Y34)),IF(KP69&gt;0,$D34-KP69,$D34),0)</f>
        <v>0</v>
      </c>
      <c r="KQ34" s="167">
        <f>IF(OR(AND(KQ$4&gt;=$J34,KQ$4&lt;=$K34),AND(KQ$4&gt;=$Q34,KQ$4&lt;=$R34),AND(KQ$4&gt;=$X34,KQ$4&lt;=$Y34)),IF(KQ69&gt;0,$D34-KQ69,$D34),0)</f>
        <v>0</v>
      </c>
      <c r="KR34" s="167">
        <f>IF(OR(AND(KR$4&gt;=$J34,KR$4&lt;=$K34),AND(KR$4&gt;=$Q34,KR$4&lt;=$R34),AND(KR$4&gt;=$X34,KR$4&lt;=$Y34)),IF(KR69&gt;0,$D34-KR69,$D34),0)</f>
        <v>0</v>
      </c>
      <c r="KS34" s="167">
        <f>IF(OR(AND(KS$4&gt;=$J34,KS$4&lt;=$K34),AND(KS$4&gt;=$Q34,KS$4&lt;=$R34),AND(KS$4&gt;=$X34,KS$4&lt;=$Y34)),IF(KS69&gt;0,$D34-KS69,$D34),0)</f>
        <v>0</v>
      </c>
      <c r="KT34" s="167">
        <f>IF(OR(AND(KT$4&gt;=$J34,KT$4&lt;=$K34),AND(KT$4&gt;=$Q34,KT$4&lt;=$R34),AND(KT$4&gt;=$X34,KT$4&lt;=$Y34)),IF(KT69&gt;0,$D34-KT69,$D34),0)</f>
        <v>0</v>
      </c>
      <c r="KU34" s="167">
        <f>IF(OR(AND(KU$4&gt;=$J34,KU$4&lt;=$K34),AND(KU$4&gt;=$Q34,KU$4&lt;=$R34),AND(KU$4&gt;=$X34,KU$4&lt;=$Y34)),IF(KU69&gt;0,$D34-KU69,$D34),0)</f>
        <v>0</v>
      </c>
      <c r="KV34" s="167">
        <f>IF(OR(AND(KV$4&gt;=$J34,KV$4&lt;=$K34),AND(KV$4&gt;=$Q34,KV$4&lt;=$R34),AND(KV$4&gt;=$X34,KV$4&lt;=$Y34)),IF(KV69&gt;0,$D34-KV69,$D34),0)</f>
        <v>0</v>
      </c>
      <c r="KW34" s="167">
        <f>IF(OR(AND(KW$4&gt;=$J34,KW$4&lt;=$K34),AND(KW$4&gt;=$Q34,KW$4&lt;=$R34),AND(KW$4&gt;=$X34,KW$4&lt;=$Y34)),IF(KW69&gt;0,$D34-KW69,$D34),0)</f>
        <v>0</v>
      </c>
      <c r="KX34" s="167">
        <f>IF(OR(AND(KX$4&gt;=$J34,KX$4&lt;=$K34),AND(KX$4&gt;=$Q34,KX$4&lt;=$R34),AND(KX$4&gt;=$X34,KX$4&lt;=$Y34)),IF(KX69&gt;0,$D34-KX69,$D34),0)</f>
        <v>0</v>
      </c>
      <c r="KY34" s="167">
        <f>IF(OR(AND(KY$4&gt;=$J34,KY$4&lt;=$K34),AND(KY$4&gt;=$Q34,KY$4&lt;=$R34),AND(KY$4&gt;=$X34,KY$4&lt;=$Y34)),IF(KY69&gt;0,$D34-KY69,$D34),0)</f>
        <v>0</v>
      </c>
      <c r="KZ34" s="167">
        <f>IF(OR(AND(KZ$4&gt;=$J34,KZ$4&lt;=$K34),AND(KZ$4&gt;=$Q34,KZ$4&lt;=$R34),AND(KZ$4&gt;=$X34,KZ$4&lt;=$Y34)),IF(KZ69&gt;0,$D34-KZ69,$D34),0)</f>
        <v>0</v>
      </c>
      <c r="LA34" s="167">
        <f>IF(OR(AND(LA$4&gt;=$J34,LA$4&lt;=$K34),AND(LA$4&gt;=$Q34,LA$4&lt;=$R34),AND(LA$4&gt;=$X34,LA$4&lt;=$Y34)),IF(LA69&gt;0,$D34-LA69,$D34),0)</f>
        <v>0</v>
      </c>
      <c r="LB34" s="167">
        <f>IF(OR(AND(LB$4&gt;=$J34,LB$4&lt;=$K34),AND(LB$4&gt;=$Q34,LB$4&lt;=$R34),AND(LB$4&gt;=$X34,LB$4&lt;=$Y34)),IF(LB69&gt;0,$D34-LB69,$D34),0)</f>
        <v>0</v>
      </c>
      <c r="LC34" s="167">
        <f>IF(OR(AND(LC$4&gt;=$J34,LC$4&lt;=$K34),AND(LC$4&gt;=$Q34,LC$4&lt;=$R34),AND(LC$4&gt;=$X34,LC$4&lt;=$Y34)),IF(LC69&gt;0,$D34-LC69,$D34),0)</f>
        <v>0</v>
      </c>
      <c r="LD34" s="167">
        <f>IF(OR(AND(LD$4&gt;=$J34,LD$4&lt;=$K34),AND(LD$4&gt;=$Q34,LD$4&lt;=$R34),AND(LD$4&gt;=$X34,LD$4&lt;=$Y34)),IF(LD69&gt;0,$D34-LD69,$D34),0)</f>
        <v>0</v>
      </c>
      <c r="LE34" s="167">
        <f>IF(OR(AND(LE$4&gt;=$J34,LE$4&lt;=$K34),AND(LE$4&gt;=$Q34,LE$4&lt;=$R34),AND(LE$4&gt;=$X34,LE$4&lt;=$Y34)),IF(LE69&gt;0,$D34-LE69,$D34),0)</f>
        <v>0</v>
      </c>
      <c r="LF34" s="167">
        <f>IF(OR(AND(LF$4&gt;=$J34,LF$4&lt;=$K34),AND(LF$4&gt;=$Q34,LF$4&lt;=$R34),AND(LF$4&gt;=$X34,LF$4&lt;=$Y34)),IF(LF69&gt;0,$D34-LF69,$D34),0)</f>
        <v>0</v>
      </c>
      <c r="LG34" s="167">
        <f>IF(OR(AND(LG$4&gt;=$J34,LG$4&lt;=$K34),AND(LG$4&gt;=$Q34,LG$4&lt;=$R34),AND(LG$4&gt;=$X34,LG$4&lt;=$Y34)),IF(LG69&gt;0,$D34-LG69,$D34),0)</f>
        <v>0</v>
      </c>
      <c r="LH34" s="167">
        <f>IF(OR(AND(LH$4&gt;=$J34,LH$4&lt;=$K34),AND(LH$4&gt;=$Q34,LH$4&lt;=$R34),AND(LH$4&gt;=$X34,LH$4&lt;=$Y34)),IF(LH69&gt;0,$D34-LH69,$D34),0)</f>
        <v>0</v>
      </c>
      <c r="LI34" s="167">
        <f>IF(OR(AND(LI$4&gt;=$J34,LI$4&lt;=$K34),AND(LI$4&gt;=$Q34,LI$4&lt;=$R34),AND(LI$4&gt;=$X34,LI$4&lt;=$Y34)),IF(LI69&gt;0,$D34-LI69,$D34),0)</f>
        <v>0</v>
      </c>
      <c r="LJ34" s="167">
        <f>IF(OR(AND(LJ$4&gt;=$J34,LJ$4&lt;=$K34),AND(LJ$4&gt;=$Q34,LJ$4&lt;=$R34),AND(LJ$4&gt;=$X34,LJ$4&lt;=$Y34)),IF(LJ69&gt;0,$D34-LJ69,$D34),0)</f>
        <v>0</v>
      </c>
      <c r="LK34" s="167">
        <f>IF(OR(AND(LK$4&gt;=$J34,LK$4&lt;=$K34),AND(LK$4&gt;=$Q34,LK$4&lt;=$R34),AND(LK$4&gt;=$X34,LK$4&lt;=$Y34)),IF(LK69&gt;0,$D34-LK69,$D34),0)</f>
        <v>0</v>
      </c>
      <c r="LL34" s="167">
        <f>IF(OR(AND(LL$4&gt;=$J34,LL$4&lt;=$K34),AND(LL$4&gt;=$Q34,LL$4&lt;=$R34),AND(LL$4&gt;=$X34,LL$4&lt;=$Y34)),IF(LL69&gt;0,$D34-LL69,$D34),0)</f>
        <v>0</v>
      </c>
      <c r="LM34" s="167">
        <f>IF(OR(AND(LM$4&gt;=$J34,LM$4&lt;=$K34),AND(LM$4&gt;=$Q34,LM$4&lt;=$R34),AND(LM$4&gt;=$X34,LM$4&lt;=$Y34)),IF(LM69&gt;0,$D34-LM69,$D34),0)</f>
        <v>0</v>
      </c>
      <c r="LN34" s="167">
        <f>IF(OR(AND(LN$4&gt;=$J34,LN$4&lt;=$K34),AND(LN$4&gt;=$Q34,LN$4&lt;=$R34),AND(LN$4&gt;=$X34,LN$4&lt;=$Y34)),IF(LN69&gt;0,$D34-LN69,$D34),0)</f>
        <v>0</v>
      </c>
      <c r="LO34" s="167">
        <f>IF(OR(AND(LO$4&gt;=$J34,LO$4&lt;=$K34),AND(LO$4&gt;=$Q34,LO$4&lt;=$R34),AND(LO$4&gt;=$X34,LO$4&lt;=$Y34)),IF(LO69&gt;0,$D34-LO69,$D34),0)</f>
        <v>0</v>
      </c>
      <c r="LP34" s="167">
        <f>IF(OR(AND(LP$4&gt;=$J34,LP$4&lt;=$K34),AND(LP$4&gt;=$Q34,LP$4&lt;=$R34),AND(LP$4&gt;=$X34,LP$4&lt;=$Y34)),IF(LP69&gt;0,$D34-LP69,$D34),0)</f>
        <v>0</v>
      </c>
      <c r="LQ34" s="167">
        <f>IF(OR(AND(LQ$4&gt;=$J34,LQ$4&lt;=$K34),AND(LQ$4&gt;=$Q34,LQ$4&lt;=$R34),AND(LQ$4&gt;=$X34,LQ$4&lt;=$Y34)),IF(LQ69&gt;0,$D34-LQ69,$D34),0)</f>
        <v>0</v>
      </c>
      <c r="LR34" s="167">
        <f>IF(OR(AND(LR$4&gt;=$J34,LR$4&lt;=$K34),AND(LR$4&gt;=$Q34,LR$4&lt;=$R34),AND(LR$4&gt;=$X34,LR$4&lt;=$Y34)),IF(LR69&gt;0,$D34-LR69,$D34),0)</f>
        <v>0</v>
      </c>
      <c r="LS34" s="167">
        <f>IF(OR(AND(LS$4&gt;=$J34,LS$4&lt;=$K34),AND(LS$4&gt;=$Q34,LS$4&lt;=$R34),AND(LS$4&gt;=$X34,LS$4&lt;=$Y34)),IF(LS69&gt;0,$D34-LS69,$D34),0)</f>
        <v>0</v>
      </c>
      <c r="LT34" s="167">
        <f>IF(OR(AND(LT$4&gt;=$J34,LT$4&lt;=$K34),AND(LT$4&gt;=$Q34,LT$4&lt;=$R34),AND(LT$4&gt;=$X34,LT$4&lt;=$Y34)),IF(LT69&gt;0,$D34-LT69,$D34),0)</f>
        <v>0</v>
      </c>
      <c r="LU34" s="167">
        <f>IF(OR(AND(LU$4&gt;=$J34,LU$4&lt;=$K34),AND(LU$4&gt;=$Q34,LU$4&lt;=$R34),AND(LU$4&gt;=$X34,LU$4&lt;=$Y34)),IF(LU69&gt;0,$D34-LU69,$D34),0)</f>
        <v>0</v>
      </c>
      <c r="LV34" s="167">
        <f>IF(OR(AND(LV$4&gt;=$J34,LV$4&lt;=$K34),AND(LV$4&gt;=$Q34,LV$4&lt;=$R34),AND(LV$4&gt;=$X34,LV$4&lt;=$Y34)),IF(LV69&gt;0,$D34-LV69,$D34),0)</f>
        <v>0</v>
      </c>
      <c r="LW34" s="167">
        <f>IF(OR(AND(LW$4&gt;=$J34,LW$4&lt;=$K34),AND(LW$4&gt;=$Q34,LW$4&lt;=$R34),AND(LW$4&gt;=$X34,LW$4&lt;=$Y34)),IF(LW69&gt;0,$D34-LW69,$D34),0)</f>
        <v>0</v>
      </c>
      <c r="LX34" s="167">
        <f>IF(OR(AND(LX$4&gt;=$J34,LX$4&lt;=$K34),AND(LX$4&gt;=$Q34,LX$4&lt;=$R34),AND(LX$4&gt;=$X34,LX$4&lt;=$Y34)),IF(LX69&gt;0,$D34-LX69,$D34),0)</f>
        <v>0</v>
      </c>
      <c r="LY34" s="167">
        <f>IF(OR(AND(LY$4&gt;=$J34,LY$4&lt;=$K34),AND(LY$4&gt;=$Q34,LY$4&lt;=$R34),AND(LY$4&gt;=$X34,LY$4&lt;=$Y34)),IF(LY69&gt;0,$D34-LY69,$D34),0)</f>
        <v>0</v>
      </c>
      <c r="LZ34" s="167">
        <f>IF(OR(AND(LZ$4&gt;=$J34,LZ$4&lt;=$K34),AND(LZ$4&gt;=$Q34,LZ$4&lt;=$R34),AND(LZ$4&gt;=$X34,LZ$4&lt;=$Y34)),IF(LZ69&gt;0,$D34-LZ69,$D34),0)</f>
        <v>0</v>
      </c>
      <c r="MA34" s="167">
        <f>IF(OR(AND(MA$4&gt;=$J34,MA$4&lt;=$K34),AND(MA$4&gt;=$Q34,MA$4&lt;=$R34),AND(MA$4&gt;=$X34,MA$4&lt;=$Y34)),IF(MA69&gt;0,$D34-MA69,$D34),0)</f>
        <v>0</v>
      </c>
      <c r="MB34" s="167">
        <f>IF(OR(AND(MB$4&gt;=$J34,MB$4&lt;=$K34),AND(MB$4&gt;=$Q34,MB$4&lt;=$R34),AND(MB$4&gt;=$X34,MB$4&lt;=$Y34)),IF(MB69&gt;0,$D34-MB69,$D34),0)</f>
        <v>0</v>
      </c>
      <c r="MC34" s="167">
        <f>IF(OR(AND(MC$4&gt;=$J34,MC$4&lt;=$K34),AND(MC$4&gt;=$Q34,MC$4&lt;=$R34),AND(MC$4&gt;=$X34,MC$4&lt;=$Y34)),IF(MC69&gt;0,$D34-MC69,$D34),0)</f>
        <v>0</v>
      </c>
      <c r="MD34" s="167">
        <f>IF(OR(AND(MD$4&gt;=$J34,MD$4&lt;=$K34),AND(MD$4&gt;=$Q34,MD$4&lt;=$R34),AND(MD$4&gt;=$X34,MD$4&lt;=$Y34)),IF(MD69&gt;0,$D34-MD69,$D34),0)</f>
        <v>0</v>
      </c>
      <c r="ME34" s="167">
        <f>IF(OR(AND(ME$4&gt;=$J34,ME$4&lt;=$K34),AND(ME$4&gt;=$Q34,ME$4&lt;=$R34),AND(ME$4&gt;=$X34,ME$4&lt;=$Y34)),IF(ME69&gt;0,$D34-ME69,$D34),0)</f>
        <v>0</v>
      </c>
      <c r="MF34" s="167">
        <f>IF(OR(AND(MF$4&gt;=$J34,MF$4&lt;=$K34),AND(MF$4&gt;=$Q34,MF$4&lt;=$R34),AND(MF$4&gt;=$X34,MF$4&lt;=$Y34)),IF(MF69&gt;0,$D34-MF69,$D34),0)</f>
        <v>0</v>
      </c>
      <c r="MG34" s="167">
        <f>IF(OR(AND(MG$4&gt;=$J34,MG$4&lt;=$K34),AND(MG$4&gt;=$Q34,MG$4&lt;=$R34),AND(MG$4&gt;=$X34,MG$4&lt;=$Y34)),IF(MG69&gt;0,$D34-MG69,$D34),0)</f>
        <v>0</v>
      </c>
      <c r="MH34" s="167">
        <f>IF(OR(AND(MH$4&gt;=$J34,MH$4&lt;=$K34),AND(MH$4&gt;=$Q34,MH$4&lt;=$R34),AND(MH$4&gt;=$X34,MH$4&lt;=$Y34)),IF(MH69&gt;0,$D34-MH69,$D34),0)</f>
        <v>0</v>
      </c>
      <c r="MI34" s="167">
        <f>IF(OR(AND(MI$4&gt;=$J34,MI$4&lt;=$K34),AND(MI$4&gt;=$Q34,MI$4&lt;=$R34),AND(MI$4&gt;=$X34,MI$4&lt;=$Y34)),IF(MI69&gt;0,$D34-MI69,$D34),0)</f>
        <v>0</v>
      </c>
      <c r="MJ34" s="167">
        <f>IF(OR(AND(MJ$4&gt;=$J34,MJ$4&lt;=$K34),AND(MJ$4&gt;=$Q34,MJ$4&lt;=$R34),AND(MJ$4&gt;=$X34,MJ$4&lt;=$Y34)),IF(MJ69&gt;0,$D34-MJ69,$D34),0)</f>
        <v>0</v>
      </c>
      <c r="MK34" s="167">
        <f>IF(OR(AND(MK$4&gt;=$J34,MK$4&lt;=$K34),AND(MK$4&gt;=$Q34,MK$4&lt;=$R34),AND(MK$4&gt;=$X34,MK$4&lt;=$Y34)),IF(MK69&gt;0,$D34-MK69,$D34),0)</f>
        <v>0</v>
      </c>
      <c r="ML34" s="167">
        <f>IF(OR(AND(ML$4&gt;=$J34,ML$4&lt;=$K34),AND(ML$4&gt;=$Q34,ML$4&lt;=$R34),AND(ML$4&gt;=$X34,ML$4&lt;=$Y34)),IF(ML69&gt;0,$D34-ML69,$D34),0)</f>
        <v>0</v>
      </c>
      <c r="MM34" s="167">
        <f>IF(OR(AND(MM$4&gt;=$J34,MM$4&lt;=$K34),AND(MM$4&gt;=$Q34,MM$4&lt;=$R34),AND(MM$4&gt;=$X34,MM$4&lt;=$Y34)),IF(MM69&gt;0,$D34-MM69,$D34),0)</f>
        <v>0</v>
      </c>
      <c r="MN34" s="167">
        <f>IF(OR(AND(MN$4&gt;=$J34,MN$4&lt;=$K34),AND(MN$4&gt;=$Q34,MN$4&lt;=$R34),AND(MN$4&gt;=$X34,MN$4&lt;=$Y34)),IF(MN69&gt;0,$D34-MN69,$D34),0)</f>
        <v>0</v>
      </c>
      <c r="MO34" s="167">
        <f>IF(OR(AND(MO$4&gt;=$J34,MO$4&lt;=$K34),AND(MO$4&gt;=$Q34,MO$4&lt;=$R34),AND(MO$4&gt;=$X34,MO$4&lt;=$Y34)),IF(MO69&gt;0,$D34-MO69,$D34),0)</f>
        <v>0</v>
      </c>
      <c r="MP34" s="167">
        <f>IF(OR(AND(MP$4&gt;=$J34,MP$4&lt;=$K34),AND(MP$4&gt;=$Q34,MP$4&lt;=$R34),AND(MP$4&gt;=$X34,MP$4&lt;=$Y34)),IF(MP69&gt;0,$D34-MP69,$D34),0)</f>
        <v>0</v>
      </c>
      <c r="MQ34" s="167">
        <f>IF(OR(AND(MQ$4&gt;=$J34,MQ$4&lt;=$K34),AND(MQ$4&gt;=$Q34,MQ$4&lt;=$R34),AND(MQ$4&gt;=$X34,MQ$4&lt;=$Y34)),IF(MQ69&gt;0,$D34-MQ69,$D34),0)</f>
        <v>0</v>
      </c>
      <c r="MR34" s="167">
        <f>IF(OR(AND(MR$4&gt;=$J34,MR$4&lt;=$K34),AND(MR$4&gt;=$Q34,MR$4&lt;=$R34),AND(MR$4&gt;=$X34,MR$4&lt;=$Y34)),IF(MR69&gt;0,$D34-MR69,$D34),0)</f>
        <v>0</v>
      </c>
      <c r="MS34" s="167">
        <f>IF(OR(AND(MS$4&gt;=$J34,MS$4&lt;=$K34),AND(MS$4&gt;=$Q34,MS$4&lt;=$R34),AND(MS$4&gt;=$X34,MS$4&lt;=$Y34)),IF(MS69&gt;0,$D34-MS69,$D34),0)</f>
        <v>0</v>
      </c>
      <c r="MT34" s="167">
        <f>IF(OR(AND(MT$4&gt;=$J34,MT$4&lt;=$K34),AND(MT$4&gt;=$Q34,MT$4&lt;=$R34),AND(MT$4&gt;=$X34,MT$4&lt;=$Y34)),IF(MT69&gt;0,$D34-MT69,$D34),0)</f>
        <v>0</v>
      </c>
      <c r="MU34" s="167">
        <f>IF(OR(AND(MU$4&gt;=$J34,MU$4&lt;=$K34),AND(MU$4&gt;=$Q34,MU$4&lt;=$R34),AND(MU$4&gt;=$X34,MU$4&lt;=$Y34)),IF(MU69&gt;0,$D34-MU69,$D34),0)</f>
        <v>0</v>
      </c>
      <c r="MV34" s="167">
        <f>IF(OR(AND(MV$4&gt;=$J34,MV$4&lt;=$K34),AND(MV$4&gt;=$Q34,MV$4&lt;=$R34),AND(MV$4&gt;=$X34,MV$4&lt;=$Y34)),IF(MV69&gt;0,$D34-MV69,$D34),0)</f>
        <v>0</v>
      </c>
      <c r="MW34" s="167">
        <f>IF(OR(AND(MW$4&gt;=$J34,MW$4&lt;=$K34),AND(MW$4&gt;=$Q34,MW$4&lt;=$R34),AND(MW$4&gt;=$X34,MW$4&lt;=$Y34)),IF(MW69&gt;0,$D34-MW69,$D34),0)</f>
        <v>0</v>
      </c>
      <c r="MX34" s="167">
        <f>IF(OR(AND(MX$4&gt;=$J34,MX$4&lt;=$K34),AND(MX$4&gt;=$Q34,MX$4&lt;=$R34),AND(MX$4&gt;=$X34,MX$4&lt;=$Y34)),IF(MX69&gt;0,$D34-MX69,$D34),0)</f>
        <v>0</v>
      </c>
      <c r="MY34" s="167">
        <f>IF(OR(AND(MY$4&gt;=$J34,MY$4&lt;=$K34),AND(MY$4&gt;=$Q34,MY$4&lt;=$R34),AND(MY$4&gt;=$X34,MY$4&lt;=$Y34)),IF(MY69&gt;0,$D34-MY69,$D34),0)</f>
        <v>0</v>
      </c>
      <c r="MZ34" s="167">
        <f>IF(OR(AND(MZ$4&gt;=$J34,MZ$4&lt;=$K34),AND(MZ$4&gt;=$Q34,MZ$4&lt;=$R34),AND(MZ$4&gt;=$X34,MZ$4&lt;=$Y34)),IF(MZ69&gt;0,$D34-MZ69,$D34),0)</f>
        <v>0</v>
      </c>
      <c r="NA34" s="167">
        <f>IF(OR(AND(NA$4&gt;=$J34,NA$4&lt;=$K34),AND(NA$4&gt;=$Q34,NA$4&lt;=$R34),AND(NA$4&gt;=$X34,NA$4&lt;=$Y34)),IF(NA69&gt;0,$D34-NA69,$D34),0)</f>
        <v>0</v>
      </c>
      <c r="NB34" s="167">
        <f>IF(OR(AND(NB$4&gt;=$J34,NB$4&lt;=$K34),AND(NB$4&gt;=$Q34,NB$4&lt;=$R34),AND(NB$4&gt;=$X34,NB$4&lt;=$Y34)),IF(NB69&gt;0,$D34-NB69,$D34),0)</f>
        <v>0</v>
      </c>
      <c r="NC34" s="167">
        <f>IF(OR(AND(NC$4&gt;=$J34,NC$4&lt;=$K34),AND(NC$4&gt;=$Q34,NC$4&lt;=$R34),AND(NC$4&gt;=$X34,NC$4&lt;=$Y34)),IF(NC69&gt;0,$D34-NC69,$D34),0)</f>
        <v>0</v>
      </c>
      <c r="ND34" s="167">
        <f>IF(OR(AND(ND$4&gt;=$J34,ND$4&lt;=$K34),AND(ND$4&gt;=$Q34,ND$4&lt;=$R34),AND(ND$4&gt;=$X34,ND$4&lt;=$Y34)),IF(ND69&gt;0,$D34-ND69,$D34),0)</f>
        <v>0</v>
      </c>
      <c r="NE34" s="167">
        <f>IF(OR(AND(NE$4&gt;=$J34,NE$4&lt;=$K34),AND(NE$4&gt;=$Q34,NE$4&lt;=$R34),AND(NE$4&gt;=$X34,NE$4&lt;=$Y34)),IF(NE69&gt;0,$D34-NE69,$D34),0)</f>
        <v>0</v>
      </c>
      <c r="NF34" s="167">
        <f>IF(OR(AND(NF$4&gt;=$J34,NF$4&lt;=$K34),AND(NF$4&gt;=$Q34,NF$4&lt;=$R34),AND(NF$4&gt;=$X34,NF$4&lt;=$Y34)),IF(NF69&gt;0,$D34-NF69,$D34),0)</f>
        <v>0</v>
      </c>
      <c r="NG34" s="167">
        <f>IF(OR(AND(NG$4&gt;=$J34,NG$4&lt;=$K34),AND(NG$4&gt;=$Q34,NG$4&lt;=$R34),AND(NG$4&gt;=$X34,NG$4&lt;=$Y34)),IF(NG69&gt;0,$D34-NG69,$D34),0)</f>
        <v>0</v>
      </c>
      <c r="NH34" s="167">
        <f>IF(OR(AND(NH$4&gt;=$J34,NH$4&lt;=$K34),AND(NH$4&gt;=$Q34,NH$4&lt;=$R34),AND(NH$4&gt;=$X34,NH$4&lt;=$Y34)),IF(NH69&gt;0,$D34-NH69,$D34),0)</f>
        <v>0</v>
      </c>
      <c r="NI34" s="167">
        <f>IF(OR(AND(NI$4&gt;=$J34,NI$4&lt;=$K34),AND(NI$4&gt;=$Q34,NI$4&lt;=$R34),AND(NI$4&gt;=$X34,NI$4&lt;=$Y34)),IF(NI69&gt;0,$D34-NI69,$D34),0)</f>
        <v>0</v>
      </c>
      <c r="NJ34" s="167">
        <f>IF(OR(AND(NJ$4&gt;=$J34,NJ$4&lt;=$K34),AND(NJ$4&gt;=$Q34,NJ$4&lt;=$R34),AND(NJ$4&gt;=$X34,NJ$4&lt;=$Y34)),IF(NJ69&gt;0,$D34-NJ69,$D34),0)</f>
        <v>0</v>
      </c>
      <c r="NK34" s="167">
        <f>IF(OR(AND(NK$4&gt;=$J34,NK$4&lt;=$K34),AND(NK$4&gt;=$Q34,NK$4&lt;=$R34),AND(NK$4&gt;=$X34,NK$4&lt;=$Y34)),IF(NK69&gt;0,$D34-NK69,$D34),0)</f>
        <v>0</v>
      </c>
      <c r="NL34" s="167">
        <f>IF(OR(AND(NL$4&gt;=$J34,NL$4&lt;=$K34),AND(NL$4&gt;=$Q34,NL$4&lt;=$R34),AND(NL$4&gt;=$X34,NL$4&lt;=$Y34)),IF(NL69&gt;0,$D34-NL69,$D34),0)</f>
        <v>0</v>
      </c>
      <c r="NM34" s="167">
        <f>IF(OR(AND(NM$4&gt;=$J34,NM$4&lt;=$K34),AND(NM$4&gt;=$Q34,NM$4&lt;=$R34),AND(NM$4&gt;=$X34,NM$4&lt;=$Y34)),IF(NM69&gt;0,$D34-NM69,$D34),0)</f>
        <v>0</v>
      </c>
      <c r="NN34" s="167">
        <f>IF(OR(AND(NN$4&gt;=$J34,NN$4&lt;=$K34),AND(NN$4&gt;=$Q34,NN$4&lt;=$R34),AND(NN$4&gt;=$X34,NN$4&lt;=$Y34)),IF(NN69&gt;0,$D34-NN69,$D34),0)</f>
        <v>0</v>
      </c>
      <c r="NO34" s="167">
        <f>IF(OR(AND(NO$4&gt;=$J34,NO$4&lt;=$K34),AND(NO$4&gt;=$Q34,NO$4&lt;=$R34),AND(NO$4&gt;=$X34,NO$4&lt;=$Y34)),IF(NO69&gt;0,$D34-NO69,$D34),0)</f>
        <v>0</v>
      </c>
      <c r="NP34" s="167">
        <f>IF(OR(AND(NP$4&gt;=$J34,NP$4&lt;=$K34),AND(NP$4&gt;=$Q34,NP$4&lt;=$R34),AND(NP$4&gt;=$X34,NP$4&lt;=$Y34)),IF(NP69&gt;0,$D34-NP69,$D34),0)</f>
        <v>0</v>
      </c>
      <c r="NQ34" s="167">
        <f>IF(OR(AND(NQ$4&gt;=$J34,NQ$4&lt;=$K34),AND(NQ$4&gt;=$Q34,NQ$4&lt;=$R34),AND(NQ$4&gt;=$X34,NQ$4&lt;=$Y34)),IF(NQ69&gt;0,$D34-NQ69,$D34),0)</f>
        <v>0</v>
      </c>
      <c r="NR34" s="167">
        <f>IF(OR(AND(NR$4&gt;=$J34,NR$4&lt;=$K34),AND(NR$4&gt;=$Q34,NR$4&lt;=$R34),AND(NR$4&gt;=$X34,NR$4&lt;=$Y34)),IF(NR69&gt;0,$D34-NR69,$D34),0)</f>
        <v>0</v>
      </c>
      <c r="NS34" s="167">
        <f>IF(OR(AND(NS$4&gt;=$J34,NS$4&lt;=$K34),AND(NS$4&gt;=$Q34,NS$4&lt;=$R34),AND(NS$4&gt;=$X34,NS$4&lt;=$Y34)),IF(NS69&gt;0,$D34-NS69,$D34),0)</f>
        <v>0</v>
      </c>
      <c r="NT34" s="167">
        <f>IF(OR(AND(NT$4&gt;=$J34,NT$4&lt;=$K34),AND(NT$4&gt;=$Q34,NT$4&lt;=$R34),AND(NT$4&gt;=$X34,NT$4&lt;=$Y34)),IF(NT69&gt;0,$D34-NT69,$D34),0)</f>
        <v>0</v>
      </c>
      <c r="NU34" s="167">
        <f>IF(OR(AND(NU$4&gt;=$J34,NU$4&lt;=$K34),AND(NU$4&gt;=$Q34,NU$4&lt;=$R34),AND(NU$4&gt;=$X34,NU$4&lt;=$Y34)),IF(NU69&gt;0,$D34-NU69,$D34),0)</f>
        <v>0</v>
      </c>
      <c r="NV34" s="167">
        <f>IF(OR(AND(NV$4&gt;=$J34,NV$4&lt;=$K34),AND(NV$4&gt;=$Q34,NV$4&lt;=$R34),AND(NV$4&gt;=$X34,NV$4&lt;=$Y34)),IF(NV69&gt;0,$D34-NV69,$D34),0)</f>
        <v>0</v>
      </c>
      <c r="NW34" s="167">
        <f>IF(OR(AND(NW$4&gt;=$J34,NW$4&lt;=$K34),AND(NW$4&gt;=$Q34,NW$4&lt;=$R34),AND(NW$4&gt;=$X34,NW$4&lt;=$Y34)),IF(NW69&gt;0,$D34-NW69,$D34),0)</f>
        <v>0</v>
      </c>
      <c r="NX34" s="167">
        <f>IF(OR(AND(NX$4&gt;=$J34,NX$4&lt;=$K34),AND(NX$4&gt;=$Q34,NX$4&lt;=$R34),AND(NX$4&gt;=$X34,NX$4&lt;=$Y34)),IF(NX69&gt;0,$D34-NX69,$D34),0)</f>
        <v>0</v>
      </c>
      <c r="NY34" s="167">
        <f>IF(OR(AND(NY$4&gt;=$J34,NY$4&lt;=$K34),AND(NY$4&gt;=$Q34,NY$4&lt;=$R34),AND(NY$4&gt;=$X34,NY$4&lt;=$Y34)),IF(NY69&gt;0,$D34-NY69,$D34),0)</f>
        <v>0</v>
      </c>
      <c r="NZ34" s="167">
        <f>IF(OR(AND(NZ$4&gt;=$J34,NZ$4&lt;=$K34),AND(NZ$4&gt;=$Q34,NZ$4&lt;=$R34),AND(NZ$4&gt;=$X34,NZ$4&lt;=$Y34)),IF(NZ69&gt;0,$D34-NZ69,$D34),0)</f>
        <v>0</v>
      </c>
      <c r="OA34" s="167">
        <f>IF(OR(AND(OA$4&gt;=$J34,OA$4&lt;=$K34),AND(OA$4&gt;=$Q34,OA$4&lt;=$R34),AND(OA$4&gt;=$X34,OA$4&lt;=$Y34)),IF(OA69&gt;0,$D34-OA69,$D34),0)</f>
        <v>0</v>
      </c>
      <c r="OC34" s="8" t="s">
        <v>106</v>
      </c>
      <c r="OD34" s="8" t="s">
        <v>132</v>
      </c>
      <c r="OE34" s="8" t="s">
        <v>127</v>
      </c>
      <c r="OF34" s="8" t="s">
        <v>128</v>
      </c>
      <c r="OH34" s="17">
        <f t="shared" si="167"/>
        <v>0</v>
      </c>
      <c r="OI34" s="8">
        <f t="shared" si="235"/>
        <v>366</v>
      </c>
      <c r="OJ34" s="18">
        <f t="shared" si="181"/>
        <v>1</v>
      </c>
      <c r="OK34" s="18">
        <f t="shared" si="169"/>
        <v>1</v>
      </c>
      <c r="OL34" s="18">
        <f t="shared" si="170"/>
        <v>1</v>
      </c>
      <c r="OM34" s="18">
        <f t="shared" si="171"/>
        <v>1</v>
      </c>
      <c r="ON34" s="18">
        <f t="shared" si="172"/>
        <v>1</v>
      </c>
      <c r="OO34" s="18">
        <f t="shared" si="173"/>
        <v>1</v>
      </c>
      <c r="OP34" s="18">
        <f t="shared" si="174"/>
        <v>1</v>
      </c>
      <c r="OQ34" s="18">
        <f t="shared" si="175"/>
        <v>1</v>
      </c>
      <c r="OR34" s="18">
        <f t="shared" si="176"/>
        <v>1</v>
      </c>
      <c r="OS34" s="18">
        <f t="shared" si="177"/>
        <v>1</v>
      </c>
      <c r="OT34" s="18">
        <f t="shared" si="178"/>
        <v>1</v>
      </c>
      <c r="OU34" s="18">
        <f t="shared" si="179"/>
        <v>1</v>
      </c>
      <c r="OV34" s="18">
        <f t="shared" si="180"/>
        <v>1</v>
      </c>
    </row>
    <row r="35" spans="1:412" ht="11.25" customHeight="1" x14ac:dyDescent="0.2">
      <c r="B35" s="8" t="s">
        <v>189</v>
      </c>
      <c r="C35" s="9">
        <v>4</v>
      </c>
      <c r="D35" s="15">
        <v>1</v>
      </c>
      <c r="E35" s="168"/>
      <c r="F35" s="169" t="str">
        <f>IF(E35="","",E35+G35-1)</f>
        <v/>
      </c>
      <c r="G35" s="170"/>
      <c r="H35" s="170" t="str">
        <f t="shared" si="230"/>
        <v/>
      </c>
      <c r="I35" s="171"/>
      <c r="J35" s="170" t="str">
        <f t="shared" si="238"/>
        <v/>
      </c>
      <c r="K35" s="170" t="str">
        <f t="shared" si="239"/>
        <v/>
      </c>
      <c r="L35" s="172"/>
      <c r="M35" s="172" t="str">
        <f t="shared" si="184"/>
        <v/>
      </c>
      <c r="N35" s="173"/>
      <c r="O35" s="173" t="str">
        <f t="shared" si="227"/>
        <v/>
      </c>
      <c r="P35" s="173"/>
      <c r="Q35" s="174" t="str">
        <f t="shared" si="236"/>
        <v/>
      </c>
      <c r="R35" s="174" t="str">
        <f t="shared" si="237"/>
        <v/>
      </c>
      <c r="S35" s="175"/>
      <c r="T35" s="176" t="str">
        <f t="shared" si="228"/>
        <v/>
      </c>
      <c r="U35" s="175"/>
      <c r="V35" s="177" t="str">
        <f t="shared" si="229"/>
        <v/>
      </c>
      <c r="W35" s="175"/>
      <c r="X35" s="175" t="str">
        <f t="shared" si="233"/>
        <v/>
      </c>
      <c r="Y35" s="178" t="str">
        <f t="shared" si="234"/>
        <v/>
      </c>
      <c r="Z35" s="167">
        <f>IF(OR(AND(Z$4&gt;=$J35,Z$4&lt;=$K35),AND(Z$4&gt;=$Q35,Z$4&lt;=$R35),AND(Z$4&gt;=$X35,Z$4&lt;=$Y35)),IF(Z70&gt;0,$D35-Z70,$D35),0)</f>
        <v>0</v>
      </c>
      <c r="AA35" s="167">
        <f>IF(OR(AND(AA$4&gt;=$J35,AA$4&lt;=$K35),AND(AA$4&gt;=$Q35,AA$4&lt;=$R35),AND(AA$4&gt;=$X35,AA$4&lt;=$Y35)),IF(AA70&gt;0,$D35-AA70,$D35),0)</f>
        <v>0</v>
      </c>
      <c r="AB35" s="167">
        <f>IF(OR(AND(AB$4&gt;=$J35,AB$4&lt;=$K35),AND(AB$4&gt;=$Q35,AB$4&lt;=$R35),AND(AB$4&gt;=$X35,AB$4&lt;=$Y35)),IF(AB70&gt;0,$D35-AB70,$D35),0)</f>
        <v>0</v>
      </c>
      <c r="AC35" s="167">
        <f>IF(OR(AND(AC$4&gt;=$J35,AC$4&lt;=$K35),AND(AC$4&gt;=$Q35,AC$4&lt;=$R35),AND(AC$4&gt;=$X35,AC$4&lt;=$Y35)),IF(AC70&gt;0,$D35-AC70,$D35),0)</f>
        <v>0</v>
      </c>
      <c r="AD35" s="167">
        <f>IF(OR(AND(AD$4&gt;=$J35,AD$4&lt;=$K35),AND(AD$4&gt;=$Q35,AD$4&lt;=$R35),AND(AD$4&gt;=$X35,AD$4&lt;=$Y35)),IF(AD70&gt;0,$D35-AD70,$D35),0)</f>
        <v>0</v>
      </c>
      <c r="AE35" s="167">
        <f>IF(OR(AND(AE$4&gt;=$J35,AE$4&lt;=$K35),AND(AE$4&gt;=$Q35,AE$4&lt;=$R35),AND(AE$4&gt;=$X35,AE$4&lt;=$Y35)),IF(AE70&gt;0,$D35-AE70,$D35),0)</f>
        <v>0</v>
      </c>
      <c r="AF35" s="167">
        <f>IF(OR(AND(AF$4&gt;=$J35,AF$4&lt;=$K35),AND(AF$4&gt;=$Q35,AF$4&lt;=$R35),AND(AF$4&gt;=$X35,AF$4&lt;=$Y35)),IF(AF70&gt;0,$D35-AF70,$D35),0)</f>
        <v>0</v>
      </c>
      <c r="AG35" s="167">
        <f>IF(OR(AND(AG$4&gt;=$J35,AG$4&lt;=$K35),AND(AG$4&gt;=$Q35,AG$4&lt;=$R35),AND(AG$4&gt;=$X35,AG$4&lt;=$Y35)),IF(AG70&gt;0,$D35-AG70,$D35),0)</f>
        <v>0</v>
      </c>
      <c r="AH35" s="167">
        <f>IF(OR(AND(AH$4&gt;=$J35,AH$4&lt;=$K35),AND(AH$4&gt;=$Q35,AH$4&lt;=$R35),AND(AH$4&gt;=$X35,AH$4&lt;=$Y35)),IF(AH70&gt;0,$D35-AH70,$D35),0)</f>
        <v>0</v>
      </c>
      <c r="AI35" s="167">
        <f>IF(OR(AND(AI$4&gt;=$J35,AI$4&lt;=$K35),AND(AI$4&gt;=$Q35,AI$4&lt;=$R35),AND(AI$4&gt;=$X35,AI$4&lt;=$Y35)),IF(AI70&gt;0,$D35-AI70,$D35),0)</f>
        <v>0</v>
      </c>
      <c r="AJ35" s="167">
        <f>IF(OR(AND(AJ$4&gt;=$J35,AJ$4&lt;=$K35),AND(AJ$4&gt;=$Q35,AJ$4&lt;=$R35),AND(AJ$4&gt;=$X35,AJ$4&lt;=$Y35)),IF(AJ70&gt;0,$D35-AJ70,$D35),0)</f>
        <v>0</v>
      </c>
      <c r="AK35" s="167">
        <f>IF(OR(AND(AK$4&gt;=$J35,AK$4&lt;=$K35),AND(AK$4&gt;=$Q35,AK$4&lt;=$R35),AND(AK$4&gt;=$X35,AK$4&lt;=$Y35)),IF(AK70&gt;0,$D35-AK70,$D35),0)</f>
        <v>0</v>
      </c>
      <c r="AL35" s="167">
        <f>IF(OR(AND(AL$4&gt;=$J35,AL$4&lt;=$K35),AND(AL$4&gt;=$Q35,AL$4&lt;=$R35),AND(AL$4&gt;=$X35,AL$4&lt;=$Y35)),IF(AL70&gt;0,$D35-AL70,$D35),0)</f>
        <v>0</v>
      </c>
      <c r="AM35" s="167">
        <f>IF(OR(AND(AM$4&gt;=$J35,AM$4&lt;=$K35),AND(AM$4&gt;=$Q35,AM$4&lt;=$R35),AND(AM$4&gt;=$X35,AM$4&lt;=$Y35)),IF(AM70&gt;0,$D35-AM70,$D35),0)</f>
        <v>0</v>
      </c>
      <c r="AN35" s="167">
        <f>IF(OR(AND(AN$4&gt;=$J35,AN$4&lt;=$K35),AND(AN$4&gt;=$Q35,AN$4&lt;=$R35),AND(AN$4&gt;=$X35,AN$4&lt;=$Y35)),IF(AN70&gt;0,$D35-AN70,$D35),0)</f>
        <v>0</v>
      </c>
      <c r="AO35" s="167">
        <f>IF(OR(AND(AO$4&gt;=$J35,AO$4&lt;=$K35),AND(AO$4&gt;=$Q35,AO$4&lt;=$R35),AND(AO$4&gt;=$X35,AO$4&lt;=$Y35)),IF(AO70&gt;0,$D35-AO70,$D35),0)</f>
        <v>0</v>
      </c>
      <c r="AP35" s="167">
        <f>IF(OR(AND(AP$4&gt;=$J35,AP$4&lt;=$K35),AND(AP$4&gt;=$Q35,AP$4&lt;=$R35),AND(AP$4&gt;=$X35,AP$4&lt;=$Y35)),IF(AP70&gt;0,$D35-AP70,$D35),0)</f>
        <v>0</v>
      </c>
      <c r="AQ35" s="167">
        <f>IF(OR(AND(AQ$4&gt;=$J35,AQ$4&lt;=$K35),AND(AQ$4&gt;=$Q35,AQ$4&lt;=$R35),AND(AQ$4&gt;=$X35,AQ$4&lt;=$Y35)),IF(AQ70&gt;0,$D35-AQ70,$D35),0)</f>
        <v>0</v>
      </c>
      <c r="AR35" s="167">
        <f>IF(OR(AND(AR$4&gt;=$J35,AR$4&lt;=$K35),AND(AR$4&gt;=$Q35,AR$4&lt;=$R35),AND(AR$4&gt;=$X35,AR$4&lt;=$Y35)),IF(AR70&gt;0,$D35-AR70,$D35),0)</f>
        <v>0</v>
      </c>
      <c r="AS35" s="167">
        <f>IF(OR(AND(AS$4&gt;=$J35,AS$4&lt;=$K35),AND(AS$4&gt;=$Q35,AS$4&lt;=$R35),AND(AS$4&gt;=$X35,AS$4&lt;=$Y35)),IF(AS70&gt;0,$D35-AS70,$D35),0)</f>
        <v>0</v>
      </c>
      <c r="AT35" s="167">
        <f>IF(OR(AND(AT$4&gt;=$J35,AT$4&lt;=$K35),AND(AT$4&gt;=$Q35,AT$4&lt;=$R35),AND(AT$4&gt;=$X35,AT$4&lt;=$Y35)),IF(AT70&gt;0,$D35-AT70,$D35),0)</f>
        <v>0</v>
      </c>
      <c r="AU35" s="167">
        <f>IF(OR(AND(AU$4&gt;=$J35,AU$4&lt;=$K35),AND(AU$4&gt;=$Q35,AU$4&lt;=$R35),AND(AU$4&gt;=$X35,AU$4&lt;=$Y35)),IF(AU70&gt;0,$D35-AU70,$D35),0)</f>
        <v>0</v>
      </c>
      <c r="AV35" s="167">
        <f>IF(OR(AND(AV$4&gt;=$J35,AV$4&lt;=$K35),AND(AV$4&gt;=$Q35,AV$4&lt;=$R35),AND(AV$4&gt;=$X35,AV$4&lt;=$Y35)),IF(AV70&gt;0,$D35-AV70,$D35),0)</f>
        <v>0</v>
      </c>
      <c r="AW35" s="167">
        <f>IF(OR(AND(AW$4&gt;=$J35,AW$4&lt;=$K35),AND(AW$4&gt;=$Q35,AW$4&lt;=$R35),AND(AW$4&gt;=$X35,AW$4&lt;=$Y35)),IF(AW70&gt;0,$D35-AW70,$D35),0)</f>
        <v>0</v>
      </c>
      <c r="AX35" s="167">
        <f>IF(OR(AND(AX$4&gt;=$J35,AX$4&lt;=$K35),AND(AX$4&gt;=$Q35,AX$4&lt;=$R35),AND(AX$4&gt;=$X35,AX$4&lt;=$Y35)),IF(AX70&gt;0,$D35-AX70,$D35),0)</f>
        <v>0</v>
      </c>
      <c r="AY35" s="167">
        <f>IF(OR(AND(AY$4&gt;=$J35,AY$4&lt;=$K35),AND(AY$4&gt;=$Q35,AY$4&lt;=$R35),AND(AY$4&gt;=$X35,AY$4&lt;=$Y35)),IF(AY70&gt;0,$D35-AY70,$D35),0)</f>
        <v>0</v>
      </c>
      <c r="AZ35" s="167">
        <f>IF(OR(AND(AZ$4&gt;=$J35,AZ$4&lt;=$K35),AND(AZ$4&gt;=$Q35,AZ$4&lt;=$R35),AND(AZ$4&gt;=$X35,AZ$4&lt;=$Y35)),IF(AZ70&gt;0,$D35-AZ70,$D35),0)</f>
        <v>0</v>
      </c>
      <c r="BA35" s="167">
        <f>IF(OR(AND(BA$4&gt;=$J35,BA$4&lt;=$K35),AND(BA$4&gt;=$Q35,BA$4&lt;=$R35),AND(BA$4&gt;=$X35,BA$4&lt;=$Y35)),IF(BA70&gt;0,$D35-BA70,$D35),0)</f>
        <v>0</v>
      </c>
      <c r="BB35" s="167">
        <f>IF(OR(AND(BB$4&gt;=$J35,BB$4&lt;=$K35),AND(BB$4&gt;=$Q35,BB$4&lt;=$R35),AND(BB$4&gt;=$X35,BB$4&lt;=$Y35)),IF(BB70&gt;0,$D35-BB70,$D35),0)</f>
        <v>0</v>
      </c>
      <c r="BC35" s="167">
        <f>IF(OR(AND(BC$4&gt;=$J35,BC$4&lt;=$K35),AND(BC$4&gt;=$Q35,BC$4&lt;=$R35),AND(BC$4&gt;=$X35,BC$4&lt;=$Y35)),IF(BC70&gt;0,$D35-BC70,$D35),0)</f>
        <v>0</v>
      </c>
      <c r="BD35" s="167">
        <f>IF(OR(AND(BD$4&gt;=$J35,BD$4&lt;=$K35),AND(BD$4&gt;=$Q35,BD$4&lt;=$R35),AND(BD$4&gt;=$X35,BD$4&lt;=$Y35)),IF(BD70&gt;0,$D35-BD70,$D35),0)</f>
        <v>0</v>
      </c>
      <c r="BE35" s="167">
        <f>IF(OR(AND(BE$4&gt;=$J35,BE$4&lt;=$K35),AND(BE$4&gt;=$Q35,BE$4&lt;=$R35),AND(BE$4&gt;=$X35,BE$4&lt;=$Y35)),IF(BE70&gt;0,$D35-BE70,$D35),0)</f>
        <v>0</v>
      </c>
      <c r="BF35" s="167">
        <f>IF(OR(AND(BF$4&gt;=$J35,BF$4&lt;=$K35),AND(BF$4&gt;=$Q35,BF$4&lt;=$R35),AND(BF$4&gt;=$X35,BF$4&lt;=$Y35)),IF(BF70&gt;0,$D35-BF70,$D35),0)</f>
        <v>0</v>
      </c>
      <c r="BG35" s="167">
        <f>IF(OR(AND(BG$4&gt;=$J35,BG$4&lt;=$K35),AND(BG$4&gt;=$Q35,BG$4&lt;=$R35),AND(BG$4&gt;=$X35,BG$4&lt;=$Y35)),IF(BG70&gt;0,$D35-BG70,$D35),0)</f>
        <v>0</v>
      </c>
      <c r="BH35" s="167">
        <f>IF(OR(AND(BH$4&gt;=$J35,BH$4&lt;=$K35),AND(BH$4&gt;=$Q35,BH$4&lt;=$R35),AND(BH$4&gt;=$X35,BH$4&lt;=$Y35)),IF(BH70&gt;0,$D35-BH70,$D35),0)</f>
        <v>0</v>
      </c>
      <c r="BI35" s="167">
        <f>IF(OR(AND(BI$4&gt;=$J35,BI$4&lt;=$K35),AND(BI$4&gt;=$Q35,BI$4&lt;=$R35),AND(BI$4&gt;=$X35,BI$4&lt;=$Y35)),IF(BI70&gt;0,$D35-BI70,$D35),0)</f>
        <v>0</v>
      </c>
      <c r="BJ35" s="167">
        <f>IF(OR(AND(BJ$4&gt;=$J35,BJ$4&lt;=$K35),AND(BJ$4&gt;=$Q35,BJ$4&lt;=$R35),AND(BJ$4&gt;=$X35,BJ$4&lt;=$Y35)),IF(BJ70&gt;0,$D35-BJ70,$D35),0)</f>
        <v>0</v>
      </c>
      <c r="BK35" s="167">
        <f>IF(OR(AND(BK$4&gt;=$J35,BK$4&lt;=$K35),AND(BK$4&gt;=$Q35,BK$4&lt;=$R35),AND(BK$4&gt;=$X35,BK$4&lt;=$Y35)),IF(BK70&gt;0,$D35-BK70,$D35),0)</f>
        <v>0</v>
      </c>
      <c r="BL35" s="167">
        <f>IF(OR(AND(BL$4&gt;=$J35,BL$4&lt;=$K35),AND(BL$4&gt;=$Q35,BL$4&lt;=$R35),AND(BL$4&gt;=$X35,BL$4&lt;=$Y35)),IF(BL70&gt;0,$D35-BL70,$D35),0)</f>
        <v>0</v>
      </c>
      <c r="BM35" s="167">
        <f>IF(OR(AND(BM$4&gt;=$J35,BM$4&lt;=$K35),AND(BM$4&gt;=$Q35,BM$4&lt;=$R35),AND(BM$4&gt;=$X35,BM$4&lt;=$Y35)),IF(BM70&gt;0,$D35-BM70,$D35),0)</f>
        <v>0</v>
      </c>
      <c r="BN35" s="167">
        <f>IF(OR(AND(BN$4&gt;=$J35,BN$4&lt;=$K35),AND(BN$4&gt;=$Q35,BN$4&lt;=$R35),AND(BN$4&gt;=$X35,BN$4&lt;=$Y35)),IF(BN70&gt;0,$D35-BN70,$D35),0)</f>
        <v>0</v>
      </c>
      <c r="BO35" s="167">
        <f>IF(OR(AND(BO$4&gt;=$J35,BO$4&lt;=$K35),AND(BO$4&gt;=$Q35,BO$4&lt;=$R35),AND(BO$4&gt;=$X35,BO$4&lt;=$Y35)),IF(BO70&gt;0,$D35-BO70,$D35),0)</f>
        <v>0</v>
      </c>
      <c r="BP35" s="167">
        <f>IF(OR(AND(BP$4&gt;=$J35,BP$4&lt;=$K35),AND(BP$4&gt;=$Q35,BP$4&lt;=$R35),AND(BP$4&gt;=$X35,BP$4&lt;=$Y35)),IF(BP70&gt;0,$D35-BP70,$D35),0)</f>
        <v>0</v>
      </c>
      <c r="BQ35" s="167">
        <f>IF(OR(AND(BQ$4&gt;=$J35,BQ$4&lt;=$K35),AND(BQ$4&gt;=$Q35,BQ$4&lt;=$R35),AND(BQ$4&gt;=$X35,BQ$4&lt;=$Y35)),IF(BQ70&gt;0,$D35-BQ70,$D35),0)</f>
        <v>0</v>
      </c>
      <c r="BR35" s="167">
        <f>IF(OR(AND(BR$4&gt;=$J35,BR$4&lt;=$K35),AND(BR$4&gt;=$Q35,BR$4&lt;=$R35),AND(BR$4&gt;=$X35,BR$4&lt;=$Y35)),IF(BR70&gt;0,$D35-BR70,$D35),0)</f>
        <v>0</v>
      </c>
      <c r="BS35" s="167">
        <f>IF(OR(AND(BS$4&gt;=$J35,BS$4&lt;=$K35),AND(BS$4&gt;=$Q35,BS$4&lt;=$R35),AND(BS$4&gt;=$X35,BS$4&lt;=$Y35)),IF(BS70&gt;0,$D35-BS70,$D35),0)</f>
        <v>0</v>
      </c>
      <c r="BT35" s="167">
        <f>IF(OR(AND(BT$4&gt;=$J35,BT$4&lt;=$K35),AND(BT$4&gt;=$Q35,BT$4&lt;=$R35),AND(BT$4&gt;=$X35,BT$4&lt;=$Y35)),IF(BT70&gt;0,$D35-BT70,$D35),0)</f>
        <v>0</v>
      </c>
      <c r="BU35" s="167">
        <f>IF(OR(AND(BU$4&gt;=$J35,BU$4&lt;=$K35),AND(BU$4&gt;=$Q35,BU$4&lt;=$R35),AND(BU$4&gt;=$X35,BU$4&lt;=$Y35)),IF(BU70&gt;0,$D35-BU70,$D35),0)</f>
        <v>0</v>
      </c>
      <c r="BV35" s="167">
        <f>IF(OR(AND(BV$4&gt;=$J35,BV$4&lt;=$K35),AND(BV$4&gt;=$Q35,BV$4&lt;=$R35),AND(BV$4&gt;=$X35,BV$4&lt;=$Y35)),IF(BV70&gt;0,$D35-BV70,$D35),0)</f>
        <v>0</v>
      </c>
      <c r="BW35" s="167">
        <f>IF(OR(AND(BW$4&gt;=$J35,BW$4&lt;=$K35),AND(BW$4&gt;=$Q35,BW$4&lt;=$R35),AND(BW$4&gt;=$X35,BW$4&lt;=$Y35)),IF(BW70&gt;0,$D35-BW70,$D35),0)</f>
        <v>0</v>
      </c>
      <c r="BX35" s="167">
        <f>IF(OR(AND(BX$4&gt;=$J35,BX$4&lt;=$K35),AND(BX$4&gt;=$Q35,BX$4&lt;=$R35),AND(BX$4&gt;=$X35,BX$4&lt;=$Y35)),IF(BX70&gt;0,$D35-BX70,$D35),0)</f>
        <v>0</v>
      </c>
      <c r="BY35" s="167">
        <f>IF(OR(AND(BY$4&gt;=$J35,BY$4&lt;=$K35),AND(BY$4&gt;=$Q35,BY$4&lt;=$R35),AND(BY$4&gt;=$X35,BY$4&lt;=$Y35)),IF(BY70&gt;0,$D35-BY70,$D35),0)</f>
        <v>0</v>
      </c>
      <c r="BZ35" s="167">
        <f>IF(OR(AND(BZ$4&gt;=$J35,BZ$4&lt;=$K35),AND(BZ$4&gt;=$Q35,BZ$4&lt;=$R35),AND(BZ$4&gt;=$X35,BZ$4&lt;=$Y35)),IF(BZ70&gt;0,$D35-BZ70,$D35),0)</f>
        <v>0</v>
      </c>
      <c r="CA35" s="167">
        <f>IF(OR(AND(CA$4&gt;=$J35,CA$4&lt;=$K35),AND(CA$4&gt;=$Q35,CA$4&lt;=$R35),AND(CA$4&gt;=$X35,CA$4&lt;=$Y35)),IF(CA70&gt;0,$D35-CA70,$D35),0)</f>
        <v>0</v>
      </c>
      <c r="CB35" s="167">
        <f>IF(OR(AND(CB$4&gt;=$J35,CB$4&lt;=$K35),AND(CB$4&gt;=$Q35,CB$4&lt;=$R35),AND(CB$4&gt;=$X35,CB$4&lt;=$Y35)),IF(CB70&gt;0,$D35-CB70,$D35),0)</f>
        <v>0</v>
      </c>
      <c r="CC35" s="167">
        <f>IF(OR(AND(CC$4&gt;=$J35,CC$4&lt;=$K35),AND(CC$4&gt;=$Q35,CC$4&lt;=$R35),AND(CC$4&gt;=$X35,CC$4&lt;=$Y35)),IF(CC70&gt;0,$D35-CC70,$D35),0)</f>
        <v>0</v>
      </c>
      <c r="CD35" s="167">
        <f>IF(OR(AND(CD$4&gt;=$J35,CD$4&lt;=$K35),AND(CD$4&gt;=$Q35,CD$4&lt;=$R35),AND(CD$4&gt;=$X35,CD$4&lt;=$Y35)),IF(CD70&gt;0,$D35-CD70,$D35),0)</f>
        <v>0</v>
      </c>
      <c r="CE35" s="167">
        <f>IF(OR(AND(CE$4&gt;=$J35,CE$4&lt;=$K35),AND(CE$4&gt;=$Q35,CE$4&lt;=$R35),AND(CE$4&gt;=$X35,CE$4&lt;=$Y35)),IF(CE70&gt;0,$D35-CE70,$D35),0)</f>
        <v>0</v>
      </c>
      <c r="CF35" s="167">
        <f>IF(OR(AND(CF$4&gt;=$J35,CF$4&lt;=$K35),AND(CF$4&gt;=$Q35,CF$4&lt;=$R35),AND(CF$4&gt;=$X35,CF$4&lt;=$Y35)),IF(CF70&gt;0,$D35-CF70,$D35),0)</f>
        <v>0</v>
      </c>
      <c r="CG35" s="167">
        <f>IF(OR(AND(CG$4&gt;=$J35,CG$4&lt;=$K35),AND(CG$4&gt;=$Q35,CG$4&lt;=$R35),AND(CG$4&gt;=$X35,CG$4&lt;=$Y35)),IF(CG70&gt;0,$D35-CG70,$D35),0)</f>
        <v>0</v>
      </c>
      <c r="CH35" s="167">
        <f>IF(OR(AND(CH$4&gt;=$J35,CH$4&lt;=$K35),AND(CH$4&gt;=$Q35,CH$4&lt;=$R35),AND(CH$4&gt;=$X35,CH$4&lt;=$Y35)),IF(CH70&gt;0,$D35-CH70,$D35),0)</f>
        <v>0</v>
      </c>
      <c r="CI35" s="167">
        <f>IF(OR(AND(CI$4&gt;=$J35,CI$4&lt;=$K35),AND(CI$4&gt;=$Q35,CI$4&lt;=$R35),AND(CI$4&gt;=$X35,CI$4&lt;=$Y35)),IF(CI70&gt;0,$D35-CI70,$D35),0)</f>
        <v>0</v>
      </c>
      <c r="CJ35" s="167">
        <f>IF(OR(AND(CJ$4&gt;=$J35,CJ$4&lt;=$K35),AND(CJ$4&gt;=$Q35,CJ$4&lt;=$R35),AND(CJ$4&gt;=$X35,CJ$4&lt;=$Y35)),IF(CJ70&gt;0,$D35-CJ70,$D35),0)</f>
        <v>0</v>
      </c>
      <c r="CK35" s="167">
        <f>IF(OR(AND(CK$4&gt;=$J35,CK$4&lt;=$K35),AND(CK$4&gt;=$Q35,CK$4&lt;=$R35),AND(CK$4&gt;=$X35,CK$4&lt;=$Y35)),IF(CK70&gt;0,$D35-CK70,$D35),0)</f>
        <v>0</v>
      </c>
      <c r="CL35" s="167">
        <f>IF(OR(AND(CL$4&gt;=$J35,CL$4&lt;=$K35),AND(CL$4&gt;=$Q35,CL$4&lt;=$R35),AND(CL$4&gt;=$X35,CL$4&lt;=$Y35)),IF(CL70&gt;0,$D35-CL70,$D35),0)</f>
        <v>0</v>
      </c>
      <c r="CM35" s="167">
        <f>IF(OR(AND(CM$4&gt;=$J35,CM$4&lt;=$K35),AND(CM$4&gt;=$Q35,CM$4&lt;=$R35),AND(CM$4&gt;=$X35,CM$4&lt;=$Y35)),IF(CM70&gt;0,$D35-CM70,$D35),0)</f>
        <v>0</v>
      </c>
      <c r="CN35" s="167">
        <f>IF(OR(AND(CN$4&gt;=$J35,CN$4&lt;=$K35),AND(CN$4&gt;=$Q35,CN$4&lt;=$R35),AND(CN$4&gt;=$X35,CN$4&lt;=$Y35)),IF(CN70&gt;0,$D35-CN70,$D35),0)</f>
        <v>0</v>
      </c>
      <c r="CO35" s="167">
        <f>IF(OR(AND(CO$4&gt;=$J35,CO$4&lt;=$K35),AND(CO$4&gt;=$Q35,CO$4&lt;=$R35),AND(CO$4&gt;=$X35,CO$4&lt;=$Y35)),IF(CO70&gt;0,$D35-CO70,$D35),0)</f>
        <v>0</v>
      </c>
      <c r="CP35" s="167">
        <f>IF(OR(AND(CP$4&gt;=$J35,CP$4&lt;=$K35),AND(CP$4&gt;=$Q35,CP$4&lt;=$R35),AND(CP$4&gt;=$X35,CP$4&lt;=$Y35)),IF(CP70&gt;0,$D35-CP70,$D35),0)</f>
        <v>0</v>
      </c>
      <c r="CQ35" s="167">
        <f>IF(OR(AND(CQ$4&gt;=$J35,CQ$4&lt;=$K35),AND(CQ$4&gt;=$Q35,CQ$4&lt;=$R35),AND(CQ$4&gt;=$X35,CQ$4&lt;=$Y35)),IF(CQ70&gt;0,$D35-CQ70,$D35),0)</f>
        <v>0</v>
      </c>
      <c r="CR35" s="167">
        <f>IF(OR(AND(CR$4&gt;=$J35,CR$4&lt;=$K35),AND(CR$4&gt;=$Q35,CR$4&lt;=$R35),AND(CR$4&gt;=$X35,CR$4&lt;=$Y35)),IF(CR70&gt;0,$D35-CR70,$D35),0)</f>
        <v>0</v>
      </c>
      <c r="CS35" s="167">
        <f>IF(OR(AND(CS$4&gt;=$J35,CS$4&lt;=$K35),AND(CS$4&gt;=$Q35,CS$4&lt;=$R35),AND(CS$4&gt;=$X35,CS$4&lt;=$Y35)),IF(CS70&gt;0,$D35-CS70,$D35),0)</f>
        <v>0</v>
      </c>
      <c r="CT35" s="167">
        <f>IF(OR(AND(CT$4&gt;=$J35,CT$4&lt;=$K35),AND(CT$4&gt;=$Q35,CT$4&lt;=$R35),AND(CT$4&gt;=$X35,CT$4&lt;=$Y35)),IF(CT70&gt;0,$D35-CT70,$D35),0)</f>
        <v>0</v>
      </c>
      <c r="CU35" s="167">
        <f>IF(OR(AND(CU$4&gt;=$J35,CU$4&lt;=$K35),AND(CU$4&gt;=$Q35,CU$4&lt;=$R35),AND(CU$4&gt;=$X35,CU$4&lt;=$Y35)),IF(CU70&gt;0,$D35-CU70,$D35),0)</f>
        <v>0</v>
      </c>
      <c r="CV35" s="167">
        <f>IF(OR(AND(CV$4&gt;=$J35,CV$4&lt;=$K35),AND(CV$4&gt;=$Q35,CV$4&lt;=$R35),AND(CV$4&gt;=$X35,CV$4&lt;=$Y35)),IF(CV70&gt;0,$D35-CV70,$D35),0)</f>
        <v>0</v>
      </c>
      <c r="CW35" s="167">
        <f>IF(OR(AND(CW$4&gt;=$J35,CW$4&lt;=$K35),AND(CW$4&gt;=$Q35,CW$4&lt;=$R35),AND(CW$4&gt;=$X35,CW$4&lt;=$Y35)),IF(CW70&gt;0,$D35-CW70,$D35),0)</f>
        <v>0</v>
      </c>
      <c r="CX35" s="167">
        <f>IF(OR(AND(CX$4&gt;=$J35,CX$4&lt;=$K35),AND(CX$4&gt;=$Q35,CX$4&lt;=$R35),AND(CX$4&gt;=$X35,CX$4&lt;=$Y35)),IF(CX70&gt;0,$D35-CX70,$D35),0)</f>
        <v>0</v>
      </c>
      <c r="CY35" s="167">
        <f>IF(OR(AND(CY$4&gt;=$J35,CY$4&lt;=$K35),AND(CY$4&gt;=$Q35,CY$4&lt;=$R35),AND(CY$4&gt;=$X35,CY$4&lt;=$Y35)),IF(CY70&gt;0,$D35-CY70,$D35),0)</f>
        <v>0</v>
      </c>
      <c r="CZ35" s="167">
        <f>IF(OR(AND(CZ$4&gt;=$J35,CZ$4&lt;=$K35),AND(CZ$4&gt;=$Q35,CZ$4&lt;=$R35),AND(CZ$4&gt;=$X35,CZ$4&lt;=$Y35)),IF(CZ70&gt;0,$D35-CZ70,$D35),0)</f>
        <v>0</v>
      </c>
      <c r="DA35" s="167">
        <f>IF(OR(AND(DA$4&gt;=$J35,DA$4&lt;=$K35),AND(DA$4&gt;=$Q35,DA$4&lt;=$R35),AND(DA$4&gt;=$X35,DA$4&lt;=$Y35)),IF(DA70&gt;0,$D35-DA70,$D35),0)</f>
        <v>0</v>
      </c>
      <c r="DB35" s="167">
        <f>IF(OR(AND(DB$4&gt;=$J35,DB$4&lt;=$K35),AND(DB$4&gt;=$Q35,DB$4&lt;=$R35),AND(DB$4&gt;=$X35,DB$4&lt;=$Y35)),IF(DB70&gt;0,$D35-DB70,$D35),0)</f>
        <v>0</v>
      </c>
      <c r="DC35" s="167">
        <f>IF(OR(AND(DC$4&gt;=$J35,DC$4&lt;=$K35),AND(DC$4&gt;=$Q35,DC$4&lt;=$R35),AND(DC$4&gt;=$X35,DC$4&lt;=$Y35)),IF(DC70&gt;0,$D35-DC70,$D35),0)</f>
        <v>0</v>
      </c>
      <c r="DD35" s="167">
        <f>IF(OR(AND(DD$4&gt;=$J35,DD$4&lt;=$K35),AND(DD$4&gt;=$Q35,DD$4&lt;=$R35),AND(DD$4&gt;=$X35,DD$4&lt;=$Y35)),IF(DD70&gt;0,$D35-DD70,$D35),0)</f>
        <v>0</v>
      </c>
      <c r="DE35" s="167">
        <f>IF(OR(AND(DE$4&gt;=$J35,DE$4&lt;=$K35),AND(DE$4&gt;=$Q35,DE$4&lt;=$R35),AND(DE$4&gt;=$X35,DE$4&lt;=$Y35)),IF(DE70&gt;0,$D35-DE70,$D35),0)</f>
        <v>0</v>
      </c>
      <c r="DF35" s="167">
        <f>IF(OR(AND(DF$4&gt;=$J35,DF$4&lt;=$K35),AND(DF$4&gt;=$Q35,DF$4&lt;=$R35),AND(DF$4&gt;=$X35,DF$4&lt;=$Y35)),IF(DF70&gt;0,$D35-DF70,$D35),0)</f>
        <v>0</v>
      </c>
      <c r="DG35" s="167">
        <f>IF(OR(AND(DG$4&gt;=$J35,DG$4&lt;=$K35),AND(DG$4&gt;=$Q35,DG$4&lt;=$R35),AND(DG$4&gt;=$X35,DG$4&lt;=$Y35)),IF(DG70&gt;0,$D35-DG70,$D35),0)</f>
        <v>0</v>
      </c>
      <c r="DH35" s="167">
        <f>IF(OR(AND(DH$4&gt;=$J35,DH$4&lt;=$K35),AND(DH$4&gt;=$Q35,DH$4&lt;=$R35),AND(DH$4&gt;=$X35,DH$4&lt;=$Y35)),IF(DH70&gt;0,$D35-DH70,$D35),0)</f>
        <v>0</v>
      </c>
      <c r="DI35" s="167">
        <f>IF(OR(AND(DI$4&gt;=$J35,DI$4&lt;=$K35),AND(DI$4&gt;=$Q35,DI$4&lt;=$R35),AND(DI$4&gt;=$X35,DI$4&lt;=$Y35)),IF(DI70&gt;0,$D35-DI70,$D35),0)</f>
        <v>0</v>
      </c>
      <c r="DJ35" s="167">
        <f>IF(OR(AND(DJ$4&gt;=$J35,DJ$4&lt;=$K35),AND(DJ$4&gt;=$Q35,DJ$4&lt;=$R35),AND(DJ$4&gt;=$X35,DJ$4&lt;=$Y35)),IF(DJ70&gt;0,$D35-DJ70,$D35),0)</f>
        <v>0</v>
      </c>
      <c r="DK35" s="167">
        <f>IF(OR(AND(DK$4&gt;=$J35,DK$4&lt;=$K35),AND(DK$4&gt;=$Q35,DK$4&lt;=$R35),AND(DK$4&gt;=$X35,DK$4&lt;=$Y35)),IF(DK70&gt;0,$D35-DK70,$D35),0)</f>
        <v>0</v>
      </c>
      <c r="DL35" s="167">
        <f>IF(OR(AND(DL$4&gt;=$J35,DL$4&lt;=$K35),AND(DL$4&gt;=$Q35,DL$4&lt;=$R35),AND(DL$4&gt;=$X35,DL$4&lt;=$Y35)),IF(DL70&gt;0,$D35-DL70,$D35),0)</f>
        <v>0</v>
      </c>
      <c r="DM35" s="167">
        <f>IF(OR(AND(DM$4&gt;=$J35,DM$4&lt;=$K35),AND(DM$4&gt;=$Q35,DM$4&lt;=$R35),AND(DM$4&gt;=$X35,DM$4&lt;=$Y35)),IF(DM70&gt;0,$D35-DM70,$D35),0)</f>
        <v>0</v>
      </c>
      <c r="DN35" s="167">
        <f>IF(OR(AND(DN$4&gt;=$J35,DN$4&lt;=$K35),AND(DN$4&gt;=$Q35,DN$4&lt;=$R35),AND(DN$4&gt;=$X35,DN$4&lt;=$Y35)),IF(DN70&gt;0,$D35-DN70,$D35),0)</f>
        <v>0</v>
      </c>
      <c r="DO35" s="167">
        <f>IF(OR(AND(DO$4&gt;=$J35,DO$4&lt;=$K35),AND(DO$4&gt;=$Q35,DO$4&lt;=$R35),AND(DO$4&gt;=$X35,DO$4&lt;=$Y35)),IF(DO70&gt;0,$D35-DO70,$D35),0)</f>
        <v>0</v>
      </c>
      <c r="DP35" s="167">
        <f>IF(OR(AND(DP$4&gt;=$J35,DP$4&lt;=$K35),AND(DP$4&gt;=$Q35,DP$4&lt;=$R35),AND(DP$4&gt;=$X35,DP$4&lt;=$Y35)),IF(DP70&gt;0,$D35-DP70,$D35),0)</f>
        <v>0</v>
      </c>
      <c r="DQ35" s="167">
        <f>IF(OR(AND(DQ$4&gt;=$J35,DQ$4&lt;=$K35),AND(DQ$4&gt;=$Q35,DQ$4&lt;=$R35),AND(DQ$4&gt;=$X35,DQ$4&lt;=$Y35)),IF(DQ70&gt;0,$D35-DQ70,$D35),0)</f>
        <v>0</v>
      </c>
      <c r="DR35" s="167">
        <f>IF(OR(AND(DR$4&gt;=$J35,DR$4&lt;=$K35),AND(DR$4&gt;=$Q35,DR$4&lt;=$R35),AND(DR$4&gt;=$X35,DR$4&lt;=$Y35)),IF(DR70&gt;0,$D35-DR70,$D35),0)</f>
        <v>0</v>
      </c>
      <c r="DS35" s="167">
        <f>IF(OR(AND(DS$4&gt;=$J35,DS$4&lt;=$K35),AND(DS$4&gt;=$Q35,DS$4&lt;=$R35),AND(DS$4&gt;=$X35,DS$4&lt;=$Y35)),IF(DS70&gt;0,$D35-DS70,$D35),0)</f>
        <v>0</v>
      </c>
      <c r="DT35" s="167">
        <f>IF(OR(AND(DT$4&gt;=$J35,DT$4&lt;=$K35),AND(DT$4&gt;=$Q35,DT$4&lt;=$R35),AND(DT$4&gt;=$X35,DT$4&lt;=$Y35)),IF(DT70&gt;0,$D35-DT70,$D35),0)</f>
        <v>0</v>
      </c>
      <c r="DU35" s="167">
        <f>IF(OR(AND(DU$4&gt;=$J35,DU$4&lt;=$K35),AND(DU$4&gt;=$Q35,DU$4&lt;=$R35),AND(DU$4&gt;=$X35,DU$4&lt;=$Y35)),IF(DU70&gt;0,$D35-DU70,$D35),0)</f>
        <v>0</v>
      </c>
      <c r="DV35" s="167">
        <f>IF(OR(AND(DV$4&gt;=$J35,DV$4&lt;=$K35),AND(DV$4&gt;=$Q35,DV$4&lt;=$R35),AND(DV$4&gt;=$X35,DV$4&lt;=$Y35)),IF(DV70&gt;0,$D35-DV70,$D35),0)</f>
        <v>0</v>
      </c>
      <c r="DW35" s="167">
        <f>IF(OR(AND(DW$4&gt;=$J35,DW$4&lt;=$K35),AND(DW$4&gt;=$Q35,DW$4&lt;=$R35),AND(DW$4&gt;=$X35,DW$4&lt;=$Y35)),IF(DW70&gt;0,$D35-DW70,$D35),0)</f>
        <v>0</v>
      </c>
      <c r="DX35" s="167">
        <f>IF(OR(AND(DX$4&gt;=$J35,DX$4&lt;=$K35),AND(DX$4&gt;=$Q35,DX$4&lt;=$R35),AND(DX$4&gt;=$X35,DX$4&lt;=$Y35)),IF(DX70&gt;0,$D35-DX70,$D35),0)</f>
        <v>0</v>
      </c>
      <c r="DY35" s="167">
        <f>IF(OR(AND(DY$4&gt;=$J35,DY$4&lt;=$K35),AND(DY$4&gt;=$Q35,DY$4&lt;=$R35),AND(DY$4&gt;=$X35,DY$4&lt;=$Y35)),IF(DY70&gt;0,$D35-DY70,$D35),0)</f>
        <v>0</v>
      </c>
      <c r="DZ35" s="167">
        <f>IF(OR(AND(DZ$4&gt;=$J35,DZ$4&lt;=$K35),AND(DZ$4&gt;=$Q35,DZ$4&lt;=$R35),AND(DZ$4&gt;=$X35,DZ$4&lt;=$Y35)),IF(DZ70&gt;0,$D35-DZ70,$D35),0)</f>
        <v>0</v>
      </c>
      <c r="EA35" s="167">
        <f>IF(OR(AND(EA$4&gt;=$J35,EA$4&lt;=$K35),AND(EA$4&gt;=$Q35,EA$4&lt;=$R35),AND(EA$4&gt;=$X35,EA$4&lt;=$Y35)),IF(EA70&gt;0,$D35-EA70,$D35),0)</f>
        <v>0</v>
      </c>
      <c r="EB35" s="167">
        <f>IF(OR(AND(EB$4&gt;=$J35,EB$4&lt;=$K35),AND(EB$4&gt;=$Q35,EB$4&lt;=$R35),AND(EB$4&gt;=$X35,EB$4&lt;=$Y35)),IF(EB70&gt;0,$D35-EB70,$D35),0)</f>
        <v>0</v>
      </c>
      <c r="EC35" s="167">
        <f>IF(OR(AND(EC$4&gt;=$J35,EC$4&lt;=$K35),AND(EC$4&gt;=$Q35,EC$4&lt;=$R35),AND(EC$4&gt;=$X35,EC$4&lt;=$Y35)),IF(EC70&gt;0,$D35-EC70,$D35),0)</f>
        <v>0</v>
      </c>
      <c r="ED35" s="167">
        <f>IF(OR(AND(ED$4&gt;=$J35,ED$4&lt;=$K35),AND(ED$4&gt;=$Q35,ED$4&lt;=$R35),AND(ED$4&gt;=$X35,ED$4&lt;=$Y35)),IF(ED70&gt;0,$D35-ED70,$D35),0)</f>
        <v>0</v>
      </c>
      <c r="EE35" s="167">
        <f>IF(OR(AND(EE$4&gt;=$J35,EE$4&lt;=$K35),AND(EE$4&gt;=$Q35,EE$4&lt;=$R35),AND(EE$4&gt;=$X35,EE$4&lt;=$Y35)),IF(EE70&gt;0,$D35-EE70,$D35),0)</f>
        <v>0</v>
      </c>
      <c r="EF35" s="167">
        <f>IF(OR(AND(EF$4&gt;=$J35,EF$4&lt;=$K35),AND(EF$4&gt;=$Q35,EF$4&lt;=$R35),AND(EF$4&gt;=$X35,EF$4&lt;=$Y35)),IF(EF70&gt;0,$D35-EF70,$D35),0)</f>
        <v>0</v>
      </c>
      <c r="EG35" s="167">
        <f>IF(OR(AND(EG$4&gt;=$J35,EG$4&lt;=$K35),AND(EG$4&gt;=$Q35,EG$4&lt;=$R35),AND(EG$4&gt;=$X35,EG$4&lt;=$Y35)),IF(EG70&gt;0,$D35-EG70,$D35),0)</f>
        <v>0</v>
      </c>
      <c r="EH35" s="167">
        <f>IF(OR(AND(EH$4&gt;=$J35,EH$4&lt;=$K35),AND(EH$4&gt;=$Q35,EH$4&lt;=$R35),AND(EH$4&gt;=$X35,EH$4&lt;=$Y35)),IF(EH70&gt;0,$D35-EH70,$D35),0)</f>
        <v>0</v>
      </c>
      <c r="EI35" s="167">
        <f>IF(OR(AND(EI$4&gt;=$J35,EI$4&lt;=$K35),AND(EI$4&gt;=$Q35,EI$4&lt;=$R35),AND(EI$4&gt;=$X35,EI$4&lt;=$Y35)),IF(EI70&gt;0,$D35-EI70,$D35),0)</f>
        <v>0</v>
      </c>
      <c r="EJ35" s="167">
        <f>IF(OR(AND(EJ$4&gt;=$J35,EJ$4&lt;=$K35),AND(EJ$4&gt;=$Q35,EJ$4&lt;=$R35),AND(EJ$4&gt;=$X35,EJ$4&lt;=$Y35)),IF(EJ70&gt;0,$D35-EJ70,$D35),0)</f>
        <v>0</v>
      </c>
      <c r="EK35" s="167">
        <f>IF(OR(AND(EK$4&gt;=$J35,EK$4&lt;=$K35),AND(EK$4&gt;=$Q35,EK$4&lt;=$R35),AND(EK$4&gt;=$X35,EK$4&lt;=$Y35)),IF(EK70&gt;0,$D35-EK70,$D35),0)</f>
        <v>0</v>
      </c>
      <c r="EL35" s="167">
        <f>IF(OR(AND(EL$4&gt;=$J35,EL$4&lt;=$K35),AND(EL$4&gt;=$Q35,EL$4&lt;=$R35),AND(EL$4&gt;=$X35,EL$4&lt;=$Y35)),IF(EL70&gt;0,$D35-EL70,$D35),0)</f>
        <v>0</v>
      </c>
      <c r="EM35" s="167">
        <f>IF(OR(AND(EM$4&gt;=$J35,EM$4&lt;=$K35),AND(EM$4&gt;=$Q35,EM$4&lt;=$R35),AND(EM$4&gt;=$X35,EM$4&lt;=$Y35)),IF(EM70&gt;0,$D35-EM70,$D35),0)</f>
        <v>0</v>
      </c>
      <c r="EN35" s="167">
        <f>IF(OR(AND(EN$4&gt;=$J35,EN$4&lt;=$K35),AND(EN$4&gt;=$Q35,EN$4&lt;=$R35),AND(EN$4&gt;=$X35,EN$4&lt;=$Y35)),IF(EN70&gt;0,$D35-EN70,$D35),0)</f>
        <v>0</v>
      </c>
      <c r="EO35" s="167">
        <f>IF(OR(AND(EO$4&gt;=$J35,EO$4&lt;=$K35),AND(EO$4&gt;=$Q35,EO$4&lt;=$R35),AND(EO$4&gt;=$X35,EO$4&lt;=$Y35)),IF(EO70&gt;0,$D35-EO70,$D35),0)</f>
        <v>0</v>
      </c>
      <c r="EP35" s="167">
        <f>IF(OR(AND(EP$4&gt;=$J35,EP$4&lt;=$K35),AND(EP$4&gt;=$Q35,EP$4&lt;=$R35),AND(EP$4&gt;=$X35,EP$4&lt;=$Y35)),IF(EP70&gt;0,$D35-EP70,$D35),0)</f>
        <v>0</v>
      </c>
      <c r="EQ35" s="167">
        <f>IF(OR(AND(EQ$4&gt;=$J35,EQ$4&lt;=$K35),AND(EQ$4&gt;=$Q35,EQ$4&lt;=$R35),AND(EQ$4&gt;=$X35,EQ$4&lt;=$Y35)),IF(EQ70&gt;0,$D35-EQ70,$D35),0)</f>
        <v>0</v>
      </c>
      <c r="ER35" s="167">
        <f>IF(OR(AND(ER$4&gt;=$J35,ER$4&lt;=$K35),AND(ER$4&gt;=$Q35,ER$4&lt;=$R35),AND(ER$4&gt;=$X35,ER$4&lt;=$Y35)),IF(ER70&gt;0,$D35-ER70,$D35),0)</f>
        <v>0</v>
      </c>
      <c r="ES35" s="167">
        <f>IF(OR(AND(ES$4&gt;=$J35,ES$4&lt;=$K35),AND(ES$4&gt;=$Q35,ES$4&lt;=$R35),AND(ES$4&gt;=$X35,ES$4&lt;=$Y35)),IF(ES70&gt;0,$D35-ES70,$D35),0)</f>
        <v>0</v>
      </c>
      <c r="ET35" s="167">
        <f>IF(OR(AND(ET$4&gt;=$J35,ET$4&lt;=$K35),AND(ET$4&gt;=$Q35,ET$4&lt;=$R35),AND(ET$4&gt;=$X35,ET$4&lt;=$Y35)),IF(ET70&gt;0,$D35-ET70,$D35),0)</f>
        <v>0</v>
      </c>
      <c r="EU35" s="167">
        <f>IF(OR(AND(EU$4&gt;=$J35,EU$4&lt;=$K35),AND(EU$4&gt;=$Q35,EU$4&lt;=$R35),AND(EU$4&gt;=$X35,EU$4&lt;=$Y35)),IF(EU70&gt;0,$D35-EU70,$D35),0)</f>
        <v>0</v>
      </c>
      <c r="EV35" s="167">
        <f>IF(OR(AND(EV$4&gt;=$J35,EV$4&lt;=$K35),AND(EV$4&gt;=$Q35,EV$4&lt;=$R35),AND(EV$4&gt;=$X35,EV$4&lt;=$Y35)),IF(EV70&gt;0,$D35-EV70,$D35),0)</f>
        <v>0</v>
      </c>
      <c r="EW35" s="167">
        <f>IF(OR(AND(EW$4&gt;=$J35,EW$4&lt;=$K35),AND(EW$4&gt;=$Q35,EW$4&lt;=$R35),AND(EW$4&gt;=$X35,EW$4&lt;=$Y35)),IF(EW70&gt;0,$D35-EW70,$D35),0)</f>
        <v>0</v>
      </c>
      <c r="EX35" s="167">
        <f>IF(OR(AND(EX$4&gt;=$J35,EX$4&lt;=$K35),AND(EX$4&gt;=$Q35,EX$4&lt;=$R35),AND(EX$4&gt;=$X35,EX$4&lt;=$Y35)),IF(EX70&gt;0,$D35-EX70,$D35),0)</f>
        <v>0</v>
      </c>
      <c r="EY35" s="167">
        <f>IF(OR(AND(EY$4&gt;=$J35,EY$4&lt;=$K35),AND(EY$4&gt;=$Q35,EY$4&lt;=$R35),AND(EY$4&gt;=$X35,EY$4&lt;=$Y35)),IF(EY70&gt;0,$D35-EY70,$D35),0)</f>
        <v>0</v>
      </c>
      <c r="EZ35" s="167">
        <f>IF(OR(AND(EZ$4&gt;=$J35,EZ$4&lt;=$K35),AND(EZ$4&gt;=$Q35,EZ$4&lt;=$R35),AND(EZ$4&gt;=$X35,EZ$4&lt;=$Y35)),IF(EZ70&gt;0,$D35-EZ70,$D35),0)</f>
        <v>0</v>
      </c>
      <c r="FA35" s="167">
        <f>IF(OR(AND(FA$4&gt;=$J35,FA$4&lt;=$K35),AND(FA$4&gt;=$Q35,FA$4&lt;=$R35),AND(FA$4&gt;=$X35,FA$4&lt;=$Y35)),IF(FA70&gt;0,$D35-FA70,$D35),0)</f>
        <v>0</v>
      </c>
      <c r="FB35" s="167">
        <f>IF(OR(AND(FB$4&gt;=$J35,FB$4&lt;=$K35),AND(FB$4&gt;=$Q35,FB$4&lt;=$R35),AND(FB$4&gt;=$X35,FB$4&lt;=$Y35)),IF(FB70&gt;0,$D35-FB70,$D35),0)</f>
        <v>0</v>
      </c>
      <c r="FC35" s="167">
        <f>IF(OR(AND(FC$4&gt;=$J35,FC$4&lt;=$K35),AND(FC$4&gt;=$Q35,FC$4&lt;=$R35),AND(FC$4&gt;=$X35,FC$4&lt;=$Y35)),IF(FC70&gt;0,$D35-FC70,$D35),0)</f>
        <v>0</v>
      </c>
      <c r="FD35" s="167">
        <f>IF(OR(AND(FD$4&gt;=$J35,FD$4&lt;=$K35),AND(FD$4&gt;=$Q35,FD$4&lt;=$R35),AND(FD$4&gt;=$X35,FD$4&lt;=$Y35)),IF(FD70&gt;0,$D35-FD70,$D35),0)</f>
        <v>0</v>
      </c>
      <c r="FE35" s="167">
        <f>IF(OR(AND(FE$4&gt;=$J35,FE$4&lt;=$K35),AND(FE$4&gt;=$Q35,FE$4&lt;=$R35),AND(FE$4&gt;=$X35,FE$4&lt;=$Y35)),IF(FE70&gt;0,$D35-FE70,$D35),0)</f>
        <v>0</v>
      </c>
      <c r="FF35" s="167">
        <f>IF(OR(AND(FF$4&gt;=$J35,FF$4&lt;=$K35),AND(FF$4&gt;=$Q35,FF$4&lt;=$R35),AND(FF$4&gt;=$X35,FF$4&lt;=$Y35)),IF(FF70&gt;0,$D35-FF70,$D35),0)</f>
        <v>0</v>
      </c>
      <c r="FG35" s="167">
        <f>IF(OR(AND(FG$4&gt;=$J35,FG$4&lt;=$K35),AND(FG$4&gt;=$Q35,FG$4&lt;=$R35),AND(FG$4&gt;=$X35,FG$4&lt;=$Y35)),IF(FG70&gt;0,$D35-FG70,$D35),0)</f>
        <v>0</v>
      </c>
      <c r="FH35" s="167">
        <f>IF(OR(AND(FH$4&gt;=$J35,FH$4&lt;=$K35),AND(FH$4&gt;=$Q35,FH$4&lt;=$R35),AND(FH$4&gt;=$X35,FH$4&lt;=$Y35)),IF(FH70&gt;0,$D35-FH70,$D35),0)</f>
        <v>0</v>
      </c>
      <c r="FI35" s="167">
        <f>IF(OR(AND(FI$4&gt;=$J35,FI$4&lt;=$K35),AND(FI$4&gt;=$Q35,FI$4&lt;=$R35),AND(FI$4&gt;=$X35,FI$4&lt;=$Y35)),IF(FI70&gt;0,$D35-FI70,$D35),0)</f>
        <v>0</v>
      </c>
      <c r="FJ35" s="167">
        <f>IF(OR(AND(FJ$4&gt;=$J35,FJ$4&lt;=$K35),AND(FJ$4&gt;=$Q35,FJ$4&lt;=$R35),AND(FJ$4&gt;=$X35,FJ$4&lt;=$Y35)),IF(FJ70&gt;0,$D35-FJ70,$D35),0)</f>
        <v>0</v>
      </c>
      <c r="FK35" s="167">
        <f>IF(OR(AND(FK$4&gt;=$J35,FK$4&lt;=$K35),AND(FK$4&gt;=$Q35,FK$4&lt;=$R35),AND(FK$4&gt;=$X35,FK$4&lt;=$Y35)),IF(FK70&gt;0,$D35-FK70,$D35),0)</f>
        <v>0</v>
      </c>
      <c r="FL35" s="167">
        <f>IF(OR(AND(FL$4&gt;=$J35,FL$4&lt;=$K35),AND(FL$4&gt;=$Q35,FL$4&lt;=$R35),AND(FL$4&gt;=$X35,FL$4&lt;=$Y35)),IF(FL70&gt;0,$D35-FL70,$D35),0)</f>
        <v>0</v>
      </c>
      <c r="FM35" s="167">
        <f>IF(OR(AND(FM$4&gt;=$J35,FM$4&lt;=$K35),AND(FM$4&gt;=$Q35,FM$4&lt;=$R35),AND(FM$4&gt;=$X35,FM$4&lt;=$Y35)),IF(FM70&gt;0,$D35-FM70,$D35),0)</f>
        <v>0</v>
      </c>
      <c r="FN35" s="167">
        <f>IF(OR(AND(FN$4&gt;=$J35,FN$4&lt;=$K35),AND(FN$4&gt;=$Q35,FN$4&lt;=$R35),AND(FN$4&gt;=$X35,FN$4&lt;=$Y35)),IF(FN70&gt;0,$D35-FN70,$D35),0)</f>
        <v>0</v>
      </c>
      <c r="FO35" s="167">
        <f>IF(OR(AND(FO$4&gt;=$J35,FO$4&lt;=$K35),AND(FO$4&gt;=$Q35,FO$4&lt;=$R35),AND(FO$4&gt;=$X35,FO$4&lt;=$Y35)),IF(FO70&gt;0,$D35-FO70,$D35),0)</f>
        <v>0</v>
      </c>
      <c r="FP35" s="167">
        <f>IF(OR(AND(FP$4&gt;=$J35,FP$4&lt;=$K35),AND(FP$4&gt;=$Q35,FP$4&lt;=$R35),AND(FP$4&gt;=$X35,FP$4&lt;=$Y35)),IF(FP70&gt;0,$D35-FP70,$D35),0)</f>
        <v>0</v>
      </c>
      <c r="FQ35" s="167">
        <f>IF(OR(AND(FQ$4&gt;=$J35,FQ$4&lt;=$K35),AND(FQ$4&gt;=$Q35,FQ$4&lt;=$R35),AND(FQ$4&gt;=$X35,FQ$4&lt;=$Y35)),IF(FQ70&gt;0,$D35-FQ70,$D35),0)</f>
        <v>0</v>
      </c>
      <c r="FR35" s="167">
        <f>IF(OR(AND(FR$4&gt;=$J35,FR$4&lt;=$K35),AND(FR$4&gt;=$Q35,FR$4&lt;=$R35),AND(FR$4&gt;=$X35,FR$4&lt;=$Y35)),IF(FR70&gt;0,$D35-FR70,$D35),0)</f>
        <v>0</v>
      </c>
      <c r="FS35" s="167">
        <f>IF(OR(AND(FS$4&gt;=$J35,FS$4&lt;=$K35),AND(FS$4&gt;=$Q35,FS$4&lt;=$R35),AND(FS$4&gt;=$X35,FS$4&lt;=$Y35)),IF(FS70&gt;0,$D35-FS70,$D35),0)</f>
        <v>0</v>
      </c>
      <c r="FT35" s="167">
        <f>IF(OR(AND(FT$4&gt;=$J35,FT$4&lt;=$K35),AND(FT$4&gt;=$Q35,FT$4&lt;=$R35),AND(FT$4&gt;=$X35,FT$4&lt;=$Y35)),IF(FT70&gt;0,$D35-FT70,$D35),0)</f>
        <v>0</v>
      </c>
      <c r="FU35" s="167">
        <f>IF(OR(AND(FU$4&gt;=$J35,FU$4&lt;=$K35),AND(FU$4&gt;=$Q35,FU$4&lt;=$R35),AND(FU$4&gt;=$X35,FU$4&lt;=$Y35)),IF(FU70&gt;0,$D35-FU70,$D35),0)</f>
        <v>0</v>
      </c>
      <c r="FV35" s="167">
        <f>IF(OR(AND(FV$4&gt;=$J35,FV$4&lt;=$K35),AND(FV$4&gt;=$Q35,FV$4&lt;=$R35),AND(FV$4&gt;=$X35,FV$4&lt;=$Y35)),IF(FV70&gt;0,$D35-FV70,$D35),0)</f>
        <v>0</v>
      </c>
      <c r="FW35" s="167">
        <f>IF(OR(AND(FW$4&gt;=$J35,FW$4&lt;=$K35),AND(FW$4&gt;=$Q35,FW$4&lt;=$R35),AND(FW$4&gt;=$X35,FW$4&lt;=$Y35)),IF(FW70&gt;0,$D35-FW70,$D35),0)</f>
        <v>0</v>
      </c>
      <c r="FX35" s="167">
        <f>IF(OR(AND(FX$4&gt;=$J35,FX$4&lt;=$K35),AND(FX$4&gt;=$Q35,FX$4&lt;=$R35),AND(FX$4&gt;=$X35,FX$4&lt;=$Y35)),IF(FX70&gt;0,$D35-FX70,$D35),0)</f>
        <v>0</v>
      </c>
      <c r="FY35" s="167">
        <f>IF(OR(AND(FY$4&gt;=$J35,FY$4&lt;=$K35),AND(FY$4&gt;=$Q35,FY$4&lt;=$R35),AND(FY$4&gt;=$X35,FY$4&lt;=$Y35)),IF(FY70&gt;0,$D35-FY70,$D35),0)</f>
        <v>0</v>
      </c>
      <c r="FZ35" s="167">
        <f>IF(OR(AND(FZ$4&gt;=$J35,FZ$4&lt;=$K35),AND(FZ$4&gt;=$Q35,FZ$4&lt;=$R35),AND(FZ$4&gt;=$X35,FZ$4&lt;=$Y35)),IF(FZ70&gt;0,$D35-FZ70,$D35),0)</f>
        <v>0</v>
      </c>
      <c r="GA35" s="167">
        <f>IF(OR(AND(GA$4&gt;=$J35,GA$4&lt;=$K35),AND(GA$4&gt;=$Q35,GA$4&lt;=$R35),AND(GA$4&gt;=$X35,GA$4&lt;=$Y35)),IF(GA70&gt;0,$D35-GA70,$D35),0)</f>
        <v>0</v>
      </c>
      <c r="GB35" s="167">
        <f>IF(OR(AND(GB$4&gt;=$J35,GB$4&lt;=$K35),AND(GB$4&gt;=$Q35,GB$4&lt;=$R35),AND(GB$4&gt;=$X35,GB$4&lt;=$Y35)),IF(GB70&gt;0,$D35-GB70,$D35),0)</f>
        <v>0</v>
      </c>
      <c r="GC35" s="167">
        <f>IF(OR(AND(GC$4&gt;=$J35,GC$4&lt;=$K35),AND(GC$4&gt;=$Q35,GC$4&lt;=$R35),AND(GC$4&gt;=$X35,GC$4&lt;=$Y35)),IF(GC70&gt;0,$D35-GC70,$D35),0)</f>
        <v>0</v>
      </c>
      <c r="GD35" s="167">
        <f>IF(OR(AND(GD$4&gt;=$J35,GD$4&lt;=$K35),AND(GD$4&gt;=$Q35,GD$4&lt;=$R35),AND(GD$4&gt;=$X35,GD$4&lt;=$Y35)),IF(GD70&gt;0,$D35-GD70,$D35),0)</f>
        <v>0</v>
      </c>
      <c r="GE35" s="167">
        <f>IF(OR(AND(GE$4&gt;=$J35,GE$4&lt;=$K35),AND(GE$4&gt;=$Q35,GE$4&lt;=$R35),AND(GE$4&gt;=$X35,GE$4&lt;=$Y35)),IF(GE70&gt;0,$D35-GE70,$D35),0)</f>
        <v>0</v>
      </c>
      <c r="GF35" s="167">
        <f>IF(OR(AND(GF$4&gt;=$J35,GF$4&lt;=$K35),AND(GF$4&gt;=$Q35,GF$4&lt;=$R35),AND(GF$4&gt;=$X35,GF$4&lt;=$Y35)),IF(GF70&gt;0,$D35-GF70,$D35),0)</f>
        <v>0</v>
      </c>
      <c r="GG35" s="167">
        <f>IF(OR(AND(GG$4&gt;=$J35,GG$4&lt;=$K35),AND(GG$4&gt;=$Q35,GG$4&lt;=$R35),AND(GG$4&gt;=$X35,GG$4&lt;=$Y35)),IF(GG70&gt;0,$D35-GG70,$D35),0)</f>
        <v>0</v>
      </c>
      <c r="GH35" s="167">
        <f>IF(OR(AND(GH$4&gt;=$J35,GH$4&lt;=$K35),AND(GH$4&gt;=$Q35,GH$4&lt;=$R35),AND(GH$4&gt;=$X35,GH$4&lt;=$Y35)),IF(GH70&gt;0,$D35-GH70,$D35),0)</f>
        <v>0</v>
      </c>
      <c r="GI35" s="167">
        <f>IF(OR(AND(GI$4&gt;=$J35,GI$4&lt;=$K35),AND(GI$4&gt;=$Q35,GI$4&lt;=$R35),AND(GI$4&gt;=$X35,GI$4&lt;=$Y35)),IF(GI70&gt;0,$D35-GI70,$D35),0)</f>
        <v>0</v>
      </c>
      <c r="GJ35" s="167">
        <f>IF(OR(AND(GJ$4&gt;=$J35,GJ$4&lt;=$K35),AND(GJ$4&gt;=$Q35,GJ$4&lt;=$R35),AND(GJ$4&gt;=$X35,GJ$4&lt;=$Y35)),IF(GJ70&gt;0,$D35-GJ70,$D35),0)</f>
        <v>0</v>
      </c>
      <c r="GK35" s="167">
        <f>IF(OR(AND(GK$4&gt;=$J35,GK$4&lt;=$K35),AND(GK$4&gt;=$Q35,GK$4&lt;=$R35),AND(GK$4&gt;=$X35,GK$4&lt;=$Y35)),IF(GK70&gt;0,$D35-GK70,$D35),0)</f>
        <v>0</v>
      </c>
      <c r="GL35" s="167">
        <f>IF(OR(AND(GL$4&gt;=$J35,GL$4&lt;=$K35),AND(GL$4&gt;=$Q35,GL$4&lt;=$R35),AND(GL$4&gt;=$X35,GL$4&lt;=$Y35)),IF(GL70&gt;0,$D35-GL70,$D35),0)</f>
        <v>0</v>
      </c>
      <c r="GM35" s="167">
        <f>IF(OR(AND(GM$4&gt;=$J35,GM$4&lt;=$K35),AND(GM$4&gt;=$Q35,GM$4&lt;=$R35),AND(GM$4&gt;=$X35,GM$4&lt;=$Y35)),IF(GM70&gt;0,$D35-GM70,$D35),0)</f>
        <v>0</v>
      </c>
      <c r="GN35" s="167">
        <f>IF(OR(AND(GN$4&gt;=$J35,GN$4&lt;=$K35),AND(GN$4&gt;=$Q35,GN$4&lt;=$R35),AND(GN$4&gt;=$X35,GN$4&lt;=$Y35)),IF(GN70&gt;0,$D35-GN70,$D35),0)</f>
        <v>0</v>
      </c>
      <c r="GO35" s="167">
        <f>IF(OR(AND(GO$4&gt;=$J35,GO$4&lt;=$K35),AND(GO$4&gt;=$Q35,GO$4&lt;=$R35),AND(GO$4&gt;=$X35,GO$4&lt;=$Y35)),IF(GO70&gt;0,$D35-GO70,$D35),0)</f>
        <v>0</v>
      </c>
      <c r="GP35" s="167">
        <f>IF(OR(AND(GP$4&gt;=$J35,GP$4&lt;=$K35),AND(GP$4&gt;=$Q35,GP$4&lt;=$R35),AND(GP$4&gt;=$X35,GP$4&lt;=$Y35)),IF(GP70&gt;0,$D35-GP70,$D35),0)</f>
        <v>0</v>
      </c>
      <c r="GQ35" s="167">
        <f>IF(OR(AND(GQ$4&gt;=$J35,GQ$4&lt;=$K35),AND(GQ$4&gt;=$Q35,GQ$4&lt;=$R35),AND(GQ$4&gt;=$X35,GQ$4&lt;=$Y35)),IF(GQ70&gt;0,$D35-GQ70,$D35),0)</f>
        <v>0</v>
      </c>
      <c r="GR35" s="167">
        <f>IF(OR(AND(GR$4&gt;=$J35,GR$4&lt;=$K35),AND(GR$4&gt;=$Q35,GR$4&lt;=$R35),AND(GR$4&gt;=$X35,GR$4&lt;=$Y35)),IF(GR70&gt;0,$D35-GR70,$D35),0)</f>
        <v>0</v>
      </c>
      <c r="GS35" s="167">
        <f>IF(OR(AND(GS$4&gt;=$J35,GS$4&lt;=$K35),AND(GS$4&gt;=$Q35,GS$4&lt;=$R35),AND(GS$4&gt;=$X35,GS$4&lt;=$Y35)),IF(GS70&gt;0,$D35-GS70,$D35),0)</f>
        <v>0</v>
      </c>
      <c r="GT35" s="167">
        <f>IF(OR(AND(GT$4&gt;=$J35,GT$4&lt;=$K35),AND(GT$4&gt;=$Q35,GT$4&lt;=$R35),AND(GT$4&gt;=$X35,GT$4&lt;=$Y35)),IF(GT70&gt;0,$D35-GT70,$D35),0)</f>
        <v>0</v>
      </c>
      <c r="GU35" s="167">
        <f>IF(OR(AND(GU$4&gt;=$J35,GU$4&lt;=$K35),AND(GU$4&gt;=$Q35,GU$4&lt;=$R35),AND(GU$4&gt;=$X35,GU$4&lt;=$Y35)),IF(GU70&gt;0,$D35-GU70,$D35),0)</f>
        <v>0</v>
      </c>
      <c r="GV35" s="167">
        <f>IF(OR(AND(GV$4&gt;=$J35,GV$4&lt;=$K35),AND(GV$4&gt;=$Q35,GV$4&lt;=$R35),AND(GV$4&gt;=$X35,GV$4&lt;=$Y35)),IF(GV70&gt;0,$D35-GV70,$D35),0)</f>
        <v>0</v>
      </c>
      <c r="GW35" s="167">
        <f>IF(OR(AND(GW$4&gt;=$J35,GW$4&lt;=$K35),AND(GW$4&gt;=$Q35,GW$4&lt;=$R35),AND(GW$4&gt;=$X35,GW$4&lt;=$Y35)),IF(GW70&gt;0,$D35-GW70,$D35),0)</f>
        <v>0</v>
      </c>
      <c r="GX35" s="167">
        <f>IF(OR(AND(GX$4&gt;=$J35,GX$4&lt;=$K35),AND(GX$4&gt;=$Q35,GX$4&lt;=$R35),AND(GX$4&gt;=$X35,GX$4&lt;=$Y35)),IF(GX70&gt;0,$D35-GX70,$D35),0)</f>
        <v>0</v>
      </c>
      <c r="GY35" s="167">
        <f>IF(OR(AND(GY$4&gt;=$J35,GY$4&lt;=$K35),AND(GY$4&gt;=$Q35,GY$4&lt;=$R35),AND(GY$4&gt;=$X35,GY$4&lt;=$Y35)),IF(GY70&gt;0,$D35-GY70,$D35),0)</f>
        <v>0</v>
      </c>
      <c r="GZ35" s="167">
        <f>IF(OR(AND(GZ$4&gt;=$J35,GZ$4&lt;=$K35),AND(GZ$4&gt;=$Q35,GZ$4&lt;=$R35),AND(GZ$4&gt;=$X35,GZ$4&lt;=$Y35)),IF(GZ70&gt;0,$D35-GZ70,$D35),0)</f>
        <v>0</v>
      </c>
      <c r="HA35" s="167">
        <f>IF(OR(AND(HA$4&gt;=$J35,HA$4&lt;=$K35),AND(HA$4&gt;=$Q35,HA$4&lt;=$R35),AND(HA$4&gt;=$X35,HA$4&lt;=$Y35)),IF(HA70&gt;0,$D35-HA70,$D35),0)</f>
        <v>0</v>
      </c>
      <c r="HB35" s="167">
        <f>IF(OR(AND(HB$4&gt;=$J35,HB$4&lt;=$K35),AND(HB$4&gt;=$Q35,HB$4&lt;=$R35),AND(HB$4&gt;=$X35,HB$4&lt;=$Y35)),IF(HB70&gt;0,$D35-HB70,$D35),0)</f>
        <v>0</v>
      </c>
      <c r="HC35" s="167">
        <f>IF(OR(AND(HC$4&gt;=$J35,HC$4&lt;=$K35),AND(HC$4&gt;=$Q35,HC$4&lt;=$R35),AND(HC$4&gt;=$X35,HC$4&lt;=$Y35)),IF(HC70&gt;0,$D35-HC70,$D35),0)</f>
        <v>0</v>
      </c>
      <c r="HD35" s="167">
        <f>IF(OR(AND(HD$4&gt;=$J35,HD$4&lt;=$K35),AND(HD$4&gt;=$Q35,HD$4&lt;=$R35),AND(HD$4&gt;=$X35,HD$4&lt;=$Y35)),IF(HD70&gt;0,$D35-HD70,$D35),0)</f>
        <v>0</v>
      </c>
      <c r="HE35" s="167">
        <f>IF(OR(AND(HE$4&gt;=$J35,HE$4&lt;=$K35),AND(HE$4&gt;=$Q35,HE$4&lt;=$R35),AND(HE$4&gt;=$X35,HE$4&lt;=$Y35)),IF(HE70&gt;0,$D35-HE70,$D35),0)</f>
        <v>0</v>
      </c>
      <c r="HF35" s="167">
        <f>IF(OR(AND(HF$4&gt;=$J35,HF$4&lt;=$K35),AND(HF$4&gt;=$Q35,HF$4&lt;=$R35),AND(HF$4&gt;=$X35,HF$4&lt;=$Y35)),IF(HF70&gt;0,$D35-HF70,$D35),0)</f>
        <v>0</v>
      </c>
      <c r="HG35" s="167">
        <f>IF(OR(AND(HG$4&gt;=$J35,HG$4&lt;=$K35),AND(HG$4&gt;=$Q35,HG$4&lt;=$R35),AND(HG$4&gt;=$X35,HG$4&lt;=$Y35)),IF(HG70&gt;0,$D35-HG70,$D35),0)</f>
        <v>0</v>
      </c>
      <c r="HH35" s="167">
        <f>IF(OR(AND(HH$4&gt;=$J35,HH$4&lt;=$K35),AND(HH$4&gt;=$Q35,HH$4&lt;=$R35),AND(HH$4&gt;=$X35,HH$4&lt;=$Y35)),IF(HH70&gt;0,$D35-HH70,$D35),0)</f>
        <v>0</v>
      </c>
      <c r="HI35" s="167">
        <f>IF(OR(AND(HI$4&gt;=$J35,HI$4&lt;=$K35),AND(HI$4&gt;=$Q35,HI$4&lt;=$R35),AND(HI$4&gt;=$X35,HI$4&lt;=$Y35)),IF(HI70&gt;0,$D35-HI70,$D35),0)</f>
        <v>0</v>
      </c>
      <c r="HJ35" s="167">
        <f>IF(OR(AND(HJ$4&gt;=$J35,HJ$4&lt;=$K35),AND(HJ$4&gt;=$Q35,HJ$4&lt;=$R35),AND(HJ$4&gt;=$X35,HJ$4&lt;=$Y35)),IF(HJ70&gt;0,$D35-HJ70,$D35),0)</f>
        <v>0</v>
      </c>
      <c r="HK35" s="167">
        <f>IF(OR(AND(HK$4&gt;=$J35,HK$4&lt;=$K35),AND(HK$4&gt;=$Q35,HK$4&lt;=$R35),AND(HK$4&gt;=$X35,HK$4&lt;=$Y35)),IF(HK70&gt;0,$D35-HK70,$D35),0)</f>
        <v>0</v>
      </c>
      <c r="HL35" s="167">
        <f>IF(OR(AND(HL$4&gt;=$J35,HL$4&lt;=$K35),AND(HL$4&gt;=$Q35,HL$4&lt;=$R35),AND(HL$4&gt;=$X35,HL$4&lt;=$Y35)),IF(HL70&gt;0,$D35-HL70,$D35),0)</f>
        <v>0</v>
      </c>
      <c r="HM35" s="167">
        <f>IF(OR(AND(HM$4&gt;=$J35,HM$4&lt;=$K35),AND(HM$4&gt;=$Q35,HM$4&lt;=$R35),AND(HM$4&gt;=$X35,HM$4&lt;=$Y35)),IF(HM70&gt;0,$D35-HM70,$D35),0)</f>
        <v>0</v>
      </c>
      <c r="HN35" s="167">
        <f>IF(OR(AND(HN$4&gt;=$J35,HN$4&lt;=$K35),AND(HN$4&gt;=$Q35,HN$4&lt;=$R35),AND(HN$4&gt;=$X35,HN$4&lt;=$Y35)),IF(HN70&gt;0,$D35-HN70,$D35),0)</f>
        <v>0</v>
      </c>
      <c r="HO35" s="167">
        <f>IF(OR(AND(HO$4&gt;=$J35,HO$4&lt;=$K35),AND(HO$4&gt;=$Q35,HO$4&lt;=$R35),AND(HO$4&gt;=$X35,HO$4&lt;=$Y35)),IF(HO70&gt;0,$D35-HO70,$D35),0)</f>
        <v>0</v>
      </c>
      <c r="HP35" s="167">
        <f>IF(OR(AND(HP$4&gt;=$J35,HP$4&lt;=$K35),AND(HP$4&gt;=$Q35,HP$4&lt;=$R35),AND(HP$4&gt;=$X35,HP$4&lt;=$Y35)),IF(HP70&gt;0,$D35-HP70,$D35),0)</f>
        <v>0</v>
      </c>
      <c r="HQ35" s="167">
        <f>IF(OR(AND(HQ$4&gt;=$J35,HQ$4&lt;=$K35),AND(HQ$4&gt;=$Q35,HQ$4&lt;=$R35),AND(HQ$4&gt;=$X35,HQ$4&lt;=$Y35)),IF(HQ70&gt;0,$D35-HQ70,$D35),0)</f>
        <v>0</v>
      </c>
      <c r="HR35" s="167">
        <f>IF(OR(AND(HR$4&gt;=$J35,HR$4&lt;=$K35),AND(HR$4&gt;=$Q35,HR$4&lt;=$R35),AND(HR$4&gt;=$X35,HR$4&lt;=$Y35)),IF(HR70&gt;0,$D35-HR70,$D35),0)</f>
        <v>0</v>
      </c>
      <c r="HS35" s="167">
        <f>IF(OR(AND(HS$4&gt;=$J35,HS$4&lt;=$K35),AND(HS$4&gt;=$Q35,HS$4&lt;=$R35),AND(HS$4&gt;=$X35,HS$4&lt;=$Y35)),IF(HS70&gt;0,$D35-HS70,$D35),0)</f>
        <v>0</v>
      </c>
      <c r="HT35" s="167">
        <f>IF(OR(AND(HT$4&gt;=$J35,HT$4&lt;=$K35),AND(HT$4&gt;=$Q35,HT$4&lt;=$R35),AND(HT$4&gt;=$X35,HT$4&lt;=$Y35)),IF(HT70&gt;0,$D35-HT70,$D35),0)</f>
        <v>0</v>
      </c>
      <c r="HU35" s="167">
        <f>IF(OR(AND(HU$4&gt;=$J35,HU$4&lt;=$K35),AND(HU$4&gt;=$Q35,HU$4&lt;=$R35),AND(HU$4&gt;=$X35,HU$4&lt;=$Y35)),IF(HU70&gt;0,$D35-HU70,$D35),0)</f>
        <v>0</v>
      </c>
      <c r="HV35" s="167">
        <f>IF(OR(AND(HV$4&gt;=$J35,HV$4&lt;=$K35),AND(HV$4&gt;=$Q35,HV$4&lt;=$R35),AND(HV$4&gt;=$X35,HV$4&lt;=$Y35)),IF(HV70&gt;0,$D35-HV70,$D35),0)</f>
        <v>0</v>
      </c>
      <c r="HW35" s="167">
        <f>IF(OR(AND(HW$4&gt;=$J35,HW$4&lt;=$K35),AND(HW$4&gt;=$Q35,HW$4&lt;=$R35),AND(HW$4&gt;=$X35,HW$4&lt;=$Y35)),IF(HW70&gt;0,$D35-HW70,$D35),0)</f>
        <v>0</v>
      </c>
      <c r="HX35" s="167">
        <f>IF(OR(AND(HX$4&gt;=$J35,HX$4&lt;=$K35),AND(HX$4&gt;=$Q35,HX$4&lt;=$R35),AND(HX$4&gt;=$X35,HX$4&lt;=$Y35)),IF(HX70&gt;0,$D35-HX70,$D35),0)</f>
        <v>0</v>
      </c>
      <c r="HY35" s="167">
        <f>IF(OR(AND(HY$4&gt;=$J35,HY$4&lt;=$K35),AND(HY$4&gt;=$Q35,HY$4&lt;=$R35),AND(HY$4&gt;=$X35,HY$4&lt;=$Y35)),IF(HY70&gt;0,$D35-HY70,$D35),0)</f>
        <v>0</v>
      </c>
      <c r="HZ35" s="167">
        <f>IF(OR(AND(HZ$4&gt;=$J35,HZ$4&lt;=$K35),AND(HZ$4&gt;=$Q35,HZ$4&lt;=$R35),AND(HZ$4&gt;=$X35,HZ$4&lt;=$Y35)),IF(HZ70&gt;0,$D35-HZ70,$D35),0)</f>
        <v>0</v>
      </c>
      <c r="IA35" s="167">
        <f>IF(OR(AND(IA$4&gt;=$J35,IA$4&lt;=$K35),AND(IA$4&gt;=$Q35,IA$4&lt;=$R35),AND(IA$4&gt;=$X35,IA$4&lt;=$Y35)),IF(IA70&gt;0,$D35-IA70,$D35),0)</f>
        <v>0</v>
      </c>
      <c r="IB35" s="167">
        <f>IF(OR(AND(IB$4&gt;=$J35,IB$4&lt;=$K35),AND(IB$4&gt;=$Q35,IB$4&lt;=$R35),AND(IB$4&gt;=$X35,IB$4&lt;=$Y35)),IF(IB70&gt;0,$D35-IB70,$D35),0)</f>
        <v>0</v>
      </c>
      <c r="IC35" s="167">
        <f>IF(OR(AND(IC$4&gt;=$J35,IC$4&lt;=$K35),AND(IC$4&gt;=$Q35,IC$4&lt;=$R35),AND(IC$4&gt;=$X35,IC$4&lt;=$Y35)),IF(IC70&gt;0,$D35-IC70,$D35),0)</f>
        <v>0</v>
      </c>
      <c r="ID35" s="167">
        <f>IF(OR(AND(ID$4&gt;=$J35,ID$4&lt;=$K35),AND(ID$4&gt;=$Q35,ID$4&lt;=$R35),AND(ID$4&gt;=$X35,ID$4&lt;=$Y35)),IF(ID70&gt;0,$D35-ID70,$D35),0)</f>
        <v>0</v>
      </c>
      <c r="IE35" s="167">
        <f>IF(OR(AND(IE$4&gt;=$J35,IE$4&lt;=$K35),AND(IE$4&gt;=$Q35,IE$4&lt;=$R35),AND(IE$4&gt;=$X35,IE$4&lt;=$Y35)),IF(IE70&gt;0,$D35-IE70,$D35),0)</f>
        <v>0</v>
      </c>
      <c r="IF35" s="167">
        <f>IF(OR(AND(IF$4&gt;=$J35,IF$4&lt;=$K35),AND(IF$4&gt;=$Q35,IF$4&lt;=$R35),AND(IF$4&gt;=$X35,IF$4&lt;=$Y35)),IF(IF70&gt;0,$D35-IF70,$D35),0)</f>
        <v>0</v>
      </c>
      <c r="IG35" s="167">
        <f>IF(OR(AND(IG$4&gt;=$J35,IG$4&lt;=$K35),AND(IG$4&gt;=$Q35,IG$4&lt;=$R35),AND(IG$4&gt;=$X35,IG$4&lt;=$Y35)),IF(IG70&gt;0,$D35-IG70,$D35),0)</f>
        <v>0</v>
      </c>
      <c r="IH35" s="167">
        <f>IF(OR(AND(IH$4&gt;=$J35,IH$4&lt;=$K35),AND(IH$4&gt;=$Q35,IH$4&lt;=$R35),AND(IH$4&gt;=$X35,IH$4&lt;=$Y35)),IF(IH70&gt;0,$D35-IH70,$D35),0)</f>
        <v>0</v>
      </c>
      <c r="II35" s="167">
        <f>IF(OR(AND(II$4&gt;=$J35,II$4&lt;=$K35),AND(II$4&gt;=$Q35,II$4&lt;=$R35),AND(II$4&gt;=$X35,II$4&lt;=$Y35)),IF(II70&gt;0,$D35-II70,$D35),0)</f>
        <v>0</v>
      </c>
      <c r="IJ35" s="167">
        <f>IF(OR(AND(IJ$4&gt;=$J35,IJ$4&lt;=$K35),AND(IJ$4&gt;=$Q35,IJ$4&lt;=$R35),AND(IJ$4&gt;=$X35,IJ$4&lt;=$Y35)),IF(IJ70&gt;0,$D35-IJ70,$D35),0)</f>
        <v>0</v>
      </c>
      <c r="IK35" s="167">
        <f>IF(OR(AND(IK$4&gt;=$J35,IK$4&lt;=$K35),AND(IK$4&gt;=$Q35,IK$4&lt;=$R35),AND(IK$4&gt;=$X35,IK$4&lt;=$Y35)),IF(IK70&gt;0,$D35-IK70,$D35),0)</f>
        <v>0</v>
      </c>
      <c r="IL35" s="167">
        <f>IF(OR(AND(IL$4&gt;=$J35,IL$4&lt;=$K35),AND(IL$4&gt;=$Q35,IL$4&lt;=$R35),AND(IL$4&gt;=$X35,IL$4&lt;=$Y35)),IF(IL70&gt;0,$D35-IL70,$D35),0)</f>
        <v>0</v>
      </c>
      <c r="IM35" s="167">
        <f>IF(OR(AND(IM$4&gt;=$J35,IM$4&lt;=$K35),AND(IM$4&gt;=$Q35,IM$4&lt;=$R35),AND(IM$4&gt;=$X35,IM$4&lt;=$Y35)),IF(IM70&gt;0,$D35-IM70,$D35),0)</f>
        <v>0</v>
      </c>
      <c r="IN35" s="167">
        <f>IF(OR(AND(IN$4&gt;=$J35,IN$4&lt;=$K35),AND(IN$4&gt;=$Q35,IN$4&lt;=$R35),AND(IN$4&gt;=$X35,IN$4&lt;=$Y35)),IF(IN70&gt;0,$D35-IN70,$D35),0)</f>
        <v>0</v>
      </c>
      <c r="IO35" s="167">
        <f>IF(OR(AND(IO$4&gt;=$J35,IO$4&lt;=$K35),AND(IO$4&gt;=$Q35,IO$4&lt;=$R35),AND(IO$4&gt;=$X35,IO$4&lt;=$Y35)),IF(IO70&gt;0,$D35-IO70,$D35),0)</f>
        <v>0</v>
      </c>
      <c r="IP35" s="167">
        <f>IF(OR(AND(IP$4&gt;=$J35,IP$4&lt;=$K35),AND(IP$4&gt;=$Q35,IP$4&lt;=$R35),AND(IP$4&gt;=$X35,IP$4&lt;=$Y35)),IF(IP70&gt;0,$D35-IP70,$D35),0)</f>
        <v>0</v>
      </c>
      <c r="IQ35" s="167">
        <f>IF(OR(AND(IQ$4&gt;=$J35,IQ$4&lt;=$K35),AND(IQ$4&gt;=$Q35,IQ$4&lt;=$R35),AND(IQ$4&gt;=$X35,IQ$4&lt;=$Y35)),IF(IQ70&gt;0,$D35-IQ70,$D35),0)</f>
        <v>0</v>
      </c>
      <c r="IR35" s="167">
        <f>IF(OR(AND(IR$4&gt;=$J35,IR$4&lt;=$K35),AND(IR$4&gt;=$Q35,IR$4&lt;=$R35),AND(IR$4&gt;=$X35,IR$4&lt;=$Y35)),IF(IR70&gt;0,$D35-IR70,$D35),0)</f>
        <v>0</v>
      </c>
      <c r="IS35" s="167">
        <f>IF(OR(AND(IS$4&gt;=$J35,IS$4&lt;=$K35),AND(IS$4&gt;=$Q35,IS$4&lt;=$R35),AND(IS$4&gt;=$X35,IS$4&lt;=$Y35)),IF(IS70&gt;0,$D35-IS70,$D35),0)</f>
        <v>0</v>
      </c>
      <c r="IT35" s="167">
        <f>IF(OR(AND(IT$4&gt;=$J35,IT$4&lt;=$K35),AND(IT$4&gt;=$Q35,IT$4&lt;=$R35),AND(IT$4&gt;=$X35,IT$4&lt;=$Y35)),IF(IT70&gt;0,$D35-IT70,$D35),0)</f>
        <v>0</v>
      </c>
      <c r="IU35" s="167">
        <f>IF(OR(AND(IU$4&gt;=$J35,IU$4&lt;=$K35),AND(IU$4&gt;=$Q35,IU$4&lt;=$R35),AND(IU$4&gt;=$X35,IU$4&lt;=$Y35)),IF(IU70&gt;0,$D35-IU70,$D35),0)</f>
        <v>0</v>
      </c>
      <c r="IV35" s="167">
        <f>IF(OR(AND(IV$4&gt;=$J35,IV$4&lt;=$K35),AND(IV$4&gt;=$Q35,IV$4&lt;=$R35),AND(IV$4&gt;=$X35,IV$4&lt;=$Y35)),IF(IV70&gt;0,$D35-IV70,$D35),0)</f>
        <v>0</v>
      </c>
      <c r="IW35" s="167">
        <f>IF(OR(AND(IW$4&gt;=$J35,IW$4&lt;=$K35),AND(IW$4&gt;=$Q35,IW$4&lt;=$R35),AND(IW$4&gt;=$X35,IW$4&lt;=$Y35)),IF(IW70&gt;0,$D35-IW70,$D35),0)</f>
        <v>0</v>
      </c>
      <c r="IX35" s="167">
        <f>IF(OR(AND(IX$4&gt;=$J35,IX$4&lt;=$K35),AND(IX$4&gt;=$Q35,IX$4&lt;=$R35),AND(IX$4&gt;=$X35,IX$4&lt;=$Y35)),IF(IX70&gt;0,$D35-IX70,$D35),0)</f>
        <v>0</v>
      </c>
      <c r="IY35" s="167">
        <f>IF(OR(AND(IY$4&gt;=$J35,IY$4&lt;=$K35),AND(IY$4&gt;=$Q35,IY$4&lt;=$R35),AND(IY$4&gt;=$X35,IY$4&lt;=$Y35)),IF(IY70&gt;0,$D35-IY70,$D35),0)</f>
        <v>0</v>
      </c>
      <c r="IZ35" s="167">
        <f>IF(OR(AND(IZ$4&gt;=$J35,IZ$4&lt;=$K35),AND(IZ$4&gt;=$Q35,IZ$4&lt;=$R35),AND(IZ$4&gt;=$X35,IZ$4&lt;=$Y35)),IF(IZ70&gt;0,$D35-IZ70,$D35),0)</f>
        <v>0</v>
      </c>
      <c r="JA35" s="167">
        <f>IF(OR(AND(JA$4&gt;=$J35,JA$4&lt;=$K35),AND(JA$4&gt;=$Q35,JA$4&lt;=$R35),AND(JA$4&gt;=$X35,JA$4&lt;=$Y35)),IF(JA70&gt;0,$D35-JA70,$D35),0)</f>
        <v>0</v>
      </c>
      <c r="JB35" s="167">
        <f>IF(OR(AND(JB$4&gt;=$J35,JB$4&lt;=$K35),AND(JB$4&gt;=$Q35,JB$4&lt;=$R35),AND(JB$4&gt;=$X35,JB$4&lt;=$Y35)),IF(JB70&gt;0,$D35-JB70,$D35),0)</f>
        <v>0</v>
      </c>
      <c r="JC35" s="167">
        <f>IF(OR(AND(JC$4&gt;=$J35,JC$4&lt;=$K35),AND(JC$4&gt;=$Q35,JC$4&lt;=$R35),AND(JC$4&gt;=$X35,JC$4&lt;=$Y35)),IF(JC70&gt;0,$D35-JC70,$D35),0)</f>
        <v>0</v>
      </c>
      <c r="JD35" s="167">
        <f>IF(OR(AND(JD$4&gt;=$J35,JD$4&lt;=$K35),AND(JD$4&gt;=$Q35,JD$4&lt;=$R35),AND(JD$4&gt;=$X35,JD$4&lt;=$Y35)),IF(JD70&gt;0,$D35-JD70,$D35),0)</f>
        <v>0</v>
      </c>
      <c r="JE35" s="167">
        <f>IF(OR(AND(JE$4&gt;=$J35,JE$4&lt;=$K35),AND(JE$4&gt;=$Q35,JE$4&lt;=$R35),AND(JE$4&gt;=$X35,JE$4&lt;=$Y35)),IF(JE70&gt;0,$D35-JE70,$D35),0)</f>
        <v>0</v>
      </c>
      <c r="JF35" s="167">
        <f>IF(OR(AND(JF$4&gt;=$J35,JF$4&lt;=$K35),AND(JF$4&gt;=$Q35,JF$4&lt;=$R35),AND(JF$4&gt;=$X35,JF$4&lt;=$Y35)),IF(JF70&gt;0,$D35-JF70,$D35),0)</f>
        <v>0</v>
      </c>
      <c r="JG35" s="167">
        <f>IF(OR(AND(JG$4&gt;=$J35,JG$4&lt;=$K35),AND(JG$4&gt;=$Q35,JG$4&lt;=$R35),AND(JG$4&gt;=$X35,JG$4&lt;=$Y35)),IF(JG70&gt;0,$D35-JG70,$D35),0)</f>
        <v>0</v>
      </c>
      <c r="JH35" s="167">
        <f>IF(OR(AND(JH$4&gt;=$J35,JH$4&lt;=$K35),AND(JH$4&gt;=$Q35,JH$4&lt;=$R35),AND(JH$4&gt;=$X35,JH$4&lt;=$Y35)),IF(JH70&gt;0,$D35-JH70,$D35),0)</f>
        <v>0</v>
      </c>
      <c r="JI35" s="167">
        <f>IF(OR(AND(JI$4&gt;=$J35,JI$4&lt;=$K35),AND(JI$4&gt;=$Q35,JI$4&lt;=$R35),AND(JI$4&gt;=$X35,JI$4&lt;=$Y35)),IF(JI70&gt;0,$D35-JI70,$D35),0)</f>
        <v>0</v>
      </c>
      <c r="JJ35" s="167">
        <f>IF(OR(AND(JJ$4&gt;=$J35,JJ$4&lt;=$K35),AND(JJ$4&gt;=$Q35,JJ$4&lt;=$R35),AND(JJ$4&gt;=$X35,JJ$4&lt;=$Y35)),IF(JJ70&gt;0,$D35-JJ70,$D35),0)</f>
        <v>0</v>
      </c>
      <c r="JK35" s="167">
        <f>IF(OR(AND(JK$4&gt;=$J35,JK$4&lt;=$K35),AND(JK$4&gt;=$Q35,JK$4&lt;=$R35),AND(JK$4&gt;=$X35,JK$4&lt;=$Y35)),IF(JK70&gt;0,$D35-JK70,$D35),0)</f>
        <v>0</v>
      </c>
      <c r="JL35" s="167">
        <f>IF(OR(AND(JL$4&gt;=$J35,JL$4&lt;=$K35),AND(JL$4&gt;=$Q35,JL$4&lt;=$R35),AND(JL$4&gt;=$X35,JL$4&lt;=$Y35)),IF(JL70&gt;0,$D35-JL70,$D35),0)</f>
        <v>0</v>
      </c>
      <c r="JM35" s="167">
        <f>IF(OR(AND(JM$4&gt;=$J35,JM$4&lt;=$K35),AND(JM$4&gt;=$Q35,JM$4&lt;=$R35),AND(JM$4&gt;=$X35,JM$4&lt;=$Y35)),IF(JM70&gt;0,$D35-JM70,$D35),0)</f>
        <v>0</v>
      </c>
      <c r="JN35" s="167">
        <f>IF(OR(AND(JN$4&gt;=$J35,JN$4&lt;=$K35),AND(JN$4&gt;=$Q35,JN$4&lt;=$R35),AND(JN$4&gt;=$X35,JN$4&lt;=$Y35)),IF(JN70&gt;0,$D35-JN70,$D35),0)</f>
        <v>0</v>
      </c>
      <c r="JO35" s="167">
        <f>IF(OR(AND(JO$4&gt;=$J35,JO$4&lt;=$K35),AND(JO$4&gt;=$Q35,JO$4&lt;=$R35),AND(JO$4&gt;=$X35,JO$4&lt;=$Y35)),IF(JO70&gt;0,$D35-JO70,$D35),0)</f>
        <v>0</v>
      </c>
      <c r="JP35" s="167">
        <f>IF(OR(AND(JP$4&gt;=$J35,JP$4&lt;=$K35),AND(JP$4&gt;=$Q35,JP$4&lt;=$R35),AND(JP$4&gt;=$X35,JP$4&lt;=$Y35)),IF(JP70&gt;0,$D35-JP70,$D35),0)</f>
        <v>0</v>
      </c>
      <c r="JQ35" s="167">
        <f>IF(OR(AND(JQ$4&gt;=$J35,JQ$4&lt;=$K35),AND(JQ$4&gt;=$Q35,JQ$4&lt;=$R35),AND(JQ$4&gt;=$X35,JQ$4&lt;=$Y35)),IF(JQ70&gt;0,$D35-JQ70,$D35),0)</f>
        <v>0</v>
      </c>
      <c r="JR35" s="167">
        <f>IF(OR(AND(JR$4&gt;=$J35,JR$4&lt;=$K35),AND(JR$4&gt;=$Q35,JR$4&lt;=$R35),AND(JR$4&gt;=$X35,JR$4&lt;=$Y35)),IF(JR70&gt;0,$D35-JR70,$D35),0)</f>
        <v>0</v>
      </c>
      <c r="JS35" s="167">
        <f>IF(OR(AND(JS$4&gt;=$J35,JS$4&lt;=$K35),AND(JS$4&gt;=$Q35,JS$4&lt;=$R35),AND(JS$4&gt;=$X35,JS$4&lt;=$Y35)),IF(JS70&gt;0,$D35-JS70,$D35),0)</f>
        <v>0</v>
      </c>
      <c r="JT35" s="167">
        <f>IF(OR(AND(JT$4&gt;=$J35,JT$4&lt;=$K35),AND(JT$4&gt;=$Q35,JT$4&lt;=$R35),AND(JT$4&gt;=$X35,JT$4&lt;=$Y35)),IF(JT70&gt;0,$D35-JT70,$D35),0)</f>
        <v>0</v>
      </c>
      <c r="JU35" s="167">
        <f>IF(OR(AND(JU$4&gt;=$J35,JU$4&lt;=$K35),AND(JU$4&gt;=$Q35,JU$4&lt;=$R35),AND(JU$4&gt;=$X35,JU$4&lt;=$Y35)),IF(JU70&gt;0,$D35-JU70,$D35),0)</f>
        <v>0</v>
      </c>
      <c r="JV35" s="167">
        <f>IF(OR(AND(JV$4&gt;=$J35,JV$4&lt;=$K35),AND(JV$4&gt;=$Q35,JV$4&lt;=$R35),AND(JV$4&gt;=$X35,JV$4&lt;=$Y35)),IF(JV70&gt;0,$D35-JV70,$D35),0)</f>
        <v>0</v>
      </c>
      <c r="JW35" s="167">
        <f>IF(OR(AND(JW$4&gt;=$J35,JW$4&lt;=$K35),AND(JW$4&gt;=$Q35,JW$4&lt;=$R35),AND(JW$4&gt;=$X35,JW$4&lt;=$Y35)),IF(JW70&gt;0,$D35-JW70,$D35),0)</f>
        <v>0</v>
      </c>
      <c r="JX35" s="167">
        <f>IF(OR(AND(JX$4&gt;=$J35,JX$4&lt;=$K35),AND(JX$4&gt;=$Q35,JX$4&lt;=$R35),AND(JX$4&gt;=$X35,JX$4&lt;=$Y35)),IF(JX70&gt;0,$D35-JX70,$D35),0)</f>
        <v>0</v>
      </c>
      <c r="JY35" s="167">
        <f>IF(OR(AND(JY$4&gt;=$J35,JY$4&lt;=$K35),AND(JY$4&gt;=$Q35,JY$4&lt;=$R35),AND(JY$4&gt;=$X35,JY$4&lt;=$Y35)),IF(JY70&gt;0,$D35-JY70,$D35),0)</f>
        <v>0</v>
      </c>
      <c r="JZ35" s="167">
        <f>IF(OR(AND(JZ$4&gt;=$J35,JZ$4&lt;=$K35),AND(JZ$4&gt;=$Q35,JZ$4&lt;=$R35),AND(JZ$4&gt;=$X35,JZ$4&lt;=$Y35)),IF(JZ70&gt;0,$D35-JZ70,$D35),0)</f>
        <v>0</v>
      </c>
      <c r="KA35" s="167">
        <f>IF(OR(AND(KA$4&gt;=$J35,KA$4&lt;=$K35),AND(KA$4&gt;=$Q35,KA$4&lt;=$R35),AND(KA$4&gt;=$X35,KA$4&lt;=$Y35)),IF(KA70&gt;0,$D35-KA70,$D35),0)</f>
        <v>0</v>
      </c>
      <c r="KB35" s="167">
        <f>IF(OR(AND(KB$4&gt;=$J35,KB$4&lt;=$K35),AND(KB$4&gt;=$Q35,KB$4&lt;=$R35),AND(KB$4&gt;=$X35,KB$4&lt;=$Y35)),IF(KB70&gt;0,$D35-KB70,$D35),0)</f>
        <v>0</v>
      </c>
      <c r="KC35" s="167">
        <f>IF(OR(AND(KC$4&gt;=$J35,KC$4&lt;=$K35),AND(KC$4&gt;=$Q35,KC$4&lt;=$R35),AND(KC$4&gt;=$X35,KC$4&lt;=$Y35)),IF(KC70&gt;0,$D35-KC70,$D35),0)</f>
        <v>0</v>
      </c>
      <c r="KD35" s="167">
        <f>IF(OR(AND(KD$4&gt;=$J35,KD$4&lt;=$K35),AND(KD$4&gt;=$Q35,KD$4&lt;=$R35),AND(KD$4&gt;=$X35,KD$4&lt;=$Y35)),IF(KD70&gt;0,$D35-KD70,$D35),0)</f>
        <v>0</v>
      </c>
      <c r="KE35" s="167">
        <f>IF(OR(AND(KE$4&gt;=$J35,KE$4&lt;=$K35),AND(KE$4&gt;=$Q35,KE$4&lt;=$R35),AND(KE$4&gt;=$X35,KE$4&lt;=$Y35)),IF(KE70&gt;0,$D35-KE70,$D35),0)</f>
        <v>0</v>
      </c>
      <c r="KF35" s="167">
        <f>IF(OR(AND(KF$4&gt;=$J35,KF$4&lt;=$K35),AND(KF$4&gt;=$Q35,KF$4&lt;=$R35),AND(KF$4&gt;=$X35,KF$4&lt;=$Y35)),IF(KF70&gt;0,$D35-KF70,$D35),0)</f>
        <v>0</v>
      </c>
      <c r="KG35" s="167">
        <f>IF(OR(AND(KG$4&gt;=$J35,KG$4&lt;=$K35),AND(KG$4&gt;=$Q35,KG$4&lt;=$R35),AND(KG$4&gt;=$X35,KG$4&lt;=$Y35)),IF(KG70&gt;0,$D35-KG70,$D35),0)</f>
        <v>0</v>
      </c>
      <c r="KH35" s="167">
        <f>IF(OR(AND(KH$4&gt;=$J35,KH$4&lt;=$K35),AND(KH$4&gt;=$Q35,KH$4&lt;=$R35),AND(KH$4&gt;=$X35,KH$4&lt;=$Y35)),IF(KH70&gt;0,$D35-KH70,$D35),0)</f>
        <v>0</v>
      </c>
      <c r="KI35" s="167">
        <f>IF(OR(AND(KI$4&gt;=$J35,KI$4&lt;=$K35),AND(KI$4&gt;=$Q35,KI$4&lt;=$R35),AND(KI$4&gt;=$X35,KI$4&lt;=$Y35)),IF(KI70&gt;0,$D35-KI70,$D35),0)</f>
        <v>0</v>
      </c>
      <c r="KJ35" s="167">
        <f>IF(OR(AND(KJ$4&gt;=$J35,KJ$4&lt;=$K35),AND(KJ$4&gt;=$Q35,KJ$4&lt;=$R35),AND(KJ$4&gt;=$X35,KJ$4&lt;=$Y35)),IF(KJ70&gt;0,$D35-KJ70,$D35),0)</f>
        <v>0</v>
      </c>
      <c r="KK35" s="167">
        <f>IF(OR(AND(KK$4&gt;=$J35,KK$4&lt;=$K35),AND(KK$4&gt;=$Q35,KK$4&lt;=$R35),AND(KK$4&gt;=$X35,KK$4&lt;=$Y35)),IF(KK70&gt;0,$D35-KK70,$D35),0)</f>
        <v>0</v>
      </c>
      <c r="KL35" s="167">
        <f>IF(OR(AND(KL$4&gt;=$J35,KL$4&lt;=$K35),AND(KL$4&gt;=$Q35,KL$4&lt;=$R35),AND(KL$4&gt;=$X35,KL$4&lt;=$Y35)),IF(KL70&gt;0,$D35-KL70,$D35),0)</f>
        <v>0</v>
      </c>
      <c r="KM35" s="167">
        <f>IF(OR(AND(KM$4&gt;=$J35,KM$4&lt;=$K35),AND(KM$4&gt;=$Q35,KM$4&lt;=$R35),AND(KM$4&gt;=$X35,KM$4&lt;=$Y35)),IF(KM70&gt;0,$D35-KM70,$D35),0)</f>
        <v>0</v>
      </c>
      <c r="KN35" s="167">
        <f>IF(OR(AND(KN$4&gt;=$J35,KN$4&lt;=$K35),AND(KN$4&gt;=$Q35,KN$4&lt;=$R35),AND(KN$4&gt;=$X35,KN$4&lt;=$Y35)),IF(KN70&gt;0,$D35-KN70,$D35),0)</f>
        <v>0</v>
      </c>
      <c r="KO35" s="167">
        <f>IF(OR(AND(KO$4&gt;=$J35,KO$4&lt;=$K35),AND(KO$4&gt;=$Q35,KO$4&lt;=$R35),AND(KO$4&gt;=$X35,KO$4&lt;=$Y35)),IF(KO70&gt;0,$D35-KO70,$D35),0)</f>
        <v>0</v>
      </c>
      <c r="KP35" s="167">
        <f>IF(OR(AND(KP$4&gt;=$J35,KP$4&lt;=$K35),AND(KP$4&gt;=$Q35,KP$4&lt;=$R35),AND(KP$4&gt;=$X35,KP$4&lt;=$Y35)),IF(KP70&gt;0,$D35-KP70,$D35),0)</f>
        <v>0</v>
      </c>
      <c r="KQ35" s="167">
        <f>IF(OR(AND(KQ$4&gt;=$J35,KQ$4&lt;=$K35),AND(KQ$4&gt;=$Q35,KQ$4&lt;=$R35),AND(KQ$4&gt;=$X35,KQ$4&lt;=$Y35)),IF(KQ70&gt;0,$D35-KQ70,$D35),0)</f>
        <v>0</v>
      </c>
      <c r="KR35" s="167">
        <f>IF(OR(AND(KR$4&gt;=$J35,KR$4&lt;=$K35),AND(KR$4&gt;=$Q35,KR$4&lt;=$R35),AND(KR$4&gt;=$X35,KR$4&lt;=$Y35)),IF(KR70&gt;0,$D35-KR70,$D35),0)</f>
        <v>0</v>
      </c>
      <c r="KS35" s="167">
        <f>IF(OR(AND(KS$4&gt;=$J35,KS$4&lt;=$K35),AND(KS$4&gt;=$Q35,KS$4&lt;=$R35),AND(KS$4&gt;=$X35,KS$4&lt;=$Y35)),IF(KS70&gt;0,$D35-KS70,$D35),0)</f>
        <v>0</v>
      </c>
      <c r="KT35" s="167">
        <f>IF(OR(AND(KT$4&gt;=$J35,KT$4&lt;=$K35),AND(KT$4&gt;=$Q35,KT$4&lt;=$R35),AND(KT$4&gt;=$X35,KT$4&lt;=$Y35)),IF(KT70&gt;0,$D35-KT70,$D35),0)</f>
        <v>0</v>
      </c>
      <c r="KU35" s="167">
        <f>IF(OR(AND(KU$4&gt;=$J35,KU$4&lt;=$K35),AND(KU$4&gt;=$Q35,KU$4&lt;=$R35),AND(KU$4&gt;=$X35,KU$4&lt;=$Y35)),IF(KU70&gt;0,$D35-KU70,$D35),0)</f>
        <v>0</v>
      </c>
      <c r="KV35" s="167">
        <f>IF(OR(AND(KV$4&gt;=$J35,KV$4&lt;=$K35),AND(KV$4&gt;=$Q35,KV$4&lt;=$R35),AND(KV$4&gt;=$X35,KV$4&lt;=$Y35)),IF(KV70&gt;0,$D35-KV70,$D35),0)</f>
        <v>0</v>
      </c>
      <c r="KW35" s="167">
        <f>IF(OR(AND(KW$4&gt;=$J35,KW$4&lt;=$K35),AND(KW$4&gt;=$Q35,KW$4&lt;=$R35),AND(KW$4&gt;=$X35,KW$4&lt;=$Y35)),IF(KW70&gt;0,$D35-KW70,$D35),0)</f>
        <v>0</v>
      </c>
      <c r="KX35" s="167">
        <f>IF(OR(AND(KX$4&gt;=$J35,KX$4&lt;=$K35),AND(KX$4&gt;=$Q35,KX$4&lt;=$R35),AND(KX$4&gt;=$X35,KX$4&lt;=$Y35)),IF(KX70&gt;0,$D35-KX70,$D35),0)</f>
        <v>0</v>
      </c>
      <c r="KY35" s="167">
        <f>IF(OR(AND(KY$4&gt;=$J35,KY$4&lt;=$K35),AND(KY$4&gt;=$Q35,KY$4&lt;=$R35),AND(KY$4&gt;=$X35,KY$4&lt;=$Y35)),IF(KY70&gt;0,$D35-KY70,$D35),0)</f>
        <v>0</v>
      </c>
      <c r="KZ35" s="167">
        <f>IF(OR(AND(KZ$4&gt;=$J35,KZ$4&lt;=$K35),AND(KZ$4&gt;=$Q35,KZ$4&lt;=$R35),AND(KZ$4&gt;=$X35,KZ$4&lt;=$Y35)),IF(KZ70&gt;0,$D35-KZ70,$D35),0)</f>
        <v>0</v>
      </c>
      <c r="LA35" s="167">
        <f>IF(OR(AND(LA$4&gt;=$J35,LA$4&lt;=$K35),AND(LA$4&gt;=$Q35,LA$4&lt;=$R35),AND(LA$4&gt;=$X35,LA$4&lt;=$Y35)),IF(LA70&gt;0,$D35-LA70,$D35),0)</f>
        <v>0</v>
      </c>
      <c r="LB35" s="167">
        <f>IF(OR(AND(LB$4&gt;=$J35,LB$4&lt;=$K35),AND(LB$4&gt;=$Q35,LB$4&lt;=$R35),AND(LB$4&gt;=$X35,LB$4&lt;=$Y35)),IF(LB70&gt;0,$D35-LB70,$D35),0)</f>
        <v>0</v>
      </c>
      <c r="LC35" s="167">
        <f>IF(OR(AND(LC$4&gt;=$J35,LC$4&lt;=$K35),AND(LC$4&gt;=$Q35,LC$4&lt;=$R35),AND(LC$4&gt;=$X35,LC$4&lt;=$Y35)),IF(LC70&gt;0,$D35-LC70,$D35),0)</f>
        <v>0</v>
      </c>
      <c r="LD35" s="167">
        <f>IF(OR(AND(LD$4&gt;=$J35,LD$4&lt;=$K35),AND(LD$4&gt;=$Q35,LD$4&lt;=$R35),AND(LD$4&gt;=$X35,LD$4&lt;=$Y35)),IF(LD70&gt;0,$D35-LD70,$D35),0)</f>
        <v>0</v>
      </c>
      <c r="LE35" s="167">
        <f>IF(OR(AND(LE$4&gt;=$J35,LE$4&lt;=$K35),AND(LE$4&gt;=$Q35,LE$4&lt;=$R35),AND(LE$4&gt;=$X35,LE$4&lt;=$Y35)),IF(LE70&gt;0,$D35-LE70,$D35),0)</f>
        <v>0</v>
      </c>
      <c r="LF35" s="167">
        <f>IF(OR(AND(LF$4&gt;=$J35,LF$4&lt;=$K35),AND(LF$4&gt;=$Q35,LF$4&lt;=$R35),AND(LF$4&gt;=$X35,LF$4&lt;=$Y35)),IF(LF70&gt;0,$D35-LF70,$D35),0)</f>
        <v>0</v>
      </c>
      <c r="LG35" s="167">
        <f>IF(OR(AND(LG$4&gt;=$J35,LG$4&lt;=$K35),AND(LG$4&gt;=$Q35,LG$4&lt;=$R35),AND(LG$4&gt;=$X35,LG$4&lt;=$Y35)),IF(LG70&gt;0,$D35-LG70,$D35),0)</f>
        <v>0</v>
      </c>
      <c r="LH35" s="167">
        <f>IF(OR(AND(LH$4&gt;=$J35,LH$4&lt;=$K35),AND(LH$4&gt;=$Q35,LH$4&lt;=$R35),AND(LH$4&gt;=$X35,LH$4&lt;=$Y35)),IF(LH70&gt;0,$D35-LH70,$D35),0)</f>
        <v>0</v>
      </c>
      <c r="LI35" s="167">
        <f>IF(OR(AND(LI$4&gt;=$J35,LI$4&lt;=$K35),AND(LI$4&gt;=$Q35,LI$4&lt;=$R35),AND(LI$4&gt;=$X35,LI$4&lt;=$Y35)),IF(LI70&gt;0,$D35-LI70,$D35),0)</f>
        <v>0</v>
      </c>
      <c r="LJ35" s="167">
        <f>IF(OR(AND(LJ$4&gt;=$J35,LJ$4&lt;=$K35),AND(LJ$4&gt;=$Q35,LJ$4&lt;=$R35),AND(LJ$4&gt;=$X35,LJ$4&lt;=$Y35)),IF(LJ70&gt;0,$D35-LJ70,$D35),0)</f>
        <v>0</v>
      </c>
      <c r="LK35" s="167">
        <f>IF(OR(AND(LK$4&gt;=$J35,LK$4&lt;=$K35),AND(LK$4&gt;=$Q35,LK$4&lt;=$R35),AND(LK$4&gt;=$X35,LK$4&lt;=$Y35)),IF(LK70&gt;0,$D35-LK70,$D35),0)</f>
        <v>0</v>
      </c>
      <c r="LL35" s="167">
        <f>IF(OR(AND(LL$4&gt;=$J35,LL$4&lt;=$K35),AND(LL$4&gt;=$Q35,LL$4&lt;=$R35),AND(LL$4&gt;=$X35,LL$4&lt;=$Y35)),IF(LL70&gt;0,$D35-LL70,$D35),0)</f>
        <v>0</v>
      </c>
      <c r="LM35" s="167">
        <f>IF(OR(AND(LM$4&gt;=$J35,LM$4&lt;=$K35),AND(LM$4&gt;=$Q35,LM$4&lt;=$R35),AND(LM$4&gt;=$X35,LM$4&lt;=$Y35)),IF(LM70&gt;0,$D35-LM70,$D35),0)</f>
        <v>0</v>
      </c>
      <c r="LN35" s="167">
        <f>IF(OR(AND(LN$4&gt;=$J35,LN$4&lt;=$K35),AND(LN$4&gt;=$Q35,LN$4&lt;=$R35),AND(LN$4&gt;=$X35,LN$4&lt;=$Y35)),IF(LN70&gt;0,$D35-LN70,$D35),0)</f>
        <v>0</v>
      </c>
      <c r="LO35" s="167">
        <f>IF(OR(AND(LO$4&gt;=$J35,LO$4&lt;=$K35),AND(LO$4&gt;=$Q35,LO$4&lt;=$R35),AND(LO$4&gt;=$X35,LO$4&lt;=$Y35)),IF(LO70&gt;0,$D35-LO70,$D35),0)</f>
        <v>0</v>
      </c>
      <c r="LP35" s="167">
        <f>IF(OR(AND(LP$4&gt;=$J35,LP$4&lt;=$K35),AND(LP$4&gt;=$Q35,LP$4&lt;=$R35),AND(LP$4&gt;=$X35,LP$4&lt;=$Y35)),IF(LP70&gt;0,$D35-LP70,$D35),0)</f>
        <v>0</v>
      </c>
      <c r="LQ35" s="167">
        <f>IF(OR(AND(LQ$4&gt;=$J35,LQ$4&lt;=$K35),AND(LQ$4&gt;=$Q35,LQ$4&lt;=$R35),AND(LQ$4&gt;=$X35,LQ$4&lt;=$Y35)),IF(LQ70&gt;0,$D35-LQ70,$D35),0)</f>
        <v>0</v>
      </c>
      <c r="LR35" s="167">
        <f>IF(OR(AND(LR$4&gt;=$J35,LR$4&lt;=$K35),AND(LR$4&gt;=$Q35,LR$4&lt;=$R35),AND(LR$4&gt;=$X35,LR$4&lt;=$Y35)),IF(LR70&gt;0,$D35-LR70,$D35),0)</f>
        <v>0</v>
      </c>
      <c r="LS35" s="167">
        <f>IF(OR(AND(LS$4&gt;=$J35,LS$4&lt;=$K35),AND(LS$4&gt;=$Q35,LS$4&lt;=$R35),AND(LS$4&gt;=$X35,LS$4&lt;=$Y35)),IF(LS70&gt;0,$D35-LS70,$D35),0)</f>
        <v>0</v>
      </c>
      <c r="LT35" s="167">
        <f>IF(OR(AND(LT$4&gt;=$J35,LT$4&lt;=$K35),AND(LT$4&gt;=$Q35,LT$4&lt;=$R35),AND(LT$4&gt;=$X35,LT$4&lt;=$Y35)),IF(LT70&gt;0,$D35-LT70,$D35),0)</f>
        <v>0</v>
      </c>
      <c r="LU35" s="167">
        <f>IF(OR(AND(LU$4&gt;=$J35,LU$4&lt;=$K35),AND(LU$4&gt;=$Q35,LU$4&lt;=$R35),AND(LU$4&gt;=$X35,LU$4&lt;=$Y35)),IF(LU70&gt;0,$D35-LU70,$D35),0)</f>
        <v>0</v>
      </c>
      <c r="LV35" s="167">
        <f>IF(OR(AND(LV$4&gt;=$J35,LV$4&lt;=$K35),AND(LV$4&gt;=$Q35,LV$4&lt;=$R35),AND(LV$4&gt;=$X35,LV$4&lt;=$Y35)),IF(LV70&gt;0,$D35-LV70,$D35),0)</f>
        <v>0</v>
      </c>
      <c r="LW35" s="167">
        <f>IF(OR(AND(LW$4&gt;=$J35,LW$4&lt;=$K35),AND(LW$4&gt;=$Q35,LW$4&lt;=$R35),AND(LW$4&gt;=$X35,LW$4&lt;=$Y35)),IF(LW70&gt;0,$D35-LW70,$D35),0)</f>
        <v>0</v>
      </c>
      <c r="LX35" s="167">
        <f>IF(OR(AND(LX$4&gt;=$J35,LX$4&lt;=$K35),AND(LX$4&gt;=$Q35,LX$4&lt;=$R35),AND(LX$4&gt;=$X35,LX$4&lt;=$Y35)),IF(LX70&gt;0,$D35-LX70,$D35),0)</f>
        <v>0</v>
      </c>
      <c r="LY35" s="167">
        <f>IF(OR(AND(LY$4&gt;=$J35,LY$4&lt;=$K35),AND(LY$4&gt;=$Q35,LY$4&lt;=$R35),AND(LY$4&gt;=$X35,LY$4&lt;=$Y35)),IF(LY70&gt;0,$D35-LY70,$D35),0)</f>
        <v>0</v>
      </c>
      <c r="LZ35" s="167">
        <f>IF(OR(AND(LZ$4&gt;=$J35,LZ$4&lt;=$K35),AND(LZ$4&gt;=$Q35,LZ$4&lt;=$R35),AND(LZ$4&gt;=$X35,LZ$4&lt;=$Y35)),IF(LZ70&gt;0,$D35-LZ70,$D35),0)</f>
        <v>0</v>
      </c>
      <c r="MA35" s="167">
        <f>IF(OR(AND(MA$4&gt;=$J35,MA$4&lt;=$K35),AND(MA$4&gt;=$Q35,MA$4&lt;=$R35),AND(MA$4&gt;=$X35,MA$4&lt;=$Y35)),IF(MA70&gt;0,$D35-MA70,$D35),0)</f>
        <v>0</v>
      </c>
      <c r="MB35" s="167">
        <f>IF(OR(AND(MB$4&gt;=$J35,MB$4&lt;=$K35),AND(MB$4&gt;=$Q35,MB$4&lt;=$R35),AND(MB$4&gt;=$X35,MB$4&lt;=$Y35)),IF(MB70&gt;0,$D35-MB70,$D35),0)</f>
        <v>0</v>
      </c>
      <c r="MC35" s="167">
        <f>IF(OR(AND(MC$4&gt;=$J35,MC$4&lt;=$K35),AND(MC$4&gt;=$Q35,MC$4&lt;=$R35),AND(MC$4&gt;=$X35,MC$4&lt;=$Y35)),IF(MC70&gt;0,$D35-MC70,$D35),0)</f>
        <v>0</v>
      </c>
      <c r="MD35" s="167">
        <f>IF(OR(AND(MD$4&gt;=$J35,MD$4&lt;=$K35),AND(MD$4&gt;=$Q35,MD$4&lt;=$R35),AND(MD$4&gt;=$X35,MD$4&lt;=$Y35)),IF(MD70&gt;0,$D35-MD70,$D35),0)</f>
        <v>0</v>
      </c>
      <c r="ME35" s="167">
        <f>IF(OR(AND(ME$4&gt;=$J35,ME$4&lt;=$K35),AND(ME$4&gt;=$Q35,ME$4&lt;=$R35),AND(ME$4&gt;=$X35,ME$4&lt;=$Y35)),IF(ME70&gt;0,$D35-ME70,$D35),0)</f>
        <v>0</v>
      </c>
      <c r="MF35" s="167">
        <f>IF(OR(AND(MF$4&gt;=$J35,MF$4&lt;=$K35),AND(MF$4&gt;=$Q35,MF$4&lt;=$R35),AND(MF$4&gt;=$X35,MF$4&lt;=$Y35)),IF(MF70&gt;0,$D35-MF70,$D35),0)</f>
        <v>0</v>
      </c>
      <c r="MG35" s="167">
        <f>IF(OR(AND(MG$4&gt;=$J35,MG$4&lt;=$K35),AND(MG$4&gt;=$Q35,MG$4&lt;=$R35),AND(MG$4&gt;=$X35,MG$4&lt;=$Y35)),IF(MG70&gt;0,$D35-MG70,$D35),0)</f>
        <v>0</v>
      </c>
      <c r="MH35" s="167">
        <f>IF(OR(AND(MH$4&gt;=$J35,MH$4&lt;=$K35),AND(MH$4&gt;=$Q35,MH$4&lt;=$R35),AND(MH$4&gt;=$X35,MH$4&lt;=$Y35)),IF(MH70&gt;0,$D35-MH70,$D35),0)</f>
        <v>0</v>
      </c>
      <c r="MI35" s="167">
        <f>IF(OR(AND(MI$4&gt;=$J35,MI$4&lt;=$K35),AND(MI$4&gt;=$Q35,MI$4&lt;=$R35),AND(MI$4&gt;=$X35,MI$4&lt;=$Y35)),IF(MI70&gt;0,$D35-MI70,$D35),0)</f>
        <v>0</v>
      </c>
      <c r="MJ35" s="167">
        <f>IF(OR(AND(MJ$4&gt;=$J35,MJ$4&lt;=$K35),AND(MJ$4&gt;=$Q35,MJ$4&lt;=$R35),AND(MJ$4&gt;=$X35,MJ$4&lt;=$Y35)),IF(MJ70&gt;0,$D35-MJ70,$D35),0)</f>
        <v>0</v>
      </c>
      <c r="MK35" s="167">
        <f>IF(OR(AND(MK$4&gt;=$J35,MK$4&lt;=$K35),AND(MK$4&gt;=$Q35,MK$4&lt;=$R35),AND(MK$4&gt;=$X35,MK$4&lt;=$Y35)),IF(MK70&gt;0,$D35-MK70,$D35),0)</f>
        <v>0</v>
      </c>
      <c r="ML35" s="167">
        <f>IF(OR(AND(ML$4&gt;=$J35,ML$4&lt;=$K35),AND(ML$4&gt;=$Q35,ML$4&lt;=$R35),AND(ML$4&gt;=$X35,ML$4&lt;=$Y35)),IF(ML70&gt;0,$D35-ML70,$D35),0)</f>
        <v>0</v>
      </c>
      <c r="MM35" s="167">
        <f>IF(OR(AND(MM$4&gt;=$J35,MM$4&lt;=$K35),AND(MM$4&gt;=$Q35,MM$4&lt;=$R35),AND(MM$4&gt;=$X35,MM$4&lt;=$Y35)),IF(MM70&gt;0,$D35-MM70,$D35),0)</f>
        <v>0</v>
      </c>
      <c r="MN35" s="167">
        <f>IF(OR(AND(MN$4&gt;=$J35,MN$4&lt;=$K35),AND(MN$4&gt;=$Q35,MN$4&lt;=$R35),AND(MN$4&gt;=$X35,MN$4&lt;=$Y35)),IF(MN70&gt;0,$D35-MN70,$D35),0)</f>
        <v>0</v>
      </c>
      <c r="MO35" s="167">
        <f>IF(OR(AND(MO$4&gt;=$J35,MO$4&lt;=$K35),AND(MO$4&gt;=$Q35,MO$4&lt;=$R35),AND(MO$4&gt;=$X35,MO$4&lt;=$Y35)),IF(MO70&gt;0,$D35-MO70,$D35),0)</f>
        <v>0</v>
      </c>
      <c r="MP35" s="167">
        <f>IF(OR(AND(MP$4&gt;=$J35,MP$4&lt;=$K35),AND(MP$4&gt;=$Q35,MP$4&lt;=$R35),AND(MP$4&gt;=$X35,MP$4&lt;=$Y35)),IF(MP70&gt;0,$D35-MP70,$D35),0)</f>
        <v>0</v>
      </c>
      <c r="MQ35" s="167">
        <f>IF(OR(AND(MQ$4&gt;=$J35,MQ$4&lt;=$K35),AND(MQ$4&gt;=$Q35,MQ$4&lt;=$R35),AND(MQ$4&gt;=$X35,MQ$4&lt;=$Y35)),IF(MQ70&gt;0,$D35-MQ70,$D35),0)</f>
        <v>0</v>
      </c>
      <c r="MR35" s="167">
        <f>IF(OR(AND(MR$4&gt;=$J35,MR$4&lt;=$K35),AND(MR$4&gt;=$Q35,MR$4&lt;=$R35),AND(MR$4&gt;=$X35,MR$4&lt;=$Y35)),IF(MR70&gt;0,$D35-MR70,$D35),0)</f>
        <v>0</v>
      </c>
      <c r="MS35" s="167">
        <f>IF(OR(AND(MS$4&gt;=$J35,MS$4&lt;=$K35),AND(MS$4&gt;=$Q35,MS$4&lt;=$R35),AND(MS$4&gt;=$X35,MS$4&lt;=$Y35)),IF(MS70&gt;0,$D35-MS70,$D35),0)</f>
        <v>0</v>
      </c>
      <c r="MT35" s="167">
        <f>IF(OR(AND(MT$4&gt;=$J35,MT$4&lt;=$K35),AND(MT$4&gt;=$Q35,MT$4&lt;=$R35),AND(MT$4&gt;=$X35,MT$4&lt;=$Y35)),IF(MT70&gt;0,$D35-MT70,$D35),0)</f>
        <v>0</v>
      </c>
      <c r="MU35" s="167">
        <f>IF(OR(AND(MU$4&gt;=$J35,MU$4&lt;=$K35),AND(MU$4&gt;=$Q35,MU$4&lt;=$R35),AND(MU$4&gt;=$X35,MU$4&lt;=$Y35)),IF(MU70&gt;0,$D35-MU70,$D35),0)</f>
        <v>0</v>
      </c>
      <c r="MV35" s="167">
        <f>IF(OR(AND(MV$4&gt;=$J35,MV$4&lt;=$K35),AND(MV$4&gt;=$Q35,MV$4&lt;=$R35),AND(MV$4&gt;=$X35,MV$4&lt;=$Y35)),IF(MV70&gt;0,$D35-MV70,$D35),0)</f>
        <v>0</v>
      </c>
      <c r="MW35" s="167">
        <f>IF(OR(AND(MW$4&gt;=$J35,MW$4&lt;=$K35),AND(MW$4&gt;=$Q35,MW$4&lt;=$R35),AND(MW$4&gt;=$X35,MW$4&lt;=$Y35)),IF(MW70&gt;0,$D35-MW70,$D35),0)</f>
        <v>0</v>
      </c>
      <c r="MX35" s="167">
        <f>IF(OR(AND(MX$4&gt;=$J35,MX$4&lt;=$K35),AND(MX$4&gt;=$Q35,MX$4&lt;=$R35),AND(MX$4&gt;=$X35,MX$4&lt;=$Y35)),IF(MX70&gt;0,$D35-MX70,$D35),0)</f>
        <v>0</v>
      </c>
      <c r="MY35" s="167">
        <f>IF(OR(AND(MY$4&gt;=$J35,MY$4&lt;=$K35),AND(MY$4&gt;=$Q35,MY$4&lt;=$R35),AND(MY$4&gt;=$X35,MY$4&lt;=$Y35)),IF(MY70&gt;0,$D35-MY70,$D35),0)</f>
        <v>0</v>
      </c>
      <c r="MZ35" s="167">
        <f>IF(OR(AND(MZ$4&gt;=$J35,MZ$4&lt;=$K35),AND(MZ$4&gt;=$Q35,MZ$4&lt;=$R35),AND(MZ$4&gt;=$X35,MZ$4&lt;=$Y35)),IF(MZ70&gt;0,$D35-MZ70,$D35),0)</f>
        <v>0</v>
      </c>
      <c r="NA35" s="167">
        <f>IF(OR(AND(NA$4&gt;=$J35,NA$4&lt;=$K35),AND(NA$4&gt;=$Q35,NA$4&lt;=$R35),AND(NA$4&gt;=$X35,NA$4&lt;=$Y35)),IF(NA70&gt;0,$D35-NA70,$D35),0)</f>
        <v>0</v>
      </c>
      <c r="NB35" s="167">
        <f>IF(OR(AND(NB$4&gt;=$J35,NB$4&lt;=$K35),AND(NB$4&gt;=$Q35,NB$4&lt;=$R35),AND(NB$4&gt;=$X35,NB$4&lt;=$Y35)),IF(NB70&gt;0,$D35-NB70,$D35),0)</f>
        <v>0</v>
      </c>
      <c r="NC35" s="167">
        <f>IF(OR(AND(NC$4&gt;=$J35,NC$4&lt;=$K35),AND(NC$4&gt;=$Q35,NC$4&lt;=$R35),AND(NC$4&gt;=$X35,NC$4&lt;=$Y35)),IF(NC70&gt;0,$D35-NC70,$D35),0)</f>
        <v>0</v>
      </c>
      <c r="ND35" s="167">
        <f>IF(OR(AND(ND$4&gt;=$J35,ND$4&lt;=$K35),AND(ND$4&gt;=$Q35,ND$4&lt;=$R35),AND(ND$4&gt;=$X35,ND$4&lt;=$Y35)),IF(ND70&gt;0,$D35-ND70,$D35),0)</f>
        <v>0</v>
      </c>
      <c r="NE35" s="167">
        <f>IF(OR(AND(NE$4&gt;=$J35,NE$4&lt;=$K35),AND(NE$4&gt;=$Q35,NE$4&lt;=$R35),AND(NE$4&gt;=$X35,NE$4&lt;=$Y35)),IF(NE70&gt;0,$D35-NE70,$D35),0)</f>
        <v>0</v>
      </c>
      <c r="NF35" s="167">
        <f>IF(OR(AND(NF$4&gt;=$J35,NF$4&lt;=$K35),AND(NF$4&gt;=$Q35,NF$4&lt;=$R35),AND(NF$4&gt;=$X35,NF$4&lt;=$Y35)),IF(NF70&gt;0,$D35-NF70,$D35),0)</f>
        <v>0</v>
      </c>
      <c r="NG35" s="167">
        <f>IF(OR(AND(NG$4&gt;=$J35,NG$4&lt;=$K35),AND(NG$4&gt;=$Q35,NG$4&lt;=$R35),AND(NG$4&gt;=$X35,NG$4&lt;=$Y35)),IF(NG70&gt;0,$D35-NG70,$D35),0)</f>
        <v>0</v>
      </c>
      <c r="NH35" s="167">
        <f>IF(OR(AND(NH$4&gt;=$J35,NH$4&lt;=$K35),AND(NH$4&gt;=$Q35,NH$4&lt;=$R35),AND(NH$4&gt;=$X35,NH$4&lt;=$Y35)),IF(NH70&gt;0,$D35-NH70,$D35),0)</f>
        <v>0</v>
      </c>
      <c r="NI35" s="167">
        <f>IF(OR(AND(NI$4&gt;=$J35,NI$4&lt;=$K35),AND(NI$4&gt;=$Q35,NI$4&lt;=$R35),AND(NI$4&gt;=$X35,NI$4&lt;=$Y35)),IF(NI70&gt;0,$D35-NI70,$D35),0)</f>
        <v>0</v>
      </c>
      <c r="NJ35" s="167">
        <f>IF(OR(AND(NJ$4&gt;=$J35,NJ$4&lt;=$K35),AND(NJ$4&gt;=$Q35,NJ$4&lt;=$R35),AND(NJ$4&gt;=$X35,NJ$4&lt;=$Y35)),IF(NJ70&gt;0,$D35-NJ70,$D35),0)</f>
        <v>0</v>
      </c>
      <c r="NK35" s="167">
        <f>IF(OR(AND(NK$4&gt;=$J35,NK$4&lt;=$K35),AND(NK$4&gt;=$Q35,NK$4&lt;=$R35),AND(NK$4&gt;=$X35,NK$4&lt;=$Y35)),IF(NK70&gt;0,$D35-NK70,$D35),0)</f>
        <v>0</v>
      </c>
      <c r="NL35" s="167">
        <f>IF(OR(AND(NL$4&gt;=$J35,NL$4&lt;=$K35),AND(NL$4&gt;=$Q35,NL$4&lt;=$R35),AND(NL$4&gt;=$X35,NL$4&lt;=$Y35)),IF(NL70&gt;0,$D35-NL70,$D35),0)</f>
        <v>0</v>
      </c>
      <c r="NM35" s="167">
        <f>IF(OR(AND(NM$4&gt;=$J35,NM$4&lt;=$K35),AND(NM$4&gt;=$Q35,NM$4&lt;=$R35),AND(NM$4&gt;=$X35,NM$4&lt;=$Y35)),IF(NM70&gt;0,$D35-NM70,$D35),0)</f>
        <v>0</v>
      </c>
      <c r="NN35" s="167">
        <f>IF(OR(AND(NN$4&gt;=$J35,NN$4&lt;=$K35),AND(NN$4&gt;=$Q35,NN$4&lt;=$R35),AND(NN$4&gt;=$X35,NN$4&lt;=$Y35)),IF(NN70&gt;0,$D35-NN70,$D35),0)</f>
        <v>0</v>
      </c>
      <c r="NO35" s="167">
        <f>IF(OR(AND(NO$4&gt;=$J35,NO$4&lt;=$K35),AND(NO$4&gt;=$Q35,NO$4&lt;=$R35),AND(NO$4&gt;=$X35,NO$4&lt;=$Y35)),IF(NO70&gt;0,$D35-NO70,$D35),0)</f>
        <v>0</v>
      </c>
      <c r="NP35" s="167">
        <f>IF(OR(AND(NP$4&gt;=$J35,NP$4&lt;=$K35),AND(NP$4&gt;=$Q35,NP$4&lt;=$R35),AND(NP$4&gt;=$X35,NP$4&lt;=$Y35)),IF(NP70&gt;0,$D35-NP70,$D35),0)</f>
        <v>0</v>
      </c>
      <c r="NQ35" s="167">
        <f>IF(OR(AND(NQ$4&gt;=$J35,NQ$4&lt;=$K35),AND(NQ$4&gt;=$Q35,NQ$4&lt;=$R35),AND(NQ$4&gt;=$X35,NQ$4&lt;=$Y35)),IF(NQ70&gt;0,$D35-NQ70,$D35),0)</f>
        <v>0</v>
      </c>
      <c r="NR35" s="167">
        <f>IF(OR(AND(NR$4&gt;=$J35,NR$4&lt;=$K35),AND(NR$4&gt;=$Q35,NR$4&lt;=$R35),AND(NR$4&gt;=$X35,NR$4&lt;=$Y35)),IF(NR70&gt;0,$D35-NR70,$D35),0)</f>
        <v>0</v>
      </c>
      <c r="NS35" s="167">
        <f>IF(OR(AND(NS$4&gt;=$J35,NS$4&lt;=$K35),AND(NS$4&gt;=$Q35,NS$4&lt;=$R35),AND(NS$4&gt;=$X35,NS$4&lt;=$Y35)),IF(NS70&gt;0,$D35-NS70,$D35),0)</f>
        <v>0</v>
      </c>
      <c r="NT35" s="167">
        <f>IF(OR(AND(NT$4&gt;=$J35,NT$4&lt;=$K35),AND(NT$4&gt;=$Q35,NT$4&lt;=$R35),AND(NT$4&gt;=$X35,NT$4&lt;=$Y35)),IF(NT70&gt;0,$D35-NT70,$D35),0)</f>
        <v>0</v>
      </c>
      <c r="NU35" s="167">
        <f>IF(OR(AND(NU$4&gt;=$J35,NU$4&lt;=$K35),AND(NU$4&gt;=$Q35,NU$4&lt;=$R35),AND(NU$4&gt;=$X35,NU$4&lt;=$Y35)),IF(NU70&gt;0,$D35-NU70,$D35),0)</f>
        <v>0</v>
      </c>
      <c r="NV35" s="167">
        <f>IF(OR(AND(NV$4&gt;=$J35,NV$4&lt;=$K35),AND(NV$4&gt;=$Q35,NV$4&lt;=$R35),AND(NV$4&gt;=$X35,NV$4&lt;=$Y35)),IF(NV70&gt;0,$D35-NV70,$D35),0)</f>
        <v>0</v>
      </c>
      <c r="NW35" s="167">
        <f>IF(OR(AND(NW$4&gt;=$J35,NW$4&lt;=$K35),AND(NW$4&gt;=$Q35,NW$4&lt;=$R35),AND(NW$4&gt;=$X35,NW$4&lt;=$Y35)),IF(NW70&gt;0,$D35-NW70,$D35),0)</f>
        <v>0</v>
      </c>
      <c r="NX35" s="167">
        <f>IF(OR(AND(NX$4&gt;=$J35,NX$4&lt;=$K35),AND(NX$4&gt;=$Q35,NX$4&lt;=$R35),AND(NX$4&gt;=$X35,NX$4&lt;=$Y35)),IF(NX70&gt;0,$D35-NX70,$D35),0)</f>
        <v>0</v>
      </c>
      <c r="NY35" s="167">
        <f>IF(OR(AND(NY$4&gt;=$J35,NY$4&lt;=$K35),AND(NY$4&gt;=$Q35,NY$4&lt;=$R35),AND(NY$4&gt;=$X35,NY$4&lt;=$Y35)),IF(NY70&gt;0,$D35-NY70,$D35),0)</f>
        <v>0</v>
      </c>
      <c r="NZ35" s="167">
        <f>IF(OR(AND(NZ$4&gt;=$J35,NZ$4&lt;=$K35),AND(NZ$4&gt;=$Q35,NZ$4&lt;=$R35),AND(NZ$4&gt;=$X35,NZ$4&lt;=$Y35)),IF(NZ70&gt;0,$D35-NZ70,$D35),0)</f>
        <v>0</v>
      </c>
      <c r="OA35" s="167">
        <f>IF(OR(AND(OA$4&gt;=$J35,OA$4&lt;=$K35),AND(OA$4&gt;=$Q35,OA$4&lt;=$R35),AND(OA$4&gt;=$X35,OA$4&lt;=$Y35)),IF(OA70&gt;0,$D35-OA70,$D35),0)</f>
        <v>0</v>
      </c>
      <c r="OC35" s="8" t="s">
        <v>106</v>
      </c>
      <c r="OD35" s="8" t="s">
        <v>132</v>
      </c>
      <c r="OE35" s="8" t="s">
        <v>127</v>
      </c>
      <c r="OF35" s="8" t="s">
        <v>128</v>
      </c>
      <c r="OH35" s="17">
        <f t="shared" si="167"/>
        <v>0</v>
      </c>
      <c r="OI35" s="8">
        <f t="shared" si="235"/>
        <v>366</v>
      </c>
      <c r="OJ35" s="18">
        <f t="shared" si="181"/>
        <v>1</v>
      </c>
      <c r="OK35" s="18">
        <f t="shared" si="169"/>
        <v>1</v>
      </c>
      <c r="OL35" s="18">
        <f t="shared" si="170"/>
        <v>1</v>
      </c>
      <c r="OM35" s="18">
        <f t="shared" si="171"/>
        <v>1</v>
      </c>
      <c r="ON35" s="18">
        <f t="shared" si="172"/>
        <v>1</v>
      </c>
      <c r="OO35" s="18">
        <f t="shared" si="173"/>
        <v>1</v>
      </c>
      <c r="OP35" s="18">
        <f t="shared" si="174"/>
        <v>1</v>
      </c>
      <c r="OQ35" s="18">
        <f t="shared" si="175"/>
        <v>1</v>
      </c>
      <c r="OR35" s="18">
        <f t="shared" si="176"/>
        <v>1</v>
      </c>
      <c r="OS35" s="18">
        <f t="shared" si="177"/>
        <v>1</v>
      </c>
      <c r="OT35" s="18">
        <f t="shared" si="178"/>
        <v>1</v>
      </c>
      <c r="OU35" s="18">
        <f t="shared" si="179"/>
        <v>1</v>
      </c>
      <c r="OV35" s="18">
        <f t="shared" si="180"/>
        <v>1</v>
      </c>
    </row>
    <row r="36" spans="1:412" ht="11.25" customHeight="1" x14ac:dyDescent="0.2">
      <c r="B36" s="8" t="s">
        <v>189</v>
      </c>
      <c r="C36" s="9">
        <v>5</v>
      </c>
      <c r="D36" s="15">
        <v>0.75</v>
      </c>
      <c r="E36" s="168"/>
      <c r="F36" s="169" t="str">
        <f t="shared" si="166"/>
        <v/>
      </c>
      <c r="G36" s="170"/>
      <c r="H36" s="170" t="str">
        <f t="shared" si="230"/>
        <v/>
      </c>
      <c r="I36" s="171"/>
      <c r="J36" s="170" t="str">
        <f t="shared" si="238"/>
        <v/>
      </c>
      <c r="K36" s="170" t="str">
        <f t="shared" si="239"/>
        <v/>
      </c>
      <c r="L36" s="172"/>
      <c r="M36" s="172" t="str">
        <f t="shared" si="184"/>
        <v/>
      </c>
      <c r="N36" s="173"/>
      <c r="O36" s="173" t="str">
        <f t="shared" si="227"/>
        <v/>
      </c>
      <c r="P36" s="173"/>
      <c r="Q36" s="174" t="str">
        <f t="shared" si="236"/>
        <v/>
      </c>
      <c r="R36" s="174" t="str">
        <f t="shared" si="237"/>
        <v/>
      </c>
      <c r="S36" s="175"/>
      <c r="T36" s="176" t="str">
        <f t="shared" si="228"/>
        <v/>
      </c>
      <c r="U36" s="175"/>
      <c r="V36" s="177" t="str">
        <f t="shared" si="229"/>
        <v/>
      </c>
      <c r="W36" s="175"/>
      <c r="X36" s="175" t="str">
        <f t="shared" si="233"/>
        <v/>
      </c>
      <c r="Y36" s="178" t="str">
        <f t="shared" si="234"/>
        <v/>
      </c>
      <c r="Z36" s="167">
        <f>IF(OR(AND(Z$4&gt;=$J36,Z$4&lt;=$K36),AND(Z$4&gt;=$Q36,Z$4&lt;=$R36),AND(Z$4&gt;=$X36,Z$4&lt;=$Y36)),IF(Z71&gt;0,$D36-Z71,$D36),0)</f>
        <v>0</v>
      </c>
      <c r="AA36" s="167">
        <f>IF(OR(AND(AA$4&gt;=$J36,AA$4&lt;=$K36),AND(AA$4&gt;=$Q36,AA$4&lt;=$R36),AND(AA$4&gt;=$X36,AA$4&lt;=$Y36)),IF(AA71&gt;0,$D36-AA71,$D36),0)</f>
        <v>0</v>
      </c>
      <c r="AB36" s="167">
        <f>IF(OR(AND(AB$4&gt;=$J36,AB$4&lt;=$K36),AND(AB$4&gt;=$Q36,AB$4&lt;=$R36),AND(AB$4&gt;=$X36,AB$4&lt;=$Y36)),IF(AB71&gt;0,$D36-AB71,$D36),0)</f>
        <v>0</v>
      </c>
      <c r="AC36" s="167">
        <f>IF(OR(AND(AC$4&gt;=$J36,AC$4&lt;=$K36),AND(AC$4&gt;=$Q36,AC$4&lt;=$R36),AND(AC$4&gt;=$X36,AC$4&lt;=$Y36)),IF(AC71&gt;0,$D36-AC71,$D36),0)</f>
        <v>0</v>
      </c>
      <c r="AD36" s="167">
        <f>IF(OR(AND(AD$4&gt;=$J36,AD$4&lt;=$K36),AND(AD$4&gt;=$Q36,AD$4&lt;=$R36),AND(AD$4&gt;=$X36,AD$4&lt;=$Y36)),IF(AD71&gt;0,$D36-AD71,$D36),0)</f>
        <v>0</v>
      </c>
      <c r="AE36" s="167">
        <f>IF(OR(AND(AE$4&gt;=$J36,AE$4&lt;=$K36),AND(AE$4&gt;=$Q36,AE$4&lt;=$R36),AND(AE$4&gt;=$X36,AE$4&lt;=$Y36)),IF(AE71&gt;0,$D36-AE71,$D36),0)</f>
        <v>0</v>
      </c>
      <c r="AF36" s="167">
        <f>IF(OR(AND(AF$4&gt;=$J36,AF$4&lt;=$K36),AND(AF$4&gt;=$Q36,AF$4&lt;=$R36),AND(AF$4&gt;=$X36,AF$4&lt;=$Y36)),IF(AF71&gt;0,$D36-AF71,$D36),0)</f>
        <v>0</v>
      </c>
      <c r="AG36" s="167">
        <f>IF(OR(AND(AG$4&gt;=$J36,AG$4&lt;=$K36),AND(AG$4&gt;=$Q36,AG$4&lt;=$R36),AND(AG$4&gt;=$X36,AG$4&lt;=$Y36)),IF(AG71&gt;0,$D36-AG71,$D36),0)</f>
        <v>0</v>
      </c>
      <c r="AH36" s="167">
        <f>IF(OR(AND(AH$4&gt;=$J36,AH$4&lt;=$K36),AND(AH$4&gt;=$Q36,AH$4&lt;=$R36),AND(AH$4&gt;=$X36,AH$4&lt;=$Y36)),IF(AH71&gt;0,$D36-AH71,$D36),0)</f>
        <v>0</v>
      </c>
      <c r="AI36" s="167">
        <f>IF(OR(AND(AI$4&gt;=$J36,AI$4&lt;=$K36),AND(AI$4&gt;=$Q36,AI$4&lt;=$R36),AND(AI$4&gt;=$X36,AI$4&lt;=$Y36)),IF(AI71&gt;0,$D36-AI71,$D36),0)</f>
        <v>0</v>
      </c>
      <c r="AJ36" s="167">
        <f>IF(OR(AND(AJ$4&gt;=$J36,AJ$4&lt;=$K36),AND(AJ$4&gt;=$Q36,AJ$4&lt;=$R36),AND(AJ$4&gt;=$X36,AJ$4&lt;=$Y36)),IF(AJ71&gt;0,$D36-AJ71,$D36),0)</f>
        <v>0</v>
      </c>
      <c r="AK36" s="167">
        <f>IF(OR(AND(AK$4&gt;=$J36,AK$4&lt;=$K36),AND(AK$4&gt;=$Q36,AK$4&lt;=$R36),AND(AK$4&gt;=$X36,AK$4&lt;=$Y36)),IF(AK71&gt;0,$D36-AK71,$D36),0)</f>
        <v>0</v>
      </c>
      <c r="AL36" s="167">
        <f>IF(OR(AND(AL$4&gt;=$J36,AL$4&lt;=$K36),AND(AL$4&gt;=$Q36,AL$4&lt;=$R36),AND(AL$4&gt;=$X36,AL$4&lt;=$Y36)),IF(AL71&gt;0,$D36-AL71,$D36),0)</f>
        <v>0</v>
      </c>
      <c r="AM36" s="167">
        <f>IF(OR(AND(AM$4&gt;=$J36,AM$4&lt;=$K36),AND(AM$4&gt;=$Q36,AM$4&lt;=$R36),AND(AM$4&gt;=$X36,AM$4&lt;=$Y36)),IF(AM71&gt;0,$D36-AM71,$D36),0)</f>
        <v>0</v>
      </c>
      <c r="AN36" s="167">
        <f>IF(OR(AND(AN$4&gt;=$J36,AN$4&lt;=$K36),AND(AN$4&gt;=$Q36,AN$4&lt;=$R36),AND(AN$4&gt;=$X36,AN$4&lt;=$Y36)),IF(AN71&gt;0,$D36-AN71,$D36),0)</f>
        <v>0</v>
      </c>
      <c r="AO36" s="167">
        <f>IF(OR(AND(AO$4&gt;=$J36,AO$4&lt;=$K36),AND(AO$4&gt;=$Q36,AO$4&lt;=$R36),AND(AO$4&gt;=$X36,AO$4&lt;=$Y36)),IF(AO71&gt;0,$D36-AO71,$D36),0)</f>
        <v>0</v>
      </c>
      <c r="AP36" s="167">
        <f>IF(OR(AND(AP$4&gt;=$J36,AP$4&lt;=$K36),AND(AP$4&gt;=$Q36,AP$4&lt;=$R36),AND(AP$4&gt;=$X36,AP$4&lt;=$Y36)),IF(AP71&gt;0,$D36-AP71,$D36),0)</f>
        <v>0</v>
      </c>
      <c r="AQ36" s="167">
        <f>IF(OR(AND(AQ$4&gt;=$J36,AQ$4&lt;=$K36),AND(AQ$4&gt;=$Q36,AQ$4&lt;=$R36),AND(AQ$4&gt;=$X36,AQ$4&lt;=$Y36)),IF(AQ71&gt;0,$D36-AQ71,$D36),0)</f>
        <v>0</v>
      </c>
      <c r="AR36" s="167">
        <f>IF(OR(AND(AR$4&gt;=$J36,AR$4&lt;=$K36),AND(AR$4&gt;=$Q36,AR$4&lt;=$R36),AND(AR$4&gt;=$X36,AR$4&lt;=$Y36)),IF(AR71&gt;0,$D36-AR71,$D36),0)</f>
        <v>0</v>
      </c>
      <c r="AS36" s="167">
        <f>IF(OR(AND(AS$4&gt;=$J36,AS$4&lt;=$K36),AND(AS$4&gt;=$Q36,AS$4&lt;=$R36),AND(AS$4&gt;=$X36,AS$4&lt;=$Y36)),IF(AS71&gt;0,$D36-AS71,$D36),0)</f>
        <v>0</v>
      </c>
      <c r="AT36" s="167">
        <f>IF(OR(AND(AT$4&gt;=$J36,AT$4&lt;=$K36),AND(AT$4&gt;=$Q36,AT$4&lt;=$R36),AND(AT$4&gt;=$X36,AT$4&lt;=$Y36)),IF(AT71&gt;0,$D36-AT71,$D36),0)</f>
        <v>0</v>
      </c>
      <c r="AU36" s="167">
        <f>IF(OR(AND(AU$4&gt;=$J36,AU$4&lt;=$K36),AND(AU$4&gt;=$Q36,AU$4&lt;=$R36),AND(AU$4&gt;=$X36,AU$4&lt;=$Y36)),IF(AU71&gt;0,$D36-AU71,$D36),0)</f>
        <v>0</v>
      </c>
      <c r="AV36" s="167">
        <f>IF(OR(AND(AV$4&gt;=$J36,AV$4&lt;=$K36),AND(AV$4&gt;=$Q36,AV$4&lt;=$R36),AND(AV$4&gt;=$X36,AV$4&lt;=$Y36)),IF(AV71&gt;0,$D36-AV71,$D36),0)</f>
        <v>0</v>
      </c>
      <c r="AW36" s="167">
        <f>IF(OR(AND(AW$4&gt;=$J36,AW$4&lt;=$K36),AND(AW$4&gt;=$Q36,AW$4&lt;=$R36),AND(AW$4&gt;=$X36,AW$4&lt;=$Y36)),IF(AW71&gt;0,$D36-AW71,$D36),0)</f>
        <v>0</v>
      </c>
      <c r="AX36" s="167">
        <f>IF(OR(AND(AX$4&gt;=$J36,AX$4&lt;=$K36),AND(AX$4&gt;=$Q36,AX$4&lt;=$R36),AND(AX$4&gt;=$X36,AX$4&lt;=$Y36)),IF(AX71&gt;0,$D36-AX71,$D36),0)</f>
        <v>0</v>
      </c>
      <c r="AY36" s="167">
        <f>IF(OR(AND(AY$4&gt;=$J36,AY$4&lt;=$K36),AND(AY$4&gt;=$Q36,AY$4&lt;=$R36),AND(AY$4&gt;=$X36,AY$4&lt;=$Y36)),IF(AY71&gt;0,$D36-AY71,$D36),0)</f>
        <v>0</v>
      </c>
      <c r="AZ36" s="167">
        <f>IF(OR(AND(AZ$4&gt;=$J36,AZ$4&lt;=$K36),AND(AZ$4&gt;=$Q36,AZ$4&lt;=$R36),AND(AZ$4&gt;=$X36,AZ$4&lt;=$Y36)),IF(AZ71&gt;0,$D36-AZ71,$D36),0)</f>
        <v>0</v>
      </c>
      <c r="BA36" s="167">
        <f>IF(OR(AND(BA$4&gt;=$J36,BA$4&lt;=$K36),AND(BA$4&gt;=$Q36,BA$4&lt;=$R36),AND(BA$4&gt;=$X36,BA$4&lt;=$Y36)),IF(BA71&gt;0,$D36-BA71,$D36),0)</f>
        <v>0</v>
      </c>
      <c r="BB36" s="167">
        <f>IF(OR(AND(BB$4&gt;=$J36,BB$4&lt;=$K36),AND(BB$4&gt;=$Q36,BB$4&lt;=$R36),AND(BB$4&gt;=$X36,BB$4&lt;=$Y36)),IF(BB71&gt;0,$D36-BB71,$D36),0)</f>
        <v>0</v>
      </c>
      <c r="BC36" s="167">
        <f>IF(OR(AND(BC$4&gt;=$J36,BC$4&lt;=$K36),AND(BC$4&gt;=$Q36,BC$4&lt;=$R36),AND(BC$4&gt;=$X36,BC$4&lt;=$Y36)),IF(BC71&gt;0,$D36-BC71,$D36),0)</f>
        <v>0</v>
      </c>
      <c r="BD36" s="167">
        <f>IF(OR(AND(BD$4&gt;=$J36,BD$4&lt;=$K36),AND(BD$4&gt;=$Q36,BD$4&lt;=$R36),AND(BD$4&gt;=$X36,BD$4&lt;=$Y36)),IF(BD71&gt;0,$D36-BD71,$D36),0)</f>
        <v>0</v>
      </c>
      <c r="BE36" s="167">
        <f>IF(OR(AND(BE$4&gt;=$J36,BE$4&lt;=$K36),AND(BE$4&gt;=$Q36,BE$4&lt;=$R36),AND(BE$4&gt;=$X36,BE$4&lt;=$Y36)),IF(BE71&gt;0,$D36-BE71,$D36),0)</f>
        <v>0</v>
      </c>
      <c r="BF36" s="167">
        <f>IF(OR(AND(BF$4&gt;=$J36,BF$4&lt;=$K36),AND(BF$4&gt;=$Q36,BF$4&lt;=$R36),AND(BF$4&gt;=$X36,BF$4&lt;=$Y36)),IF(BF71&gt;0,$D36-BF71,$D36),0)</f>
        <v>0</v>
      </c>
      <c r="BG36" s="167">
        <f>IF(OR(AND(BG$4&gt;=$J36,BG$4&lt;=$K36),AND(BG$4&gt;=$Q36,BG$4&lt;=$R36),AND(BG$4&gt;=$X36,BG$4&lt;=$Y36)),IF(BG71&gt;0,$D36-BG71,$D36),0)</f>
        <v>0</v>
      </c>
      <c r="BH36" s="167">
        <f>IF(OR(AND(BH$4&gt;=$J36,BH$4&lt;=$K36),AND(BH$4&gt;=$Q36,BH$4&lt;=$R36),AND(BH$4&gt;=$X36,BH$4&lt;=$Y36)),IF(BH71&gt;0,$D36-BH71,$D36),0)</f>
        <v>0</v>
      </c>
      <c r="BI36" s="167">
        <f>IF(OR(AND(BI$4&gt;=$J36,BI$4&lt;=$K36),AND(BI$4&gt;=$Q36,BI$4&lt;=$R36),AND(BI$4&gt;=$X36,BI$4&lt;=$Y36)),IF(BI71&gt;0,$D36-BI71,$D36),0)</f>
        <v>0</v>
      </c>
      <c r="BJ36" s="167">
        <f>IF(OR(AND(BJ$4&gt;=$J36,BJ$4&lt;=$K36),AND(BJ$4&gt;=$Q36,BJ$4&lt;=$R36),AND(BJ$4&gt;=$X36,BJ$4&lt;=$Y36)),IF(BJ71&gt;0,$D36-BJ71,$D36),0)</f>
        <v>0</v>
      </c>
      <c r="BK36" s="167">
        <f>IF(OR(AND(BK$4&gt;=$J36,BK$4&lt;=$K36),AND(BK$4&gt;=$Q36,BK$4&lt;=$R36),AND(BK$4&gt;=$X36,BK$4&lt;=$Y36)),IF(BK71&gt;0,$D36-BK71,$D36),0)</f>
        <v>0</v>
      </c>
      <c r="BL36" s="167">
        <f>IF(OR(AND(BL$4&gt;=$J36,BL$4&lt;=$K36),AND(BL$4&gt;=$Q36,BL$4&lt;=$R36),AND(BL$4&gt;=$X36,BL$4&lt;=$Y36)),IF(BL71&gt;0,$D36-BL71,$D36),0)</f>
        <v>0</v>
      </c>
      <c r="BM36" s="167">
        <f>IF(OR(AND(BM$4&gt;=$J36,BM$4&lt;=$K36),AND(BM$4&gt;=$Q36,BM$4&lt;=$R36),AND(BM$4&gt;=$X36,BM$4&lt;=$Y36)),IF(BM71&gt;0,$D36-BM71,$D36),0)</f>
        <v>0</v>
      </c>
      <c r="BN36" s="167">
        <f>IF(OR(AND(BN$4&gt;=$J36,BN$4&lt;=$K36),AND(BN$4&gt;=$Q36,BN$4&lt;=$R36),AND(BN$4&gt;=$X36,BN$4&lt;=$Y36)),IF(BN71&gt;0,$D36-BN71,$D36),0)</f>
        <v>0</v>
      </c>
      <c r="BO36" s="167">
        <f>IF(OR(AND(BO$4&gt;=$J36,BO$4&lt;=$K36),AND(BO$4&gt;=$Q36,BO$4&lt;=$R36),AND(BO$4&gt;=$X36,BO$4&lt;=$Y36)),IF(BO71&gt;0,$D36-BO71,$D36),0)</f>
        <v>0</v>
      </c>
      <c r="BP36" s="167">
        <f>IF(OR(AND(BP$4&gt;=$J36,BP$4&lt;=$K36),AND(BP$4&gt;=$Q36,BP$4&lt;=$R36),AND(BP$4&gt;=$X36,BP$4&lt;=$Y36)),IF(BP71&gt;0,$D36-BP71,$D36),0)</f>
        <v>0</v>
      </c>
      <c r="BQ36" s="167">
        <f>IF(OR(AND(BQ$4&gt;=$J36,BQ$4&lt;=$K36),AND(BQ$4&gt;=$Q36,BQ$4&lt;=$R36),AND(BQ$4&gt;=$X36,BQ$4&lt;=$Y36)),IF(BQ71&gt;0,$D36-BQ71,$D36),0)</f>
        <v>0</v>
      </c>
      <c r="BR36" s="167">
        <f>IF(OR(AND(BR$4&gt;=$J36,BR$4&lt;=$K36),AND(BR$4&gt;=$Q36,BR$4&lt;=$R36),AND(BR$4&gt;=$X36,BR$4&lt;=$Y36)),IF(BR71&gt;0,$D36-BR71,$D36),0)</f>
        <v>0</v>
      </c>
      <c r="BS36" s="167">
        <f>IF(OR(AND(BS$4&gt;=$J36,BS$4&lt;=$K36),AND(BS$4&gt;=$Q36,BS$4&lt;=$R36),AND(BS$4&gt;=$X36,BS$4&lt;=$Y36)),IF(BS71&gt;0,$D36-BS71,$D36),0)</f>
        <v>0</v>
      </c>
      <c r="BT36" s="167">
        <f>IF(OR(AND(BT$4&gt;=$J36,BT$4&lt;=$K36),AND(BT$4&gt;=$Q36,BT$4&lt;=$R36),AND(BT$4&gt;=$X36,BT$4&lt;=$Y36)),IF(BT71&gt;0,$D36-BT71,$D36),0)</f>
        <v>0</v>
      </c>
      <c r="BU36" s="167">
        <f>IF(OR(AND(BU$4&gt;=$J36,BU$4&lt;=$K36),AND(BU$4&gt;=$Q36,BU$4&lt;=$R36),AND(BU$4&gt;=$X36,BU$4&lt;=$Y36)),IF(BU71&gt;0,$D36-BU71,$D36),0)</f>
        <v>0</v>
      </c>
      <c r="BV36" s="167">
        <f>IF(OR(AND(BV$4&gt;=$J36,BV$4&lt;=$K36),AND(BV$4&gt;=$Q36,BV$4&lt;=$R36),AND(BV$4&gt;=$X36,BV$4&lt;=$Y36)),IF(BV71&gt;0,$D36-BV71,$D36),0)</f>
        <v>0</v>
      </c>
      <c r="BW36" s="167">
        <f>IF(OR(AND(BW$4&gt;=$J36,BW$4&lt;=$K36),AND(BW$4&gt;=$Q36,BW$4&lt;=$R36),AND(BW$4&gt;=$X36,BW$4&lt;=$Y36)),IF(BW71&gt;0,$D36-BW71,$D36),0)</f>
        <v>0</v>
      </c>
      <c r="BX36" s="167">
        <f>IF(OR(AND(BX$4&gt;=$J36,BX$4&lt;=$K36),AND(BX$4&gt;=$Q36,BX$4&lt;=$R36),AND(BX$4&gt;=$X36,BX$4&lt;=$Y36)),IF(BX71&gt;0,$D36-BX71,$D36),0)</f>
        <v>0</v>
      </c>
      <c r="BY36" s="167">
        <f>IF(OR(AND(BY$4&gt;=$J36,BY$4&lt;=$K36),AND(BY$4&gt;=$Q36,BY$4&lt;=$R36),AND(BY$4&gt;=$X36,BY$4&lt;=$Y36)),IF(BY71&gt;0,$D36-BY71,$D36),0)</f>
        <v>0</v>
      </c>
      <c r="BZ36" s="167">
        <f>IF(OR(AND(BZ$4&gt;=$J36,BZ$4&lt;=$K36),AND(BZ$4&gt;=$Q36,BZ$4&lt;=$R36),AND(BZ$4&gt;=$X36,BZ$4&lt;=$Y36)),IF(BZ71&gt;0,$D36-BZ71,$D36),0)</f>
        <v>0</v>
      </c>
      <c r="CA36" s="167">
        <f>IF(OR(AND(CA$4&gt;=$J36,CA$4&lt;=$K36),AND(CA$4&gt;=$Q36,CA$4&lt;=$R36),AND(CA$4&gt;=$X36,CA$4&lt;=$Y36)),IF(CA71&gt;0,$D36-CA71,$D36),0)</f>
        <v>0</v>
      </c>
      <c r="CB36" s="167">
        <f>IF(OR(AND(CB$4&gt;=$J36,CB$4&lt;=$K36),AND(CB$4&gt;=$Q36,CB$4&lt;=$R36),AND(CB$4&gt;=$X36,CB$4&lt;=$Y36)),IF(CB71&gt;0,$D36-CB71,$D36),0)</f>
        <v>0</v>
      </c>
      <c r="CC36" s="167">
        <f>IF(OR(AND(CC$4&gt;=$J36,CC$4&lt;=$K36),AND(CC$4&gt;=$Q36,CC$4&lt;=$R36),AND(CC$4&gt;=$X36,CC$4&lt;=$Y36)),IF(CC71&gt;0,$D36-CC71,$D36),0)</f>
        <v>0</v>
      </c>
      <c r="CD36" s="167">
        <f>IF(OR(AND(CD$4&gt;=$J36,CD$4&lt;=$K36),AND(CD$4&gt;=$Q36,CD$4&lt;=$R36),AND(CD$4&gt;=$X36,CD$4&lt;=$Y36)),IF(CD71&gt;0,$D36-CD71,$D36),0)</f>
        <v>0</v>
      </c>
      <c r="CE36" s="167">
        <f>IF(OR(AND(CE$4&gt;=$J36,CE$4&lt;=$K36),AND(CE$4&gt;=$Q36,CE$4&lt;=$R36),AND(CE$4&gt;=$X36,CE$4&lt;=$Y36)),IF(CE71&gt;0,$D36-CE71,$D36),0)</f>
        <v>0</v>
      </c>
      <c r="CF36" s="167">
        <f>IF(OR(AND(CF$4&gt;=$J36,CF$4&lt;=$K36),AND(CF$4&gt;=$Q36,CF$4&lt;=$R36),AND(CF$4&gt;=$X36,CF$4&lt;=$Y36)),IF(CF71&gt;0,$D36-CF71,$D36),0)</f>
        <v>0</v>
      </c>
      <c r="CG36" s="167">
        <f>IF(OR(AND(CG$4&gt;=$J36,CG$4&lt;=$K36),AND(CG$4&gt;=$Q36,CG$4&lt;=$R36),AND(CG$4&gt;=$X36,CG$4&lt;=$Y36)),IF(CG71&gt;0,$D36-CG71,$D36),0)</f>
        <v>0</v>
      </c>
      <c r="CH36" s="167">
        <f>IF(OR(AND(CH$4&gt;=$J36,CH$4&lt;=$K36),AND(CH$4&gt;=$Q36,CH$4&lt;=$R36),AND(CH$4&gt;=$X36,CH$4&lt;=$Y36)),IF(CH71&gt;0,$D36-CH71,$D36),0)</f>
        <v>0</v>
      </c>
      <c r="CI36" s="167">
        <f>IF(OR(AND(CI$4&gt;=$J36,CI$4&lt;=$K36),AND(CI$4&gt;=$Q36,CI$4&lt;=$R36),AND(CI$4&gt;=$X36,CI$4&lt;=$Y36)),IF(CI71&gt;0,$D36-CI71,$D36),0)</f>
        <v>0</v>
      </c>
      <c r="CJ36" s="167">
        <f>IF(OR(AND(CJ$4&gt;=$J36,CJ$4&lt;=$K36),AND(CJ$4&gt;=$Q36,CJ$4&lt;=$R36),AND(CJ$4&gt;=$X36,CJ$4&lt;=$Y36)),IF(CJ71&gt;0,$D36-CJ71,$D36),0)</f>
        <v>0</v>
      </c>
      <c r="CK36" s="167">
        <f>IF(OR(AND(CK$4&gt;=$J36,CK$4&lt;=$K36),AND(CK$4&gt;=$Q36,CK$4&lt;=$R36),AND(CK$4&gt;=$X36,CK$4&lt;=$Y36)),IF(CK71&gt;0,$D36-CK71,$D36),0)</f>
        <v>0</v>
      </c>
      <c r="CL36" s="167">
        <f>IF(OR(AND(CL$4&gt;=$J36,CL$4&lt;=$K36),AND(CL$4&gt;=$Q36,CL$4&lt;=$R36),AND(CL$4&gt;=$X36,CL$4&lt;=$Y36)),IF(CL71&gt;0,$D36-CL71,$D36),0)</f>
        <v>0</v>
      </c>
      <c r="CM36" s="167">
        <f>IF(OR(AND(CM$4&gt;=$J36,CM$4&lt;=$K36),AND(CM$4&gt;=$Q36,CM$4&lt;=$R36),AND(CM$4&gt;=$X36,CM$4&lt;=$Y36)),IF(CM71&gt;0,$D36-CM71,$D36),0)</f>
        <v>0</v>
      </c>
      <c r="CN36" s="167">
        <f>IF(OR(AND(CN$4&gt;=$J36,CN$4&lt;=$K36),AND(CN$4&gt;=$Q36,CN$4&lt;=$R36),AND(CN$4&gt;=$X36,CN$4&lt;=$Y36)),IF(CN71&gt;0,$D36-CN71,$D36),0)</f>
        <v>0</v>
      </c>
      <c r="CO36" s="167">
        <f>IF(OR(AND(CO$4&gt;=$J36,CO$4&lt;=$K36),AND(CO$4&gt;=$Q36,CO$4&lt;=$R36),AND(CO$4&gt;=$X36,CO$4&lt;=$Y36)),IF(CO71&gt;0,$D36-CO71,$D36),0)</f>
        <v>0</v>
      </c>
      <c r="CP36" s="167">
        <f>IF(OR(AND(CP$4&gt;=$J36,CP$4&lt;=$K36),AND(CP$4&gt;=$Q36,CP$4&lt;=$R36),AND(CP$4&gt;=$X36,CP$4&lt;=$Y36)),IF(CP71&gt;0,$D36-CP71,$D36),0)</f>
        <v>0</v>
      </c>
      <c r="CQ36" s="167">
        <f>IF(OR(AND(CQ$4&gt;=$J36,CQ$4&lt;=$K36),AND(CQ$4&gt;=$Q36,CQ$4&lt;=$R36),AND(CQ$4&gt;=$X36,CQ$4&lt;=$Y36)),IF(CQ71&gt;0,$D36-CQ71,$D36),0)</f>
        <v>0</v>
      </c>
      <c r="CR36" s="167">
        <f>IF(OR(AND(CR$4&gt;=$J36,CR$4&lt;=$K36),AND(CR$4&gt;=$Q36,CR$4&lt;=$R36),AND(CR$4&gt;=$X36,CR$4&lt;=$Y36)),IF(CR71&gt;0,$D36-CR71,$D36),0)</f>
        <v>0</v>
      </c>
      <c r="CS36" s="167">
        <f>IF(OR(AND(CS$4&gt;=$J36,CS$4&lt;=$K36),AND(CS$4&gt;=$Q36,CS$4&lt;=$R36),AND(CS$4&gt;=$X36,CS$4&lt;=$Y36)),IF(CS71&gt;0,$D36-CS71,$D36),0)</f>
        <v>0</v>
      </c>
      <c r="CT36" s="167">
        <f>IF(OR(AND(CT$4&gt;=$J36,CT$4&lt;=$K36),AND(CT$4&gt;=$Q36,CT$4&lt;=$R36),AND(CT$4&gt;=$X36,CT$4&lt;=$Y36)),IF(CT71&gt;0,$D36-CT71,$D36),0)</f>
        <v>0</v>
      </c>
      <c r="CU36" s="167">
        <f>IF(OR(AND(CU$4&gt;=$J36,CU$4&lt;=$K36),AND(CU$4&gt;=$Q36,CU$4&lt;=$R36),AND(CU$4&gt;=$X36,CU$4&lt;=$Y36)),IF(CU71&gt;0,$D36-CU71,$D36),0)</f>
        <v>0</v>
      </c>
      <c r="CV36" s="167">
        <f>IF(OR(AND(CV$4&gt;=$J36,CV$4&lt;=$K36),AND(CV$4&gt;=$Q36,CV$4&lt;=$R36),AND(CV$4&gt;=$X36,CV$4&lt;=$Y36)),IF(CV71&gt;0,$D36-CV71,$D36),0)</f>
        <v>0</v>
      </c>
      <c r="CW36" s="167">
        <f>IF(OR(AND(CW$4&gt;=$J36,CW$4&lt;=$K36),AND(CW$4&gt;=$Q36,CW$4&lt;=$R36),AND(CW$4&gt;=$X36,CW$4&lt;=$Y36)),IF(CW71&gt;0,$D36-CW71,$D36),0)</f>
        <v>0</v>
      </c>
      <c r="CX36" s="167">
        <f>IF(OR(AND(CX$4&gt;=$J36,CX$4&lt;=$K36),AND(CX$4&gt;=$Q36,CX$4&lt;=$R36),AND(CX$4&gt;=$X36,CX$4&lt;=$Y36)),IF(CX71&gt;0,$D36-CX71,$D36),0)</f>
        <v>0</v>
      </c>
      <c r="CY36" s="167">
        <f>IF(OR(AND(CY$4&gt;=$J36,CY$4&lt;=$K36),AND(CY$4&gt;=$Q36,CY$4&lt;=$R36),AND(CY$4&gt;=$X36,CY$4&lt;=$Y36)),IF(CY71&gt;0,$D36-CY71,$D36),0)</f>
        <v>0</v>
      </c>
      <c r="CZ36" s="167">
        <f>IF(OR(AND(CZ$4&gt;=$J36,CZ$4&lt;=$K36),AND(CZ$4&gt;=$Q36,CZ$4&lt;=$R36),AND(CZ$4&gt;=$X36,CZ$4&lt;=$Y36)),IF(CZ71&gt;0,$D36-CZ71,$D36),0)</f>
        <v>0</v>
      </c>
      <c r="DA36" s="167">
        <f>IF(OR(AND(DA$4&gt;=$J36,DA$4&lt;=$K36),AND(DA$4&gt;=$Q36,DA$4&lt;=$R36),AND(DA$4&gt;=$X36,DA$4&lt;=$Y36)),IF(DA71&gt;0,$D36-DA71,$D36),0)</f>
        <v>0</v>
      </c>
      <c r="DB36" s="167">
        <f>IF(OR(AND(DB$4&gt;=$J36,DB$4&lt;=$K36),AND(DB$4&gt;=$Q36,DB$4&lt;=$R36),AND(DB$4&gt;=$X36,DB$4&lt;=$Y36)),IF(DB71&gt;0,$D36-DB71,$D36),0)</f>
        <v>0</v>
      </c>
      <c r="DC36" s="167">
        <f>IF(OR(AND(DC$4&gt;=$J36,DC$4&lt;=$K36),AND(DC$4&gt;=$Q36,DC$4&lt;=$R36),AND(DC$4&gt;=$X36,DC$4&lt;=$Y36)),IF(DC71&gt;0,$D36-DC71,$D36),0)</f>
        <v>0</v>
      </c>
      <c r="DD36" s="167">
        <f>IF(OR(AND(DD$4&gt;=$J36,DD$4&lt;=$K36),AND(DD$4&gt;=$Q36,DD$4&lt;=$R36),AND(DD$4&gt;=$X36,DD$4&lt;=$Y36)),IF(DD71&gt;0,$D36-DD71,$D36),0)</f>
        <v>0</v>
      </c>
      <c r="DE36" s="167">
        <f>IF(OR(AND(DE$4&gt;=$J36,DE$4&lt;=$K36),AND(DE$4&gt;=$Q36,DE$4&lt;=$R36),AND(DE$4&gt;=$X36,DE$4&lt;=$Y36)),IF(DE71&gt;0,$D36-DE71,$D36),0)</f>
        <v>0</v>
      </c>
      <c r="DF36" s="167">
        <f>IF(OR(AND(DF$4&gt;=$J36,DF$4&lt;=$K36),AND(DF$4&gt;=$Q36,DF$4&lt;=$R36),AND(DF$4&gt;=$X36,DF$4&lt;=$Y36)),IF(DF71&gt;0,$D36-DF71,$D36),0)</f>
        <v>0</v>
      </c>
      <c r="DG36" s="167">
        <f>IF(OR(AND(DG$4&gt;=$J36,DG$4&lt;=$K36),AND(DG$4&gt;=$Q36,DG$4&lt;=$R36),AND(DG$4&gt;=$X36,DG$4&lt;=$Y36)),IF(DG71&gt;0,$D36-DG71,$D36),0)</f>
        <v>0</v>
      </c>
      <c r="DH36" s="167">
        <f>IF(OR(AND(DH$4&gt;=$J36,DH$4&lt;=$K36),AND(DH$4&gt;=$Q36,DH$4&lt;=$R36),AND(DH$4&gt;=$X36,DH$4&lt;=$Y36)),IF(DH71&gt;0,$D36-DH71,$D36),0)</f>
        <v>0</v>
      </c>
      <c r="DI36" s="167">
        <f>IF(OR(AND(DI$4&gt;=$J36,DI$4&lt;=$K36),AND(DI$4&gt;=$Q36,DI$4&lt;=$R36),AND(DI$4&gt;=$X36,DI$4&lt;=$Y36)),IF(DI71&gt;0,$D36-DI71,$D36),0)</f>
        <v>0</v>
      </c>
      <c r="DJ36" s="167">
        <f>IF(OR(AND(DJ$4&gt;=$J36,DJ$4&lt;=$K36),AND(DJ$4&gt;=$Q36,DJ$4&lt;=$R36),AND(DJ$4&gt;=$X36,DJ$4&lt;=$Y36)),IF(DJ71&gt;0,$D36-DJ71,$D36),0)</f>
        <v>0</v>
      </c>
      <c r="DK36" s="167">
        <f>IF(OR(AND(DK$4&gt;=$J36,DK$4&lt;=$K36),AND(DK$4&gt;=$Q36,DK$4&lt;=$R36),AND(DK$4&gt;=$X36,DK$4&lt;=$Y36)),IF(DK71&gt;0,$D36-DK71,$D36),0)</f>
        <v>0</v>
      </c>
      <c r="DL36" s="167">
        <f>IF(OR(AND(DL$4&gt;=$J36,DL$4&lt;=$K36),AND(DL$4&gt;=$Q36,DL$4&lt;=$R36),AND(DL$4&gt;=$X36,DL$4&lt;=$Y36)),IF(DL71&gt;0,$D36-DL71,$D36),0)</f>
        <v>0</v>
      </c>
      <c r="DM36" s="167">
        <f>IF(OR(AND(DM$4&gt;=$J36,DM$4&lt;=$K36),AND(DM$4&gt;=$Q36,DM$4&lt;=$R36),AND(DM$4&gt;=$X36,DM$4&lt;=$Y36)),IF(DM71&gt;0,$D36-DM71,$D36),0)</f>
        <v>0</v>
      </c>
      <c r="DN36" s="167">
        <f>IF(OR(AND(DN$4&gt;=$J36,DN$4&lt;=$K36),AND(DN$4&gt;=$Q36,DN$4&lt;=$R36),AND(DN$4&gt;=$X36,DN$4&lt;=$Y36)),IF(DN71&gt;0,$D36-DN71,$D36),0)</f>
        <v>0</v>
      </c>
      <c r="DO36" s="167">
        <f>IF(OR(AND(DO$4&gt;=$J36,DO$4&lt;=$K36),AND(DO$4&gt;=$Q36,DO$4&lt;=$R36),AND(DO$4&gt;=$X36,DO$4&lt;=$Y36)),IF(DO71&gt;0,$D36-DO71,$D36),0)</f>
        <v>0</v>
      </c>
      <c r="DP36" s="167">
        <f>IF(OR(AND(DP$4&gt;=$J36,DP$4&lt;=$K36),AND(DP$4&gt;=$Q36,DP$4&lt;=$R36),AND(DP$4&gt;=$X36,DP$4&lt;=$Y36)),IF(DP71&gt;0,$D36-DP71,$D36),0)</f>
        <v>0</v>
      </c>
      <c r="DQ36" s="167">
        <f>IF(OR(AND(DQ$4&gt;=$J36,DQ$4&lt;=$K36),AND(DQ$4&gt;=$Q36,DQ$4&lt;=$R36),AND(DQ$4&gt;=$X36,DQ$4&lt;=$Y36)),IF(DQ71&gt;0,$D36-DQ71,$D36),0)</f>
        <v>0</v>
      </c>
      <c r="DR36" s="167">
        <f>IF(OR(AND(DR$4&gt;=$J36,DR$4&lt;=$K36),AND(DR$4&gt;=$Q36,DR$4&lt;=$R36),AND(DR$4&gt;=$X36,DR$4&lt;=$Y36)),IF(DR71&gt;0,$D36-DR71,$D36),0)</f>
        <v>0</v>
      </c>
      <c r="DS36" s="167">
        <f>IF(OR(AND(DS$4&gt;=$J36,DS$4&lt;=$K36),AND(DS$4&gt;=$Q36,DS$4&lt;=$R36),AND(DS$4&gt;=$X36,DS$4&lt;=$Y36)),IF(DS71&gt;0,$D36-DS71,$D36),0)</f>
        <v>0</v>
      </c>
      <c r="DT36" s="167">
        <f>IF(OR(AND(DT$4&gt;=$J36,DT$4&lt;=$K36),AND(DT$4&gt;=$Q36,DT$4&lt;=$R36),AND(DT$4&gt;=$X36,DT$4&lt;=$Y36)),IF(DT71&gt;0,$D36-DT71,$D36),0)</f>
        <v>0</v>
      </c>
      <c r="DU36" s="167">
        <f>IF(OR(AND(DU$4&gt;=$J36,DU$4&lt;=$K36),AND(DU$4&gt;=$Q36,DU$4&lt;=$R36),AND(DU$4&gt;=$X36,DU$4&lt;=$Y36)),IF(DU71&gt;0,$D36-DU71,$D36),0)</f>
        <v>0</v>
      </c>
      <c r="DV36" s="167">
        <f>IF(OR(AND(DV$4&gt;=$J36,DV$4&lt;=$K36),AND(DV$4&gt;=$Q36,DV$4&lt;=$R36),AND(DV$4&gt;=$X36,DV$4&lt;=$Y36)),IF(DV71&gt;0,$D36-DV71,$D36),0)</f>
        <v>0</v>
      </c>
      <c r="DW36" s="167">
        <f>IF(OR(AND(DW$4&gt;=$J36,DW$4&lt;=$K36),AND(DW$4&gt;=$Q36,DW$4&lt;=$R36),AND(DW$4&gt;=$X36,DW$4&lt;=$Y36)),IF(DW71&gt;0,$D36-DW71,$D36),0)</f>
        <v>0</v>
      </c>
      <c r="DX36" s="167">
        <f>IF(OR(AND(DX$4&gt;=$J36,DX$4&lt;=$K36),AND(DX$4&gt;=$Q36,DX$4&lt;=$R36),AND(DX$4&gt;=$X36,DX$4&lt;=$Y36)),IF(DX71&gt;0,$D36-DX71,$D36),0)</f>
        <v>0</v>
      </c>
      <c r="DY36" s="167">
        <f>IF(OR(AND(DY$4&gt;=$J36,DY$4&lt;=$K36),AND(DY$4&gt;=$Q36,DY$4&lt;=$R36),AND(DY$4&gt;=$X36,DY$4&lt;=$Y36)),IF(DY71&gt;0,$D36-DY71,$D36),0)</f>
        <v>0</v>
      </c>
      <c r="DZ36" s="167">
        <f>IF(OR(AND(DZ$4&gt;=$J36,DZ$4&lt;=$K36),AND(DZ$4&gt;=$Q36,DZ$4&lt;=$R36),AND(DZ$4&gt;=$X36,DZ$4&lt;=$Y36)),IF(DZ71&gt;0,$D36-DZ71,$D36),0)</f>
        <v>0</v>
      </c>
      <c r="EA36" s="167">
        <f>IF(OR(AND(EA$4&gt;=$J36,EA$4&lt;=$K36),AND(EA$4&gt;=$Q36,EA$4&lt;=$R36),AND(EA$4&gt;=$X36,EA$4&lt;=$Y36)),IF(EA71&gt;0,$D36-EA71,$D36),0)</f>
        <v>0</v>
      </c>
      <c r="EB36" s="167">
        <f>IF(OR(AND(EB$4&gt;=$J36,EB$4&lt;=$K36),AND(EB$4&gt;=$Q36,EB$4&lt;=$R36),AND(EB$4&gt;=$X36,EB$4&lt;=$Y36)),IF(EB71&gt;0,$D36-EB71,$D36),0)</f>
        <v>0</v>
      </c>
      <c r="EC36" s="167">
        <f>IF(OR(AND(EC$4&gt;=$J36,EC$4&lt;=$K36),AND(EC$4&gt;=$Q36,EC$4&lt;=$R36),AND(EC$4&gt;=$X36,EC$4&lt;=$Y36)),IF(EC71&gt;0,$D36-EC71,$D36),0)</f>
        <v>0</v>
      </c>
      <c r="ED36" s="167">
        <f>IF(OR(AND(ED$4&gt;=$J36,ED$4&lt;=$K36),AND(ED$4&gt;=$Q36,ED$4&lt;=$R36),AND(ED$4&gt;=$X36,ED$4&lt;=$Y36)),IF(ED71&gt;0,$D36-ED71,$D36),0)</f>
        <v>0</v>
      </c>
      <c r="EE36" s="167">
        <f>IF(OR(AND(EE$4&gt;=$J36,EE$4&lt;=$K36),AND(EE$4&gt;=$Q36,EE$4&lt;=$R36),AND(EE$4&gt;=$X36,EE$4&lt;=$Y36)),IF(EE71&gt;0,$D36-EE71,$D36),0)</f>
        <v>0</v>
      </c>
      <c r="EF36" s="167">
        <f>IF(OR(AND(EF$4&gt;=$J36,EF$4&lt;=$K36),AND(EF$4&gt;=$Q36,EF$4&lt;=$R36),AND(EF$4&gt;=$X36,EF$4&lt;=$Y36)),IF(EF71&gt;0,$D36-EF71,$D36),0)</f>
        <v>0</v>
      </c>
      <c r="EG36" s="167">
        <f>IF(OR(AND(EG$4&gt;=$J36,EG$4&lt;=$K36),AND(EG$4&gt;=$Q36,EG$4&lt;=$R36),AND(EG$4&gt;=$X36,EG$4&lt;=$Y36)),IF(EG71&gt;0,$D36-EG71,$D36),0)</f>
        <v>0</v>
      </c>
      <c r="EH36" s="167">
        <f>IF(OR(AND(EH$4&gt;=$J36,EH$4&lt;=$K36),AND(EH$4&gt;=$Q36,EH$4&lt;=$R36),AND(EH$4&gt;=$X36,EH$4&lt;=$Y36)),IF(EH71&gt;0,$D36-EH71,$D36),0)</f>
        <v>0</v>
      </c>
      <c r="EI36" s="167">
        <f>IF(OR(AND(EI$4&gt;=$J36,EI$4&lt;=$K36),AND(EI$4&gt;=$Q36,EI$4&lt;=$R36),AND(EI$4&gt;=$X36,EI$4&lt;=$Y36)),IF(EI71&gt;0,$D36-EI71,$D36),0)</f>
        <v>0</v>
      </c>
      <c r="EJ36" s="167">
        <f>IF(OR(AND(EJ$4&gt;=$J36,EJ$4&lt;=$K36),AND(EJ$4&gt;=$Q36,EJ$4&lt;=$R36),AND(EJ$4&gt;=$X36,EJ$4&lt;=$Y36)),IF(EJ71&gt;0,$D36-EJ71,$D36),0)</f>
        <v>0</v>
      </c>
      <c r="EK36" s="167">
        <f>IF(OR(AND(EK$4&gt;=$J36,EK$4&lt;=$K36),AND(EK$4&gt;=$Q36,EK$4&lt;=$R36),AND(EK$4&gt;=$X36,EK$4&lt;=$Y36)),IF(EK71&gt;0,$D36-EK71,$D36),0)</f>
        <v>0</v>
      </c>
      <c r="EL36" s="167">
        <f>IF(OR(AND(EL$4&gt;=$J36,EL$4&lt;=$K36),AND(EL$4&gt;=$Q36,EL$4&lt;=$R36),AND(EL$4&gt;=$X36,EL$4&lt;=$Y36)),IF(EL71&gt;0,$D36-EL71,$D36),0)</f>
        <v>0</v>
      </c>
      <c r="EM36" s="167">
        <f>IF(OR(AND(EM$4&gt;=$J36,EM$4&lt;=$K36),AND(EM$4&gt;=$Q36,EM$4&lt;=$R36),AND(EM$4&gt;=$X36,EM$4&lt;=$Y36)),IF(EM71&gt;0,$D36-EM71,$D36),0)</f>
        <v>0</v>
      </c>
      <c r="EN36" s="167">
        <f>IF(OR(AND(EN$4&gt;=$J36,EN$4&lt;=$K36),AND(EN$4&gt;=$Q36,EN$4&lt;=$R36),AND(EN$4&gt;=$X36,EN$4&lt;=$Y36)),IF(EN71&gt;0,$D36-EN71,$D36),0)</f>
        <v>0</v>
      </c>
      <c r="EO36" s="167">
        <f>IF(OR(AND(EO$4&gt;=$J36,EO$4&lt;=$K36),AND(EO$4&gt;=$Q36,EO$4&lt;=$R36),AND(EO$4&gt;=$X36,EO$4&lt;=$Y36)),IF(EO71&gt;0,$D36-EO71,$D36),0)</f>
        <v>0</v>
      </c>
      <c r="EP36" s="167">
        <f>IF(OR(AND(EP$4&gt;=$J36,EP$4&lt;=$K36),AND(EP$4&gt;=$Q36,EP$4&lt;=$R36),AND(EP$4&gt;=$X36,EP$4&lt;=$Y36)),IF(EP71&gt;0,$D36-EP71,$D36),0)</f>
        <v>0</v>
      </c>
      <c r="EQ36" s="167">
        <f>IF(OR(AND(EQ$4&gt;=$J36,EQ$4&lt;=$K36),AND(EQ$4&gt;=$Q36,EQ$4&lt;=$R36),AND(EQ$4&gt;=$X36,EQ$4&lt;=$Y36)),IF(EQ71&gt;0,$D36-EQ71,$D36),0)</f>
        <v>0</v>
      </c>
      <c r="ER36" s="167">
        <f>IF(OR(AND(ER$4&gt;=$J36,ER$4&lt;=$K36),AND(ER$4&gt;=$Q36,ER$4&lt;=$R36),AND(ER$4&gt;=$X36,ER$4&lt;=$Y36)),IF(ER71&gt;0,$D36-ER71,$D36),0)</f>
        <v>0</v>
      </c>
      <c r="ES36" s="167">
        <f>IF(OR(AND(ES$4&gt;=$J36,ES$4&lt;=$K36),AND(ES$4&gt;=$Q36,ES$4&lt;=$R36),AND(ES$4&gt;=$X36,ES$4&lt;=$Y36)),IF(ES71&gt;0,$D36-ES71,$D36),0)</f>
        <v>0</v>
      </c>
      <c r="ET36" s="167">
        <f>IF(OR(AND(ET$4&gt;=$J36,ET$4&lt;=$K36),AND(ET$4&gt;=$Q36,ET$4&lt;=$R36),AND(ET$4&gt;=$X36,ET$4&lt;=$Y36)),IF(ET71&gt;0,$D36-ET71,$D36),0)</f>
        <v>0</v>
      </c>
      <c r="EU36" s="167">
        <f>IF(OR(AND(EU$4&gt;=$J36,EU$4&lt;=$K36),AND(EU$4&gt;=$Q36,EU$4&lt;=$R36),AND(EU$4&gt;=$X36,EU$4&lt;=$Y36)),IF(EU71&gt;0,$D36-EU71,$D36),0)</f>
        <v>0</v>
      </c>
      <c r="EV36" s="167">
        <f>IF(OR(AND(EV$4&gt;=$J36,EV$4&lt;=$K36),AND(EV$4&gt;=$Q36,EV$4&lt;=$R36),AND(EV$4&gt;=$X36,EV$4&lt;=$Y36)),IF(EV71&gt;0,$D36-EV71,$D36),0)</f>
        <v>0</v>
      </c>
      <c r="EW36" s="167">
        <f>IF(OR(AND(EW$4&gt;=$J36,EW$4&lt;=$K36),AND(EW$4&gt;=$Q36,EW$4&lt;=$R36),AND(EW$4&gt;=$X36,EW$4&lt;=$Y36)),IF(EW71&gt;0,$D36-EW71,$D36),0)</f>
        <v>0</v>
      </c>
      <c r="EX36" s="167">
        <f>IF(OR(AND(EX$4&gt;=$J36,EX$4&lt;=$K36),AND(EX$4&gt;=$Q36,EX$4&lt;=$R36),AND(EX$4&gt;=$X36,EX$4&lt;=$Y36)),IF(EX71&gt;0,$D36-EX71,$D36),0)</f>
        <v>0</v>
      </c>
      <c r="EY36" s="167">
        <f>IF(OR(AND(EY$4&gt;=$J36,EY$4&lt;=$K36),AND(EY$4&gt;=$Q36,EY$4&lt;=$R36),AND(EY$4&gt;=$X36,EY$4&lt;=$Y36)),IF(EY71&gt;0,$D36-EY71,$D36),0)</f>
        <v>0</v>
      </c>
      <c r="EZ36" s="167">
        <f>IF(OR(AND(EZ$4&gt;=$J36,EZ$4&lt;=$K36),AND(EZ$4&gt;=$Q36,EZ$4&lt;=$R36),AND(EZ$4&gt;=$X36,EZ$4&lt;=$Y36)),IF(EZ71&gt;0,$D36-EZ71,$D36),0)</f>
        <v>0</v>
      </c>
      <c r="FA36" s="167">
        <f>IF(OR(AND(FA$4&gt;=$J36,FA$4&lt;=$K36),AND(FA$4&gt;=$Q36,FA$4&lt;=$R36),AND(FA$4&gt;=$X36,FA$4&lt;=$Y36)),IF(FA71&gt;0,$D36-FA71,$D36),0)</f>
        <v>0</v>
      </c>
      <c r="FB36" s="167">
        <f>IF(OR(AND(FB$4&gt;=$J36,FB$4&lt;=$K36),AND(FB$4&gt;=$Q36,FB$4&lt;=$R36),AND(FB$4&gt;=$X36,FB$4&lt;=$Y36)),IF(FB71&gt;0,$D36-FB71,$D36),0)</f>
        <v>0</v>
      </c>
      <c r="FC36" s="167">
        <f>IF(OR(AND(FC$4&gt;=$J36,FC$4&lt;=$K36),AND(FC$4&gt;=$Q36,FC$4&lt;=$R36),AND(FC$4&gt;=$X36,FC$4&lt;=$Y36)),IF(FC71&gt;0,$D36-FC71,$D36),0)</f>
        <v>0</v>
      </c>
      <c r="FD36" s="167">
        <f>IF(OR(AND(FD$4&gt;=$J36,FD$4&lt;=$K36),AND(FD$4&gt;=$Q36,FD$4&lt;=$R36),AND(FD$4&gt;=$X36,FD$4&lt;=$Y36)),IF(FD71&gt;0,$D36-FD71,$D36),0)</f>
        <v>0</v>
      </c>
      <c r="FE36" s="167">
        <f>IF(OR(AND(FE$4&gt;=$J36,FE$4&lt;=$K36),AND(FE$4&gt;=$Q36,FE$4&lt;=$R36),AND(FE$4&gt;=$X36,FE$4&lt;=$Y36)),IF(FE71&gt;0,$D36-FE71,$D36),0)</f>
        <v>0</v>
      </c>
      <c r="FF36" s="167">
        <f>IF(OR(AND(FF$4&gt;=$J36,FF$4&lt;=$K36),AND(FF$4&gt;=$Q36,FF$4&lt;=$R36),AND(FF$4&gt;=$X36,FF$4&lt;=$Y36)),IF(FF71&gt;0,$D36-FF71,$D36),0)</f>
        <v>0</v>
      </c>
      <c r="FG36" s="167">
        <f>IF(OR(AND(FG$4&gt;=$J36,FG$4&lt;=$K36),AND(FG$4&gt;=$Q36,FG$4&lt;=$R36),AND(FG$4&gt;=$X36,FG$4&lt;=$Y36)),IF(FG71&gt;0,$D36-FG71,$D36),0)</f>
        <v>0</v>
      </c>
      <c r="FH36" s="167">
        <f>IF(OR(AND(FH$4&gt;=$J36,FH$4&lt;=$K36),AND(FH$4&gt;=$Q36,FH$4&lt;=$R36),AND(FH$4&gt;=$X36,FH$4&lt;=$Y36)),IF(FH71&gt;0,$D36-FH71,$D36),0)</f>
        <v>0</v>
      </c>
      <c r="FI36" s="167">
        <f>IF(OR(AND(FI$4&gt;=$J36,FI$4&lt;=$K36),AND(FI$4&gt;=$Q36,FI$4&lt;=$R36),AND(FI$4&gt;=$X36,FI$4&lt;=$Y36)),IF(FI71&gt;0,$D36-FI71,$D36),0)</f>
        <v>0</v>
      </c>
      <c r="FJ36" s="167">
        <f>IF(OR(AND(FJ$4&gt;=$J36,FJ$4&lt;=$K36),AND(FJ$4&gt;=$Q36,FJ$4&lt;=$R36),AND(FJ$4&gt;=$X36,FJ$4&lt;=$Y36)),IF(FJ71&gt;0,$D36-FJ71,$D36),0)</f>
        <v>0</v>
      </c>
      <c r="FK36" s="167">
        <f>IF(OR(AND(FK$4&gt;=$J36,FK$4&lt;=$K36),AND(FK$4&gt;=$Q36,FK$4&lt;=$R36),AND(FK$4&gt;=$X36,FK$4&lt;=$Y36)),IF(FK71&gt;0,$D36-FK71,$D36),0)</f>
        <v>0</v>
      </c>
      <c r="FL36" s="167">
        <f>IF(OR(AND(FL$4&gt;=$J36,FL$4&lt;=$K36),AND(FL$4&gt;=$Q36,FL$4&lt;=$R36),AND(FL$4&gt;=$X36,FL$4&lt;=$Y36)),IF(FL71&gt;0,$D36-FL71,$D36),0)</f>
        <v>0</v>
      </c>
      <c r="FM36" s="167">
        <f>IF(OR(AND(FM$4&gt;=$J36,FM$4&lt;=$K36),AND(FM$4&gt;=$Q36,FM$4&lt;=$R36),AND(FM$4&gt;=$X36,FM$4&lt;=$Y36)),IF(FM71&gt;0,$D36-FM71,$D36),0)</f>
        <v>0</v>
      </c>
      <c r="FN36" s="167">
        <f>IF(OR(AND(FN$4&gt;=$J36,FN$4&lt;=$K36),AND(FN$4&gt;=$Q36,FN$4&lt;=$R36),AND(FN$4&gt;=$X36,FN$4&lt;=$Y36)),IF(FN71&gt;0,$D36-FN71,$D36),0)</f>
        <v>0</v>
      </c>
      <c r="FO36" s="167">
        <f>IF(OR(AND(FO$4&gt;=$J36,FO$4&lt;=$K36),AND(FO$4&gt;=$Q36,FO$4&lt;=$R36),AND(FO$4&gt;=$X36,FO$4&lt;=$Y36)),IF(FO71&gt;0,$D36-FO71,$D36),0)</f>
        <v>0</v>
      </c>
      <c r="FP36" s="167">
        <f>IF(OR(AND(FP$4&gt;=$J36,FP$4&lt;=$K36),AND(FP$4&gt;=$Q36,FP$4&lt;=$R36),AND(FP$4&gt;=$X36,FP$4&lt;=$Y36)),IF(FP71&gt;0,$D36-FP71,$D36),0)</f>
        <v>0</v>
      </c>
      <c r="FQ36" s="167">
        <f>IF(OR(AND(FQ$4&gt;=$J36,FQ$4&lt;=$K36),AND(FQ$4&gt;=$Q36,FQ$4&lt;=$R36),AND(FQ$4&gt;=$X36,FQ$4&lt;=$Y36)),IF(FQ71&gt;0,$D36-FQ71,$D36),0)</f>
        <v>0</v>
      </c>
      <c r="FR36" s="167">
        <f>IF(OR(AND(FR$4&gt;=$J36,FR$4&lt;=$K36),AND(FR$4&gt;=$Q36,FR$4&lt;=$R36),AND(FR$4&gt;=$X36,FR$4&lt;=$Y36)),IF(FR71&gt;0,$D36-FR71,$D36),0)</f>
        <v>0</v>
      </c>
      <c r="FS36" s="167">
        <f>IF(OR(AND(FS$4&gt;=$J36,FS$4&lt;=$K36),AND(FS$4&gt;=$Q36,FS$4&lt;=$R36),AND(FS$4&gt;=$X36,FS$4&lt;=$Y36)),IF(FS71&gt;0,$D36-FS71,$D36),0)</f>
        <v>0</v>
      </c>
      <c r="FT36" s="167">
        <f>IF(OR(AND(FT$4&gt;=$J36,FT$4&lt;=$K36),AND(FT$4&gt;=$Q36,FT$4&lt;=$R36),AND(FT$4&gt;=$X36,FT$4&lt;=$Y36)),IF(FT71&gt;0,$D36-FT71,$D36),0)</f>
        <v>0</v>
      </c>
      <c r="FU36" s="167">
        <f>IF(OR(AND(FU$4&gt;=$J36,FU$4&lt;=$K36),AND(FU$4&gt;=$Q36,FU$4&lt;=$R36),AND(FU$4&gt;=$X36,FU$4&lt;=$Y36)),IF(FU71&gt;0,$D36-FU71,$D36),0)</f>
        <v>0</v>
      </c>
      <c r="FV36" s="167">
        <f>IF(OR(AND(FV$4&gt;=$J36,FV$4&lt;=$K36),AND(FV$4&gt;=$Q36,FV$4&lt;=$R36),AND(FV$4&gt;=$X36,FV$4&lt;=$Y36)),IF(FV71&gt;0,$D36-FV71,$D36),0)</f>
        <v>0</v>
      </c>
      <c r="FW36" s="167">
        <f>IF(OR(AND(FW$4&gt;=$J36,FW$4&lt;=$K36),AND(FW$4&gt;=$Q36,FW$4&lt;=$R36),AND(FW$4&gt;=$X36,FW$4&lt;=$Y36)),IF(FW71&gt;0,$D36-FW71,$D36),0)</f>
        <v>0</v>
      </c>
      <c r="FX36" s="167">
        <f>IF(OR(AND(FX$4&gt;=$J36,FX$4&lt;=$K36),AND(FX$4&gt;=$Q36,FX$4&lt;=$R36),AND(FX$4&gt;=$X36,FX$4&lt;=$Y36)),IF(FX71&gt;0,$D36-FX71,$D36),0)</f>
        <v>0</v>
      </c>
      <c r="FY36" s="167">
        <f>IF(OR(AND(FY$4&gt;=$J36,FY$4&lt;=$K36),AND(FY$4&gt;=$Q36,FY$4&lt;=$R36),AND(FY$4&gt;=$X36,FY$4&lt;=$Y36)),IF(FY71&gt;0,$D36-FY71,$D36),0)</f>
        <v>0</v>
      </c>
      <c r="FZ36" s="167">
        <f>IF(OR(AND(FZ$4&gt;=$J36,FZ$4&lt;=$K36),AND(FZ$4&gt;=$Q36,FZ$4&lt;=$R36),AND(FZ$4&gt;=$X36,FZ$4&lt;=$Y36)),IF(FZ71&gt;0,$D36-FZ71,$D36),0)</f>
        <v>0</v>
      </c>
      <c r="GA36" s="167">
        <f>IF(OR(AND(GA$4&gt;=$J36,GA$4&lt;=$K36),AND(GA$4&gt;=$Q36,GA$4&lt;=$R36),AND(GA$4&gt;=$X36,GA$4&lt;=$Y36)),IF(GA71&gt;0,$D36-GA71,$D36),0)</f>
        <v>0</v>
      </c>
      <c r="GB36" s="167">
        <f>IF(OR(AND(GB$4&gt;=$J36,GB$4&lt;=$K36),AND(GB$4&gt;=$Q36,GB$4&lt;=$R36),AND(GB$4&gt;=$X36,GB$4&lt;=$Y36)),IF(GB71&gt;0,$D36-GB71,$D36),0)</f>
        <v>0</v>
      </c>
      <c r="GC36" s="167">
        <f>IF(OR(AND(GC$4&gt;=$J36,GC$4&lt;=$K36),AND(GC$4&gt;=$Q36,GC$4&lt;=$R36),AND(GC$4&gt;=$X36,GC$4&lt;=$Y36)),IF(GC71&gt;0,$D36-GC71,$D36),0)</f>
        <v>0</v>
      </c>
      <c r="GD36" s="167">
        <f>IF(OR(AND(GD$4&gt;=$J36,GD$4&lt;=$K36),AND(GD$4&gt;=$Q36,GD$4&lt;=$R36),AND(GD$4&gt;=$X36,GD$4&lt;=$Y36)),IF(GD71&gt;0,$D36-GD71,$D36),0)</f>
        <v>0</v>
      </c>
      <c r="GE36" s="167">
        <f>IF(OR(AND(GE$4&gt;=$J36,GE$4&lt;=$K36),AND(GE$4&gt;=$Q36,GE$4&lt;=$R36),AND(GE$4&gt;=$X36,GE$4&lt;=$Y36)),IF(GE71&gt;0,$D36-GE71,$D36),0)</f>
        <v>0</v>
      </c>
      <c r="GF36" s="167">
        <f>IF(OR(AND(GF$4&gt;=$J36,GF$4&lt;=$K36),AND(GF$4&gt;=$Q36,GF$4&lt;=$R36),AND(GF$4&gt;=$X36,GF$4&lt;=$Y36)),IF(GF71&gt;0,$D36-GF71,$D36),0)</f>
        <v>0</v>
      </c>
      <c r="GG36" s="167">
        <f>IF(OR(AND(GG$4&gt;=$J36,GG$4&lt;=$K36),AND(GG$4&gt;=$Q36,GG$4&lt;=$R36),AND(GG$4&gt;=$X36,GG$4&lt;=$Y36)),IF(GG71&gt;0,$D36-GG71,$D36),0)</f>
        <v>0</v>
      </c>
      <c r="GH36" s="167">
        <f>IF(OR(AND(GH$4&gt;=$J36,GH$4&lt;=$K36),AND(GH$4&gt;=$Q36,GH$4&lt;=$R36),AND(GH$4&gt;=$X36,GH$4&lt;=$Y36)),IF(GH71&gt;0,$D36-GH71,$D36),0)</f>
        <v>0</v>
      </c>
      <c r="GI36" s="167">
        <f>IF(OR(AND(GI$4&gt;=$J36,GI$4&lt;=$K36),AND(GI$4&gt;=$Q36,GI$4&lt;=$R36),AND(GI$4&gt;=$X36,GI$4&lt;=$Y36)),IF(GI71&gt;0,$D36-GI71,$D36),0)</f>
        <v>0</v>
      </c>
      <c r="GJ36" s="167">
        <f>IF(OR(AND(GJ$4&gt;=$J36,GJ$4&lt;=$K36),AND(GJ$4&gt;=$Q36,GJ$4&lt;=$R36),AND(GJ$4&gt;=$X36,GJ$4&lt;=$Y36)),IF(GJ71&gt;0,$D36-GJ71,$D36),0)</f>
        <v>0</v>
      </c>
      <c r="GK36" s="167">
        <f>IF(OR(AND(GK$4&gt;=$J36,GK$4&lt;=$K36),AND(GK$4&gt;=$Q36,GK$4&lt;=$R36),AND(GK$4&gt;=$X36,GK$4&lt;=$Y36)),IF(GK71&gt;0,$D36-GK71,$D36),0)</f>
        <v>0</v>
      </c>
      <c r="GL36" s="167">
        <f>IF(OR(AND(GL$4&gt;=$J36,GL$4&lt;=$K36),AND(GL$4&gt;=$Q36,GL$4&lt;=$R36),AND(GL$4&gt;=$X36,GL$4&lt;=$Y36)),IF(GL71&gt;0,$D36-GL71,$D36),0)</f>
        <v>0</v>
      </c>
      <c r="GM36" s="167">
        <f>IF(OR(AND(GM$4&gt;=$J36,GM$4&lt;=$K36),AND(GM$4&gt;=$Q36,GM$4&lt;=$R36),AND(GM$4&gt;=$X36,GM$4&lt;=$Y36)),IF(GM71&gt;0,$D36-GM71,$D36),0)</f>
        <v>0</v>
      </c>
      <c r="GN36" s="167">
        <f>IF(OR(AND(GN$4&gt;=$J36,GN$4&lt;=$K36),AND(GN$4&gt;=$Q36,GN$4&lt;=$R36),AND(GN$4&gt;=$X36,GN$4&lt;=$Y36)),IF(GN71&gt;0,$D36-GN71,$D36),0)</f>
        <v>0</v>
      </c>
      <c r="GO36" s="167">
        <f>IF(OR(AND(GO$4&gt;=$J36,GO$4&lt;=$K36),AND(GO$4&gt;=$Q36,GO$4&lt;=$R36),AND(GO$4&gt;=$X36,GO$4&lt;=$Y36)),IF(GO71&gt;0,$D36-GO71,$D36),0)</f>
        <v>0</v>
      </c>
      <c r="GP36" s="167">
        <f>IF(OR(AND(GP$4&gt;=$J36,GP$4&lt;=$K36),AND(GP$4&gt;=$Q36,GP$4&lt;=$R36),AND(GP$4&gt;=$X36,GP$4&lt;=$Y36)),IF(GP71&gt;0,$D36-GP71,$D36),0)</f>
        <v>0</v>
      </c>
      <c r="GQ36" s="167">
        <f>IF(OR(AND(GQ$4&gt;=$J36,GQ$4&lt;=$K36),AND(GQ$4&gt;=$Q36,GQ$4&lt;=$R36),AND(GQ$4&gt;=$X36,GQ$4&lt;=$Y36)),IF(GQ71&gt;0,$D36-GQ71,$D36),0)</f>
        <v>0</v>
      </c>
      <c r="GR36" s="167">
        <f>IF(OR(AND(GR$4&gt;=$J36,GR$4&lt;=$K36),AND(GR$4&gt;=$Q36,GR$4&lt;=$R36),AND(GR$4&gt;=$X36,GR$4&lt;=$Y36)),IF(GR71&gt;0,$D36-GR71,$D36),0)</f>
        <v>0</v>
      </c>
      <c r="GS36" s="167">
        <f>IF(OR(AND(GS$4&gt;=$J36,GS$4&lt;=$K36),AND(GS$4&gt;=$Q36,GS$4&lt;=$R36),AND(GS$4&gt;=$X36,GS$4&lt;=$Y36)),IF(GS71&gt;0,$D36-GS71,$D36),0)</f>
        <v>0</v>
      </c>
      <c r="GT36" s="167">
        <f>IF(OR(AND(GT$4&gt;=$J36,GT$4&lt;=$K36),AND(GT$4&gt;=$Q36,GT$4&lt;=$R36),AND(GT$4&gt;=$X36,GT$4&lt;=$Y36)),IF(GT71&gt;0,$D36-GT71,$D36),0)</f>
        <v>0</v>
      </c>
      <c r="GU36" s="167">
        <f>IF(OR(AND(GU$4&gt;=$J36,GU$4&lt;=$K36),AND(GU$4&gt;=$Q36,GU$4&lt;=$R36),AND(GU$4&gt;=$X36,GU$4&lt;=$Y36)),IF(GU71&gt;0,$D36-GU71,$D36),0)</f>
        <v>0</v>
      </c>
      <c r="GV36" s="167">
        <f>IF(OR(AND(GV$4&gt;=$J36,GV$4&lt;=$K36),AND(GV$4&gt;=$Q36,GV$4&lt;=$R36),AND(GV$4&gt;=$X36,GV$4&lt;=$Y36)),IF(GV71&gt;0,$D36-GV71,$D36),0)</f>
        <v>0</v>
      </c>
      <c r="GW36" s="167">
        <f>IF(OR(AND(GW$4&gt;=$J36,GW$4&lt;=$K36),AND(GW$4&gt;=$Q36,GW$4&lt;=$R36),AND(GW$4&gt;=$X36,GW$4&lt;=$Y36)),IF(GW71&gt;0,$D36-GW71,$D36),0)</f>
        <v>0</v>
      </c>
      <c r="GX36" s="167">
        <f>IF(OR(AND(GX$4&gt;=$J36,GX$4&lt;=$K36),AND(GX$4&gt;=$Q36,GX$4&lt;=$R36),AND(GX$4&gt;=$X36,GX$4&lt;=$Y36)),IF(GX71&gt;0,$D36-GX71,$D36),0)</f>
        <v>0</v>
      </c>
      <c r="GY36" s="167">
        <f>IF(OR(AND(GY$4&gt;=$J36,GY$4&lt;=$K36),AND(GY$4&gt;=$Q36,GY$4&lt;=$R36),AND(GY$4&gt;=$X36,GY$4&lt;=$Y36)),IF(GY71&gt;0,$D36-GY71,$D36),0)</f>
        <v>0</v>
      </c>
      <c r="GZ36" s="167">
        <f>IF(OR(AND(GZ$4&gt;=$J36,GZ$4&lt;=$K36),AND(GZ$4&gt;=$Q36,GZ$4&lt;=$R36),AND(GZ$4&gt;=$X36,GZ$4&lt;=$Y36)),IF(GZ71&gt;0,$D36-GZ71,$D36),0)</f>
        <v>0</v>
      </c>
      <c r="HA36" s="167">
        <f>IF(OR(AND(HA$4&gt;=$J36,HA$4&lt;=$K36),AND(HA$4&gt;=$Q36,HA$4&lt;=$R36),AND(HA$4&gt;=$X36,HA$4&lt;=$Y36)),IF(HA71&gt;0,$D36-HA71,$D36),0)</f>
        <v>0</v>
      </c>
      <c r="HB36" s="167">
        <f>IF(OR(AND(HB$4&gt;=$J36,HB$4&lt;=$K36),AND(HB$4&gt;=$Q36,HB$4&lt;=$R36),AND(HB$4&gt;=$X36,HB$4&lt;=$Y36)),IF(HB71&gt;0,$D36-HB71,$D36),0)</f>
        <v>0</v>
      </c>
      <c r="HC36" s="167">
        <f>IF(OR(AND(HC$4&gt;=$J36,HC$4&lt;=$K36),AND(HC$4&gt;=$Q36,HC$4&lt;=$R36),AND(HC$4&gt;=$X36,HC$4&lt;=$Y36)),IF(HC71&gt;0,$D36-HC71,$D36),0)</f>
        <v>0</v>
      </c>
      <c r="HD36" s="167">
        <f>IF(OR(AND(HD$4&gt;=$J36,HD$4&lt;=$K36),AND(HD$4&gt;=$Q36,HD$4&lt;=$R36),AND(HD$4&gt;=$X36,HD$4&lt;=$Y36)),IF(HD71&gt;0,$D36-HD71,$D36),0)</f>
        <v>0</v>
      </c>
      <c r="HE36" s="167">
        <f>IF(OR(AND(HE$4&gt;=$J36,HE$4&lt;=$K36),AND(HE$4&gt;=$Q36,HE$4&lt;=$R36),AND(HE$4&gt;=$X36,HE$4&lt;=$Y36)),IF(HE71&gt;0,$D36-HE71,$D36),0)</f>
        <v>0</v>
      </c>
      <c r="HF36" s="167">
        <f>IF(OR(AND(HF$4&gt;=$J36,HF$4&lt;=$K36),AND(HF$4&gt;=$Q36,HF$4&lt;=$R36),AND(HF$4&gt;=$X36,HF$4&lt;=$Y36)),IF(HF71&gt;0,$D36-HF71,$D36),0)</f>
        <v>0</v>
      </c>
      <c r="HG36" s="167">
        <f>IF(OR(AND(HG$4&gt;=$J36,HG$4&lt;=$K36),AND(HG$4&gt;=$Q36,HG$4&lt;=$R36),AND(HG$4&gt;=$X36,HG$4&lt;=$Y36)),IF(HG71&gt;0,$D36-HG71,$D36),0)</f>
        <v>0</v>
      </c>
      <c r="HH36" s="167">
        <f>IF(OR(AND(HH$4&gt;=$J36,HH$4&lt;=$K36),AND(HH$4&gt;=$Q36,HH$4&lt;=$R36),AND(HH$4&gt;=$X36,HH$4&lt;=$Y36)),IF(HH71&gt;0,$D36-HH71,$D36),0)</f>
        <v>0</v>
      </c>
      <c r="HI36" s="167">
        <f>IF(OR(AND(HI$4&gt;=$J36,HI$4&lt;=$K36),AND(HI$4&gt;=$Q36,HI$4&lt;=$R36),AND(HI$4&gt;=$X36,HI$4&lt;=$Y36)),IF(HI71&gt;0,$D36-HI71,$D36),0)</f>
        <v>0</v>
      </c>
      <c r="HJ36" s="167">
        <f>IF(OR(AND(HJ$4&gt;=$J36,HJ$4&lt;=$K36),AND(HJ$4&gt;=$Q36,HJ$4&lt;=$R36),AND(HJ$4&gt;=$X36,HJ$4&lt;=$Y36)),IF(HJ71&gt;0,$D36-HJ71,$D36),0)</f>
        <v>0</v>
      </c>
      <c r="HK36" s="167">
        <f>IF(OR(AND(HK$4&gt;=$J36,HK$4&lt;=$K36),AND(HK$4&gt;=$Q36,HK$4&lt;=$R36),AND(HK$4&gt;=$X36,HK$4&lt;=$Y36)),IF(HK71&gt;0,$D36-HK71,$D36),0)</f>
        <v>0</v>
      </c>
      <c r="HL36" s="167">
        <f>IF(OR(AND(HL$4&gt;=$J36,HL$4&lt;=$K36),AND(HL$4&gt;=$Q36,HL$4&lt;=$R36),AND(HL$4&gt;=$X36,HL$4&lt;=$Y36)),IF(HL71&gt;0,$D36-HL71,$D36),0)</f>
        <v>0</v>
      </c>
      <c r="HM36" s="167">
        <f>IF(OR(AND(HM$4&gt;=$J36,HM$4&lt;=$K36),AND(HM$4&gt;=$Q36,HM$4&lt;=$R36),AND(HM$4&gt;=$X36,HM$4&lt;=$Y36)),IF(HM71&gt;0,$D36-HM71,$D36),0)</f>
        <v>0</v>
      </c>
      <c r="HN36" s="167">
        <f>IF(OR(AND(HN$4&gt;=$J36,HN$4&lt;=$K36),AND(HN$4&gt;=$Q36,HN$4&lt;=$R36),AND(HN$4&gt;=$X36,HN$4&lt;=$Y36)),IF(HN71&gt;0,$D36-HN71,$D36),0)</f>
        <v>0</v>
      </c>
      <c r="HO36" s="167">
        <f>IF(OR(AND(HO$4&gt;=$J36,HO$4&lt;=$K36),AND(HO$4&gt;=$Q36,HO$4&lt;=$R36),AND(HO$4&gt;=$X36,HO$4&lt;=$Y36)),IF(HO71&gt;0,$D36-HO71,$D36),0)</f>
        <v>0</v>
      </c>
      <c r="HP36" s="167">
        <f>IF(OR(AND(HP$4&gt;=$J36,HP$4&lt;=$K36),AND(HP$4&gt;=$Q36,HP$4&lt;=$R36),AND(HP$4&gt;=$X36,HP$4&lt;=$Y36)),IF(HP71&gt;0,$D36-HP71,$D36),0)</f>
        <v>0</v>
      </c>
      <c r="HQ36" s="167">
        <f>IF(OR(AND(HQ$4&gt;=$J36,HQ$4&lt;=$K36),AND(HQ$4&gt;=$Q36,HQ$4&lt;=$R36),AND(HQ$4&gt;=$X36,HQ$4&lt;=$Y36)),IF(HQ71&gt;0,$D36-HQ71,$D36),0)</f>
        <v>0</v>
      </c>
      <c r="HR36" s="167">
        <f>IF(OR(AND(HR$4&gt;=$J36,HR$4&lt;=$K36),AND(HR$4&gt;=$Q36,HR$4&lt;=$R36),AND(HR$4&gt;=$X36,HR$4&lt;=$Y36)),IF(HR71&gt;0,$D36-HR71,$D36),0)</f>
        <v>0</v>
      </c>
      <c r="HS36" s="167">
        <f>IF(OR(AND(HS$4&gt;=$J36,HS$4&lt;=$K36),AND(HS$4&gt;=$Q36,HS$4&lt;=$R36),AND(HS$4&gt;=$X36,HS$4&lt;=$Y36)),IF(HS71&gt;0,$D36-HS71,$D36),0)</f>
        <v>0</v>
      </c>
      <c r="HT36" s="167">
        <f>IF(OR(AND(HT$4&gt;=$J36,HT$4&lt;=$K36),AND(HT$4&gt;=$Q36,HT$4&lt;=$R36),AND(HT$4&gt;=$X36,HT$4&lt;=$Y36)),IF(HT71&gt;0,$D36-HT71,$D36),0)</f>
        <v>0</v>
      </c>
      <c r="HU36" s="167">
        <f>IF(OR(AND(HU$4&gt;=$J36,HU$4&lt;=$K36),AND(HU$4&gt;=$Q36,HU$4&lt;=$R36),AND(HU$4&gt;=$X36,HU$4&lt;=$Y36)),IF(HU71&gt;0,$D36-HU71,$D36),0)</f>
        <v>0</v>
      </c>
      <c r="HV36" s="167">
        <f>IF(OR(AND(HV$4&gt;=$J36,HV$4&lt;=$K36),AND(HV$4&gt;=$Q36,HV$4&lt;=$R36),AND(HV$4&gt;=$X36,HV$4&lt;=$Y36)),IF(HV71&gt;0,$D36-HV71,$D36),0)</f>
        <v>0</v>
      </c>
      <c r="HW36" s="167">
        <f>IF(OR(AND(HW$4&gt;=$J36,HW$4&lt;=$K36),AND(HW$4&gt;=$Q36,HW$4&lt;=$R36),AND(HW$4&gt;=$X36,HW$4&lt;=$Y36)),IF(HW71&gt;0,$D36-HW71,$D36),0)</f>
        <v>0</v>
      </c>
      <c r="HX36" s="167">
        <f>IF(OR(AND(HX$4&gt;=$J36,HX$4&lt;=$K36),AND(HX$4&gt;=$Q36,HX$4&lt;=$R36),AND(HX$4&gt;=$X36,HX$4&lt;=$Y36)),IF(HX71&gt;0,$D36-HX71,$D36),0)</f>
        <v>0</v>
      </c>
      <c r="HY36" s="167">
        <f>IF(OR(AND(HY$4&gt;=$J36,HY$4&lt;=$K36),AND(HY$4&gt;=$Q36,HY$4&lt;=$R36),AND(HY$4&gt;=$X36,HY$4&lt;=$Y36)),IF(HY71&gt;0,$D36-HY71,$D36),0)</f>
        <v>0</v>
      </c>
      <c r="HZ36" s="167">
        <f>IF(OR(AND(HZ$4&gt;=$J36,HZ$4&lt;=$K36),AND(HZ$4&gt;=$Q36,HZ$4&lt;=$R36),AND(HZ$4&gt;=$X36,HZ$4&lt;=$Y36)),IF(HZ71&gt;0,$D36-HZ71,$D36),0)</f>
        <v>0</v>
      </c>
      <c r="IA36" s="167">
        <f>IF(OR(AND(IA$4&gt;=$J36,IA$4&lt;=$K36),AND(IA$4&gt;=$Q36,IA$4&lt;=$R36),AND(IA$4&gt;=$X36,IA$4&lt;=$Y36)),IF(IA71&gt;0,$D36-IA71,$D36),0)</f>
        <v>0</v>
      </c>
      <c r="IB36" s="167">
        <f>IF(OR(AND(IB$4&gt;=$J36,IB$4&lt;=$K36),AND(IB$4&gt;=$Q36,IB$4&lt;=$R36),AND(IB$4&gt;=$X36,IB$4&lt;=$Y36)),IF(IB71&gt;0,$D36-IB71,$D36),0)</f>
        <v>0</v>
      </c>
      <c r="IC36" s="167">
        <f>IF(OR(AND(IC$4&gt;=$J36,IC$4&lt;=$K36),AND(IC$4&gt;=$Q36,IC$4&lt;=$R36),AND(IC$4&gt;=$X36,IC$4&lt;=$Y36)),IF(IC71&gt;0,$D36-IC71,$D36),0)</f>
        <v>0</v>
      </c>
      <c r="ID36" s="167">
        <f>IF(OR(AND(ID$4&gt;=$J36,ID$4&lt;=$K36),AND(ID$4&gt;=$Q36,ID$4&lt;=$R36),AND(ID$4&gt;=$X36,ID$4&lt;=$Y36)),IF(ID71&gt;0,$D36-ID71,$D36),0)</f>
        <v>0</v>
      </c>
      <c r="IE36" s="167">
        <f>IF(OR(AND(IE$4&gt;=$J36,IE$4&lt;=$K36),AND(IE$4&gt;=$Q36,IE$4&lt;=$R36),AND(IE$4&gt;=$X36,IE$4&lt;=$Y36)),IF(IE71&gt;0,$D36-IE71,$D36),0)</f>
        <v>0</v>
      </c>
      <c r="IF36" s="167">
        <f>IF(OR(AND(IF$4&gt;=$J36,IF$4&lt;=$K36),AND(IF$4&gt;=$Q36,IF$4&lt;=$R36),AND(IF$4&gt;=$X36,IF$4&lt;=$Y36)),IF(IF71&gt;0,$D36-IF71,$D36),0)</f>
        <v>0</v>
      </c>
      <c r="IG36" s="167">
        <f>IF(OR(AND(IG$4&gt;=$J36,IG$4&lt;=$K36),AND(IG$4&gt;=$Q36,IG$4&lt;=$R36),AND(IG$4&gt;=$X36,IG$4&lt;=$Y36)),IF(IG71&gt;0,$D36-IG71,$D36),0)</f>
        <v>0</v>
      </c>
      <c r="IH36" s="167">
        <f>IF(OR(AND(IH$4&gt;=$J36,IH$4&lt;=$K36),AND(IH$4&gt;=$Q36,IH$4&lt;=$R36),AND(IH$4&gt;=$X36,IH$4&lt;=$Y36)),IF(IH71&gt;0,$D36-IH71,$D36),0)</f>
        <v>0</v>
      </c>
      <c r="II36" s="167">
        <f>IF(OR(AND(II$4&gt;=$J36,II$4&lt;=$K36),AND(II$4&gt;=$Q36,II$4&lt;=$R36),AND(II$4&gt;=$X36,II$4&lt;=$Y36)),IF(II71&gt;0,$D36-II71,$D36),0)</f>
        <v>0</v>
      </c>
      <c r="IJ36" s="167">
        <f>IF(OR(AND(IJ$4&gt;=$J36,IJ$4&lt;=$K36),AND(IJ$4&gt;=$Q36,IJ$4&lt;=$R36),AND(IJ$4&gt;=$X36,IJ$4&lt;=$Y36)),IF(IJ71&gt;0,$D36-IJ71,$D36),0)</f>
        <v>0</v>
      </c>
      <c r="IK36" s="167">
        <f>IF(OR(AND(IK$4&gt;=$J36,IK$4&lt;=$K36),AND(IK$4&gt;=$Q36,IK$4&lt;=$R36),AND(IK$4&gt;=$X36,IK$4&lt;=$Y36)),IF(IK71&gt;0,$D36-IK71,$D36),0)</f>
        <v>0</v>
      </c>
      <c r="IL36" s="167">
        <f>IF(OR(AND(IL$4&gt;=$J36,IL$4&lt;=$K36),AND(IL$4&gt;=$Q36,IL$4&lt;=$R36),AND(IL$4&gt;=$X36,IL$4&lt;=$Y36)),IF(IL71&gt;0,$D36-IL71,$D36),0)</f>
        <v>0</v>
      </c>
      <c r="IM36" s="167">
        <f>IF(OR(AND(IM$4&gt;=$J36,IM$4&lt;=$K36),AND(IM$4&gt;=$Q36,IM$4&lt;=$R36),AND(IM$4&gt;=$X36,IM$4&lt;=$Y36)),IF(IM71&gt;0,$D36-IM71,$D36),0)</f>
        <v>0</v>
      </c>
      <c r="IN36" s="167">
        <f>IF(OR(AND(IN$4&gt;=$J36,IN$4&lt;=$K36),AND(IN$4&gt;=$Q36,IN$4&lt;=$R36),AND(IN$4&gt;=$X36,IN$4&lt;=$Y36)),IF(IN71&gt;0,$D36-IN71,$D36),0)</f>
        <v>0</v>
      </c>
      <c r="IO36" s="167">
        <f>IF(OR(AND(IO$4&gt;=$J36,IO$4&lt;=$K36),AND(IO$4&gt;=$Q36,IO$4&lt;=$R36),AND(IO$4&gt;=$X36,IO$4&lt;=$Y36)),IF(IO71&gt;0,$D36-IO71,$D36),0)</f>
        <v>0</v>
      </c>
      <c r="IP36" s="167">
        <f>IF(OR(AND(IP$4&gt;=$J36,IP$4&lt;=$K36),AND(IP$4&gt;=$Q36,IP$4&lt;=$R36),AND(IP$4&gt;=$X36,IP$4&lt;=$Y36)),IF(IP71&gt;0,$D36-IP71,$D36),0)</f>
        <v>0</v>
      </c>
      <c r="IQ36" s="167">
        <f>IF(OR(AND(IQ$4&gt;=$J36,IQ$4&lt;=$K36),AND(IQ$4&gt;=$Q36,IQ$4&lt;=$R36),AND(IQ$4&gt;=$X36,IQ$4&lt;=$Y36)),IF(IQ71&gt;0,$D36-IQ71,$D36),0)</f>
        <v>0</v>
      </c>
      <c r="IR36" s="167">
        <f>IF(OR(AND(IR$4&gt;=$J36,IR$4&lt;=$K36),AND(IR$4&gt;=$Q36,IR$4&lt;=$R36),AND(IR$4&gt;=$X36,IR$4&lt;=$Y36)),IF(IR71&gt;0,$D36-IR71,$D36),0)</f>
        <v>0</v>
      </c>
      <c r="IS36" s="167">
        <f>IF(OR(AND(IS$4&gt;=$J36,IS$4&lt;=$K36),AND(IS$4&gt;=$Q36,IS$4&lt;=$R36),AND(IS$4&gt;=$X36,IS$4&lt;=$Y36)),IF(IS71&gt;0,$D36-IS71,$D36),0)</f>
        <v>0</v>
      </c>
      <c r="IT36" s="167">
        <f>IF(OR(AND(IT$4&gt;=$J36,IT$4&lt;=$K36),AND(IT$4&gt;=$Q36,IT$4&lt;=$R36),AND(IT$4&gt;=$X36,IT$4&lt;=$Y36)),IF(IT71&gt;0,$D36-IT71,$D36),0)</f>
        <v>0</v>
      </c>
      <c r="IU36" s="167">
        <f>IF(OR(AND(IU$4&gt;=$J36,IU$4&lt;=$K36),AND(IU$4&gt;=$Q36,IU$4&lt;=$R36),AND(IU$4&gt;=$X36,IU$4&lt;=$Y36)),IF(IU71&gt;0,$D36-IU71,$D36),0)</f>
        <v>0</v>
      </c>
      <c r="IV36" s="167">
        <f>IF(OR(AND(IV$4&gt;=$J36,IV$4&lt;=$K36),AND(IV$4&gt;=$Q36,IV$4&lt;=$R36),AND(IV$4&gt;=$X36,IV$4&lt;=$Y36)),IF(IV71&gt;0,$D36-IV71,$D36),0)</f>
        <v>0</v>
      </c>
      <c r="IW36" s="167">
        <f>IF(OR(AND(IW$4&gt;=$J36,IW$4&lt;=$K36),AND(IW$4&gt;=$Q36,IW$4&lt;=$R36),AND(IW$4&gt;=$X36,IW$4&lt;=$Y36)),IF(IW71&gt;0,$D36-IW71,$D36),0)</f>
        <v>0</v>
      </c>
      <c r="IX36" s="167">
        <f>IF(OR(AND(IX$4&gt;=$J36,IX$4&lt;=$K36),AND(IX$4&gt;=$Q36,IX$4&lt;=$R36),AND(IX$4&gt;=$X36,IX$4&lt;=$Y36)),IF(IX71&gt;0,$D36-IX71,$D36),0)</f>
        <v>0</v>
      </c>
      <c r="IY36" s="167">
        <f>IF(OR(AND(IY$4&gt;=$J36,IY$4&lt;=$K36),AND(IY$4&gt;=$Q36,IY$4&lt;=$R36),AND(IY$4&gt;=$X36,IY$4&lt;=$Y36)),IF(IY71&gt;0,$D36-IY71,$D36),0)</f>
        <v>0</v>
      </c>
      <c r="IZ36" s="167">
        <f>IF(OR(AND(IZ$4&gt;=$J36,IZ$4&lt;=$K36),AND(IZ$4&gt;=$Q36,IZ$4&lt;=$R36),AND(IZ$4&gt;=$X36,IZ$4&lt;=$Y36)),IF(IZ71&gt;0,$D36-IZ71,$D36),0)</f>
        <v>0</v>
      </c>
      <c r="JA36" s="167">
        <f>IF(OR(AND(JA$4&gt;=$J36,JA$4&lt;=$K36),AND(JA$4&gt;=$Q36,JA$4&lt;=$R36),AND(JA$4&gt;=$X36,JA$4&lt;=$Y36)),IF(JA71&gt;0,$D36-JA71,$D36),0)</f>
        <v>0</v>
      </c>
      <c r="JB36" s="167">
        <f>IF(OR(AND(JB$4&gt;=$J36,JB$4&lt;=$K36),AND(JB$4&gt;=$Q36,JB$4&lt;=$R36),AND(JB$4&gt;=$X36,JB$4&lt;=$Y36)),IF(JB71&gt;0,$D36-JB71,$D36),0)</f>
        <v>0</v>
      </c>
      <c r="JC36" s="167">
        <f>IF(OR(AND(JC$4&gt;=$J36,JC$4&lt;=$K36),AND(JC$4&gt;=$Q36,JC$4&lt;=$R36),AND(JC$4&gt;=$X36,JC$4&lt;=$Y36)),IF(JC71&gt;0,$D36-JC71,$D36),0)</f>
        <v>0</v>
      </c>
      <c r="JD36" s="167">
        <f>IF(OR(AND(JD$4&gt;=$J36,JD$4&lt;=$K36),AND(JD$4&gt;=$Q36,JD$4&lt;=$R36),AND(JD$4&gt;=$X36,JD$4&lt;=$Y36)),IF(JD71&gt;0,$D36-JD71,$D36),0)</f>
        <v>0</v>
      </c>
      <c r="JE36" s="167">
        <f>IF(OR(AND(JE$4&gt;=$J36,JE$4&lt;=$K36),AND(JE$4&gt;=$Q36,JE$4&lt;=$R36),AND(JE$4&gt;=$X36,JE$4&lt;=$Y36)),IF(JE71&gt;0,$D36-JE71,$D36),0)</f>
        <v>0</v>
      </c>
      <c r="JF36" s="167">
        <f>IF(OR(AND(JF$4&gt;=$J36,JF$4&lt;=$K36),AND(JF$4&gt;=$Q36,JF$4&lt;=$R36),AND(JF$4&gt;=$X36,JF$4&lt;=$Y36)),IF(JF71&gt;0,$D36-JF71,$D36),0)</f>
        <v>0</v>
      </c>
      <c r="JG36" s="167">
        <f>IF(OR(AND(JG$4&gt;=$J36,JG$4&lt;=$K36),AND(JG$4&gt;=$Q36,JG$4&lt;=$R36),AND(JG$4&gt;=$X36,JG$4&lt;=$Y36)),IF(JG71&gt;0,$D36-JG71,$D36),0)</f>
        <v>0</v>
      </c>
      <c r="JH36" s="167">
        <f>IF(OR(AND(JH$4&gt;=$J36,JH$4&lt;=$K36),AND(JH$4&gt;=$Q36,JH$4&lt;=$R36),AND(JH$4&gt;=$X36,JH$4&lt;=$Y36)),IF(JH71&gt;0,$D36-JH71,$D36),0)</f>
        <v>0</v>
      </c>
      <c r="JI36" s="167">
        <f>IF(OR(AND(JI$4&gt;=$J36,JI$4&lt;=$K36),AND(JI$4&gt;=$Q36,JI$4&lt;=$R36),AND(JI$4&gt;=$X36,JI$4&lt;=$Y36)),IF(JI71&gt;0,$D36-JI71,$D36),0)</f>
        <v>0</v>
      </c>
      <c r="JJ36" s="167">
        <f>IF(OR(AND(JJ$4&gt;=$J36,JJ$4&lt;=$K36),AND(JJ$4&gt;=$Q36,JJ$4&lt;=$R36),AND(JJ$4&gt;=$X36,JJ$4&lt;=$Y36)),IF(JJ71&gt;0,$D36-JJ71,$D36),0)</f>
        <v>0</v>
      </c>
      <c r="JK36" s="167">
        <f>IF(OR(AND(JK$4&gt;=$J36,JK$4&lt;=$K36),AND(JK$4&gt;=$Q36,JK$4&lt;=$R36),AND(JK$4&gt;=$X36,JK$4&lt;=$Y36)),IF(JK71&gt;0,$D36-JK71,$D36),0)</f>
        <v>0</v>
      </c>
      <c r="JL36" s="167">
        <f>IF(OR(AND(JL$4&gt;=$J36,JL$4&lt;=$K36),AND(JL$4&gt;=$Q36,JL$4&lt;=$R36),AND(JL$4&gt;=$X36,JL$4&lt;=$Y36)),IF(JL71&gt;0,$D36-JL71,$D36),0)</f>
        <v>0</v>
      </c>
      <c r="JM36" s="167">
        <f>IF(OR(AND(JM$4&gt;=$J36,JM$4&lt;=$K36),AND(JM$4&gt;=$Q36,JM$4&lt;=$R36),AND(JM$4&gt;=$X36,JM$4&lt;=$Y36)),IF(JM71&gt;0,$D36-JM71,$D36),0)</f>
        <v>0</v>
      </c>
      <c r="JN36" s="167">
        <f>IF(OR(AND(JN$4&gt;=$J36,JN$4&lt;=$K36),AND(JN$4&gt;=$Q36,JN$4&lt;=$R36),AND(JN$4&gt;=$X36,JN$4&lt;=$Y36)),IF(JN71&gt;0,$D36-JN71,$D36),0)</f>
        <v>0</v>
      </c>
      <c r="JO36" s="167">
        <f>IF(OR(AND(JO$4&gt;=$J36,JO$4&lt;=$K36),AND(JO$4&gt;=$Q36,JO$4&lt;=$R36),AND(JO$4&gt;=$X36,JO$4&lt;=$Y36)),IF(JO71&gt;0,$D36-JO71,$D36),0)</f>
        <v>0</v>
      </c>
      <c r="JP36" s="167">
        <f>IF(OR(AND(JP$4&gt;=$J36,JP$4&lt;=$K36),AND(JP$4&gt;=$Q36,JP$4&lt;=$R36),AND(JP$4&gt;=$X36,JP$4&lt;=$Y36)),IF(JP71&gt;0,$D36-JP71,$D36),0)</f>
        <v>0</v>
      </c>
      <c r="JQ36" s="167">
        <f>IF(OR(AND(JQ$4&gt;=$J36,JQ$4&lt;=$K36),AND(JQ$4&gt;=$Q36,JQ$4&lt;=$R36),AND(JQ$4&gt;=$X36,JQ$4&lt;=$Y36)),IF(JQ71&gt;0,$D36-JQ71,$D36),0)</f>
        <v>0</v>
      </c>
      <c r="JR36" s="167">
        <f>IF(OR(AND(JR$4&gt;=$J36,JR$4&lt;=$K36),AND(JR$4&gt;=$Q36,JR$4&lt;=$R36),AND(JR$4&gt;=$X36,JR$4&lt;=$Y36)),IF(JR71&gt;0,$D36-JR71,$D36),0)</f>
        <v>0</v>
      </c>
      <c r="JS36" s="167">
        <f>IF(OR(AND(JS$4&gt;=$J36,JS$4&lt;=$K36),AND(JS$4&gt;=$Q36,JS$4&lt;=$R36),AND(JS$4&gt;=$X36,JS$4&lt;=$Y36)),IF(JS71&gt;0,$D36-JS71,$D36),0)</f>
        <v>0</v>
      </c>
      <c r="JT36" s="167">
        <f>IF(OR(AND(JT$4&gt;=$J36,JT$4&lt;=$K36),AND(JT$4&gt;=$Q36,JT$4&lt;=$R36),AND(JT$4&gt;=$X36,JT$4&lt;=$Y36)),IF(JT71&gt;0,$D36-JT71,$D36),0)</f>
        <v>0</v>
      </c>
      <c r="JU36" s="167">
        <f>IF(OR(AND(JU$4&gt;=$J36,JU$4&lt;=$K36),AND(JU$4&gt;=$Q36,JU$4&lt;=$R36),AND(JU$4&gt;=$X36,JU$4&lt;=$Y36)),IF(JU71&gt;0,$D36-JU71,$D36),0)</f>
        <v>0</v>
      </c>
      <c r="JV36" s="167">
        <f>IF(OR(AND(JV$4&gt;=$J36,JV$4&lt;=$K36),AND(JV$4&gt;=$Q36,JV$4&lt;=$R36),AND(JV$4&gt;=$X36,JV$4&lt;=$Y36)),IF(JV71&gt;0,$D36-JV71,$D36),0)</f>
        <v>0</v>
      </c>
      <c r="JW36" s="167">
        <f>IF(OR(AND(JW$4&gt;=$J36,JW$4&lt;=$K36),AND(JW$4&gt;=$Q36,JW$4&lt;=$R36),AND(JW$4&gt;=$X36,JW$4&lt;=$Y36)),IF(JW71&gt;0,$D36-JW71,$D36),0)</f>
        <v>0</v>
      </c>
      <c r="JX36" s="167">
        <f>IF(OR(AND(JX$4&gt;=$J36,JX$4&lt;=$K36),AND(JX$4&gt;=$Q36,JX$4&lt;=$R36),AND(JX$4&gt;=$X36,JX$4&lt;=$Y36)),IF(JX71&gt;0,$D36-JX71,$D36),0)</f>
        <v>0</v>
      </c>
      <c r="JY36" s="167">
        <f>IF(OR(AND(JY$4&gt;=$J36,JY$4&lt;=$K36),AND(JY$4&gt;=$Q36,JY$4&lt;=$R36),AND(JY$4&gt;=$X36,JY$4&lt;=$Y36)),IF(JY71&gt;0,$D36-JY71,$D36),0)</f>
        <v>0</v>
      </c>
      <c r="JZ36" s="167">
        <f>IF(OR(AND(JZ$4&gt;=$J36,JZ$4&lt;=$K36),AND(JZ$4&gt;=$Q36,JZ$4&lt;=$R36),AND(JZ$4&gt;=$X36,JZ$4&lt;=$Y36)),IF(JZ71&gt;0,$D36-JZ71,$D36),0)</f>
        <v>0</v>
      </c>
      <c r="KA36" s="167">
        <f>IF(OR(AND(KA$4&gt;=$J36,KA$4&lt;=$K36),AND(KA$4&gt;=$Q36,KA$4&lt;=$R36),AND(KA$4&gt;=$X36,KA$4&lt;=$Y36)),IF(KA71&gt;0,$D36-KA71,$D36),0)</f>
        <v>0</v>
      </c>
      <c r="KB36" s="167">
        <f>IF(OR(AND(KB$4&gt;=$J36,KB$4&lt;=$K36),AND(KB$4&gt;=$Q36,KB$4&lt;=$R36),AND(KB$4&gt;=$X36,KB$4&lt;=$Y36)),IF(KB71&gt;0,$D36-KB71,$D36),0)</f>
        <v>0</v>
      </c>
      <c r="KC36" s="167">
        <f>IF(OR(AND(KC$4&gt;=$J36,KC$4&lt;=$K36),AND(KC$4&gt;=$Q36,KC$4&lt;=$R36),AND(KC$4&gt;=$X36,KC$4&lt;=$Y36)),IF(KC71&gt;0,$D36-KC71,$D36),0)</f>
        <v>0</v>
      </c>
      <c r="KD36" s="167">
        <f>IF(OR(AND(KD$4&gt;=$J36,KD$4&lt;=$K36),AND(KD$4&gt;=$Q36,KD$4&lt;=$R36),AND(KD$4&gt;=$X36,KD$4&lt;=$Y36)),IF(KD71&gt;0,$D36-KD71,$D36),0)</f>
        <v>0</v>
      </c>
      <c r="KE36" s="167">
        <f>IF(OR(AND(KE$4&gt;=$J36,KE$4&lt;=$K36),AND(KE$4&gt;=$Q36,KE$4&lt;=$R36),AND(KE$4&gt;=$X36,KE$4&lt;=$Y36)),IF(KE71&gt;0,$D36-KE71,$D36),0)</f>
        <v>0</v>
      </c>
      <c r="KF36" s="167">
        <f>IF(OR(AND(KF$4&gt;=$J36,KF$4&lt;=$K36),AND(KF$4&gt;=$Q36,KF$4&lt;=$R36),AND(KF$4&gt;=$X36,KF$4&lt;=$Y36)),IF(KF71&gt;0,$D36-KF71,$D36),0)</f>
        <v>0</v>
      </c>
      <c r="KG36" s="167">
        <f>IF(OR(AND(KG$4&gt;=$J36,KG$4&lt;=$K36),AND(KG$4&gt;=$Q36,KG$4&lt;=$R36),AND(KG$4&gt;=$X36,KG$4&lt;=$Y36)),IF(KG71&gt;0,$D36-KG71,$D36),0)</f>
        <v>0</v>
      </c>
      <c r="KH36" s="167">
        <f>IF(OR(AND(KH$4&gt;=$J36,KH$4&lt;=$K36),AND(KH$4&gt;=$Q36,KH$4&lt;=$R36),AND(KH$4&gt;=$X36,KH$4&lt;=$Y36)),IF(KH71&gt;0,$D36-KH71,$D36),0)</f>
        <v>0</v>
      </c>
      <c r="KI36" s="167">
        <f>IF(OR(AND(KI$4&gt;=$J36,KI$4&lt;=$K36),AND(KI$4&gt;=$Q36,KI$4&lt;=$R36),AND(KI$4&gt;=$X36,KI$4&lt;=$Y36)),IF(KI71&gt;0,$D36-KI71,$D36),0)</f>
        <v>0</v>
      </c>
      <c r="KJ36" s="167">
        <f>IF(OR(AND(KJ$4&gt;=$J36,KJ$4&lt;=$K36),AND(KJ$4&gt;=$Q36,KJ$4&lt;=$R36),AND(KJ$4&gt;=$X36,KJ$4&lt;=$Y36)),IF(KJ71&gt;0,$D36-KJ71,$D36),0)</f>
        <v>0</v>
      </c>
      <c r="KK36" s="167">
        <f>IF(OR(AND(KK$4&gt;=$J36,KK$4&lt;=$K36),AND(KK$4&gt;=$Q36,KK$4&lt;=$R36),AND(KK$4&gt;=$X36,KK$4&lt;=$Y36)),IF(KK71&gt;0,$D36-KK71,$D36),0)</f>
        <v>0</v>
      </c>
      <c r="KL36" s="167">
        <f>IF(OR(AND(KL$4&gt;=$J36,KL$4&lt;=$K36),AND(KL$4&gt;=$Q36,KL$4&lt;=$R36),AND(KL$4&gt;=$X36,KL$4&lt;=$Y36)),IF(KL71&gt;0,$D36-KL71,$D36),0)</f>
        <v>0</v>
      </c>
      <c r="KM36" s="167">
        <f>IF(OR(AND(KM$4&gt;=$J36,KM$4&lt;=$K36),AND(KM$4&gt;=$Q36,KM$4&lt;=$R36),AND(KM$4&gt;=$X36,KM$4&lt;=$Y36)),IF(KM71&gt;0,$D36-KM71,$D36),0)</f>
        <v>0</v>
      </c>
      <c r="KN36" s="167">
        <f>IF(OR(AND(KN$4&gt;=$J36,KN$4&lt;=$K36),AND(KN$4&gt;=$Q36,KN$4&lt;=$R36),AND(KN$4&gt;=$X36,KN$4&lt;=$Y36)),IF(KN71&gt;0,$D36-KN71,$D36),0)</f>
        <v>0</v>
      </c>
      <c r="KO36" s="167">
        <f>IF(OR(AND(KO$4&gt;=$J36,KO$4&lt;=$K36),AND(KO$4&gt;=$Q36,KO$4&lt;=$R36),AND(KO$4&gt;=$X36,KO$4&lt;=$Y36)),IF(KO71&gt;0,$D36-KO71,$D36),0)</f>
        <v>0</v>
      </c>
      <c r="KP36" s="167">
        <f>IF(OR(AND(KP$4&gt;=$J36,KP$4&lt;=$K36),AND(KP$4&gt;=$Q36,KP$4&lt;=$R36),AND(KP$4&gt;=$X36,KP$4&lt;=$Y36)),IF(KP71&gt;0,$D36-KP71,$D36),0)</f>
        <v>0</v>
      </c>
      <c r="KQ36" s="167">
        <f>IF(OR(AND(KQ$4&gt;=$J36,KQ$4&lt;=$K36),AND(KQ$4&gt;=$Q36,KQ$4&lt;=$R36),AND(KQ$4&gt;=$X36,KQ$4&lt;=$Y36)),IF(KQ71&gt;0,$D36-KQ71,$D36),0)</f>
        <v>0</v>
      </c>
      <c r="KR36" s="167">
        <f>IF(OR(AND(KR$4&gt;=$J36,KR$4&lt;=$K36),AND(KR$4&gt;=$Q36,KR$4&lt;=$R36),AND(KR$4&gt;=$X36,KR$4&lt;=$Y36)),IF(KR71&gt;0,$D36-KR71,$D36),0)</f>
        <v>0</v>
      </c>
      <c r="KS36" s="167">
        <f>IF(OR(AND(KS$4&gt;=$J36,KS$4&lt;=$K36),AND(KS$4&gt;=$Q36,KS$4&lt;=$R36),AND(KS$4&gt;=$X36,KS$4&lt;=$Y36)),IF(KS71&gt;0,$D36-KS71,$D36),0)</f>
        <v>0</v>
      </c>
      <c r="KT36" s="167">
        <f>IF(OR(AND(KT$4&gt;=$J36,KT$4&lt;=$K36),AND(KT$4&gt;=$Q36,KT$4&lt;=$R36),AND(KT$4&gt;=$X36,KT$4&lt;=$Y36)),IF(KT71&gt;0,$D36-KT71,$D36),0)</f>
        <v>0</v>
      </c>
      <c r="KU36" s="167">
        <f>IF(OR(AND(KU$4&gt;=$J36,KU$4&lt;=$K36),AND(KU$4&gt;=$Q36,KU$4&lt;=$R36),AND(KU$4&gt;=$X36,KU$4&lt;=$Y36)),IF(KU71&gt;0,$D36-KU71,$D36),0)</f>
        <v>0</v>
      </c>
      <c r="KV36" s="167">
        <f>IF(OR(AND(KV$4&gt;=$J36,KV$4&lt;=$K36),AND(KV$4&gt;=$Q36,KV$4&lt;=$R36),AND(KV$4&gt;=$X36,KV$4&lt;=$Y36)),IF(KV71&gt;0,$D36-KV71,$D36),0)</f>
        <v>0</v>
      </c>
      <c r="KW36" s="167">
        <f>IF(OR(AND(KW$4&gt;=$J36,KW$4&lt;=$K36),AND(KW$4&gt;=$Q36,KW$4&lt;=$R36),AND(KW$4&gt;=$X36,KW$4&lt;=$Y36)),IF(KW71&gt;0,$D36-KW71,$D36),0)</f>
        <v>0</v>
      </c>
      <c r="KX36" s="167">
        <f>IF(OR(AND(KX$4&gt;=$J36,KX$4&lt;=$K36),AND(KX$4&gt;=$Q36,KX$4&lt;=$R36),AND(KX$4&gt;=$X36,KX$4&lt;=$Y36)),IF(KX71&gt;0,$D36-KX71,$D36),0)</f>
        <v>0</v>
      </c>
      <c r="KY36" s="167">
        <f>IF(OR(AND(KY$4&gt;=$J36,KY$4&lt;=$K36),AND(KY$4&gt;=$Q36,KY$4&lt;=$R36),AND(KY$4&gt;=$X36,KY$4&lt;=$Y36)),IF(KY71&gt;0,$D36-KY71,$D36),0)</f>
        <v>0</v>
      </c>
      <c r="KZ36" s="167">
        <f>IF(OR(AND(KZ$4&gt;=$J36,KZ$4&lt;=$K36),AND(KZ$4&gt;=$Q36,KZ$4&lt;=$R36),AND(KZ$4&gt;=$X36,KZ$4&lt;=$Y36)),IF(KZ71&gt;0,$D36-KZ71,$D36),0)</f>
        <v>0</v>
      </c>
      <c r="LA36" s="167">
        <f>IF(OR(AND(LA$4&gt;=$J36,LA$4&lt;=$K36),AND(LA$4&gt;=$Q36,LA$4&lt;=$R36),AND(LA$4&gt;=$X36,LA$4&lt;=$Y36)),IF(LA71&gt;0,$D36-LA71,$D36),0)</f>
        <v>0</v>
      </c>
      <c r="LB36" s="167">
        <f>IF(OR(AND(LB$4&gt;=$J36,LB$4&lt;=$K36),AND(LB$4&gt;=$Q36,LB$4&lt;=$R36),AND(LB$4&gt;=$X36,LB$4&lt;=$Y36)),IF(LB71&gt;0,$D36-LB71,$D36),0)</f>
        <v>0</v>
      </c>
      <c r="LC36" s="167">
        <f>IF(OR(AND(LC$4&gt;=$J36,LC$4&lt;=$K36),AND(LC$4&gt;=$Q36,LC$4&lt;=$R36),AND(LC$4&gt;=$X36,LC$4&lt;=$Y36)),IF(LC71&gt;0,$D36-LC71,$D36),0)</f>
        <v>0</v>
      </c>
      <c r="LD36" s="167">
        <f>IF(OR(AND(LD$4&gt;=$J36,LD$4&lt;=$K36),AND(LD$4&gt;=$Q36,LD$4&lt;=$R36),AND(LD$4&gt;=$X36,LD$4&lt;=$Y36)),IF(LD71&gt;0,$D36-LD71,$D36),0)</f>
        <v>0</v>
      </c>
      <c r="LE36" s="167">
        <f>IF(OR(AND(LE$4&gt;=$J36,LE$4&lt;=$K36),AND(LE$4&gt;=$Q36,LE$4&lt;=$R36),AND(LE$4&gt;=$X36,LE$4&lt;=$Y36)),IF(LE71&gt;0,$D36-LE71,$D36),0)</f>
        <v>0</v>
      </c>
      <c r="LF36" s="167">
        <f>IF(OR(AND(LF$4&gt;=$J36,LF$4&lt;=$K36),AND(LF$4&gt;=$Q36,LF$4&lt;=$R36),AND(LF$4&gt;=$X36,LF$4&lt;=$Y36)),IF(LF71&gt;0,$D36-LF71,$D36),0)</f>
        <v>0</v>
      </c>
      <c r="LG36" s="167">
        <f>IF(OR(AND(LG$4&gt;=$J36,LG$4&lt;=$K36),AND(LG$4&gt;=$Q36,LG$4&lt;=$R36),AND(LG$4&gt;=$X36,LG$4&lt;=$Y36)),IF(LG71&gt;0,$D36-LG71,$D36),0)</f>
        <v>0</v>
      </c>
      <c r="LH36" s="167">
        <f>IF(OR(AND(LH$4&gt;=$J36,LH$4&lt;=$K36),AND(LH$4&gt;=$Q36,LH$4&lt;=$R36),AND(LH$4&gt;=$X36,LH$4&lt;=$Y36)),IF(LH71&gt;0,$D36-LH71,$D36),0)</f>
        <v>0</v>
      </c>
      <c r="LI36" s="167">
        <f>IF(OR(AND(LI$4&gt;=$J36,LI$4&lt;=$K36),AND(LI$4&gt;=$Q36,LI$4&lt;=$R36),AND(LI$4&gt;=$X36,LI$4&lt;=$Y36)),IF(LI71&gt;0,$D36-LI71,$D36),0)</f>
        <v>0</v>
      </c>
      <c r="LJ36" s="167">
        <f>IF(OR(AND(LJ$4&gt;=$J36,LJ$4&lt;=$K36),AND(LJ$4&gt;=$Q36,LJ$4&lt;=$R36),AND(LJ$4&gt;=$X36,LJ$4&lt;=$Y36)),IF(LJ71&gt;0,$D36-LJ71,$D36),0)</f>
        <v>0</v>
      </c>
      <c r="LK36" s="167">
        <f>IF(OR(AND(LK$4&gt;=$J36,LK$4&lt;=$K36),AND(LK$4&gt;=$Q36,LK$4&lt;=$R36),AND(LK$4&gt;=$X36,LK$4&lt;=$Y36)),IF(LK71&gt;0,$D36-LK71,$D36),0)</f>
        <v>0</v>
      </c>
      <c r="LL36" s="167">
        <f>IF(OR(AND(LL$4&gt;=$J36,LL$4&lt;=$K36),AND(LL$4&gt;=$Q36,LL$4&lt;=$R36),AND(LL$4&gt;=$X36,LL$4&lt;=$Y36)),IF(LL71&gt;0,$D36-LL71,$D36),0)</f>
        <v>0</v>
      </c>
      <c r="LM36" s="167">
        <f>IF(OR(AND(LM$4&gt;=$J36,LM$4&lt;=$K36),AND(LM$4&gt;=$Q36,LM$4&lt;=$R36),AND(LM$4&gt;=$X36,LM$4&lt;=$Y36)),IF(LM71&gt;0,$D36-LM71,$D36),0)</f>
        <v>0</v>
      </c>
      <c r="LN36" s="167">
        <f>IF(OR(AND(LN$4&gt;=$J36,LN$4&lt;=$K36),AND(LN$4&gt;=$Q36,LN$4&lt;=$R36),AND(LN$4&gt;=$X36,LN$4&lt;=$Y36)),IF(LN71&gt;0,$D36-LN71,$D36),0)</f>
        <v>0</v>
      </c>
      <c r="LO36" s="167">
        <f>IF(OR(AND(LO$4&gt;=$J36,LO$4&lt;=$K36),AND(LO$4&gt;=$Q36,LO$4&lt;=$R36),AND(LO$4&gt;=$X36,LO$4&lt;=$Y36)),IF(LO71&gt;0,$D36-LO71,$D36),0)</f>
        <v>0</v>
      </c>
      <c r="LP36" s="167">
        <f>IF(OR(AND(LP$4&gt;=$J36,LP$4&lt;=$K36),AND(LP$4&gt;=$Q36,LP$4&lt;=$R36),AND(LP$4&gt;=$X36,LP$4&lt;=$Y36)),IF(LP71&gt;0,$D36-LP71,$D36),0)</f>
        <v>0</v>
      </c>
      <c r="LQ36" s="167">
        <f>IF(OR(AND(LQ$4&gt;=$J36,LQ$4&lt;=$K36),AND(LQ$4&gt;=$Q36,LQ$4&lt;=$R36),AND(LQ$4&gt;=$X36,LQ$4&lt;=$Y36)),IF(LQ71&gt;0,$D36-LQ71,$D36),0)</f>
        <v>0</v>
      </c>
      <c r="LR36" s="167">
        <f>IF(OR(AND(LR$4&gt;=$J36,LR$4&lt;=$K36),AND(LR$4&gt;=$Q36,LR$4&lt;=$R36),AND(LR$4&gt;=$X36,LR$4&lt;=$Y36)),IF(LR71&gt;0,$D36-LR71,$D36),0)</f>
        <v>0</v>
      </c>
      <c r="LS36" s="167">
        <f>IF(OR(AND(LS$4&gt;=$J36,LS$4&lt;=$K36),AND(LS$4&gt;=$Q36,LS$4&lt;=$R36),AND(LS$4&gt;=$X36,LS$4&lt;=$Y36)),IF(LS71&gt;0,$D36-LS71,$D36),0)</f>
        <v>0</v>
      </c>
      <c r="LT36" s="167">
        <f>IF(OR(AND(LT$4&gt;=$J36,LT$4&lt;=$K36),AND(LT$4&gt;=$Q36,LT$4&lt;=$R36),AND(LT$4&gt;=$X36,LT$4&lt;=$Y36)),IF(LT71&gt;0,$D36-LT71,$D36),0)</f>
        <v>0</v>
      </c>
      <c r="LU36" s="167">
        <f>IF(OR(AND(LU$4&gt;=$J36,LU$4&lt;=$K36),AND(LU$4&gt;=$Q36,LU$4&lt;=$R36),AND(LU$4&gt;=$X36,LU$4&lt;=$Y36)),IF(LU71&gt;0,$D36-LU71,$D36),0)</f>
        <v>0</v>
      </c>
      <c r="LV36" s="167">
        <f>IF(OR(AND(LV$4&gt;=$J36,LV$4&lt;=$K36),AND(LV$4&gt;=$Q36,LV$4&lt;=$R36),AND(LV$4&gt;=$X36,LV$4&lt;=$Y36)),IF(LV71&gt;0,$D36-LV71,$D36),0)</f>
        <v>0</v>
      </c>
      <c r="LW36" s="167">
        <f>IF(OR(AND(LW$4&gt;=$J36,LW$4&lt;=$K36),AND(LW$4&gt;=$Q36,LW$4&lt;=$R36),AND(LW$4&gt;=$X36,LW$4&lt;=$Y36)),IF(LW71&gt;0,$D36-LW71,$D36),0)</f>
        <v>0</v>
      </c>
      <c r="LX36" s="167">
        <f>IF(OR(AND(LX$4&gt;=$J36,LX$4&lt;=$K36),AND(LX$4&gt;=$Q36,LX$4&lt;=$R36),AND(LX$4&gt;=$X36,LX$4&lt;=$Y36)),IF(LX71&gt;0,$D36-LX71,$D36),0)</f>
        <v>0</v>
      </c>
      <c r="LY36" s="167">
        <f>IF(OR(AND(LY$4&gt;=$J36,LY$4&lt;=$K36),AND(LY$4&gt;=$Q36,LY$4&lt;=$R36),AND(LY$4&gt;=$X36,LY$4&lt;=$Y36)),IF(LY71&gt;0,$D36-LY71,$D36),0)</f>
        <v>0</v>
      </c>
      <c r="LZ36" s="167">
        <f>IF(OR(AND(LZ$4&gt;=$J36,LZ$4&lt;=$K36),AND(LZ$4&gt;=$Q36,LZ$4&lt;=$R36),AND(LZ$4&gt;=$X36,LZ$4&lt;=$Y36)),IF(LZ71&gt;0,$D36-LZ71,$D36),0)</f>
        <v>0</v>
      </c>
      <c r="MA36" s="167">
        <f>IF(OR(AND(MA$4&gt;=$J36,MA$4&lt;=$K36),AND(MA$4&gt;=$Q36,MA$4&lt;=$R36),AND(MA$4&gt;=$X36,MA$4&lt;=$Y36)),IF(MA71&gt;0,$D36-MA71,$D36),0)</f>
        <v>0</v>
      </c>
      <c r="MB36" s="167">
        <f>IF(OR(AND(MB$4&gt;=$J36,MB$4&lt;=$K36),AND(MB$4&gt;=$Q36,MB$4&lt;=$R36),AND(MB$4&gt;=$X36,MB$4&lt;=$Y36)),IF(MB71&gt;0,$D36-MB71,$D36),0)</f>
        <v>0</v>
      </c>
      <c r="MC36" s="167">
        <f>IF(OR(AND(MC$4&gt;=$J36,MC$4&lt;=$K36),AND(MC$4&gt;=$Q36,MC$4&lt;=$R36),AND(MC$4&gt;=$X36,MC$4&lt;=$Y36)),IF(MC71&gt;0,$D36-MC71,$D36),0)</f>
        <v>0</v>
      </c>
      <c r="MD36" s="167">
        <f>IF(OR(AND(MD$4&gt;=$J36,MD$4&lt;=$K36),AND(MD$4&gt;=$Q36,MD$4&lt;=$R36),AND(MD$4&gt;=$X36,MD$4&lt;=$Y36)),IF(MD71&gt;0,$D36-MD71,$D36),0)</f>
        <v>0</v>
      </c>
      <c r="ME36" s="167">
        <f>IF(OR(AND(ME$4&gt;=$J36,ME$4&lt;=$K36),AND(ME$4&gt;=$Q36,ME$4&lt;=$R36),AND(ME$4&gt;=$X36,ME$4&lt;=$Y36)),IF(ME71&gt;0,$D36-ME71,$D36),0)</f>
        <v>0</v>
      </c>
      <c r="MF36" s="167">
        <f>IF(OR(AND(MF$4&gt;=$J36,MF$4&lt;=$K36),AND(MF$4&gt;=$Q36,MF$4&lt;=$R36),AND(MF$4&gt;=$X36,MF$4&lt;=$Y36)),IF(MF71&gt;0,$D36-MF71,$D36),0)</f>
        <v>0</v>
      </c>
      <c r="MG36" s="167">
        <f>IF(OR(AND(MG$4&gt;=$J36,MG$4&lt;=$K36),AND(MG$4&gt;=$Q36,MG$4&lt;=$R36),AND(MG$4&gt;=$X36,MG$4&lt;=$Y36)),IF(MG71&gt;0,$D36-MG71,$D36),0)</f>
        <v>0</v>
      </c>
      <c r="MH36" s="167">
        <f>IF(OR(AND(MH$4&gt;=$J36,MH$4&lt;=$K36),AND(MH$4&gt;=$Q36,MH$4&lt;=$R36),AND(MH$4&gt;=$X36,MH$4&lt;=$Y36)),IF(MH71&gt;0,$D36-MH71,$D36),0)</f>
        <v>0</v>
      </c>
      <c r="MI36" s="167">
        <f>IF(OR(AND(MI$4&gt;=$J36,MI$4&lt;=$K36),AND(MI$4&gt;=$Q36,MI$4&lt;=$R36),AND(MI$4&gt;=$X36,MI$4&lt;=$Y36)),IF(MI71&gt;0,$D36-MI71,$D36),0)</f>
        <v>0</v>
      </c>
      <c r="MJ36" s="167">
        <f>IF(OR(AND(MJ$4&gt;=$J36,MJ$4&lt;=$K36),AND(MJ$4&gt;=$Q36,MJ$4&lt;=$R36),AND(MJ$4&gt;=$X36,MJ$4&lt;=$Y36)),IF(MJ71&gt;0,$D36-MJ71,$D36),0)</f>
        <v>0</v>
      </c>
      <c r="MK36" s="167">
        <f>IF(OR(AND(MK$4&gt;=$J36,MK$4&lt;=$K36),AND(MK$4&gt;=$Q36,MK$4&lt;=$R36),AND(MK$4&gt;=$X36,MK$4&lt;=$Y36)),IF(MK71&gt;0,$D36-MK71,$D36),0)</f>
        <v>0</v>
      </c>
      <c r="ML36" s="167">
        <f>IF(OR(AND(ML$4&gt;=$J36,ML$4&lt;=$K36),AND(ML$4&gt;=$Q36,ML$4&lt;=$R36),AND(ML$4&gt;=$X36,ML$4&lt;=$Y36)),IF(ML71&gt;0,$D36-ML71,$D36),0)</f>
        <v>0</v>
      </c>
      <c r="MM36" s="167">
        <f>IF(OR(AND(MM$4&gt;=$J36,MM$4&lt;=$K36),AND(MM$4&gt;=$Q36,MM$4&lt;=$R36),AND(MM$4&gt;=$X36,MM$4&lt;=$Y36)),IF(MM71&gt;0,$D36-MM71,$D36),0)</f>
        <v>0</v>
      </c>
      <c r="MN36" s="167">
        <f>IF(OR(AND(MN$4&gt;=$J36,MN$4&lt;=$K36),AND(MN$4&gt;=$Q36,MN$4&lt;=$R36),AND(MN$4&gt;=$X36,MN$4&lt;=$Y36)),IF(MN71&gt;0,$D36-MN71,$D36),0)</f>
        <v>0</v>
      </c>
      <c r="MO36" s="167">
        <f>IF(OR(AND(MO$4&gt;=$J36,MO$4&lt;=$K36),AND(MO$4&gt;=$Q36,MO$4&lt;=$R36),AND(MO$4&gt;=$X36,MO$4&lt;=$Y36)),IF(MO71&gt;0,$D36-MO71,$D36),0)</f>
        <v>0</v>
      </c>
      <c r="MP36" s="167">
        <f>IF(OR(AND(MP$4&gt;=$J36,MP$4&lt;=$K36),AND(MP$4&gt;=$Q36,MP$4&lt;=$R36),AND(MP$4&gt;=$X36,MP$4&lt;=$Y36)),IF(MP71&gt;0,$D36-MP71,$D36),0)</f>
        <v>0</v>
      </c>
      <c r="MQ36" s="167">
        <f>IF(OR(AND(MQ$4&gt;=$J36,MQ$4&lt;=$K36),AND(MQ$4&gt;=$Q36,MQ$4&lt;=$R36),AND(MQ$4&gt;=$X36,MQ$4&lt;=$Y36)),IF(MQ71&gt;0,$D36-MQ71,$D36),0)</f>
        <v>0</v>
      </c>
      <c r="MR36" s="167">
        <f>IF(OR(AND(MR$4&gt;=$J36,MR$4&lt;=$K36),AND(MR$4&gt;=$Q36,MR$4&lt;=$R36),AND(MR$4&gt;=$X36,MR$4&lt;=$Y36)),IF(MR71&gt;0,$D36-MR71,$D36),0)</f>
        <v>0</v>
      </c>
      <c r="MS36" s="167">
        <f>IF(OR(AND(MS$4&gt;=$J36,MS$4&lt;=$K36),AND(MS$4&gt;=$Q36,MS$4&lt;=$R36),AND(MS$4&gt;=$X36,MS$4&lt;=$Y36)),IF(MS71&gt;0,$D36-MS71,$D36),0)</f>
        <v>0</v>
      </c>
      <c r="MT36" s="167">
        <f>IF(OR(AND(MT$4&gt;=$J36,MT$4&lt;=$K36),AND(MT$4&gt;=$Q36,MT$4&lt;=$R36),AND(MT$4&gt;=$X36,MT$4&lt;=$Y36)),IF(MT71&gt;0,$D36-MT71,$D36),0)</f>
        <v>0</v>
      </c>
      <c r="MU36" s="167">
        <f>IF(OR(AND(MU$4&gt;=$J36,MU$4&lt;=$K36),AND(MU$4&gt;=$Q36,MU$4&lt;=$R36),AND(MU$4&gt;=$X36,MU$4&lt;=$Y36)),IF(MU71&gt;0,$D36-MU71,$D36),0)</f>
        <v>0</v>
      </c>
      <c r="MV36" s="167">
        <f>IF(OR(AND(MV$4&gt;=$J36,MV$4&lt;=$K36),AND(MV$4&gt;=$Q36,MV$4&lt;=$R36),AND(MV$4&gt;=$X36,MV$4&lt;=$Y36)),IF(MV71&gt;0,$D36-MV71,$D36),0)</f>
        <v>0</v>
      </c>
      <c r="MW36" s="167">
        <f>IF(OR(AND(MW$4&gt;=$J36,MW$4&lt;=$K36),AND(MW$4&gt;=$Q36,MW$4&lt;=$R36),AND(MW$4&gt;=$X36,MW$4&lt;=$Y36)),IF(MW71&gt;0,$D36-MW71,$D36),0)</f>
        <v>0</v>
      </c>
      <c r="MX36" s="167">
        <f>IF(OR(AND(MX$4&gt;=$J36,MX$4&lt;=$K36),AND(MX$4&gt;=$Q36,MX$4&lt;=$R36),AND(MX$4&gt;=$X36,MX$4&lt;=$Y36)),IF(MX71&gt;0,$D36-MX71,$D36),0)</f>
        <v>0</v>
      </c>
      <c r="MY36" s="167">
        <f>IF(OR(AND(MY$4&gt;=$J36,MY$4&lt;=$K36),AND(MY$4&gt;=$Q36,MY$4&lt;=$R36),AND(MY$4&gt;=$X36,MY$4&lt;=$Y36)),IF(MY71&gt;0,$D36-MY71,$D36),0)</f>
        <v>0</v>
      </c>
      <c r="MZ36" s="167">
        <f>IF(OR(AND(MZ$4&gt;=$J36,MZ$4&lt;=$K36),AND(MZ$4&gt;=$Q36,MZ$4&lt;=$R36),AND(MZ$4&gt;=$X36,MZ$4&lt;=$Y36)),IF(MZ71&gt;0,$D36-MZ71,$D36),0)</f>
        <v>0</v>
      </c>
      <c r="NA36" s="167">
        <f>IF(OR(AND(NA$4&gt;=$J36,NA$4&lt;=$K36),AND(NA$4&gt;=$Q36,NA$4&lt;=$R36),AND(NA$4&gt;=$X36,NA$4&lt;=$Y36)),IF(NA71&gt;0,$D36-NA71,$D36),0)</f>
        <v>0</v>
      </c>
      <c r="NB36" s="167">
        <f>IF(OR(AND(NB$4&gt;=$J36,NB$4&lt;=$K36),AND(NB$4&gt;=$Q36,NB$4&lt;=$R36),AND(NB$4&gt;=$X36,NB$4&lt;=$Y36)),IF(NB71&gt;0,$D36-NB71,$D36),0)</f>
        <v>0</v>
      </c>
      <c r="NC36" s="167">
        <f>IF(OR(AND(NC$4&gt;=$J36,NC$4&lt;=$K36),AND(NC$4&gt;=$Q36,NC$4&lt;=$R36),AND(NC$4&gt;=$X36,NC$4&lt;=$Y36)),IF(NC71&gt;0,$D36-NC71,$D36),0)</f>
        <v>0</v>
      </c>
      <c r="ND36" s="167">
        <f>IF(OR(AND(ND$4&gt;=$J36,ND$4&lt;=$K36),AND(ND$4&gt;=$Q36,ND$4&lt;=$R36),AND(ND$4&gt;=$X36,ND$4&lt;=$Y36)),IF(ND71&gt;0,$D36-ND71,$D36),0)</f>
        <v>0</v>
      </c>
      <c r="NE36" s="167">
        <f>IF(OR(AND(NE$4&gt;=$J36,NE$4&lt;=$K36),AND(NE$4&gt;=$Q36,NE$4&lt;=$R36),AND(NE$4&gt;=$X36,NE$4&lt;=$Y36)),IF(NE71&gt;0,$D36-NE71,$D36),0)</f>
        <v>0</v>
      </c>
      <c r="NF36" s="167">
        <f>IF(OR(AND(NF$4&gt;=$J36,NF$4&lt;=$K36),AND(NF$4&gt;=$Q36,NF$4&lt;=$R36),AND(NF$4&gt;=$X36,NF$4&lt;=$Y36)),IF(NF71&gt;0,$D36-NF71,$D36),0)</f>
        <v>0</v>
      </c>
      <c r="NG36" s="167">
        <f>IF(OR(AND(NG$4&gt;=$J36,NG$4&lt;=$K36),AND(NG$4&gt;=$Q36,NG$4&lt;=$R36),AND(NG$4&gt;=$X36,NG$4&lt;=$Y36)),IF(NG71&gt;0,$D36-NG71,$D36),0)</f>
        <v>0</v>
      </c>
      <c r="NH36" s="167">
        <f>IF(OR(AND(NH$4&gt;=$J36,NH$4&lt;=$K36),AND(NH$4&gt;=$Q36,NH$4&lt;=$R36),AND(NH$4&gt;=$X36,NH$4&lt;=$Y36)),IF(NH71&gt;0,$D36-NH71,$D36),0)</f>
        <v>0</v>
      </c>
      <c r="NI36" s="167">
        <f>IF(OR(AND(NI$4&gt;=$J36,NI$4&lt;=$K36),AND(NI$4&gt;=$Q36,NI$4&lt;=$R36),AND(NI$4&gt;=$X36,NI$4&lt;=$Y36)),IF(NI71&gt;0,$D36-NI71,$D36),0)</f>
        <v>0</v>
      </c>
      <c r="NJ36" s="167">
        <f>IF(OR(AND(NJ$4&gt;=$J36,NJ$4&lt;=$K36),AND(NJ$4&gt;=$Q36,NJ$4&lt;=$R36),AND(NJ$4&gt;=$X36,NJ$4&lt;=$Y36)),IF(NJ71&gt;0,$D36-NJ71,$D36),0)</f>
        <v>0</v>
      </c>
      <c r="NK36" s="167">
        <f>IF(OR(AND(NK$4&gt;=$J36,NK$4&lt;=$K36),AND(NK$4&gt;=$Q36,NK$4&lt;=$R36),AND(NK$4&gt;=$X36,NK$4&lt;=$Y36)),IF(NK71&gt;0,$D36-NK71,$D36),0)</f>
        <v>0</v>
      </c>
      <c r="NL36" s="167">
        <f>IF(OR(AND(NL$4&gt;=$J36,NL$4&lt;=$K36),AND(NL$4&gt;=$Q36,NL$4&lt;=$R36),AND(NL$4&gt;=$X36,NL$4&lt;=$Y36)),IF(NL71&gt;0,$D36-NL71,$D36),0)</f>
        <v>0</v>
      </c>
      <c r="NM36" s="167">
        <f>IF(OR(AND(NM$4&gt;=$J36,NM$4&lt;=$K36),AND(NM$4&gt;=$Q36,NM$4&lt;=$R36),AND(NM$4&gt;=$X36,NM$4&lt;=$Y36)),IF(NM71&gt;0,$D36-NM71,$D36),0)</f>
        <v>0</v>
      </c>
      <c r="NN36" s="167">
        <f>IF(OR(AND(NN$4&gt;=$J36,NN$4&lt;=$K36),AND(NN$4&gt;=$Q36,NN$4&lt;=$R36),AND(NN$4&gt;=$X36,NN$4&lt;=$Y36)),IF(NN71&gt;0,$D36-NN71,$D36),0)</f>
        <v>0</v>
      </c>
      <c r="NO36" s="167">
        <f>IF(OR(AND(NO$4&gt;=$J36,NO$4&lt;=$K36),AND(NO$4&gt;=$Q36,NO$4&lt;=$R36),AND(NO$4&gt;=$X36,NO$4&lt;=$Y36)),IF(NO71&gt;0,$D36-NO71,$D36),0)</f>
        <v>0</v>
      </c>
      <c r="NP36" s="167">
        <f>IF(OR(AND(NP$4&gt;=$J36,NP$4&lt;=$K36),AND(NP$4&gt;=$Q36,NP$4&lt;=$R36),AND(NP$4&gt;=$X36,NP$4&lt;=$Y36)),IF(NP71&gt;0,$D36-NP71,$D36),0)</f>
        <v>0</v>
      </c>
      <c r="NQ36" s="167">
        <f>IF(OR(AND(NQ$4&gt;=$J36,NQ$4&lt;=$K36),AND(NQ$4&gt;=$Q36,NQ$4&lt;=$R36),AND(NQ$4&gt;=$X36,NQ$4&lt;=$Y36)),IF(NQ71&gt;0,$D36-NQ71,$D36),0)</f>
        <v>0</v>
      </c>
      <c r="NR36" s="167">
        <f>IF(OR(AND(NR$4&gt;=$J36,NR$4&lt;=$K36),AND(NR$4&gt;=$Q36,NR$4&lt;=$R36),AND(NR$4&gt;=$X36,NR$4&lt;=$Y36)),IF(NR71&gt;0,$D36-NR71,$D36),0)</f>
        <v>0</v>
      </c>
      <c r="NS36" s="167">
        <f>IF(OR(AND(NS$4&gt;=$J36,NS$4&lt;=$K36),AND(NS$4&gt;=$Q36,NS$4&lt;=$R36),AND(NS$4&gt;=$X36,NS$4&lt;=$Y36)),IF(NS71&gt;0,$D36-NS71,$D36),0)</f>
        <v>0</v>
      </c>
      <c r="NT36" s="167">
        <f>IF(OR(AND(NT$4&gt;=$J36,NT$4&lt;=$K36),AND(NT$4&gt;=$Q36,NT$4&lt;=$R36),AND(NT$4&gt;=$X36,NT$4&lt;=$Y36)),IF(NT71&gt;0,$D36-NT71,$D36),0)</f>
        <v>0</v>
      </c>
      <c r="NU36" s="167">
        <f>IF(OR(AND(NU$4&gt;=$J36,NU$4&lt;=$K36),AND(NU$4&gt;=$Q36,NU$4&lt;=$R36),AND(NU$4&gt;=$X36,NU$4&lt;=$Y36)),IF(NU71&gt;0,$D36-NU71,$D36),0)</f>
        <v>0</v>
      </c>
      <c r="NV36" s="167">
        <f>IF(OR(AND(NV$4&gt;=$J36,NV$4&lt;=$K36),AND(NV$4&gt;=$Q36,NV$4&lt;=$R36),AND(NV$4&gt;=$X36,NV$4&lt;=$Y36)),IF(NV71&gt;0,$D36-NV71,$D36),0)</f>
        <v>0</v>
      </c>
      <c r="NW36" s="167">
        <f>IF(OR(AND(NW$4&gt;=$J36,NW$4&lt;=$K36),AND(NW$4&gt;=$Q36,NW$4&lt;=$R36),AND(NW$4&gt;=$X36,NW$4&lt;=$Y36)),IF(NW71&gt;0,$D36-NW71,$D36),0)</f>
        <v>0</v>
      </c>
      <c r="NX36" s="167">
        <f>IF(OR(AND(NX$4&gt;=$J36,NX$4&lt;=$K36),AND(NX$4&gt;=$Q36,NX$4&lt;=$R36),AND(NX$4&gt;=$X36,NX$4&lt;=$Y36)),IF(NX71&gt;0,$D36-NX71,$D36),0)</f>
        <v>0</v>
      </c>
      <c r="NY36" s="167">
        <f>IF(OR(AND(NY$4&gt;=$J36,NY$4&lt;=$K36),AND(NY$4&gt;=$Q36,NY$4&lt;=$R36),AND(NY$4&gt;=$X36,NY$4&lt;=$Y36)),IF(NY71&gt;0,$D36-NY71,$D36),0)</f>
        <v>0</v>
      </c>
      <c r="NZ36" s="167">
        <f>IF(OR(AND(NZ$4&gt;=$J36,NZ$4&lt;=$K36),AND(NZ$4&gt;=$Q36,NZ$4&lt;=$R36),AND(NZ$4&gt;=$X36,NZ$4&lt;=$Y36)),IF(NZ71&gt;0,$D36-NZ71,$D36),0)</f>
        <v>0</v>
      </c>
      <c r="OA36" s="167">
        <f>IF(OR(AND(OA$4&gt;=$J36,OA$4&lt;=$K36),AND(OA$4&gt;=$Q36,OA$4&lt;=$R36),AND(OA$4&gt;=$X36,OA$4&lt;=$Y36)),IF(OA71&gt;0,$D36-OA71,$D36),0)</f>
        <v>0</v>
      </c>
      <c r="OC36" s="8" t="s">
        <v>106</v>
      </c>
      <c r="OD36" s="8" t="s">
        <v>132</v>
      </c>
      <c r="OE36" s="8" t="s">
        <v>127</v>
      </c>
      <c r="OF36" s="8" t="s">
        <v>128</v>
      </c>
      <c r="OH36" s="17">
        <f t="shared" si="167"/>
        <v>0</v>
      </c>
      <c r="OI36" s="8">
        <f t="shared" si="235"/>
        <v>366</v>
      </c>
      <c r="OJ36" s="18">
        <f t="shared" si="181"/>
        <v>1</v>
      </c>
      <c r="OK36" s="18">
        <f t="shared" si="169"/>
        <v>1</v>
      </c>
      <c r="OL36" s="18">
        <f t="shared" si="170"/>
        <v>1</v>
      </c>
      <c r="OM36" s="18">
        <f t="shared" si="171"/>
        <v>1</v>
      </c>
      <c r="ON36" s="18">
        <f t="shared" si="172"/>
        <v>1</v>
      </c>
      <c r="OO36" s="18">
        <f t="shared" si="173"/>
        <v>1</v>
      </c>
      <c r="OP36" s="18">
        <f t="shared" si="174"/>
        <v>1</v>
      </c>
      <c r="OQ36" s="18">
        <f t="shared" si="175"/>
        <v>1</v>
      </c>
      <c r="OR36" s="18">
        <f t="shared" si="176"/>
        <v>1</v>
      </c>
      <c r="OS36" s="18">
        <f t="shared" si="177"/>
        <v>1</v>
      </c>
      <c r="OT36" s="18">
        <f t="shared" si="178"/>
        <v>1</v>
      </c>
      <c r="OU36" s="18">
        <f t="shared" si="179"/>
        <v>1</v>
      </c>
      <c r="OV36" s="18">
        <f t="shared" si="180"/>
        <v>1</v>
      </c>
    </row>
    <row r="37" spans="1:412" ht="11.25" customHeight="1" x14ac:dyDescent="0.2">
      <c r="B37" s="8" t="s">
        <v>189</v>
      </c>
      <c r="C37" s="9">
        <v>6</v>
      </c>
      <c r="D37" s="55">
        <v>0.75</v>
      </c>
      <c r="E37" s="168"/>
      <c r="F37" s="169" t="str">
        <f t="shared" si="166"/>
        <v/>
      </c>
      <c r="G37" s="170"/>
      <c r="H37" s="170" t="str">
        <f t="shared" si="230"/>
        <v/>
      </c>
      <c r="I37" s="171"/>
      <c r="J37" s="170" t="str">
        <f t="shared" si="238"/>
        <v/>
      </c>
      <c r="K37" s="170" t="str">
        <f t="shared" si="239"/>
        <v/>
      </c>
      <c r="L37" s="172"/>
      <c r="M37" s="172" t="str">
        <f t="shared" si="184"/>
        <v/>
      </c>
      <c r="N37" s="173"/>
      <c r="O37" s="173" t="str">
        <f t="shared" si="227"/>
        <v/>
      </c>
      <c r="P37" s="173"/>
      <c r="Q37" s="174" t="str">
        <f t="shared" si="236"/>
        <v/>
      </c>
      <c r="R37" s="174" t="str">
        <f t="shared" si="237"/>
        <v/>
      </c>
      <c r="S37" s="175"/>
      <c r="T37" s="176" t="str">
        <f t="shared" si="228"/>
        <v/>
      </c>
      <c r="U37" s="175"/>
      <c r="V37" s="177" t="str">
        <f t="shared" si="229"/>
        <v/>
      </c>
      <c r="W37" s="175"/>
      <c r="X37" s="175" t="str">
        <f t="shared" si="233"/>
        <v/>
      </c>
      <c r="Y37" s="178" t="str">
        <f t="shared" si="234"/>
        <v/>
      </c>
      <c r="Z37" s="167">
        <f>IF(OR(AND(Z$4&gt;=$J37,Z$4&lt;=$K37),AND(Z$4&gt;=$Q37,Z$4&lt;=$R37),AND(Z$4&gt;=$X37,Z$4&lt;=$Y37)),IF(Z72&gt;0,$D37-Z72,$D37),0)</f>
        <v>0</v>
      </c>
      <c r="AA37" s="167">
        <f>IF(OR(AND(AA$4&gt;=$J37,AA$4&lt;=$K37),AND(AA$4&gt;=$Q37,AA$4&lt;=$R37),AND(AA$4&gt;=$X37,AA$4&lt;=$Y37)),IF(AA72&gt;0,$D37-AA72,$D37),0)</f>
        <v>0</v>
      </c>
      <c r="AB37" s="167">
        <f>IF(OR(AND(AB$4&gt;=$J37,AB$4&lt;=$K37),AND(AB$4&gt;=$Q37,AB$4&lt;=$R37),AND(AB$4&gt;=$X37,AB$4&lt;=$Y37)),IF(AB72&gt;0,$D37-AB72,$D37),0)</f>
        <v>0</v>
      </c>
      <c r="AC37" s="167">
        <f>IF(OR(AND(AC$4&gt;=$J37,AC$4&lt;=$K37),AND(AC$4&gt;=$Q37,AC$4&lt;=$R37),AND(AC$4&gt;=$X37,AC$4&lt;=$Y37)),IF(AC72&gt;0,$D37-AC72,$D37),0)</f>
        <v>0</v>
      </c>
      <c r="AD37" s="167">
        <f>IF(OR(AND(AD$4&gt;=$J37,AD$4&lt;=$K37),AND(AD$4&gt;=$Q37,AD$4&lt;=$R37),AND(AD$4&gt;=$X37,AD$4&lt;=$Y37)),IF(AD72&gt;0,$D37-AD72,$D37),0)</f>
        <v>0</v>
      </c>
      <c r="AE37" s="167">
        <f>IF(OR(AND(AE$4&gt;=$J37,AE$4&lt;=$K37),AND(AE$4&gt;=$Q37,AE$4&lt;=$R37),AND(AE$4&gt;=$X37,AE$4&lt;=$Y37)),IF(AE72&gt;0,$D37-AE72,$D37),0)</f>
        <v>0</v>
      </c>
      <c r="AF37" s="167">
        <f>IF(OR(AND(AF$4&gt;=$J37,AF$4&lt;=$K37),AND(AF$4&gt;=$Q37,AF$4&lt;=$R37),AND(AF$4&gt;=$X37,AF$4&lt;=$Y37)),IF(AF72&gt;0,$D37-AF72,$D37),0)</f>
        <v>0</v>
      </c>
      <c r="AG37" s="167">
        <f>IF(OR(AND(AG$4&gt;=$J37,AG$4&lt;=$K37),AND(AG$4&gt;=$Q37,AG$4&lt;=$R37),AND(AG$4&gt;=$X37,AG$4&lt;=$Y37)),IF(AG72&gt;0,$D37-AG72,$D37),0)</f>
        <v>0</v>
      </c>
      <c r="AH37" s="167">
        <f>IF(OR(AND(AH$4&gt;=$J37,AH$4&lt;=$K37),AND(AH$4&gt;=$Q37,AH$4&lt;=$R37),AND(AH$4&gt;=$X37,AH$4&lt;=$Y37)),IF(AH72&gt;0,$D37-AH72,$D37),0)</f>
        <v>0</v>
      </c>
      <c r="AI37" s="167">
        <f>IF(OR(AND(AI$4&gt;=$J37,AI$4&lt;=$K37),AND(AI$4&gt;=$Q37,AI$4&lt;=$R37),AND(AI$4&gt;=$X37,AI$4&lt;=$Y37)),IF(AI72&gt;0,$D37-AI72,$D37),0)</f>
        <v>0</v>
      </c>
      <c r="AJ37" s="167">
        <f>IF(OR(AND(AJ$4&gt;=$J37,AJ$4&lt;=$K37),AND(AJ$4&gt;=$Q37,AJ$4&lt;=$R37),AND(AJ$4&gt;=$X37,AJ$4&lt;=$Y37)),IF(AJ72&gt;0,$D37-AJ72,$D37),0)</f>
        <v>0</v>
      </c>
      <c r="AK37" s="167">
        <f>IF(OR(AND(AK$4&gt;=$J37,AK$4&lt;=$K37),AND(AK$4&gt;=$Q37,AK$4&lt;=$R37),AND(AK$4&gt;=$X37,AK$4&lt;=$Y37)),IF(AK72&gt;0,$D37-AK72,$D37),0)</f>
        <v>0</v>
      </c>
      <c r="AL37" s="167">
        <f>IF(OR(AND(AL$4&gt;=$J37,AL$4&lt;=$K37),AND(AL$4&gt;=$Q37,AL$4&lt;=$R37),AND(AL$4&gt;=$X37,AL$4&lt;=$Y37)),IF(AL72&gt;0,$D37-AL72,$D37),0)</f>
        <v>0</v>
      </c>
      <c r="AM37" s="167">
        <f>IF(OR(AND(AM$4&gt;=$J37,AM$4&lt;=$K37),AND(AM$4&gt;=$Q37,AM$4&lt;=$R37),AND(AM$4&gt;=$X37,AM$4&lt;=$Y37)),IF(AM72&gt;0,$D37-AM72,$D37),0)</f>
        <v>0</v>
      </c>
      <c r="AN37" s="167">
        <f>IF(OR(AND(AN$4&gt;=$J37,AN$4&lt;=$K37),AND(AN$4&gt;=$Q37,AN$4&lt;=$R37),AND(AN$4&gt;=$X37,AN$4&lt;=$Y37)),IF(AN72&gt;0,$D37-AN72,$D37),0)</f>
        <v>0</v>
      </c>
      <c r="AO37" s="167">
        <f>IF(OR(AND(AO$4&gt;=$J37,AO$4&lt;=$K37),AND(AO$4&gt;=$Q37,AO$4&lt;=$R37),AND(AO$4&gt;=$X37,AO$4&lt;=$Y37)),IF(AO72&gt;0,$D37-AO72,$D37),0)</f>
        <v>0</v>
      </c>
      <c r="AP37" s="167">
        <f>IF(OR(AND(AP$4&gt;=$J37,AP$4&lt;=$K37),AND(AP$4&gt;=$Q37,AP$4&lt;=$R37),AND(AP$4&gt;=$X37,AP$4&lt;=$Y37)),IF(AP72&gt;0,$D37-AP72,$D37),0)</f>
        <v>0</v>
      </c>
      <c r="AQ37" s="167">
        <f>IF(OR(AND(AQ$4&gt;=$J37,AQ$4&lt;=$K37),AND(AQ$4&gt;=$Q37,AQ$4&lt;=$R37),AND(AQ$4&gt;=$X37,AQ$4&lt;=$Y37)),IF(AQ72&gt;0,$D37-AQ72,$D37),0)</f>
        <v>0</v>
      </c>
      <c r="AR37" s="167">
        <f>IF(OR(AND(AR$4&gt;=$J37,AR$4&lt;=$K37),AND(AR$4&gt;=$Q37,AR$4&lt;=$R37),AND(AR$4&gt;=$X37,AR$4&lt;=$Y37)),IF(AR72&gt;0,$D37-AR72,$D37),0)</f>
        <v>0</v>
      </c>
      <c r="AS37" s="167">
        <f>IF(OR(AND(AS$4&gt;=$J37,AS$4&lt;=$K37),AND(AS$4&gt;=$Q37,AS$4&lt;=$R37),AND(AS$4&gt;=$X37,AS$4&lt;=$Y37)),IF(AS72&gt;0,$D37-AS72,$D37),0)</f>
        <v>0</v>
      </c>
      <c r="AT37" s="167">
        <f>IF(OR(AND(AT$4&gt;=$J37,AT$4&lt;=$K37),AND(AT$4&gt;=$Q37,AT$4&lt;=$R37),AND(AT$4&gt;=$X37,AT$4&lt;=$Y37)),IF(AT72&gt;0,$D37-AT72,$D37),0)</f>
        <v>0</v>
      </c>
      <c r="AU37" s="167">
        <f>IF(OR(AND(AU$4&gt;=$J37,AU$4&lt;=$K37),AND(AU$4&gt;=$Q37,AU$4&lt;=$R37),AND(AU$4&gt;=$X37,AU$4&lt;=$Y37)),IF(AU72&gt;0,$D37-AU72,$D37),0)</f>
        <v>0</v>
      </c>
      <c r="AV37" s="167">
        <f>IF(OR(AND(AV$4&gt;=$J37,AV$4&lt;=$K37),AND(AV$4&gt;=$Q37,AV$4&lt;=$R37),AND(AV$4&gt;=$X37,AV$4&lt;=$Y37)),IF(AV72&gt;0,$D37-AV72,$D37),0)</f>
        <v>0</v>
      </c>
      <c r="AW37" s="167">
        <f>IF(OR(AND(AW$4&gt;=$J37,AW$4&lt;=$K37),AND(AW$4&gt;=$Q37,AW$4&lt;=$R37),AND(AW$4&gt;=$X37,AW$4&lt;=$Y37)),IF(AW72&gt;0,$D37-AW72,$D37),0)</f>
        <v>0</v>
      </c>
      <c r="AX37" s="167">
        <f>IF(OR(AND(AX$4&gt;=$J37,AX$4&lt;=$K37),AND(AX$4&gt;=$Q37,AX$4&lt;=$R37),AND(AX$4&gt;=$X37,AX$4&lt;=$Y37)),IF(AX72&gt;0,$D37-AX72,$D37),0)</f>
        <v>0</v>
      </c>
      <c r="AY37" s="167">
        <f>IF(OR(AND(AY$4&gt;=$J37,AY$4&lt;=$K37),AND(AY$4&gt;=$Q37,AY$4&lt;=$R37),AND(AY$4&gt;=$X37,AY$4&lt;=$Y37)),IF(AY72&gt;0,$D37-AY72,$D37),0)</f>
        <v>0</v>
      </c>
      <c r="AZ37" s="167">
        <f>IF(OR(AND(AZ$4&gt;=$J37,AZ$4&lt;=$K37),AND(AZ$4&gt;=$Q37,AZ$4&lt;=$R37),AND(AZ$4&gt;=$X37,AZ$4&lt;=$Y37)),IF(AZ72&gt;0,$D37-AZ72,$D37),0)</f>
        <v>0</v>
      </c>
      <c r="BA37" s="167">
        <f>IF(OR(AND(BA$4&gt;=$J37,BA$4&lt;=$K37),AND(BA$4&gt;=$Q37,BA$4&lt;=$R37),AND(BA$4&gt;=$X37,BA$4&lt;=$Y37)),IF(BA72&gt;0,$D37-BA72,$D37),0)</f>
        <v>0</v>
      </c>
      <c r="BB37" s="167">
        <f>IF(OR(AND(BB$4&gt;=$J37,BB$4&lt;=$K37),AND(BB$4&gt;=$Q37,BB$4&lt;=$R37),AND(BB$4&gt;=$X37,BB$4&lt;=$Y37)),IF(BB72&gt;0,$D37-BB72,$D37),0)</f>
        <v>0</v>
      </c>
      <c r="BC37" s="167">
        <f>IF(OR(AND(BC$4&gt;=$J37,BC$4&lt;=$K37),AND(BC$4&gt;=$Q37,BC$4&lt;=$R37),AND(BC$4&gt;=$X37,BC$4&lt;=$Y37)),IF(BC72&gt;0,$D37-BC72,$D37),0)</f>
        <v>0</v>
      </c>
      <c r="BD37" s="167">
        <f>IF(OR(AND(BD$4&gt;=$J37,BD$4&lt;=$K37),AND(BD$4&gt;=$Q37,BD$4&lt;=$R37),AND(BD$4&gt;=$X37,BD$4&lt;=$Y37)),IF(BD72&gt;0,$D37-BD72,$D37),0)</f>
        <v>0</v>
      </c>
      <c r="BE37" s="167">
        <f>IF(OR(AND(BE$4&gt;=$J37,BE$4&lt;=$K37),AND(BE$4&gt;=$Q37,BE$4&lt;=$R37),AND(BE$4&gt;=$X37,BE$4&lt;=$Y37)),IF(BE72&gt;0,$D37-BE72,$D37),0)</f>
        <v>0</v>
      </c>
      <c r="BF37" s="167">
        <f>IF(OR(AND(BF$4&gt;=$J37,BF$4&lt;=$K37),AND(BF$4&gt;=$Q37,BF$4&lt;=$R37),AND(BF$4&gt;=$X37,BF$4&lt;=$Y37)),IF(BF72&gt;0,$D37-BF72,$D37),0)</f>
        <v>0</v>
      </c>
      <c r="BG37" s="167">
        <f>IF(OR(AND(BG$4&gt;=$J37,BG$4&lt;=$K37),AND(BG$4&gt;=$Q37,BG$4&lt;=$R37),AND(BG$4&gt;=$X37,BG$4&lt;=$Y37)),IF(BG72&gt;0,$D37-BG72,$D37),0)</f>
        <v>0</v>
      </c>
      <c r="BH37" s="167">
        <f>IF(OR(AND(BH$4&gt;=$J37,BH$4&lt;=$K37),AND(BH$4&gt;=$Q37,BH$4&lt;=$R37),AND(BH$4&gt;=$X37,BH$4&lt;=$Y37)),IF(BH72&gt;0,$D37-BH72,$D37),0)</f>
        <v>0</v>
      </c>
      <c r="BI37" s="167">
        <f>IF(OR(AND(BI$4&gt;=$J37,BI$4&lt;=$K37),AND(BI$4&gt;=$Q37,BI$4&lt;=$R37),AND(BI$4&gt;=$X37,BI$4&lt;=$Y37)),IF(BI72&gt;0,$D37-BI72,$D37),0)</f>
        <v>0</v>
      </c>
      <c r="BJ37" s="167">
        <f>IF(OR(AND(BJ$4&gt;=$J37,BJ$4&lt;=$K37),AND(BJ$4&gt;=$Q37,BJ$4&lt;=$R37),AND(BJ$4&gt;=$X37,BJ$4&lt;=$Y37)),IF(BJ72&gt;0,$D37-BJ72,$D37),0)</f>
        <v>0</v>
      </c>
      <c r="BK37" s="167">
        <f>IF(OR(AND(BK$4&gt;=$J37,BK$4&lt;=$K37),AND(BK$4&gt;=$Q37,BK$4&lt;=$R37),AND(BK$4&gt;=$X37,BK$4&lt;=$Y37)),IF(BK72&gt;0,$D37-BK72,$D37),0)</f>
        <v>0</v>
      </c>
      <c r="BL37" s="167">
        <f>IF(OR(AND(BL$4&gt;=$J37,BL$4&lt;=$K37),AND(BL$4&gt;=$Q37,BL$4&lt;=$R37),AND(BL$4&gt;=$X37,BL$4&lt;=$Y37)),IF(BL72&gt;0,$D37-BL72,$D37),0)</f>
        <v>0</v>
      </c>
      <c r="BM37" s="167">
        <f>IF(OR(AND(BM$4&gt;=$J37,BM$4&lt;=$K37),AND(BM$4&gt;=$Q37,BM$4&lt;=$R37),AND(BM$4&gt;=$X37,BM$4&lt;=$Y37)),IF(BM72&gt;0,$D37-BM72,$D37),0)</f>
        <v>0</v>
      </c>
      <c r="BN37" s="167">
        <f>IF(OR(AND(BN$4&gt;=$J37,BN$4&lt;=$K37),AND(BN$4&gt;=$Q37,BN$4&lt;=$R37),AND(BN$4&gt;=$X37,BN$4&lt;=$Y37)),IF(BN72&gt;0,$D37-BN72,$D37),0)</f>
        <v>0</v>
      </c>
      <c r="BO37" s="167">
        <f>IF(OR(AND(BO$4&gt;=$J37,BO$4&lt;=$K37),AND(BO$4&gt;=$Q37,BO$4&lt;=$R37),AND(BO$4&gt;=$X37,BO$4&lt;=$Y37)),IF(BO72&gt;0,$D37-BO72,$D37),0)</f>
        <v>0</v>
      </c>
      <c r="BP37" s="167">
        <f>IF(OR(AND(BP$4&gt;=$J37,BP$4&lt;=$K37),AND(BP$4&gt;=$Q37,BP$4&lt;=$R37),AND(BP$4&gt;=$X37,BP$4&lt;=$Y37)),IF(BP72&gt;0,$D37-BP72,$D37),0)</f>
        <v>0</v>
      </c>
      <c r="BQ37" s="167">
        <f>IF(OR(AND(BQ$4&gt;=$J37,BQ$4&lt;=$K37),AND(BQ$4&gt;=$Q37,BQ$4&lt;=$R37),AND(BQ$4&gt;=$X37,BQ$4&lt;=$Y37)),IF(BQ72&gt;0,$D37-BQ72,$D37),0)</f>
        <v>0</v>
      </c>
      <c r="BR37" s="167">
        <f>IF(OR(AND(BR$4&gt;=$J37,BR$4&lt;=$K37),AND(BR$4&gt;=$Q37,BR$4&lt;=$R37),AND(BR$4&gt;=$X37,BR$4&lt;=$Y37)),IF(BR72&gt;0,$D37-BR72,$D37),0)</f>
        <v>0</v>
      </c>
      <c r="BS37" s="167">
        <f>IF(OR(AND(BS$4&gt;=$J37,BS$4&lt;=$K37),AND(BS$4&gt;=$Q37,BS$4&lt;=$R37),AND(BS$4&gt;=$X37,BS$4&lt;=$Y37)),IF(BS72&gt;0,$D37-BS72,$D37),0)</f>
        <v>0</v>
      </c>
      <c r="BT37" s="167">
        <f>IF(OR(AND(BT$4&gt;=$J37,BT$4&lt;=$K37),AND(BT$4&gt;=$Q37,BT$4&lt;=$R37),AND(BT$4&gt;=$X37,BT$4&lt;=$Y37)),IF(BT72&gt;0,$D37-BT72,$D37),0)</f>
        <v>0</v>
      </c>
      <c r="BU37" s="167">
        <f>IF(OR(AND(BU$4&gt;=$J37,BU$4&lt;=$K37),AND(BU$4&gt;=$Q37,BU$4&lt;=$R37),AND(BU$4&gt;=$X37,BU$4&lt;=$Y37)),IF(BU72&gt;0,$D37-BU72,$D37),0)</f>
        <v>0</v>
      </c>
      <c r="BV37" s="167">
        <f>IF(OR(AND(BV$4&gt;=$J37,BV$4&lt;=$K37),AND(BV$4&gt;=$Q37,BV$4&lt;=$R37),AND(BV$4&gt;=$X37,BV$4&lt;=$Y37)),IF(BV72&gt;0,$D37-BV72,$D37),0)</f>
        <v>0</v>
      </c>
      <c r="BW37" s="167">
        <f>IF(OR(AND(BW$4&gt;=$J37,BW$4&lt;=$K37),AND(BW$4&gt;=$Q37,BW$4&lt;=$R37),AND(BW$4&gt;=$X37,BW$4&lt;=$Y37)),IF(BW72&gt;0,$D37-BW72,$D37),0)</f>
        <v>0</v>
      </c>
      <c r="BX37" s="167">
        <f>IF(OR(AND(BX$4&gt;=$J37,BX$4&lt;=$K37),AND(BX$4&gt;=$Q37,BX$4&lt;=$R37),AND(BX$4&gt;=$X37,BX$4&lt;=$Y37)),IF(BX72&gt;0,$D37-BX72,$D37),0)</f>
        <v>0</v>
      </c>
      <c r="BY37" s="167">
        <f>IF(OR(AND(BY$4&gt;=$J37,BY$4&lt;=$K37),AND(BY$4&gt;=$Q37,BY$4&lt;=$R37),AND(BY$4&gt;=$X37,BY$4&lt;=$Y37)),IF(BY72&gt;0,$D37-BY72,$D37),0)</f>
        <v>0</v>
      </c>
      <c r="BZ37" s="167">
        <f>IF(OR(AND(BZ$4&gt;=$J37,BZ$4&lt;=$K37),AND(BZ$4&gt;=$Q37,BZ$4&lt;=$R37),AND(BZ$4&gt;=$X37,BZ$4&lt;=$Y37)),IF(BZ72&gt;0,$D37-BZ72,$D37),0)</f>
        <v>0</v>
      </c>
      <c r="CA37" s="167">
        <f>IF(OR(AND(CA$4&gt;=$J37,CA$4&lt;=$K37),AND(CA$4&gt;=$Q37,CA$4&lt;=$R37),AND(CA$4&gt;=$X37,CA$4&lt;=$Y37)),IF(CA72&gt;0,$D37-CA72,$D37),0)</f>
        <v>0</v>
      </c>
      <c r="CB37" s="167">
        <f>IF(OR(AND(CB$4&gt;=$J37,CB$4&lt;=$K37),AND(CB$4&gt;=$Q37,CB$4&lt;=$R37),AND(CB$4&gt;=$X37,CB$4&lt;=$Y37)),IF(CB72&gt;0,$D37-CB72,$D37),0)</f>
        <v>0</v>
      </c>
      <c r="CC37" s="167">
        <f>IF(OR(AND(CC$4&gt;=$J37,CC$4&lt;=$K37),AND(CC$4&gt;=$Q37,CC$4&lt;=$R37),AND(CC$4&gt;=$X37,CC$4&lt;=$Y37)),IF(CC72&gt;0,$D37-CC72,$D37),0)</f>
        <v>0</v>
      </c>
      <c r="CD37" s="167">
        <f>IF(OR(AND(CD$4&gt;=$J37,CD$4&lt;=$K37),AND(CD$4&gt;=$Q37,CD$4&lt;=$R37),AND(CD$4&gt;=$X37,CD$4&lt;=$Y37)),IF(CD72&gt;0,$D37-CD72,$D37),0)</f>
        <v>0</v>
      </c>
      <c r="CE37" s="167">
        <f>IF(OR(AND(CE$4&gt;=$J37,CE$4&lt;=$K37),AND(CE$4&gt;=$Q37,CE$4&lt;=$R37),AND(CE$4&gt;=$X37,CE$4&lt;=$Y37)),IF(CE72&gt;0,$D37-CE72,$D37),0)</f>
        <v>0</v>
      </c>
      <c r="CF37" s="167">
        <f>IF(OR(AND(CF$4&gt;=$J37,CF$4&lt;=$K37),AND(CF$4&gt;=$Q37,CF$4&lt;=$R37),AND(CF$4&gt;=$X37,CF$4&lt;=$Y37)),IF(CF72&gt;0,$D37-CF72,$D37),0)</f>
        <v>0</v>
      </c>
      <c r="CG37" s="167">
        <f>IF(OR(AND(CG$4&gt;=$J37,CG$4&lt;=$K37),AND(CG$4&gt;=$Q37,CG$4&lt;=$R37),AND(CG$4&gt;=$X37,CG$4&lt;=$Y37)),IF(CG72&gt;0,$D37-CG72,$D37),0)</f>
        <v>0</v>
      </c>
      <c r="CH37" s="167">
        <f>IF(OR(AND(CH$4&gt;=$J37,CH$4&lt;=$K37),AND(CH$4&gt;=$Q37,CH$4&lt;=$R37),AND(CH$4&gt;=$X37,CH$4&lt;=$Y37)),IF(CH72&gt;0,$D37-CH72,$D37),0)</f>
        <v>0</v>
      </c>
      <c r="CI37" s="167">
        <f>IF(OR(AND(CI$4&gt;=$J37,CI$4&lt;=$K37),AND(CI$4&gt;=$Q37,CI$4&lt;=$R37),AND(CI$4&gt;=$X37,CI$4&lt;=$Y37)),IF(CI72&gt;0,$D37-CI72,$D37),0)</f>
        <v>0</v>
      </c>
      <c r="CJ37" s="167">
        <f>IF(OR(AND(CJ$4&gt;=$J37,CJ$4&lt;=$K37),AND(CJ$4&gt;=$Q37,CJ$4&lt;=$R37),AND(CJ$4&gt;=$X37,CJ$4&lt;=$Y37)),IF(CJ72&gt;0,$D37-CJ72,$D37),0)</f>
        <v>0</v>
      </c>
      <c r="CK37" s="167">
        <f>IF(OR(AND(CK$4&gt;=$J37,CK$4&lt;=$K37),AND(CK$4&gt;=$Q37,CK$4&lt;=$R37),AND(CK$4&gt;=$X37,CK$4&lt;=$Y37)),IF(CK72&gt;0,$D37-CK72,$D37),0)</f>
        <v>0</v>
      </c>
      <c r="CL37" s="167">
        <f>IF(OR(AND(CL$4&gt;=$J37,CL$4&lt;=$K37),AND(CL$4&gt;=$Q37,CL$4&lt;=$R37),AND(CL$4&gt;=$X37,CL$4&lt;=$Y37)),IF(CL72&gt;0,$D37-CL72,$D37),0)</f>
        <v>0</v>
      </c>
      <c r="CM37" s="167">
        <f>IF(OR(AND(CM$4&gt;=$J37,CM$4&lt;=$K37),AND(CM$4&gt;=$Q37,CM$4&lt;=$R37),AND(CM$4&gt;=$X37,CM$4&lt;=$Y37)),IF(CM72&gt;0,$D37-CM72,$D37),0)</f>
        <v>0</v>
      </c>
      <c r="CN37" s="167">
        <f>IF(OR(AND(CN$4&gt;=$J37,CN$4&lt;=$K37),AND(CN$4&gt;=$Q37,CN$4&lt;=$R37),AND(CN$4&gt;=$X37,CN$4&lt;=$Y37)),IF(CN72&gt;0,$D37-CN72,$D37),0)</f>
        <v>0</v>
      </c>
      <c r="CO37" s="167">
        <f>IF(OR(AND(CO$4&gt;=$J37,CO$4&lt;=$K37),AND(CO$4&gt;=$Q37,CO$4&lt;=$R37),AND(CO$4&gt;=$X37,CO$4&lt;=$Y37)),IF(CO72&gt;0,$D37-CO72,$D37),0)</f>
        <v>0</v>
      </c>
      <c r="CP37" s="167">
        <f>IF(OR(AND(CP$4&gt;=$J37,CP$4&lt;=$K37),AND(CP$4&gt;=$Q37,CP$4&lt;=$R37),AND(CP$4&gt;=$X37,CP$4&lt;=$Y37)),IF(CP72&gt;0,$D37-CP72,$D37),0)</f>
        <v>0</v>
      </c>
      <c r="CQ37" s="167">
        <f>IF(OR(AND(CQ$4&gt;=$J37,CQ$4&lt;=$K37),AND(CQ$4&gt;=$Q37,CQ$4&lt;=$R37),AND(CQ$4&gt;=$X37,CQ$4&lt;=$Y37)),IF(CQ72&gt;0,$D37-CQ72,$D37),0)</f>
        <v>0</v>
      </c>
      <c r="CR37" s="167">
        <f>IF(OR(AND(CR$4&gt;=$J37,CR$4&lt;=$K37),AND(CR$4&gt;=$Q37,CR$4&lt;=$R37),AND(CR$4&gt;=$X37,CR$4&lt;=$Y37)),IF(CR72&gt;0,$D37-CR72,$D37),0)</f>
        <v>0</v>
      </c>
      <c r="CS37" s="167">
        <f>IF(OR(AND(CS$4&gt;=$J37,CS$4&lt;=$K37),AND(CS$4&gt;=$Q37,CS$4&lt;=$R37),AND(CS$4&gt;=$X37,CS$4&lt;=$Y37)),IF(CS72&gt;0,$D37-CS72,$D37),0)</f>
        <v>0</v>
      </c>
      <c r="CT37" s="167">
        <f>IF(OR(AND(CT$4&gt;=$J37,CT$4&lt;=$K37),AND(CT$4&gt;=$Q37,CT$4&lt;=$R37),AND(CT$4&gt;=$X37,CT$4&lt;=$Y37)),IF(CT72&gt;0,$D37-CT72,$D37),0)</f>
        <v>0</v>
      </c>
      <c r="CU37" s="167">
        <f>IF(OR(AND(CU$4&gt;=$J37,CU$4&lt;=$K37),AND(CU$4&gt;=$Q37,CU$4&lt;=$R37),AND(CU$4&gt;=$X37,CU$4&lt;=$Y37)),IF(CU72&gt;0,$D37-CU72,$D37),0)</f>
        <v>0</v>
      </c>
      <c r="CV37" s="167">
        <f>IF(OR(AND(CV$4&gt;=$J37,CV$4&lt;=$K37),AND(CV$4&gt;=$Q37,CV$4&lt;=$R37),AND(CV$4&gt;=$X37,CV$4&lt;=$Y37)),IF(CV72&gt;0,$D37-CV72,$D37),0)</f>
        <v>0</v>
      </c>
      <c r="CW37" s="167">
        <f>IF(OR(AND(CW$4&gt;=$J37,CW$4&lt;=$K37),AND(CW$4&gt;=$Q37,CW$4&lt;=$R37),AND(CW$4&gt;=$X37,CW$4&lt;=$Y37)),IF(CW72&gt;0,$D37-CW72,$D37),0)</f>
        <v>0</v>
      </c>
      <c r="CX37" s="167">
        <f>IF(OR(AND(CX$4&gt;=$J37,CX$4&lt;=$K37),AND(CX$4&gt;=$Q37,CX$4&lt;=$R37),AND(CX$4&gt;=$X37,CX$4&lt;=$Y37)),IF(CX72&gt;0,$D37-CX72,$D37),0)</f>
        <v>0</v>
      </c>
      <c r="CY37" s="167">
        <f>IF(OR(AND(CY$4&gt;=$J37,CY$4&lt;=$K37),AND(CY$4&gt;=$Q37,CY$4&lt;=$R37),AND(CY$4&gt;=$X37,CY$4&lt;=$Y37)),IF(CY72&gt;0,$D37-CY72,$D37),0)</f>
        <v>0</v>
      </c>
      <c r="CZ37" s="167">
        <f>IF(OR(AND(CZ$4&gt;=$J37,CZ$4&lt;=$K37),AND(CZ$4&gt;=$Q37,CZ$4&lt;=$R37),AND(CZ$4&gt;=$X37,CZ$4&lt;=$Y37)),IF(CZ72&gt;0,$D37-CZ72,$D37),0)</f>
        <v>0</v>
      </c>
      <c r="DA37" s="167">
        <f>IF(OR(AND(DA$4&gt;=$J37,DA$4&lt;=$K37),AND(DA$4&gt;=$Q37,DA$4&lt;=$R37),AND(DA$4&gt;=$X37,DA$4&lt;=$Y37)),IF(DA72&gt;0,$D37-DA72,$D37),0)</f>
        <v>0</v>
      </c>
      <c r="DB37" s="167">
        <f>IF(OR(AND(DB$4&gt;=$J37,DB$4&lt;=$K37),AND(DB$4&gt;=$Q37,DB$4&lt;=$R37),AND(DB$4&gt;=$X37,DB$4&lt;=$Y37)),IF(DB72&gt;0,$D37-DB72,$D37),0)</f>
        <v>0</v>
      </c>
      <c r="DC37" s="167">
        <f>IF(OR(AND(DC$4&gt;=$J37,DC$4&lt;=$K37),AND(DC$4&gt;=$Q37,DC$4&lt;=$R37),AND(DC$4&gt;=$X37,DC$4&lt;=$Y37)),IF(DC72&gt;0,$D37-DC72,$D37),0)</f>
        <v>0</v>
      </c>
      <c r="DD37" s="167">
        <f>IF(OR(AND(DD$4&gt;=$J37,DD$4&lt;=$K37),AND(DD$4&gt;=$Q37,DD$4&lt;=$R37),AND(DD$4&gt;=$X37,DD$4&lt;=$Y37)),IF(DD72&gt;0,$D37-DD72,$D37),0)</f>
        <v>0</v>
      </c>
      <c r="DE37" s="167">
        <f>IF(OR(AND(DE$4&gt;=$J37,DE$4&lt;=$K37),AND(DE$4&gt;=$Q37,DE$4&lt;=$R37),AND(DE$4&gt;=$X37,DE$4&lt;=$Y37)),IF(DE72&gt;0,$D37-DE72,$D37),0)</f>
        <v>0</v>
      </c>
      <c r="DF37" s="167">
        <f>IF(OR(AND(DF$4&gt;=$J37,DF$4&lt;=$K37),AND(DF$4&gt;=$Q37,DF$4&lt;=$R37),AND(DF$4&gt;=$X37,DF$4&lt;=$Y37)),IF(DF72&gt;0,$D37-DF72,$D37),0)</f>
        <v>0</v>
      </c>
      <c r="DG37" s="167">
        <f>IF(OR(AND(DG$4&gt;=$J37,DG$4&lt;=$K37),AND(DG$4&gt;=$Q37,DG$4&lt;=$R37),AND(DG$4&gt;=$X37,DG$4&lt;=$Y37)),IF(DG72&gt;0,$D37-DG72,$D37),0)</f>
        <v>0</v>
      </c>
      <c r="DH37" s="167">
        <f>IF(OR(AND(DH$4&gt;=$J37,DH$4&lt;=$K37),AND(DH$4&gt;=$Q37,DH$4&lt;=$R37),AND(DH$4&gt;=$X37,DH$4&lt;=$Y37)),IF(DH72&gt;0,$D37-DH72,$D37),0)</f>
        <v>0</v>
      </c>
      <c r="DI37" s="167">
        <f>IF(OR(AND(DI$4&gt;=$J37,DI$4&lt;=$K37),AND(DI$4&gt;=$Q37,DI$4&lt;=$R37),AND(DI$4&gt;=$X37,DI$4&lt;=$Y37)),IF(DI72&gt;0,$D37-DI72,$D37),0)</f>
        <v>0</v>
      </c>
      <c r="DJ37" s="167">
        <f>IF(OR(AND(DJ$4&gt;=$J37,DJ$4&lt;=$K37),AND(DJ$4&gt;=$Q37,DJ$4&lt;=$R37),AND(DJ$4&gt;=$X37,DJ$4&lt;=$Y37)),IF(DJ72&gt;0,$D37-DJ72,$D37),0)</f>
        <v>0</v>
      </c>
      <c r="DK37" s="167">
        <f>IF(OR(AND(DK$4&gt;=$J37,DK$4&lt;=$K37),AND(DK$4&gt;=$Q37,DK$4&lt;=$R37),AND(DK$4&gt;=$X37,DK$4&lt;=$Y37)),IF(DK72&gt;0,$D37-DK72,$D37),0)</f>
        <v>0</v>
      </c>
      <c r="DL37" s="167">
        <f>IF(OR(AND(DL$4&gt;=$J37,DL$4&lt;=$K37),AND(DL$4&gt;=$Q37,DL$4&lt;=$R37),AND(DL$4&gt;=$X37,DL$4&lt;=$Y37)),IF(DL72&gt;0,$D37-DL72,$D37),0)</f>
        <v>0</v>
      </c>
      <c r="DM37" s="167">
        <f>IF(OR(AND(DM$4&gt;=$J37,DM$4&lt;=$K37),AND(DM$4&gt;=$Q37,DM$4&lt;=$R37),AND(DM$4&gt;=$X37,DM$4&lt;=$Y37)),IF(DM72&gt;0,$D37-DM72,$D37),0)</f>
        <v>0</v>
      </c>
      <c r="DN37" s="167">
        <f>IF(OR(AND(DN$4&gt;=$J37,DN$4&lt;=$K37),AND(DN$4&gt;=$Q37,DN$4&lt;=$R37),AND(DN$4&gt;=$X37,DN$4&lt;=$Y37)),IF(DN72&gt;0,$D37-DN72,$D37),0)</f>
        <v>0</v>
      </c>
      <c r="DO37" s="167">
        <f>IF(OR(AND(DO$4&gt;=$J37,DO$4&lt;=$K37),AND(DO$4&gt;=$Q37,DO$4&lt;=$R37),AND(DO$4&gt;=$X37,DO$4&lt;=$Y37)),IF(DO72&gt;0,$D37-DO72,$D37),0)</f>
        <v>0</v>
      </c>
      <c r="DP37" s="167">
        <f>IF(OR(AND(DP$4&gt;=$J37,DP$4&lt;=$K37),AND(DP$4&gt;=$Q37,DP$4&lt;=$R37),AND(DP$4&gt;=$X37,DP$4&lt;=$Y37)),IF(DP72&gt;0,$D37-DP72,$D37),0)</f>
        <v>0</v>
      </c>
      <c r="DQ37" s="167">
        <f>IF(OR(AND(DQ$4&gt;=$J37,DQ$4&lt;=$K37),AND(DQ$4&gt;=$Q37,DQ$4&lt;=$R37),AND(DQ$4&gt;=$X37,DQ$4&lt;=$Y37)),IF(DQ72&gt;0,$D37-DQ72,$D37),0)</f>
        <v>0</v>
      </c>
      <c r="DR37" s="167">
        <f>IF(OR(AND(DR$4&gt;=$J37,DR$4&lt;=$K37),AND(DR$4&gt;=$Q37,DR$4&lt;=$R37),AND(DR$4&gt;=$X37,DR$4&lt;=$Y37)),IF(DR72&gt;0,$D37-DR72,$D37),0)</f>
        <v>0</v>
      </c>
      <c r="DS37" s="167">
        <f>IF(OR(AND(DS$4&gt;=$J37,DS$4&lt;=$K37),AND(DS$4&gt;=$Q37,DS$4&lt;=$R37),AND(DS$4&gt;=$X37,DS$4&lt;=$Y37)),IF(DS72&gt;0,$D37-DS72,$D37),0)</f>
        <v>0</v>
      </c>
      <c r="DT37" s="167">
        <f>IF(OR(AND(DT$4&gt;=$J37,DT$4&lt;=$K37),AND(DT$4&gt;=$Q37,DT$4&lt;=$R37),AND(DT$4&gt;=$X37,DT$4&lt;=$Y37)),IF(DT72&gt;0,$D37-DT72,$D37),0)</f>
        <v>0</v>
      </c>
      <c r="DU37" s="167">
        <f>IF(OR(AND(DU$4&gt;=$J37,DU$4&lt;=$K37),AND(DU$4&gt;=$Q37,DU$4&lt;=$R37),AND(DU$4&gt;=$X37,DU$4&lt;=$Y37)),IF(DU72&gt;0,$D37-DU72,$D37),0)</f>
        <v>0</v>
      </c>
      <c r="DV37" s="167">
        <f>IF(OR(AND(DV$4&gt;=$J37,DV$4&lt;=$K37),AND(DV$4&gt;=$Q37,DV$4&lt;=$R37),AND(DV$4&gt;=$X37,DV$4&lt;=$Y37)),IF(DV72&gt;0,$D37-DV72,$D37),0)</f>
        <v>0</v>
      </c>
      <c r="DW37" s="167">
        <f>IF(OR(AND(DW$4&gt;=$J37,DW$4&lt;=$K37),AND(DW$4&gt;=$Q37,DW$4&lt;=$R37),AND(DW$4&gt;=$X37,DW$4&lt;=$Y37)),IF(DW72&gt;0,$D37-DW72,$D37),0)</f>
        <v>0</v>
      </c>
      <c r="DX37" s="167">
        <f>IF(OR(AND(DX$4&gt;=$J37,DX$4&lt;=$K37),AND(DX$4&gt;=$Q37,DX$4&lt;=$R37),AND(DX$4&gt;=$X37,DX$4&lt;=$Y37)),IF(DX72&gt;0,$D37-DX72,$D37),0)</f>
        <v>0</v>
      </c>
      <c r="DY37" s="167">
        <f>IF(OR(AND(DY$4&gt;=$J37,DY$4&lt;=$K37),AND(DY$4&gt;=$Q37,DY$4&lt;=$R37),AND(DY$4&gt;=$X37,DY$4&lt;=$Y37)),IF(DY72&gt;0,$D37-DY72,$D37),0)</f>
        <v>0</v>
      </c>
      <c r="DZ37" s="167">
        <f>IF(OR(AND(DZ$4&gt;=$J37,DZ$4&lt;=$K37),AND(DZ$4&gt;=$Q37,DZ$4&lt;=$R37),AND(DZ$4&gt;=$X37,DZ$4&lt;=$Y37)),IF(DZ72&gt;0,$D37-DZ72,$D37),0)</f>
        <v>0</v>
      </c>
      <c r="EA37" s="167">
        <f>IF(OR(AND(EA$4&gt;=$J37,EA$4&lt;=$K37),AND(EA$4&gt;=$Q37,EA$4&lt;=$R37),AND(EA$4&gt;=$X37,EA$4&lt;=$Y37)),IF(EA72&gt;0,$D37-EA72,$D37),0)</f>
        <v>0</v>
      </c>
      <c r="EB37" s="167">
        <f>IF(OR(AND(EB$4&gt;=$J37,EB$4&lt;=$K37),AND(EB$4&gt;=$Q37,EB$4&lt;=$R37),AND(EB$4&gt;=$X37,EB$4&lt;=$Y37)),IF(EB72&gt;0,$D37-EB72,$D37),0)</f>
        <v>0</v>
      </c>
      <c r="EC37" s="167">
        <f>IF(OR(AND(EC$4&gt;=$J37,EC$4&lt;=$K37),AND(EC$4&gt;=$Q37,EC$4&lt;=$R37),AND(EC$4&gt;=$X37,EC$4&lt;=$Y37)),IF(EC72&gt;0,$D37-EC72,$D37),0)</f>
        <v>0</v>
      </c>
      <c r="ED37" s="167">
        <f>IF(OR(AND(ED$4&gt;=$J37,ED$4&lt;=$K37),AND(ED$4&gt;=$Q37,ED$4&lt;=$R37),AND(ED$4&gt;=$X37,ED$4&lt;=$Y37)),IF(ED72&gt;0,$D37-ED72,$D37),0)</f>
        <v>0</v>
      </c>
      <c r="EE37" s="167">
        <f>IF(OR(AND(EE$4&gt;=$J37,EE$4&lt;=$K37),AND(EE$4&gt;=$Q37,EE$4&lt;=$R37),AND(EE$4&gt;=$X37,EE$4&lt;=$Y37)),IF(EE72&gt;0,$D37-EE72,$D37),0)</f>
        <v>0</v>
      </c>
      <c r="EF37" s="167">
        <f>IF(OR(AND(EF$4&gt;=$J37,EF$4&lt;=$K37),AND(EF$4&gt;=$Q37,EF$4&lt;=$R37),AND(EF$4&gt;=$X37,EF$4&lt;=$Y37)),IF(EF72&gt;0,$D37-EF72,$D37),0)</f>
        <v>0</v>
      </c>
      <c r="EG37" s="167">
        <f>IF(OR(AND(EG$4&gt;=$J37,EG$4&lt;=$K37),AND(EG$4&gt;=$Q37,EG$4&lt;=$R37),AND(EG$4&gt;=$X37,EG$4&lt;=$Y37)),IF(EG72&gt;0,$D37-EG72,$D37),0)</f>
        <v>0</v>
      </c>
      <c r="EH37" s="167">
        <f>IF(OR(AND(EH$4&gt;=$J37,EH$4&lt;=$K37),AND(EH$4&gt;=$Q37,EH$4&lt;=$R37),AND(EH$4&gt;=$X37,EH$4&lt;=$Y37)),IF(EH72&gt;0,$D37-EH72,$D37),0)</f>
        <v>0</v>
      </c>
      <c r="EI37" s="167">
        <f>IF(OR(AND(EI$4&gt;=$J37,EI$4&lt;=$K37),AND(EI$4&gt;=$Q37,EI$4&lt;=$R37),AND(EI$4&gt;=$X37,EI$4&lt;=$Y37)),IF(EI72&gt;0,$D37-EI72,$D37),0)</f>
        <v>0</v>
      </c>
      <c r="EJ37" s="167">
        <f>IF(OR(AND(EJ$4&gt;=$J37,EJ$4&lt;=$K37),AND(EJ$4&gt;=$Q37,EJ$4&lt;=$R37),AND(EJ$4&gt;=$X37,EJ$4&lt;=$Y37)),IF(EJ72&gt;0,$D37-EJ72,$D37),0)</f>
        <v>0</v>
      </c>
      <c r="EK37" s="167">
        <f>IF(OR(AND(EK$4&gt;=$J37,EK$4&lt;=$K37),AND(EK$4&gt;=$Q37,EK$4&lt;=$R37),AND(EK$4&gt;=$X37,EK$4&lt;=$Y37)),IF(EK72&gt;0,$D37-EK72,$D37),0)</f>
        <v>0</v>
      </c>
      <c r="EL37" s="167">
        <f>IF(OR(AND(EL$4&gt;=$J37,EL$4&lt;=$K37),AND(EL$4&gt;=$Q37,EL$4&lt;=$R37),AND(EL$4&gt;=$X37,EL$4&lt;=$Y37)),IF(EL72&gt;0,$D37-EL72,$D37),0)</f>
        <v>0</v>
      </c>
      <c r="EM37" s="167">
        <f>IF(OR(AND(EM$4&gt;=$J37,EM$4&lt;=$K37),AND(EM$4&gt;=$Q37,EM$4&lt;=$R37),AND(EM$4&gt;=$X37,EM$4&lt;=$Y37)),IF(EM72&gt;0,$D37-EM72,$D37),0)</f>
        <v>0</v>
      </c>
      <c r="EN37" s="167">
        <f>IF(OR(AND(EN$4&gt;=$J37,EN$4&lt;=$K37),AND(EN$4&gt;=$Q37,EN$4&lt;=$R37),AND(EN$4&gt;=$X37,EN$4&lt;=$Y37)),IF(EN72&gt;0,$D37-EN72,$D37),0)</f>
        <v>0</v>
      </c>
      <c r="EO37" s="167">
        <f>IF(OR(AND(EO$4&gt;=$J37,EO$4&lt;=$K37),AND(EO$4&gt;=$Q37,EO$4&lt;=$R37),AND(EO$4&gt;=$X37,EO$4&lt;=$Y37)),IF(EO72&gt;0,$D37-EO72,$D37),0)</f>
        <v>0</v>
      </c>
      <c r="EP37" s="167">
        <f>IF(OR(AND(EP$4&gt;=$J37,EP$4&lt;=$K37),AND(EP$4&gt;=$Q37,EP$4&lt;=$R37),AND(EP$4&gt;=$X37,EP$4&lt;=$Y37)),IF(EP72&gt;0,$D37-EP72,$D37),0)</f>
        <v>0</v>
      </c>
      <c r="EQ37" s="167">
        <f>IF(OR(AND(EQ$4&gt;=$J37,EQ$4&lt;=$K37),AND(EQ$4&gt;=$Q37,EQ$4&lt;=$R37),AND(EQ$4&gt;=$X37,EQ$4&lt;=$Y37)),IF(EQ72&gt;0,$D37-EQ72,$D37),0)</f>
        <v>0</v>
      </c>
      <c r="ER37" s="167">
        <f>IF(OR(AND(ER$4&gt;=$J37,ER$4&lt;=$K37),AND(ER$4&gt;=$Q37,ER$4&lt;=$R37),AND(ER$4&gt;=$X37,ER$4&lt;=$Y37)),IF(ER72&gt;0,$D37-ER72,$D37),0)</f>
        <v>0</v>
      </c>
      <c r="ES37" s="167">
        <f>IF(OR(AND(ES$4&gt;=$J37,ES$4&lt;=$K37),AND(ES$4&gt;=$Q37,ES$4&lt;=$R37),AND(ES$4&gt;=$X37,ES$4&lt;=$Y37)),IF(ES72&gt;0,$D37-ES72,$D37),0)</f>
        <v>0</v>
      </c>
      <c r="ET37" s="167">
        <f>IF(OR(AND(ET$4&gt;=$J37,ET$4&lt;=$K37),AND(ET$4&gt;=$Q37,ET$4&lt;=$R37),AND(ET$4&gt;=$X37,ET$4&lt;=$Y37)),IF(ET72&gt;0,$D37-ET72,$D37),0)</f>
        <v>0</v>
      </c>
      <c r="EU37" s="167">
        <f>IF(OR(AND(EU$4&gt;=$J37,EU$4&lt;=$K37),AND(EU$4&gt;=$Q37,EU$4&lt;=$R37),AND(EU$4&gt;=$X37,EU$4&lt;=$Y37)),IF(EU72&gt;0,$D37-EU72,$D37),0)</f>
        <v>0</v>
      </c>
      <c r="EV37" s="167">
        <f>IF(OR(AND(EV$4&gt;=$J37,EV$4&lt;=$K37),AND(EV$4&gt;=$Q37,EV$4&lt;=$R37),AND(EV$4&gt;=$X37,EV$4&lt;=$Y37)),IF(EV72&gt;0,$D37-EV72,$D37),0)</f>
        <v>0</v>
      </c>
      <c r="EW37" s="167">
        <f>IF(OR(AND(EW$4&gt;=$J37,EW$4&lt;=$K37),AND(EW$4&gt;=$Q37,EW$4&lt;=$R37),AND(EW$4&gt;=$X37,EW$4&lt;=$Y37)),IF(EW72&gt;0,$D37-EW72,$D37),0)</f>
        <v>0</v>
      </c>
      <c r="EX37" s="167">
        <f>IF(OR(AND(EX$4&gt;=$J37,EX$4&lt;=$K37),AND(EX$4&gt;=$Q37,EX$4&lt;=$R37),AND(EX$4&gt;=$X37,EX$4&lt;=$Y37)),IF(EX72&gt;0,$D37-EX72,$D37),0)</f>
        <v>0</v>
      </c>
      <c r="EY37" s="167">
        <f>IF(OR(AND(EY$4&gt;=$J37,EY$4&lt;=$K37),AND(EY$4&gt;=$Q37,EY$4&lt;=$R37),AND(EY$4&gt;=$X37,EY$4&lt;=$Y37)),IF(EY72&gt;0,$D37-EY72,$D37),0)</f>
        <v>0</v>
      </c>
      <c r="EZ37" s="167">
        <f>IF(OR(AND(EZ$4&gt;=$J37,EZ$4&lt;=$K37),AND(EZ$4&gt;=$Q37,EZ$4&lt;=$R37),AND(EZ$4&gt;=$X37,EZ$4&lt;=$Y37)),IF(EZ72&gt;0,$D37-EZ72,$D37),0)</f>
        <v>0</v>
      </c>
      <c r="FA37" s="167">
        <f>IF(OR(AND(FA$4&gt;=$J37,FA$4&lt;=$K37),AND(FA$4&gt;=$Q37,FA$4&lt;=$R37),AND(FA$4&gt;=$X37,FA$4&lt;=$Y37)),IF(FA72&gt;0,$D37-FA72,$D37),0)</f>
        <v>0</v>
      </c>
      <c r="FB37" s="167">
        <f>IF(OR(AND(FB$4&gt;=$J37,FB$4&lt;=$K37),AND(FB$4&gt;=$Q37,FB$4&lt;=$R37),AND(FB$4&gt;=$X37,FB$4&lt;=$Y37)),IF(FB72&gt;0,$D37-FB72,$D37),0)</f>
        <v>0</v>
      </c>
      <c r="FC37" s="167">
        <f>IF(OR(AND(FC$4&gt;=$J37,FC$4&lt;=$K37),AND(FC$4&gt;=$Q37,FC$4&lt;=$R37),AND(FC$4&gt;=$X37,FC$4&lt;=$Y37)),IF(FC72&gt;0,$D37-FC72,$D37),0)</f>
        <v>0</v>
      </c>
      <c r="FD37" s="167">
        <f>IF(OR(AND(FD$4&gt;=$J37,FD$4&lt;=$K37),AND(FD$4&gt;=$Q37,FD$4&lt;=$R37),AND(FD$4&gt;=$X37,FD$4&lt;=$Y37)),IF(FD72&gt;0,$D37-FD72,$D37),0)</f>
        <v>0</v>
      </c>
      <c r="FE37" s="167">
        <f>IF(OR(AND(FE$4&gt;=$J37,FE$4&lt;=$K37),AND(FE$4&gt;=$Q37,FE$4&lt;=$R37),AND(FE$4&gt;=$X37,FE$4&lt;=$Y37)),IF(FE72&gt;0,$D37-FE72,$D37),0)</f>
        <v>0</v>
      </c>
      <c r="FF37" s="167">
        <f>IF(OR(AND(FF$4&gt;=$J37,FF$4&lt;=$K37),AND(FF$4&gt;=$Q37,FF$4&lt;=$R37),AND(FF$4&gt;=$X37,FF$4&lt;=$Y37)),IF(FF72&gt;0,$D37-FF72,$D37),0)</f>
        <v>0</v>
      </c>
      <c r="FG37" s="167">
        <f>IF(OR(AND(FG$4&gt;=$J37,FG$4&lt;=$K37),AND(FG$4&gt;=$Q37,FG$4&lt;=$R37),AND(FG$4&gt;=$X37,FG$4&lt;=$Y37)),IF(FG72&gt;0,$D37-FG72,$D37),0)</f>
        <v>0</v>
      </c>
      <c r="FH37" s="167">
        <f>IF(OR(AND(FH$4&gt;=$J37,FH$4&lt;=$K37),AND(FH$4&gt;=$Q37,FH$4&lt;=$R37),AND(FH$4&gt;=$X37,FH$4&lt;=$Y37)),IF(FH72&gt;0,$D37-FH72,$D37),0)</f>
        <v>0</v>
      </c>
      <c r="FI37" s="167">
        <f>IF(OR(AND(FI$4&gt;=$J37,FI$4&lt;=$K37),AND(FI$4&gt;=$Q37,FI$4&lt;=$R37),AND(FI$4&gt;=$X37,FI$4&lt;=$Y37)),IF(FI72&gt;0,$D37-FI72,$D37),0)</f>
        <v>0</v>
      </c>
      <c r="FJ37" s="167">
        <f>IF(OR(AND(FJ$4&gt;=$J37,FJ$4&lt;=$K37),AND(FJ$4&gt;=$Q37,FJ$4&lt;=$R37),AND(FJ$4&gt;=$X37,FJ$4&lt;=$Y37)),IF(FJ72&gt;0,$D37-FJ72,$D37),0)</f>
        <v>0</v>
      </c>
      <c r="FK37" s="167">
        <f>IF(OR(AND(FK$4&gt;=$J37,FK$4&lt;=$K37),AND(FK$4&gt;=$Q37,FK$4&lt;=$R37),AND(FK$4&gt;=$X37,FK$4&lt;=$Y37)),IF(FK72&gt;0,$D37-FK72,$D37),0)</f>
        <v>0</v>
      </c>
      <c r="FL37" s="167">
        <f>IF(OR(AND(FL$4&gt;=$J37,FL$4&lt;=$K37),AND(FL$4&gt;=$Q37,FL$4&lt;=$R37),AND(FL$4&gt;=$X37,FL$4&lt;=$Y37)),IF(FL72&gt;0,$D37-FL72,$D37),0)</f>
        <v>0</v>
      </c>
      <c r="FM37" s="167">
        <f>IF(OR(AND(FM$4&gt;=$J37,FM$4&lt;=$K37),AND(FM$4&gt;=$Q37,FM$4&lt;=$R37),AND(FM$4&gt;=$X37,FM$4&lt;=$Y37)),IF(FM72&gt;0,$D37-FM72,$D37),0)</f>
        <v>0</v>
      </c>
      <c r="FN37" s="167">
        <f>IF(OR(AND(FN$4&gt;=$J37,FN$4&lt;=$K37),AND(FN$4&gt;=$Q37,FN$4&lt;=$R37),AND(FN$4&gt;=$X37,FN$4&lt;=$Y37)),IF(FN72&gt;0,$D37-FN72,$D37),0)</f>
        <v>0</v>
      </c>
      <c r="FO37" s="167">
        <f>IF(OR(AND(FO$4&gt;=$J37,FO$4&lt;=$K37),AND(FO$4&gt;=$Q37,FO$4&lt;=$R37),AND(FO$4&gt;=$X37,FO$4&lt;=$Y37)),IF(FO72&gt;0,$D37-FO72,$D37),0)</f>
        <v>0</v>
      </c>
      <c r="FP37" s="167">
        <f>IF(OR(AND(FP$4&gt;=$J37,FP$4&lt;=$K37),AND(FP$4&gt;=$Q37,FP$4&lt;=$R37),AND(FP$4&gt;=$X37,FP$4&lt;=$Y37)),IF(FP72&gt;0,$D37-FP72,$D37),0)</f>
        <v>0</v>
      </c>
      <c r="FQ37" s="167">
        <f>IF(OR(AND(FQ$4&gt;=$J37,FQ$4&lt;=$K37),AND(FQ$4&gt;=$Q37,FQ$4&lt;=$R37),AND(FQ$4&gt;=$X37,FQ$4&lt;=$Y37)),IF(FQ72&gt;0,$D37-FQ72,$D37),0)</f>
        <v>0</v>
      </c>
      <c r="FR37" s="167">
        <f>IF(OR(AND(FR$4&gt;=$J37,FR$4&lt;=$K37),AND(FR$4&gt;=$Q37,FR$4&lt;=$R37),AND(FR$4&gt;=$X37,FR$4&lt;=$Y37)),IF(FR72&gt;0,$D37-FR72,$D37),0)</f>
        <v>0</v>
      </c>
      <c r="FS37" s="167">
        <f>IF(OR(AND(FS$4&gt;=$J37,FS$4&lt;=$K37),AND(FS$4&gt;=$Q37,FS$4&lt;=$R37),AND(FS$4&gt;=$X37,FS$4&lt;=$Y37)),IF(FS72&gt;0,$D37-FS72,$D37),0)</f>
        <v>0</v>
      </c>
      <c r="FT37" s="167">
        <f>IF(OR(AND(FT$4&gt;=$J37,FT$4&lt;=$K37),AND(FT$4&gt;=$Q37,FT$4&lt;=$R37),AND(FT$4&gt;=$X37,FT$4&lt;=$Y37)),IF(FT72&gt;0,$D37-FT72,$D37),0)</f>
        <v>0</v>
      </c>
      <c r="FU37" s="167">
        <f>IF(OR(AND(FU$4&gt;=$J37,FU$4&lt;=$K37),AND(FU$4&gt;=$Q37,FU$4&lt;=$R37),AND(FU$4&gt;=$X37,FU$4&lt;=$Y37)),IF(FU72&gt;0,$D37-FU72,$D37),0)</f>
        <v>0</v>
      </c>
      <c r="FV37" s="167">
        <f>IF(OR(AND(FV$4&gt;=$J37,FV$4&lt;=$K37),AND(FV$4&gt;=$Q37,FV$4&lt;=$R37),AND(FV$4&gt;=$X37,FV$4&lt;=$Y37)),IF(FV72&gt;0,$D37-FV72,$D37),0)</f>
        <v>0</v>
      </c>
      <c r="FW37" s="167">
        <f>IF(OR(AND(FW$4&gt;=$J37,FW$4&lt;=$K37),AND(FW$4&gt;=$Q37,FW$4&lt;=$R37),AND(FW$4&gt;=$X37,FW$4&lt;=$Y37)),IF(FW72&gt;0,$D37-FW72,$D37),0)</f>
        <v>0</v>
      </c>
      <c r="FX37" s="167">
        <f>IF(OR(AND(FX$4&gt;=$J37,FX$4&lt;=$K37),AND(FX$4&gt;=$Q37,FX$4&lt;=$R37),AND(FX$4&gt;=$X37,FX$4&lt;=$Y37)),IF(FX72&gt;0,$D37-FX72,$D37),0)</f>
        <v>0</v>
      </c>
      <c r="FY37" s="167">
        <f>IF(OR(AND(FY$4&gt;=$J37,FY$4&lt;=$K37),AND(FY$4&gt;=$Q37,FY$4&lt;=$R37),AND(FY$4&gt;=$X37,FY$4&lt;=$Y37)),IF(FY72&gt;0,$D37-FY72,$D37),0)</f>
        <v>0</v>
      </c>
      <c r="FZ37" s="167">
        <f>IF(OR(AND(FZ$4&gt;=$J37,FZ$4&lt;=$K37),AND(FZ$4&gt;=$Q37,FZ$4&lt;=$R37),AND(FZ$4&gt;=$X37,FZ$4&lt;=$Y37)),IF(FZ72&gt;0,$D37-FZ72,$D37),0)</f>
        <v>0</v>
      </c>
      <c r="GA37" s="167">
        <f>IF(OR(AND(GA$4&gt;=$J37,GA$4&lt;=$K37),AND(GA$4&gt;=$Q37,GA$4&lt;=$R37),AND(GA$4&gt;=$X37,GA$4&lt;=$Y37)),IF(GA72&gt;0,$D37-GA72,$D37),0)</f>
        <v>0</v>
      </c>
      <c r="GB37" s="167">
        <f>IF(OR(AND(GB$4&gt;=$J37,GB$4&lt;=$K37),AND(GB$4&gt;=$Q37,GB$4&lt;=$R37),AND(GB$4&gt;=$X37,GB$4&lt;=$Y37)),IF(GB72&gt;0,$D37-GB72,$D37),0)</f>
        <v>0</v>
      </c>
      <c r="GC37" s="167">
        <f>IF(OR(AND(GC$4&gt;=$J37,GC$4&lt;=$K37),AND(GC$4&gt;=$Q37,GC$4&lt;=$R37),AND(GC$4&gt;=$X37,GC$4&lt;=$Y37)),IF(GC72&gt;0,$D37-GC72,$D37),0)</f>
        <v>0</v>
      </c>
      <c r="GD37" s="167">
        <f>IF(OR(AND(GD$4&gt;=$J37,GD$4&lt;=$K37),AND(GD$4&gt;=$Q37,GD$4&lt;=$R37),AND(GD$4&gt;=$X37,GD$4&lt;=$Y37)),IF(GD72&gt;0,$D37-GD72,$D37),0)</f>
        <v>0</v>
      </c>
      <c r="GE37" s="167">
        <f>IF(OR(AND(GE$4&gt;=$J37,GE$4&lt;=$K37),AND(GE$4&gt;=$Q37,GE$4&lt;=$R37),AND(GE$4&gt;=$X37,GE$4&lt;=$Y37)),IF(GE72&gt;0,$D37-GE72,$D37),0)</f>
        <v>0</v>
      </c>
      <c r="GF37" s="167">
        <f>IF(OR(AND(GF$4&gt;=$J37,GF$4&lt;=$K37),AND(GF$4&gt;=$Q37,GF$4&lt;=$R37),AND(GF$4&gt;=$X37,GF$4&lt;=$Y37)),IF(GF72&gt;0,$D37-GF72,$D37),0)</f>
        <v>0</v>
      </c>
      <c r="GG37" s="167">
        <f>IF(OR(AND(GG$4&gt;=$J37,GG$4&lt;=$K37),AND(GG$4&gt;=$Q37,GG$4&lt;=$R37),AND(GG$4&gt;=$X37,GG$4&lt;=$Y37)),IF(GG72&gt;0,$D37-GG72,$D37),0)</f>
        <v>0</v>
      </c>
      <c r="GH37" s="167">
        <f>IF(OR(AND(GH$4&gt;=$J37,GH$4&lt;=$K37),AND(GH$4&gt;=$Q37,GH$4&lt;=$R37),AND(GH$4&gt;=$X37,GH$4&lt;=$Y37)),IF(GH72&gt;0,$D37-GH72,$D37),0)</f>
        <v>0</v>
      </c>
      <c r="GI37" s="167">
        <f>IF(OR(AND(GI$4&gt;=$J37,GI$4&lt;=$K37),AND(GI$4&gt;=$Q37,GI$4&lt;=$R37),AND(GI$4&gt;=$X37,GI$4&lt;=$Y37)),IF(GI72&gt;0,$D37-GI72,$D37),0)</f>
        <v>0</v>
      </c>
      <c r="GJ37" s="167">
        <f>IF(OR(AND(GJ$4&gt;=$J37,GJ$4&lt;=$K37),AND(GJ$4&gt;=$Q37,GJ$4&lt;=$R37),AND(GJ$4&gt;=$X37,GJ$4&lt;=$Y37)),IF(GJ72&gt;0,$D37-GJ72,$D37),0)</f>
        <v>0</v>
      </c>
      <c r="GK37" s="167">
        <f>IF(OR(AND(GK$4&gt;=$J37,GK$4&lt;=$K37),AND(GK$4&gt;=$Q37,GK$4&lt;=$R37),AND(GK$4&gt;=$X37,GK$4&lt;=$Y37)),IF(GK72&gt;0,$D37-GK72,$D37),0)</f>
        <v>0</v>
      </c>
      <c r="GL37" s="167">
        <f>IF(OR(AND(GL$4&gt;=$J37,GL$4&lt;=$K37),AND(GL$4&gt;=$Q37,GL$4&lt;=$R37),AND(GL$4&gt;=$X37,GL$4&lt;=$Y37)),IF(GL72&gt;0,$D37-GL72,$D37),0)</f>
        <v>0</v>
      </c>
      <c r="GM37" s="167">
        <f>IF(OR(AND(GM$4&gt;=$J37,GM$4&lt;=$K37),AND(GM$4&gt;=$Q37,GM$4&lt;=$R37),AND(GM$4&gt;=$X37,GM$4&lt;=$Y37)),IF(GM72&gt;0,$D37-GM72,$D37),0)</f>
        <v>0</v>
      </c>
      <c r="GN37" s="167">
        <f>IF(OR(AND(GN$4&gt;=$J37,GN$4&lt;=$K37),AND(GN$4&gt;=$Q37,GN$4&lt;=$R37),AND(GN$4&gt;=$X37,GN$4&lt;=$Y37)),IF(GN72&gt;0,$D37-GN72,$D37),0)</f>
        <v>0</v>
      </c>
      <c r="GO37" s="167">
        <f>IF(OR(AND(GO$4&gt;=$J37,GO$4&lt;=$K37),AND(GO$4&gt;=$Q37,GO$4&lt;=$R37),AND(GO$4&gt;=$X37,GO$4&lt;=$Y37)),IF(GO72&gt;0,$D37-GO72,$D37),0)</f>
        <v>0</v>
      </c>
      <c r="GP37" s="167">
        <f>IF(OR(AND(GP$4&gt;=$J37,GP$4&lt;=$K37),AND(GP$4&gt;=$Q37,GP$4&lt;=$R37),AND(GP$4&gt;=$X37,GP$4&lt;=$Y37)),IF(GP72&gt;0,$D37-GP72,$D37),0)</f>
        <v>0</v>
      </c>
      <c r="GQ37" s="167">
        <f>IF(OR(AND(GQ$4&gt;=$J37,GQ$4&lt;=$K37),AND(GQ$4&gt;=$Q37,GQ$4&lt;=$R37),AND(GQ$4&gt;=$X37,GQ$4&lt;=$Y37)),IF(GQ72&gt;0,$D37-GQ72,$D37),0)</f>
        <v>0</v>
      </c>
      <c r="GR37" s="167">
        <f>IF(OR(AND(GR$4&gt;=$J37,GR$4&lt;=$K37),AND(GR$4&gt;=$Q37,GR$4&lt;=$R37),AND(GR$4&gt;=$X37,GR$4&lt;=$Y37)),IF(GR72&gt;0,$D37-GR72,$D37),0)</f>
        <v>0</v>
      </c>
      <c r="GS37" s="167">
        <f>IF(OR(AND(GS$4&gt;=$J37,GS$4&lt;=$K37),AND(GS$4&gt;=$Q37,GS$4&lt;=$R37),AND(GS$4&gt;=$X37,GS$4&lt;=$Y37)),IF(GS72&gt;0,$D37-GS72,$D37),0)</f>
        <v>0</v>
      </c>
      <c r="GT37" s="167">
        <f>IF(OR(AND(GT$4&gt;=$J37,GT$4&lt;=$K37),AND(GT$4&gt;=$Q37,GT$4&lt;=$R37),AND(GT$4&gt;=$X37,GT$4&lt;=$Y37)),IF(GT72&gt;0,$D37-GT72,$D37),0)</f>
        <v>0</v>
      </c>
      <c r="GU37" s="167">
        <f>IF(OR(AND(GU$4&gt;=$J37,GU$4&lt;=$K37),AND(GU$4&gt;=$Q37,GU$4&lt;=$R37),AND(GU$4&gt;=$X37,GU$4&lt;=$Y37)),IF(GU72&gt;0,$D37-GU72,$D37),0)</f>
        <v>0</v>
      </c>
      <c r="GV37" s="167">
        <f>IF(OR(AND(GV$4&gt;=$J37,GV$4&lt;=$K37),AND(GV$4&gt;=$Q37,GV$4&lt;=$R37),AND(GV$4&gt;=$X37,GV$4&lt;=$Y37)),IF(GV72&gt;0,$D37-GV72,$D37),0)</f>
        <v>0</v>
      </c>
      <c r="GW37" s="167">
        <f>IF(OR(AND(GW$4&gt;=$J37,GW$4&lt;=$K37),AND(GW$4&gt;=$Q37,GW$4&lt;=$R37),AND(GW$4&gt;=$X37,GW$4&lt;=$Y37)),IF(GW72&gt;0,$D37-GW72,$D37),0)</f>
        <v>0</v>
      </c>
      <c r="GX37" s="167">
        <f>IF(OR(AND(GX$4&gt;=$J37,GX$4&lt;=$K37),AND(GX$4&gt;=$Q37,GX$4&lt;=$R37),AND(GX$4&gt;=$X37,GX$4&lt;=$Y37)),IF(GX72&gt;0,$D37-GX72,$D37),0)</f>
        <v>0</v>
      </c>
      <c r="GY37" s="167">
        <f>IF(OR(AND(GY$4&gt;=$J37,GY$4&lt;=$K37),AND(GY$4&gt;=$Q37,GY$4&lt;=$R37),AND(GY$4&gt;=$X37,GY$4&lt;=$Y37)),IF(GY72&gt;0,$D37-GY72,$D37),0)</f>
        <v>0</v>
      </c>
      <c r="GZ37" s="167">
        <f>IF(OR(AND(GZ$4&gt;=$J37,GZ$4&lt;=$K37),AND(GZ$4&gt;=$Q37,GZ$4&lt;=$R37),AND(GZ$4&gt;=$X37,GZ$4&lt;=$Y37)),IF(GZ72&gt;0,$D37-GZ72,$D37),0)</f>
        <v>0</v>
      </c>
      <c r="HA37" s="167">
        <f>IF(OR(AND(HA$4&gt;=$J37,HA$4&lt;=$K37),AND(HA$4&gt;=$Q37,HA$4&lt;=$R37),AND(HA$4&gt;=$X37,HA$4&lt;=$Y37)),IF(HA72&gt;0,$D37-HA72,$D37),0)</f>
        <v>0</v>
      </c>
      <c r="HB37" s="167">
        <f>IF(OR(AND(HB$4&gt;=$J37,HB$4&lt;=$K37),AND(HB$4&gt;=$Q37,HB$4&lt;=$R37),AND(HB$4&gt;=$X37,HB$4&lt;=$Y37)),IF(HB72&gt;0,$D37-HB72,$D37),0)</f>
        <v>0</v>
      </c>
      <c r="HC37" s="167">
        <f>IF(OR(AND(HC$4&gt;=$J37,HC$4&lt;=$K37),AND(HC$4&gt;=$Q37,HC$4&lt;=$R37),AND(HC$4&gt;=$X37,HC$4&lt;=$Y37)),IF(HC72&gt;0,$D37-HC72,$D37),0)</f>
        <v>0</v>
      </c>
      <c r="HD37" s="167">
        <f>IF(OR(AND(HD$4&gt;=$J37,HD$4&lt;=$K37),AND(HD$4&gt;=$Q37,HD$4&lt;=$R37),AND(HD$4&gt;=$X37,HD$4&lt;=$Y37)),IF(HD72&gt;0,$D37-HD72,$D37),0)</f>
        <v>0</v>
      </c>
      <c r="HE37" s="167">
        <f>IF(OR(AND(HE$4&gt;=$J37,HE$4&lt;=$K37),AND(HE$4&gt;=$Q37,HE$4&lt;=$R37),AND(HE$4&gt;=$X37,HE$4&lt;=$Y37)),IF(HE72&gt;0,$D37-HE72,$D37),0)</f>
        <v>0</v>
      </c>
      <c r="HF37" s="167">
        <f>IF(OR(AND(HF$4&gt;=$J37,HF$4&lt;=$K37),AND(HF$4&gt;=$Q37,HF$4&lt;=$R37),AND(HF$4&gt;=$X37,HF$4&lt;=$Y37)),IF(HF72&gt;0,$D37-HF72,$D37),0)</f>
        <v>0</v>
      </c>
      <c r="HG37" s="167">
        <f>IF(OR(AND(HG$4&gt;=$J37,HG$4&lt;=$K37),AND(HG$4&gt;=$Q37,HG$4&lt;=$R37),AND(HG$4&gt;=$X37,HG$4&lt;=$Y37)),IF(HG72&gt;0,$D37-HG72,$D37),0)</f>
        <v>0</v>
      </c>
      <c r="HH37" s="167">
        <f>IF(OR(AND(HH$4&gt;=$J37,HH$4&lt;=$K37),AND(HH$4&gt;=$Q37,HH$4&lt;=$R37),AND(HH$4&gt;=$X37,HH$4&lt;=$Y37)),IF(HH72&gt;0,$D37-HH72,$D37),0)</f>
        <v>0</v>
      </c>
      <c r="HI37" s="167">
        <f>IF(OR(AND(HI$4&gt;=$J37,HI$4&lt;=$K37),AND(HI$4&gt;=$Q37,HI$4&lt;=$R37),AND(HI$4&gt;=$X37,HI$4&lt;=$Y37)),IF(HI72&gt;0,$D37-HI72,$D37),0)</f>
        <v>0</v>
      </c>
      <c r="HJ37" s="167">
        <f>IF(OR(AND(HJ$4&gt;=$J37,HJ$4&lt;=$K37),AND(HJ$4&gt;=$Q37,HJ$4&lt;=$R37),AND(HJ$4&gt;=$X37,HJ$4&lt;=$Y37)),IF(HJ72&gt;0,$D37-HJ72,$D37),0)</f>
        <v>0</v>
      </c>
      <c r="HK37" s="167">
        <f>IF(OR(AND(HK$4&gt;=$J37,HK$4&lt;=$K37),AND(HK$4&gt;=$Q37,HK$4&lt;=$R37),AND(HK$4&gt;=$X37,HK$4&lt;=$Y37)),IF(HK72&gt;0,$D37-HK72,$D37),0)</f>
        <v>0</v>
      </c>
      <c r="HL37" s="167">
        <f>IF(OR(AND(HL$4&gt;=$J37,HL$4&lt;=$K37),AND(HL$4&gt;=$Q37,HL$4&lt;=$R37),AND(HL$4&gt;=$X37,HL$4&lt;=$Y37)),IF(HL72&gt;0,$D37-HL72,$D37),0)</f>
        <v>0</v>
      </c>
      <c r="HM37" s="167">
        <f>IF(OR(AND(HM$4&gt;=$J37,HM$4&lt;=$K37),AND(HM$4&gt;=$Q37,HM$4&lt;=$R37),AND(HM$4&gt;=$X37,HM$4&lt;=$Y37)),IF(HM72&gt;0,$D37-HM72,$D37),0)</f>
        <v>0</v>
      </c>
      <c r="HN37" s="167">
        <f>IF(OR(AND(HN$4&gt;=$J37,HN$4&lt;=$K37),AND(HN$4&gt;=$Q37,HN$4&lt;=$R37),AND(HN$4&gt;=$X37,HN$4&lt;=$Y37)),IF(HN72&gt;0,$D37-HN72,$D37),0)</f>
        <v>0</v>
      </c>
      <c r="HO37" s="167">
        <f>IF(OR(AND(HO$4&gt;=$J37,HO$4&lt;=$K37),AND(HO$4&gt;=$Q37,HO$4&lt;=$R37),AND(HO$4&gt;=$X37,HO$4&lt;=$Y37)),IF(HO72&gt;0,$D37-HO72,$D37),0)</f>
        <v>0</v>
      </c>
      <c r="HP37" s="167">
        <f>IF(OR(AND(HP$4&gt;=$J37,HP$4&lt;=$K37),AND(HP$4&gt;=$Q37,HP$4&lt;=$R37),AND(HP$4&gt;=$X37,HP$4&lt;=$Y37)),IF(HP72&gt;0,$D37-HP72,$D37),0)</f>
        <v>0</v>
      </c>
      <c r="HQ37" s="167">
        <f>IF(OR(AND(HQ$4&gt;=$J37,HQ$4&lt;=$K37),AND(HQ$4&gt;=$Q37,HQ$4&lt;=$R37),AND(HQ$4&gt;=$X37,HQ$4&lt;=$Y37)),IF(HQ72&gt;0,$D37-HQ72,$D37),0)</f>
        <v>0</v>
      </c>
      <c r="HR37" s="167">
        <f>IF(OR(AND(HR$4&gt;=$J37,HR$4&lt;=$K37),AND(HR$4&gt;=$Q37,HR$4&lt;=$R37),AND(HR$4&gt;=$X37,HR$4&lt;=$Y37)),IF(HR72&gt;0,$D37-HR72,$D37),0)</f>
        <v>0</v>
      </c>
      <c r="HS37" s="167">
        <f>IF(OR(AND(HS$4&gt;=$J37,HS$4&lt;=$K37),AND(HS$4&gt;=$Q37,HS$4&lt;=$R37),AND(HS$4&gt;=$X37,HS$4&lt;=$Y37)),IF(HS72&gt;0,$D37-HS72,$D37),0)</f>
        <v>0</v>
      </c>
      <c r="HT37" s="167">
        <f>IF(OR(AND(HT$4&gt;=$J37,HT$4&lt;=$K37),AND(HT$4&gt;=$Q37,HT$4&lt;=$R37),AND(HT$4&gt;=$X37,HT$4&lt;=$Y37)),IF(HT72&gt;0,$D37-HT72,$D37),0)</f>
        <v>0</v>
      </c>
      <c r="HU37" s="167">
        <f>IF(OR(AND(HU$4&gt;=$J37,HU$4&lt;=$K37),AND(HU$4&gt;=$Q37,HU$4&lt;=$R37),AND(HU$4&gt;=$X37,HU$4&lt;=$Y37)),IF(HU72&gt;0,$D37-HU72,$D37),0)</f>
        <v>0</v>
      </c>
      <c r="HV37" s="167">
        <f>IF(OR(AND(HV$4&gt;=$J37,HV$4&lt;=$K37),AND(HV$4&gt;=$Q37,HV$4&lt;=$R37),AND(HV$4&gt;=$X37,HV$4&lt;=$Y37)),IF(HV72&gt;0,$D37-HV72,$D37),0)</f>
        <v>0</v>
      </c>
      <c r="HW37" s="167">
        <f>IF(OR(AND(HW$4&gt;=$J37,HW$4&lt;=$K37),AND(HW$4&gt;=$Q37,HW$4&lt;=$R37),AND(HW$4&gt;=$X37,HW$4&lt;=$Y37)),IF(HW72&gt;0,$D37-HW72,$D37),0)</f>
        <v>0</v>
      </c>
      <c r="HX37" s="167">
        <f>IF(OR(AND(HX$4&gt;=$J37,HX$4&lt;=$K37),AND(HX$4&gt;=$Q37,HX$4&lt;=$R37),AND(HX$4&gt;=$X37,HX$4&lt;=$Y37)),IF(HX72&gt;0,$D37-HX72,$D37),0)</f>
        <v>0</v>
      </c>
      <c r="HY37" s="167">
        <f>IF(OR(AND(HY$4&gt;=$J37,HY$4&lt;=$K37),AND(HY$4&gt;=$Q37,HY$4&lt;=$R37),AND(HY$4&gt;=$X37,HY$4&lt;=$Y37)),IF(HY72&gt;0,$D37-HY72,$D37),0)</f>
        <v>0</v>
      </c>
      <c r="HZ37" s="167">
        <f>IF(OR(AND(HZ$4&gt;=$J37,HZ$4&lt;=$K37),AND(HZ$4&gt;=$Q37,HZ$4&lt;=$R37),AND(HZ$4&gt;=$X37,HZ$4&lt;=$Y37)),IF(HZ72&gt;0,$D37-HZ72,$D37),0)</f>
        <v>0</v>
      </c>
      <c r="IA37" s="167">
        <f>IF(OR(AND(IA$4&gt;=$J37,IA$4&lt;=$K37),AND(IA$4&gt;=$Q37,IA$4&lt;=$R37),AND(IA$4&gt;=$X37,IA$4&lt;=$Y37)),IF(IA72&gt;0,$D37-IA72,$D37),0)</f>
        <v>0</v>
      </c>
      <c r="IB37" s="167">
        <f>IF(OR(AND(IB$4&gt;=$J37,IB$4&lt;=$K37),AND(IB$4&gt;=$Q37,IB$4&lt;=$R37),AND(IB$4&gt;=$X37,IB$4&lt;=$Y37)),IF(IB72&gt;0,$D37-IB72,$D37),0)</f>
        <v>0</v>
      </c>
      <c r="IC37" s="167">
        <f>IF(OR(AND(IC$4&gt;=$J37,IC$4&lt;=$K37),AND(IC$4&gt;=$Q37,IC$4&lt;=$R37),AND(IC$4&gt;=$X37,IC$4&lt;=$Y37)),IF(IC72&gt;0,$D37-IC72,$D37),0)</f>
        <v>0</v>
      </c>
      <c r="ID37" s="167">
        <f>IF(OR(AND(ID$4&gt;=$J37,ID$4&lt;=$K37),AND(ID$4&gt;=$Q37,ID$4&lt;=$R37),AND(ID$4&gt;=$X37,ID$4&lt;=$Y37)),IF(ID72&gt;0,$D37-ID72,$D37),0)</f>
        <v>0</v>
      </c>
      <c r="IE37" s="167">
        <f>IF(OR(AND(IE$4&gt;=$J37,IE$4&lt;=$K37),AND(IE$4&gt;=$Q37,IE$4&lt;=$R37),AND(IE$4&gt;=$X37,IE$4&lt;=$Y37)),IF(IE72&gt;0,$D37-IE72,$D37),0)</f>
        <v>0</v>
      </c>
      <c r="IF37" s="167">
        <f>IF(OR(AND(IF$4&gt;=$J37,IF$4&lt;=$K37),AND(IF$4&gt;=$Q37,IF$4&lt;=$R37),AND(IF$4&gt;=$X37,IF$4&lt;=$Y37)),IF(IF72&gt;0,$D37-IF72,$D37),0)</f>
        <v>0</v>
      </c>
      <c r="IG37" s="167">
        <f>IF(OR(AND(IG$4&gt;=$J37,IG$4&lt;=$K37),AND(IG$4&gt;=$Q37,IG$4&lt;=$R37),AND(IG$4&gt;=$X37,IG$4&lt;=$Y37)),IF(IG72&gt;0,$D37-IG72,$D37),0)</f>
        <v>0</v>
      </c>
      <c r="IH37" s="167">
        <f>IF(OR(AND(IH$4&gt;=$J37,IH$4&lt;=$K37),AND(IH$4&gt;=$Q37,IH$4&lt;=$R37),AND(IH$4&gt;=$X37,IH$4&lt;=$Y37)),IF(IH72&gt;0,$D37-IH72,$D37),0)</f>
        <v>0</v>
      </c>
      <c r="II37" s="167">
        <f>IF(OR(AND(II$4&gt;=$J37,II$4&lt;=$K37),AND(II$4&gt;=$Q37,II$4&lt;=$R37),AND(II$4&gt;=$X37,II$4&lt;=$Y37)),IF(II72&gt;0,$D37-II72,$D37),0)</f>
        <v>0</v>
      </c>
      <c r="IJ37" s="167">
        <f>IF(OR(AND(IJ$4&gt;=$J37,IJ$4&lt;=$K37),AND(IJ$4&gt;=$Q37,IJ$4&lt;=$R37),AND(IJ$4&gt;=$X37,IJ$4&lt;=$Y37)),IF(IJ72&gt;0,$D37-IJ72,$D37),0)</f>
        <v>0</v>
      </c>
      <c r="IK37" s="167">
        <f>IF(OR(AND(IK$4&gt;=$J37,IK$4&lt;=$K37),AND(IK$4&gt;=$Q37,IK$4&lt;=$R37),AND(IK$4&gt;=$X37,IK$4&lt;=$Y37)),IF(IK72&gt;0,$D37-IK72,$D37),0)</f>
        <v>0</v>
      </c>
      <c r="IL37" s="167">
        <f>IF(OR(AND(IL$4&gt;=$J37,IL$4&lt;=$K37),AND(IL$4&gt;=$Q37,IL$4&lt;=$R37),AND(IL$4&gt;=$X37,IL$4&lt;=$Y37)),IF(IL72&gt;0,$D37-IL72,$D37),0)</f>
        <v>0</v>
      </c>
      <c r="IM37" s="167">
        <f>IF(OR(AND(IM$4&gt;=$J37,IM$4&lt;=$K37),AND(IM$4&gt;=$Q37,IM$4&lt;=$R37),AND(IM$4&gt;=$X37,IM$4&lt;=$Y37)),IF(IM72&gt;0,$D37-IM72,$D37),0)</f>
        <v>0</v>
      </c>
      <c r="IN37" s="167">
        <f>IF(OR(AND(IN$4&gt;=$J37,IN$4&lt;=$K37),AND(IN$4&gt;=$Q37,IN$4&lt;=$R37),AND(IN$4&gt;=$X37,IN$4&lt;=$Y37)),IF(IN72&gt;0,$D37-IN72,$D37),0)</f>
        <v>0</v>
      </c>
      <c r="IO37" s="167">
        <f>IF(OR(AND(IO$4&gt;=$J37,IO$4&lt;=$K37),AND(IO$4&gt;=$Q37,IO$4&lt;=$R37),AND(IO$4&gt;=$X37,IO$4&lt;=$Y37)),IF(IO72&gt;0,$D37-IO72,$D37),0)</f>
        <v>0</v>
      </c>
      <c r="IP37" s="167">
        <f>IF(OR(AND(IP$4&gt;=$J37,IP$4&lt;=$K37),AND(IP$4&gt;=$Q37,IP$4&lt;=$R37),AND(IP$4&gt;=$X37,IP$4&lt;=$Y37)),IF(IP72&gt;0,$D37-IP72,$D37),0)</f>
        <v>0</v>
      </c>
      <c r="IQ37" s="167">
        <f>IF(OR(AND(IQ$4&gt;=$J37,IQ$4&lt;=$K37),AND(IQ$4&gt;=$Q37,IQ$4&lt;=$R37),AND(IQ$4&gt;=$X37,IQ$4&lt;=$Y37)),IF(IQ72&gt;0,$D37-IQ72,$D37),0)</f>
        <v>0</v>
      </c>
      <c r="IR37" s="167">
        <f>IF(OR(AND(IR$4&gt;=$J37,IR$4&lt;=$K37),AND(IR$4&gt;=$Q37,IR$4&lt;=$R37),AND(IR$4&gt;=$X37,IR$4&lt;=$Y37)),IF(IR72&gt;0,$D37-IR72,$D37),0)</f>
        <v>0</v>
      </c>
      <c r="IS37" s="167">
        <f>IF(OR(AND(IS$4&gt;=$J37,IS$4&lt;=$K37),AND(IS$4&gt;=$Q37,IS$4&lt;=$R37),AND(IS$4&gt;=$X37,IS$4&lt;=$Y37)),IF(IS72&gt;0,$D37-IS72,$D37),0)</f>
        <v>0</v>
      </c>
      <c r="IT37" s="167">
        <f>IF(OR(AND(IT$4&gt;=$J37,IT$4&lt;=$K37),AND(IT$4&gt;=$Q37,IT$4&lt;=$R37),AND(IT$4&gt;=$X37,IT$4&lt;=$Y37)),IF(IT72&gt;0,$D37-IT72,$D37),0)</f>
        <v>0</v>
      </c>
      <c r="IU37" s="167">
        <f>IF(OR(AND(IU$4&gt;=$J37,IU$4&lt;=$K37),AND(IU$4&gt;=$Q37,IU$4&lt;=$R37),AND(IU$4&gt;=$X37,IU$4&lt;=$Y37)),IF(IU72&gt;0,$D37-IU72,$D37),0)</f>
        <v>0</v>
      </c>
      <c r="IV37" s="167">
        <f>IF(OR(AND(IV$4&gt;=$J37,IV$4&lt;=$K37),AND(IV$4&gt;=$Q37,IV$4&lt;=$R37),AND(IV$4&gt;=$X37,IV$4&lt;=$Y37)),IF(IV72&gt;0,$D37-IV72,$D37),0)</f>
        <v>0</v>
      </c>
      <c r="IW37" s="167">
        <f>IF(OR(AND(IW$4&gt;=$J37,IW$4&lt;=$K37),AND(IW$4&gt;=$Q37,IW$4&lt;=$R37),AND(IW$4&gt;=$X37,IW$4&lt;=$Y37)),IF(IW72&gt;0,$D37-IW72,$D37),0)</f>
        <v>0</v>
      </c>
      <c r="IX37" s="167">
        <f>IF(OR(AND(IX$4&gt;=$J37,IX$4&lt;=$K37),AND(IX$4&gt;=$Q37,IX$4&lt;=$R37),AND(IX$4&gt;=$X37,IX$4&lt;=$Y37)),IF(IX72&gt;0,$D37-IX72,$D37),0)</f>
        <v>0</v>
      </c>
      <c r="IY37" s="167">
        <f>IF(OR(AND(IY$4&gt;=$J37,IY$4&lt;=$K37),AND(IY$4&gt;=$Q37,IY$4&lt;=$R37),AND(IY$4&gt;=$X37,IY$4&lt;=$Y37)),IF(IY72&gt;0,$D37-IY72,$D37),0)</f>
        <v>0</v>
      </c>
      <c r="IZ37" s="167">
        <f>IF(OR(AND(IZ$4&gt;=$J37,IZ$4&lt;=$K37),AND(IZ$4&gt;=$Q37,IZ$4&lt;=$R37),AND(IZ$4&gt;=$X37,IZ$4&lt;=$Y37)),IF(IZ72&gt;0,$D37-IZ72,$D37),0)</f>
        <v>0</v>
      </c>
      <c r="JA37" s="167">
        <f>IF(OR(AND(JA$4&gt;=$J37,JA$4&lt;=$K37),AND(JA$4&gt;=$Q37,JA$4&lt;=$R37),AND(JA$4&gt;=$X37,JA$4&lt;=$Y37)),IF(JA72&gt;0,$D37-JA72,$D37),0)</f>
        <v>0</v>
      </c>
      <c r="JB37" s="167">
        <f>IF(OR(AND(JB$4&gt;=$J37,JB$4&lt;=$K37),AND(JB$4&gt;=$Q37,JB$4&lt;=$R37),AND(JB$4&gt;=$X37,JB$4&lt;=$Y37)),IF(JB72&gt;0,$D37-JB72,$D37),0)</f>
        <v>0</v>
      </c>
      <c r="JC37" s="167">
        <f>IF(OR(AND(JC$4&gt;=$J37,JC$4&lt;=$K37),AND(JC$4&gt;=$Q37,JC$4&lt;=$R37),AND(JC$4&gt;=$X37,JC$4&lt;=$Y37)),IF(JC72&gt;0,$D37-JC72,$D37),0)</f>
        <v>0</v>
      </c>
      <c r="JD37" s="167">
        <f>IF(OR(AND(JD$4&gt;=$J37,JD$4&lt;=$K37),AND(JD$4&gt;=$Q37,JD$4&lt;=$R37),AND(JD$4&gt;=$X37,JD$4&lt;=$Y37)),IF(JD72&gt;0,$D37-JD72,$D37),0)</f>
        <v>0</v>
      </c>
      <c r="JE37" s="167">
        <f>IF(OR(AND(JE$4&gt;=$J37,JE$4&lt;=$K37),AND(JE$4&gt;=$Q37,JE$4&lt;=$R37),AND(JE$4&gt;=$X37,JE$4&lt;=$Y37)),IF(JE72&gt;0,$D37-JE72,$D37),0)</f>
        <v>0</v>
      </c>
      <c r="JF37" s="167">
        <f>IF(OR(AND(JF$4&gt;=$J37,JF$4&lt;=$K37),AND(JF$4&gt;=$Q37,JF$4&lt;=$R37),AND(JF$4&gt;=$X37,JF$4&lt;=$Y37)),IF(JF72&gt;0,$D37-JF72,$D37),0)</f>
        <v>0</v>
      </c>
      <c r="JG37" s="167">
        <f>IF(OR(AND(JG$4&gt;=$J37,JG$4&lt;=$K37),AND(JG$4&gt;=$Q37,JG$4&lt;=$R37),AND(JG$4&gt;=$X37,JG$4&lt;=$Y37)),IF(JG72&gt;0,$D37-JG72,$D37),0)</f>
        <v>0</v>
      </c>
      <c r="JH37" s="167">
        <f>IF(OR(AND(JH$4&gt;=$J37,JH$4&lt;=$K37),AND(JH$4&gt;=$Q37,JH$4&lt;=$R37),AND(JH$4&gt;=$X37,JH$4&lt;=$Y37)),IF(JH72&gt;0,$D37-JH72,$D37),0)</f>
        <v>0</v>
      </c>
      <c r="JI37" s="167">
        <f>IF(OR(AND(JI$4&gt;=$J37,JI$4&lt;=$K37),AND(JI$4&gt;=$Q37,JI$4&lt;=$R37),AND(JI$4&gt;=$X37,JI$4&lt;=$Y37)),IF(JI72&gt;0,$D37-JI72,$D37),0)</f>
        <v>0</v>
      </c>
      <c r="JJ37" s="167">
        <f>IF(OR(AND(JJ$4&gt;=$J37,JJ$4&lt;=$K37),AND(JJ$4&gt;=$Q37,JJ$4&lt;=$R37),AND(JJ$4&gt;=$X37,JJ$4&lt;=$Y37)),IF(JJ72&gt;0,$D37-JJ72,$D37),0)</f>
        <v>0</v>
      </c>
      <c r="JK37" s="167">
        <f>IF(OR(AND(JK$4&gt;=$J37,JK$4&lt;=$K37),AND(JK$4&gt;=$Q37,JK$4&lt;=$R37),AND(JK$4&gt;=$X37,JK$4&lt;=$Y37)),IF(JK72&gt;0,$D37-JK72,$D37),0)</f>
        <v>0</v>
      </c>
      <c r="JL37" s="167">
        <f>IF(OR(AND(JL$4&gt;=$J37,JL$4&lt;=$K37),AND(JL$4&gt;=$Q37,JL$4&lt;=$R37),AND(JL$4&gt;=$X37,JL$4&lt;=$Y37)),IF(JL72&gt;0,$D37-JL72,$D37),0)</f>
        <v>0</v>
      </c>
      <c r="JM37" s="167">
        <f>IF(OR(AND(JM$4&gt;=$J37,JM$4&lt;=$K37),AND(JM$4&gt;=$Q37,JM$4&lt;=$R37),AND(JM$4&gt;=$X37,JM$4&lt;=$Y37)),IF(JM72&gt;0,$D37-JM72,$D37),0)</f>
        <v>0</v>
      </c>
      <c r="JN37" s="167">
        <f>IF(OR(AND(JN$4&gt;=$J37,JN$4&lt;=$K37),AND(JN$4&gt;=$Q37,JN$4&lt;=$R37),AND(JN$4&gt;=$X37,JN$4&lt;=$Y37)),IF(JN72&gt;0,$D37-JN72,$D37),0)</f>
        <v>0</v>
      </c>
      <c r="JO37" s="167">
        <f>IF(OR(AND(JO$4&gt;=$J37,JO$4&lt;=$K37),AND(JO$4&gt;=$Q37,JO$4&lt;=$R37),AND(JO$4&gt;=$X37,JO$4&lt;=$Y37)),IF(JO72&gt;0,$D37-JO72,$D37),0)</f>
        <v>0</v>
      </c>
      <c r="JP37" s="167">
        <f>IF(OR(AND(JP$4&gt;=$J37,JP$4&lt;=$K37),AND(JP$4&gt;=$Q37,JP$4&lt;=$R37),AND(JP$4&gt;=$X37,JP$4&lt;=$Y37)),IF(JP72&gt;0,$D37-JP72,$D37),0)</f>
        <v>0</v>
      </c>
      <c r="JQ37" s="167">
        <f>IF(OR(AND(JQ$4&gt;=$J37,JQ$4&lt;=$K37),AND(JQ$4&gt;=$Q37,JQ$4&lt;=$R37),AND(JQ$4&gt;=$X37,JQ$4&lt;=$Y37)),IF(JQ72&gt;0,$D37-JQ72,$D37),0)</f>
        <v>0</v>
      </c>
      <c r="JR37" s="167">
        <f>IF(OR(AND(JR$4&gt;=$J37,JR$4&lt;=$K37),AND(JR$4&gt;=$Q37,JR$4&lt;=$R37),AND(JR$4&gt;=$X37,JR$4&lt;=$Y37)),IF(JR72&gt;0,$D37-JR72,$D37),0)</f>
        <v>0</v>
      </c>
      <c r="JS37" s="167">
        <f>IF(OR(AND(JS$4&gt;=$J37,JS$4&lt;=$K37),AND(JS$4&gt;=$Q37,JS$4&lt;=$R37),AND(JS$4&gt;=$X37,JS$4&lt;=$Y37)),IF(JS72&gt;0,$D37-JS72,$D37),0)</f>
        <v>0</v>
      </c>
      <c r="JT37" s="167">
        <f>IF(OR(AND(JT$4&gt;=$J37,JT$4&lt;=$K37),AND(JT$4&gt;=$Q37,JT$4&lt;=$R37),AND(JT$4&gt;=$X37,JT$4&lt;=$Y37)),IF(JT72&gt;0,$D37-JT72,$D37),0)</f>
        <v>0</v>
      </c>
      <c r="JU37" s="167">
        <f>IF(OR(AND(JU$4&gt;=$J37,JU$4&lt;=$K37),AND(JU$4&gt;=$Q37,JU$4&lt;=$R37),AND(JU$4&gt;=$X37,JU$4&lt;=$Y37)),IF(JU72&gt;0,$D37-JU72,$D37),0)</f>
        <v>0</v>
      </c>
      <c r="JV37" s="167">
        <f>IF(OR(AND(JV$4&gt;=$J37,JV$4&lt;=$K37),AND(JV$4&gt;=$Q37,JV$4&lt;=$R37),AND(JV$4&gt;=$X37,JV$4&lt;=$Y37)),IF(JV72&gt;0,$D37-JV72,$D37),0)</f>
        <v>0</v>
      </c>
      <c r="JW37" s="167">
        <f>IF(OR(AND(JW$4&gt;=$J37,JW$4&lt;=$K37),AND(JW$4&gt;=$Q37,JW$4&lt;=$R37),AND(JW$4&gt;=$X37,JW$4&lt;=$Y37)),IF(JW72&gt;0,$D37-JW72,$D37),0)</f>
        <v>0</v>
      </c>
      <c r="JX37" s="167">
        <f>IF(OR(AND(JX$4&gt;=$J37,JX$4&lt;=$K37),AND(JX$4&gt;=$Q37,JX$4&lt;=$R37),AND(JX$4&gt;=$X37,JX$4&lt;=$Y37)),IF(JX72&gt;0,$D37-JX72,$D37),0)</f>
        <v>0</v>
      </c>
      <c r="JY37" s="167">
        <f>IF(OR(AND(JY$4&gt;=$J37,JY$4&lt;=$K37),AND(JY$4&gt;=$Q37,JY$4&lt;=$R37),AND(JY$4&gt;=$X37,JY$4&lt;=$Y37)),IF(JY72&gt;0,$D37-JY72,$D37),0)</f>
        <v>0</v>
      </c>
      <c r="JZ37" s="167">
        <f>IF(OR(AND(JZ$4&gt;=$J37,JZ$4&lt;=$K37),AND(JZ$4&gt;=$Q37,JZ$4&lt;=$R37),AND(JZ$4&gt;=$X37,JZ$4&lt;=$Y37)),IF(JZ72&gt;0,$D37-JZ72,$D37),0)</f>
        <v>0</v>
      </c>
      <c r="KA37" s="167">
        <f>IF(OR(AND(KA$4&gt;=$J37,KA$4&lt;=$K37),AND(KA$4&gt;=$Q37,KA$4&lt;=$R37),AND(KA$4&gt;=$X37,KA$4&lt;=$Y37)),IF(KA72&gt;0,$D37-KA72,$D37),0)</f>
        <v>0</v>
      </c>
      <c r="KB37" s="167">
        <f>IF(OR(AND(KB$4&gt;=$J37,KB$4&lt;=$K37),AND(KB$4&gt;=$Q37,KB$4&lt;=$R37),AND(KB$4&gt;=$X37,KB$4&lt;=$Y37)),IF(KB72&gt;0,$D37-KB72,$D37),0)</f>
        <v>0</v>
      </c>
      <c r="KC37" s="167">
        <f>IF(OR(AND(KC$4&gt;=$J37,KC$4&lt;=$K37),AND(KC$4&gt;=$Q37,KC$4&lt;=$R37),AND(KC$4&gt;=$X37,KC$4&lt;=$Y37)),IF(KC72&gt;0,$D37-KC72,$D37),0)</f>
        <v>0</v>
      </c>
      <c r="KD37" s="167">
        <f>IF(OR(AND(KD$4&gt;=$J37,KD$4&lt;=$K37),AND(KD$4&gt;=$Q37,KD$4&lt;=$R37),AND(KD$4&gt;=$X37,KD$4&lt;=$Y37)),IF(KD72&gt;0,$D37-KD72,$D37),0)</f>
        <v>0</v>
      </c>
      <c r="KE37" s="167">
        <f>IF(OR(AND(KE$4&gt;=$J37,KE$4&lt;=$K37),AND(KE$4&gt;=$Q37,KE$4&lt;=$R37),AND(KE$4&gt;=$X37,KE$4&lt;=$Y37)),IF(KE72&gt;0,$D37-KE72,$D37),0)</f>
        <v>0</v>
      </c>
      <c r="KF37" s="167">
        <f>IF(OR(AND(KF$4&gt;=$J37,KF$4&lt;=$K37),AND(KF$4&gt;=$Q37,KF$4&lt;=$R37),AND(KF$4&gt;=$X37,KF$4&lt;=$Y37)),IF(KF72&gt;0,$D37-KF72,$D37),0)</f>
        <v>0</v>
      </c>
      <c r="KG37" s="167">
        <f>IF(OR(AND(KG$4&gt;=$J37,KG$4&lt;=$K37),AND(KG$4&gt;=$Q37,KG$4&lt;=$R37),AND(KG$4&gt;=$X37,KG$4&lt;=$Y37)),IF(KG72&gt;0,$D37-KG72,$D37),0)</f>
        <v>0</v>
      </c>
      <c r="KH37" s="167">
        <f>IF(OR(AND(KH$4&gt;=$J37,KH$4&lt;=$K37),AND(KH$4&gt;=$Q37,KH$4&lt;=$R37),AND(KH$4&gt;=$X37,KH$4&lt;=$Y37)),IF(KH72&gt;0,$D37-KH72,$D37),0)</f>
        <v>0</v>
      </c>
      <c r="KI37" s="167">
        <f>IF(OR(AND(KI$4&gt;=$J37,KI$4&lt;=$K37),AND(KI$4&gt;=$Q37,KI$4&lt;=$R37),AND(KI$4&gt;=$X37,KI$4&lt;=$Y37)),IF(KI72&gt;0,$D37-KI72,$D37),0)</f>
        <v>0</v>
      </c>
      <c r="KJ37" s="167">
        <f>IF(OR(AND(KJ$4&gt;=$J37,KJ$4&lt;=$K37),AND(KJ$4&gt;=$Q37,KJ$4&lt;=$R37),AND(KJ$4&gt;=$X37,KJ$4&lt;=$Y37)),IF(KJ72&gt;0,$D37-KJ72,$D37),0)</f>
        <v>0</v>
      </c>
      <c r="KK37" s="167">
        <f>IF(OR(AND(KK$4&gt;=$J37,KK$4&lt;=$K37),AND(KK$4&gt;=$Q37,KK$4&lt;=$R37),AND(KK$4&gt;=$X37,KK$4&lt;=$Y37)),IF(KK72&gt;0,$D37-KK72,$D37),0)</f>
        <v>0</v>
      </c>
      <c r="KL37" s="167">
        <f>IF(OR(AND(KL$4&gt;=$J37,KL$4&lt;=$K37),AND(KL$4&gt;=$Q37,KL$4&lt;=$R37),AND(KL$4&gt;=$X37,KL$4&lt;=$Y37)),IF(KL72&gt;0,$D37-KL72,$D37),0)</f>
        <v>0</v>
      </c>
      <c r="KM37" s="167">
        <f>IF(OR(AND(KM$4&gt;=$J37,KM$4&lt;=$K37),AND(KM$4&gt;=$Q37,KM$4&lt;=$R37),AND(KM$4&gt;=$X37,KM$4&lt;=$Y37)),IF(KM72&gt;0,$D37-KM72,$D37),0)</f>
        <v>0</v>
      </c>
      <c r="KN37" s="167">
        <f>IF(OR(AND(KN$4&gt;=$J37,KN$4&lt;=$K37),AND(KN$4&gt;=$Q37,KN$4&lt;=$R37),AND(KN$4&gt;=$X37,KN$4&lt;=$Y37)),IF(KN72&gt;0,$D37-KN72,$D37),0)</f>
        <v>0</v>
      </c>
      <c r="KO37" s="167">
        <f>IF(OR(AND(KO$4&gt;=$J37,KO$4&lt;=$K37),AND(KO$4&gt;=$Q37,KO$4&lt;=$R37),AND(KO$4&gt;=$X37,KO$4&lt;=$Y37)),IF(KO72&gt;0,$D37-KO72,$D37),0)</f>
        <v>0</v>
      </c>
      <c r="KP37" s="167">
        <f>IF(OR(AND(KP$4&gt;=$J37,KP$4&lt;=$K37),AND(KP$4&gt;=$Q37,KP$4&lt;=$R37),AND(KP$4&gt;=$X37,KP$4&lt;=$Y37)),IF(KP72&gt;0,$D37-KP72,$D37),0)</f>
        <v>0</v>
      </c>
      <c r="KQ37" s="167">
        <f>IF(OR(AND(KQ$4&gt;=$J37,KQ$4&lt;=$K37),AND(KQ$4&gt;=$Q37,KQ$4&lt;=$R37),AND(KQ$4&gt;=$X37,KQ$4&lt;=$Y37)),IF(KQ72&gt;0,$D37-KQ72,$D37),0)</f>
        <v>0</v>
      </c>
      <c r="KR37" s="167">
        <f>IF(OR(AND(KR$4&gt;=$J37,KR$4&lt;=$K37),AND(KR$4&gt;=$Q37,KR$4&lt;=$R37),AND(KR$4&gt;=$X37,KR$4&lt;=$Y37)),IF(KR72&gt;0,$D37-KR72,$D37),0)</f>
        <v>0</v>
      </c>
      <c r="KS37" s="167">
        <f>IF(OR(AND(KS$4&gt;=$J37,KS$4&lt;=$K37),AND(KS$4&gt;=$Q37,KS$4&lt;=$R37),AND(KS$4&gt;=$X37,KS$4&lt;=$Y37)),IF(KS72&gt;0,$D37-KS72,$D37),0)</f>
        <v>0</v>
      </c>
      <c r="KT37" s="167">
        <f>IF(OR(AND(KT$4&gt;=$J37,KT$4&lt;=$K37),AND(KT$4&gt;=$Q37,KT$4&lt;=$R37),AND(KT$4&gt;=$X37,KT$4&lt;=$Y37)),IF(KT72&gt;0,$D37-KT72,$D37),0)</f>
        <v>0</v>
      </c>
      <c r="KU37" s="167">
        <f>IF(OR(AND(KU$4&gt;=$J37,KU$4&lt;=$K37),AND(KU$4&gt;=$Q37,KU$4&lt;=$R37),AND(KU$4&gt;=$X37,KU$4&lt;=$Y37)),IF(KU72&gt;0,$D37-KU72,$D37),0)</f>
        <v>0</v>
      </c>
      <c r="KV37" s="167">
        <f>IF(OR(AND(KV$4&gt;=$J37,KV$4&lt;=$K37),AND(KV$4&gt;=$Q37,KV$4&lt;=$R37),AND(KV$4&gt;=$X37,KV$4&lt;=$Y37)),IF(KV72&gt;0,$D37-KV72,$D37),0)</f>
        <v>0</v>
      </c>
      <c r="KW37" s="167">
        <f>IF(OR(AND(KW$4&gt;=$J37,KW$4&lt;=$K37),AND(KW$4&gt;=$Q37,KW$4&lt;=$R37),AND(KW$4&gt;=$X37,KW$4&lt;=$Y37)),IF(KW72&gt;0,$D37-KW72,$D37),0)</f>
        <v>0</v>
      </c>
      <c r="KX37" s="167">
        <f>IF(OR(AND(KX$4&gt;=$J37,KX$4&lt;=$K37),AND(KX$4&gt;=$Q37,KX$4&lt;=$R37),AND(KX$4&gt;=$X37,KX$4&lt;=$Y37)),IF(KX72&gt;0,$D37-KX72,$D37),0)</f>
        <v>0</v>
      </c>
      <c r="KY37" s="167">
        <f>IF(OR(AND(KY$4&gt;=$J37,KY$4&lt;=$K37),AND(KY$4&gt;=$Q37,KY$4&lt;=$R37),AND(KY$4&gt;=$X37,KY$4&lt;=$Y37)),IF(KY72&gt;0,$D37-KY72,$D37),0)</f>
        <v>0</v>
      </c>
      <c r="KZ37" s="167">
        <f>IF(OR(AND(KZ$4&gt;=$J37,KZ$4&lt;=$K37),AND(KZ$4&gt;=$Q37,KZ$4&lt;=$R37),AND(KZ$4&gt;=$X37,KZ$4&lt;=$Y37)),IF(KZ72&gt;0,$D37-KZ72,$D37),0)</f>
        <v>0</v>
      </c>
      <c r="LA37" s="167">
        <f>IF(OR(AND(LA$4&gt;=$J37,LA$4&lt;=$K37),AND(LA$4&gt;=$Q37,LA$4&lt;=$R37),AND(LA$4&gt;=$X37,LA$4&lt;=$Y37)),IF(LA72&gt;0,$D37-LA72,$D37),0)</f>
        <v>0</v>
      </c>
      <c r="LB37" s="167">
        <f>IF(OR(AND(LB$4&gt;=$J37,LB$4&lt;=$K37),AND(LB$4&gt;=$Q37,LB$4&lt;=$R37),AND(LB$4&gt;=$X37,LB$4&lt;=$Y37)),IF(LB72&gt;0,$D37-LB72,$D37),0)</f>
        <v>0</v>
      </c>
      <c r="LC37" s="167">
        <f>IF(OR(AND(LC$4&gt;=$J37,LC$4&lt;=$K37),AND(LC$4&gt;=$Q37,LC$4&lt;=$R37),AND(LC$4&gt;=$X37,LC$4&lt;=$Y37)),IF(LC72&gt;0,$D37-LC72,$D37),0)</f>
        <v>0</v>
      </c>
      <c r="LD37" s="167">
        <f>IF(OR(AND(LD$4&gt;=$J37,LD$4&lt;=$K37),AND(LD$4&gt;=$Q37,LD$4&lt;=$R37),AND(LD$4&gt;=$X37,LD$4&lt;=$Y37)),IF(LD72&gt;0,$D37-LD72,$D37),0)</f>
        <v>0</v>
      </c>
      <c r="LE37" s="167">
        <f>IF(OR(AND(LE$4&gt;=$J37,LE$4&lt;=$K37),AND(LE$4&gt;=$Q37,LE$4&lt;=$R37),AND(LE$4&gt;=$X37,LE$4&lt;=$Y37)),IF(LE72&gt;0,$D37-LE72,$D37),0)</f>
        <v>0</v>
      </c>
      <c r="LF37" s="167">
        <f>IF(OR(AND(LF$4&gt;=$J37,LF$4&lt;=$K37),AND(LF$4&gt;=$Q37,LF$4&lt;=$R37),AND(LF$4&gt;=$X37,LF$4&lt;=$Y37)),IF(LF72&gt;0,$D37-LF72,$D37),0)</f>
        <v>0</v>
      </c>
      <c r="LG37" s="167">
        <f>IF(OR(AND(LG$4&gt;=$J37,LG$4&lt;=$K37),AND(LG$4&gt;=$Q37,LG$4&lt;=$R37),AND(LG$4&gt;=$X37,LG$4&lt;=$Y37)),IF(LG72&gt;0,$D37-LG72,$D37),0)</f>
        <v>0</v>
      </c>
      <c r="LH37" s="167">
        <f>IF(OR(AND(LH$4&gt;=$J37,LH$4&lt;=$K37),AND(LH$4&gt;=$Q37,LH$4&lt;=$R37),AND(LH$4&gt;=$X37,LH$4&lt;=$Y37)),IF(LH72&gt;0,$D37-LH72,$D37),0)</f>
        <v>0</v>
      </c>
      <c r="LI37" s="167">
        <f>IF(OR(AND(LI$4&gt;=$J37,LI$4&lt;=$K37),AND(LI$4&gt;=$Q37,LI$4&lt;=$R37),AND(LI$4&gt;=$X37,LI$4&lt;=$Y37)),IF(LI72&gt;0,$D37-LI72,$D37),0)</f>
        <v>0</v>
      </c>
      <c r="LJ37" s="167">
        <f>IF(OR(AND(LJ$4&gt;=$J37,LJ$4&lt;=$K37),AND(LJ$4&gt;=$Q37,LJ$4&lt;=$R37),AND(LJ$4&gt;=$X37,LJ$4&lt;=$Y37)),IF(LJ72&gt;0,$D37-LJ72,$D37),0)</f>
        <v>0</v>
      </c>
      <c r="LK37" s="167">
        <f>IF(OR(AND(LK$4&gt;=$J37,LK$4&lt;=$K37),AND(LK$4&gt;=$Q37,LK$4&lt;=$R37),AND(LK$4&gt;=$X37,LK$4&lt;=$Y37)),IF(LK72&gt;0,$D37-LK72,$D37),0)</f>
        <v>0</v>
      </c>
      <c r="LL37" s="167">
        <f>IF(OR(AND(LL$4&gt;=$J37,LL$4&lt;=$K37),AND(LL$4&gt;=$Q37,LL$4&lt;=$R37),AND(LL$4&gt;=$X37,LL$4&lt;=$Y37)),IF(LL72&gt;0,$D37-LL72,$D37),0)</f>
        <v>0</v>
      </c>
      <c r="LM37" s="167">
        <f>IF(OR(AND(LM$4&gt;=$J37,LM$4&lt;=$K37),AND(LM$4&gt;=$Q37,LM$4&lt;=$R37),AND(LM$4&gt;=$X37,LM$4&lt;=$Y37)),IF(LM72&gt;0,$D37-LM72,$D37),0)</f>
        <v>0</v>
      </c>
      <c r="LN37" s="167">
        <f>IF(OR(AND(LN$4&gt;=$J37,LN$4&lt;=$K37),AND(LN$4&gt;=$Q37,LN$4&lt;=$R37),AND(LN$4&gt;=$X37,LN$4&lt;=$Y37)),IF(LN72&gt;0,$D37-LN72,$D37),0)</f>
        <v>0</v>
      </c>
      <c r="LO37" s="167">
        <f>IF(OR(AND(LO$4&gt;=$J37,LO$4&lt;=$K37),AND(LO$4&gt;=$Q37,LO$4&lt;=$R37),AND(LO$4&gt;=$X37,LO$4&lt;=$Y37)),IF(LO72&gt;0,$D37-LO72,$D37),0)</f>
        <v>0</v>
      </c>
      <c r="LP37" s="167">
        <f>IF(OR(AND(LP$4&gt;=$J37,LP$4&lt;=$K37),AND(LP$4&gt;=$Q37,LP$4&lt;=$R37),AND(LP$4&gt;=$X37,LP$4&lt;=$Y37)),IF(LP72&gt;0,$D37-LP72,$D37),0)</f>
        <v>0</v>
      </c>
      <c r="LQ37" s="167">
        <f>IF(OR(AND(LQ$4&gt;=$J37,LQ$4&lt;=$K37),AND(LQ$4&gt;=$Q37,LQ$4&lt;=$R37),AND(LQ$4&gt;=$X37,LQ$4&lt;=$Y37)),IF(LQ72&gt;0,$D37-LQ72,$D37),0)</f>
        <v>0</v>
      </c>
      <c r="LR37" s="167">
        <f>IF(OR(AND(LR$4&gt;=$J37,LR$4&lt;=$K37),AND(LR$4&gt;=$Q37,LR$4&lt;=$R37),AND(LR$4&gt;=$X37,LR$4&lt;=$Y37)),IF(LR72&gt;0,$D37-LR72,$D37),0)</f>
        <v>0</v>
      </c>
      <c r="LS37" s="167">
        <f>IF(OR(AND(LS$4&gt;=$J37,LS$4&lt;=$K37),AND(LS$4&gt;=$Q37,LS$4&lt;=$R37),AND(LS$4&gt;=$X37,LS$4&lt;=$Y37)),IF(LS72&gt;0,$D37-LS72,$D37),0)</f>
        <v>0</v>
      </c>
      <c r="LT37" s="167">
        <f>IF(OR(AND(LT$4&gt;=$J37,LT$4&lt;=$K37),AND(LT$4&gt;=$Q37,LT$4&lt;=$R37),AND(LT$4&gt;=$X37,LT$4&lt;=$Y37)),IF(LT72&gt;0,$D37-LT72,$D37),0)</f>
        <v>0</v>
      </c>
      <c r="LU37" s="167">
        <f>IF(OR(AND(LU$4&gt;=$J37,LU$4&lt;=$K37),AND(LU$4&gt;=$Q37,LU$4&lt;=$R37),AND(LU$4&gt;=$X37,LU$4&lt;=$Y37)),IF(LU72&gt;0,$D37-LU72,$D37),0)</f>
        <v>0</v>
      </c>
      <c r="LV37" s="167">
        <f>IF(OR(AND(LV$4&gt;=$J37,LV$4&lt;=$K37),AND(LV$4&gt;=$Q37,LV$4&lt;=$R37),AND(LV$4&gt;=$X37,LV$4&lt;=$Y37)),IF(LV72&gt;0,$D37-LV72,$D37),0)</f>
        <v>0</v>
      </c>
      <c r="LW37" s="167">
        <f>IF(OR(AND(LW$4&gt;=$J37,LW$4&lt;=$K37),AND(LW$4&gt;=$Q37,LW$4&lt;=$R37),AND(LW$4&gt;=$X37,LW$4&lt;=$Y37)),IF(LW72&gt;0,$D37-LW72,$D37),0)</f>
        <v>0</v>
      </c>
      <c r="LX37" s="167">
        <f>IF(OR(AND(LX$4&gt;=$J37,LX$4&lt;=$K37),AND(LX$4&gt;=$Q37,LX$4&lt;=$R37),AND(LX$4&gt;=$X37,LX$4&lt;=$Y37)),IF(LX72&gt;0,$D37-LX72,$D37),0)</f>
        <v>0</v>
      </c>
      <c r="LY37" s="167">
        <f>IF(OR(AND(LY$4&gt;=$J37,LY$4&lt;=$K37),AND(LY$4&gt;=$Q37,LY$4&lt;=$R37),AND(LY$4&gt;=$X37,LY$4&lt;=$Y37)),IF(LY72&gt;0,$D37-LY72,$D37),0)</f>
        <v>0</v>
      </c>
      <c r="LZ37" s="167">
        <f>IF(OR(AND(LZ$4&gt;=$J37,LZ$4&lt;=$K37),AND(LZ$4&gt;=$Q37,LZ$4&lt;=$R37),AND(LZ$4&gt;=$X37,LZ$4&lt;=$Y37)),IF(LZ72&gt;0,$D37-LZ72,$D37),0)</f>
        <v>0</v>
      </c>
      <c r="MA37" s="167">
        <f>IF(OR(AND(MA$4&gt;=$J37,MA$4&lt;=$K37),AND(MA$4&gt;=$Q37,MA$4&lt;=$R37),AND(MA$4&gt;=$X37,MA$4&lt;=$Y37)),IF(MA72&gt;0,$D37-MA72,$D37),0)</f>
        <v>0</v>
      </c>
      <c r="MB37" s="167">
        <f>IF(OR(AND(MB$4&gt;=$J37,MB$4&lt;=$K37),AND(MB$4&gt;=$Q37,MB$4&lt;=$R37),AND(MB$4&gt;=$X37,MB$4&lt;=$Y37)),IF(MB72&gt;0,$D37-MB72,$D37),0)</f>
        <v>0</v>
      </c>
      <c r="MC37" s="167">
        <f>IF(OR(AND(MC$4&gt;=$J37,MC$4&lt;=$K37),AND(MC$4&gt;=$Q37,MC$4&lt;=$R37),AND(MC$4&gt;=$X37,MC$4&lt;=$Y37)),IF(MC72&gt;0,$D37-MC72,$D37),0)</f>
        <v>0</v>
      </c>
      <c r="MD37" s="167">
        <f>IF(OR(AND(MD$4&gt;=$J37,MD$4&lt;=$K37),AND(MD$4&gt;=$Q37,MD$4&lt;=$R37),AND(MD$4&gt;=$X37,MD$4&lt;=$Y37)),IF(MD72&gt;0,$D37-MD72,$D37),0)</f>
        <v>0</v>
      </c>
      <c r="ME37" s="167">
        <f>IF(OR(AND(ME$4&gt;=$J37,ME$4&lt;=$K37),AND(ME$4&gt;=$Q37,ME$4&lt;=$R37),AND(ME$4&gt;=$X37,ME$4&lt;=$Y37)),IF(ME72&gt;0,$D37-ME72,$D37),0)</f>
        <v>0</v>
      </c>
      <c r="MF37" s="167">
        <f>IF(OR(AND(MF$4&gt;=$J37,MF$4&lt;=$K37),AND(MF$4&gt;=$Q37,MF$4&lt;=$R37),AND(MF$4&gt;=$X37,MF$4&lt;=$Y37)),IF(MF72&gt;0,$D37-MF72,$D37),0)</f>
        <v>0</v>
      </c>
      <c r="MG37" s="167">
        <f>IF(OR(AND(MG$4&gt;=$J37,MG$4&lt;=$K37),AND(MG$4&gt;=$Q37,MG$4&lt;=$R37),AND(MG$4&gt;=$X37,MG$4&lt;=$Y37)),IF(MG72&gt;0,$D37-MG72,$D37),0)</f>
        <v>0</v>
      </c>
      <c r="MH37" s="167">
        <f>IF(OR(AND(MH$4&gt;=$J37,MH$4&lt;=$K37),AND(MH$4&gt;=$Q37,MH$4&lt;=$R37),AND(MH$4&gt;=$X37,MH$4&lt;=$Y37)),IF(MH72&gt;0,$D37-MH72,$D37),0)</f>
        <v>0</v>
      </c>
      <c r="MI37" s="167">
        <f>IF(OR(AND(MI$4&gt;=$J37,MI$4&lt;=$K37),AND(MI$4&gt;=$Q37,MI$4&lt;=$R37),AND(MI$4&gt;=$X37,MI$4&lt;=$Y37)),IF(MI72&gt;0,$D37-MI72,$D37),0)</f>
        <v>0</v>
      </c>
      <c r="MJ37" s="167">
        <f>IF(OR(AND(MJ$4&gt;=$J37,MJ$4&lt;=$K37),AND(MJ$4&gt;=$Q37,MJ$4&lt;=$R37),AND(MJ$4&gt;=$X37,MJ$4&lt;=$Y37)),IF(MJ72&gt;0,$D37-MJ72,$D37),0)</f>
        <v>0</v>
      </c>
      <c r="MK37" s="167">
        <f>IF(OR(AND(MK$4&gt;=$J37,MK$4&lt;=$K37),AND(MK$4&gt;=$Q37,MK$4&lt;=$R37),AND(MK$4&gt;=$X37,MK$4&lt;=$Y37)),IF(MK72&gt;0,$D37-MK72,$D37),0)</f>
        <v>0</v>
      </c>
      <c r="ML37" s="167">
        <f>IF(OR(AND(ML$4&gt;=$J37,ML$4&lt;=$K37),AND(ML$4&gt;=$Q37,ML$4&lt;=$R37),AND(ML$4&gt;=$X37,ML$4&lt;=$Y37)),IF(ML72&gt;0,$D37-ML72,$D37),0)</f>
        <v>0</v>
      </c>
      <c r="MM37" s="167">
        <f>IF(OR(AND(MM$4&gt;=$J37,MM$4&lt;=$K37),AND(MM$4&gt;=$Q37,MM$4&lt;=$R37),AND(MM$4&gt;=$X37,MM$4&lt;=$Y37)),IF(MM72&gt;0,$D37-MM72,$D37),0)</f>
        <v>0</v>
      </c>
      <c r="MN37" s="167">
        <f>IF(OR(AND(MN$4&gt;=$J37,MN$4&lt;=$K37),AND(MN$4&gt;=$Q37,MN$4&lt;=$R37),AND(MN$4&gt;=$X37,MN$4&lt;=$Y37)),IF(MN72&gt;0,$D37-MN72,$D37),0)</f>
        <v>0</v>
      </c>
      <c r="MO37" s="167">
        <f>IF(OR(AND(MO$4&gt;=$J37,MO$4&lt;=$K37),AND(MO$4&gt;=$Q37,MO$4&lt;=$R37),AND(MO$4&gt;=$X37,MO$4&lt;=$Y37)),IF(MO72&gt;0,$D37-MO72,$D37),0)</f>
        <v>0</v>
      </c>
      <c r="MP37" s="167">
        <f>IF(OR(AND(MP$4&gt;=$J37,MP$4&lt;=$K37),AND(MP$4&gt;=$Q37,MP$4&lt;=$R37),AND(MP$4&gt;=$X37,MP$4&lt;=$Y37)),IF(MP72&gt;0,$D37-MP72,$D37),0)</f>
        <v>0</v>
      </c>
      <c r="MQ37" s="167">
        <f>IF(OR(AND(MQ$4&gt;=$J37,MQ$4&lt;=$K37),AND(MQ$4&gt;=$Q37,MQ$4&lt;=$R37),AND(MQ$4&gt;=$X37,MQ$4&lt;=$Y37)),IF(MQ72&gt;0,$D37-MQ72,$D37),0)</f>
        <v>0</v>
      </c>
      <c r="MR37" s="167">
        <f>IF(OR(AND(MR$4&gt;=$J37,MR$4&lt;=$K37),AND(MR$4&gt;=$Q37,MR$4&lt;=$R37),AND(MR$4&gt;=$X37,MR$4&lt;=$Y37)),IF(MR72&gt;0,$D37-MR72,$D37),0)</f>
        <v>0</v>
      </c>
      <c r="MS37" s="167">
        <f>IF(OR(AND(MS$4&gt;=$J37,MS$4&lt;=$K37),AND(MS$4&gt;=$Q37,MS$4&lt;=$R37),AND(MS$4&gt;=$X37,MS$4&lt;=$Y37)),IF(MS72&gt;0,$D37-MS72,$D37),0)</f>
        <v>0</v>
      </c>
      <c r="MT37" s="167">
        <f>IF(OR(AND(MT$4&gt;=$J37,MT$4&lt;=$K37),AND(MT$4&gt;=$Q37,MT$4&lt;=$R37),AND(MT$4&gt;=$X37,MT$4&lt;=$Y37)),IF(MT72&gt;0,$D37-MT72,$D37),0)</f>
        <v>0</v>
      </c>
      <c r="MU37" s="167">
        <f>IF(OR(AND(MU$4&gt;=$J37,MU$4&lt;=$K37),AND(MU$4&gt;=$Q37,MU$4&lt;=$R37),AND(MU$4&gt;=$X37,MU$4&lt;=$Y37)),IF(MU72&gt;0,$D37-MU72,$D37),0)</f>
        <v>0</v>
      </c>
      <c r="MV37" s="167">
        <f>IF(OR(AND(MV$4&gt;=$J37,MV$4&lt;=$K37),AND(MV$4&gt;=$Q37,MV$4&lt;=$R37),AND(MV$4&gt;=$X37,MV$4&lt;=$Y37)),IF(MV72&gt;0,$D37-MV72,$D37),0)</f>
        <v>0</v>
      </c>
      <c r="MW37" s="167">
        <f>IF(OR(AND(MW$4&gt;=$J37,MW$4&lt;=$K37),AND(MW$4&gt;=$Q37,MW$4&lt;=$R37),AND(MW$4&gt;=$X37,MW$4&lt;=$Y37)),IF(MW72&gt;0,$D37-MW72,$D37),0)</f>
        <v>0</v>
      </c>
      <c r="MX37" s="167">
        <f>IF(OR(AND(MX$4&gt;=$J37,MX$4&lt;=$K37),AND(MX$4&gt;=$Q37,MX$4&lt;=$R37),AND(MX$4&gt;=$X37,MX$4&lt;=$Y37)),IF(MX72&gt;0,$D37-MX72,$D37),0)</f>
        <v>0</v>
      </c>
      <c r="MY37" s="167">
        <f>IF(OR(AND(MY$4&gt;=$J37,MY$4&lt;=$K37),AND(MY$4&gt;=$Q37,MY$4&lt;=$R37),AND(MY$4&gt;=$X37,MY$4&lt;=$Y37)),IF(MY72&gt;0,$D37-MY72,$D37),0)</f>
        <v>0</v>
      </c>
      <c r="MZ37" s="167">
        <f>IF(OR(AND(MZ$4&gt;=$J37,MZ$4&lt;=$K37),AND(MZ$4&gt;=$Q37,MZ$4&lt;=$R37),AND(MZ$4&gt;=$X37,MZ$4&lt;=$Y37)),IF(MZ72&gt;0,$D37-MZ72,$D37),0)</f>
        <v>0</v>
      </c>
      <c r="NA37" s="167">
        <f>IF(OR(AND(NA$4&gt;=$J37,NA$4&lt;=$K37),AND(NA$4&gt;=$Q37,NA$4&lt;=$R37),AND(NA$4&gt;=$X37,NA$4&lt;=$Y37)),IF(NA72&gt;0,$D37-NA72,$D37),0)</f>
        <v>0</v>
      </c>
      <c r="NB37" s="167">
        <f>IF(OR(AND(NB$4&gt;=$J37,NB$4&lt;=$K37),AND(NB$4&gt;=$Q37,NB$4&lt;=$R37),AND(NB$4&gt;=$X37,NB$4&lt;=$Y37)),IF(NB72&gt;0,$D37-NB72,$D37),0)</f>
        <v>0</v>
      </c>
      <c r="NC37" s="167">
        <f>IF(OR(AND(NC$4&gt;=$J37,NC$4&lt;=$K37),AND(NC$4&gt;=$Q37,NC$4&lt;=$R37),AND(NC$4&gt;=$X37,NC$4&lt;=$Y37)),IF(NC72&gt;0,$D37-NC72,$D37),0)</f>
        <v>0</v>
      </c>
      <c r="ND37" s="167">
        <f>IF(OR(AND(ND$4&gt;=$J37,ND$4&lt;=$K37),AND(ND$4&gt;=$Q37,ND$4&lt;=$R37),AND(ND$4&gt;=$X37,ND$4&lt;=$Y37)),IF(ND72&gt;0,$D37-ND72,$D37),0)</f>
        <v>0</v>
      </c>
      <c r="NE37" s="167">
        <f>IF(OR(AND(NE$4&gt;=$J37,NE$4&lt;=$K37),AND(NE$4&gt;=$Q37,NE$4&lt;=$R37),AND(NE$4&gt;=$X37,NE$4&lt;=$Y37)),IF(NE72&gt;0,$D37-NE72,$D37),0)</f>
        <v>0</v>
      </c>
      <c r="NF37" s="167">
        <f>IF(OR(AND(NF$4&gt;=$J37,NF$4&lt;=$K37),AND(NF$4&gt;=$Q37,NF$4&lt;=$R37),AND(NF$4&gt;=$X37,NF$4&lt;=$Y37)),IF(NF72&gt;0,$D37-NF72,$D37),0)</f>
        <v>0</v>
      </c>
      <c r="NG37" s="167">
        <f>IF(OR(AND(NG$4&gt;=$J37,NG$4&lt;=$K37),AND(NG$4&gt;=$Q37,NG$4&lt;=$R37),AND(NG$4&gt;=$X37,NG$4&lt;=$Y37)),IF(NG72&gt;0,$D37-NG72,$D37),0)</f>
        <v>0</v>
      </c>
      <c r="NH37" s="167">
        <f>IF(OR(AND(NH$4&gt;=$J37,NH$4&lt;=$K37),AND(NH$4&gt;=$Q37,NH$4&lt;=$R37),AND(NH$4&gt;=$X37,NH$4&lt;=$Y37)),IF(NH72&gt;0,$D37-NH72,$D37),0)</f>
        <v>0</v>
      </c>
      <c r="NI37" s="167">
        <f>IF(OR(AND(NI$4&gt;=$J37,NI$4&lt;=$K37),AND(NI$4&gt;=$Q37,NI$4&lt;=$R37),AND(NI$4&gt;=$X37,NI$4&lt;=$Y37)),IF(NI72&gt;0,$D37-NI72,$D37),0)</f>
        <v>0</v>
      </c>
      <c r="NJ37" s="167">
        <f>IF(OR(AND(NJ$4&gt;=$J37,NJ$4&lt;=$K37),AND(NJ$4&gt;=$Q37,NJ$4&lt;=$R37),AND(NJ$4&gt;=$X37,NJ$4&lt;=$Y37)),IF(NJ72&gt;0,$D37-NJ72,$D37),0)</f>
        <v>0</v>
      </c>
      <c r="NK37" s="167">
        <f>IF(OR(AND(NK$4&gt;=$J37,NK$4&lt;=$K37),AND(NK$4&gt;=$Q37,NK$4&lt;=$R37),AND(NK$4&gt;=$X37,NK$4&lt;=$Y37)),IF(NK72&gt;0,$D37-NK72,$D37),0)</f>
        <v>0</v>
      </c>
      <c r="NL37" s="167">
        <f>IF(OR(AND(NL$4&gt;=$J37,NL$4&lt;=$K37),AND(NL$4&gt;=$Q37,NL$4&lt;=$R37),AND(NL$4&gt;=$X37,NL$4&lt;=$Y37)),IF(NL72&gt;0,$D37-NL72,$D37),0)</f>
        <v>0</v>
      </c>
      <c r="NM37" s="167">
        <f>IF(OR(AND(NM$4&gt;=$J37,NM$4&lt;=$K37),AND(NM$4&gt;=$Q37,NM$4&lt;=$R37),AND(NM$4&gt;=$X37,NM$4&lt;=$Y37)),IF(NM72&gt;0,$D37-NM72,$D37),0)</f>
        <v>0</v>
      </c>
      <c r="NN37" s="167">
        <f>IF(OR(AND(NN$4&gt;=$J37,NN$4&lt;=$K37),AND(NN$4&gt;=$Q37,NN$4&lt;=$R37),AND(NN$4&gt;=$X37,NN$4&lt;=$Y37)),IF(NN72&gt;0,$D37-NN72,$D37),0)</f>
        <v>0</v>
      </c>
      <c r="NO37" s="167">
        <f>IF(OR(AND(NO$4&gt;=$J37,NO$4&lt;=$K37),AND(NO$4&gt;=$Q37,NO$4&lt;=$R37),AND(NO$4&gt;=$X37,NO$4&lt;=$Y37)),IF(NO72&gt;0,$D37-NO72,$D37),0)</f>
        <v>0</v>
      </c>
      <c r="NP37" s="167">
        <f>IF(OR(AND(NP$4&gt;=$J37,NP$4&lt;=$K37),AND(NP$4&gt;=$Q37,NP$4&lt;=$R37),AND(NP$4&gt;=$X37,NP$4&lt;=$Y37)),IF(NP72&gt;0,$D37-NP72,$D37),0)</f>
        <v>0</v>
      </c>
      <c r="NQ37" s="167">
        <f>IF(OR(AND(NQ$4&gt;=$J37,NQ$4&lt;=$K37),AND(NQ$4&gt;=$Q37,NQ$4&lt;=$R37),AND(NQ$4&gt;=$X37,NQ$4&lt;=$Y37)),IF(NQ72&gt;0,$D37-NQ72,$D37),0)</f>
        <v>0</v>
      </c>
      <c r="NR37" s="167">
        <f>IF(OR(AND(NR$4&gt;=$J37,NR$4&lt;=$K37),AND(NR$4&gt;=$Q37,NR$4&lt;=$R37),AND(NR$4&gt;=$X37,NR$4&lt;=$Y37)),IF(NR72&gt;0,$D37-NR72,$D37),0)</f>
        <v>0</v>
      </c>
      <c r="NS37" s="167">
        <f>IF(OR(AND(NS$4&gt;=$J37,NS$4&lt;=$K37),AND(NS$4&gt;=$Q37,NS$4&lt;=$R37),AND(NS$4&gt;=$X37,NS$4&lt;=$Y37)),IF(NS72&gt;0,$D37-NS72,$D37),0)</f>
        <v>0</v>
      </c>
      <c r="NT37" s="167">
        <f>IF(OR(AND(NT$4&gt;=$J37,NT$4&lt;=$K37),AND(NT$4&gt;=$Q37,NT$4&lt;=$R37),AND(NT$4&gt;=$X37,NT$4&lt;=$Y37)),IF(NT72&gt;0,$D37-NT72,$D37),0)</f>
        <v>0</v>
      </c>
      <c r="NU37" s="167">
        <f>IF(OR(AND(NU$4&gt;=$J37,NU$4&lt;=$K37),AND(NU$4&gt;=$Q37,NU$4&lt;=$R37),AND(NU$4&gt;=$X37,NU$4&lt;=$Y37)),IF(NU72&gt;0,$D37-NU72,$D37),0)</f>
        <v>0</v>
      </c>
      <c r="NV37" s="167">
        <f>IF(OR(AND(NV$4&gt;=$J37,NV$4&lt;=$K37),AND(NV$4&gt;=$Q37,NV$4&lt;=$R37),AND(NV$4&gt;=$X37,NV$4&lt;=$Y37)),IF(NV72&gt;0,$D37-NV72,$D37),0)</f>
        <v>0</v>
      </c>
      <c r="NW37" s="167">
        <f>IF(OR(AND(NW$4&gt;=$J37,NW$4&lt;=$K37),AND(NW$4&gt;=$Q37,NW$4&lt;=$R37),AND(NW$4&gt;=$X37,NW$4&lt;=$Y37)),IF(NW72&gt;0,$D37-NW72,$D37),0)</f>
        <v>0</v>
      </c>
      <c r="NX37" s="167">
        <f>IF(OR(AND(NX$4&gt;=$J37,NX$4&lt;=$K37),AND(NX$4&gt;=$Q37,NX$4&lt;=$R37),AND(NX$4&gt;=$X37,NX$4&lt;=$Y37)),IF(NX72&gt;0,$D37-NX72,$D37),0)</f>
        <v>0</v>
      </c>
      <c r="NY37" s="167">
        <f>IF(OR(AND(NY$4&gt;=$J37,NY$4&lt;=$K37),AND(NY$4&gt;=$Q37,NY$4&lt;=$R37),AND(NY$4&gt;=$X37,NY$4&lt;=$Y37)),IF(NY72&gt;0,$D37-NY72,$D37),0)</f>
        <v>0</v>
      </c>
      <c r="NZ37" s="167">
        <f>IF(OR(AND(NZ$4&gt;=$J37,NZ$4&lt;=$K37),AND(NZ$4&gt;=$Q37,NZ$4&lt;=$R37),AND(NZ$4&gt;=$X37,NZ$4&lt;=$Y37)),IF(NZ72&gt;0,$D37-NZ72,$D37),0)</f>
        <v>0</v>
      </c>
      <c r="OA37" s="167">
        <f>IF(OR(AND(OA$4&gt;=$J37,OA$4&lt;=$K37),AND(OA$4&gt;=$Q37,OA$4&lt;=$R37),AND(OA$4&gt;=$X37,OA$4&lt;=$Y37)),IF(OA72&gt;0,$D37-OA72,$D37),0)</f>
        <v>0</v>
      </c>
      <c r="OC37" s="8" t="s">
        <v>106</v>
      </c>
      <c r="OH37" s="17">
        <f t="shared" si="167"/>
        <v>0</v>
      </c>
      <c r="OI37" s="8">
        <f t="shared" si="235"/>
        <v>366</v>
      </c>
      <c r="OJ37" s="18">
        <f t="shared" si="181"/>
        <v>1</v>
      </c>
      <c r="OK37" s="18">
        <f t="shared" si="169"/>
        <v>1</v>
      </c>
      <c r="OL37" s="18">
        <f t="shared" si="170"/>
        <v>1</v>
      </c>
      <c r="OM37" s="18">
        <f t="shared" si="171"/>
        <v>1</v>
      </c>
      <c r="ON37" s="18">
        <f t="shared" si="172"/>
        <v>1</v>
      </c>
      <c r="OO37" s="18">
        <f t="shared" si="173"/>
        <v>1</v>
      </c>
      <c r="OP37" s="18">
        <f t="shared" si="174"/>
        <v>1</v>
      </c>
      <c r="OQ37" s="18">
        <f t="shared" si="175"/>
        <v>1</v>
      </c>
      <c r="OR37" s="18">
        <f t="shared" si="176"/>
        <v>1</v>
      </c>
      <c r="OS37" s="18">
        <f t="shared" si="177"/>
        <v>1</v>
      </c>
      <c r="OT37" s="18">
        <f t="shared" si="178"/>
        <v>1</v>
      </c>
      <c r="OU37" s="18">
        <f t="shared" si="179"/>
        <v>1</v>
      </c>
      <c r="OV37" s="18">
        <f t="shared" si="180"/>
        <v>1</v>
      </c>
    </row>
    <row r="38" spans="1:412" ht="11.25" customHeight="1" x14ac:dyDescent="0.25">
      <c r="A38" s="14" t="s">
        <v>136</v>
      </c>
      <c r="D38" s="21">
        <f>SUM(D18:D37)</f>
        <v>20.8</v>
      </c>
      <c r="E38" s="138"/>
      <c r="F38" s="138" t="str">
        <f t="shared" si="166"/>
        <v/>
      </c>
      <c r="H38" s="134" t="str">
        <f t="shared" si="230"/>
        <v/>
      </c>
      <c r="I38" s="141"/>
      <c r="J38" s="134" t="str">
        <f t="shared" si="183"/>
        <v/>
      </c>
      <c r="K38" s="134" t="str">
        <f t="shared" si="183"/>
        <v/>
      </c>
      <c r="L38" s="150"/>
      <c r="M38" s="150" t="str">
        <f t="shared" si="184"/>
        <v/>
      </c>
      <c r="O38" s="145" t="str">
        <f t="shared" si="227"/>
        <v/>
      </c>
      <c r="Q38" s="146" t="str">
        <f t="shared" si="236"/>
        <v/>
      </c>
      <c r="R38" s="146" t="str">
        <f t="shared" si="237"/>
        <v/>
      </c>
      <c r="V38" s="158" t="str">
        <f t="shared" si="229"/>
        <v/>
      </c>
      <c r="X38" s="157" t="str">
        <f t="shared" si="233"/>
        <v/>
      </c>
      <c r="Y38" s="157" t="str">
        <f t="shared" si="234"/>
        <v/>
      </c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  <c r="BO38" s="16"/>
      <c r="BP38" s="16"/>
      <c r="BQ38" s="16"/>
      <c r="BR38" s="16"/>
      <c r="BS38" s="16"/>
      <c r="BT38" s="16"/>
      <c r="BU38" s="16"/>
      <c r="BV38" s="16"/>
      <c r="BW38" s="16"/>
      <c r="BX38" s="16"/>
      <c r="BY38" s="16"/>
      <c r="BZ38" s="16"/>
      <c r="CA38" s="16"/>
      <c r="CB38" s="16"/>
      <c r="CC38" s="16"/>
      <c r="CD38" s="16"/>
      <c r="CE38" s="16"/>
      <c r="CF38" s="16"/>
      <c r="CG38" s="16"/>
      <c r="CH38" s="16"/>
      <c r="CI38" s="16"/>
      <c r="CJ38" s="16"/>
      <c r="CK38" s="16"/>
      <c r="CL38" s="16"/>
      <c r="CM38" s="16"/>
      <c r="CN38" s="16"/>
      <c r="CO38" s="16"/>
      <c r="CP38" s="16"/>
      <c r="CQ38" s="16"/>
      <c r="CR38" s="16"/>
      <c r="CS38" s="16"/>
      <c r="CT38" s="16"/>
      <c r="CU38" s="16"/>
      <c r="CV38" s="16"/>
      <c r="CW38" s="16"/>
      <c r="CX38" s="16"/>
      <c r="CY38" s="16"/>
      <c r="CZ38" s="16"/>
      <c r="DA38" s="16"/>
      <c r="DB38" s="16"/>
      <c r="DC38" s="16"/>
      <c r="DD38" s="16"/>
      <c r="DE38" s="16"/>
      <c r="DF38" s="16"/>
      <c r="DG38" s="16"/>
      <c r="DH38" s="16"/>
      <c r="DI38" s="16"/>
      <c r="DJ38" s="16"/>
      <c r="DK38" s="16"/>
      <c r="DL38" s="16"/>
      <c r="DM38" s="16"/>
      <c r="DN38" s="16"/>
      <c r="DO38" s="16"/>
      <c r="DP38" s="16"/>
      <c r="DQ38" s="16"/>
      <c r="DR38" s="16"/>
      <c r="DS38" s="16"/>
      <c r="DT38" s="16"/>
      <c r="DU38" s="16"/>
      <c r="DV38" s="16"/>
      <c r="DW38" s="16"/>
      <c r="DX38" s="16"/>
      <c r="DY38" s="16"/>
      <c r="DZ38" s="16"/>
      <c r="EA38" s="16"/>
      <c r="EB38" s="16"/>
      <c r="EC38" s="16"/>
      <c r="ED38" s="16"/>
      <c r="EE38" s="16"/>
      <c r="EF38" s="16"/>
      <c r="EG38" s="16"/>
      <c r="EH38" s="16"/>
      <c r="EI38" s="16"/>
      <c r="EJ38" s="16"/>
      <c r="EK38" s="16"/>
      <c r="EL38" s="16"/>
      <c r="EM38" s="16"/>
      <c r="EN38" s="16"/>
      <c r="EO38" s="16"/>
      <c r="EP38" s="16"/>
      <c r="EQ38" s="16"/>
      <c r="ER38" s="16"/>
      <c r="ES38" s="16"/>
      <c r="ET38" s="16"/>
      <c r="EU38" s="16"/>
      <c r="EV38" s="16"/>
      <c r="EW38" s="16"/>
      <c r="EX38" s="16"/>
      <c r="EY38" s="16"/>
      <c r="EZ38" s="16"/>
      <c r="FA38" s="16"/>
      <c r="FB38" s="16"/>
      <c r="FC38" s="16"/>
      <c r="FD38" s="16"/>
      <c r="FE38" s="16"/>
      <c r="FF38" s="16"/>
      <c r="FG38" s="16"/>
      <c r="FH38" s="16"/>
      <c r="FI38" s="16"/>
      <c r="FJ38" s="16"/>
      <c r="FK38" s="16"/>
      <c r="FL38" s="16"/>
      <c r="FM38" s="16"/>
      <c r="FN38" s="16"/>
      <c r="FO38" s="16"/>
      <c r="FP38" s="16"/>
      <c r="FQ38" s="16"/>
      <c r="FR38" s="16"/>
      <c r="FS38" s="16"/>
      <c r="FT38" s="16"/>
      <c r="FU38" s="16"/>
      <c r="FV38" s="16"/>
      <c r="FW38" s="16"/>
      <c r="FX38" s="16"/>
      <c r="FY38" s="16"/>
      <c r="FZ38" s="16"/>
      <c r="GA38" s="16"/>
      <c r="GB38" s="16"/>
      <c r="GC38" s="16"/>
      <c r="GD38" s="16"/>
      <c r="GE38" s="16"/>
      <c r="GF38" s="16"/>
      <c r="GG38" s="16"/>
      <c r="GH38" s="16"/>
      <c r="GI38" s="16"/>
      <c r="GJ38" s="16"/>
      <c r="GK38" s="16"/>
      <c r="GL38" s="16"/>
      <c r="GM38" s="16"/>
      <c r="GN38" s="16"/>
      <c r="GO38" s="16"/>
      <c r="GP38" s="16"/>
      <c r="GQ38" s="16"/>
      <c r="GR38" s="16"/>
      <c r="GS38" s="16"/>
      <c r="GT38" s="16"/>
      <c r="GU38" s="16"/>
      <c r="GV38" s="16"/>
      <c r="GW38" s="16"/>
      <c r="GX38" s="16"/>
      <c r="GY38" s="16"/>
      <c r="GZ38" s="16"/>
      <c r="HA38" s="16"/>
      <c r="HB38" s="16"/>
      <c r="HC38" s="16"/>
      <c r="HD38" s="16"/>
      <c r="HE38" s="16"/>
      <c r="HF38" s="16"/>
      <c r="HG38" s="16"/>
      <c r="HH38" s="16"/>
      <c r="HI38" s="16"/>
      <c r="HJ38" s="16"/>
      <c r="HK38" s="16"/>
      <c r="HL38" s="16"/>
      <c r="HM38" s="16"/>
      <c r="HN38" s="16"/>
      <c r="HO38" s="16"/>
      <c r="HP38" s="16"/>
      <c r="HQ38" s="16"/>
      <c r="HR38" s="16"/>
      <c r="HS38" s="16"/>
      <c r="HT38" s="16"/>
      <c r="HU38" s="16"/>
      <c r="HV38" s="16"/>
      <c r="HW38" s="16"/>
      <c r="HX38" s="16"/>
      <c r="HY38" s="16"/>
      <c r="HZ38" s="16"/>
      <c r="IA38" s="16"/>
      <c r="IB38" s="16"/>
      <c r="IC38" s="16"/>
      <c r="ID38" s="16"/>
      <c r="IE38" s="16"/>
      <c r="IF38" s="16"/>
      <c r="IG38" s="16"/>
      <c r="IH38" s="16"/>
      <c r="II38" s="16"/>
      <c r="IJ38" s="16"/>
      <c r="IK38" s="16"/>
      <c r="IL38" s="16"/>
      <c r="IM38" s="16"/>
      <c r="IN38" s="16"/>
      <c r="IO38" s="16"/>
      <c r="IP38" s="16"/>
      <c r="IQ38" s="16"/>
      <c r="IR38" s="16"/>
      <c r="IS38" s="16"/>
      <c r="IT38" s="16"/>
      <c r="IU38" s="16"/>
      <c r="IV38" s="16"/>
      <c r="IW38" s="16"/>
      <c r="IX38" s="16"/>
      <c r="IY38" s="16"/>
      <c r="IZ38" s="16"/>
      <c r="JA38" s="16"/>
      <c r="JB38" s="16"/>
      <c r="JC38" s="16"/>
      <c r="JD38" s="16"/>
      <c r="JE38" s="16"/>
      <c r="JF38" s="16"/>
      <c r="JG38" s="16"/>
      <c r="JH38" s="16"/>
      <c r="JI38" s="16"/>
      <c r="JJ38" s="16"/>
      <c r="JK38" s="16"/>
      <c r="JL38" s="16"/>
      <c r="JM38" s="16"/>
      <c r="JN38" s="16"/>
      <c r="JO38" s="16"/>
      <c r="JP38" s="16"/>
      <c r="JQ38" s="16"/>
      <c r="JR38" s="16"/>
      <c r="JS38" s="16"/>
      <c r="JT38" s="16"/>
      <c r="JU38" s="16"/>
      <c r="JV38" s="16"/>
      <c r="JW38" s="16"/>
      <c r="JX38" s="16"/>
      <c r="JY38" s="16"/>
      <c r="JZ38" s="16"/>
      <c r="KA38" s="16"/>
      <c r="KB38" s="16"/>
      <c r="KC38" s="16"/>
      <c r="KD38" s="16"/>
      <c r="KE38" s="16"/>
      <c r="KF38" s="16"/>
      <c r="KG38" s="16"/>
      <c r="KH38" s="16"/>
      <c r="KI38" s="16"/>
      <c r="KJ38" s="16"/>
      <c r="KK38" s="16"/>
      <c r="KL38" s="16"/>
      <c r="KM38" s="16"/>
      <c r="KN38" s="16"/>
      <c r="KO38" s="16"/>
      <c r="KP38" s="16"/>
      <c r="KQ38" s="16"/>
      <c r="KR38" s="16"/>
      <c r="KS38" s="16"/>
      <c r="KT38" s="16"/>
      <c r="KU38" s="16"/>
      <c r="KV38" s="16"/>
      <c r="KW38" s="16"/>
      <c r="KX38" s="16"/>
      <c r="KY38" s="16"/>
      <c r="KZ38" s="16"/>
      <c r="LA38" s="16"/>
      <c r="LB38" s="16"/>
      <c r="LC38" s="16"/>
      <c r="LD38" s="16"/>
      <c r="LE38" s="16"/>
      <c r="LF38" s="16"/>
      <c r="LG38" s="16"/>
      <c r="LH38" s="16"/>
      <c r="LI38" s="16"/>
      <c r="LJ38" s="16"/>
      <c r="LK38" s="16"/>
      <c r="LL38" s="16"/>
      <c r="LM38" s="16"/>
      <c r="LN38" s="16"/>
      <c r="LO38" s="16"/>
      <c r="LP38" s="16"/>
      <c r="LQ38" s="16"/>
      <c r="LR38" s="16"/>
      <c r="LS38" s="16"/>
      <c r="LT38" s="16"/>
      <c r="LU38" s="16"/>
      <c r="LV38" s="16"/>
      <c r="LW38" s="16"/>
      <c r="LX38" s="16"/>
      <c r="LY38" s="16"/>
      <c r="LZ38" s="16"/>
      <c r="MA38" s="16"/>
      <c r="MB38" s="16"/>
      <c r="MC38" s="16"/>
      <c r="MD38" s="16"/>
      <c r="ME38" s="16"/>
      <c r="MF38" s="16"/>
      <c r="MG38" s="16"/>
      <c r="MH38" s="16"/>
      <c r="MI38" s="16"/>
      <c r="MJ38" s="16"/>
      <c r="MK38" s="16"/>
      <c r="ML38" s="16"/>
      <c r="MM38" s="16"/>
      <c r="MN38" s="16"/>
      <c r="MO38" s="16"/>
      <c r="MP38" s="16"/>
      <c r="MQ38" s="16"/>
      <c r="MR38" s="16"/>
      <c r="MS38" s="16"/>
      <c r="MT38" s="16"/>
      <c r="MU38" s="16"/>
      <c r="MV38" s="16"/>
      <c r="MW38" s="16"/>
      <c r="MX38" s="16"/>
      <c r="MY38" s="16"/>
      <c r="MZ38" s="16"/>
      <c r="NA38" s="16"/>
      <c r="NB38" s="16"/>
      <c r="NC38" s="16"/>
      <c r="ND38" s="16"/>
      <c r="NE38" s="16"/>
      <c r="NF38" s="16"/>
      <c r="NG38" s="16"/>
      <c r="NH38" s="16"/>
      <c r="NI38" s="16"/>
      <c r="NJ38" s="16"/>
      <c r="NK38" s="16"/>
      <c r="NL38" s="16"/>
      <c r="NM38" s="16"/>
      <c r="NN38" s="16"/>
      <c r="NO38" s="16"/>
      <c r="NP38" s="16"/>
      <c r="NQ38" s="16"/>
      <c r="NR38" s="16"/>
      <c r="NS38" s="16"/>
      <c r="NT38" s="16"/>
      <c r="NU38" s="16"/>
      <c r="NV38" s="16"/>
      <c r="NW38" s="16"/>
      <c r="NX38" s="16"/>
      <c r="NY38" s="16"/>
      <c r="NZ38" s="16"/>
      <c r="OA38" s="16"/>
      <c r="OH38" s="17">
        <f t="shared" si="167"/>
        <v>0</v>
      </c>
      <c r="OI38" s="8">
        <f t="shared" si="168"/>
        <v>0</v>
      </c>
      <c r="OJ38" s="18">
        <f t="shared" si="181"/>
        <v>0</v>
      </c>
      <c r="OK38" s="18">
        <f t="shared" si="169"/>
        <v>1</v>
      </c>
      <c r="OL38" s="18">
        <f t="shared" si="170"/>
        <v>1</v>
      </c>
      <c r="OM38" s="18">
        <f t="shared" si="171"/>
        <v>1</v>
      </c>
      <c r="ON38" s="18">
        <f t="shared" si="172"/>
        <v>1</v>
      </c>
      <c r="OO38" s="18">
        <f t="shared" si="173"/>
        <v>1</v>
      </c>
      <c r="OP38" s="18">
        <f t="shared" si="174"/>
        <v>1</v>
      </c>
      <c r="OQ38" s="18">
        <f t="shared" si="175"/>
        <v>1</v>
      </c>
      <c r="OR38" s="18">
        <f t="shared" si="176"/>
        <v>1</v>
      </c>
      <c r="OS38" s="18">
        <f t="shared" si="177"/>
        <v>1</v>
      </c>
      <c r="OT38" s="18">
        <f t="shared" si="178"/>
        <v>1</v>
      </c>
      <c r="OU38" s="18">
        <f t="shared" si="179"/>
        <v>1</v>
      </c>
      <c r="OV38" s="18">
        <f t="shared" si="180"/>
        <v>1</v>
      </c>
    </row>
    <row r="39" spans="1:412" ht="11.25" customHeight="1" x14ac:dyDescent="0.2">
      <c r="E39" s="138"/>
      <c r="F39" s="138" t="str">
        <f t="shared" si="166"/>
        <v/>
      </c>
      <c r="H39" s="134" t="str">
        <f t="shared" si="230"/>
        <v/>
      </c>
      <c r="I39" s="141"/>
      <c r="J39" s="134" t="str">
        <f t="shared" si="183"/>
        <v/>
      </c>
      <c r="K39" s="134" t="str">
        <f t="shared" si="183"/>
        <v/>
      </c>
      <c r="L39" s="150"/>
      <c r="M39" s="150" t="str">
        <f t="shared" si="184"/>
        <v/>
      </c>
      <c r="O39" s="145" t="str">
        <f t="shared" si="227"/>
        <v/>
      </c>
      <c r="Q39" s="146" t="str">
        <f t="shared" ref="Q39:Q44" si="240">IF(L39="","",ROUND(L39-43830,0))</f>
        <v/>
      </c>
      <c r="R39" s="146" t="str">
        <f t="shared" ref="R39:R44" si="241">IF(M39="","",ROUND(M39-43830,0))</f>
        <v/>
      </c>
      <c r="V39" s="158" t="str">
        <f t="shared" si="229"/>
        <v/>
      </c>
      <c r="X39" s="157" t="str">
        <f t="shared" si="233"/>
        <v/>
      </c>
      <c r="Y39" s="157" t="str">
        <f t="shared" si="234"/>
        <v/>
      </c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  <c r="BO39" s="16"/>
      <c r="BP39" s="16"/>
      <c r="BQ39" s="16"/>
      <c r="BR39" s="16"/>
      <c r="BS39" s="16"/>
      <c r="BT39" s="16"/>
      <c r="BU39" s="16"/>
      <c r="BV39" s="16"/>
      <c r="BW39" s="16"/>
      <c r="BX39" s="16"/>
      <c r="BY39" s="16"/>
      <c r="BZ39" s="16"/>
      <c r="CA39" s="16"/>
      <c r="CB39" s="16"/>
      <c r="CC39" s="16"/>
      <c r="CD39" s="16"/>
      <c r="CE39" s="16"/>
      <c r="CF39" s="16"/>
      <c r="CG39" s="16"/>
      <c r="CH39" s="16"/>
      <c r="CI39" s="16"/>
      <c r="CJ39" s="16"/>
      <c r="CK39" s="16"/>
      <c r="CL39" s="16"/>
      <c r="CM39" s="16"/>
      <c r="CN39" s="16"/>
      <c r="CO39" s="16"/>
      <c r="CP39" s="16"/>
      <c r="CQ39" s="16"/>
      <c r="CR39" s="16"/>
      <c r="CS39" s="16"/>
      <c r="CT39" s="16"/>
      <c r="CU39" s="16"/>
      <c r="CV39" s="16"/>
      <c r="CW39" s="16"/>
      <c r="CX39" s="16"/>
      <c r="CY39" s="16"/>
      <c r="CZ39" s="16"/>
      <c r="DA39" s="16"/>
      <c r="DB39" s="16"/>
      <c r="DC39" s="16"/>
      <c r="DD39" s="16"/>
      <c r="DE39" s="16"/>
      <c r="DF39" s="16"/>
      <c r="DG39" s="16"/>
      <c r="DH39" s="16"/>
      <c r="DI39" s="16"/>
      <c r="DJ39" s="16"/>
      <c r="DK39" s="16"/>
      <c r="DL39" s="16"/>
      <c r="DM39" s="16"/>
      <c r="DN39" s="16"/>
      <c r="DO39" s="16"/>
      <c r="DP39" s="16"/>
      <c r="DQ39" s="16"/>
      <c r="DR39" s="16"/>
      <c r="DS39" s="16"/>
      <c r="DT39" s="16"/>
      <c r="DU39" s="16"/>
      <c r="DV39" s="16"/>
      <c r="DW39" s="16"/>
      <c r="DX39" s="16"/>
      <c r="DY39" s="16"/>
      <c r="DZ39" s="16"/>
      <c r="EA39" s="16"/>
      <c r="EB39" s="16"/>
      <c r="EC39" s="16"/>
      <c r="ED39" s="16"/>
      <c r="EE39" s="16"/>
      <c r="EF39" s="16"/>
      <c r="EG39" s="16"/>
      <c r="EH39" s="16"/>
      <c r="EI39" s="16"/>
      <c r="EJ39" s="16"/>
      <c r="EK39" s="16"/>
      <c r="EL39" s="16"/>
      <c r="EM39" s="16"/>
      <c r="EN39" s="16"/>
      <c r="EO39" s="16"/>
      <c r="EP39" s="16"/>
      <c r="EQ39" s="16"/>
      <c r="ER39" s="16"/>
      <c r="ES39" s="16"/>
      <c r="ET39" s="16"/>
      <c r="EU39" s="16"/>
      <c r="EV39" s="16"/>
      <c r="EW39" s="16"/>
      <c r="EX39" s="16"/>
      <c r="EY39" s="16"/>
      <c r="EZ39" s="16"/>
      <c r="FA39" s="16"/>
      <c r="FB39" s="16"/>
      <c r="FC39" s="16"/>
      <c r="FD39" s="16"/>
      <c r="FE39" s="16"/>
      <c r="FF39" s="16"/>
      <c r="FG39" s="16"/>
      <c r="FH39" s="16"/>
      <c r="FI39" s="16"/>
      <c r="FJ39" s="16"/>
      <c r="FK39" s="16"/>
      <c r="FL39" s="16"/>
      <c r="FM39" s="16"/>
      <c r="FN39" s="16"/>
      <c r="FO39" s="16"/>
      <c r="FP39" s="16"/>
      <c r="FQ39" s="16"/>
      <c r="FR39" s="16"/>
      <c r="FS39" s="16"/>
      <c r="FT39" s="16"/>
      <c r="FU39" s="16"/>
      <c r="FV39" s="16"/>
      <c r="FW39" s="16"/>
      <c r="FX39" s="16"/>
      <c r="FY39" s="16"/>
      <c r="FZ39" s="16"/>
      <c r="GA39" s="16"/>
      <c r="GB39" s="16"/>
      <c r="GC39" s="16"/>
      <c r="GD39" s="16"/>
      <c r="GE39" s="16"/>
      <c r="GF39" s="16"/>
      <c r="GG39" s="16"/>
      <c r="GH39" s="16"/>
      <c r="GI39" s="16"/>
      <c r="GJ39" s="16"/>
      <c r="GK39" s="16"/>
      <c r="GL39" s="16"/>
      <c r="GM39" s="16"/>
      <c r="GN39" s="16"/>
      <c r="GO39" s="16"/>
      <c r="GP39" s="16"/>
      <c r="GQ39" s="16"/>
      <c r="GR39" s="16"/>
      <c r="GS39" s="16"/>
      <c r="GT39" s="16"/>
      <c r="GU39" s="16"/>
      <c r="GV39" s="16"/>
      <c r="GW39" s="16"/>
      <c r="GX39" s="16"/>
      <c r="GY39" s="16"/>
      <c r="GZ39" s="16"/>
      <c r="HA39" s="16"/>
      <c r="HB39" s="16"/>
      <c r="HC39" s="16"/>
      <c r="HD39" s="16"/>
      <c r="HE39" s="16"/>
      <c r="HF39" s="16"/>
      <c r="HG39" s="16"/>
      <c r="HH39" s="16"/>
      <c r="HI39" s="16"/>
      <c r="HJ39" s="16"/>
      <c r="HK39" s="16"/>
      <c r="HL39" s="16"/>
      <c r="HM39" s="16"/>
      <c r="HN39" s="16"/>
      <c r="HO39" s="16"/>
      <c r="HP39" s="16"/>
      <c r="HQ39" s="16"/>
      <c r="HR39" s="16"/>
      <c r="HS39" s="16"/>
      <c r="HT39" s="16"/>
      <c r="HU39" s="16"/>
      <c r="HV39" s="16"/>
      <c r="HW39" s="16"/>
      <c r="HX39" s="16"/>
      <c r="HY39" s="16"/>
      <c r="HZ39" s="16"/>
      <c r="IA39" s="16"/>
      <c r="IB39" s="16"/>
      <c r="IC39" s="16"/>
      <c r="ID39" s="16"/>
      <c r="IE39" s="16"/>
      <c r="IF39" s="16"/>
      <c r="IG39" s="16"/>
      <c r="IH39" s="16"/>
      <c r="II39" s="16"/>
      <c r="IJ39" s="16"/>
      <c r="IK39" s="16"/>
      <c r="IL39" s="16"/>
      <c r="IM39" s="16"/>
      <c r="IN39" s="16"/>
      <c r="IO39" s="16"/>
      <c r="IP39" s="16"/>
      <c r="IQ39" s="16"/>
      <c r="IR39" s="16"/>
      <c r="IS39" s="16"/>
      <c r="IT39" s="16"/>
      <c r="IU39" s="16"/>
      <c r="IV39" s="16"/>
      <c r="IW39" s="16"/>
      <c r="IX39" s="16"/>
      <c r="IY39" s="16"/>
      <c r="IZ39" s="16"/>
      <c r="JA39" s="16"/>
      <c r="JB39" s="16"/>
      <c r="JC39" s="16"/>
      <c r="JD39" s="16"/>
      <c r="JE39" s="16"/>
      <c r="JF39" s="16"/>
      <c r="JG39" s="16"/>
      <c r="JH39" s="16"/>
      <c r="JI39" s="16"/>
      <c r="JJ39" s="16"/>
      <c r="JK39" s="16"/>
      <c r="JL39" s="16"/>
      <c r="JM39" s="16"/>
      <c r="JN39" s="16"/>
      <c r="JO39" s="16"/>
      <c r="JP39" s="16"/>
      <c r="JQ39" s="16"/>
      <c r="JR39" s="16"/>
      <c r="JS39" s="16"/>
      <c r="JT39" s="16"/>
      <c r="JU39" s="16"/>
      <c r="JV39" s="16"/>
      <c r="JW39" s="16"/>
      <c r="JX39" s="16"/>
      <c r="JY39" s="16"/>
      <c r="JZ39" s="16"/>
      <c r="KA39" s="16"/>
      <c r="KB39" s="16"/>
      <c r="KC39" s="16"/>
      <c r="KD39" s="16"/>
      <c r="KE39" s="16"/>
      <c r="KF39" s="16"/>
      <c r="KG39" s="16"/>
      <c r="KH39" s="16"/>
      <c r="KI39" s="16"/>
      <c r="KJ39" s="16"/>
      <c r="KK39" s="16"/>
      <c r="KL39" s="16"/>
      <c r="KM39" s="16"/>
      <c r="KN39" s="16"/>
      <c r="KO39" s="16"/>
      <c r="KP39" s="16"/>
      <c r="KQ39" s="16"/>
      <c r="KR39" s="16"/>
      <c r="KS39" s="16"/>
      <c r="KT39" s="16"/>
      <c r="KU39" s="16"/>
      <c r="KV39" s="16"/>
      <c r="KW39" s="16"/>
      <c r="KX39" s="16"/>
      <c r="KY39" s="16"/>
      <c r="KZ39" s="16"/>
      <c r="LA39" s="16"/>
      <c r="LB39" s="16"/>
      <c r="LC39" s="16"/>
      <c r="LD39" s="16"/>
      <c r="LE39" s="16"/>
      <c r="LF39" s="16"/>
      <c r="LG39" s="16"/>
      <c r="LH39" s="16"/>
      <c r="LI39" s="16"/>
      <c r="LJ39" s="16"/>
      <c r="LK39" s="16"/>
      <c r="LL39" s="16"/>
      <c r="LM39" s="16"/>
      <c r="LN39" s="16"/>
      <c r="LO39" s="16"/>
      <c r="LP39" s="16"/>
      <c r="LQ39" s="16"/>
      <c r="LR39" s="16"/>
      <c r="LS39" s="16"/>
      <c r="LT39" s="16"/>
      <c r="LU39" s="16"/>
      <c r="LV39" s="16"/>
      <c r="LW39" s="16"/>
      <c r="LX39" s="16"/>
      <c r="LY39" s="16"/>
      <c r="LZ39" s="16"/>
      <c r="MA39" s="16"/>
      <c r="MB39" s="16"/>
      <c r="MC39" s="16"/>
      <c r="MD39" s="16"/>
      <c r="ME39" s="16"/>
      <c r="MF39" s="16"/>
      <c r="MG39" s="16"/>
      <c r="MH39" s="16"/>
      <c r="MI39" s="16"/>
      <c r="MJ39" s="16"/>
      <c r="MK39" s="16"/>
      <c r="ML39" s="16"/>
      <c r="MM39" s="16"/>
      <c r="MN39" s="16"/>
      <c r="MO39" s="16"/>
      <c r="MP39" s="16"/>
      <c r="MQ39" s="16"/>
      <c r="MR39" s="16"/>
      <c r="MS39" s="16"/>
      <c r="MT39" s="16"/>
      <c r="MU39" s="16"/>
      <c r="MV39" s="16"/>
      <c r="MW39" s="16"/>
      <c r="MX39" s="16"/>
      <c r="MY39" s="16"/>
      <c r="MZ39" s="16"/>
      <c r="NA39" s="16"/>
      <c r="NB39" s="16"/>
      <c r="NC39" s="16"/>
      <c r="ND39" s="16"/>
      <c r="NE39" s="16"/>
      <c r="NF39" s="16"/>
      <c r="NG39" s="16"/>
      <c r="NH39" s="16"/>
      <c r="NI39" s="16"/>
      <c r="NJ39" s="16"/>
      <c r="NK39" s="16"/>
      <c r="NL39" s="16"/>
      <c r="NM39" s="16"/>
      <c r="NN39" s="16"/>
      <c r="NO39" s="16"/>
      <c r="NP39" s="16"/>
      <c r="NQ39" s="16"/>
      <c r="NR39" s="16"/>
      <c r="NS39" s="16"/>
      <c r="NT39" s="16"/>
      <c r="NU39" s="16"/>
      <c r="NV39" s="16"/>
      <c r="NW39" s="16"/>
      <c r="NX39" s="16"/>
      <c r="NY39" s="16"/>
      <c r="NZ39" s="16"/>
      <c r="OA39" s="16"/>
      <c r="OH39" s="17">
        <f t="shared" si="167"/>
        <v>0</v>
      </c>
      <c r="OI39" s="8">
        <f t="shared" si="168"/>
        <v>0</v>
      </c>
      <c r="OJ39" s="18">
        <f t="shared" si="181"/>
        <v>0</v>
      </c>
      <c r="OK39" s="18">
        <f t="shared" si="169"/>
        <v>1</v>
      </c>
      <c r="OL39" s="18">
        <f t="shared" si="170"/>
        <v>1</v>
      </c>
      <c r="OM39" s="18">
        <f t="shared" si="171"/>
        <v>1</v>
      </c>
      <c r="ON39" s="18">
        <f t="shared" si="172"/>
        <v>1</v>
      </c>
      <c r="OO39" s="18">
        <f t="shared" si="173"/>
        <v>1</v>
      </c>
      <c r="OP39" s="18">
        <f t="shared" si="174"/>
        <v>1</v>
      </c>
      <c r="OQ39" s="18">
        <f t="shared" si="175"/>
        <v>1</v>
      </c>
      <c r="OR39" s="18">
        <f t="shared" si="176"/>
        <v>1</v>
      </c>
      <c r="OS39" s="18">
        <f t="shared" si="177"/>
        <v>1</v>
      </c>
      <c r="OT39" s="18">
        <f t="shared" si="178"/>
        <v>1</v>
      </c>
      <c r="OU39" s="18">
        <f t="shared" si="179"/>
        <v>1</v>
      </c>
      <c r="OV39" s="18">
        <f t="shared" si="180"/>
        <v>1</v>
      </c>
    </row>
    <row r="40" spans="1:412" ht="11.25" customHeight="1" x14ac:dyDescent="0.25">
      <c r="A40" s="14" t="s">
        <v>115</v>
      </c>
      <c r="D40" s="15"/>
      <c r="E40" s="138"/>
      <c r="F40" s="138" t="str">
        <f t="shared" si="166"/>
        <v/>
      </c>
      <c r="H40" s="134" t="str">
        <f t="shared" si="182"/>
        <v>Sab</v>
      </c>
      <c r="I40" s="141"/>
      <c r="J40" s="134" t="str">
        <f t="shared" si="183"/>
        <v/>
      </c>
      <c r="K40" s="134" t="str">
        <f t="shared" si="183"/>
        <v/>
      </c>
      <c r="L40" s="150"/>
      <c r="M40" s="150" t="str">
        <f t="shared" si="184"/>
        <v/>
      </c>
      <c r="O40" s="145" t="str">
        <f t="shared" si="185"/>
        <v>Sab</v>
      </c>
      <c r="Q40" s="146" t="str">
        <f t="shared" si="240"/>
        <v/>
      </c>
      <c r="R40" s="146" t="str">
        <f t="shared" si="241"/>
        <v/>
      </c>
      <c r="V40" s="158" t="str">
        <f t="shared" si="186"/>
        <v>Sab</v>
      </c>
      <c r="X40" s="157" t="str">
        <f t="shared" si="233"/>
        <v/>
      </c>
      <c r="Y40" s="157" t="str">
        <f t="shared" si="234"/>
        <v/>
      </c>
      <c r="Z40" s="16">
        <f t="shared" ref="Z40:Z44" si="242">IF(OR(AND(Z$4&gt;=$J40,Z$4&lt;=$K40),AND(Z$4&gt;=$Q40,Z$4&lt;=$R40),AND(Z$4&gt;=$X40,Z$4&lt;=$Y40)),$D40,0)</f>
        <v>0</v>
      </c>
      <c r="AA40" s="16">
        <f t="shared" ref="AA40:AJ40" si="243">IF(OR(AND(AA$4&gt;=$J40,AA$4&lt;=$K40),AND(AA$4&gt;=$Q40,AA$4&lt;=$R40)),$D40,0)</f>
        <v>0</v>
      </c>
      <c r="AB40" s="16">
        <f t="shared" si="243"/>
        <v>0</v>
      </c>
      <c r="AC40" s="16">
        <f t="shared" si="243"/>
        <v>0</v>
      </c>
      <c r="AD40" s="16">
        <f t="shared" si="243"/>
        <v>0</v>
      </c>
      <c r="AE40" s="16">
        <f t="shared" si="243"/>
        <v>0</v>
      </c>
      <c r="AF40" s="16">
        <f t="shared" si="243"/>
        <v>0</v>
      </c>
      <c r="AG40" s="16">
        <f t="shared" si="243"/>
        <v>0</v>
      </c>
      <c r="AH40" s="16">
        <f t="shared" si="243"/>
        <v>0</v>
      </c>
      <c r="AI40" s="16">
        <f t="shared" si="243"/>
        <v>0</v>
      </c>
      <c r="AJ40" s="16">
        <f t="shared" si="243"/>
        <v>0</v>
      </c>
      <c r="AK40" s="16">
        <f t="shared" ref="AK40:AT40" si="244">IF(OR(AND(AK$4&gt;=$J40,AK$4&lt;=$K40),AND(AK$4&gt;=$Q40,AK$4&lt;=$R40)),$D40,0)</f>
        <v>0</v>
      </c>
      <c r="AL40" s="16">
        <f t="shared" si="244"/>
        <v>0</v>
      </c>
      <c r="AM40" s="16">
        <f t="shared" si="244"/>
        <v>0</v>
      </c>
      <c r="AN40" s="16">
        <f t="shared" si="244"/>
        <v>0</v>
      </c>
      <c r="AO40" s="16">
        <f t="shared" si="244"/>
        <v>0</v>
      </c>
      <c r="AP40" s="16">
        <f t="shared" si="244"/>
        <v>0</v>
      </c>
      <c r="AQ40" s="16">
        <f t="shared" si="244"/>
        <v>0</v>
      </c>
      <c r="AR40" s="16">
        <f t="shared" si="244"/>
        <v>0</v>
      </c>
      <c r="AS40" s="16">
        <f t="shared" si="244"/>
        <v>0</v>
      </c>
      <c r="AT40" s="16">
        <f t="shared" si="244"/>
        <v>0</v>
      </c>
      <c r="AU40" s="16">
        <f t="shared" ref="AU40:BD40" si="245">IF(OR(AND(AU$4&gt;=$J40,AU$4&lt;=$K40),AND(AU$4&gt;=$Q40,AU$4&lt;=$R40)),$D40,0)</f>
        <v>0</v>
      </c>
      <c r="AV40" s="16">
        <f t="shared" si="245"/>
        <v>0</v>
      </c>
      <c r="AW40" s="16">
        <f t="shared" si="245"/>
        <v>0</v>
      </c>
      <c r="AX40" s="16">
        <f t="shared" si="245"/>
        <v>0</v>
      </c>
      <c r="AY40" s="16">
        <f t="shared" si="245"/>
        <v>0</v>
      </c>
      <c r="AZ40" s="16">
        <f t="shared" si="245"/>
        <v>0</v>
      </c>
      <c r="BA40" s="16">
        <f t="shared" si="245"/>
        <v>0</v>
      </c>
      <c r="BB40" s="16">
        <f t="shared" si="245"/>
        <v>0</v>
      </c>
      <c r="BC40" s="16">
        <f t="shared" si="245"/>
        <v>0</v>
      </c>
      <c r="BD40" s="16">
        <f t="shared" si="245"/>
        <v>0</v>
      </c>
      <c r="BE40" s="16">
        <f t="shared" ref="BE40:BN40" si="246">IF(OR(AND(BE$4&gt;=$J40,BE$4&lt;=$K40),AND(BE$4&gt;=$Q40,BE$4&lt;=$R40)),$D40,0)</f>
        <v>0</v>
      </c>
      <c r="BF40" s="16">
        <f t="shared" si="246"/>
        <v>0</v>
      </c>
      <c r="BG40" s="16">
        <f t="shared" si="246"/>
        <v>0</v>
      </c>
      <c r="BH40" s="16">
        <f t="shared" si="246"/>
        <v>0</v>
      </c>
      <c r="BI40" s="16">
        <f t="shared" si="246"/>
        <v>0</v>
      </c>
      <c r="BJ40" s="16">
        <f t="shared" si="246"/>
        <v>0</v>
      </c>
      <c r="BK40" s="16">
        <f t="shared" si="246"/>
        <v>0</v>
      </c>
      <c r="BL40" s="16">
        <f t="shared" si="246"/>
        <v>0</v>
      </c>
      <c r="BM40" s="16">
        <f t="shared" si="246"/>
        <v>0</v>
      </c>
      <c r="BN40" s="16">
        <f t="shared" si="246"/>
        <v>0</v>
      </c>
      <c r="BO40" s="16">
        <f t="shared" ref="BO40:BX40" si="247">IF(OR(AND(BO$4&gt;=$J40,BO$4&lt;=$K40),AND(BO$4&gt;=$Q40,BO$4&lt;=$R40)),$D40,0)</f>
        <v>0</v>
      </c>
      <c r="BP40" s="16">
        <f t="shared" si="247"/>
        <v>0</v>
      </c>
      <c r="BQ40" s="16">
        <f t="shared" si="247"/>
        <v>0</v>
      </c>
      <c r="BR40" s="16">
        <f t="shared" si="247"/>
        <v>0</v>
      </c>
      <c r="BS40" s="16">
        <f t="shared" si="247"/>
        <v>0</v>
      </c>
      <c r="BT40" s="16">
        <f t="shared" si="247"/>
        <v>0</v>
      </c>
      <c r="BU40" s="16">
        <f t="shared" si="247"/>
        <v>0</v>
      </c>
      <c r="BV40" s="16">
        <f t="shared" si="247"/>
        <v>0</v>
      </c>
      <c r="BW40" s="16">
        <f t="shared" si="247"/>
        <v>0</v>
      </c>
      <c r="BX40" s="16">
        <f t="shared" si="247"/>
        <v>0</v>
      </c>
      <c r="BY40" s="16">
        <f t="shared" ref="BY40:CH40" si="248">IF(OR(AND(BY$4&gt;=$J40,BY$4&lt;=$K40),AND(BY$4&gt;=$Q40,BY$4&lt;=$R40)),$D40,0)</f>
        <v>0</v>
      </c>
      <c r="BZ40" s="16">
        <f t="shared" si="248"/>
        <v>0</v>
      </c>
      <c r="CA40" s="16">
        <f t="shared" si="248"/>
        <v>0</v>
      </c>
      <c r="CB40" s="16">
        <f t="shared" si="248"/>
        <v>0</v>
      </c>
      <c r="CC40" s="16">
        <f t="shared" si="248"/>
        <v>0</v>
      </c>
      <c r="CD40" s="16">
        <f t="shared" si="248"/>
        <v>0</v>
      </c>
      <c r="CE40" s="16">
        <f t="shared" si="248"/>
        <v>0</v>
      </c>
      <c r="CF40" s="16">
        <f t="shared" si="248"/>
        <v>0</v>
      </c>
      <c r="CG40" s="16">
        <f t="shared" si="248"/>
        <v>0</v>
      </c>
      <c r="CH40" s="16">
        <f t="shared" si="248"/>
        <v>0</v>
      </c>
      <c r="CI40" s="16">
        <f t="shared" ref="CI40:CR40" si="249">IF(OR(AND(CI$4&gt;=$J40,CI$4&lt;=$K40),AND(CI$4&gt;=$Q40,CI$4&lt;=$R40)),$D40,0)</f>
        <v>0</v>
      </c>
      <c r="CJ40" s="16">
        <f t="shared" si="249"/>
        <v>0</v>
      </c>
      <c r="CK40" s="16">
        <f t="shared" si="249"/>
        <v>0</v>
      </c>
      <c r="CL40" s="16">
        <f t="shared" si="249"/>
        <v>0</v>
      </c>
      <c r="CM40" s="16">
        <f t="shared" si="249"/>
        <v>0</v>
      </c>
      <c r="CN40" s="16">
        <f t="shared" si="249"/>
        <v>0</v>
      </c>
      <c r="CO40" s="16">
        <f t="shared" si="249"/>
        <v>0</v>
      </c>
      <c r="CP40" s="16">
        <f t="shared" si="249"/>
        <v>0</v>
      </c>
      <c r="CQ40" s="16">
        <f t="shared" si="249"/>
        <v>0</v>
      </c>
      <c r="CR40" s="16">
        <f t="shared" si="249"/>
        <v>0</v>
      </c>
      <c r="CS40" s="16">
        <f t="shared" ref="CS40:DB40" si="250">IF(OR(AND(CS$4&gt;=$J40,CS$4&lt;=$K40),AND(CS$4&gt;=$Q40,CS$4&lt;=$R40)),$D40,0)</f>
        <v>0</v>
      </c>
      <c r="CT40" s="16">
        <f t="shared" si="250"/>
        <v>0</v>
      </c>
      <c r="CU40" s="16">
        <f t="shared" si="250"/>
        <v>0</v>
      </c>
      <c r="CV40" s="16">
        <f t="shared" si="250"/>
        <v>0</v>
      </c>
      <c r="CW40" s="16">
        <f t="shared" si="250"/>
        <v>0</v>
      </c>
      <c r="CX40" s="16">
        <f t="shared" si="250"/>
        <v>0</v>
      </c>
      <c r="CY40" s="16">
        <f t="shared" si="250"/>
        <v>0</v>
      </c>
      <c r="CZ40" s="16">
        <f t="shared" si="250"/>
        <v>0</v>
      </c>
      <c r="DA40" s="16">
        <f t="shared" si="250"/>
        <v>0</v>
      </c>
      <c r="DB40" s="16">
        <f t="shared" si="250"/>
        <v>0</v>
      </c>
      <c r="DC40" s="16">
        <f t="shared" ref="DC40:DL40" si="251">IF(OR(AND(DC$4&gt;=$J40,DC$4&lt;=$K40),AND(DC$4&gt;=$Q40,DC$4&lt;=$R40)),$D40,0)</f>
        <v>0</v>
      </c>
      <c r="DD40" s="16">
        <f t="shared" si="251"/>
        <v>0</v>
      </c>
      <c r="DE40" s="16">
        <f t="shared" si="251"/>
        <v>0</v>
      </c>
      <c r="DF40" s="16">
        <f t="shared" si="251"/>
        <v>0</v>
      </c>
      <c r="DG40" s="16">
        <f t="shared" si="251"/>
        <v>0</v>
      </c>
      <c r="DH40" s="16">
        <f t="shared" si="251"/>
        <v>0</v>
      </c>
      <c r="DI40" s="16">
        <f t="shared" si="251"/>
        <v>0</v>
      </c>
      <c r="DJ40" s="16">
        <f t="shared" si="251"/>
        <v>0</v>
      </c>
      <c r="DK40" s="16">
        <f t="shared" si="251"/>
        <v>0</v>
      </c>
      <c r="DL40" s="16">
        <f t="shared" si="251"/>
        <v>0</v>
      </c>
      <c r="DM40" s="16">
        <f t="shared" ref="DM40:DV40" si="252">IF(OR(AND(DM$4&gt;=$J40,DM$4&lt;=$K40),AND(DM$4&gt;=$Q40,DM$4&lt;=$R40)),$D40,0)</f>
        <v>0</v>
      </c>
      <c r="DN40" s="16">
        <f t="shared" si="252"/>
        <v>0</v>
      </c>
      <c r="DO40" s="16">
        <f t="shared" si="252"/>
        <v>0</v>
      </c>
      <c r="DP40" s="16">
        <f t="shared" si="252"/>
        <v>0</v>
      </c>
      <c r="DQ40" s="16">
        <f t="shared" si="252"/>
        <v>0</v>
      </c>
      <c r="DR40" s="16">
        <f t="shared" si="252"/>
        <v>0</v>
      </c>
      <c r="DS40" s="16">
        <f t="shared" si="252"/>
        <v>0</v>
      </c>
      <c r="DT40" s="16">
        <f t="shared" si="252"/>
        <v>0</v>
      </c>
      <c r="DU40" s="16">
        <f t="shared" si="252"/>
        <v>0</v>
      </c>
      <c r="DV40" s="16">
        <f t="shared" si="252"/>
        <v>0</v>
      </c>
      <c r="DW40" s="16">
        <f t="shared" ref="DW40:EF40" si="253">IF(OR(AND(DW$4&gt;=$J40,DW$4&lt;=$K40),AND(DW$4&gt;=$Q40,DW$4&lt;=$R40)),$D40,0)</f>
        <v>0</v>
      </c>
      <c r="DX40" s="16">
        <f t="shared" si="253"/>
        <v>0</v>
      </c>
      <c r="DY40" s="16">
        <f t="shared" si="253"/>
        <v>0</v>
      </c>
      <c r="DZ40" s="16">
        <f t="shared" si="253"/>
        <v>0</v>
      </c>
      <c r="EA40" s="16">
        <f t="shared" si="253"/>
        <v>0</v>
      </c>
      <c r="EB40" s="16">
        <f t="shared" si="253"/>
        <v>0</v>
      </c>
      <c r="EC40" s="16">
        <f t="shared" si="253"/>
        <v>0</v>
      </c>
      <c r="ED40" s="16">
        <f t="shared" si="253"/>
        <v>0</v>
      </c>
      <c r="EE40" s="16">
        <f t="shared" si="253"/>
        <v>0</v>
      </c>
      <c r="EF40" s="16">
        <f t="shared" si="253"/>
        <v>0</v>
      </c>
      <c r="EG40" s="16">
        <f t="shared" ref="EG40:EP40" si="254">IF(OR(AND(EG$4&gt;=$J40,EG$4&lt;=$K40),AND(EG$4&gt;=$Q40,EG$4&lt;=$R40)),$D40,0)</f>
        <v>0</v>
      </c>
      <c r="EH40" s="16">
        <f t="shared" si="254"/>
        <v>0</v>
      </c>
      <c r="EI40" s="16">
        <f t="shared" si="254"/>
        <v>0</v>
      </c>
      <c r="EJ40" s="16">
        <f t="shared" si="254"/>
        <v>0</v>
      </c>
      <c r="EK40" s="16">
        <f t="shared" si="254"/>
        <v>0</v>
      </c>
      <c r="EL40" s="16">
        <f t="shared" si="254"/>
        <v>0</v>
      </c>
      <c r="EM40" s="16">
        <f t="shared" si="254"/>
        <v>0</v>
      </c>
      <c r="EN40" s="16">
        <f t="shared" si="254"/>
        <v>0</v>
      </c>
      <c r="EO40" s="16">
        <f t="shared" si="254"/>
        <v>0</v>
      </c>
      <c r="EP40" s="16">
        <f t="shared" si="254"/>
        <v>0</v>
      </c>
      <c r="EQ40" s="16">
        <f t="shared" ref="EQ40:EZ40" si="255">IF(OR(AND(EQ$4&gt;=$J40,EQ$4&lt;=$K40),AND(EQ$4&gt;=$Q40,EQ$4&lt;=$R40)),$D40,0)</f>
        <v>0</v>
      </c>
      <c r="ER40" s="16">
        <f t="shared" si="255"/>
        <v>0</v>
      </c>
      <c r="ES40" s="16">
        <f t="shared" si="255"/>
        <v>0</v>
      </c>
      <c r="ET40" s="16">
        <f t="shared" si="255"/>
        <v>0</v>
      </c>
      <c r="EU40" s="16">
        <f t="shared" si="255"/>
        <v>0</v>
      </c>
      <c r="EV40" s="16">
        <f t="shared" si="255"/>
        <v>0</v>
      </c>
      <c r="EW40" s="16">
        <f t="shared" si="255"/>
        <v>0</v>
      </c>
      <c r="EX40" s="16">
        <f t="shared" si="255"/>
        <v>0</v>
      </c>
      <c r="EY40" s="16">
        <f t="shared" si="255"/>
        <v>0</v>
      </c>
      <c r="EZ40" s="16">
        <f t="shared" si="255"/>
        <v>0</v>
      </c>
      <c r="FA40" s="16">
        <f t="shared" ref="FA40:FJ40" si="256">IF(OR(AND(FA$4&gt;=$J40,FA$4&lt;=$K40),AND(FA$4&gt;=$Q40,FA$4&lt;=$R40)),$D40,0)</f>
        <v>0</v>
      </c>
      <c r="FB40" s="16">
        <f t="shared" si="256"/>
        <v>0</v>
      </c>
      <c r="FC40" s="16">
        <f t="shared" si="256"/>
        <v>0</v>
      </c>
      <c r="FD40" s="16">
        <f t="shared" si="256"/>
        <v>0</v>
      </c>
      <c r="FE40" s="16">
        <f t="shared" si="256"/>
        <v>0</v>
      </c>
      <c r="FF40" s="16">
        <f t="shared" si="256"/>
        <v>0</v>
      </c>
      <c r="FG40" s="16">
        <f t="shared" si="256"/>
        <v>0</v>
      </c>
      <c r="FH40" s="16">
        <f t="shared" si="256"/>
        <v>0</v>
      </c>
      <c r="FI40" s="16">
        <f t="shared" si="256"/>
        <v>0</v>
      </c>
      <c r="FJ40" s="16">
        <f t="shared" si="256"/>
        <v>0</v>
      </c>
      <c r="FK40" s="16">
        <f t="shared" ref="FK40:FT40" si="257">IF(OR(AND(FK$4&gt;=$J40,FK$4&lt;=$K40),AND(FK$4&gt;=$Q40,FK$4&lt;=$R40)),$D40,0)</f>
        <v>0</v>
      </c>
      <c r="FL40" s="16">
        <f t="shared" si="257"/>
        <v>0</v>
      </c>
      <c r="FM40" s="16">
        <f t="shared" si="257"/>
        <v>0</v>
      </c>
      <c r="FN40" s="16">
        <f t="shared" si="257"/>
        <v>0</v>
      </c>
      <c r="FO40" s="16">
        <f t="shared" si="257"/>
        <v>0</v>
      </c>
      <c r="FP40" s="16">
        <f t="shared" si="257"/>
        <v>0</v>
      </c>
      <c r="FQ40" s="16">
        <f t="shared" si="257"/>
        <v>0</v>
      </c>
      <c r="FR40" s="16">
        <f t="shared" si="257"/>
        <v>0</v>
      </c>
      <c r="FS40" s="16">
        <f t="shared" si="257"/>
        <v>0</v>
      </c>
      <c r="FT40" s="16">
        <f t="shared" si="257"/>
        <v>0</v>
      </c>
      <c r="FU40" s="16">
        <f t="shared" ref="FU40:GD40" si="258">IF(OR(AND(FU$4&gt;=$J40,FU$4&lt;=$K40),AND(FU$4&gt;=$Q40,FU$4&lt;=$R40)),$D40,0)</f>
        <v>0</v>
      </c>
      <c r="FV40" s="16">
        <f t="shared" si="258"/>
        <v>0</v>
      </c>
      <c r="FW40" s="16">
        <f t="shared" si="258"/>
        <v>0</v>
      </c>
      <c r="FX40" s="16">
        <f t="shared" si="258"/>
        <v>0</v>
      </c>
      <c r="FY40" s="16">
        <f t="shared" si="258"/>
        <v>0</v>
      </c>
      <c r="FZ40" s="16">
        <f t="shared" si="258"/>
        <v>0</v>
      </c>
      <c r="GA40" s="16">
        <f t="shared" si="258"/>
        <v>0</v>
      </c>
      <c r="GB40" s="16">
        <f t="shared" si="258"/>
        <v>0</v>
      </c>
      <c r="GC40" s="16">
        <f t="shared" si="258"/>
        <v>0</v>
      </c>
      <c r="GD40" s="16">
        <f t="shared" si="258"/>
        <v>0</v>
      </c>
      <c r="GE40" s="16">
        <f t="shared" ref="GE40:GN40" si="259">IF(OR(AND(GE$4&gt;=$J40,GE$4&lt;=$K40),AND(GE$4&gt;=$Q40,GE$4&lt;=$R40)),$D40,0)</f>
        <v>0</v>
      </c>
      <c r="GF40" s="16">
        <f t="shared" si="259"/>
        <v>0</v>
      </c>
      <c r="GG40" s="16">
        <f t="shared" si="259"/>
        <v>0</v>
      </c>
      <c r="GH40" s="16">
        <f t="shared" si="259"/>
        <v>0</v>
      </c>
      <c r="GI40" s="16">
        <f t="shared" si="259"/>
        <v>0</v>
      </c>
      <c r="GJ40" s="16">
        <f t="shared" si="259"/>
        <v>0</v>
      </c>
      <c r="GK40" s="16">
        <f t="shared" si="259"/>
        <v>0</v>
      </c>
      <c r="GL40" s="16">
        <f t="shared" si="259"/>
        <v>0</v>
      </c>
      <c r="GM40" s="16">
        <f t="shared" si="259"/>
        <v>0</v>
      </c>
      <c r="GN40" s="16">
        <f t="shared" si="259"/>
        <v>0</v>
      </c>
      <c r="GO40" s="16">
        <f t="shared" ref="GO40:GX40" si="260">IF(OR(AND(GO$4&gt;=$J40,GO$4&lt;=$K40),AND(GO$4&gt;=$Q40,GO$4&lt;=$R40)),$D40,0)</f>
        <v>0</v>
      </c>
      <c r="GP40" s="16">
        <f t="shared" si="260"/>
        <v>0</v>
      </c>
      <c r="GQ40" s="16">
        <f t="shared" si="260"/>
        <v>0</v>
      </c>
      <c r="GR40" s="16">
        <f t="shared" si="260"/>
        <v>0</v>
      </c>
      <c r="GS40" s="16">
        <f t="shared" si="260"/>
        <v>0</v>
      </c>
      <c r="GT40" s="16">
        <f t="shared" si="260"/>
        <v>0</v>
      </c>
      <c r="GU40" s="16">
        <f t="shared" si="260"/>
        <v>0</v>
      </c>
      <c r="GV40" s="16">
        <f t="shared" si="260"/>
        <v>0</v>
      </c>
      <c r="GW40" s="16">
        <f t="shared" si="260"/>
        <v>0</v>
      </c>
      <c r="GX40" s="16">
        <f t="shared" si="260"/>
        <v>0</v>
      </c>
      <c r="GY40" s="16">
        <f t="shared" ref="GY40:HH40" si="261">IF(OR(AND(GY$4&gt;=$J40,GY$4&lt;=$K40),AND(GY$4&gt;=$Q40,GY$4&lt;=$R40)),$D40,0)</f>
        <v>0</v>
      </c>
      <c r="GZ40" s="16">
        <f t="shared" si="261"/>
        <v>0</v>
      </c>
      <c r="HA40" s="16">
        <f t="shared" si="261"/>
        <v>0</v>
      </c>
      <c r="HB40" s="16">
        <f t="shared" si="261"/>
        <v>0</v>
      </c>
      <c r="HC40" s="16">
        <f t="shared" si="261"/>
        <v>0</v>
      </c>
      <c r="HD40" s="16">
        <f t="shared" si="261"/>
        <v>0</v>
      </c>
      <c r="HE40" s="16">
        <f t="shared" si="261"/>
        <v>0</v>
      </c>
      <c r="HF40" s="16">
        <f t="shared" si="261"/>
        <v>0</v>
      </c>
      <c r="HG40" s="16">
        <f t="shared" si="261"/>
        <v>0</v>
      </c>
      <c r="HH40" s="16">
        <f t="shared" si="261"/>
        <v>0</v>
      </c>
      <c r="HI40" s="16">
        <f t="shared" ref="HI40:HR40" si="262">IF(OR(AND(HI$4&gt;=$J40,HI$4&lt;=$K40),AND(HI$4&gt;=$Q40,HI$4&lt;=$R40)),$D40,0)</f>
        <v>0</v>
      </c>
      <c r="HJ40" s="16">
        <f t="shared" si="262"/>
        <v>0</v>
      </c>
      <c r="HK40" s="16">
        <f t="shared" si="262"/>
        <v>0</v>
      </c>
      <c r="HL40" s="16">
        <f t="shared" si="262"/>
        <v>0</v>
      </c>
      <c r="HM40" s="16">
        <f t="shared" si="262"/>
        <v>0</v>
      </c>
      <c r="HN40" s="16">
        <f t="shared" si="262"/>
        <v>0</v>
      </c>
      <c r="HO40" s="16">
        <f t="shared" si="262"/>
        <v>0</v>
      </c>
      <c r="HP40" s="16">
        <f t="shared" si="262"/>
        <v>0</v>
      </c>
      <c r="HQ40" s="16">
        <f t="shared" si="262"/>
        <v>0</v>
      </c>
      <c r="HR40" s="16">
        <f t="shared" si="262"/>
        <v>0</v>
      </c>
      <c r="HS40" s="16">
        <f t="shared" ref="HS40:IB40" si="263">IF(OR(AND(HS$4&gt;=$J40,HS$4&lt;=$K40),AND(HS$4&gt;=$Q40,HS$4&lt;=$R40)),$D40,0)</f>
        <v>0</v>
      </c>
      <c r="HT40" s="16">
        <f t="shared" si="263"/>
        <v>0</v>
      </c>
      <c r="HU40" s="16">
        <f t="shared" si="263"/>
        <v>0</v>
      </c>
      <c r="HV40" s="16">
        <f t="shared" si="263"/>
        <v>0</v>
      </c>
      <c r="HW40" s="16">
        <f t="shared" si="263"/>
        <v>0</v>
      </c>
      <c r="HX40" s="16">
        <f t="shared" si="263"/>
        <v>0</v>
      </c>
      <c r="HY40" s="16">
        <f t="shared" si="263"/>
        <v>0</v>
      </c>
      <c r="HZ40" s="16">
        <f t="shared" si="263"/>
        <v>0</v>
      </c>
      <c r="IA40" s="16">
        <f t="shared" si="263"/>
        <v>0</v>
      </c>
      <c r="IB40" s="16">
        <f t="shared" si="263"/>
        <v>0</v>
      </c>
      <c r="IC40" s="16">
        <f t="shared" ref="IC40:IL40" si="264">IF(OR(AND(IC$4&gt;=$J40,IC$4&lt;=$K40),AND(IC$4&gt;=$Q40,IC$4&lt;=$R40)),$D40,0)</f>
        <v>0</v>
      </c>
      <c r="ID40" s="16">
        <f t="shared" si="264"/>
        <v>0</v>
      </c>
      <c r="IE40" s="16">
        <f t="shared" si="264"/>
        <v>0</v>
      </c>
      <c r="IF40" s="16">
        <f t="shared" si="264"/>
        <v>0</v>
      </c>
      <c r="IG40" s="16">
        <f t="shared" si="264"/>
        <v>0</v>
      </c>
      <c r="IH40" s="16">
        <f t="shared" si="264"/>
        <v>0</v>
      </c>
      <c r="II40" s="16">
        <f t="shared" si="264"/>
        <v>0</v>
      </c>
      <c r="IJ40" s="16">
        <f t="shared" si="264"/>
        <v>0</v>
      </c>
      <c r="IK40" s="16">
        <f t="shared" si="264"/>
        <v>0</v>
      </c>
      <c r="IL40" s="16">
        <f t="shared" si="264"/>
        <v>0</v>
      </c>
      <c r="IM40" s="16">
        <f t="shared" ref="IM40:IV40" si="265">IF(OR(AND(IM$4&gt;=$J40,IM$4&lt;=$K40),AND(IM$4&gt;=$Q40,IM$4&lt;=$R40)),$D40,0)</f>
        <v>0</v>
      </c>
      <c r="IN40" s="16">
        <f t="shared" si="265"/>
        <v>0</v>
      </c>
      <c r="IO40" s="16">
        <f t="shared" si="265"/>
        <v>0</v>
      </c>
      <c r="IP40" s="16">
        <f t="shared" si="265"/>
        <v>0</v>
      </c>
      <c r="IQ40" s="16">
        <f t="shared" si="265"/>
        <v>0</v>
      </c>
      <c r="IR40" s="16">
        <f t="shared" si="265"/>
        <v>0</v>
      </c>
      <c r="IS40" s="16">
        <f t="shared" si="265"/>
        <v>0</v>
      </c>
      <c r="IT40" s="16">
        <f t="shared" si="265"/>
        <v>0</v>
      </c>
      <c r="IU40" s="16">
        <f t="shared" si="265"/>
        <v>0</v>
      </c>
      <c r="IV40" s="16">
        <f t="shared" si="265"/>
        <v>0</v>
      </c>
      <c r="IW40" s="16">
        <f t="shared" ref="IW40:JF40" si="266">IF(OR(AND(IW$4&gt;=$J40,IW$4&lt;=$K40),AND(IW$4&gt;=$Q40,IW$4&lt;=$R40)),$D40,0)</f>
        <v>0</v>
      </c>
      <c r="IX40" s="16">
        <f t="shared" si="266"/>
        <v>0</v>
      </c>
      <c r="IY40" s="16">
        <f t="shared" si="266"/>
        <v>0</v>
      </c>
      <c r="IZ40" s="16">
        <f t="shared" si="266"/>
        <v>0</v>
      </c>
      <c r="JA40" s="16">
        <f t="shared" si="266"/>
        <v>0</v>
      </c>
      <c r="JB40" s="16">
        <f t="shared" si="266"/>
        <v>0</v>
      </c>
      <c r="JC40" s="16">
        <f t="shared" si="266"/>
        <v>0</v>
      </c>
      <c r="JD40" s="16">
        <f t="shared" si="266"/>
        <v>0</v>
      </c>
      <c r="JE40" s="16">
        <f t="shared" si="266"/>
        <v>0</v>
      </c>
      <c r="JF40" s="16">
        <f t="shared" si="266"/>
        <v>0</v>
      </c>
      <c r="JG40" s="16">
        <f t="shared" ref="JG40:JP40" si="267">IF(OR(AND(JG$4&gt;=$J40,JG$4&lt;=$K40),AND(JG$4&gt;=$Q40,JG$4&lt;=$R40)),$D40,0)</f>
        <v>0</v>
      </c>
      <c r="JH40" s="16">
        <f t="shared" si="267"/>
        <v>0</v>
      </c>
      <c r="JI40" s="16">
        <f t="shared" si="267"/>
        <v>0</v>
      </c>
      <c r="JJ40" s="16">
        <f t="shared" si="267"/>
        <v>0</v>
      </c>
      <c r="JK40" s="16">
        <f t="shared" si="267"/>
        <v>0</v>
      </c>
      <c r="JL40" s="16">
        <f t="shared" si="267"/>
        <v>0</v>
      </c>
      <c r="JM40" s="16">
        <f t="shared" si="267"/>
        <v>0</v>
      </c>
      <c r="JN40" s="16">
        <f t="shared" si="267"/>
        <v>0</v>
      </c>
      <c r="JO40" s="16">
        <f t="shared" si="267"/>
        <v>0</v>
      </c>
      <c r="JP40" s="16">
        <f t="shared" si="267"/>
        <v>0</v>
      </c>
      <c r="JQ40" s="16">
        <f t="shared" ref="JQ40:JZ40" si="268">IF(OR(AND(JQ$4&gt;=$J40,JQ$4&lt;=$K40),AND(JQ$4&gt;=$Q40,JQ$4&lt;=$R40)),$D40,0)</f>
        <v>0</v>
      </c>
      <c r="JR40" s="16">
        <f t="shared" si="268"/>
        <v>0</v>
      </c>
      <c r="JS40" s="16">
        <f t="shared" si="268"/>
        <v>0</v>
      </c>
      <c r="JT40" s="16">
        <f t="shared" si="268"/>
        <v>0</v>
      </c>
      <c r="JU40" s="16">
        <f t="shared" si="268"/>
        <v>0</v>
      </c>
      <c r="JV40" s="16">
        <f t="shared" si="268"/>
        <v>0</v>
      </c>
      <c r="JW40" s="16">
        <f t="shared" si="268"/>
        <v>0</v>
      </c>
      <c r="JX40" s="16">
        <f t="shared" si="268"/>
        <v>0</v>
      </c>
      <c r="JY40" s="16">
        <f t="shared" si="268"/>
        <v>0</v>
      </c>
      <c r="JZ40" s="16">
        <f t="shared" si="268"/>
        <v>0</v>
      </c>
      <c r="KA40" s="16">
        <f t="shared" ref="KA40:KJ40" si="269">IF(OR(AND(KA$4&gt;=$J40,KA$4&lt;=$K40),AND(KA$4&gt;=$Q40,KA$4&lt;=$R40)),$D40,0)</f>
        <v>0</v>
      </c>
      <c r="KB40" s="16">
        <f t="shared" si="269"/>
        <v>0</v>
      </c>
      <c r="KC40" s="16">
        <f t="shared" si="269"/>
        <v>0</v>
      </c>
      <c r="KD40" s="16">
        <f t="shared" si="269"/>
        <v>0</v>
      </c>
      <c r="KE40" s="16">
        <f t="shared" si="269"/>
        <v>0</v>
      </c>
      <c r="KF40" s="16">
        <f t="shared" si="269"/>
        <v>0</v>
      </c>
      <c r="KG40" s="16">
        <f t="shared" si="269"/>
        <v>0</v>
      </c>
      <c r="KH40" s="16">
        <f t="shared" si="269"/>
        <v>0</v>
      </c>
      <c r="KI40" s="16">
        <f t="shared" si="269"/>
        <v>0</v>
      </c>
      <c r="KJ40" s="16">
        <f t="shared" si="269"/>
        <v>0</v>
      </c>
      <c r="KK40" s="16">
        <f t="shared" ref="KK40:KT40" si="270">IF(OR(AND(KK$4&gt;=$J40,KK$4&lt;=$K40),AND(KK$4&gt;=$Q40,KK$4&lt;=$R40)),$D40,0)</f>
        <v>0</v>
      </c>
      <c r="KL40" s="16">
        <f t="shared" si="270"/>
        <v>0</v>
      </c>
      <c r="KM40" s="16">
        <f t="shared" si="270"/>
        <v>0</v>
      </c>
      <c r="KN40" s="16">
        <f t="shared" si="270"/>
        <v>0</v>
      </c>
      <c r="KO40" s="16">
        <f t="shared" si="270"/>
        <v>0</v>
      </c>
      <c r="KP40" s="16">
        <f t="shared" si="270"/>
        <v>0</v>
      </c>
      <c r="KQ40" s="16">
        <f t="shared" si="270"/>
        <v>0</v>
      </c>
      <c r="KR40" s="16">
        <f t="shared" si="270"/>
        <v>0</v>
      </c>
      <c r="KS40" s="16">
        <f t="shared" si="270"/>
        <v>0</v>
      </c>
      <c r="KT40" s="16">
        <f t="shared" si="270"/>
        <v>0</v>
      </c>
      <c r="KU40" s="16">
        <f t="shared" ref="KU40:LD40" si="271">IF(OR(AND(KU$4&gt;=$J40,KU$4&lt;=$K40),AND(KU$4&gt;=$Q40,KU$4&lt;=$R40)),$D40,0)</f>
        <v>0</v>
      </c>
      <c r="KV40" s="16">
        <f t="shared" si="271"/>
        <v>0</v>
      </c>
      <c r="KW40" s="16">
        <f t="shared" si="271"/>
        <v>0</v>
      </c>
      <c r="KX40" s="16">
        <f t="shared" si="271"/>
        <v>0</v>
      </c>
      <c r="KY40" s="16">
        <f t="shared" si="271"/>
        <v>0</v>
      </c>
      <c r="KZ40" s="16">
        <f t="shared" si="271"/>
        <v>0</v>
      </c>
      <c r="LA40" s="16">
        <f t="shared" si="271"/>
        <v>0</v>
      </c>
      <c r="LB40" s="16">
        <f t="shared" si="271"/>
        <v>0</v>
      </c>
      <c r="LC40" s="16">
        <f t="shared" si="271"/>
        <v>0</v>
      </c>
      <c r="LD40" s="16">
        <f t="shared" si="271"/>
        <v>0</v>
      </c>
      <c r="LE40" s="16">
        <f t="shared" ref="LE40:LN40" si="272">IF(OR(AND(LE$4&gt;=$J40,LE$4&lt;=$K40),AND(LE$4&gt;=$Q40,LE$4&lt;=$R40)),$D40,0)</f>
        <v>0</v>
      </c>
      <c r="LF40" s="16">
        <f t="shared" si="272"/>
        <v>0</v>
      </c>
      <c r="LG40" s="16">
        <f t="shared" si="272"/>
        <v>0</v>
      </c>
      <c r="LH40" s="16">
        <f t="shared" si="272"/>
        <v>0</v>
      </c>
      <c r="LI40" s="16">
        <f t="shared" si="272"/>
        <v>0</v>
      </c>
      <c r="LJ40" s="16">
        <f t="shared" si="272"/>
        <v>0</v>
      </c>
      <c r="LK40" s="16">
        <f t="shared" si="272"/>
        <v>0</v>
      </c>
      <c r="LL40" s="16">
        <f t="shared" si="272"/>
        <v>0</v>
      </c>
      <c r="LM40" s="16">
        <f t="shared" si="272"/>
        <v>0</v>
      </c>
      <c r="LN40" s="16">
        <f t="shared" si="272"/>
        <v>0</v>
      </c>
      <c r="LO40" s="16">
        <f t="shared" ref="LO40:LX40" si="273">IF(OR(AND(LO$4&gt;=$J40,LO$4&lt;=$K40),AND(LO$4&gt;=$Q40,LO$4&lt;=$R40)),$D40,0)</f>
        <v>0</v>
      </c>
      <c r="LP40" s="16">
        <f t="shared" si="273"/>
        <v>0</v>
      </c>
      <c r="LQ40" s="16">
        <f t="shared" si="273"/>
        <v>0</v>
      </c>
      <c r="LR40" s="16">
        <f t="shared" si="273"/>
        <v>0</v>
      </c>
      <c r="LS40" s="16">
        <f t="shared" si="273"/>
        <v>0</v>
      </c>
      <c r="LT40" s="16">
        <f t="shared" si="273"/>
        <v>0</v>
      </c>
      <c r="LU40" s="16">
        <f t="shared" si="273"/>
        <v>0</v>
      </c>
      <c r="LV40" s="16">
        <f t="shared" si="273"/>
        <v>0</v>
      </c>
      <c r="LW40" s="16">
        <f t="shared" si="273"/>
        <v>0</v>
      </c>
      <c r="LX40" s="16">
        <f t="shared" si="273"/>
        <v>0</v>
      </c>
      <c r="LY40" s="16">
        <f t="shared" ref="LY40:MH40" si="274">IF(OR(AND(LY$4&gt;=$J40,LY$4&lt;=$K40),AND(LY$4&gt;=$Q40,LY$4&lt;=$R40)),$D40,0)</f>
        <v>0</v>
      </c>
      <c r="LZ40" s="16">
        <f t="shared" si="274"/>
        <v>0</v>
      </c>
      <c r="MA40" s="16">
        <f t="shared" si="274"/>
        <v>0</v>
      </c>
      <c r="MB40" s="16">
        <f t="shared" si="274"/>
        <v>0</v>
      </c>
      <c r="MC40" s="16">
        <f t="shared" si="274"/>
        <v>0</v>
      </c>
      <c r="MD40" s="16">
        <f t="shared" si="274"/>
        <v>0</v>
      </c>
      <c r="ME40" s="16">
        <f t="shared" si="274"/>
        <v>0</v>
      </c>
      <c r="MF40" s="16">
        <f t="shared" si="274"/>
        <v>0</v>
      </c>
      <c r="MG40" s="16">
        <f t="shared" si="274"/>
        <v>0</v>
      </c>
      <c r="MH40" s="16">
        <f t="shared" si="274"/>
        <v>0</v>
      </c>
      <c r="MI40" s="16">
        <f t="shared" ref="MI40:MR40" si="275">IF(OR(AND(MI$4&gt;=$J40,MI$4&lt;=$K40),AND(MI$4&gt;=$Q40,MI$4&lt;=$R40)),$D40,0)</f>
        <v>0</v>
      </c>
      <c r="MJ40" s="16">
        <f t="shared" si="275"/>
        <v>0</v>
      </c>
      <c r="MK40" s="16">
        <f t="shared" si="275"/>
        <v>0</v>
      </c>
      <c r="ML40" s="16">
        <f t="shared" si="275"/>
        <v>0</v>
      </c>
      <c r="MM40" s="16">
        <f t="shared" si="275"/>
        <v>0</v>
      </c>
      <c r="MN40" s="16">
        <f t="shared" si="275"/>
        <v>0</v>
      </c>
      <c r="MO40" s="16">
        <f t="shared" si="275"/>
        <v>0</v>
      </c>
      <c r="MP40" s="16">
        <f t="shared" si="275"/>
        <v>0</v>
      </c>
      <c r="MQ40" s="16">
        <f t="shared" si="275"/>
        <v>0</v>
      </c>
      <c r="MR40" s="16">
        <f t="shared" si="275"/>
        <v>0</v>
      </c>
      <c r="MS40" s="16">
        <f t="shared" ref="MS40:NB40" si="276">IF(OR(AND(MS$4&gt;=$J40,MS$4&lt;=$K40),AND(MS$4&gt;=$Q40,MS$4&lt;=$R40)),$D40,0)</f>
        <v>0</v>
      </c>
      <c r="MT40" s="16">
        <f t="shared" si="276"/>
        <v>0</v>
      </c>
      <c r="MU40" s="16">
        <f t="shared" si="276"/>
        <v>0</v>
      </c>
      <c r="MV40" s="16">
        <f t="shared" si="276"/>
        <v>0</v>
      </c>
      <c r="MW40" s="16">
        <f t="shared" si="276"/>
        <v>0</v>
      </c>
      <c r="MX40" s="16">
        <f t="shared" si="276"/>
        <v>0</v>
      </c>
      <c r="MY40" s="16">
        <f t="shared" si="276"/>
        <v>0</v>
      </c>
      <c r="MZ40" s="16">
        <f t="shared" si="276"/>
        <v>0</v>
      </c>
      <c r="NA40" s="16">
        <f t="shared" si="276"/>
        <v>0</v>
      </c>
      <c r="NB40" s="16">
        <f t="shared" si="276"/>
        <v>0</v>
      </c>
      <c r="NC40" s="16">
        <f t="shared" ref="NC40:NL40" si="277">IF(OR(AND(NC$4&gt;=$J40,NC$4&lt;=$K40),AND(NC$4&gt;=$Q40,NC$4&lt;=$R40)),$D40,0)</f>
        <v>0</v>
      </c>
      <c r="ND40" s="16">
        <f t="shared" si="277"/>
        <v>0</v>
      </c>
      <c r="NE40" s="16">
        <f t="shared" si="277"/>
        <v>0</v>
      </c>
      <c r="NF40" s="16">
        <f t="shared" si="277"/>
        <v>0</v>
      </c>
      <c r="NG40" s="16">
        <f t="shared" si="277"/>
        <v>0</v>
      </c>
      <c r="NH40" s="16">
        <f t="shared" si="277"/>
        <v>0</v>
      </c>
      <c r="NI40" s="16">
        <f t="shared" si="277"/>
        <v>0</v>
      </c>
      <c r="NJ40" s="16">
        <f t="shared" si="277"/>
        <v>0</v>
      </c>
      <c r="NK40" s="16">
        <f t="shared" si="277"/>
        <v>0</v>
      </c>
      <c r="NL40" s="16">
        <f t="shared" si="277"/>
        <v>0</v>
      </c>
      <c r="NM40" s="16">
        <f t="shared" ref="NM40:OA40" si="278">IF(OR(AND(NM$4&gt;=$J40,NM$4&lt;=$K40),AND(NM$4&gt;=$Q40,NM$4&lt;=$R40)),$D40,0)</f>
        <v>0</v>
      </c>
      <c r="NN40" s="16">
        <f t="shared" si="278"/>
        <v>0</v>
      </c>
      <c r="NO40" s="16">
        <f t="shared" si="278"/>
        <v>0</v>
      </c>
      <c r="NP40" s="16">
        <f t="shared" si="278"/>
        <v>0</v>
      </c>
      <c r="NQ40" s="16">
        <f t="shared" si="278"/>
        <v>0</v>
      </c>
      <c r="NR40" s="16">
        <f t="shared" si="278"/>
        <v>0</v>
      </c>
      <c r="NS40" s="16">
        <f t="shared" si="278"/>
        <v>0</v>
      </c>
      <c r="NT40" s="16">
        <f t="shared" si="278"/>
        <v>0</v>
      </c>
      <c r="NU40" s="16">
        <f t="shared" si="278"/>
        <v>0</v>
      </c>
      <c r="NV40" s="16">
        <f t="shared" si="278"/>
        <v>0</v>
      </c>
      <c r="NW40" s="16">
        <f t="shared" si="278"/>
        <v>0</v>
      </c>
      <c r="NX40" s="16">
        <f t="shared" si="278"/>
        <v>0</v>
      </c>
      <c r="NY40" s="16">
        <f t="shared" si="278"/>
        <v>0</v>
      </c>
      <c r="NZ40" s="16">
        <f t="shared" si="278"/>
        <v>0</v>
      </c>
      <c r="OA40" s="16">
        <f t="shared" si="278"/>
        <v>0</v>
      </c>
      <c r="OC40" s="8" t="s">
        <v>106</v>
      </c>
      <c r="OD40" s="14" t="s">
        <v>115</v>
      </c>
      <c r="OE40" s="8" t="s">
        <v>117</v>
      </c>
      <c r="OF40" s="8" t="s">
        <v>107</v>
      </c>
      <c r="OG40" s="8" t="s">
        <v>108</v>
      </c>
      <c r="OH40" s="17">
        <f t="shared" si="167"/>
        <v>0</v>
      </c>
      <c r="OI40" s="8">
        <f t="shared" si="168"/>
        <v>184</v>
      </c>
      <c r="OJ40" s="18">
        <f t="shared" si="181"/>
        <v>0.50273224043715847</v>
      </c>
      <c r="OK40" s="18">
        <f t="shared" si="169"/>
        <v>1</v>
      </c>
      <c r="OL40" s="18">
        <f t="shared" si="170"/>
        <v>1</v>
      </c>
      <c r="OM40" s="18">
        <f t="shared" si="171"/>
        <v>1</v>
      </c>
      <c r="ON40" s="18">
        <f t="shared" si="172"/>
        <v>1</v>
      </c>
      <c r="OO40" s="18">
        <f t="shared" si="173"/>
        <v>1</v>
      </c>
      <c r="OP40" s="18">
        <f t="shared" si="174"/>
        <v>1</v>
      </c>
      <c r="OQ40" s="18">
        <f t="shared" si="175"/>
        <v>1</v>
      </c>
      <c r="OR40" s="18">
        <f t="shared" si="176"/>
        <v>1</v>
      </c>
      <c r="OS40" s="18">
        <f t="shared" si="177"/>
        <v>1</v>
      </c>
      <c r="OT40" s="18">
        <f t="shared" si="178"/>
        <v>1</v>
      </c>
      <c r="OU40" s="18">
        <f t="shared" si="179"/>
        <v>1</v>
      </c>
      <c r="OV40" s="18">
        <f t="shared" si="180"/>
        <v>1</v>
      </c>
    </row>
    <row r="41" spans="1:412" ht="11.25" customHeight="1" x14ac:dyDescent="0.2">
      <c r="E41" s="138"/>
      <c r="F41" s="138" t="str">
        <f t="shared" ref="F41:F44" si="279">IF(E41="","",E41+G41-1)</f>
        <v/>
      </c>
      <c r="H41" s="134" t="str">
        <f t="shared" si="182"/>
        <v>Sab</v>
      </c>
      <c r="I41" s="141"/>
      <c r="J41" s="134" t="str">
        <f t="shared" si="183"/>
        <v/>
      </c>
      <c r="K41" s="134" t="str">
        <f t="shared" si="183"/>
        <v/>
      </c>
      <c r="L41" s="150"/>
      <c r="M41" s="150" t="str">
        <f t="shared" si="184"/>
        <v/>
      </c>
      <c r="O41" s="145" t="str">
        <f t="shared" si="185"/>
        <v>Sab</v>
      </c>
      <c r="Q41" s="146" t="str">
        <f t="shared" si="240"/>
        <v/>
      </c>
      <c r="R41" s="146" t="str">
        <f t="shared" si="241"/>
        <v/>
      </c>
      <c r="V41" s="158" t="str">
        <f t="shared" si="186"/>
        <v>Sab</v>
      </c>
      <c r="X41" s="157" t="str">
        <f t="shared" si="233"/>
        <v/>
      </c>
      <c r="Y41" s="157" t="str">
        <f t="shared" si="234"/>
        <v/>
      </c>
      <c r="Z41" s="16">
        <f t="shared" si="242"/>
        <v>0</v>
      </c>
      <c r="AA41" s="16">
        <f t="shared" ref="AA41:AJ41" si="280">IF(OR(AND(AA$4&gt;=$J41,AA$4&lt;=$K41),AND(AA$4&gt;=$Q41,AA$4&lt;=$R41)),$D41,0)</f>
        <v>0</v>
      </c>
      <c r="AB41" s="16">
        <f t="shared" si="280"/>
        <v>0</v>
      </c>
      <c r="AC41" s="16">
        <f t="shared" si="280"/>
        <v>0</v>
      </c>
      <c r="AD41" s="16">
        <f t="shared" si="280"/>
        <v>0</v>
      </c>
      <c r="AE41" s="16">
        <f t="shared" si="280"/>
        <v>0</v>
      </c>
      <c r="AF41" s="16">
        <f t="shared" si="280"/>
        <v>0</v>
      </c>
      <c r="AG41" s="16">
        <f t="shared" si="280"/>
        <v>0</v>
      </c>
      <c r="AH41" s="16">
        <f t="shared" si="280"/>
        <v>0</v>
      </c>
      <c r="AI41" s="16">
        <f t="shared" si="280"/>
        <v>0</v>
      </c>
      <c r="AJ41" s="16">
        <f t="shared" si="280"/>
        <v>0</v>
      </c>
      <c r="AK41" s="16">
        <f t="shared" ref="AK41:AT41" si="281">IF(OR(AND(AK$4&gt;=$J41,AK$4&lt;=$K41),AND(AK$4&gt;=$Q41,AK$4&lt;=$R41)),$D41,0)</f>
        <v>0</v>
      </c>
      <c r="AL41" s="16">
        <f t="shared" si="281"/>
        <v>0</v>
      </c>
      <c r="AM41" s="16">
        <f t="shared" si="281"/>
        <v>0</v>
      </c>
      <c r="AN41" s="16">
        <f t="shared" si="281"/>
        <v>0</v>
      </c>
      <c r="AO41" s="16">
        <f t="shared" si="281"/>
        <v>0</v>
      </c>
      <c r="AP41" s="16">
        <f t="shared" si="281"/>
        <v>0</v>
      </c>
      <c r="AQ41" s="16">
        <f t="shared" si="281"/>
        <v>0</v>
      </c>
      <c r="AR41" s="16">
        <f t="shared" si="281"/>
        <v>0</v>
      </c>
      <c r="AS41" s="16">
        <f t="shared" si="281"/>
        <v>0</v>
      </c>
      <c r="AT41" s="16">
        <f t="shared" si="281"/>
        <v>0</v>
      </c>
      <c r="AU41" s="16">
        <f t="shared" ref="AU41:BD41" si="282">IF(OR(AND(AU$4&gt;=$J41,AU$4&lt;=$K41),AND(AU$4&gt;=$Q41,AU$4&lt;=$R41)),$D41,0)</f>
        <v>0</v>
      </c>
      <c r="AV41" s="16">
        <f t="shared" si="282"/>
        <v>0</v>
      </c>
      <c r="AW41" s="16">
        <f t="shared" si="282"/>
        <v>0</v>
      </c>
      <c r="AX41" s="16">
        <f t="shared" si="282"/>
        <v>0</v>
      </c>
      <c r="AY41" s="16">
        <f t="shared" si="282"/>
        <v>0</v>
      </c>
      <c r="AZ41" s="16">
        <f t="shared" si="282"/>
        <v>0</v>
      </c>
      <c r="BA41" s="16">
        <f t="shared" si="282"/>
        <v>0</v>
      </c>
      <c r="BB41" s="16">
        <f t="shared" si="282"/>
        <v>0</v>
      </c>
      <c r="BC41" s="16">
        <f t="shared" si="282"/>
        <v>0</v>
      </c>
      <c r="BD41" s="16">
        <f t="shared" si="282"/>
        <v>0</v>
      </c>
      <c r="BE41" s="16">
        <f t="shared" ref="BE41:BN41" si="283">IF(OR(AND(BE$4&gt;=$J41,BE$4&lt;=$K41),AND(BE$4&gt;=$Q41,BE$4&lt;=$R41)),$D41,0)</f>
        <v>0</v>
      </c>
      <c r="BF41" s="16">
        <f t="shared" si="283"/>
        <v>0</v>
      </c>
      <c r="BG41" s="16">
        <f t="shared" si="283"/>
        <v>0</v>
      </c>
      <c r="BH41" s="16">
        <f t="shared" si="283"/>
        <v>0</v>
      </c>
      <c r="BI41" s="16">
        <f t="shared" si="283"/>
        <v>0</v>
      </c>
      <c r="BJ41" s="16">
        <f t="shared" si="283"/>
        <v>0</v>
      </c>
      <c r="BK41" s="16">
        <f t="shared" si="283"/>
        <v>0</v>
      </c>
      <c r="BL41" s="16">
        <f t="shared" si="283"/>
        <v>0</v>
      </c>
      <c r="BM41" s="16">
        <f t="shared" si="283"/>
        <v>0</v>
      </c>
      <c r="BN41" s="16">
        <f t="shared" si="283"/>
        <v>0</v>
      </c>
      <c r="BO41" s="16">
        <f t="shared" ref="BO41:BX41" si="284">IF(OR(AND(BO$4&gt;=$J41,BO$4&lt;=$K41),AND(BO$4&gt;=$Q41,BO$4&lt;=$R41)),$D41,0)</f>
        <v>0</v>
      </c>
      <c r="BP41" s="16">
        <f t="shared" si="284"/>
        <v>0</v>
      </c>
      <c r="BQ41" s="16">
        <f t="shared" si="284"/>
        <v>0</v>
      </c>
      <c r="BR41" s="16">
        <f t="shared" si="284"/>
        <v>0</v>
      </c>
      <c r="BS41" s="16">
        <f t="shared" si="284"/>
        <v>0</v>
      </c>
      <c r="BT41" s="16">
        <f t="shared" si="284"/>
        <v>0</v>
      </c>
      <c r="BU41" s="16">
        <f t="shared" si="284"/>
        <v>0</v>
      </c>
      <c r="BV41" s="16">
        <f t="shared" si="284"/>
        <v>0</v>
      </c>
      <c r="BW41" s="16">
        <f t="shared" si="284"/>
        <v>0</v>
      </c>
      <c r="BX41" s="16">
        <f t="shared" si="284"/>
        <v>0</v>
      </c>
      <c r="BY41" s="16">
        <f t="shared" ref="BY41:CH41" si="285">IF(OR(AND(BY$4&gt;=$J41,BY$4&lt;=$K41),AND(BY$4&gt;=$Q41,BY$4&lt;=$R41)),$D41,0)</f>
        <v>0</v>
      </c>
      <c r="BZ41" s="16">
        <f t="shared" si="285"/>
        <v>0</v>
      </c>
      <c r="CA41" s="16">
        <f t="shared" si="285"/>
        <v>0</v>
      </c>
      <c r="CB41" s="16">
        <f t="shared" si="285"/>
        <v>0</v>
      </c>
      <c r="CC41" s="16">
        <f t="shared" si="285"/>
        <v>0</v>
      </c>
      <c r="CD41" s="16">
        <f t="shared" si="285"/>
        <v>0</v>
      </c>
      <c r="CE41" s="16">
        <f t="shared" si="285"/>
        <v>0</v>
      </c>
      <c r="CF41" s="16">
        <f t="shared" si="285"/>
        <v>0</v>
      </c>
      <c r="CG41" s="16">
        <f t="shared" si="285"/>
        <v>0</v>
      </c>
      <c r="CH41" s="16">
        <f t="shared" si="285"/>
        <v>0</v>
      </c>
      <c r="CI41" s="16">
        <f t="shared" ref="CI41:CR41" si="286">IF(OR(AND(CI$4&gt;=$J41,CI$4&lt;=$K41),AND(CI$4&gt;=$Q41,CI$4&lt;=$R41)),$D41,0)</f>
        <v>0</v>
      </c>
      <c r="CJ41" s="16">
        <f t="shared" si="286"/>
        <v>0</v>
      </c>
      <c r="CK41" s="16">
        <f t="shared" si="286"/>
        <v>0</v>
      </c>
      <c r="CL41" s="16">
        <f t="shared" si="286"/>
        <v>0</v>
      </c>
      <c r="CM41" s="16">
        <f t="shared" si="286"/>
        <v>0</v>
      </c>
      <c r="CN41" s="16">
        <f t="shared" si="286"/>
        <v>0</v>
      </c>
      <c r="CO41" s="16">
        <f t="shared" si="286"/>
        <v>0</v>
      </c>
      <c r="CP41" s="16">
        <f t="shared" si="286"/>
        <v>0</v>
      </c>
      <c r="CQ41" s="16">
        <f t="shared" si="286"/>
        <v>0</v>
      </c>
      <c r="CR41" s="16">
        <f t="shared" si="286"/>
        <v>0</v>
      </c>
      <c r="CS41" s="16">
        <f t="shared" ref="CS41:DB41" si="287">IF(OR(AND(CS$4&gt;=$J41,CS$4&lt;=$K41),AND(CS$4&gt;=$Q41,CS$4&lt;=$R41)),$D41,0)</f>
        <v>0</v>
      </c>
      <c r="CT41" s="16">
        <f t="shared" si="287"/>
        <v>0</v>
      </c>
      <c r="CU41" s="16">
        <f t="shared" si="287"/>
        <v>0</v>
      </c>
      <c r="CV41" s="16">
        <f t="shared" si="287"/>
        <v>0</v>
      </c>
      <c r="CW41" s="16">
        <f t="shared" si="287"/>
        <v>0</v>
      </c>
      <c r="CX41" s="16">
        <f t="shared" si="287"/>
        <v>0</v>
      </c>
      <c r="CY41" s="16">
        <f t="shared" si="287"/>
        <v>0</v>
      </c>
      <c r="CZ41" s="16">
        <f t="shared" si="287"/>
        <v>0</v>
      </c>
      <c r="DA41" s="16">
        <f t="shared" si="287"/>
        <v>0</v>
      </c>
      <c r="DB41" s="16">
        <f t="shared" si="287"/>
        <v>0</v>
      </c>
      <c r="DC41" s="16">
        <f t="shared" ref="DC41:DL41" si="288">IF(OR(AND(DC$4&gt;=$J41,DC$4&lt;=$K41),AND(DC$4&gt;=$Q41,DC$4&lt;=$R41)),$D41,0)</f>
        <v>0</v>
      </c>
      <c r="DD41" s="16">
        <f t="shared" si="288"/>
        <v>0</v>
      </c>
      <c r="DE41" s="16">
        <f t="shared" si="288"/>
        <v>0</v>
      </c>
      <c r="DF41" s="16">
        <f t="shared" si="288"/>
        <v>0</v>
      </c>
      <c r="DG41" s="16">
        <f t="shared" si="288"/>
        <v>0</v>
      </c>
      <c r="DH41" s="16">
        <f t="shared" si="288"/>
        <v>0</v>
      </c>
      <c r="DI41" s="16">
        <f t="shared" si="288"/>
        <v>0</v>
      </c>
      <c r="DJ41" s="16">
        <f t="shared" si="288"/>
        <v>0</v>
      </c>
      <c r="DK41" s="16">
        <f t="shared" si="288"/>
        <v>0</v>
      </c>
      <c r="DL41" s="16">
        <f t="shared" si="288"/>
        <v>0</v>
      </c>
      <c r="DM41" s="16">
        <f t="shared" ref="DM41:DV41" si="289">IF(OR(AND(DM$4&gt;=$J41,DM$4&lt;=$K41),AND(DM$4&gt;=$Q41,DM$4&lt;=$R41)),$D41,0)</f>
        <v>0</v>
      </c>
      <c r="DN41" s="16">
        <f t="shared" si="289"/>
        <v>0</v>
      </c>
      <c r="DO41" s="16">
        <f t="shared" si="289"/>
        <v>0</v>
      </c>
      <c r="DP41" s="16">
        <f t="shared" si="289"/>
        <v>0</v>
      </c>
      <c r="DQ41" s="16">
        <f t="shared" si="289"/>
        <v>0</v>
      </c>
      <c r="DR41" s="16">
        <f t="shared" si="289"/>
        <v>0</v>
      </c>
      <c r="DS41" s="16">
        <f t="shared" si="289"/>
        <v>0</v>
      </c>
      <c r="DT41" s="16">
        <f t="shared" si="289"/>
        <v>0</v>
      </c>
      <c r="DU41" s="16">
        <f t="shared" si="289"/>
        <v>0</v>
      </c>
      <c r="DV41" s="16">
        <f t="shared" si="289"/>
        <v>0</v>
      </c>
      <c r="DW41" s="16">
        <f t="shared" ref="DW41:EF41" si="290">IF(OR(AND(DW$4&gt;=$J41,DW$4&lt;=$K41),AND(DW$4&gt;=$Q41,DW$4&lt;=$R41)),$D41,0)</f>
        <v>0</v>
      </c>
      <c r="DX41" s="16">
        <f t="shared" si="290"/>
        <v>0</v>
      </c>
      <c r="DY41" s="16">
        <f t="shared" si="290"/>
        <v>0</v>
      </c>
      <c r="DZ41" s="16">
        <f t="shared" si="290"/>
        <v>0</v>
      </c>
      <c r="EA41" s="16">
        <f t="shared" si="290"/>
        <v>0</v>
      </c>
      <c r="EB41" s="16">
        <f t="shared" si="290"/>
        <v>0</v>
      </c>
      <c r="EC41" s="16">
        <f t="shared" si="290"/>
        <v>0</v>
      </c>
      <c r="ED41" s="16">
        <f t="shared" si="290"/>
        <v>0</v>
      </c>
      <c r="EE41" s="16">
        <f t="shared" si="290"/>
        <v>0</v>
      </c>
      <c r="EF41" s="16">
        <f t="shared" si="290"/>
        <v>0</v>
      </c>
      <c r="EG41" s="16">
        <f t="shared" ref="EG41:EP41" si="291">IF(OR(AND(EG$4&gt;=$J41,EG$4&lt;=$K41),AND(EG$4&gt;=$Q41,EG$4&lt;=$R41)),$D41,0)</f>
        <v>0</v>
      </c>
      <c r="EH41" s="16">
        <f t="shared" si="291"/>
        <v>0</v>
      </c>
      <c r="EI41" s="16">
        <f t="shared" si="291"/>
        <v>0</v>
      </c>
      <c r="EJ41" s="16">
        <f t="shared" si="291"/>
        <v>0</v>
      </c>
      <c r="EK41" s="16">
        <f t="shared" si="291"/>
        <v>0</v>
      </c>
      <c r="EL41" s="16">
        <f t="shared" si="291"/>
        <v>0</v>
      </c>
      <c r="EM41" s="16">
        <f t="shared" si="291"/>
        <v>0</v>
      </c>
      <c r="EN41" s="16">
        <f t="shared" si="291"/>
        <v>0</v>
      </c>
      <c r="EO41" s="16">
        <f t="shared" si="291"/>
        <v>0</v>
      </c>
      <c r="EP41" s="16">
        <f t="shared" si="291"/>
        <v>0</v>
      </c>
      <c r="EQ41" s="16">
        <f t="shared" ref="EQ41:EZ41" si="292">IF(OR(AND(EQ$4&gt;=$J41,EQ$4&lt;=$K41),AND(EQ$4&gt;=$Q41,EQ$4&lt;=$R41)),$D41,0)</f>
        <v>0</v>
      </c>
      <c r="ER41" s="16">
        <f t="shared" si="292"/>
        <v>0</v>
      </c>
      <c r="ES41" s="16">
        <f t="shared" si="292"/>
        <v>0</v>
      </c>
      <c r="ET41" s="16">
        <f t="shared" si="292"/>
        <v>0</v>
      </c>
      <c r="EU41" s="16">
        <f t="shared" si="292"/>
        <v>0</v>
      </c>
      <c r="EV41" s="16">
        <f t="shared" si="292"/>
        <v>0</v>
      </c>
      <c r="EW41" s="16">
        <f t="shared" si="292"/>
        <v>0</v>
      </c>
      <c r="EX41" s="16">
        <f t="shared" si="292"/>
        <v>0</v>
      </c>
      <c r="EY41" s="16">
        <f t="shared" si="292"/>
        <v>0</v>
      </c>
      <c r="EZ41" s="16">
        <f t="shared" si="292"/>
        <v>0</v>
      </c>
      <c r="FA41" s="16">
        <f t="shared" ref="FA41:FJ41" si="293">IF(OR(AND(FA$4&gt;=$J41,FA$4&lt;=$K41),AND(FA$4&gt;=$Q41,FA$4&lt;=$R41)),$D41,0)</f>
        <v>0</v>
      </c>
      <c r="FB41" s="16">
        <f t="shared" si="293"/>
        <v>0</v>
      </c>
      <c r="FC41" s="16">
        <f t="shared" si="293"/>
        <v>0</v>
      </c>
      <c r="FD41" s="16">
        <f t="shared" si="293"/>
        <v>0</v>
      </c>
      <c r="FE41" s="16">
        <f t="shared" si="293"/>
        <v>0</v>
      </c>
      <c r="FF41" s="16">
        <f t="shared" si="293"/>
        <v>0</v>
      </c>
      <c r="FG41" s="16">
        <f t="shared" si="293"/>
        <v>0</v>
      </c>
      <c r="FH41" s="16">
        <f t="shared" si="293"/>
        <v>0</v>
      </c>
      <c r="FI41" s="16">
        <f t="shared" si="293"/>
        <v>0</v>
      </c>
      <c r="FJ41" s="16">
        <f t="shared" si="293"/>
        <v>0</v>
      </c>
      <c r="FK41" s="16">
        <f t="shared" ref="FK41:FT41" si="294">IF(OR(AND(FK$4&gt;=$J41,FK$4&lt;=$K41),AND(FK$4&gt;=$Q41,FK$4&lt;=$R41)),$D41,0)</f>
        <v>0</v>
      </c>
      <c r="FL41" s="16">
        <f t="shared" si="294"/>
        <v>0</v>
      </c>
      <c r="FM41" s="16">
        <f t="shared" si="294"/>
        <v>0</v>
      </c>
      <c r="FN41" s="16">
        <f t="shared" si="294"/>
        <v>0</v>
      </c>
      <c r="FO41" s="16">
        <f t="shared" si="294"/>
        <v>0</v>
      </c>
      <c r="FP41" s="16">
        <f t="shared" si="294"/>
        <v>0</v>
      </c>
      <c r="FQ41" s="16">
        <f t="shared" si="294"/>
        <v>0</v>
      </c>
      <c r="FR41" s="16">
        <f t="shared" si="294"/>
        <v>0</v>
      </c>
      <c r="FS41" s="16">
        <f t="shared" si="294"/>
        <v>0</v>
      </c>
      <c r="FT41" s="16">
        <f t="shared" si="294"/>
        <v>0</v>
      </c>
      <c r="FU41" s="16">
        <f t="shared" ref="FU41:GD41" si="295">IF(OR(AND(FU$4&gt;=$J41,FU$4&lt;=$K41),AND(FU$4&gt;=$Q41,FU$4&lt;=$R41)),$D41,0)</f>
        <v>0</v>
      </c>
      <c r="FV41" s="16">
        <f t="shared" si="295"/>
        <v>0</v>
      </c>
      <c r="FW41" s="16">
        <f t="shared" si="295"/>
        <v>0</v>
      </c>
      <c r="FX41" s="16">
        <f t="shared" si="295"/>
        <v>0</v>
      </c>
      <c r="FY41" s="16">
        <f t="shared" si="295"/>
        <v>0</v>
      </c>
      <c r="FZ41" s="16">
        <f t="shared" si="295"/>
        <v>0</v>
      </c>
      <c r="GA41" s="16">
        <f t="shared" si="295"/>
        <v>0</v>
      </c>
      <c r="GB41" s="16">
        <f t="shared" si="295"/>
        <v>0</v>
      </c>
      <c r="GC41" s="16">
        <f t="shared" si="295"/>
        <v>0</v>
      </c>
      <c r="GD41" s="16">
        <f t="shared" si="295"/>
        <v>0</v>
      </c>
      <c r="GE41" s="16">
        <f t="shared" ref="GE41:GN41" si="296">IF(OR(AND(GE$4&gt;=$J41,GE$4&lt;=$K41),AND(GE$4&gt;=$Q41,GE$4&lt;=$R41)),$D41,0)</f>
        <v>0</v>
      </c>
      <c r="GF41" s="16">
        <f t="shared" si="296"/>
        <v>0</v>
      </c>
      <c r="GG41" s="16">
        <f t="shared" si="296"/>
        <v>0</v>
      </c>
      <c r="GH41" s="16">
        <f t="shared" si="296"/>
        <v>0</v>
      </c>
      <c r="GI41" s="16">
        <f t="shared" si="296"/>
        <v>0</v>
      </c>
      <c r="GJ41" s="16">
        <f t="shared" si="296"/>
        <v>0</v>
      </c>
      <c r="GK41" s="16">
        <f t="shared" si="296"/>
        <v>0</v>
      </c>
      <c r="GL41" s="16">
        <f t="shared" si="296"/>
        <v>0</v>
      </c>
      <c r="GM41" s="16">
        <f t="shared" si="296"/>
        <v>0</v>
      </c>
      <c r="GN41" s="16">
        <f t="shared" si="296"/>
        <v>0</v>
      </c>
      <c r="GO41" s="16">
        <f t="shared" ref="GO41:GX41" si="297">IF(OR(AND(GO$4&gt;=$J41,GO$4&lt;=$K41),AND(GO$4&gt;=$Q41,GO$4&lt;=$R41)),$D41,0)</f>
        <v>0</v>
      </c>
      <c r="GP41" s="16">
        <f t="shared" si="297"/>
        <v>0</v>
      </c>
      <c r="GQ41" s="16">
        <f t="shared" si="297"/>
        <v>0</v>
      </c>
      <c r="GR41" s="16">
        <f t="shared" si="297"/>
        <v>0</v>
      </c>
      <c r="GS41" s="16">
        <f t="shared" si="297"/>
        <v>0</v>
      </c>
      <c r="GT41" s="16">
        <f t="shared" si="297"/>
        <v>0</v>
      </c>
      <c r="GU41" s="16">
        <f t="shared" si="297"/>
        <v>0</v>
      </c>
      <c r="GV41" s="16">
        <f t="shared" si="297"/>
        <v>0</v>
      </c>
      <c r="GW41" s="16">
        <f t="shared" si="297"/>
        <v>0</v>
      </c>
      <c r="GX41" s="16">
        <f t="shared" si="297"/>
        <v>0</v>
      </c>
      <c r="GY41" s="16">
        <f t="shared" ref="GY41:HH41" si="298">IF(OR(AND(GY$4&gt;=$J41,GY$4&lt;=$K41),AND(GY$4&gt;=$Q41,GY$4&lt;=$R41)),$D41,0)</f>
        <v>0</v>
      </c>
      <c r="GZ41" s="16">
        <f t="shared" si="298"/>
        <v>0</v>
      </c>
      <c r="HA41" s="16">
        <f t="shared" si="298"/>
        <v>0</v>
      </c>
      <c r="HB41" s="16">
        <f t="shared" si="298"/>
        <v>0</v>
      </c>
      <c r="HC41" s="16">
        <f t="shared" si="298"/>
        <v>0</v>
      </c>
      <c r="HD41" s="16">
        <f t="shared" si="298"/>
        <v>0</v>
      </c>
      <c r="HE41" s="16">
        <f t="shared" si="298"/>
        <v>0</v>
      </c>
      <c r="HF41" s="16">
        <f t="shared" si="298"/>
        <v>0</v>
      </c>
      <c r="HG41" s="16">
        <f t="shared" si="298"/>
        <v>0</v>
      </c>
      <c r="HH41" s="16">
        <f t="shared" si="298"/>
        <v>0</v>
      </c>
      <c r="HI41" s="16">
        <f t="shared" ref="HI41:HR41" si="299">IF(OR(AND(HI$4&gt;=$J41,HI$4&lt;=$K41),AND(HI$4&gt;=$Q41,HI$4&lt;=$R41)),$D41,0)</f>
        <v>0</v>
      </c>
      <c r="HJ41" s="16">
        <f t="shared" si="299"/>
        <v>0</v>
      </c>
      <c r="HK41" s="16">
        <f t="shared" si="299"/>
        <v>0</v>
      </c>
      <c r="HL41" s="16">
        <f t="shared" si="299"/>
        <v>0</v>
      </c>
      <c r="HM41" s="16">
        <f t="shared" si="299"/>
        <v>0</v>
      </c>
      <c r="HN41" s="16">
        <f t="shared" si="299"/>
        <v>0</v>
      </c>
      <c r="HO41" s="16">
        <f t="shared" si="299"/>
        <v>0</v>
      </c>
      <c r="HP41" s="16">
        <f t="shared" si="299"/>
        <v>0</v>
      </c>
      <c r="HQ41" s="16">
        <f t="shared" si="299"/>
        <v>0</v>
      </c>
      <c r="HR41" s="16">
        <f t="shared" si="299"/>
        <v>0</v>
      </c>
      <c r="HS41" s="16">
        <f t="shared" ref="HS41:IB41" si="300">IF(OR(AND(HS$4&gt;=$J41,HS$4&lt;=$K41),AND(HS$4&gt;=$Q41,HS$4&lt;=$R41)),$D41,0)</f>
        <v>0</v>
      </c>
      <c r="HT41" s="16">
        <f t="shared" si="300"/>
        <v>0</v>
      </c>
      <c r="HU41" s="16">
        <f t="shared" si="300"/>
        <v>0</v>
      </c>
      <c r="HV41" s="16">
        <f t="shared" si="300"/>
        <v>0</v>
      </c>
      <c r="HW41" s="16">
        <f t="shared" si="300"/>
        <v>0</v>
      </c>
      <c r="HX41" s="16">
        <f t="shared" si="300"/>
        <v>0</v>
      </c>
      <c r="HY41" s="16">
        <f t="shared" si="300"/>
        <v>0</v>
      </c>
      <c r="HZ41" s="16">
        <f t="shared" si="300"/>
        <v>0</v>
      </c>
      <c r="IA41" s="16">
        <f t="shared" si="300"/>
        <v>0</v>
      </c>
      <c r="IB41" s="16">
        <f t="shared" si="300"/>
        <v>0</v>
      </c>
      <c r="IC41" s="16">
        <f t="shared" ref="IC41:IL41" si="301">IF(OR(AND(IC$4&gt;=$J41,IC$4&lt;=$K41),AND(IC$4&gt;=$Q41,IC$4&lt;=$R41)),$D41,0)</f>
        <v>0</v>
      </c>
      <c r="ID41" s="16">
        <f t="shared" si="301"/>
        <v>0</v>
      </c>
      <c r="IE41" s="16">
        <f t="shared" si="301"/>
        <v>0</v>
      </c>
      <c r="IF41" s="16">
        <f t="shared" si="301"/>
        <v>0</v>
      </c>
      <c r="IG41" s="16">
        <f t="shared" si="301"/>
        <v>0</v>
      </c>
      <c r="IH41" s="16">
        <f t="shared" si="301"/>
        <v>0</v>
      </c>
      <c r="II41" s="16">
        <f t="shared" si="301"/>
        <v>0</v>
      </c>
      <c r="IJ41" s="16">
        <f t="shared" si="301"/>
        <v>0</v>
      </c>
      <c r="IK41" s="16">
        <f t="shared" si="301"/>
        <v>0</v>
      </c>
      <c r="IL41" s="16">
        <f t="shared" si="301"/>
        <v>0</v>
      </c>
      <c r="IM41" s="16">
        <f t="shared" ref="IM41:IV41" si="302">IF(OR(AND(IM$4&gt;=$J41,IM$4&lt;=$K41),AND(IM$4&gt;=$Q41,IM$4&lt;=$R41)),$D41,0)</f>
        <v>0</v>
      </c>
      <c r="IN41" s="16">
        <f t="shared" si="302"/>
        <v>0</v>
      </c>
      <c r="IO41" s="16">
        <f t="shared" si="302"/>
        <v>0</v>
      </c>
      <c r="IP41" s="16">
        <f t="shared" si="302"/>
        <v>0</v>
      </c>
      <c r="IQ41" s="16">
        <f t="shared" si="302"/>
        <v>0</v>
      </c>
      <c r="IR41" s="16">
        <f t="shared" si="302"/>
        <v>0</v>
      </c>
      <c r="IS41" s="16">
        <f t="shared" si="302"/>
        <v>0</v>
      </c>
      <c r="IT41" s="16">
        <f t="shared" si="302"/>
        <v>0</v>
      </c>
      <c r="IU41" s="16">
        <f t="shared" si="302"/>
        <v>0</v>
      </c>
      <c r="IV41" s="16">
        <f t="shared" si="302"/>
        <v>0</v>
      </c>
      <c r="IW41" s="16">
        <f t="shared" ref="IW41:JF41" si="303">IF(OR(AND(IW$4&gt;=$J41,IW$4&lt;=$K41),AND(IW$4&gt;=$Q41,IW$4&lt;=$R41)),$D41,0)</f>
        <v>0</v>
      </c>
      <c r="IX41" s="16">
        <f t="shared" si="303"/>
        <v>0</v>
      </c>
      <c r="IY41" s="16">
        <f t="shared" si="303"/>
        <v>0</v>
      </c>
      <c r="IZ41" s="16">
        <f t="shared" si="303"/>
        <v>0</v>
      </c>
      <c r="JA41" s="16">
        <f t="shared" si="303"/>
        <v>0</v>
      </c>
      <c r="JB41" s="16">
        <f t="shared" si="303"/>
        <v>0</v>
      </c>
      <c r="JC41" s="16">
        <f t="shared" si="303"/>
        <v>0</v>
      </c>
      <c r="JD41" s="16">
        <f t="shared" si="303"/>
        <v>0</v>
      </c>
      <c r="JE41" s="16">
        <f t="shared" si="303"/>
        <v>0</v>
      </c>
      <c r="JF41" s="16">
        <f t="shared" si="303"/>
        <v>0</v>
      </c>
      <c r="JG41" s="16">
        <f t="shared" ref="JG41:JP41" si="304">IF(OR(AND(JG$4&gt;=$J41,JG$4&lt;=$K41),AND(JG$4&gt;=$Q41,JG$4&lt;=$R41)),$D41,0)</f>
        <v>0</v>
      </c>
      <c r="JH41" s="16">
        <f t="shared" si="304"/>
        <v>0</v>
      </c>
      <c r="JI41" s="16">
        <f t="shared" si="304"/>
        <v>0</v>
      </c>
      <c r="JJ41" s="16">
        <f t="shared" si="304"/>
        <v>0</v>
      </c>
      <c r="JK41" s="16">
        <f t="shared" si="304"/>
        <v>0</v>
      </c>
      <c r="JL41" s="16">
        <f t="shared" si="304"/>
        <v>0</v>
      </c>
      <c r="JM41" s="16">
        <f t="shared" si="304"/>
        <v>0</v>
      </c>
      <c r="JN41" s="16">
        <f t="shared" si="304"/>
        <v>0</v>
      </c>
      <c r="JO41" s="16">
        <f t="shared" si="304"/>
        <v>0</v>
      </c>
      <c r="JP41" s="16">
        <f t="shared" si="304"/>
        <v>0</v>
      </c>
      <c r="JQ41" s="16">
        <f t="shared" ref="JQ41:JZ41" si="305">IF(OR(AND(JQ$4&gt;=$J41,JQ$4&lt;=$K41),AND(JQ$4&gt;=$Q41,JQ$4&lt;=$R41)),$D41,0)</f>
        <v>0</v>
      </c>
      <c r="JR41" s="16">
        <f t="shared" si="305"/>
        <v>0</v>
      </c>
      <c r="JS41" s="16">
        <f t="shared" si="305"/>
        <v>0</v>
      </c>
      <c r="JT41" s="16">
        <f t="shared" si="305"/>
        <v>0</v>
      </c>
      <c r="JU41" s="16">
        <f t="shared" si="305"/>
        <v>0</v>
      </c>
      <c r="JV41" s="16">
        <f t="shared" si="305"/>
        <v>0</v>
      </c>
      <c r="JW41" s="16">
        <f t="shared" si="305"/>
        <v>0</v>
      </c>
      <c r="JX41" s="16">
        <f t="shared" si="305"/>
        <v>0</v>
      </c>
      <c r="JY41" s="16">
        <f t="shared" si="305"/>
        <v>0</v>
      </c>
      <c r="JZ41" s="16">
        <f t="shared" si="305"/>
        <v>0</v>
      </c>
      <c r="KA41" s="16">
        <f t="shared" ref="KA41:KJ41" si="306">IF(OR(AND(KA$4&gt;=$J41,KA$4&lt;=$K41),AND(KA$4&gt;=$Q41,KA$4&lt;=$R41)),$D41,0)</f>
        <v>0</v>
      </c>
      <c r="KB41" s="16">
        <f t="shared" si="306"/>
        <v>0</v>
      </c>
      <c r="KC41" s="16">
        <f t="shared" si="306"/>
        <v>0</v>
      </c>
      <c r="KD41" s="16">
        <f t="shared" si="306"/>
        <v>0</v>
      </c>
      <c r="KE41" s="16">
        <f t="shared" si="306"/>
        <v>0</v>
      </c>
      <c r="KF41" s="16">
        <f t="shared" si="306"/>
        <v>0</v>
      </c>
      <c r="KG41" s="16">
        <f t="shared" si="306"/>
        <v>0</v>
      </c>
      <c r="KH41" s="16">
        <f t="shared" si="306"/>
        <v>0</v>
      </c>
      <c r="KI41" s="16">
        <f t="shared" si="306"/>
        <v>0</v>
      </c>
      <c r="KJ41" s="16">
        <f t="shared" si="306"/>
        <v>0</v>
      </c>
      <c r="KK41" s="16">
        <f t="shared" ref="KK41:KT41" si="307">IF(OR(AND(KK$4&gt;=$J41,KK$4&lt;=$K41),AND(KK$4&gt;=$Q41,KK$4&lt;=$R41)),$D41,0)</f>
        <v>0</v>
      </c>
      <c r="KL41" s="16">
        <f t="shared" si="307"/>
        <v>0</v>
      </c>
      <c r="KM41" s="16">
        <f t="shared" si="307"/>
        <v>0</v>
      </c>
      <c r="KN41" s="16">
        <f t="shared" si="307"/>
        <v>0</v>
      </c>
      <c r="KO41" s="16">
        <f t="shared" si="307"/>
        <v>0</v>
      </c>
      <c r="KP41" s="16">
        <f t="shared" si="307"/>
        <v>0</v>
      </c>
      <c r="KQ41" s="16">
        <f t="shared" si="307"/>
        <v>0</v>
      </c>
      <c r="KR41" s="16">
        <f t="shared" si="307"/>
        <v>0</v>
      </c>
      <c r="KS41" s="16">
        <f t="shared" si="307"/>
        <v>0</v>
      </c>
      <c r="KT41" s="16">
        <f t="shared" si="307"/>
        <v>0</v>
      </c>
      <c r="KU41" s="16">
        <f t="shared" ref="KU41:LD41" si="308">IF(OR(AND(KU$4&gt;=$J41,KU$4&lt;=$K41),AND(KU$4&gt;=$Q41,KU$4&lt;=$R41)),$D41,0)</f>
        <v>0</v>
      </c>
      <c r="KV41" s="16">
        <f t="shared" si="308"/>
        <v>0</v>
      </c>
      <c r="KW41" s="16">
        <f t="shared" si="308"/>
        <v>0</v>
      </c>
      <c r="KX41" s="16">
        <f t="shared" si="308"/>
        <v>0</v>
      </c>
      <c r="KY41" s="16">
        <f t="shared" si="308"/>
        <v>0</v>
      </c>
      <c r="KZ41" s="16">
        <f t="shared" si="308"/>
        <v>0</v>
      </c>
      <c r="LA41" s="16">
        <f t="shared" si="308"/>
        <v>0</v>
      </c>
      <c r="LB41" s="16">
        <f t="shared" si="308"/>
        <v>0</v>
      </c>
      <c r="LC41" s="16">
        <f t="shared" si="308"/>
        <v>0</v>
      </c>
      <c r="LD41" s="16">
        <f t="shared" si="308"/>
        <v>0</v>
      </c>
      <c r="LE41" s="16">
        <f t="shared" ref="LE41:LN41" si="309">IF(OR(AND(LE$4&gt;=$J41,LE$4&lt;=$K41),AND(LE$4&gt;=$Q41,LE$4&lt;=$R41)),$D41,0)</f>
        <v>0</v>
      </c>
      <c r="LF41" s="16">
        <f t="shared" si="309"/>
        <v>0</v>
      </c>
      <c r="LG41" s="16">
        <f t="shared" si="309"/>
        <v>0</v>
      </c>
      <c r="LH41" s="16">
        <f t="shared" si="309"/>
        <v>0</v>
      </c>
      <c r="LI41" s="16">
        <f t="shared" si="309"/>
        <v>0</v>
      </c>
      <c r="LJ41" s="16">
        <f t="shared" si="309"/>
        <v>0</v>
      </c>
      <c r="LK41" s="16">
        <f t="shared" si="309"/>
        <v>0</v>
      </c>
      <c r="LL41" s="16">
        <f t="shared" si="309"/>
        <v>0</v>
      </c>
      <c r="LM41" s="16">
        <f t="shared" si="309"/>
        <v>0</v>
      </c>
      <c r="LN41" s="16">
        <f t="shared" si="309"/>
        <v>0</v>
      </c>
      <c r="LO41" s="16">
        <f t="shared" ref="LO41:LX41" si="310">IF(OR(AND(LO$4&gt;=$J41,LO$4&lt;=$K41),AND(LO$4&gt;=$Q41,LO$4&lt;=$R41)),$D41,0)</f>
        <v>0</v>
      </c>
      <c r="LP41" s="16">
        <f t="shared" si="310"/>
        <v>0</v>
      </c>
      <c r="LQ41" s="16">
        <f t="shared" si="310"/>
        <v>0</v>
      </c>
      <c r="LR41" s="16">
        <f t="shared" si="310"/>
        <v>0</v>
      </c>
      <c r="LS41" s="16">
        <f t="shared" si="310"/>
        <v>0</v>
      </c>
      <c r="LT41" s="16">
        <f t="shared" si="310"/>
        <v>0</v>
      </c>
      <c r="LU41" s="16">
        <f t="shared" si="310"/>
        <v>0</v>
      </c>
      <c r="LV41" s="16">
        <f t="shared" si="310"/>
        <v>0</v>
      </c>
      <c r="LW41" s="16">
        <f t="shared" si="310"/>
        <v>0</v>
      </c>
      <c r="LX41" s="16">
        <f t="shared" si="310"/>
        <v>0</v>
      </c>
      <c r="LY41" s="16">
        <f t="shared" ref="LY41:MH41" si="311">IF(OR(AND(LY$4&gt;=$J41,LY$4&lt;=$K41),AND(LY$4&gt;=$Q41,LY$4&lt;=$R41)),$D41,0)</f>
        <v>0</v>
      </c>
      <c r="LZ41" s="16">
        <f t="shared" si="311"/>
        <v>0</v>
      </c>
      <c r="MA41" s="16">
        <f t="shared" si="311"/>
        <v>0</v>
      </c>
      <c r="MB41" s="16">
        <f t="shared" si="311"/>
        <v>0</v>
      </c>
      <c r="MC41" s="16">
        <f t="shared" si="311"/>
        <v>0</v>
      </c>
      <c r="MD41" s="16">
        <f t="shared" si="311"/>
        <v>0</v>
      </c>
      <c r="ME41" s="16">
        <f t="shared" si="311"/>
        <v>0</v>
      </c>
      <c r="MF41" s="16">
        <f t="shared" si="311"/>
        <v>0</v>
      </c>
      <c r="MG41" s="16">
        <f t="shared" si="311"/>
        <v>0</v>
      </c>
      <c r="MH41" s="16">
        <f t="shared" si="311"/>
        <v>0</v>
      </c>
      <c r="MI41" s="16">
        <f t="shared" ref="MI41:MR41" si="312">IF(OR(AND(MI$4&gt;=$J41,MI$4&lt;=$K41),AND(MI$4&gt;=$Q41,MI$4&lt;=$R41)),$D41,0)</f>
        <v>0</v>
      </c>
      <c r="MJ41" s="16">
        <f t="shared" si="312"/>
        <v>0</v>
      </c>
      <c r="MK41" s="16">
        <f t="shared" si="312"/>
        <v>0</v>
      </c>
      <c r="ML41" s="16">
        <f t="shared" si="312"/>
        <v>0</v>
      </c>
      <c r="MM41" s="16">
        <f t="shared" si="312"/>
        <v>0</v>
      </c>
      <c r="MN41" s="16">
        <f t="shared" si="312"/>
        <v>0</v>
      </c>
      <c r="MO41" s="16">
        <f t="shared" si="312"/>
        <v>0</v>
      </c>
      <c r="MP41" s="16">
        <f t="shared" si="312"/>
        <v>0</v>
      </c>
      <c r="MQ41" s="16">
        <f t="shared" si="312"/>
        <v>0</v>
      </c>
      <c r="MR41" s="16">
        <f t="shared" si="312"/>
        <v>0</v>
      </c>
      <c r="MS41" s="16">
        <f t="shared" ref="MS41:NB41" si="313">IF(OR(AND(MS$4&gt;=$J41,MS$4&lt;=$K41),AND(MS$4&gt;=$Q41,MS$4&lt;=$R41)),$D41,0)</f>
        <v>0</v>
      </c>
      <c r="MT41" s="16">
        <f t="shared" si="313"/>
        <v>0</v>
      </c>
      <c r="MU41" s="16">
        <f t="shared" si="313"/>
        <v>0</v>
      </c>
      <c r="MV41" s="16">
        <f t="shared" si="313"/>
        <v>0</v>
      </c>
      <c r="MW41" s="16">
        <f t="shared" si="313"/>
        <v>0</v>
      </c>
      <c r="MX41" s="16">
        <f t="shared" si="313"/>
        <v>0</v>
      </c>
      <c r="MY41" s="16">
        <f t="shared" si="313"/>
        <v>0</v>
      </c>
      <c r="MZ41" s="16">
        <f t="shared" si="313"/>
        <v>0</v>
      </c>
      <c r="NA41" s="16">
        <f t="shared" si="313"/>
        <v>0</v>
      </c>
      <c r="NB41" s="16">
        <f t="shared" si="313"/>
        <v>0</v>
      </c>
      <c r="NC41" s="16">
        <f t="shared" ref="NC41:NL41" si="314">IF(OR(AND(NC$4&gt;=$J41,NC$4&lt;=$K41),AND(NC$4&gt;=$Q41,NC$4&lt;=$R41)),$D41,0)</f>
        <v>0</v>
      </c>
      <c r="ND41" s="16">
        <f t="shared" si="314"/>
        <v>0</v>
      </c>
      <c r="NE41" s="16">
        <f t="shared" si="314"/>
        <v>0</v>
      </c>
      <c r="NF41" s="16">
        <f t="shared" si="314"/>
        <v>0</v>
      </c>
      <c r="NG41" s="16">
        <f t="shared" si="314"/>
        <v>0</v>
      </c>
      <c r="NH41" s="16">
        <f t="shared" si="314"/>
        <v>0</v>
      </c>
      <c r="NI41" s="16">
        <f t="shared" si="314"/>
        <v>0</v>
      </c>
      <c r="NJ41" s="16">
        <f t="shared" si="314"/>
        <v>0</v>
      </c>
      <c r="NK41" s="16">
        <f t="shared" si="314"/>
        <v>0</v>
      </c>
      <c r="NL41" s="16">
        <f t="shared" si="314"/>
        <v>0</v>
      </c>
      <c r="NM41" s="16">
        <f t="shared" ref="NM41:OA41" si="315">IF(OR(AND(NM$4&gt;=$J41,NM$4&lt;=$K41),AND(NM$4&gt;=$Q41,NM$4&lt;=$R41)),$D41,0)</f>
        <v>0</v>
      </c>
      <c r="NN41" s="16">
        <f t="shared" si="315"/>
        <v>0</v>
      </c>
      <c r="NO41" s="16">
        <f t="shared" si="315"/>
        <v>0</v>
      </c>
      <c r="NP41" s="16">
        <f t="shared" si="315"/>
        <v>0</v>
      </c>
      <c r="NQ41" s="16">
        <f t="shared" si="315"/>
        <v>0</v>
      </c>
      <c r="NR41" s="16">
        <f t="shared" si="315"/>
        <v>0</v>
      </c>
      <c r="NS41" s="16">
        <f t="shared" si="315"/>
        <v>0</v>
      </c>
      <c r="NT41" s="16">
        <f t="shared" si="315"/>
        <v>0</v>
      </c>
      <c r="NU41" s="16">
        <f t="shared" si="315"/>
        <v>0</v>
      </c>
      <c r="NV41" s="16">
        <f t="shared" si="315"/>
        <v>0</v>
      </c>
      <c r="NW41" s="16">
        <f t="shared" si="315"/>
        <v>0</v>
      </c>
      <c r="NX41" s="16">
        <f t="shared" si="315"/>
        <v>0</v>
      </c>
      <c r="NY41" s="16">
        <f t="shared" si="315"/>
        <v>0</v>
      </c>
      <c r="NZ41" s="16">
        <f t="shared" si="315"/>
        <v>0</v>
      </c>
      <c r="OA41" s="16">
        <f t="shared" si="315"/>
        <v>0</v>
      </c>
      <c r="OH41" s="17">
        <f t="shared" ref="OH41:OH44" si="316">G41+N41+U41</f>
        <v>0</v>
      </c>
      <c r="OI41" s="8">
        <f t="shared" ref="OI41:OI44" si="317">COUNTIF(GZ41:OA41,0)</f>
        <v>184</v>
      </c>
      <c r="OJ41" s="18">
        <f t="shared" ref="OJ41:OJ44" si="318">OI41/$OI$4</f>
        <v>0.50273224043715847</v>
      </c>
      <c r="OK41" s="18">
        <f t="shared" ref="OK41:OK44" si="319">($OK$4-COUNTIF($Z41:$BD41,"&gt;0"))/$OK$4</f>
        <v>1</v>
      </c>
      <c r="OL41" s="18">
        <f t="shared" ref="OL41:OL44" si="320">($OL$4-COUNTIF($BE41:$CG41,"&gt;0"))/$OL$4</f>
        <v>1</v>
      </c>
      <c r="OM41" s="18">
        <f t="shared" ref="OM41:OM44" si="321">($OM$4-COUNTIF($CH41:$DL41,"&gt;0"))/$OM$4</f>
        <v>1</v>
      </c>
      <c r="ON41" s="18">
        <f t="shared" ref="ON41:ON44" si="322">($ON$4-COUNTIF($DM41:$EP41,"&gt;0"))/$ON$4</f>
        <v>1</v>
      </c>
      <c r="OO41" s="18">
        <f t="shared" ref="OO41:OO44" si="323">($OO$4-COUNTIF($EQ41:$FU41,"&gt;0"))/$OO$4</f>
        <v>1</v>
      </c>
      <c r="OP41" s="18">
        <f t="shared" ref="OP41:OP44" si="324">($OP$4-COUNTIF($FV41:$GY41,"&gt;0"))/$OP$4</f>
        <v>1</v>
      </c>
      <c r="OQ41" s="18">
        <f t="shared" ref="OQ41:OQ44" si="325">($OQ$4-COUNTIF($GZ41:$ID41,"&gt;0"))/$OQ$4</f>
        <v>1</v>
      </c>
      <c r="OR41" s="18">
        <f t="shared" ref="OR41:OR44" si="326">($OR$4-COUNTIF($IE41:$JI41,"&gt;0"))/$OR$4</f>
        <v>1</v>
      </c>
      <c r="OS41" s="18">
        <f t="shared" ref="OS41:OS44" si="327">($OS$4-COUNTIF(JJ41:KM41,"&gt;0"))/$OS$4</f>
        <v>1</v>
      </c>
      <c r="OT41" s="18">
        <f t="shared" ref="OT41:OT44" si="328">($OT$4-COUNTIF($KN41:$LR41,"&gt;0"))/$OT$4</f>
        <v>1</v>
      </c>
      <c r="OU41" s="18">
        <f t="shared" ref="OU41:OU44" si="329">($OU$4-COUNTIF($LS41:$MV41,"&gt;0"))/$OU$4</f>
        <v>1</v>
      </c>
      <c r="OV41" s="18">
        <f t="shared" ref="OV41:OV44" si="330">($OV$4-COUNTIF($MW41:$OA41,"&gt;0"))/$OV$4</f>
        <v>1</v>
      </c>
    </row>
    <row r="42" spans="1:412" ht="11.25" customHeight="1" x14ac:dyDescent="0.25">
      <c r="A42" s="14" t="s">
        <v>138</v>
      </c>
      <c r="D42" s="14">
        <f>SUM(D40:D41)</f>
        <v>0</v>
      </c>
      <c r="E42" s="138"/>
      <c r="F42" s="138" t="str">
        <f t="shared" si="279"/>
        <v/>
      </c>
      <c r="H42" s="134" t="str">
        <f t="shared" si="182"/>
        <v>Sab</v>
      </c>
      <c r="I42" s="141"/>
      <c r="J42" s="134" t="str">
        <f t="shared" si="183"/>
        <v/>
      </c>
      <c r="K42" s="134" t="str">
        <f t="shared" si="183"/>
        <v/>
      </c>
      <c r="L42" s="150"/>
      <c r="M42" s="150" t="str">
        <f t="shared" si="184"/>
        <v/>
      </c>
      <c r="O42" s="145" t="str">
        <f t="shared" si="185"/>
        <v>Sab</v>
      </c>
      <c r="Q42" s="146" t="str">
        <f t="shared" si="240"/>
        <v/>
      </c>
      <c r="R42" s="146" t="str">
        <f t="shared" si="241"/>
        <v/>
      </c>
      <c r="V42" s="158" t="str">
        <f t="shared" si="186"/>
        <v>Sab</v>
      </c>
      <c r="X42" s="157" t="str">
        <f t="shared" si="233"/>
        <v/>
      </c>
      <c r="Y42" s="157" t="str">
        <f t="shared" si="234"/>
        <v/>
      </c>
      <c r="Z42" s="16">
        <f t="shared" si="242"/>
        <v>0</v>
      </c>
      <c r="AA42" s="16">
        <f t="shared" ref="AA42:AJ44" si="331">IF(OR(AND(AA$4&gt;=$J42,AA$4&lt;=$K42),AND(AA$4&gt;=$Q42,AA$4&lt;=$R42)),$D42,0)</f>
        <v>0</v>
      </c>
      <c r="AB42" s="16">
        <f t="shared" si="331"/>
        <v>0</v>
      </c>
      <c r="AC42" s="16">
        <f t="shared" si="331"/>
        <v>0</v>
      </c>
      <c r="AD42" s="16">
        <f t="shared" si="331"/>
        <v>0</v>
      </c>
      <c r="AE42" s="16">
        <f t="shared" si="331"/>
        <v>0</v>
      </c>
      <c r="AF42" s="16">
        <f t="shared" si="331"/>
        <v>0</v>
      </c>
      <c r="AG42" s="16">
        <f t="shared" si="331"/>
        <v>0</v>
      </c>
      <c r="AH42" s="16">
        <f t="shared" si="331"/>
        <v>0</v>
      </c>
      <c r="AI42" s="16">
        <f t="shared" si="331"/>
        <v>0</v>
      </c>
      <c r="AJ42" s="16">
        <f t="shared" si="331"/>
        <v>0</v>
      </c>
      <c r="AK42" s="16">
        <f t="shared" ref="AK42:AT44" si="332">IF(OR(AND(AK$4&gt;=$J42,AK$4&lt;=$K42),AND(AK$4&gt;=$Q42,AK$4&lt;=$R42)),$D42,0)</f>
        <v>0</v>
      </c>
      <c r="AL42" s="16">
        <f t="shared" si="332"/>
        <v>0</v>
      </c>
      <c r="AM42" s="16">
        <f t="shared" si="332"/>
        <v>0</v>
      </c>
      <c r="AN42" s="16">
        <f t="shared" si="332"/>
        <v>0</v>
      </c>
      <c r="AO42" s="16">
        <f t="shared" si="332"/>
        <v>0</v>
      </c>
      <c r="AP42" s="16">
        <f t="shared" si="332"/>
        <v>0</v>
      </c>
      <c r="AQ42" s="16">
        <f t="shared" si="332"/>
        <v>0</v>
      </c>
      <c r="AR42" s="16">
        <f t="shared" si="332"/>
        <v>0</v>
      </c>
      <c r="AS42" s="16">
        <f t="shared" si="332"/>
        <v>0</v>
      </c>
      <c r="AT42" s="16">
        <f t="shared" si="332"/>
        <v>0</v>
      </c>
      <c r="AU42" s="16">
        <f t="shared" ref="AU42:BD44" si="333">IF(OR(AND(AU$4&gt;=$J42,AU$4&lt;=$K42),AND(AU$4&gt;=$Q42,AU$4&lt;=$R42)),$D42,0)</f>
        <v>0</v>
      </c>
      <c r="AV42" s="16">
        <f t="shared" si="333"/>
        <v>0</v>
      </c>
      <c r="AW42" s="16">
        <f t="shared" si="333"/>
        <v>0</v>
      </c>
      <c r="AX42" s="16">
        <f t="shared" si="333"/>
        <v>0</v>
      </c>
      <c r="AY42" s="16">
        <f t="shared" si="333"/>
        <v>0</v>
      </c>
      <c r="AZ42" s="16">
        <f t="shared" si="333"/>
        <v>0</v>
      </c>
      <c r="BA42" s="16">
        <f t="shared" si="333"/>
        <v>0</v>
      </c>
      <c r="BB42" s="16">
        <f t="shared" si="333"/>
        <v>0</v>
      </c>
      <c r="BC42" s="16">
        <f t="shared" si="333"/>
        <v>0</v>
      </c>
      <c r="BD42" s="16">
        <f t="shared" si="333"/>
        <v>0</v>
      </c>
      <c r="BE42" s="16">
        <f t="shared" ref="BE42:BN44" si="334">IF(OR(AND(BE$4&gt;=$J42,BE$4&lt;=$K42),AND(BE$4&gt;=$Q42,BE$4&lt;=$R42)),$D42,0)</f>
        <v>0</v>
      </c>
      <c r="BF42" s="16">
        <f t="shared" si="334"/>
        <v>0</v>
      </c>
      <c r="BG42" s="16">
        <f t="shared" si="334"/>
        <v>0</v>
      </c>
      <c r="BH42" s="16">
        <f t="shared" si="334"/>
        <v>0</v>
      </c>
      <c r="BI42" s="16">
        <f t="shared" si="334"/>
        <v>0</v>
      </c>
      <c r="BJ42" s="16">
        <f t="shared" si="334"/>
        <v>0</v>
      </c>
      <c r="BK42" s="16">
        <f t="shared" si="334"/>
        <v>0</v>
      </c>
      <c r="BL42" s="16">
        <f t="shared" si="334"/>
        <v>0</v>
      </c>
      <c r="BM42" s="16">
        <f t="shared" si="334"/>
        <v>0</v>
      </c>
      <c r="BN42" s="16">
        <f t="shared" si="334"/>
        <v>0</v>
      </c>
      <c r="BO42" s="16">
        <f t="shared" ref="BO42:BX44" si="335">IF(OR(AND(BO$4&gt;=$J42,BO$4&lt;=$K42),AND(BO$4&gt;=$Q42,BO$4&lt;=$R42)),$D42,0)</f>
        <v>0</v>
      </c>
      <c r="BP42" s="16">
        <f t="shared" si="335"/>
        <v>0</v>
      </c>
      <c r="BQ42" s="16">
        <f t="shared" si="335"/>
        <v>0</v>
      </c>
      <c r="BR42" s="16">
        <f t="shared" si="335"/>
        <v>0</v>
      </c>
      <c r="BS42" s="16">
        <f t="shared" si="335"/>
        <v>0</v>
      </c>
      <c r="BT42" s="16">
        <f t="shared" si="335"/>
        <v>0</v>
      </c>
      <c r="BU42" s="16">
        <f t="shared" si="335"/>
        <v>0</v>
      </c>
      <c r="BV42" s="16">
        <f t="shared" si="335"/>
        <v>0</v>
      </c>
      <c r="BW42" s="16">
        <f t="shared" si="335"/>
        <v>0</v>
      </c>
      <c r="BX42" s="16">
        <f t="shared" si="335"/>
        <v>0</v>
      </c>
      <c r="BY42" s="16">
        <f t="shared" ref="BY42:CH44" si="336">IF(OR(AND(BY$4&gt;=$J42,BY$4&lt;=$K42),AND(BY$4&gt;=$Q42,BY$4&lt;=$R42)),$D42,0)</f>
        <v>0</v>
      </c>
      <c r="BZ42" s="16">
        <f t="shared" si="336"/>
        <v>0</v>
      </c>
      <c r="CA42" s="16">
        <f t="shared" si="336"/>
        <v>0</v>
      </c>
      <c r="CB42" s="16">
        <f t="shared" si="336"/>
        <v>0</v>
      </c>
      <c r="CC42" s="16">
        <f t="shared" si="336"/>
        <v>0</v>
      </c>
      <c r="CD42" s="16">
        <f t="shared" si="336"/>
        <v>0</v>
      </c>
      <c r="CE42" s="16">
        <f t="shared" si="336"/>
        <v>0</v>
      </c>
      <c r="CF42" s="16">
        <f t="shared" si="336"/>
        <v>0</v>
      </c>
      <c r="CG42" s="16">
        <f t="shared" si="336"/>
        <v>0</v>
      </c>
      <c r="CH42" s="16">
        <f t="shared" si="336"/>
        <v>0</v>
      </c>
      <c r="CI42" s="16">
        <f t="shared" ref="CI42:CR44" si="337">IF(OR(AND(CI$4&gt;=$J42,CI$4&lt;=$K42),AND(CI$4&gt;=$Q42,CI$4&lt;=$R42)),$D42,0)</f>
        <v>0</v>
      </c>
      <c r="CJ42" s="16">
        <f t="shared" si="337"/>
        <v>0</v>
      </c>
      <c r="CK42" s="16">
        <f t="shared" si="337"/>
        <v>0</v>
      </c>
      <c r="CL42" s="16">
        <f t="shared" si="337"/>
        <v>0</v>
      </c>
      <c r="CM42" s="16">
        <f t="shared" si="337"/>
        <v>0</v>
      </c>
      <c r="CN42" s="16">
        <f t="shared" si="337"/>
        <v>0</v>
      </c>
      <c r="CO42" s="16">
        <f t="shared" si="337"/>
        <v>0</v>
      </c>
      <c r="CP42" s="16">
        <f t="shared" si="337"/>
        <v>0</v>
      </c>
      <c r="CQ42" s="16">
        <f t="shared" si="337"/>
        <v>0</v>
      </c>
      <c r="CR42" s="16">
        <f t="shared" si="337"/>
        <v>0</v>
      </c>
      <c r="CS42" s="16">
        <f t="shared" ref="CS42:DB44" si="338">IF(OR(AND(CS$4&gt;=$J42,CS$4&lt;=$K42),AND(CS$4&gt;=$Q42,CS$4&lt;=$R42)),$D42,0)</f>
        <v>0</v>
      </c>
      <c r="CT42" s="16">
        <f t="shared" si="338"/>
        <v>0</v>
      </c>
      <c r="CU42" s="16">
        <f t="shared" si="338"/>
        <v>0</v>
      </c>
      <c r="CV42" s="16">
        <f t="shared" si="338"/>
        <v>0</v>
      </c>
      <c r="CW42" s="16">
        <f t="shared" si="338"/>
        <v>0</v>
      </c>
      <c r="CX42" s="16">
        <f t="shared" si="338"/>
        <v>0</v>
      </c>
      <c r="CY42" s="16">
        <f t="shared" si="338"/>
        <v>0</v>
      </c>
      <c r="CZ42" s="16">
        <f t="shared" si="338"/>
        <v>0</v>
      </c>
      <c r="DA42" s="16">
        <f t="shared" si="338"/>
        <v>0</v>
      </c>
      <c r="DB42" s="16">
        <f t="shared" si="338"/>
        <v>0</v>
      </c>
      <c r="DC42" s="16">
        <f t="shared" ref="DC42:DL44" si="339">IF(OR(AND(DC$4&gt;=$J42,DC$4&lt;=$K42),AND(DC$4&gt;=$Q42,DC$4&lt;=$R42)),$D42,0)</f>
        <v>0</v>
      </c>
      <c r="DD42" s="16">
        <f t="shared" si="339"/>
        <v>0</v>
      </c>
      <c r="DE42" s="16">
        <f t="shared" si="339"/>
        <v>0</v>
      </c>
      <c r="DF42" s="16">
        <f t="shared" si="339"/>
        <v>0</v>
      </c>
      <c r="DG42" s="16">
        <f t="shared" si="339"/>
        <v>0</v>
      </c>
      <c r="DH42" s="16">
        <f t="shared" si="339"/>
        <v>0</v>
      </c>
      <c r="DI42" s="16">
        <f t="shared" si="339"/>
        <v>0</v>
      </c>
      <c r="DJ42" s="16">
        <f t="shared" si="339"/>
        <v>0</v>
      </c>
      <c r="DK42" s="16">
        <f t="shared" si="339"/>
        <v>0</v>
      </c>
      <c r="DL42" s="16">
        <f t="shared" si="339"/>
        <v>0</v>
      </c>
      <c r="DM42" s="16">
        <f t="shared" ref="DM42:DV44" si="340">IF(OR(AND(DM$4&gt;=$J42,DM$4&lt;=$K42),AND(DM$4&gt;=$Q42,DM$4&lt;=$R42)),$D42,0)</f>
        <v>0</v>
      </c>
      <c r="DN42" s="16">
        <f t="shared" si="340"/>
        <v>0</v>
      </c>
      <c r="DO42" s="16">
        <f t="shared" si="340"/>
        <v>0</v>
      </c>
      <c r="DP42" s="16">
        <f t="shared" si="340"/>
        <v>0</v>
      </c>
      <c r="DQ42" s="16">
        <f t="shared" si="340"/>
        <v>0</v>
      </c>
      <c r="DR42" s="16">
        <f t="shared" si="340"/>
        <v>0</v>
      </c>
      <c r="DS42" s="16">
        <f t="shared" si="340"/>
        <v>0</v>
      </c>
      <c r="DT42" s="16">
        <f t="shared" si="340"/>
        <v>0</v>
      </c>
      <c r="DU42" s="16">
        <f t="shared" si="340"/>
        <v>0</v>
      </c>
      <c r="DV42" s="16">
        <f t="shared" si="340"/>
        <v>0</v>
      </c>
      <c r="DW42" s="16">
        <f t="shared" ref="DW42:EF44" si="341">IF(OR(AND(DW$4&gt;=$J42,DW$4&lt;=$K42),AND(DW$4&gt;=$Q42,DW$4&lt;=$R42)),$D42,0)</f>
        <v>0</v>
      </c>
      <c r="DX42" s="16">
        <f t="shared" si="341"/>
        <v>0</v>
      </c>
      <c r="DY42" s="16">
        <f t="shared" si="341"/>
        <v>0</v>
      </c>
      <c r="DZ42" s="16">
        <f t="shared" si="341"/>
        <v>0</v>
      </c>
      <c r="EA42" s="16">
        <f t="shared" si="341"/>
        <v>0</v>
      </c>
      <c r="EB42" s="16">
        <f t="shared" si="341"/>
        <v>0</v>
      </c>
      <c r="EC42" s="16">
        <f t="shared" si="341"/>
        <v>0</v>
      </c>
      <c r="ED42" s="16">
        <f t="shared" si="341"/>
        <v>0</v>
      </c>
      <c r="EE42" s="16">
        <f t="shared" si="341"/>
        <v>0</v>
      </c>
      <c r="EF42" s="16">
        <f t="shared" si="341"/>
        <v>0</v>
      </c>
      <c r="EG42" s="16">
        <f t="shared" ref="EG42:EP44" si="342">IF(OR(AND(EG$4&gt;=$J42,EG$4&lt;=$K42),AND(EG$4&gt;=$Q42,EG$4&lt;=$R42)),$D42,0)</f>
        <v>0</v>
      </c>
      <c r="EH42" s="16">
        <f t="shared" si="342"/>
        <v>0</v>
      </c>
      <c r="EI42" s="16">
        <f t="shared" si="342"/>
        <v>0</v>
      </c>
      <c r="EJ42" s="16">
        <f t="shared" si="342"/>
        <v>0</v>
      </c>
      <c r="EK42" s="16">
        <f t="shared" si="342"/>
        <v>0</v>
      </c>
      <c r="EL42" s="16">
        <f t="shared" si="342"/>
        <v>0</v>
      </c>
      <c r="EM42" s="16">
        <f t="shared" si="342"/>
        <v>0</v>
      </c>
      <c r="EN42" s="16">
        <f t="shared" si="342"/>
        <v>0</v>
      </c>
      <c r="EO42" s="16">
        <f t="shared" si="342"/>
        <v>0</v>
      </c>
      <c r="EP42" s="16">
        <f t="shared" si="342"/>
        <v>0</v>
      </c>
      <c r="EQ42" s="16">
        <f t="shared" ref="EQ42:EZ44" si="343">IF(OR(AND(EQ$4&gt;=$J42,EQ$4&lt;=$K42),AND(EQ$4&gt;=$Q42,EQ$4&lt;=$R42)),$D42,0)</f>
        <v>0</v>
      </c>
      <c r="ER42" s="16">
        <f t="shared" si="343"/>
        <v>0</v>
      </c>
      <c r="ES42" s="16">
        <f t="shared" si="343"/>
        <v>0</v>
      </c>
      <c r="ET42" s="16">
        <f t="shared" si="343"/>
        <v>0</v>
      </c>
      <c r="EU42" s="16">
        <f t="shared" si="343"/>
        <v>0</v>
      </c>
      <c r="EV42" s="16">
        <f t="shared" si="343"/>
        <v>0</v>
      </c>
      <c r="EW42" s="16">
        <f t="shared" si="343"/>
        <v>0</v>
      </c>
      <c r="EX42" s="16">
        <f t="shared" si="343"/>
        <v>0</v>
      </c>
      <c r="EY42" s="16">
        <f t="shared" si="343"/>
        <v>0</v>
      </c>
      <c r="EZ42" s="16">
        <f t="shared" si="343"/>
        <v>0</v>
      </c>
      <c r="FA42" s="16">
        <f t="shared" ref="FA42:FJ44" si="344">IF(OR(AND(FA$4&gt;=$J42,FA$4&lt;=$K42),AND(FA$4&gt;=$Q42,FA$4&lt;=$R42)),$D42,0)</f>
        <v>0</v>
      </c>
      <c r="FB42" s="16">
        <f t="shared" si="344"/>
        <v>0</v>
      </c>
      <c r="FC42" s="16">
        <f t="shared" si="344"/>
        <v>0</v>
      </c>
      <c r="FD42" s="16">
        <f t="shared" si="344"/>
        <v>0</v>
      </c>
      <c r="FE42" s="16">
        <f t="shared" si="344"/>
        <v>0</v>
      </c>
      <c r="FF42" s="16">
        <f t="shared" si="344"/>
        <v>0</v>
      </c>
      <c r="FG42" s="16">
        <f t="shared" si="344"/>
        <v>0</v>
      </c>
      <c r="FH42" s="16">
        <f t="shared" si="344"/>
        <v>0</v>
      </c>
      <c r="FI42" s="16">
        <f t="shared" si="344"/>
        <v>0</v>
      </c>
      <c r="FJ42" s="16">
        <f t="shared" si="344"/>
        <v>0</v>
      </c>
      <c r="FK42" s="16">
        <f t="shared" ref="FK42:FT44" si="345">IF(OR(AND(FK$4&gt;=$J42,FK$4&lt;=$K42),AND(FK$4&gt;=$Q42,FK$4&lt;=$R42)),$D42,0)</f>
        <v>0</v>
      </c>
      <c r="FL42" s="16">
        <f t="shared" si="345"/>
        <v>0</v>
      </c>
      <c r="FM42" s="16">
        <f t="shared" si="345"/>
        <v>0</v>
      </c>
      <c r="FN42" s="16">
        <f t="shared" si="345"/>
        <v>0</v>
      </c>
      <c r="FO42" s="16">
        <f t="shared" si="345"/>
        <v>0</v>
      </c>
      <c r="FP42" s="16">
        <f t="shared" si="345"/>
        <v>0</v>
      </c>
      <c r="FQ42" s="16">
        <f t="shared" si="345"/>
        <v>0</v>
      </c>
      <c r="FR42" s="16">
        <f t="shared" si="345"/>
        <v>0</v>
      </c>
      <c r="FS42" s="16">
        <f t="shared" si="345"/>
        <v>0</v>
      </c>
      <c r="FT42" s="16">
        <f t="shared" si="345"/>
        <v>0</v>
      </c>
      <c r="FU42" s="16">
        <f t="shared" ref="FU42:GD44" si="346">IF(OR(AND(FU$4&gt;=$J42,FU$4&lt;=$K42),AND(FU$4&gt;=$Q42,FU$4&lt;=$R42)),$D42,0)</f>
        <v>0</v>
      </c>
      <c r="FV42" s="16">
        <f t="shared" si="346"/>
        <v>0</v>
      </c>
      <c r="FW42" s="16">
        <f t="shared" si="346"/>
        <v>0</v>
      </c>
      <c r="FX42" s="16">
        <f t="shared" si="346"/>
        <v>0</v>
      </c>
      <c r="FY42" s="16">
        <f t="shared" si="346"/>
        <v>0</v>
      </c>
      <c r="FZ42" s="16">
        <f t="shared" si="346"/>
        <v>0</v>
      </c>
      <c r="GA42" s="16">
        <f t="shared" si="346"/>
        <v>0</v>
      </c>
      <c r="GB42" s="16">
        <f t="shared" si="346"/>
        <v>0</v>
      </c>
      <c r="GC42" s="16">
        <f t="shared" si="346"/>
        <v>0</v>
      </c>
      <c r="GD42" s="16">
        <f t="shared" si="346"/>
        <v>0</v>
      </c>
      <c r="GE42" s="16">
        <f t="shared" ref="GE42:GN44" si="347">IF(OR(AND(GE$4&gt;=$J42,GE$4&lt;=$K42),AND(GE$4&gt;=$Q42,GE$4&lt;=$R42)),$D42,0)</f>
        <v>0</v>
      </c>
      <c r="GF42" s="16">
        <f t="shared" si="347"/>
        <v>0</v>
      </c>
      <c r="GG42" s="16">
        <f t="shared" si="347"/>
        <v>0</v>
      </c>
      <c r="GH42" s="16">
        <f t="shared" si="347"/>
        <v>0</v>
      </c>
      <c r="GI42" s="16">
        <f t="shared" si="347"/>
        <v>0</v>
      </c>
      <c r="GJ42" s="16">
        <f t="shared" si="347"/>
        <v>0</v>
      </c>
      <c r="GK42" s="16">
        <f t="shared" si="347"/>
        <v>0</v>
      </c>
      <c r="GL42" s="16">
        <f t="shared" si="347"/>
        <v>0</v>
      </c>
      <c r="GM42" s="16">
        <f t="shared" si="347"/>
        <v>0</v>
      </c>
      <c r="GN42" s="16">
        <f t="shared" si="347"/>
        <v>0</v>
      </c>
      <c r="GO42" s="16">
        <f t="shared" ref="GO42:GX44" si="348">IF(OR(AND(GO$4&gt;=$J42,GO$4&lt;=$K42),AND(GO$4&gt;=$Q42,GO$4&lt;=$R42)),$D42,0)</f>
        <v>0</v>
      </c>
      <c r="GP42" s="16">
        <f t="shared" si="348"/>
        <v>0</v>
      </c>
      <c r="GQ42" s="16">
        <f t="shared" si="348"/>
        <v>0</v>
      </c>
      <c r="GR42" s="16">
        <f t="shared" si="348"/>
        <v>0</v>
      </c>
      <c r="GS42" s="16">
        <f t="shared" si="348"/>
        <v>0</v>
      </c>
      <c r="GT42" s="16">
        <f t="shared" si="348"/>
        <v>0</v>
      </c>
      <c r="GU42" s="16">
        <f t="shared" si="348"/>
        <v>0</v>
      </c>
      <c r="GV42" s="16">
        <f t="shared" si="348"/>
        <v>0</v>
      </c>
      <c r="GW42" s="16">
        <f t="shared" si="348"/>
        <v>0</v>
      </c>
      <c r="GX42" s="16">
        <f t="shared" si="348"/>
        <v>0</v>
      </c>
      <c r="GY42" s="16">
        <f t="shared" ref="GY42:HH44" si="349">IF(OR(AND(GY$4&gt;=$J42,GY$4&lt;=$K42),AND(GY$4&gt;=$Q42,GY$4&lt;=$R42)),$D42,0)</f>
        <v>0</v>
      </c>
      <c r="GZ42" s="16">
        <f t="shared" si="349"/>
        <v>0</v>
      </c>
      <c r="HA42" s="16">
        <f t="shared" si="349"/>
        <v>0</v>
      </c>
      <c r="HB42" s="16">
        <f t="shared" si="349"/>
        <v>0</v>
      </c>
      <c r="HC42" s="16">
        <f t="shared" si="349"/>
        <v>0</v>
      </c>
      <c r="HD42" s="16">
        <f t="shared" si="349"/>
        <v>0</v>
      </c>
      <c r="HE42" s="16">
        <f t="shared" si="349"/>
        <v>0</v>
      </c>
      <c r="HF42" s="16">
        <f t="shared" si="349"/>
        <v>0</v>
      </c>
      <c r="HG42" s="16">
        <f t="shared" si="349"/>
        <v>0</v>
      </c>
      <c r="HH42" s="16">
        <f t="shared" si="349"/>
        <v>0</v>
      </c>
      <c r="HI42" s="16">
        <f t="shared" ref="HI42:HR44" si="350">IF(OR(AND(HI$4&gt;=$J42,HI$4&lt;=$K42),AND(HI$4&gt;=$Q42,HI$4&lt;=$R42)),$D42,0)</f>
        <v>0</v>
      </c>
      <c r="HJ42" s="16">
        <f t="shared" si="350"/>
        <v>0</v>
      </c>
      <c r="HK42" s="16">
        <f t="shared" si="350"/>
        <v>0</v>
      </c>
      <c r="HL42" s="16">
        <f t="shared" si="350"/>
        <v>0</v>
      </c>
      <c r="HM42" s="16">
        <f t="shared" si="350"/>
        <v>0</v>
      </c>
      <c r="HN42" s="16">
        <f t="shared" si="350"/>
        <v>0</v>
      </c>
      <c r="HO42" s="16">
        <f t="shared" si="350"/>
        <v>0</v>
      </c>
      <c r="HP42" s="16">
        <f t="shared" si="350"/>
        <v>0</v>
      </c>
      <c r="HQ42" s="16">
        <f t="shared" si="350"/>
        <v>0</v>
      </c>
      <c r="HR42" s="16">
        <f t="shared" si="350"/>
        <v>0</v>
      </c>
      <c r="HS42" s="16">
        <f t="shared" ref="HS42:IB44" si="351">IF(OR(AND(HS$4&gt;=$J42,HS$4&lt;=$K42),AND(HS$4&gt;=$Q42,HS$4&lt;=$R42)),$D42,0)</f>
        <v>0</v>
      </c>
      <c r="HT42" s="16">
        <f t="shared" si="351"/>
        <v>0</v>
      </c>
      <c r="HU42" s="16">
        <f t="shared" si="351"/>
        <v>0</v>
      </c>
      <c r="HV42" s="16">
        <f t="shared" si="351"/>
        <v>0</v>
      </c>
      <c r="HW42" s="16">
        <f t="shared" si="351"/>
        <v>0</v>
      </c>
      <c r="HX42" s="16">
        <f t="shared" si="351"/>
        <v>0</v>
      </c>
      <c r="HY42" s="16">
        <f t="shared" si="351"/>
        <v>0</v>
      </c>
      <c r="HZ42" s="16">
        <f t="shared" si="351"/>
        <v>0</v>
      </c>
      <c r="IA42" s="16">
        <f t="shared" si="351"/>
        <v>0</v>
      </c>
      <c r="IB42" s="16">
        <f t="shared" si="351"/>
        <v>0</v>
      </c>
      <c r="IC42" s="16">
        <f t="shared" ref="IC42:IL44" si="352">IF(OR(AND(IC$4&gt;=$J42,IC$4&lt;=$K42),AND(IC$4&gt;=$Q42,IC$4&lt;=$R42)),$D42,0)</f>
        <v>0</v>
      </c>
      <c r="ID42" s="16">
        <f t="shared" si="352"/>
        <v>0</v>
      </c>
      <c r="IE42" s="16">
        <f t="shared" si="352"/>
        <v>0</v>
      </c>
      <c r="IF42" s="16">
        <f t="shared" si="352"/>
        <v>0</v>
      </c>
      <c r="IG42" s="16">
        <f t="shared" si="352"/>
        <v>0</v>
      </c>
      <c r="IH42" s="16">
        <f t="shared" si="352"/>
        <v>0</v>
      </c>
      <c r="II42" s="16">
        <f t="shared" si="352"/>
        <v>0</v>
      </c>
      <c r="IJ42" s="16">
        <f t="shared" si="352"/>
        <v>0</v>
      </c>
      <c r="IK42" s="16">
        <f t="shared" si="352"/>
        <v>0</v>
      </c>
      <c r="IL42" s="16">
        <f t="shared" si="352"/>
        <v>0</v>
      </c>
      <c r="IM42" s="16">
        <f t="shared" ref="IM42:IV44" si="353">IF(OR(AND(IM$4&gt;=$J42,IM$4&lt;=$K42),AND(IM$4&gt;=$Q42,IM$4&lt;=$R42)),$D42,0)</f>
        <v>0</v>
      </c>
      <c r="IN42" s="16">
        <f t="shared" si="353"/>
        <v>0</v>
      </c>
      <c r="IO42" s="16">
        <f t="shared" si="353"/>
        <v>0</v>
      </c>
      <c r="IP42" s="16">
        <f t="shared" si="353"/>
        <v>0</v>
      </c>
      <c r="IQ42" s="16">
        <f t="shared" si="353"/>
        <v>0</v>
      </c>
      <c r="IR42" s="16">
        <f t="shared" si="353"/>
        <v>0</v>
      </c>
      <c r="IS42" s="16">
        <f t="shared" si="353"/>
        <v>0</v>
      </c>
      <c r="IT42" s="16">
        <f t="shared" si="353"/>
        <v>0</v>
      </c>
      <c r="IU42" s="16">
        <f t="shared" si="353"/>
        <v>0</v>
      </c>
      <c r="IV42" s="16">
        <f t="shared" si="353"/>
        <v>0</v>
      </c>
      <c r="IW42" s="16">
        <f t="shared" ref="IW42:JF44" si="354">IF(OR(AND(IW$4&gt;=$J42,IW$4&lt;=$K42),AND(IW$4&gt;=$Q42,IW$4&lt;=$R42)),$D42,0)</f>
        <v>0</v>
      </c>
      <c r="IX42" s="16">
        <f t="shared" si="354"/>
        <v>0</v>
      </c>
      <c r="IY42" s="16">
        <f t="shared" si="354"/>
        <v>0</v>
      </c>
      <c r="IZ42" s="16">
        <f t="shared" si="354"/>
        <v>0</v>
      </c>
      <c r="JA42" s="16">
        <f t="shared" si="354"/>
        <v>0</v>
      </c>
      <c r="JB42" s="16">
        <f t="shared" si="354"/>
        <v>0</v>
      </c>
      <c r="JC42" s="16">
        <f t="shared" si="354"/>
        <v>0</v>
      </c>
      <c r="JD42" s="16">
        <f t="shared" si="354"/>
        <v>0</v>
      </c>
      <c r="JE42" s="16">
        <f t="shared" si="354"/>
        <v>0</v>
      </c>
      <c r="JF42" s="16">
        <f t="shared" si="354"/>
        <v>0</v>
      </c>
      <c r="JG42" s="16">
        <f t="shared" ref="JG42:JP44" si="355">IF(OR(AND(JG$4&gt;=$J42,JG$4&lt;=$K42),AND(JG$4&gt;=$Q42,JG$4&lt;=$R42)),$D42,0)</f>
        <v>0</v>
      </c>
      <c r="JH42" s="16">
        <f t="shared" si="355"/>
        <v>0</v>
      </c>
      <c r="JI42" s="16">
        <f t="shared" si="355"/>
        <v>0</v>
      </c>
      <c r="JJ42" s="16">
        <f t="shared" si="355"/>
        <v>0</v>
      </c>
      <c r="JK42" s="16">
        <f t="shared" si="355"/>
        <v>0</v>
      </c>
      <c r="JL42" s="16">
        <f t="shared" si="355"/>
        <v>0</v>
      </c>
      <c r="JM42" s="16">
        <f t="shared" si="355"/>
        <v>0</v>
      </c>
      <c r="JN42" s="16">
        <f t="shared" si="355"/>
        <v>0</v>
      </c>
      <c r="JO42" s="16">
        <f t="shared" si="355"/>
        <v>0</v>
      </c>
      <c r="JP42" s="16">
        <f t="shared" si="355"/>
        <v>0</v>
      </c>
      <c r="JQ42" s="16">
        <f t="shared" ref="JQ42:JZ44" si="356">IF(OR(AND(JQ$4&gt;=$J42,JQ$4&lt;=$K42),AND(JQ$4&gt;=$Q42,JQ$4&lt;=$R42)),$D42,0)</f>
        <v>0</v>
      </c>
      <c r="JR42" s="16">
        <f t="shared" si="356"/>
        <v>0</v>
      </c>
      <c r="JS42" s="16">
        <f t="shared" si="356"/>
        <v>0</v>
      </c>
      <c r="JT42" s="16">
        <f t="shared" si="356"/>
        <v>0</v>
      </c>
      <c r="JU42" s="16">
        <f t="shared" si="356"/>
        <v>0</v>
      </c>
      <c r="JV42" s="16">
        <f t="shared" si="356"/>
        <v>0</v>
      </c>
      <c r="JW42" s="16">
        <f t="shared" si="356"/>
        <v>0</v>
      </c>
      <c r="JX42" s="16">
        <f t="shared" si="356"/>
        <v>0</v>
      </c>
      <c r="JY42" s="16">
        <f t="shared" si="356"/>
        <v>0</v>
      </c>
      <c r="JZ42" s="16">
        <f t="shared" si="356"/>
        <v>0</v>
      </c>
      <c r="KA42" s="16">
        <f t="shared" ref="KA42:KJ44" si="357">IF(OR(AND(KA$4&gt;=$J42,KA$4&lt;=$K42),AND(KA$4&gt;=$Q42,KA$4&lt;=$R42)),$D42,0)</f>
        <v>0</v>
      </c>
      <c r="KB42" s="16">
        <f t="shared" si="357"/>
        <v>0</v>
      </c>
      <c r="KC42" s="16">
        <f t="shared" si="357"/>
        <v>0</v>
      </c>
      <c r="KD42" s="16">
        <f t="shared" si="357"/>
        <v>0</v>
      </c>
      <c r="KE42" s="16">
        <f t="shared" si="357"/>
        <v>0</v>
      </c>
      <c r="KF42" s="16">
        <f t="shared" si="357"/>
        <v>0</v>
      </c>
      <c r="KG42" s="16">
        <f t="shared" si="357"/>
        <v>0</v>
      </c>
      <c r="KH42" s="16">
        <f t="shared" si="357"/>
        <v>0</v>
      </c>
      <c r="KI42" s="16">
        <f t="shared" si="357"/>
        <v>0</v>
      </c>
      <c r="KJ42" s="16">
        <f t="shared" si="357"/>
        <v>0</v>
      </c>
      <c r="KK42" s="16">
        <f t="shared" ref="KK42:KT44" si="358">IF(OR(AND(KK$4&gt;=$J42,KK$4&lt;=$K42),AND(KK$4&gt;=$Q42,KK$4&lt;=$R42)),$D42,0)</f>
        <v>0</v>
      </c>
      <c r="KL42" s="16">
        <f t="shared" si="358"/>
        <v>0</v>
      </c>
      <c r="KM42" s="16">
        <f t="shared" si="358"/>
        <v>0</v>
      </c>
      <c r="KN42" s="16">
        <f t="shared" si="358"/>
        <v>0</v>
      </c>
      <c r="KO42" s="16">
        <f t="shared" si="358"/>
        <v>0</v>
      </c>
      <c r="KP42" s="16">
        <f t="shared" si="358"/>
        <v>0</v>
      </c>
      <c r="KQ42" s="16">
        <f t="shared" si="358"/>
        <v>0</v>
      </c>
      <c r="KR42" s="16">
        <f t="shared" si="358"/>
        <v>0</v>
      </c>
      <c r="KS42" s="16">
        <f t="shared" si="358"/>
        <v>0</v>
      </c>
      <c r="KT42" s="16">
        <f t="shared" si="358"/>
        <v>0</v>
      </c>
      <c r="KU42" s="16">
        <f t="shared" ref="KU42:LD44" si="359">IF(OR(AND(KU$4&gt;=$J42,KU$4&lt;=$K42),AND(KU$4&gt;=$Q42,KU$4&lt;=$R42)),$D42,0)</f>
        <v>0</v>
      </c>
      <c r="KV42" s="16">
        <f t="shared" si="359"/>
        <v>0</v>
      </c>
      <c r="KW42" s="16">
        <f t="shared" si="359"/>
        <v>0</v>
      </c>
      <c r="KX42" s="16">
        <f t="shared" si="359"/>
        <v>0</v>
      </c>
      <c r="KY42" s="16">
        <f t="shared" si="359"/>
        <v>0</v>
      </c>
      <c r="KZ42" s="16">
        <f t="shared" si="359"/>
        <v>0</v>
      </c>
      <c r="LA42" s="16">
        <f t="shared" si="359"/>
        <v>0</v>
      </c>
      <c r="LB42" s="16">
        <f t="shared" si="359"/>
        <v>0</v>
      </c>
      <c r="LC42" s="16">
        <f t="shared" si="359"/>
        <v>0</v>
      </c>
      <c r="LD42" s="16">
        <f t="shared" si="359"/>
        <v>0</v>
      </c>
      <c r="LE42" s="16">
        <f t="shared" ref="LE42:LN44" si="360">IF(OR(AND(LE$4&gt;=$J42,LE$4&lt;=$K42),AND(LE$4&gt;=$Q42,LE$4&lt;=$R42)),$D42,0)</f>
        <v>0</v>
      </c>
      <c r="LF42" s="16">
        <f t="shared" si="360"/>
        <v>0</v>
      </c>
      <c r="LG42" s="16">
        <f t="shared" si="360"/>
        <v>0</v>
      </c>
      <c r="LH42" s="16">
        <f t="shared" si="360"/>
        <v>0</v>
      </c>
      <c r="LI42" s="16">
        <f t="shared" si="360"/>
        <v>0</v>
      </c>
      <c r="LJ42" s="16">
        <f t="shared" si="360"/>
        <v>0</v>
      </c>
      <c r="LK42" s="16">
        <f t="shared" si="360"/>
        <v>0</v>
      </c>
      <c r="LL42" s="16">
        <f t="shared" si="360"/>
        <v>0</v>
      </c>
      <c r="LM42" s="16">
        <f t="shared" si="360"/>
        <v>0</v>
      </c>
      <c r="LN42" s="16">
        <f t="shared" si="360"/>
        <v>0</v>
      </c>
      <c r="LO42" s="16">
        <f t="shared" ref="LO42:LX44" si="361">IF(OR(AND(LO$4&gt;=$J42,LO$4&lt;=$K42),AND(LO$4&gt;=$Q42,LO$4&lt;=$R42)),$D42,0)</f>
        <v>0</v>
      </c>
      <c r="LP42" s="16">
        <f t="shared" si="361"/>
        <v>0</v>
      </c>
      <c r="LQ42" s="16">
        <f t="shared" si="361"/>
        <v>0</v>
      </c>
      <c r="LR42" s="16">
        <f t="shared" si="361"/>
        <v>0</v>
      </c>
      <c r="LS42" s="16">
        <f t="shared" si="361"/>
        <v>0</v>
      </c>
      <c r="LT42" s="16">
        <f t="shared" si="361"/>
        <v>0</v>
      </c>
      <c r="LU42" s="16">
        <f t="shared" si="361"/>
        <v>0</v>
      </c>
      <c r="LV42" s="16">
        <f t="shared" si="361"/>
        <v>0</v>
      </c>
      <c r="LW42" s="16">
        <f t="shared" si="361"/>
        <v>0</v>
      </c>
      <c r="LX42" s="16">
        <f t="shared" si="361"/>
        <v>0</v>
      </c>
      <c r="LY42" s="16">
        <f t="shared" ref="LY42:MH44" si="362">IF(OR(AND(LY$4&gt;=$J42,LY$4&lt;=$K42),AND(LY$4&gt;=$Q42,LY$4&lt;=$R42)),$D42,0)</f>
        <v>0</v>
      </c>
      <c r="LZ42" s="16">
        <f t="shared" si="362"/>
        <v>0</v>
      </c>
      <c r="MA42" s="16">
        <f t="shared" si="362"/>
        <v>0</v>
      </c>
      <c r="MB42" s="16">
        <f t="shared" si="362"/>
        <v>0</v>
      </c>
      <c r="MC42" s="16">
        <f t="shared" si="362"/>
        <v>0</v>
      </c>
      <c r="MD42" s="16">
        <f t="shared" si="362"/>
        <v>0</v>
      </c>
      <c r="ME42" s="16">
        <f t="shared" si="362"/>
        <v>0</v>
      </c>
      <c r="MF42" s="16">
        <f t="shared" si="362"/>
        <v>0</v>
      </c>
      <c r="MG42" s="16">
        <f t="shared" si="362"/>
        <v>0</v>
      </c>
      <c r="MH42" s="16">
        <f t="shared" si="362"/>
        <v>0</v>
      </c>
      <c r="MI42" s="16">
        <f t="shared" ref="MI42:MR44" si="363">IF(OR(AND(MI$4&gt;=$J42,MI$4&lt;=$K42),AND(MI$4&gt;=$Q42,MI$4&lt;=$R42)),$D42,0)</f>
        <v>0</v>
      </c>
      <c r="MJ42" s="16">
        <f t="shared" si="363"/>
        <v>0</v>
      </c>
      <c r="MK42" s="16">
        <f t="shared" si="363"/>
        <v>0</v>
      </c>
      <c r="ML42" s="16">
        <f t="shared" si="363"/>
        <v>0</v>
      </c>
      <c r="MM42" s="16">
        <f t="shared" si="363"/>
        <v>0</v>
      </c>
      <c r="MN42" s="16">
        <f t="shared" si="363"/>
        <v>0</v>
      </c>
      <c r="MO42" s="16">
        <f t="shared" si="363"/>
        <v>0</v>
      </c>
      <c r="MP42" s="16">
        <f t="shared" si="363"/>
        <v>0</v>
      </c>
      <c r="MQ42" s="16">
        <f t="shared" si="363"/>
        <v>0</v>
      </c>
      <c r="MR42" s="16">
        <f t="shared" si="363"/>
        <v>0</v>
      </c>
      <c r="MS42" s="16">
        <f t="shared" ref="MS42:NB44" si="364">IF(OR(AND(MS$4&gt;=$J42,MS$4&lt;=$K42),AND(MS$4&gt;=$Q42,MS$4&lt;=$R42)),$D42,0)</f>
        <v>0</v>
      </c>
      <c r="MT42" s="16">
        <f t="shared" si="364"/>
        <v>0</v>
      </c>
      <c r="MU42" s="16">
        <f t="shared" si="364"/>
        <v>0</v>
      </c>
      <c r="MV42" s="16">
        <f t="shared" si="364"/>
        <v>0</v>
      </c>
      <c r="MW42" s="16">
        <f t="shared" si="364"/>
        <v>0</v>
      </c>
      <c r="MX42" s="16">
        <f t="shared" si="364"/>
        <v>0</v>
      </c>
      <c r="MY42" s="16">
        <f t="shared" si="364"/>
        <v>0</v>
      </c>
      <c r="MZ42" s="16">
        <f t="shared" si="364"/>
        <v>0</v>
      </c>
      <c r="NA42" s="16">
        <f t="shared" si="364"/>
        <v>0</v>
      </c>
      <c r="NB42" s="16">
        <f t="shared" si="364"/>
        <v>0</v>
      </c>
      <c r="NC42" s="16">
        <f t="shared" ref="NC42:NL44" si="365">IF(OR(AND(NC$4&gt;=$J42,NC$4&lt;=$K42),AND(NC$4&gt;=$Q42,NC$4&lt;=$R42)),$D42,0)</f>
        <v>0</v>
      </c>
      <c r="ND42" s="16">
        <f t="shared" si="365"/>
        <v>0</v>
      </c>
      <c r="NE42" s="16">
        <f t="shared" si="365"/>
        <v>0</v>
      </c>
      <c r="NF42" s="16">
        <f t="shared" si="365"/>
        <v>0</v>
      </c>
      <c r="NG42" s="16">
        <f t="shared" si="365"/>
        <v>0</v>
      </c>
      <c r="NH42" s="16">
        <f t="shared" si="365"/>
        <v>0</v>
      </c>
      <c r="NI42" s="16">
        <f t="shared" si="365"/>
        <v>0</v>
      </c>
      <c r="NJ42" s="16">
        <f t="shared" si="365"/>
        <v>0</v>
      </c>
      <c r="NK42" s="16">
        <f t="shared" si="365"/>
        <v>0</v>
      </c>
      <c r="NL42" s="16">
        <f t="shared" si="365"/>
        <v>0</v>
      </c>
      <c r="NM42" s="16">
        <f t="shared" ref="NM42:OA44" si="366">IF(OR(AND(NM$4&gt;=$J42,NM$4&lt;=$K42),AND(NM$4&gt;=$Q42,NM$4&lt;=$R42)),$D42,0)</f>
        <v>0</v>
      </c>
      <c r="NN42" s="16">
        <f t="shared" si="366"/>
        <v>0</v>
      </c>
      <c r="NO42" s="16">
        <f t="shared" si="366"/>
        <v>0</v>
      </c>
      <c r="NP42" s="16">
        <f t="shared" si="366"/>
        <v>0</v>
      </c>
      <c r="NQ42" s="16">
        <f t="shared" si="366"/>
        <v>0</v>
      </c>
      <c r="NR42" s="16">
        <f t="shared" si="366"/>
        <v>0</v>
      </c>
      <c r="NS42" s="16">
        <f t="shared" si="366"/>
        <v>0</v>
      </c>
      <c r="NT42" s="16">
        <f t="shared" si="366"/>
        <v>0</v>
      </c>
      <c r="NU42" s="16">
        <f t="shared" si="366"/>
        <v>0</v>
      </c>
      <c r="NV42" s="16">
        <f t="shared" si="366"/>
        <v>0</v>
      </c>
      <c r="NW42" s="16">
        <f t="shared" si="366"/>
        <v>0</v>
      </c>
      <c r="NX42" s="16">
        <f t="shared" si="366"/>
        <v>0</v>
      </c>
      <c r="NY42" s="16">
        <f t="shared" si="366"/>
        <v>0</v>
      </c>
      <c r="NZ42" s="16">
        <f t="shared" si="366"/>
        <v>0</v>
      </c>
      <c r="OA42" s="16">
        <f t="shared" si="366"/>
        <v>0</v>
      </c>
      <c r="OH42" s="17">
        <f t="shared" si="316"/>
        <v>0</v>
      </c>
      <c r="OI42" s="8">
        <f t="shared" si="317"/>
        <v>184</v>
      </c>
      <c r="OJ42" s="18">
        <f t="shared" si="318"/>
        <v>0.50273224043715847</v>
      </c>
      <c r="OK42" s="18">
        <f t="shared" si="319"/>
        <v>1</v>
      </c>
      <c r="OL42" s="18">
        <f t="shared" si="320"/>
        <v>1</v>
      </c>
      <c r="OM42" s="18">
        <f t="shared" si="321"/>
        <v>1</v>
      </c>
      <c r="ON42" s="18">
        <f t="shared" si="322"/>
        <v>1</v>
      </c>
      <c r="OO42" s="18">
        <f t="shared" si="323"/>
        <v>1</v>
      </c>
      <c r="OP42" s="18">
        <f t="shared" si="324"/>
        <v>1</v>
      </c>
      <c r="OQ42" s="18">
        <f t="shared" si="325"/>
        <v>1</v>
      </c>
      <c r="OR42" s="18">
        <f t="shared" si="326"/>
        <v>1</v>
      </c>
      <c r="OS42" s="18">
        <f t="shared" si="327"/>
        <v>1</v>
      </c>
      <c r="OT42" s="18">
        <f t="shared" si="328"/>
        <v>1</v>
      </c>
      <c r="OU42" s="18">
        <f t="shared" si="329"/>
        <v>1</v>
      </c>
      <c r="OV42" s="18">
        <f t="shared" si="330"/>
        <v>1</v>
      </c>
    </row>
    <row r="43" spans="1:412" ht="11.25" customHeight="1" x14ac:dyDescent="0.2">
      <c r="E43" s="138"/>
      <c r="F43" s="138" t="str">
        <f t="shared" si="279"/>
        <v/>
      </c>
      <c r="H43" s="134" t="str">
        <f t="shared" si="182"/>
        <v>Sab</v>
      </c>
      <c r="I43" s="141"/>
      <c r="J43" s="134" t="str">
        <f t="shared" si="183"/>
        <v/>
      </c>
      <c r="K43" s="134" t="str">
        <f t="shared" si="183"/>
        <v/>
      </c>
      <c r="L43" s="150"/>
      <c r="M43" s="150" t="str">
        <f t="shared" si="184"/>
        <v/>
      </c>
      <c r="O43" s="145" t="str">
        <f t="shared" si="185"/>
        <v>Sab</v>
      </c>
      <c r="Q43" s="146" t="str">
        <f t="shared" si="240"/>
        <v/>
      </c>
      <c r="R43" s="146" t="str">
        <f t="shared" si="241"/>
        <v/>
      </c>
      <c r="V43" s="158" t="str">
        <f t="shared" si="186"/>
        <v>Sab</v>
      </c>
      <c r="X43" s="157" t="str">
        <f t="shared" si="233"/>
        <v/>
      </c>
      <c r="Y43" s="157" t="str">
        <f t="shared" si="234"/>
        <v/>
      </c>
      <c r="Z43" s="16">
        <f t="shared" si="242"/>
        <v>0</v>
      </c>
      <c r="AA43" s="16">
        <f t="shared" si="331"/>
        <v>0</v>
      </c>
      <c r="AB43" s="16">
        <f t="shared" si="331"/>
        <v>0</v>
      </c>
      <c r="AC43" s="16">
        <f t="shared" si="331"/>
        <v>0</v>
      </c>
      <c r="AD43" s="16">
        <f t="shared" si="331"/>
        <v>0</v>
      </c>
      <c r="AE43" s="16">
        <f t="shared" si="331"/>
        <v>0</v>
      </c>
      <c r="AF43" s="16">
        <f t="shared" si="331"/>
        <v>0</v>
      </c>
      <c r="AG43" s="16">
        <f t="shared" si="331"/>
        <v>0</v>
      </c>
      <c r="AH43" s="16">
        <f t="shared" si="331"/>
        <v>0</v>
      </c>
      <c r="AI43" s="16">
        <f t="shared" si="331"/>
        <v>0</v>
      </c>
      <c r="AJ43" s="16">
        <f t="shared" si="331"/>
        <v>0</v>
      </c>
      <c r="AK43" s="16">
        <f t="shared" si="332"/>
        <v>0</v>
      </c>
      <c r="AL43" s="16">
        <f t="shared" si="332"/>
        <v>0</v>
      </c>
      <c r="AM43" s="16">
        <f t="shared" si="332"/>
        <v>0</v>
      </c>
      <c r="AN43" s="16">
        <f t="shared" si="332"/>
        <v>0</v>
      </c>
      <c r="AO43" s="16">
        <f t="shared" si="332"/>
        <v>0</v>
      </c>
      <c r="AP43" s="16">
        <f t="shared" si="332"/>
        <v>0</v>
      </c>
      <c r="AQ43" s="16">
        <f t="shared" si="332"/>
        <v>0</v>
      </c>
      <c r="AR43" s="16">
        <f t="shared" si="332"/>
        <v>0</v>
      </c>
      <c r="AS43" s="16">
        <f t="shared" si="332"/>
        <v>0</v>
      </c>
      <c r="AT43" s="16">
        <f t="shared" si="332"/>
        <v>0</v>
      </c>
      <c r="AU43" s="16">
        <f t="shared" si="333"/>
        <v>0</v>
      </c>
      <c r="AV43" s="16">
        <f t="shared" si="333"/>
        <v>0</v>
      </c>
      <c r="AW43" s="16">
        <f t="shared" si="333"/>
        <v>0</v>
      </c>
      <c r="AX43" s="16">
        <f t="shared" si="333"/>
        <v>0</v>
      </c>
      <c r="AY43" s="16">
        <f t="shared" si="333"/>
        <v>0</v>
      </c>
      <c r="AZ43" s="16">
        <f t="shared" si="333"/>
        <v>0</v>
      </c>
      <c r="BA43" s="16">
        <f t="shared" si="333"/>
        <v>0</v>
      </c>
      <c r="BB43" s="16">
        <f t="shared" si="333"/>
        <v>0</v>
      </c>
      <c r="BC43" s="16">
        <f t="shared" si="333"/>
        <v>0</v>
      </c>
      <c r="BD43" s="16">
        <f t="shared" si="333"/>
        <v>0</v>
      </c>
      <c r="BE43" s="16">
        <f t="shared" si="334"/>
        <v>0</v>
      </c>
      <c r="BF43" s="16">
        <f t="shared" si="334"/>
        <v>0</v>
      </c>
      <c r="BG43" s="16">
        <f t="shared" si="334"/>
        <v>0</v>
      </c>
      <c r="BH43" s="16">
        <f t="shared" si="334"/>
        <v>0</v>
      </c>
      <c r="BI43" s="16">
        <f t="shared" si="334"/>
        <v>0</v>
      </c>
      <c r="BJ43" s="16">
        <f t="shared" si="334"/>
        <v>0</v>
      </c>
      <c r="BK43" s="16">
        <f t="shared" si="334"/>
        <v>0</v>
      </c>
      <c r="BL43" s="16">
        <f t="shared" si="334"/>
        <v>0</v>
      </c>
      <c r="BM43" s="16">
        <f t="shared" si="334"/>
        <v>0</v>
      </c>
      <c r="BN43" s="16">
        <f t="shared" si="334"/>
        <v>0</v>
      </c>
      <c r="BO43" s="16">
        <f t="shared" si="335"/>
        <v>0</v>
      </c>
      <c r="BP43" s="16">
        <f t="shared" si="335"/>
        <v>0</v>
      </c>
      <c r="BQ43" s="16">
        <f t="shared" si="335"/>
        <v>0</v>
      </c>
      <c r="BR43" s="16">
        <f t="shared" si="335"/>
        <v>0</v>
      </c>
      <c r="BS43" s="16">
        <f t="shared" si="335"/>
        <v>0</v>
      </c>
      <c r="BT43" s="16">
        <f t="shared" si="335"/>
        <v>0</v>
      </c>
      <c r="BU43" s="16">
        <f t="shared" si="335"/>
        <v>0</v>
      </c>
      <c r="BV43" s="16">
        <f t="shared" si="335"/>
        <v>0</v>
      </c>
      <c r="BW43" s="16">
        <f t="shared" si="335"/>
        <v>0</v>
      </c>
      <c r="BX43" s="16">
        <f t="shared" si="335"/>
        <v>0</v>
      </c>
      <c r="BY43" s="16">
        <f t="shared" si="336"/>
        <v>0</v>
      </c>
      <c r="BZ43" s="16">
        <f t="shared" si="336"/>
        <v>0</v>
      </c>
      <c r="CA43" s="16">
        <f t="shared" si="336"/>
        <v>0</v>
      </c>
      <c r="CB43" s="16">
        <f t="shared" si="336"/>
        <v>0</v>
      </c>
      <c r="CC43" s="16">
        <f t="shared" si="336"/>
        <v>0</v>
      </c>
      <c r="CD43" s="16">
        <f t="shared" si="336"/>
        <v>0</v>
      </c>
      <c r="CE43" s="16">
        <f t="shared" si="336"/>
        <v>0</v>
      </c>
      <c r="CF43" s="16">
        <f t="shared" si="336"/>
        <v>0</v>
      </c>
      <c r="CG43" s="16">
        <f t="shared" si="336"/>
        <v>0</v>
      </c>
      <c r="CH43" s="16">
        <f t="shared" si="336"/>
        <v>0</v>
      </c>
      <c r="CI43" s="16">
        <f t="shared" si="337"/>
        <v>0</v>
      </c>
      <c r="CJ43" s="16">
        <f t="shared" si="337"/>
        <v>0</v>
      </c>
      <c r="CK43" s="16">
        <f t="shared" si="337"/>
        <v>0</v>
      </c>
      <c r="CL43" s="16">
        <f t="shared" si="337"/>
        <v>0</v>
      </c>
      <c r="CM43" s="16">
        <f t="shared" si="337"/>
        <v>0</v>
      </c>
      <c r="CN43" s="16">
        <f t="shared" si="337"/>
        <v>0</v>
      </c>
      <c r="CO43" s="16">
        <f t="shared" si="337"/>
        <v>0</v>
      </c>
      <c r="CP43" s="16">
        <f t="shared" si="337"/>
        <v>0</v>
      </c>
      <c r="CQ43" s="16">
        <f t="shared" si="337"/>
        <v>0</v>
      </c>
      <c r="CR43" s="16">
        <f t="shared" si="337"/>
        <v>0</v>
      </c>
      <c r="CS43" s="16">
        <f t="shared" si="338"/>
        <v>0</v>
      </c>
      <c r="CT43" s="16">
        <f t="shared" si="338"/>
        <v>0</v>
      </c>
      <c r="CU43" s="16">
        <f t="shared" si="338"/>
        <v>0</v>
      </c>
      <c r="CV43" s="16">
        <f t="shared" si="338"/>
        <v>0</v>
      </c>
      <c r="CW43" s="16">
        <f t="shared" si="338"/>
        <v>0</v>
      </c>
      <c r="CX43" s="16">
        <f t="shared" si="338"/>
        <v>0</v>
      </c>
      <c r="CY43" s="16">
        <f t="shared" si="338"/>
        <v>0</v>
      </c>
      <c r="CZ43" s="16">
        <f t="shared" si="338"/>
        <v>0</v>
      </c>
      <c r="DA43" s="16">
        <f t="shared" si="338"/>
        <v>0</v>
      </c>
      <c r="DB43" s="16">
        <f t="shared" si="338"/>
        <v>0</v>
      </c>
      <c r="DC43" s="16">
        <f t="shared" si="339"/>
        <v>0</v>
      </c>
      <c r="DD43" s="16">
        <f t="shared" si="339"/>
        <v>0</v>
      </c>
      <c r="DE43" s="16">
        <f t="shared" si="339"/>
        <v>0</v>
      </c>
      <c r="DF43" s="16">
        <f t="shared" si="339"/>
        <v>0</v>
      </c>
      <c r="DG43" s="16">
        <f t="shared" si="339"/>
        <v>0</v>
      </c>
      <c r="DH43" s="16">
        <f t="shared" si="339"/>
        <v>0</v>
      </c>
      <c r="DI43" s="16">
        <f t="shared" si="339"/>
        <v>0</v>
      </c>
      <c r="DJ43" s="16">
        <f t="shared" si="339"/>
        <v>0</v>
      </c>
      <c r="DK43" s="16">
        <f t="shared" si="339"/>
        <v>0</v>
      </c>
      <c r="DL43" s="16">
        <f t="shared" si="339"/>
        <v>0</v>
      </c>
      <c r="DM43" s="16">
        <f t="shared" si="340"/>
        <v>0</v>
      </c>
      <c r="DN43" s="16">
        <f t="shared" si="340"/>
        <v>0</v>
      </c>
      <c r="DO43" s="16">
        <f t="shared" si="340"/>
        <v>0</v>
      </c>
      <c r="DP43" s="16">
        <f t="shared" si="340"/>
        <v>0</v>
      </c>
      <c r="DQ43" s="16">
        <f t="shared" si="340"/>
        <v>0</v>
      </c>
      <c r="DR43" s="16">
        <f t="shared" si="340"/>
        <v>0</v>
      </c>
      <c r="DS43" s="16">
        <f t="shared" si="340"/>
        <v>0</v>
      </c>
      <c r="DT43" s="16">
        <f t="shared" si="340"/>
        <v>0</v>
      </c>
      <c r="DU43" s="16">
        <f t="shared" si="340"/>
        <v>0</v>
      </c>
      <c r="DV43" s="16">
        <f t="shared" si="340"/>
        <v>0</v>
      </c>
      <c r="DW43" s="16">
        <f t="shared" si="341"/>
        <v>0</v>
      </c>
      <c r="DX43" s="16">
        <f t="shared" si="341"/>
        <v>0</v>
      </c>
      <c r="DY43" s="16">
        <f t="shared" si="341"/>
        <v>0</v>
      </c>
      <c r="DZ43" s="16">
        <f t="shared" si="341"/>
        <v>0</v>
      </c>
      <c r="EA43" s="16">
        <f t="shared" si="341"/>
        <v>0</v>
      </c>
      <c r="EB43" s="16">
        <f t="shared" si="341"/>
        <v>0</v>
      </c>
      <c r="EC43" s="16">
        <f t="shared" si="341"/>
        <v>0</v>
      </c>
      <c r="ED43" s="16">
        <f t="shared" si="341"/>
        <v>0</v>
      </c>
      <c r="EE43" s="16">
        <f t="shared" si="341"/>
        <v>0</v>
      </c>
      <c r="EF43" s="16">
        <f t="shared" si="341"/>
        <v>0</v>
      </c>
      <c r="EG43" s="16">
        <f t="shared" si="342"/>
        <v>0</v>
      </c>
      <c r="EH43" s="16">
        <f t="shared" si="342"/>
        <v>0</v>
      </c>
      <c r="EI43" s="16">
        <f t="shared" si="342"/>
        <v>0</v>
      </c>
      <c r="EJ43" s="16">
        <f t="shared" si="342"/>
        <v>0</v>
      </c>
      <c r="EK43" s="16">
        <f t="shared" si="342"/>
        <v>0</v>
      </c>
      <c r="EL43" s="16">
        <f t="shared" si="342"/>
        <v>0</v>
      </c>
      <c r="EM43" s="16">
        <f t="shared" si="342"/>
        <v>0</v>
      </c>
      <c r="EN43" s="16">
        <f t="shared" si="342"/>
        <v>0</v>
      </c>
      <c r="EO43" s="16">
        <f t="shared" si="342"/>
        <v>0</v>
      </c>
      <c r="EP43" s="16">
        <f t="shared" si="342"/>
        <v>0</v>
      </c>
      <c r="EQ43" s="16">
        <f t="shared" si="343"/>
        <v>0</v>
      </c>
      <c r="ER43" s="16">
        <f t="shared" si="343"/>
        <v>0</v>
      </c>
      <c r="ES43" s="16">
        <f t="shared" si="343"/>
        <v>0</v>
      </c>
      <c r="ET43" s="16">
        <f t="shared" si="343"/>
        <v>0</v>
      </c>
      <c r="EU43" s="16">
        <f t="shared" si="343"/>
        <v>0</v>
      </c>
      <c r="EV43" s="16">
        <f t="shared" si="343"/>
        <v>0</v>
      </c>
      <c r="EW43" s="16">
        <f t="shared" si="343"/>
        <v>0</v>
      </c>
      <c r="EX43" s="16">
        <f t="shared" si="343"/>
        <v>0</v>
      </c>
      <c r="EY43" s="16">
        <f t="shared" si="343"/>
        <v>0</v>
      </c>
      <c r="EZ43" s="16">
        <f t="shared" si="343"/>
        <v>0</v>
      </c>
      <c r="FA43" s="16">
        <f t="shared" si="344"/>
        <v>0</v>
      </c>
      <c r="FB43" s="16">
        <f t="shared" si="344"/>
        <v>0</v>
      </c>
      <c r="FC43" s="16">
        <f t="shared" si="344"/>
        <v>0</v>
      </c>
      <c r="FD43" s="16">
        <f t="shared" si="344"/>
        <v>0</v>
      </c>
      <c r="FE43" s="16">
        <f t="shared" si="344"/>
        <v>0</v>
      </c>
      <c r="FF43" s="16">
        <f t="shared" si="344"/>
        <v>0</v>
      </c>
      <c r="FG43" s="16">
        <f t="shared" si="344"/>
        <v>0</v>
      </c>
      <c r="FH43" s="16">
        <f t="shared" si="344"/>
        <v>0</v>
      </c>
      <c r="FI43" s="16">
        <f t="shared" si="344"/>
        <v>0</v>
      </c>
      <c r="FJ43" s="16">
        <f t="shared" si="344"/>
        <v>0</v>
      </c>
      <c r="FK43" s="16">
        <f t="shared" si="345"/>
        <v>0</v>
      </c>
      <c r="FL43" s="16">
        <f t="shared" si="345"/>
        <v>0</v>
      </c>
      <c r="FM43" s="16">
        <f t="shared" si="345"/>
        <v>0</v>
      </c>
      <c r="FN43" s="16">
        <f t="shared" si="345"/>
        <v>0</v>
      </c>
      <c r="FO43" s="16">
        <f t="shared" si="345"/>
        <v>0</v>
      </c>
      <c r="FP43" s="16">
        <f t="shared" si="345"/>
        <v>0</v>
      </c>
      <c r="FQ43" s="16">
        <f t="shared" si="345"/>
        <v>0</v>
      </c>
      <c r="FR43" s="16">
        <f t="shared" si="345"/>
        <v>0</v>
      </c>
      <c r="FS43" s="16">
        <f t="shared" si="345"/>
        <v>0</v>
      </c>
      <c r="FT43" s="16">
        <f t="shared" si="345"/>
        <v>0</v>
      </c>
      <c r="FU43" s="16">
        <f t="shared" si="346"/>
        <v>0</v>
      </c>
      <c r="FV43" s="16">
        <f t="shared" si="346"/>
        <v>0</v>
      </c>
      <c r="FW43" s="16">
        <f t="shared" si="346"/>
        <v>0</v>
      </c>
      <c r="FX43" s="16">
        <f t="shared" si="346"/>
        <v>0</v>
      </c>
      <c r="FY43" s="16">
        <f t="shared" si="346"/>
        <v>0</v>
      </c>
      <c r="FZ43" s="16">
        <f t="shared" si="346"/>
        <v>0</v>
      </c>
      <c r="GA43" s="16">
        <f t="shared" si="346"/>
        <v>0</v>
      </c>
      <c r="GB43" s="16">
        <f t="shared" si="346"/>
        <v>0</v>
      </c>
      <c r="GC43" s="16">
        <f t="shared" si="346"/>
        <v>0</v>
      </c>
      <c r="GD43" s="16">
        <f t="shared" si="346"/>
        <v>0</v>
      </c>
      <c r="GE43" s="16">
        <f t="shared" si="347"/>
        <v>0</v>
      </c>
      <c r="GF43" s="16">
        <f t="shared" si="347"/>
        <v>0</v>
      </c>
      <c r="GG43" s="16">
        <f t="shared" si="347"/>
        <v>0</v>
      </c>
      <c r="GH43" s="16">
        <f t="shared" si="347"/>
        <v>0</v>
      </c>
      <c r="GI43" s="16">
        <f t="shared" si="347"/>
        <v>0</v>
      </c>
      <c r="GJ43" s="16">
        <f t="shared" si="347"/>
        <v>0</v>
      </c>
      <c r="GK43" s="16">
        <f t="shared" si="347"/>
        <v>0</v>
      </c>
      <c r="GL43" s="16">
        <f t="shared" si="347"/>
        <v>0</v>
      </c>
      <c r="GM43" s="16">
        <f t="shared" si="347"/>
        <v>0</v>
      </c>
      <c r="GN43" s="16">
        <f t="shared" si="347"/>
        <v>0</v>
      </c>
      <c r="GO43" s="16">
        <f t="shared" si="348"/>
        <v>0</v>
      </c>
      <c r="GP43" s="16">
        <f t="shared" si="348"/>
        <v>0</v>
      </c>
      <c r="GQ43" s="16">
        <f t="shared" si="348"/>
        <v>0</v>
      </c>
      <c r="GR43" s="16">
        <f t="shared" si="348"/>
        <v>0</v>
      </c>
      <c r="GS43" s="16">
        <f t="shared" si="348"/>
        <v>0</v>
      </c>
      <c r="GT43" s="16">
        <f t="shared" si="348"/>
        <v>0</v>
      </c>
      <c r="GU43" s="16">
        <f t="shared" si="348"/>
        <v>0</v>
      </c>
      <c r="GV43" s="16">
        <f t="shared" si="348"/>
        <v>0</v>
      </c>
      <c r="GW43" s="16">
        <f t="shared" si="348"/>
        <v>0</v>
      </c>
      <c r="GX43" s="16">
        <f t="shared" si="348"/>
        <v>0</v>
      </c>
      <c r="GY43" s="16">
        <f t="shared" si="349"/>
        <v>0</v>
      </c>
      <c r="GZ43" s="16">
        <f t="shared" si="349"/>
        <v>0</v>
      </c>
      <c r="HA43" s="16">
        <f t="shared" si="349"/>
        <v>0</v>
      </c>
      <c r="HB43" s="16">
        <f t="shared" si="349"/>
        <v>0</v>
      </c>
      <c r="HC43" s="16">
        <f t="shared" si="349"/>
        <v>0</v>
      </c>
      <c r="HD43" s="16">
        <f t="shared" si="349"/>
        <v>0</v>
      </c>
      <c r="HE43" s="16">
        <f t="shared" si="349"/>
        <v>0</v>
      </c>
      <c r="HF43" s="16">
        <f t="shared" si="349"/>
        <v>0</v>
      </c>
      <c r="HG43" s="16">
        <f t="shared" si="349"/>
        <v>0</v>
      </c>
      <c r="HH43" s="16">
        <f t="shared" si="349"/>
        <v>0</v>
      </c>
      <c r="HI43" s="16">
        <f t="shared" si="350"/>
        <v>0</v>
      </c>
      <c r="HJ43" s="16">
        <f t="shared" si="350"/>
        <v>0</v>
      </c>
      <c r="HK43" s="16">
        <f t="shared" si="350"/>
        <v>0</v>
      </c>
      <c r="HL43" s="16">
        <f t="shared" si="350"/>
        <v>0</v>
      </c>
      <c r="HM43" s="16">
        <f t="shared" si="350"/>
        <v>0</v>
      </c>
      <c r="HN43" s="16">
        <f t="shared" si="350"/>
        <v>0</v>
      </c>
      <c r="HO43" s="16">
        <f t="shared" si="350"/>
        <v>0</v>
      </c>
      <c r="HP43" s="16">
        <f t="shared" si="350"/>
        <v>0</v>
      </c>
      <c r="HQ43" s="16">
        <f t="shared" si="350"/>
        <v>0</v>
      </c>
      <c r="HR43" s="16">
        <f t="shared" si="350"/>
        <v>0</v>
      </c>
      <c r="HS43" s="16">
        <f t="shared" si="351"/>
        <v>0</v>
      </c>
      <c r="HT43" s="16">
        <f t="shared" si="351"/>
        <v>0</v>
      </c>
      <c r="HU43" s="16">
        <f t="shared" si="351"/>
        <v>0</v>
      </c>
      <c r="HV43" s="16">
        <f t="shared" si="351"/>
        <v>0</v>
      </c>
      <c r="HW43" s="16">
        <f t="shared" si="351"/>
        <v>0</v>
      </c>
      <c r="HX43" s="16">
        <f t="shared" si="351"/>
        <v>0</v>
      </c>
      <c r="HY43" s="16">
        <f t="shared" si="351"/>
        <v>0</v>
      </c>
      <c r="HZ43" s="16">
        <f t="shared" si="351"/>
        <v>0</v>
      </c>
      <c r="IA43" s="16">
        <f t="shared" si="351"/>
        <v>0</v>
      </c>
      <c r="IB43" s="16">
        <f t="shared" si="351"/>
        <v>0</v>
      </c>
      <c r="IC43" s="16">
        <f t="shared" si="352"/>
        <v>0</v>
      </c>
      <c r="ID43" s="16">
        <f t="shared" si="352"/>
        <v>0</v>
      </c>
      <c r="IE43" s="16">
        <f t="shared" si="352"/>
        <v>0</v>
      </c>
      <c r="IF43" s="16">
        <f t="shared" si="352"/>
        <v>0</v>
      </c>
      <c r="IG43" s="16">
        <f t="shared" si="352"/>
        <v>0</v>
      </c>
      <c r="IH43" s="16">
        <f t="shared" si="352"/>
        <v>0</v>
      </c>
      <c r="II43" s="16">
        <f t="shared" si="352"/>
        <v>0</v>
      </c>
      <c r="IJ43" s="16">
        <f t="shared" si="352"/>
        <v>0</v>
      </c>
      <c r="IK43" s="16">
        <f t="shared" si="352"/>
        <v>0</v>
      </c>
      <c r="IL43" s="16">
        <f t="shared" si="352"/>
        <v>0</v>
      </c>
      <c r="IM43" s="16">
        <f t="shared" si="353"/>
        <v>0</v>
      </c>
      <c r="IN43" s="16">
        <f t="shared" si="353"/>
        <v>0</v>
      </c>
      <c r="IO43" s="16">
        <f t="shared" si="353"/>
        <v>0</v>
      </c>
      <c r="IP43" s="16">
        <f t="shared" si="353"/>
        <v>0</v>
      </c>
      <c r="IQ43" s="16">
        <f t="shared" si="353"/>
        <v>0</v>
      </c>
      <c r="IR43" s="16">
        <f t="shared" si="353"/>
        <v>0</v>
      </c>
      <c r="IS43" s="16">
        <f t="shared" si="353"/>
        <v>0</v>
      </c>
      <c r="IT43" s="16">
        <f t="shared" si="353"/>
        <v>0</v>
      </c>
      <c r="IU43" s="16">
        <f t="shared" si="353"/>
        <v>0</v>
      </c>
      <c r="IV43" s="16">
        <f t="shared" si="353"/>
        <v>0</v>
      </c>
      <c r="IW43" s="16">
        <f t="shared" si="354"/>
        <v>0</v>
      </c>
      <c r="IX43" s="16">
        <f t="shared" si="354"/>
        <v>0</v>
      </c>
      <c r="IY43" s="16">
        <f t="shared" si="354"/>
        <v>0</v>
      </c>
      <c r="IZ43" s="16">
        <f t="shared" si="354"/>
        <v>0</v>
      </c>
      <c r="JA43" s="16">
        <f t="shared" si="354"/>
        <v>0</v>
      </c>
      <c r="JB43" s="16">
        <f t="shared" si="354"/>
        <v>0</v>
      </c>
      <c r="JC43" s="16">
        <f t="shared" si="354"/>
        <v>0</v>
      </c>
      <c r="JD43" s="16">
        <f t="shared" si="354"/>
        <v>0</v>
      </c>
      <c r="JE43" s="16">
        <f t="shared" si="354"/>
        <v>0</v>
      </c>
      <c r="JF43" s="16">
        <f t="shared" si="354"/>
        <v>0</v>
      </c>
      <c r="JG43" s="16">
        <f t="shared" si="355"/>
        <v>0</v>
      </c>
      <c r="JH43" s="16">
        <f t="shared" si="355"/>
        <v>0</v>
      </c>
      <c r="JI43" s="16">
        <f t="shared" si="355"/>
        <v>0</v>
      </c>
      <c r="JJ43" s="16">
        <f t="shared" si="355"/>
        <v>0</v>
      </c>
      <c r="JK43" s="16">
        <f t="shared" si="355"/>
        <v>0</v>
      </c>
      <c r="JL43" s="16">
        <f t="shared" si="355"/>
        <v>0</v>
      </c>
      <c r="JM43" s="16">
        <f t="shared" si="355"/>
        <v>0</v>
      </c>
      <c r="JN43" s="16">
        <f t="shared" si="355"/>
        <v>0</v>
      </c>
      <c r="JO43" s="16">
        <f t="shared" si="355"/>
        <v>0</v>
      </c>
      <c r="JP43" s="16">
        <f t="shared" si="355"/>
        <v>0</v>
      </c>
      <c r="JQ43" s="16">
        <f t="shared" si="356"/>
        <v>0</v>
      </c>
      <c r="JR43" s="16">
        <f t="shared" si="356"/>
        <v>0</v>
      </c>
      <c r="JS43" s="16">
        <f t="shared" si="356"/>
        <v>0</v>
      </c>
      <c r="JT43" s="16">
        <f t="shared" si="356"/>
        <v>0</v>
      </c>
      <c r="JU43" s="16">
        <f t="shared" si="356"/>
        <v>0</v>
      </c>
      <c r="JV43" s="16">
        <f t="shared" si="356"/>
        <v>0</v>
      </c>
      <c r="JW43" s="16">
        <f t="shared" si="356"/>
        <v>0</v>
      </c>
      <c r="JX43" s="16">
        <f t="shared" si="356"/>
        <v>0</v>
      </c>
      <c r="JY43" s="16">
        <f t="shared" si="356"/>
        <v>0</v>
      </c>
      <c r="JZ43" s="16">
        <f t="shared" si="356"/>
        <v>0</v>
      </c>
      <c r="KA43" s="16">
        <f t="shared" si="357"/>
        <v>0</v>
      </c>
      <c r="KB43" s="16">
        <f t="shared" si="357"/>
        <v>0</v>
      </c>
      <c r="KC43" s="16">
        <f t="shared" si="357"/>
        <v>0</v>
      </c>
      <c r="KD43" s="16">
        <f t="shared" si="357"/>
        <v>0</v>
      </c>
      <c r="KE43" s="16">
        <f t="shared" si="357"/>
        <v>0</v>
      </c>
      <c r="KF43" s="16">
        <f t="shared" si="357"/>
        <v>0</v>
      </c>
      <c r="KG43" s="16">
        <f t="shared" si="357"/>
        <v>0</v>
      </c>
      <c r="KH43" s="16">
        <f t="shared" si="357"/>
        <v>0</v>
      </c>
      <c r="KI43" s="16">
        <f t="shared" si="357"/>
        <v>0</v>
      </c>
      <c r="KJ43" s="16">
        <f t="shared" si="357"/>
        <v>0</v>
      </c>
      <c r="KK43" s="16">
        <f t="shared" si="358"/>
        <v>0</v>
      </c>
      <c r="KL43" s="16">
        <f t="shared" si="358"/>
        <v>0</v>
      </c>
      <c r="KM43" s="16">
        <f t="shared" si="358"/>
        <v>0</v>
      </c>
      <c r="KN43" s="16">
        <f t="shared" si="358"/>
        <v>0</v>
      </c>
      <c r="KO43" s="16">
        <f t="shared" si="358"/>
        <v>0</v>
      </c>
      <c r="KP43" s="16">
        <f t="shared" si="358"/>
        <v>0</v>
      </c>
      <c r="KQ43" s="16">
        <f t="shared" si="358"/>
        <v>0</v>
      </c>
      <c r="KR43" s="16">
        <f t="shared" si="358"/>
        <v>0</v>
      </c>
      <c r="KS43" s="16">
        <f t="shared" si="358"/>
        <v>0</v>
      </c>
      <c r="KT43" s="16">
        <f t="shared" si="358"/>
        <v>0</v>
      </c>
      <c r="KU43" s="16">
        <f t="shared" si="359"/>
        <v>0</v>
      </c>
      <c r="KV43" s="16">
        <f t="shared" si="359"/>
        <v>0</v>
      </c>
      <c r="KW43" s="16">
        <f t="shared" si="359"/>
        <v>0</v>
      </c>
      <c r="KX43" s="16">
        <f t="shared" si="359"/>
        <v>0</v>
      </c>
      <c r="KY43" s="16">
        <f t="shared" si="359"/>
        <v>0</v>
      </c>
      <c r="KZ43" s="16">
        <f t="shared" si="359"/>
        <v>0</v>
      </c>
      <c r="LA43" s="16">
        <f t="shared" si="359"/>
        <v>0</v>
      </c>
      <c r="LB43" s="16">
        <f t="shared" si="359"/>
        <v>0</v>
      </c>
      <c r="LC43" s="16">
        <f t="shared" si="359"/>
        <v>0</v>
      </c>
      <c r="LD43" s="16">
        <f t="shared" si="359"/>
        <v>0</v>
      </c>
      <c r="LE43" s="16">
        <f t="shared" si="360"/>
        <v>0</v>
      </c>
      <c r="LF43" s="16">
        <f t="shared" si="360"/>
        <v>0</v>
      </c>
      <c r="LG43" s="16">
        <f t="shared" si="360"/>
        <v>0</v>
      </c>
      <c r="LH43" s="16">
        <f t="shared" si="360"/>
        <v>0</v>
      </c>
      <c r="LI43" s="16">
        <f t="shared" si="360"/>
        <v>0</v>
      </c>
      <c r="LJ43" s="16">
        <f t="shared" si="360"/>
        <v>0</v>
      </c>
      <c r="LK43" s="16">
        <f t="shared" si="360"/>
        <v>0</v>
      </c>
      <c r="LL43" s="16">
        <f t="shared" si="360"/>
        <v>0</v>
      </c>
      <c r="LM43" s="16">
        <f t="shared" si="360"/>
        <v>0</v>
      </c>
      <c r="LN43" s="16">
        <f t="shared" si="360"/>
        <v>0</v>
      </c>
      <c r="LO43" s="16">
        <f t="shared" si="361"/>
        <v>0</v>
      </c>
      <c r="LP43" s="16">
        <f t="shared" si="361"/>
        <v>0</v>
      </c>
      <c r="LQ43" s="16">
        <f t="shared" si="361"/>
        <v>0</v>
      </c>
      <c r="LR43" s="16">
        <f t="shared" si="361"/>
        <v>0</v>
      </c>
      <c r="LS43" s="16">
        <f t="shared" si="361"/>
        <v>0</v>
      </c>
      <c r="LT43" s="16">
        <f t="shared" si="361"/>
        <v>0</v>
      </c>
      <c r="LU43" s="16">
        <f t="shared" si="361"/>
        <v>0</v>
      </c>
      <c r="LV43" s="16">
        <f t="shared" si="361"/>
        <v>0</v>
      </c>
      <c r="LW43" s="16">
        <f t="shared" si="361"/>
        <v>0</v>
      </c>
      <c r="LX43" s="16">
        <f t="shared" si="361"/>
        <v>0</v>
      </c>
      <c r="LY43" s="16">
        <f t="shared" si="362"/>
        <v>0</v>
      </c>
      <c r="LZ43" s="16">
        <f t="shared" si="362"/>
        <v>0</v>
      </c>
      <c r="MA43" s="16">
        <f t="shared" si="362"/>
        <v>0</v>
      </c>
      <c r="MB43" s="16">
        <f t="shared" si="362"/>
        <v>0</v>
      </c>
      <c r="MC43" s="16">
        <f t="shared" si="362"/>
        <v>0</v>
      </c>
      <c r="MD43" s="16">
        <f t="shared" si="362"/>
        <v>0</v>
      </c>
      <c r="ME43" s="16">
        <f t="shared" si="362"/>
        <v>0</v>
      </c>
      <c r="MF43" s="16">
        <f t="shared" si="362"/>
        <v>0</v>
      </c>
      <c r="MG43" s="16">
        <f t="shared" si="362"/>
        <v>0</v>
      </c>
      <c r="MH43" s="16">
        <f t="shared" si="362"/>
        <v>0</v>
      </c>
      <c r="MI43" s="16">
        <f t="shared" si="363"/>
        <v>0</v>
      </c>
      <c r="MJ43" s="16">
        <f t="shared" si="363"/>
        <v>0</v>
      </c>
      <c r="MK43" s="16">
        <f t="shared" si="363"/>
        <v>0</v>
      </c>
      <c r="ML43" s="16">
        <f t="shared" si="363"/>
        <v>0</v>
      </c>
      <c r="MM43" s="16">
        <f t="shared" si="363"/>
        <v>0</v>
      </c>
      <c r="MN43" s="16">
        <f t="shared" si="363"/>
        <v>0</v>
      </c>
      <c r="MO43" s="16">
        <f t="shared" si="363"/>
        <v>0</v>
      </c>
      <c r="MP43" s="16">
        <f t="shared" si="363"/>
        <v>0</v>
      </c>
      <c r="MQ43" s="16">
        <f t="shared" si="363"/>
        <v>0</v>
      </c>
      <c r="MR43" s="16">
        <f t="shared" si="363"/>
        <v>0</v>
      </c>
      <c r="MS43" s="16">
        <f t="shared" si="364"/>
        <v>0</v>
      </c>
      <c r="MT43" s="16">
        <f t="shared" si="364"/>
        <v>0</v>
      </c>
      <c r="MU43" s="16">
        <f t="shared" si="364"/>
        <v>0</v>
      </c>
      <c r="MV43" s="16">
        <f t="shared" si="364"/>
        <v>0</v>
      </c>
      <c r="MW43" s="16">
        <f t="shared" si="364"/>
        <v>0</v>
      </c>
      <c r="MX43" s="16">
        <f t="shared" si="364"/>
        <v>0</v>
      </c>
      <c r="MY43" s="16">
        <f t="shared" si="364"/>
        <v>0</v>
      </c>
      <c r="MZ43" s="16">
        <f t="shared" si="364"/>
        <v>0</v>
      </c>
      <c r="NA43" s="16">
        <f t="shared" si="364"/>
        <v>0</v>
      </c>
      <c r="NB43" s="16">
        <f t="shared" si="364"/>
        <v>0</v>
      </c>
      <c r="NC43" s="16">
        <f t="shared" si="365"/>
        <v>0</v>
      </c>
      <c r="ND43" s="16">
        <f t="shared" si="365"/>
        <v>0</v>
      </c>
      <c r="NE43" s="16">
        <f t="shared" si="365"/>
        <v>0</v>
      </c>
      <c r="NF43" s="16">
        <f t="shared" si="365"/>
        <v>0</v>
      </c>
      <c r="NG43" s="16">
        <f t="shared" si="365"/>
        <v>0</v>
      </c>
      <c r="NH43" s="16">
        <f t="shared" si="365"/>
        <v>0</v>
      </c>
      <c r="NI43" s="16">
        <f t="shared" si="365"/>
        <v>0</v>
      </c>
      <c r="NJ43" s="16">
        <f t="shared" si="365"/>
        <v>0</v>
      </c>
      <c r="NK43" s="16">
        <f t="shared" si="365"/>
        <v>0</v>
      </c>
      <c r="NL43" s="16">
        <f t="shared" si="365"/>
        <v>0</v>
      </c>
      <c r="NM43" s="16">
        <f t="shared" si="366"/>
        <v>0</v>
      </c>
      <c r="NN43" s="16">
        <f t="shared" si="366"/>
        <v>0</v>
      </c>
      <c r="NO43" s="16">
        <f t="shared" si="366"/>
        <v>0</v>
      </c>
      <c r="NP43" s="16">
        <f t="shared" si="366"/>
        <v>0</v>
      </c>
      <c r="NQ43" s="16">
        <f t="shared" si="366"/>
        <v>0</v>
      </c>
      <c r="NR43" s="16">
        <f t="shared" si="366"/>
        <v>0</v>
      </c>
      <c r="NS43" s="16">
        <f t="shared" si="366"/>
        <v>0</v>
      </c>
      <c r="NT43" s="16">
        <f t="shared" si="366"/>
        <v>0</v>
      </c>
      <c r="NU43" s="16">
        <f t="shared" si="366"/>
        <v>0</v>
      </c>
      <c r="NV43" s="16">
        <f t="shared" si="366"/>
        <v>0</v>
      </c>
      <c r="NW43" s="16">
        <f t="shared" si="366"/>
        <v>0</v>
      </c>
      <c r="NX43" s="16">
        <f t="shared" si="366"/>
        <v>0</v>
      </c>
      <c r="NY43" s="16">
        <f t="shared" si="366"/>
        <v>0</v>
      </c>
      <c r="NZ43" s="16">
        <f t="shared" si="366"/>
        <v>0</v>
      </c>
      <c r="OA43" s="16">
        <f t="shared" si="366"/>
        <v>0</v>
      </c>
      <c r="OH43" s="17">
        <f t="shared" si="316"/>
        <v>0</v>
      </c>
      <c r="OI43" s="8">
        <f t="shared" si="317"/>
        <v>184</v>
      </c>
      <c r="OJ43" s="18">
        <f t="shared" si="318"/>
        <v>0.50273224043715847</v>
      </c>
      <c r="OK43" s="18">
        <f t="shared" si="319"/>
        <v>1</v>
      </c>
      <c r="OL43" s="18">
        <f t="shared" si="320"/>
        <v>1</v>
      </c>
      <c r="OM43" s="18">
        <f t="shared" si="321"/>
        <v>1</v>
      </c>
      <c r="ON43" s="18">
        <f t="shared" si="322"/>
        <v>1</v>
      </c>
      <c r="OO43" s="18">
        <f t="shared" si="323"/>
        <v>1</v>
      </c>
      <c r="OP43" s="18">
        <f t="shared" si="324"/>
        <v>1</v>
      </c>
      <c r="OQ43" s="18">
        <f t="shared" si="325"/>
        <v>1</v>
      </c>
      <c r="OR43" s="18">
        <f t="shared" si="326"/>
        <v>1</v>
      </c>
      <c r="OS43" s="18">
        <f t="shared" si="327"/>
        <v>1</v>
      </c>
      <c r="OT43" s="18">
        <f t="shared" si="328"/>
        <v>1</v>
      </c>
      <c r="OU43" s="18">
        <f t="shared" si="329"/>
        <v>1</v>
      </c>
      <c r="OV43" s="18">
        <f t="shared" si="330"/>
        <v>1</v>
      </c>
    </row>
    <row r="44" spans="1:412" ht="11.25" customHeight="1" x14ac:dyDescent="0.25">
      <c r="A44" s="14" t="s">
        <v>116</v>
      </c>
      <c r="D44" s="15"/>
      <c r="E44" s="140"/>
      <c r="F44" s="138" t="str">
        <f t="shared" si="279"/>
        <v/>
      </c>
      <c r="H44" s="134" t="str">
        <f t="shared" si="182"/>
        <v>Sab</v>
      </c>
      <c r="I44" s="141"/>
      <c r="J44" s="134" t="str">
        <f t="shared" si="183"/>
        <v/>
      </c>
      <c r="K44" s="134" t="str">
        <f t="shared" si="183"/>
        <v/>
      </c>
      <c r="L44" s="150"/>
      <c r="M44" s="150" t="str">
        <f t="shared" si="184"/>
        <v/>
      </c>
      <c r="O44" s="145" t="str">
        <f t="shared" si="185"/>
        <v>Sab</v>
      </c>
      <c r="Q44" s="146" t="str">
        <f t="shared" si="240"/>
        <v/>
      </c>
      <c r="R44" s="146" t="str">
        <f t="shared" si="241"/>
        <v/>
      </c>
      <c r="V44" s="158" t="str">
        <f t="shared" si="186"/>
        <v>Sab</v>
      </c>
      <c r="X44" s="157" t="str">
        <f t="shared" si="233"/>
        <v/>
      </c>
      <c r="Y44" s="157" t="str">
        <f t="shared" si="234"/>
        <v/>
      </c>
      <c r="Z44" s="16">
        <f t="shared" si="242"/>
        <v>0</v>
      </c>
      <c r="AA44" s="16">
        <f t="shared" si="331"/>
        <v>0</v>
      </c>
      <c r="AB44" s="16">
        <f t="shared" si="331"/>
        <v>0</v>
      </c>
      <c r="AC44" s="16">
        <f t="shared" si="331"/>
        <v>0</v>
      </c>
      <c r="AD44" s="16">
        <f t="shared" si="331"/>
        <v>0</v>
      </c>
      <c r="AE44" s="16">
        <f t="shared" si="331"/>
        <v>0</v>
      </c>
      <c r="AF44" s="16">
        <f t="shared" si="331"/>
        <v>0</v>
      </c>
      <c r="AG44" s="16">
        <f t="shared" si="331"/>
        <v>0</v>
      </c>
      <c r="AH44" s="16">
        <f t="shared" si="331"/>
        <v>0</v>
      </c>
      <c r="AI44" s="16">
        <f t="shared" si="331"/>
        <v>0</v>
      </c>
      <c r="AJ44" s="16">
        <f t="shared" si="331"/>
        <v>0</v>
      </c>
      <c r="AK44" s="16">
        <f t="shared" si="332"/>
        <v>0</v>
      </c>
      <c r="AL44" s="16">
        <f t="shared" si="332"/>
        <v>0</v>
      </c>
      <c r="AM44" s="16">
        <f t="shared" si="332"/>
        <v>0</v>
      </c>
      <c r="AN44" s="16">
        <f t="shared" si="332"/>
        <v>0</v>
      </c>
      <c r="AO44" s="16">
        <f t="shared" si="332"/>
        <v>0</v>
      </c>
      <c r="AP44" s="16">
        <f t="shared" si="332"/>
        <v>0</v>
      </c>
      <c r="AQ44" s="16">
        <f t="shared" si="332"/>
        <v>0</v>
      </c>
      <c r="AR44" s="16">
        <f t="shared" si="332"/>
        <v>0</v>
      </c>
      <c r="AS44" s="16">
        <f t="shared" si="332"/>
        <v>0</v>
      </c>
      <c r="AT44" s="16">
        <f t="shared" si="332"/>
        <v>0</v>
      </c>
      <c r="AU44" s="16">
        <f t="shared" si="333"/>
        <v>0</v>
      </c>
      <c r="AV44" s="16">
        <f t="shared" si="333"/>
        <v>0</v>
      </c>
      <c r="AW44" s="16">
        <f t="shared" si="333"/>
        <v>0</v>
      </c>
      <c r="AX44" s="16">
        <f t="shared" si="333"/>
        <v>0</v>
      </c>
      <c r="AY44" s="16">
        <f t="shared" si="333"/>
        <v>0</v>
      </c>
      <c r="AZ44" s="16">
        <f t="shared" si="333"/>
        <v>0</v>
      </c>
      <c r="BA44" s="16">
        <f t="shared" si="333"/>
        <v>0</v>
      </c>
      <c r="BB44" s="16">
        <f t="shared" si="333"/>
        <v>0</v>
      </c>
      <c r="BC44" s="16">
        <f t="shared" si="333"/>
        <v>0</v>
      </c>
      <c r="BD44" s="16">
        <f t="shared" si="333"/>
        <v>0</v>
      </c>
      <c r="BE44" s="16">
        <f t="shared" si="334"/>
        <v>0</v>
      </c>
      <c r="BF44" s="16">
        <f t="shared" si="334"/>
        <v>0</v>
      </c>
      <c r="BG44" s="16">
        <f t="shared" si="334"/>
        <v>0</v>
      </c>
      <c r="BH44" s="16">
        <f t="shared" si="334"/>
        <v>0</v>
      </c>
      <c r="BI44" s="16">
        <f t="shared" si="334"/>
        <v>0</v>
      </c>
      <c r="BJ44" s="16">
        <f t="shared" si="334"/>
        <v>0</v>
      </c>
      <c r="BK44" s="16">
        <f t="shared" si="334"/>
        <v>0</v>
      </c>
      <c r="BL44" s="16">
        <f t="shared" si="334"/>
        <v>0</v>
      </c>
      <c r="BM44" s="16">
        <f t="shared" si="334"/>
        <v>0</v>
      </c>
      <c r="BN44" s="16">
        <f t="shared" si="334"/>
        <v>0</v>
      </c>
      <c r="BO44" s="16">
        <f t="shared" si="335"/>
        <v>0</v>
      </c>
      <c r="BP44" s="16">
        <f t="shared" si="335"/>
        <v>0</v>
      </c>
      <c r="BQ44" s="16">
        <f t="shared" si="335"/>
        <v>0</v>
      </c>
      <c r="BR44" s="16">
        <f t="shared" si="335"/>
        <v>0</v>
      </c>
      <c r="BS44" s="16">
        <f t="shared" si="335"/>
        <v>0</v>
      </c>
      <c r="BT44" s="16">
        <f t="shared" si="335"/>
        <v>0</v>
      </c>
      <c r="BU44" s="16">
        <f t="shared" si="335"/>
        <v>0</v>
      </c>
      <c r="BV44" s="16">
        <f t="shared" si="335"/>
        <v>0</v>
      </c>
      <c r="BW44" s="16">
        <f t="shared" si="335"/>
        <v>0</v>
      </c>
      <c r="BX44" s="16">
        <f t="shared" si="335"/>
        <v>0</v>
      </c>
      <c r="BY44" s="16">
        <f t="shared" si="336"/>
        <v>0</v>
      </c>
      <c r="BZ44" s="16">
        <f t="shared" si="336"/>
        <v>0</v>
      </c>
      <c r="CA44" s="16">
        <f t="shared" si="336"/>
        <v>0</v>
      </c>
      <c r="CB44" s="16">
        <f t="shared" si="336"/>
        <v>0</v>
      </c>
      <c r="CC44" s="16">
        <f t="shared" si="336"/>
        <v>0</v>
      </c>
      <c r="CD44" s="16">
        <f t="shared" si="336"/>
        <v>0</v>
      </c>
      <c r="CE44" s="16">
        <f t="shared" si="336"/>
        <v>0</v>
      </c>
      <c r="CF44" s="16">
        <f t="shared" si="336"/>
        <v>0</v>
      </c>
      <c r="CG44" s="16">
        <f t="shared" si="336"/>
        <v>0</v>
      </c>
      <c r="CH44" s="16">
        <f t="shared" si="336"/>
        <v>0</v>
      </c>
      <c r="CI44" s="16">
        <f t="shared" si="337"/>
        <v>0</v>
      </c>
      <c r="CJ44" s="16">
        <f t="shared" si="337"/>
        <v>0</v>
      </c>
      <c r="CK44" s="16">
        <f t="shared" si="337"/>
        <v>0</v>
      </c>
      <c r="CL44" s="16">
        <f t="shared" si="337"/>
        <v>0</v>
      </c>
      <c r="CM44" s="16">
        <f t="shared" si="337"/>
        <v>0</v>
      </c>
      <c r="CN44" s="16">
        <f t="shared" si="337"/>
        <v>0</v>
      </c>
      <c r="CO44" s="16">
        <f t="shared" si="337"/>
        <v>0</v>
      </c>
      <c r="CP44" s="16">
        <f t="shared" si="337"/>
        <v>0</v>
      </c>
      <c r="CQ44" s="16">
        <f t="shared" si="337"/>
        <v>0</v>
      </c>
      <c r="CR44" s="16">
        <f t="shared" si="337"/>
        <v>0</v>
      </c>
      <c r="CS44" s="16">
        <f t="shared" si="338"/>
        <v>0</v>
      </c>
      <c r="CT44" s="16">
        <f t="shared" si="338"/>
        <v>0</v>
      </c>
      <c r="CU44" s="16">
        <f t="shared" si="338"/>
        <v>0</v>
      </c>
      <c r="CV44" s="16">
        <f t="shared" si="338"/>
        <v>0</v>
      </c>
      <c r="CW44" s="16">
        <f t="shared" si="338"/>
        <v>0</v>
      </c>
      <c r="CX44" s="16">
        <f t="shared" si="338"/>
        <v>0</v>
      </c>
      <c r="CY44" s="16">
        <f t="shared" si="338"/>
        <v>0</v>
      </c>
      <c r="CZ44" s="16">
        <f t="shared" si="338"/>
        <v>0</v>
      </c>
      <c r="DA44" s="16">
        <f t="shared" si="338"/>
        <v>0</v>
      </c>
      <c r="DB44" s="16">
        <f t="shared" si="338"/>
        <v>0</v>
      </c>
      <c r="DC44" s="16">
        <f t="shared" si="339"/>
        <v>0</v>
      </c>
      <c r="DD44" s="16">
        <f t="shared" si="339"/>
        <v>0</v>
      </c>
      <c r="DE44" s="16">
        <f t="shared" si="339"/>
        <v>0</v>
      </c>
      <c r="DF44" s="16">
        <f t="shared" si="339"/>
        <v>0</v>
      </c>
      <c r="DG44" s="16">
        <f t="shared" si="339"/>
        <v>0</v>
      </c>
      <c r="DH44" s="16">
        <f t="shared" si="339"/>
        <v>0</v>
      </c>
      <c r="DI44" s="16">
        <f t="shared" si="339"/>
        <v>0</v>
      </c>
      <c r="DJ44" s="16">
        <f t="shared" si="339"/>
        <v>0</v>
      </c>
      <c r="DK44" s="16">
        <f t="shared" si="339"/>
        <v>0</v>
      </c>
      <c r="DL44" s="16">
        <f t="shared" si="339"/>
        <v>0</v>
      </c>
      <c r="DM44" s="16">
        <f t="shared" si="340"/>
        <v>0</v>
      </c>
      <c r="DN44" s="16">
        <f t="shared" si="340"/>
        <v>0</v>
      </c>
      <c r="DO44" s="16">
        <f t="shared" si="340"/>
        <v>0</v>
      </c>
      <c r="DP44" s="16">
        <f t="shared" si="340"/>
        <v>0</v>
      </c>
      <c r="DQ44" s="16">
        <f t="shared" si="340"/>
        <v>0</v>
      </c>
      <c r="DR44" s="16">
        <f t="shared" si="340"/>
        <v>0</v>
      </c>
      <c r="DS44" s="16">
        <f t="shared" si="340"/>
        <v>0</v>
      </c>
      <c r="DT44" s="16">
        <f t="shared" si="340"/>
        <v>0</v>
      </c>
      <c r="DU44" s="16">
        <f t="shared" si="340"/>
        <v>0</v>
      </c>
      <c r="DV44" s="16">
        <f t="shared" si="340"/>
        <v>0</v>
      </c>
      <c r="DW44" s="16">
        <f t="shared" si="341"/>
        <v>0</v>
      </c>
      <c r="DX44" s="16">
        <f t="shared" si="341"/>
        <v>0</v>
      </c>
      <c r="DY44" s="16">
        <f t="shared" si="341"/>
        <v>0</v>
      </c>
      <c r="DZ44" s="16">
        <f t="shared" si="341"/>
        <v>0</v>
      </c>
      <c r="EA44" s="16">
        <f t="shared" si="341"/>
        <v>0</v>
      </c>
      <c r="EB44" s="16">
        <f t="shared" si="341"/>
        <v>0</v>
      </c>
      <c r="EC44" s="16">
        <f t="shared" si="341"/>
        <v>0</v>
      </c>
      <c r="ED44" s="16">
        <f t="shared" si="341"/>
        <v>0</v>
      </c>
      <c r="EE44" s="16">
        <f t="shared" si="341"/>
        <v>0</v>
      </c>
      <c r="EF44" s="16">
        <f t="shared" si="341"/>
        <v>0</v>
      </c>
      <c r="EG44" s="16">
        <f t="shared" si="342"/>
        <v>0</v>
      </c>
      <c r="EH44" s="16">
        <f t="shared" si="342"/>
        <v>0</v>
      </c>
      <c r="EI44" s="16">
        <f t="shared" si="342"/>
        <v>0</v>
      </c>
      <c r="EJ44" s="16">
        <f t="shared" si="342"/>
        <v>0</v>
      </c>
      <c r="EK44" s="16">
        <f t="shared" si="342"/>
        <v>0</v>
      </c>
      <c r="EL44" s="16">
        <f t="shared" si="342"/>
        <v>0</v>
      </c>
      <c r="EM44" s="16">
        <f t="shared" si="342"/>
        <v>0</v>
      </c>
      <c r="EN44" s="16">
        <f t="shared" si="342"/>
        <v>0</v>
      </c>
      <c r="EO44" s="16">
        <f t="shared" si="342"/>
        <v>0</v>
      </c>
      <c r="EP44" s="16">
        <f t="shared" si="342"/>
        <v>0</v>
      </c>
      <c r="EQ44" s="16">
        <f t="shared" si="343"/>
        <v>0</v>
      </c>
      <c r="ER44" s="16">
        <f t="shared" si="343"/>
        <v>0</v>
      </c>
      <c r="ES44" s="16">
        <f t="shared" si="343"/>
        <v>0</v>
      </c>
      <c r="ET44" s="16">
        <f t="shared" si="343"/>
        <v>0</v>
      </c>
      <c r="EU44" s="16">
        <f t="shared" si="343"/>
        <v>0</v>
      </c>
      <c r="EV44" s="16">
        <f t="shared" si="343"/>
        <v>0</v>
      </c>
      <c r="EW44" s="16">
        <f t="shared" si="343"/>
        <v>0</v>
      </c>
      <c r="EX44" s="16">
        <f t="shared" si="343"/>
        <v>0</v>
      </c>
      <c r="EY44" s="16">
        <f t="shared" si="343"/>
        <v>0</v>
      </c>
      <c r="EZ44" s="16">
        <f t="shared" si="343"/>
        <v>0</v>
      </c>
      <c r="FA44" s="16">
        <f t="shared" si="344"/>
        <v>0</v>
      </c>
      <c r="FB44" s="16">
        <f t="shared" si="344"/>
        <v>0</v>
      </c>
      <c r="FC44" s="16">
        <f t="shared" si="344"/>
        <v>0</v>
      </c>
      <c r="FD44" s="16">
        <f t="shared" si="344"/>
        <v>0</v>
      </c>
      <c r="FE44" s="16">
        <f t="shared" si="344"/>
        <v>0</v>
      </c>
      <c r="FF44" s="16">
        <f t="shared" si="344"/>
        <v>0</v>
      </c>
      <c r="FG44" s="16">
        <f t="shared" si="344"/>
        <v>0</v>
      </c>
      <c r="FH44" s="16">
        <f t="shared" si="344"/>
        <v>0</v>
      </c>
      <c r="FI44" s="16">
        <f t="shared" si="344"/>
        <v>0</v>
      </c>
      <c r="FJ44" s="16">
        <f t="shared" si="344"/>
        <v>0</v>
      </c>
      <c r="FK44" s="16">
        <f t="shared" si="345"/>
        <v>0</v>
      </c>
      <c r="FL44" s="16">
        <f t="shared" si="345"/>
        <v>0</v>
      </c>
      <c r="FM44" s="16">
        <f t="shared" si="345"/>
        <v>0</v>
      </c>
      <c r="FN44" s="16">
        <f t="shared" si="345"/>
        <v>0</v>
      </c>
      <c r="FO44" s="16">
        <f t="shared" si="345"/>
        <v>0</v>
      </c>
      <c r="FP44" s="16">
        <f t="shared" si="345"/>
        <v>0</v>
      </c>
      <c r="FQ44" s="16">
        <f t="shared" si="345"/>
        <v>0</v>
      </c>
      <c r="FR44" s="16">
        <f t="shared" si="345"/>
        <v>0</v>
      </c>
      <c r="FS44" s="16">
        <f t="shared" si="345"/>
        <v>0</v>
      </c>
      <c r="FT44" s="16">
        <f t="shared" si="345"/>
        <v>0</v>
      </c>
      <c r="FU44" s="16">
        <f t="shared" si="346"/>
        <v>0</v>
      </c>
      <c r="FV44" s="16">
        <f t="shared" si="346"/>
        <v>0</v>
      </c>
      <c r="FW44" s="16">
        <f t="shared" si="346"/>
        <v>0</v>
      </c>
      <c r="FX44" s="16">
        <f t="shared" si="346"/>
        <v>0</v>
      </c>
      <c r="FY44" s="16">
        <f t="shared" si="346"/>
        <v>0</v>
      </c>
      <c r="FZ44" s="16">
        <f t="shared" si="346"/>
        <v>0</v>
      </c>
      <c r="GA44" s="16">
        <f t="shared" si="346"/>
        <v>0</v>
      </c>
      <c r="GB44" s="16">
        <f t="shared" si="346"/>
        <v>0</v>
      </c>
      <c r="GC44" s="16">
        <f t="shared" si="346"/>
        <v>0</v>
      </c>
      <c r="GD44" s="16">
        <f t="shared" si="346"/>
        <v>0</v>
      </c>
      <c r="GE44" s="16">
        <f t="shared" si="347"/>
        <v>0</v>
      </c>
      <c r="GF44" s="16">
        <f t="shared" si="347"/>
        <v>0</v>
      </c>
      <c r="GG44" s="16">
        <f t="shared" si="347"/>
        <v>0</v>
      </c>
      <c r="GH44" s="16">
        <f t="shared" si="347"/>
        <v>0</v>
      </c>
      <c r="GI44" s="16">
        <f t="shared" si="347"/>
        <v>0</v>
      </c>
      <c r="GJ44" s="16">
        <f t="shared" si="347"/>
        <v>0</v>
      </c>
      <c r="GK44" s="16">
        <f t="shared" si="347"/>
        <v>0</v>
      </c>
      <c r="GL44" s="16">
        <f t="shared" si="347"/>
        <v>0</v>
      </c>
      <c r="GM44" s="16">
        <f t="shared" si="347"/>
        <v>0</v>
      </c>
      <c r="GN44" s="16">
        <f t="shared" si="347"/>
        <v>0</v>
      </c>
      <c r="GO44" s="16">
        <f t="shared" si="348"/>
        <v>0</v>
      </c>
      <c r="GP44" s="16">
        <f t="shared" si="348"/>
        <v>0</v>
      </c>
      <c r="GQ44" s="16">
        <f t="shared" si="348"/>
        <v>0</v>
      </c>
      <c r="GR44" s="16">
        <f t="shared" si="348"/>
        <v>0</v>
      </c>
      <c r="GS44" s="16">
        <f t="shared" si="348"/>
        <v>0</v>
      </c>
      <c r="GT44" s="16">
        <f t="shared" si="348"/>
        <v>0</v>
      </c>
      <c r="GU44" s="16">
        <f t="shared" si="348"/>
        <v>0</v>
      </c>
      <c r="GV44" s="16">
        <f t="shared" si="348"/>
        <v>0</v>
      </c>
      <c r="GW44" s="16">
        <f t="shared" si="348"/>
        <v>0</v>
      </c>
      <c r="GX44" s="16">
        <f t="shared" si="348"/>
        <v>0</v>
      </c>
      <c r="GY44" s="16">
        <f t="shared" si="349"/>
        <v>0</v>
      </c>
      <c r="GZ44" s="16">
        <f t="shared" si="349"/>
        <v>0</v>
      </c>
      <c r="HA44" s="16">
        <f t="shared" si="349"/>
        <v>0</v>
      </c>
      <c r="HB44" s="16">
        <f t="shared" si="349"/>
        <v>0</v>
      </c>
      <c r="HC44" s="16">
        <f t="shared" si="349"/>
        <v>0</v>
      </c>
      <c r="HD44" s="16">
        <f t="shared" si="349"/>
        <v>0</v>
      </c>
      <c r="HE44" s="16">
        <f t="shared" si="349"/>
        <v>0</v>
      </c>
      <c r="HF44" s="16">
        <f t="shared" si="349"/>
        <v>0</v>
      </c>
      <c r="HG44" s="16">
        <f t="shared" si="349"/>
        <v>0</v>
      </c>
      <c r="HH44" s="16">
        <f t="shared" si="349"/>
        <v>0</v>
      </c>
      <c r="HI44" s="16">
        <f t="shared" si="350"/>
        <v>0</v>
      </c>
      <c r="HJ44" s="16">
        <f t="shared" si="350"/>
        <v>0</v>
      </c>
      <c r="HK44" s="16">
        <f t="shared" si="350"/>
        <v>0</v>
      </c>
      <c r="HL44" s="16">
        <f t="shared" si="350"/>
        <v>0</v>
      </c>
      <c r="HM44" s="16">
        <f t="shared" si="350"/>
        <v>0</v>
      </c>
      <c r="HN44" s="16">
        <f t="shared" si="350"/>
        <v>0</v>
      </c>
      <c r="HO44" s="16">
        <f t="shared" si="350"/>
        <v>0</v>
      </c>
      <c r="HP44" s="16">
        <f t="shared" si="350"/>
        <v>0</v>
      </c>
      <c r="HQ44" s="16">
        <f t="shared" si="350"/>
        <v>0</v>
      </c>
      <c r="HR44" s="16">
        <f t="shared" si="350"/>
        <v>0</v>
      </c>
      <c r="HS44" s="16">
        <f t="shared" si="351"/>
        <v>0</v>
      </c>
      <c r="HT44" s="16">
        <f t="shared" si="351"/>
        <v>0</v>
      </c>
      <c r="HU44" s="16">
        <f t="shared" si="351"/>
        <v>0</v>
      </c>
      <c r="HV44" s="16">
        <f t="shared" si="351"/>
        <v>0</v>
      </c>
      <c r="HW44" s="16">
        <f t="shared" si="351"/>
        <v>0</v>
      </c>
      <c r="HX44" s="16">
        <f t="shared" si="351"/>
        <v>0</v>
      </c>
      <c r="HY44" s="16">
        <f t="shared" si="351"/>
        <v>0</v>
      </c>
      <c r="HZ44" s="16">
        <f t="shared" si="351"/>
        <v>0</v>
      </c>
      <c r="IA44" s="16">
        <f t="shared" si="351"/>
        <v>0</v>
      </c>
      <c r="IB44" s="16">
        <f t="shared" si="351"/>
        <v>0</v>
      </c>
      <c r="IC44" s="16">
        <f t="shared" si="352"/>
        <v>0</v>
      </c>
      <c r="ID44" s="16">
        <f t="shared" si="352"/>
        <v>0</v>
      </c>
      <c r="IE44" s="16">
        <f t="shared" si="352"/>
        <v>0</v>
      </c>
      <c r="IF44" s="16">
        <f t="shared" si="352"/>
        <v>0</v>
      </c>
      <c r="IG44" s="16">
        <f t="shared" si="352"/>
        <v>0</v>
      </c>
      <c r="IH44" s="16">
        <f t="shared" si="352"/>
        <v>0</v>
      </c>
      <c r="II44" s="16">
        <f t="shared" si="352"/>
        <v>0</v>
      </c>
      <c r="IJ44" s="16">
        <f t="shared" si="352"/>
        <v>0</v>
      </c>
      <c r="IK44" s="16">
        <f t="shared" si="352"/>
        <v>0</v>
      </c>
      <c r="IL44" s="16">
        <f t="shared" si="352"/>
        <v>0</v>
      </c>
      <c r="IM44" s="16">
        <f t="shared" si="353"/>
        <v>0</v>
      </c>
      <c r="IN44" s="16">
        <f t="shared" si="353"/>
        <v>0</v>
      </c>
      <c r="IO44" s="16">
        <f t="shared" si="353"/>
        <v>0</v>
      </c>
      <c r="IP44" s="16">
        <f t="shared" si="353"/>
        <v>0</v>
      </c>
      <c r="IQ44" s="16">
        <f t="shared" si="353"/>
        <v>0</v>
      </c>
      <c r="IR44" s="16">
        <f t="shared" si="353"/>
        <v>0</v>
      </c>
      <c r="IS44" s="16">
        <f t="shared" si="353"/>
        <v>0</v>
      </c>
      <c r="IT44" s="16">
        <f t="shared" si="353"/>
        <v>0</v>
      </c>
      <c r="IU44" s="16">
        <f t="shared" si="353"/>
        <v>0</v>
      </c>
      <c r="IV44" s="16">
        <f t="shared" si="353"/>
        <v>0</v>
      </c>
      <c r="IW44" s="16">
        <f t="shared" si="354"/>
        <v>0</v>
      </c>
      <c r="IX44" s="16">
        <f t="shared" si="354"/>
        <v>0</v>
      </c>
      <c r="IY44" s="16">
        <f t="shared" si="354"/>
        <v>0</v>
      </c>
      <c r="IZ44" s="16">
        <f t="shared" si="354"/>
        <v>0</v>
      </c>
      <c r="JA44" s="16">
        <f t="shared" si="354"/>
        <v>0</v>
      </c>
      <c r="JB44" s="16">
        <f t="shared" si="354"/>
        <v>0</v>
      </c>
      <c r="JC44" s="16">
        <f t="shared" si="354"/>
        <v>0</v>
      </c>
      <c r="JD44" s="16">
        <f t="shared" si="354"/>
        <v>0</v>
      </c>
      <c r="JE44" s="16">
        <f t="shared" si="354"/>
        <v>0</v>
      </c>
      <c r="JF44" s="16">
        <f t="shared" si="354"/>
        <v>0</v>
      </c>
      <c r="JG44" s="16">
        <f t="shared" si="355"/>
        <v>0</v>
      </c>
      <c r="JH44" s="16">
        <f t="shared" si="355"/>
        <v>0</v>
      </c>
      <c r="JI44" s="16">
        <f t="shared" si="355"/>
        <v>0</v>
      </c>
      <c r="JJ44" s="16">
        <f t="shared" si="355"/>
        <v>0</v>
      </c>
      <c r="JK44" s="16">
        <f t="shared" si="355"/>
        <v>0</v>
      </c>
      <c r="JL44" s="16">
        <f t="shared" si="355"/>
        <v>0</v>
      </c>
      <c r="JM44" s="16">
        <f t="shared" si="355"/>
        <v>0</v>
      </c>
      <c r="JN44" s="16">
        <f t="shared" si="355"/>
        <v>0</v>
      </c>
      <c r="JO44" s="16">
        <f t="shared" si="355"/>
        <v>0</v>
      </c>
      <c r="JP44" s="16">
        <f t="shared" si="355"/>
        <v>0</v>
      </c>
      <c r="JQ44" s="16">
        <f t="shared" si="356"/>
        <v>0</v>
      </c>
      <c r="JR44" s="16">
        <f t="shared" si="356"/>
        <v>0</v>
      </c>
      <c r="JS44" s="16">
        <f t="shared" si="356"/>
        <v>0</v>
      </c>
      <c r="JT44" s="16">
        <f t="shared" si="356"/>
        <v>0</v>
      </c>
      <c r="JU44" s="16">
        <f t="shared" si="356"/>
        <v>0</v>
      </c>
      <c r="JV44" s="16">
        <f t="shared" si="356"/>
        <v>0</v>
      </c>
      <c r="JW44" s="16">
        <f t="shared" si="356"/>
        <v>0</v>
      </c>
      <c r="JX44" s="16">
        <f t="shared" si="356"/>
        <v>0</v>
      </c>
      <c r="JY44" s="16">
        <f t="shared" si="356"/>
        <v>0</v>
      </c>
      <c r="JZ44" s="16">
        <f t="shared" si="356"/>
        <v>0</v>
      </c>
      <c r="KA44" s="16">
        <f t="shared" si="357"/>
        <v>0</v>
      </c>
      <c r="KB44" s="16">
        <f t="shared" si="357"/>
        <v>0</v>
      </c>
      <c r="KC44" s="16">
        <f t="shared" si="357"/>
        <v>0</v>
      </c>
      <c r="KD44" s="16">
        <f t="shared" si="357"/>
        <v>0</v>
      </c>
      <c r="KE44" s="16">
        <f t="shared" si="357"/>
        <v>0</v>
      </c>
      <c r="KF44" s="16">
        <f t="shared" si="357"/>
        <v>0</v>
      </c>
      <c r="KG44" s="16">
        <f t="shared" si="357"/>
        <v>0</v>
      </c>
      <c r="KH44" s="16">
        <f t="shared" si="357"/>
        <v>0</v>
      </c>
      <c r="KI44" s="16">
        <f t="shared" si="357"/>
        <v>0</v>
      </c>
      <c r="KJ44" s="16">
        <f t="shared" si="357"/>
        <v>0</v>
      </c>
      <c r="KK44" s="16">
        <f t="shared" si="358"/>
        <v>0</v>
      </c>
      <c r="KL44" s="16">
        <f t="shared" si="358"/>
        <v>0</v>
      </c>
      <c r="KM44" s="16">
        <f t="shared" si="358"/>
        <v>0</v>
      </c>
      <c r="KN44" s="16">
        <f t="shared" si="358"/>
        <v>0</v>
      </c>
      <c r="KO44" s="16">
        <f t="shared" si="358"/>
        <v>0</v>
      </c>
      <c r="KP44" s="16">
        <f t="shared" si="358"/>
        <v>0</v>
      </c>
      <c r="KQ44" s="16">
        <f t="shared" si="358"/>
        <v>0</v>
      </c>
      <c r="KR44" s="16">
        <f t="shared" si="358"/>
        <v>0</v>
      </c>
      <c r="KS44" s="16">
        <f t="shared" si="358"/>
        <v>0</v>
      </c>
      <c r="KT44" s="16">
        <f t="shared" si="358"/>
        <v>0</v>
      </c>
      <c r="KU44" s="16">
        <f t="shared" si="359"/>
        <v>0</v>
      </c>
      <c r="KV44" s="16">
        <f t="shared" si="359"/>
        <v>0</v>
      </c>
      <c r="KW44" s="16">
        <f t="shared" si="359"/>
        <v>0</v>
      </c>
      <c r="KX44" s="16">
        <f t="shared" si="359"/>
        <v>0</v>
      </c>
      <c r="KY44" s="16">
        <f t="shared" si="359"/>
        <v>0</v>
      </c>
      <c r="KZ44" s="16">
        <f t="shared" si="359"/>
        <v>0</v>
      </c>
      <c r="LA44" s="16">
        <f t="shared" si="359"/>
        <v>0</v>
      </c>
      <c r="LB44" s="16">
        <f t="shared" si="359"/>
        <v>0</v>
      </c>
      <c r="LC44" s="16">
        <f t="shared" si="359"/>
        <v>0</v>
      </c>
      <c r="LD44" s="16">
        <f t="shared" si="359"/>
        <v>0</v>
      </c>
      <c r="LE44" s="16">
        <f t="shared" si="360"/>
        <v>0</v>
      </c>
      <c r="LF44" s="16">
        <f t="shared" si="360"/>
        <v>0</v>
      </c>
      <c r="LG44" s="16">
        <f t="shared" si="360"/>
        <v>0</v>
      </c>
      <c r="LH44" s="16">
        <f t="shared" si="360"/>
        <v>0</v>
      </c>
      <c r="LI44" s="16">
        <f t="shared" si="360"/>
        <v>0</v>
      </c>
      <c r="LJ44" s="16">
        <f t="shared" si="360"/>
        <v>0</v>
      </c>
      <c r="LK44" s="16">
        <f t="shared" si="360"/>
        <v>0</v>
      </c>
      <c r="LL44" s="16">
        <f t="shared" si="360"/>
        <v>0</v>
      </c>
      <c r="LM44" s="16">
        <f t="shared" si="360"/>
        <v>0</v>
      </c>
      <c r="LN44" s="16">
        <f t="shared" si="360"/>
        <v>0</v>
      </c>
      <c r="LO44" s="16">
        <f t="shared" si="361"/>
        <v>0</v>
      </c>
      <c r="LP44" s="16">
        <f t="shared" si="361"/>
        <v>0</v>
      </c>
      <c r="LQ44" s="16">
        <f t="shared" si="361"/>
        <v>0</v>
      </c>
      <c r="LR44" s="16">
        <f t="shared" si="361"/>
        <v>0</v>
      </c>
      <c r="LS44" s="16">
        <f t="shared" si="361"/>
        <v>0</v>
      </c>
      <c r="LT44" s="16">
        <f t="shared" si="361"/>
        <v>0</v>
      </c>
      <c r="LU44" s="16">
        <f t="shared" si="361"/>
        <v>0</v>
      </c>
      <c r="LV44" s="16">
        <f t="shared" si="361"/>
        <v>0</v>
      </c>
      <c r="LW44" s="16">
        <f t="shared" si="361"/>
        <v>0</v>
      </c>
      <c r="LX44" s="16">
        <f t="shared" si="361"/>
        <v>0</v>
      </c>
      <c r="LY44" s="16">
        <f t="shared" si="362"/>
        <v>0</v>
      </c>
      <c r="LZ44" s="16">
        <f t="shared" si="362"/>
        <v>0</v>
      </c>
      <c r="MA44" s="16">
        <f t="shared" si="362"/>
        <v>0</v>
      </c>
      <c r="MB44" s="16">
        <f t="shared" si="362"/>
        <v>0</v>
      </c>
      <c r="MC44" s="16">
        <f t="shared" si="362"/>
        <v>0</v>
      </c>
      <c r="MD44" s="16">
        <f t="shared" si="362"/>
        <v>0</v>
      </c>
      <c r="ME44" s="16">
        <f t="shared" si="362"/>
        <v>0</v>
      </c>
      <c r="MF44" s="16">
        <f t="shared" si="362"/>
        <v>0</v>
      </c>
      <c r="MG44" s="16">
        <f t="shared" si="362"/>
        <v>0</v>
      </c>
      <c r="MH44" s="16">
        <f t="shared" si="362"/>
        <v>0</v>
      </c>
      <c r="MI44" s="16">
        <f t="shared" si="363"/>
        <v>0</v>
      </c>
      <c r="MJ44" s="16">
        <f t="shared" si="363"/>
        <v>0</v>
      </c>
      <c r="MK44" s="16">
        <f t="shared" si="363"/>
        <v>0</v>
      </c>
      <c r="ML44" s="16">
        <f t="shared" si="363"/>
        <v>0</v>
      </c>
      <c r="MM44" s="16">
        <f t="shared" si="363"/>
        <v>0</v>
      </c>
      <c r="MN44" s="16">
        <f t="shared" si="363"/>
        <v>0</v>
      </c>
      <c r="MO44" s="16">
        <f t="shared" si="363"/>
        <v>0</v>
      </c>
      <c r="MP44" s="16">
        <f t="shared" si="363"/>
        <v>0</v>
      </c>
      <c r="MQ44" s="16">
        <f t="shared" si="363"/>
        <v>0</v>
      </c>
      <c r="MR44" s="16">
        <f t="shared" si="363"/>
        <v>0</v>
      </c>
      <c r="MS44" s="16">
        <f t="shared" si="364"/>
        <v>0</v>
      </c>
      <c r="MT44" s="16">
        <f t="shared" si="364"/>
        <v>0</v>
      </c>
      <c r="MU44" s="16">
        <f t="shared" si="364"/>
        <v>0</v>
      </c>
      <c r="MV44" s="16">
        <f t="shared" si="364"/>
        <v>0</v>
      </c>
      <c r="MW44" s="16">
        <f t="shared" si="364"/>
        <v>0</v>
      </c>
      <c r="MX44" s="16">
        <f t="shared" si="364"/>
        <v>0</v>
      </c>
      <c r="MY44" s="16">
        <f t="shared" si="364"/>
        <v>0</v>
      </c>
      <c r="MZ44" s="16">
        <f t="shared" si="364"/>
        <v>0</v>
      </c>
      <c r="NA44" s="16">
        <f t="shared" si="364"/>
        <v>0</v>
      </c>
      <c r="NB44" s="16">
        <f t="shared" si="364"/>
        <v>0</v>
      </c>
      <c r="NC44" s="16">
        <f t="shared" si="365"/>
        <v>0</v>
      </c>
      <c r="ND44" s="16">
        <f t="shared" si="365"/>
        <v>0</v>
      </c>
      <c r="NE44" s="16">
        <f t="shared" si="365"/>
        <v>0</v>
      </c>
      <c r="NF44" s="16">
        <f t="shared" si="365"/>
        <v>0</v>
      </c>
      <c r="NG44" s="16">
        <f t="shared" si="365"/>
        <v>0</v>
      </c>
      <c r="NH44" s="16">
        <f t="shared" si="365"/>
        <v>0</v>
      </c>
      <c r="NI44" s="16">
        <f t="shared" si="365"/>
        <v>0</v>
      </c>
      <c r="NJ44" s="16">
        <f t="shared" si="365"/>
        <v>0</v>
      </c>
      <c r="NK44" s="16">
        <f t="shared" si="365"/>
        <v>0</v>
      </c>
      <c r="NL44" s="16">
        <f t="shared" si="365"/>
        <v>0</v>
      </c>
      <c r="NM44" s="16">
        <f t="shared" si="366"/>
        <v>0</v>
      </c>
      <c r="NN44" s="16">
        <f t="shared" si="366"/>
        <v>0</v>
      </c>
      <c r="NO44" s="16">
        <f t="shared" si="366"/>
        <v>0</v>
      </c>
      <c r="NP44" s="16">
        <f t="shared" si="366"/>
        <v>0</v>
      </c>
      <c r="NQ44" s="16">
        <f t="shared" si="366"/>
        <v>0</v>
      </c>
      <c r="NR44" s="16">
        <f t="shared" si="366"/>
        <v>0</v>
      </c>
      <c r="NS44" s="16">
        <f t="shared" si="366"/>
        <v>0</v>
      </c>
      <c r="NT44" s="16">
        <f t="shared" si="366"/>
        <v>0</v>
      </c>
      <c r="NU44" s="16">
        <f t="shared" si="366"/>
        <v>0</v>
      </c>
      <c r="NV44" s="16">
        <f t="shared" si="366"/>
        <v>0</v>
      </c>
      <c r="NW44" s="16">
        <f t="shared" si="366"/>
        <v>0</v>
      </c>
      <c r="NX44" s="16">
        <f t="shared" si="366"/>
        <v>0</v>
      </c>
      <c r="NY44" s="16">
        <f t="shared" si="366"/>
        <v>0</v>
      </c>
      <c r="NZ44" s="16">
        <f t="shared" si="366"/>
        <v>0</v>
      </c>
      <c r="OA44" s="16">
        <f t="shared" si="366"/>
        <v>0</v>
      </c>
      <c r="OC44" s="8" t="s">
        <v>106</v>
      </c>
      <c r="OD44" s="14" t="s">
        <v>116</v>
      </c>
      <c r="OE44" s="8" t="s">
        <v>117</v>
      </c>
      <c r="OF44" s="8" t="s">
        <v>107</v>
      </c>
      <c r="OG44" s="8" t="s">
        <v>108</v>
      </c>
      <c r="OH44" s="17">
        <f t="shared" si="316"/>
        <v>0</v>
      </c>
      <c r="OI44" s="8">
        <f t="shared" si="317"/>
        <v>184</v>
      </c>
      <c r="OJ44" s="18">
        <f t="shared" si="318"/>
        <v>0.50273224043715847</v>
      </c>
      <c r="OK44" s="18">
        <f t="shared" si="319"/>
        <v>1</v>
      </c>
      <c r="OL44" s="18">
        <f t="shared" si="320"/>
        <v>1</v>
      </c>
      <c r="OM44" s="18">
        <f t="shared" si="321"/>
        <v>1</v>
      </c>
      <c r="ON44" s="18">
        <f t="shared" si="322"/>
        <v>1</v>
      </c>
      <c r="OO44" s="18">
        <f t="shared" si="323"/>
        <v>1</v>
      </c>
      <c r="OP44" s="18">
        <f t="shared" si="324"/>
        <v>1</v>
      </c>
      <c r="OQ44" s="18">
        <f t="shared" si="325"/>
        <v>1</v>
      </c>
      <c r="OR44" s="18">
        <f t="shared" si="326"/>
        <v>1</v>
      </c>
      <c r="OS44" s="18">
        <f t="shared" si="327"/>
        <v>1</v>
      </c>
      <c r="OT44" s="18">
        <f t="shared" si="328"/>
        <v>1</v>
      </c>
      <c r="OU44" s="18">
        <f t="shared" si="329"/>
        <v>1</v>
      </c>
      <c r="OV44" s="18">
        <f t="shared" si="330"/>
        <v>1</v>
      </c>
    </row>
    <row r="45" spans="1:412" ht="11.25" customHeight="1" x14ac:dyDescent="0.2">
      <c r="E45" s="137"/>
      <c r="F45" s="138" t="str">
        <f>IF(E45="","",E45+G45-1)</f>
        <v/>
      </c>
      <c r="J45" s="134" t="str">
        <f>IF(E45="","",ROUND(E45-43465,0))</f>
        <v/>
      </c>
      <c r="K45" s="134" t="str">
        <f>IF(F45="","",ROUND(F45-43465,0))</f>
        <v/>
      </c>
      <c r="L45" s="149"/>
      <c r="M45" s="149"/>
      <c r="X45" s="157" t="str">
        <f t="shared" ref="X45:X47" si="367">IF(S45="","",ROUND(S45-45291,0))</f>
        <v/>
      </c>
      <c r="Y45" s="157" t="str">
        <f t="shared" ref="Y45:Y47" si="368">IF(T45="","",ROUND(T45-45291,0))</f>
        <v/>
      </c>
      <c r="Z45" s="16">
        <f t="shared" ref="Z45:Z46" si="369">IF(OR(AND(Z$4&gt;=$J45,Z$4&lt;=$K45),AND(Z$4&gt;=$Q45,Z$4&lt;=$R45),AND(Z$4&gt;=$X45,Z$4&lt;=$Y45)),$D45,0)</f>
        <v>0</v>
      </c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  <c r="BO45" s="16"/>
      <c r="BP45" s="16"/>
      <c r="BQ45" s="16"/>
      <c r="BR45" s="16"/>
      <c r="BS45" s="16"/>
      <c r="BT45" s="16"/>
      <c r="BU45" s="16"/>
      <c r="BV45" s="16"/>
      <c r="BW45" s="16"/>
      <c r="BX45" s="16"/>
      <c r="BY45" s="16"/>
      <c r="BZ45" s="16"/>
    </row>
    <row r="46" spans="1:412" ht="11.25" customHeight="1" x14ac:dyDescent="0.25">
      <c r="A46" s="14" t="s">
        <v>139</v>
      </c>
      <c r="D46" s="14">
        <f>SUM(D44:D45)</f>
        <v>0</v>
      </c>
      <c r="E46" s="137"/>
      <c r="F46" s="138" t="str">
        <f>IF(E46="","",E46+G46-1)</f>
        <v/>
      </c>
      <c r="L46" s="149"/>
      <c r="M46" s="149"/>
      <c r="X46" s="157" t="str">
        <f t="shared" si="367"/>
        <v/>
      </c>
      <c r="Y46" s="157" t="str">
        <f t="shared" si="368"/>
        <v/>
      </c>
      <c r="Z46" s="16">
        <f t="shared" si="369"/>
        <v>0</v>
      </c>
      <c r="AA46" s="24">
        <f t="shared" ref="AA46:CL46" si="370">$D46</f>
        <v>0</v>
      </c>
      <c r="AB46" s="24">
        <f t="shared" si="370"/>
        <v>0</v>
      </c>
      <c r="AC46" s="24">
        <f t="shared" si="370"/>
        <v>0</v>
      </c>
      <c r="AD46" s="24">
        <f t="shared" si="370"/>
        <v>0</v>
      </c>
      <c r="AE46" s="24">
        <f t="shared" si="370"/>
        <v>0</v>
      </c>
      <c r="AF46" s="24">
        <f t="shared" si="370"/>
        <v>0</v>
      </c>
      <c r="AG46" s="24">
        <f t="shared" si="370"/>
        <v>0</v>
      </c>
      <c r="AH46" s="24">
        <f t="shared" si="370"/>
        <v>0</v>
      </c>
      <c r="AI46" s="24">
        <f t="shared" si="370"/>
        <v>0</v>
      </c>
      <c r="AJ46" s="24">
        <f t="shared" si="370"/>
        <v>0</v>
      </c>
      <c r="AK46" s="24">
        <f t="shared" si="370"/>
        <v>0</v>
      </c>
      <c r="AL46" s="24">
        <f t="shared" si="370"/>
        <v>0</v>
      </c>
      <c r="AM46" s="24">
        <f t="shared" si="370"/>
        <v>0</v>
      </c>
      <c r="AN46" s="24">
        <f t="shared" si="370"/>
        <v>0</v>
      </c>
      <c r="AO46" s="24">
        <f t="shared" si="370"/>
        <v>0</v>
      </c>
      <c r="AP46" s="24">
        <f t="shared" si="370"/>
        <v>0</v>
      </c>
      <c r="AQ46" s="24">
        <f t="shared" si="370"/>
        <v>0</v>
      </c>
      <c r="AR46" s="24">
        <f t="shared" si="370"/>
        <v>0</v>
      </c>
      <c r="AS46" s="24">
        <f t="shared" si="370"/>
        <v>0</v>
      </c>
      <c r="AT46" s="24">
        <f t="shared" si="370"/>
        <v>0</v>
      </c>
      <c r="AU46" s="24">
        <f t="shared" si="370"/>
        <v>0</v>
      </c>
      <c r="AV46" s="24">
        <f t="shared" si="370"/>
        <v>0</v>
      </c>
      <c r="AW46" s="24">
        <f t="shared" si="370"/>
        <v>0</v>
      </c>
      <c r="AX46" s="24">
        <f t="shared" si="370"/>
        <v>0</v>
      </c>
      <c r="AY46" s="24">
        <f t="shared" si="370"/>
        <v>0</v>
      </c>
      <c r="AZ46" s="24">
        <f t="shared" si="370"/>
        <v>0</v>
      </c>
      <c r="BA46" s="24">
        <f t="shared" si="370"/>
        <v>0</v>
      </c>
      <c r="BB46" s="24">
        <f t="shared" si="370"/>
        <v>0</v>
      </c>
      <c r="BC46" s="24">
        <f t="shared" si="370"/>
        <v>0</v>
      </c>
      <c r="BD46" s="24">
        <f t="shared" si="370"/>
        <v>0</v>
      </c>
      <c r="BE46" s="24">
        <f t="shared" si="370"/>
        <v>0</v>
      </c>
      <c r="BF46" s="24">
        <f t="shared" si="370"/>
        <v>0</v>
      </c>
      <c r="BG46" s="24">
        <f t="shared" si="370"/>
        <v>0</v>
      </c>
      <c r="BH46" s="24">
        <f t="shared" si="370"/>
        <v>0</v>
      </c>
      <c r="BI46" s="24">
        <f t="shared" si="370"/>
        <v>0</v>
      </c>
      <c r="BJ46" s="24">
        <f t="shared" si="370"/>
        <v>0</v>
      </c>
      <c r="BK46" s="24">
        <f t="shared" si="370"/>
        <v>0</v>
      </c>
      <c r="BL46" s="24">
        <f t="shared" si="370"/>
        <v>0</v>
      </c>
      <c r="BM46" s="24">
        <f t="shared" si="370"/>
        <v>0</v>
      </c>
      <c r="BN46" s="24">
        <f t="shared" si="370"/>
        <v>0</v>
      </c>
      <c r="BO46" s="24">
        <f t="shared" si="370"/>
        <v>0</v>
      </c>
      <c r="BP46" s="24">
        <f t="shared" si="370"/>
        <v>0</v>
      </c>
      <c r="BQ46" s="24">
        <f t="shared" si="370"/>
        <v>0</v>
      </c>
      <c r="BR46" s="24">
        <f t="shared" si="370"/>
        <v>0</v>
      </c>
      <c r="BS46" s="24">
        <f t="shared" si="370"/>
        <v>0</v>
      </c>
      <c r="BT46" s="24">
        <f t="shared" si="370"/>
        <v>0</v>
      </c>
      <c r="BU46" s="24">
        <f t="shared" si="370"/>
        <v>0</v>
      </c>
      <c r="BV46" s="24">
        <f t="shared" si="370"/>
        <v>0</v>
      </c>
      <c r="BW46" s="24">
        <f t="shared" si="370"/>
        <v>0</v>
      </c>
      <c r="BX46" s="24">
        <f t="shared" si="370"/>
        <v>0</v>
      </c>
      <c r="BY46" s="24">
        <f t="shared" si="370"/>
        <v>0</v>
      </c>
      <c r="BZ46" s="24">
        <f t="shared" si="370"/>
        <v>0</v>
      </c>
      <c r="CA46" s="24">
        <f t="shared" si="370"/>
        <v>0</v>
      </c>
      <c r="CB46" s="24">
        <f t="shared" si="370"/>
        <v>0</v>
      </c>
      <c r="CC46" s="24">
        <f t="shared" si="370"/>
        <v>0</v>
      </c>
      <c r="CD46" s="24">
        <f t="shared" si="370"/>
        <v>0</v>
      </c>
      <c r="CE46" s="24">
        <f t="shared" si="370"/>
        <v>0</v>
      </c>
      <c r="CF46" s="24">
        <f t="shared" si="370"/>
        <v>0</v>
      </c>
      <c r="CG46" s="24">
        <f t="shared" si="370"/>
        <v>0</v>
      </c>
      <c r="CH46" s="24">
        <f t="shared" si="370"/>
        <v>0</v>
      </c>
      <c r="CI46" s="24">
        <f t="shared" si="370"/>
        <v>0</v>
      </c>
      <c r="CJ46" s="24">
        <f t="shared" si="370"/>
        <v>0</v>
      </c>
      <c r="CK46" s="24">
        <f t="shared" si="370"/>
        <v>0</v>
      </c>
      <c r="CL46" s="24">
        <f t="shared" si="370"/>
        <v>0</v>
      </c>
      <c r="CM46" s="24">
        <f t="shared" ref="CM46:EX46" si="371">$D46</f>
        <v>0</v>
      </c>
      <c r="CN46" s="24">
        <f t="shared" si="371"/>
        <v>0</v>
      </c>
      <c r="CO46" s="24">
        <f t="shared" si="371"/>
        <v>0</v>
      </c>
      <c r="CP46" s="24">
        <f t="shared" si="371"/>
        <v>0</v>
      </c>
      <c r="CQ46" s="24">
        <f t="shared" si="371"/>
        <v>0</v>
      </c>
      <c r="CR46" s="24">
        <f t="shared" si="371"/>
        <v>0</v>
      </c>
      <c r="CS46" s="24">
        <f t="shared" si="371"/>
        <v>0</v>
      </c>
      <c r="CT46" s="24">
        <f t="shared" si="371"/>
        <v>0</v>
      </c>
      <c r="CU46" s="24">
        <f t="shared" si="371"/>
        <v>0</v>
      </c>
      <c r="CV46" s="24">
        <f t="shared" si="371"/>
        <v>0</v>
      </c>
      <c r="CW46" s="24">
        <f t="shared" si="371"/>
        <v>0</v>
      </c>
      <c r="CX46" s="24">
        <f t="shared" si="371"/>
        <v>0</v>
      </c>
      <c r="CY46" s="24">
        <f t="shared" si="371"/>
        <v>0</v>
      </c>
      <c r="CZ46" s="24">
        <f t="shared" si="371"/>
        <v>0</v>
      </c>
      <c r="DA46" s="24">
        <f t="shared" si="371"/>
        <v>0</v>
      </c>
      <c r="DB46" s="24">
        <f t="shared" si="371"/>
        <v>0</v>
      </c>
      <c r="DC46" s="24">
        <f t="shared" si="371"/>
        <v>0</v>
      </c>
      <c r="DD46" s="24">
        <f t="shared" si="371"/>
        <v>0</v>
      </c>
      <c r="DE46" s="24">
        <f t="shared" si="371"/>
        <v>0</v>
      </c>
      <c r="DF46" s="24">
        <f t="shared" si="371"/>
        <v>0</v>
      </c>
      <c r="DG46" s="24">
        <f t="shared" si="371"/>
        <v>0</v>
      </c>
      <c r="DH46" s="24">
        <f t="shared" si="371"/>
        <v>0</v>
      </c>
      <c r="DI46" s="24">
        <f t="shared" si="371"/>
        <v>0</v>
      </c>
      <c r="DJ46" s="24">
        <f t="shared" si="371"/>
        <v>0</v>
      </c>
      <c r="DK46" s="24">
        <f t="shared" si="371"/>
        <v>0</v>
      </c>
      <c r="DL46" s="24">
        <f t="shared" si="371"/>
        <v>0</v>
      </c>
      <c r="DM46" s="24">
        <f t="shared" si="371"/>
        <v>0</v>
      </c>
      <c r="DN46" s="24">
        <f t="shared" si="371"/>
        <v>0</v>
      </c>
      <c r="DO46" s="24">
        <f t="shared" si="371"/>
        <v>0</v>
      </c>
      <c r="DP46" s="24">
        <f t="shared" si="371"/>
        <v>0</v>
      </c>
      <c r="DQ46" s="24">
        <f t="shared" si="371"/>
        <v>0</v>
      </c>
      <c r="DR46" s="24">
        <f t="shared" si="371"/>
        <v>0</v>
      </c>
      <c r="DS46" s="24">
        <f t="shared" si="371"/>
        <v>0</v>
      </c>
      <c r="DT46" s="24">
        <f t="shared" si="371"/>
        <v>0</v>
      </c>
      <c r="DU46" s="24">
        <f t="shared" si="371"/>
        <v>0</v>
      </c>
      <c r="DV46" s="24">
        <f t="shared" si="371"/>
        <v>0</v>
      </c>
      <c r="DW46" s="24">
        <f t="shared" si="371"/>
        <v>0</v>
      </c>
      <c r="DX46" s="24">
        <f t="shared" si="371"/>
        <v>0</v>
      </c>
      <c r="DY46" s="24">
        <f t="shared" si="371"/>
        <v>0</v>
      </c>
      <c r="DZ46" s="24">
        <f t="shared" si="371"/>
        <v>0</v>
      </c>
      <c r="EA46" s="24">
        <f t="shared" si="371"/>
        <v>0</v>
      </c>
      <c r="EB46" s="24">
        <f t="shared" si="371"/>
        <v>0</v>
      </c>
      <c r="EC46" s="24">
        <f t="shared" si="371"/>
        <v>0</v>
      </c>
      <c r="ED46" s="24">
        <f t="shared" si="371"/>
        <v>0</v>
      </c>
      <c r="EE46" s="24">
        <f t="shared" si="371"/>
        <v>0</v>
      </c>
      <c r="EF46" s="24">
        <f t="shared" si="371"/>
        <v>0</v>
      </c>
      <c r="EG46" s="24">
        <f t="shared" si="371"/>
        <v>0</v>
      </c>
      <c r="EH46" s="24">
        <f t="shared" si="371"/>
        <v>0</v>
      </c>
      <c r="EI46" s="24">
        <f t="shared" si="371"/>
        <v>0</v>
      </c>
      <c r="EJ46" s="24">
        <f t="shared" si="371"/>
        <v>0</v>
      </c>
      <c r="EK46" s="24">
        <f t="shared" si="371"/>
        <v>0</v>
      </c>
      <c r="EL46" s="24">
        <f t="shared" si="371"/>
        <v>0</v>
      </c>
      <c r="EM46" s="24">
        <f t="shared" si="371"/>
        <v>0</v>
      </c>
      <c r="EN46" s="24">
        <f t="shared" si="371"/>
        <v>0</v>
      </c>
      <c r="EO46" s="24">
        <f t="shared" si="371"/>
        <v>0</v>
      </c>
      <c r="EP46" s="24">
        <f t="shared" si="371"/>
        <v>0</v>
      </c>
      <c r="EQ46" s="24">
        <f t="shared" si="371"/>
        <v>0</v>
      </c>
      <c r="ER46" s="24">
        <f t="shared" si="371"/>
        <v>0</v>
      </c>
      <c r="ES46" s="24">
        <f t="shared" si="371"/>
        <v>0</v>
      </c>
      <c r="ET46" s="24">
        <f t="shared" si="371"/>
        <v>0</v>
      </c>
      <c r="EU46" s="24">
        <f t="shared" si="371"/>
        <v>0</v>
      </c>
      <c r="EV46" s="24">
        <f t="shared" si="371"/>
        <v>0</v>
      </c>
      <c r="EW46" s="24">
        <f t="shared" si="371"/>
        <v>0</v>
      </c>
      <c r="EX46" s="24">
        <f t="shared" si="371"/>
        <v>0</v>
      </c>
      <c r="EY46" s="24">
        <f t="shared" ref="EY46:HJ46" si="372">$D46</f>
        <v>0</v>
      </c>
      <c r="EZ46" s="24">
        <f t="shared" si="372"/>
        <v>0</v>
      </c>
      <c r="FA46" s="24">
        <f t="shared" si="372"/>
        <v>0</v>
      </c>
      <c r="FB46" s="24">
        <f t="shared" si="372"/>
        <v>0</v>
      </c>
      <c r="FC46" s="24">
        <f t="shared" si="372"/>
        <v>0</v>
      </c>
      <c r="FD46" s="24">
        <f t="shared" si="372"/>
        <v>0</v>
      </c>
      <c r="FE46" s="24">
        <f t="shared" si="372"/>
        <v>0</v>
      </c>
      <c r="FF46" s="24">
        <f t="shared" si="372"/>
        <v>0</v>
      </c>
      <c r="FG46" s="24">
        <f t="shared" si="372"/>
        <v>0</v>
      </c>
      <c r="FH46" s="24">
        <f t="shared" si="372"/>
        <v>0</v>
      </c>
      <c r="FI46" s="24">
        <f t="shared" si="372"/>
        <v>0</v>
      </c>
      <c r="FJ46" s="24">
        <f t="shared" si="372"/>
        <v>0</v>
      </c>
      <c r="FK46" s="24">
        <f t="shared" si="372"/>
        <v>0</v>
      </c>
      <c r="FL46" s="24">
        <f t="shared" si="372"/>
        <v>0</v>
      </c>
      <c r="FM46" s="24">
        <f t="shared" si="372"/>
        <v>0</v>
      </c>
      <c r="FN46" s="24">
        <f t="shared" si="372"/>
        <v>0</v>
      </c>
      <c r="FO46" s="24">
        <f t="shared" si="372"/>
        <v>0</v>
      </c>
      <c r="FP46" s="24">
        <f t="shared" si="372"/>
        <v>0</v>
      </c>
      <c r="FQ46" s="24">
        <f t="shared" si="372"/>
        <v>0</v>
      </c>
      <c r="FR46" s="24">
        <f t="shared" si="372"/>
        <v>0</v>
      </c>
      <c r="FS46" s="24">
        <f t="shared" si="372"/>
        <v>0</v>
      </c>
      <c r="FT46" s="24">
        <f t="shared" si="372"/>
        <v>0</v>
      </c>
      <c r="FU46" s="24">
        <f t="shared" si="372"/>
        <v>0</v>
      </c>
      <c r="FV46" s="24">
        <f t="shared" si="372"/>
        <v>0</v>
      </c>
      <c r="FW46" s="24">
        <f t="shared" si="372"/>
        <v>0</v>
      </c>
      <c r="FX46" s="24">
        <f t="shared" si="372"/>
        <v>0</v>
      </c>
      <c r="FY46" s="24">
        <f t="shared" si="372"/>
        <v>0</v>
      </c>
      <c r="FZ46" s="24">
        <f t="shared" si="372"/>
        <v>0</v>
      </c>
      <c r="GA46" s="24">
        <f t="shared" si="372"/>
        <v>0</v>
      </c>
      <c r="GB46" s="24">
        <f t="shared" si="372"/>
        <v>0</v>
      </c>
      <c r="GC46" s="24">
        <f t="shared" si="372"/>
        <v>0</v>
      </c>
      <c r="GD46" s="24">
        <f t="shared" si="372"/>
        <v>0</v>
      </c>
      <c r="GE46" s="24">
        <f t="shared" si="372"/>
        <v>0</v>
      </c>
      <c r="GF46" s="24">
        <f t="shared" si="372"/>
        <v>0</v>
      </c>
      <c r="GG46" s="24">
        <f t="shared" si="372"/>
        <v>0</v>
      </c>
      <c r="GH46" s="24">
        <f t="shared" si="372"/>
        <v>0</v>
      </c>
      <c r="GI46" s="24">
        <f t="shared" si="372"/>
        <v>0</v>
      </c>
      <c r="GJ46" s="24">
        <f t="shared" si="372"/>
        <v>0</v>
      </c>
      <c r="GK46" s="24">
        <f t="shared" si="372"/>
        <v>0</v>
      </c>
      <c r="GL46" s="24">
        <f t="shared" si="372"/>
        <v>0</v>
      </c>
      <c r="GM46" s="24">
        <f t="shared" si="372"/>
        <v>0</v>
      </c>
      <c r="GN46" s="24">
        <f t="shared" si="372"/>
        <v>0</v>
      </c>
      <c r="GO46" s="24">
        <f t="shared" si="372"/>
        <v>0</v>
      </c>
      <c r="GP46" s="24">
        <f t="shared" si="372"/>
        <v>0</v>
      </c>
      <c r="GQ46" s="24">
        <f t="shared" si="372"/>
        <v>0</v>
      </c>
      <c r="GR46" s="24">
        <f t="shared" si="372"/>
        <v>0</v>
      </c>
      <c r="GS46" s="24">
        <f t="shared" si="372"/>
        <v>0</v>
      </c>
      <c r="GT46" s="24">
        <f t="shared" si="372"/>
        <v>0</v>
      </c>
      <c r="GU46" s="24">
        <f t="shared" si="372"/>
        <v>0</v>
      </c>
      <c r="GV46" s="24">
        <f t="shared" si="372"/>
        <v>0</v>
      </c>
      <c r="GW46" s="24">
        <f t="shared" si="372"/>
        <v>0</v>
      </c>
      <c r="GX46" s="24">
        <f t="shared" si="372"/>
        <v>0</v>
      </c>
      <c r="GY46" s="24">
        <f t="shared" si="372"/>
        <v>0</v>
      </c>
      <c r="GZ46" s="24">
        <f t="shared" si="372"/>
        <v>0</v>
      </c>
      <c r="HA46" s="24">
        <f t="shared" si="372"/>
        <v>0</v>
      </c>
      <c r="HB46" s="24">
        <f t="shared" si="372"/>
        <v>0</v>
      </c>
      <c r="HC46" s="24">
        <f t="shared" si="372"/>
        <v>0</v>
      </c>
      <c r="HD46" s="24">
        <f t="shared" si="372"/>
        <v>0</v>
      </c>
      <c r="HE46" s="24">
        <f t="shared" si="372"/>
        <v>0</v>
      </c>
      <c r="HF46" s="24">
        <f t="shared" si="372"/>
        <v>0</v>
      </c>
      <c r="HG46" s="24">
        <f t="shared" si="372"/>
        <v>0</v>
      </c>
      <c r="HH46" s="24">
        <f t="shared" si="372"/>
        <v>0</v>
      </c>
      <c r="HI46" s="24">
        <f t="shared" si="372"/>
        <v>0</v>
      </c>
      <c r="HJ46" s="24">
        <f t="shared" si="372"/>
        <v>0</v>
      </c>
      <c r="HK46" s="24">
        <f t="shared" ref="HK46:JV46" si="373">$D46</f>
        <v>0</v>
      </c>
      <c r="HL46" s="24">
        <f t="shared" si="373"/>
        <v>0</v>
      </c>
      <c r="HM46" s="24">
        <f t="shared" si="373"/>
        <v>0</v>
      </c>
      <c r="HN46" s="24">
        <f t="shared" si="373"/>
        <v>0</v>
      </c>
      <c r="HO46" s="24">
        <f t="shared" si="373"/>
        <v>0</v>
      </c>
      <c r="HP46" s="24">
        <f t="shared" si="373"/>
        <v>0</v>
      </c>
      <c r="HQ46" s="24">
        <f t="shared" si="373"/>
        <v>0</v>
      </c>
      <c r="HR46" s="24">
        <f t="shared" si="373"/>
        <v>0</v>
      </c>
      <c r="HS46" s="24">
        <f t="shared" si="373"/>
        <v>0</v>
      </c>
      <c r="HT46" s="24">
        <f t="shared" si="373"/>
        <v>0</v>
      </c>
      <c r="HU46" s="24">
        <f t="shared" si="373"/>
        <v>0</v>
      </c>
      <c r="HV46" s="24">
        <f t="shared" si="373"/>
        <v>0</v>
      </c>
      <c r="HW46" s="24">
        <f t="shared" si="373"/>
        <v>0</v>
      </c>
      <c r="HX46" s="24">
        <f t="shared" si="373"/>
        <v>0</v>
      </c>
      <c r="HY46" s="24">
        <f t="shared" si="373"/>
        <v>0</v>
      </c>
      <c r="HZ46" s="24">
        <f t="shared" si="373"/>
        <v>0</v>
      </c>
      <c r="IA46" s="24">
        <f t="shared" si="373"/>
        <v>0</v>
      </c>
      <c r="IB46" s="24">
        <f t="shared" si="373"/>
        <v>0</v>
      </c>
      <c r="IC46" s="24">
        <f t="shared" si="373"/>
        <v>0</v>
      </c>
      <c r="ID46" s="24">
        <f t="shared" si="373"/>
        <v>0</v>
      </c>
      <c r="IE46" s="24">
        <f t="shared" si="373"/>
        <v>0</v>
      </c>
      <c r="IF46" s="24">
        <f t="shared" si="373"/>
        <v>0</v>
      </c>
      <c r="IG46" s="24">
        <f t="shared" si="373"/>
        <v>0</v>
      </c>
      <c r="IH46" s="24">
        <f t="shared" si="373"/>
        <v>0</v>
      </c>
      <c r="II46" s="24">
        <f t="shared" si="373"/>
        <v>0</v>
      </c>
      <c r="IJ46" s="24">
        <f t="shared" si="373"/>
        <v>0</v>
      </c>
      <c r="IK46" s="24">
        <f t="shared" si="373"/>
        <v>0</v>
      </c>
      <c r="IL46" s="24">
        <f t="shared" si="373"/>
        <v>0</v>
      </c>
      <c r="IM46" s="24">
        <f t="shared" si="373"/>
        <v>0</v>
      </c>
      <c r="IN46" s="24">
        <f t="shared" si="373"/>
        <v>0</v>
      </c>
      <c r="IO46" s="24">
        <f t="shared" si="373"/>
        <v>0</v>
      </c>
      <c r="IP46" s="24">
        <f t="shared" si="373"/>
        <v>0</v>
      </c>
      <c r="IQ46" s="24">
        <f t="shared" si="373"/>
        <v>0</v>
      </c>
      <c r="IR46" s="24">
        <f t="shared" si="373"/>
        <v>0</v>
      </c>
      <c r="IS46" s="24">
        <f t="shared" si="373"/>
        <v>0</v>
      </c>
      <c r="IT46" s="24">
        <f t="shared" si="373"/>
        <v>0</v>
      </c>
      <c r="IU46" s="24">
        <f t="shared" si="373"/>
        <v>0</v>
      </c>
      <c r="IV46" s="24">
        <f t="shared" si="373"/>
        <v>0</v>
      </c>
      <c r="IW46" s="24">
        <f t="shared" si="373"/>
        <v>0</v>
      </c>
      <c r="IX46" s="24">
        <f t="shared" si="373"/>
        <v>0</v>
      </c>
      <c r="IY46" s="24">
        <f t="shared" si="373"/>
        <v>0</v>
      </c>
      <c r="IZ46" s="24">
        <f t="shared" si="373"/>
        <v>0</v>
      </c>
      <c r="JA46" s="24">
        <f t="shared" si="373"/>
        <v>0</v>
      </c>
      <c r="JB46" s="24">
        <f t="shared" si="373"/>
        <v>0</v>
      </c>
      <c r="JC46" s="24">
        <f t="shared" si="373"/>
        <v>0</v>
      </c>
      <c r="JD46" s="24">
        <f t="shared" si="373"/>
        <v>0</v>
      </c>
      <c r="JE46" s="24">
        <f t="shared" si="373"/>
        <v>0</v>
      </c>
      <c r="JF46" s="24">
        <f t="shared" si="373"/>
        <v>0</v>
      </c>
      <c r="JG46" s="24">
        <f t="shared" si="373"/>
        <v>0</v>
      </c>
      <c r="JH46" s="24">
        <f t="shared" si="373"/>
        <v>0</v>
      </c>
      <c r="JI46" s="24">
        <f t="shared" si="373"/>
        <v>0</v>
      </c>
      <c r="JJ46" s="24">
        <f t="shared" si="373"/>
        <v>0</v>
      </c>
      <c r="JK46" s="24">
        <f t="shared" si="373"/>
        <v>0</v>
      </c>
      <c r="JL46" s="24">
        <f t="shared" si="373"/>
        <v>0</v>
      </c>
      <c r="JM46" s="24">
        <f t="shared" si="373"/>
        <v>0</v>
      </c>
      <c r="JN46" s="24">
        <f t="shared" si="373"/>
        <v>0</v>
      </c>
      <c r="JO46" s="24">
        <f t="shared" si="373"/>
        <v>0</v>
      </c>
      <c r="JP46" s="24">
        <f t="shared" si="373"/>
        <v>0</v>
      </c>
      <c r="JQ46" s="24">
        <f t="shared" si="373"/>
        <v>0</v>
      </c>
      <c r="JR46" s="24">
        <f t="shared" si="373"/>
        <v>0</v>
      </c>
      <c r="JS46" s="24">
        <f t="shared" si="373"/>
        <v>0</v>
      </c>
      <c r="JT46" s="24">
        <f t="shared" si="373"/>
        <v>0</v>
      </c>
      <c r="JU46" s="24">
        <f t="shared" si="373"/>
        <v>0</v>
      </c>
      <c r="JV46" s="24">
        <f t="shared" si="373"/>
        <v>0</v>
      </c>
      <c r="JW46" s="24">
        <f t="shared" ref="JW46:MH46" si="374">$D46</f>
        <v>0</v>
      </c>
      <c r="JX46" s="24">
        <f t="shared" si="374"/>
        <v>0</v>
      </c>
      <c r="JY46" s="24">
        <f t="shared" si="374"/>
        <v>0</v>
      </c>
      <c r="JZ46" s="24">
        <f t="shared" si="374"/>
        <v>0</v>
      </c>
      <c r="KA46" s="24">
        <f t="shared" si="374"/>
        <v>0</v>
      </c>
      <c r="KB46" s="24">
        <f t="shared" si="374"/>
        <v>0</v>
      </c>
      <c r="KC46" s="24">
        <f t="shared" si="374"/>
        <v>0</v>
      </c>
      <c r="KD46" s="24">
        <f t="shared" si="374"/>
        <v>0</v>
      </c>
      <c r="KE46" s="24">
        <f t="shared" si="374"/>
        <v>0</v>
      </c>
      <c r="KF46" s="24">
        <f t="shared" si="374"/>
        <v>0</v>
      </c>
      <c r="KG46" s="24">
        <f t="shared" si="374"/>
        <v>0</v>
      </c>
      <c r="KH46" s="24">
        <f t="shared" si="374"/>
        <v>0</v>
      </c>
      <c r="KI46" s="24">
        <f t="shared" si="374"/>
        <v>0</v>
      </c>
      <c r="KJ46" s="24">
        <f t="shared" si="374"/>
        <v>0</v>
      </c>
      <c r="KK46" s="24">
        <f t="shared" si="374"/>
        <v>0</v>
      </c>
      <c r="KL46" s="24">
        <f t="shared" si="374"/>
        <v>0</v>
      </c>
      <c r="KM46" s="24">
        <f t="shared" si="374"/>
        <v>0</v>
      </c>
      <c r="KN46" s="24">
        <f t="shared" si="374"/>
        <v>0</v>
      </c>
      <c r="KO46" s="24">
        <f t="shared" si="374"/>
        <v>0</v>
      </c>
      <c r="KP46" s="24">
        <f t="shared" si="374"/>
        <v>0</v>
      </c>
      <c r="KQ46" s="24">
        <f t="shared" si="374"/>
        <v>0</v>
      </c>
      <c r="KR46" s="24">
        <f t="shared" si="374"/>
        <v>0</v>
      </c>
      <c r="KS46" s="24">
        <f t="shared" si="374"/>
        <v>0</v>
      </c>
      <c r="KT46" s="24">
        <f t="shared" si="374"/>
        <v>0</v>
      </c>
      <c r="KU46" s="24">
        <f t="shared" si="374"/>
        <v>0</v>
      </c>
      <c r="KV46" s="24">
        <f t="shared" si="374"/>
        <v>0</v>
      </c>
      <c r="KW46" s="24">
        <f t="shared" si="374"/>
        <v>0</v>
      </c>
      <c r="KX46" s="24">
        <f t="shared" si="374"/>
        <v>0</v>
      </c>
      <c r="KY46" s="24">
        <f t="shared" si="374"/>
        <v>0</v>
      </c>
      <c r="KZ46" s="24">
        <f t="shared" si="374"/>
        <v>0</v>
      </c>
      <c r="LA46" s="24">
        <f t="shared" si="374"/>
        <v>0</v>
      </c>
      <c r="LB46" s="24">
        <f t="shared" si="374"/>
        <v>0</v>
      </c>
      <c r="LC46" s="24">
        <f t="shared" si="374"/>
        <v>0</v>
      </c>
      <c r="LD46" s="24">
        <f t="shared" si="374"/>
        <v>0</v>
      </c>
      <c r="LE46" s="24">
        <f t="shared" si="374"/>
        <v>0</v>
      </c>
      <c r="LF46" s="24">
        <f t="shared" si="374"/>
        <v>0</v>
      </c>
      <c r="LG46" s="24">
        <f t="shared" si="374"/>
        <v>0</v>
      </c>
      <c r="LH46" s="24">
        <f t="shared" si="374"/>
        <v>0</v>
      </c>
      <c r="LI46" s="24">
        <f t="shared" si="374"/>
        <v>0</v>
      </c>
      <c r="LJ46" s="24">
        <f t="shared" si="374"/>
        <v>0</v>
      </c>
      <c r="LK46" s="24">
        <f t="shared" si="374"/>
        <v>0</v>
      </c>
      <c r="LL46" s="24">
        <f t="shared" si="374"/>
        <v>0</v>
      </c>
      <c r="LM46" s="24">
        <f t="shared" si="374"/>
        <v>0</v>
      </c>
      <c r="LN46" s="24">
        <f t="shared" si="374"/>
        <v>0</v>
      </c>
      <c r="LO46" s="24">
        <f t="shared" si="374"/>
        <v>0</v>
      </c>
      <c r="LP46" s="24">
        <f t="shared" si="374"/>
        <v>0</v>
      </c>
      <c r="LQ46" s="24">
        <f t="shared" si="374"/>
        <v>0</v>
      </c>
      <c r="LR46" s="24">
        <f t="shared" si="374"/>
        <v>0</v>
      </c>
      <c r="LS46" s="24">
        <f t="shared" si="374"/>
        <v>0</v>
      </c>
      <c r="LT46" s="24">
        <f t="shared" si="374"/>
        <v>0</v>
      </c>
      <c r="LU46" s="24">
        <f t="shared" si="374"/>
        <v>0</v>
      </c>
      <c r="LV46" s="24">
        <f t="shared" si="374"/>
        <v>0</v>
      </c>
      <c r="LW46" s="24">
        <f t="shared" si="374"/>
        <v>0</v>
      </c>
      <c r="LX46" s="24">
        <f t="shared" si="374"/>
        <v>0</v>
      </c>
      <c r="LY46" s="24">
        <f t="shared" si="374"/>
        <v>0</v>
      </c>
      <c r="LZ46" s="24">
        <f t="shared" si="374"/>
        <v>0</v>
      </c>
      <c r="MA46" s="24">
        <f t="shared" si="374"/>
        <v>0</v>
      </c>
      <c r="MB46" s="24">
        <f t="shared" si="374"/>
        <v>0</v>
      </c>
      <c r="MC46" s="24">
        <f t="shared" si="374"/>
        <v>0</v>
      </c>
      <c r="MD46" s="24">
        <f t="shared" si="374"/>
        <v>0</v>
      </c>
      <c r="ME46" s="24">
        <f t="shared" si="374"/>
        <v>0</v>
      </c>
      <c r="MF46" s="24">
        <f t="shared" si="374"/>
        <v>0</v>
      </c>
      <c r="MG46" s="24">
        <f t="shared" si="374"/>
        <v>0</v>
      </c>
      <c r="MH46" s="24">
        <f t="shared" si="374"/>
        <v>0</v>
      </c>
      <c r="MI46" s="24">
        <f t="shared" ref="MI46:OA46" si="375">$D46</f>
        <v>0</v>
      </c>
      <c r="MJ46" s="24">
        <f t="shared" si="375"/>
        <v>0</v>
      </c>
      <c r="MK46" s="24">
        <f t="shared" si="375"/>
        <v>0</v>
      </c>
      <c r="ML46" s="24">
        <f t="shared" si="375"/>
        <v>0</v>
      </c>
      <c r="MM46" s="24">
        <f t="shared" si="375"/>
        <v>0</v>
      </c>
      <c r="MN46" s="24">
        <f t="shared" si="375"/>
        <v>0</v>
      </c>
      <c r="MO46" s="24">
        <f t="shared" si="375"/>
        <v>0</v>
      </c>
      <c r="MP46" s="24">
        <f t="shared" si="375"/>
        <v>0</v>
      </c>
      <c r="MQ46" s="24">
        <f t="shared" si="375"/>
        <v>0</v>
      </c>
      <c r="MR46" s="24">
        <f t="shared" si="375"/>
        <v>0</v>
      </c>
      <c r="MS46" s="24">
        <f t="shared" si="375"/>
        <v>0</v>
      </c>
      <c r="MT46" s="24">
        <f t="shared" si="375"/>
        <v>0</v>
      </c>
      <c r="MU46" s="24">
        <f t="shared" si="375"/>
        <v>0</v>
      </c>
      <c r="MV46" s="24">
        <f t="shared" si="375"/>
        <v>0</v>
      </c>
      <c r="MW46" s="24">
        <f t="shared" si="375"/>
        <v>0</v>
      </c>
      <c r="MX46" s="24">
        <f t="shared" si="375"/>
        <v>0</v>
      </c>
      <c r="MY46" s="24">
        <f t="shared" si="375"/>
        <v>0</v>
      </c>
      <c r="MZ46" s="24">
        <f t="shared" si="375"/>
        <v>0</v>
      </c>
      <c r="NA46" s="24">
        <f t="shared" si="375"/>
        <v>0</v>
      </c>
      <c r="NB46" s="24">
        <f t="shared" si="375"/>
        <v>0</v>
      </c>
      <c r="NC46" s="24">
        <f t="shared" si="375"/>
        <v>0</v>
      </c>
      <c r="ND46" s="24">
        <f t="shared" si="375"/>
        <v>0</v>
      </c>
      <c r="NE46" s="24">
        <f t="shared" si="375"/>
        <v>0</v>
      </c>
      <c r="NF46" s="24">
        <f t="shared" si="375"/>
        <v>0</v>
      </c>
      <c r="NG46" s="24">
        <f t="shared" si="375"/>
        <v>0</v>
      </c>
      <c r="NH46" s="24">
        <f t="shared" si="375"/>
        <v>0</v>
      </c>
      <c r="NI46" s="24">
        <f t="shared" si="375"/>
        <v>0</v>
      </c>
      <c r="NJ46" s="24">
        <f t="shared" si="375"/>
        <v>0</v>
      </c>
      <c r="NK46" s="24">
        <f t="shared" si="375"/>
        <v>0</v>
      </c>
      <c r="NL46" s="24">
        <f t="shared" si="375"/>
        <v>0</v>
      </c>
      <c r="NM46" s="24">
        <f t="shared" si="375"/>
        <v>0</v>
      </c>
      <c r="NN46" s="24">
        <f t="shared" si="375"/>
        <v>0</v>
      </c>
      <c r="NO46" s="24">
        <f t="shared" si="375"/>
        <v>0</v>
      </c>
      <c r="NP46" s="24">
        <f t="shared" si="375"/>
        <v>0</v>
      </c>
      <c r="NQ46" s="24">
        <f t="shared" si="375"/>
        <v>0</v>
      </c>
      <c r="NR46" s="24">
        <f t="shared" si="375"/>
        <v>0</v>
      </c>
      <c r="NS46" s="24">
        <f t="shared" si="375"/>
        <v>0</v>
      </c>
      <c r="NT46" s="24">
        <f t="shared" si="375"/>
        <v>0</v>
      </c>
      <c r="NU46" s="24">
        <f t="shared" si="375"/>
        <v>0</v>
      </c>
      <c r="NV46" s="24">
        <f t="shared" si="375"/>
        <v>0</v>
      </c>
      <c r="NW46" s="24">
        <f t="shared" si="375"/>
        <v>0</v>
      </c>
      <c r="NX46" s="24">
        <f t="shared" si="375"/>
        <v>0</v>
      </c>
      <c r="NY46" s="24">
        <f t="shared" si="375"/>
        <v>0</v>
      </c>
      <c r="NZ46" s="24">
        <f t="shared" si="375"/>
        <v>0</v>
      </c>
      <c r="OA46" s="24">
        <f t="shared" si="375"/>
        <v>0</v>
      </c>
      <c r="OB46" s="14"/>
    </row>
    <row r="47" spans="1:412" ht="11.25" customHeight="1" x14ac:dyDescent="0.2">
      <c r="E47" s="137"/>
      <c r="F47" s="138" t="str">
        <f>IF(E47="","",E47+G47-1)</f>
        <v/>
      </c>
      <c r="L47" s="149"/>
      <c r="M47" s="149"/>
      <c r="X47" s="157" t="str">
        <f t="shared" si="367"/>
        <v/>
      </c>
      <c r="Y47" s="157" t="str">
        <f t="shared" si="368"/>
        <v/>
      </c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  <c r="BO47" s="16"/>
      <c r="BP47" s="16"/>
      <c r="BQ47" s="16"/>
      <c r="BR47" s="16"/>
      <c r="BS47" s="16"/>
      <c r="BT47" s="16"/>
      <c r="BU47" s="16"/>
      <c r="BV47" s="16"/>
      <c r="BW47" s="16"/>
      <c r="BX47" s="16"/>
      <c r="BY47" s="16"/>
      <c r="BZ47" s="16"/>
      <c r="CA47" s="16"/>
      <c r="CB47" s="16"/>
      <c r="CC47" s="16"/>
      <c r="CD47" s="16"/>
      <c r="CE47" s="16"/>
      <c r="CF47" s="16"/>
      <c r="CG47" s="16"/>
      <c r="CH47" s="16"/>
      <c r="CI47" s="16"/>
      <c r="CJ47" s="16"/>
      <c r="CK47" s="16"/>
      <c r="CL47" s="16"/>
      <c r="CM47" s="16"/>
      <c r="CN47" s="16"/>
      <c r="CO47" s="16"/>
      <c r="CP47" s="16"/>
      <c r="CQ47" s="16"/>
      <c r="CR47" s="16"/>
      <c r="CS47" s="16"/>
      <c r="CT47" s="16"/>
      <c r="CU47" s="16"/>
      <c r="CV47" s="16"/>
      <c r="CW47" s="16"/>
      <c r="CX47" s="16"/>
      <c r="CY47" s="16"/>
      <c r="CZ47" s="16"/>
      <c r="DA47" s="16"/>
      <c r="DB47" s="16"/>
      <c r="DC47" s="16"/>
      <c r="DD47" s="16"/>
      <c r="DE47" s="16"/>
      <c r="DF47" s="16"/>
      <c r="DG47" s="16"/>
      <c r="DH47" s="16"/>
      <c r="DI47" s="16"/>
      <c r="DJ47" s="16"/>
      <c r="DK47" s="16"/>
      <c r="DL47" s="16"/>
      <c r="DM47" s="16"/>
      <c r="DN47" s="16"/>
      <c r="DO47" s="16"/>
      <c r="DP47" s="16"/>
      <c r="DQ47" s="16"/>
      <c r="DR47" s="16"/>
      <c r="DS47" s="16"/>
      <c r="DT47" s="16"/>
      <c r="DU47" s="16"/>
      <c r="DV47" s="16"/>
      <c r="DW47" s="16"/>
      <c r="DX47" s="16"/>
      <c r="DY47" s="16"/>
      <c r="DZ47" s="16"/>
      <c r="EA47" s="16"/>
      <c r="EB47" s="16"/>
      <c r="EC47" s="16"/>
      <c r="ED47" s="16"/>
      <c r="EE47" s="16"/>
      <c r="EF47" s="16"/>
      <c r="EG47" s="16"/>
      <c r="EH47" s="16"/>
      <c r="EI47" s="16"/>
      <c r="EJ47" s="16"/>
      <c r="EK47" s="16"/>
      <c r="EL47" s="16"/>
      <c r="EM47" s="16"/>
      <c r="EN47" s="16"/>
      <c r="EO47" s="16"/>
      <c r="EP47" s="16"/>
      <c r="EQ47" s="16"/>
      <c r="ER47" s="16"/>
      <c r="ES47" s="16"/>
      <c r="ET47" s="16"/>
      <c r="EU47" s="16"/>
      <c r="EV47" s="16"/>
      <c r="EW47" s="16"/>
      <c r="EX47" s="16"/>
      <c r="EY47" s="16"/>
      <c r="EZ47" s="16"/>
      <c r="FA47" s="16"/>
      <c r="FB47" s="16"/>
      <c r="FC47" s="16"/>
      <c r="FD47" s="16"/>
      <c r="FE47" s="16"/>
      <c r="FF47" s="16"/>
      <c r="FG47" s="16"/>
      <c r="FH47" s="16"/>
      <c r="FI47" s="16"/>
      <c r="FJ47" s="16"/>
      <c r="FK47" s="16"/>
      <c r="FL47" s="16"/>
      <c r="FM47" s="16"/>
      <c r="FN47" s="16"/>
      <c r="FO47" s="16"/>
      <c r="FP47" s="16"/>
      <c r="FQ47" s="16"/>
      <c r="FR47" s="16"/>
      <c r="FS47" s="16"/>
      <c r="FT47" s="16"/>
      <c r="FU47" s="16"/>
      <c r="FV47" s="16"/>
      <c r="FW47" s="16"/>
      <c r="FX47" s="16"/>
      <c r="FY47" s="16"/>
      <c r="FZ47" s="16"/>
      <c r="GA47" s="16"/>
      <c r="GB47" s="16"/>
      <c r="GC47" s="16"/>
      <c r="GD47" s="16"/>
      <c r="GE47" s="16"/>
      <c r="GF47" s="16"/>
      <c r="GG47" s="16"/>
      <c r="GH47" s="16"/>
      <c r="GI47" s="16"/>
      <c r="GJ47" s="16"/>
      <c r="GK47" s="16"/>
      <c r="GL47" s="16"/>
      <c r="GM47" s="16"/>
      <c r="GN47" s="16"/>
      <c r="GO47" s="16"/>
      <c r="GP47" s="16"/>
      <c r="GQ47" s="16"/>
      <c r="GR47" s="16"/>
      <c r="GS47" s="16"/>
      <c r="GT47" s="16"/>
      <c r="GU47" s="16"/>
      <c r="GV47" s="16"/>
      <c r="GW47" s="16"/>
      <c r="GX47" s="16"/>
      <c r="GY47" s="16"/>
      <c r="GZ47" s="16"/>
      <c r="HA47" s="16"/>
      <c r="HB47" s="16"/>
      <c r="HC47" s="16"/>
      <c r="HD47" s="16"/>
      <c r="HE47" s="16"/>
      <c r="HF47" s="16"/>
      <c r="HG47" s="16"/>
      <c r="HH47" s="16"/>
      <c r="HI47" s="16"/>
      <c r="HJ47" s="16"/>
      <c r="HK47" s="16"/>
      <c r="HL47" s="16"/>
      <c r="HM47" s="16"/>
      <c r="HN47" s="16"/>
      <c r="HO47" s="16"/>
      <c r="HP47" s="16"/>
      <c r="HQ47" s="16"/>
      <c r="HR47" s="16"/>
      <c r="HS47" s="16"/>
      <c r="HT47" s="16"/>
      <c r="HU47" s="16"/>
      <c r="HV47" s="16"/>
      <c r="HW47" s="16"/>
      <c r="HX47" s="16"/>
      <c r="HY47" s="16"/>
      <c r="HZ47" s="16"/>
      <c r="IA47" s="16"/>
      <c r="IB47" s="16"/>
      <c r="IC47" s="16"/>
      <c r="ID47" s="16"/>
      <c r="IE47" s="16"/>
      <c r="IF47" s="16"/>
      <c r="IG47" s="16"/>
      <c r="IH47" s="16"/>
      <c r="II47" s="16"/>
      <c r="IJ47" s="16"/>
      <c r="IK47" s="16"/>
      <c r="IL47" s="16"/>
      <c r="IM47" s="16"/>
      <c r="IN47" s="16"/>
      <c r="IO47" s="16"/>
      <c r="IP47" s="16"/>
      <c r="IQ47" s="16"/>
      <c r="IR47" s="16"/>
      <c r="IS47" s="16"/>
      <c r="IT47" s="16"/>
      <c r="IU47" s="16"/>
      <c r="IV47" s="16"/>
      <c r="IW47" s="16"/>
      <c r="IX47" s="16"/>
      <c r="IY47" s="16"/>
      <c r="IZ47" s="16"/>
      <c r="JA47" s="16"/>
      <c r="JB47" s="16"/>
      <c r="JC47" s="16"/>
      <c r="JD47" s="16"/>
      <c r="JE47" s="16"/>
      <c r="JF47" s="16"/>
      <c r="JG47" s="16"/>
      <c r="JH47" s="16"/>
      <c r="JI47" s="16"/>
      <c r="JJ47" s="16"/>
      <c r="JK47" s="16"/>
      <c r="JL47" s="16"/>
      <c r="JM47" s="16"/>
      <c r="JN47" s="16"/>
      <c r="JO47" s="16"/>
      <c r="JP47" s="16"/>
      <c r="JQ47" s="16"/>
      <c r="JR47" s="16"/>
      <c r="JS47" s="16"/>
      <c r="JT47" s="16"/>
      <c r="JU47" s="16"/>
      <c r="JV47" s="16"/>
      <c r="JW47" s="16"/>
      <c r="JX47" s="16"/>
      <c r="JY47" s="16"/>
      <c r="JZ47" s="16"/>
      <c r="KA47" s="16"/>
      <c r="KB47" s="16"/>
      <c r="KC47" s="16"/>
      <c r="KD47" s="16"/>
      <c r="KE47" s="16"/>
      <c r="KF47" s="16"/>
      <c r="KG47" s="16"/>
      <c r="KH47" s="16"/>
      <c r="KI47" s="16"/>
      <c r="KJ47" s="16"/>
      <c r="KK47" s="16"/>
      <c r="KL47" s="16"/>
      <c r="KM47" s="16"/>
      <c r="KN47" s="16"/>
      <c r="KO47" s="16"/>
      <c r="KP47" s="16"/>
      <c r="KQ47" s="16"/>
      <c r="KR47" s="16"/>
      <c r="KS47" s="16"/>
      <c r="KT47" s="16"/>
      <c r="KU47" s="16"/>
      <c r="KV47" s="16"/>
      <c r="KW47" s="16"/>
      <c r="KX47" s="16"/>
      <c r="KY47" s="16"/>
      <c r="KZ47" s="16"/>
      <c r="LA47" s="16"/>
      <c r="LB47" s="16"/>
      <c r="LC47" s="16"/>
      <c r="LD47" s="16"/>
      <c r="LE47" s="16"/>
      <c r="LF47" s="16"/>
      <c r="LG47" s="16"/>
      <c r="LH47" s="16"/>
      <c r="LI47" s="16"/>
      <c r="LJ47" s="16"/>
      <c r="LK47" s="16"/>
      <c r="LL47" s="16"/>
      <c r="LM47" s="16"/>
      <c r="LN47" s="16"/>
      <c r="LO47" s="16"/>
      <c r="LP47" s="16"/>
      <c r="LQ47" s="16"/>
      <c r="LR47" s="16"/>
      <c r="LS47" s="16"/>
      <c r="LT47" s="16"/>
      <c r="LU47" s="16"/>
      <c r="LV47" s="16"/>
      <c r="LW47" s="16"/>
      <c r="LX47" s="16"/>
      <c r="LY47" s="16"/>
      <c r="LZ47" s="16"/>
      <c r="MA47" s="16"/>
      <c r="MB47" s="16"/>
      <c r="MC47" s="16"/>
      <c r="MD47" s="16"/>
      <c r="ME47" s="16"/>
      <c r="MF47" s="16"/>
      <c r="MG47" s="16"/>
      <c r="MH47" s="16"/>
      <c r="MI47" s="16"/>
      <c r="MJ47" s="16"/>
      <c r="MK47" s="16"/>
      <c r="ML47" s="16"/>
      <c r="MM47" s="16"/>
      <c r="MN47" s="16"/>
      <c r="MO47" s="16"/>
      <c r="MP47" s="16"/>
      <c r="MQ47" s="16"/>
      <c r="MR47" s="16"/>
      <c r="MS47" s="16"/>
      <c r="MT47" s="16"/>
      <c r="MU47" s="16"/>
      <c r="MV47" s="16"/>
      <c r="MW47" s="16"/>
      <c r="MX47" s="16"/>
      <c r="MY47" s="16"/>
      <c r="MZ47" s="16"/>
      <c r="NA47" s="16"/>
      <c r="NB47" s="16"/>
      <c r="NC47" s="16"/>
      <c r="ND47" s="16"/>
      <c r="NE47" s="16"/>
      <c r="NF47" s="16"/>
      <c r="NG47" s="16"/>
      <c r="NH47" s="16"/>
      <c r="NI47" s="16"/>
      <c r="NJ47" s="16"/>
      <c r="NK47" s="16"/>
      <c r="NL47" s="16"/>
      <c r="NM47" s="16"/>
      <c r="NN47" s="16"/>
      <c r="NO47" s="16"/>
      <c r="NP47" s="16"/>
      <c r="NQ47" s="16"/>
      <c r="NR47" s="16"/>
      <c r="NS47" s="16"/>
      <c r="NT47" s="16"/>
      <c r="NU47" s="16"/>
      <c r="NV47" s="16"/>
      <c r="NW47" s="16"/>
      <c r="NX47" s="16"/>
      <c r="NY47" s="16"/>
      <c r="NZ47" s="16"/>
      <c r="OA47" s="16"/>
    </row>
    <row r="48" spans="1:412" s="190" customFormat="1" ht="11.25" customHeight="1" x14ac:dyDescent="0.25">
      <c r="A48" s="183" t="s">
        <v>18</v>
      </c>
      <c r="B48" s="183"/>
      <c r="C48" s="184"/>
      <c r="D48" s="185">
        <f>SUM(D8,D12,D16,D38,D42,D46)</f>
        <v>20.8</v>
      </c>
      <c r="E48" s="186"/>
      <c r="F48" s="187" t="str">
        <f>IF(E48="","",E48+G48-1)</f>
        <v/>
      </c>
      <c r="G48" s="188"/>
      <c r="H48" s="188"/>
      <c r="I48" s="188"/>
      <c r="J48" s="188"/>
      <c r="K48" s="188"/>
      <c r="L48" s="186"/>
      <c r="M48" s="186"/>
      <c r="N48" s="188"/>
      <c r="O48" s="188"/>
      <c r="P48" s="188"/>
      <c r="Q48" s="183"/>
      <c r="R48" s="183"/>
      <c r="S48" s="183"/>
      <c r="T48" s="183"/>
      <c r="U48" s="183"/>
      <c r="V48" s="188"/>
      <c r="W48" s="183"/>
      <c r="X48" s="183"/>
      <c r="Y48" s="183"/>
      <c r="Z48" s="189">
        <f>$D48-'Kit Masuk 2024'!G32</f>
        <v>15.3</v>
      </c>
      <c r="AA48" s="189">
        <f>$D48-'Kit Masuk 2024'!H32</f>
        <v>15.3</v>
      </c>
      <c r="AB48" s="189">
        <f>$D48-'Kit Masuk 2024'!I32</f>
        <v>15.3</v>
      </c>
      <c r="AC48" s="189">
        <f>$D48-'Kit Masuk 2024'!J32</f>
        <v>15.3</v>
      </c>
      <c r="AD48" s="189">
        <f>$D48-'Kit Masuk 2024'!K32</f>
        <v>15.3</v>
      </c>
      <c r="AE48" s="189">
        <f>$D48-'Kit Masuk 2024'!L32</f>
        <v>15.3</v>
      </c>
      <c r="AF48" s="189">
        <f>$D48-'Kit Masuk 2024'!M32</f>
        <v>15.3</v>
      </c>
      <c r="AG48" s="189">
        <f>$D48-'Kit Masuk 2024'!N32</f>
        <v>15.3</v>
      </c>
      <c r="AH48" s="189">
        <f>$D48-'Kit Masuk 2024'!O32</f>
        <v>15.3</v>
      </c>
      <c r="AI48" s="189">
        <f>$D48-'Kit Masuk 2024'!P32</f>
        <v>15.3</v>
      </c>
      <c r="AJ48" s="189">
        <f>$D48-'Kit Masuk 2024'!Q32</f>
        <v>15.3</v>
      </c>
      <c r="AK48" s="189">
        <f>$D48-'Kit Masuk 2024'!R32</f>
        <v>15.3</v>
      </c>
      <c r="AL48" s="189">
        <f>$D48-'Kit Masuk 2024'!S32</f>
        <v>15.3</v>
      </c>
      <c r="AM48" s="189">
        <f>$D48-'Kit Masuk 2024'!T32</f>
        <v>15.3</v>
      </c>
      <c r="AN48" s="189">
        <f>$D48-'Kit Masuk 2024'!U32</f>
        <v>15.3</v>
      </c>
      <c r="AO48" s="189">
        <f>$D48-'Kit Masuk 2024'!V32</f>
        <v>15.3</v>
      </c>
      <c r="AP48" s="189">
        <f>$D48-'Kit Masuk 2024'!W32</f>
        <v>15.3</v>
      </c>
      <c r="AQ48" s="189">
        <f>$D48-'Kit Masuk 2024'!X32</f>
        <v>15.3</v>
      </c>
      <c r="AR48" s="189">
        <f>$D48-'Kit Masuk 2024'!Y32</f>
        <v>15.3</v>
      </c>
      <c r="AS48" s="189">
        <f>$D48-'Kit Masuk 2024'!Z32</f>
        <v>15.3</v>
      </c>
      <c r="AT48" s="189">
        <f>$D48-'Kit Masuk 2024'!AA32</f>
        <v>15.3</v>
      </c>
      <c r="AU48" s="189">
        <f>$D48-'Kit Masuk 2024'!AB32</f>
        <v>15.3</v>
      </c>
      <c r="AV48" s="189">
        <f>$D48-'Kit Masuk 2024'!AC32</f>
        <v>15.3</v>
      </c>
      <c r="AW48" s="189">
        <f>$D48-'Kit Masuk 2024'!AD32</f>
        <v>15.3</v>
      </c>
      <c r="AX48" s="189">
        <f>$D48-'Kit Masuk 2024'!AE32</f>
        <v>15.3</v>
      </c>
      <c r="AY48" s="189">
        <f>$D48-'Kit Masuk 2024'!AF32</f>
        <v>15.3</v>
      </c>
      <c r="AZ48" s="189">
        <f>$D48-'Kit Masuk 2024'!AG32</f>
        <v>15.3</v>
      </c>
      <c r="BA48" s="189">
        <f>$D48-'Kit Masuk 2024'!AH32</f>
        <v>15.3</v>
      </c>
      <c r="BB48" s="189">
        <f>$D48-'Kit Masuk 2024'!AI32</f>
        <v>15.3</v>
      </c>
      <c r="BC48" s="189">
        <f>$D48-'Kit Masuk 2024'!AJ32</f>
        <v>15.3</v>
      </c>
      <c r="BD48" s="189">
        <f>$D48-'Kit Masuk 2024'!AK32</f>
        <v>15.3</v>
      </c>
      <c r="BE48" s="189">
        <f>$D48-'Kit Masuk 2024'!AL32</f>
        <v>15.3</v>
      </c>
      <c r="BF48" s="189">
        <f>$D48-'Kit Masuk 2024'!AM32</f>
        <v>15.3</v>
      </c>
      <c r="BG48" s="189">
        <f>$D48-'Kit Masuk 2024'!AN32</f>
        <v>15.3</v>
      </c>
      <c r="BH48" s="189">
        <f>$D48-'Kit Masuk 2024'!AO32</f>
        <v>15.3</v>
      </c>
      <c r="BI48" s="189">
        <f>$D48-'Kit Masuk 2024'!AP32</f>
        <v>15.3</v>
      </c>
      <c r="BJ48" s="189">
        <f>$D48-'Kit Masuk 2024'!AQ32</f>
        <v>15.3</v>
      </c>
      <c r="BK48" s="189">
        <f>$D48-'Kit Masuk 2024'!AR32</f>
        <v>15.3</v>
      </c>
      <c r="BL48" s="189">
        <f>$D48-'Kit Masuk 2024'!AS32</f>
        <v>15.3</v>
      </c>
      <c r="BM48" s="189">
        <f>$D48-'Kit Masuk 2024'!AT32</f>
        <v>15.3</v>
      </c>
      <c r="BN48" s="189">
        <f>$D48-'Kit Masuk 2024'!AU32</f>
        <v>15.3</v>
      </c>
      <c r="BO48" s="189">
        <f>$D48-'Kit Masuk 2024'!AV32</f>
        <v>15.3</v>
      </c>
      <c r="BP48" s="189">
        <f>$D48-'Kit Masuk 2024'!AW32</f>
        <v>15.3</v>
      </c>
      <c r="BQ48" s="189">
        <f>$D48-'Kit Masuk 2024'!AX32</f>
        <v>15.3</v>
      </c>
      <c r="BR48" s="189">
        <f>$D48-'Kit Masuk 2024'!AY32</f>
        <v>15.3</v>
      </c>
      <c r="BS48" s="189">
        <f>$D48-'Kit Masuk 2024'!AZ32</f>
        <v>15.3</v>
      </c>
      <c r="BT48" s="189">
        <f>$D48-'Kit Masuk 2024'!BA32</f>
        <v>15.3</v>
      </c>
      <c r="BU48" s="189">
        <f>$D48-'Kit Masuk 2024'!BB32</f>
        <v>15.3</v>
      </c>
      <c r="BV48" s="189">
        <f>$D48-'Kit Masuk 2024'!BC32</f>
        <v>15.3</v>
      </c>
      <c r="BW48" s="189">
        <f>$D48-'Kit Masuk 2024'!BD32</f>
        <v>15.3</v>
      </c>
      <c r="BX48" s="189">
        <f>$D48-'Kit Masuk 2024'!BE32</f>
        <v>15.3</v>
      </c>
      <c r="BY48" s="189">
        <f>$D48-'Kit Masuk 2024'!BF32</f>
        <v>15.3</v>
      </c>
      <c r="BZ48" s="189">
        <f>$D48-'Kit Masuk 2024'!BG32</f>
        <v>15.3</v>
      </c>
      <c r="CA48" s="189">
        <f>$D48-'Kit Masuk 2024'!BH32</f>
        <v>15.3</v>
      </c>
      <c r="CB48" s="189">
        <f>$D48-'Kit Masuk 2024'!BI32</f>
        <v>15.3</v>
      </c>
      <c r="CC48" s="189">
        <f>$D48-'Kit Masuk 2024'!BJ32</f>
        <v>15.3</v>
      </c>
      <c r="CD48" s="189">
        <f>$D48-'Kit Masuk 2024'!BK32</f>
        <v>15.3</v>
      </c>
      <c r="CE48" s="189">
        <f>$D48-'Kit Masuk 2024'!BL32</f>
        <v>15.3</v>
      </c>
      <c r="CF48" s="189">
        <f>$D48-'Kit Masuk 2024'!BM32</f>
        <v>15.3</v>
      </c>
      <c r="CG48" s="189">
        <f>$D48-'Kit Masuk 2024'!BN32</f>
        <v>15.3</v>
      </c>
      <c r="CH48" s="189">
        <f>$D48-'Kit Masuk 2024'!BO32</f>
        <v>15.3</v>
      </c>
      <c r="CI48" s="189">
        <f>$D48-'Kit Masuk 2024'!BP32</f>
        <v>15.3</v>
      </c>
      <c r="CJ48" s="189">
        <f>$D48-'Kit Masuk 2024'!BQ32</f>
        <v>15.3</v>
      </c>
      <c r="CK48" s="189">
        <f>$D48-'Kit Masuk 2024'!BR32</f>
        <v>15.3</v>
      </c>
      <c r="CL48" s="189">
        <f>$D48-'Kit Masuk 2024'!BS32</f>
        <v>15.3</v>
      </c>
      <c r="CM48" s="189">
        <f>$D48-'Kit Masuk 2024'!BT32</f>
        <v>15.3</v>
      </c>
      <c r="CN48" s="189">
        <f>$D48-'Kit Masuk 2024'!BU32</f>
        <v>15.3</v>
      </c>
      <c r="CO48" s="189">
        <f>$D48-'Kit Masuk 2024'!BV32</f>
        <v>15.3</v>
      </c>
      <c r="CP48" s="189">
        <f>$D48-'Kit Masuk 2024'!BW32</f>
        <v>15.3</v>
      </c>
      <c r="CQ48" s="189">
        <f>$D48-'Kit Masuk 2024'!BX32</f>
        <v>15.3</v>
      </c>
      <c r="CR48" s="189">
        <f>$D48-'Kit Masuk 2024'!BY32</f>
        <v>15.3</v>
      </c>
      <c r="CS48" s="189">
        <f>$D48-'Kit Masuk 2024'!BZ32</f>
        <v>15.3</v>
      </c>
      <c r="CT48" s="189">
        <f>$D48-'Kit Masuk 2024'!CA32</f>
        <v>15.3</v>
      </c>
      <c r="CU48" s="189">
        <f>$D48-'Kit Masuk 2024'!CB32</f>
        <v>15.3</v>
      </c>
      <c r="CV48" s="189">
        <f>$D48-'Kit Masuk 2024'!CC32</f>
        <v>15.3</v>
      </c>
      <c r="CW48" s="189">
        <f>$D48-'Kit Masuk 2024'!CD32</f>
        <v>15.3</v>
      </c>
      <c r="CX48" s="189">
        <f>$D48-'Kit Masuk 2024'!CE32</f>
        <v>15.3</v>
      </c>
      <c r="CY48" s="189">
        <f>$D48-'Kit Masuk 2024'!CF32</f>
        <v>15.3</v>
      </c>
      <c r="CZ48" s="189">
        <f>$D48-'Kit Masuk 2024'!CG32</f>
        <v>15.3</v>
      </c>
      <c r="DA48" s="189">
        <f>$D48-'Kit Masuk 2024'!CH32</f>
        <v>15.3</v>
      </c>
      <c r="DB48" s="189">
        <f>$D48-'Kit Masuk 2024'!CI32</f>
        <v>15.3</v>
      </c>
      <c r="DC48" s="189">
        <f>$D48-'Kit Masuk 2024'!CJ32</f>
        <v>15.3</v>
      </c>
      <c r="DD48" s="189">
        <f>$D48-'Kit Masuk 2024'!CK32</f>
        <v>15.3</v>
      </c>
      <c r="DE48" s="189">
        <f>$D48-'Kit Masuk 2024'!CL32</f>
        <v>15.3</v>
      </c>
      <c r="DF48" s="189">
        <f>$D48-'Kit Masuk 2024'!CM32</f>
        <v>15.3</v>
      </c>
      <c r="DG48" s="189">
        <f>$D48-'Kit Masuk 2024'!CN32</f>
        <v>15.3</v>
      </c>
      <c r="DH48" s="189">
        <f>$D48-'Kit Masuk 2024'!CO32</f>
        <v>15.3</v>
      </c>
      <c r="DI48" s="189">
        <f>$D48-'Kit Masuk 2024'!CP32</f>
        <v>15.3</v>
      </c>
      <c r="DJ48" s="189">
        <f>$D48-'Kit Masuk 2024'!CQ32</f>
        <v>15.3</v>
      </c>
      <c r="DK48" s="189">
        <f>$D48-'Kit Masuk 2024'!CR32</f>
        <v>15.3</v>
      </c>
      <c r="DL48" s="189">
        <f>$D48-'Kit Masuk 2024'!CS32</f>
        <v>15.3</v>
      </c>
      <c r="DM48" s="189">
        <f>$D48-'Kit Masuk 2024'!CT32</f>
        <v>15.3</v>
      </c>
      <c r="DN48" s="189">
        <f>$D48-'Kit Masuk 2024'!CU32</f>
        <v>15.3</v>
      </c>
      <c r="DO48" s="189">
        <f>$D48-'Kit Masuk 2024'!CV32</f>
        <v>15.3</v>
      </c>
      <c r="DP48" s="189">
        <f>$D48-'Kit Masuk 2024'!CW32</f>
        <v>15.3</v>
      </c>
      <c r="DQ48" s="189">
        <f>$D48-'Kit Masuk 2024'!CX32</f>
        <v>15.3</v>
      </c>
      <c r="DR48" s="189">
        <f>$D48-'Kit Masuk 2024'!CY32</f>
        <v>15.3</v>
      </c>
      <c r="DS48" s="189">
        <f>$D48-'Kit Masuk 2024'!CZ32</f>
        <v>15.3</v>
      </c>
      <c r="DT48" s="189">
        <f>$D48-'Kit Masuk 2024'!DA32</f>
        <v>15.3</v>
      </c>
      <c r="DU48" s="189">
        <f>$D48-'Kit Masuk 2024'!DB32</f>
        <v>15.3</v>
      </c>
      <c r="DV48" s="189">
        <f>$D48-'Kit Masuk 2024'!DC32</f>
        <v>15.3</v>
      </c>
      <c r="DW48" s="189">
        <f>$D48-'Kit Masuk 2024'!DD32</f>
        <v>15.3</v>
      </c>
      <c r="DX48" s="189">
        <f>$D48-'Kit Masuk 2024'!DE32</f>
        <v>15.3</v>
      </c>
      <c r="DY48" s="189">
        <f>$D48-'Kit Masuk 2024'!DF32</f>
        <v>15.3</v>
      </c>
      <c r="DZ48" s="189">
        <f>$D48-'Kit Masuk 2024'!DG32</f>
        <v>15.3</v>
      </c>
      <c r="EA48" s="189">
        <f>$D48-'Kit Masuk 2024'!DH32</f>
        <v>15.3</v>
      </c>
      <c r="EB48" s="189">
        <f>$D48-'Kit Masuk 2024'!DI32</f>
        <v>15.3</v>
      </c>
      <c r="EC48" s="189">
        <f>$D48-'Kit Masuk 2024'!DJ32</f>
        <v>15.3</v>
      </c>
      <c r="ED48" s="189">
        <f>$D48-'Kit Masuk 2024'!DK32</f>
        <v>15.3</v>
      </c>
      <c r="EE48" s="189">
        <f>$D48-'Kit Masuk 2024'!DL32</f>
        <v>15.3</v>
      </c>
      <c r="EF48" s="189">
        <f>$D48-'Kit Masuk 2024'!DM32</f>
        <v>15.3</v>
      </c>
      <c r="EG48" s="189">
        <f>$D48-'Kit Masuk 2024'!DN32</f>
        <v>15.3</v>
      </c>
      <c r="EH48" s="189">
        <f>$D48-'Kit Masuk 2024'!DO32</f>
        <v>15.3</v>
      </c>
      <c r="EI48" s="189">
        <f>$D48-'Kit Masuk 2024'!DP32</f>
        <v>15.3</v>
      </c>
      <c r="EJ48" s="189">
        <f>$D48-'Kit Masuk 2024'!DQ32</f>
        <v>15.3</v>
      </c>
      <c r="EK48" s="189">
        <f>$D48-'Kit Masuk 2024'!DR32</f>
        <v>15.3</v>
      </c>
      <c r="EL48" s="189">
        <f>$D48-'Kit Masuk 2024'!DS32</f>
        <v>15.3</v>
      </c>
      <c r="EM48" s="189">
        <f>$D48-'Kit Masuk 2024'!DT32</f>
        <v>15.3</v>
      </c>
      <c r="EN48" s="189">
        <f>$D48-'Kit Masuk 2024'!DU32</f>
        <v>15.3</v>
      </c>
      <c r="EO48" s="189">
        <f>$D48-'Kit Masuk 2024'!DV32</f>
        <v>15.3</v>
      </c>
      <c r="EP48" s="189">
        <f>$D48-'Kit Masuk 2024'!DW32</f>
        <v>16.3</v>
      </c>
      <c r="EQ48" s="189">
        <f>$D48-'Kit Masuk 2024'!DX32</f>
        <v>17.3</v>
      </c>
      <c r="ER48" s="189">
        <f>$D48-'Kit Masuk 2024'!DY32</f>
        <v>18.3</v>
      </c>
      <c r="ES48" s="189">
        <f>$D48-'Kit Masuk 2024'!DZ32</f>
        <v>18.3</v>
      </c>
      <c r="ET48" s="189">
        <f>$D48-'Kit Masuk 2024'!EA32</f>
        <v>18.3</v>
      </c>
      <c r="EU48" s="189">
        <f>$D48-'Kit Masuk 2024'!EB32</f>
        <v>18.3</v>
      </c>
      <c r="EV48" s="189">
        <f>$D48-'Kit Masuk 2024'!EC32</f>
        <v>18.3</v>
      </c>
      <c r="EW48" s="189">
        <f>$D48-'Kit Masuk 2024'!ED32</f>
        <v>18.3</v>
      </c>
      <c r="EX48" s="189">
        <f>$D48-'Kit Masuk 2024'!EE32</f>
        <v>20.8</v>
      </c>
      <c r="EY48" s="189">
        <f>$D48-'Kit Masuk 2024'!EF32</f>
        <v>20.8</v>
      </c>
      <c r="EZ48" s="189">
        <f>$D48-'Kit Masuk 2024'!EG32</f>
        <v>20.8</v>
      </c>
      <c r="FA48" s="189">
        <f>$D48-'Kit Masuk 2024'!EH32</f>
        <v>20.8</v>
      </c>
      <c r="FB48" s="189">
        <f>$D48-'Kit Masuk 2024'!EI32</f>
        <v>20.8</v>
      </c>
      <c r="FC48" s="189">
        <f>$D48-'Kit Masuk 2024'!EJ32</f>
        <v>20.8</v>
      </c>
      <c r="FD48" s="189">
        <f>$D48-'Kit Masuk 2024'!EK32</f>
        <v>20.8</v>
      </c>
      <c r="FE48" s="189">
        <f>$D48-'Kit Masuk 2024'!EL32</f>
        <v>20.8</v>
      </c>
      <c r="FF48" s="189">
        <f>$D48-'Kit Masuk 2024'!EM32</f>
        <v>20.8</v>
      </c>
      <c r="FG48" s="189">
        <f>$D48-'Kit Masuk 2024'!EN32</f>
        <v>20.8</v>
      </c>
      <c r="FH48" s="189">
        <f>$D48-'Kit Masuk 2024'!EO32</f>
        <v>20.8</v>
      </c>
      <c r="FI48" s="189">
        <f>$D48-'Kit Masuk 2024'!EP32</f>
        <v>20.8</v>
      </c>
      <c r="FJ48" s="189">
        <f>$D48-'Kit Masuk 2024'!EQ32</f>
        <v>20.8</v>
      </c>
      <c r="FK48" s="189">
        <f>$D48-'Kit Masuk 2024'!ER32</f>
        <v>20.8</v>
      </c>
      <c r="FL48" s="189">
        <f>$D48-'Kit Masuk 2024'!ES32</f>
        <v>20.8</v>
      </c>
      <c r="FM48" s="189">
        <f>$D48-'Kit Masuk 2024'!ET32</f>
        <v>20.8</v>
      </c>
      <c r="FN48" s="189">
        <f>$D48-'Kit Masuk 2024'!EU32</f>
        <v>20.8</v>
      </c>
      <c r="FO48" s="189">
        <f>$D48-'Kit Masuk 2024'!EV32</f>
        <v>20.8</v>
      </c>
      <c r="FP48" s="189">
        <f>$D48-'Kit Masuk 2024'!EW32</f>
        <v>20.8</v>
      </c>
      <c r="FQ48" s="189">
        <f>$D48-'Kit Masuk 2024'!EX32</f>
        <v>20.8</v>
      </c>
      <c r="FR48" s="189">
        <f>$D48-'Kit Masuk 2024'!EY32</f>
        <v>20.8</v>
      </c>
      <c r="FS48" s="189">
        <f>$D48-'Kit Masuk 2024'!EZ32</f>
        <v>20.8</v>
      </c>
      <c r="FT48" s="189">
        <f>$D48-'Kit Masuk 2024'!FA32</f>
        <v>20.8</v>
      </c>
      <c r="FU48" s="189">
        <f>$D48-'Kit Masuk 2024'!FB32</f>
        <v>20.8</v>
      </c>
      <c r="FV48" s="189">
        <f>$D48-'Kit Masuk 2024'!FC32</f>
        <v>20.8</v>
      </c>
      <c r="FW48" s="189">
        <f>$D48-'Kit Masuk 2024'!FD32</f>
        <v>20.8</v>
      </c>
      <c r="FX48" s="189">
        <f>$D48-'Kit Masuk 2024'!FE32</f>
        <v>20.8</v>
      </c>
      <c r="FY48" s="189">
        <f>$D48-'Kit Masuk 2024'!FF32</f>
        <v>20.8</v>
      </c>
      <c r="FZ48" s="189">
        <f>$D48-'Kit Masuk 2024'!FG32</f>
        <v>20.8</v>
      </c>
      <c r="GA48" s="189">
        <f>$D48-'Kit Masuk 2024'!FH32</f>
        <v>20.8</v>
      </c>
      <c r="GB48" s="189">
        <f>$D48-'Kit Masuk 2024'!FI32</f>
        <v>20.8</v>
      </c>
      <c r="GC48" s="189">
        <f>$D48-'Kit Masuk 2024'!FJ32</f>
        <v>20.8</v>
      </c>
      <c r="GD48" s="189">
        <f>$D48-'Kit Masuk 2024'!FK32</f>
        <v>20.8</v>
      </c>
      <c r="GE48" s="189">
        <f>$D48-'Kit Masuk 2024'!FL32</f>
        <v>20.8</v>
      </c>
      <c r="GF48" s="189">
        <f>$D48-'Kit Masuk 2024'!FM32</f>
        <v>20.8</v>
      </c>
      <c r="GG48" s="189">
        <f>$D48-'Kit Masuk 2024'!FN32</f>
        <v>20.8</v>
      </c>
      <c r="GH48" s="189">
        <f>$D48-'Kit Masuk 2024'!FO32</f>
        <v>20.8</v>
      </c>
      <c r="GI48" s="189">
        <f>$D48-'Kit Masuk 2024'!FP32</f>
        <v>20.8</v>
      </c>
      <c r="GJ48" s="189">
        <f>$D48-'Kit Masuk 2024'!FQ32</f>
        <v>20.8</v>
      </c>
      <c r="GK48" s="189">
        <f>$D48-'Kit Masuk 2024'!FR32</f>
        <v>20.8</v>
      </c>
      <c r="GL48" s="189">
        <f>$D48-'Kit Masuk 2024'!FS32</f>
        <v>20.8</v>
      </c>
      <c r="GM48" s="189">
        <f>$D48-'Kit Masuk 2024'!FT32</f>
        <v>20.8</v>
      </c>
      <c r="GN48" s="189">
        <f>$D48-'Kit Masuk 2024'!FU32</f>
        <v>20.8</v>
      </c>
      <c r="GO48" s="189">
        <f>$D48-'Kit Masuk 2024'!FV32</f>
        <v>20.8</v>
      </c>
      <c r="GP48" s="189">
        <f>$D48-'Kit Masuk 2024'!FW32</f>
        <v>20.8</v>
      </c>
      <c r="GQ48" s="189">
        <f>$D48-'Kit Masuk 2024'!FX32</f>
        <v>20.8</v>
      </c>
      <c r="GR48" s="189">
        <f>$D48-'Kit Masuk 2024'!FY32</f>
        <v>20.8</v>
      </c>
      <c r="GS48" s="189">
        <f>$D48-'Kit Masuk 2024'!FZ32</f>
        <v>20.8</v>
      </c>
      <c r="GT48" s="189">
        <f>$D48-'Kit Masuk 2024'!GA32</f>
        <v>20.8</v>
      </c>
      <c r="GU48" s="189">
        <f>$D48-'Kit Masuk 2024'!GB32</f>
        <v>20.8</v>
      </c>
      <c r="GV48" s="189">
        <f>$D48-'Kit Masuk 2024'!GC32</f>
        <v>20.8</v>
      </c>
      <c r="GW48" s="189">
        <f>$D48-'Kit Masuk 2024'!GD32</f>
        <v>20.8</v>
      </c>
      <c r="GX48" s="189">
        <f>$D48-'Kit Masuk 2024'!GE32</f>
        <v>20.8</v>
      </c>
      <c r="GY48" s="189">
        <f>$D48-'Kit Masuk 2024'!GF32</f>
        <v>20.8</v>
      </c>
      <c r="GZ48" s="189">
        <f>$D48-'Kit Masuk 2024'!GG32</f>
        <v>20.8</v>
      </c>
      <c r="HA48" s="189">
        <f>$D48-'Kit Masuk 2024'!GH32</f>
        <v>20.8</v>
      </c>
      <c r="HB48" s="189">
        <f>$D48-'Kit Masuk 2024'!GI32</f>
        <v>20.8</v>
      </c>
      <c r="HC48" s="189">
        <f>$D48-'Kit Masuk 2024'!GJ32</f>
        <v>20.8</v>
      </c>
      <c r="HD48" s="189">
        <f>$D48-'Kit Masuk 2024'!GK32</f>
        <v>20.8</v>
      </c>
      <c r="HE48" s="189">
        <f>$D48-'Kit Masuk 2024'!GL32</f>
        <v>20.8</v>
      </c>
      <c r="HF48" s="189">
        <f>$D48-'Kit Masuk 2024'!GM32</f>
        <v>20.8</v>
      </c>
      <c r="HG48" s="189">
        <f>$D48-'Kit Masuk 2024'!GN32</f>
        <v>20.8</v>
      </c>
      <c r="HH48" s="189">
        <f>$D48-'Kit Masuk 2024'!GO32</f>
        <v>20.8</v>
      </c>
      <c r="HI48" s="189">
        <f>$D48-'Kit Masuk 2024'!GP32</f>
        <v>20.8</v>
      </c>
      <c r="HJ48" s="189">
        <f>$D48-'Kit Masuk 2024'!GQ32</f>
        <v>20.8</v>
      </c>
      <c r="HK48" s="189">
        <f>$D48-'Kit Masuk 2024'!GR32</f>
        <v>20.8</v>
      </c>
      <c r="HL48" s="189">
        <f>$D48-'Kit Masuk 2024'!GS32</f>
        <v>20.8</v>
      </c>
      <c r="HM48" s="189">
        <f>$D48-'Kit Masuk 2024'!GT32</f>
        <v>20.8</v>
      </c>
      <c r="HN48" s="189">
        <f>$D48-'Kit Masuk 2024'!GU32</f>
        <v>20.8</v>
      </c>
      <c r="HO48" s="189">
        <f>$D48-'Kit Masuk 2024'!GV32</f>
        <v>20.8</v>
      </c>
      <c r="HP48" s="189">
        <f>$D48-'Kit Masuk 2024'!GW32</f>
        <v>20.8</v>
      </c>
      <c r="HQ48" s="189">
        <f>$D48-'Kit Masuk 2024'!GX32</f>
        <v>20.8</v>
      </c>
      <c r="HR48" s="189">
        <f>$D48-'Kit Masuk 2024'!GY32</f>
        <v>20.8</v>
      </c>
      <c r="HS48" s="189">
        <f>$D48-'Kit Masuk 2024'!GZ32</f>
        <v>20.8</v>
      </c>
      <c r="HT48" s="189">
        <f>$D48-'Kit Masuk 2024'!HA32</f>
        <v>20.8</v>
      </c>
      <c r="HU48" s="189">
        <f>$D48-'Kit Masuk 2024'!HB32</f>
        <v>20.8</v>
      </c>
      <c r="HV48" s="189">
        <f>$D48-'Kit Masuk 2024'!HC32</f>
        <v>20.8</v>
      </c>
      <c r="HW48" s="189">
        <f>$D48-'Kit Masuk 2024'!HD32</f>
        <v>20.8</v>
      </c>
      <c r="HX48" s="189">
        <f>$D48-'Kit Masuk 2024'!HE32</f>
        <v>20.8</v>
      </c>
      <c r="HY48" s="189">
        <f>$D48-'Kit Masuk 2024'!HF32</f>
        <v>20.8</v>
      </c>
      <c r="HZ48" s="189">
        <f>$D48-'Kit Masuk 2024'!HG32</f>
        <v>20.8</v>
      </c>
      <c r="IA48" s="189">
        <f>$D48-'Kit Masuk 2024'!HH32</f>
        <v>20.8</v>
      </c>
      <c r="IB48" s="189">
        <f>$D48-'Kit Masuk 2024'!HI32</f>
        <v>20.8</v>
      </c>
      <c r="IC48" s="189">
        <f>$D48-'Kit Masuk 2024'!HJ32</f>
        <v>20.8</v>
      </c>
      <c r="ID48" s="189">
        <f>$D48-'Kit Masuk 2024'!HK32</f>
        <v>20.8</v>
      </c>
      <c r="IE48" s="189">
        <f>$D48-'Kit Masuk 2024'!HL32</f>
        <v>20.8</v>
      </c>
      <c r="IF48" s="189">
        <f>$D48-'Kit Masuk 2024'!HM32</f>
        <v>20.8</v>
      </c>
      <c r="IG48" s="189">
        <f>$D48-'Kit Masuk 2024'!HN32</f>
        <v>20.8</v>
      </c>
      <c r="IH48" s="189">
        <f>$D48-'Kit Masuk 2024'!HO32</f>
        <v>20.8</v>
      </c>
      <c r="II48" s="189">
        <f>$D48-'Kit Masuk 2024'!HP32</f>
        <v>20.8</v>
      </c>
      <c r="IJ48" s="189">
        <f>$D48-'Kit Masuk 2024'!HQ32</f>
        <v>20.8</v>
      </c>
      <c r="IK48" s="189">
        <f>$D48-'Kit Masuk 2024'!HR32</f>
        <v>20.8</v>
      </c>
      <c r="IL48" s="189">
        <f>$D48-'Kit Masuk 2024'!HS32</f>
        <v>20.8</v>
      </c>
      <c r="IM48" s="189">
        <f>$D48-'Kit Masuk 2024'!HT32</f>
        <v>20.8</v>
      </c>
      <c r="IN48" s="189">
        <f>$D48-'Kit Masuk 2024'!HU32</f>
        <v>20.8</v>
      </c>
      <c r="IO48" s="189">
        <f>$D48-'Kit Masuk 2024'!HV32</f>
        <v>20.8</v>
      </c>
      <c r="IP48" s="189">
        <f>$D48-'Kit Masuk 2024'!HW32</f>
        <v>20.8</v>
      </c>
      <c r="IQ48" s="189">
        <f>$D48-'Kit Masuk 2024'!HX32</f>
        <v>20.8</v>
      </c>
      <c r="IR48" s="189">
        <f>$D48-'Kit Masuk 2024'!HY32</f>
        <v>20.8</v>
      </c>
      <c r="IS48" s="189">
        <f>$D48-'Kit Masuk 2024'!HZ32</f>
        <v>20.8</v>
      </c>
      <c r="IT48" s="189">
        <f>$D48-'Kit Masuk 2024'!IA32</f>
        <v>20.8</v>
      </c>
      <c r="IU48" s="189">
        <f>$D48-'Kit Masuk 2024'!IB32</f>
        <v>20.8</v>
      </c>
      <c r="IV48" s="189">
        <f>$D48-'Kit Masuk 2024'!IC32</f>
        <v>20.8</v>
      </c>
      <c r="IW48" s="189">
        <f>$D48-'Kit Masuk 2024'!ID32</f>
        <v>20.8</v>
      </c>
      <c r="IX48" s="189">
        <f>$D48-'Kit Masuk 2024'!IE32</f>
        <v>20.8</v>
      </c>
      <c r="IY48" s="189">
        <f>$D48-'Kit Masuk 2024'!IF32</f>
        <v>20.8</v>
      </c>
      <c r="IZ48" s="189">
        <f>$D48-'Kit Masuk 2024'!IG32</f>
        <v>20.8</v>
      </c>
      <c r="JA48" s="189">
        <f>$D48-'Kit Masuk 2024'!IH32</f>
        <v>20.8</v>
      </c>
      <c r="JB48" s="189">
        <f>$D48-'Kit Masuk 2024'!II32</f>
        <v>20.8</v>
      </c>
      <c r="JC48" s="189">
        <f>$D48-'Kit Masuk 2024'!IJ32</f>
        <v>20.8</v>
      </c>
      <c r="JD48" s="189">
        <f>$D48-'Kit Masuk 2024'!IK32</f>
        <v>20.8</v>
      </c>
      <c r="JE48" s="189">
        <f>$D48-'Kit Masuk 2024'!IL32</f>
        <v>20.8</v>
      </c>
      <c r="JF48" s="189">
        <f>$D48-'Kit Masuk 2024'!IM32</f>
        <v>20.8</v>
      </c>
      <c r="JG48" s="189">
        <f>$D48-'Kit Masuk 2024'!IN32</f>
        <v>20.8</v>
      </c>
      <c r="JH48" s="189">
        <f>$D48-'Kit Masuk 2024'!IO32</f>
        <v>20.8</v>
      </c>
      <c r="JI48" s="189">
        <f>$D48-'Kit Masuk 2024'!IP32</f>
        <v>20.8</v>
      </c>
      <c r="JJ48" s="189">
        <f>$D48-'Kit Masuk 2024'!IQ32</f>
        <v>20.8</v>
      </c>
      <c r="JK48" s="189">
        <f>$D48-'Kit Masuk 2024'!IR32</f>
        <v>20.8</v>
      </c>
      <c r="JL48" s="189">
        <f>$D48-'Kit Masuk 2024'!IS32</f>
        <v>20.8</v>
      </c>
      <c r="JM48" s="189">
        <f>$D48-'Kit Masuk 2024'!IT32</f>
        <v>20.8</v>
      </c>
      <c r="JN48" s="189">
        <f>$D48-'Kit Masuk 2024'!IU32</f>
        <v>20.8</v>
      </c>
      <c r="JO48" s="189">
        <f>$D48-'Kit Masuk 2024'!IV32</f>
        <v>20.8</v>
      </c>
      <c r="JP48" s="189">
        <f>$D48-'Kit Masuk 2024'!IW32</f>
        <v>20.8</v>
      </c>
      <c r="JQ48" s="189">
        <f>$D48-'Kit Masuk 2024'!IX32</f>
        <v>20.8</v>
      </c>
      <c r="JR48" s="189">
        <f>$D48-'Kit Masuk 2024'!IY32</f>
        <v>20.8</v>
      </c>
      <c r="JS48" s="189">
        <f>$D48-'Kit Masuk 2024'!IZ32</f>
        <v>20.8</v>
      </c>
      <c r="JT48" s="189">
        <f>$D48-'Kit Masuk 2024'!JA32</f>
        <v>20.8</v>
      </c>
      <c r="JU48" s="189">
        <f>$D48-'Kit Masuk 2024'!JB32</f>
        <v>20.8</v>
      </c>
      <c r="JV48" s="189">
        <f>$D48-'Kit Masuk 2024'!JC32</f>
        <v>20.8</v>
      </c>
      <c r="JW48" s="189">
        <f>$D48-'Kit Masuk 2024'!JD32</f>
        <v>20.8</v>
      </c>
      <c r="JX48" s="189">
        <f>$D48-'Kit Masuk 2024'!JE32</f>
        <v>20.8</v>
      </c>
      <c r="JY48" s="189">
        <f>$D48-'Kit Masuk 2024'!JF32</f>
        <v>20.8</v>
      </c>
      <c r="JZ48" s="189">
        <f>$D48-'Kit Masuk 2024'!JG32</f>
        <v>20.8</v>
      </c>
      <c r="KA48" s="189">
        <f>$D48-'Kit Masuk 2024'!JH32</f>
        <v>20.8</v>
      </c>
      <c r="KB48" s="189">
        <f>$D48-'Kit Masuk 2024'!JI32</f>
        <v>20.8</v>
      </c>
      <c r="KC48" s="189">
        <f>$D48-'Kit Masuk 2024'!JJ32</f>
        <v>20.8</v>
      </c>
      <c r="KD48" s="189">
        <f>$D48-'Kit Masuk 2024'!JK32</f>
        <v>20.8</v>
      </c>
      <c r="KE48" s="189">
        <f>$D48-'Kit Masuk 2024'!JL32</f>
        <v>20.8</v>
      </c>
      <c r="KF48" s="189">
        <f>$D48-'Kit Masuk 2024'!JM32</f>
        <v>20.8</v>
      </c>
      <c r="KG48" s="189">
        <f>$D48-'Kit Masuk 2024'!JN32</f>
        <v>20.8</v>
      </c>
      <c r="KH48" s="189">
        <f>$D48-'Kit Masuk 2024'!JO32</f>
        <v>20.8</v>
      </c>
      <c r="KI48" s="189">
        <f>$D48-'Kit Masuk 2024'!JP32</f>
        <v>20.8</v>
      </c>
      <c r="KJ48" s="189">
        <f>$D48-'Kit Masuk 2024'!JQ32</f>
        <v>20.8</v>
      </c>
      <c r="KK48" s="189">
        <f>$D48-'Kit Masuk 2024'!JR32</f>
        <v>20.8</v>
      </c>
      <c r="KL48" s="189">
        <f>$D48-'Kit Masuk 2024'!JS32</f>
        <v>20.8</v>
      </c>
      <c r="KM48" s="189">
        <f>$D48-'Kit Masuk 2024'!JT32</f>
        <v>20.8</v>
      </c>
      <c r="KN48" s="189">
        <f>$D48-'Kit Masuk 2024'!JU32</f>
        <v>20.8</v>
      </c>
      <c r="KO48" s="189">
        <f>$D48-'Kit Masuk 2024'!JV32</f>
        <v>20.8</v>
      </c>
      <c r="KP48" s="189">
        <f>$D48-'Kit Masuk 2024'!JW32</f>
        <v>20.8</v>
      </c>
      <c r="KQ48" s="189">
        <f>$D48-'Kit Masuk 2024'!JX32</f>
        <v>20.8</v>
      </c>
      <c r="KR48" s="189">
        <f>$D48-'Kit Masuk 2024'!JY32</f>
        <v>20.8</v>
      </c>
      <c r="KS48" s="189">
        <f>$D48-'Kit Masuk 2024'!JZ32</f>
        <v>20.8</v>
      </c>
      <c r="KT48" s="189">
        <f>$D48-'Kit Masuk 2024'!KA32</f>
        <v>20.8</v>
      </c>
      <c r="KU48" s="189">
        <f>$D48-'Kit Masuk 2024'!KB32</f>
        <v>20.8</v>
      </c>
      <c r="KV48" s="189">
        <f>$D48-'Kit Masuk 2024'!KC32</f>
        <v>20.8</v>
      </c>
      <c r="KW48" s="189">
        <f>$D48-'Kit Masuk 2024'!KD32</f>
        <v>20.8</v>
      </c>
      <c r="KX48" s="189">
        <f>$D48-'Kit Masuk 2024'!KE32</f>
        <v>20.8</v>
      </c>
      <c r="KY48" s="189">
        <f>$D48-'Kit Masuk 2024'!KF32</f>
        <v>20.8</v>
      </c>
      <c r="KZ48" s="189">
        <f>$D48-'Kit Masuk 2024'!KG32</f>
        <v>20.8</v>
      </c>
      <c r="LA48" s="189">
        <f>$D48-'Kit Masuk 2024'!KH32</f>
        <v>20.8</v>
      </c>
      <c r="LB48" s="189">
        <f>$D48-'Kit Masuk 2024'!KI32</f>
        <v>20.8</v>
      </c>
      <c r="LC48" s="189">
        <f>$D48-'Kit Masuk 2024'!KJ32</f>
        <v>20.8</v>
      </c>
      <c r="LD48" s="189">
        <f>$D48-'Kit Masuk 2024'!KK32</f>
        <v>20.8</v>
      </c>
      <c r="LE48" s="189">
        <f>$D48-'Kit Masuk 2024'!KL32</f>
        <v>20.8</v>
      </c>
      <c r="LF48" s="189">
        <f>$D48-'Kit Masuk 2024'!KM32</f>
        <v>20.8</v>
      </c>
      <c r="LG48" s="189">
        <f>$D48-'Kit Masuk 2024'!KN32</f>
        <v>20.8</v>
      </c>
      <c r="LH48" s="189">
        <f>$D48-'Kit Masuk 2024'!KO32</f>
        <v>20.8</v>
      </c>
      <c r="LI48" s="189">
        <f>$D48-'Kit Masuk 2024'!KP32</f>
        <v>20.8</v>
      </c>
      <c r="LJ48" s="189">
        <f>$D48-'Kit Masuk 2024'!KQ32</f>
        <v>20.8</v>
      </c>
      <c r="LK48" s="189">
        <f>$D48-'Kit Masuk 2024'!KR32</f>
        <v>20.8</v>
      </c>
      <c r="LL48" s="189">
        <f>$D48-'Kit Masuk 2024'!KS32</f>
        <v>20.8</v>
      </c>
      <c r="LM48" s="189">
        <f>$D48-'Kit Masuk 2024'!KT32</f>
        <v>20.8</v>
      </c>
      <c r="LN48" s="189">
        <f>$D48-'Kit Masuk 2024'!KU32</f>
        <v>20.8</v>
      </c>
      <c r="LO48" s="189">
        <f>$D48-'Kit Masuk 2024'!KV32</f>
        <v>20.8</v>
      </c>
      <c r="LP48" s="189">
        <f>$D48-'Kit Masuk 2024'!KW32</f>
        <v>20.8</v>
      </c>
      <c r="LQ48" s="189">
        <f>$D48-'Kit Masuk 2024'!KX32</f>
        <v>20.8</v>
      </c>
      <c r="LR48" s="189">
        <f>$D48-'Kit Masuk 2024'!KY32</f>
        <v>20.8</v>
      </c>
      <c r="LS48" s="189">
        <f>$D48-'Kit Masuk 2024'!KZ32</f>
        <v>20.8</v>
      </c>
      <c r="LT48" s="189">
        <f>$D48-'Kit Masuk 2024'!LA32</f>
        <v>20.8</v>
      </c>
      <c r="LU48" s="189">
        <f>$D48-'Kit Masuk 2024'!LB32</f>
        <v>20.8</v>
      </c>
      <c r="LV48" s="189">
        <f>$D48-'Kit Masuk 2024'!LC32</f>
        <v>20.8</v>
      </c>
      <c r="LW48" s="189">
        <f>$D48-'Kit Masuk 2024'!LD32</f>
        <v>20.8</v>
      </c>
      <c r="LX48" s="189">
        <f>$D48-'Kit Masuk 2024'!LE32</f>
        <v>20.8</v>
      </c>
      <c r="LY48" s="189">
        <f>$D48-'Kit Masuk 2024'!LF32</f>
        <v>20.8</v>
      </c>
      <c r="LZ48" s="189">
        <f>$D48-'Kit Masuk 2024'!LG32</f>
        <v>20.8</v>
      </c>
      <c r="MA48" s="189">
        <f>$D48-'Kit Masuk 2024'!LH32</f>
        <v>20.8</v>
      </c>
      <c r="MB48" s="189">
        <f>$D48-'Kit Masuk 2024'!LI32</f>
        <v>20.8</v>
      </c>
      <c r="MC48" s="189">
        <f>$D48-'Kit Masuk 2024'!LJ32</f>
        <v>20.8</v>
      </c>
      <c r="MD48" s="189">
        <f>$D48-'Kit Masuk 2024'!LK32</f>
        <v>20.8</v>
      </c>
      <c r="ME48" s="189">
        <f>$D48-'Kit Masuk 2024'!LL32</f>
        <v>20.8</v>
      </c>
      <c r="MF48" s="189">
        <f>$D48-'Kit Masuk 2024'!LM32</f>
        <v>20.8</v>
      </c>
      <c r="MG48" s="189">
        <f>$D48-'Kit Masuk 2024'!LN32</f>
        <v>20.8</v>
      </c>
      <c r="MH48" s="189">
        <f>$D48-'Kit Masuk 2024'!LO32</f>
        <v>20.8</v>
      </c>
      <c r="MI48" s="189">
        <f>$D48-'Kit Masuk 2024'!LP32</f>
        <v>20.8</v>
      </c>
      <c r="MJ48" s="189">
        <f>$D48-'Kit Masuk 2024'!LQ32</f>
        <v>20.8</v>
      </c>
      <c r="MK48" s="189">
        <f>$D48-'Kit Masuk 2024'!LR32</f>
        <v>20.8</v>
      </c>
      <c r="ML48" s="189">
        <f>$D48-'Kit Masuk 2024'!LS32</f>
        <v>20.8</v>
      </c>
      <c r="MM48" s="189">
        <f>$D48-'Kit Masuk 2024'!LT32</f>
        <v>20.8</v>
      </c>
      <c r="MN48" s="189">
        <f>$D48-'Kit Masuk 2024'!LU32</f>
        <v>20.8</v>
      </c>
      <c r="MO48" s="189">
        <f>$D48-'Kit Masuk 2024'!LV32</f>
        <v>20.8</v>
      </c>
      <c r="MP48" s="189">
        <f>$D48-'Kit Masuk 2024'!LW32</f>
        <v>20.8</v>
      </c>
      <c r="MQ48" s="189">
        <f>$D48-'Kit Masuk 2024'!LX32</f>
        <v>20.8</v>
      </c>
      <c r="MR48" s="189">
        <f>$D48-'Kit Masuk 2024'!LY32</f>
        <v>20.8</v>
      </c>
      <c r="MS48" s="189">
        <f>$D48-'Kit Masuk 2024'!LZ32</f>
        <v>20.8</v>
      </c>
      <c r="MT48" s="189">
        <f>$D48-'Kit Masuk 2024'!MA32</f>
        <v>20.8</v>
      </c>
      <c r="MU48" s="189">
        <f>$D48-'Kit Masuk 2024'!MB32</f>
        <v>20.8</v>
      </c>
      <c r="MV48" s="189">
        <f>$D48-'Kit Masuk 2024'!MC32</f>
        <v>20.8</v>
      </c>
      <c r="MW48" s="189">
        <f>$D48-'Kit Masuk 2024'!MD32</f>
        <v>20.8</v>
      </c>
      <c r="MX48" s="189">
        <f>$D48-'Kit Masuk 2024'!ME32</f>
        <v>20.8</v>
      </c>
      <c r="MY48" s="189">
        <f>$D48-'Kit Masuk 2024'!MF32</f>
        <v>20.8</v>
      </c>
      <c r="MZ48" s="189">
        <f>$D48-'Kit Masuk 2024'!MG32</f>
        <v>20.8</v>
      </c>
      <c r="NA48" s="189">
        <f>$D48-'Kit Masuk 2024'!MH32</f>
        <v>20.8</v>
      </c>
      <c r="NB48" s="189">
        <f>$D48-'Kit Masuk 2024'!MI32</f>
        <v>20.8</v>
      </c>
      <c r="NC48" s="189">
        <f>$D48-'Kit Masuk 2024'!MJ32</f>
        <v>20.8</v>
      </c>
      <c r="ND48" s="189">
        <f>$D48-'Kit Masuk 2024'!MK32</f>
        <v>20.8</v>
      </c>
      <c r="NE48" s="189">
        <f>$D48-'Kit Masuk 2024'!ML32</f>
        <v>20.8</v>
      </c>
      <c r="NF48" s="189">
        <f>$D48-'Kit Masuk 2024'!MM32</f>
        <v>20.8</v>
      </c>
      <c r="NG48" s="189">
        <f>$D48-'Kit Masuk 2024'!MN32</f>
        <v>20.8</v>
      </c>
      <c r="NH48" s="189">
        <f>$D48-'Kit Masuk 2024'!MO32</f>
        <v>20.8</v>
      </c>
      <c r="NI48" s="189">
        <f>$D48-'Kit Masuk 2024'!MP32</f>
        <v>20.8</v>
      </c>
      <c r="NJ48" s="189">
        <f>$D48-'Kit Masuk 2024'!MQ32</f>
        <v>20.8</v>
      </c>
      <c r="NK48" s="189">
        <f>$D48-'Kit Masuk 2024'!MR32</f>
        <v>20.8</v>
      </c>
      <c r="NL48" s="189">
        <f>$D48-'Kit Masuk 2024'!MS32</f>
        <v>20.8</v>
      </c>
      <c r="NM48" s="189">
        <f>$D48-'Kit Masuk 2024'!MT32</f>
        <v>20.8</v>
      </c>
      <c r="NN48" s="189">
        <f>$D48-'Kit Masuk 2024'!MU32</f>
        <v>20.8</v>
      </c>
      <c r="NO48" s="189">
        <f>$D48-'Kit Masuk 2024'!MV32</f>
        <v>20.8</v>
      </c>
      <c r="NP48" s="189">
        <f>$D48-'Kit Masuk 2024'!MW32</f>
        <v>20.8</v>
      </c>
      <c r="NQ48" s="189">
        <f>$D48-'Kit Masuk 2024'!MX32</f>
        <v>20.8</v>
      </c>
      <c r="NR48" s="189">
        <f>$D48-'Kit Masuk 2024'!MY32</f>
        <v>20.8</v>
      </c>
      <c r="NS48" s="189">
        <f>$D48-'Kit Masuk 2024'!MZ32</f>
        <v>20.8</v>
      </c>
      <c r="NT48" s="189">
        <f>$D48-'Kit Masuk 2024'!NA32</f>
        <v>20.8</v>
      </c>
      <c r="NU48" s="189">
        <f>$D48-'Kit Masuk 2024'!NB32</f>
        <v>20.8</v>
      </c>
      <c r="NV48" s="189">
        <f>$D48-'Kit Masuk 2024'!NC32</f>
        <v>20.8</v>
      </c>
      <c r="NW48" s="189">
        <f>$D48-'Kit Masuk 2024'!ND32</f>
        <v>20.8</v>
      </c>
      <c r="NX48" s="189">
        <f>$D48-'Kit Masuk 2024'!NE32</f>
        <v>20.8</v>
      </c>
      <c r="NY48" s="189">
        <f>$D48-'Kit Masuk 2024'!NF32</f>
        <v>20.8</v>
      </c>
      <c r="NZ48" s="189">
        <f>$D48-'Kit Masuk 2024'!NG32</f>
        <v>20.8</v>
      </c>
      <c r="OA48" s="189">
        <f>$D48-'Kit Masuk 2024'!NH32</f>
        <v>20.8</v>
      </c>
      <c r="OB48" s="183"/>
      <c r="OC48" s="183"/>
      <c r="OD48" s="183"/>
      <c r="OE48" s="183"/>
      <c r="OF48" s="183"/>
      <c r="OG48" s="183"/>
      <c r="OH48" s="183"/>
      <c r="OI48" s="183"/>
      <c r="OJ48" s="183"/>
      <c r="OK48" s="183"/>
      <c r="OL48" s="183"/>
      <c r="OM48" s="183"/>
      <c r="ON48" s="183"/>
      <c r="OO48" s="183"/>
      <c r="OP48" s="183"/>
      <c r="OQ48" s="183"/>
      <c r="OR48" s="183"/>
      <c r="OS48" s="183"/>
      <c r="OT48" s="183"/>
      <c r="OU48" s="183"/>
      <c r="OV48" s="183"/>
    </row>
    <row r="49" spans="1:412" ht="11.25" customHeight="1" x14ac:dyDescent="0.2">
      <c r="A49" s="25"/>
      <c r="B49" s="25"/>
      <c r="C49" s="26"/>
      <c r="D49" s="27"/>
      <c r="E49" s="143"/>
      <c r="F49" s="138"/>
      <c r="G49" s="144"/>
      <c r="H49" s="144"/>
      <c r="I49" s="144"/>
      <c r="J49" s="144"/>
      <c r="K49" s="144"/>
      <c r="L49" s="151"/>
      <c r="M49" s="151"/>
      <c r="N49" s="152"/>
      <c r="O49" s="152"/>
      <c r="P49" s="152"/>
      <c r="Q49" s="153"/>
      <c r="R49" s="153"/>
      <c r="S49" s="163"/>
      <c r="T49" s="163"/>
      <c r="U49" s="163"/>
      <c r="V49" s="164"/>
      <c r="W49" s="163"/>
      <c r="X49" s="163"/>
      <c r="Y49" s="163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  <c r="AL49" s="28"/>
      <c r="AM49" s="28"/>
      <c r="AN49" s="28"/>
      <c r="AO49" s="28"/>
      <c r="AP49" s="28"/>
      <c r="AQ49" s="28"/>
      <c r="AR49" s="28"/>
      <c r="AS49" s="28"/>
      <c r="AT49" s="28"/>
      <c r="AU49" s="28"/>
      <c r="AV49" s="28"/>
      <c r="AW49" s="28"/>
      <c r="AX49" s="28"/>
      <c r="AY49" s="28"/>
      <c r="AZ49" s="28"/>
      <c r="BA49" s="28"/>
      <c r="BB49" s="28"/>
      <c r="BC49" s="28"/>
      <c r="BD49" s="28"/>
      <c r="BE49" s="28"/>
      <c r="BF49" s="28"/>
      <c r="BG49" s="28"/>
      <c r="BH49" s="28"/>
      <c r="BI49" s="28"/>
      <c r="BJ49" s="28"/>
      <c r="BK49" s="28"/>
      <c r="BL49" s="28"/>
      <c r="BM49" s="28"/>
      <c r="BN49" s="28"/>
      <c r="BO49" s="28"/>
      <c r="BP49" s="28"/>
      <c r="BQ49" s="28"/>
      <c r="BR49" s="28"/>
      <c r="BS49" s="28"/>
      <c r="BT49" s="28"/>
      <c r="BU49" s="28"/>
      <c r="BV49" s="28"/>
      <c r="BW49" s="28"/>
      <c r="BX49" s="28"/>
      <c r="BY49" s="28"/>
      <c r="BZ49" s="28"/>
      <c r="CA49" s="27"/>
      <c r="CB49" s="27"/>
      <c r="CC49" s="27"/>
      <c r="CD49" s="27"/>
      <c r="CE49" s="27"/>
      <c r="CF49" s="27"/>
      <c r="CG49" s="27"/>
      <c r="CH49" s="27"/>
      <c r="CI49" s="27"/>
      <c r="CJ49" s="27"/>
      <c r="CK49" s="27"/>
      <c r="CL49" s="27"/>
      <c r="CM49" s="27"/>
      <c r="CN49" s="27"/>
      <c r="CO49" s="27"/>
      <c r="CP49" s="27"/>
      <c r="CQ49" s="27"/>
      <c r="CR49" s="27"/>
      <c r="CS49" s="27"/>
      <c r="CT49" s="27"/>
      <c r="CU49" s="27"/>
      <c r="CV49" s="27"/>
      <c r="CW49" s="27"/>
      <c r="CX49" s="27"/>
      <c r="CY49" s="27"/>
      <c r="CZ49" s="27"/>
      <c r="DA49" s="27"/>
      <c r="DB49" s="27"/>
      <c r="DC49" s="27"/>
      <c r="DD49" s="27"/>
      <c r="DE49" s="27"/>
      <c r="DF49" s="27"/>
      <c r="DG49" s="27"/>
      <c r="DH49" s="27"/>
      <c r="DI49" s="27"/>
      <c r="DJ49" s="27"/>
      <c r="DK49" s="27"/>
      <c r="DL49" s="27"/>
      <c r="DM49" s="27"/>
      <c r="DN49" s="27"/>
      <c r="DO49" s="27"/>
      <c r="DP49" s="27"/>
      <c r="DQ49" s="27"/>
      <c r="DR49" s="27"/>
      <c r="DS49" s="27"/>
      <c r="DT49" s="27"/>
      <c r="DU49" s="27"/>
      <c r="DV49" s="27"/>
      <c r="DW49" s="27"/>
      <c r="DX49" s="27"/>
      <c r="DY49" s="27"/>
      <c r="DZ49" s="27"/>
      <c r="EA49" s="27"/>
      <c r="EB49" s="27"/>
      <c r="EC49" s="27"/>
      <c r="ED49" s="27"/>
      <c r="EE49" s="27"/>
      <c r="EF49" s="27"/>
      <c r="EG49" s="27"/>
      <c r="EH49" s="27"/>
      <c r="EI49" s="27"/>
      <c r="EJ49" s="27"/>
      <c r="EK49" s="27"/>
      <c r="EL49" s="27"/>
      <c r="EM49" s="27"/>
      <c r="EN49" s="27"/>
      <c r="EO49" s="27"/>
      <c r="EP49" s="27"/>
      <c r="EQ49" s="27"/>
      <c r="ER49" s="27"/>
      <c r="ES49" s="27"/>
      <c r="ET49" s="27"/>
      <c r="EU49" s="27"/>
      <c r="EV49" s="27"/>
      <c r="EW49" s="27"/>
      <c r="EX49" s="27"/>
      <c r="EY49" s="27"/>
      <c r="EZ49" s="27"/>
      <c r="FA49" s="27"/>
      <c r="FB49" s="27"/>
      <c r="FC49" s="27"/>
      <c r="FD49" s="27"/>
      <c r="FE49" s="27"/>
      <c r="FF49" s="27"/>
      <c r="FG49" s="27"/>
      <c r="FH49" s="27"/>
      <c r="FI49" s="27"/>
      <c r="FJ49" s="27"/>
      <c r="FK49" s="27"/>
      <c r="FL49" s="27"/>
      <c r="FM49" s="27"/>
      <c r="FN49" s="27"/>
      <c r="FO49" s="27"/>
      <c r="FP49" s="27"/>
      <c r="FQ49" s="27"/>
      <c r="FR49" s="27"/>
      <c r="FS49" s="27"/>
      <c r="FT49" s="27"/>
      <c r="FU49" s="27"/>
      <c r="FV49" s="27"/>
      <c r="FW49" s="27"/>
      <c r="FX49" s="27"/>
      <c r="FY49" s="27"/>
      <c r="FZ49" s="27"/>
      <c r="GA49" s="27"/>
      <c r="GB49" s="27"/>
      <c r="GC49" s="27"/>
      <c r="GD49" s="27"/>
      <c r="GE49" s="27"/>
      <c r="GF49" s="27"/>
      <c r="GG49" s="27"/>
      <c r="GH49" s="27"/>
      <c r="GI49" s="27"/>
      <c r="GJ49" s="27"/>
      <c r="GK49" s="27"/>
      <c r="GL49" s="27"/>
      <c r="GM49" s="27"/>
      <c r="GN49" s="27"/>
      <c r="GO49" s="27"/>
      <c r="GP49" s="27"/>
      <c r="GQ49" s="27"/>
      <c r="GR49" s="27"/>
      <c r="GS49" s="27"/>
      <c r="GT49" s="27"/>
      <c r="GU49" s="27"/>
      <c r="GV49" s="27"/>
      <c r="GW49" s="27"/>
      <c r="GX49" s="27"/>
      <c r="GY49" s="27"/>
      <c r="GZ49" s="27"/>
      <c r="HA49" s="27"/>
      <c r="HB49" s="27"/>
      <c r="HC49" s="27"/>
      <c r="HD49" s="27"/>
      <c r="HE49" s="27"/>
      <c r="HF49" s="27"/>
      <c r="HG49" s="27"/>
      <c r="HH49" s="27"/>
      <c r="HI49" s="27"/>
      <c r="HJ49" s="27"/>
      <c r="HK49" s="27"/>
      <c r="HL49" s="27"/>
      <c r="HM49" s="27"/>
      <c r="HN49" s="27"/>
      <c r="HO49" s="27"/>
      <c r="HP49" s="27"/>
      <c r="HQ49" s="27"/>
      <c r="HR49" s="27"/>
      <c r="HS49" s="27"/>
      <c r="HT49" s="27"/>
      <c r="HU49" s="27"/>
      <c r="HV49" s="27"/>
      <c r="HW49" s="27"/>
      <c r="HX49" s="27"/>
      <c r="HY49" s="27"/>
      <c r="HZ49" s="27"/>
      <c r="IA49" s="27"/>
      <c r="IB49" s="27"/>
      <c r="IC49" s="27"/>
      <c r="ID49" s="27"/>
      <c r="IE49" s="27"/>
      <c r="IF49" s="27"/>
      <c r="IG49" s="27"/>
      <c r="IH49" s="27"/>
      <c r="II49" s="27"/>
      <c r="IJ49" s="27"/>
      <c r="IK49" s="27"/>
      <c r="IL49" s="27"/>
      <c r="IM49" s="27"/>
      <c r="IN49" s="27"/>
      <c r="IO49" s="27"/>
      <c r="IP49" s="27"/>
      <c r="IQ49" s="27"/>
      <c r="IR49" s="27"/>
      <c r="IS49" s="27"/>
      <c r="IT49" s="27"/>
      <c r="IU49" s="27"/>
      <c r="IV49" s="27"/>
      <c r="IW49" s="27"/>
      <c r="IX49" s="27"/>
      <c r="IY49" s="27"/>
      <c r="IZ49" s="27"/>
      <c r="JA49" s="27"/>
      <c r="JB49" s="27"/>
      <c r="JC49" s="27"/>
      <c r="JD49" s="27"/>
      <c r="JE49" s="27"/>
      <c r="JF49" s="27"/>
      <c r="JG49" s="27"/>
      <c r="JH49" s="27"/>
      <c r="JI49" s="27"/>
      <c r="JJ49" s="27"/>
      <c r="JK49" s="27"/>
      <c r="JL49" s="27"/>
      <c r="JM49" s="27"/>
      <c r="JN49" s="27"/>
      <c r="JO49" s="27"/>
      <c r="JP49" s="27"/>
      <c r="JQ49" s="27"/>
      <c r="JR49" s="27"/>
      <c r="JS49" s="27"/>
      <c r="JT49" s="27"/>
      <c r="JU49" s="27"/>
      <c r="JV49" s="27"/>
      <c r="JW49" s="27"/>
      <c r="JX49" s="27"/>
      <c r="JY49" s="27"/>
      <c r="JZ49" s="27"/>
      <c r="KA49" s="27"/>
      <c r="KB49" s="27"/>
      <c r="KC49" s="27"/>
      <c r="KD49" s="27"/>
      <c r="KE49" s="27"/>
      <c r="KF49" s="27"/>
      <c r="KG49" s="27"/>
      <c r="KH49" s="27"/>
      <c r="KI49" s="27"/>
      <c r="KJ49" s="27"/>
      <c r="KK49" s="27"/>
      <c r="KL49" s="27"/>
      <c r="KM49" s="27"/>
      <c r="KN49" s="27"/>
      <c r="KO49" s="27"/>
      <c r="KP49" s="27"/>
      <c r="KQ49" s="27"/>
      <c r="KR49" s="27"/>
      <c r="KS49" s="27"/>
      <c r="KT49" s="27"/>
      <c r="KU49" s="27"/>
      <c r="KV49" s="27"/>
      <c r="KW49" s="27"/>
      <c r="KX49" s="27"/>
      <c r="KY49" s="27"/>
      <c r="KZ49" s="27"/>
      <c r="LA49" s="27"/>
      <c r="LB49" s="27"/>
      <c r="LC49" s="27"/>
      <c r="LD49" s="27"/>
      <c r="LE49" s="27"/>
      <c r="LF49" s="27"/>
      <c r="LG49" s="27"/>
      <c r="LH49" s="27"/>
      <c r="LI49" s="27"/>
      <c r="LJ49" s="27"/>
      <c r="LK49" s="27"/>
      <c r="LL49" s="27"/>
      <c r="LM49" s="27"/>
      <c r="LN49" s="27"/>
      <c r="LO49" s="27"/>
      <c r="LP49" s="27"/>
      <c r="LQ49" s="27"/>
      <c r="LR49" s="27"/>
      <c r="LS49" s="27"/>
      <c r="LT49" s="27"/>
      <c r="LU49" s="27"/>
      <c r="LV49" s="27"/>
      <c r="LW49" s="27"/>
      <c r="LX49" s="27"/>
      <c r="LY49" s="27"/>
      <c r="LZ49" s="27"/>
      <c r="MA49" s="27"/>
      <c r="MB49" s="27"/>
      <c r="MC49" s="27"/>
      <c r="MD49" s="27"/>
      <c r="ME49" s="27"/>
      <c r="MF49" s="27"/>
      <c r="MG49" s="27"/>
      <c r="MH49" s="27"/>
      <c r="MI49" s="27"/>
      <c r="MJ49" s="27"/>
      <c r="MK49" s="27"/>
      <c r="ML49" s="27"/>
      <c r="MM49" s="27"/>
      <c r="MN49" s="27"/>
      <c r="MO49" s="27"/>
      <c r="MP49" s="27"/>
      <c r="MQ49" s="27"/>
      <c r="MR49" s="27"/>
      <c r="MS49" s="27"/>
      <c r="MT49" s="27"/>
      <c r="MU49" s="27"/>
      <c r="MV49" s="27"/>
      <c r="MW49" s="27"/>
      <c r="MX49" s="27"/>
      <c r="MY49" s="27"/>
      <c r="MZ49" s="27"/>
      <c r="NA49" s="27"/>
      <c r="NB49" s="27"/>
      <c r="NC49" s="27"/>
      <c r="ND49" s="27"/>
      <c r="NE49" s="27"/>
      <c r="NF49" s="27"/>
      <c r="NG49" s="27"/>
      <c r="NH49" s="27"/>
      <c r="NI49" s="27"/>
      <c r="NJ49" s="27"/>
      <c r="NK49" s="27"/>
      <c r="NL49" s="27"/>
      <c r="NM49" s="27"/>
      <c r="NN49" s="27"/>
      <c r="NO49" s="27"/>
      <c r="NP49" s="27"/>
      <c r="NQ49" s="27"/>
      <c r="NR49" s="27"/>
      <c r="NS49" s="27"/>
      <c r="NT49" s="27"/>
      <c r="NU49" s="27"/>
      <c r="NV49" s="27"/>
      <c r="NW49" s="27"/>
      <c r="NX49" s="27"/>
      <c r="NY49" s="27"/>
      <c r="NZ49" s="27"/>
      <c r="OA49" s="27"/>
      <c r="OB49" s="25"/>
      <c r="OC49" s="25"/>
      <c r="OD49" s="25"/>
      <c r="OE49" s="25"/>
      <c r="OF49" s="25"/>
      <c r="OG49" s="25"/>
      <c r="OH49" s="25"/>
      <c r="OI49" s="25"/>
      <c r="OJ49" s="25"/>
      <c r="OK49" s="25"/>
      <c r="OL49" s="25"/>
      <c r="OM49" s="25"/>
      <c r="ON49" s="25"/>
      <c r="OO49" s="25"/>
      <c r="OP49" s="25"/>
      <c r="OQ49" s="25"/>
      <c r="OR49" s="25"/>
      <c r="OS49" s="25"/>
      <c r="OT49" s="25"/>
      <c r="OU49" s="25"/>
      <c r="OV49" s="25"/>
    </row>
    <row r="50" spans="1:412" ht="11.25" customHeight="1" x14ac:dyDescent="0.2">
      <c r="A50" s="25"/>
      <c r="B50" s="25"/>
      <c r="C50" s="26"/>
      <c r="D50" s="27"/>
      <c r="E50" s="143"/>
      <c r="F50" s="138"/>
      <c r="G50" s="144"/>
      <c r="H50" s="144"/>
      <c r="I50" s="144"/>
      <c r="J50" s="144"/>
      <c r="K50" s="144"/>
      <c r="L50" s="151"/>
      <c r="M50" s="151"/>
      <c r="N50" s="152"/>
      <c r="O50" s="152"/>
      <c r="P50" s="152"/>
      <c r="Q50" s="153"/>
      <c r="R50" s="153"/>
      <c r="S50" s="163"/>
      <c r="T50" s="163"/>
      <c r="U50" s="163"/>
      <c r="V50" s="164"/>
      <c r="W50" s="163"/>
      <c r="X50" s="163"/>
      <c r="Y50" s="163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  <c r="AK50" s="28"/>
      <c r="AL50" s="28"/>
      <c r="AM50" s="28"/>
      <c r="AN50" s="28"/>
      <c r="AO50" s="28"/>
      <c r="AP50" s="28"/>
      <c r="AQ50" s="28"/>
      <c r="AR50" s="28"/>
      <c r="AS50" s="28"/>
      <c r="AT50" s="28"/>
      <c r="AU50" s="28"/>
      <c r="AV50" s="28"/>
      <c r="AW50" s="28"/>
      <c r="AX50" s="28"/>
      <c r="AY50" s="28"/>
      <c r="AZ50" s="28"/>
      <c r="BA50" s="28"/>
      <c r="BB50" s="28"/>
      <c r="BC50" s="28"/>
      <c r="BD50" s="28"/>
      <c r="BE50" s="28"/>
      <c r="BF50" s="28"/>
      <c r="BG50" s="28"/>
      <c r="BH50" s="28"/>
      <c r="BI50" s="28"/>
      <c r="BJ50" s="28"/>
      <c r="BK50" s="28"/>
      <c r="BL50" s="28"/>
      <c r="BM50" s="28"/>
      <c r="BN50" s="28"/>
      <c r="BO50" s="28"/>
      <c r="BP50" s="28"/>
      <c r="BQ50" s="28"/>
      <c r="BR50" s="28"/>
      <c r="BS50" s="28"/>
      <c r="BT50" s="28"/>
      <c r="BU50" s="28"/>
      <c r="BV50" s="28"/>
      <c r="BW50" s="28"/>
      <c r="BX50" s="28"/>
      <c r="BY50" s="28"/>
      <c r="BZ50" s="28"/>
      <c r="CA50" s="27"/>
      <c r="CB50" s="27"/>
      <c r="CC50" s="27"/>
      <c r="CD50" s="27"/>
      <c r="CE50" s="27"/>
      <c r="CF50" s="27"/>
      <c r="CG50" s="27"/>
      <c r="CH50" s="27"/>
      <c r="CI50" s="27"/>
      <c r="CJ50" s="27"/>
      <c r="CK50" s="27"/>
      <c r="CL50" s="27"/>
      <c r="CM50" s="27"/>
      <c r="CN50" s="27"/>
      <c r="CO50" s="27"/>
      <c r="CP50" s="27"/>
      <c r="CQ50" s="27"/>
      <c r="CR50" s="27"/>
      <c r="CS50" s="27"/>
      <c r="CT50" s="27"/>
      <c r="CU50" s="27"/>
      <c r="CV50" s="27"/>
      <c r="CW50" s="27"/>
      <c r="CX50" s="27"/>
      <c r="CY50" s="27"/>
      <c r="CZ50" s="27"/>
      <c r="DA50" s="27"/>
      <c r="DB50" s="27"/>
      <c r="DC50" s="27"/>
      <c r="DD50" s="27"/>
      <c r="DE50" s="27"/>
      <c r="DF50" s="27"/>
      <c r="DG50" s="27"/>
      <c r="DH50" s="27"/>
      <c r="DI50" s="27"/>
      <c r="DJ50" s="27"/>
      <c r="DK50" s="27"/>
      <c r="DL50" s="27"/>
      <c r="DM50" s="27"/>
      <c r="DN50" s="27"/>
      <c r="DO50" s="27"/>
      <c r="DP50" s="27"/>
      <c r="DQ50" s="27"/>
      <c r="DR50" s="27"/>
      <c r="DS50" s="27"/>
      <c r="DT50" s="27"/>
      <c r="DU50" s="27"/>
      <c r="DV50" s="27"/>
      <c r="DW50" s="27"/>
      <c r="DX50" s="27"/>
      <c r="DY50" s="27"/>
      <c r="DZ50" s="27"/>
      <c r="EA50" s="27"/>
      <c r="EB50" s="27"/>
      <c r="EC50" s="27"/>
      <c r="ED50" s="27"/>
      <c r="EE50" s="27"/>
      <c r="EF50" s="27"/>
      <c r="EG50" s="27"/>
      <c r="EH50" s="27"/>
      <c r="EI50" s="27"/>
      <c r="EJ50" s="27"/>
      <c r="EK50" s="27"/>
      <c r="EL50" s="27"/>
      <c r="EM50" s="27"/>
      <c r="EN50" s="27"/>
      <c r="EO50" s="27"/>
      <c r="EP50" s="27"/>
      <c r="EQ50" s="27"/>
      <c r="ER50" s="27"/>
      <c r="ES50" s="27"/>
      <c r="ET50" s="27"/>
      <c r="EU50" s="27"/>
      <c r="EV50" s="27"/>
      <c r="EW50" s="27"/>
      <c r="EX50" s="27"/>
      <c r="EY50" s="27"/>
      <c r="EZ50" s="27"/>
      <c r="FA50" s="27"/>
      <c r="FB50" s="27"/>
      <c r="FC50" s="27"/>
      <c r="FD50" s="27"/>
      <c r="FE50" s="27"/>
      <c r="FF50" s="27"/>
      <c r="FG50" s="27"/>
      <c r="FH50" s="27"/>
      <c r="FI50" s="27"/>
      <c r="FJ50" s="27"/>
      <c r="FK50" s="27"/>
      <c r="FL50" s="27"/>
      <c r="FM50" s="27"/>
      <c r="FN50" s="27"/>
      <c r="FO50" s="27"/>
      <c r="FP50" s="27"/>
      <c r="FQ50" s="27"/>
      <c r="FR50" s="27"/>
      <c r="FS50" s="27"/>
      <c r="FT50" s="27"/>
      <c r="FU50" s="27"/>
      <c r="FV50" s="27"/>
      <c r="FW50" s="27"/>
      <c r="FX50" s="27"/>
      <c r="FY50" s="27"/>
      <c r="FZ50" s="27"/>
      <c r="GA50" s="27"/>
      <c r="GB50" s="27"/>
      <c r="GC50" s="27"/>
      <c r="GD50" s="27"/>
      <c r="GE50" s="27"/>
      <c r="GF50" s="27"/>
      <c r="GG50" s="27"/>
      <c r="GH50" s="27"/>
      <c r="GI50" s="27"/>
      <c r="GJ50" s="27"/>
      <c r="GK50" s="27"/>
      <c r="GL50" s="27"/>
      <c r="GM50" s="27"/>
      <c r="GN50" s="27"/>
      <c r="GO50" s="27"/>
      <c r="GP50" s="27"/>
      <c r="GQ50" s="27"/>
      <c r="GR50" s="27"/>
      <c r="GS50" s="27"/>
      <c r="GT50" s="27"/>
      <c r="GU50" s="27"/>
      <c r="GV50" s="27"/>
      <c r="GW50" s="27"/>
      <c r="GX50" s="27"/>
      <c r="GY50" s="27"/>
      <c r="GZ50" s="27"/>
      <c r="HA50" s="27"/>
      <c r="HB50" s="27"/>
      <c r="HC50" s="27"/>
      <c r="HD50" s="27"/>
      <c r="HE50" s="27"/>
      <c r="HF50" s="27"/>
      <c r="HG50" s="27"/>
      <c r="HH50" s="27"/>
      <c r="HI50" s="27"/>
      <c r="HJ50" s="27"/>
      <c r="HK50" s="27"/>
      <c r="HL50" s="27"/>
      <c r="HM50" s="27"/>
      <c r="HN50" s="27"/>
      <c r="HO50" s="27"/>
      <c r="HP50" s="27"/>
      <c r="HQ50" s="27"/>
      <c r="HR50" s="27"/>
      <c r="HS50" s="27"/>
      <c r="HT50" s="27"/>
      <c r="HU50" s="27"/>
      <c r="HV50" s="27"/>
      <c r="HW50" s="27"/>
      <c r="HX50" s="27"/>
      <c r="HY50" s="27"/>
      <c r="HZ50" s="27"/>
      <c r="IA50" s="27"/>
      <c r="IB50" s="27"/>
      <c r="IC50" s="27"/>
      <c r="ID50" s="27"/>
      <c r="IE50" s="27"/>
      <c r="IF50" s="27"/>
      <c r="IG50" s="27"/>
      <c r="IH50" s="27"/>
      <c r="II50" s="27"/>
      <c r="IJ50" s="27"/>
      <c r="IK50" s="27"/>
      <c r="IL50" s="27"/>
      <c r="IM50" s="27"/>
      <c r="IN50" s="27"/>
      <c r="IO50" s="27"/>
      <c r="IP50" s="27"/>
      <c r="IQ50" s="27"/>
      <c r="IR50" s="27"/>
      <c r="IS50" s="27"/>
      <c r="IT50" s="27"/>
      <c r="IU50" s="27"/>
      <c r="IV50" s="27"/>
      <c r="IW50" s="27"/>
      <c r="IX50" s="27"/>
      <c r="IY50" s="27"/>
      <c r="IZ50" s="27"/>
      <c r="JA50" s="27"/>
      <c r="JB50" s="27"/>
      <c r="JC50" s="27"/>
      <c r="JD50" s="27"/>
      <c r="JE50" s="27"/>
      <c r="JF50" s="27"/>
      <c r="JG50" s="27"/>
      <c r="JH50" s="27"/>
      <c r="JI50" s="27"/>
      <c r="JJ50" s="27"/>
      <c r="JK50" s="27"/>
      <c r="JL50" s="27"/>
      <c r="JM50" s="27"/>
      <c r="JN50" s="27"/>
      <c r="JO50" s="27"/>
      <c r="JP50" s="27"/>
      <c r="JQ50" s="27"/>
      <c r="JR50" s="27"/>
      <c r="JS50" s="27"/>
      <c r="JT50" s="27"/>
      <c r="JU50" s="27"/>
      <c r="JV50" s="27"/>
      <c r="JW50" s="27"/>
      <c r="JX50" s="27"/>
      <c r="JY50" s="27"/>
      <c r="JZ50" s="27"/>
      <c r="KA50" s="27"/>
      <c r="KB50" s="27"/>
      <c r="KC50" s="27"/>
      <c r="KD50" s="27"/>
      <c r="KE50" s="27"/>
      <c r="KF50" s="27"/>
      <c r="KG50" s="27"/>
      <c r="KH50" s="27"/>
      <c r="KI50" s="27"/>
      <c r="KJ50" s="27"/>
      <c r="KK50" s="27"/>
      <c r="KL50" s="27"/>
      <c r="KM50" s="27"/>
      <c r="KN50" s="27"/>
      <c r="KO50" s="27"/>
      <c r="KP50" s="27"/>
      <c r="KQ50" s="27"/>
      <c r="KR50" s="27"/>
      <c r="KS50" s="27"/>
      <c r="KT50" s="27"/>
      <c r="KU50" s="27"/>
      <c r="KV50" s="27"/>
      <c r="KW50" s="27"/>
      <c r="KX50" s="27"/>
      <c r="KY50" s="27"/>
      <c r="KZ50" s="27"/>
      <c r="LA50" s="27"/>
      <c r="LB50" s="27"/>
      <c r="LC50" s="27"/>
      <c r="LD50" s="27"/>
      <c r="LE50" s="27"/>
      <c r="LF50" s="27"/>
      <c r="LG50" s="27"/>
      <c r="LH50" s="27"/>
      <c r="LI50" s="27"/>
      <c r="LJ50" s="27"/>
      <c r="LK50" s="27"/>
      <c r="LL50" s="27"/>
      <c r="LM50" s="27"/>
      <c r="LN50" s="27"/>
      <c r="LO50" s="27"/>
      <c r="LP50" s="27"/>
      <c r="LQ50" s="27"/>
      <c r="LR50" s="27"/>
      <c r="LS50" s="27"/>
      <c r="LT50" s="27"/>
      <c r="LU50" s="27"/>
      <c r="LV50" s="27"/>
      <c r="LW50" s="27"/>
      <c r="LX50" s="27"/>
      <c r="LY50" s="27"/>
      <c r="LZ50" s="27"/>
      <c r="MA50" s="27"/>
      <c r="MB50" s="27"/>
      <c r="MC50" s="27"/>
      <c r="MD50" s="27"/>
      <c r="ME50" s="27"/>
      <c r="MF50" s="27"/>
      <c r="MG50" s="27"/>
      <c r="MH50" s="27"/>
      <c r="MI50" s="27"/>
      <c r="MJ50" s="27"/>
      <c r="MK50" s="27"/>
      <c r="ML50" s="27"/>
      <c r="MM50" s="27"/>
      <c r="MN50" s="27"/>
      <c r="MO50" s="27"/>
      <c r="MP50" s="27"/>
      <c r="MQ50" s="27"/>
      <c r="MR50" s="27"/>
      <c r="MS50" s="27"/>
      <c r="MT50" s="27"/>
      <c r="MU50" s="27"/>
      <c r="MV50" s="27"/>
      <c r="MW50" s="27"/>
      <c r="MX50" s="27"/>
      <c r="MY50" s="27"/>
      <c r="MZ50" s="27"/>
      <c r="NA50" s="27"/>
      <c r="NB50" s="27"/>
      <c r="NC50" s="27"/>
      <c r="ND50" s="27"/>
      <c r="NE50" s="27"/>
      <c r="NF50" s="27"/>
      <c r="NG50" s="27"/>
      <c r="NH50" s="27"/>
      <c r="NI50" s="27"/>
      <c r="NJ50" s="27"/>
      <c r="NK50" s="27"/>
      <c r="NL50" s="27"/>
      <c r="NM50" s="27"/>
      <c r="NN50" s="27"/>
      <c r="NO50" s="27"/>
      <c r="NP50" s="27"/>
      <c r="NQ50" s="27"/>
      <c r="NR50" s="27"/>
      <c r="NS50" s="27"/>
      <c r="NT50" s="27"/>
      <c r="NU50" s="27"/>
      <c r="NV50" s="27"/>
      <c r="NW50" s="27"/>
      <c r="NX50" s="27"/>
      <c r="NY50" s="27"/>
      <c r="NZ50" s="27"/>
      <c r="OA50" s="27"/>
      <c r="OB50" s="25"/>
      <c r="OC50" s="25"/>
      <c r="OD50" s="25"/>
      <c r="OE50" s="25"/>
      <c r="OF50" s="25"/>
      <c r="OG50" s="25"/>
      <c r="OH50" s="25"/>
      <c r="OI50" s="25"/>
      <c r="OJ50" s="25"/>
      <c r="OK50" s="25"/>
      <c r="OL50" s="25"/>
      <c r="OM50" s="25"/>
      <c r="ON50" s="25"/>
      <c r="OO50" s="25"/>
      <c r="OP50" s="25"/>
      <c r="OQ50" s="25"/>
      <c r="OR50" s="25"/>
      <c r="OS50" s="25"/>
      <c r="OT50" s="25"/>
      <c r="OU50" s="25"/>
      <c r="OV50" s="25"/>
    </row>
    <row r="51" spans="1:412" ht="11.25" customHeight="1" x14ac:dyDescent="0.2">
      <c r="D51" s="23"/>
      <c r="E51" s="137"/>
      <c r="F51" s="137"/>
      <c r="L51" s="149"/>
      <c r="M51" s="150" t="str">
        <f>IF(L51="","",L51+N51-1)</f>
        <v/>
      </c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  <c r="BO51" s="16"/>
      <c r="BP51" s="16"/>
      <c r="BQ51" s="16"/>
      <c r="BR51" s="16"/>
      <c r="BS51" s="16"/>
      <c r="BT51" s="16"/>
      <c r="BU51" s="16"/>
      <c r="BV51" s="16"/>
      <c r="BW51" s="16"/>
      <c r="BX51" s="16"/>
      <c r="BY51" s="16"/>
      <c r="BZ51" s="16"/>
    </row>
    <row r="52" spans="1:412" ht="11.25" customHeight="1" x14ac:dyDescent="0.25">
      <c r="A52" s="14" t="s">
        <v>274</v>
      </c>
      <c r="M52" s="150" t="str">
        <f>IF(L52="","",L52+N52-1)</f>
        <v/>
      </c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  <c r="BO52" s="16"/>
      <c r="BP52" s="16"/>
      <c r="BQ52" s="16"/>
      <c r="BR52" s="16"/>
      <c r="BS52" s="16"/>
      <c r="BT52" s="16"/>
      <c r="BU52" s="16"/>
      <c r="BV52" s="16"/>
      <c r="BW52" s="16"/>
      <c r="BX52" s="16"/>
      <c r="BY52" s="16"/>
      <c r="BZ52" s="16"/>
    </row>
    <row r="53" spans="1:412" ht="11.25" customHeight="1" x14ac:dyDescent="0.25">
      <c r="A53" s="14">
        <v>1.1000000000000001</v>
      </c>
      <c r="B53" s="8" t="s">
        <v>186</v>
      </c>
      <c r="C53" s="22">
        <v>1</v>
      </c>
      <c r="D53" s="15">
        <f>D18-A53</f>
        <v>0.29999999999999982</v>
      </c>
      <c r="E53" s="168">
        <v>45292</v>
      </c>
      <c r="F53" s="169">
        <v>45657</v>
      </c>
      <c r="G53" s="170">
        <f>F53-E53</f>
        <v>365</v>
      </c>
      <c r="H53" s="170" t="str">
        <f t="shared" ref="H53" si="376">IF(E53="","",TEXT(E53,"ddd"))</f>
        <v>Sen</v>
      </c>
      <c r="I53" s="171"/>
      <c r="J53" s="170">
        <f t="shared" ref="J53" si="377">IF(E53="","",ROUND(E53-45291,0))</f>
        <v>1</v>
      </c>
      <c r="K53" s="170">
        <f t="shared" ref="K53" si="378">IF(F53="","",ROUND(F53-45291,0))</f>
        <v>366</v>
      </c>
      <c r="M53" s="150" t="str">
        <f>IF(L53="","",L53+N53-1)</f>
        <v/>
      </c>
      <c r="Z53" s="181">
        <f>IF(OR(AND(Z$4&gt;=$J53,Z$4&lt;=$K53),AND(Z$4&gt;=$Q53,Z$4&lt;=$R53),AND(Z$4&gt;=$X53,Z$4&lt;=$Y53)),$D53,0)</f>
        <v>0.29999999999999982</v>
      </c>
      <c r="AA53" s="181">
        <f t="shared" ref="AA53:AP68" si="379">IF(OR(AND(AA$4&gt;=$J53,AA$4&lt;=$K53),AND(AA$4&gt;=$Q53,AA$4&lt;=$R53),AND(AA$4&gt;=$X53,AA$4&lt;=$Y53)),$D53,0)</f>
        <v>0.29999999999999982</v>
      </c>
      <c r="AB53" s="181">
        <f t="shared" si="379"/>
        <v>0.29999999999999982</v>
      </c>
      <c r="AC53" s="181">
        <f t="shared" si="379"/>
        <v>0.29999999999999982</v>
      </c>
      <c r="AD53" s="181">
        <f t="shared" si="379"/>
        <v>0.29999999999999982</v>
      </c>
      <c r="AE53" s="181">
        <f t="shared" si="379"/>
        <v>0.29999999999999982</v>
      </c>
      <c r="AF53" s="181">
        <f t="shared" si="379"/>
        <v>0.29999999999999982</v>
      </c>
      <c r="AG53" s="181">
        <f t="shared" si="379"/>
        <v>0.29999999999999982</v>
      </c>
      <c r="AH53" s="181">
        <f t="shared" si="379"/>
        <v>0.29999999999999982</v>
      </c>
      <c r="AI53" s="181">
        <f t="shared" si="379"/>
        <v>0.29999999999999982</v>
      </c>
      <c r="AJ53" s="181">
        <f t="shared" si="379"/>
        <v>0.29999999999999982</v>
      </c>
      <c r="AK53" s="181">
        <f t="shared" si="379"/>
        <v>0.29999999999999982</v>
      </c>
      <c r="AL53" s="181">
        <f t="shared" si="379"/>
        <v>0.29999999999999982</v>
      </c>
      <c r="AM53" s="181">
        <f t="shared" si="379"/>
        <v>0.29999999999999982</v>
      </c>
      <c r="AN53" s="181">
        <f t="shared" si="379"/>
        <v>0.29999999999999982</v>
      </c>
      <c r="AO53" s="181">
        <f t="shared" si="379"/>
        <v>0.29999999999999982</v>
      </c>
      <c r="AP53" s="181">
        <f t="shared" si="379"/>
        <v>0.29999999999999982</v>
      </c>
      <c r="AQ53" s="181">
        <f t="shared" ref="AQ53:BF68" si="380">IF(OR(AND(AQ$4&gt;=$J53,AQ$4&lt;=$K53),AND(AQ$4&gt;=$Q53,AQ$4&lt;=$R53),AND(AQ$4&gt;=$X53,AQ$4&lt;=$Y53)),$D53,0)</f>
        <v>0.29999999999999982</v>
      </c>
      <c r="AR53" s="181">
        <f t="shared" si="380"/>
        <v>0.29999999999999982</v>
      </c>
      <c r="AS53" s="181">
        <f t="shared" si="380"/>
        <v>0.29999999999999982</v>
      </c>
      <c r="AT53" s="181">
        <f t="shared" si="380"/>
        <v>0.29999999999999982</v>
      </c>
      <c r="AU53" s="181">
        <f t="shared" si="380"/>
        <v>0.29999999999999982</v>
      </c>
      <c r="AV53" s="181">
        <f t="shared" si="380"/>
        <v>0.29999999999999982</v>
      </c>
      <c r="AW53" s="181">
        <f t="shared" si="380"/>
        <v>0.29999999999999982</v>
      </c>
      <c r="AX53" s="181">
        <f t="shared" si="380"/>
        <v>0.29999999999999982</v>
      </c>
      <c r="AY53" s="181">
        <f t="shared" si="380"/>
        <v>0.29999999999999982</v>
      </c>
      <c r="AZ53" s="181">
        <f t="shared" si="380"/>
        <v>0.29999999999999982</v>
      </c>
      <c r="BA53" s="181">
        <f t="shared" si="380"/>
        <v>0.29999999999999982</v>
      </c>
      <c r="BB53" s="181">
        <f t="shared" si="380"/>
        <v>0.29999999999999982</v>
      </c>
      <c r="BC53" s="181">
        <f t="shared" si="380"/>
        <v>0.29999999999999982</v>
      </c>
      <c r="BD53" s="181">
        <f t="shared" si="380"/>
        <v>0.29999999999999982</v>
      </c>
      <c r="BE53" s="181">
        <f t="shared" si="380"/>
        <v>0.29999999999999982</v>
      </c>
      <c r="BF53" s="181">
        <f t="shared" si="380"/>
        <v>0.29999999999999982</v>
      </c>
      <c r="BG53" s="181">
        <f t="shared" ref="BG53:BV68" si="381">IF(OR(AND(BG$4&gt;=$J53,BG$4&lt;=$K53),AND(BG$4&gt;=$Q53,BG$4&lt;=$R53),AND(BG$4&gt;=$X53,BG$4&lt;=$Y53)),$D53,0)</f>
        <v>0.29999999999999982</v>
      </c>
      <c r="BH53" s="181">
        <f t="shared" si="381"/>
        <v>0.29999999999999982</v>
      </c>
      <c r="BI53" s="181">
        <f t="shared" si="381"/>
        <v>0.29999999999999982</v>
      </c>
      <c r="BJ53" s="181">
        <f t="shared" si="381"/>
        <v>0.29999999999999982</v>
      </c>
      <c r="BK53" s="181">
        <f t="shared" si="381"/>
        <v>0.29999999999999982</v>
      </c>
      <c r="BL53" s="181">
        <f t="shared" si="381"/>
        <v>0.29999999999999982</v>
      </c>
      <c r="BM53" s="181">
        <f t="shared" si="381"/>
        <v>0.29999999999999982</v>
      </c>
      <c r="BN53" s="181">
        <f t="shared" si="381"/>
        <v>0.29999999999999982</v>
      </c>
      <c r="BO53" s="181">
        <f t="shared" si="381"/>
        <v>0.29999999999999982</v>
      </c>
      <c r="BP53" s="181">
        <f t="shared" si="381"/>
        <v>0.29999999999999982</v>
      </c>
      <c r="BQ53" s="181">
        <f t="shared" si="381"/>
        <v>0.29999999999999982</v>
      </c>
      <c r="BR53" s="181">
        <f t="shared" si="381"/>
        <v>0.29999999999999982</v>
      </c>
      <c r="BS53" s="181">
        <f t="shared" si="381"/>
        <v>0.29999999999999982</v>
      </c>
      <c r="BT53" s="181">
        <f t="shared" si="381"/>
        <v>0.29999999999999982</v>
      </c>
      <c r="BU53" s="181">
        <f t="shared" si="381"/>
        <v>0.29999999999999982</v>
      </c>
      <c r="BV53" s="181">
        <f t="shared" si="381"/>
        <v>0.29999999999999982</v>
      </c>
      <c r="BW53" s="181">
        <f t="shared" ref="BW53:CL68" si="382">IF(OR(AND(BW$4&gt;=$J53,BW$4&lt;=$K53),AND(BW$4&gt;=$Q53,BW$4&lt;=$R53),AND(BW$4&gt;=$X53,BW$4&lt;=$Y53)),$D53,0)</f>
        <v>0.29999999999999982</v>
      </c>
      <c r="BX53" s="181">
        <f t="shared" si="382"/>
        <v>0.29999999999999982</v>
      </c>
      <c r="BY53" s="181">
        <f t="shared" si="382"/>
        <v>0.29999999999999982</v>
      </c>
      <c r="BZ53" s="181">
        <f t="shared" si="382"/>
        <v>0.29999999999999982</v>
      </c>
      <c r="CA53" s="181">
        <f t="shared" si="382"/>
        <v>0.29999999999999982</v>
      </c>
      <c r="CB53" s="181">
        <f t="shared" si="382"/>
        <v>0.29999999999999982</v>
      </c>
      <c r="CC53" s="181">
        <f t="shared" si="382"/>
        <v>0.29999999999999982</v>
      </c>
      <c r="CD53" s="181">
        <f t="shared" si="382"/>
        <v>0.29999999999999982</v>
      </c>
      <c r="CE53" s="181">
        <f t="shared" si="382"/>
        <v>0.29999999999999982</v>
      </c>
      <c r="CF53" s="181">
        <f t="shared" si="382"/>
        <v>0.29999999999999982</v>
      </c>
      <c r="CG53" s="181">
        <f t="shared" si="382"/>
        <v>0.29999999999999982</v>
      </c>
      <c r="CH53" s="181">
        <f t="shared" si="382"/>
        <v>0.29999999999999982</v>
      </c>
      <c r="CI53" s="181">
        <f t="shared" si="382"/>
        <v>0.29999999999999982</v>
      </c>
      <c r="CJ53" s="181">
        <f t="shared" si="382"/>
        <v>0.29999999999999982</v>
      </c>
      <c r="CK53" s="181">
        <f t="shared" si="382"/>
        <v>0.29999999999999982</v>
      </c>
      <c r="CL53" s="181">
        <f t="shared" si="382"/>
        <v>0.29999999999999982</v>
      </c>
      <c r="CM53" s="181">
        <f t="shared" ref="CM53:DB68" si="383">IF(OR(AND(CM$4&gt;=$J53,CM$4&lt;=$K53),AND(CM$4&gt;=$Q53,CM$4&lt;=$R53),AND(CM$4&gt;=$X53,CM$4&lt;=$Y53)),$D53,0)</f>
        <v>0.29999999999999982</v>
      </c>
      <c r="CN53" s="181">
        <f t="shared" si="383"/>
        <v>0.29999999999999982</v>
      </c>
      <c r="CO53" s="181">
        <f t="shared" si="383"/>
        <v>0.29999999999999982</v>
      </c>
      <c r="CP53" s="181">
        <f t="shared" si="383"/>
        <v>0.29999999999999982</v>
      </c>
      <c r="CQ53" s="181">
        <f t="shared" si="383"/>
        <v>0.29999999999999982</v>
      </c>
      <c r="CR53" s="181">
        <f t="shared" si="383"/>
        <v>0.29999999999999982</v>
      </c>
      <c r="CS53" s="181">
        <f t="shared" si="383"/>
        <v>0.29999999999999982</v>
      </c>
      <c r="CT53" s="181">
        <f t="shared" si="383"/>
        <v>0.29999999999999982</v>
      </c>
      <c r="CU53" s="181">
        <f t="shared" si="383"/>
        <v>0.29999999999999982</v>
      </c>
      <c r="CV53" s="181">
        <f t="shared" si="383"/>
        <v>0.29999999999999982</v>
      </c>
      <c r="CW53" s="181">
        <f t="shared" si="383"/>
        <v>0.29999999999999982</v>
      </c>
      <c r="CX53" s="181">
        <f t="shared" si="383"/>
        <v>0.29999999999999982</v>
      </c>
      <c r="CY53" s="181">
        <f t="shared" si="383"/>
        <v>0.29999999999999982</v>
      </c>
      <c r="CZ53" s="181">
        <f t="shared" si="383"/>
        <v>0.29999999999999982</v>
      </c>
      <c r="DA53" s="181">
        <f t="shared" si="383"/>
        <v>0.29999999999999982</v>
      </c>
      <c r="DB53" s="181">
        <f t="shared" si="383"/>
        <v>0.29999999999999982</v>
      </c>
      <c r="DC53" s="181">
        <f t="shared" ref="DC53:DR68" si="384">IF(OR(AND(DC$4&gt;=$J53,DC$4&lt;=$K53),AND(DC$4&gt;=$Q53,DC$4&lt;=$R53),AND(DC$4&gt;=$X53,DC$4&lt;=$Y53)),$D53,0)</f>
        <v>0.29999999999999982</v>
      </c>
      <c r="DD53" s="181">
        <f t="shared" si="384"/>
        <v>0.29999999999999982</v>
      </c>
      <c r="DE53" s="181">
        <f t="shared" si="384"/>
        <v>0.29999999999999982</v>
      </c>
      <c r="DF53" s="181">
        <f t="shared" si="384"/>
        <v>0.29999999999999982</v>
      </c>
      <c r="DG53" s="181">
        <f t="shared" si="384"/>
        <v>0.29999999999999982</v>
      </c>
      <c r="DH53" s="181">
        <f t="shared" si="384"/>
        <v>0.29999999999999982</v>
      </c>
      <c r="DI53" s="181">
        <f t="shared" si="384"/>
        <v>0.29999999999999982</v>
      </c>
      <c r="DJ53" s="181">
        <f t="shared" si="384"/>
        <v>0.29999999999999982</v>
      </c>
      <c r="DK53" s="181">
        <f t="shared" si="384"/>
        <v>0.29999999999999982</v>
      </c>
      <c r="DL53" s="181">
        <f t="shared" si="384"/>
        <v>0.29999999999999982</v>
      </c>
      <c r="DM53" s="181">
        <f t="shared" si="384"/>
        <v>0.29999999999999982</v>
      </c>
      <c r="DN53" s="181">
        <f t="shared" si="384"/>
        <v>0.29999999999999982</v>
      </c>
      <c r="DO53" s="181">
        <f t="shared" si="384"/>
        <v>0.29999999999999982</v>
      </c>
      <c r="DP53" s="181">
        <f t="shared" si="384"/>
        <v>0.29999999999999982</v>
      </c>
      <c r="DQ53" s="181">
        <f t="shared" si="384"/>
        <v>0.29999999999999982</v>
      </c>
      <c r="DR53" s="181">
        <f t="shared" si="384"/>
        <v>0.29999999999999982</v>
      </c>
      <c r="DS53" s="181">
        <f t="shared" ref="DS53:EH68" si="385">IF(OR(AND(DS$4&gt;=$J53,DS$4&lt;=$K53),AND(DS$4&gt;=$Q53,DS$4&lt;=$R53),AND(DS$4&gt;=$X53,DS$4&lt;=$Y53)),$D53,0)</f>
        <v>0.29999999999999982</v>
      </c>
      <c r="DT53" s="181">
        <f t="shared" si="385"/>
        <v>0.29999999999999982</v>
      </c>
      <c r="DU53" s="181">
        <f t="shared" si="385"/>
        <v>0.29999999999999982</v>
      </c>
      <c r="DV53" s="181">
        <f t="shared" si="385"/>
        <v>0.29999999999999982</v>
      </c>
      <c r="DW53" s="181">
        <f t="shared" si="385"/>
        <v>0.29999999999999982</v>
      </c>
      <c r="DX53" s="181">
        <f t="shared" si="385"/>
        <v>0.29999999999999982</v>
      </c>
      <c r="DY53" s="181">
        <f t="shared" si="385"/>
        <v>0.29999999999999982</v>
      </c>
      <c r="DZ53" s="181">
        <f t="shared" si="385"/>
        <v>0.29999999999999982</v>
      </c>
      <c r="EA53" s="181">
        <f t="shared" si="385"/>
        <v>0.29999999999999982</v>
      </c>
      <c r="EB53" s="181">
        <f t="shared" si="385"/>
        <v>0.29999999999999982</v>
      </c>
      <c r="EC53" s="181">
        <f t="shared" si="385"/>
        <v>0.29999999999999982</v>
      </c>
      <c r="ED53" s="181">
        <f t="shared" si="385"/>
        <v>0.29999999999999982</v>
      </c>
      <c r="EE53" s="181">
        <f t="shared" si="385"/>
        <v>0.29999999999999982</v>
      </c>
      <c r="EF53" s="181">
        <f t="shared" si="385"/>
        <v>0.29999999999999982</v>
      </c>
      <c r="EG53" s="181">
        <f t="shared" si="385"/>
        <v>0.29999999999999982</v>
      </c>
      <c r="EH53" s="181">
        <f t="shared" si="385"/>
        <v>0.29999999999999982</v>
      </c>
      <c r="EI53" s="181">
        <f t="shared" ref="EI53:EX68" si="386">IF(OR(AND(EI$4&gt;=$J53,EI$4&lt;=$K53),AND(EI$4&gt;=$Q53,EI$4&lt;=$R53),AND(EI$4&gt;=$X53,EI$4&lt;=$Y53)),$D53,0)</f>
        <v>0.29999999999999982</v>
      </c>
      <c r="EJ53" s="181">
        <f t="shared" si="386"/>
        <v>0.29999999999999982</v>
      </c>
      <c r="EK53" s="181">
        <f t="shared" si="386"/>
        <v>0.29999999999999982</v>
      </c>
      <c r="EL53" s="181">
        <f t="shared" si="386"/>
        <v>0.29999999999999982</v>
      </c>
      <c r="EM53" s="181">
        <f t="shared" si="386"/>
        <v>0.29999999999999982</v>
      </c>
      <c r="EN53" s="181">
        <f t="shared" si="386"/>
        <v>0.29999999999999982</v>
      </c>
      <c r="EO53" s="181">
        <f t="shared" si="386"/>
        <v>0.29999999999999982</v>
      </c>
      <c r="EP53" s="181">
        <f t="shared" si="386"/>
        <v>0.29999999999999982</v>
      </c>
      <c r="EQ53" s="181">
        <f t="shared" si="386"/>
        <v>0.29999999999999982</v>
      </c>
      <c r="ER53" s="181">
        <f t="shared" si="386"/>
        <v>0.29999999999999982</v>
      </c>
      <c r="ES53" s="181">
        <f t="shared" si="386"/>
        <v>0.29999999999999982</v>
      </c>
      <c r="ET53" s="181">
        <f t="shared" si="386"/>
        <v>0.29999999999999982</v>
      </c>
      <c r="EU53" s="181">
        <f t="shared" si="386"/>
        <v>0.29999999999999982</v>
      </c>
      <c r="EV53" s="181">
        <f t="shared" si="386"/>
        <v>0.29999999999999982</v>
      </c>
      <c r="EW53" s="181">
        <f t="shared" si="386"/>
        <v>0.29999999999999982</v>
      </c>
      <c r="EX53" s="181">
        <f t="shared" si="386"/>
        <v>0.29999999999999982</v>
      </c>
      <c r="EY53" s="181">
        <f t="shared" ref="EY53:FN68" si="387">IF(OR(AND(EY$4&gt;=$J53,EY$4&lt;=$K53),AND(EY$4&gt;=$Q53,EY$4&lt;=$R53),AND(EY$4&gt;=$X53,EY$4&lt;=$Y53)),$D53,0)</f>
        <v>0.29999999999999982</v>
      </c>
      <c r="EZ53" s="181">
        <f t="shared" si="387"/>
        <v>0.29999999999999982</v>
      </c>
      <c r="FA53" s="181">
        <f t="shared" si="387"/>
        <v>0.29999999999999982</v>
      </c>
      <c r="FB53" s="181">
        <f t="shared" si="387"/>
        <v>0.29999999999999982</v>
      </c>
      <c r="FC53" s="181">
        <f t="shared" si="387"/>
        <v>0.29999999999999982</v>
      </c>
      <c r="FD53" s="181">
        <f t="shared" si="387"/>
        <v>0.29999999999999982</v>
      </c>
      <c r="FE53" s="181">
        <f t="shared" si="387"/>
        <v>0.29999999999999982</v>
      </c>
      <c r="FF53" s="181">
        <f t="shared" si="387"/>
        <v>0.29999999999999982</v>
      </c>
      <c r="FG53" s="181">
        <f t="shared" si="387"/>
        <v>0.29999999999999982</v>
      </c>
      <c r="FH53" s="181">
        <f t="shared" si="387"/>
        <v>0.29999999999999982</v>
      </c>
      <c r="FI53" s="181">
        <f t="shared" si="387"/>
        <v>0.29999999999999982</v>
      </c>
      <c r="FJ53" s="181">
        <f t="shared" si="387"/>
        <v>0.29999999999999982</v>
      </c>
      <c r="FK53" s="181">
        <f t="shared" si="387"/>
        <v>0.29999999999999982</v>
      </c>
      <c r="FL53" s="181">
        <f t="shared" si="387"/>
        <v>0.29999999999999982</v>
      </c>
      <c r="FM53" s="181">
        <f t="shared" si="387"/>
        <v>0.29999999999999982</v>
      </c>
      <c r="FN53" s="181">
        <f t="shared" si="387"/>
        <v>0.29999999999999982</v>
      </c>
      <c r="FO53" s="181">
        <f t="shared" ref="FO53:GD68" si="388">IF(OR(AND(FO$4&gt;=$J53,FO$4&lt;=$K53),AND(FO$4&gt;=$Q53,FO$4&lt;=$R53),AND(FO$4&gt;=$X53,FO$4&lt;=$Y53)),$D53,0)</f>
        <v>0.29999999999999982</v>
      </c>
      <c r="FP53" s="181">
        <f t="shared" si="388"/>
        <v>0.29999999999999982</v>
      </c>
      <c r="FQ53" s="181">
        <f t="shared" si="388"/>
        <v>0.29999999999999982</v>
      </c>
      <c r="FR53" s="181">
        <f t="shared" si="388"/>
        <v>0.29999999999999982</v>
      </c>
      <c r="FS53" s="181">
        <f t="shared" si="388"/>
        <v>0.29999999999999982</v>
      </c>
      <c r="FT53" s="181">
        <f t="shared" si="388"/>
        <v>0.29999999999999982</v>
      </c>
      <c r="FU53" s="181">
        <f t="shared" si="388"/>
        <v>0.29999999999999982</v>
      </c>
      <c r="FV53" s="181">
        <f t="shared" si="388"/>
        <v>0.29999999999999982</v>
      </c>
      <c r="FW53" s="181">
        <f t="shared" si="388"/>
        <v>0.29999999999999982</v>
      </c>
      <c r="FX53" s="181">
        <f t="shared" si="388"/>
        <v>0.29999999999999982</v>
      </c>
      <c r="FY53" s="181">
        <f t="shared" si="388"/>
        <v>0.29999999999999982</v>
      </c>
      <c r="FZ53" s="181">
        <f t="shared" si="388"/>
        <v>0.29999999999999982</v>
      </c>
      <c r="GA53" s="181">
        <f t="shared" si="388"/>
        <v>0.29999999999999982</v>
      </c>
      <c r="GB53" s="181">
        <f t="shared" si="388"/>
        <v>0.29999999999999982</v>
      </c>
      <c r="GC53" s="181">
        <f t="shared" si="388"/>
        <v>0.29999999999999982</v>
      </c>
      <c r="GD53" s="181">
        <f t="shared" si="388"/>
        <v>0.29999999999999982</v>
      </c>
      <c r="GE53" s="181">
        <f t="shared" ref="GE53:GT68" si="389">IF(OR(AND(GE$4&gt;=$J53,GE$4&lt;=$K53),AND(GE$4&gt;=$Q53,GE$4&lt;=$R53),AND(GE$4&gt;=$X53,GE$4&lt;=$Y53)),$D53,0)</f>
        <v>0.29999999999999982</v>
      </c>
      <c r="GF53" s="181">
        <f t="shared" si="389"/>
        <v>0.29999999999999982</v>
      </c>
      <c r="GG53" s="181">
        <f t="shared" si="389"/>
        <v>0.29999999999999982</v>
      </c>
      <c r="GH53" s="181">
        <f t="shared" si="389"/>
        <v>0.29999999999999982</v>
      </c>
      <c r="GI53" s="181">
        <f t="shared" si="389"/>
        <v>0.29999999999999982</v>
      </c>
      <c r="GJ53" s="181">
        <f t="shared" si="389"/>
        <v>0.29999999999999982</v>
      </c>
      <c r="GK53" s="181">
        <f t="shared" si="389"/>
        <v>0.29999999999999982</v>
      </c>
      <c r="GL53" s="181">
        <f t="shared" si="389"/>
        <v>0.29999999999999982</v>
      </c>
      <c r="GM53" s="181">
        <f t="shared" si="389"/>
        <v>0.29999999999999982</v>
      </c>
      <c r="GN53" s="181">
        <f t="shared" si="389"/>
        <v>0.29999999999999982</v>
      </c>
      <c r="GO53" s="181">
        <f t="shared" si="389"/>
        <v>0.29999999999999982</v>
      </c>
      <c r="GP53" s="181">
        <f t="shared" si="389"/>
        <v>0.29999999999999982</v>
      </c>
      <c r="GQ53" s="181">
        <f t="shared" si="389"/>
        <v>0.29999999999999982</v>
      </c>
      <c r="GR53" s="181">
        <f t="shared" si="389"/>
        <v>0.29999999999999982</v>
      </c>
      <c r="GS53" s="181">
        <f t="shared" si="389"/>
        <v>0.29999999999999982</v>
      </c>
      <c r="GT53" s="181">
        <f t="shared" si="389"/>
        <v>0.29999999999999982</v>
      </c>
      <c r="GU53" s="181">
        <f t="shared" ref="GU53:HJ68" si="390">IF(OR(AND(GU$4&gt;=$J53,GU$4&lt;=$K53),AND(GU$4&gt;=$Q53,GU$4&lt;=$R53),AND(GU$4&gt;=$X53,GU$4&lt;=$Y53)),$D53,0)</f>
        <v>0.29999999999999982</v>
      </c>
      <c r="GV53" s="181">
        <f t="shared" si="390"/>
        <v>0.29999999999999982</v>
      </c>
      <c r="GW53" s="181">
        <f t="shared" si="390"/>
        <v>0.29999999999999982</v>
      </c>
      <c r="GX53" s="181">
        <f t="shared" si="390"/>
        <v>0.29999999999999982</v>
      </c>
      <c r="GY53" s="181">
        <f t="shared" si="390"/>
        <v>0.29999999999999982</v>
      </c>
      <c r="GZ53" s="181">
        <f t="shared" si="390"/>
        <v>0.29999999999999982</v>
      </c>
      <c r="HA53" s="181">
        <f t="shared" si="390"/>
        <v>0.29999999999999982</v>
      </c>
      <c r="HB53" s="181">
        <f t="shared" si="390"/>
        <v>0.29999999999999982</v>
      </c>
      <c r="HC53" s="181">
        <f t="shared" si="390"/>
        <v>0.29999999999999982</v>
      </c>
      <c r="HD53" s="181">
        <f t="shared" si="390"/>
        <v>0.29999999999999982</v>
      </c>
      <c r="HE53" s="181">
        <f t="shared" si="390"/>
        <v>0.29999999999999982</v>
      </c>
      <c r="HF53" s="181">
        <f t="shared" si="390"/>
        <v>0.29999999999999982</v>
      </c>
      <c r="HG53" s="181">
        <f t="shared" si="390"/>
        <v>0.29999999999999982</v>
      </c>
      <c r="HH53" s="181">
        <f t="shared" si="390"/>
        <v>0.29999999999999982</v>
      </c>
      <c r="HI53" s="181">
        <f t="shared" si="390"/>
        <v>0.29999999999999982</v>
      </c>
      <c r="HJ53" s="181">
        <f t="shared" si="390"/>
        <v>0.29999999999999982</v>
      </c>
      <c r="HK53" s="181">
        <f t="shared" ref="HK53:HZ68" si="391">IF(OR(AND(HK$4&gt;=$J53,HK$4&lt;=$K53),AND(HK$4&gt;=$Q53,HK$4&lt;=$R53),AND(HK$4&gt;=$X53,HK$4&lt;=$Y53)),$D53,0)</f>
        <v>0.29999999999999982</v>
      </c>
      <c r="HL53" s="181">
        <f t="shared" si="391"/>
        <v>0.29999999999999982</v>
      </c>
      <c r="HM53" s="181">
        <f t="shared" si="391"/>
        <v>0.29999999999999982</v>
      </c>
      <c r="HN53" s="181">
        <f t="shared" si="391"/>
        <v>0.29999999999999982</v>
      </c>
      <c r="HO53" s="181">
        <f t="shared" si="391"/>
        <v>0.29999999999999982</v>
      </c>
      <c r="HP53" s="181">
        <f t="shared" si="391"/>
        <v>0.29999999999999982</v>
      </c>
      <c r="HQ53" s="181">
        <f t="shared" si="391"/>
        <v>0.29999999999999982</v>
      </c>
      <c r="HR53" s="181">
        <f t="shared" si="391"/>
        <v>0.29999999999999982</v>
      </c>
      <c r="HS53" s="181">
        <f t="shared" si="391"/>
        <v>0.29999999999999982</v>
      </c>
      <c r="HT53" s="181">
        <f t="shared" si="391"/>
        <v>0.29999999999999982</v>
      </c>
      <c r="HU53" s="181">
        <f t="shared" si="391"/>
        <v>0.29999999999999982</v>
      </c>
      <c r="HV53" s="181">
        <f t="shared" si="391"/>
        <v>0.29999999999999982</v>
      </c>
      <c r="HW53" s="181">
        <f t="shared" si="391"/>
        <v>0.29999999999999982</v>
      </c>
      <c r="HX53" s="181">
        <f t="shared" si="391"/>
        <v>0.29999999999999982</v>
      </c>
      <c r="HY53" s="181">
        <f t="shared" si="391"/>
        <v>0.29999999999999982</v>
      </c>
      <c r="HZ53" s="181">
        <f t="shared" si="391"/>
        <v>0.29999999999999982</v>
      </c>
      <c r="IA53" s="181">
        <f t="shared" ref="IA53:IP68" si="392">IF(OR(AND(IA$4&gt;=$J53,IA$4&lt;=$K53),AND(IA$4&gt;=$Q53,IA$4&lt;=$R53),AND(IA$4&gt;=$X53,IA$4&lt;=$Y53)),$D53,0)</f>
        <v>0.29999999999999982</v>
      </c>
      <c r="IB53" s="181">
        <f t="shared" si="392"/>
        <v>0.29999999999999982</v>
      </c>
      <c r="IC53" s="181">
        <f t="shared" si="392"/>
        <v>0.29999999999999982</v>
      </c>
      <c r="ID53" s="181">
        <f t="shared" si="392"/>
        <v>0.29999999999999982</v>
      </c>
      <c r="IE53" s="181">
        <f t="shared" si="392"/>
        <v>0.29999999999999982</v>
      </c>
      <c r="IF53" s="181">
        <f t="shared" si="392"/>
        <v>0.29999999999999982</v>
      </c>
      <c r="IG53" s="181">
        <f t="shared" si="392"/>
        <v>0.29999999999999982</v>
      </c>
      <c r="IH53" s="181">
        <f t="shared" si="392"/>
        <v>0.29999999999999982</v>
      </c>
      <c r="II53" s="181">
        <f t="shared" si="392"/>
        <v>0.29999999999999982</v>
      </c>
      <c r="IJ53" s="181">
        <f t="shared" si="392"/>
        <v>0.29999999999999982</v>
      </c>
      <c r="IK53" s="181">
        <f t="shared" si="392"/>
        <v>0.29999999999999982</v>
      </c>
      <c r="IL53" s="181">
        <f t="shared" si="392"/>
        <v>0.29999999999999982</v>
      </c>
      <c r="IM53" s="181">
        <f t="shared" si="392"/>
        <v>0.29999999999999982</v>
      </c>
      <c r="IN53" s="181">
        <f t="shared" si="392"/>
        <v>0.29999999999999982</v>
      </c>
      <c r="IO53" s="181">
        <f t="shared" si="392"/>
        <v>0.29999999999999982</v>
      </c>
      <c r="IP53" s="181">
        <f t="shared" si="392"/>
        <v>0.29999999999999982</v>
      </c>
      <c r="IQ53" s="181">
        <f t="shared" ref="IQ53:JF68" si="393">IF(OR(AND(IQ$4&gt;=$J53,IQ$4&lt;=$K53),AND(IQ$4&gt;=$Q53,IQ$4&lt;=$R53),AND(IQ$4&gt;=$X53,IQ$4&lt;=$Y53)),$D53,0)</f>
        <v>0.29999999999999982</v>
      </c>
      <c r="IR53" s="181">
        <f t="shared" si="393"/>
        <v>0.29999999999999982</v>
      </c>
      <c r="IS53" s="181">
        <f t="shared" si="393"/>
        <v>0.29999999999999982</v>
      </c>
      <c r="IT53" s="181">
        <f t="shared" si="393"/>
        <v>0.29999999999999982</v>
      </c>
      <c r="IU53" s="181">
        <f t="shared" si="393"/>
        <v>0.29999999999999982</v>
      </c>
      <c r="IV53" s="181">
        <f t="shared" si="393"/>
        <v>0.29999999999999982</v>
      </c>
      <c r="IW53" s="181">
        <f t="shared" si="393"/>
        <v>0.29999999999999982</v>
      </c>
      <c r="IX53" s="181">
        <f t="shared" si="393"/>
        <v>0.29999999999999982</v>
      </c>
      <c r="IY53" s="181">
        <f t="shared" si="393"/>
        <v>0.29999999999999982</v>
      </c>
      <c r="IZ53" s="181">
        <f t="shared" si="393"/>
        <v>0.29999999999999982</v>
      </c>
      <c r="JA53" s="181">
        <f t="shared" si="393"/>
        <v>0.29999999999999982</v>
      </c>
      <c r="JB53" s="181">
        <f t="shared" si="393"/>
        <v>0.29999999999999982</v>
      </c>
      <c r="JC53" s="181">
        <f t="shared" si="393"/>
        <v>0.29999999999999982</v>
      </c>
      <c r="JD53" s="181">
        <f t="shared" si="393"/>
        <v>0.29999999999999982</v>
      </c>
      <c r="JE53" s="181">
        <f t="shared" si="393"/>
        <v>0.29999999999999982</v>
      </c>
      <c r="JF53" s="181">
        <f t="shared" si="393"/>
        <v>0.29999999999999982</v>
      </c>
      <c r="JG53" s="181">
        <f t="shared" ref="JG53:JV68" si="394">IF(OR(AND(JG$4&gt;=$J53,JG$4&lt;=$K53),AND(JG$4&gt;=$Q53,JG$4&lt;=$R53),AND(JG$4&gt;=$X53,JG$4&lt;=$Y53)),$D53,0)</f>
        <v>0.29999999999999982</v>
      </c>
      <c r="JH53" s="181">
        <f t="shared" si="394"/>
        <v>0.29999999999999982</v>
      </c>
      <c r="JI53" s="181">
        <f t="shared" si="394"/>
        <v>0.29999999999999982</v>
      </c>
      <c r="JJ53" s="181">
        <f t="shared" si="394"/>
        <v>0.29999999999999982</v>
      </c>
      <c r="JK53" s="181">
        <f t="shared" si="394"/>
        <v>0.29999999999999982</v>
      </c>
      <c r="JL53" s="181">
        <f t="shared" si="394"/>
        <v>0.29999999999999982</v>
      </c>
      <c r="JM53" s="181">
        <f t="shared" si="394"/>
        <v>0.29999999999999982</v>
      </c>
      <c r="JN53" s="181">
        <f t="shared" si="394"/>
        <v>0.29999999999999982</v>
      </c>
      <c r="JO53" s="181">
        <f t="shared" si="394"/>
        <v>0.29999999999999982</v>
      </c>
      <c r="JP53" s="181">
        <f t="shared" si="394"/>
        <v>0.29999999999999982</v>
      </c>
      <c r="JQ53" s="181">
        <f t="shared" si="394"/>
        <v>0.29999999999999982</v>
      </c>
      <c r="JR53" s="181">
        <f t="shared" si="394"/>
        <v>0.29999999999999982</v>
      </c>
      <c r="JS53" s="181">
        <f t="shared" si="394"/>
        <v>0.29999999999999982</v>
      </c>
      <c r="JT53" s="181">
        <f t="shared" si="394"/>
        <v>0.29999999999999982</v>
      </c>
      <c r="JU53" s="181">
        <f t="shared" si="394"/>
        <v>0.29999999999999982</v>
      </c>
      <c r="JV53" s="181">
        <f t="shared" si="394"/>
        <v>0.29999999999999982</v>
      </c>
      <c r="JW53" s="181">
        <f t="shared" ref="JW53:KL68" si="395">IF(OR(AND(JW$4&gt;=$J53,JW$4&lt;=$K53),AND(JW$4&gt;=$Q53,JW$4&lt;=$R53),AND(JW$4&gt;=$X53,JW$4&lt;=$Y53)),$D53,0)</f>
        <v>0.29999999999999982</v>
      </c>
      <c r="JX53" s="181">
        <f t="shared" si="395"/>
        <v>0.29999999999999982</v>
      </c>
      <c r="JY53" s="181">
        <f t="shared" si="395"/>
        <v>0.29999999999999982</v>
      </c>
      <c r="JZ53" s="181">
        <f t="shared" si="395"/>
        <v>0.29999999999999982</v>
      </c>
      <c r="KA53" s="181">
        <f t="shared" si="395"/>
        <v>0.29999999999999982</v>
      </c>
      <c r="KB53" s="181">
        <f t="shared" si="395"/>
        <v>0.29999999999999982</v>
      </c>
      <c r="KC53" s="181">
        <f t="shared" si="395"/>
        <v>0.29999999999999982</v>
      </c>
      <c r="KD53" s="181">
        <f t="shared" si="395"/>
        <v>0.29999999999999982</v>
      </c>
      <c r="KE53" s="181">
        <f t="shared" si="395"/>
        <v>0.29999999999999982</v>
      </c>
      <c r="KF53" s="181">
        <f t="shared" si="395"/>
        <v>0.29999999999999982</v>
      </c>
      <c r="KG53" s="181">
        <f t="shared" si="395"/>
        <v>0.29999999999999982</v>
      </c>
      <c r="KH53" s="181">
        <f t="shared" si="395"/>
        <v>0.29999999999999982</v>
      </c>
      <c r="KI53" s="181">
        <f t="shared" si="395"/>
        <v>0.29999999999999982</v>
      </c>
      <c r="KJ53" s="181">
        <f t="shared" si="395"/>
        <v>0.29999999999999982</v>
      </c>
      <c r="KK53" s="181">
        <f t="shared" si="395"/>
        <v>0.29999999999999982</v>
      </c>
      <c r="KL53" s="181">
        <f t="shared" si="395"/>
        <v>0.29999999999999982</v>
      </c>
      <c r="KM53" s="181">
        <f t="shared" ref="KM53:LB68" si="396">IF(OR(AND(KM$4&gt;=$J53,KM$4&lt;=$K53),AND(KM$4&gt;=$Q53,KM$4&lt;=$R53),AND(KM$4&gt;=$X53,KM$4&lt;=$Y53)),$D53,0)</f>
        <v>0.29999999999999982</v>
      </c>
      <c r="KN53" s="181">
        <f t="shared" si="396"/>
        <v>0.29999999999999982</v>
      </c>
      <c r="KO53" s="181">
        <f t="shared" si="396"/>
        <v>0.29999999999999982</v>
      </c>
      <c r="KP53" s="181">
        <f t="shared" si="396"/>
        <v>0.29999999999999982</v>
      </c>
      <c r="KQ53" s="181">
        <f t="shared" si="396"/>
        <v>0.29999999999999982</v>
      </c>
      <c r="KR53" s="181">
        <f t="shared" si="396"/>
        <v>0.29999999999999982</v>
      </c>
      <c r="KS53" s="181">
        <f t="shared" si="396"/>
        <v>0.29999999999999982</v>
      </c>
      <c r="KT53" s="181">
        <f t="shared" si="396"/>
        <v>0.29999999999999982</v>
      </c>
      <c r="KU53" s="181">
        <f t="shared" si="396"/>
        <v>0.29999999999999982</v>
      </c>
      <c r="KV53" s="181">
        <f t="shared" si="396"/>
        <v>0.29999999999999982</v>
      </c>
      <c r="KW53" s="181">
        <f t="shared" si="396"/>
        <v>0.29999999999999982</v>
      </c>
      <c r="KX53" s="181">
        <f t="shared" si="396"/>
        <v>0.29999999999999982</v>
      </c>
      <c r="KY53" s="181">
        <f t="shared" si="396"/>
        <v>0.29999999999999982</v>
      </c>
      <c r="KZ53" s="181">
        <f t="shared" si="396"/>
        <v>0.29999999999999982</v>
      </c>
      <c r="LA53" s="181">
        <f t="shared" si="396"/>
        <v>0.29999999999999982</v>
      </c>
      <c r="LB53" s="181">
        <f t="shared" si="396"/>
        <v>0.29999999999999982</v>
      </c>
      <c r="LC53" s="181">
        <f t="shared" ref="LC53:LR68" si="397">IF(OR(AND(LC$4&gt;=$J53,LC$4&lt;=$K53),AND(LC$4&gt;=$Q53,LC$4&lt;=$R53),AND(LC$4&gt;=$X53,LC$4&lt;=$Y53)),$D53,0)</f>
        <v>0.29999999999999982</v>
      </c>
      <c r="LD53" s="181">
        <f t="shared" si="397"/>
        <v>0.29999999999999982</v>
      </c>
      <c r="LE53" s="181">
        <f t="shared" si="397"/>
        <v>0.29999999999999982</v>
      </c>
      <c r="LF53" s="181">
        <f t="shared" si="397"/>
        <v>0.29999999999999982</v>
      </c>
      <c r="LG53" s="181">
        <f t="shared" si="397"/>
        <v>0.29999999999999982</v>
      </c>
      <c r="LH53" s="181">
        <f t="shared" si="397"/>
        <v>0.29999999999999982</v>
      </c>
      <c r="LI53" s="181">
        <f t="shared" si="397"/>
        <v>0.29999999999999982</v>
      </c>
      <c r="LJ53" s="181">
        <f t="shared" si="397"/>
        <v>0.29999999999999982</v>
      </c>
      <c r="LK53" s="181">
        <f t="shared" si="397"/>
        <v>0.29999999999999982</v>
      </c>
      <c r="LL53" s="181">
        <f t="shared" si="397"/>
        <v>0.29999999999999982</v>
      </c>
      <c r="LM53" s="181">
        <f t="shared" si="397"/>
        <v>0.29999999999999982</v>
      </c>
      <c r="LN53" s="181">
        <f t="shared" si="397"/>
        <v>0.29999999999999982</v>
      </c>
      <c r="LO53" s="181">
        <f t="shared" si="397"/>
        <v>0.29999999999999982</v>
      </c>
      <c r="LP53" s="181">
        <f t="shared" si="397"/>
        <v>0.29999999999999982</v>
      </c>
      <c r="LQ53" s="181">
        <f t="shared" si="397"/>
        <v>0.29999999999999982</v>
      </c>
      <c r="LR53" s="181">
        <f t="shared" si="397"/>
        <v>0.29999999999999982</v>
      </c>
      <c r="LS53" s="181">
        <f t="shared" ref="LS53:MH68" si="398">IF(OR(AND(LS$4&gt;=$J53,LS$4&lt;=$K53),AND(LS$4&gt;=$Q53,LS$4&lt;=$R53),AND(LS$4&gt;=$X53,LS$4&lt;=$Y53)),$D53,0)</f>
        <v>0.29999999999999982</v>
      </c>
      <c r="LT53" s="181">
        <f t="shared" si="398"/>
        <v>0.29999999999999982</v>
      </c>
      <c r="LU53" s="181">
        <f t="shared" si="398"/>
        <v>0.29999999999999982</v>
      </c>
      <c r="LV53" s="181">
        <f t="shared" si="398"/>
        <v>0.29999999999999982</v>
      </c>
      <c r="LW53" s="181">
        <f t="shared" si="398"/>
        <v>0.29999999999999982</v>
      </c>
      <c r="LX53" s="181">
        <f t="shared" si="398"/>
        <v>0.29999999999999982</v>
      </c>
      <c r="LY53" s="181">
        <f t="shared" si="398"/>
        <v>0.29999999999999982</v>
      </c>
      <c r="LZ53" s="181">
        <f t="shared" si="398"/>
        <v>0.29999999999999982</v>
      </c>
      <c r="MA53" s="181">
        <f t="shared" si="398"/>
        <v>0.29999999999999982</v>
      </c>
      <c r="MB53" s="181">
        <f t="shared" si="398"/>
        <v>0.29999999999999982</v>
      </c>
      <c r="MC53" s="181">
        <f t="shared" si="398"/>
        <v>0.29999999999999982</v>
      </c>
      <c r="MD53" s="181">
        <f t="shared" si="398"/>
        <v>0.29999999999999982</v>
      </c>
      <c r="ME53" s="181">
        <f t="shared" si="398"/>
        <v>0.29999999999999982</v>
      </c>
      <c r="MF53" s="181">
        <f t="shared" si="398"/>
        <v>0.29999999999999982</v>
      </c>
      <c r="MG53" s="181">
        <f t="shared" si="398"/>
        <v>0.29999999999999982</v>
      </c>
      <c r="MH53" s="181">
        <f t="shared" si="398"/>
        <v>0.29999999999999982</v>
      </c>
      <c r="MI53" s="181">
        <f t="shared" ref="MI53:MX68" si="399">IF(OR(AND(MI$4&gt;=$J53,MI$4&lt;=$K53),AND(MI$4&gt;=$Q53,MI$4&lt;=$R53),AND(MI$4&gt;=$X53,MI$4&lt;=$Y53)),$D53,0)</f>
        <v>0.29999999999999982</v>
      </c>
      <c r="MJ53" s="181">
        <f t="shared" si="399"/>
        <v>0.29999999999999982</v>
      </c>
      <c r="MK53" s="181">
        <f t="shared" si="399"/>
        <v>0.29999999999999982</v>
      </c>
      <c r="ML53" s="181">
        <f t="shared" si="399"/>
        <v>0.29999999999999982</v>
      </c>
      <c r="MM53" s="181">
        <f t="shared" si="399"/>
        <v>0.29999999999999982</v>
      </c>
      <c r="MN53" s="181">
        <f t="shared" si="399"/>
        <v>0.29999999999999982</v>
      </c>
      <c r="MO53" s="181">
        <f t="shared" si="399"/>
        <v>0.29999999999999982</v>
      </c>
      <c r="MP53" s="181">
        <f t="shared" si="399"/>
        <v>0.29999999999999982</v>
      </c>
      <c r="MQ53" s="181">
        <f t="shared" si="399"/>
        <v>0.29999999999999982</v>
      </c>
      <c r="MR53" s="181">
        <f t="shared" si="399"/>
        <v>0.29999999999999982</v>
      </c>
      <c r="MS53" s="181">
        <f t="shared" si="399"/>
        <v>0.29999999999999982</v>
      </c>
      <c r="MT53" s="181">
        <f t="shared" si="399"/>
        <v>0.29999999999999982</v>
      </c>
      <c r="MU53" s="181">
        <f t="shared" si="399"/>
        <v>0.29999999999999982</v>
      </c>
      <c r="MV53" s="181">
        <f t="shared" si="399"/>
        <v>0.29999999999999982</v>
      </c>
      <c r="MW53" s="181">
        <f t="shared" si="399"/>
        <v>0.29999999999999982</v>
      </c>
      <c r="MX53" s="181">
        <f t="shared" si="399"/>
        <v>0.29999999999999982</v>
      </c>
      <c r="MY53" s="181">
        <f t="shared" ref="MY53:NN68" si="400">IF(OR(AND(MY$4&gt;=$J53,MY$4&lt;=$K53),AND(MY$4&gt;=$Q53,MY$4&lt;=$R53),AND(MY$4&gt;=$X53,MY$4&lt;=$Y53)),$D53,0)</f>
        <v>0.29999999999999982</v>
      </c>
      <c r="MZ53" s="181">
        <f t="shared" si="400"/>
        <v>0.29999999999999982</v>
      </c>
      <c r="NA53" s="181">
        <f t="shared" si="400"/>
        <v>0.29999999999999982</v>
      </c>
      <c r="NB53" s="181">
        <f t="shared" si="400"/>
        <v>0.29999999999999982</v>
      </c>
      <c r="NC53" s="181">
        <f t="shared" si="400"/>
        <v>0.29999999999999982</v>
      </c>
      <c r="ND53" s="181">
        <f t="shared" si="400"/>
        <v>0.29999999999999982</v>
      </c>
      <c r="NE53" s="181">
        <f t="shared" si="400"/>
        <v>0.29999999999999982</v>
      </c>
      <c r="NF53" s="181">
        <f t="shared" si="400"/>
        <v>0.29999999999999982</v>
      </c>
      <c r="NG53" s="181">
        <f t="shared" si="400"/>
        <v>0.29999999999999982</v>
      </c>
      <c r="NH53" s="181">
        <f t="shared" si="400"/>
        <v>0.29999999999999982</v>
      </c>
      <c r="NI53" s="181">
        <f t="shared" si="400"/>
        <v>0.29999999999999982</v>
      </c>
      <c r="NJ53" s="181">
        <f t="shared" si="400"/>
        <v>0.29999999999999982</v>
      </c>
      <c r="NK53" s="181">
        <f t="shared" si="400"/>
        <v>0.29999999999999982</v>
      </c>
      <c r="NL53" s="181">
        <f t="shared" si="400"/>
        <v>0.29999999999999982</v>
      </c>
      <c r="NM53" s="181">
        <f t="shared" si="400"/>
        <v>0.29999999999999982</v>
      </c>
      <c r="NN53" s="181">
        <f t="shared" si="400"/>
        <v>0.29999999999999982</v>
      </c>
      <c r="NO53" s="181">
        <f t="shared" ref="NO53:OA68" si="401">IF(OR(AND(NO$4&gt;=$J53,NO$4&lt;=$K53),AND(NO$4&gt;=$Q53,NO$4&lt;=$R53),AND(NO$4&gt;=$X53,NO$4&lt;=$Y53)),$D53,0)</f>
        <v>0.29999999999999982</v>
      </c>
      <c r="NP53" s="181">
        <f t="shared" si="401"/>
        <v>0.29999999999999982</v>
      </c>
      <c r="NQ53" s="181">
        <f t="shared" si="401"/>
        <v>0.29999999999999982</v>
      </c>
      <c r="NR53" s="181">
        <f t="shared" si="401"/>
        <v>0.29999999999999982</v>
      </c>
      <c r="NS53" s="181">
        <f t="shared" si="401"/>
        <v>0.29999999999999982</v>
      </c>
      <c r="NT53" s="181">
        <f t="shared" si="401"/>
        <v>0.29999999999999982</v>
      </c>
      <c r="NU53" s="181">
        <f t="shared" si="401"/>
        <v>0.29999999999999982</v>
      </c>
      <c r="NV53" s="181">
        <f t="shared" si="401"/>
        <v>0.29999999999999982</v>
      </c>
      <c r="NW53" s="181">
        <f t="shared" si="401"/>
        <v>0.29999999999999982</v>
      </c>
      <c r="NX53" s="181">
        <f t="shared" si="401"/>
        <v>0.29999999999999982</v>
      </c>
      <c r="NY53" s="181">
        <f t="shared" si="401"/>
        <v>0.29999999999999982</v>
      </c>
      <c r="NZ53" s="181">
        <f t="shared" si="401"/>
        <v>0.29999999999999982</v>
      </c>
      <c r="OA53" s="181">
        <f t="shared" si="401"/>
        <v>0.29999999999999982</v>
      </c>
      <c r="OE53" s="8" t="e">
        <f>#REF!</f>
        <v>#REF!</v>
      </c>
      <c r="OF53" s="8" t="s">
        <v>107</v>
      </c>
      <c r="OG53" s="8" t="s">
        <v>108</v>
      </c>
    </row>
    <row r="54" spans="1:412" ht="11.25" customHeight="1" x14ac:dyDescent="0.25">
      <c r="A54" s="14">
        <v>1.1000000000000001</v>
      </c>
      <c r="B54" s="8" t="s">
        <v>186</v>
      </c>
      <c r="C54" s="22">
        <v>2</v>
      </c>
      <c r="D54" s="15">
        <f>D19-A54</f>
        <v>0.29999999999999982</v>
      </c>
      <c r="E54" s="168">
        <v>45292</v>
      </c>
      <c r="F54" s="169">
        <v>45657</v>
      </c>
      <c r="G54" s="170">
        <f t="shared" ref="G54:G66" si="402">F54-E54</f>
        <v>365</v>
      </c>
      <c r="H54" s="170" t="str">
        <f t="shared" ref="H54:H66" si="403">IF(E54="","",TEXT(E54,"ddd"))</f>
        <v>Sen</v>
      </c>
      <c r="I54" s="171"/>
      <c r="J54" s="170">
        <f t="shared" ref="J54:J66" si="404">IF(E54="","",ROUND(E54-45291,0))</f>
        <v>1</v>
      </c>
      <c r="K54" s="170">
        <f t="shared" ref="K54:K66" si="405">IF(F54="","",ROUND(F54-45291,0))</f>
        <v>366</v>
      </c>
      <c r="Z54" s="181">
        <f t="shared" ref="Z54:AO69" si="406">IF(OR(AND(Z$4&gt;=$J54,Z$4&lt;=$K54),AND(Z$4&gt;=$Q54,Z$4&lt;=$R54),AND(Z$4&gt;=$X54,Z$4&lt;=$Y54)),$D54,0)</f>
        <v>0.29999999999999982</v>
      </c>
      <c r="AA54" s="181">
        <f t="shared" si="379"/>
        <v>0.29999999999999982</v>
      </c>
      <c r="AB54" s="181">
        <f t="shared" si="379"/>
        <v>0.29999999999999982</v>
      </c>
      <c r="AC54" s="181">
        <f t="shared" si="379"/>
        <v>0.29999999999999982</v>
      </c>
      <c r="AD54" s="181">
        <f t="shared" si="379"/>
        <v>0.29999999999999982</v>
      </c>
      <c r="AE54" s="181">
        <f t="shared" si="379"/>
        <v>0.29999999999999982</v>
      </c>
      <c r="AF54" s="181">
        <f t="shared" si="379"/>
        <v>0.29999999999999982</v>
      </c>
      <c r="AG54" s="181">
        <f t="shared" si="379"/>
        <v>0.29999999999999982</v>
      </c>
      <c r="AH54" s="181">
        <f t="shared" si="379"/>
        <v>0.29999999999999982</v>
      </c>
      <c r="AI54" s="181">
        <f t="shared" si="379"/>
        <v>0.29999999999999982</v>
      </c>
      <c r="AJ54" s="181">
        <f t="shared" si="379"/>
        <v>0.29999999999999982</v>
      </c>
      <c r="AK54" s="181">
        <f t="shared" si="379"/>
        <v>0.29999999999999982</v>
      </c>
      <c r="AL54" s="181">
        <f t="shared" si="379"/>
        <v>0.29999999999999982</v>
      </c>
      <c r="AM54" s="181">
        <f t="shared" si="379"/>
        <v>0.29999999999999982</v>
      </c>
      <c r="AN54" s="181">
        <f t="shared" si="379"/>
        <v>0.29999999999999982</v>
      </c>
      <c r="AO54" s="181">
        <f t="shared" si="379"/>
        <v>0.29999999999999982</v>
      </c>
      <c r="AP54" s="181">
        <f t="shared" si="379"/>
        <v>0.29999999999999982</v>
      </c>
      <c r="AQ54" s="181">
        <f t="shared" si="380"/>
        <v>0.29999999999999982</v>
      </c>
      <c r="AR54" s="181">
        <f t="shared" si="380"/>
        <v>0.29999999999999982</v>
      </c>
      <c r="AS54" s="181">
        <f t="shared" si="380"/>
        <v>0.29999999999999982</v>
      </c>
      <c r="AT54" s="181">
        <f t="shared" si="380"/>
        <v>0.29999999999999982</v>
      </c>
      <c r="AU54" s="181">
        <f t="shared" si="380"/>
        <v>0.29999999999999982</v>
      </c>
      <c r="AV54" s="181">
        <f t="shared" si="380"/>
        <v>0.29999999999999982</v>
      </c>
      <c r="AW54" s="181">
        <f t="shared" si="380"/>
        <v>0.29999999999999982</v>
      </c>
      <c r="AX54" s="181">
        <f t="shared" si="380"/>
        <v>0.29999999999999982</v>
      </c>
      <c r="AY54" s="181">
        <f t="shared" si="380"/>
        <v>0.29999999999999982</v>
      </c>
      <c r="AZ54" s="181">
        <f t="shared" si="380"/>
        <v>0.29999999999999982</v>
      </c>
      <c r="BA54" s="181">
        <f t="shared" si="380"/>
        <v>0.29999999999999982</v>
      </c>
      <c r="BB54" s="181">
        <f t="shared" si="380"/>
        <v>0.29999999999999982</v>
      </c>
      <c r="BC54" s="181">
        <f t="shared" si="380"/>
        <v>0.29999999999999982</v>
      </c>
      <c r="BD54" s="181">
        <f t="shared" si="380"/>
        <v>0.29999999999999982</v>
      </c>
      <c r="BE54" s="181">
        <f t="shared" si="380"/>
        <v>0.29999999999999982</v>
      </c>
      <c r="BF54" s="181">
        <f t="shared" si="380"/>
        <v>0.29999999999999982</v>
      </c>
      <c r="BG54" s="181">
        <f t="shared" si="381"/>
        <v>0.29999999999999982</v>
      </c>
      <c r="BH54" s="181">
        <f t="shared" si="381"/>
        <v>0.29999999999999982</v>
      </c>
      <c r="BI54" s="181">
        <f t="shared" si="381"/>
        <v>0.29999999999999982</v>
      </c>
      <c r="BJ54" s="181">
        <f t="shared" si="381"/>
        <v>0.29999999999999982</v>
      </c>
      <c r="BK54" s="181">
        <f t="shared" si="381"/>
        <v>0.29999999999999982</v>
      </c>
      <c r="BL54" s="181">
        <f t="shared" si="381"/>
        <v>0.29999999999999982</v>
      </c>
      <c r="BM54" s="181">
        <f t="shared" si="381"/>
        <v>0.29999999999999982</v>
      </c>
      <c r="BN54" s="181">
        <f t="shared" si="381"/>
        <v>0.29999999999999982</v>
      </c>
      <c r="BO54" s="181">
        <f t="shared" si="381"/>
        <v>0.29999999999999982</v>
      </c>
      <c r="BP54" s="181">
        <f t="shared" si="381"/>
        <v>0.29999999999999982</v>
      </c>
      <c r="BQ54" s="181">
        <f t="shared" si="381"/>
        <v>0.29999999999999982</v>
      </c>
      <c r="BR54" s="181">
        <f t="shared" si="381"/>
        <v>0.29999999999999982</v>
      </c>
      <c r="BS54" s="181">
        <f t="shared" si="381"/>
        <v>0.29999999999999982</v>
      </c>
      <c r="BT54" s="181">
        <f t="shared" si="381"/>
        <v>0.29999999999999982</v>
      </c>
      <c r="BU54" s="181">
        <f t="shared" si="381"/>
        <v>0.29999999999999982</v>
      </c>
      <c r="BV54" s="181">
        <f t="shared" si="381"/>
        <v>0.29999999999999982</v>
      </c>
      <c r="BW54" s="181">
        <f t="shared" si="382"/>
        <v>0.29999999999999982</v>
      </c>
      <c r="BX54" s="181">
        <f t="shared" si="382"/>
        <v>0.29999999999999982</v>
      </c>
      <c r="BY54" s="181">
        <f t="shared" si="382"/>
        <v>0.29999999999999982</v>
      </c>
      <c r="BZ54" s="181">
        <f t="shared" si="382"/>
        <v>0.29999999999999982</v>
      </c>
      <c r="CA54" s="181">
        <f t="shared" si="382"/>
        <v>0.29999999999999982</v>
      </c>
      <c r="CB54" s="181">
        <f t="shared" si="382"/>
        <v>0.29999999999999982</v>
      </c>
      <c r="CC54" s="181">
        <f t="shared" si="382"/>
        <v>0.29999999999999982</v>
      </c>
      <c r="CD54" s="181">
        <f t="shared" si="382"/>
        <v>0.29999999999999982</v>
      </c>
      <c r="CE54" s="181">
        <f t="shared" si="382"/>
        <v>0.29999999999999982</v>
      </c>
      <c r="CF54" s="181">
        <f t="shared" si="382"/>
        <v>0.29999999999999982</v>
      </c>
      <c r="CG54" s="181">
        <f t="shared" si="382"/>
        <v>0.29999999999999982</v>
      </c>
      <c r="CH54" s="181">
        <f t="shared" si="382"/>
        <v>0.29999999999999982</v>
      </c>
      <c r="CI54" s="181">
        <f t="shared" si="382"/>
        <v>0.29999999999999982</v>
      </c>
      <c r="CJ54" s="181">
        <f t="shared" si="382"/>
        <v>0.29999999999999982</v>
      </c>
      <c r="CK54" s="181">
        <f t="shared" si="382"/>
        <v>0.29999999999999982</v>
      </c>
      <c r="CL54" s="181">
        <f t="shared" si="382"/>
        <v>0.29999999999999982</v>
      </c>
      <c r="CM54" s="181">
        <f t="shared" si="383"/>
        <v>0.29999999999999982</v>
      </c>
      <c r="CN54" s="181">
        <f t="shared" si="383"/>
        <v>0.29999999999999982</v>
      </c>
      <c r="CO54" s="181">
        <f t="shared" si="383"/>
        <v>0.29999999999999982</v>
      </c>
      <c r="CP54" s="181">
        <f t="shared" si="383"/>
        <v>0.29999999999999982</v>
      </c>
      <c r="CQ54" s="181">
        <f t="shared" si="383"/>
        <v>0.29999999999999982</v>
      </c>
      <c r="CR54" s="181">
        <f t="shared" si="383"/>
        <v>0.29999999999999982</v>
      </c>
      <c r="CS54" s="181">
        <f t="shared" si="383"/>
        <v>0.29999999999999982</v>
      </c>
      <c r="CT54" s="181">
        <f t="shared" si="383"/>
        <v>0.29999999999999982</v>
      </c>
      <c r="CU54" s="181">
        <f t="shared" si="383"/>
        <v>0.29999999999999982</v>
      </c>
      <c r="CV54" s="181">
        <f t="shared" si="383"/>
        <v>0.29999999999999982</v>
      </c>
      <c r="CW54" s="181">
        <f t="shared" si="383"/>
        <v>0.29999999999999982</v>
      </c>
      <c r="CX54" s="181">
        <f t="shared" si="383"/>
        <v>0.29999999999999982</v>
      </c>
      <c r="CY54" s="181">
        <f t="shared" si="383"/>
        <v>0.29999999999999982</v>
      </c>
      <c r="CZ54" s="181">
        <f t="shared" si="383"/>
        <v>0.29999999999999982</v>
      </c>
      <c r="DA54" s="181">
        <f t="shared" si="383"/>
        <v>0.29999999999999982</v>
      </c>
      <c r="DB54" s="181">
        <f t="shared" si="383"/>
        <v>0.29999999999999982</v>
      </c>
      <c r="DC54" s="181">
        <f t="shared" si="384"/>
        <v>0.29999999999999982</v>
      </c>
      <c r="DD54" s="181">
        <f t="shared" si="384"/>
        <v>0.29999999999999982</v>
      </c>
      <c r="DE54" s="181">
        <f t="shared" si="384"/>
        <v>0.29999999999999982</v>
      </c>
      <c r="DF54" s="181">
        <f t="shared" si="384"/>
        <v>0.29999999999999982</v>
      </c>
      <c r="DG54" s="181">
        <f t="shared" si="384"/>
        <v>0.29999999999999982</v>
      </c>
      <c r="DH54" s="181">
        <f t="shared" si="384"/>
        <v>0.29999999999999982</v>
      </c>
      <c r="DI54" s="181">
        <f t="shared" si="384"/>
        <v>0.29999999999999982</v>
      </c>
      <c r="DJ54" s="181">
        <f t="shared" si="384"/>
        <v>0.29999999999999982</v>
      </c>
      <c r="DK54" s="181">
        <f t="shared" si="384"/>
        <v>0.29999999999999982</v>
      </c>
      <c r="DL54" s="181">
        <f t="shared" si="384"/>
        <v>0.29999999999999982</v>
      </c>
      <c r="DM54" s="181">
        <f t="shared" si="384"/>
        <v>0.29999999999999982</v>
      </c>
      <c r="DN54" s="181">
        <f t="shared" si="384"/>
        <v>0.29999999999999982</v>
      </c>
      <c r="DO54" s="181">
        <f t="shared" si="384"/>
        <v>0.29999999999999982</v>
      </c>
      <c r="DP54" s="181">
        <f t="shared" si="384"/>
        <v>0.29999999999999982</v>
      </c>
      <c r="DQ54" s="181">
        <f t="shared" si="384"/>
        <v>0.29999999999999982</v>
      </c>
      <c r="DR54" s="181">
        <f t="shared" si="384"/>
        <v>0.29999999999999982</v>
      </c>
      <c r="DS54" s="181">
        <f t="shared" si="385"/>
        <v>0.29999999999999982</v>
      </c>
      <c r="DT54" s="181">
        <f t="shared" si="385"/>
        <v>0.29999999999999982</v>
      </c>
      <c r="DU54" s="181">
        <f t="shared" si="385"/>
        <v>0.29999999999999982</v>
      </c>
      <c r="DV54" s="181">
        <f t="shared" si="385"/>
        <v>0.29999999999999982</v>
      </c>
      <c r="DW54" s="181">
        <f t="shared" si="385"/>
        <v>0.29999999999999982</v>
      </c>
      <c r="DX54" s="181">
        <f t="shared" si="385"/>
        <v>0.29999999999999982</v>
      </c>
      <c r="DY54" s="181">
        <f t="shared" si="385"/>
        <v>0.29999999999999982</v>
      </c>
      <c r="DZ54" s="181">
        <f t="shared" si="385"/>
        <v>0.29999999999999982</v>
      </c>
      <c r="EA54" s="181">
        <f t="shared" si="385"/>
        <v>0.29999999999999982</v>
      </c>
      <c r="EB54" s="181">
        <f t="shared" si="385"/>
        <v>0.29999999999999982</v>
      </c>
      <c r="EC54" s="181">
        <f t="shared" si="385"/>
        <v>0.29999999999999982</v>
      </c>
      <c r="ED54" s="181">
        <f t="shared" si="385"/>
        <v>0.29999999999999982</v>
      </c>
      <c r="EE54" s="181">
        <f t="shared" si="385"/>
        <v>0.29999999999999982</v>
      </c>
      <c r="EF54" s="181">
        <f t="shared" si="385"/>
        <v>0.29999999999999982</v>
      </c>
      <c r="EG54" s="181">
        <f t="shared" si="385"/>
        <v>0.29999999999999982</v>
      </c>
      <c r="EH54" s="181">
        <f t="shared" si="385"/>
        <v>0.29999999999999982</v>
      </c>
      <c r="EI54" s="181">
        <f t="shared" si="386"/>
        <v>0.29999999999999982</v>
      </c>
      <c r="EJ54" s="181">
        <f t="shared" si="386"/>
        <v>0.29999999999999982</v>
      </c>
      <c r="EK54" s="181">
        <f t="shared" si="386"/>
        <v>0.29999999999999982</v>
      </c>
      <c r="EL54" s="181">
        <f t="shared" si="386"/>
        <v>0.29999999999999982</v>
      </c>
      <c r="EM54" s="181">
        <f t="shared" si="386"/>
        <v>0.29999999999999982</v>
      </c>
      <c r="EN54" s="181">
        <f t="shared" si="386"/>
        <v>0.29999999999999982</v>
      </c>
      <c r="EO54" s="181">
        <f t="shared" si="386"/>
        <v>0.29999999999999982</v>
      </c>
      <c r="EP54" s="181">
        <f t="shared" si="386"/>
        <v>0.29999999999999982</v>
      </c>
      <c r="EQ54" s="181">
        <f t="shared" si="386"/>
        <v>0.29999999999999982</v>
      </c>
      <c r="ER54" s="181">
        <f t="shared" si="386"/>
        <v>0.29999999999999982</v>
      </c>
      <c r="ES54" s="181">
        <f t="shared" si="386"/>
        <v>0.29999999999999982</v>
      </c>
      <c r="ET54" s="181">
        <f t="shared" si="386"/>
        <v>0.29999999999999982</v>
      </c>
      <c r="EU54" s="181">
        <f t="shared" si="386"/>
        <v>0.29999999999999982</v>
      </c>
      <c r="EV54" s="181">
        <f t="shared" si="386"/>
        <v>0.29999999999999982</v>
      </c>
      <c r="EW54" s="181">
        <f t="shared" si="386"/>
        <v>0.29999999999999982</v>
      </c>
      <c r="EX54" s="181">
        <f t="shared" si="386"/>
        <v>0.29999999999999982</v>
      </c>
      <c r="EY54" s="181">
        <f t="shared" si="387"/>
        <v>0.29999999999999982</v>
      </c>
      <c r="EZ54" s="181">
        <f t="shared" si="387"/>
        <v>0.29999999999999982</v>
      </c>
      <c r="FA54" s="181">
        <f t="shared" si="387"/>
        <v>0.29999999999999982</v>
      </c>
      <c r="FB54" s="181">
        <f t="shared" si="387"/>
        <v>0.29999999999999982</v>
      </c>
      <c r="FC54" s="181">
        <f t="shared" si="387"/>
        <v>0.29999999999999982</v>
      </c>
      <c r="FD54" s="181">
        <f t="shared" si="387"/>
        <v>0.29999999999999982</v>
      </c>
      <c r="FE54" s="181">
        <f t="shared" si="387"/>
        <v>0.29999999999999982</v>
      </c>
      <c r="FF54" s="181">
        <f t="shared" si="387"/>
        <v>0.29999999999999982</v>
      </c>
      <c r="FG54" s="181">
        <f t="shared" si="387"/>
        <v>0.29999999999999982</v>
      </c>
      <c r="FH54" s="181">
        <f t="shared" si="387"/>
        <v>0.29999999999999982</v>
      </c>
      <c r="FI54" s="181">
        <f t="shared" si="387"/>
        <v>0.29999999999999982</v>
      </c>
      <c r="FJ54" s="181">
        <f t="shared" si="387"/>
        <v>0.29999999999999982</v>
      </c>
      <c r="FK54" s="181">
        <f t="shared" si="387"/>
        <v>0.29999999999999982</v>
      </c>
      <c r="FL54" s="181">
        <f t="shared" si="387"/>
        <v>0.29999999999999982</v>
      </c>
      <c r="FM54" s="181">
        <f t="shared" si="387"/>
        <v>0.29999999999999982</v>
      </c>
      <c r="FN54" s="181">
        <f t="shared" si="387"/>
        <v>0.29999999999999982</v>
      </c>
      <c r="FO54" s="181">
        <f t="shared" si="388"/>
        <v>0.29999999999999982</v>
      </c>
      <c r="FP54" s="181">
        <f t="shared" si="388"/>
        <v>0.29999999999999982</v>
      </c>
      <c r="FQ54" s="181">
        <f t="shared" si="388"/>
        <v>0.29999999999999982</v>
      </c>
      <c r="FR54" s="181">
        <f t="shared" si="388"/>
        <v>0.29999999999999982</v>
      </c>
      <c r="FS54" s="181">
        <f t="shared" si="388"/>
        <v>0.29999999999999982</v>
      </c>
      <c r="FT54" s="181">
        <f t="shared" si="388"/>
        <v>0.29999999999999982</v>
      </c>
      <c r="FU54" s="181">
        <f t="shared" si="388"/>
        <v>0.29999999999999982</v>
      </c>
      <c r="FV54" s="181">
        <f t="shared" si="388"/>
        <v>0.29999999999999982</v>
      </c>
      <c r="FW54" s="181">
        <f t="shared" si="388"/>
        <v>0.29999999999999982</v>
      </c>
      <c r="FX54" s="181">
        <f t="shared" si="388"/>
        <v>0.29999999999999982</v>
      </c>
      <c r="FY54" s="181">
        <f t="shared" si="388"/>
        <v>0.29999999999999982</v>
      </c>
      <c r="FZ54" s="181">
        <f t="shared" si="388"/>
        <v>0.29999999999999982</v>
      </c>
      <c r="GA54" s="181">
        <f t="shared" si="388"/>
        <v>0.29999999999999982</v>
      </c>
      <c r="GB54" s="181">
        <f t="shared" si="388"/>
        <v>0.29999999999999982</v>
      </c>
      <c r="GC54" s="181">
        <f t="shared" si="388"/>
        <v>0.29999999999999982</v>
      </c>
      <c r="GD54" s="181">
        <f t="shared" si="388"/>
        <v>0.29999999999999982</v>
      </c>
      <c r="GE54" s="181">
        <f t="shared" si="389"/>
        <v>0.29999999999999982</v>
      </c>
      <c r="GF54" s="181">
        <f t="shared" si="389"/>
        <v>0.29999999999999982</v>
      </c>
      <c r="GG54" s="181">
        <f t="shared" si="389"/>
        <v>0.29999999999999982</v>
      </c>
      <c r="GH54" s="181">
        <f t="shared" si="389"/>
        <v>0.29999999999999982</v>
      </c>
      <c r="GI54" s="181">
        <f t="shared" si="389"/>
        <v>0.29999999999999982</v>
      </c>
      <c r="GJ54" s="181">
        <f t="shared" si="389"/>
        <v>0.29999999999999982</v>
      </c>
      <c r="GK54" s="181">
        <f t="shared" si="389"/>
        <v>0.29999999999999982</v>
      </c>
      <c r="GL54" s="181">
        <f t="shared" si="389"/>
        <v>0.29999999999999982</v>
      </c>
      <c r="GM54" s="181">
        <f t="shared" si="389"/>
        <v>0.29999999999999982</v>
      </c>
      <c r="GN54" s="181">
        <f t="shared" si="389"/>
        <v>0.29999999999999982</v>
      </c>
      <c r="GO54" s="181">
        <f t="shared" si="389"/>
        <v>0.29999999999999982</v>
      </c>
      <c r="GP54" s="181">
        <f t="shared" si="389"/>
        <v>0.29999999999999982</v>
      </c>
      <c r="GQ54" s="181">
        <f t="shared" si="389"/>
        <v>0.29999999999999982</v>
      </c>
      <c r="GR54" s="181">
        <f t="shared" si="389"/>
        <v>0.29999999999999982</v>
      </c>
      <c r="GS54" s="181">
        <f t="shared" si="389"/>
        <v>0.29999999999999982</v>
      </c>
      <c r="GT54" s="181">
        <f t="shared" si="389"/>
        <v>0.29999999999999982</v>
      </c>
      <c r="GU54" s="181">
        <f t="shared" si="390"/>
        <v>0.29999999999999982</v>
      </c>
      <c r="GV54" s="181">
        <f t="shared" si="390"/>
        <v>0.29999999999999982</v>
      </c>
      <c r="GW54" s="181">
        <f t="shared" si="390"/>
        <v>0.29999999999999982</v>
      </c>
      <c r="GX54" s="181">
        <f t="shared" si="390"/>
        <v>0.29999999999999982</v>
      </c>
      <c r="GY54" s="181">
        <f t="shared" si="390"/>
        <v>0.29999999999999982</v>
      </c>
      <c r="GZ54" s="181">
        <f t="shared" si="390"/>
        <v>0.29999999999999982</v>
      </c>
      <c r="HA54" s="181">
        <f t="shared" si="390"/>
        <v>0.29999999999999982</v>
      </c>
      <c r="HB54" s="181">
        <f t="shared" si="390"/>
        <v>0.29999999999999982</v>
      </c>
      <c r="HC54" s="181">
        <f t="shared" si="390"/>
        <v>0.29999999999999982</v>
      </c>
      <c r="HD54" s="181">
        <f t="shared" si="390"/>
        <v>0.29999999999999982</v>
      </c>
      <c r="HE54" s="181">
        <f t="shared" si="390"/>
        <v>0.29999999999999982</v>
      </c>
      <c r="HF54" s="181">
        <f t="shared" si="390"/>
        <v>0.29999999999999982</v>
      </c>
      <c r="HG54" s="181">
        <f t="shared" si="390"/>
        <v>0.29999999999999982</v>
      </c>
      <c r="HH54" s="181">
        <f t="shared" si="390"/>
        <v>0.29999999999999982</v>
      </c>
      <c r="HI54" s="181">
        <f t="shared" si="390"/>
        <v>0.29999999999999982</v>
      </c>
      <c r="HJ54" s="181">
        <f t="shared" si="390"/>
        <v>0.29999999999999982</v>
      </c>
      <c r="HK54" s="181">
        <f t="shared" si="391"/>
        <v>0.29999999999999982</v>
      </c>
      <c r="HL54" s="181">
        <f t="shared" si="391"/>
        <v>0.29999999999999982</v>
      </c>
      <c r="HM54" s="181">
        <f t="shared" si="391"/>
        <v>0.29999999999999982</v>
      </c>
      <c r="HN54" s="181">
        <f t="shared" si="391"/>
        <v>0.29999999999999982</v>
      </c>
      <c r="HO54" s="181">
        <f t="shared" si="391"/>
        <v>0.29999999999999982</v>
      </c>
      <c r="HP54" s="181">
        <f t="shared" si="391"/>
        <v>0.29999999999999982</v>
      </c>
      <c r="HQ54" s="181">
        <f t="shared" si="391"/>
        <v>0.29999999999999982</v>
      </c>
      <c r="HR54" s="181">
        <f t="shared" si="391"/>
        <v>0.29999999999999982</v>
      </c>
      <c r="HS54" s="181">
        <f t="shared" si="391"/>
        <v>0.29999999999999982</v>
      </c>
      <c r="HT54" s="181">
        <f t="shared" si="391"/>
        <v>0.29999999999999982</v>
      </c>
      <c r="HU54" s="181">
        <f t="shared" si="391"/>
        <v>0.29999999999999982</v>
      </c>
      <c r="HV54" s="181">
        <f t="shared" si="391"/>
        <v>0.29999999999999982</v>
      </c>
      <c r="HW54" s="181">
        <f t="shared" si="391"/>
        <v>0.29999999999999982</v>
      </c>
      <c r="HX54" s="181">
        <f t="shared" si="391"/>
        <v>0.29999999999999982</v>
      </c>
      <c r="HY54" s="181">
        <f t="shared" si="391"/>
        <v>0.29999999999999982</v>
      </c>
      <c r="HZ54" s="181">
        <f t="shared" si="391"/>
        <v>0.29999999999999982</v>
      </c>
      <c r="IA54" s="181">
        <f t="shared" si="392"/>
        <v>0.29999999999999982</v>
      </c>
      <c r="IB54" s="181">
        <f t="shared" si="392"/>
        <v>0.29999999999999982</v>
      </c>
      <c r="IC54" s="181">
        <f t="shared" si="392"/>
        <v>0.29999999999999982</v>
      </c>
      <c r="ID54" s="181">
        <f t="shared" si="392"/>
        <v>0.29999999999999982</v>
      </c>
      <c r="IE54" s="181">
        <f t="shared" si="392"/>
        <v>0.29999999999999982</v>
      </c>
      <c r="IF54" s="181">
        <f t="shared" si="392"/>
        <v>0.29999999999999982</v>
      </c>
      <c r="IG54" s="181">
        <f t="shared" si="392"/>
        <v>0.29999999999999982</v>
      </c>
      <c r="IH54" s="181">
        <f t="shared" si="392"/>
        <v>0.29999999999999982</v>
      </c>
      <c r="II54" s="181">
        <f t="shared" si="392"/>
        <v>0.29999999999999982</v>
      </c>
      <c r="IJ54" s="181">
        <f t="shared" si="392"/>
        <v>0.29999999999999982</v>
      </c>
      <c r="IK54" s="181">
        <f t="shared" si="392"/>
        <v>0.29999999999999982</v>
      </c>
      <c r="IL54" s="181">
        <f t="shared" si="392"/>
        <v>0.29999999999999982</v>
      </c>
      <c r="IM54" s="181">
        <f t="shared" si="392"/>
        <v>0.29999999999999982</v>
      </c>
      <c r="IN54" s="181">
        <f t="shared" si="392"/>
        <v>0.29999999999999982</v>
      </c>
      <c r="IO54" s="181">
        <f t="shared" si="392"/>
        <v>0.29999999999999982</v>
      </c>
      <c r="IP54" s="181">
        <f t="shared" si="392"/>
        <v>0.29999999999999982</v>
      </c>
      <c r="IQ54" s="181">
        <f t="shared" si="393"/>
        <v>0.29999999999999982</v>
      </c>
      <c r="IR54" s="181">
        <f t="shared" si="393"/>
        <v>0.29999999999999982</v>
      </c>
      <c r="IS54" s="181">
        <f t="shared" si="393"/>
        <v>0.29999999999999982</v>
      </c>
      <c r="IT54" s="181">
        <f t="shared" si="393"/>
        <v>0.29999999999999982</v>
      </c>
      <c r="IU54" s="181">
        <f t="shared" si="393"/>
        <v>0.29999999999999982</v>
      </c>
      <c r="IV54" s="181">
        <f t="shared" si="393"/>
        <v>0.29999999999999982</v>
      </c>
      <c r="IW54" s="181">
        <f t="shared" si="393"/>
        <v>0.29999999999999982</v>
      </c>
      <c r="IX54" s="181">
        <f t="shared" si="393"/>
        <v>0.29999999999999982</v>
      </c>
      <c r="IY54" s="181">
        <f t="shared" si="393"/>
        <v>0.29999999999999982</v>
      </c>
      <c r="IZ54" s="181">
        <f t="shared" si="393"/>
        <v>0.29999999999999982</v>
      </c>
      <c r="JA54" s="181">
        <f t="shared" si="393"/>
        <v>0.29999999999999982</v>
      </c>
      <c r="JB54" s="181">
        <f t="shared" si="393"/>
        <v>0.29999999999999982</v>
      </c>
      <c r="JC54" s="181">
        <f t="shared" si="393"/>
        <v>0.29999999999999982</v>
      </c>
      <c r="JD54" s="181">
        <f t="shared" si="393"/>
        <v>0.29999999999999982</v>
      </c>
      <c r="JE54" s="181">
        <f t="shared" si="393"/>
        <v>0.29999999999999982</v>
      </c>
      <c r="JF54" s="181">
        <f t="shared" si="393"/>
        <v>0.29999999999999982</v>
      </c>
      <c r="JG54" s="181">
        <f t="shared" si="394"/>
        <v>0.29999999999999982</v>
      </c>
      <c r="JH54" s="181">
        <f t="shared" si="394"/>
        <v>0.29999999999999982</v>
      </c>
      <c r="JI54" s="181">
        <f t="shared" si="394"/>
        <v>0.29999999999999982</v>
      </c>
      <c r="JJ54" s="181">
        <f t="shared" si="394"/>
        <v>0.29999999999999982</v>
      </c>
      <c r="JK54" s="181">
        <f t="shared" si="394"/>
        <v>0.29999999999999982</v>
      </c>
      <c r="JL54" s="181">
        <f t="shared" si="394"/>
        <v>0.29999999999999982</v>
      </c>
      <c r="JM54" s="181">
        <f t="shared" si="394"/>
        <v>0.29999999999999982</v>
      </c>
      <c r="JN54" s="181">
        <f t="shared" si="394"/>
        <v>0.29999999999999982</v>
      </c>
      <c r="JO54" s="181">
        <f t="shared" si="394"/>
        <v>0.29999999999999982</v>
      </c>
      <c r="JP54" s="181">
        <f t="shared" si="394"/>
        <v>0.29999999999999982</v>
      </c>
      <c r="JQ54" s="181">
        <f t="shared" si="394"/>
        <v>0.29999999999999982</v>
      </c>
      <c r="JR54" s="181">
        <f t="shared" si="394"/>
        <v>0.29999999999999982</v>
      </c>
      <c r="JS54" s="181">
        <f t="shared" si="394"/>
        <v>0.29999999999999982</v>
      </c>
      <c r="JT54" s="181">
        <f t="shared" si="394"/>
        <v>0.29999999999999982</v>
      </c>
      <c r="JU54" s="181">
        <f t="shared" si="394"/>
        <v>0.29999999999999982</v>
      </c>
      <c r="JV54" s="181">
        <f t="shared" si="394"/>
        <v>0.29999999999999982</v>
      </c>
      <c r="JW54" s="181">
        <f t="shared" si="395"/>
        <v>0.29999999999999982</v>
      </c>
      <c r="JX54" s="181">
        <f t="shared" si="395"/>
        <v>0.29999999999999982</v>
      </c>
      <c r="JY54" s="181">
        <f t="shared" si="395"/>
        <v>0.29999999999999982</v>
      </c>
      <c r="JZ54" s="181">
        <f t="shared" si="395"/>
        <v>0.29999999999999982</v>
      </c>
      <c r="KA54" s="181">
        <f t="shared" si="395"/>
        <v>0.29999999999999982</v>
      </c>
      <c r="KB54" s="181">
        <f t="shared" si="395"/>
        <v>0.29999999999999982</v>
      </c>
      <c r="KC54" s="181">
        <f t="shared" si="395"/>
        <v>0.29999999999999982</v>
      </c>
      <c r="KD54" s="181">
        <f t="shared" si="395"/>
        <v>0.29999999999999982</v>
      </c>
      <c r="KE54" s="181">
        <f t="shared" si="395"/>
        <v>0.29999999999999982</v>
      </c>
      <c r="KF54" s="181">
        <f t="shared" si="395"/>
        <v>0.29999999999999982</v>
      </c>
      <c r="KG54" s="181">
        <f t="shared" si="395"/>
        <v>0.29999999999999982</v>
      </c>
      <c r="KH54" s="181">
        <f t="shared" si="395"/>
        <v>0.29999999999999982</v>
      </c>
      <c r="KI54" s="181">
        <f t="shared" si="395"/>
        <v>0.29999999999999982</v>
      </c>
      <c r="KJ54" s="181">
        <f t="shared" si="395"/>
        <v>0.29999999999999982</v>
      </c>
      <c r="KK54" s="181">
        <f t="shared" si="395"/>
        <v>0.29999999999999982</v>
      </c>
      <c r="KL54" s="181">
        <f t="shared" si="395"/>
        <v>0.29999999999999982</v>
      </c>
      <c r="KM54" s="181">
        <f t="shared" si="396"/>
        <v>0.29999999999999982</v>
      </c>
      <c r="KN54" s="181">
        <f t="shared" si="396"/>
        <v>0.29999999999999982</v>
      </c>
      <c r="KO54" s="181">
        <f t="shared" si="396"/>
        <v>0.29999999999999982</v>
      </c>
      <c r="KP54" s="181">
        <f t="shared" si="396"/>
        <v>0.29999999999999982</v>
      </c>
      <c r="KQ54" s="181">
        <f t="shared" si="396"/>
        <v>0.29999999999999982</v>
      </c>
      <c r="KR54" s="181">
        <f t="shared" si="396"/>
        <v>0.29999999999999982</v>
      </c>
      <c r="KS54" s="181">
        <f t="shared" si="396"/>
        <v>0.29999999999999982</v>
      </c>
      <c r="KT54" s="181">
        <f t="shared" si="396"/>
        <v>0.29999999999999982</v>
      </c>
      <c r="KU54" s="181">
        <f t="shared" si="396"/>
        <v>0.29999999999999982</v>
      </c>
      <c r="KV54" s="181">
        <f t="shared" si="396"/>
        <v>0.29999999999999982</v>
      </c>
      <c r="KW54" s="181">
        <f t="shared" si="396"/>
        <v>0.29999999999999982</v>
      </c>
      <c r="KX54" s="181">
        <f t="shared" si="396"/>
        <v>0.29999999999999982</v>
      </c>
      <c r="KY54" s="181">
        <f t="shared" si="396"/>
        <v>0.29999999999999982</v>
      </c>
      <c r="KZ54" s="181">
        <f t="shared" si="396"/>
        <v>0.29999999999999982</v>
      </c>
      <c r="LA54" s="181">
        <f t="shared" si="396"/>
        <v>0.29999999999999982</v>
      </c>
      <c r="LB54" s="181">
        <f t="shared" si="396"/>
        <v>0.29999999999999982</v>
      </c>
      <c r="LC54" s="181">
        <f t="shared" si="397"/>
        <v>0.29999999999999982</v>
      </c>
      <c r="LD54" s="181">
        <f t="shared" si="397"/>
        <v>0.29999999999999982</v>
      </c>
      <c r="LE54" s="181">
        <f t="shared" si="397"/>
        <v>0.29999999999999982</v>
      </c>
      <c r="LF54" s="181">
        <f t="shared" si="397"/>
        <v>0.29999999999999982</v>
      </c>
      <c r="LG54" s="181">
        <f t="shared" si="397"/>
        <v>0.29999999999999982</v>
      </c>
      <c r="LH54" s="181">
        <f t="shared" si="397"/>
        <v>0.29999999999999982</v>
      </c>
      <c r="LI54" s="181">
        <f t="shared" si="397"/>
        <v>0.29999999999999982</v>
      </c>
      <c r="LJ54" s="181">
        <f t="shared" si="397"/>
        <v>0.29999999999999982</v>
      </c>
      <c r="LK54" s="181">
        <f t="shared" si="397"/>
        <v>0.29999999999999982</v>
      </c>
      <c r="LL54" s="181">
        <f t="shared" si="397"/>
        <v>0.29999999999999982</v>
      </c>
      <c r="LM54" s="181">
        <f t="shared" si="397"/>
        <v>0.29999999999999982</v>
      </c>
      <c r="LN54" s="181">
        <f t="shared" si="397"/>
        <v>0.29999999999999982</v>
      </c>
      <c r="LO54" s="181">
        <f t="shared" si="397"/>
        <v>0.29999999999999982</v>
      </c>
      <c r="LP54" s="181">
        <f t="shared" si="397"/>
        <v>0.29999999999999982</v>
      </c>
      <c r="LQ54" s="181">
        <f t="shared" si="397"/>
        <v>0.29999999999999982</v>
      </c>
      <c r="LR54" s="181">
        <f t="shared" si="397"/>
        <v>0.29999999999999982</v>
      </c>
      <c r="LS54" s="181">
        <f t="shared" si="398"/>
        <v>0.29999999999999982</v>
      </c>
      <c r="LT54" s="181">
        <f t="shared" si="398"/>
        <v>0.29999999999999982</v>
      </c>
      <c r="LU54" s="181">
        <f t="shared" si="398"/>
        <v>0.29999999999999982</v>
      </c>
      <c r="LV54" s="181">
        <f t="shared" si="398"/>
        <v>0.29999999999999982</v>
      </c>
      <c r="LW54" s="181">
        <f t="shared" si="398"/>
        <v>0.29999999999999982</v>
      </c>
      <c r="LX54" s="181">
        <f t="shared" si="398"/>
        <v>0.29999999999999982</v>
      </c>
      <c r="LY54" s="181">
        <f t="shared" si="398"/>
        <v>0.29999999999999982</v>
      </c>
      <c r="LZ54" s="181">
        <f t="shared" si="398"/>
        <v>0.29999999999999982</v>
      </c>
      <c r="MA54" s="181">
        <f t="shared" si="398"/>
        <v>0.29999999999999982</v>
      </c>
      <c r="MB54" s="181">
        <f t="shared" si="398"/>
        <v>0.29999999999999982</v>
      </c>
      <c r="MC54" s="181">
        <f t="shared" si="398"/>
        <v>0.29999999999999982</v>
      </c>
      <c r="MD54" s="181">
        <f t="shared" si="398"/>
        <v>0.29999999999999982</v>
      </c>
      <c r="ME54" s="181">
        <f t="shared" si="398"/>
        <v>0.29999999999999982</v>
      </c>
      <c r="MF54" s="181">
        <f t="shared" si="398"/>
        <v>0.29999999999999982</v>
      </c>
      <c r="MG54" s="181">
        <f t="shared" si="398"/>
        <v>0.29999999999999982</v>
      </c>
      <c r="MH54" s="181">
        <f t="shared" si="398"/>
        <v>0.29999999999999982</v>
      </c>
      <c r="MI54" s="181">
        <f t="shared" si="399"/>
        <v>0.29999999999999982</v>
      </c>
      <c r="MJ54" s="181">
        <f t="shared" si="399"/>
        <v>0.29999999999999982</v>
      </c>
      <c r="MK54" s="181">
        <f t="shared" si="399"/>
        <v>0.29999999999999982</v>
      </c>
      <c r="ML54" s="181">
        <f t="shared" si="399"/>
        <v>0.29999999999999982</v>
      </c>
      <c r="MM54" s="181">
        <f t="shared" si="399"/>
        <v>0.29999999999999982</v>
      </c>
      <c r="MN54" s="181">
        <f t="shared" si="399"/>
        <v>0.29999999999999982</v>
      </c>
      <c r="MO54" s="181">
        <f t="shared" si="399"/>
        <v>0.29999999999999982</v>
      </c>
      <c r="MP54" s="181">
        <f t="shared" si="399"/>
        <v>0.29999999999999982</v>
      </c>
      <c r="MQ54" s="181">
        <f t="shared" si="399"/>
        <v>0.29999999999999982</v>
      </c>
      <c r="MR54" s="181">
        <f t="shared" si="399"/>
        <v>0.29999999999999982</v>
      </c>
      <c r="MS54" s="181">
        <f t="shared" si="399"/>
        <v>0.29999999999999982</v>
      </c>
      <c r="MT54" s="181">
        <f t="shared" si="399"/>
        <v>0.29999999999999982</v>
      </c>
      <c r="MU54" s="181">
        <f t="shared" si="399"/>
        <v>0.29999999999999982</v>
      </c>
      <c r="MV54" s="181">
        <f t="shared" si="399"/>
        <v>0.29999999999999982</v>
      </c>
      <c r="MW54" s="181">
        <f t="shared" si="399"/>
        <v>0.29999999999999982</v>
      </c>
      <c r="MX54" s="181">
        <f t="shared" si="399"/>
        <v>0.29999999999999982</v>
      </c>
      <c r="MY54" s="181">
        <f t="shared" si="400"/>
        <v>0.29999999999999982</v>
      </c>
      <c r="MZ54" s="181">
        <f t="shared" si="400"/>
        <v>0.29999999999999982</v>
      </c>
      <c r="NA54" s="181">
        <f t="shared" si="400"/>
        <v>0.29999999999999982</v>
      </c>
      <c r="NB54" s="181">
        <f t="shared" si="400"/>
        <v>0.29999999999999982</v>
      </c>
      <c r="NC54" s="181">
        <f t="shared" si="400"/>
        <v>0.29999999999999982</v>
      </c>
      <c r="ND54" s="181">
        <f t="shared" si="400"/>
        <v>0.29999999999999982</v>
      </c>
      <c r="NE54" s="181">
        <f t="shared" si="400"/>
        <v>0.29999999999999982</v>
      </c>
      <c r="NF54" s="181">
        <f t="shared" si="400"/>
        <v>0.29999999999999982</v>
      </c>
      <c r="NG54" s="181">
        <f t="shared" si="400"/>
        <v>0.29999999999999982</v>
      </c>
      <c r="NH54" s="181">
        <f t="shared" si="400"/>
        <v>0.29999999999999982</v>
      </c>
      <c r="NI54" s="181">
        <f t="shared" si="400"/>
        <v>0.29999999999999982</v>
      </c>
      <c r="NJ54" s="181">
        <f t="shared" si="400"/>
        <v>0.29999999999999982</v>
      </c>
      <c r="NK54" s="181">
        <f t="shared" si="400"/>
        <v>0.29999999999999982</v>
      </c>
      <c r="NL54" s="181">
        <f t="shared" si="400"/>
        <v>0.29999999999999982</v>
      </c>
      <c r="NM54" s="181">
        <f t="shared" si="400"/>
        <v>0.29999999999999982</v>
      </c>
      <c r="NN54" s="181">
        <f t="shared" si="400"/>
        <v>0.29999999999999982</v>
      </c>
      <c r="NO54" s="181">
        <f t="shared" si="401"/>
        <v>0.29999999999999982</v>
      </c>
      <c r="NP54" s="181">
        <f t="shared" si="401"/>
        <v>0.29999999999999982</v>
      </c>
      <c r="NQ54" s="181">
        <f t="shared" si="401"/>
        <v>0.29999999999999982</v>
      </c>
      <c r="NR54" s="181">
        <f t="shared" si="401"/>
        <v>0.29999999999999982</v>
      </c>
      <c r="NS54" s="181">
        <f t="shared" si="401"/>
        <v>0.29999999999999982</v>
      </c>
      <c r="NT54" s="181">
        <f t="shared" si="401"/>
        <v>0.29999999999999982</v>
      </c>
      <c r="NU54" s="181">
        <f t="shared" si="401"/>
        <v>0.29999999999999982</v>
      </c>
      <c r="NV54" s="181">
        <f t="shared" si="401"/>
        <v>0.29999999999999982</v>
      </c>
      <c r="NW54" s="181">
        <f t="shared" si="401"/>
        <v>0.29999999999999982</v>
      </c>
      <c r="NX54" s="181">
        <f t="shared" si="401"/>
        <v>0.29999999999999982</v>
      </c>
      <c r="NY54" s="181">
        <f t="shared" si="401"/>
        <v>0.29999999999999982</v>
      </c>
      <c r="NZ54" s="181">
        <f t="shared" si="401"/>
        <v>0.29999999999999982</v>
      </c>
      <c r="OA54" s="181">
        <f t="shared" si="401"/>
        <v>0.29999999999999982</v>
      </c>
      <c r="OE54" s="8" t="e">
        <f>#REF!</f>
        <v>#REF!</v>
      </c>
      <c r="OF54" s="8" t="s">
        <v>107</v>
      </c>
      <c r="OG54" s="8" t="s">
        <v>108</v>
      </c>
    </row>
    <row r="55" spans="1:412" ht="11.25" customHeight="1" x14ac:dyDescent="0.25">
      <c r="A55" s="14">
        <v>1.1000000000000001</v>
      </c>
      <c r="B55" s="8" t="s">
        <v>186</v>
      </c>
      <c r="C55" s="22">
        <v>3</v>
      </c>
      <c r="D55" s="15">
        <f>D20-A55</f>
        <v>0.29999999999999982</v>
      </c>
      <c r="E55" s="168">
        <v>45292</v>
      </c>
      <c r="F55" s="169">
        <v>45657</v>
      </c>
      <c r="G55" s="170">
        <f t="shared" si="402"/>
        <v>365</v>
      </c>
      <c r="H55" s="170" t="str">
        <f t="shared" si="403"/>
        <v>Sen</v>
      </c>
      <c r="I55" s="171"/>
      <c r="J55" s="170">
        <f t="shared" si="404"/>
        <v>1</v>
      </c>
      <c r="K55" s="170">
        <f t="shared" si="405"/>
        <v>366</v>
      </c>
      <c r="Z55" s="181">
        <f t="shared" si="406"/>
        <v>0.29999999999999982</v>
      </c>
      <c r="AA55" s="181">
        <f t="shared" si="379"/>
        <v>0.29999999999999982</v>
      </c>
      <c r="AB55" s="181">
        <f t="shared" si="379"/>
        <v>0.29999999999999982</v>
      </c>
      <c r="AC55" s="181">
        <f t="shared" si="379"/>
        <v>0.29999999999999982</v>
      </c>
      <c r="AD55" s="181">
        <f t="shared" si="379"/>
        <v>0.29999999999999982</v>
      </c>
      <c r="AE55" s="181">
        <f t="shared" si="379"/>
        <v>0.29999999999999982</v>
      </c>
      <c r="AF55" s="181">
        <f t="shared" si="379"/>
        <v>0.29999999999999982</v>
      </c>
      <c r="AG55" s="181">
        <f t="shared" si="379"/>
        <v>0.29999999999999982</v>
      </c>
      <c r="AH55" s="181">
        <f t="shared" si="379"/>
        <v>0.29999999999999982</v>
      </c>
      <c r="AI55" s="181">
        <f t="shared" si="379"/>
        <v>0.29999999999999982</v>
      </c>
      <c r="AJ55" s="181">
        <f t="shared" si="379"/>
        <v>0.29999999999999982</v>
      </c>
      <c r="AK55" s="181">
        <f t="shared" si="379"/>
        <v>0.29999999999999982</v>
      </c>
      <c r="AL55" s="181">
        <f t="shared" si="379"/>
        <v>0.29999999999999982</v>
      </c>
      <c r="AM55" s="181">
        <f t="shared" si="379"/>
        <v>0.29999999999999982</v>
      </c>
      <c r="AN55" s="181">
        <f t="shared" si="379"/>
        <v>0.29999999999999982</v>
      </c>
      <c r="AO55" s="181">
        <f t="shared" si="379"/>
        <v>0.29999999999999982</v>
      </c>
      <c r="AP55" s="181">
        <f t="shared" si="379"/>
        <v>0.29999999999999982</v>
      </c>
      <c r="AQ55" s="181">
        <f t="shared" si="380"/>
        <v>0.29999999999999982</v>
      </c>
      <c r="AR55" s="181">
        <f t="shared" si="380"/>
        <v>0.29999999999999982</v>
      </c>
      <c r="AS55" s="181">
        <f t="shared" si="380"/>
        <v>0.29999999999999982</v>
      </c>
      <c r="AT55" s="181">
        <f t="shared" si="380"/>
        <v>0.29999999999999982</v>
      </c>
      <c r="AU55" s="181">
        <f t="shared" si="380"/>
        <v>0.29999999999999982</v>
      </c>
      <c r="AV55" s="181">
        <f t="shared" si="380"/>
        <v>0.29999999999999982</v>
      </c>
      <c r="AW55" s="181">
        <f t="shared" si="380"/>
        <v>0.29999999999999982</v>
      </c>
      <c r="AX55" s="181">
        <f t="shared" si="380"/>
        <v>0.29999999999999982</v>
      </c>
      <c r="AY55" s="181">
        <f t="shared" si="380"/>
        <v>0.29999999999999982</v>
      </c>
      <c r="AZ55" s="181">
        <f t="shared" si="380"/>
        <v>0.29999999999999982</v>
      </c>
      <c r="BA55" s="181">
        <f t="shared" si="380"/>
        <v>0.29999999999999982</v>
      </c>
      <c r="BB55" s="181">
        <f t="shared" si="380"/>
        <v>0.29999999999999982</v>
      </c>
      <c r="BC55" s="181">
        <f t="shared" si="380"/>
        <v>0.29999999999999982</v>
      </c>
      <c r="BD55" s="181">
        <f t="shared" si="380"/>
        <v>0.29999999999999982</v>
      </c>
      <c r="BE55" s="181">
        <f t="shared" si="380"/>
        <v>0.29999999999999982</v>
      </c>
      <c r="BF55" s="181">
        <f t="shared" si="380"/>
        <v>0.29999999999999982</v>
      </c>
      <c r="BG55" s="181">
        <f t="shared" si="381"/>
        <v>0.29999999999999982</v>
      </c>
      <c r="BH55" s="181">
        <f t="shared" si="381"/>
        <v>0.29999999999999982</v>
      </c>
      <c r="BI55" s="181">
        <f t="shared" si="381"/>
        <v>0.29999999999999982</v>
      </c>
      <c r="BJ55" s="181">
        <f t="shared" si="381"/>
        <v>0.29999999999999982</v>
      </c>
      <c r="BK55" s="181">
        <f t="shared" si="381"/>
        <v>0.29999999999999982</v>
      </c>
      <c r="BL55" s="181">
        <f t="shared" si="381"/>
        <v>0.29999999999999982</v>
      </c>
      <c r="BM55" s="181">
        <f t="shared" si="381"/>
        <v>0.29999999999999982</v>
      </c>
      <c r="BN55" s="181">
        <f t="shared" si="381"/>
        <v>0.29999999999999982</v>
      </c>
      <c r="BO55" s="181">
        <f t="shared" si="381"/>
        <v>0.29999999999999982</v>
      </c>
      <c r="BP55" s="181">
        <f t="shared" si="381"/>
        <v>0.29999999999999982</v>
      </c>
      <c r="BQ55" s="181">
        <f t="shared" si="381"/>
        <v>0.29999999999999982</v>
      </c>
      <c r="BR55" s="181">
        <f t="shared" si="381"/>
        <v>0.29999999999999982</v>
      </c>
      <c r="BS55" s="181">
        <f t="shared" si="381"/>
        <v>0.29999999999999982</v>
      </c>
      <c r="BT55" s="181">
        <f t="shared" si="381"/>
        <v>0.29999999999999982</v>
      </c>
      <c r="BU55" s="181">
        <f t="shared" si="381"/>
        <v>0.29999999999999982</v>
      </c>
      <c r="BV55" s="181">
        <f t="shared" si="381"/>
        <v>0.29999999999999982</v>
      </c>
      <c r="BW55" s="181">
        <f t="shared" si="382"/>
        <v>0.29999999999999982</v>
      </c>
      <c r="BX55" s="181">
        <f t="shared" si="382"/>
        <v>0.29999999999999982</v>
      </c>
      <c r="BY55" s="181">
        <f t="shared" si="382"/>
        <v>0.29999999999999982</v>
      </c>
      <c r="BZ55" s="181">
        <f t="shared" si="382"/>
        <v>0.29999999999999982</v>
      </c>
      <c r="CA55" s="181">
        <f t="shared" si="382"/>
        <v>0.29999999999999982</v>
      </c>
      <c r="CB55" s="181">
        <f t="shared" si="382"/>
        <v>0.29999999999999982</v>
      </c>
      <c r="CC55" s="181">
        <f t="shared" si="382"/>
        <v>0.29999999999999982</v>
      </c>
      <c r="CD55" s="181">
        <f t="shared" si="382"/>
        <v>0.29999999999999982</v>
      </c>
      <c r="CE55" s="181">
        <f t="shared" si="382"/>
        <v>0.29999999999999982</v>
      </c>
      <c r="CF55" s="181">
        <f t="shared" si="382"/>
        <v>0.29999999999999982</v>
      </c>
      <c r="CG55" s="181">
        <f t="shared" si="382"/>
        <v>0.29999999999999982</v>
      </c>
      <c r="CH55" s="181">
        <f t="shared" si="382"/>
        <v>0.29999999999999982</v>
      </c>
      <c r="CI55" s="181">
        <f t="shared" si="382"/>
        <v>0.29999999999999982</v>
      </c>
      <c r="CJ55" s="181">
        <f t="shared" si="382"/>
        <v>0.29999999999999982</v>
      </c>
      <c r="CK55" s="181">
        <f t="shared" si="382"/>
        <v>0.29999999999999982</v>
      </c>
      <c r="CL55" s="181">
        <f t="shared" si="382"/>
        <v>0.29999999999999982</v>
      </c>
      <c r="CM55" s="181">
        <f t="shared" si="383"/>
        <v>0.29999999999999982</v>
      </c>
      <c r="CN55" s="181">
        <f t="shared" si="383"/>
        <v>0.29999999999999982</v>
      </c>
      <c r="CO55" s="181">
        <f t="shared" si="383"/>
        <v>0.29999999999999982</v>
      </c>
      <c r="CP55" s="181">
        <f t="shared" si="383"/>
        <v>0.29999999999999982</v>
      </c>
      <c r="CQ55" s="181">
        <f t="shared" si="383"/>
        <v>0.29999999999999982</v>
      </c>
      <c r="CR55" s="181">
        <f t="shared" si="383"/>
        <v>0.29999999999999982</v>
      </c>
      <c r="CS55" s="181">
        <f t="shared" si="383"/>
        <v>0.29999999999999982</v>
      </c>
      <c r="CT55" s="181">
        <f t="shared" si="383"/>
        <v>0.29999999999999982</v>
      </c>
      <c r="CU55" s="181">
        <f t="shared" si="383"/>
        <v>0.29999999999999982</v>
      </c>
      <c r="CV55" s="181">
        <f t="shared" si="383"/>
        <v>0.29999999999999982</v>
      </c>
      <c r="CW55" s="181">
        <f t="shared" si="383"/>
        <v>0.29999999999999982</v>
      </c>
      <c r="CX55" s="181">
        <f t="shared" si="383"/>
        <v>0.29999999999999982</v>
      </c>
      <c r="CY55" s="181">
        <f t="shared" si="383"/>
        <v>0.29999999999999982</v>
      </c>
      <c r="CZ55" s="181">
        <f t="shared" si="383"/>
        <v>0.29999999999999982</v>
      </c>
      <c r="DA55" s="181">
        <f t="shared" si="383"/>
        <v>0.29999999999999982</v>
      </c>
      <c r="DB55" s="181">
        <f t="shared" si="383"/>
        <v>0.29999999999999982</v>
      </c>
      <c r="DC55" s="181">
        <f t="shared" si="384"/>
        <v>0.29999999999999982</v>
      </c>
      <c r="DD55" s="181">
        <f t="shared" si="384"/>
        <v>0.29999999999999982</v>
      </c>
      <c r="DE55" s="181">
        <f t="shared" si="384"/>
        <v>0.29999999999999982</v>
      </c>
      <c r="DF55" s="181">
        <f t="shared" si="384"/>
        <v>0.29999999999999982</v>
      </c>
      <c r="DG55" s="181">
        <f t="shared" si="384"/>
        <v>0.29999999999999982</v>
      </c>
      <c r="DH55" s="181">
        <f t="shared" si="384"/>
        <v>0.29999999999999982</v>
      </c>
      <c r="DI55" s="181">
        <f t="shared" si="384"/>
        <v>0.29999999999999982</v>
      </c>
      <c r="DJ55" s="181">
        <f t="shared" si="384"/>
        <v>0.29999999999999982</v>
      </c>
      <c r="DK55" s="181">
        <f t="shared" si="384"/>
        <v>0.29999999999999982</v>
      </c>
      <c r="DL55" s="181">
        <f t="shared" si="384"/>
        <v>0.29999999999999982</v>
      </c>
      <c r="DM55" s="181">
        <f t="shared" si="384"/>
        <v>0.29999999999999982</v>
      </c>
      <c r="DN55" s="181">
        <f t="shared" si="384"/>
        <v>0.29999999999999982</v>
      </c>
      <c r="DO55" s="181">
        <f t="shared" si="384"/>
        <v>0.29999999999999982</v>
      </c>
      <c r="DP55" s="181">
        <f t="shared" si="384"/>
        <v>0.29999999999999982</v>
      </c>
      <c r="DQ55" s="181">
        <f t="shared" si="384"/>
        <v>0.29999999999999982</v>
      </c>
      <c r="DR55" s="181">
        <f t="shared" si="384"/>
        <v>0.29999999999999982</v>
      </c>
      <c r="DS55" s="181">
        <f t="shared" si="385"/>
        <v>0.29999999999999982</v>
      </c>
      <c r="DT55" s="181">
        <f t="shared" si="385"/>
        <v>0.29999999999999982</v>
      </c>
      <c r="DU55" s="181">
        <f t="shared" si="385"/>
        <v>0.29999999999999982</v>
      </c>
      <c r="DV55" s="181">
        <f t="shared" si="385"/>
        <v>0.29999999999999982</v>
      </c>
      <c r="DW55" s="181">
        <f t="shared" si="385"/>
        <v>0.29999999999999982</v>
      </c>
      <c r="DX55" s="181">
        <f t="shared" si="385"/>
        <v>0.29999999999999982</v>
      </c>
      <c r="DY55" s="181">
        <f t="shared" si="385"/>
        <v>0.29999999999999982</v>
      </c>
      <c r="DZ55" s="181">
        <f t="shared" si="385"/>
        <v>0.29999999999999982</v>
      </c>
      <c r="EA55" s="181">
        <f t="shared" si="385"/>
        <v>0.29999999999999982</v>
      </c>
      <c r="EB55" s="181">
        <f t="shared" si="385"/>
        <v>0.29999999999999982</v>
      </c>
      <c r="EC55" s="181">
        <f t="shared" si="385"/>
        <v>0.29999999999999982</v>
      </c>
      <c r="ED55" s="181">
        <f t="shared" si="385"/>
        <v>0.29999999999999982</v>
      </c>
      <c r="EE55" s="181">
        <f t="shared" si="385"/>
        <v>0.29999999999999982</v>
      </c>
      <c r="EF55" s="181">
        <f t="shared" si="385"/>
        <v>0.29999999999999982</v>
      </c>
      <c r="EG55" s="181">
        <f t="shared" si="385"/>
        <v>0.29999999999999982</v>
      </c>
      <c r="EH55" s="181">
        <f t="shared" si="385"/>
        <v>0.29999999999999982</v>
      </c>
      <c r="EI55" s="181">
        <f t="shared" si="386"/>
        <v>0.29999999999999982</v>
      </c>
      <c r="EJ55" s="181">
        <f t="shared" si="386"/>
        <v>0.29999999999999982</v>
      </c>
      <c r="EK55" s="181">
        <f t="shared" si="386"/>
        <v>0.29999999999999982</v>
      </c>
      <c r="EL55" s="181">
        <f t="shared" si="386"/>
        <v>0.29999999999999982</v>
      </c>
      <c r="EM55" s="181">
        <f t="shared" si="386"/>
        <v>0.29999999999999982</v>
      </c>
      <c r="EN55" s="181">
        <f t="shared" si="386"/>
        <v>0.29999999999999982</v>
      </c>
      <c r="EO55" s="181">
        <f t="shared" si="386"/>
        <v>0.29999999999999982</v>
      </c>
      <c r="EP55" s="181">
        <f t="shared" si="386"/>
        <v>0.29999999999999982</v>
      </c>
      <c r="EQ55" s="181">
        <f t="shared" si="386"/>
        <v>0.29999999999999982</v>
      </c>
      <c r="ER55" s="181">
        <f t="shared" si="386"/>
        <v>0.29999999999999982</v>
      </c>
      <c r="ES55" s="181">
        <f t="shared" si="386"/>
        <v>0.29999999999999982</v>
      </c>
      <c r="ET55" s="181">
        <f t="shared" si="386"/>
        <v>0.29999999999999982</v>
      </c>
      <c r="EU55" s="181">
        <f t="shared" si="386"/>
        <v>0.29999999999999982</v>
      </c>
      <c r="EV55" s="181">
        <f t="shared" si="386"/>
        <v>0.29999999999999982</v>
      </c>
      <c r="EW55" s="181">
        <f t="shared" si="386"/>
        <v>0.29999999999999982</v>
      </c>
      <c r="EX55" s="181">
        <f t="shared" si="386"/>
        <v>0.29999999999999982</v>
      </c>
      <c r="EY55" s="181">
        <f t="shared" si="387"/>
        <v>0.29999999999999982</v>
      </c>
      <c r="EZ55" s="181">
        <f t="shared" si="387"/>
        <v>0.29999999999999982</v>
      </c>
      <c r="FA55" s="181">
        <f t="shared" si="387"/>
        <v>0.29999999999999982</v>
      </c>
      <c r="FB55" s="181">
        <f t="shared" si="387"/>
        <v>0.29999999999999982</v>
      </c>
      <c r="FC55" s="181">
        <f t="shared" si="387"/>
        <v>0.29999999999999982</v>
      </c>
      <c r="FD55" s="181">
        <f t="shared" si="387"/>
        <v>0.29999999999999982</v>
      </c>
      <c r="FE55" s="181">
        <f t="shared" si="387"/>
        <v>0.29999999999999982</v>
      </c>
      <c r="FF55" s="181">
        <f t="shared" si="387"/>
        <v>0.29999999999999982</v>
      </c>
      <c r="FG55" s="181">
        <f t="shared" si="387"/>
        <v>0.29999999999999982</v>
      </c>
      <c r="FH55" s="181">
        <f t="shared" si="387"/>
        <v>0.29999999999999982</v>
      </c>
      <c r="FI55" s="181">
        <f t="shared" si="387"/>
        <v>0.29999999999999982</v>
      </c>
      <c r="FJ55" s="181">
        <f t="shared" si="387"/>
        <v>0.29999999999999982</v>
      </c>
      <c r="FK55" s="181">
        <f t="shared" si="387"/>
        <v>0.29999999999999982</v>
      </c>
      <c r="FL55" s="181">
        <f t="shared" si="387"/>
        <v>0.29999999999999982</v>
      </c>
      <c r="FM55" s="181">
        <f t="shared" si="387"/>
        <v>0.29999999999999982</v>
      </c>
      <c r="FN55" s="181">
        <f t="shared" si="387"/>
        <v>0.29999999999999982</v>
      </c>
      <c r="FO55" s="181">
        <f t="shared" si="388"/>
        <v>0.29999999999999982</v>
      </c>
      <c r="FP55" s="181">
        <f t="shared" si="388"/>
        <v>0.29999999999999982</v>
      </c>
      <c r="FQ55" s="181">
        <f t="shared" si="388"/>
        <v>0.29999999999999982</v>
      </c>
      <c r="FR55" s="181">
        <f t="shared" si="388"/>
        <v>0.29999999999999982</v>
      </c>
      <c r="FS55" s="181">
        <f t="shared" si="388"/>
        <v>0.29999999999999982</v>
      </c>
      <c r="FT55" s="181">
        <f t="shared" si="388"/>
        <v>0.29999999999999982</v>
      </c>
      <c r="FU55" s="181">
        <f t="shared" si="388"/>
        <v>0.29999999999999982</v>
      </c>
      <c r="FV55" s="181">
        <f t="shared" si="388"/>
        <v>0.29999999999999982</v>
      </c>
      <c r="FW55" s="181">
        <f t="shared" si="388"/>
        <v>0.29999999999999982</v>
      </c>
      <c r="FX55" s="181">
        <f t="shared" si="388"/>
        <v>0.29999999999999982</v>
      </c>
      <c r="FY55" s="181">
        <f t="shared" si="388"/>
        <v>0.29999999999999982</v>
      </c>
      <c r="FZ55" s="181">
        <f t="shared" si="388"/>
        <v>0.29999999999999982</v>
      </c>
      <c r="GA55" s="181">
        <f t="shared" si="388"/>
        <v>0.29999999999999982</v>
      </c>
      <c r="GB55" s="181">
        <f t="shared" si="388"/>
        <v>0.29999999999999982</v>
      </c>
      <c r="GC55" s="181">
        <f t="shared" si="388"/>
        <v>0.29999999999999982</v>
      </c>
      <c r="GD55" s="181">
        <f t="shared" si="388"/>
        <v>0.29999999999999982</v>
      </c>
      <c r="GE55" s="181">
        <f t="shared" si="389"/>
        <v>0.29999999999999982</v>
      </c>
      <c r="GF55" s="181">
        <f t="shared" si="389"/>
        <v>0.29999999999999982</v>
      </c>
      <c r="GG55" s="181">
        <f t="shared" si="389"/>
        <v>0.29999999999999982</v>
      </c>
      <c r="GH55" s="181">
        <f t="shared" si="389"/>
        <v>0.29999999999999982</v>
      </c>
      <c r="GI55" s="181">
        <f t="shared" si="389"/>
        <v>0.29999999999999982</v>
      </c>
      <c r="GJ55" s="181">
        <f t="shared" si="389"/>
        <v>0.29999999999999982</v>
      </c>
      <c r="GK55" s="181">
        <f t="shared" si="389"/>
        <v>0.29999999999999982</v>
      </c>
      <c r="GL55" s="181">
        <f t="shared" si="389"/>
        <v>0.29999999999999982</v>
      </c>
      <c r="GM55" s="181">
        <f t="shared" si="389"/>
        <v>0.29999999999999982</v>
      </c>
      <c r="GN55" s="181">
        <f t="shared" si="389"/>
        <v>0.29999999999999982</v>
      </c>
      <c r="GO55" s="181">
        <f t="shared" si="389"/>
        <v>0.29999999999999982</v>
      </c>
      <c r="GP55" s="181">
        <f t="shared" si="389"/>
        <v>0.29999999999999982</v>
      </c>
      <c r="GQ55" s="181">
        <f t="shared" si="389"/>
        <v>0.29999999999999982</v>
      </c>
      <c r="GR55" s="181">
        <f t="shared" si="389"/>
        <v>0.29999999999999982</v>
      </c>
      <c r="GS55" s="181">
        <f t="shared" si="389"/>
        <v>0.29999999999999982</v>
      </c>
      <c r="GT55" s="181">
        <f t="shared" si="389"/>
        <v>0.29999999999999982</v>
      </c>
      <c r="GU55" s="181">
        <f t="shared" si="390"/>
        <v>0.29999999999999982</v>
      </c>
      <c r="GV55" s="181">
        <f t="shared" si="390"/>
        <v>0.29999999999999982</v>
      </c>
      <c r="GW55" s="181">
        <f t="shared" si="390"/>
        <v>0.29999999999999982</v>
      </c>
      <c r="GX55" s="181">
        <f t="shared" si="390"/>
        <v>0.29999999999999982</v>
      </c>
      <c r="GY55" s="181">
        <f t="shared" si="390"/>
        <v>0.29999999999999982</v>
      </c>
      <c r="GZ55" s="181">
        <f t="shared" si="390"/>
        <v>0.29999999999999982</v>
      </c>
      <c r="HA55" s="181">
        <f t="shared" si="390"/>
        <v>0.29999999999999982</v>
      </c>
      <c r="HB55" s="181">
        <f t="shared" si="390"/>
        <v>0.29999999999999982</v>
      </c>
      <c r="HC55" s="181">
        <f t="shared" si="390"/>
        <v>0.29999999999999982</v>
      </c>
      <c r="HD55" s="181">
        <f t="shared" si="390"/>
        <v>0.29999999999999982</v>
      </c>
      <c r="HE55" s="181">
        <f t="shared" si="390"/>
        <v>0.29999999999999982</v>
      </c>
      <c r="HF55" s="181">
        <f t="shared" si="390"/>
        <v>0.29999999999999982</v>
      </c>
      <c r="HG55" s="181">
        <f t="shared" si="390"/>
        <v>0.29999999999999982</v>
      </c>
      <c r="HH55" s="181">
        <f t="shared" si="390"/>
        <v>0.29999999999999982</v>
      </c>
      <c r="HI55" s="181">
        <f t="shared" si="390"/>
        <v>0.29999999999999982</v>
      </c>
      <c r="HJ55" s="181">
        <f t="shared" si="390"/>
        <v>0.29999999999999982</v>
      </c>
      <c r="HK55" s="181">
        <f t="shared" si="391"/>
        <v>0.29999999999999982</v>
      </c>
      <c r="HL55" s="181">
        <f t="shared" si="391"/>
        <v>0.29999999999999982</v>
      </c>
      <c r="HM55" s="181">
        <f t="shared" si="391"/>
        <v>0.29999999999999982</v>
      </c>
      <c r="HN55" s="181">
        <f t="shared" si="391"/>
        <v>0.29999999999999982</v>
      </c>
      <c r="HO55" s="181">
        <f t="shared" si="391"/>
        <v>0.29999999999999982</v>
      </c>
      <c r="HP55" s="181">
        <f t="shared" si="391"/>
        <v>0.29999999999999982</v>
      </c>
      <c r="HQ55" s="181">
        <f t="shared" si="391"/>
        <v>0.29999999999999982</v>
      </c>
      <c r="HR55" s="181">
        <f t="shared" si="391"/>
        <v>0.29999999999999982</v>
      </c>
      <c r="HS55" s="181">
        <f t="shared" si="391"/>
        <v>0.29999999999999982</v>
      </c>
      <c r="HT55" s="181">
        <f t="shared" si="391"/>
        <v>0.29999999999999982</v>
      </c>
      <c r="HU55" s="181">
        <f t="shared" si="391"/>
        <v>0.29999999999999982</v>
      </c>
      <c r="HV55" s="181">
        <f t="shared" si="391"/>
        <v>0.29999999999999982</v>
      </c>
      <c r="HW55" s="181">
        <f t="shared" si="391"/>
        <v>0.29999999999999982</v>
      </c>
      <c r="HX55" s="181">
        <f t="shared" si="391"/>
        <v>0.29999999999999982</v>
      </c>
      <c r="HY55" s="181">
        <f t="shared" si="391"/>
        <v>0.29999999999999982</v>
      </c>
      <c r="HZ55" s="181">
        <f t="shared" si="391"/>
        <v>0.29999999999999982</v>
      </c>
      <c r="IA55" s="181">
        <f t="shared" si="392"/>
        <v>0.29999999999999982</v>
      </c>
      <c r="IB55" s="181">
        <f t="shared" si="392"/>
        <v>0.29999999999999982</v>
      </c>
      <c r="IC55" s="181">
        <f t="shared" si="392"/>
        <v>0.29999999999999982</v>
      </c>
      <c r="ID55" s="181">
        <f t="shared" si="392"/>
        <v>0.29999999999999982</v>
      </c>
      <c r="IE55" s="181">
        <f t="shared" si="392"/>
        <v>0.29999999999999982</v>
      </c>
      <c r="IF55" s="181">
        <f t="shared" si="392"/>
        <v>0.29999999999999982</v>
      </c>
      <c r="IG55" s="181">
        <f t="shared" si="392"/>
        <v>0.29999999999999982</v>
      </c>
      <c r="IH55" s="181">
        <f t="shared" si="392"/>
        <v>0.29999999999999982</v>
      </c>
      <c r="II55" s="181">
        <f t="shared" si="392"/>
        <v>0.29999999999999982</v>
      </c>
      <c r="IJ55" s="181">
        <f t="shared" si="392"/>
        <v>0.29999999999999982</v>
      </c>
      <c r="IK55" s="181">
        <f t="shared" si="392"/>
        <v>0.29999999999999982</v>
      </c>
      <c r="IL55" s="181">
        <f t="shared" si="392"/>
        <v>0.29999999999999982</v>
      </c>
      <c r="IM55" s="181">
        <f t="shared" si="392"/>
        <v>0.29999999999999982</v>
      </c>
      <c r="IN55" s="181">
        <f t="shared" si="392"/>
        <v>0.29999999999999982</v>
      </c>
      <c r="IO55" s="181">
        <f t="shared" si="392"/>
        <v>0.29999999999999982</v>
      </c>
      <c r="IP55" s="181">
        <f t="shared" si="392"/>
        <v>0.29999999999999982</v>
      </c>
      <c r="IQ55" s="181">
        <f t="shared" si="393"/>
        <v>0.29999999999999982</v>
      </c>
      <c r="IR55" s="181">
        <f t="shared" si="393"/>
        <v>0.29999999999999982</v>
      </c>
      <c r="IS55" s="181">
        <f t="shared" si="393"/>
        <v>0.29999999999999982</v>
      </c>
      <c r="IT55" s="181">
        <f t="shared" si="393"/>
        <v>0.29999999999999982</v>
      </c>
      <c r="IU55" s="181">
        <f t="shared" si="393"/>
        <v>0.29999999999999982</v>
      </c>
      <c r="IV55" s="181">
        <f t="shared" si="393"/>
        <v>0.29999999999999982</v>
      </c>
      <c r="IW55" s="181">
        <f t="shared" si="393"/>
        <v>0.29999999999999982</v>
      </c>
      <c r="IX55" s="181">
        <f t="shared" si="393"/>
        <v>0.29999999999999982</v>
      </c>
      <c r="IY55" s="181">
        <f t="shared" si="393"/>
        <v>0.29999999999999982</v>
      </c>
      <c r="IZ55" s="181">
        <f t="shared" si="393"/>
        <v>0.29999999999999982</v>
      </c>
      <c r="JA55" s="181">
        <f t="shared" si="393"/>
        <v>0.29999999999999982</v>
      </c>
      <c r="JB55" s="181">
        <f t="shared" si="393"/>
        <v>0.29999999999999982</v>
      </c>
      <c r="JC55" s="181">
        <f t="shared" si="393"/>
        <v>0.29999999999999982</v>
      </c>
      <c r="JD55" s="181">
        <f t="shared" si="393"/>
        <v>0.29999999999999982</v>
      </c>
      <c r="JE55" s="181">
        <f t="shared" si="393"/>
        <v>0.29999999999999982</v>
      </c>
      <c r="JF55" s="181">
        <f t="shared" si="393"/>
        <v>0.29999999999999982</v>
      </c>
      <c r="JG55" s="181">
        <f t="shared" si="394"/>
        <v>0.29999999999999982</v>
      </c>
      <c r="JH55" s="181">
        <f t="shared" si="394"/>
        <v>0.29999999999999982</v>
      </c>
      <c r="JI55" s="181">
        <f t="shared" si="394"/>
        <v>0.29999999999999982</v>
      </c>
      <c r="JJ55" s="181">
        <f t="shared" si="394"/>
        <v>0.29999999999999982</v>
      </c>
      <c r="JK55" s="181">
        <f t="shared" si="394"/>
        <v>0.29999999999999982</v>
      </c>
      <c r="JL55" s="181">
        <f t="shared" si="394"/>
        <v>0.29999999999999982</v>
      </c>
      <c r="JM55" s="181">
        <f t="shared" si="394"/>
        <v>0.29999999999999982</v>
      </c>
      <c r="JN55" s="181">
        <f t="shared" si="394"/>
        <v>0.29999999999999982</v>
      </c>
      <c r="JO55" s="181">
        <f t="shared" si="394"/>
        <v>0.29999999999999982</v>
      </c>
      <c r="JP55" s="181">
        <f t="shared" si="394"/>
        <v>0.29999999999999982</v>
      </c>
      <c r="JQ55" s="181">
        <f t="shared" si="394"/>
        <v>0.29999999999999982</v>
      </c>
      <c r="JR55" s="181">
        <f t="shared" si="394"/>
        <v>0.29999999999999982</v>
      </c>
      <c r="JS55" s="181">
        <f t="shared" si="394"/>
        <v>0.29999999999999982</v>
      </c>
      <c r="JT55" s="181">
        <f t="shared" si="394"/>
        <v>0.29999999999999982</v>
      </c>
      <c r="JU55" s="181">
        <f t="shared" si="394"/>
        <v>0.29999999999999982</v>
      </c>
      <c r="JV55" s="181">
        <f t="shared" si="394"/>
        <v>0.29999999999999982</v>
      </c>
      <c r="JW55" s="181">
        <f t="shared" si="395"/>
        <v>0.29999999999999982</v>
      </c>
      <c r="JX55" s="181">
        <f t="shared" si="395"/>
        <v>0.29999999999999982</v>
      </c>
      <c r="JY55" s="181">
        <f t="shared" si="395"/>
        <v>0.29999999999999982</v>
      </c>
      <c r="JZ55" s="181">
        <f t="shared" si="395"/>
        <v>0.29999999999999982</v>
      </c>
      <c r="KA55" s="181">
        <f t="shared" si="395"/>
        <v>0.29999999999999982</v>
      </c>
      <c r="KB55" s="181">
        <f t="shared" si="395"/>
        <v>0.29999999999999982</v>
      </c>
      <c r="KC55" s="181">
        <f t="shared" si="395"/>
        <v>0.29999999999999982</v>
      </c>
      <c r="KD55" s="181">
        <f t="shared" si="395"/>
        <v>0.29999999999999982</v>
      </c>
      <c r="KE55" s="181">
        <f t="shared" si="395"/>
        <v>0.29999999999999982</v>
      </c>
      <c r="KF55" s="181">
        <f t="shared" si="395"/>
        <v>0.29999999999999982</v>
      </c>
      <c r="KG55" s="181">
        <f t="shared" si="395"/>
        <v>0.29999999999999982</v>
      </c>
      <c r="KH55" s="181">
        <f t="shared" si="395"/>
        <v>0.29999999999999982</v>
      </c>
      <c r="KI55" s="181">
        <f t="shared" si="395"/>
        <v>0.29999999999999982</v>
      </c>
      <c r="KJ55" s="181">
        <f t="shared" si="395"/>
        <v>0.29999999999999982</v>
      </c>
      <c r="KK55" s="181">
        <f t="shared" si="395"/>
        <v>0.29999999999999982</v>
      </c>
      <c r="KL55" s="181">
        <f t="shared" si="395"/>
        <v>0.29999999999999982</v>
      </c>
      <c r="KM55" s="181">
        <f t="shared" si="396"/>
        <v>0.29999999999999982</v>
      </c>
      <c r="KN55" s="181">
        <f t="shared" si="396"/>
        <v>0.29999999999999982</v>
      </c>
      <c r="KO55" s="181">
        <f t="shared" si="396"/>
        <v>0.29999999999999982</v>
      </c>
      <c r="KP55" s="181">
        <f t="shared" si="396"/>
        <v>0.29999999999999982</v>
      </c>
      <c r="KQ55" s="181">
        <f t="shared" si="396"/>
        <v>0.29999999999999982</v>
      </c>
      <c r="KR55" s="181">
        <f t="shared" si="396"/>
        <v>0.29999999999999982</v>
      </c>
      <c r="KS55" s="181">
        <f t="shared" si="396"/>
        <v>0.29999999999999982</v>
      </c>
      <c r="KT55" s="181">
        <f t="shared" si="396"/>
        <v>0.29999999999999982</v>
      </c>
      <c r="KU55" s="181">
        <f t="shared" si="396"/>
        <v>0.29999999999999982</v>
      </c>
      <c r="KV55" s="181">
        <f t="shared" si="396"/>
        <v>0.29999999999999982</v>
      </c>
      <c r="KW55" s="181">
        <f t="shared" si="396"/>
        <v>0.29999999999999982</v>
      </c>
      <c r="KX55" s="181">
        <f t="shared" si="396"/>
        <v>0.29999999999999982</v>
      </c>
      <c r="KY55" s="181">
        <f t="shared" si="396"/>
        <v>0.29999999999999982</v>
      </c>
      <c r="KZ55" s="181">
        <f t="shared" si="396"/>
        <v>0.29999999999999982</v>
      </c>
      <c r="LA55" s="181">
        <f t="shared" si="396"/>
        <v>0.29999999999999982</v>
      </c>
      <c r="LB55" s="181">
        <f t="shared" si="396"/>
        <v>0.29999999999999982</v>
      </c>
      <c r="LC55" s="181">
        <f t="shared" si="397"/>
        <v>0.29999999999999982</v>
      </c>
      <c r="LD55" s="181">
        <f t="shared" si="397"/>
        <v>0.29999999999999982</v>
      </c>
      <c r="LE55" s="181">
        <f t="shared" si="397"/>
        <v>0.29999999999999982</v>
      </c>
      <c r="LF55" s="181">
        <f t="shared" si="397"/>
        <v>0.29999999999999982</v>
      </c>
      <c r="LG55" s="181">
        <f t="shared" si="397"/>
        <v>0.29999999999999982</v>
      </c>
      <c r="LH55" s="181">
        <f t="shared" si="397"/>
        <v>0.29999999999999982</v>
      </c>
      <c r="LI55" s="181">
        <f t="shared" si="397"/>
        <v>0.29999999999999982</v>
      </c>
      <c r="LJ55" s="181">
        <f t="shared" si="397"/>
        <v>0.29999999999999982</v>
      </c>
      <c r="LK55" s="181">
        <f t="shared" si="397"/>
        <v>0.29999999999999982</v>
      </c>
      <c r="LL55" s="181">
        <f t="shared" si="397"/>
        <v>0.29999999999999982</v>
      </c>
      <c r="LM55" s="181">
        <f t="shared" si="397"/>
        <v>0.29999999999999982</v>
      </c>
      <c r="LN55" s="181">
        <f t="shared" si="397"/>
        <v>0.29999999999999982</v>
      </c>
      <c r="LO55" s="181">
        <f t="shared" si="397"/>
        <v>0.29999999999999982</v>
      </c>
      <c r="LP55" s="181">
        <f t="shared" si="397"/>
        <v>0.29999999999999982</v>
      </c>
      <c r="LQ55" s="181">
        <f t="shared" si="397"/>
        <v>0.29999999999999982</v>
      </c>
      <c r="LR55" s="181">
        <f t="shared" si="397"/>
        <v>0.29999999999999982</v>
      </c>
      <c r="LS55" s="181">
        <f t="shared" si="398"/>
        <v>0.29999999999999982</v>
      </c>
      <c r="LT55" s="181">
        <f t="shared" si="398"/>
        <v>0.29999999999999982</v>
      </c>
      <c r="LU55" s="181">
        <f t="shared" si="398"/>
        <v>0.29999999999999982</v>
      </c>
      <c r="LV55" s="181">
        <f t="shared" si="398"/>
        <v>0.29999999999999982</v>
      </c>
      <c r="LW55" s="181">
        <f t="shared" si="398"/>
        <v>0.29999999999999982</v>
      </c>
      <c r="LX55" s="181">
        <f t="shared" si="398"/>
        <v>0.29999999999999982</v>
      </c>
      <c r="LY55" s="181">
        <f t="shared" si="398"/>
        <v>0.29999999999999982</v>
      </c>
      <c r="LZ55" s="181">
        <f t="shared" si="398"/>
        <v>0.29999999999999982</v>
      </c>
      <c r="MA55" s="181">
        <f t="shared" si="398"/>
        <v>0.29999999999999982</v>
      </c>
      <c r="MB55" s="181">
        <f t="shared" si="398"/>
        <v>0.29999999999999982</v>
      </c>
      <c r="MC55" s="181">
        <f t="shared" si="398"/>
        <v>0.29999999999999982</v>
      </c>
      <c r="MD55" s="181">
        <f t="shared" si="398"/>
        <v>0.29999999999999982</v>
      </c>
      <c r="ME55" s="181">
        <f t="shared" si="398"/>
        <v>0.29999999999999982</v>
      </c>
      <c r="MF55" s="181">
        <f t="shared" si="398"/>
        <v>0.29999999999999982</v>
      </c>
      <c r="MG55" s="181">
        <f t="shared" si="398"/>
        <v>0.29999999999999982</v>
      </c>
      <c r="MH55" s="181">
        <f t="shared" si="398"/>
        <v>0.29999999999999982</v>
      </c>
      <c r="MI55" s="181">
        <f t="shared" si="399"/>
        <v>0.29999999999999982</v>
      </c>
      <c r="MJ55" s="181">
        <f t="shared" si="399"/>
        <v>0.29999999999999982</v>
      </c>
      <c r="MK55" s="181">
        <f t="shared" si="399"/>
        <v>0.29999999999999982</v>
      </c>
      <c r="ML55" s="181">
        <f t="shared" si="399"/>
        <v>0.29999999999999982</v>
      </c>
      <c r="MM55" s="181">
        <f t="shared" si="399"/>
        <v>0.29999999999999982</v>
      </c>
      <c r="MN55" s="181">
        <f t="shared" si="399"/>
        <v>0.29999999999999982</v>
      </c>
      <c r="MO55" s="181">
        <f t="shared" si="399"/>
        <v>0.29999999999999982</v>
      </c>
      <c r="MP55" s="181">
        <f t="shared" si="399"/>
        <v>0.29999999999999982</v>
      </c>
      <c r="MQ55" s="181">
        <f t="shared" si="399"/>
        <v>0.29999999999999982</v>
      </c>
      <c r="MR55" s="181">
        <f t="shared" si="399"/>
        <v>0.29999999999999982</v>
      </c>
      <c r="MS55" s="181">
        <f t="shared" si="399"/>
        <v>0.29999999999999982</v>
      </c>
      <c r="MT55" s="181">
        <f t="shared" si="399"/>
        <v>0.29999999999999982</v>
      </c>
      <c r="MU55" s="181">
        <f t="shared" si="399"/>
        <v>0.29999999999999982</v>
      </c>
      <c r="MV55" s="181">
        <f t="shared" si="399"/>
        <v>0.29999999999999982</v>
      </c>
      <c r="MW55" s="181">
        <f t="shared" si="399"/>
        <v>0.29999999999999982</v>
      </c>
      <c r="MX55" s="181">
        <f t="shared" si="399"/>
        <v>0.29999999999999982</v>
      </c>
      <c r="MY55" s="181">
        <f t="shared" si="400"/>
        <v>0.29999999999999982</v>
      </c>
      <c r="MZ55" s="181">
        <f t="shared" si="400"/>
        <v>0.29999999999999982</v>
      </c>
      <c r="NA55" s="181">
        <f t="shared" si="400"/>
        <v>0.29999999999999982</v>
      </c>
      <c r="NB55" s="181">
        <f t="shared" si="400"/>
        <v>0.29999999999999982</v>
      </c>
      <c r="NC55" s="181">
        <f t="shared" si="400"/>
        <v>0.29999999999999982</v>
      </c>
      <c r="ND55" s="181">
        <f t="shared" si="400"/>
        <v>0.29999999999999982</v>
      </c>
      <c r="NE55" s="181">
        <f t="shared" si="400"/>
        <v>0.29999999999999982</v>
      </c>
      <c r="NF55" s="181">
        <f t="shared" si="400"/>
        <v>0.29999999999999982</v>
      </c>
      <c r="NG55" s="181">
        <f t="shared" si="400"/>
        <v>0.29999999999999982</v>
      </c>
      <c r="NH55" s="181">
        <f t="shared" si="400"/>
        <v>0.29999999999999982</v>
      </c>
      <c r="NI55" s="181">
        <f t="shared" si="400"/>
        <v>0.29999999999999982</v>
      </c>
      <c r="NJ55" s="181">
        <f t="shared" si="400"/>
        <v>0.29999999999999982</v>
      </c>
      <c r="NK55" s="181">
        <f t="shared" si="400"/>
        <v>0.29999999999999982</v>
      </c>
      <c r="NL55" s="181">
        <f t="shared" si="400"/>
        <v>0.29999999999999982</v>
      </c>
      <c r="NM55" s="181">
        <f t="shared" si="400"/>
        <v>0.29999999999999982</v>
      </c>
      <c r="NN55" s="181">
        <f t="shared" si="400"/>
        <v>0.29999999999999982</v>
      </c>
      <c r="NO55" s="181">
        <f t="shared" si="401"/>
        <v>0.29999999999999982</v>
      </c>
      <c r="NP55" s="181">
        <f t="shared" si="401"/>
        <v>0.29999999999999982</v>
      </c>
      <c r="NQ55" s="181">
        <f t="shared" si="401"/>
        <v>0.29999999999999982</v>
      </c>
      <c r="NR55" s="181">
        <f t="shared" si="401"/>
        <v>0.29999999999999982</v>
      </c>
      <c r="NS55" s="181">
        <f t="shared" si="401"/>
        <v>0.29999999999999982</v>
      </c>
      <c r="NT55" s="181">
        <f t="shared" si="401"/>
        <v>0.29999999999999982</v>
      </c>
      <c r="NU55" s="181">
        <f t="shared" si="401"/>
        <v>0.29999999999999982</v>
      </c>
      <c r="NV55" s="181">
        <f t="shared" si="401"/>
        <v>0.29999999999999982</v>
      </c>
      <c r="NW55" s="181">
        <f t="shared" si="401"/>
        <v>0.29999999999999982</v>
      </c>
      <c r="NX55" s="181">
        <f t="shared" si="401"/>
        <v>0.29999999999999982</v>
      </c>
      <c r="NY55" s="181">
        <f t="shared" si="401"/>
        <v>0.29999999999999982</v>
      </c>
      <c r="NZ55" s="181">
        <f t="shared" si="401"/>
        <v>0.29999999999999982</v>
      </c>
      <c r="OA55" s="181">
        <f t="shared" si="401"/>
        <v>0.29999999999999982</v>
      </c>
      <c r="OE55" s="8" t="e">
        <f>#REF!</f>
        <v>#REF!</v>
      </c>
      <c r="OF55" s="8" t="s">
        <v>107</v>
      </c>
      <c r="OG55" s="8" t="s">
        <v>108</v>
      </c>
    </row>
    <row r="56" spans="1:412" s="25" customFormat="1" ht="11.25" customHeight="1" x14ac:dyDescent="0.25">
      <c r="A56" s="14">
        <v>1.1000000000000001</v>
      </c>
      <c r="B56" s="8" t="s">
        <v>186</v>
      </c>
      <c r="C56" s="22">
        <v>4</v>
      </c>
      <c r="D56" s="15">
        <f>D21-A56</f>
        <v>0.29999999999999982</v>
      </c>
      <c r="E56" s="168">
        <v>45292</v>
      </c>
      <c r="F56" s="169">
        <v>45657</v>
      </c>
      <c r="G56" s="170">
        <f t="shared" si="402"/>
        <v>365</v>
      </c>
      <c r="H56" s="170" t="str">
        <f t="shared" si="403"/>
        <v>Sen</v>
      </c>
      <c r="I56" s="171"/>
      <c r="J56" s="170">
        <f t="shared" si="404"/>
        <v>1</v>
      </c>
      <c r="K56" s="170">
        <f t="shared" si="405"/>
        <v>366</v>
      </c>
      <c r="L56" s="145"/>
      <c r="M56" s="145"/>
      <c r="N56" s="145"/>
      <c r="O56" s="145"/>
      <c r="P56" s="145"/>
      <c r="Q56" s="146"/>
      <c r="R56" s="146"/>
      <c r="S56" s="157"/>
      <c r="T56" s="157"/>
      <c r="U56" s="157"/>
      <c r="V56" s="158"/>
      <c r="W56" s="157"/>
      <c r="X56" s="157"/>
      <c r="Y56" s="157"/>
      <c r="Z56" s="181">
        <f t="shared" si="406"/>
        <v>0.29999999999999982</v>
      </c>
      <c r="AA56" s="181">
        <f t="shared" si="379"/>
        <v>0.29999999999999982</v>
      </c>
      <c r="AB56" s="181">
        <f t="shared" si="379"/>
        <v>0.29999999999999982</v>
      </c>
      <c r="AC56" s="181">
        <f t="shared" si="379"/>
        <v>0.29999999999999982</v>
      </c>
      <c r="AD56" s="181">
        <f t="shared" si="379"/>
        <v>0.29999999999999982</v>
      </c>
      <c r="AE56" s="181">
        <f t="shared" si="379"/>
        <v>0.29999999999999982</v>
      </c>
      <c r="AF56" s="181">
        <f t="shared" si="379"/>
        <v>0.29999999999999982</v>
      </c>
      <c r="AG56" s="181">
        <f t="shared" si="379"/>
        <v>0.29999999999999982</v>
      </c>
      <c r="AH56" s="181">
        <f t="shared" si="379"/>
        <v>0.29999999999999982</v>
      </c>
      <c r="AI56" s="181">
        <f t="shared" si="379"/>
        <v>0.29999999999999982</v>
      </c>
      <c r="AJ56" s="181">
        <f t="shared" si="379"/>
        <v>0.29999999999999982</v>
      </c>
      <c r="AK56" s="181">
        <f t="shared" si="379"/>
        <v>0.29999999999999982</v>
      </c>
      <c r="AL56" s="181">
        <f t="shared" si="379"/>
        <v>0.29999999999999982</v>
      </c>
      <c r="AM56" s="181">
        <f t="shared" si="379"/>
        <v>0.29999999999999982</v>
      </c>
      <c r="AN56" s="181">
        <f t="shared" si="379"/>
        <v>0.29999999999999982</v>
      </c>
      <c r="AO56" s="181">
        <f t="shared" si="379"/>
        <v>0.29999999999999982</v>
      </c>
      <c r="AP56" s="181">
        <f t="shared" si="379"/>
        <v>0.29999999999999982</v>
      </c>
      <c r="AQ56" s="181">
        <f t="shared" si="380"/>
        <v>0.29999999999999982</v>
      </c>
      <c r="AR56" s="181">
        <f t="shared" si="380"/>
        <v>0.29999999999999982</v>
      </c>
      <c r="AS56" s="181">
        <f t="shared" si="380"/>
        <v>0.29999999999999982</v>
      </c>
      <c r="AT56" s="181">
        <f t="shared" si="380"/>
        <v>0.29999999999999982</v>
      </c>
      <c r="AU56" s="181">
        <f t="shared" si="380"/>
        <v>0.29999999999999982</v>
      </c>
      <c r="AV56" s="181">
        <f t="shared" si="380"/>
        <v>0.29999999999999982</v>
      </c>
      <c r="AW56" s="181">
        <f t="shared" si="380"/>
        <v>0.29999999999999982</v>
      </c>
      <c r="AX56" s="181">
        <f t="shared" si="380"/>
        <v>0.29999999999999982</v>
      </c>
      <c r="AY56" s="181">
        <f t="shared" si="380"/>
        <v>0.29999999999999982</v>
      </c>
      <c r="AZ56" s="181">
        <f t="shared" si="380"/>
        <v>0.29999999999999982</v>
      </c>
      <c r="BA56" s="181">
        <f t="shared" si="380"/>
        <v>0.29999999999999982</v>
      </c>
      <c r="BB56" s="181">
        <f t="shared" si="380"/>
        <v>0.29999999999999982</v>
      </c>
      <c r="BC56" s="181">
        <f t="shared" si="380"/>
        <v>0.29999999999999982</v>
      </c>
      <c r="BD56" s="181">
        <f t="shared" si="380"/>
        <v>0.29999999999999982</v>
      </c>
      <c r="BE56" s="181">
        <f t="shared" si="380"/>
        <v>0.29999999999999982</v>
      </c>
      <c r="BF56" s="181">
        <f t="shared" si="380"/>
        <v>0.29999999999999982</v>
      </c>
      <c r="BG56" s="181">
        <f t="shared" si="381"/>
        <v>0.29999999999999982</v>
      </c>
      <c r="BH56" s="181">
        <f t="shared" si="381"/>
        <v>0.29999999999999982</v>
      </c>
      <c r="BI56" s="181">
        <f t="shared" si="381"/>
        <v>0.29999999999999982</v>
      </c>
      <c r="BJ56" s="181">
        <f t="shared" si="381"/>
        <v>0.29999999999999982</v>
      </c>
      <c r="BK56" s="181">
        <f t="shared" si="381"/>
        <v>0.29999999999999982</v>
      </c>
      <c r="BL56" s="181">
        <f t="shared" si="381"/>
        <v>0.29999999999999982</v>
      </c>
      <c r="BM56" s="181">
        <f t="shared" si="381"/>
        <v>0.29999999999999982</v>
      </c>
      <c r="BN56" s="181">
        <f t="shared" si="381"/>
        <v>0.29999999999999982</v>
      </c>
      <c r="BO56" s="181">
        <f t="shared" si="381"/>
        <v>0.29999999999999982</v>
      </c>
      <c r="BP56" s="181">
        <f t="shared" si="381"/>
        <v>0.29999999999999982</v>
      </c>
      <c r="BQ56" s="181">
        <f t="shared" si="381"/>
        <v>0.29999999999999982</v>
      </c>
      <c r="BR56" s="181">
        <f t="shared" si="381"/>
        <v>0.29999999999999982</v>
      </c>
      <c r="BS56" s="181">
        <f t="shared" si="381"/>
        <v>0.29999999999999982</v>
      </c>
      <c r="BT56" s="181">
        <f t="shared" si="381"/>
        <v>0.29999999999999982</v>
      </c>
      <c r="BU56" s="181">
        <f t="shared" si="381"/>
        <v>0.29999999999999982</v>
      </c>
      <c r="BV56" s="181">
        <f t="shared" si="381"/>
        <v>0.29999999999999982</v>
      </c>
      <c r="BW56" s="181">
        <f t="shared" si="382"/>
        <v>0.29999999999999982</v>
      </c>
      <c r="BX56" s="181">
        <f t="shared" si="382"/>
        <v>0.29999999999999982</v>
      </c>
      <c r="BY56" s="181">
        <f t="shared" si="382"/>
        <v>0.29999999999999982</v>
      </c>
      <c r="BZ56" s="181">
        <f t="shared" si="382"/>
        <v>0.29999999999999982</v>
      </c>
      <c r="CA56" s="181">
        <f t="shared" si="382"/>
        <v>0.29999999999999982</v>
      </c>
      <c r="CB56" s="181">
        <f t="shared" si="382"/>
        <v>0.29999999999999982</v>
      </c>
      <c r="CC56" s="181">
        <f t="shared" si="382"/>
        <v>0.29999999999999982</v>
      </c>
      <c r="CD56" s="181">
        <f t="shared" si="382"/>
        <v>0.29999999999999982</v>
      </c>
      <c r="CE56" s="181">
        <f t="shared" si="382"/>
        <v>0.29999999999999982</v>
      </c>
      <c r="CF56" s="181">
        <f t="shared" si="382"/>
        <v>0.29999999999999982</v>
      </c>
      <c r="CG56" s="181">
        <f t="shared" si="382"/>
        <v>0.29999999999999982</v>
      </c>
      <c r="CH56" s="181">
        <f t="shared" si="382"/>
        <v>0.29999999999999982</v>
      </c>
      <c r="CI56" s="181">
        <f t="shared" si="382"/>
        <v>0.29999999999999982</v>
      </c>
      <c r="CJ56" s="181">
        <f t="shared" si="382"/>
        <v>0.29999999999999982</v>
      </c>
      <c r="CK56" s="181">
        <f t="shared" si="382"/>
        <v>0.29999999999999982</v>
      </c>
      <c r="CL56" s="181">
        <f t="shared" si="382"/>
        <v>0.29999999999999982</v>
      </c>
      <c r="CM56" s="181">
        <f t="shared" si="383"/>
        <v>0.29999999999999982</v>
      </c>
      <c r="CN56" s="181">
        <f t="shared" si="383"/>
        <v>0.29999999999999982</v>
      </c>
      <c r="CO56" s="181">
        <f t="shared" si="383"/>
        <v>0.29999999999999982</v>
      </c>
      <c r="CP56" s="181">
        <f t="shared" si="383"/>
        <v>0.29999999999999982</v>
      </c>
      <c r="CQ56" s="181">
        <f t="shared" si="383"/>
        <v>0.29999999999999982</v>
      </c>
      <c r="CR56" s="181">
        <f t="shared" si="383"/>
        <v>0.29999999999999982</v>
      </c>
      <c r="CS56" s="181">
        <f t="shared" si="383"/>
        <v>0.29999999999999982</v>
      </c>
      <c r="CT56" s="181">
        <f t="shared" si="383"/>
        <v>0.29999999999999982</v>
      </c>
      <c r="CU56" s="181">
        <f t="shared" si="383"/>
        <v>0.29999999999999982</v>
      </c>
      <c r="CV56" s="181">
        <f t="shared" si="383"/>
        <v>0.29999999999999982</v>
      </c>
      <c r="CW56" s="181">
        <f t="shared" si="383"/>
        <v>0.29999999999999982</v>
      </c>
      <c r="CX56" s="181">
        <f t="shared" si="383"/>
        <v>0.29999999999999982</v>
      </c>
      <c r="CY56" s="181">
        <f t="shared" si="383"/>
        <v>0.29999999999999982</v>
      </c>
      <c r="CZ56" s="181">
        <f t="shared" si="383"/>
        <v>0.29999999999999982</v>
      </c>
      <c r="DA56" s="181">
        <f t="shared" si="383"/>
        <v>0.29999999999999982</v>
      </c>
      <c r="DB56" s="181">
        <f t="shared" si="383"/>
        <v>0.29999999999999982</v>
      </c>
      <c r="DC56" s="181">
        <f t="shared" si="384"/>
        <v>0.29999999999999982</v>
      </c>
      <c r="DD56" s="181">
        <f t="shared" si="384"/>
        <v>0.29999999999999982</v>
      </c>
      <c r="DE56" s="181">
        <f t="shared" si="384"/>
        <v>0.29999999999999982</v>
      </c>
      <c r="DF56" s="181">
        <f t="shared" si="384"/>
        <v>0.29999999999999982</v>
      </c>
      <c r="DG56" s="181">
        <f t="shared" si="384"/>
        <v>0.29999999999999982</v>
      </c>
      <c r="DH56" s="181">
        <f t="shared" si="384"/>
        <v>0.29999999999999982</v>
      </c>
      <c r="DI56" s="181">
        <f t="shared" si="384"/>
        <v>0.29999999999999982</v>
      </c>
      <c r="DJ56" s="181">
        <f t="shared" si="384"/>
        <v>0.29999999999999982</v>
      </c>
      <c r="DK56" s="181">
        <f t="shared" si="384"/>
        <v>0.29999999999999982</v>
      </c>
      <c r="DL56" s="181">
        <f t="shared" si="384"/>
        <v>0.29999999999999982</v>
      </c>
      <c r="DM56" s="181">
        <f t="shared" si="384"/>
        <v>0.29999999999999982</v>
      </c>
      <c r="DN56" s="181">
        <f t="shared" si="384"/>
        <v>0.29999999999999982</v>
      </c>
      <c r="DO56" s="181">
        <f t="shared" si="384"/>
        <v>0.29999999999999982</v>
      </c>
      <c r="DP56" s="181">
        <f t="shared" si="384"/>
        <v>0.29999999999999982</v>
      </c>
      <c r="DQ56" s="181">
        <f t="shared" si="384"/>
        <v>0.29999999999999982</v>
      </c>
      <c r="DR56" s="181">
        <f t="shared" si="384"/>
        <v>0.29999999999999982</v>
      </c>
      <c r="DS56" s="181">
        <f t="shared" si="385"/>
        <v>0.29999999999999982</v>
      </c>
      <c r="DT56" s="181">
        <f t="shared" si="385"/>
        <v>0.29999999999999982</v>
      </c>
      <c r="DU56" s="181">
        <f t="shared" si="385"/>
        <v>0.29999999999999982</v>
      </c>
      <c r="DV56" s="181">
        <f t="shared" si="385"/>
        <v>0.29999999999999982</v>
      </c>
      <c r="DW56" s="181">
        <f t="shared" si="385"/>
        <v>0.29999999999999982</v>
      </c>
      <c r="DX56" s="181">
        <f t="shared" si="385"/>
        <v>0.29999999999999982</v>
      </c>
      <c r="DY56" s="181">
        <f t="shared" si="385"/>
        <v>0.29999999999999982</v>
      </c>
      <c r="DZ56" s="181">
        <f t="shared" si="385"/>
        <v>0.29999999999999982</v>
      </c>
      <c r="EA56" s="181">
        <f t="shared" si="385"/>
        <v>0.29999999999999982</v>
      </c>
      <c r="EB56" s="181">
        <f t="shared" si="385"/>
        <v>0.29999999999999982</v>
      </c>
      <c r="EC56" s="181">
        <f t="shared" si="385"/>
        <v>0.29999999999999982</v>
      </c>
      <c r="ED56" s="181">
        <f t="shared" si="385"/>
        <v>0.29999999999999982</v>
      </c>
      <c r="EE56" s="181">
        <f t="shared" si="385"/>
        <v>0.29999999999999982</v>
      </c>
      <c r="EF56" s="181">
        <f t="shared" si="385"/>
        <v>0.29999999999999982</v>
      </c>
      <c r="EG56" s="181">
        <f t="shared" si="385"/>
        <v>0.29999999999999982</v>
      </c>
      <c r="EH56" s="181">
        <f t="shared" si="385"/>
        <v>0.29999999999999982</v>
      </c>
      <c r="EI56" s="181">
        <f t="shared" si="386"/>
        <v>0.29999999999999982</v>
      </c>
      <c r="EJ56" s="181">
        <f t="shared" si="386"/>
        <v>0.29999999999999982</v>
      </c>
      <c r="EK56" s="181">
        <f t="shared" si="386"/>
        <v>0.29999999999999982</v>
      </c>
      <c r="EL56" s="181">
        <f t="shared" si="386"/>
        <v>0.29999999999999982</v>
      </c>
      <c r="EM56" s="181">
        <f t="shared" si="386"/>
        <v>0.29999999999999982</v>
      </c>
      <c r="EN56" s="181">
        <f t="shared" si="386"/>
        <v>0.29999999999999982</v>
      </c>
      <c r="EO56" s="181">
        <f t="shared" si="386"/>
        <v>0.29999999999999982</v>
      </c>
      <c r="EP56" s="181">
        <f t="shared" si="386"/>
        <v>0.29999999999999982</v>
      </c>
      <c r="EQ56" s="181">
        <f t="shared" si="386"/>
        <v>0.29999999999999982</v>
      </c>
      <c r="ER56" s="181">
        <f t="shared" si="386"/>
        <v>0.29999999999999982</v>
      </c>
      <c r="ES56" s="181">
        <f t="shared" si="386"/>
        <v>0.29999999999999982</v>
      </c>
      <c r="ET56" s="181">
        <f t="shared" si="386"/>
        <v>0.29999999999999982</v>
      </c>
      <c r="EU56" s="181">
        <f t="shared" si="386"/>
        <v>0.29999999999999982</v>
      </c>
      <c r="EV56" s="181">
        <f t="shared" si="386"/>
        <v>0.29999999999999982</v>
      </c>
      <c r="EW56" s="181">
        <f t="shared" si="386"/>
        <v>0.29999999999999982</v>
      </c>
      <c r="EX56" s="181">
        <f t="shared" si="386"/>
        <v>0.29999999999999982</v>
      </c>
      <c r="EY56" s="181">
        <f t="shared" si="387"/>
        <v>0.29999999999999982</v>
      </c>
      <c r="EZ56" s="181">
        <f t="shared" si="387"/>
        <v>0.29999999999999982</v>
      </c>
      <c r="FA56" s="181">
        <f t="shared" si="387"/>
        <v>0.29999999999999982</v>
      </c>
      <c r="FB56" s="181">
        <f t="shared" si="387"/>
        <v>0.29999999999999982</v>
      </c>
      <c r="FC56" s="181">
        <f t="shared" si="387"/>
        <v>0.29999999999999982</v>
      </c>
      <c r="FD56" s="181">
        <f t="shared" si="387"/>
        <v>0.29999999999999982</v>
      </c>
      <c r="FE56" s="181">
        <f t="shared" si="387"/>
        <v>0.29999999999999982</v>
      </c>
      <c r="FF56" s="181">
        <f t="shared" si="387"/>
        <v>0.29999999999999982</v>
      </c>
      <c r="FG56" s="181">
        <f t="shared" si="387"/>
        <v>0.29999999999999982</v>
      </c>
      <c r="FH56" s="181">
        <f t="shared" si="387"/>
        <v>0.29999999999999982</v>
      </c>
      <c r="FI56" s="181">
        <f t="shared" si="387"/>
        <v>0.29999999999999982</v>
      </c>
      <c r="FJ56" s="181">
        <f t="shared" si="387"/>
        <v>0.29999999999999982</v>
      </c>
      <c r="FK56" s="181">
        <f t="shared" si="387"/>
        <v>0.29999999999999982</v>
      </c>
      <c r="FL56" s="181">
        <f t="shared" si="387"/>
        <v>0.29999999999999982</v>
      </c>
      <c r="FM56" s="181">
        <f t="shared" si="387"/>
        <v>0.29999999999999982</v>
      </c>
      <c r="FN56" s="181">
        <f t="shared" si="387"/>
        <v>0.29999999999999982</v>
      </c>
      <c r="FO56" s="181">
        <f t="shared" si="388"/>
        <v>0.29999999999999982</v>
      </c>
      <c r="FP56" s="181">
        <f t="shared" si="388"/>
        <v>0.29999999999999982</v>
      </c>
      <c r="FQ56" s="181">
        <f t="shared" si="388"/>
        <v>0.29999999999999982</v>
      </c>
      <c r="FR56" s="181">
        <f t="shared" si="388"/>
        <v>0.29999999999999982</v>
      </c>
      <c r="FS56" s="181">
        <f t="shared" si="388"/>
        <v>0.29999999999999982</v>
      </c>
      <c r="FT56" s="181">
        <f t="shared" si="388"/>
        <v>0.29999999999999982</v>
      </c>
      <c r="FU56" s="181">
        <f t="shared" si="388"/>
        <v>0.29999999999999982</v>
      </c>
      <c r="FV56" s="181">
        <f t="shared" si="388"/>
        <v>0.29999999999999982</v>
      </c>
      <c r="FW56" s="181">
        <f t="shared" si="388"/>
        <v>0.29999999999999982</v>
      </c>
      <c r="FX56" s="181">
        <f t="shared" si="388"/>
        <v>0.29999999999999982</v>
      </c>
      <c r="FY56" s="181">
        <f t="shared" si="388"/>
        <v>0.29999999999999982</v>
      </c>
      <c r="FZ56" s="181">
        <f t="shared" si="388"/>
        <v>0.29999999999999982</v>
      </c>
      <c r="GA56" s="181">
        <f t="shared" si="388"/>
        <v>0.29999999999999982</v>
      </c>
      <c r="GB56" s="181">
        <f t="shared" si="388"/>
        <v>0.29999999999999982</v>
      </c>
      <c r="GC56" s="181">
        <f t="shared" si="388"/>
        <v>0.29999999999999982</v>
      </c>
      <c r="GD56" s="181">
        <f t="shared" si="388"/>
        <v>0.29999999999999982</v>
      </c>
      <c r="GE56" s="181">
        <f t="shared" si="389"/>
        <v>0.29999999999999982</v>
      </c>
      <c r="GF56" s="181">
        <f t="shared" si="389"/>
        <v>0.29999999999999982</v>
      </c>
      <c r="GG56" s="181">
        <f t="shared" si="389"/>
        <v>0.29999999999999982</v>
      </c>
      <c r="GH56" s="181">
        <f t="shared" si="389"/>
        <v>0.29999999999999982</v>
      </c>
      <c r="GI56" s="181">
        <f t="shared" si="389"/>
        <v>0.29999999999999982</v>
      </c>
      <c r="GJ56" s="181">
        <f t="shared" si="389"/>
        <v>0.29999999999999982</v>
      </c>
      <c r="GK56" s="181">
        <f t="shared" si="389"/>
        <v>0.29999999999999982</v>
      </c>
      <c r="GL56" s="181">
        <f t="shared" si="389"/>
        <v>0.29999999999999982</v>
      </c>
      <c r="GM56" s="181">
        <f t="shared" si="389"/>
        <v>0.29999999999999982</v>
      </c>
      <c r="GN56" s="181">
        <f t="shared" si="389"/>
        <v>0.29999999999999982</v>
      </c>
      <c r="GO56" s="181">
        <f t="shared" si="389"/>
        <v>0.29999999999999982</v>
      </c>
      <c r="GP56" s="181">
        <f t="shared" si="389"/>
        <v>0.29999999999999982</v>
      </c>
      <c r="GQ56" s="181">
        <f t="shared" si="389"/>
        <v>0.29999999999999982</v>
      </c>
      <c r="GR56" s="181">
        <f t="shared" si="389"/>
        <v>0.29999999999999982</v>
      </c>
      <c r="GS56" s="181">
        <f t="shared" si="389"/>
        <v>0.29999999999999982</v>
      </c>
      <c r="GT56" s="181">
        <f t="shared" si="389"/>
        <v>0.29999999999999982</v>
      </c>
      <c r="GU56" s="181">
        <f t="shared" si="390"/>
        <v>0.29999999999999982</v>
      </c>
      <c r="GV56" s="181">
        <f t="shared" si="390"/>
        <v>0.29999999999999982</v>
      </c>
      <c r="GW56" s="181">
        <f t="shared" si="390"/>
        <v>0.29999999999999982</v>
      </c>
      <c r="GX56" s="181">
        <f t="shared" si="390"/>
        <v>0.29999999999999982</v>
      </c>
      <c r="GY56" s="181">
        <f t="shared" si="390"/>
        <v>0.29999999999999982</v>
      </c>
      <c r="GZ56" s="181">
        <f t="shared" si="390"/>
        <v>0.29999999999999982</v>
      </c>
      <c r="HA56" s="181">
        <f t="shared" si="390"/>
        <v>0.29999999999999982</v>
      </c>
      <c r="HB56" s="181">
        <f t="shared" si="390"/>
        <v>0.29999999999999982</v>
      </c>
      <c r="HC56" s="181">
        <f t="shared" si="390"/>
        <v>0.29999999999999982</v>
      </c>
      <c r="HD56" s="181">
        <f t="shared" si="390"/>
        <v>0.29999999999999982</v>
      </c>
      <c r="HE56" s="181">
        <f t="shared" si="390"/>
        <v>0.29999999999999982</v>
      </c>
      <c r="HF56" s="181">
        <f t="shared" si="390"/>
        <v>0.29999999999999982</v>
      </c>
      <c r="HG56" s="181">
        <f t="shared" si="390"/>
        <v>0.29999999999999982</v>
      </c>
      <c r="HH56" s="181">
        <f t="shared" si="390"/>
        <v>0.29999999999999982</v>
      </c>
      <c r="HI56" s="181">
        <f t="shared" si="390"/>
        <v>0.29999999999999982</v>
      </c>
      <c r="HJ56" s="181">
        <f t="shared" si="390"/>
        <v>0.29999999999999982</v>
      </c>
      <c r="HK56" s="181">
        <f t="shared" si="391"/>
        <v>0.29999999999999982</v>
      </c>
      <c r="HL56" s="181">
        <f t="shared" si="391"/>
        <v>0.29999999999999982</v>
      </c>
      <c r="HM56" s="181">
        <f t="shared" si="391"/>
        <v>0.29999999999999982</v>
      </c>
      <c r="HN56" s="181">
        <f t="shared" si="391"/>
        <v>0.29999999999999982</v>
      </c>
      <c r="HO56" s="181">
        <f t="shared" si="391"/>
        <v>0.29999999999999982</v>
      </c>
      <c r="HP56" s="181">
        <f t="shared" si="391"/>
        <v>0.29999999999999982</v>
      </c>
      <c r="HQ56" s="181">
        <f t="shared" si="391"/>
        <v>0.29999999999999982</v>
      </c>
      <c r="HR56" s="181">
        <f t="shared" si="391"/>
        <v>0.29999999999999982</v>
      </c>
      <c r="HS56" s="181">
        <f t="shared" si="391"/>
        <v>0.29999999999999982</v>
      </c>
      <c r="HT56" s="181">
        <f t="shared" si="391"/>
        <v>0.29999999999999982</v>
      </c>
      <c r="HU56" s="181">
        <f t="shared" si="391"/>
        <v>0.29999999999999982</v>
      </c>
      <c r="HV56" s="181">
        <f t="shared" si="391"/>
        <v>0.29999999999999982</v>
      </c>
      <c r="HW56" s="181">
        <f t="shared" si="391"/>
        <v>0.29999999999999982</v>
      </c>
      <c r="HX56" s="181">
        <f t="shared" si="391"/>
        <v>0.29999999999999982</v>
      </c>
      <c r="HY56" s="181">
        <f t="shared" si="391"/>
        <v>0.29999999999999982</v>
      </c>
      <c r="HZ56" s="181">
        <f t="shared" si="391"/>
        <v>0.29999999999999982</v>
      </c>
      <c r="IA56" s="181">
        <f t="shared" si="392"/>
        <v>0.29999999999999982</v>
      </c>
      <c r="IB56" s="181">
        <f t="shared" si="392"/>
        <v>0.29999999999999982</v>
      </c>
      <c r="IC56" s="181">
        <f t="shared" si="392"/>
        <v>0.29999999999999982</v>
      </c>
      <c r="ID56" s="181">
        <f t="shared" si="392"/>
        <v>0.29999999999999982</v>
      </c>
      <c r="IE56" s="181">
        <f t="shared" si="392"/>
        <v>0.29999999999999982</v>
      </c>
      <c r="IF56" s="181">
        <f t="shared" si="392"/>
        <v>0.29999999999999982</v>
      </c>
      <c r="IG56" s="181">
        <f t="shared" si="392"/>
        <v>0.29999999999999982</v>
      </c>
      <c r="IH56" s="181">
        <f t="shared" si="392"/>
        <v>0.29999999999999982</v>
      </c>
      <c r="II56" s="181">
        <f t="shared" si="392"/>
        <v>0.29999999999999982</v>
      </c>
      <c r="IJ56" s="181">
        <f t="shared" si="392"/>
        <v>0.29999999999999982</v>
      </c>
      <c r="IK56" s="181">
        <f t="shared" si="392"/>
        <v>0.29999999999999982</v>
      </c>
      <c r="IL56" s="181">
        <f t="shared" si="392"/>
        <v>0.29999999999999982</v>
      </c>
      <c r="IM56" s="181">
        <f t="shared" si="392"/>
        <v>0.29999999999999982</v>
      </c>
      <c r="IN56" s="181">
        <f t="shared" si="392"/>
        <v>0.29999999999999982</v>
      </c>
      <c r="IO56" s="181">
        <f t="shared" si="392"/>
        <v>0.29999999999999982</v>
      </c>
      <c r="IP56" s="181">
        <f t="shared" si="392"/>
        <v>0.29999999999999982</v>
      </c>
      <c r="IQ56" s="181">
        <f t="shared" si="393"/>
        <v>0.29999999999999982</v>
      </c>
      <c r="IR56" s="181">
        <f t="shared" si="393"/>
        <v>0.29999999999999982</v>
      </c>
      <c r="IS56" s="181">
        <f t="shared" si="393"/>
        <v>0.29999999999999982</v>
      </c>
      <c r="IT56" s="181">
        <f t="shared" si="393"/>
        <v>0.29999999999999982</v>
      </c>
      <c r="IU56" s="181">
        <f t="shared" si="393"/>
        <v>0.29999999999999982</v>
      </c>
      <c r="IV56" s="181">
        <f t="shared" si="393"/>
        <v>0.29999999999999982</v>
      </c>
      <c r="IW56" s="181">
        <f t="shared" si="393"/>
        <v>0.29999999999999982</v>
      </c>
      <c r="IX56" s="181">
        <f t="shared" si="393"/>
        <v>0.29999999999999982</v>
      </c>
      <c r="IY56" s="181">
        <f t="shared" si="393"/>
        <v>0.29999999999999982</v>
      </c>
      <c r="IZ56" s="181">
        <f t="shared" si="393"/>
        <v>0.29999999999999982</v>
      </c>
      <c r="JA56" s="181">
        <f t="shared" si="393"/>
        <v>0.29999999999999982</v>
      </c>
      <c r="JB56" s="181">
        <f t="shared" si="393"/>
        <v>0.29999999999999982</v>
      </c>
      <c r="JC56" s="181">
        <f t="shared" si="393"/>
        <v>0.29999999999999982</v>
      </c>
      <c r="JD56" s="181">
        <f t="shared" si="393"/>
        <v>0.29999999999999982</v>
      </c>
      <c r="JE56" s="181">
        <f t="shared" si="393"/>
        <v>0.29999999999999982</v>
      </c>
      <c r="JF56" s="181">
        <f t="shared" si="393"/>
        <v>0.29999999999999982</v>
      </c>
      <c r="JG56" s="181">
        <f t="shared" si="394"/>
        <v>0.29999999999999982</v>
      </c>
      <c r="JH56" s="181">
        <f t="shared" si="394"/>
        <v>0.29999999999999982</v>
      </c>
      <c r="JI56" s="181">
        <f t="shared" si="394"/>
        <v>0.29999999999999982</v>
      </c>
      <c r="JJ56" s="181">
        <f t="shared" si="394"/>
        <v>0.29999999999999982</v>
      </c>
      <c r="JK56" s="181">
        <f t="shared" si="394"/>
        <v>0.29999999999999982</v>
      </c>
      <c r="JL56" s="181">
        <f t="shared" si="394"/>
        <v>0.29999999999999982</v>
      </c>
      <c r="JM56" s="181">
        <f t="shared" si="394"/>
        <v>0.29999999999999982</v>
      </c>
      <c r="JN56" s="181">
        <f t="shared" si="394"/>
        <v>0.29999999999999982</v>
      </c>
      <c r="JO56" s="181">
        <f t="shared" si="394"/>
        <v>0.29999999999999982</v>
      </c>
      <c r="JP56" s="181">
        <f t="shared" si="394"/>
        <v>0.29999999999999982</v>
      </c>
      <c r="JQ56" s="181">
        <f t="shared" si="394"/>
        <v>0.29999999999999982</v>
      </c>
      <c r="JR56" s="181">
        <f t="shared" si="394"/>
        <v>0.29999999999999982</v>
      </c>
      <c r="JS56" s="181">
        <f t="shared" si="394"/>
        <v>0.29999999999999982</v>
      </c>
      <c r="JT56" s="181">
        <f t="shared" si="394"/>
        <v>0.29999999999999982</v>
      </c>
      <c r="JU56" s="181">
        <f t="shared" si="394"/>
        <v>0.29999999999999982</v>
      </c>
      <c r="JV56" s="181">
        <f t="shared" si="394"/>
        <v>0.29999999999999982</v>
      </c>
      <c r="JW56" s="181">
        <f t="shared" si="395"/>
        <v>0.29999999999999982</v>
      </c>
      <c r="JX56" s="181">
        <f t="shared" si="395"/>
        <v>0.29999999999999982</v>
      </c>
      <c r="JY56" s="181">
        <f t="shared" si="395"/>
        <v>0.29999999999999982</v>
      </c>
      <c r="JZ56" s="181">
        <f t="shared" si="395"/>
        <v>0.29999999999999982</v>
      </c>
      <c r="KA56" s="181">
        <f t="shared" si="395"/>
        <v>0.29999999999999982</v>
      </c>
      <c r="KB56" s="181">
        <f t="shared" si="395"/>
        <v>0.29999999999999982</v>
      </c>
      <c r="KC56" s="181">
        <f t="shared" si="395"/>
        <v>0.29999999999999982</v>
      </c>
      <c r="KD56" s="181">
        <f t="shared" si="395"/>
        <v>0.29999999999999982</v>
      </c>
      <c r="KE56" s="181">
        <f t="shared" si="395"/>
        <v>0.29999999999999982</v>
      </c>
      <c r="KF56" s="181">
        <f t="shared" si="395"/>
        <v>0.29999999999999982</v>
      </c>
      <c r="KG56" s="181">
        <f t="shared" si="395"/>
        <v>0.29999999999999982</v>
      </c>
      <c r="KH56" s="181">
        <f t="shared" si="395"/>
        <v>0.29999999999999982</v>
      </c>
      <c r="KI56" s="181">
        <f t="shared" si="395"/>
        <v>0.29999999999999982</v>
      </c>
      <c r="KJ56" s="181">
        <f t="shared" si="395"/>
        <v>0.29999999999999982</v>
      </c>
      <c r="KK56" s="181">
        <f t="shared" si="395"/>
        <v>0.29999999999999982</v>
      </c>
      <c r="KL56" s="181">
        <f t="shared" si="395"/>
        <v>0.29999999999999982</v>
      </c>
      <c r="KM56" s="181">
        <f t="shared" si="396"/>
        <v>0.29999999999999982</v>
      </c>
      <c r="KN56" s="181">
        <f t="shared" si="396"/>
        <v>0.29999999999999982</v>
      </c>
      <c r="KO56" s="181">
        <f t="shared" si="396"/>
        <v>0.29999999999999982</v>
      </c>
      <c r="KP56" s="181">
        <f t="shared" si="396"/>
        <v>0.29999999999999982</v>
      </c>
      <c r="KQ56" s="181">
        <f t="shared" si="396"/>
        <v>0.29999999999999982</v>
      </c>
      <c r="KR56" s="181">
        <f t="shared" si="396"/>
        <v>0.29999999999999982</v>
      </c>
      <c r="KS56" s="181">
        <f t="shared" si="396"/>
        <v>0.29999999999999982</v>
      </c>
      <c r="KT56" s="181">
        <f t="shared" si="396"/>
        <v>0.29999999999999982</v>
      </c>
      <c r="KU56" s="181">
        <f t="shared" si="396"/>
        <v>0.29999999999999982</v>
      </c>
      <c r="KV56" s="181">
        <f t="shared" si="396"/>
        <v>0.29999999999999982</v>
      </c>
      <c r="KW56" s="181">
        <f t="shared" si="396"/>
        <v>0.29999999999999982</v>
      </c>
      <c r="KX56" s="181">
        <f t="shared" si="396"/>
        <v>0.29999999999999982</v>
      </c>
      <c r="KY56" s="181">
        <f t="shared" si="396"/>
        <v>0.29999999999999982</v>
      </c>
      <c r="KZ56" s="181">
        <f t="shared" si="396"/>
        <v>0.29999999999999982</v>
      </c>
      <c r="LA56" s="181">
        <f t="shared" si="396"/>
        <v>0.29999999999999982</v>
      </c>
      <c r="LB56" s="181">
        <f t="shared" si="396"/>
        <v>0.29999999999999982</v>
      </c>
      <c r="LC56" s="181">
        <f t="shared" si="397"/>
        <v>0.29999999999999982</v>
      </c>
      <c r="LD56" s="181">
        <f t="shared" si="397"/>
        <v>0.29999999999999982</v>
      </c>
      <c r="LE56" s="181">
        <f t="shared" si="397"/>
        <v>0.29999999999999982</v>
      </c>
      <c r="LF56" s="181">
        <f t="shared" si="397"/>
        <v>0.29999999999999982</v>
      </c>
      <c r="LG56" s="181">
        <f t="shared" si="397"/>
        <v>0.29999999999999982</v>
      </c>
      <c r="LH56" s="181">
        <f t="shared" si="397"/>
        <v>0.29999999999999982</v>
      </c>
      <c r="LI56" s="181">
        <f t="shared" si="397"/>
        <v>0.29999999999999982</v>
      </c>
      <c r="LJ56" s="181">
        <f t="shared" si="397"/>
        <v>0.29999999999999982</v>
      </c>
      <c r="LK56" s="181">
        <f t="shared" si="397"/>
        <v>0.29999999999999982</v>
      </c>
      <c r="LL56" s="181">
        <f t="shared" si="397"/>
        <v>0.29999999999999982</v>
      </c>
      <c r="LM56" s="181">
        <f t="shared" si="397"/>
        <v>0.29999999999999982</v>
      </c>
      <c r="LN56" s="181">
        <f t="shared" si="397"/>
        <v>0.29999999999999982</v>
      </c>
      <c r="LO56" s="181">
        <f t="shared" si="397"/>
        <v>0.29999999999999982</v>
      </c>
      <c r="LP56" s="181">
        <f t="shared" si="397"/>
        <v>0.29999999999999982</v>
      </c>
      <c r="LQ56" s="181">
        <f t="shared" si="397"/>
        <v>0.29999999999999982</v>
      </c>
      <c r="LR56" s="181">
        <f t="shared" si="397"/>
        <v>0.29999999999999982</v>
      </c>
      <c r="LS56" s="181">
        <f t="shared" si="398"/>
        <v>0.29999999999999982</v>
      </c>
      <c r="LT56" s="181">
        <f t="shared" si="398"/>
        <v>0.29999999999999982</v>
      </c>
      <c r="LU56" s="181">
        <f t="shared" si="398"/>
        <v>0.29999999999999982</v>
      </c>
      <c r="LV56" s="181">
        <f t="shared" si="398"/>
        <v>0.29999999999999982</v>
      </c>
      <c r="LW56" s="181">
        <f t="shared" si="398"/>
        <v>0.29999999999999982</v>
      </c>
      <c r="LX56" s="181">
        <f t="shared" si="398"/>
        <v>0.29999999999999982</v>
      </c>
      <c r="LY56" s="181">
        <f t="shared" si="398"/>
        <v>0.29999999999999982</v>
      </c>
      <c r="LZ56" s="181">
        <f t="shared" si="398"/>
        <v>0.29999999999999982</v>
      </c>
      <c r="MA56" s="181">
        <f t="shared" si="398"/>
        <v>0.29999999999999982</v>
      </c>
      <c r="MB56" s="181">
        <f t="shared" si="398"/>
        <v>0.29999999999999982</v>
      </c>
      <c r="MC56" s="181">
        <f t="shared" si="398"/>
        <v>0.29999999999999982</v>
      </c>
      <c r="MD56" s="181">
        <f t="shared" si="398"/>
        <v>0.29999999999999982</v>
      </c>
      <c r="ME56" s="181">
        <f t="shared" si="398"/>
        <v>0.29999999999999982</v>
      </c>
      <c r="MF56" s="181">
        <f t="shared" si="398"/>
        <v>0.29999999999999982</v>
      </c>
      <c r="MG56" s="181">
        <f t="shared" si="398"/>
        <v>0.29999999999999982</v>
      </c>
      <c r="MH56" s="181">
        <f t="shared" si="398"/>
        <v>0.29999999999999982</v>
      </c>
      <c r="MI56" s="181">
        <f t="shared" si="399"/>
        <v>0.29999999999999982</v>
      </c>
      <c r="MJ56" s="181">
        <f t="shared" si="399"/>
        <v>0.29999999999999982</v>
      </c>
      <c r="MK56" s="181">
        <f t="shared" si="399"/>
        <v>0.29999999999999982</v>
      </c>
      <c r="ML56" s="181">
        <f t="shared" si="399"/>
        <v>0.29999999999999982</v>
      </c>
      <c r="MM56" s="181">
        <f t="shared" si="399"/>
        <v>0.29999999999999982</v>
      </c>
      <c r="MN56" s="181">
        <f t="shared" si="399"/>
        <v>0.29999999999999982</v>
      </c>
      <c r="MO56" s="181">
        <f t="shared" si="399"/>
        <v>0.29999999999999982</v>
      </c>
      <c r="MP56" s="181">
        <f t="shared" si="399"/>
        <v>0.29999999999999982</v>
      </c>
      <c r="MQ56" s="181">
        <f t="shared" si="399"/>
        <v>0.29999999999999982</v>
      </c>
      <c r="MR56" s="181">
        <f t="shared" si="399"/>
        <v>0.29999999999999982</v>
      </c>
      <c r="MS56" s="181">
        <f t="shared" si="399"/>
        <v>0.29999999999999982</v>
      </c>
      <c r="MT56" s="181">
        <f t="shared" si="399"/>
        <v>0.29999999999999982</v>
      </c>
      <c r="MU56" s="181">
        <f t="shared" si="399"/>
        <v>0.29999999999999982</v>
      </c>
      <c r="MV56" s="181">
        <f t="shared" si="399"/>
        <v>0.29999999999999982</v>
      </c>
      <c r="MW56" s="181">
        <f t="shared" si="399"/>
        <v>0.29999999999999982</v>
      </c>
      <c r="MX56" s="181">
        <f t="shared" si="399"/>
        <v>0.29999999999999982</v>
      </c>
      <c r="MY56" s="181">
        <f t="shared" si="400"/>
        <v>0.29999999999999982</v>
      </c>
      <c r="MZ56" s="181">
        <f t="shared" si="400"/>
        <v>0.29999999999999982</v>
      </c>
      <c r="NA56" s="181">
        <f t="shared" si="400"/>
        <v>0.29999999999999982</v>
      </c>
      <c r="NB56" s="181">
        <f t="shared" si="400"/>
        <v>0.29999999999999982</v>
      </c>
      <c r="NC56" s="181">
        <f t="shared" si="400"/>
        <v>0.29999999999999982</v>
      </c>
      <c r="ND56" s="181">
        <f t="shared" si="400"/>
        <v>0.29999999999999982</v>
      </c>
      <c r="NE56" s="181">
        <f t="shared" si="400"/>
        <v>0.29999999999999982</v>
      </c>
      <c r="NF56" s="181">
        <f t="shared" si="400"/>
        <v>0.29999999999999982</v>
      </c>
      <c r="NG56" s="181">
        <f t="shared" si="400"/>
        <v>0.29999999999999982</v>
      </c>
      <c r="NH56" s="181">
        <f t="shared" si="400"/>
        <v>0.29999999999999982</v>
      </c>
      <c r="NI56" s="181">
        <f t="shared" si="400"/>
        <v>0.29999999999999982</v>
      </c>
      <c r="NJ56" s="181">
        <f t="shared" si="400"/>
        <v>0.29999999999999982</v>
      </c>
      <c r="NK56" s="181">
        <f t="shared" si="400"/>
        <v>0.29999999999999982</v>
      </c>
      <c r="NL56" s="181">
        <f t="shared" si="400"/>
        <v>0.29999999999999982</v>
      </c>
      <c r="NM56" s="181">
        <f t="shared" si="400"/>
        <v>0.29999999999999982</v>
      </c>
      <c r="NN56" s="181">
        <f t="shared" si="400"/>
        <v>0.29999999999999982</v>
      </c>
      <c r="NO56" s="181">
        <f t="shared" si="401"/>
        <v>0.29999999999999982</v>
      </c>
      <c r="NP56" s="181">
        <f t="shared" si="401"/>
        <v>0.29999999999999982</v>
      </c>
      <c r="NQ56" s="181">
        <f t="shared" si="401"/>
        <v>0.29999999999999982</v>
      </c>
      <c r="NR56" s="181">
        <f t="shared" si="401"/>
        <v>0.29999999999999982</v>
      </c>
      <c r="NS56" s="181">
        <f t="shared" si="401"/>
        <v>0.29999999999999982</v>
      </c>
      <c r="NT56" s="181">
        <f t="shared" si="401"/>
        <v>0.29999999999999982</v>
      </c>
      <c r="NU56" s="181">
        <f t="shared" si="401"/>
        <v>0.29999999999999982</v>
      </c>
      <c r="NV56" s="181">
        <f t="shared" si="401"/>
        <v>0.29999999999999982</v>
      </c>
      <c r="NW56" s="181">
        <f t="shared" si="401"/>
        <v>0.29999999999999982</v>
      </c>
      <c r="NX56" s="181">
        <f t="shared" si="401"/>
        <v>0.29999999999999982</v>
      </c>
      <c r="NY56" s="181">
        <f t="shared" si="401"/>
        <v>0.29999999999999982</v>
      </c>
      <c r="NZ56" s="181">
        <f t="shared" si="401"/>
        <v>0.29999999999999982</v>
      </c>
      <c r="OA56" s="181">
        <f t="shared" si="401"/>
        <v>0.29999999999999982</v>
      </c>
      <c r="OB56" s="8"/>
      <c r="OC56" s="8"/>
      <c r="OD56" s="8"/>
      <c r="OE56" s="8" t="e">
        <f>#REF!</f>
        <v>#REF!</v>
      </c>
      <c r="OF56" s="8" t="s">
        <v>107</v>
      </c>
      <c r="OG56" s="8" t="s">
        <v>108</v>
      </c>
      <c r="OH56" s="8"/>
      <c r="OI56" s="8"/>
      <c r="OJ56" s="8"/>
      <c r="OK56" s="8"/>
      <c r="OL56" s="8"/>
      <c r="OM56" s="8"/>
      <c r="ON56" s="8"/>
      <c r="OO56" s="8"/>
      <c r="OP56" s="8"/>
      <c r="OQ56" s="8"/>
      <c r="OR56" s="8"/>
      <c r="OS56" s="8"/>
      <c r="OT56" s="8"/>
      <c r="OU56" s="8"/>
      <c r="OV56" s="8"/>
    </row>
    <row r="57" spans="1:412" ht="10.5" x14ac:dyDescent="0.25">
      <c r="A57" s="14">
        <v>1.1000000000000001</v>
      </c>
      <c r="B57" s="8" t="s">
        <v>186</v>
      </c>
      <c r="C57" s="22">
        <v>5</v>
      </c>
      <c r="D57" s="15">
        <f>D22-A57</f>
        <v>0.29999999999999982</v>
      </c>
      <c r="E57" s="168">
        <v>45292</v>
      </c>
      <c r="F57" s="169">
        <f>M22</f>
        <v>45565</v>
      </c>
      <c r="G57" s="170">
        <f t="shared" si="402"/>
        <v>273</v>
      </c>
      <c r="H57" s="170" t="str">
        <f t="shared" si="403"/>
        <v>Sen</v>
      </c>
      <c r="I57" s="171" t="s">
        <v>277</v>
      </c>
      <c r="J57" s="170">
        <f t="shared" si="404"/>
        <v>1</v>
      </c>
      <c r="K57" s="170">
        <f t="shared" si="405"/>
        <v>274</v>
      </c>
      <c r="Z57" s="181">
        <f t="shared" si="406"/>
        <v>0.29999999999999982</v>
      </c>
      <c r="AA57" s="181">
        <f t="shared" si="379"/>
        <v>0.29999999999999982</v>
      </c>
      <c r="AB57" s="181">
        <f t="shared" si="379"/>
        <v>0.29999999999999982</v>
      </c>
      <c r="AC57" s="181">
        <f t="shared" si="379"/>
        <v>0.29999999999999982</v>
      </c>
      <c r="AD57" s="181">
        <f t="shared" si="379"/>
        <v>0.29999999999999982</v>
      </c>
      <c r="AE57" s="181">
        <f t="shared" si="379"/>
        <v>0.29999999999999982</v>
      </c>
      <c r="AF57" s="181">
        <f t="shared" si="379"/>
        <v>0.29999999999999982</v>
      </c>
      <c r="AG57" s="181">
        <f t="shared" si="379"/>
        <v>0.29999999999999982</v>
      </c>
      <c r="AH57" s="181">
        <f t="shared" si="379"/>
        <v>0.29999999999999982</v>
      </c>
      <c r="AI57" s="181">
        <f t="shared" si="379"/>
        <v>0.29999999999999982</v>
      </c>
      <c r="AJ57" s="181">
        <f t="shared" si="379"/>
        <v>0.29999999999999982</v>
      </c>
      <c r="AK57" s="181">
        <f t="shared" si="379"/>
        <v>0.29999999999999982</v>
      </c>
      <c r="AL57" s="181">
        <f t="shared" si="379"/>
        <v>0.29999999999999982</v>
      </c>
      <c r="AM57" s="181">
        <f t="shared" si="379"/>
        <v>0.29999999999999982</v>
      </c>
      <c r="AN57" s="181">
        <f t="shared" si="379"/>
        <v>0.29999999999999982</v>
      </c>
      <c r="AO57" s="181">
        <f t="shared" si="379"/>
        <v>0.29999999999999982</v>
      </c>
      <c r="AP57" s="181">
        <f t="shared" si="379"/>
        <v>0.29999999999999982</v>
      </c>
      <c r="AQ57" s="181">
        <f t="shared" si="380"/>
        <v>0.29999999999999982</v>
      </c>
      <c r="AR57" s="181">
        <f t="shared" si="380"/>
        <v>0.29999999999999982</v>
      </c>
      <c r="AS57" s="181">
        <f t="shared" si="380"/>
        <v>0.29999999999999982</v>
      </c>
      <c r="AT57" s="181">
        <f t="shared" si="380"/>
        <v>0.29999999999999982</v>
      </c>
      <c r="AU57" s="181">
        <f t="shared" si="380"/>
        <v>0.29999999999999982</v>
      </c>
      <c r="AV57" s="181">
        <f t="shared" si="380"/>
        <v>0.29999999999999982</v>
      </c>
      <c r="AW57" s="181">
        <f t="shared" si="380"/>
        <v>0.29999999999999982</v>
      </c>
      <c r="AX57" s="181">
        <f t="shared" si="380"/>
        <v>0.29999999999999982</v>
      </c>
      <c r="AY57" s="181">
        <f t="shared" si="380"/>
        <v>0.29999999999999982</v>
      </c>
      <c r="AZ57" s="181">
        <f t="shared" si="380"/>
        <v>0.29999999999999982</v>
      </c>
      <c r="BA57" s="181">
        <f t="shared" si="380"/>
        <v>0.29999999999999982</v>
      </c>
      <c r="BB57" s="181">
        <f t="shared" si="380"/>
        <v>0.29999999999999982</v>
      </c>
      <c r="BC57" s="181">
        <f t="shared" si="380"/>
        <v>0.29999999999999982</v>
      </c>
      <c r="BD57" s="181">
        <f t="shared" si="380"/>
        <v>0.29999999999999982</v>
      </c>
      <c r="BE57" s="181">
        <f t="shared" si="380"/>
        <v>0.29999999999999982</v>
      </c>
      <c r="BF57" s="181">
        <f t="shared" si="380"/>
        <v>0.29999999999999982</v>
      </c>
      <c r="BG57" s="181">
        <f t="shared" si="381"/>
        <v>0.29999999999999982</v>
      </c>
      <c r="BH57" s="181">
        <f t="shared" si="381"/>
        <v>0.29999999999999982</v>
      </c>
      <c r="BI57" s="181">
        <f t="shared" si="381"/>
        <v>0.29999999999999982</v>
      </c>
      <c r="BJ57" s="181">
        <f t="shared" si="381"/>
        <v>0.29999999999999982</v>
      </c>
      <c r="BK57" s="181">
        <f t="shared" si="381"/>
        <v>0.29999999999999982</v>
      </c>
      <c r="BL57" s="181">
        <f t="shared" si="381"/>
        <v>0.29999999999999982</v>
      </c>
      <c r="BM57" s="181">
        <f t="shared" si="381"/>
        <v>0.29999999999999982</v>
      </c>
      <c r="BN57" s="181">
        <f t="shared" si="381"/>
        <v>0.29999999999999982</v>
      </c>
      <c r="BO57" s="181">
        <f t="shared" si="381"/>
        <v>0.29999999999999982</v>
      </c>
      <c r="BP57" s="181">
        <f t="shared" si="381"/>
        <v>0.29999999999999982</v>
      </c>
      <c r="BQ57" s="181">
        <f t="shared" si="381"/>
        <v>0.29999999999999982</v>
      </c>
      <c r="BR57" s="181">
        <f t="shared" si="381"/>
        <v>0.29999999999999982</v>
      </c>
      <c r="BS57" s="181">
        <f t="shared" si="381"/>
        <v>0.29999999999999982</v>
      </c>
      <c r="BT57" s="181">
        <f t="shared" si="381"/>
        <v>0.29999999999999982</v>
      </c>
      <c r="BU57" s="181">
        <f t="shared" si="381"/>
        <v>0.29999999999999982</v>
      </c>
      <c r="BV57" s="181">
        <f t="shared" si="381"/>
        <v>0.29999999999999982</v>
      </c>
      <c r="BW57" s="181">
        <f t="shared" si="382"/>
        <v>0.29999999999999982</v>
      </c>
      <c r="BX57" s="181">
        <f t="shared" si="382"/>
        <v>0.29999999999999982</v>
      </c>
      <c r="BY57" s="181">
        <f t="shared" si="382"/>
        <v>0.29999999999999982</v>
      </c>
      <c r="BZ57" s="181">
        <f t="shared" si="382"/>
        <v>0.29999999999999982</v>
      </c>
      <c r="CA57" s="181">
        <f t="shared" si="382"/>
        <v>0.29999999999999982</v>
      </c>
      <c r="CB57" s="181">
        <f t="shared" si="382"/>
        <v>0.29999999999999982</v>
      </c>
      <c r="CC57" s="181">
        <f t="shared" si="382"/>
        <v>0.29999999999999982</v>
      </c>
      <c r="CD57" s="181">
        <f t="shared" si="382"/>
        <v>0.29999999999999982</v>
      </c>
      <c r="CE57" s="181">
        <f t="shared" si="382"/>
        <v>0.29999999999999982</v>
      </c>
      <c r="CF57" s="181">
        <f t="shared" si="382"/>
        <v>0.29999999999999982</v>
      </c>
      <c r="CG57" s="181">
        <f t="shared" si="382"/>
        <v>0.29999999999999982</v>
      </c>
      <c r="CH57" s="181">
        <f t="shared" si="382"/>
        <v>0.29999999999999982</v>
      </c>
      <c r="CI57" s="181">
        <f t="shared" si="382"/>
        <v>0.29999999999999982</v>
      </c>
      <c r="CJ57" s="181">
        <f t="shared" si="382"/>
        <v>0.29999999999999982</v>
      </c>
      <c r="CK57" s="181">
        <f t="shared" si="382"/>
        <v>0.29999999999999982</v>
      </c>
      <c r="CL57" s="181">
        <f t="shared" si="382"/>
        <v>0.29999999999999982</v>
      </c>
      <c r="CM57" s="181">
        <f t="shared" si="383"/>
        <v>0.29999999999999982</v>
      </c>
      <c r="CN57" s="181">
        <f t="shared" si="383"/>
        <v>0.29999999999999982</v>
      </c>
      <c r="CO57" s="181">
        <f t="shared" si="383"/>
        <v>0.29999999999999982</v>
      </c>
      <c r="CP57" s="181">
        <f t="shared" si="383"/>
        <v>0.29999999999999982</v>
      </c>
      <c r="CQ57" s="181">
        <f t="shared" si="383"/>
        <v>0.29999999999999982</v>
      </c>
      <c r="CR57" s="181">
        <f t="shared" si="383"/>
        <v>0.29999999999999982</v>
      </c>
      <c r="CS57" s="181">
        <f t="shared" si="383"/>
        <v>0.29999999999999982</v>
      </c>
      <c r="CT57" s="181">
        <f t="shared" si="383"/>
        <v>0.29999999999999982</v>
      </c>
      <c r="CU57" s="181">
        <f t="shared" si="383"/>
        <v>0.29999999999999982</v>
      </c>
      <c r="CV57" s="181">
        <f t="shared" si="383"/>
        <v>0.29999999999999982</v>
      </c>
      <c r="CW57" s="181">
        <f t="shared" si="383"/>
        <v>0.29999999999999982</v>
      </c>
      <c r="CX57" s="181">
        <f t="shared" si="383"/>
        <v>0.29999999999999982</v>
      </c>
      <c r="CY57" s="181">
        <f t="shared" si="383"/>
        <v>0.29999999999999982</v>
      </c>
      <c r="CZ57" s="181">
        <f t="shared" si="383"/>
        <v>0.29999999999999982</v>
      </c>
      <c r="DA57" s="181">
        <f t="shared" si="383"/>
        <v>0.29999999999999982</v>
      </c>
      <c r="DB57" s="181">
        <f t="shared" si="383"/>
        <v>0.29999999999999982</v>
      </c>
      <c r="DC57" s="181">
        <f t="shared" si="384"/>
        <v>0.29999999999999982</v>
      </c>
      <c r="DD57" s="181">
        <f t="shared" si="384"/>
        <v>0.29999999999999982</v>
      </c>
      <c r="DE57" s="181">
        <f t="shared" si="384"/>
        <v>0.29999999999999982</v>
      </c>
      <c r="DF57" s="181">
        <f t="shared" si="384"/>
        <v>0.29999999999999982</v>
      </c>
      <c r="DG57" s="181">
        <f t="shared" si="384"/>
        <v>0.29999999999999982</v>
      </c>
      <c r="DH57" s="181">
        <f t="shared" si="384"/>
        <v>0.29999999999999982</v>
      </c>
      <c r="DI57" s="181">
        <f t="shared" si="384"/>
        <v>0.29999999999999982</v>
      </c>
      <c r="DJ57" s="181">
        <f t="shared" si="384"/>
        <v>0.29999999999999982</v>
      </c>
      <c r="DK57" s="181">
        <f t="shared" si="384"/>
        <v>0.29999999999999982</v>
      </c>
      <c r="DL57" s="181">
        <f t="shared" si="384"/>
        <v>0.29999999999999982</v>
      </c>
      <c r="DM57" s="181">
        <f t="shared" si="384"/>
        <v>0.29999999999999982</v>
      </c>
      <c r="DN57" s="181">
        <f t="shared" si="384"/>
        <v>0.29999999999999982</v>
      </c>
      <c r="DO57" s="181">
        <f t="shared" si="384"/>
        <v>0.29999999999999982</v>
      </c>
      <c r="DP57" s="181">
        <f t="shared" si="384"/>
        <v>0.29999999999999982</v>
      </c>
      <c r="DQ57" s="181">
        <f t="shared" si="384"/>
        <v>0.29999999999999982</v>
      </c>
      <c r="DR57" s="181">
        <f t="shared" si="384"/>
        <v>0.29999999999999982</v>
      </c>
      <c r="DS57" s="181">
        <f t="shared" si="385"/>
        <v>0.29999999999999982</v>
      </c>
      <c r="DT57" s="181">
        <f t="shared" si="385"/>
        <v>0.29999999999999982</v>
      </c>
      <c r="DU57" s="181">
        <f t="shared" si="385"/>
        <v>0.29999999999999982</v>
      </c>
      <c r="DV57" s="181">
        <f t="shared" si="385"/>
        <v>0.29999999999999982</v>
      </c>
      <c r="DW57" s="181">
        <f t="shared" si="385"/>
        <v>0.29999999999999982</v>
      </c>
      <c r="DX57" s="181">
        <f t="shared" si="385"/>
        <v>0.29999999999999982</v>
      </c>
      <c r="DY57" s="181">
        <f t="shared" si="385"/>
        <v>0.29999999999999982</v>
      </c>
      <c r="DZ57" s="181">
        <f t="shared" si="385"/>
        <v>0.29999999999999982</v>
      </c>
      <c r="EA57" s="181">
        <f t="shared" si="385"/>
        <v>0.29999999999999982</v>
      </c>
      <c r="EB57" s="181">
        <f t="shared" si="385"/>
        <v>0.29999999999999982</v>
      </c>
      <c r="EC57" s="181">
        <f t="shared" si="385"/>
        <v>0.29999999999999982</v>
      </c>
      <c r="ED57" s="181">
        <f t="shared" si="385"/>
        <v>0.29999999999999982</v>
      </c>
      <c r="EE57" s="181">
        <f t="shared" si="385"/>
        <v>0.29999999999999982</v>
      </c>
      <c r="EF57" s="181">
        <f t="shared" si="385"/>
        <v>0.29999999999999982</v>
      </c>
      <c r="EG57" s="181">
        <f t="shared" si="385"/>
        <v>0.29999999999999982</v>
      </c>
      <c r="EH57" s="181">
        <f t="shared" si="385"/>
        <v>0.29999999999999982</v>
      </c>
      <c r="EI57" s="181">
        <f t="shared" si="386"/>
        <v>0.29999999999999982</v>
      </c>
      <c r="EJ57" s="181">
        <f t="shared" si="386"/>
        <v>0.29999999999999982</v>
      </c>
      <c r="EK57" s="181">
        <f t="shared" si="386"/>
        <v>0.29999999999999982</v>
      </c>
      <c r="EL57" s="181">
        <f t="shared" si="386"/>
        <v>0.29999999999999982</v>
      </c>
      <c r="EM57" s="181">
        <f t="shared" si="386"/>
        <v>0.29999999999999982</v>
      </c>
      <c r="EN57" s="181">
        <f t="shared" si="386"/>
        <v>0.29999999999999982</v>
      </c>
      <c r="EO57" s="181">
        <f t="shared" si="386"/>
        <v>0.29999999999999982</v>
      </c>
      <c r="EP57" s="181">
        <f t="shared" si="386"/>
        <v>0.29999999999999982</v>
      </c>
      <c r="EQ57" s="181">
        <f t="shared" si="386"/>
        <v>0.29999999999999982</v>
      </c>
      <c r="ER57" s="181">
        <f t="shared" si="386"/>
        <v>0.29999999999999982</v>
      </c>
      <c r="ES57" s="181">
        <f t="shared" si="386"/>
        <v>0.29999999999999982</v>
      </c>
      <c r="ET57" s="181">
        <f t="shared" si="386"/>
        <v>0.29999999999999982</v>
      </c>
      <c r="EU57" s="181">
        <f t="shared" si="386"/>
        <v>0.29999999999999982</v>
      </c>
      <c r="EV57" s="181">
        <f t="shared" si="386"/>
        <v>0.29999999999999982</v>
      </c>
      <c r="EW57" s="181">
        <f t="shared" si="386"/>
        <v>0.29999999999999982</v>
      </c>
      <c r="EX57" s="181">
        <f t="shared" si="386"/>
        <v>0.29999999999999982</v>
      </c>
      <c r="EY57" s="181">
        <f t="shared" si="387"/>
        <v>0.29999999999999982</v>
      </c>
      <c r="EZ57" s="181">
        <f t="shared" si="387"/>
        <v>0.29999999999999982</v>
      </c>
      <c r="FA57" s="181">
        <f t="shared" si="387"/>
        <v>0.29999999999999982</v>
      </c>
      <c r="FB57" s="181">
        <f t="shared" si="387"/>
        <v>0.29999999999999982</v>
      </c>
      <c r="FC57" s="181">
        <f t="shared" si="387"/>
        <v>0.29999999999999982</v>
      </c>
      <c r="FD57" s="181">
        <f t="shared" si="387"/>
        <v>0.29999999999999982</v>
      </c>
      <c r="FE57" s="181">
        <f t="shared" si="387"/>
        <v>0.29999999999999982</v>
      </c>
      <c r="FF57" s="181">
        <f t="shared" si="387"/>
        <v>0.29999999999999982</v>
      </c>
      <c r="FG57" s="181">
        <f t="shared" si="387"/>
        <v>0.29999999999999982</v>
      </c>
      <c r="FH57" s="181">
        <f t="shared" si="387"/>
        <v>0.29999999999999982</v>
      </c>
      <c r="FI57" s="181">
        <f t="shared" si="387"/>
        <v>0.29999999999999982</v>
      </c>
      <c r="FJ57" s="181">
        <f t="shared" si="387"/>
        <v>0.29999999999999982</v>
      </c>
      <c r="FK57" s="181">
        <f t="shared" si="387"/>
        <v>0.29999999999999982</v>
      </c>
      <c r="FL57" s="181">
        <f t="shared" si="387"/>
        <v>0.29999999999999982</v>
      </c>
      <c r="FM57" s="181">
        <f t="shared" si="387"/>
        <v>0.29999999999999982</v>
      </c>
      <c r="FN57" s="181">
        <f t="shared" si="387"/>
        <v>0.29999999999999982</v>
      </c>
      <c r="FO57" s="181">
        <f t="shared" si="388"/>
        <v>0.29999999999999982</v>
      </c>
      <c r="FP57" s="181">
        <f t="shared" si="388"/>
        <v>0.29999999999999982</v>
      </c>
      <c r="FQ57" s="181">
        <f t="shared" si="388"/>
        <v>0.29999999999999982</v>
      </c>
      <c r="FR57" s="181">
        <f t="shared" si="388"/>
        <v>0.29999999999999982</v>
      </c>
      <c r="FS57" s="181">
        <f t="shared" si="388"/>
        <v>0.29999999999999982</v>
      </c>
      <c r="FT57" s="181">
        <f t="shared" si="388"/>
        <v>0.29999999999999982</v>
      </c>
      <c r="FU57" s="181">
        <f t="shared" si="388"/>
        <v>0.29999999999999982</v>
      </c>
      <c r="FV57" s="181">
        <f t="shared" si="388"/>
        <v>0.29999999999999982</v>
      </c>
      <c r="FW57" s="181">
        <f t="shared" si="388"/>
        <v>0.29999999999999982</v>
      </c>
      <c r="FX57" s="181">
        <f t="shared" si="388"/>
        <v>0.29999999999999982</v>
      </c>
      <c r="FY57" s="181">
        <f t="shared" si="388"/>
        <v>0.29999999999999982</v>
      </c>
      <c r="FZ57" s="181">
        <f t="shared" si="388"/>
        <v>0.29999999999999982</v>
      </c>
      <c r="GA57" s="181">
        <f t="shared" si="388"/>
        <v>0.29999999999999982</v>
      </c>
      <c r="GB57" s="181">
        <f t="shared" si="388"/>
        <v>0.29999999999999982</v>
      </c>
      <c r="GC57" s="181">
        <f t="shared" si="388"/>
        <v>0.29999999999999982</v>
      </c>
      <c r="GD57" s="181">
        <f t="shared" si="388"/>
        <v>0.29999999999999982</v>
      </c>
      <c r="GE57" s="181">
        <f t="shared" si="389"/>
        <v>0.29999999999999982</v>
      </c>
      <c r="GF57" s="181">
        <f t="shared" si="389"/>
        <v>0.29999999999999982</v>
      </c>
      <c r="GG57" s="181">
        <f t="shared" si="389"/>
        <v>0.29999999999999982</v>
      </c>
      <c r="GH57" s="181">
        <f t="shared" si="389"/>
        <v>0.29999999999999982</v>
      </c>
      <c r="GI57" s="181">
        <f t="shared" si="389"/>
        <v>0.29999999999999982</v>
      </c>
      <c r="GJ57" s="181">
        <f t="shared" si="389"/>
        <v>0.29999999999999982</v>
      </c>
      <c r="GK57" s="181">
        <f t="shared" si="389"/>
        <v>0.29999999999999982</v>
      </c>
      <c r="GL57" s="181">
        <f t="shared" si="389"/>
        <v>0.29999999999999982</v>
      </c>
      <c r="GM57" s="181">
        <f t="shared" si="389"/>
        <v>0.29999999999999982</v>
      </c>
      <c r="GN57" s="181">
        <f t="shared" si="389"/>
        <v>0.29999999999999982</v>
      </c>
      <c r="GO57" s="181">
        <f t="shared" si="389"/>
        <v>0.29999999999999982</v>
      </c>
      <c r="GP57" s="181">
        <f t="shared" si="389"/>
        <v>0.29999999999999982</v>
      </c>
      <c r="GQ57" s="181">
        <f t="shared" si="389"/>
        <v>0.29999999999999982</v>
      </c>
      <c r="GR57" s="181">
        <f t="shared" si="389"/>
        <v>0.29999999999999982</v>
      </c>
      <c r="GS57" s="181">
        <f t="shared" si="389"/>
        <v>0.29999999999999982</v>
      </c>
      <c r="GT57" s="181">
        <f t="shared" si="389"/>
        <v>0.29999999999999982</v>
      </c>
      <c r="GU57" s="181">
        <f t="shared" si="390"/>
        <v>0.29999999999999982</v>
      </c>
      <c r="GV57" s="181">
        <f t="shared" si="390"/>
        <v>0.29999999999999982</v>
      </c>
      <c r="GW57" s="181">
        <f t="shared" si="390"/>
        <v>0.29999999999999982</v>
      </c>
      <c r="GX57" s="181">
        <f t="shared" si="390"/>
        <v>0.29999999999999982</v>
      </c>
      <c r="GY57" s="181">
        <f t="shared" si="390"/>
        <v>0.29999999999999982</v>
      </c>
      <c r="GZ57" s="181">
        <f t="shared" si="390"/>
        <v>0.29999999999999982</v>
      </c>
      <c r="HA57" s="181">
        <f t="shared" si="390"/>
        <v>0.29999999999999982</v>
      </c>
      <c r="HB57" s="181">
        <f t="shared" si="390"/>
        <v>0.29999999999999982</v>
      </c>
      <c r="HC57" s="181">
        <f t="shared" si="390"/>
        <v>0.29999999999999982</v>
      </c>
      <c r="HD57" s="181">
        <f t="shared" si="390"/>
        <v>0.29999999999999982</v>
      </c>
      <c r="HE57" s="181">
        <f t="shared" si="390"/>
        <v>0.29999999999999982</v>
      </c>
      <c r="HF57" s="181">
        <f t="shared" si="390"/>
        <v>0.29999999999999982</v>
      </c>
      <c r="HG57" s="181">
        <f t="shared" si="390"/>
        <v>0.29999999999999982</v>
      </c>
      <c r="HH57" s="181">
        <f t="shared" si="390"/>
        <v>0.29999999999999982</v>
      </c>
      <c r="HI57" s="181">
        <f t="shared" si="390"/>
        <v>0.29999999999999982</v>
      </c>
      <c r="HJ57" s="181">
        <f t="shared" si="390"/>
        <v>0.29999999999999982</v>
      </c>
      <c r="HK57" s="181">
        <f t="shared" si="391"/>
        <v>0.29999999999999982</v>
      </c>
      <c r="HL57" s="181">
        <f t="shared" si="391"/>
        <v>0.29999999999999982</v>
      </c>
      <c r="HM57" s="181">
        <f t="shared" si="391"/>
        <v>0.29999999999999982</v>
      </c>
      <c r="HN57" s="181">
        <f t="shared" si="391"/>
        <v>0.29999999999999982</v>
      </c>
      <c r="HO57" s="181">
        <f t="shared" si="391"/>
        <v>0.29999999999999982</v>
      </c>
      <c r="HP57" s="181">
        <f t="shared" si="391"/>
        <v>0.29999999999999982</v>
      </c>
      <c r="HQ57" s="181">
        <f t="shared" si="391"/>
        <v>0.29999999999999982</v>
      </c>
      <c r="HR57" s="181">
        <f t="shared" si="391"/>
        <v>0.29999999999999982</v>
      </c>
      <c r="HS57" s="181">
        <f t="shared" si="391"/>
        <v>0.29999999999999982</v>
      </c>
      <c r="HT57" s="181">
        <f t="shared" si="391"/>
        <v>0.29999999999999982</v>
      </c>
      <c r="HU57" s="181">
        <f t="shared" si="391"/>
        <v>0.29999999999999982</v>
      </c>
      <c r="HV57" s="181">
        <f t="shared" si="391"/>
        <v>0.29999999999999982</v>
      </c>
      <c r="HW57" s="181">
        <f t="shared" si="391"/>
        <v>0.29999999999999982</v>
      </c>
      <c r="HX57" s="181">
        <f t="shared" si="391"/>
        <v>0.29999999999999982</v>
      </c>
      <c r="HY57" s="181">
        <f t="shared" si="391"/>
        <v>0.29999999999999982</v>
      </c>
      <c r="HZ57" s="181">
        <f t="shared" si="391"/>
        <v>0.29999999999999982</v>
      </c>
      <c r="IA57" s="181">
        <f t="shared" si="392"/>
        <v>0.29999999999999982</v>
      </c>
      <c r="IB57" s="181">
        <f t="shared" si="392"/>
        <v>0.29999999999999982</v>
      </c>
      <c r="IC57" s="181">
        <f t="shared" si="392"/>
        <v>0.29999999999999982</v>
      </c>
      <c r="ID57" s="181">
        <f t="shared" si="392"/>
        <v>0.29999999999999982</v>
      </c>
      <c r="IE57" s="181">
        <f t="shared" si="392"/>
        <v>0.29999999999999982</v>
      </c>
      <c r="IF57" s="181">
        <f t="shared" si="392"/>
        <v>0.29999999999999982</v>
      </c>
      <c r="IG57" s="181">
        <f t="shared" si="392"/>
        <v>0.29999999999999982</v>
      </c>
      <c r="IH57" s="181">
        <f t="shared" si="392"/>
        <v>0.29999999999999982</v>
      </c>
      <c r="II57" s="181">
        <f t="shared" si="392"/>
        <v>0.29999999999999982</v>
      </c>
      <c r="IJ57" s="181">
        <f t="shared" si="392"/>
        <v>0.29999999999999982</v>
      </c>
      <c r="IK57" s="181">
        <f t="shared" si="392"/>
        <v>0.29999999999999982</v>
      </c>
      <c r="IL57" s="181">
        <f t="shared" si="392"/>
        <v>0.29999999999999982</v>
      </c>
      <c r="IM57" s="181">
        <f t="shared" si="392"/>
        <v>0.29999999999999982</v>
      </c>
      <c r="IN57" s="181">
        <f t="shared" si="392"/>
        <v>0.29999999999999982</v>
      </c>
      <c r="IO57" s="181">
        <f t="shared" si="392"/>
        <v>0.29999999999999982</v>
      </c>
      <c r="IP57" s="181">
        <f t="shared" si="392"/>
        <v>0.29999999999999982</v>
      </c>
      <c r="IQ57" s="181">
        <f t="shared" si="393"/>
        <v>0.29999999999999982</v>
      </c>
      <c r="IR57" s="181">
        <f t="shared" si="393"/>
        <v>0.29999999999999982</v>
      </c>
      <c r="IS57" s="181">
        <f t="shared" si="393"/>
        <v>0.29999999999999982</v>
      </c>
      <c r="IT57" s="181">
        <f t="shared" si="393"/>
        <v>0.29999999999999982</v>
      </c>
      <c r="IU57" s="181">
        <f t="shared" si="393"/>
        <v>0.29999999999999982</v>
      </c>
      <c r="IV57" s="181">
        <f t="shared" si="393"/>
        <v>0.29999999999999982</v>
      </c>
      <c r="IW57" s="181">
        <f t="shared" si="393"/>
        <v>0.29999999999999982</v>
      </c>
      <c r="IX57" s="181">
        <f t="shared" si="393"/>
        <v>0.29999999999999982</v>
      </c>
      <c r="IY57" s="181">
        <f t="shared" si="393"/>
        <v>0.29999999999999982</v>
      </c>
      <c r="IZ57" s="181">
        <f t="shared" si="393"/>
        <v>0.29999999999999982</v>
      </c>
      <c r="JA57" s="181">
        <f t="shared" si="393"/>
        <v>0.29999999999999982</v>
      </c>
      <c r="JB57" s="181">
        <f t="shared" si="393"/>
        <v>0.29999999999999982</v>
      </c>
      <c r="JC57" s="181">
        <f t="shared" si="393"/>
        <v>0.29999999999999982</v>
      </c>
      <c r="JD57" s="181">
        <f t="shared" si="393"/>
        <v>0.29999999999999982</v>
      </c>
      <c r="JE57" s="181">
        <f t="shared" si="393"/>
        <v>0.29999999999999982</v>
      </c>
      <c r="JF57" s="181">
        <f t="shared" si="393"/>
        <v>0.29999999999999982</v>
      </c>
      <c r="JG57" s="181">
        <f t="shared" si="394"/>
        <v>0.29999999999999982</v>
      </c>
      <c r="JH57" s="181">
        <f t="shared" si="394"/>
        <v>0.29999999999999982</v>
      </c>
      <c r="JI57" s="181">
        <f t="shared" si="394"/>
        <v>0.29999999999999982</v>
      </c>
      <c r="JJ57" s="181">
        <f t="shared" si="394"/>
        <v>0.29999999999999982</v>
      </c>
      <c r="JK57" s="181">
        <f t="shared" si="394"/>
        <v>0.29999999999999982</v>
      </c>
      <c r="JL57" s="181">
        <f t="shared" si="394"/>
        <v>0.29999999999999982</v>
      </c>
      <c r="JM57" s="181">
        <f t="shared" si="394"/>
        <v>0.29999999999999982</v>
      </c>
      <c r="JN57" s="181">
        <f t="shared" si="394"/>
        <v>0.29999999999999982</v>
      </c>
      <c r="JO57" s="181">
        <f t="shared" si="394"/>
        <v>0.29999999999999982</v>
      </c>
      <c r="JP57" s="181">
        <f t="shared" si="394"/>
        <v>0.29999999999999982</v>
      </c>
      <c r="JQ57" s="181">
        <f t="shared" si="394"/>
        <v>0.29999999999999982</v>
      </c>
      <c r="JR57" s="181">
        <f t="shared" si="394"/>
        <v>0.29999999999999982</v>
      </c>
      <c r="JS57" s="181">
        <f t="shared" si="394"/>
        <v>0.29999999999999982</v>
      </c>
      <c r="JT57" s="181">
        <f t="shared" si="394"/>
        <v>0.29999999999999982</v>
      </c>
      <c r="JU57" s="181">
        <f t="shared" si="394"/>
        <v>0.29999999999999982</v>
      </c>
      <c r="JV57" s="181">
        <f t="shared" si="394"/>
        <v>0.29999999999999982</v>
      </c>
      <c r="JW57" s="181">
        <f t="shared" si="395"/>
        <v>0.29999999999999982</v>
      </c>
      <c r="JX57" s="181">
        <f t="shared" si="395"/>
        <v>0.29999999999999982</v>
      </c>
      <c r="JY57" s="181">
        <f t="shared" si="395"/>
        <v>0.29999999999999982</v>
      </c>
      <c r="JZ57" s="181">
        <f t="shared" si="395"/>
        <v>0.29999999999999982</v>
      </c>
      <c r="KA57" s="181">
        <f t="shared" si="395"/>
        <v>0.29999999999999982</v>
      </c>
      <c r="KB57" s="181">
        <f t="shared" si="395"/>
        <v>0.29999999999999982</v>
      </c>
      <c r="KC57" s="181">
        <f t="shared" si="395"/>
        <v>0.29999999999999982</v>
      </c>
      <c r="KD57" s="181">
        <f t="shared" si="395"/>
        <v>0.29999999999999982</v>
      </c>
      <c r="KE57" s="181">
        <f t="shared" si="395"/>
        <v>0.29999999999999982</v>
      </c>
      <c r="KF57" s="181">
        <f t="shared" si="395"/>
        <v>0.29999999999999982</v>
      </c>
      <c r="KG57" s="181">
        <f t="shared" si="395"/>
        <v>0.29999999999999982</v>
      </c>
      <c r="KH57" s="181">
        <f t="shared" si="395"/>
        <v>0.29999999999999982</v>
      </c>
      <c r="KI57" s="181">
        <f t="shared" si="395"/>
        <v>0.29999999999999982</v>
      </c>
      <c r="KJ57" s="181">
        <f t="shared" si="395"/>
        <v>0.29999999999999982</v>
      </c>
      <c r="KK57" s="181">
        <f t="shared" si="395"/>
        <v>0.29999999999999982</v>
      </c>
      <c r="KL57" s="181">
        <f t="shared" si="395"/>
        <v>0.29999999999999982</v>
      </c>
      <c r="KM57" s="181">
        <f t="shared" si="396"/>
        <v>0.29999999999999982</v>
      </c>
      <c r="KN57" s="181">
        <f t="shared" si="396"/>
        <v>0</v>
      </c>
      <c r="KO57" s="181">
        <f t="shared" si="396"/>
        <v>0</v>
      </c>
      <c r="KP57" s="181">
        <f t="shared" si="396"/>
        <v>0</v>
      </c>
      <c r="KQ57" s="181">
        <f t="shared" si="396"/>
        <v>0</v>
      </c>
      <c r="KR57" s="181">
        <f t="shared" si="396"/>
        <v>0</v>
      </c>
      <c r="KS57" s="181">
        <f t="shared" si="396"/>
        <v>0</v>
      </c>
      <c r="KT57" s="181">
        <f t="shared" si="396"/>
        <v>0</v>
      </c>
      <c r="KU57" s="181">
        <f t="shared" si="396"/>
        <v>0</v>
      </c>
      <c r="KV57" s="181">
        <f t="shared" si="396"/>
        <v>0</v>
      </c>
      <c r="KW57" s="181">
        <f t="shared" si="396"/>
        <v>0</v>
      </c>
      <c r="KX57" s="181">
        <f t="shared" si="396"/>
        <v>0</v>
      </c>
      <c r="KY57" s="181">
        <f t="shared" si="396"/>
        <v>0</v>
      </c>
      <c r="KZ57" s="181">
        <f t="shared" si="396"/>
        <v>0</v>
      </c>
      <c r="LA57" s="181">
        <f t="shared" si="396"/>
        <v>0</v>
      </c>
      <c r="LB57" s="181">
        <f t="shared" si="396"/>
        <v>0</v>
      </c>
      <c r="LC57" s="181">
        <f t="shared" si="397"/>
        <v>0</v>
      </c>
      <c r="LD57" s="181">
        <f t="shared" si="397"/>
        <v>0</v>
      </c>
      <c r="LE57" s="181">
        <f t="shared" si="397"/>
        <v>0</v>
      </c>
      <c r="LF57" s="181">
        <f t="shared" si="397"/>
        <v>0</v>
      </c>
      <c r="LG57" s="181">
        <f t="shared" si="397"/>
        <v>0</v>
      </c>
      <c r="LH57" s="181">
        <f t="shared" si="397"/>
        <v>0</v>
      </c>
      <c r="LI57" s="181">
        <f t="shared" si="397"/>
        <v>0</v>
      </c>
      <c r="LJ57" s="181">
        <f t="shared" si="397"/>
        <v>0</v>
      </c>
      <c r="LK57" s="181">
        <f t="shared" si="397"/>
        <v>0</v>
      </c>
      <c r="LL57" s="181">
        <f t="shared" si="397"/>
        <v>0</v>
      </c>
      <c r="LM57" s="181">
        <f t="shared" si="397"/>
        <v>0</v>
      </c>
      <c r="LN57" s="181">
        <f t="shared" si="397"/>
        <v>0</v>
      </c>
      <c r="LO57" s="181">
        <f t="shared" si="397"/>
        <v>0</v>
      </c>
      <c r="LP57" s="181">
        <f t="shared" si="397"/>
        <v>0</v>
      </c>
      <c r="LQ57" s="181">
        <f t="shared" si="397"/>
        <v>0</v>
      </c>
      <c r="LR57" s="181">
        <f t="shared" si="397"/>
        <v>0</v>
      </c>
      <c r="LS57" s="181">
        <f t="shared" si="398"/>
        <v>0</v>
      </c>
      <c r="LT57" s="181">
        <f t="shared" si="398"/>
        <v>0</v>
      </c>
      <c r="LU57" s="181">
        <f t="shared" si="398"/>
        <v>0</v>
      </c>
      <c r="LV57" s="181">
        <f t="shared" si="398"/>
        <v>0</v>
      </c>
      <c r="LW57" s="181">
        <f t="shared" si="398"/>
        <v>0</v>
      </c>
      <c r="LX57" s="181">
        <f t="shared" si="398"/>
        <v>0</v>
      </c>
      <c r="LY57" s="181">
        <f t="shared" si="398"/>
        <v>0</v>
      </c>
      <c r="LZ57" s="181">
        <f t="shared" si="398"/>
        <v>0</v>
      </c>
      <c r="MA57" s="181">
        <f t="shared" si="398"/>
        <v>0</v>
      </c>
      <c r="MB57" s="181">
        <f t="shared" si="398"/>
        <v>0</v>
      </c>
      <c r="MC57" s="181">
        <f t="shared" si="398"/>
        <v>0</v>
      </c>
      <c r="MD57" s="181">
        <f t="shared" si="398"/>
        <v>0</v>
      </c>
      <c r="ME57" s="181">
        <f t="shared" si="398"/>
        <v>0</v>
      </c>
      <c r="MF57" s="181">
        <f t="shared" si="398"/>
        <v>0</v>
      </c>
      <c r="MG57" s="181">
        <f t="shared" si="398"/>
        <v>0</v>
      </c>
      <c r="MH57" s="181">
        <f t="shared" si="398"/>
        <v>0</v>
      </c>
      <c r="MI57" s="181">
        <f t="shared" si="399"/>
        <v>0</v>
      </c>
      <c r="MJ57" s="181">
        <f t="shared" si="399"/>
        <v>0</v>
      </c>
      <c r="MK57" s="181">
        <f t="shared" si="399"/>
        <v>0</v>
      </c>
      <c r="ML57" s="181">
        <f t="shared" si="399"/>
        <v>0</v>
      </c>
      <c r="MM57" s="181">
        <f t="shared" si="399"/>
        <v>0</v>
      </c>
      <c r="MN57" s="181">
        <f t="shared" si="399"/>
        <v>0</v>
      </c>
      <c r="MO57" s="181">
        <f t="shared" si="399"/>
        <v>0</v>
      </c>
      <c r="MP57" s="181">
        <f t="shared" si="399"/>
        <v>0</v>
      </c>
      <c r="MQ57" s="181">
        <f t="shared" si="399"/>
        <v>0</v>
      </c>
      <c r="MR57" s="181">
        <f t="shared" si="399"/>
        <v>0</v>
      </c>
      <c r="MS57" s="181">
        <f t="shared" si="399"/>
        <v>0</v>
      </c>
      <c r="MT57" s="181">
        <f t="shared" si="399"/>
        <v>0</v>
      </c>
      <c r="MU57" s="181">
        <f t="shared" si="399"/>
        <v>0</v>
      </c>
      <c r="MV57" s="181">
        <f t="shared" si="399"/>
        <v>0</v>
      </c>
      <c r="MW57" s="181">
        <f t="shared" si="399"/>
        <v>0</v>
      </c>
      <c r="MX57" s="181">
        <f t="shared" si="399"/>
        <v>0</v>
      </c>
      <c r="MY57" s="181">
        <f t="shared" si="400"/>
        <v>0</v>
      </c>
      <c r="MZ57" s="181">
        <f t="shared" si="400"/>
        <v>0</v>
      </c>
      <c r="NA57" s="181">
        <f t="shared" si="400"/>
        <v>0</v>
      </c>
      <c r="NB57" s="181">
        <f t="shared" si="400"/>
        <v>0</v>
      </c>
      <c r="NC57" s="181">
        <f t="shared" si="400"/>
        <v>0</v>
      </c>
      <c r="ND57" s="181">
        <f t="shared" si="400"/>
        <v>0</v>
      </c>
      <c r="NE57" s="181">
        <f t="shared" si="400"/>
        <v>0</v>
      </c>
      <c r="NF57" s="181">
        <f t="shared" si="400"/>
        <v>0</v>
      </c>
      <c r="NG57" s="181">
        <f t="shared" si="400"/>
        <v>0</v>
      </c>
      <c r="NH57" s="181">
        <f t="shared" si="400"/>
        <v>0</v>
      </c>
      <c r="NI57" s="181">
        <f t="shared" si="400"/>
        <v>0</v>
      </c>
      <c r="NJ57" s="181">
        <f t="shared" si="400"/>
        <v>0</v>
      </c>
      <c r="NK57" s="181">
        <f t="shared" si="400"/>
        <v>0</v>
      </c>
      <c r="NL57" s="181">
        <f t="shared" si="400"/>
        <v>0</v>
      </c>
      <c r="NM57" s="181">
        <f t="shared" si="400"/>
        <v>0</v>
      </c>
      <c r="NN57" s="181">
        <f t="shared" si="400"/>
        <v>0</v>
      </c>
      <c r="NO57" s="181">
        <f t="shared" si="401"/>
        <v>0</v>
      </c>
      <c r="NP57" s="181">
        <f t="shared" si="401"/>
        <v>0</v>
      </c>
      <c r="NQ57" s="181">
        <f t="shared" si="401"/>
        <v>0</v>
      </c>
      <c r="NR57" s="181">
        <f t="shared" si="401"/>
        <v>0</v>
      </c>
      <c r="NS57" s="181">
        <f t="shared" si="401"/>
        <v>0</v>
      </c>
      <c r="NT57" s="181">
        <f t="shared" si="401"/>
        <v>0</v>
      </c>
      <c r="NU57" s="181">
        <f t="shared" si="401"/>
        <v>0</v>
      </c>
      <c r="NV57" s="181">
        <f t="shared" si="401"/>
        <v>0</v>
      </c>
      <c r="NW57" s="181">
        <f t="shared" si="401"/>
        <v>0</v>
      </c>
      <c r="NX57" s="181">
        <f t="shared" si="401"/>
        <v>0</v>
      </c>
      <c r="NY57" s="181">
        <f t="shared" si="401"/>
        <v>0</v>
      </c>
      <c r="NZ57" s="181">
        <f t="shared" si="401"/>
        <v>0</v>
      </c>
      <c r="OA57" s="181">
        <f t="shared" si="401"/>
        <v>0</v>
      </c>
      <c r="OE57" s="8" t="e">
        <f>#REF!</f>
        <v>#REF!</v>
      </c>
      <c r="OF57" s="8" t="s">
        <v>107</v>
      </c>
      <c r="OG57" s="8" t="s">
        <v>108</v>
      </c>
    </row>
    <row r="58" spans="1:412" ht="10.5" x14ac:dyDescent="0.25">
      <c r="A58" s="14">
        <v>1.1000000000000001</v>
      </c>
      <c r="B58" s="8" t="s">
        <v>186</v>
      </c>
      <c r="C58" s="22">
        <v>6</v>
      </c>
      <c r="D58" s="15">
        <f>D23-A58</f>
        <v>0.29999999999999982</v>
      </c>
      <c r="E58" s="168">
        <v>45292</v>
      </c>
      <c r="F58" s="169">
        <f>M23</f>
        <v>45637</v>
      </c>
      <c r="G58" s="170">
        <f t="shared" si="402"/>
        <v>345</v>
      </c>
      <c r="H58" s="170" t="str">
        <f t="shared" si="403"/>
        <v>Sen</v>
      </c>
      <c r="I58" s="171" t="s">
        <v>277</v>
      </c>
      <c r="J58" s="170">
        <f t="shared" si="404"/>
        <v>1</v>
      </c>
      <c r="K58" s="170">
        <f t="shared" si="405"/>
        <v>346</v>
      </c>
      <c r="Z58" s="181">
        <f t="shared" si="406"/>
        <v>0.29999999999999982</v>
      </c>
      <c r="AA58" s="181">
        <f t="shared" si="379"/>
        <v>0.29999999999999982</v>
      </c>
      <c r="AB58" s="181">
        <f t="shared" si="379"/>
        <v>0.29999999999999982</v>
      </c>
      <c r="AC58" s="181">
        <f t="shared" si="379"/>
        <v>0.29999999999999982</v>
      </c>
      <c r="AD58" s="181">
        <f t="shared" si="379"/>
        <v>0.29999999999999982</v>
      </c>
      <c r="AE58" s="181">
        <f t="shared" si="379"/>
        <v>0.29999999999999982</v>
      </c>
      <c r="AF58" s="181">
        <f t="shared" si="379"/>
        <v>0.29999999999999982</v>
      </c>
      <c r="AG58" s="181">
        <f t="shared" si="379"/>
        <v>0.29999999999999982</v>
      </c>
      <c r="AH58" s="181">
        <f t="shared" si="379"/>
        <v>0.29999999999999982</v>
      </c>
      <c r="AI58" s="181">
        <f t="shared" si="379"/>
        <v>0.29999999999999982</v>
      </c>
      <c r="AJ58" s="181">
        <f t="shared" si="379"/>
        <v>0.29999999999999982</v>
      </c>
      <c r="AK58" s="181">
        <f t="shared" si="379"/>
        <v>0.29999999999999982</v>
      </c>
      <c r="AL58" s="181">
        <f t="shared" si="379"/>
        <v>0.29999999999999982</v>
      </c>
      <c r="AM58" s="181">
        <f t="shared" si="379"/>
        <v>0.29999999999999982</v>
      </c>
      <c r="AN58" s="181">
        <f t="shared" si="379"/>
        <v>0.29999999999999982</v>
      </c>
      <c r="AO58" s="181">
        <f t="shared" si="379"/>
        <v>0.29999999999999982</v>
      </c>
      <c r="AP58" s="181">
        <f t="shared" si="379"/>
        <v>0.29999999999999982</v>
      </c>
      <c r="AQ58" s="181">
        <f t="shared" si="380"/>
        <v>0.29999999999999982</v>
      </c>
      <c r="AR58" s="181">
        <f t="shared" si="380"/>
        <v>0.29999999999999982</v>
      </c>
      <c r="AS58" s="181">
        <f t="shared" si="380"/>
        <v>0.29999999999999982</v>
      </c>
      <c r="AT58" s="181">
        <f t="shared" si="380"/>
        <v>0.29999999999999982</v>
      </c>
      <c r="AU58" s="181">
        <f t="shared" si="380"/>
        <v>0.29999999999999982</v>
      </c>
      <c r="AV58" s="181">
        <f t="shared" si="380"/>
        <v>0.29999999999999982</v>
      </c>
      <c r="AW58" s="181">
        <f t="shared" si="380"/>
        <v>0.29999999999999982</v>
      </c>
      <c r="AX58" s="181">
        <f t="shared" si="380"/>
        <v>0.29999999999999982</v>
      </c>
      <c r="AY58" s="181">
        <f t="shared" si="380"/>
        <v>0.29999999999999982</v>
      </c>
      <c r="AZ58" s="181">
        <f t="shared" si="380"/>
        <v>0.29999999999999982</v>
      </c>
      <c r="BA58" s="181">
        <f t="shared" si="380"/>
        <v>0.29999999999999982</v>
      </c>
      <c r="BB58" s="181">
        <f t="shared" si="380"/>
        <v>0.29999999999999982</v>
      </c>
      <c r="BC58" s="181">
        <f t="shared" si="380"/>
        <v>0.29999999999999982</v>
      </c>
      <c r="BD58" s="181">
        <f t="shared" si="380"/>
        <v>0.29999999999999982</v>
      </c>
      <c r="BE58" s="181">
        <f t="shared" si="380"/>
        <v>0.29999999999999982</v>
      </c>
      <c r="BF58" s="181">
        <f t="shared" si="380"/>
        <v>0.29999999999999982</v>
      </c>
      <c r="BG58" s="181">
        <f t="shared" si="381"/>
        <v>0.29999999999999982</v>
      </c>
      <c r="BH58" s="181">
        <f t="shared" si="381"/>
        <v>0.29999999999999982</v>
      </c>
      <c r="BI58" s="181">
        <f t="shared" si="381"/>
        <v>0.29999999999999982</v>
      </c>
      <c r="BJ58" s="181">
        <f t="shared" si="381"/>
        <v>0.29999999999999982</v>
      </c>
      <c r="BK58" s="181">
        <f t="shared" si="381"/>
        <v>0.29999999999999982</v>
      </c>
      <c r="BL58" s="181">
        <f t="shared" si="381"/>
        <v>0.29999999999999982</v>
      </c>
      <c r="BM58" s="181">
        <f t="shared" si="381"/>
        <v>0.29999999999999982</v>
      </c>
      <c r="BN58" s="181">
        <f t="shared" si="381"/>
        <v>0.29999999999999982</v>
      </c>
      <c r="BO58" s="181">
        <f t="shared" si="381"/>
        <v>0.29999999999999982</v>
      </c>
      <c r="BP58" s="181">
        <f t="shared" si="381"/>
        <v>0.29999999999999982</v>
      </c>
      <c r="BQ58" s="181">
        <f t="shared" si="381"/>
        <v>0.29999999999999982</v>
      </c>
      <c r="BR58" s="181">
        <f t="shared" si="381"/>
        <v>0.29999999999999982</v>
      </c>
      <c r="BS58" s="181">
        <f t="shared" si="381"/>
        <v>0.29999999999999982</v>
      </c>
      <c r="BT58" s="181">
        <f t="shared" si="381"/>
        <v>0.29999999999999982</v>
      </c>
      <c r="BU58" s="181">
        <f t="shared" si="381"/>
        <v>0.29999999999999982</v>
      </c>
      <c r="BV58" s="181">
        <f t="shared" si="381"/>
        <v>0.29999999999999982</v>
      </c>
      <c r="BW58" s="181">
        <f t="shared" si="382"/>
        <v>0.29999999999999982</v>
      </c>
      <c r="BX58" s="181">
        <f t="shared" si="382"/>
        <v>0.29999999999999982</v>
      </c>
      <c r="BY58" s="181">
        <f t="shared" si="382"/>
        <v>0.29999999999999982</v>
      </c>
      <c r="BZ58" s="181">
        <f t="shared" si="382"/>
        <v>0.29999999999999982</v>
      </c>
      <c r="CA58" s="181">
        <f t="shared" si="382"/>
        <v>0.29999999999999982</v>
      </c>
      <c r="CB58" s="181">
        <f t="shared" si="382"/>
        <v>0.29999999999999982</v>
      </c>
      <c r="CC58" s="181">
        <f t="shared" si="382"/>
        <v>0.29999999999999982</v>
      </c>
      <c r="CD58" s="181">
        <f t="shared" si="382"/>
        <v>0.29999999999999982</v>
      </c>
      <c r="CE58" s="181">
        <f t="shared" si="382"/>
        <v>0.29999999999999982</v>
      </c>
      <c r="CF58" s="181">
        <f t="shared" si="382"/>
        <v>0.29999999999999982</v>
      </c>
      <c r="CG58" s="181">
        <f t="shared" si="382"/>
        <v>0.29999999999999982</v>
      </c>
      <c r="CH58" s="181">
        <f t="shared" si="382"/>
        <v>0.29999999999999982</v>
      </c>
      <c r="CI58" s="181">
        <f t="shared" si="382"/>
        <v>0.29999999999999982</v>
      </c>
      <c r="CJ58" s="181">
        <f t="shared" si="382"/>
        <v>0.29999999999999982</v>
      </c>
      <c r="CK58" s="181">
        <f t="shared" si="382"/>
        <v>0.29999999999999982</v>
      </c>
      <c r="CL58" s="181">
        <f t="shared" si="382"/>
        <v>0.29999999999999982</v>
      </c>
      <c r="CM58" s="181">
        <f t="shared" si="383"/>
        <v>0.29999999999999982</v>
      </c>
      <c r="CN58" s="181">
        <f t="shared" si="383"/>
        <v>0.29999999999999982</v>
      </c>
      <c r="CO58" s="181">
        <f t="shared" si="383"/>
        <v>0.29999999999999982</v>
      </c>
      <c r="CP58" s="181">
        <f t="shared" si="383"/>
        <v>0.29999999999999982</v>
      </c>
      <c r="CQ58" s="181">
        <f t="shared" si="383"/>
        <v>0.29999999999999982</v>
      </c>
      <c r="CR58" s="181">
        <f t="shared" si="383"/>
        <v>0.29999999999999982</v>
      </c>
      <c r="CS58" s="181">
        <f t="shared" si="383"/>
        <v>0.29999999999999982</v>
      </c>
      <c r="CT58" s="181">
        <f t="shared" si="383"/>
        <v>0.29999999999999982</v>
      </c>
      <c r="CU58" s="181">
        <f t="shared" si="383"/>
        <v>0.29999999999999982</v>
      </c>
      <c r="CV58" s="181">
        <f t="shared" si="383"/>
        <v>0.29999999999999982</v>
      </c>
      <c r="CW58" s="181">
        <f t="shared" si="383"/>
        <v>0.29999999999999982</v>
      </c>
      <c r="CX58" s="181">
        <f t="shared" si="383"/>
        <v>0.29999999999999982</v>
      </c>
      <c r="CY58" s="181">
        <f t="shared" si="383"/>
        <v>0.29999999999999982</v>
      </c>
      <c r="CZ58" s="181">
        <f t="shared" si="383"/>
        <v>0.29999999999999982</v>
      </c>
      <c r="DA58" s="181">
        <f t="shared" si="383"/>
        <v>0.29999999999999982</v>
      </c>
      <c r="DB58" s="181">
        <f t="shared" si="383"/>
        <v>0.29999999999999982</v>
      </c>
      <c r="DC58" s="181">
        <f t="shared" si="384"/>
        <v>0.29999999999999982</v>
      </c>
      <c r="DD58" s="181">
        <f t="shared" si="384"/>
        <v>0.29999999999999982</v>
      </c>
      <c r="DE58" s="181">
        <f t="shared" si="384"/>
        <v>0.29999999999999982</v>
      </c>
      <c r="DF58" s="181">
        <f t="shared" si="384"/>
        <v>0.29999999999999982</v>
      </c>
      <c r="DG58" s="181">
        <f t="shared" si="384"/>
        <v>0.29999999999999982</v>
      </c>
      <c r="DH58" s="181">
        <f t="shared" si="384"/>
        <v>0.29999999999999982</v>
      </c>
      <c r="DI58" s="181">
        <f t="shared" si="384"/>
        <v>0.29999999999999982</v>
      </c>
      <c r="DJ58" s="181">
        <f t="shared" si="384"/>
        <v>0.29999999999999982</v>
      </c>
      <c r="DK58" s="181">
        <f t="shared" si="384"/>
        <v>0.29999999999999982</v>
      </c>
      <c r="DL58" s="181">
        <f t="shared" si="384"/>
        <v>0.29999999999999982</v>
      </c>
      <c r="DM58" s="181">
        <f t="shared" si="384"/>
        <v>0.29999999999999982</v>
      </c>
      <c r="DN58" s="181">
        <f t="shared" si="384"/>
        <v>0.29999999999999982</v>
      </c>
      <c r="DO58" s="181">
        <f t="shared" si="384"/>
        <v>0.29999999999999982</v>
      </c>
      <c r="DP58" s="181">
        <f t="shared" si="384"/>
        <v>0.29999999999999982</v>
      </c>
      <c r="DQ58" s="181">
        <f t="shared" si="384"/>
        <v>0.29999999999999982</v>
      </c>
      <c r="DR58" s="181">
        <f t="shared" si="384"/>
        <v>0.29999999999999982</v>
      </c>
      <c r="DS58" s="181">
        <f t="shared" si="385"/>
        <v>0.29999999999999982</v>
      </c>
      <c r="DT58" s="181">
        <f t="shared" si="385"/>
        <v>0.29999999999999982</v>
      </c>
      <c r="DU58" s="181">
        <f t="shared" si="385"/>
        <v>0.29999999999999982</v>
      </c>
      <c r="DV58" s="181">
        <f t="shared" si="385"/>
        <v>0.29999999999999982</v>
      </c>
      <c r="DW58" s="181">
        <f t="shared" si="385"/>
        <v>0.29999999999999982</v>
      </c>
      <c r="DX58" s="181">
        <f t="shared" si="385"/>
        <v>0.29999999999999982</v>
      </c>
      <c r="DY58" s="181">
        <f t="shared" si="385"/>
        <v>0.29999999999999982</v>
      </c>
      <c r="DZ58" s="181">
        <f t="shared" si="385"/>
        <v>0.29999999999999982</v>
      </c>
      <c r="EA58" s="181">
        <f t="shared" si="385"/>
        <v>0.29999999999999982</v>
      </c>
      <c r="EB58" s="181">
        <f t="shared" si="385"/>
        <v>0.29999999999999982</v>
      </c>
      <c r="EC58" s="181">
        <f t="shared" si="385"/>
        <v>0.29999999999999982</v>
      </c>
      <c r="ED58" s="181">
        <f t="shared" si="385"/>
        <v>0.29999999999999982</v>
      </c>
      <c r="EE58" s="181">
        <f t="shared" si="385"/>
        <v>0.29999999999999982</v>
      </c>
      <c r="EF58" s="181">
        <f t="shared" si="385"/>
        <v>0.29999999999999982</v>
      </c>
      <c r="EG58" s="181">
        <f t="shared" si="385"/>
        <v>0.29999999999999982</v>
      </c>
      <c r="EH58" s="181">
        <f t="shared" si="385"/>
        <v>0.29999999999999982</v>
      </c>
      <c r="EI58" s="181">
        <f t="shared" si="386"/>
        <v>0.29999999999999982</v>
      </c>
      <c r="EJ58" s="181">
        <f t="shared" si="386"/>
        <v>0.29999999999999982</v>
      </c>
      <c r="EK58" s="181">
        <f t="shared" si="386"/>
        <v>0.29999999999999982</v>
      </c>
      <c r="EL58" s="181">
        <f t="shared" si="386"/>
        <v>0.29999999999999982</v>
      </c>
      <c r="EM58" s="181">
        <f t="shared" si="386"/>
        <v>0.29999999999999982</v>
      </c>
      <c r="EN58" s="181">
        <f t="shared" si="386"/>
        <v>0.29999999999999982</v>
      </c>
      <c r="EO58" s="181">
        <f t="shared" si="386"/>
        <v>0.29999999999999982</v>
      </c>
      <c r="EP58" s="181">
        <f t="shared" si="386"/>
        <v>0.29999999999999982</v>
      </c>
      <c r="EQ58" s="181">
        <f t="shared" si="386"/>
        <v>0.29999999999999982</v>
      </c>
      <c r="ER58" s="181">
        <f t="shared" si="386"/>
        <v>0.29999999999999982</v>
      </c>
      <c r="ES58" s="181">
        <f t="shared" si="386"/>
        <v>0.29999999999999982</v>
      </c>
      <c r="ET58" s="181">
        <f t="shared" si="386"/>
        <v>0.29999999999999982</v>
      </c>
      <c r="EU58" s="181">
        <f t="shared" si="386"/>
        <v>0.29999999999999982</v>
      </c>
      <c r="EV58" s="181">
        <f t="shared" si="386"/>
        <v>0.29999999999999982</v>
      </c>
      <c r="EW58" s="181">
        <f t="shared" si="386"/>
        <v>0.29999999999999982</v>
      </c>
      <c r="EX58" s="181">
        <f t="shared" si="386"/>
        <v>0.29999999999999982</v>
      </c>
      <c r="EY58" s="181">
        <f t="shared" si="387"/>
        <v>0.29999999999999982</v>
      </c>
      <c r="EZ58" s="181">
        <f t="shared" si="387"/>
        <v>0.29999999999999982</v>
      </c>
      <c r="FA58" s="181">
        <f t="shared" si="387"/>
        <v>0.29999999999999982</v>
      </c>
      <c r="FB58" s="181">
        <f t="shared" si="387"/>
        <v>0.29999999999999982</v>
      </c>
      <c r="FC58" s="181">
        <f t="shared" si="387"/>
        <v>0.29999999999999982</v>
      </c>
      <c r="FD58" s="181">
        <f t="shared" si="387"/>
        <v>0.29999999999999982</v>
      </c>
      <c r="FE58" s="181">
        <f t="shared" si="387"/>
        <v>0.29999999999999982</v>
      </c>
      <c r="FF58" s="181">
        <f t="shared" si="387"/>
        <v>0.29999999999999982</v>
      </c>
      <c r="FG58" s="181">
        <f t="shared" si="387"/>
        <v>0.29999999999999982</v>
      </c>
      <c r="FH58" s="181">
        <f t="shared" si="387"/>
        <v>0.29999999999999982</v>
      </c>
      <c r="FI58" s="181">
        <f t="shared" si="387"/>
        <v>0.29999999999999982</v>
      </c>
      <c r="FJ58" s="181">
        <f t="shared" si="387"/>
        <v>0.29999999999999982</v>
      </c>
      <c r="FK58" s="181">
        <f t="shared" si="387"/>
        <v>0.29999999999999982</v>
      </c>
      <c r="FL58" s="181">
        <f t="shared" si="387"/>
        <v>0.29999999999999982</v>
      </c>
      <c r="FM58" s="181">
        <f t="shared" si="387"/>
        <v>0.29999999999999982</v>
      </c>
      <c r="FN58" s="181">
        <f t="shared" si="387"/>
        <v>0.29999999999999982</v>
      </c>
      <c r="FO58" s="181">
        <f t="shared" si="388"/>
        <v>0.29999999999999982</v>
      </c>
      <c r="FP58" s="181">
        <f t="shared" si="388"/>
        <v>0.29999999999999982</v>
      </c>
      <c r="FQ58" s="181">
        <f t="shared" si="388"/>
        <v>0.29999999999999982</v>
      </c>
      <c r="FR58" s="181">
        <f t="shared" si="388"/>
        <v>0.29999999999999982</v>
      </c>
      <c r="FS58" s="181">
        <f t="shared" si="388"/>
        <v>0.29999999999999982</v>
      </c>
      <c r="FT58" s="181">
        <f t="shared" si="388"/>
        <v>0.29999999999999982</v>
      </c>
      <c r="FU58" s="181">
        <f t="shared" si="388"/>
        <v>0.29999999999999982</v>
      </c>
      <c r="FV58" s="181">
        <f t="shared" si="388"/>
        <v>0.29999999999999982</v>
      </c>
      <c r="FW58" s="181">
        <f t="shared" si="388"/>
        <v>0.29999999999999982</v>
      </c>
      <c r="FX58" s="181">
        <f t="shared" si="388"/>
        <v>0.29999999999999982</v>
      </c>
      <c r="FY58" s="181">
        <f t="shared" si="388"/>
        <v>0.29999999999999982</v>
      </c>
      <c r="FZ58" s="181">
        <f t="shared" si="388"/>
        <v>0.29999999999999982</v>
      </c>
      <c r="GA58" s="181">
        <f t="shared" si="388"/>
        <v>0.29999999999999982</v>
      </c>
      <c r="GB58" s="181">
        <f t="shared" si="388"/>
        <v>0.29999999999999982</v>
      </c>
      <c r="GC58" s="181">
        <f t="shared" si="388"/>
        <v>0.29999999999999982</v>
      </c>
      <c r="GD58" s="181">
        <f t="shared" si="388"/>
        <v>0.29999999999999982</v>
      </c>
      <c r="GE58" s="181">
        <f t="shared" si="389"/>
        <v>0.29999999999999982</v>
      </c>
      <c r="GF58" s="181">
        <f t="shared" si="389"/>
        <v>0.29999999999999982</v>
      </c>
      <c r="GG58" s="181">
        <f t="shared" si="389"/>
        <v>0.29999999999999982</v>
      </c>
      <c r="GH58" s="181">
        <f t="shared" si="389"/>
        <v>0.29999999999999982</v>
      </c>
      <c r="GI58" s="181">
        <f t="shared" si="389"/>
        <v>0.29999999999999982</v>
      </c>
      <c r="GJ58" s="181">
        <f t="shared" si="389"/>
        <v>0.29999999999999982</v>
      </c>
      <c r="GK58" s="181">
        <f t="shared" si="389"/>
        <v>0.29999999999999982</v>
      </c>
      <c r="GL58" s="181">
        <f t="shared" si="389"/>
        <v>0.29999999999999982</v>
      </c>
      <c r="GM58" s="181">
        <f t="shared" si="389"/>
        <v>0.29999999999999982</v>
      </c>
      <c r="GN58" s="181">
        <f t="shared" si="389"/>
        <v>0.29999999999999982</v>
      </c>
      <c r="GO58" s="181">
        <f t="shared" si="389"/>
        <v>0.29999999999999982</v>
      </c>
      <c r="GP58" s="181">
        <f t="shared" si="389"/>
        <v>0.29999999999999982</v>
      </c>
      <c r="GQ58" s="181">
        <f t="shared" si="389"/>
        <v>0.29999999999999982</v>
      </c>
      <c r="GR58" s="181">
        <f t="shared" si="389"/>
        <v>0.29999999999999982</v>
      </c>
      <c r="GS58" s="181">
        <f t="shared" si="389"/>
        <v>0.29999999999999982</v>
      </c>
      <c r="GT58" s="181">
        <f t="shared" si="389"/>
        <v>0.29999999999999982</v>
      </c>
      <c r="GU58" s="181">
        <f t="shared" si="390"/>
        <v>0.29999999999999982</v>
      </c>
      <c r="GV58" s="181">
        <f t="shared" si="390"/>
        <v>0.29999999999999982</v>
      </c>
      <c r="GW58" s="181">
        <f t="shared" si="390"/>
        <v>0.29999999999999982</v>
      </c>
      <c r="GX58" s="181">
        <f t="shared" si="390"/>
        <v>0.29999999999999982</v>
      </c>
      <c r="GY58" s="181">
        <f t="shared" si="390"/>
        <v>0.29999999999999982</v>
      </c>
      <c r="GZ58" s="181">
        <f t="shared" si="390"/>
        <v>0.29999999999999982</v>
      </c>
      <c r="HA58" s="181">
        <f t="shared" si="390"/>
        <v>0.29999999999999982</v>
      </c>
      <c r="HB58" s="181">
        <f t="shared" si="390"/>
        <v>0.29999999999999982</v>
      </c>
      <c r="HC58" s="181">
        <f t="shared" si="390"/>
        <v>0.29999999999999982</v>
      </c>
      <c r="HD58" s="181">
        <f t="shared" si="390"/>
        <v>0.29999999999999982</v>
      </c>
      <c r="HE58" s="181">
        <f t="shared" si="390"/>
        <v>0.29999999999999982</v>
      </c>
      <c r="HF58" s="181">
        <f t="shared" si="390"/>
        <v>0.29999999999999982</v>
      </c>
      <c r="HG58" s="181">
        <f t="shared" si="390"/>
        <v>0.29999999999999982</v>
      </c>
      <c r="HH58" s="181">
        <f t="shared" si="390"/>
        <v>0.29999999999999982</v>
      </c>
      <c r="HI58" s="181">
        <f t="shared" si="390"/>
        <v>0.29999999999999982</v>
      </c>
      <c r="HJ58" s="181">
        <f t="shared" si="390"/>
        <v>0.29999999999999982</v>
      </c>
      <c r="HK58" s="181">
        <f t="shared" si="391"/>
        <v>0.29999999999999982</v>
      </c>
      <c r="HL58" s="181">
        <f t="shared" si="391"/>
        <v>0.29999999999999982</v>
      </c>
      <c r="HM58" s="181">
        <f t="shared" si="391"/>
        <v>0.29999999999999982</v>
      </c>
      <c r="HN58" s="181">
        <f t="shared" si="391"/>
        <v>0.29999999999999982</v>
      </c>
      <c r="HO58" s="181">
        <f t="shared" si="391"/>
        <v>0.29999999999999982</v>
      </c>
      <c r="HP58" s="181">
        <f t="shared" si="391"/>
        <v>0.29999999999999982</v>
      </c>
      <c r="HQ58" s="181">
        <f t="shared" si="391"/>
        <v>0.29999999999999982</v>
      </c>
      <c r="HR58" s="181">
        <f t="shared" si="391"/>
        <v>0.29999999999999982</v>
      </c>
      <c r="HS58" s="181">
        <f t="shared" si="391"/>
        <v>0.29999999999999982</v>
      </c>
      <c r="HT58" s="181">
        <f t="shared" si="391"/>
        <v>0.29999999999999982</v>
      </c>
      <c r="HU58" s="181">
        <f t="shared" si="391"/>
        <v>0.29999999999999982</v>
      </c>
      <c r="HV58" s="181">
        <f t="shared" si="391"/>
        <v>0.29999999999999982</v>
      </c>
      <c r="HW58" s="181">
        <f t="shared" si="391"/>
        <v>0.29999999999999982</v>
      </c>
      <c r="HX58" s="181">
        <f t="shared" si="391"/>
        <v>0.29999999999999982</v>
      </c>
      <c r="HY58" s="181">
        <f t="shared" si="391"/>
        <v>0.29999999999999982</v>
      </c>
      <c r="HZ58" s="181">
        <f t="shared" si="391"/>
        <v>0.29999999999999982</v>
      </c>
      <c r="IA58" s="181">
        <f t="shared" si="392"/>
        <v>0.29999999999999982</v>
      </c>
      <c r="IB58" s="181">
        <f t="shared" si="392"/>
        <v>0.29999999999999982</v>
      </c>
      <c r="IC58" s="181">
        <f t="shared" si="392"/>
        <v>0.29999999999999982</v>
      </c>
      <c r="ID58" s="181">
        <f t="shared" si="392"/>
        <v>0.29999999999999982</v>
      </c>
      <c r="IE58" s="181">
        <f t="shared" si="392"/>
        <v>0.29999999999999982</v>
      </c>
      <c r="IF58" s="181">
        <f t="shared" si="392"/>
        <v>0.29999999999999982</v>
      </c>
      <c r="IG58" s="181">
        <f t="shared" si="392"/>
        <v>0.29999999999999982</v>
      </c>
      <c r="IH58" s="181">
        <f t="shared" si="392"/>
        <v>0.29999999999999982</v>
      </c>
      <c r="II58" s="181">
        <f t="shared" si="392"/>
        <v>0.29999999999999982</v>
      </c>
      <c r="IJ58" s="181">
        <f t="shared" si="392"/>
        <v>0.29999999999999982</v>
      </c>
      <c r="IK58" s="181">
        <f t="shared" si="392"/>
        <v>0.29999999999999982</v>
      </c>
      <c r="IL58" s="181">
        <f t="shared" si="392"/>
        <v>0.29999999999999982</v>
      </c>
      <c r="IM58" s="181">
        <f t="shared" si="392"/>
        <v>0.29999999999999982</v>
      </c>
      <c r="IN58" s="181">
        <f t="shared" si="392"/>
        <v>0.29999999999999982</v>
      </c>
      <c r="IO58" s="181">
        <f t="shared" si="392"/>
        <v>0.29999999999999982</v>
      </c>
      <c r="IP58" s="181">
        <f t="shared" si="392"/>
        <v>0.29999999999999982</v>
      </c>
      <c r="IQ58" s="181">
        <f t="shared" si="393"/>
        <v>0.29999999999999982</v>
      </c>
      <c r="IR58" s="181">
        <f t="shared" si="393"/>
        <v>0.29999999999999982</v>
      </c>
      <c r="IS58" s="181">
        <f t="shared" si="393"/>
        <v>0.29999999999999982</v>
      </c>
      <c r="IT58" s="181">
        <f t="shared" si="393"/>
        <v>0.29999999999999982</v>
      </c>
      <c r="IU58" s="181">
        <f t="shared" si="393"/>
        <v>0.29999999999999982</v>
      </c>
      <c r="IV58" s="181">
        <f t="shared" si="393"/>
        <v>0.29999999999999982</v>
      </c>
      <c r="IW58" s="181">
        <f t="shared" si="393"/>
        <v>0.29999999999999982</v>
      </c>
      <c r="IX58" s="181">
        <f t="shared" si="393"/>
        <v>0.29999999999999982</v>
      </c>
      <c r="IY58" s="181">
        <f t="shared" si="393"/>
        <v>0.29999999999999982</v>
      </c>
      <c r="IZ58" s="181">
        <f t="shared" si="393"/>
        <v>0.29999999999999982</v>
      </c>
      <c r="JA58" s="181">
        <f t="shared" si="393"/>
        <v>0.29999999999999982</v>
      </c>
      <c r="JB58" s="181">
        <f t="shared" si="393"/>
        <v>0.29999999999999982</v>
      </c>
      <c r="JC58" s="181">
        <f t="shared" si="393"/>
        <v>0.29999999999999982</v>
      </c>
      <c r="JD58" s="181">
        <f t="shared" si="393"/>
        <v>0.29999999999999982</v>
      </c>
      <c r="JE58" s="181">
        <f t="shared" si="393"/>
        <v>0.29999999999999982</v>
      </c>
      <c r="JF58" s="181">
        <f t="shared" si="393"/>
        <v>0.29999999999999982</v>
      </c>
      <c r="JG58" s="181">
        <f t="shared" si="394"/>
        <v>0.29999999999999982</v>
      </c>
      <c r="JH58" s="181">
        <f t="shared" si="394"/>
        <v>0.29999999999999982</v>
      </c>
      <c r="JI58" s="181">
        <f t="shared" si="394"/>
        <v>0.29999999999999982</v>
      </c>
      <c r="JJ58" s="181">
        <f t="shared" si="394"/>
        <v>0.29999999999999982</v>
      </c>
      <c r="JK58" s="181">
        <f t="shared" si="394"/>
        <v>0.29999999999999982</v>
      </c>
      <c r="JL58" s="181">
        <f t="shared" si="394"/>
        <v>0.29999999999999982</v>
      </c>
      <c r="JM58" s="181">
        <f t="shared" si="394"/>
        <v>0.29999999999999982</v>
      </c>
      <c r="JN58" s="181">
        <f t="shared" si="394"/>
        <v>0.29999999999999982</v>
      </c>
      <c r="JO58" s="181">
        <f t="shared" si="394"/>
        <v>0.29999999999999982</v>
      </c>
      <c r="JP58" s="181">
        <f t="shared" si="394"/>
        <v>0.29999999999999982</v>
      </c>
      <c r="JQ58" s="181">
        <f t="shared" si="394"/>
        <v>0.29999999999999982</v>
      </c>
      <c r="JR58" s="181">
        <f t="shared" si="394"/>
        <v>0.29999999999999982</v>
      </c>
      <c r="JS58" s="181">
        <f t="shared" si="394"/>
        <v>0.29999999999999982</v>
      </c>
      <c r="JT58" s="181">
        <f t="shared" si="394"/>
        <v>0.29999999999999982</v>
      </c>
      <c r="JU58" s="181">
        <f t="shared" si="394"/>
        <v>0.29999999999999982</v>
      </c>
      <c r="JV58" s="181">
        <f t="shared" si="394"/>
        <v>0.29999999999999982</v>
      </c>
      <c r="JW58" s="181">
        <f t="shared" si="395"/>
        <v>0.29999999999999982</v>
      </c>
      <c r="JX58" s="181">
        <f t="shared" si="395"/>
        <v>0.29999999999999982</v>
      </c>
      <c r="JY58" s="181">
        <f t="shared" si="395"/>
        <v>0.29999999999999982</v>
      </c>
      <c r="JZ58" s="181">
        <f t="shared" si="395"/>
        <v>0.29999999999999982</v>
      </c>
      <c r="KA58" s="181">
        <f t="shared" si="395"/>
        <v>0.29999999999999982</v>
      </c>
      <c r="KB58" s="181">
        <f t="shared" si="395"/>
        <v>0.29999999999999982</v>
      </c>
      <c r="KC58" s="181">
        <f t="shared" si="395"/>
        <v>0.29999999999999982</v>
      </c>
      <c r="KD58" s="181">
        <f t="shared" si="395"/>
        <v>0.29999999999999982</v>
      </c>
      <c r="KE58" s="181">
        <f t="shared" si="395"/>
        <v>0.29999999999999982</v>
      </c>
      <c r="KF58" s="181">
        <f t="shared" si="395"/>
        <v>0.29999999999999982</v>
      </c>
      <c r="KG58" s="181">
        <f t="shared" si="395"/>
        <v>0.29999999999999982</v>
      </c>
      <c r="KH58" s="181">
        <f t="shared" si="395"/>
        <v>0.29999999999999982</v>
      </c>
      <c r="KI58" s="181">
        <f t="shared" si="395"/>
        <v>0.29999999999999982</v>
      </c>
      <c r="KJ58" s="181">
        <f t="shared" si="395"/>
        <v>0.29999999999999982</v>
      </c>
      <c r="KK58" s="181">
        <f t="shared" si="395"/>
        <v>0.29999999999999982</v>
      </c>
      <c r="KL58" s="181">
        <f t="shared" si="395"/>
        <v>0.29999999999999982</v>
      </c>
      <c r="KM58" s="181">
        <f t="shared" si="396"/>
        <v>0.29999999999999982</v>
      </c>
      <c r="KN58" s="181">
        <f t="shared" si="396"/>
        <v>0.29999999999999982</v>
      </c>
      <c r="KO58" s="181">
        <f t="shared" si="396"/>
        <v>0.29999999999999982</v>
      </c>
      <c r="KP58" s="181">
        <f t="shared" si="396"/>
        <v>0.29999999999999982</v>
      </c>
      <c r="KQ58" s="181">
        <f t="shared" si="396"/>
        <v>0.29999999999999982</v>
      </c>
      <c r="KR58" s="181">
        <f t="shared" si="396"/>
        <v>0.29999999999999982</v>
      </c>
      <c r="KS58" s="181">
        <f t="shared" si="396"/>
        <v>0.29999999999999982</v>
      </c>
      <c r="KT58" s="181">
        <f t="shared" si="396"/>
        <v>0.29999999999999982</v>
      </c>
      <c r="KU58" s="181">
        <f t="shared" si="396"/>
        <v>0.29999999999999982</v>
      </c>
      <c r="KV58" s="181">
        <f t="shared" si="396"/>
        <v>0.29999999999999982</v>
      </c>
      <c r="KW58" s="181">
        <f t="shared" si="396"/>
        <v>0.29999999999999982</v>
      </c>
      <c r="KX58" s="181">
        <f t="shared" si="396"/>
        <v>0.29999999999999982</v>
      </c>
      <c r="KY58" s="181">
        <f t="shared" si="396"/>
        <v>0.29999999999999982</v>
      </c>
      <c r="KZ58" s="181">
        <f t="shared" si="396"/>
        <v>0.29999999999999982</v>
      </c>
      <c r="LA58" s="181">
        <f t="shared" si="396"/>
        <v>0.29999999999999982</v>
      </c>
      <c r="LB58" s="181">
        <f t="shared" si="396"/>
        <v>0.29999999999999982</v>
      </c>
      <c r="LC58" s="181">
        <f t="shared" si="397"/>
        <v>0.29999999999999982</v>
      </c>
      <c r="LD58" s="181">
        <f t="shared" si="397"/>
        <v>0.29999999999999982</v>
      </c>
      <c r="LE58" s="181">
        <f t="shared" si="397"/>
        <v>0.29999999999999982</v>
      </c>
      <c r="LF58" s="181">
        <f t="shared" si="397"/>
        <v>0.29999999999999982</v>
      </c>
      <c r="LG58" s="181">
        <f t="shared" si="397"/>
        <v>0.29999999999999982</v>
      </c>
      <c r="LH58" s="181">
        <f t="shared" si="397"/>
        <v>0.29999999999999982</v>
      </c>
      <c r="LI58" s="181">
        <f t="shared" si="397"/>
        <v>0.29999999999999982</v>
      </c>
      <c r="LJ58" s="181">
        <f t="shared" si="397"/>
        <v>0.29999999999999982</v>
      </c>
      <c r="LK58" s="181">
        <f t="shared" si="397"/>
        <v>0.29999999999999982</v>
      </c>
      <c r="LL58" s="181">
        <f t="shared" si="397"/>
        <v>0.29999999999999982</v>
      </c>
      <c r="LM58" s="181">
        <f t="shared" si="397"/>
        <v>0.29999999999999982</v>
      </c>
      <c r="LN58" s="181">
        <f t="shared" si="397"/>
        <v>0.29999999999999982</v>
      </c>
      <c r="LO58" s="181">
        <f t="shared" si="397"/>
        <v>0.29999999999999982</v>
      </c>
      <c r="LP58" s="181">
        <f t="shared" si="397"/>
        <v>0.29999999999999982</v>
      </c>
      <c r="LQ58" s="181">
        <f t="shared" si="397"/>
        <v>0.29999999999999982</v>
      </c>
      <c r="LR58" s="181">
        <f t="shared" si="397"/>
        <v>0.29999999999999982</v>
      </c>
      <c r="LS58" s="181">
        <f t="shared" si="398"/>
        <v>0.29999999999999982</v>
      </c>
      <c r="LT58" s="181">
        <f t="shared" si="398"/>
        <v>0.29999999999999982</v>
      </c>
      <c r="LU58" s="181">
        <f t="shared" si="398"/>
        <v>0.29999999999999982</v>
      </c>
      <c r="LV58" s="181">
        <f t="shared" si="398"/>
        <v>0.29999999999999982</v>
      </c>
      <c r="LW58" s="181">
        <f t="shared" si="398"/>
        <v>0.29999999999999982</v>
      </c>
      <c r="LX58" s="181">
        <f t="shared" si="398"/>
        <v>0.29999999999999982</v>
      </c>
      <c r="LY58" s="181">
        <f t="shared" si="398"/>
        <v>0.29999999999999982</v>
      </c>
      <c r="LZ58" s="181">
        <f t="shared" si="398"/>
        <v>0.29999999999999982</v>
      </c>
      <c r="MA58" s="181">
        <f t="shared" si="398"/>
        <v>0.29999999999999982</v>
      </c>
      <c r="MB58" s="181">
        <f t="shared" si="398"/>
        <v>0.29999999999999982</v>
      </c>
      <c r="MC58" s="181">
        <f t="shared" si="398"/>
        <v>0.29999999999999982</v>
      </c>
      <c r="MD58" s="181">
        <f t="shared" si="398"/>
        <v>0.29999999999999982</v>
      </c>
      <c r="ME58" s="181">
        <f t="shared" si="398"/>
        <v>0.29999999999999982</v>
      </c>
      <c r="MF58" s="181">
        <f t="shared" si="398"/>
        <v>0.29999999999999982</v>
      </c>
      <c r="MG58" s="181">
        <f t="shared" si="398"/>
        <v>0.29999999999999982</v>
      </c>
      <c r="MH58" s="181">
        <f t="shared" si="398"/>
        <v>0.29999999999999982</v>
      </c>
      <c r="MI58" s="181">
        <f t="shared" si="399"/>
        <v>0.29999999999999982</v>
      </c>
      <c r="MJ58" s="181">
        <f t="shared" si="399"/>
        <v>0.29999999999999982</v>
      </c>
      <c r="MK58" s="181">
        <f t="shared" si="399"/>
        <v>0.29999999999999982</v>
      </c>
      <c r="ML58" s="181">
        <f t="shared" si="399"/>
        <v>0.29999999999999982</v>
      </c>
      <c r="MM58" s="181">
        <f t="shared" si="399"/>
        <v>0.29999999999999982</v>
      </c>
      <c r="MN58" s="181">
        <f t="shared" si="399"/>
        <v>0.29999999999999982</v>
      </c>
      <c r="MO58" s="181">
        <f t="shared" si="399"/>
        <v>0.29999999999999982</v>
      </c>
      <c r="MP58" s="181">
        <f t="shared" si="399"/>
        <v>0.29999999999999982</v>
      </c>
      <c r="MQ58" s="181">
        <f t="shared" si="399"/>
        <v>0.29999999999999982</v>
      </c>
      <c r="MR58" s="181">
        <f t="shared" si="399"/>
        <v>0.29999999999999982</v>
      </c>
      <c r="MS58" s="181">
        <f t="shared" si="399"/>
        <v>0.29999999999999982</v>
      </c>
      <c r="MT58" s="181">
        <f t="shared" si="399"/>
        <v>0.29999999999999982</v>
      </c>
      <c r="MU58" s="181">
        <f t="shared" si="399"/>
        <v>0.29999999999999982</v>
      </c>
      <c r="MV58" s="181">
        <f t="shared" si="399"/>
        <v>0.29999999999999982</v>
      </c>
      <c r="MW58" s="181">
        <f t="shared" si="399"/>
        <v>0.29999999999999982</v>
      </c>
      <c r="MX58" s="181">
        <f t="shared" si="399"/>
        <v>0.29999999999999982</v>
      </c>
      <c r="MY58" s="181">
        <f t="shared" si="400"/>
        <v>0.29999999999999982</v>
      </c>
      <c r="MZ58" s="181">
        <f t="shared" si="400"/>
        <v>0.29999999999999982</v>
      </c>
      <c r="NA58" s="181">
        <f t="shared" si="400"/>
        <v>0.29999999999999982</v>
      </c>
      <c r="NB58" s="181">
        <f t="shared" si="400"/>
        <v>0.29999999999999982</v>
      </c>
      <c r="NC58" s="181">
        <f t="shared" si="400"/>
        <v>0.29999999999999982</v>
      </c>
      <c r="ND58" s="181">
        <f t="shared" si="400"/>
        <v>0.29999999999999982</v>
      </c>
      <c r="NE58" s="181">
        <f t="shared" si="400"/>
        <v>0.29999999999999982</v>
      </c>
      <c r="NF58" s="181">
        <f t="shared" si="400"/>
        <v>0.29999999999999982</v>
      </c>
      <c r="NG58" s="181">
        <f t="shared" si="400"/>
        <v>0.29999999999999982</v>
      </c>
      <c r="NH58" s="181">
        <f t="shared" si="400"/>
        <v>0</v>
      </c>
      <c r="NI58" s="181">
        <f t="shared" si="400"/>
        <v>0</v>
      </c>
      <c r="NJ58" s="181">
        <f t="shared" si="400"/>
        <v>0</v>
      </c>
      <c r="NK58" s="181">
        <f t="shared" si="400"/>
        <v>0</v>
      </c>
      <c r="NL58" s="181">
        <f t="shared" si="400"/>
        <v>0</v>
      </c>
      <c r="NM58" s="181">
        <f t="shared" si="400"/>
        <v>0</v>
      </c>
      <c r="NN58" s="181">
        <f t="shared" si="400"/>
        <v>0</v>
      </c>
      <c r="NO58" s="181">
        <f t="shared" si="401"/>
        <v>0</v>
      </c>
      <c r="NP58" s="181">
        <f t="shared" si="401"/>
        <v>0</v>
      </c>
      <c r="NQ58" s="181">
        <f t="shared" si="401"/>
        <v>0</v>
      </c>
      <c r="NR58" s="181">
        <f t="shared" si="401"/>
        <v>0</v>
      </c>
      <c r="NS58" s="181">
        <f t="shared" si="401"/>
        <v>0</v>
      </c>
      <c r="NT58" s="181">
        <f t="shared" si="401"/>
        <v>0</v>
      </c>
      <c r="NU58" s="181">
        <f t="shared" si="401"/>
        <v>0</v>
      </c>
      <c r="NV58" s="181">
        <f t="shared" si="401"/>
        <v>0</v>
      </c>
      <c r="NW58" s="181">
        <f t="shared" si="401"/>
        <v>0</v>
      </c>
      <c r="NX58" s="181">
        <f t="shared" si="401"/>
        <v>0</v>
      </c>
      <c r="NY58" s="181">
        <f t="shared" si="401"/>
        <v>0</v>
      </c>
      <c r="NZ58" s="181">
        <f t="shared" si="401"/>
        <v>0</v>
      </c>
      <c r="OA58" s="181">
        <f t="shared" si="401"/>
        <v>0</v>
      </c>
      <c r="OE58" s="8" t="e">
        <f>#REF!</f>
        <v>#REF!</v>
      </c>
      <c r="OF58" s="8" t="s">
        <v>107</v>
      </c>
      <c r="OG58" s="8" t="s">
        <v>108</v>
      </c>
    </row>
    <row r="59" spans="1:412" ht="10.5" x14ac:dyDescent="0.25">
      <c r="A59" s="14">
        <v>1.1000000000000001</v>
      </c>
      <c r="B59" s="8" t="s">
        <v>186</v>
      </c>
      <c r="C59" s="22">
        <v>7</v>
      </c>
      <c r="D59" s="15">
        <f>D24-A59</f>
        <v>0.29999999999999982</v>
      </c>
      <c r="E59" s="168">
        <v>45292</v>
      </c>
      <c r="F59" s="169">
        <f>T24</f>
        <v>45601</v>
      </c>
      <c r="G59" s="170">
        <f t="shared" si="402"/>
        <v>309</v>
      </c>
      <c r="H59" s="170" t="str">
        <f t="shared" si="403"/>
        <v>Sen</v>
      </c>
      <c r="I59" s="171" t="s">
        <v>277</v>
      </c>
      <c r="J59" s="170">
        <f t="shared" si="404"/>
        <v>1</v>
      </c>
      <c r="K59" s="170">
        <f t="shared" si="405"/>
        <v>310</v>
      </c>
      <c r="Z59" s="181">
        <f t="shared" si="406"/>
        <v>0.29999999999999982</v>
      </c>
      <c r="AA59" s="181">
        <f t="shared" si="379"/>
        <v>0.29999999999999982</v>
      </c>
      <c r="AB59" s="181">
        <f t="shared" si="379"/>
        <v>0.29999999999999982</v>
      </c>
      <c r="AC59" s="181">
        <f t="shared" si="379"/>
        <v>0.29999999999999982</v>
      </c>
      <c r="AD59" s="181">
        <f t="shared" si="379"/>
        <v>0.29999999999999982</v>
      </c>
      <c r="AE59" s="181">
        <f t="shared" si="379"/>
        <v>0.29999999999999982</v>
      </c>
      <c r="AF59" s="181">
        <f t="shared" si="379"/>
        <v>0.29999999999999982</v>
      </c>
      <c r="AG59" s="181">
        <f t="shared" si="379"/>
        <v>0.29999999999999982</v>
      </c>
      <c r="AH59" s="181">
        <f t="shared" si="379"/>
        <v>0.29999999999999982</v>
      </c>
      <c r="AI59" s="181">
        <f t="shared" si="379"/>
        <v>0.29999999999999982</v>
      </c>
      <c r="AJ59" s="181">
        <f t="shared" si="379"/>
        <v>0.29999999999999982</v>
      </c>
      <c r="AK59" s="181">
        <f t="shared" si="379"/>
        <v>0.29999999999999982</v>
      </c>
      <c r="AL59" s="181">
        <f t="shared" si="379"/>
        <v>0.29999999999999982</v>
      </c>
      <c r="AM59" s="181">
        <f t="shared" si="379"/>
        <v>0.29999999999999982</v>
      </c>
      <c r="AN59" s="181">
        <f t="shared" si="379"/>
        <v>0.29999999999999982</v>
      </c>
      <c r="AO59" s="181">
        <f t="shared" si="379"/>
        <v>0.29999999999999982</v>
      </c>
      <c r="AP59" s="181">
        <f t="shared" si="379"/>
        <v>0.29999999999999982</v>
      </c>
      <c r="AQ59" s="181">
        <f t="shared" si="380"/>
        <v>0.29999999999999982</v>
      </c>
      <c r="AR59" s="181">
        <f t="shared" si="380"/>
        <v>0.29999999999999982</v>
      </c>
      <c r="AS59" s="181">
        <f t="shared" si="380"/>
        <v>0.29999999999999982</v>
      </c>
      <c r="AT59" s="181">
        <f t="shared" si="380"/>
        <v>0.29999999999999982</v>
      </c>
      <c r="AU59" s="181">
        <f t="shared" si="380"/>
        <v>0.29999999999999982</v>
      </c>
      <c r="AV59" s="181">
        <f t="shared" si="380"/>
        <v>0.29999999999999982</v>
      </c>
      <c r="AW59" s="181">
        <f t="shared" si="380"/>
        <v>0.29999999999999982</v>
      </c>
      <c r="AX59" s="181">
        <f t="shared" si="380"/>
        <v>0.29999999999999982</v>
      </c>
      <c r="AY59" s="181">
        <f t="shared" si="380"/>
        <v>0.29999999999999982</v>
      </c>
      <c r="AZ59" s="181">
        <f t="shared" si="380"/>
        <v>0.29999999999999982</v>
      </c>
      <c r="BA59" s="181">
        <f t="shared" si="380"/>
        <v>0.29999999999999982</v>
      </c>
      <c r="BB59" s="181">
        <f t="shared" si="380"/>
        <v>0.29999999999999982</v>
      </c>
      <c r="BC59" s="181">
        <f t="shared" si="380"/>
        <v>0.29999999999999982</v>
      </c>
      <c r="BD59" s="181">
        <f t="shared" si="380"/>
        <v>0.29999999999999982</v>
      </c>
      <c r="BE59" s="181">
        <f t="shared" si="380"/>
        <v>0.29999999999999982</v>
      </c>
      <c r="BF59" s="181">
        <f t="shared" si="380"/>
        <v>0.29999999999999982</v>
      </c>
      <c r="BG59" s="181">
        <f t="shared" si="381"/>
        <v>0.29999999999999982</v>
      </c>
      <c r="BH59" s="181">
        <f t="shared" si="381"/>
        <v>0.29999999999999982</v>
      </c>
      <c r="BI59" s="181">
        <f t="shared" si="381"/>
        <v>0.29999999999999982</v>
      </c>
      <c r="BJ59" s="181">
        <f t="shared" si="381"/>
        <v>0.29999999999999982</v>
      </c>
      <c r="BK59" s="181">
        <f t="shared" si="381"/>
        <v>0.29999999999999982</v>
      </c>
      <c r="BL59" s="181">
        <f t="shared" si="381"/>
        <v>0.29999999999999982</v>
      </c>
      <c r="BM59" s="181">
        <f t="shared" si="381"/>
        <v>0.29999999999999982</v>
      </c>
      <c r="BN59" s="181">
        <f t="shared" si="381"/>
        <v>0.29999999999999982</v>
      </c>
      <c r="BO59" s="181">
        <f t="shared" si="381"/>
        <v>0.29999999999999982</v>
      </c>
      <c r="BP59" s="181">
        <f t="shared" si="381"/>
        <v>0.29999999999999982</v>
      </c>
      <c r="BQ59" s="181">
        <f t="shared" si="381"/>
        <v>0.29999999999999982</v>
      </c>
      <c r="BR59" s="181">
        <f t="shared" si="381"/>
        <v>0.29999999999999982</v>
      </c>
      <c r="BS59" s="181">
        <f t="shared" si="381"/>
        <v>0.29999999999999982</v>
      </c>
      <c r="BT59" s="181">
        <f t="shared" si="381"/>
        <v>0.29999999999999982</v>
      </c>
      <c r="BU59" s="181">
        <f t="shared" si="381"/>
        <v>0.29999999999999982</v>
      </c>
      <c r="BV59" s="181">
        <f t="shared" si="381"/>
        <v>0.29999999999999982</v>
      </c>
      <c r="BW59" s="181">
        <f t="shared" si="382"/>
        <v>0.29999999999999982</v>
      </c>
      <c r="BX59" s="181">
        <f t="shared" si="382"/>
        <v>0.29999999999999982</v>
      </c>
      <c r="BY59" s="181">
        <f t="shared" si="382"/>
        <v>0.29999999999999982</v>
      </c>
      <c r="BZ59" s="181">
        <f t="shared" si="382"/>
        <v>0.29999999999999982</v>
      </c>
      <c r="CA59" s="181">
        <f t="shared" si="382"/>
        <v>0.29999999999999982</v>
      </c>
      <c r="CB59" s="181">
        <f t="shared" si="382"/>
        <v>0.29999999999999982</v>
      </c>
      <c r="CC59" s="181">
        <f t="shared" si="382"/>
        <v>0.29999999999999982</v>
      </c>
      <c r="CD59" s="181">
        <f t="shared" si="382"/>
        <v>0.29999999999999982</v>
      </c>
      <c r="CE59" s="181">
        <f t="shared" si="382"/>
        <v>0.29999999999999982</v>
      </c>
      <c r="CF59" s="181">
        <f t="shared" si="382"/>
        <v>0.29999999999999982</v>
      </c>
      <c r="CG59" s="181">
        <f t="shared" si="382"/>
        <v>0.29999999999999982</v>
      </c>
      <c r="CH59" s="181">
        <f t="shared" si="382"/>
        <v>0.29999999999999982</v>
      </c>
      <c r="CI59" s="181">
        <f t="shared" si="382"/>
        <v>0.29999999999999982</v>
      </c>
      <c r="CJ59" s="181">
        <f t="shared" si="382"/>
        <v>0.29999999999999982</v>
      </c>
      <c r="CK59" s="181">
        <f t="shared" si="382"/>
        <v>0.29999999999999982</v>
      </c>
      <c r="CL59" s="181">
        <f t="shared" si="382"/>
        <v>0.29999999999999982</v>
      </c>
      <c r="CM59" s="181">
        <f t="shared" si="383"/>
        <v>0.29999999999999982</v>
      </c>
      <c r="CN59" s="181">
        <f t="shared" si="383"/>
        <v>0.29999999999999982</v>
      </c>
      <c r="CO59" s="181">
        <f t="shared" si="383"/>
        <v>0.29999999999999982</v>
      </c>
      <c r="CP59" s="181">
        <f t="shared" si="383"/>
        <v>0.29999999999999982</v>
      </c>
      <c r="CQ59" s="181">
        <f t="shared" si="383"/>
        <v>0.29999999999999982</v>
      </c>
      <c r="CR59" s="181">
        <f t="shared" si="383"/>
        <v>0.29999999999999982</v>
      </c>
      <c r="CS59" s="181">
        <f t="shared" si="383"/>
        <v>0.29999999999999982</v>
      </c>
      <c r="CT59" s="181">
        <f t="shared" si="383"/>
        <v>0.29999999999999982</v>
      </c>
      <c r="CU59" s="181">
        <f t="shared" si="383"/>
        <v>0.29999999999999982</v>
      </c>
      <c r="CV59" s="181">
        <f t="shared" si="383"/>
        <v>0.29999999999999982</v>
      </c>
      <c r="CW59" s="181">
        <f t="shared" si="383"/>
        <v>0.29999999999999982</v>
      </c>
      <c r="CX59" s="181">
        <f t="shared" si="383"/>
        <v>0.29999999999999982</v>
      </c>
      <c r="CY59" s="181">
        <f t="shared" si="383"/>
        <v>0.29999999999999982</v>
      </c>
      <c r="CZ59" s="181">
        <f t="shared" si="383"/>
        <v>0.29999999999999982</v>
      </c>
      <c r="DA59" s="181">
        <f t="shared" si="383"/>
        <v>0.29999999999999982</v>
      </c>
      <c r="DB59" s="181">
        <f t="shared" si="383"/>
        <v>0.29999999999999982</v>
      </c>
      <c r="DC59" s="181">
        <f t="shared" si="384"/>
        <v>0.29999999999999982</v>
      </c>
      <c r="DD59" s="181">
        <f t="shared" si="384"/>
        <v>0.29999999999999982</v>
      </c>
      <c r="DE59" s="181">
        <f t="shared" si="384"/>
        <v>0.29999999999999982</v>
      </c>
      <c r="DF59" s="181">
        <f t="shared" si="384"/>
        <v>0.29999999999999982</v>
      </c>
      <c r="DG59" s="181">
        <f t="shared" si="384"/>
        <v>0.29999999999999982</v>
      </c>
      <c r="DH59" s="181">
        <f t="shared" si="384"/>
        <v>0.29999999999999982</v>
      </c>
      <c r="DI59" s="181">
        <f t="shared" si="384"/>
        <v>0.29999999999999982</v>
      </c>
      <c r="DJ59" s="181">
        <f t="shared" si="384"/>
        <v>0.29999999999999982</v>
      </c>
      <c r="DK59" s="181">
        <f t="shared" si="384"/>
        <v>0.29999999999999982</v>
      </c>
      <c r="DL59" s="181">
        <f t="shared" si="384"/>
        <v>0.29999999999999982</v>
      </c>
      <c r="DM59" s="181">
        <f t="shared" si="384"/>
        <v>0.29999999999999982</v>
      </c>
      <c r="DN59" s="181">
        <f t="shared" si="384"/>
        <v>0.29999999999999982</v>
      </c>
      <c r="DO59" s="181">
        <f t="shared" si="384"/>
        <v>0.29999999999999982</v>
      </c>
      <c r="DP59" s="181">
        <f t="shared" si="384"/>
        <v>0.29999999999999982</v>
      </c>
      <c r="DQ59" s="181">
        <f t="shared" si="384"/>
        <v>0.29999999999999982</v>
      </c>
      <c r="DR59" s="181">
        <f t="shared" si="384"/>
        <v>0.29999999999999982</v>
      </c>
      <c r="DS59" s="181">
        <f t="shared" si="385"/>
        <v>0.29999999999999982</v>
      </c>
      <c r="DT59" s="181">
        <f t="shared" si="385"/>
        <v>0.29999999999999982</v>
      </c>
      <c r="DU59" s="181">
        <f t="shared" si="385"/>
        <v>0.29999999999999982</v>
      </c>
      <c r="DV59" s="181">
        <f t="shared" si="385"/>
        <v>0.29999999999999982</v>
      </c>
      <c r="DW59" s="181">
        <f t="shared" si="385"/>
        <v>0.29999999999999982</v>
      </c>
      <c r="DX59" s="181">
        <f t="shared" si="385"/>
        <v>0.29999999999999982</v>
      </c>
      <c r="DY59" s="181">
        <f t="shared" si="385"/>
        <v>0.29999999999999982</v>
      </c>
      <c r="DZ59" s="181">
        <f t="shared" si="385"/>
        <v>0.29999999999999982</v>
      </c>
      <c r="EA59" s="181">
        <f t="shared" si="385"/>
        <v>0.29999999999999982</v>
      </c>
      <c r="EB59" s="181">
        <f t="shared" si="385"/>
        <v>0.29999999999999982</v>
      </c>
      <c r="EC59" s="181">
        <f t="shared" si="385"/>
        <v>0.29999999999999982</v>
      </c>
      <c r="ED59" s="181">
        <f t="shared" si="385"/>
        <v>0.29999999999999982</v>
      </c>
      <c r="EE59" s="181">
        <f t="shared" si="385"/>
        <v>0.29999999999999982</v>
      </c>
      <c r="EF59" s="181">
        <f t="shared" si="385"/>
        <v>0.29999999999999982</v>
      </c>
      <c r="EG59" s="181">
        <f t="shared" si="385"/>
        <v>0.29999999999999982</v>
      </c>
      <c r="EH59" s="181">
        <f t="shared" si="385"/>
        <v>0.29999999999999982</v>
      </c>
      <c r="EI59" s="181">
        <f t="shared" si="386"/>
        <v>0.29999999999999982</v>
      </c>
      <c r="EJ59" s="181">
        <f t="shared" si="386"/>
        <v>0.29999999999999982</v>
      </c>
      <c r="EK59" s="181">
        <f t="shared" si="386"/>
        <v>0.29999999999999982</v>
      </c>
      <c r="EL59" s="181">
        <f t="shared" si="386"/>
        <v>0.29999999999999982</v>
      </c>
      <c r="EM59" s="181">
        <f t="shared" si="386"/>
        <v>0.29999999999999982</v>
      </c>
      <c r="EN59" s="181">
        <f t="shared" si="386"/>
        <v>0.29999999999999982</v>
      </c>
      <c r="EO59" s="181">
        <f t="shared" si="386"/>
        <v>0.29999999999999982</v>
      </c>
      <c r="EP59" s="181">
        <f t="shared" si="386"/>
        <v>0.29999999999999982</v>
      </c>
      <c r="EQ59" s="181">
        <f t="shared" si="386"/>
        <v>0.29999999999999982</v>
      </c>
      <c r="ER59" s="181">
        <f t="shared" si="386"/>
        <v>0.29999999999999982</v>
      </c>
      <c r="ES59" s="181">
        <f t="shared" si="386"/>
        <v>0.29999999999999982</v>
      </c>
      <c r="ET59" s="181">
        <f t="shared" si="386"/>
        <v>0.29999999999999982</v>
      </c>
      <c r="EU59" s="181">
        <f t="shared" si="386"/>
        <v>0.29999999999999982</v>
      </c>
      <c r="EV59" s="181">
        <f t="shared" si="386"/>
        <v>0.29999999999999982</v>
      </c>
      <c r="EW59" s="181">
        <f t="shared" si="386"/>
        <v>0.29999999999999982</v>
      </c>
      <c r="EX59" s="181">
        <f t="shared" si="386"/>
        <v>0.29999999999999982</v>
      </c>
      <c r="EY59" s="181">
        <f t="shared" si="387"/>
        <v>0.29999999999999982</v>
      </c>
      <c r="EZ59" s="181">
        <f t="shared" si="387"/>
        <v>0.29999999999999982</v>
      </c>
      <c r="FA59" s="181">
        <f t="shared" si="387"/>
        <v>0.29999999999999982</v>
      </c>
      <c r="FB59" s="181">
        <f t="shared" si="387"/>
        <v>0.29999999999999982</v>
      </c>
      <c r="FC59" s="181">
        <f t="shared" si="387"/>
        <v>0.29999999999999982</v>
      </c>
      <c r="FD59" s="181">
        <f t="shared" si="387"/>
        <v>0.29999999999999982</v>
      </c>
      <c r="FE59" s="181">
        <f t="shared" si="387"/>
        <v>0.29999999999999982</v>
      </c>
      <c r="FF59" s="181">
        <f t="shared" si="387"/>
        <v>0.29999999999999982</v>
      </c>
      <c r="FG59" s="181">
        <f t="shared" si="387"/>
        <v>0.29999999999999982</v>
      </c>
      <c r="FH59" s="181">
        <f t="shared" si="387"/>
        <v>0.29999999999999982</v>
      </c>
      <c r="FI59" s="181">
        <f t="shared" si="387"/>
        <v>0.29999999999999982</v>
      </c>
      <c r="FJ59" s="181">
        <f t="shared" si="387"/>
        <v>0.29999999999999982</v>
      </c>
      <c r="FK59" s="181">
        <f t="shared" si="387"/>
        <v>0.29999999999999982</v>
      </c>
      <c r="FL59" s="181">
        <f t="shared" si="387"/>
        <v>0.29999999999999982</v>
      </c>
      <c r="FM59" s="181">
        <f t="shared" si="387"/>
        <v>0.29999999999999982</v>
      </c>
      <c r="FN59" s="181">
        <f t="shared" si="387"/>
        <v>0.29999999999999982</v>
      </c>
      <c r="FO59" s="181">
        <f t="shared" si="388"/>
        <v>0.29999999999999982</v>
      </c>
      <c r="FP59" s="181">
        <f t="shared" si="388"/>
        <v>0.29999999999999982</v>
      </c>
      <c r="FQ59" s="181">
        <f t="shared" si="388"/>
        <v>0.29999999999999982</v>
      </c>
      <c r="FR59" s="181">
        <f t="shared" si="388"/>
        <v>0.29999999999999982</v>
      </c>
      <c r="FS59" s="181">
        <f t="shared" si="388"/>
        <v>0.29999999999999982</v>
      </c>
      <c r="FT59" s="181">
        <f t="shared" si="388"/>
        <v>0.29999999999999982</v>
      </c>
      <c r="FU59" s="181">
        <f t="shared" si="388"/>
        <v>0.29999999999999982</v>
      </c>
      <c r="FV59" s="181">
        <f t="shared" si="388"/>
        <v>0.29999999999999982</v>
      </c>
      <c r="FW59" s="181">
        <f t="shared" si="388"/>
        <v>0.29999999999999982</v>
      </c>
      <c r="FX59" s="181">
        <f t="shared" si="388"/>
        <v>0.29999999999999982</v>
      </c>
      <c r="FY59" s="181">
        <f t="shared" si="388"/>
        <v>0.29999999999999982</v>
      </c>
      <c r="FZ59" s="181">
        <f t="shared" si="388"/>
        <v>0.29999999999999982</v>
      </c>
      <c r="GA59" s="181">
        <f t="shared" si="388"/>
        <v>0.29999999999999982</v>
      </c>
      <c r="GB59" s="181">
        <f t="shared" si="388"/>
        <v>0.29999999999999982</v>
      </c>
      <c r="GC59" s="181">
        <f t="shared" si="388"/>
        <v>0.29999999999999982</v>
      </c>
      <c r="GD59" s="181">
        <f t="shared" si="388"/>
        <v>0.29999999999999982</v>
      </c>
      <c r="GE59" s="181">
        <f t="shared" si="389"/>
        <v>0.29999999999999982</v>
      </c>
      <c r="GF59" s="181">
        <f t="shared" si="389"/>
        <v>0.29999999999999982</v>
      </c>
      <c r="GG59" s="181">
        <f t="shared" si="389"/>
        <v>0.29999999999999982</v>
      </c>
      <c r="GH59" s="181">
        <f t="shared" si="389"/>
        <v>0.29999999999999982</v>
      </c>
      <c r="GI59" s="181">
        <f t="shared" si="389"/>
        <v>0.29999999999999982</v>
      </c>
      <c r="GJ59" s="181">
        <f t="shared" si="389"/>
        <v>0.29999999999999982</v>
      </c>
      <c r="GK59" s="181">
        <f t="shared" si="389"/>
        <v>0.29999999999999982</v>
      </c>
      <c r="GL59" s="181">
        <f t="shared" si="389"/>
        <v>0.29999999999999982</v>
      </c>
      <c r="GM59" s="181">
        <f t="shared" si="389"/>
        <v>0.29999999999999982</v>
      </c>
      <c r="GN59" s="181">
        <f t="shared" si="389"/>
        <v>0.29999999999999982</v>
      </c>
      <c r="GO59" s="181">
        <f t="shared" si="389"/>
        <v>0.29999999999999982</v>
      </c>
      <c r="GP59" s="181">
        <f t="shared" si="389"/>
        <v>0.29999999999999982</v>
      </c>
      <c r="GQ59" s="181">
        <f t="shared" si="389"/>
        <v>0.29999999999999982</v>
      </c>
      <c r="GR59" s="181">
        <f t="shared" si="389"/>
        <v>0.29999999999999982</v>
      </c>
      <c r="GS59" s="181">
        <f t="shared" si="389"/>
        <v>0.29999999999999982</v>
      </c>
      <c r="GT59" s="181">
        <f t="shared" si="389"/>
        <v>0.29999999999999982</v>
      </c>
      <c r="GU59" s="181">
        <f t="shared" si="390"/>
        <v>0.29999999999999982</v>
      </c>
      <c r="GV59" s="181">
        <f t="shared" si="390"/>
        <v>0.29999999999999982</v>
      </c>
      <c r="GW59" s="181">
        <f t="shared" si="390"/>
        <v>0.29999999999999982</v>
      </c>
      <c r="GX59" s="181">
        <f t="shared" si="390"/>
        <v>0.29999999999999982</v>
      </c>
      <c r="GY59" s="181">
        <f t="shared" si="390"/>
        <v>0.29999999999999982</v>
      </c>
      <c r="GZ59" s="181">
        <f t="shared" si="390"/>
        <v>0.29999999999999982</v>
      </c>
      <c r="HA59" s="181">
        <f t="shared" si="390"/>
        <v>0.29999999999999982</v>
      </c>
      <c r="HB59" s="181">
        <f t="shared" si="390"/>
        <v>0.29999999999999982</v>
      </c>
      <c r="HC59" s="181">
        <f t="shared" si="390"/>
        <v>0.29999999999999982</v>
      </c>
      <c r="HD59" s="181">
        <f t="shared" si="390"/>
        <v>0.29999999999999982</v>
      </c>
      <c r="HE59" s="181">
        <f t="shared" si="390"/>
        <v>0.29999999999999982</v>
      </c>
      <c r="HF59" s="181">
        <f t="shared" si="390"/>
        <v>0.29999999999999982</v>
      </c>
      <c r="HG59" s="181">
        <f t="shared" si="390"/>
        <v>0.29999999999999982</v>
      </c>
      <c r="HH59" s="181">
        <f t="shared" si="390"/>
        <v>0.29999999999999982</v>
      </c>
      <c r="HI59" s="181">
        <f t="shared" si="390"/>
        <v>0.29999999999999982</v>
      </c>
      <c r="HJ59" s="181">
        <f t="shared" si="390"/>
        <v>0.29999999999999982</v>
      </c>
      <c r="HK59" s="181">
        <f t="shared" si="391"/>
        <v>0.29999999999999982</v>
      </c>
      <c r="HL59" s="181">
        <f t="shared" si="391"/>
        <v>0.29999999999999982</v>
      </c>
      <c r="HM59" s="181">
        <f t="shared" si="391"/>
        <v>0.29999999999999982</v>
      </c>
      <c r="HN59" s="181">
        <f t="shared" si="391"/>
        <v>0.29999999999999982</v>
      </c>
      <c r="HO59" s="181">
        <f t="shared" si="391"/>
        <v>0.29999999999999982</v>
      </c>
      <c r="HP59" s="181">
        <f t="shared" si="391"/>
        <v>0.29999999999999982</v>
      </c>
      <c r="HQ59" s="181">
        <f t="shared" si="391"/>
        <v>0.29999999999999982</v>
      </c>
      <c r="HR59" s="181">
        <f t="shared" si="391"/>
        <v>0.29999999999999982</v>
      </c>
      <c r="HS59" s="181">
        <f t="shared" si="391"/>
        <v>0.29999999999999982</v>
      </c>
      <c r="HT59" s="181">
        <f t="shared" si="391"/>
        <v>0.29999999999999982</v>
      </c>
      <c r="HU59" s="181">
        <f t="shared" si="391"/>
        <v>0.29999999999999982</v>
      </c>
      <c r="HV59" s="181">
        <f t="shared" si="391"/>
        <v>0.29999999999999982</v>
      </c>
      <c r="HW59" s="181">
        <f t="shared" si="391"/>
        <v>0.29999999999999982</v>
      </c>
      <c r="HX59" s="181">
        <f t="shared" si="391"/>
        <v>0.29999999999999982</v>
      </c>
      <c r="HY59" s="181">
        <f t="shared" si="391"/>
        <v>0.29999999999999982</v>
      </c>
      <c r="HZ59" s="181">
        <f t="shared" si="391"/>
        <v>0.29999999999999982</v>
      </c>
      <c r="IA59" s="181">
        <f t="shared" si="392"/>
        <v>0.29999999999999982</v>
      </c>
      <c r="IB59" s="181">
        <f t="shared" si="392"/>
        <v>0.29999999999999982</v>
      </c>
      <c r="IC59" s="181">
        <f t="shared" si="392"/>
        <v>0.29999999999999982</v>
      </c>
      <c r="ID59" s="181">
        <f t="shared" si="392"/>
        <v>0.29999999999999982</v>
      </c>
      <c r="IE59" s="181">
        <f t="shared" si="392"/>
        <v>0.29999999999999982</v>
      </c>
      <c r="IF59" s="181">
        <f t="shared" si="392"/>
        <v>0.29999999999999982</v>
      </c>
      <c r="IG59" s="181">
        <f t="shared" si="392"/>
        <v>0.29999999999999982</v>
      </c>
      <c r="IH59" s="181">
        <f t="shared" si="392"/>
        <v>0.29999999999999982</v>
      </c>
      <c r="II59" s="181">
        <f t="shared" si="392"/>
        <v>0.29999999999999982</v>
      </c>
      <c r="IJ59" s="181">
        <f t="shared" si="392"/>
        <v>0.29999999999999982</v>
      </c>
      <c r="IK59" s="181">
        <f t="shared" si="392"/>
        <v>0.29999999999999982</v>
      </c>
      <c r="IL59" s="181">
        <f t="shared" si="392"/>
        <v>0.29999999999999982</v>
      </c>
      <c r="IM59" s="181">
        <f t="shared" si="392"/>
        <v>0.29999999999999982</v>
      </c>
      <c r="IN59" s="181">
        <f t="shared" si="392"/>
        <v>0.29999999999999982</v>
      </c>
      <c r="IO59" s="181">
        <f t="shared" si="392"/>
        <v>0.29999999999999982</v>
      </c>
      <c r="IP59" s="181">
        <f t="shared" si="392"/>
        <v>0.29999999999999982</v>
      </c>
      <c r="IQ59" s="181">
        <f t="shared" si="393"/>
        <v>0.29999999999999982</v>
      </c>
      <c r="IR59" s="181">
        <f t="shared" si="393"/>
        <v>0.29999999999999982</v>
      </c>
      <c r="IS59" s="181">
        <f t="shared" si="393"/>
        <v>0.29999999999999982</v>
      </c>
      <c r="IT59" s="181">
        <f t="shared" si="393"/>
        <v>0.29999999999999982</v>
      </c>
      <c r="IU59" s="181">
        <f t="shared" si="393"/>
        <v>0.29999999999999982</v>
      </c>
      <c r="IV59" s="181">
        <f t="shared" si="393"/>
        <v>0.29999999999999982</v>
      </c>
      <c r="IW59" s="181">
        <f t="shared" si="393"/>
        <v>0.29999999999999982</v>
      </c>
      <c r="IX59" s="181">
        <f t="shared" si="393"/>
        <v>0.29999999999999982</v>
      </c>
      <c r="IY59" s="181">
        <f t="shared" si="393"/>
        <v>0.29999999999999982</v>
      </c>
      <c r="IZ59" s="181">
        <f t="shared" si="393"/>
        <v>0.29999999999999982</v>
      </c>
      <c r="JA59" s="181">
        <f t="shared" si="393"/>
        <v>0.29999999999999982</v>
      </c>
      <c r="JB59" s="181">
        <f t="shared" si="393"/>
        <v>0.29999999999999982</v>
      </c>
      <c r="JC59" s="181">
        <f t="shared" si="393"/>
        <v>0.29999999999999982</v>
      </c>
      <c r="JD59" s="181">
        <f t="shared" si="393"/>
        <v>0.29999999999999982</v>
      </c>
      <c r="JE59" s="181">
        <f t="shared" si="393"/>
        <v>0.29999999999999982</v>
      </c>
      <c r="JF59" s="181">
        <f t="shared" si="393"/>
        <v>0.29999999999999982</v>
      </c>
      <c r="JG59" s="181">
        <f t="shared" si="394"/>
        <v>0.29999999999999982</v>
      </c>
      <c r="JH59" s="181">
        <f t="shared" si="394"/>
        <v>0.29999999999999982</v>
      </c>
      <c r="JI59" s="181">
        <f t="shared" si="394"/>
        <v>0.29999999999999982</v>
      </c>
      <c r="JJ59" s="181">
        <f t="shared" si="394"/>
        <v>0.29999999999999982</v>
      </c>
      <c r="JK59" s="181">
        <f t="shared" si="394"/>
        <v>0.29999999999999982</v>
      </c>
      <c r="JL59" s="181">
        <f t="shared" si="394"/>
        <v>0.29999999999999982</v>
      </c>
      <c r="JM59" s="181">
        <f t="shared" si="394"/>
        <v>0.29999999999999982</v>
      </c>
      <c r="JN59" s="181">
        <f t="shared" si="394"/>
        <v>0.29999999999999982</v>
      </c>
      <c r="JO59" s="181">
        <f t="shared" si="394"/>
        <v>0.29999999999999982</v>
      </c>
      <c r="JP59" s="181">
        <f t="shared" si="394"/>
        <v>0.29999999999999982</v>
      </c>
      <c r="JQ59" s="181">
        <f t="shared" si="394"/>
        <v>0.29999999999999982</v>
      </c>
      <c r="JR59" s="181">
        <f t="shared" si="394"/>
        <v>0.29999999999999982</v>
      </c>
      <c r="JS59" s="181">
        <f t="shared" si="394"/>
        <v>0.29999999999999982</v>
      </c>
      <c r="JT59" s="181">
        <f t="shared" si="394"/>
        <v>0.29999999999999982</v>
      </c>
      <c r="JU59" s="181">
        <f t="shared" si="394"/>
        <v>0.29999999999999982</v>
      </c>
      <c r="JV59" s="181">
        <f t="shared" si="394"/>
        <v>0.29999999999999982</v>
      </c>
      <c r="JW59" s="181">
        <f t="shared" si="395"/>
        <v>0.29999999999999982</v>
      </c>
      <c r="JX59" s="181">
        <f t="shared" si="395"/>
        <v>0.29999999999999982</v>
      </c>
      <c r="JY59" s="181">
        <f t="shared" si="395"/>
        <v>0.29999999999999982</v>
      </c>
      <c r="JZ59" s="181">
        <f t="shared" si="395"/>
        <v>0.29999999999999982</v>
      </c>
      <c r="KA59" s="181">
        <f t="shared" si="395"/>
        <v>0.29999999999999982</v>
      </c>
      <c r="KB59" s="181">
        <f t="shared" si="395"/>
        <v>0.29999999999999982</v>
      </c>
      <c r="KC59" s="181">
        <f t="shared" si="395"/>
        <v>0.29999999999999982</v>
      </c>
      <c r="KD59" s="181">
        <f t="shared" si="395"/>
        <v>0.29999999999999982</v>
      </c>
      <c r="KE59" s="181">
        <f t="shared" si="395"/>
        <v>0.29999999999999982</v>
      </c>
      <c r="KF59" s="181">
        <f t="shared" si="395"/>
        <v>0.29999999999999982</v>
      </c>
      <c r="KG59" s="181">
        <f t="shared" si="395"/>
        <v>0.29999999999999982</v>
      </c>
      <c r="KH59" s="181">
        <f t="shared" si="395"/>
        <v>0.29999999999999982</v>
      </c>
      <c r="KI59" s="181">
        <f t="shared" si="395"/>
        <v>0.29999999999999982</v>
      </c>
      <c r="KJ59" s="181">
        <f t="shared" si="395"/>
        <v>0.29999999999999982</v>
      </c>
      <c r="KK59" s="181">
        <f t="shared" si="395"/>
        <v>0.29999999999999982</v>
      </c>
      <c r="KL59" s="181">
        <f t="shared" si="395"/>
        <v>0.29999999999999982</v>
      </c>
      <c r="KM59" s="181">
        <f t="shared" si="396"/>
        <v>0.29999999999999982</v>
      </c>
      <c r="KN59" s="181">
        <f t="shared" si="396"/>
        <v>0.29999999999999982</v>
      </c>
      <c r="KO59" s="181">
        <f t="shared" si="396"/>
        <v>0.29999999999999982</v>
      </c>
      <c r="KP59" s="181">
        <f t="shared" si="396"/>
        <v>0.29999999999999982</v>
      </c>
      <c r="KQ59" s="181">
        <f t="shared" si="396"/>
        <v>0.29999999999999982</v>
      </c>
      <c r="KR59" s="181">
        <f t="shared" si="396"/>
        <v>0.29999999999999982</v>
      </c>
      <c r="KS59" s="181">
        <f t="shared" si="396"/>
        <v>0.29999999999999982</v>
      </c>
      <c r="KT59" s="181">
        <f t="shared" si="396"/>
        <v>0.29999999999999982</v>
      </c>
      <c r="KU59" s="181">
        <f t="shared" si="396"/>
        <v>0.29999999999999982</v>
      </c>
      <c r="KV59" s="181">
        <f t="shared" si="396"/>
        <v>0.29999999999999982</v>
      </c>
      <c r="KW59" s="181">
        <f t="shared" si="396"/>
        <v>0.29999999999999982</v>
      </c>
      <c r="KX59" s="181">
        <f t="shared" si="396"/>
        <v>0.29999999999999982</v>
      </c>
      <c r="KY59" s="181">
        <f t="shared" si="396"/>
        <v>0.29999999999999982</v>
      </c>
      <c r="KZ59" s="181">
        <f t="shared" si="396"/>
        <v>0.29999999999999982</v>
      </c>
      <c r="LA59" s="181">
        <f t="shared" si="396"/>
        <v>0.29999999999999982</v>
      </c>
      <c r="LB59" s="181">
        <f t="shared" si="396"/>
        <v>0.29999999999999982</v>
      </c>
      <c r="LC59" s="181">
        <f t="shared" si="397"/>
        <v>0.29999999999999982</v>
      </c>
      <c r="LD59" s="181">
        <f t="shared" si="397"/>
        <v>0.29999999999999982</v>
      </c>
      <c r="LE59" s="181">
        <f t="shared" si="397"/>
        <v>0.29999999999999982</v>
      </c>
      <c r="LF59" s="181">
        <f t="shared" si="397"/>
        <v>0.29999999999999982</v>
      </c>
      <c r="LG59" s="181">
        <f t="shared" si="397"/>
        <v>0.29999999999999982</v>
      </c>
      <c r="LH59" s="181">
        <f t="shared" si="397"/>
        <v>0.29999999999999982</v>
      </c>
      <c r="LI59" s="181">
        <f t="shared" si="397"/>
        <v>0.29999999999999982</v>
      </c>
      <c r="LJ59" s="181">
        <f t="shared" si="397"/>
        <v>0.29999999999999982</v>
      </c>
      <c r="LK59" s="181">
        <f t="shared" si="397"/>
        <v>0.29999999999999982</v>
      </c>
      <c r="LL59" s="181">
        <f t="shared" si="397"/>
        <v>0.29999999999999982</v>
      </c>
      <c r="LM59" s="181">
        <f t="shared" si="397"/>
        <v>0.29999999999999982</v>
      </c>
      <c r="LN59" s="181">
        <f t="shared" si="397"/>
        <v>0.29999999999999982</v>
      </c>
      <c r="LO59" s="181">
        <f t="shared" si="397"/>
        <v>0.29999999999999982</v>
      </c>
      <c r="LP59" s="181">
        <f t="shared" si="397"/>
        <v>0.29999999999999982</v>
      </c>
      <c r="LQ59" s="181">
        <f t="shared" si="397"/>
        <v>0.29999999999999982</v>
      </c>
      <c r="LR59" s="181">
        <f t="shared" si="397"/>
        <v>0.29999999999999982</v>
      </c>
      <c r="LS59" s="181">
        <f t="shared" si="398"/>
        <v>0.29999999999999982</v>
      </c>
      <c r="LT59" s="181">
        <f t="shared" si="398"/>
        <v>0.29999999999999982</v>
      </c>
      <c r="LU59" s="181">
        <f t="shared" si="398"/>
        <v>0.29999999999999982</v>
      </c>
      <c r="LV59" s="181">
        <f t="shared" si="398"/>
        <v>0.29999999999999982</v>
      </c>
      <c r="LW59" s="181">
        <f t="shared" si="398"/>
        <v>0.29999999999999982</v>
      </c>
      <c r="LX59" s="181">
        <f t="shared" si="398"/>
        <v>0</v>
      </c>
      <c r="LY59" s="181">
        <f t="shared" si="398"/>
        <v>0</v>
      </c>
      <c r="LZ59" s="181">
        <f t="shared" si="398"/>
        <v>0</v>
      </c>
      <c r="MA59" s="181">
        <f t="shared" si="398"/>
        <v>0</v>
      </c>
      <c r="MB59" s="181">
        <f t="shared" si="398"/>
        <v>0</v>
      </c>
      <c r="MC59" s="181">
        <f t="shared" si="398"/>
        <v>0</v>
      </c>
      <c r="MD59" s="181">
        <f t="shared" si="398"/>
        <v>0</v>
      </c>
      <c r="ME59" s="181">
        <f t="shared" si="398"/>
        <v>0</v>
      </c>
      <c r="MF59" s="181">
        <f t="shared" si="398"/>
        <v>0</v>
      </c>
      <c r="MG59" s="181">
        <f t="shared" si="398"/>
        <v>0</v>
      </c>
      <c r="MH59" s="181">
        <f t="shared" si="398"/>
        <v>0</v>
      </c>
      <c r="MI59" s="181">
        <f t="shared" si="399"/>
        <v>0</v>
      </c>
      <c r="MJ59" s="181">
        <f t="shared" si="399"/>
        <v>0</v>
      </c>
      <c r="MK59" s="181">
        <f t="shared" si="399"/>
        <v>0</v>
      </c>
      <c r="ML59" s="181">
        <f t="shared" si="399"/>
        <v>0</v>
      </c>
      <c r="MM59" s="181">
        <f t="shared" si="399"/>
        <v>0</v>
      </c>
      <c r="MN59" s="181">
        <f t="shared" si="399"/>
        <v>0</v>
      </c>
      <c r="MO59" s="181">
        <f t="shared" si="399"/>
        <v>0</v>
      </c>
      <c r="MP59" s="181">
        <f t="shared" si="399"/>
        <v>0</v>
      </c>
      <c r="MQ59" s="181">
        <f t="shared" si="399"/>
        <v>0</v>
      </c>
      <c r="MR59" s="181">
        <f t="shared" si="399"/>
        <v>0</v>
      </c>
      <c r="MS59" s="181">
        <f t="shared" si="399"/>
        <v>0</v>
      </c>
      <c r="MT59" s="181">
        <f t="shared" si="399"/>
        <v>0</v>
      </c>
      <c r="MU59" s="181">
        <f t="shared" si="399"/>
        <v>0</v>
      </c>
      <c r="MV59" s="181">
        <f t="shared" si="399"/>
        <v>0</v>
      </c>
      <c r="MW59" s="181">
        <f t="shared" si="399"/>
        <v>0</v>
      </c>
      <c r="MX59" s="181">
        <f t="shared" si="399"/>
        <v>0</v>
      </c>
      <c r="MY59" s="181">
        <f t="shared" si="400"/>
        <v>0</v>
      </c>
      <c r="MZ59" s="181">
        <f t="shared" si="400"/>
        <v>0</v>
      </c>
      <c r="NA59" s="181">
        <f t="shared" si="400"/>
        <v>0</v>
      </c>
      <c r="NB59" s="181">
        <f t="shared" si="400"/>
        <v>0</v>
      </c>
      <c r="NC59" s="181">
        <f t="shared" si="400"/>
        <v>0</v>
      </c>
      <c r="ND59" s="181">
        <f t="shared" si="400"/>
        <v>0</v>
      </c>
      <c r="NE59" s="181">
        <f t="shared" si="400"/>
        <v>0</v>
      </c>
      <c r="NF59" s="181">
        <f t="shared" si="400"/>
        <v>0</v>
      </c>
      <c r="NG59" s="181">
        <f t="shared" si="400"/>
        <v>0</v>
      </c>
      <c r="NH59" s="181">
        <f t="shared" si="400"/>
        <v>0</v>
      </c>
      <c r="NI59" s="181">
        <f t="shared" si="400"/>
        <v>0</v>
      </c>
      <c r="NJ59" s="181">
        <f t="shared" si="400"/>
        <v>0</v>
      </c>
      <c r="NK59" s="181">
        <f t="shared" si="400"/>
        <v>0</v>
      </c>
      <c r="NL59" s="181">
        <f t="shared" si="400"/>
        <v>0</v>
      </c>
      <c r="NM59" s="181">
        <f t="shared" si="400"/>
        <v>0</v>
      </c>
      <c r="NN59" s="181">
        <f t="shared" si="400"/>
        <v>0</v>
      </c>
      <c r="NO59" s="181">
        <f t="shared" si="401"/>
        <v>0</v>
      </c>
      <c r="NP59" s="181">
        <f t="shared" si="401"/>
        <v>0</v>
      </c>
      <c r="NQ59" s="181">
        <f t="shared" si="401"/>
        <v>0</v>
      </c>
      <c r="NR59" s="181">
        <f t="shared" si="401"/>
        <v>0</v>
      </c>
      <c r="NS59" s="181">
        <f t="shared" si="401"/>
        <v>0</v>
      </c>
      <c r="NT59" s="181">
        <f t="shared" si="401"/>
        <v>0</v>
      </c>
      <c r="NU59" s="181">
        <f t="shared" si="401"/>
        <v>0</v>
      </c>
      <c r="NV59" s="181">
        <f t="shared" si="401"/>
        <v>0</v>
      </c>
      <c r="NW59" s="181">
        <f t="shared" si="401"/>
        <v>0</v>
      </c>
      <c r="NX59" s="181">
        <f t="shared" si="401"/>
        <v>0</v>
      </c>
      <c r="NY59" s="181">
        <f t="shared" si="401"/>
        <v>0</v>
      </c>
      <c r="NZ59" s="181">
        <f t="shared" si="401"/>
        <v>0</v>
      </c>
      <c r="OA59" s="181">
        <f t="shared" si="401"/>
        <v>0</v>
      </c>
      <c r="OE59" s="8" t="e">
        <f>#REF!</f>
        <v>#REF!</v>
      </c>
      <c r="OF59" s="8" t="s">
        <v>107</v>
      </c>
      <c r="OG59" s="8" t="s">
        <v>108</v>
      </c>
    </row>
    <row r="60" spans="1:412" ht="10.5" x14ac:dyDescent="0.25">
      <c r="A60" s="14">
        <v>0.55000000000000004</v>
      </c>
      <c r="B60" s="8" t="s">
        <v>187</v>
      </c>
      <c r="C60" s="22">
        <v>1</v>
      </c>
      <c r="D60" s="15">
        <f>D25-A60</f>
        <v>0.19999999999999996</v>
      </c>
      <c r="E60" s="168">
        <v>45292</v>
      </c>
      <c r="F60" s="169">
        <v>45657</v>
      </c>
      <c r="G60" s="170">
        <f t="shared" si="402"/>
        <v>365</v>
      </c>
      <c r="H60" s="170" t="str">
        <f t="shared" si="403"/>
        <v>Sen</v>
      </c>
      <c r="I60" s="171" t="s">
        <v>281</v>
      </c>
      <c r="J60" s="170">
        <f t="shared" si="404"/>
        <v>1</v>
      </c>
      <c r="K60" s="170">
        <f t="shared" si="405"/>
        <v>366</v>
      </c>
      <c r="Z60" s="181">
        <f t="shared" si="406"/>
        <v>0.19999999999999996</v>
      </c>
      <c r="AA60" s="181">
        <f t="shared" si="379"/>
        <v>0.19999999999999996</v>
      </c>
      <c r="AB60" s="181">
        <f t="shared" si="379"/>
        <v>0.19999999999999996</v>
      </c>
      <c r="AC60" s="181">
        <f t="shared" si="379"/>
        <v>0.19999999999999996</v>
      </c>
      <c r="AD60" s="181">
        <f t="shared" si="379"/>
        <v>0.19999999999999996</v>
      </c>
      <c r="AE60" s="181">
        <f t="shared" si="379"/>
        <v>0.19999999999999996</v>
      </c>
      <c r="AF60" s="181">
        <f t="shared" si="379"/>
        <v>0.19999999999999996</v>
      </c>
      <c r="AG60" s="181">
        <f t="shared" si="379"/>
        <v>0.19999999999999996</v>
      </c>
      <c r="AH60" s="181">
        <f t="shared" si="379"/>
        <v>0.19999999999999996</v>
      </c>
      <c r="AI60" s="181">
        <f t="shared" si="379"/>
        <v>0.19999999999999996</v>
      </c>
      <c r="AJ60" s="181">
        <f t="shared" si="379"/>
        <v>0.19999999999999996</v>
      </c>
      <c r="AK60" s="181">
        <f t="shared" si="379"/>
        <v>0.19999999999999996</v>
      </c>
      <c r="AL60" s="181">
        <f t="shared" si="379"/>
        <v>0.19999999999999996</v>
      </c>
      <c r="AM60" s="181">
        <f t="shared" si="379"/>
        <v>0.19999999999999996</v>
      </c>
      <c r="AN60" s="181">
        <f t="shared" si="379"/>
        <v>0.19999999999999996</v>
      </c>
      <c r="AO60" s="181">
        <f t="shared" si="379"/>
        <v>0.19999999999999996</v>
      </c>
      <c r="AP60" s="181">
        <f t="shared" si="379"/>
        <v>0.19999999999999996</v>
      </c>
      <c r="AQ60" s="181">
        <f t="shared" si="380"/>
        <v>0.19999999999999996</v>
      </c>
      <c r="AR60" s="181">
        <f t="shared" si="380"/>
        <v>0.19999999999999996</v>
      </c>
      <c r="AS60" s="181">
        <f t="shared" si="380"/>
        <v>0.19999999999999996</v>
      </c>
      <c r="AT60" s="181">
        <f t="shared" si="380"/>
        <v>0.19999999999999996</v>
      </c>
      <c r="AU60" s="181">
        <f t="shared" si="380"/>
        <v>0.19999999999999996</v>
      </c>
      <c r="AV60" s="181">
        <f t="shared" si="380"/>
        <v>0.19999999999999996</v>
      </c>
      <c r="AW60" s="181">
        <f t="shared" si="380"/>
        <v>0.19999999999999996</v>
      </c>
      <c r="AX60" s="181">
        <f t="shared" si="380"/>
        <v>0.19999999999999996</v>
      </c>
      <c r="AY60" s="181">
        <f t="shared" si="380"/>
        <v>0.19999999999999996</v>
      </c>
      <c r="AZ60" s="181">
        <f t="shared" si="380"/>
        <v>0.19999999999999996</v>
      </c>
      <c r="BA60" s="181">
        <f t="shared" si="380"/>
        <v>0.19999999999999996</v>
      </c>
      <c r="BB60" s="181">
        <f t="shared" si="380"/>
        <v>0.19999999999999996</v>
      </c>
      <c r="BC60" s="181">
        <f t="shared" si="380"/>
        <v>0.19999999999999996</v>
      </c>
      <c r="BD60" s="181">
        <f t="shared" si="380"/>
        <v>0.19999999999999996</v>
      </c>
      <c r="BE60" s="181">
        <f t="shared" si="380"/>
        <v>0.19999999999999996</v>
      </c>
      <c r="BF60" s="181">
        <f t="shared" si="380"/>
        <v>0.19999999999999996</v>
      </c>
      <c r="BG60" s="181">
        <f t="shared" si="381"/>
        <v>0.19999999999999996</v>
      </c>
      <c r="BH60" s="181">
        <f t="shared" si="381"/>
        <v>0.19999999999999996</v>
      </c>
      <c r="BI60" s="181">
        <f t="shared" si="381"/>
        <v>0.19999999999999996</v>
      </c>
      <c r="BJ60" s="181">
        <f t="shared" si="381"/>
        <v>0.19999999999999996</v>
      </c>
      <c r="BK60" s="181">
        <f t="shared" si="381"/>
        <v>0.19999999999999996</v>
      </c>
      <c r="BL60" s="181">
        <f t="shared" si="381"/>
        <v>0.19999999999999996</v>
      </c>
      <c r="BM60" s="181">
        <f t="shared" si="381"/>
        <v>0.19999999999999996</v>
      </c>
      <c r="BN60" s="181">
        <f t="shared" si="381"/>
        <v>0.19999999999999996</v>
      </c>
      <c r="BO60" s="181">
        <f t="shared" si="381"/>
        <v>0.19999999999999996</v>
      </c>
      <c r="BP60" s="181">
        <f t="shared" si="381"/>
        <v>0.19999999999999996</v>
      </c>
      <c r="BQ60" s="181">
        <f t="shared" si="381"/>
        <v>0.19999999999999996</v>
      </c>
      <c r="BR60" s="181">
        <f t="shared" si="381"/>
        <v>0.19999999999999996</v>
      </c>
      <c r="BS60" s="181">
        <f t="shared" si="381"/>
        <v>0.19999999999999996</v>
      </c>
      <c r="BT60" s="181">
        <f t="shared" si="381"/>
        <v>0.19999999999999996</v>
      </c>
      <c r="BU60" s="181">
        <f t="shared" si="381"/>
        <v>0.19999999999999996</v>
      </c>
      <c r="BV60" s="181">
        <f t="shared" si="381"/>
        <v>0.19999999999999996</v>
      </c>
      <c r="BW60" s="181">
        <f t="shared" si="382"/>
        <v>0.19999999999999996</v>
      </c>
      <c r="BX60" s="181">
        <f t="shared" si="382"/>
        <v>0.19999999999999996</v>
      </c>
      <c r="BY60" s="181">
        <f t="shared" si="382"/>
        <v>0.19999999999999996</v>
      </c>
      <c r="BZ60" s="181">
        <f t="shared" si="382"/>
        <v>0.19999999999999996</v>
      </c>
      <c r="CA60" s="181">
        <f t="shared" si="382"/>
        <v>0.19999999999999996</v>
      </c>
      <c r="CB60" s="181">
        <f t="shared" si="382"/>
        <v>0.19999999999999996</v>
      </c>
      <c r="CC60" s="181">
        <f t="shared" si="382"/>
        <v>0.19999999999999996</v>
      </c>
      <c r="CD60" s="181">
        <f t="shared" si="382"/>
        <v>0.19999999999999996</v>
      </c>
      <c r="CE60" s="181">
        <f t="shared" si="382"/>
        <v>0.19999999999999996</v>
      </c>
      <c r="CF60" s="181">
        <f t="shared" si="382"/>
        <v>0.19999999999999996</v>
      </c>
      <c r="CG60" s="181">
        <f t="shared" si="382"/>
        <v>0.19999999999999996</v>
      </c>
      <c r="CH60" s="181">
        <f t="shared" si="382"/>
        <v>0.19999999999999996</v>
      </c>
      <c r="CI60" s="181">
        <f t="shared" si="382"/>
        <v>0.19999999999999996</v>
      </c>
      <c r="CJ60" s="181">
        <f t="shared" si="382"/>
        <v>0.19999999999999996</v>
      </c>
      <c r="CK60" s="181">
        <f t="shared" si="382"/>
        <v>0.19999999999999996</v>
      </c>
      <c r="CL60" s="181">
        <f t="shared" si="382"/>
        <v>0.19999999999999996</v>
      </c>
      <c r="CM60" s="181">
        <f t="shared" si="383"/>
        <v>0.19999999999999996</v>
      </c>
      <c r="CN60" s="181">
        <f t="shared" si="383"/>
        <v>0.19999999999999996</v>
      </c>
      <c r="CO60" s="181">
        <f t="shared" si="383"/>
        <v>0.19999999999999996</v>
      </c>
      <c r="CP60" s="181">
        <f t="shared" si="383"/>
        <v>0.19999999999999996</v>
      </c>
      <c r="CQ60" s="181">
        <f t="shared" si="383"/>
        <v>0.19999999999999996</v>
      </c>
      <c r="CR60" s="181">
        <f t="shared" si="383"/>
        <v>0.19999999999999996</v>
      </c>
      <c r="CS60" s="181">
        <f t="shared" si="383"/>
        <v>0.19999999999999996</v>
      </c>
      <c r="CT60" s="181">
        <f t="shared" si="383"/>
        <v>0.19999999999999996</v>
      </c>
      <c r="CU60" s="181">
        <f t="shared" si="383"/>
        <v>0.19999999999999996</v>
      </c>
      <c r="CV60" s="181">
        <f t="shared" si="383"/>
        <v>0.19999999999999996</v>
      </c>
      <c r="CW60" s="181">
        <f t="shared" si="383"/>
        <v>0.19999999999999996</v>
      </c>
      <c r="CX60" s="181">
        <f t="shared" si="383"/>
        <v>0.19999999999999996</v>
      </c>
      <c r="CY60" s="181">
        <f t="shared" si="383"/>
        <v>0.19999999999999996</v>
      </c>
      <c r="CZ60" s="181">
        <f t="shared" si="383"/>
        <v>0.19999999999999996</v>
      </c>
      <c r="DA60" s="181">
        <f t="shared" si="383"/>
        <v>0.19999999999999996</v>
      </c>
      <c r="DB60" s="181">
        <f t="shared" si="383"/>
        <v>0.19999999999999996</v>
      </c>
      <c r="DC60" s="181">
        <f t="shared" si="384"/>
        <v>0.19999999999999996</v>
      </c>
      <c r="DD60" s="181">
        <f t="shared" si="384"/>
        <v>0.19999999999999996</v>
      </c>
      <c r="DE60" s="181">
        <f t="shared" si="384"/>
        <v>0.19999999999999996</v>
      </c>
      <c r="DF60" s="181">
        <f t="shared" si="384"/>
        <v>0.19999999999999996</v>
      </c>
      <c r="DG60" s="181">
        <f t="shared" si="384"/>
        <v>0.19999999999999996</v>
      </c>
      <c r="DH60" s="181">
        <f t="shared" si="384"/>
        <v>0.19999999999999996</v>
      </c>
      <c r="DI60" s="181">
        <f t="shared" si="384"/>
        <v>0.19999999999999996</v>
      </c>
      <c r="DJ60" s="181">
        <f t="shared" si="384"/>
        <v>0.19999999999999996</v>
      </c>
      <c r="DK60" s="181">
        <f t="shared" si="384"/>
        <v>0.19999999999999996</v>
      </c>
      <c r="DL60" s="181">
        <f t="shared" si="384"/>
        <v>0.19999999999999996</v>
      </c>
      <c r="DM60" s="181">
        <f t="shared" si="384"/>
        <v>0.19999999999999996</v>
      </c>
      <c r="DN60" s="181">
        <f t="shared" si="384"/>
        <v>0.19999999999999996</v>
      </c>
      <c r="DO60" s="181">
        <f t="shared" si="384"/>
        <v>0.19999999999999996</v>
      </c>
      <c r="DP60" s="181">
        <f t="shared" si="384"/>
        <v>0.19999999999999996</v>
      </c>
      <c r="DQ60" s="181">
        <f t="shared" si="384"/>
        <v>0.19999999999999996</v>
      </c>
      <c r="DR60" s="181">
        <f t="shared" si="384"/>
        <v>0.19999999999999996</v>
      </c>
      <c r="DS60" s="181">
        <f t="shared" si="385"/>
        <v>0.19999999999999996</v>
      </c>
      <c r="DT60" s="181">
        <f t="shared" si="385"/>
        <v>0.19999999999999996</v>
      </c>
      <c r="DU60" s="181">
        <f t="shared" si="385"/>
        <v>0.19999999999999996</v>
      </c>
      <c r="DV60" s="181">
        <f t="shared" si="385"/>
        <v>0.19999999999999996</v>
      </c>
      <c r="DW60" s="181">
        <f t="shared" si="385"/>
        <v>0.19999999999999996</v>
      </c>
      <c r="DX60" s="181">
        <f t="shared" si="385"/>
        <v>0.19999999999999996</v>
      </c>
      <c r="DY60" s="181">
        <f t="shared" si="385"/>
        <v>0.19999999999999996</v>
      </c>
      <c r="DZ60" s="181">
        <f t="shared" si="385"/>
        <v>0.19999999999999996</v>
      </c>
      <c r="EA60" s="181">
        <f t="shared" si="385"/>
        <v>0.19999999999999996</v>
      </c>
      <c r="EB60" s="181">
        <f t="shared" si="385"/>
        <v>0.19999999999999996</v>
      </c>
      <c r="EC60" s="181">
        <f t="shared" si="385"/>
        <v>0.19999999999999996</v>
      </c>
      <c r="ED60" s="181">
        <f t="shared" si="385"/>
        <v>0.19999999999999996</v>
      </c>
      <c r="EE60" s="181">
        <f t="shared" si="385"/>
        <v>0.19999999999999996</v>
      </c>
      <c r="EF60" s="181">
        <f t="shared" si="385"/>
        <v>0.19999999999999996</v>
      </c>
      <c r="EG60" s="181">
        <f t="shared" si="385"/>
        <v>0.19999999999999996</v>
      </c>
      <c r="EH60" s="181">
        <f t="shared" si="385"/>
        <v>0.19999999999999996</v>
      </c>
      <c r="EI60" s="181">
        <f t="shared" si="386"/>
        <v>0.19999999999999996</v>
      </c>
      <c r="EJ60" s="181">
        <f t="shared" si="386"/>
        <v>0.19999999999999996</v>
      </c>
      <c r="EK60" s="181">
        <f t="shared" si="386"/>
        <v>0.19999999999999996</v>
      </c>
      <c r="EL60" s="181">
        <f t="shared" si="386"/>
        <v>0.19999999999999996</v>
      </c>
      <c r="EM60" s="181">
        <f t="shared" si="386"/>
        <v>0.19999999999999996</v>
      </c>
      <c r="EN60" s="181">
        <f t="shared" si="386"/>
        <v>0.19999999999999996</v>
      </c>
      <c r="EO60" s="181">
        <f t="shared" si="386"/>
        <v>0.19999999999999996</v>
      </c>
      <c r="EP60" s="181">
        <f t="shared" si="386"/>
        <v>0.19999999999999996</v>
      </c>
      <c r="EQ60" s="181">
        <f t="shared" si="386"/>
        <v>0.19999999999999996</v>
      </c>
      <c r="ER60" s="181">
        <f t="shared" si="386"/>
        <v>0.19999999999999996</v>
      </c>
      <c r="ES60" s="181">
        <f t="shared" si="386"/>
        <v>0.19999999999999996</v>
      </c>
      <c r="ET60" s="181">
        <f t="shared" si="386"/>
        <v>0.19999999999999996</v>
      </c>
      <c r="EU60" s="181">
        <f t="shared" si="386"/>
        <v>0.19999999999999996</v>
      </c>
      <c r="EV60" s="181">
        <f t="shared" si="386"/>
        <v>0.19999999999999996</v>
      </c>
      <c r="EW60" s="181">
        <f t="shared" si="386"/>
        <v>0.19999999999999996</v>
      </c>
      <c r="EX60" s="181">
        <f t="shared" si="386"/>
        <v>0.19999999999999996</v>
      </c>
      <c r="EY60" s="181">
        <f t="shared" si="387"/>
        <v>0.19999999999999996</v>
      </c>
      <c r="EZ60" s="181">
        <f t="shared" si="387"/>
        <v>0.19999999999999996</v>
      </c>
      <c r="FA60" s="181">
        <f t="shared" si="387"/>
        <v>0.19999999999999996</v>
      </c>
      <c r="FB60" s="181">
        <f t="shared" si="387"/>
        <v>0.19999999999999996</v>
      </c>
      <c r="FC60" s="181">
        <f t="shared" si="387"/>
        <v>0.19999999999999996</v>
      </c>
      <c r="FD60" s="181">
        <f t="shared" si="387"/>
        <v>0.19999999999999996</v>
      </c>
      <c r="FE60" s="181">
        <f t="shared" si="387"/>
        <v>0.19999999999999996</v>
      </c>
      <c r="FF60" s="181">
        <f t="shared" si="387"/>
        <v>0.19999999999999996</v>
      </c>
      <c r="FG60" s="181">
        <f t="shared" si="387"/>
        <v>0.19999999999999996</v>
      </c>
      <c r="FH60" s="181">
        <f t="shared" si="387"/>
        <v>0.19999999999999996</v>
      </c>
      <c r="FI60" s="181">
        <f t="shared" si="387"/>
        <v>0.19999999999999996</v>
      </c>
      <c r="FJ60" s="181">
        <f t="shared" si="387"/>
        <v>0.19999999999999996</v>
      </c>
      <c r="FK60" s="181">
        <f t="shared" si="387"/>
        <v>0.19999999999999996</v>
      </c>
      <c r="FL60" s="181">
        <f t="shared" si="387"/>
        <v>0.19999999999999996</v>
      </c>
      <c r="FM60" s="181">
        <f t="shared" si="387"/>
        <v>0.19999999999999996</v>
      </c>
      <c r="FN60" s="181">
        <f t="shared" si="387"/>
        <v>0.19999999999999996</v>
      </c>
      <c r="FO60" s="181">
        <f t="shared" si="388"/>
        <v>0.19999999999999996</v>
      </c>
      <c r="FP60" s="181">
        <f t="shared" si="388"/>
        <v>0.19999999999999996</v>
      </c>
      <c r="FQ60" s="181">
        <f t="shared" si="388"/>
        <v>0.19999999999999996</v>
      </c>
      <c r="FR60" s="181">
        <f t="shared" si="388"/>
        <v>0.19999999999999996</v>
      </c>
      <c r="FS60" s="181">
        <f t="shared" si="388"/>
        <v>0.19999999999999996</v>
      </c>
      <c r="FT60" s="181">
        <f t="shared" si="388"/>
        <v>0.19999999999999996</v>
      </c>
      <c r="FU60" s="181">
        <f t="shared" si="388"/>
        <v>0.19999999999999996</v>
      </c>
      <c r="FV60" s="181">
        <f t="shared" si="388"/>
        <v>0.19999999999999996</v>
      </c>
      <c r="FW60" s="181">
        <f t="shared" si="388"/>
        <v>0.19999999999999996</v>
      </c>
      <c r="FX60" s="181">
        <f t="shared" si="388"/>
        <v>0.19999999999999996</v>
      </c>
      <c r="FY60" s="181">
        <f t="shared" si="388"/>
        <v>0.19999999999999996</v>
      </c>
      <c r="FZ60" s="181">
        <f t="shared" si="388"/>
        <v>0.19999999999999996</v>
      </c>
      <c r="GA60" s="181">
        <f t="shared" si="388"/>
        <v>0.19999999999999996</v>
      </c>
      <c r="GB60" s="181">
        <f t="shared" si="388"/>
        <v>0.19999999999999996</v>
      </c>
      <c r="GC60" s="181">
        <f t="shared" si="388"/>
        <v>0.19999999999999996</v>
      </c>
      <c r="GD60" s="181">
        <f t="shared" si="388"/>
        <v>0.19999999999999996</v>
      </c>
      <c r="GE60" s="181">
        <f t="shared" si="389"/>
        <v>0.19999999999999996</v>
      </c>
      <c r="GF60" s="181">
        <f t="shared" si="389"/>
        <v>0.19999999999999996</v>
      </c>
      <c r="GG60" s="181">
        <f t="shared" si="389"/>
        <v>0.19999999999999996</v>
      </c>
      <c r="GH60" s="181">
        <f t="shared" si="389"/>
        <v>0.19999999999999996</v>
      </c>
      <c r="GI60" s="181">
        <f t="shared" si="389"/>
        <v>0.19999999999999996</v>
      </c>
      <c r="GJ60" s="181">
        <f t="shared" si="389"/>
        <v>0.19999999999999996</v>
      </c>
      <c r="GK60" s="181">
        <f t="shared" si="389"/>
        <v>0.19999999999999996</v>
      </c>
      <c r="GL60" s="181">
        <f t="shared" si="389"/>
        <v>0.19999999999999996</v>
      </c>
      <c r="GM60" s="181">
        <f t="shared" si="389"/>
        <v>0.19999999999999996</v>
      </c>
      <c r="GN60" s="181">
        <f t="shared" si="389"/>
        <v>0.19999999999999996</v>
      </c>
      <c r="GO60" s="181">
        <f t="shared" si="389"/>
        <v>0.19999999999999996</v>
      </c>
      <c r="GP60" s="181">
        <f t="shared" si="389"/>
        <v>0.19999999999999996</v>
      </c>
      <c r="GQ60" s="181">
        <f t="shared" si="389"/>
        <v>0.19999999999999996</v>
      </c>
      <c r="GR60" s="181">
        <f t="shared" si="389"/>
        <v>0.19999999999999996</v>
      </c>
      <c r="GS60" s="181">
        <f t="shared" si="389"/>
        <v>0.19999999999999996</v>
      </c>
      <c r="GT60" s="181">
        <f t="shared" si="389"/>
        <v>0.19999999999999996</v>
      </c>
      <c r="GU60" s="181">
        <f t="shared" si="390"/>
        <v>0.19999999999999996</v>
      </c>
      <c r="GV60" s="181">
        <f t="shared" si="390"/>
        <v>0.19999999999999996</v>
      </c>
      <c r="GW60" s="181">
        <f t="shared" si="390"/>
        <v>0.19999999999999996</v>
      </c>
      <c r="GX60" s="181">
        <f t="shared" si="390"/>
        <v>0.19999999999999996</v>
      </c>
      <c r="GY60" s="181">
        <f t="shared" si="390"/>
        <v>0.19999999999999996</v>
      </c>
      <c r="GZ60" s="181">
        <f t="shared" si="390"/>
        <v>0.19999999999999996</v>
      </c>
      <c r="HA60" s="181">
        <f t="shared" si="390"/>
        <v>0.19999999999999996</v>
      </c>
      <c r="HB60" s="181">
        <f t="shared" si="390"/>
        <v>0.19999999999999996</v>
      </c>
      <c r="HC60" s="181">
        <f t="shared" si="390"/>
        <v>0.19999999999999996</v>
      </c>
      <c r="HD60" s="181">
        <f t="shared" si="390"/>
        <v>0.19999999999999996</v>
      </c>
      <c r="HE60" s="181">
        <f t="shared" si="390"/>
        <v>0.19999999999999996</v>
      </c>
      <c r="HF60" s="181">
        <f t="shared" si="390"/>
        <v>0.19999999999999996</v>
      </c>
      <c r="HG60" s="181">
        <f t="shared" si="390"/>
        <v>0.19999999999999996</v>
      </c>
      <c r="HH60" s="181">
        <f t="shared" si="390"/>
        <v>0.19999999999999996</v>
      </c>
      <c r="HI60" s="181">
        <f t="shared" si="390"/>
        <v>0.19999999999999996</v>
      </c>
      <c r="HJ60" s="181">
        <f t="shared" si="390"/>
        <v>0.19999999999999996</v>
      </c>
      <c r="HK60" s="181">
        <f t="shared" si="391"/>
        <v>0.19999999999999996</v>
      </c>
      <c r="HL60" s="181">
        <f t="shared" si="391"/>
        <v>0.19999999999999996</v>
      </c>
      <c r="HM60" s="181">
        <f t="shared" si="391"/>
        <v>0.19999999999999996</v>
      </c>
      <c r="HN60" s="181">
        <f t="shared" si="391"/>
        <v>0.19999999999999996</v>
      </c>
      <c r="HO60" s="181">
        <f t="shared" si="391"/>
        <v>0.19999999999999996</v>
      </c>
      <c r="HP60" s="181">
        <f t="shared" si="391"/>
        <v>0.19999999999999996</v>
      </c>
      <c r="HQ60" s="181">
        <f t="shared" si="391"/>
        <v>0.19999999999999996</v>
      </c>
      <c r="HR60" s="181">
        <f t="shared" si="391"/>
        <v>0.19999999999999996</v>
      </c>
      <c r="HS60" s="181">
        <f t="shared" si="391"/>
        <v>0.19999999999999996</v>
      </c>
      <c r="HT60" s="181">
        <f t="shared" si="391"/>
        <v>0.19999999999999996</v>
      </c>
      <c r="HU60" s="181">
        <f t="shared" si="391"/>
        <v>0.19999999999999996</v>
      </c>
      <c r="HV60" s="181">
        <f t="shared" si="391"/>
        <v>0.19999999999999996</v>
      </c>
      <c r="HW60" s="181">
        <f t="shared" si="391"/>
        <v>0.19999999999999996</v>
      </c>
      <c r="HX60" s="181">
        <f t="shared" si="391"/>
        <v>0.19999999999999996</v>
      </c>
      <c r="HY60" s="181">
        <f t="shared" si="391"/>
        <v>0.19999999999999996</v>
      </c>
      <c r="HZ60" s="181">
        <f t="shared" si="391"/>
        <v>0.19999999999999996</v>
      </c>
      <c r="IA60" s="181">
        <f t="shared" si="392"/>
        <v>0.19999999999999996</v>
      </c>
      <c r="IB60" s="181">
        <f t="shared" si="392"/>
        <v>0.19999999999999996</v>
      </c>
      <c r="IC60" s="181">
        <f t="shared" si="392"/>
        <v>0.19999999999999996</v>
      </c>
      <c r="ID60" s="181">
        <f t="shared" si="392"/>
        <v>0.19999999999999996</v>
      </c>
      <c r="IE60" s="181">
        <f t="shared" si="392"/>
        <v>0.19999999999999996</v>
      </c>
      <c r="IF60" s="181">
        <f t="shared" si="392"/>
        <v>0.19999999999999996</v>
      </c>
      <c r="IG60" s="181">
        <f t="shared" si="392"/>
        <v>0.19999999999999996</v>
      </c>
      <c r="IH60" s="181">
        <f t="shared" si="392"/>
        <v>0.19999999999999996</v>
      </c>
      <c r="II60" s="181">
        <f t="shared" si="392"/>
        <v>0.19999999999999996</v>
      </c>
      <c r="IJ60" s="181">
        <f t="shared" si="392"/>
        <v>0.19999999999999996</v>
      </c>
      <c r="IK60" s="181">
        <f t="shared" si="392"/>
        <v>0.19999999999999996</v>
      </c>
      <c r="IL60" s="181">
        <f t="shared" si="392"/>
        <v>0.19999999999999996</v>
      </c>
      <c r="IM60" s="181">
        <f t="shared" si="392"/>
        <v>0.19999999999999996</v>
      </c>
      <c r="IN60" s="181">
        <f t="shared" si="392"/>
        <v>0.19999999999999996</v>
      </c>
      <c r="IO60" s="181">
        <f t="shared" si="392"/>
        <v>0.19999999999999996</v>
      </c>
      <c r="IP60" s="181">
        <f t="shared" si="392"/>
        <v>0.19999999999999996</v>
      </c>
      <c r="IQ60" s="181">
        <f t="shared" si="393"/>
        <v>0.19999999999999996</v>
      </c>
      <c r="IR60" s="181">
        <f t="shared" si="393"/>
        <v>0.19999999999999996</v>
      </c>
      <c r="IS60" s="181">
        <f t="shared" si="393"/>
        <v>0.19999999999999996</v>
      </c>
      <c r="IT60" s="181">
        <f t="shared" si="393"/>
        <v>0.19999999999999996</v>
      </c>
      <c r="IU60" s="181">
        <f t="shared" si="393"/>
        <v>0.19999999999999996</v>
      </c>
      <c r="IV60" s="181">
        <f t="shared" si="393"/>
        <v>0.19999999999999996</v>
      </c>
      <c r="IW60" s="181">
        <f t="shared" si="393"/>
        <v>0.19999999999999996</v>
      </c>
      <c r="IX60" s="181">
        <f t="shared" si="393"/>
        <v>0.19999999999999996</v>
      </c>
      <c r="IY60" s="181">
        <f t="shared" si="393"/>
        <v>0.19999999999999996</v>
      </c>
      <c r="IZ60" s="181">
        <f t="shared" si="393"/>
        <v>0.19999999999999996</v>
      </c>
      <c r="JA60" s="181">
        <f t="shared" si="393"/>
        <v>0.19999999999999996</v>
      </c>
      <c r="JB60" s="181">
        <f t="shared" si="393"/>
        <v>0.19999999999999996</v>
      </c>
      <c r="JC60" s="181">
        <f t="shared" si="393"/>
        <v>0.19999999999999996</v>
      </c>
      <c r="JD60" s="181">
        <f t="shared" si="393"/>
        <v>0.19999999999999996</v>
      </c>
      <c r="JE60" s="181">
        <f t="shared" si="393"/>
        <v>0.19999999999999996</v>
      </c>
      <c r="JF60" s="181">
        <f t="shared" si="393"/>
        <v>0.19999999999999996</v>
      </c>
      <c r="JG60" s="181">
        <f t="shared" si="394"/>
        <v>0.19999999999999996</v>
      </c>
      <c r="JH60" s="181">
        <f t="shared" si="394"/>
        <v>0.19999999999999996</v>
      </c>
      <c r="JI60" s="181">
        <f t="shared" si="394"/>
        <v>0.19999999999999996</v>
      </c>
      <c r="JJ60" s="181">
        <f t="shared" si="394"/>
        <v>0.19999999999999996</v>
      </c>
      <c r="JK60" s="181">
        <f t="shared" si="394"/>
        <v>0.19999999999999996</v>
      </c>
      <c r="JL60" s="181">
        <f t="shared" si="394"/>
        <v>0.19999999999999996</v>
      </c>
      <c r="JM60" s="181">
        <f t="shared" si="394"/>
        <v>0.19999999999999996</v>
      </c>
      <c r="JN60" s="181">
        <f t="shared" si="394"/>
        <v>0.19999999999999996</v>
      </c>
      <c r="JO60" s="181">
        <f t="shared" si="394"/>
        <v>0.19999999999999996</v>
      </c>
      <c r="JP60" s="181">
        <f t="shared" si="394"/>
        <v>0.19999999999999996</v>
      </c>
      <c r="JQ60" s="181">
        <f t="shared" si="394"/>
        <v>0.19999999999999996</v>
      </c>
      <c r="JR60" s="181">
        <f t="shared" si="394"/>
        <v>0.19999999999999996</v>
      </c>
      <c r="JS60" s="181">
        <f t="shared" si="394"/>
        <v>0.19999999999999996</v>
      </c>
      <c r="JT60" s="181">
        <f t="shared" si="394"/>
        <v>0.19999999999999996</v>
      </c>
      <c r="JU60" s="181">
        <f t="shared" si="394"/>
        <v>0.19999999999999996</v>
      </c>
      <c r="JV60" s="181">
        <f t="shared" si="394"/>
        <v>0.19999999999999996</v>
      </c>
      <c r="JW60" s="181">
        <f t="shared" si="395"/>
        <v>0.19999999999999996</v>
      </c>
      <c r="JX60" s="181">
        <f t="shared" si="395"/>
        <v>0.19999999999999996</v>
      </c>
      <c r="JY60" s="181">
        <f t="shared" si="395"/>
        <v>0.19999999999999996</v>
      </c>
      <c r="JZ60" s="181">
        <f t="shared" si="395"/>
        <v>0.19999999999999996</v>
      </c>
      <c r="KA60" s="181">
        <f t="shared" si="395"/>
        <v>0.19999999999999996</v>
      </c>
      <c r="KB60" s="181">
        <f t="shared" si="395"/>
        <v>0.19999999999999996</v>
      </c>
      <c r="KC60" s="181">
        <f t="shared" si="395"/>
        <v>0.19999999999999996</v>
      </c>
      <c r="KD60" s="181">
        <f t="shared" si="395"/>
        <v>0.19999999999999996</v>
      </c>
      <c r="KE60" s="181">
        <f t="shared" si="395"/>
        <v>0.19999999999999996</v>
      </c>
      <c r="KF60" s="181">
        <f t="shared" si="395"/>
        <v>0.19999999999999996</v>
      </c>
      <c r="KG60" s="181">
        <f t="shared" si="395"/>
        <v>0.19999999999999996</v>
      </c>
      <c r="KH60" s="181">
        <f t="shared" si="395"/>
        <v>0.19999999999999996</v>
      </c>
      <c r="KI60" s="181">
        <f t="shared" si="395"/>
        <v>0.19999999999999996</v>
      </c>
      <c r="KJ60" s="181">
        <f t="shared" si="395"/>
        <v>0.19999999999999996</v>
      </c>
      <c r="KK60" s="181">
        <f t="shared" si="395"/>
        <v>0.19999999999999996</v>
      </c>
      <c r="KL60" s="181">
        <f t="shared" si="395"/>
        <v>0.19999999999999996</v>
      </c>
      <c r="KM60" s="181">
        <f t="shared" si="396"/>
        <v>0.19999999999999996</v>
      </c>
      <c r="KN60" s="181">
        <f t="shared" si="396"/>
        <v>0.19999999999999996</v>
      </c>
      <c r="KO60" s="181">
        <f t="shared" si="396"/>
        <v>0.19999999999999996</v>
      </c>
      <c r="KP60" s="181">
        <f t="shared" si="396"/>
        <v>0.19999999999999996</v>
      </c>
      <c r="KQ60" s="181">
        <f t="shared" si="396"/>
        <v>0.19999999999999996</v>
      </c>
      <c r="KR60" s="181">
        <f t="shared" si="396"/>
        <v>0.19999999999999996</v>
      </c>
      <c r="KS60" s="181">
        <f t="shared" si="396"/>
        <v>0.19999999999999996</v>
      </c>
      <c r="KT60" s="181">
        <f t="shared" si="396"/>
        <v>0.19999999999999996</v>
      </c>
      <c r="KU60" s="181">
        <f t="shared" si="396"/>
        <v>0.19999999999999996</v>
      </c>
      <c r="KV60" s="181">
        <f t="shared" si="396"/>
        <v>0.19999999999999996</v>
      </c>
      <c r="KW60" s="181">
        <f t="shared" si="396"/>
        <v>0.19999999999999996</v>
      </c>
      <c r="KX60" s="181">
        <f t="shared" si="396"/>
        <v>0.19999999999999996</v>
      </c>
      <c r="KY60" s="181">
        <f t="shared" si="396"/>
        <v>0.19999999999999996</v>
      </c>
      <c r="KZ60" s="181">
        <f t="shared" si="396"/>
        <v>0.19999999999999996</v>
      </c>
      <c r="LA60" s="181">
        <f t="shared" si="396"/>
        <v>0.19999999999999996</v>
      </c>
      <c r="LB60" s="181">
        <f t="shared" si="396"/>
        <v>0.19999999999999996</v>
      </c>
      <c r="LC60" s="181">
        <f t="shared" si="397"/>
        <v>0.19999999999999996</v>
      </c>
      <c r="LD60" s="181">
        <f t="shared" si="397"/>
        <v>0.19999999999999996</v>
      </c>
      <c r="LE60" s="181">
        <f t="shared" si="397"/>
        <v>0.19999999999999996</v>
      </c>
      <c r="LF60" s="181">
        <f t="shared" si="397"/>
        <v>0.19999999999999996</v>
      </c>
      <c r="LG60" s="181">
        <f t="shared" si="397"/>
        <v>0.19999999999999996</v>
      </c>
      <c r="LH60" s="181">
        <f t="shared" si="397"/>
        <v>0.19999999999999996</v>
      </c>
      <c r="LI60" s="181">
        <f t="shared" si="397"/>
        <v>0.19999999999999996</v>
      </c>
      <c r="LJ60" s="181">
        <f t="shared" si="397"/>
        <v>0.19999999999999996</v>
      </c>
      <c r="LK60" s="181">
        <f t="shared" si="397"/>
        <v>0.19999999999999996</v>
      </c>
      <c r="LL60" s="181">
        <f t="shared" si="397"/>
        <v>0.19999999999999996</v>
      </c>
      <c r="LM60" s="181">
        <f t="shared" si="397"/>
        <v>0.19999999999999996</v>
      </c>
      <c r="LN60" s="181">
        <f t="shared" si="397"/>
        <v>0.19999999999999996</v>
      </c>
      <c r="LO60" s="181">
        <f t="shared" si="397"/>
        <v>0.19999999999999996</v>
      </c>
      <c r="LP60" s="181">
        <f t="shared" si="397"/>
        <v>0.19999999999999996</v>
      </c>
      <c r="LQ60" s="181">
        <f t="shared" si="397"/>
        <v>0.19999999999999996</v>
      </c>
      <c r="LR60" s="181">
        <f t="shared" si="397"/>
        <v>0.19999999999999996</v>
      </c>
      <c r="LS60" s="181">
        <f t="shared" si="398"/>
        <v>0.19999999999999996</v>
      </c>
      <c r="LT60" s="181">
        <f t="shared" si="398"/>
        <v>0.19999999999999996</v>
      </c>
      <c r="LU60" s="181">
        <f t="shared" si="398"/>
        <v>0.19999999999999996</v>
      </c>
      <c r="LV60" s="181">
        <f t="shared" si="398"/>
        <v>0.19999999999999996</v>
      </c>
      <c r="LW60" s="181">
        <f t="shared" si="398"/>
        <v>0.19999999999999996</v>
      </c>
      <c r="LX60" s="181">
        <f t="shared" si="398"/>
        <v>0.19999999999999996</v>
      </c>
      <c r="LY60" s="181">
        <f t="shared" si="398"/>
        <v>0.19999999999999996</v>
      </c>
      <c r="LZ60" s="181">
        <f t="shared" si="398"/>
        <v>0.19999999999999996</v>
      </c>
      <c r="MA60" s="181">
        <f t="shared" si="398"/>
        <v>0.19999999999999996</v>
      </c>
      <c r="MB60" s="181">
        <f t="shared" si="398"/>
        <v>0.19999999999999996</v>
      </c>
      <c r="MC60" s="181">
        <f t="shared" si="398"/>
        <v>0.19999999999999996</v>
      </c>
      <c r="MD60" s="181">
        <f t="shared" si="398"/>
        <v>0.19999999999999996</v>
      </c>
      <c r="ME60" s="181">
        <f t="shared" si="398"/>
        <v>0.19999999999999996</v>
      </c>
      <c r="MF60" s="181">
        <f t="shared" si="398"/>
        <v>0.19999999999999996</v>
      </c>
      <c r="MG60" s="181">
        <f t="shared" si="398"/>
        <v>0.19999999999999996</v>
      </c>
      <c r="MH60" s="181">
        <f t="shared" si="398"/>
        <v>0.19999999999999996</v>
      </c>
      <c r="MI60" s="181">
        <f t="shared" si="399"/>
        <v>0.19999999999999996</v>
      </c>
      <c r="MJ60" s="181">
        <f t="shared" si="399"/>
        <v>0.19999999999999996</v>
      </c>
      <c r="MK60" s="181">
        <f t="shared" si="399"/>
        <v>0.19999999999999996</v>
      </c>
      <c r="ML60" s="181">
        <f t="shared" si="399"/>
        <v>0.19999999999999996</v>
      </c>
      <c r="MM60" s="181">
        <f t="shared" si="399"/>
        <v>0.19999999999999996</v>
      </c>
      <c r="MN60" s="181">
        <f t="shared" si="399"/>
        <v>0.19999999999999996</v>
      </c>
      <c r="MO60" s="181">
        <f t="shared" si="399"/>
        <v>0.19999999999999996</v>
      </c>
      <c r="MP60" s="181">
        <f t="shared" si="399"/>
        <v>0.19999999999999996</v>
      </c>
      <c r="MQ60" s="181">
        <f t="shared" si="399"/>
        <v>0.19999999999999996</v>
      </c>
      <c r="MR60" s="181">
        <f t="shared" si="399"/>
        <v>0.19999999999999996</v>
      </c>
      <c r="MS60" s="181">
        <f t="shared" si="399"/>
        <v>0.19999999999999996</v>
      </c>
      <c r="MT60" s="181">
        <f t="shared" si="399"/>
        <v>0.19999999999999996</v>
      </c>
      <c r="MU60" s="181">
        <f t="shared" si="399"/>
        <v>0.19999999999999996</v>
      </c>
      <c r="MV60" s="181">
        <f t="shared" si="399"/>
        <v>0.19999999999999996</v>
      </c>
      <c r="MW60" s="181">
        <f t="shared" si="399"/>
        <v>0.19999999999999996</v>
      </c>
      <c r="MX60" s="181">
        <f t="shared" si="399"/>
        <v>0.19999999999999996</v>
      </c>
      <c r="MY60" s="181">
        <f t="shared" si="400"/>
        <v>0.19999999999999996</v>
      </c>
      <c r="MZ60" s="181">
        <f t="shared" si="400"/>
        <v>0.19999999999999996</v>
      </c>
      <c r="NA60" s="181">
        <f t="shared" si="400"/>
        <v>0.19999999999999996</v>
      </c>
      <c r="NB60" s="181">
        <f t="shared" si="400"/>
        <v>0.19999999999999996</v>
      </c>
      <c r="NC60" s="181">
        <f t="shared" si="400"/>
        <v>0.19999999999999996</v>
      </c>
      <c r="ND60" s="181">
        <f t="shared" si="400"/>
        <v>0.19999999999999996</v>
      </c>
      <c r="NE60" s="181">
        <f t="shared" si="400"/>
        <v>0.19999999999999996</v>
      </c>
      <c r="NF60" s="181">
        <f t="shared" si="400"/>
        <v>0.19999999999999996</v>
      </c>
      <c r="NG60" s="181">
        <f t="shared" si="400"/>
        <v>0.19999999999999996</v>
      </c>
      <c r="NH60" s="181">
        <f t="shared" si="400"/>
        <v>0.19999999999999996</v>
      </c>
      <c r="NI60" s="181">
        <f t="shared" si="400"/>
        <v>0.19999999999999996</v>
      </c>
      <c r="NJ60" s="181">
        <f t="shared" si="400"/>
        <v>0.19999999999999996</v>
      </c>
      <c r="NK60" s="181">
        <f t="shared" si="400"/>
        <v>0.19999999999999996</v>
      </c>
      <c r="NL60" s="181">
        <f t="shared" si="400"/>
        <v>0.19999999999999996</v>
      </c>
      <c r="NM60" s="181">
        <f t="shared" si="400"/>
        <v>0.19999999999999996</v>
      </c>
      <c r="NN60" s="181">
        <f t="shared" si="400"/>
        <v>0.19999999999999996</v>
      </c>
      <c r="NO60" s="181">
        <f t="shared" si="401"/>
        <v>0.19999999999999996</v>
      </c>
      <c r="NP60" s="181">
        <f t="shared" si="401"/>
        <v>0.19999999999999996</v>
      </c>
      <c r="NQ60" s="181">
        <f t="shared" si="401"/>
        <v>0.19999999999999996</v>
      </c>
      <c r="NR60" s="181">
        <f t="shared" si="401"/>
        <v>0.19999999999999996</v>
      </c>
      <c r="NS60" s="181">
        <f t="shared" si="401"/>
        <v>0.19999999999999996</v>
      </c>
      <c r="NT60" s="181">
        <f t="shared" si="401"/>
        <v>0.19999999999999996</v>
      </c>
      <c r="NU60" s="181">
        <f t="shared" si="401"/>
        <v>0.19999999999999996</v>
      </c>
      <c r="NV60" s="181">
        <f t="shared" si="401"/>
        <v>0.19999999999999996</v>
      </c>
      <c r="NW60" s="181">
        <f t="shared" si="401"/>
        <v>0.19999999999999996</v>
      </c>
      <c r="NX60" s="181">
        <f t="shared" si="401"/>
        <v>0.19999999999999996</v>
      </c>
      <c r="NY60" s="181">
        <f t="shared" si="401"/>
        <v>0.19999999999999996</v>
      </c>
      <c r="NZ60" s="181">
        <f t="shared" si="401"/>
        <v>0.19999999999999996</v>
      </c>
      <c r="OA60" s="181">
        <f t="shared" si="401"/>
        <v>0.19999999999999996</v>
      </c>
      <c r="OE60" s="8" t="e">
        <f>#REF!</f>
        <v>#REF!</v>
      </c>
      <c r="OF60" s="8" t="s">
        <v>118</v>
      </c>
      <c r="OG60" s="8" t="s">
        <v>108</v>
      </c>
    </row>
    <row r="61" spans="1:412" ht="10.5" x14ac:dyDescent="0.25">
      <c r="A61" s="14">
        <v>0.55000000000000004</v>
      </c>
      <c r="B61" s="8" t="s">
        <v>187</v>
      </c>
      <c r="C61" s="22">
        <v>2</v>
      </c>
      <c r="D61" s="15">
        <f>D26-A61</f>
        <v>0.19999999999999996</v>
      </c>
      <c r="E61" s="168">
        <v>45292</v>
      </c>
      <c r="F61" s="169">
        <v>45657</v>
      </c>
      <c r="G61" s="170">
        <f t="shared" si="402"/>
        <v>365</v>
      </c>
      <c r="H61" s="170" t="str">
        <f t="shared" si="403"/>
        <v>Sen</v>
      </c>
      <c r="I61" s="171" t="s">
        <v>281</v>
      </c>
      <c r="J61" s="170">
        <f t="shared" si="404"/>
        <v>1</v>
      </c>
      <c r="K61" s="170">
        <f t="shared" si="405"/>
        <v>366</v>
      </c>
      <c r="Z61" s="181">
        <f t="shared" si="406"/>
        <v>0.19999999999999996</v>
      </c>
      <c r="AA61" s="181">
        <f t="shared" si="379"/>
        <v>0.19999999999999996</v>
      </c>
      <c r="AB61" s="181">
        <f t="shared" si="379"/>
        <v>0.19999999999999996</v>
      </c>
      <c r="AC61" s="181">
        <f t="shared" si="379"/>
        <v>0.19999999999999996</v>
      </c>
      <c r="AD61" s="181">
        <f t="shared" si="379"/>
        <v>0.19999999999999996</v>
      </c>
      <c r="AE61" s="181">
        <f t="shared" si="379"/>
        <v>0.19999999999999996</v>
      </c>
      <c r="AF61" s="181">
        <f t="shared" si="379"/>
        <v>0.19999999999999996</v>
      </c>
      <c r="AG61" s="181">
        <f t="shared" si="379"/>
        <v>0.19999999999999996</v>
      </c>
      <c r="AH61" s="181">
        <f t="shared" si="379"/>
        <v>0.19999999999999996</v>
      </c>
      <c r="AI61" s="181">
        <f t="shared" si="379"/>
        <v>0.19999999999999996</v>
      </c>
      <c r="AJ61" s="181">
        <f t="shared" si="379"/>
        <v>0.19999999999999996</v>
      </c>
      <c r="AK61" s="181">
        <f t="shared" si="379"/>
        <v>0.19999999999999996</v>
      </c>
      <c r="AL61" s="181">
        <f t="shared" si="379"/>
        <v>0.19999999999999996</v>
      </c>
      <c r="AM61" s="181">
        <f t="shared" si="379"/>
        <v>0.19999999999999996</v>
      </c>
      <c r="AN61" s="181">
        <f t="shared" si="379"/>
        <v>0.19999999999999996</v>
      </c>
      <c r="AO61" s="181">
        <f t="shared" si="379"/>
        <v>0.19999999999999996</v>
      </c>
      <c r="AP61" s="181">
        <f t="shared" si="379"/>
        <v>0.19999999999999996</v>
      </c>
      <c r="AQ61" s="181">
        <f t="shared" si="380"/>
        <v>0.19999999999999996</v>
      </c>
      <c r="AR61" s="181">
        <f t="shared" si="380"/>
        <v>0.19999999999999996</v>
      </c>
      <c r="AS61" s="181">
        <f t="shared" si="380"/>
        <v>0.19999999999999996</v>
      </c>
      <c r="AT61" s="181">
        <f t="shared" si="380"/>
        <v>0.19999999999999996</v>
      </c>
      <c r="AU61" s="181">
        <f t="shared" si="380"/>
        <v>0.19999999999999996</v>
      </c>
      <c r="AV61" s="181">
        <f t="shared" si="380"/>
        <v>0.19999999999999996</v>
      </c>
      <c r="AW61" s="181">
        <f t="shared" si="380"/>
        <v>0.19999999999999996</v>
      </c>
      <c r="AX61" s="181">
        <f t="shared" si="380"/>
        <v>0.19999999999999996</v>
      </c>
      <c r="AY61" s="181">
        <f t="shared" si="380"/>
        <v>0.19999999999999996</v>
      </c>
      <c r="AZ61" s="181">
        <f t="shared" si="380"/>
        <v>0.19999999999999996</v>
      </c>
      <c r="BA61" s="181">
        <f t="shared" si="380"/>
        <v>0.19999999999999996</v>
      </c>
      <c r="BB61" s="181">
        <f t="shared" si="380"/>
        <v>0.19999999999999996</v>
      </c>
      <c r="BC61" s="181">
        <f t="shared" si="380"/>
        <v>0.19999999999999996</v>
      </c>
      <c r="BD61" s="181">
        <f t="shared" si="380"/>
        <v>0.19999999999999996</v>
      </c>
      <c r="BE61" s="181">
        <f t="shared" si="380"/>
        <v>0.19999999999999996</v>
      </c>
      <c r="BF61" s="181">
        <f t="shared" si="380"/>
        <v>0.19999999999999996</v>
      </c>
      <c r="BG61" s="181">
        <f t="shared" si="381"/>
        <v>0.19999999999999996</v>
      </c>
      <c r="BH61" s="181">
        <f t="shared" si="381"/>
        <v>0.19999999999999996</v>
      </c>
      <c r="BI61" s="181">
        <f t="shared" si="381"/>
        <v>0.19999999999999996</v>
      </c>
      <c r="BJ61" s="181">
        <f t="shared" si="381"/>
        <v>0.19999999999999996</v>
      </c>
      <c r="BK61" s="181">
        <f t="shared" si="381"/>
        <v>0.19999999999999996</v>
      </c>
      <c r="BL61" s="181">
        <f t="shared" si="381"/>
        <v>0.19999999999999996</v>
      </c>
      <c r="BM61" s="181">
        <f t="shared" si="381"/>
        <v>0.19999999999999996</v>
      </c>
      <c r="BN61" s="181">
        <f t="shared" si="381"/>
        <v>0.19999999999999996</v>
      </c>
      <c r="BO61" s="181">
        <f t="shared" si="381"/>
        <v>0.19999999999999996</v>
      </c>
      <c r="BP61" s="181">
        <f t="shared" si="381"/>
        <v>0.19999999999999996</v>
      </c>
      <c r="BQ61" s="181">
        <f t="shared" si="381"/>
        <v>0.19999999999999996</v>
      </c>
      <c r="BR61" s="181">
        <f t="shared" si="381"/>
        <v>0.19999999999999996</v>
      </c>
      <c r="BS61" s="181">
        <f t="shared" si="381"/>
        <v>0.19999999999999996</v>
      </c>
      <c r="BT61" s="181">
        <f t="shared" si="381"/>
        <v>0.19999999999999996</v>
      </c>
      <c r="BU61" s="181">
        <f t="shared" si="381"/>
        <v>0.19999999999999996</v>
      </c>
      <c r="BV61" s="181">
        <f t="shared" si="381"/>
        <v>0.19999999999999996</v>
      </c>
      <c r="BW61" s="181">
        <f t="shared" si="382"/>
        <v>0.19999999999999996</v>
      </c>
      <c r="BX61" s="181">
        <f t="shared" si="382"/>
        <v>0.19999999999999996</v>
      </c>
      <c r="BY61" s="181">
        <f t="shared" si="382"/>
        <v>0.19999999999999996</v>
      </c>
      <c r="BZ61" s="181">
        <f t="shared" si="382"/>
        <v>0.19999999999999996</v>
      </c>
      <c r="CA61" s="181">
        <f t="shared" si="382"/>
        <v>0.19999999999999996</v>
      </c>
      <c r="CB61" s="181">
        <f t="shared" si="382"/>
        <v>0.19999999999999996</v>
      </c>
      <c r="CC61" s="181">
        <f t="shared" si="382"/>
        <v>0.19999999999999996</v>
      </c>
      <c r="CD61" s="181">
        <f t="shared" si="382"/>
        <v>0.19999999999999996</v>
      </c>
      <c r="CE61" s="181">
        <f t="shared" si="382"/>
        <v>0.19999999999999996</v>
      </c>
      <c r="CF61" s="181">
        <f t="shared" si="382"/>
        <v>0.19999999999999996</v>
      </c>
      <c r="CG61" s="181">
        <f t="shared" si="382"/>
        <v>0.19999999999999996</v>
      </c>
      <c r="CH61" s="181">
        <f t="shared" si="382"/>
        <v>0.19999999999999996</v>
      </c>
      <c r="CI61" s="181">
        <f t="shared" si="382"/>
        <v>0.19999999999999996</v>
      </c>
      <c r="CJ61" s="181">
        <f t="shared" si="382"/>
        <v>0.19999999999999996</v>
      </c>
      <c r="CK61" s="181">
        <f t="shared" si="382"/>
        <v>0.19999999999999996</v>
      </c>
      <c r="CL61" s="181">
        <f t="shared" si="382"/>
        <v>0.19999999999999996</v>
      </c>
      <c r="CM61" s="181">
        <f t="shared" si="383"/>
        <v>0.19999999999999996</v>
      </c>
      <c r="CN61" s="181">
        <f t="shared" si="383"/>
        <v>0.19999999999999996</v>
      </c>
      <c r="CO61" s="181">
        <f t="shared" si="383"/>
        <v>0.19999999999999996</v>
      </c>
      <c r="CP61" s="181">
        <f t="shared" si="383"/>
        <v>0.19999999999999996</v>
      </c>
      <c r="CQ61" s="181">
        <f t="shared" si="383"/>
        <v>0.19999999999999996</v>
      </c>
      <c r="CR61" s="181">
        <f t="shared" si="383"/>
        <v>0.19999999999999996</v>
      </c>
      <c r="CS61" s="181">
        <f t="shared" si="383"/>
        <v>0.19999999999999996</v>
      </c>
      <c r="CT61" s="181">
        <f t="shared" si="383"/>
        <v>0.19999999999999996</v>
      </c>
      <c r="CU61" s="181">
        <f t="shared" si="383"/>
        <v>0.19999999999999996</v>
      </c>
      <c r="CV61" s="181">
        <f t="shared" si="383"/>
        <v>0.19999999999999996</v>
      </c>
      <c r="CW61" s="181">
        <f t="shared" si="383"/>
        <v>0.19999999999999996</v>
      </c>
      <c r="CX61" s="181">
        <f t="shared" si="383"/>
        <v>0.19999999999999996</v>
      </c>
      <c r="CY61" s="181">
        <f t="shared" si="383"/>
        <v>0.19999999999999996</v>
      </c>
      <c r="CZ61" s="181">
        <f t="shared" si="383"/>
        <v>0.19999999999999996</v>
      </c>
      <c r="DA61" s="181">
        <f t="shared" si="383"/>
        <v>0.19999999999999996</v>
      </c>
      <c r="DB61" s="181">
        <f t="shared" si="383"/>
        <v>0.19999999999999996</v>
      </c>
      <c r="DC61" s="181">
        <f t="shared" si="384"/>
        <v>0.19999999999999996</v>
      </c>
      <c r="DD61" s="181">
        <f t="shared" si="384"/>
        <v>0.19999999999999996</v>
      </c>
      <c r="DE61" s="181">
        <f t="shared" si="384"/>
        <v>0.19999999999999996</v>
      </c>
      <c r="DF61" s="181">
        <f t="shared" si="384"/>
        <v>0.19999999999999996</v>
      </c>
      <c r="DG61" s="181">
        <f t="shared" si="384"/>
        <v>0.19999999999999996</v>
      </c>
      <c r="DH61" s="181">
        <f t="shared" si="384"/>
        <v>0.19999999999999996</v>
      </c>
      <c r="DI61" s="181">
        <f t="shared" si="384"/>
        <v>0.19999999999999996</v>
      </c>
      <c r="DJ61" s="181">
        <f t="shared" si="384"/>
        <v>0.19999999999999996</v>
      </c>
      <c r="DK61" s="181">
        <f t="shared" si="384"/>
        <v>0.19999999999999996</v>
      </c>
      <c r="DL61" s="181">
        <f t="shared" si="384"/>
        <v>0.19999999999999996</v>
      </c>
      <c r="DM61" s="181">
        <f t="shared" si="384"/>
        <v>0.19999999999999996</v>
      </c>
      <c r="DN61" s="181">
        <f t="shared" si="384"/>
        <v>0.19999999999999996</v>
      </c>
      <c r="DO61" s="181">
        <f t="shared" si="384"/>
        <v>0.19999999999999996</v>
      </c>
      <c r="DP61" s="181">
        <f t="shared" si="384"/>
        <v>0.19999999999999996</v>
      </c>
      <c r="DQ61" s="181">
        <f t="shared" si="384"/>
        <v>0.19999999999999996</v>
      </c>
      <c r="DR61" s="181">
        <f t="shared" si="384"/>
        <v>0.19999999999999996</v>
      </c>
      <c r="DS61" s="181">
        <f t="shared" si="385"/>
        <v>0.19999999999999996</v>
      </c>
      <c r="DT61" s="181">
        <f t="shared" si="385"/>
        <v>0.19999999999999996</v>
      </c>
      <c r="DU61" s="181">
        <f t="shared" si="385"/>
        <v>0.19999999999999996</v>
      </c>
      <c r="DV61" s="181">
        <f t="shared" si="385"/>
        <v>0.19999999999999996</v>
      </c>
      <c r="DW61" s="181">
        <f t="shared" si="385"/>
        <v>0.19999999999999996</v>
      </c>
      <c r="DX61" s="181">
        <f t="shared" si="385"/>
        <v>0.19999999999999996</v>
      </c>
      <c r="DY61" s="181">
        <f t="shared" si="385"/>
        <v>0.19999999999999996</v>
      </c>
      <c r="DZ61" s="181">
        <f t="shared" si="385"/>
        <v>0.19999999999999996</v>
      </c>
      <c r="EA61" s="181">
        <f t="shared" si="385"/>
        <v>0.19999999999999996</v>
      </c>
      <c r="EB61" s="181">
        <f t="shared" si="385"/>
        <v>0.19999999999999996</v>
      </c>
      <c r="EC61" s="181">
        <f t="shared" si="385"/>
        <v>0.19999999999999996</v>
      </c>
      <c r="ED61" s="181">
        <f t="shared" si="385"/>
        <v>0.19999999999999996</v>
      </c>
      <c r="EE61" s="181">
        <f t="shared" si="385"/>
        <v>0.19999999999999996</v>
      </c>
      <c r="EF61" s="181">
        <f t="shared" si="385"/>
        <v>0.19999999999999996</v>
      </c>
      <c r="EG61" s="181">
        <f t="shared" si="385"/>
        <v>0.19999999999999996</v>
      </c>
      <c r="EH61" s="181">
        <f t="shared" si="385"/>
        <v>0.19999999999999996</v>
      </c>
      <c r="EI61" s="181">
        <f t="shared" si="386"/>
        <v>0.19999999999999996</v>
      </c>
      <c r="EJ61" s="181">
        <f t="shared" si="386"/>
        <v>0.19999999999999996</v>
      </c>
      <c r="EK61" s="181">
        <f t="shared" si="386"/>
        <v>0.19999999999999996</v>
      </c>
      <c r="EL61" s="181">
        <f t="shared" si="386"/>
        <v>0.19999999999999996</v>
      </c>
      <c r="EM61" s="181">
        <f t="shared" si="386"/>
        <v>0.19999999999999996</v>
      </c>
      <c r="EN61" s="181">
        <f t="shared" si="386"/>
        <v>0.19999999999999996</v>
      </c>
      <c r="EO61" s="181">
        <f t="shared" si="386"/>
        <v>0.19999999999999996</v>
      </c>
      <c r="EP61" s="181">
        <f t="shared" si="386"/>
        <v>0.19999999999999996</v>
      </c>
      <c r="EQ61" s="181">
        <f t="shared" si="386"/>
        <v>0.19999999999999996</v>
      </c>
      <c r="ER61" s="181">
        <f t="shared" si="386"/>
        <v>0.19999999999999996</v>
      </c>
      <c r="ES61" s="181">
        <f t="shared" si="386"/>
        <v>0.19999999999999996</v>
      </c>
      <c r="ET61" s="181">
        <f t="shared" si="386"/>
        <v>0.19999999999999996</v>
      </c>
      <c r="EU61" s="181">
        <f t="shared" si="386"/>
        <v>0.19999999999999996</v>
      </c>
      <c r="EV61" s="181">
        <f t="shared" si="386"/>
        <v>0.19999999999999996</v>
      </c>
      <c r="EW61" s="181">
        <f t="shared" si="386"/>
        <v>0.19999999999999996</v>
      </c>
      <c r="EX61" s="181">
        <f t="shared" si="386"/>
        <v>0.19999999999999996</v>
      </c>
      <c r="EY61" s="181">
        <f t="shared" si="387"/>
        <v>0.19999999999999996</v>
      </c>
      <c r="EZ61" s="181">
        <f t="shared" si="387"/>
        <v>0.19999999999999996</v>
      </c>
      <c r="FA61" s="181">
        <f t="shared" si="387"/>
        <v>0.19999999999999996</v>
      </c>
      <c r="FB61" s="181">
        <f t="shared" si="387"/>
        <v>0.19999999999999996</v>
      </c>
      <c r="FC61" s="181">
        <f t="shared" si="387"/>
        <v>0.19999999999999996</v>
      </c>
      <c r="FD61" s="181">
        <f t="shared" si="387"/>
        <v>0.19999999999999996</v>
      </c>
      <c r="FE61" s="181">
        <f t="shared" si="387"/>
        <v>0.19999999999999996</v>
      </c>
      <c r="FF61" s="181">
        <f t="shared" si="387"/>
        <v>0.19999999999999996</v>
      </c>
      <c r="FG61" s="181">
        <f t="shared" si="387"/>
        <v>0.19999999999999996</v>
      </c>
      <c r="FH61" s="181">
        <f t="shared" si="387"/>
        <v>0.19999999999999996</v>
      </c>
      <c r="FI61" s="181">
        <f t="shared" si="387"/>
        <v>0.19999999999999996</v>
      </c>
      <c r="FJ61" s="181">
        <f t="shared" si="387"/>
        <v>0.19999999999999996</v>
      </c>
      <c r="FK61" s="181">
        <f t="shared" si="387"/>
        <v>0.19999999999999996</v>
      </c>
      <c r="FL61" s="181">
        <f t="shared" si="387"/>
        <v>0.19999999999999996</v>
      </c>
      <c r="FM61" s="181">
        <f t="shared" si="387"/>
        <v>0.19999999999999996</v>
      </c>
      <c r="FN61" s="181">
        <f t="shared" si="387"/>
        <v>0.19999999999999996</v>
      </c>
      <c r="FO61" s="181">
        <f t="shared" si="388"/>
        <v>0.19999999999999996</v>
      </c>
      <c r="FP61" s="181">
        <f t="shared" si="388"/>
        <v>0.19999999999999996</v>
      </c>
      <c r="FQ61" s="181">
        <f t="shared" si="388"/>
        <v>0.19999999999999996</v>
      </c>
      <c r="FR61" s="181">
        <f t="shared" si="388"/>
        <v>0.19999999999999996</v>
      </c>
      <c r="FS61" s="181">
        <f t="shared" si="388"/>
        <v>0.19999999999999996</v>
      </c>
      <c r="FT61" s="181">
        <f t="shared" si="388"/>
        <v>0.19999999999999996</v>
      </c>
      <c r="FU61" s="181">
        <f t="shared" si="388"/>
        <v>0.19999999999999996</v>
      </c>
      <c r="FV61" s="181">
        <f t="shared" si="388"/>
        <v>0.19999999999999996</v>
      </c>
      <c r="FW61" s="181">
        <f t="shared" si="388"/>
        <v>0.19999999999999996</v>
      </c>
      <c r="FX61" s="181">
        <f t="shared" si="388"/>
        <v>0.19999999999999996</v>
      </c>
      <c r="FY61" s="181">
        <f t="shared" si="388"/>
        <v>0.19999999999999996</v>
      </c>
      <c r="FZ61" s="181">
        <f t="shared" si="388"/>
        <v>0.19999999999999996</v>
      </c>
      <c r="GA61" s="181">
        <f t="shared" si="388"/>
        <v>0.19999999999999996</v>
      </c>
      <c r="GB61" s="181">
        <f t="shared" si="388"/>
        <v>0.19999999999999996</v>
      </c>
      <c r="GC61" s="181">
        <f t="shared" si="388"/>
        <v>0.19999999999999996</v>
      </c>
      <c r="GD61" s="181">
        <f t="shared" si="388"/>
        <v>0.19999999999999996</v>
      </c>
      <c r="GE61" s="181">
        <f t="shared" si="389"/>
        <v>0.19999999999999996</v>
      </c>
      <c r="GF61" s="181">
        <f t="shared" si="389"/>
        <v>0.19999999999999996</v>
      </c>
      <c r="GG61" s="181">
        <f t="shared" si="389"/>
        <v>0.19999999999999996</v>
      </c>
      <c r="GH61" s="181">
        <f t="shared" si="389"/>
        <v>0.19999999999999996</v>
      </c>
      <c r="GI61" s="181">
        <f t="shared" si="389"/>
        <v>0.19999999999999996</v>
      </c>
      <c r="GJ61" s="181">
        <f t="shared" si="389"/>
        <v>0.19999999999999996</v>
      </c>
      <c r="GK61" s="181">
        <f t="shared" si="389"/>
        <v>0.19999999999999996</v>
      </c>
      <c r="GL61" s="181">
        <f t="shared" si="389"/>
        <v>0.19999999999999996</v>
      </c>
      <c r="GM61" s="181">
        <f t="shared" si="389"/>
        <v>0.19999999999999996</v>
      </c>
      <c r="GN61" s="181">
        <f t="shared" si="389"/>
        <v>0.19999999999999996</v>
      </c>
      <c r="GO61" s="181">
        <f t="shared" si="389"/>
        <v>0.19999999999999996</v>
      </c>
      <c r="GP61" s="181">
        <f t="shared" si="389"/>
        <v>0.19999999999999996</v>
      </c>
      <c r="GQ61" s="181">
        <f t="shared" si="389"/>
        <v>0.19999999999999996</v>
      </c>
      <c r="GR61" s="181">
        <f t="shared" si="389"/>
        <v>0.19999999999999996</v>
      </c>
      <c r="GS61" s="181">
        <f t="shared" si="389"/>
        <v>0.19999999999999996</v>
      </c>
      <c r="GT61" s="181">
        <f t="shared" si="389"/>
        <v>0.19999999999999996</v>
      </c>
      <c r="GU61" s="181">
        <f t="shared" si="390"/>
        <v>0.19999999999999996</v>
      </c>
      <c r="GV61" s="181">
        <f t="shared" si="390"/>
        <v>0.19999999999999996</v>
      </c>
      <c r="GW61" s="181">
        <f t="shared" si="390"/>
        <v>0.19999999999999996</v>
      </c>
      <c r="GX61" s="181">
        <f t="shared" si="390"/>
        <v>0.19999999999999996</v>
      </c>
      <c r="GY61" s="181">
        <f t="shared" si="390"/>
        <v>0.19999999999999996</v>
      </c>
      <c r="GZ61" s="181">
        <f t="shared" si="390"/>
        <v>0.19999999999999996</v>
      </c>
      <c r="HA61" s="181">
        <f t="shared" si="390"/>
        <v>0.19999999999999996</v>
      </c>
      <c r="HB61" s="181">
        <f t="shared" si="390"/>
        <v>0.19999999999999996</v>
      </c>
      <c r="HC61" s="181">
        <f t="shared" si="390"/>
        <v>0.19999999999999996</v>
      </c>
      <c r="HD61" s="181">
        <f t="shared" si="390"/>
        <v>0.19999999999999996</v>
      </c>
      <c r="HE61" s="181">
        <f t="shared" si="390"/>
        <v>0.19999999999999996</v>
      </c>
      <c r="HF61" s="181">
        <f t="shared" si="390"/>
        <v>0.19999999999999996</v>
      </c>
      <c r="HG61" s="181">
        <f t="shared" si="390"/>
        <v>0.19999999999999996</v>
      </c>
      <c r="HH61" s="181">
        <f t="shared" si="390"/>
        <v>0.19999999999999996</v>
      </c>
      <c r="HI61" s="181">
        <f t="shared" si="390"/>
        <v>0.19999999999999996</v>
      </c>
      <c r="HJ61" s="181">
        <f t="shared" si="390"/>
        <v>0.19999999999999996</v>
      </c>
      <c r="HK61" s="181">
        <f t="shared" si="391"/>
        <v>0.19999999999999996</v>
      </c>
      <c r="HL61" s="181">
        <f t="shared" si="391"/>
        <v>0.19999999999999996</v>
      </c>
      <c r="HM61" s="181">
        <f t="shared" si="391"/>
        <v>0.19999999999999996</v>
      </c>
      <c r="HN61" s="181">
        <f t="shared" si="391"/>
        <v>0.19999999999999996</v>
      </c>
      <c r="HO61" s="181">
        <f t="shared" si="391"/>
        <v>0.19999999999999996</v>
      </c>
      <c r="HP61" s="181">
        <f t="shared" si="391"/>
        <v>0.19999999999999996</v>
      </c>
      <c r="HQ61" s="181">
        <f t="shared" si="391"/>
        <v>0.19999999999999996</v>
      </c>
      <c r="HR61" s="181">
        <f t="shared" si="391"/>
        <v>0.19999999999999996</v>
      </c>
      <c r="HS61" s="181">
        <f t="shared" si="391"/>
        <v>0.19999999999999996</v>
      </c>
      <c r="HT61" s="181">
        <f t="shared" si="391"/>
        <v>0.19999999999999996</v>
      </c>
      <c r="HU61" s="181">
        <f t="shared" si="391"/>
        <v>0.19999999999999996</v>
      </c>
      <c r="HV61" s="181">
        <f t="shared" si="391"/>
        <v>0.19999999999999996</v>
      </c>
      <c r="HW61" s="181">
        <f t="shared" si="391"/>
        <v>0.19999999999999996</v>
      </c>
      <c r="HX61" s="181">
        <f t="shared" si="391"/>
        <v>0.19999999999999996</v>
      </c>
      <c r="HY61" s="181">
        <f t="shared" si="391"/>
        <v>0.19999999999999996</v>
      </c>
      <c r="HZ61" s="181">
        <f t="shared" si="391"/>
        <v>0.19999999999999996</v>
      </c>
      <c r="IA61" s="181">
        <f t="shared" si="392"/>
        <v>0.19999999999999996</v>
      </c>
      <c r="IB61" s="181">
        <f t="shared" si="392"/>
        <v>0.19999999999999996</v>
      </c>
      <c r="IC61" s="181">
        <f t="shared" si="392"/>
        <v>0.19999999999999996</v>
      </c>
      <c r="ID61" s="181">
        <f t="shared" si="392"/>
        <v>0.19999999999999996</v>
      </c>
      <c r="IE61" s="181">
        <f t="shared" si="392"/>
        <v>0.19999999999999996</v>
      </c>
      <c r="IF61" s="181">
        <f t="shared" si="392"/>
        <v>0.19999999999999996</v>
      </c>
      <c r="IG61" s="181">
        <f t="shared" si="392"/>
        <v>0.19999999999999996</v>
      </c>
      <c r="IH61" s="181">
        <f t="shared" si="392"/>
        <v>0.19999999999999996</v>
      </c>
      <c r="II61" s="181">
        <f t="shared" si="392"/>
        <v>0.19999999999999996</v>
      </c>
      <c r="IJ61" s="181">
        <f t="shared" si="392"/>
        <v>0.19999999999999996</v>
      </c>
      <c r="IK61" s="181">
        <f t="shared" si="392"/>
        <v>0.19999999999999996</v>
      </c>
      <c r="IL61" s="181">
        <f t="shared" si="392"/>
        <v>0.19999999999999996</v>
      </c>
      <c r="IM61" s="181">
        <f t="shared" si="392"/>
        <v>0.19999999999999996</v>
      </c>
      <c r="IN61" s="181">
        <f t="shared" si="392"/>
        <v>0.19999999999999996</v>
      </c>
      <c r="IO61" s="181">
        <f t="shared" si="392"/>
        <v>0.19999999999999996</v>
      </c>
      <c r="IP61" s="181">
        <f t="shared" si="392"/>
        <v>0.19999999999999996</v>
      </c>
      <c r="IQ61" s="181">
        <f t="shared" si="393"/>
        <v>0.19999999999999996</v>
      </c>
      <c r="IR61" s="181">
        <f t="shared" si="393"/>
        <v>0.19999999999999996</v>
      </c>
      <c r="IS61" s="181">
        <f t="shared" si="393"/>
        <v>0.19999999999999996</v>
      </c>
      <c r="IT61" s="181">
        <f t="shared" si="393"/>
        <v>0.19999999999999996</v>
      </c>
      <c r="IU61" s="181">
        <f t="shared" si="393"/>
        <v>0.19999999999999996</v>
      </c>
      <c r="IV61" s="181">
        <f t="shared" si="393"/>
        <v>0.19999999999999996</v>
      </c>
      <c r="IW61" s="181">
        <f t="shared" si="393"/>
        <v>0.19999999999999996</v>
      </c>
      <c r="IX61" s="181">
        <f t="shared" si="393"/>
        <v>0.19999999999999996</v>
      </c>
      <c r="IY61" s="181">
        <f t="shared" si="393"/>
        <v>0.19999999999999996</v>
      </c>
      <c r="IZ61" s="181">
        <f t="shared" si="393"/>
        <v>0.19999999999999996</v>
      </c>
      <c r="JA61" s="181">
        <f t="shared" si="393"/>
        <v>0.19999999999999996</v>
      </c>
      <c r="JB61" s="181">
        <f t="shared" si="393"/>
        <v>0.19999999999999996</v>
      </c>
      <c r="JC61" s="181">
        <f t="shared" si="393"/>
        <v>0.19999999999999996</v>
      </c>
      <c r="JD61" s="181">
        <f t="shared" si="393"/>
        <v>0.19999999999999996</v>
      </c>
      <c r="JE61" s="181">
        <f t="shared" si="393"/>
        <v>0.19999999999999996</v>
      </c>
      <c r="JF61" s="181">
        <f t="shared" si="393"/>
        <v>0.19999999999999996</v>
      </c>
      <c r="JG61" s="181">
        <f t="shared" si="394"/>
        <v>0.19999999999999996</v>
      </c>
      <c r="JH61" s="181">
        <f t="shared" si="394"/>
        <v>0.19999999999999996</v>
      </c>
      <c r="JI61" s="181">
        <f t="shared" si="394"/>
        <v>0.19999999999999996</v>
      </c>
      <c r="JJ61" s="181">
        <f t="shared" si="394"/>
        <v>0.19999999999999996</v>
      </c>
      <c r="JK61" s="181">
        <f t="shared" si="394"/>
        <v>0.19999999999999996</v>
      </c>
      <c r="JL61" s="181">
        <f t="shared" si="394"/>
        <v>0.19999999999999996</v>
      </c>
      <c r="JM61" s="181">
        <f t="shared" si="394"/>
        <v>0.19999999999999996</v>
      </c>
      <c r="JN61" s="181">
        <f t="shared" si="394"/>
        <v>0.19999999999999996</v>
      </c>
      <c r="JO61" s="181">
        <f t="shared" si="394"/>
        <v>0.19999999999999996</v>
      </c>
      <c r="JP61" s="181">
        <f t="shared" si="394"/>
        <v>0.19999999999999996</v>
      </c>
      <c r="JQ61" s="181">
        <f t="shared" si="394"/>
        <v>0.19999999999999996</v>
      </c>
      <c r="JR61" s="181">
        <f t="shared" si="394"/>
        <v>0.19999999999999996</v>
      </c>
      <c r="JS61" s="181">
        <f t="shared" si="394"/>
        <v>0.19999999999999996</v>
      </c>
      <c r="JT61" s="181">
        <f t="shared" si="394"/>
        <v>0.19999999999999996</v>
      </c>
      <c r="JU61" s="181">
        <f t="shared" si="394"/>
        <v>0.19999999999999996</v>
      </c>
      <c r="JV61" s="181">
        <f t="shared" si="394"/>
        <v>0.19999999999999996</v>
      </c>
      <c r="JW61" s="181">
        <f t="shared" si="395"/>
        <v>0.19999999999999996</v>
      </c>
      <c r="JX61" s="181">
        <f t="shared" si="395"/>
        <v>0.19999999999999996</v>
      </c>
      <c r="JY61" s="181">
        <f t="shared" si="395"/>
        <v>0.19999999999999996</v>
      </c>
      <c r="JZ61" s="181">
        <f t="shared" si="395"/>
        <v>0.19999999999999996</v>
      </c>
      <c r="KA61" s="181">
        <f t="shared" si="395"/>
        <v>0.19999999999999996</v>
      </c>
      <c r="KB61" s="181">
        <f t="shared" si="395"/>
        <v>0.19999999999999996</v>
      </c>
      <c r="KC61" s="181">
        <f t="shared" si="395"/>
        <v>0.19999999999999996</v>
      </c>
      <c r="KD61" s="181">
        <f t="shared" si="395"/>
        <v>0.19999999999999996</v>
      </c>
      <c r="KE61" s="181">
        <f t="shared" si="395"/>
        <v>0.19999999999999996</v>
      </c>
      <c r="KF61" s="181">
        <f t="shared" si="395"/>
        <v>0.19999999999999996</v>
      </c>
      <c r="KG61" s="181">
        <f t="shared" si="395"/>
        <v>0.19999999999999996</v>
      </c>
      <c r="KH61" s="181">
        <f t="shared" si="395"/>
        <v>0.19999999999999996</v>
      </c>
      <c r="KI61" s="181">
        <f t="shared" si="395"/>
        <v>0.19999999999999996</v>
      </c>
      <c r="KJ61" s="181">
        <f t="shared" si="395"/>
        <v>0.19999999999999996</v>
      </c>
      <c r="KK61" s="181">
        <f t="shared" si="395"/>
        <v>0.19999999999999996</v>
      </c>
      <c r="KL61" s="181">
        <f t="shared" si="395"/>
        <v>0.19999999999999996</v>
      </c>
      <c r="KM61" s="181">
        <f t="shared" si="396"/>
        <v>0.19999999999999996</v>
      </c>
      <c r="KN61" s="181">
        <f t="shared" si="396"/>
        <v>0.19999999999999996</v>
      </c>
      <c r="KO61" s="181">
        <f t="shared" si="396"/>
        <v>0.19999999999999996</v>
      </c>
      <c r="KP61" s="181">
        <f t="shared" si="396"/>
        <v>0.19999999999999996</v>
      </c>
      <c r="KQ61" s="181">
        <f t="shared" si="396"/>
        <v>0.19999999999999996</v>
      </c>
      <c r="KR61" s="181">
        <f t="shared" si="396"/>
        <v>0.19999999999999996</v>
      </c>
      <c r="KS61" s="181">
        <f t="shared" si="396"/>
        <v>0.19999999999999996</v>
      </c>
      <c r="KT61" s="181">
        <f t="shared" si="396"/>
        <v>0.19999999999999996</v>
      </c>
      <c r="KU61" s="181">
        <f t="shared" si="396"/>
        <v>0.19999999999999996</v>
      </c>
      <c r="KV61" s="181">
        <f t="shared" si="396"/>
        <v>0.19999999999999996</v>
      </c>
      <c r="KW61" s="181">
        <f t="shared" si="396"/>
        <v>0.19999999999999996</v>
      </c>
      <c r="KX61" s="181">
        <f t="shared" si="396"/>
        <v>0.19999999999999996</v>
      </c>
      <c r="KY61" s="181">
        <f t="shared" si="396"/>
        <v>0.19999999999999996</v>
      </c>
      <c r="KZ61" s="181">
        <f t="shared" si="396"/>
        <v>0.19999999999999996</v>
      </c>
      <c r="LA61" s="181">
        <f t="shared" si="396"/>
        <v>0.19999999999999996</v>
      </c>
      <c r="LB61" s="181">
        <f t="shared" si="396"/>
        <v>0.19999999999999996</v>
      </c>
      <c r="LC61" s="181">
        <f t="shared" si="397"/>
        <v>0.19999999999999996</v>
      </c>
      <c r="LD61" s="181">
        <f t="shared" si="397"/>
        <v>0.19999999999999996</v>
      </c>
      <c r="LE61" s="181">
        <f t="shared" si="397"/>
        <v>0.19999999999999996</v>
      </c>
      <c r="LF61" s="181">
        <f t="shared" si="397"/>
        <v>0.19999999999999996</v>
      </c>
      <c r="LG61" s="181">
        <f t="shared" si="397"/>
        <v>0.19999999999999996</v>
      </c>
      <c r="LH61" s="181">
        <f t="shared" si="397"/>
        <v>0.19999999999999996</v>
      </c>
      <c r="LI61" s="181">
        <f t="shared" si="397"/>
        <v>0.19999999999999996</v>
      </c>
      <c r="LJ61" s="181">
        <f t="shared" si="397"/>
        <v>0.19999999999999996</v>
      </c>
      <c r="LK61" s="181">
        <f t="shared" si="397"/>
        <v>0.19999999999999996</v>
      </c>
      <c r="LL61" s="181">
        <f t="shared" si="397"/>
        <v>0.19999999999999996</v>
      </c>
      <c r="LM61" s="181">
        <f t="shared" si="397"/>
        <v>0.19999999999999996</v>
      </c>
      <c r="LN61" s="181">
        <f t="shared" si="397"/>
        <v>0.19999999999999996</v>
      </c>
      <c r="LO61" s="181">
        <f t="shared" si="397"/>
        <v>0.19999999999999996</v>
      </c>
      <c r="LP61" s="181">
        <f t="shared" si="397"/>
        <v>0.19999999999999996</v>
      </c>
      <c r="LQ61" s="181">
        <f t="shared" si="397"/>
        <v>0.19999999999999996</v>
      </c>
      <c r="LR61" s="181">
        <f t="shared" si="397"/>
        <v>0.19999999999999996</v>
      </c>
      <c r="LS61" s="181">
        <f t="shared" si="398"/>
        <v>0.19999999999999996</v>
      </c>
      <c r="LT61" s="181">
        <f t="shared" si="398"/>
        <v>0.19999999999999996</v>
      </c>
      <c r="LU61" s="181">
        <f t="shared" si="398"/>
        <v>0.19999999999999996</v>
      </c>
      <c r="LV61" s="181">
        <f t="shared" si="398"/>
        <v>0.19999999999999996</v>
      </c>
      <c r="LW61" s="181">
        <f t="shared" si="398"/>
        <v>0.19999999999999996</v>
      </c>
      <c r="LX61" s="181">
        <f t="shared" si="398"/>
        <v>0.19999999999999996</v>
      </c>
      <c r="LY61" s="181">
        <f t="shared" si="398"/>
        <v>0.19999999999999996</v>
      </c>
      <c r="LZ61" s="181">
        <f t="shared" si="398"/>
        <v>0.19999999999999996</v>
      </c>
      <c r="MA61" s="181">
        <f t="shared" si="398"/>
        <v>0.19999999999999996</v>
      </c>
      <c r="MB61" s="181">
        <f t="shared" si="398"/>
        <v>0.19999999999999996</v>
      </c>
      <c r="MC61" s="181">
        <f t="shared" si="398"/>
        <v>0.19999999999999996</v>
      </c>
      <c r="MD61" s="181">
        <f t="shared" si="398"/>
        <v>0.19999999999999996</v>
      </c>
      <c r="ME61" s="181">
        <f t="shared" si="398"/>
        <v>0.19999999999999996</v>
      </c>
      <c r="MF61" s="181">
        <f t="shared" si="398"/>
        <v>0.19999999999999996</v>
      </c>
      <c r="MG61" s="181">
        <f t="shared" si="398"/>
        <v>0.19999999999999996</v>
      </c>
      <c r="MH61" s="181">
        <f t="shared" si="398"/>
        <v>0.19999999999999996</v>
      </c>
      <c r="MI61" s="181">
        <f t="shared" si="399"/>
        <v>0.19999999999999996</v>
      </c>
      <c r="MJ61" s="181">
        <f t="shared" si="399"/>
        <v>0.19999999999999996</v>
      </c>
      <c r="MK61" s="181">
        <f t="shared" si="399"/>
        <v>0.19999999999999996</v>
      </c>
      <c r="ML61" s="181">
        <f t="shared" si="399"/>
        <v>0.19999999999999996</v>
      </c>
      <c r="MM61" s="181">
        <f t="shared" si="399"/>
        <v>0.19999999999999996</v>
      </c>
      <c r="MN61" s="181">
        <f t="shared" si="399"/>
        <v>0.19999999999999996</v>
      </c>
      <c r="MO61" s="181">
        <f t="shared" si="399"/>
        <v>0.19999999999999996</v>
      </c>
      <c r="MP61" s="181">
        <f t="shared" si="399"/>
        <v>0.19999999999999996</v>
      </c>
      <c r="MQ61" s="181">
        <f t="shared" si="399"/>
        <v>0.19999999999999996</v>
      </c>
      <c r="MR61" s="181">
        <f t="shared" si="399"/>
        <v>0.19999999999999996</v>
      </c>
      <c r="MS61" s="181">
        <f t="shared" si="399"/>
        <v>0.19999999999999996</v>
      </c>
      <c r="MT61" s="181">
        <f t="shared" si="399"/>
        <v>0.19999999999999996</v>
      </c>
      <c r="MU61" s="181">
        <f t="shared" si="399"/>
        <v>0.19999999999999996</v>
      </c>
      <c r="MV61" s="181">
        <f t="shared" si="399"/>
        <v>0.19999999999999996</v>
      </c>
      <c r="MW61" s="181">
        <f t="shared" si="399"/>
        <v>0.19999999999999996</v>
      </c>
      <c r="MX61" s="181">
        <f t="shared" si="399"/>
        <v>0.19999999999999996</v>
      </c>
      <c r="MY61" s="181">
        <f t="shared" si="400"/>
        <v>0.19999999999999996</v>
      </c>
      <c r="MZ61" s="181">
        <f t="shared" si="400"/>
        <v>0.19999999999999996</v>
      </c>
      <c r="NA61" s="181">
        <f t="shared" si="400"/>
        <v>0.19999999999999996</v>
      </c>
      <c r="NB61" s="181">
        <f t="shared" si="400"/>
        <v>0.19999999999999996</v>
      </c>
      <c r="NC61" s="181">
        <f t="shared" si="400"/>
        <v>0.19999999999999996</v>
      </c>
      <c r="ND61" s="181">
        <f t="shared" si="400"/>
        <v>0.19999999999999996</v>
      </c>
      <c r="NE61" s="181">
        <f t="shared" si="400"/>
        <v>0.19999999999999996</v>
      </c>
      <c r="NF61" s="181">
        <f t="shared" si="400"/>
        <v>0.19999999999999996</v>
      </c>
      <c r="NG61" s="181">
        <f t="shared" si="400"/>
        <v>0.19999999999999996</v>
      </c>
      <c r="NH61" s="181">
        <f t="shared" si="400"/>
        <v>0.19999999999999996</v>
      </c>
      <c r="NI61" s="181">
        <f t="shared" si="400"/>
        <v>0.19999999999999996</v>
      </c>
      <c r="NJ61" s="181">
        <f t="shared" si="400"/>
        <v>0.19999999999999996</v>
      </c>
      <c r="NK61" s="181">
        <f t="shared" si="400"/>
        <v>0.19999999999999996</v>
      </c>
      <c r="NL61" s="181">
        <f t="shared" si="400"/>
        <v>0.19999999999999996</v>
      </c>
      <c r="NM61" s="181">
        <f t="shared" si="400"/>
        <v>0.19999999999999996</v>
      </c>
      <c r="NN61" s="181">
        <f t="shared" si="400"/>
        <v>0.19999999999999996</v>
      </c>
      <c r="NO61" s="181">
        <f t="shared" si="401"/>
        <v>0.19999999999999996</v>
      </c>
      <c r="NP61" s="181">
        <f t="shared" si="401"/>
        <v>0.19999999999999996</v>
      </c>
      <c r="NQ61" s="181">
        <f t="shared" si="401"/>
        <v>0.19999999999999996</v>
      </c>
      <c r="NR61" s="181">
        <f t="shared" si="401"/>
        <v>0.19999999999999996</v>
      </c>
      <c r="NS61" s="181">
        <f t="shared" si="401"/>
        <v>0.19999999999999996</v>
      </c>
      <c r="NT61" s="181">
        <f t="shared" si="401"/>
        <v>0.19999999999999996</v>
      </c>
      <c r="NU61" s="181">
        <f t="shared" si="401"/>
        <v>0.19999999999999996</v>
      </c>
      <c r="NV61" s="181">
        <f t="shared" si="401"/>
        <v>0.19999999999999996</v>
      </c>
      <c r="NW61" s="181">
        <f t="shared" si="401"/>
        <v>0.19999999999999996</v>
      </c>
      <c r="NX61" s="181">
        <f t="shared" si="401"/>
        <v>0.19999999999999996</v>
      </c>
      <c r="NY61" s="181">
        <f t="shared" si="401"/>
        <v>0.19999999999999996</v>
      </c>
      <c r="NZ61" s="181">
        <f t="shared" si="401"/>
        <v>0.19999999999999996</v>
      </c>
      <c r="OA61" s="181">
        <f t="shared" si="401"/>
        <v>0.19999999999999996</v>
      </c>
      <c r="OE61" s="8" t="e">
        <f>#REF!</f>
        <v>#REF!</v>
      </c>
      <c r="OF61" s="8" t="s">
        <v>118</v>
      </c>
      <c r="OG61" s="8" t="s">
        <v>108</v>
      </c>
    </row>
    <row r="62" spans="1:412" ht="10.5" x14ac:dyDescent="0.25">
      <c r="A62" s="14">
        <v>0.6</v>
      </c>
      <c r="B62" s="8" t="s">
        <v>187</v>
      </c>
      <c r="C62" s="22">
        <v>3</v>
      </c>
      <c r="D62" s="15">
        <f>D27-A62</f>
        <v>0.15000000000000002</v>
      </c>
      <c r="E62" s="168">
        <v>45292</v>
      </c>
      <c r="F62" s="169">
        <v>45657</v>
      </c>
      <c r="G62" s="170">
        <f t="shared" si="402"/>
        <v>365</v>
      </c>
      <c r="H62" s="170" t="str">
        <f t="shared" si="403"/>
        <v>Sen</v>
      </c>
      <c r="I62" s="171" t="s">
        <v>281</v>
      </c>
      <c r="J62" s="170">
        <f t="shared" si="404"/>
        <v>1</v>
      </c>
      <c r="K62" s="170">
        <f t="shared" si="405"/>
        <v>366</v>
      </c>
      <c r="Z62" s="181">
        <f t="shared" si="406"/>
        <v>0.15000000000000002</v>
      </c>
      <c r="AA62" s="181">
        <f t="shared" si="379"/>
        <v>0.15000000000000002</v>
      </c>
      <c r="AB62" s="181">
        <f t="shared" si="379"/>
        <v>0.15000000000000002</v>
      </c>
      <c r="AC62" s="181">
        <f t="shared" si="379"/>
        <v>0.15000000000000002</v>
      </c>
      <c r="AD62" s="181">
        <f t="shared" si="379"/>
        <v>0.15000000000000002</v>
      </c>
      <c r="AE62" s="181">
        <f t="shared" si="379"/>
        <v>0.15000000000000002</v>
      </c>
      <c r="AF62" s="181">
        <f t="shared" si="379"/>
        <v>0.15000000000000002</v>
      </c>
      <c r="AG62" s="181">
        <f t="shared" si="379"/>
        <v>0.15000000000000002</v>
      </c>
      <c r="AH62" s="181">
        <f t="shared" si="379"/>
        <v>0.15000000000000002</v>
      </c>
      <c r="AI62" s="181">
        <f t="shared" si="379"/>
        <v>0.15000000000000002</v>
      </c>
      <c r="AJ62" s="181">
        <f t="shared" si="379"/>
        <v>0.15000000000000002</v>
      </c>
      <c r="AK62" s="181">
        <f t="shared" si="379"/>
        <v>0.15000000000000002</v>
      </c>
      <c r="AL62" s="181">
        <f t="shared" si="379"/>
        <v>0.15000000000000002</v>
      </c>
      <c r="AM62" s="181">
        <f t="shared" si="379"/>
        <v>0.15000000000000002</v>
      </c>
      <c r="AN62" s="181">
        <f t="shared" si="379"/>
        <v>0.15000000000000002</v>
      </c>
      <c r="AO62" s="181">
        <f t="shared" si="379"/>
        <v>0.15000000000000002</v>
      </c>
      <c r="AP62" s="181">
        <f t="shared" si="379"/>
        <v>0.15000000000000002</v>
      </c>
      <c r="AQ62" s="181">
        <f t="shared" si="380"/>
        <v>0.15000000000000002</v>
      </c>
      <c r="AR62" s="181">
        <f t="shared" si="380"/>
        <v>0.15000000000000002</v>
      </c>
      <c r="AS62" s="181">
        <f t="shared" si="380"/>
        <v>0.15000000000000002</v>
      </c>
      <c r="AT62" s="181">
        <f t="shared" si="380"/>
        <v>0.15000000000000002</v>
      </c>
      <c r="AU62" s="181">
        <f t="shared" si="380"/>
        <v>0.15000000000000002</v>
      </c>
      <c r="AV62" s="181">
        <f t="shared" si="380"/>
        <v>0.15000000000000002</v>
      </c>
      <c r="AW62" s="181">
        <f t="shared" si="380"/>
        <v>0.15000000000000002</v>
      </c>
      <c r="AX62" s="181">
        <f t="shared" si="380"/>
        <v>0.15000000000000002</v>
      </c>
      <c r="AY62" s="181">
        <f t="shared" si="380"/>
        <v>0.15000000000000002</v>
      </c>
      <c r="AZ62" s="181">
        <f t="shared" si="380"/>
        <v>0.15000000000000002</v>
      </c>
      <c r="BA62" s="181">
        <f t="shared" si="380"/>
        <v>0.15000000000000002</v>
      </c>
      <c r="BB62" s="181">
        <f t="shared" si="380"/>
        <v>0.15000000000000002</v>
      </c>
      <c r="BC62" s="181">
        <f t="shared" si="380"/>
        <v>0.15000000000000002</v>
      </c>
      <c r="BD62" s="181">
        <f t="shared" si="380"/>
        <v>0.15000000000000002</v>
      </c>
      <c r="BE62" s="181">
        <f t="shared" si="380"/>
        <v>0.15000000000000002</v>
      </c>
      <c r="BF62" s="181">
        <f t="shared" si="380"/>
        <v>0.15000000000000002</v>
      </c>
      <c r="BG62" s="181">
        <f t="shared" si="381"/>
        <v>0.15000000000000002</v>
      </c>
      <c r="BH62" s="181">
        <f t="shared" si="381"/>
        <v>0.15000000000000002</v>
      </c>
      <c r="BI62" s="181">
        <f t="shared" si="381"/>
        <v>0.15000000000000002</v>
      </c>
      <c r="BJ62" s="181">
        <f t="shared" si="381"/>
        <v>0.15000000000000002</v>
      </c>
      <c r="BK62" s="181">
        <f t="shared" si="381"/>
        <v>0.15000000000000002</v>
      </c>
      <c r="BL62" s="181">
        <f t="shared" si="381"/>
        <v>0.15000000000000002</v>
      </c>
      <c r="BM62" s="181">
        <f t="shared" si="381"/>
        <v>0.15000000000000002</v>
      </c>
      <c r="BN62" s="181">
        <f t="shared" si="381"/>
        <v>0.15000000000000002</v>
      </c>
      <c r="BO62" s="181">
        <f t="shared" si="381"/>
        <v>0.15000000000000002</v>
      </c>
      <c r="BP62" s="181">
        <f t="shared" si="381"/>
        <v>0.15000000000000002</v>
      </c>
      <c r="BQ62" s="181">
        <f t="shared" si="381"/>
        <v>0.15000000000000002</v>
      </c>
      <c r="BR62" s="181">
        <f t="shared" si="381"/>
        <v>0.15000000000000002</v>
      </c>
      <c r="BS62" s="181">
        <f t="shared" si="381"/>
        <v>0.15000000000000002</v>
      </c>
      <c r="BT62" s="181">
        <f t="shared" si="381"/>
        <v>0.15000000000000002</v>
      </c>
      <c r="BU62" s="181">
        <f t="shared" si="381"/>
        <v>0.15000000000000002</v>
      </c>
      <c r="BV62" s="181">
        <f t="shared" si="381"/>
        <v>0.15000000000000002</v>
      </c>
      <c r="BW62" s="181">
        <f t="shared" si="382"/>
        <v>0.15000000000000002</v>
      </c>
      <c r="BX62" s="181">
        <f t="shared" si="382"/>
        <v>0.15000000000000002</v>
      </c>
      <c r="BY62" s="181">
        <f t="shared" si="382"/>
        <v>0.15000000000000002</v>
      </c>
      <c r="BZ62" s="181">
        <f t="shared" si="382"/>
        <v>0.15000000000000002</v>
      </c>
      <c r="CA62" s="181">
        <f t="shared" si="382"/>
        <v>0.15000000000000002</v>
      </c>
      <c r="CB62" s="181">
        <f t="shared" si="382"/>
        <v>0.15000000000000002</v>
      </c>
      <c r="CC62" s="181">
        <f t="shared" si="382"/>
        <v>0.15000000000000002</v>
      </c>
      <c r="CD62" s="181">
        <f t="shared" si="382"/>
        <v>0.15000000000000002</v>
      </c>
      <c r="CE62" s="181">
        <f t="shared" si="382"/>
        <v>0.15000000000000002</v>
      </c>
      <c r="CF62" s="181">
        <f t="shared" si="382"/>
        <v>0.15000000000000002</v>
      </c>
      <c r="CG62" s="181">
        <f t="shared" si="382"/>
        <v>0.15000000000000002</v>
      </c>
      <c r="CH62" s="181">
        <f t="shared" si="382"/>
        <v>0.15000000000000002</v>
      </c>
      <c r="CI62" s="181">
        <f t="shared" si="382"/>
        <v>0.15000000000000002</v>
      </c>
      <c r="CJ62" s="181">
        <f t="shared" si="382"/>
        <v>0.15000000000000002</v>
      </c>
      <c r="CK62" s="181">
        <f t="shared" si="382"/>
        <v>0.15000000000000002</v>
      </c>
      <c r="CL62" s="181">
        <f t="shared" si="382"/>
        <v>0.15000000000000002</v>
      </c>
      <c r="CM62" s="181">
        <f t="shared" si="383"/>
        <v>0.15000000000000002</v>
      </c>
      <c r="CN62" s="181">
        <f t="shared" si="383"/>
        <v>0.15000000000000002</v>
      </c>
      <c r="CO62" s="181">
        <f t="shared" si="383"/>
        <v>0.15000000000000002</v>
      </c>
      <c r="CP62" s="181">
        <f t="shared" si="383"/>
        <v>0.15000000000000002</v>
      </c>
      <c r="CQ62" s="181">
        <f t="shared" si="383"/>
        <v>0.15000000000000002</v>
      </c>
      <c r="CR62" s="181">
        <f t="shared" si="383"/>
        <v>0.15000000000000002</v>
      </c>
      <c r="CS62" s="181">
        <f t="shared" si="383"/>
        <v>0.15000000000000002</v>
      </c>
      <c r="CT62" s="181">
        <f t="shared" si="383"/>
        <v>0.15000000000000002</v>
      </c>
      <c r="CU62" s="181">
        <f t="shared" si="383"/>
        <v>0.15000000000000002</v>
      </c>
      <c r="CV62" s="181">
        <f t="shared" si="383"/>
        <v>0.15000000000000002</v>
      </c>
      <c r="CW62" s="181">
        <f t="shared" si="383"/>
        <v>0.15000000000000002</v>
      </c>
      <c r="CX62" s="181">
        <f t="shared" si="383"/>
        <v>0.15000000000000002</v>
      </c>
      <c r="CY62" s="181">
        <f t="shared" si="383"/>
        <v>0.15000000000000002</v>
      </c>
      <c r="CZ62" s="181">
        <f t="shared" si="383"/>
        <v>0.15000000000000002</v>
      </c>
      <c r="DA62" s="181">
        <f t="shared" si="383"/>
        <v>0.15000000000000002</v>
      </c>
      <c r="DB62" s="181">
        <f t="shared" si="383"/>
        <v>0.15000000000000002</v>
      </c>
      <c r="DC62" s="181">
        <f t="shared" si="384"/>
        <v>0.15000000000000002</v>
      </c>
      <c r="DD62" s="181">
        <f t="shared" si="384"/>
        <v>0.15000000000000002</v>
      </c>
      <c r="DE62" s="181">
        <f t="shared" si="384"/>
        <v>0.15000000000000002</v>
      </c>
      <c r="DF62" s="181">
        <f t="shared" si="384"/>
        <v>0.15000000000000002</v>
      </c>
      <c r="DG62" s="181">
        <f t="shared" si="384"/>
        <v>0.15000000000000002</v>
      </c>
      <c r="DH62" s="181">
        <f t="shared" si="384"/>
        <v>0.15000000000000002</v>
      </c>
      <c r="DI62" s="181">
        <f t="shared" si="384"/>
        <v>0.15000000000000002</v>
      </c>
      <c r="DJ62" s="181">
        <f t="shared" si="384"/>
        <v>0.15000000000000002</v>
      </c>
      <c r="DK62" s="181">
        <f t="shared" si="384"/>
        <v>0.15000000000000002</v>
      </c>
      <c r="DL62" s="181">
        <f t="shared" si="384"/>
        <v>0.15000000000000002</v>
      </c>
      <c r="DM62" s="181">
        <f t="shared" si="384"/>
        <v>0.15000000000000002</v>
      </c>
      <c r="DN62" s="181">
        <f t="shared" si="384"/>
        <v>0.15000000000000002</v>
      </c>
      <c r="DO62" s="181">
        <f t="shared" si="384"/>
        <v>0.15000000000000002</v>
      </c>
      <c r="DP62" s="181">
        <f t="shared" si="384"/>
        <v>0.15000000000000002</v>
      </c>
      <c r="DQ62" s="181">
        <f t="shared" si="384"/>
        <v>0.15000000000000002</v>
      </c>
      <c r="DR62" s="181">
        <f t="shared" si="384"/>
        <v>0.15000000000000002</v>
      </c>
      <c r="DS62" s="181">
        <f t="shared" si="385"/>
        <v>0.15000000000000002</v>
      </c>
      <c r="DT62" s="181">
        <f t="shared" si="385"/>
        <v>0.15000000000000002</v>
      </c>
      <c r="DU62" s="181">
        <f t="shared" si="385"/>
        <v>0.15000000000000002</v>
      </c>
      <c r="DV62" s="181">
        <f t="shared" si="385"/>
        <v>0.15000000000000002</v>
      </c>
      <c r="DW62" s="181">
        <f t="shared" si="385"/>
        <v>0.15000000000000002</v>
      </c>
      <c r="DX62" s="181">
        <f t="shared" si="385"/>
        <v>0.15000000000000002</v>
      </c>
      <c r="DY62" s="181">
        <f t="shared" si="385"/>
        <v>0.15000000000000002</v>
      </c>
      <c r="DZ62" s="181">
        <f t="shared" si="385"/>
        <v>0.15000000000000002</v>
      </c>
      <c r="EA62" s="181">
        <f t="shared" si="385"/>
        <v>0.15000000000000002</v>
      </c>
      <c r="EB62" s="181">
        <f t="shared" si="385"/>
        <v>0.15000000000000002</v>
      </c>
      <c r="EC62" s="181">
        <f t="shared" si="385"/>
        <v>0.15000000000000002</v>
      </c>
      <c r="ED62" s="181">
        <f t="shared" si="385"/>
        <v>0.15000000000000002</v>
      </c>
      <c r="EE62" s="181">
        <f t="shared" si="385"/>
        <v>0.15000000000000002</v>
      </c>
      <c r="EF62" s="181">
        <f t="shared" si="385"/>
        <v>0.15000000000000002</v>
      </c>
      <c r="EG62" s="181">
        <f t="shared" si="385"/>
        <v>0.15000000000000002</v>
      </c>
      <c r="EH62" s="181">
        <f t="shared" si="385"/>
        <v>0.15000000000000002</v>
      </c>
      <c r="EI62" s="181">
        <f t="shared" si="386"/>
        <v>0.15000000000000002</v>
      </c>
      <c r="EJ62" s="181">
        <f t="shared" si="386"/>
        <v>0.15000000000000002</v>
      </c>
      <c r="EK62" s="181">
        <f t="shared" si="386"/>
        <v>0.15000000000000002</v>
      </c>
      <c r="EL62" s="181">
        <f t="shared" si="386"/>
        <v>0.15000000000000002</v>
      </c>
      <c r="EM62" s="181">
        <f t="shared" si="386"/>
        <v>0.15000000000000002</v>
      </c>
      <c r="EN62" s="181">
        <f t="shared" si="386"/>
        <v>0.15000000000000002</v>
      </c>
      <c r="EO62" s="181">
        <f t="shared" si="386"/>
        <v>0.15000000000000002</v>
      </c>
      <c r="EP62" s="181">
        <f t="shared" si="386"/>
        <v>0.15000000000000002</v>
      </c>
      <c r="EQ62" s="181">
        <f t="shared" si="386"/>
        <v>0.15000000000000002</v>
      </c>
      <c r="ER62" s="181">
        <f t="shared" si="386"/>
        <v>0.15000000000000002</v>
      </c>
      <c r="ES62" s="181">
        <f t="shared" si="386"/>
        <v>0.15000000000000002</v>
      </c>
      <c r="ET62" s="181">
        <f t="shared" si="386"/>
        <v>0.15000000000000002</v>
      </c>
      <c r="EU62" s="181">
        <f t="shared" si="386"/>
        <v>0.15000000000000002</v>
      </c>
      <c r="EV62" s="181">
        <f t="shared" si="386"/>
        <v>0.15000000000000002</v>
      </c>
      <c r="EW62" s="181">
        <f t="shared" si="386"/>
        <v>0.15000000000000002</v>
      </c>
      <c r="EX62" s="181">
        <f t="shared" si="386"/>
        <v>0.15000000000000002</v>
      </c>
      <c r="EY62" s="181">
        <f t="shared" si="387"/>
        <v>0.15000000000000002</v>
      </c>
      <c r="EZ62" s="181">
        <f t="shared" si="387"/>
        <v>0.15000000000000002</v>
      </c>
      <c r="FA62" s="181">
        <f t="shared" si="387"/>
        <v>0.15000000000000002</v>
      </c>
      <c r="FB62" s="181">
        <f t="shared" si="387"/>
        <v>0.15000000000000002</v>
      </c>
      <c r="FC62" s="181">
        <f t="shared" si="387"/>
        <v>0.15000000000000002</v>
      </c>
      <c r="FD62" s="181">
        <f t="shared" si="387"/>
        <v>0.15000000000000002</v>
      </c>
      <c r="FE62" s="181">
        <f t="shared" si="387"/>
        <v>0.15000000000000002</v>
      </c>
      <c r="FF62" s="181">
        <f t="shared" si="387"/>
        <v>0.15000000000000002</v>
      </c>
      <c r="FG62" s="181">
        <f t="shared" si="387"/>
        <v>0.15000000000000002</v>
      </c>
      <c r="FH62" s="181">
        <f t="shared" si="387"/>
        <v>0.15000000000000002</v>
      </c>
      <c r="FI62" s="181">
        <f t="shared" si="387"/>
        <v>0.15000000000000002</v>
      </c>
      <c r="FJ62" s="181">
        <f t="shared" si="387"/>
        <v>0.15000000000000002</v>
      </c>
      <c r="FK62" s="181">
        <f t="shared" si="387"/>
        <v>0.15000000000000002</v>
      </c>
      <c r="FL62" s="181">
        <f t="shared" si="387"/>
        <v>0.15000000000000002</v>
      </c>
      <c r="FM62" s="181">
        <f t="shared" si="387"/>
        <v>0.15000000000000002</v>
      </c>
      <c r="FN62" s="181">
        <f t="shared" si="387"/>
        <v>0.15000000000000002</v>
      </c>
      <c r="FO62" s="181">
        <f t="shared" si="388"/>
        <v>0.15000000000000002</v>
      </c>
      <c r="FP62" s="181">
        <f t="shared" si="388"/>
        <v>0.15000000000000002</v>
      </c>
      <c r="FQ62" s="181">
        <f t="shared" si="388"/>
        <v>0.15000000000000002</v>
      </c>
      <c r="FR62" s="181">
        <f t="shared" si="388"/>
        <v>0.15000000000000002</v>
      </c>
      <c r="FS62" s="181">
        <f t="shared" si="388"/>
        <v>0.15000000000000002</v>
      </c>
      <c r="FT62" s="181">
        <f t="shared" si="388"/>
        <v>0.15000000000000002</v>
      </c>
      <c r="FU62" s="181">
        <f t="shared" si="388"/>
        <v>0.15000000000000002</v>
      </c>
      <c r="FV62" s="181">
        <f t="shared" si="388"/>
        <v>0.15000000000000002</v>
      </c>
      <c r="FW62" s="181">
        <f t="shared" si="388"/>
        <v>0.15000000000000002</v>
      </c>
      <c r="FX62" s="181">
        <f t="shared" si="388"/>
        <v>0.15000000000000002</v>
      </c>
      <c r="FY62" s="181">
        <f t="shared" si="388"/>
        <v>0.15000000000000002</v>
      </c>
      <c r="FZ62" s="181">
        <f t="shared" si="388"/>
        <v>0.15000000000000002</v>
      </c>
      <c r="GA62" s="181">
        <f t="shared" si="388"/>
        <v>0.15000000000000002</v>
      </c>
      <c r="GB62" s="181">
        <f t="shared" si="388"/>
        <v>0.15000000000000002</v>
      </c>
      <c r="GC62" s="181">
        <f t="shared" si="388"/>
        <v>0.15000000000000002</v>
      </c>
      <c r="GD62" s="181">
        <f t="shared" si="388"/>
        <v>0.15000000000000002</v>
      </c>
      <c r="GE62" s="181">
        <f t="shared" si="389"/>
        <v>0.15000000000000002</v>
      </c>
      <c r="GF62" s="181">
        <f t="shared" si="389"/>
        <v>0.15000000000000002</v>
      </c>
      <c r="GG62" s="181">
        <f t="shared" si="389"/>
        <v>0.15000000000000002</v>
      </c>
      <c r="GH62" s="181">
        <f t="shared" si="389"/>
        <v>0.15000000000000002</v>
      </c>
      <c r="GI62" s="181">
        <f t="shared" si="389"/>
        <v>0.15000000000000002</v>
      </c>
      <c r="GJ62" s="181">
        <f t="shared" si="389"/>
        <v>0.15000000000000002</v>
      </c>
      <c r="GK62" s="181">
        <f t="shared" si="389"/>
        <v>0.15000000000000002</v>
      </c>
      <c r="GL62" s="181">
        <f t="shared" si="389"/>
        <v>0.15000000000000002</v>
      </c>
      <c r="GM62" s="181">
        <f t="shared" si="389"/>
        <v>0.15000000000000002</v>
      </c>
      <c r="GN62" s="181">
        <f t="shared" si="389"/>
        <v>0.15000000000000002</v>
      </c>
      <c r="GO62" s="181">
        <f t="shared" si="389"/>
        <v>0.15000000000000002</v>
      </c>
      <c r="GP62" s="181">
        <f t="shared" si="389"/>
        <v>0.15000000000000002</v>
      </c>
      <c r="GQ62" s="181">
        <f t="shared" si="389"/>
        <v>0.15000000000000002</v>
      </c>
      <c r="GR62" s="181">
        <f t="shared" si="389"/>
        <v>0.15000000000000002</v>
      </c>
      <c r="GS62" s="181">
        <f t="shared" si="389"/>
        <v>0.15000000000000002</v>
      </c>
      <c r="GT62" s="181">
        <f t="shared" si="389"/>
        <v>0.15000000000000002</v>
      </c>
      <c r="GU62" s="181">
        <f t="shared" si="390"/>
        <v>0.15000000000000002</v>
      </c>
      <c r="GV62" s="181">
        <f t="shared" si="390"/>
        <v>0.15000000000000002</v>
      </c>
      <c r="GW62" s="181">
        <f t="shared" si="390"/>
        <v>0.15000000000000002</v>
      </c>
      <c r="GX62" s="181">
        <f t="shared" si="390"/>
        <v>0.15000000000000002</v>
      </c>
      <c r="GY62" s="181">
        <f t="shared" si="390"/>
        <v>0.15000000000000002</v>
      </c>
      <c r="GZ62" s="181">
        <f t="shared" si="390"/>
        <v>0.15000000000000002</v>
      </c>
      <c r="HA62" s="181">
        <f t="shared" si="390"/>
        <v>0.15000000000000002</v>
      </c>
      <c r="HB62" s="181">
        <f t="shared" si="390"/>
        <v>0.15000000000000002</v>
      </c>
      <c r="HC62" s="181">
        <f t="shared" si="390"/>
        <v>0.15000000000000002</v>
      </c>
      <c r="HD62" s="181">
        <f t="shared" si="390"/>
        <v>0.15000000000000002</v>
      </c>
      <c r="HE62" s="181">
        <f t="shared" si="390"/>
        <v>0.15000000000000002</v>
      </c>
      <c r="HF62" s="181">
        <f t="shared" si="390"/>
        <v>0.15000000000000002</v>
      </c>
      <c r="HG62" s="181">
        <f t="shared" si="390"/>
        <v>0.15000000000000002</v>
      </c>
      <c r="HH62" s="181">
        <f t="shared" si="390"/>
        <v>0.15000000000000002</v>
      </c>
      <c r="HI62" s="181">
        <f t="shared" si="390"/>
        <v>0.15000000000000002</v>
      </c>
      <c r="HJ62" s="181">
        <f t="shared" si="390"/>
        <v>0.15000000000000002</v>
      </c>
      <c r="HK62" s="181">
        <f t="shared" si="391"/>
        <v>0.15000000000000002</v>
      </c>
      <c r="HL62" s="181">
        <f t="shared" si="391"/>
        <v>0.15000000000000002</v>
      </c>
      <c r="HM62" s="181">
        <f t="shared" si="391"/>
        <v>0.15000000000000002</v>
      </c>
      <c r="HN62" s="181">
        <f t="shared" si="391"/>
        <v>0.15000000000000002</v>
      </c>
      <c r="HO62" s="181">
        <f t="shared" si="391"/>
        <v>0.15000000000000002</v>
      </c>
      <c r="HP62" s="181">
        <f t="shared" si="391"/>
        <v>0.15000000000000002</v>
      </c>
      <c r="HQ62" s="181">
        <f t="shared" si="391"/>
        <v>0.15000000000000002</v>
      </c>
      <c r="HR62" s="181">
        <f t="shared" si="391"/>
        <v>0.15000000000000002</v>
      </c>
      <c r="HS62" s="181">
        <f t="shared" si="391"/>
        <v>0.15000000000000002</v>
      </c>
      <c r="HT62" s="181">
        <f t="shared" si="391"/>
        <v>0.15000000000000002</v>
      </c>
      <c r="HU62" s="181">
        <f t="shared" si="391"/>
        <v>0.15000000000000002</v>
      </c>
      <c r="HV62" s="181">
        <f t="shared" si="391"/>
        <v>0.15000000000000002</v>
      </c>
      <c r="HW62" s="181">
        <f t="shared" si="391"/>
        <v>0.15000000000000002</v>
      </c>
      <c r="HX62" s="181">
        <f t="shared" si="391"/>
        <v>0.15000000000000002</v>
      </c>
      <c r="HY62" s="181">
        <f t="shared" si="391"/>
        <v>0.15000000000000002</v>
      </c>
      <c r="HZ62" s="181">
        <f t="shared" si="391"/>
        <v>0.15000000000000002</v>
      </c>
      <c r="IA62" s="181">
        <f t="shared" si="392"/>
        <v>0.15000000000000002</v>
      </c>
      <c r="IB62" s="181">
        <f t="shared" si="392"/>
        <v>0.15000000000000002</v>
      </c>
      <c r="IC62" s="181">
        <f t="shared" si="392"/>
        <v>0.15000000000000002</v>
      </c>
      <c r="ID62" s="181">
        <f t="shared" si="392"/>
        <v>0.15000000000000002</v>
      </c>
      <c r="IE62" s="181">
        <f t="shared" si="392"/>
        <v>0.15000000000000002</v>
      </c>
      <c r="IF62" s="181">
        <f t="shared" si="392"/>
        <v>0.15000000000000002</v>
      </c>
      <c r="IG62" s="181">
        <f t="shared" si="392"/>
        <v>0.15000000000000002</v>
      </c>
      <c r="IH62" s="181">
        <f t="shared" si="392"/>
        <v>0.15000000000000002</v>
      </c>
      <c r="II62" s="181">
        <f t="shared" si="392"/>
        <v>0.15000000000000002</v>
      </c>
      <c r="IJ62" s="181">
        <f t="shared" si="392"/>
        <v>0.15000000000000002</v>
      </c>
      <c r="IK62" s="181">
        <f t="shared" si="392"/>
        <v>0.15000000000000002</v>
      </c>
      <c r="IL62" s="181">
        <f t="shared" si="392"/>
        <v>0.15000000000000002</v>
      </c>
      <c r="IM62" s="181">
        <f t="shared" si="392"/>
        <v>0.15000000000000002</v>
      </c>
      <c r="IN62" s="181">
        <f t="shared" si="392"/>
        <v>0.15000000000000002</v>
      </c>
      <c r="IO62" s="181">
        <f t="shared" si="392"/>
        <v>0.15000000000000002</v>
      </c>
      <c r="IP62" s="181">
        <f t="shared" si="392"/>
        <v>0.15000000000000002</v>
      </c>
      <c r="IQ62" s="181">
        <f t="shared" si="393"/>
        <v>0.15000000000000002</v>
      </c>
      <c r="IR62" s="181">
        <f t="shared" si="393"/>
        <v>0.15000000000000002</v>
      </c>
      <c r="IS62" s="181">
        <f t="shared" si="393"/>
        <v>0.15000000000000002</v>
      </c>
      <c r="IT62" s="181">
        <f t="shared" si="393"/>
        <v>0.15000000000000002</v>
      </c>
      <c r="IU62" s="181">
        <f t="shared" si="393"/>
        <v>0.15000000000000002</v>
      </c>
      <c r="IV62" s="181">
        <f t="shared" si="393"/>
        <v>0.15000000000000002</v>
      </c>
      <c r="IW62" s="181">
        <f t="shared" si="393"/>
        <v>0.15000000000000002</v>
      </c>
      <c r="IX62" s="181">
        <f t="shared" si="393"/>
        <v>0.15000000000000002</v>
      </c>
      <c r="IY62" s="181">
        <f t="shared" si="393"/>
        <v>0.15000000000000002</v>
      </c>
      <c r="IZ62" s="181">
        <f t="shared" si="393"/>
        <v>0.15000000000000002</v>
      </c>
      <c r="JA62" s="181">
        <f t="shared" si="393"/>
        <v>0.15000000000000002</v>
      </c>
      <c r="JB62" s="181">
        <f t="shared" si="393"/>
        <v>0.15000000000000002</v>
      </c>
      <c r="JC62" s="181">
        <f t="shared" si="393"/>
        <v>0.15000000000000002</v>
      </c>
      <c r="JD62" s="181">
        <f t="shared" si="393"/>
        <v>0.15000000000000002</v>
      </c>
      <c r="JE62" s="181">
        <f t="shared" si="393"/>
        <v>0.15000000000000002</v>
      </c>
      <c r="JF62" s="181">
        <f t="shared" si="393"/>
        <v>0.15000000000000002</v>
      </c>
      <c r="JG62" s="181">
        <f t="shared" si="394"/>
        <v>0.15000000000000002</v>
      </c>
      <c r="JH62" s="181">
        <f t="shared" si="394"/>
        <v>0.15000000000000002</v>
      </c>
      <c r="JI62" s="181">
        <f t="shared" si="394"/>
        <v>0.15000000000000002</v>
      </c>
      <c r="JJ62" s="181">
        <f t="shared" si="394"/>
        <v>0.15000000000000002</v>
      </c>
      <c r="JK62" s="181">
        <f t="shared" si="394"/>
        <v>0.15000000000000002</v>
      </c>
      <c r="JL62" s="181">
        <f t="shared" si="394"/>
        <v>0.15000000000000002</v>
      </c>
      <c r="JM62" s="181">
        <f t="shared" si="394"/>
        <v>0.15000000000000002</v>
      </c>
      <c r="JN62" s="181">
        <f t="shared" si="394"/>
        <v>0.15000000000000002</v>
      </c>
      <c r="JO62" s="181">
        <f t="shared" si="394"/>
        <v>0.15000000000000002</v>
      </c>
      <c r="JP62" s="181">
        <f t="shared" si="394"/>
        <v>0.15000000000000002</v>
      </c>
      <c r="JQ62" s="181">
        <f t="shared" si="394"/>
        <v>0.15000000000000002</v>
      </c>
      <c r="JR62" s="181">
        <f t="shared" si="394"/>
        <v>0.15000000000000002</v>
      </c>
      <c r="JS62" s="181">
        <f t="shared" si="394"/>
        <v>0.15000000000000002</v>
      </c>
      <c r="JT62" s="181">
        <f t="shared" si="394"/>
        <v>0.15000000000000002</v>
      </c>
      <c r="JU62" s="181">
        <f t="shared" si="394"/>
        <v>0.15000000000000002</v>
      </c>
      <c r="JV62" s="181">
        <f t="shared" si="394"/>
        <v>0.15000000000000002</v>
      </c>
      <c r="JW62" s="181">
        <f t="shared" si="395"/>
        <v>0.15000000000000002</v>
      </c>
      <c r="JX62" s="181">
        <f t="shared" si="395"/>
        <v>0.15000000000000002</v>
      </c>
      <c r="JY62" s="181">
        <f t="shared" si="395"/>
        <v>0.15000000000000002</v>
      </c>
      <c r="JZ62" s="181">
        <f t="shared" si="395"/>
        <v>0.15000000000000002</v>
      </c>
      <c r="KA62" s="181">
        <f t="shared" si="395"/>
        <v>0.15000000000000002</v>
      </c>
      <c r="KB62" s="181">
        <f t="shared" si="395"/>
        <v>0.15000000000000002</v>
      </c>
      <c r="KC62" s="181">
        <f t="shared" si="395"/>
        <v>0.15000000000000002</v>
      </c>
      <c r="KD62" s="181">
        <f t="shared" si="395"/>
        <v>0.15000000000000002</v>
      </c>
      <c r="KE62" s="181">
        <f t="shared" si="395"/>
        <v>0.15000000000000002</v>
      </c>
      <c r="KF62" s="181">
        <f t="shared" si="395"/>
        <v>0.15000000000000002</v>
      </c>
      <c r="KG62" s="181">
        <f t="shared" si="395"/>
        <v>0.15000000000000002</v>
      </c>
      <c r="KH62" s="181">
        <f t="shared" si="395"/>
        <v>0.15000000000000002</v>
      </c>
      <c r="KI62" s="181">
        <f t="shared" si="395"/>
        <v>0.15000000000000002</v>
      </c>
      <c r="KJ62" s="181">
        <f t="shared" si="395"/>
        <v>0.15000000000000002</v>
      </c>
      <c r="KK62" s="181">
        <f t="shared" si="395"/>
        <v>0.15000000000000002</v>
      </c>
      <c r="KL62" s="181">
        <f t="shared" si="395"/>
        <v>0.15000000000000002</v>
      </c>
      <c r="KM62" s="181">
        <f t="shared" si="396"/>
        <v>0.15000000000000002</v>
      </c>
      <c r="KN62" s="181">
        <f t="shared" si="396"/>
        <v>0.15000000000000002</v>
      </c>
      <c r="KO62" s="181">
        <f t="shared" si="396"/>
        <v>0.15000000000000002</v>
      </c>
      <c r="KP62" s="181">
        <f t="shared" si="396"/>
        <v>0.15000000000000002</v>
      </c>
      <c r="KQ62" s="181">
        <f t="shared" si="396"/>
        <v>0.15000000000000002</v>
      </c>
      <c r="KR62" s="181">
        <f t="shared" si="396"/>
        <v>0.15000000000000002</v>
      </c>
      <c r="KS62" s="181">
        <f t="shared" si="396"/>
        <v>0.15000000000000002</v>
      </c>
      <c r="KT62" s="181">
        <f t="shared" si="396"/>
        <v>0.15000000000000002</v>
      </c>
      <c r="KU62" s="181">
        <f t="shared" si="396"/>
        <v>0.15000000000000002</v>
      </c>
      <c r="KV62" s="181">
        <f t="shared" si="396"/>
        <v>0.15000000000000002</v>
      </c>
      <c r="KW62" s="181">
        <f t="shared" si="396"/>
        <v>0.15000000000000002</v>
      </c>
      <c r="KX62" s="181">
        <f t="shared" si="396"/>
        <v>0.15000000000000002</v>
      </c>
      <c r="KY62" s="181">
        <f t="shared" si="396"/>
        <v>0.15000000000000002</v>
      </c>
      <c r="KZ62" s="181">
        <f t="shared" si="396"/>
        <v>0.15000000000000002</v>
      </c>
      <c r="LA62" s="181">
        <f t="shared" si="396"/>
        <v>0.15000000000000002</v>
      </c>
      <c r="LB62" s="181">
        <f t="shared" si="396"/>
        <v>0.15000000000000002</v>
      </c>
      <c r="LC62" s="181">
        <f t="shared" si="397"/>
        <v>0.15000000000000002</v>
      </c>
      <c r="LD62" s="181">
        <f t="shared" si="397"/>
        <v>0.15000000000000002</v>
      </c>
      <c r="LE62" s="181">
        <f t="shared" si="397"/>
        <v>0.15000000000000002</v>
      </c>
      <c r="LF62" s="181">
        <f t="shared" si="397"/>
        <v>0.15000000000000002</v>
      </c>
      <c r="LG62" s="181">
        <f t="shared" si="397"/>
        <v>0.15000000000000002</v>
      </c>
      <c r="LH62" s="181">
        <f t="shared" si="397"/>
        <v>0.15000000000000002</v>
      </c>
      <c r="LI62" s="181">
        <f t="shared" si="397"/>
        <v>0.15000000000000002</v>
      </c>
      <c r="LJ62" s="181">
        <f t="shared" si="397"/>
        <v>0.15000000000000002</v>
      </c>
      <c r="LK62" s="181">
        <f t="shared" si="397"/>
        <v>0.15000000000000002</v>
      </c>
      <c r="LL62" s="181">
        <f t="shared" si="397"/>
        <v>0.15000000000000002</v>
      </c>
      <c r="LM62" s="181">
        <f t="shared" si="397"/>
        <v>0.15000000000000002</v>
      </c>
      <c r="LN62" s="181">
        <f t="shared" si="397"/>
        <v>0.15000000000000002</v>
      </c>
      <c r="LO62" s="181">
        <f t="shared" si="397"/>
        <v>0.15000000000000002</v>
      </c>
      <c r="LP62" s="181">
        <f t="shared" si="397"/>
        <v>0.15000000000000002</v>
      </c>
      <c r="LQ62" s="181">
        <f t="shared" si="397"/>
        <v>0.15000000000000002</v>
      </c>
      <c r="LR62" s="181">
        <f t="shared" si="397"/>
        <v>0.15000000000000002</v>
      </c>
      <c r="LS62" s="181">
        <f t="shared" si="398"/>
        <v>0.15000000000000002</v>
      </c>
      <c r="LT62" s="181">
        <f t="shared" si="398"/>
        <v>0.15000000000000002</v>
      </c>
      <c r="LU62" s="181">
        <f t="shared" si="398"/>
        <v>0.15000000000000002</v>
      </c>
      <c r="LV62" s="181">
        <f t="shared" si="398"/>
        <v>0.15000000000000002</v>
      </c>
      <c r="LW62" s="181">
        <f t="shared" si="398"/>
        <v>0.15000000000000002</v>
      </c>
      <c r="LX62" s="181">
        <f t="shared" si="398"/>
        <v>0.15000000000000002</v>
      </c>
      <c r="LY62" s="181">
        <f t="shared" si="398"/>
        <v>0.15000000000000002</v>
      </c>
      <c r="LZ62" s="181">
        <f t="shared" si="398"/>
        <v>0.15000000000000002</v>
      </c>
      <c r="MA62" s="181">
        <f t="shared" si="398"/>
        <v>0.15000000000000002</v>
      </c>
      <c r="MB62" s="181">
        <f t="shared" si="398"/>
        <v>0.15000000000000002</v>
      </c>
      <c r="MC62" s="181">
        <f t="shared" si="398"/>
        <v>0.15000000000000002</v>
      </c>
      <c r="MD62" s="181">
        <f t="shared" si="398"/>
        <v>0.15000000000000002</v>
      </c>
      <c r="ME62" s="181">
        <f t="shared" si="398"/>
        <v>0.15000000000000002</v>
      </c>
      <c r="MF62" s="181">
        <f t="shared" si="398"/>
        <v>0.15000000000000002</v>
      </c>
      <c r="MG62" s="181">
        <f t="shared" si="398"/>
        <v>0.15000000000000002</v>
      </c>
      <c r="MH62" s="181">
        <f t="shared" si="398"/>
        <v>0.15000000000000002</v>
      </c>
      <c r="MI62" s="181">
        <f t="shared" si="399"/>
        <v>0.15000000000000002</v>
      </c>
      <c r="MJ62" s="181">
        <f t="shared" si="399"/>
        <v>0.15000000000000002</v>
      </c>
      <c r="MK62" s="181">
        <f t="shared" si="399"/>
        <v>0.15000000000000002</v>
      </c>
      <c r="ML62" s="181">
        <f t="shared" si="399"/>
        <v>0.15000000000000002</v>
      </c>
      <c r="MM62" s="181">
        <f t="shared" si="399"/>
        <v>0.15000000000000002</v>
      </c>
      <c r="MN62" s="181">
        <f t="shared" si="399"/>
        <v>0.15000000000000002</v>
      </c>
      <c r="MO62" s="181">
        <f t="shared" si="399"/>
        <v>0.15000000000000002</v>
      </c>
      <c r="MP62" s="181">
        <f t="shared" si="399"/>
        <v>0.15000000000000002</v>
      </c>
      <c r="MQ62" s="181">
        <f t="shared" si="399"/>
        <v>0.15000000000000002</v>
      </c>
      <c r="MR62" s="181">
        <f t="shared" si="399"/>
        <v>0.15000000000000002</v>
      </c>
      <c r="MS62" s="181">
        <f t="shared" si="399"/>
        <v>0.15000000000000002</v>
      </c>
      <c r="MT62" s="181">
        <f t="shared" si="399"/>
        <v>0.15000000000000002</v>
      </c>
      <c r="MU62" s="181">
        <f t="shared" si="399"/>
        <v>0.15000000000000002</v>
      </c>
      <c r="MV62" s="181">
        <f t="shared" si="399"/>
        <v>0.15000000000000002</v>
      </c>
      <c r="MW62" s="181">
        <f t="shared" si="399"/>
        <v>0.15000000000000002</v>
      </c>
      <c r="MX62" s="181">
        <f t="shared" si="399"/>
        <v>0.15000000000000002</v>
      </c>
      <c r="MY62" s="181">
        <f t="shared" si="400"/>
        <v>0.15000000000000002</v>
      </c>
      <c r="MZ62" s="181">
        <f t="shared" si="400"/>
        <v>0.15000000000000002</v>
      </c>
      <c r="NA62" s="181">
        <f t="shared" si="400"/>
        <v>0.15000000000000002</v>
      </c>
      <c r="NB62" s="181">
        <f t="shared" si="400"/>
        <v>0.15000000000000002</v>
      </c>
      <c r="NC62" s="181">
        <f t="shared" si="400"/>
        <v>0.15000000000000002</v>
      </c>
      <c r="ND62" s="181">
        <f t="shared" si="400"/>
        <v>0.15000000000000002</v>
      </c>
      <c r="NE62" s="181">
        <f t="shared" si="400"/>
        <v>0.15000000000000002</v>
      </c>
      <c r="NF62" s="181">
        <f t="shared" si="400"/>
        <v>0.15000000000000002</v>
      </c>
      <c r="NG62" s="181">
        <f t="shared" si="400"/>
        <v>0.15000000000000002</v>
      </c>
      <c r="NH62" s="181">
        <f t="shared" si="400"/>
        <v>0.15000000000000002</v>
      </c>
      <c r="NI62" s="181">
        <f t="shared" si="400"/>
        <v>0.15000000000000002</v>
      </c>
      <c r="NJ62" s="181">
        <f t="shared" si="400"/>
        <v>0.15000000000000002</v>
      </c>
      <c r="NK62" s="181">
        <f t="shared" si="400"/>
        <v>0.15000000000000002</v>
      </c>
      <c r="NL62" s="181">
        <f t="shared" si="400"/>
        <v>0.15000000000000002</v>
      </c>
      <c r="NM62" s="181">
        <f t="shared" si="400"/>
        <v>0.15000000000000002</v>
      </c>
      <c r="NN62" s="181">
        <f t="shared" si="400"/>
        <v>0.15000000000000002</v>
      </c>
      <c r="NO62" s="181">
        <f t="shared" si="401"/>
        <v>0.15000000000000002</v>
      </c>
      <c r="NP62" s="181">
        <f t="shared" si="401"/>
        <v>0.15000000000000002</v>
      </c>
      <c r="NQ62" s="181">
        <f t="shared" si="401"/>
        <v>0.15000000000000002</v>
      </c>
      <c r="NR62" s="181">
        <f t="shared" si="401"/>
        <v>0.15000000000000002</v>
      </c>
      <c r="NS62" s="181">
        <f t="shared" si="401"/>
        <v>0.15000000000000002</v>
      </c>
      <c r="NT62" s="181">
        <f t="shared" si="401"/>
        <v>0.15000000000000002</v>
      </c>
      <c r="NU62" s="181">
        <f t="shared" si="401"/>
        <v>0.15000000000000002</v>
      </c>
      <c r="NV62" s="181">
        <f t="shared" si="401"/>
        <v>0.15000000000000002</v>
      </c>
      <c r="NW62" s="181">
        <f t="shared" si="401"/>
        <v>0.15000000000000002</v>
      </c>
      <c r="NX62" s="181">
        <f t="shared" si="401"/>
        <v>0.15000000000000002</v>
      </c>
      <c r="NY62" s="181">
        <f t="shared" si="401"/>
        <v>0.15000000000000002</v>
      </c>
      <c r="NZ62" s="181">
        <f t="shared" si="401"/>
        <v>0.15000000000000002</v>
      </c>
      <c r="OA62" s="181">
        <f t="shared" si="401"/>
        <v>0.15000000000000002</v>
      </c>
      <c r="OE62" s="8" t="e">
        <f>#REF!</f>
        <v>#REF!</v>
      </c>
      <c r="OF62" s="8" t="s">
        <v>118</v>
      </c>
      <c r="OG62" s="8" t="s">
        <v>108</v>
      </c>
    </row>
    <row r="63" spans="1:412" ht="10.5" x14ac:dyDescent="0.25">
      <c r="A63" s="14">
        <v>0.7</v>
      </c>
      <c r="B63" s="8" t="s">
        <v>187</v>
      </c>
      <c r="C63" s="22">
        <v>4</v>
      </c>
      <c r="D63" s="15">
        <f>D28-A63</f>
        <v>5.0000000000000044E-2</v>
      </c>
      <c r="E63" s="168">
        <v>45292</v>
      </c>
      <c r="F63" s="169">
        <v>45657</v>
      </c>
      <c r="G63" s="170">
        <f t="shared" si="402"/>
        <v>365</v>
      </c>
      <c r="H63" s="170" t="str">
        <f t="shared" si="403"/>
        <v>Sen</v>
      </c>
      <c r="I63" s="171" t="s">
        <v>281</v>
      </c>
      <c r="J63" s="170">
        <f t="shared" si="404"/>
        <v>1</v>
      </c>
      <c r="K63" s="170">
        <f t="shared" si="405"/>
        <v>366</v>
      </c>
      <c r="Z63" s="181">
        <f t="shared" si="406"/>
        <v>5.0000000000000044E-2</v>
      </c>
      <c r="AA63" s="181">
        <f t="shared" si="379"/>
        <v>5.0000000000000044E-2</v>
      </c>
      <c r="AB63" s="181">
        <f t="shared" si="379"/>
        <v>5.0000000000000044E-2</v>
      </c>
      <c r="AC63" s="181">
        <f t="shared" si="379"/>
        <v>5.0000000000000044E-2</v>
      </c>
      <c r="AD63" s="181">
        <f t="shared" si="379"/>
        <v>5.0000000000000044E-2</v>
      </c>
      <c r="AE63" s="181">
        <f t="shared" si="379"/>
        <v>5.0000000000000044E-2</v>
      </c>
      <c r="AF63" s="181">
        <f t="shared" si="379"/>
        <v>5.0000000000000044E-2</v>
      </c>
      <c r="AG63" s="181">
        <f t="shared" si="379"/>
        <v>5.0000000000000044E-2</v>
      </c>
      <c r="AH63" s="181">
        <f t="shared" si="379"/>
        <v>5.0000000000000044E-2</v>
      </c>
      <c r="AI63" s="181">
        <f t="shared" si="379"/>
        <v>5.0000000000000044E-2</v>
      </c>
      <c r="AJ63" s="181">
        <f t="shared" si="379"/>
        <v>5.0000000000000044E-2</v>
      </c>
      <c r="AK63" s="181">
        <f t="shared" si="379"/>
        <v>5.0000000000000044E-2</v>
      </c>
      <c r="AL63" s="181">
        <f t="shared" si="379"/>
        <v>5.0000000000000044E-2</v>
      </c>
      <c r="AM63" s="181">
        <f t="shared" si="379"/>
        <v>5.0000000000000044E-2</v>
      </c>
      <c r="AN63" s="181">
        <f t="shared" si="379"/>
        <v>5.0000000000000044E-2</v>
      </c>
      <c r="AO63" s="181">
        <f t="shared" si="379"/>
        <v>5.0000000000000044E-2</v>
      </c>
      <c r="AP63" s="181">
        <f t="shared" si="379"/>
        <v>5.0000000000000044E-2</v>
      </c>
      <c r="AQ63" s="181">
        <f t="shared" si="380"/>
        <v>5.0000000000000044E-2</v>
      </c>
      <c r="AR63" s="181">
        <f t="shared" si="380"/>
        <v>5.0000000000000044E-2</v>
      </c>
      <c r="AS63" s="181">
        <f t="shared" si="380"/>
        <v>5.0000000000000044E-2</v>
      </c>
      <c r="AT63" s="181">
        <f t="shared" si="380"/>
        <v>5.0000000000000044E-2</v>
      </c>
      <c r="AU63" s="181">
        <f t="shared" si="380"/>
        <v>5.0000000000000044E-2</v>
      </c>
      <c r="AV63" s="181">
        <f t="shared" si="380"/>
        <v>5.0000000000000044E-2</v>
      </c>
      <c r="AW63" s="181">
        <f t="shared" si="380"/>
        <v>5.0000000000000044E-2</v>
      </c>
      <c r="AX63" s="181">
        <f t="shared" si="380"/>
        <v>5.0000000000000044E-2</v>
      </c>
      <c r="AY63" s="181">
        <f t="shared" si="380"/>
        <v>5.0000000000000044E-2</v>
      </c>
      <c r="AZ63" s="181">
        <f t="shared" si="380"/>
        <v>5.0000000000000044E-2</v>
      </c>
      <c r="BA63" s="181">
        <f t="shared" si="380"/>
        <v>5.0000000000000044E-2</v>
      </c>
      <c r="BB63" s="181">
        <f t="shared" si="380"/>
        <v>5.0000000000000044E-2</v>
      </c>
      <c r="BC63" s="181">
        <f t="shared" si="380"/>
        <v>5.0000000000000044E-2</v>
      </c>
      <c r="BD63" s="181">
        <f t="shared" si="380"/>
        <v>5.0000000000000044E-2</v>
      </c>
      <c r="BE63" s="181">
        <f t="shared" si="380"/>
        <v>5.0000000000000044E-2</v>
      </c>
      <c r="BF63" s="181">
        <f t="shared" si="380"/>
        <v>5.0000000000000044E-2</v>
      </c>
      <c r="BG63" s="181">
        <f t="shared" si="381"/>
        <v>5.0000000000000044E-2</v>
      </c>
      <c r="BH63" s="181">
        <f t="shared" si="381"/>
        <v>5.0000000000000044E-2</v>
      </c>
      <c r="BI63" s="181">
        <f t="shared" si="381"/>
        <v>5.0000000000000044E-2</v>
      </c>
      <c r="BJ63" s="181">
        <f t="shared" si="381"/>
        <v>5.0000000000000044E-2</v>
      </c>
      <c r="BK63" s="181">
        <f t="shared" si="381"/>
        <v>5.0000000000000044E-2</v>
      </c>
      <c r="BL63" s="181">
        <f t="shared" si="381"/>
        <v>5.0000000000000044E-2</v>
      </c>
      <c r="BM63" s="181">
        <f t="shared" si="381"/>
        <v>5.0000000000000044E-2</v>
      </c>
      <c r="BN63" s="181">
        <f t="shared" si="381"/>
        <v>5.0000000000000044E-2</v>
      </c>
      <c r="BO63" s="181">
        <f t="shared" si="381"/>
        <v>5.0000000000000044E-2</v>
      </c>
      <c r="BP63" s="181">
        <f t="shared" si="381"/>
        <v>5.0000000000000044E-2</v>
      </c>
      <c r="BQ63" s="181">
        <f t="shared" si="381"/>
        <v>5.0000000000000044E-2</v>
      </c>
      <c r="BR63" s="181">
        <f t="shared" si="381"/>
        <v>5.0000000000000044E-2</v>
      </c>
      <c r="BS63" s="181">
        <f t="shared" si="381"/>
        <v>5.0000000000000044E-2</v>
      </c>
      <c r="BT63" s="181">
        <f t="shared" si="381"/>
        <v>5.0000000000000044E-2</v>
      </c>
      <c r="BU63" s="181">
        <f t="shared" si="381"/>
        <v>5.0000000000000044E-2</v>
      </c>
      <c r="BV63" s="181">
        <f t="shared" si="381"/>
        <v>5.0000000000000044E-2</v>
      </c>
      <c r="BW63" s="181">
        <f t="shared" si="382"/>
        <v>5.0000000000000044E-2</v>
      </c>
      <c r="BX63" s="181">
        <f t="shared" si="382"/>
        <v>5.0000000000000044E-2</v>
      </c>
      <c r="BY63" s="181">
        <f t="shared" si="382"/>
        <v>5.0000000000000044E-2</v>
      </c>
      <c r="BZ63" s="181">
        <f t="shared" si="382"/>
        <v>5.0000000000000044E-2</v>
      </c>
      <c r="CA63" s="181">
        <f t="shared" si="382"/>
        <v>5.0000000000000044E-2</v>
      </c>
      <c r="CB63" s="181">
        <f t="shared" si="382"/>
        <v>5.0000000000000044E-2</v>
      </c>
      <c r="CC63" s="181">
        <f t="shared" si="382"/>
        <v>5.0000000000000044E-2</v>
      </c>
      <c r="CD63" s="181">
        <f t="shared" si="382"/>
        <v>5.0000000000000044E-2</v>
      </c>
      <c r="CE63" s="181">
        <f t="shared" si="382"/>
        <v>5.0000000000000044E-2</v>
      </c>
      <c r="CF63" s="181">
        <f t="shared" si="382"/>
        <v>5.0000000000000044E-2</v>
      </c>
      <c r="CG63" s="181">
        <f t="shared" si="382"/>
        <v>5.0000000000000044E-2</v>
      </c>
      <c r="CH63" s="181">
        <f t="shared" si="382"/>
        <v>5.0000000000000044E-2</v>
      </c>
      <c r="CI63" s="181">
        <f t="shared" si="382"/>
        <v>5.0000000000000044E-2</v>
      </c>
      <c r="CJ63" s="181">
        <f t="shared" si="382"/>
        <v>5.0000000000000044E-2</v>
      </c>
      <c r="CK63" s="181">
        <f t="shared" si="382"/>
        <v>5.0000000000000044E-2</v>
      </c>
      <c r="CL63" s="181">
        <f t="shared" si="382"/>
        <v>5.0000000000000044E-2</v>
      </c>
      <c r="CM63" s="181">
        <f t="shared" si="383"/>
        <v>5.0000000000000044E-2</v>
      </c>
      <c r="CN63" s="181">
        <f t="shared" si="383"/>
        <v>5.0000000000000044E-2</v>
      </c>
      <c r="CO63" s="181">
        <f t="shared" si="383"/>
        <v>5.0000000000000044E-2</v>
      </c>
      <c r="CP63" s="181">
        <f t="shared" si="383"/>
        <v>5.0000000000000044E-2</v>
      </c>
      <c r="CQ63" s="181">
        <f t="shared" si="383"/>
        <v>5.0000000000000044E-2</v>
      </c>
      <c r="CR63" s="181">
        <f t="shared" si="383"/>
        <v>5.0000000000000044E-2</v>
      </c>
      <c r="CS63" s="181">
        <f t="shared" si="383"/>
        <v>5.0000000000000044E-2</v>
      </c>
      <c r="CT63" s="181">
        <f t="shared" si="383"/>
        <v>5.0000000000000044E-2</v>
      </c>
      <c r="CU63" s="181">
        <f t="shared" si="383"/>
        <v>5.0000000000000044E-2</v>
      </c>
      <c r="CV63" s="181">
        <f t="shared" si="383"/>
        <v>5.0000000000000044E-2</v>
      </c>
      <c r="CW63" s="181">
        <f t="shared" si="383"/>
        <v>5.0000000000000044E-2</v>
      </c>
      <c r="CX63" s="181">
        <f t="shared" si="383"/>
        <v>5.0000000000000044E-2</v>
      </c>
      <c r="CY63" s="181">
        <f t="shared" si="383"/>
        <v>5.0000000000000044E-2</v>
      </c>
      <c r="CZ63" s="181">
        <f t="shared" si="383"/>
        <v>5.0000000000000044E-2</v>
      </c>
      <c r="DA63" s="181">
        <f t="shared" si="383"/>
        <v>5.0000000000000044E-2</v>
      </c>
      <c r="DB63" s="181">
        <f t="shared" si="383"/>
        <v>5.0000000000000044E-2</v>
      </c>
      <c r="DC63" s="181">
        <f t="shared" si="384"/>
        <v>5.0000000000000044E-2</v>
      </c>
      <c r="DD63" s="181">
        <f t="shared" si="384"/>
        <v>5.0000000000000044E-2</v>
      </c>
      <c r="DE63" s="181">
        <f t="shared" si="384"/>
        <v>5.0000000000000044E-2</v>
      </c>
      <c r="DF63" s="181">
        <f t="shared" si="384"/>
        <v>5.0000000000000044E-2</v>
      </c>
      <c r="DG63" s="181">
        <f t="shared" si="384"/>
        <v>5.0000000000000044E-2</v>
      </c>
      <c r="DH63" s="181">
        <f t="shared" si="384"/>
        <v>5.0000000000000044E-2</v>
      </c>
      <c r="DI63" s="181">
        <f t="shared" si="384"/>
        <v>5.0000000000000044E-2</v>
      </c>
      <c r="DJ63" s="181">
        <f t="shared" si="384"/>
        <v>5.0000000000000044E-2</v>
      </c>
      <c r="DK63" s="181">
        <f t="shared" si="384"/>
        <v>5.0000000000000044E-2</v>
      </c>
      <c r="DL63" s="181">
        <f t="shared" si="384"/>
        <v>5.0000000000000044E-2</v>
      </c>
      <c r="DM63" s="181">
        <f t="shared" si="384"/>
        <v>5.0000000000000044E-2</v>
      </c>
      <c r="DN63" s="181">
        <f t="shared" si="384"/>
        <v>5.0000000000000044E-2</v>
      </c>
      <c r="DO63" s="181">
        <f t="shared" si="384"/>
        <v>5.0000000000000044E-2</v>
      </c>
      <c r="DP63" s="181">
        <f t="shared" si="384"/>
        <v>5.0000000000000044E-2</v>
      </c>
      <c r="DQ63" s="181">
        <f t="shared" si="384"/>
        <v>5.0000000000000044E-2</v>
      </c>
      <c r="DR63" s="181">
        <f t="shared" si="384"/>
        <v>5.0000000000000044E-2</v>
      </c>
      <c r="DS63" s="181">
        <f t="shared" si="385"/>
        <v>5.0000000000000044E-2</v>
      </c>
      <c r="DT63" s="181">
        <f t="shared" si="385"/>
        <v>5.0000000000000044E-2</v>
      </c>
      <c r="DU63" s="181">
        <f t="shared" si="385"/>
        <v>5.0000000000000044E-2</v>
      </c>
      <c r="DV63" s="181">
        <f t="shared" si="385"/>
        <v>5.0000000000000044E-2</v>
      </c>
      <c r="DW63" s="181">
        <f t="shared" si="385"/>
        <v>5.0000000000000044E-2</v>
      </c>
      <c r="DX63" s="181">
        <f t="shared" si="385"/>
        <v>5.0000000000000044E-2</v>
      </c>
      <c r="DY63" s="181">
        <f t="shared" si="385"/>
        <v>5.0000000000000044E-2</v>
      </c>
      <c r="DZ63" s="181">
        <f t="shared" si="385"/>
        <v>5.0000000000000044E-2</v>
      </c>
      <c r="EA63" s="181">
        <f t="shared" si="385"/>
        <v>5.0000000000000044E-2</v>
      </c>
      <c r="EB63" s="181">
        <f t="shared" si="385"/>
        <v>5.0000000000000044E-2</v>
      </c>
      <c r="EC63" s="181">
        <f t="shared" si="385"/>
        <v>5.0000000000000044E-2</v>
      </c>
      <c r="ED63" s="181">
        <f t="shared" si="385"/>
        <v>5.0000000000000044E-2</v>
      </c>
      <c r="EE63" s="181">
        <f t="shared" si="385"/>
        <v>5.0000000000000044E-2</v>
      </c>
      <c r="EF63" s="181">
        <f t="shared" si="385"/>
        <v>5.0000000000000044E-2</v>
      </c>
      <c r="EG63" s="181">
        <f t="shared" si="385"/>
        <v>5.0000000000000044E-2</v>
      </c>
      <c r="EH63" s="181">
        <f t="shared" si="385"/>
        <v>5.0000000000000044E-2</v>
      </c>
      <c r="EI63" s="181">
        <f t="shared" si="386"/>
        <v>5.0000000000000044E-2</v>
      </c>
      <c r="EJ63" s="181">
        <f t="shared" si="386"/>
        <v>5.0000000000000044E-2</v>
      </c>
      <c r="EK63" s="181">
        <f t="shared" si="386"/>
        <v>5.0000000000000044E-2</v>
      </c>
      <c r="EL63" s="181">
        <f t="shared" si="386"/>
        <v>5.0000000000000044E-2</v>
      </c>
      <c r="EM63" s="181">
        <f t="shared" si="386"/>
        <v>5.0000000000000044E-2</v>
      </c>
      <c r="EN63" s="181">
        <f t="shared" si="386"/>
        <v>5.0000000000000044E-2</v>
      </c>
      <c r="EO63" s="181">
        <f t="shared" si="386"/>
        <v>5.0000000000000044E-2</v>
      </c>
      <c r="EP63" s="181">
        <f t="shared" si="386"/>
        <v>5.0000000000000044E-2</v>
      </c>
      <c r="EQ63" s="181">
        <f t="shared" si="386"/>
        <v>5.0000000000000044E-2</v>
      </c>
      <c r="ER63" s="181">
        <f t="shared" si="386"/>
        <v>5.0000000000000044E-2</v>
      </c>
      <c r="ES63" s="181">
        <f t="shared" si="386"/>
        <v>5.0000000000000044E-2</v>
      </c>
      <c r="ET63" s="181">
        <f t="shared" si="386"/>
        <v>5.0000000000000044E-2</v>
      </c>
      <c r="EU63" s="181">
        <f t="shared" si="386"/>
        <v>5.0000000000000044E-2</v>
      </c>
      <c r="EV63" s="181">
        <f t="shared" si="386"/>
        <v>5.0000000000000044E-2</v>
      </c>
      <c r="EW63" s="181">
        <f t="shared" si="386"/>
        <v>5.0000000000000044E-2</v>
      </c>
      <c r="EX63" s="181">
        <f t="shared" si="386"/>
        <v>5.0000000000000044E-2</v>
      </c>
      <c r="EY63" s="181">
        <f t="shared" si="387"/>
        <v>5.0000000000000044E-2</v>
      </c>
      <c r="EZ63" s="181">
        <f t="shared" si="387"/>
        <v>5.0000000000000044E-2</v>
      </c>
      <c r="FA63" s="181">
        <f t="shared" si="387"/>
        <v>5.0000000000000044E-2</v>
      </c>
      <c r="FB63" s="181">
        <f t="shared" si="387"/>
        <v>5.0000000000000044E-2</v>
      </c>
      <c r="FC63" s="181">
        <f t="shared" si="387"/>
        <v>5.0000000000000044E-2</v>
      </c>
      <c r="FD63" s="181">
        <f t="shared" si="387"/>
        <v>5.0000000000000044E-2</v>
      </c>
      <c r="FE63" s="181">
        <f t="shared" si="387"/>
        <v>5.0000000000000044E-2</v>
      </c>
      <c r="FF63" s="181">
        <f t="shared" si="387"/>
        <v>5.0000000000000044E-2</v>
      </c>
      <c r="FG63" s="181">
        <f t="shared" si="387"/>
        <v>5.0000000000000044E-2</v>
      </c>
      <c r="FH63" s="181">
        <f t="shared" si="387"/>
        <v>5.0000000000000044E-2</v>
      </c>
      <c r="FI63" s="181">
        <f t="shared" si="387"/>
        <v>5.0000000000000044E-2</v>
      </c>
      <c r="FJ63" s="181">
        <f t="shared" si="387"/>
        <v>5.0000000000000044E-2</v>
      </c>
      <c r="FK63" s="181">
        <f t="shared" si="387"/>
        <v>5.0000000000000044E-2</v>
      </c>
      <c r="FL63" s="181">
        <f t="shared" si="387"/>
        <v>5.0000000000000044E-2</v>
      </c>
      <c r="FM63" s="181">
        <f t="shared" si="387"/>
        <v>5.0000000000000044E-2</v>
      </c>
      <c r="FN63" s="181">
        <f t="shared" si="387"/>
        <v>5.0000000000000044E-2</v>
      </c>
      <c r="FO63" s="181">
        <f t="shared" si="388"/>
        <v>5.0000000000000044E-2</v>
      </c>
      <c r="FP63" s="181">
        <f t="shared" si="388"/>
        <v>5.0000000000000044E-2</v>
      </c>
      <c r="FQ63" s="181">
        <f t="shared" si="388"/>
        <v>5.0000000000000044E-2</v>
      </c>
      <c r="FR63" s="181">
        <f t="shared" si="388"/>
        <v>5.0000000000000044E-2</v>
      </c>
      <c r="FS63" s="181">
        <f t="shared" si="388"/>
        <v>5.0000000000000044E-2</v>
      </c>
      <c r="FT63" s="181">
        <f t="shared" si="388"/>
        <v>5.0000000000000044E-2</v>
      </c>
      <c r="FU63" s="181">
        <f t="shared" si="388"/>
        <v>5.0000000000000044E-2</v>
      </c>
      <c r="FV63" s="181">
        <f t="shared" si="388"/>
        <v>5.0000000000000044E-2</v>
      </c>
      <c r="FW63" s="181">
        <f t="shared" si="388"/>
        <v>5.0000000000000044E-2</v>
      </c>
      <c r="FX63" s="181">
        <f t="shared" si="388"/>
        <v>5.0000000000000044E-2</v>
      </c>
      <c r="FY63" s="181">
        <f t="shared" si="388"/>
        <v>5.0000000000000044E-2</v>
      </c>
      <c r="FZ63" s="181">
        <f t="shared" si="388"/>
        <v>5.0000000000000044E-2</v>
      </c>
      <c r="GA63" s="181">
        <f t="shared" si="388"/>
        <v>5.0000000000000044E-2</v>
      </c>
      <c r="GB63" s="181">
        <f t="shared" si="388"/>
        <v>5.0000000000000044E-2</v>
      </c>
      <c r="GC63" s="181">
        <f t="shared" si="388"/>
        <v>5.0000000000000044E-2</v>
      </c>
      <c r="GD63" s="181">
        <f t="shared" si="388"/>
        <v>5.0000000000000044E-2</v>
      </c>
      <c r="GE63" s="181">
        <f t="shared" si="389"/>
        <v>5.0000000000000044E-2</v>
      </c>
      <c r="GF63" s="181">
        <f t="shared" si="389"/>
        <v>5.0000000000000044E-2</v>
      </c>
      <c r="GG63" s="181">
        <f t="shared" si="389"/>
        <v>5.0000000000000044E-2</v>
      </c>
      <c r="GH63" s="181">
        <f t="shared" si="389"/>
        <v>5.0000000000000044E-2</v>
      </c>
      <c r="GI63" s="181">
        <f t="shared" si="389"/>
        <v>5.0000000000000044E-2</v>
      </c>
      <c r="GJ63" s="181">
        <f t="shared" si="389"/>
        <v>5.0000000000000044E-2</v>
      </c>
      <c r="GK63" s="181">
        <f t="shared" si="389"/>
        <v>5.0000000000000044E-2</v>
      </c>
      <c r="GL63" s="181">
        <f t="shared" si="389"/>
        <v>5.0000000000000044E-2</v>
      </c>
      <c r="GM63" s="181">
        <f t="shared" si="389"/>
        <v>5.0000000000000044E-2</v>
      </c>
      <c r="GN63" s="181">
        <f t="shared" si="389"/>
        <v>5.0000000000000044E-2</v>
      </c>
      <c r="GO63" s="181">
        <f t="shared" si="389"/>
        <v>5.0000000000000044E-2</v>
      </c>
      <c r="GP63" s="181">
        <f t="shared" si="389"/>
        <v>5.0000000000000044E-2</v>
      </c>
      <c r="GQ63" s="181">
        <f t="shared" si="389"/>
        <v>5.0000000000000044E-2</v>
      </c>
      <c r="GR63" s="181">
        <f t="shared" si="389"/>
        <v>5.0000000000000044E-2</v>
      </c>
      <c r="GS63" s="181">
        <f t="shared" si="389"/>
        <v>5.0000000000000044E-2</v>
      </c>
      <c r="GT63" s="181">
        <f t="shared" si="389"/>
        <v>5.0000000000000044E-2</v>
      </c>
      <c r="GU63" s="181">
        <f t="shared" si="390"/>
        <v>5.0000000000000044E-2</v>
      </c>
      <c r="GV63" s="181">
        <f t="shared" si="390"/>
        <v>5.0000000000000044E-2</v>
      </c>
      <c r="GW63" s="181">
        <f t="shared" si="390"/>
        <v>5.0000000000000044E-2</v>
      </c>
      <c r="GX63" s="181">
        <f t="shared" si="390"/>
        <v>5.0000000000000044E-2</v>
      </c>
      <c r="GY63" s="181">
        <f t="shared" si="390"/>
        <v>5.0000000000000044E-2</v>
      </c>
      <c r="GZ63" s="181">
        <f t="shared" si="390"/>
        <v>5.0000000000000044E-2</v>
      </c>
      <c r="HA63" s="181">
        <f t="shared" si="390"/>
        <v>5.0000000000000044E-2</v>
      </c>
      <c r="HB63" s="181">
        <f t="shared" si="390"/>
        <v>5.0000000000000044E-2</v>
      </c>
      <c r="HC63" s="181">
        <f t="shared" si="390"/>
        <v>5.0000000000000044E-2</v>
      </c>
      <c r="HD63" s="181">
        <f t="shared" si="390"/>
        <v>5.0000000000000044E-2</v>
      </c>
      <c r="HE63" s="181">
        <f t="shared" si="390"/>
        <v>5.0000000000000044E-2</v>
      </c>
      <c r="HF63" s="181">
        <f t="shared" si="390"/>
        <v>5.0000000000000044E-2</v>
      </c>
      <c r="HG63" s="181">
        <f t="shared" si="390"/>
        <v>5.0000000000000044E-2</v>
      </c>
      <c r="HH63" s="181">
        <f t="shared" si="390"/>
        <v>5.0000000000000044E-2</v>
      </c>
      <c r="HI63" s="181">
        <f t="shared" si="390"/>
        <v>5.0000000000000044E-2</v>
      </c>
      <c r="HJ63" s="181">
        <f t="shared" si="390"/>
        <v>5.0000000000000044E-2</v>
      </c>
      <c r="HK63" s="181">
        <f t="shared" si="391"/>
        <v>5.0000000000000044E-2</v>
      </c>
      <c r="HL63" s="181">
        <f t="shared" si="391"/>
        <v>5.0000000000000044E-2</v>
      </c>
      <c r="HM63" s="181">
        <f t="shared" si="391"/>
        <v>5.0000000000000044E-2</v>
      </c>
      <c r="HN63" s="181">
        <f t="shared" si="391"/>
        <v>5.0000000000000044E-2</v>
      </c>
      <c r="HO63" s="181">
        <f t="shared" si="391"/>
        <v>5.0000000000000044E-2</v>
      </c>
      <c r="HP63" s="181">
        <f t="shared" si="391"/>
        <v>5.0000000000000044E-2</v>
      </c>
      <c r="HQ63" s="181">
        <f t="shared" si="391"/>
        <v>5.0000000000000044E-2</v>
      </c>
      <c r="HR63" s="181">
        <f t="shared" si="391"/>
        <v>5.0000000000000044E-2</v>
      </c>
      <c r="HS63" s="181">
        <f t="shared" si="391"/>
        <v>5.0000000000000044E-2</v>
      </c>
      <c r="HT63" s="181">
        <f t="shared" si="391"/>
        <v>5.0000000000000044E-2</v>
      </c>
      <c r="HU63" s="181">
        <f t="shared" si="391"/>
        <v>5.0000000000000044E-2</v>
      </c>
      <c r="HV63" s="181">
        <f t="shared" si="391"/>
        <v>5.0000000000000044E-2</v>
      </c>
      <c r="HW63" s="181">
        <f t="shared" si="391"/>
        <v>5.0000000000000044E-2</v>
      </c>
      <c r="HX63" s="181">
        <f t="shared" si="391"/>
        <v>5.0000000000000044E-2</v>
      </c>
      <c r="HY63" s="181">
        <f t="shared" si="391"/>
        <v>5.0000000000000044E-2</v>
      </c>
      <c r="HZ63" s="181">
        <f t="shared" si="391"/>
        <v>5.0000000000000044E-2</v>
      </c>
      <c r="IA63" s="181">
        <f t="shared" si="392"/>
        <v>5.0000000000000044E-2</v>
      </c>
      <c r="IB63" s="181">
        <f t="shared" si="392"/>
        <v>5.0000000000000044E-2</v>
      </c>
      <c r="IC63" s="181">
        <f t="shared" si="392"/>
        <v>5.0000000000000044E-2</v>
      </c>
      <c r="ID63" s="181">
        <f t="shared" si="392"/>
        <v>5.0000000000000044E-2</v>
      </c>
      <c r="IE63" s="181">
        <f t="shared" si="392"/>
        <v>5.0000000000000044E-2</v>
      </c>
      <c r="IF63" s="181">
        <f t="shared" si="392"/>
        <v>5.0000000000000044E-2</v>
      </c>
      <c r="IG63" s="181">
        <f t="shared" si="392"/>
        <v>5.0000000000000044E-2</v>
      </c>
      <c r="IH63" s="181">
        <f t="shared" si="392"/>
        <v>5.0000000000000044E-2</v>
      </c>
      <c r="II63" s="181">
        <f t="shared" si="392"/>
        <v>5.0000000000000044E-2</v>
      </c>
      <c r="IJ63" s="181">
        <f t="shared" si="392"/>
        <v>5.0000000000000044E-2</v>
      </c>
      <c r="IK63" s="181">
        <f t="shared" si="392"/>
        <v>5.0000000000000044E-2</v>
      </c>
      <c r="IL63" s="181">
        <f t="shared" si="392"/>
        <v>5.0000000000000044E-2</v>
      </c>
      <c r="IM63" s="181">
        <f t="shared" si="392"/>
        <v>5.0000000000000044E-2</v>
      </c>
      <c r="IN63" s="181">
        <f t="shared" si="392"/>
        <v>5.0000000000000044E-2</v>
      </c>
      <c r="IO63" s="181">
        <f t="shared" si="392"/>
        <v>5.0000000000000044E-2</v>
      </c>
      <c r="IP63" s="181">
        <f t="shared" si="392"/>
        <v>5.0000000000000044E-2</v>
      </c>
      <c r="IQ63" s="181">
        <f t="shared" si="393"/>
        <v>5.0000000000000044E-2</v>
      </c>
      <c r="IR63" s="181">
        <f t="shared" si="393"/>
        <v>5.0000000000000044E-2</v>
      </c>
      <c r="IS63" s="181">
        <f t="shared" si="393"/>
        <v>5.0000000000000044E-2</v>
      </c>
      <c r="IT63" s="181">
        <f t="shared" si="393"/>
        <v>5.0000000000000044E-2</v>
      </c>
      <c r="IU63" s="181">
        <f t="shared" si="393"/>
        <v>5.0000000000000044E-2</v>
      </c>
      <c r="IV63" s="181">
        <f t="shared" si="393"/>
        <v>5.0000000000000044E-2</v>
      </c>
      <c r="IW63" s="181">
        <f t="shared" si="393"/>
        <v>5.0000000000000044E-2</v>
      </c>
      <c r="IX63" s="181">
        <f t="shared" si="393"/>
        <v>5.0000000000000044E-2</v>
      </c>
      <c r="IY63" s="181">
        <f t="shared" si="393"/>
        <v>5.0000000000000044E-2</v>
      </c>
      <c r="IZ63" s="181">
        <f t="shared" si="393"/>
        <v>5.0000000000000044E-2</v>
      </c>
      <c r="JA63" s="181">
        <f t="shared" si="393"/>
        <v>5.0000000000000044E-2</v>
      </c>
      <c r="JB63" s="181">
        <f t="shared" si="393"/>
        <v>5.0000000000000044E-2</v>
      </c>
      <c r="JC63" s="181">
        <f t="shared" si="393"/>
        <v>5.0000000000000044E-2</v>
      </c>
      <c r="JD63" s="181">
        <f t="shared" si="393"/>
        <v>5.0000000000000044E-2</v>
      </c>
      <c r="JE63" s="181">
        <f t="shared" si="393"/>
        <v>5.0000000000000044E-2</v>
      </c>
      <c r="JF63" s="181">
        <f t="shared" si="393"/>
        <v>5.0000000000000044E-2</v>
      </c>
      <c r="JG63" s="181">
        <f t="shared" si="394"/>
        <v>5.0000000000000044E-2</v>
      </c>
      <c r="JH63" s="181">
        <f t="shared" si="394"/>
        <v>5.0000000000000044E-2</v>
      </c>
      <c r="JI63" s="181">
        <f t="shared" si="394"/>
        <v>5.0000000000000044E-2</v>
      </c>
      <c r="JJ63" s="181">
        <f t="shared" si="394"/>
        <v>5.0000000000000044E-2</v>
      </c>
      <c r="JK63" s="181">
        <f t="shared" si="394"/>
        <v>5.0000000000000044E-2</v>
      </c>
      <c r="JL63" s="181">
        <f t="shared" si="394"/>
        <v>5.0000000000000044E-2</v>
      </c>
      <c r="JM63" s="181">
        <f t="shared" si="394"/>
        <v>5.0000000000000044E-2</v>
      </c>
      <c r="JN63" s="181">
        <f t="shared" si="394"/>
        <v>5.0000000000000044E-2</v>
      </c>
      <c r="JO63" s="181">
        <f t="shared" si="394"/>
        <v>5.0000000000000044E-2</v>
      </c>
      <c r="JP63" s="181">
        <f t="shared" si="394"/>
        <v>5.0000000000000044E-2</v>
      </c>
      <c r="JQ63" s="181">
        <f t="shared" si="394"/>
        <v>5.0000000000000044E-2</v>
      </c>
      <c r="JR63" s="181">
        <f t="shared" si="394"/>
        <v>5.0000000000000044E-2</v>
      </c>
      <c r="JS63" s="181">
        <f t="shared" si="394"/>
        <v>5.0000000000000044E-2</v>
      </c>
      <c r="JT63" s="181">
        <f t="shared" si="394"/>
        <v>5.0000000000000044E-2</v>
      </c>
      <c r="JU63" s="181">
        <f t="shared" si="394"/>
        <v>5.0000000000000044E-2</v>
      </c>
      <c r="JV63" s="181">
        <f t="shared" si="394"/>
        <v>5.0000000000000044E-2</v>
      </c>
      <c r="JW63" s="181">
        <f t="shared" si="395"/>
        <v>5.0000000000000044E-2</v>
      </c>
      <c r="JX63" s="181">
        <f t="shared" si="395"/>
        <v>5.0000000000000044E-2</v>
      </c>
      <c r="JY63" s="181">
        <f t="shared" si="395"/>
        <v>5.0000000000000044E-2</v>
      </c>
      <c r="JZ63" s="181">
        <f t="shared" si="395"/>
        <v>5.0000000000000044E-2</v>
      </c>
      <c r="KA63" s="181">
        <f t="shared" si="395"/>
        <v>5.0000000000000044E-2</v>
      </c>
      <c r="KB63" s="181">
        <f t="shared" si="395"/>
        <v>5.0000000000000044E-2</v>
      </c>
      <c r="KC63" s="181">
        <f t="shared" si="395"/>
        <v>5.0000000000000044E-2</v>
      </c>
      <c r="KD63" s="181">
        <f t="shared" si="395"/>
        <v>5.0000000000000044E-2</v>
      </c>
      <c r="KE63" s="181">
        <f t="shared" si="395"/>
        <v>5.0000000000000044E-2</v>
      </c>
      <c r="KF63" s="181">
        <f t="shared" si="395"/>
        <v>5.0000000000000044E-2</v>
      </c>
      <c r="KG63" s="181">
        <f t="shared" si="395"/>
        <v>5.0000000000000044E-2</v>
      </c>
      <c r="KH63" s="181">
        <f t="shared" si="395"/>
        <v>5.0000000000000044E-2</v>
      </c>
      <c r="KI63" s="181">
        <f t="shared" si="395"/>
        <v>5.0000000000000044E-2</v>
      </c>
      <c r="KJ63" s="181">
        <f t="shared" si="395"/>
        <v>5.0000000000000044E-2</v>
      </c>
      <c r="KK63" s="181">
        <f t="shared" si="395"/>
        <v>5.0000000000000044E-2</v>
      </c>
      <c r="KL63" s="181">
        <f t="shared" si="395"/>
        <v>5.0000000000000044E-2</v>
      </c>
      <c r="KM63" s="181">
        <f t="shared" si="396"/>
        <v>5.0000000000000044E-2</v>
      </c>
      <c r="KN63" s="181">
        <f t="shared" si="396"/>
        <v>5.0000000000000044E-2</v>
      </c>
      <c r="KO63" s="181">
        <f t="shared" si="396"/>
        <v>5.0000000000000044E-2</v>
      </c>
      <c r="KP63" s="181">
        <f t="shared" si="396"/>
        <v>5.0000000000000044E-2</v>
      </c>
      <c r="KQ63" s="181">
        <f t="shared" si="396"/>
        <v>5.0000000000000044E-2</v>
      </c>
      <c r="KR63" s="181">
        <f t="shared" si="396"/>
        <v>5.0000000000000044E-2</v>
      </c>
      <c r="KS63" s="181">
        <f t="shared" si="396"/>
        <v>5.0000000000000044E-2</v>
      </c>
      <c r="KT63" s="181">
        <f t="shared" si="396"/>
        <v>5.0000000000000044E-2</v>
      </c>
      <c r="KU63" s="181">
        <f t="shared" si="396"/>
        <v>5.0000000000000044E-2</v>
      </c>
      <c r="KV63" s="181">
        <f t="shared" si="396"/>
        <v>5.0000000000000044E-2</v>
      </c>
      <c r="KW63" s="181">
        <f t="shared" si="396"/>
        <v>5.0000000000000044E-2</v>
      </c>
      <c r="KX63" s="181">
        <f t="shared" si="396"/>
        <v>5.0000000000000044E-2</v>
      </c>
      <c r="KY63" s="181">
        <f t="shared" si="396"/>
        <v>5.0000000000000044E-2</v>
      </c>
      <c r="KZ63" s="181">
        <f t="shared" si="396"/>
        <v>5.0000000000000044E-2</v>
      </c>
      <c r="LA63" s="181">
        <f t="shared" si="396"/>
        <v>5.0000000000000044E-2</v>
      </c>
      <c r="LB63" s="181">
        <f t="shared" si="396"/>
        <v>5.0000000000000044E-2</v>
      </c>
      <c r="LC63" s="181">
        <f t="shared" si="397"/>
        <v>5.0000000000000044E-2</v>
      </c>
      <c r="LD63" s="181">
        <f t="shared" si="397"/>
        <v>5.0000000000000044E-2</v>
      </c>
      <c r="LE63" s="181">
        <f t="shared" si="397"/>
        <v>5.0000000000000044E-2</v>
      </c>
      <c r="LF63" s="181">
        <f t="shared" si="397"/>
        <v>5.0000000000000044E-2</v>
      </c>
      <c r="LG63" s="181">
        <f t="shared" si="397"/>
        <v>5.0000000000000044E-2</v>
      </c>
      <c r="LH63" s="181">
        <f t="shared" si="397"/>
        <v>5.0000000000000044E-2</v>
      </c>
      <c r="LI63" s="181">
        <f t="shared" si="397"/>
        <v>5.0000000000000044E-2</v>
      </c>
      <c r="LJ63" s="181">
        <f t="shared" si="397"/>
        <v>5.0000000000000044E-2</v>
      </c>
      <c r="LK63" s="181">
        <f t="shared" si="397"/>
        <v>5.0000000000000044E-2</v>
      </c>
      <c r="LL63" s="181">
        <f t="shared" si="397"/>
        <v>5.0000000000000044E-2</v>
      </c>
      <c r="LM63" s="181">
        <f t="shared" si="397"/>
        <v>5.0000000000000044E-2</v>
      </c>
      <c r="LN63" s="181">
        <f t="shared" si="397"/>
        <v>5.0000000000000044E-2</v>
      </c>
      <c r="LO63" s="181">
        <f t="shared" si="397"/>
        <v>5.0000000000000044E-2</v>
      </c>
      <c r="LP63" s="181">
        <f t="shared" si="397"/>
        <v>5.0000000000000044E-2</v>
      </c>
      <c r="LQ63" s="181">
        <f t="shared" si="397"/>
        <v>5.0000000000000044E-2</v>
      </c>
      <c r="LR63" s="181">
        <f t="shared" si="397"/>
        <v>5.0000000000000044E-2</v>
      </c>
      <c r="LS63" s="181">
        <f t="shared" si="398"/>
        <v>5.0000000000000044E-2</v>
      </c>
      <c r="LT63" s="181">
        <f t="shared" si="398"/>
        <v>5.0000000000000044E-2</v>
      </c>
      <c r="LU63" s="181">
        <f t="shared" si="398"/>
        <v>5.0000000000000044E-2</v>
      </c>
      <c r="LV63" s="181">
        <f t="shared" si="398"/>
        <v>5.0000000000000044E-2</v>
      </c>
      <c r="LW63" s="181">
        <f t="shared" si="398"/>
        <v>5.0000000000000044E-2</v>
      </c>
      <c r="LX63" s="181">
        <f t="shared" si="398"/>
        <v>5.0000000000000044E-2</v>
      </c>
      <c r="LY63" s="181">
        <f t="shared" si="398"/>
        <v>5.0000000000000044E-2</v>
      </c>
      <c r="LZ63" s="181">
        <f t="shared" si="398"/>
        <v>5.0000000000000044E-2</v>
      </c>
      <c r="MA63" s="181">
        <f t="shared" si="398"/>
        <v>5.0000000000000044E-2</v>
      </c>
      <c r="MB63" s="181">
        <f t="shared" si="398"/>
        <v>5.0000000000000044E-2</v>
      </c>
      <c r="MC63" s="181">
        <f t="shared" si="398"/>
        <v>5.0000000000000044E-2</v>
      </c>
      <c r="MD63" s="181">
        <f t="shared" si="398"/>
        <v>5.0000000000000044E-2</v>
      </c>
      <c r="ME63" s="181">
        <f t="shared" si="398"/>
        <v>5.0000000000000044E-2</v>
      </c>
      <c r="MF63" s="181">
        <f t="shared" si="398"/>
        <v>5.0000000000000044E-2</v>
      </c>
      <c r="MG63" s="181">
        <f t="shared" si="398"/>
        <v>5.0000000000000044E-2</v>
      </c>
      <c r="MH63" s="181">
        <f t="shared" si="398"/>
        <v>5.0000000000000044E-2</v>
      </c>
      <c r="MI63" s="181">
        <f t="shared" si="399"/>
        <v>5.0000000000000044E-2</v>
      </c>
      <c r="MJ63" s="181">
        <f t="shared" si="399"/>
        <v>5.0000000000000044E-2</v>
      </c>
      <c r="MK63" s="181">
        <f t="shared" si="399"/>
        <v>5.0000000000000044E-2</v>
      </c>
      <c r="ML63" s="181">
        <f t="shared" si="399"/>
        <v>5.0000000000000044E-2</v>
      </c>
      <c r="MM63" s="181">
        <f t="shared" si="399"/>
        <v>5.0000000000000044E-2</v>
      </c>
      <c r="MN63" s="181">
        <f t="shared" si="399"/>
        <v>5.0000000000000044E-2</v>
      </c>
      <c r="MO63" s="181">
        <f t="shared" si="399"/>
        <v>5.0000000000000044E-2</v>
      </c>
      <c r="MP63" s="181">
        <f t="shared" si="399"/>
        <v>5.0000000000000044E-2</v>
      </c>
      <c r="MQ63" s="181">
        <f t="shared" si="399"/>
        <v>5.0000000000000044E-2</v>
      </c>
      <c r="MR63" s="181">
        <f t="shared" si="399"/>
        <v>5.0000000000000044E-2</v>
      </c>
      <c r="MS63" s="181">
        <f t="shared" si="399"/>
        <v>5.0000000000000044E-2</v>
      </c>
      <c r="MT63" s="181">
        <f t="shared" si="399"/>
        <v>5.0000000000000044E-2</v>
      </c>
      <c r="MU63" s="181">
        <f t="shared" si="399"/>
        <v>5.0000000000000044E-2</v>
      </c>
      <c r="MV63" s="181">
        <f t="shared" si="399"/>
        <v>5.0000000000000044E-2</v>
      </c>
      <c r="MW63" s="181">
        <f t="shared" si="399"/>
        <v>5.0000000000000044E-2</v>
      </c>
      <c r="MX63" s="181">
        <f t="shared" si="399"/>
        <v>5.0000000000000044E-2</v>
      </c>
      <c r="MY63" s="181">
        <f t="shared" si="400"/>
        <v>5.0000000000000044E-2</v>
      </c>
      <c r="MZ63" s="181">
        <f t="shared" si="400"/>
        <v>5.0000000000000044E-2</v>
      </c>
      <c r="NA63" s="181">
        <f t="shared" si="400"/>
        <v>5.0000000000000044E-2</v>
      </c>
      <c r="NB63" s="181">
        <f t="shared" si="400"/>
        <v>5.0000000000000044E-2</v>
      </c>
      <c r="NC63" s="181">
        <f t="shared" si="400"/>
        <v>5.0000000000000044E-2</v>
      </c>
      <c r="ND63" s="181">
        <f t="shared" si="400"/>
        <v>5.0000000000000044E-2</v>
      </c>
      <c r="NE63" s="181">
        <f t="shared" si="400"/>
        <v>5.0000000000000044E-2</v>
      </c>
      <c r="NF63" s="181">
        <f t="shared" si="400"/>
        <v>5.0000000000000044E-2</v>
      </c>
      <c r="NG63" s="181">
        <f t="shared" si="400"/>
        <v>5.0000000000000044E-2</v>
      </c>
      <c r="NH63" s="181">
        <f t="shared" si="400"/>
        <v>5.0000000000000044E-2</v>
      </c>
      <c r="NI63" s="181">
        <f t="shared" si="400"/>
        <v>5.0000000000000044E-2</v>
      </c>
      <c r="NJ63" s="181">
        <f t="shared" si="400"/>
        <v>5.0000000000000044E-2</v>
      </c>
      <c r="NK63" s="181">
        <f t="shared" si="400"/>
        <v>5.0000000000000044E-2</v>
      </c>
      <c r="NL63" s="181">
        <f t="shared" si="400"/>
        <v>5.0000000000000044E-2</v>
      </c>
      <c r="NM63" s="181">
        <f t="shared" si="400"/>
        <v>5.0000000000000044E-2</v>
      </c>
      <c r="NN63" s="181">
        <f t="shared" si="400"/>
        <v>5.0000000000000044E-2</v>
      </c>
      <c r="NO63" s="181">
        <f t="shared" si="401"/>
        <v>5.0000000000000044E-2</v>
      </c>
      <c r="NP63" s="181">
        <f t="shared" si="401"/>
        <v>5.0000000000000044E-2</v>
      </c>
      <c r="NQ63" s="181">
        <f t="shared" si="401"/>
        <v>5.0000000000000044E-2</v>
      </c>
      <c r="NR63" s="181">
        <f t="shared" si="401"/>
        <v>5.0000000000000044E-2</v>
      </c>
      <c r="NS63" s="181">
        <f t="shared" si="401"/>
        <v>5.0000000000000044E-2</v>
      </c>
      <c r="NT63" s="181">
        <f t="shared" si="401"/>
        <v>5.0000000000000044E-2</v>
      </c>
      <c r="NU63" s="181">
        <f t="shared" si="401"/>
        <v>5.0000000000000044E-2</v>
      </c>
      <c r="NV63" s="181">
        <f t="shared" si="401"/>
        <v>5.0000000000000044E-2</v>
      </c>
      <c r="NW63" s="181">
        <f t="shared" si="401"/>
        <v>5.0000000000000044E-2</v>
      </c>
      <c r="NX63" s="181">
        <f t="shared" si="401"/>
        <v>5.0000000000000044E-2</v>
      </c>
      <c r="NY63" s="181">
        <f t="shared" si="401"/>
        <v>5.0000000000000044E-2</v>
      </c>
      <c r="NZ63" s="181">
        <f t="shared" si="401"/>
        <v>5.0000000000000044E-2</v>
      </c>
      <c r="OA63" s="181">
        <f t="shared" si="401"/>
        <v>5.0000000000000044E-2</v>
      </c>
      <c r="OE63" s="8" t="e">
        <f>#REF!</f>
        <v>#REF!</v>
      </c>
      <c r="OF63" s="8" t="s">
        <v>118</v>
      </c>
      <c r="OG63" s="8" t="s">
        <v>108</v>
      </c>
    </row>
    <row r="64" spans="1:412" ht="10.5" x14ac:dyDescent="0.25">
      <c r="A64" s="14">
        <v>0.6</v>
      </c>
      <c r="B64" s="8" t="s">
        <v>187</v>
      </c>
      <c r="C64" s="22">
        <v>5</v>
      </c>
      <c r="D64" s="15">
        <f>D29-A64</f>
        <v>0.15000000000000002</v>
      </c>
      <c r="E64" s="168">
        <v>45292</v>
      </c>
      <c r="F64" s="169">
        <v>45657</v>
      </c>
      <c r="G64" s="170">
        <f t="shared" si="402"/>
        <v>365</v>
      </c>
      <c r="H64" s="170" t="str">
        <f t="shared" si="403"/>
        <v>Sen</v>
      </c>
      <c r="I64" s="171" t="s">
        <v>281</v>
      </c>
      <c r="J64" s="170">
        <f t="shared" si="404"/>
        <v>1</v>
      </c>
      <c r="K64" s="170">
        <f t="shared" si="405"/>
        <v>366</v>
      </c>
      <c r="Z64" s="181">
        <f t="shared" si="406"/>
        <v>0.15000000000000002</v>
      </c>
      <c r="AA64" s="181">
        <f t="shared" si="379"/>
        <v>0.15000000000000002</v>
      </c>
      <c r="AB64" s="181">
        <f t="shared" si="379"/>
        <v>0.15000000000000002</v>
      </c>
      <c r="AC64" s="181">
        <f t="shared" si="379"/>
        <v>0.15000000000000002</v>
      </c>
      <c r="AD64" s="181">
        <f t="shared" si="379"/>
        <v>0.15000000000000002</v>
      </c>
      <c r="AE64" s="181">
        <f t="shared" si="379"/>
        <v>0.15000000000000002</v>
      </c>
      <c r="AF64" s="181">
        <f t="shared" si="379"/>
        <v>0.15000000000000002</v>
      </c>
      <c r="AG64" s="181">
        <f t="shared" si="379"/>
        <v>0.15000000000000002</v>
      </c>
      <c r="AH64" s="181">
        <f t="shared" si="379"/>
        <v>0.15000000000000002</v>
      </c>
      <c r="AI64" s="181">
        <f t="shared" si="379"/>
        <v>0.15000000000000002</v>
      </c>
      <c r="AJ64" s="181">
        <f t="shared" si="379"/>
        <v>0.15000000000000002</v>
      </c>
      <c r="AK64" s="181">
        <f t="shared" si="379"/>
        <v>0.15000000000000002</v>
      </c>
      <c r="AL64" s="181">
        <f t="shared" si="379"/>
        <v>0.15000000000000002</v>
      </c>
      <c r="AM64" s="181">
        <f t="shared" si="379"/>
        <v>0.15000000000000002</v>
      </c>
      <c r="AN64" s="181">
        <f t="shared" si="379"/>
        <v>0.15000000000000002</v>
      </c>
      <c r="AO64" s="181">
        <f t="shared" si="379"/>
        <v>0.15000000000000002</v>
      </c>
      <c r="AP64" s="181">
        <f t="shared" si="379"/>
        <v>0.15000000000000002</v>
      </c>
      <c r="AQ64" s="181">
        <f t="shared" si="380"/>
        <v>0.15000000000000002</v>
      </c>
      <c r="AR64" s="181">
        <f t="shared" si="380"/>
        <v>0.15000000000000002</v>
      </c>
      <c r="AS64" s="181">
        <f t="shared" si="380"/>
        <v>0.15000000000000002</v>
      </c>
      <c r="AT64" s="181">
        <f t="shared" si="380"/>
        <v>0.15000000000000002</v>
      </c>
      <c r="AU64" s="181">
        <f t="shared" si="380"/>
        <v>0.15000000000000002</v>
      </c>
      <c r="AV64" s="181">
        <f t="shared" si="380"/>
        <v>0.15000000000000002</v>
      </c>
      <c r="AW64" s="181">
        <f t="shared" si="380"/>
        <v>0.15000000000000002</v>
      </c>
      <c r="AX64" s="181">
        <f t="shared" si="380"/>
        <v>0.15000000000000002</v>
      </c>
      <c r="AY64" s="181">
        <f t="shared" si="380"/>
        <v>0.15000000000000002</v>
      </c>
      <c r="AZ64" s="181">
        <f t="shared" si="380"/>
        <v>0.15000000000000002</v>
      </c>
      <c r="BA64" s="181">
        <f t="shared" si="380"/>
        <v>0.15000000000000002</v>
      </c>
      <c r="BB64" s="181">
        <f t="shared" si="380"/>
        <v>0.15000000000000002</v>
      </c>
      <c r="BC64" s="181">
        <f t="shared" si="380"/>
        <v>0.15000000000000002</v>
      </c>
      <c r="BD64" s="181">
        <f t="shared" si="380"/>
        <v>0.15000000000000002</v>
      </c>
      <c r="BE64" s="181">
        <f t="shared" si="380"/>
        <v>0.15000000000000002</v>
      </c>
      <c r="BF64" s="181">
        <f t="shared" si="380"/>
        <v>0.15000000000000002</v>
      </c>
      <c r="BG64" s="181">
        <f t="shared" si="381"/>
        <v>0.15000000000000002</v>
      </c>
      <c r="BH64" s="181">
        <f t="shared" si="381"/>
        <v>0.15000000000000002</v>
      </c>
      <c r="BI64" s="181">
        <f t="shared" si="381"/>
        <v>0.15000000000000002</v>
      </c>
      <c r="BJ64" s="181">
        <f t="shared" si="381"/>
        <v>0.15000000000000002</v>
      </c>
      <c r="BK64" s="181">
        <f t="shared" si="381"/>
        <v>0.15000000000000002</v>
      </c>
      <c r="BL64" s="181">
        <f t="shared" si="381"/>
        <v>0.15000000000000002</v>
      </c>
      <c r="BM64" s="181">
        <f t="shared" si="381"/>
        <v>0.15000000000000002</v>
      </c>
      <c r="BN64" s="181">
        <f t="shared" si="381"/>
        <v>0.15000000000000002</v>
      </c>
      <c r="BO64" s="181">
        <f t="shared" si="381"/>
        <v>0.15000000000000002</v>
      </c>
      <c r="BP64" s="181">
        <f t="shared" si="381"/>
        <v>0.15000000000000002</v>
      </c>
      <c r="BQ64" s="181">
        <f t="shared" si="381"/>
        <v>0.15000000000000002</v>
      </c>
      <c r="BR64" s="181">
        <f t="shared" si="381"/>
        <v>0.15000000000000002</v>
      </c>
      <c r="BS64" s="181">
        <f t="shared" si="381"/>
        <v>0.15000000000000002</v>
      </c>
      <c r="BT64" s="181">
        <f t="shared" si="381"/>
        <v>0.15000000000000002</v>
      </c>
      <c r="BU64" s="181">
        <f t="shared" si="381"/>
        <v>0.15000000000000002</v>
      </c>
      <c r="BV64" s="181">
        <f t="shared" si="381"/>
        <v>0.15000000000000002</v>
      </c>
      <c r="BW64" s="181">
        <f t="shared" si="382"/>
        <v>0.15000000000000002</v>
      </c>
      <c r="BX64" s="181">
        <f t="shared" si="382"/>
        <v>0.15000000000000002</v>
      </c>
      <c r="BY64" s="181">
        <f t="shared" si="382"/>
        <v>0.15000000000000002</v>
      </c>
      <c r="BZ64" s="181">
        <f t="shared" si="382"/>
        <v>0.15000000000000002</v>
      </c>
      <c r="CA64" s="181">
        <f t="shared" si="382"/>
        <v>0.15000000000000002</v>
      </c>
      <c r="CB64" s="181">
        <f t="shared" si="382"/>
        <v>0.15000000000000002</v>
      </c>
      <c r="CC64" s="181">
        <f t="shared" si="382"/>
        <v>0.15000000000000002</v>
      </c>
      <c r="CD64" s="181">
        <f t="shared" si="382"/>
        <v>0.15000000000000002</v>
      </c>
      <c r="CE64" s="181">
        <f t="shared" si="382"/>
        <v>0.15000000000000002</v>
      </c>
      <c r="CF64" s="181">
        <f t="shared" si="382"/>
        <v>0.15000000000000002</v>
      </c>
      <c r="CG64" s="181">
        <f t="shared" si="382"/>
        <v>0.15000000000000002</v>
      </c>
      <c r="CH64" s="181">
        <f t="shared" si="382"/>
        <v>0.15000000000000002</v>
      </c>
      <c r="CI64" s="181">
        <f t="shared" si="382"/>
        <v>0.15000000000000002</v>
      </c>
      <c r="CJ64" s="181">
        <f t="shared" si="382"/>
        <v>0.15000000000000002</v>
      </c>
      <c r="CK64" s="181">
        <f t="shared" si="382"/>
        <v>0.15000000000000002</v>
      </c>
      <c r="CL64" s="181">
        <f t="shared" si="382"/>
        <v>0.15000000000000002</v>
      </c>
      <c r="CM64" s="181">
        <f t="shared" si="383"/>
        <v>0.15000000000000002</v>
      </c>
      <c r="CN64" s="181">
        <f t="shared" si="383"/>
        <v>0.15000000000000002</v>
      </c>
      <c r="CO64" s="181">
        <f t="shared" si="383"/>
        <v>0.15000000000000002</v>
      </c>
      <c r="CP64" s="181">
        <f t="shared" si="383"/>
        <v>0.15000000000000002</v>
      </c>
      <c r="CQ64" s="181">
        <f t="shared" si="383"/>
        <v>0.15000000000000002</v>
      </c>
      <c r="CR64" s="181">
        <f t="shared" si="383"/>
        <v>0.15000000000000002</v>
      </c>
      <c r="CS64" s="181">
        <f t="shared" si="383"/>
        <v>0.15000000000000002</v>
      </c>
      <c r="CT64" s="181">
        <f t="shared" si="383"/>
        <v>0.15000000000000002</v>
      </c>
      <c r="CU64" s="181">
        <f t="shared" si="383"/>
        <v>0.15000000000000002</v>
      </c>
      <c r="CV64" s="181">
        <f t="shared" si="383"/>
        <v>0.15000000000000002</v>
      </c>
      <c r="CW64" s="181">
        <f t="shared" si="383"/>
        <v>0.15000000000000002</v>
      </c>
      <c r="CX64" s="181">
        <f t="shared" si="383"/>
        <v>0.15000000000000002</v>
      </c>
      <c r="CY64" s="181">
        <f t="shared" si="383"/>
        <v>0.15000000000000002</v>
      </c>
      <c r="CZ64" s="181">
        <f t="shared" si="383"/>
        <v>0.15000000000000002</v>
      </c>
      <c r="DA64" s="181">
        <f t="shared" si="383"/>
        <v>0.15000000000000002</v>
      </c>
      <c r="DB64" s="181">
        <f t="shared" si="383"/>
        <v>0.15000000000000002</v>
      </c>
      <c r="DC64" s="181">
        <f t="shared" si="384"/>
        <v>0.15000000000000002</v>
      </c>
      <c r="DD64" s="181">
        <f t="shared" si="384"/>
        <v>0.15000000000000002</v>
      </c>
      <c r="DE64" s="181">
        <f t="shared" si="384"/>
        <v>0.15000000000000002</v>
      </c>
      <c r="DF64" s="181">
        <f t="shared" si="384"/>
        <v>0.15000000000000002</v>
      </c>
      <c r="DG64" s="181">
        <f t="shared" si="384"/>
        <v>0.15000000000000002</v>
      </c>
      <c r="DH64" s="181">
        <f t="shared" si="384"/>
        <v>0.15000000000000002</v>
      </c>
      <c r="DI64" s="181">
        <f t="shared" si="384"/>
        <v>0.15000000000000002</v>
      </c>
      <c r="DJ64" s="181">
        <f t="shared" si="384"/>
        <v>0.15000000000000002</v>
      </c>
      <c r="DK64" s="181">
        <f t="shared" si="384"/>
        <v>0.15000000000000002</v>
      </c>
      <c r="DL64" s="181">
        <f t="shared" si="384"/>
        <v>0.15000000000000002</v>
      </c>
      <c r="DM64" s="181">
        <f t="shared" si="384"/>
        <v>0.15000000000000002</v>
      </c>
      <c r="DN64" s="181">
        <f t="shared" si="384"/>
        <v>0.15000000000000002</v>
      </c>
      <c r="DO64" s="181">
        <f t="shared" si="384"/>
        <v>0.15000000000000002</v>
      </c>
      <c r="DP64" s="181">
        <f t="shared" si="384"/>
        <v>0.15000000000000002</v>
      </c>
      <c r="DQ64" s="181">
        <f t="shared" si="384"/>
        <v>0.15000000000000002</v>
      </c>
      <c r="DR64" s="181">
        <f t="shared" si="384"/>
        <v>0.15000000000000002</v>
      </c>
      <c r="DS64" s="181">
        <f t="shared" si="385"/>
        <v>0.15000000000000002</v>
      </c>
      <c r="DT64" s="181">
        <f t="shared" si="385"/>
        <v>0.15000000000000002</v>
      </c>
      <c r="DU64" s="181">
        <f t="shared" si="385"/>
        <v>0.15000000000000002</v>
      </c>
      <c r="DV64" s="181">
        <f t="shared" si="385"/>
        <v>0.15000000000000002</v>
      </c>
      <c r="DW64" s="181">
        <f t="shared" si="385"/>
        <v>0.15000000000000002</v>
      </c>
      <c r="DX64" s="181">
        <f t="shared" si="385"/>
        <v>0.15000000000000002</v>
      </c>
      <c r="DY64" s="181">
        <f t="shared" si="385"/>
        <v>0.15000000000000002</v>
      </c>
      <c r="DZ64" s="181">
        <f t="shared" si="385"/>
        <v>0.15000000000000002</v>
      </c>
      <c r="EA64" s="181">
        <f t="shared" si="385"/>
        <v>0.15000000000000002</v>
      </c>
      <c r="EB64" s="181">
        <f t="shared" si="385"/>
        <v>0.15000000000000002</v>
      </c>
      <c r="EC64" s="181">
        <f t="shared" si="385"/>
        <v>0.15000000000000002</v>
      </c>
      <c r="ED64" s="181">
        <f t="shared" si="385"/>
        <v>0.15000000000000002</v>
      </c>
      <c r="EE64" s="181">
        <f t="shared" si="385"/>
        <v>0.15000000000000002</v>
      </c>
      <c r="EF64" s="181">
        <f t="shared" si="385"/>
        <v>0.15000000000000002</v>
      </c>
      <c r="EG64" s="181">
        <f t="shared" si="385"/>
        <v>0.15000000000000002</v>
      </c>
      <c r="EH64" s="181">
        <f t="shared" si="385"/>
        <v>0.15000000000000002</v>
      </c>
      <c r="EI64" s="181">
        <f t="shared" si="386"/>
        <v>0.15000000000000002</v>
      </c>
      <c r="EJ64" s="181">
        <f t="shared" si="386"/>
        <v>0.15000000000000002</v>
      </c>
      <c r="EK64" s="181">
        <f t="shared" si="386"/>
        <v>0.15000000000000002</v>
      </c>
      <c r="EL64" s="181">
        <f t="shared" si="386"/>
        <v>0.15000000000000002</v>
      </c>
      <c r="EM64" s="181">
        <f t="shared" si="386"/>
        <v>0.15000000000000002</v>
      </c>
      <c r="EN64" s="181">
        <f t="shared" si="386"/>
        <v>0.15000000000000002</v>
      </c>
      <c r="EO64" s="181">
        <f t="shared" si="386"/>
        <v>0.15000000000000002</v>
      </c>
      <c r="EP64" s="181">
        <f t="shared" si="386"/>
        <v>0.15000000000000002</v>
      </c>
      <c r="EQ64" s="181">
        <f t="shared" si="386"/>
        <v>0.15000000000000002</v>
      </c>
      <c r="ER64" s="181">
        <f t="shared" si="386"/>
        <v>0.15000000000000002</v>
      </c>
      <c r="ES64" s="181">
        <f t="shared" si="386"/>
        <v>0.15000000000000002</v>
      </c>
      <c r="ET64" s="181">
        <f t="shared" si="386"/>
        <v>0.15000000000000002</v>
      </c>
      <c r="EU64" s="181">
        <f t="shared" si="386"/>
        <v>0.15000000000000002</v>
      </c>
      <c r="EV64" s="181">
        <f t="shared" si="386"/>
        <v>0.15000000000000002</v>
      </c>
      <c r="EW64" s="181">
        <f t="shared" si="386"/>
        <v>0.15000000000000002</v>
      </c>
      <c r="EX64" s="181">
        <f t="shared" si="386"/>
        <v>0.15000000000000002</v>
      </c>
      <c r="EY64" s="181">
        <f t="shared" si="387"/>
        <v>0.15000000000000002</v>
      </c>
      <c r="EZ64" s="181">
        <f t="shared" si="387"/>
        <v>0.15000000000000002</v>
      </c>
      <c r="FA64" s="181">
        <f t="shared" si="387"/>
        <v>0.15000000000000002</v>
      </c>
      <c r="FB64" s="181">
        <f t="shared" si="387"/>
        <v>0.15000000000000002</v>
      </c>
      <c r="FC64" s="181">
        <f t="shared" si="387"/>
        <v>0.15000000000000002</v>
      </c>
      <c r="FD64" s="181">
        <f t="shared" si="387"/>
        <v>0.15000000000000002</v>
      </c>
      <c r="FE64" s="181">
        <f t="shared" si="387"/>
        <v>0.15000000000000002</v>
      </c>
      <c r="FF64" s="181">
        <f t="shared" si="387"/>
        <v>0.15000000000000002</v>
      </c>
      <c r="FG64" s="181">
        <f t="shared" si="387"/>
        <v>0.15000000000000002</v>
      </c>
      <c r="FH64" s="181">
        <f t="shared" si="387"/>
        <v>0.15000000000000002</v>
      </c>
      <c r="FI64" s="181">
        <f t="shared" si="387"/>
        <v>0.15000000000000002</v>
      </c>
      <c r="FJ64" s="181">
        <f t="shared" si="387"/>
        <v>0.15000000000000002</v>
      </c>
      <c r="FK64" s="181">
        <f t="shared" si="387"/>
        <v>0.15000000000000002</v>
      </c>
      <c r="FL64" s="181">
        <f t="shared" si="387"/>
        <v>0.15000000000000002</v>
      </c>
      <c r="FM64" s="181">
        <f t="shared" si="387"/>
        <v>0.15000000000000002</v>
      </c>
      <c r="FN64" s="181">
        <f t="shared" si="387"/>
        <v>0.15000000000000002</v>
      </c>
      <c r="FO64" s="181">
        <f t="shared" si="388"/>
        <v>0.15000000000000002</v>
      </c>
      <c r="FP64" s="181">
        <f t="shared" si="388"/>
        <v>0.15000000000000002</v>
      </c>
      <c r="FQ64" s="181">
        <f t="shared" si="388"/>
        <v>0.15000000000000002</v>
      </c>
      <c r="FR64" s="181">
        <f t="shared" si="388"/>
        <v>0.15000000000000002</v>
      </c>
      <c r="FS64" s="181">
        <f t="shared" si="388"/>
        <v>0.15000000000000002</v>
      </c>
      <c r="FT64" s="181">
        <f t="shared" si="388"/>
        <v>0.15000000000000002</v>
      </c>
      <c r="FU64" s="181">
        <f t="shared" si="388"/>
        <v>0.15000000000000002</v>
      </c>
      <c r="FV64" s="181">
        <f t="shared" si="388"/>
        <v>0.15000000000000002</v>
      </c>
      <c r="FW64" s="181">
        <f t="shared" si="388"/>
        <v>0.15000000000000002</v>
      </c>
      <c r="FX64" s="181">
        <f t="shared" si="388"/>
        <v>0.15000000000000002</v>
      </c>
      <c r="FY64" s="181">
        <f t="shared" si="388"/>
        <v>0.15000000000000002</v>
      </c>
      <c r="FZ64" s="181">
        <f t="shared" si="388"/>
        <v>0.15000000000000002</v>
      </c>
      <c r="GA64" s="181">
        <f t="shared" si="388"/>
        <v>0.15000000000000002</v>
      </c>
      <c r="GB64" s="181">
        <f t="shared" si="388"/>
        <v>0.15000000000000002</v>
      </c>
      <c r="GC64" s="181">
        <f t="shared" si="388"/>
        <v>0.15000000000000002</v>
      </c>
      <c r="GD64" s="181">
        <f t="shared" si="388"/>
        <v>0.15000000000000002</v>
      </c>
      <c r="GE64" s="181">
        <f t="shared" si="389"/>
        <v>0.15000000000000002</v>
      </c>
      <c r="GF64" s="181">
        <f t="shared" si="389"/>
        <v>0.15000000000000002</v>
      </c>
      <c r="GG64" s="181">
        <f t="shared" si="389"/>
        <v>0.15000000000000002</v>
      </c>
      <c r="GH64" s="181">
        <f t="shared" si="389"/>
        <v>0.15000000000000002</v>
      </c>
      <c r="GI64" s="181">
        <f t="shared" si="389"/>
        <v>0.15000000000000002</v>
      </c>
      <c r="GJ64" s="181">
        <f t="shared" si="389"/>
        <v>0.15000000000000002</v>
      </c>
      <c r="GK64" s="181">
        <f t="shared" si="389"/>
        <v>0.15000000000000002</v>
      </c>
      <c r="GL64" s="181">
        <f t="shared" si="389"/>
        <v>0.15000000000000002</v>
      </c>
      <c r="GM64" s="181">
        <f t="shared" si="389"/>
        <v>0.15000000000000002</v>
      </c>
      <c r="GN64" s="181">
        <f t="shared" si="389"/>
        <v>0.15000000000000002</v>
      </c>
      <c r="GO64" s="181">
        <f t="shared" si="389"/>
        <v>0.15000000000000002</v>
      </c>
      <c r="GP64" s="181">
        <f t="shared" si="389"/>
        <v>0.15000000000000002</v>
      </c>
      <c r="GQ64" s="181">
        <f t="shared" si="389"/>
        <v>0.15000000000000002</v>
      </c>
      <c r="GR64" s="181">
        <f t="shared" si="389"/>
        <v>0.15000000000000002</v>
      </c>
      <c r="GS64" s="181">
        <f t="shared" si="389"/>
        <v>0.15000000000000002</v>
      </c>
      <c r="GT64" s="181">
        <f t="shared" si="389"/>
        <v>0.15000000000000002</v>
      </c>
      <c r="GU64" s="181">
        <f t="shared" si="390"/>
        <v>0.15000000000000002</v>
      </c>
      <c r="GV64" s="181">
        <f t="shared" si="390"/>
        <v>0.15000000000000002</v>
      </c>
      <c r="GW64" s="181">
        <f t="shared" si="390"/>
        <v>0.15000000000000002</v>
      </c>
      <c r="GX64" s="181">
        <f t="shared" si="390"/>
        <v>0.15000000000000002</v>
      </c>
      <c r="GY64" s="181">
        <f t="shared" si="390"/>
        <v>0.15000000000000002</v>
      </c>
      <c r="GZ64" s="181">
        <f t="shared" si="390"/>
        <v>0.15000000000000002</v>
      </c>
      <c r="HA64" s="181">
        <f t="shared" si="390"/>
        <v>0.15000000000000002</v>
      </c>
      <c r="HB64" s="181">
        <f t="shared" si="390"/>
        <v>0.15000000000000002</v>
      </c>
      <c r="HC64" s="181">
        <f t="shared" si="390"/>
        <v>0.15000000000000002</v>
      </c>
      <c r="HD64" s="181">
        <f t="shared" si="390"/>
        <v>0.15000000000000002</v>
      </c>
      <c r="HE64" s="181">
        <f t="shared" si="390"/>
        <v>0.15000000000000002</v>
      </c>
      <c r="HF64" s="181">
        <f t="shared" si="390"/>
        <v>0.15000000000000002</v>
      </c>
      <c r="HG64" s="181">
        <f t="shared" si="390"/>
        <v>0.15000000000000002</v>
      </c>
      <c r="HH64" s="181">
        <f t="shared" si="390"/>
        <v>0.15000000000000002</v>
      </c>
      <c r="HI64" s="181">
        <f t="shared" si="390"/>
        <v>0.15000000000000002</v>
      </c>
      <c r="HJ64" s="181">
        <f t="shared" si="390"/>
        <v>0.15000000000000002</v>
      </c>
      <c r="HK64" s="181">
        <f t="shared" si="391"/>
        <v>0.15000000000000002</v>
      </c>
      <c r="HL64" s="181">
        <f t="shared" si="391"/>
        <v>0.15000000000000002</v>
      </c>
      <c r="HM64" s="181">
        <f t="shared" si="391"/>
        <v>0.15000000000000002</v>
      </c>
      <c r="HN64" s="181">
        <f t="shared" si="391"/>
        <v>0.15000000000000002</v>
      </c>
      <c r="HO64" s="181">
        <f t="shared" si="391"/>
        <v>0.15000000000000002</v>
      </c>
      <c r="HP64" s="181">
        <f t="shared" si="391"/>
        <v>0.15000000000000002</v>
      </c>
      <c r="HQ64" s="181">
        <f t="shared" si="391"/>
        <v>0.15000000000000002</v>
      </c>
      <c r="HR64" s="181">
        <f t="shared" si="391"/>
        <v>0.15000000000000002</v>
      </c>
      <c r="HS64" s="181">
        <f t="shared" si="391"/>
        <v>0.15000000000000002</v>
      </c>
      <c r="HT64" s="181">
        <f t="shared" si="391"/>
        <v>0.15000000000000002</v>
      </c>
      <c r="HU64" s="181">
        <f t="shared" si="391"/>
        <v>0.15000000000000002</v>
      </c>
      <c r="HV64" s="181">
        <f t="shared" si="391"/>
        <v>0.15000000000000002</v>
      </c>
      <c r="HW64" s="181">
        <f t="shared" si="391"/>
        <v>0.15000000000000002</v>
      </c>
      <c r="HX64" s="181">
        <f t="shared" si="391"/>
        <v>0.15000000000000002</v>
      </c>
      <c r="HY64" s="181">
        <f t="shared" si="391"/>
        <v>0.15000000000000002</v>
      </c>
      <c r="HZ64" s="181">
        <f t="shared" si="391"/>
        <v>0.15000000000000002</v>
      </c>
      <c r="IA64" s="181">
        <f t="shared" si="392"/>
        <v>0.15000000000000002</v>
      </c>
      <c r="IB64" s="181">
        <f t="shared" si="392"/>
        <v>0.15000000000000002</v>
      </c>
      <c r="IC64" s="181">
        <f t="shared" si="392"/>
        <v>0.15000000000000002</v>
      </c>
      <c r="ID64" s="181">
        <f t="shared" si="392"/>
        <v>0.15000000000000002</v>
      </c>
      <c r="IE64" s="181">
        <f t="shared" si="392"/>
        <v>0.15000000000000002</v>
      </c>
      <c r="IF64" s="181">
        <f t="shared" si="392"/>
        <v>0.15000000000000002</v>
      </c>
      <c r="IG64" s="181">
        <f t="shared" si="392"/>
        <v>0.15000000000000002</v>
      </c>
      <c r="IH64" s="181">
        <f t="shared" si="392"/>
        <v>0.15000000000000002</v>
      </c>
      <c r="II64" s="181">
        <f t="shared" si="392"/>
        <v>0.15000000000000002</v>
      </c>
      <c r="IJ64" s="181">
        <f t="shared" si="392"/>
        <v>0.15000000000000002</v>
      </c>
      <c r="IK64" s="181">
        <f t="shared" si="392"/>
        <v>0.15000000000000002</v>
      </c>
      <c r="IL64" s="181">
        <f t="shared" si="392"/>
        <v>0.15000000000000002</v>
      </c>
      <c r="IM64" s="181">
        <f t="shared" si="392"/>
        <v>0.15000000000000002</v>
      </c>
      <c r="IN64" s="181">
        <f t="shared" si="392"/>
        <v>0.15000000000000002</v>
      </c>
      <c r="IO64" s="181">
        <f t="shared" si="392"/>
        <v>0.15000000000000002</v>
      </c>
      <c r="IP64" s="181">
        <f t="shared" si="392"/>
        <v>0.15000000000000002</v>
      </c>
      <c r="IQ64" s="181">
        <f t="shared" si="393"/>
        <v>0.15000000000000002</v>
      </c>
      <c r="IR64" s="181">
        <f t="shared" si="393"/>
        <v>0.15000000000000002</v>
      </c>
      <c r="IS64" s="181">
        <f t="shared" si="393"/>
        <v>0.15000000000000002</v>
      </c>
      <c r="IT64" s="181">
        <f t="shared" si="393"/>
        <v>0.15000000000000002</v>
      </c>
      <c r="IU64" s="181">
        <f t="shared" si="393"/>
        <v>0.15000000000000002</v>
      </c>
      <c r="IV64" s="181">
        <f t="shared" si="393"/>
        <v>0.15000000000000002</v>
      </c>
      <c r="IW64" s="181">
        <f t="shared" si="393"/>
        <v>0.15000000000000002</v>
      </c>
      <c r="IX64" s="181">
        <f t="shared" si="393"/>
        <v>0.15000000000000002</v>
      </c>
      <c r="IY64" s="181">
        <f t="shared" si="393"/>
        <v>0.15000000000000002</v>
      </c>
      <c r="IZ64" s="181">
        <f t="shared" si="393"/>
        <v>0.15000000000000002</v>
      </c>
      <c r="JA64" s="181">
        <f t="shared" si="393"/>
        <v>0.15000000000000002</v>
      </c>
      <c r="JB64" s="181">
        <f t="shared" si="393"/>
        <v>0.15000000000000002</v>
      </c>
      <c r="JC64" s="181">
        <f t="shared" si="393"/>
        <v>0.15000000000000002</v>
      </c>
      <c r="JD64" s="181">
        <f t="shared" si="393"/>
        <v>0.15000000000000002</v>
      </c>
      <c r="JE64" s="181">
        <f t="shared" si="393"/>
        <v>0.15000000000000002</v>
      </c>
      <c r="JF64" s="181">
        <f t="shared" si="393"/>
        <v>0.15000000000000002</v>
      </c>
      <c r="JG64" s="181">
        <f t="shared" si="394"/>
        <v>0.15000000000000002</v>
      </c>
      <c r="JH64" s="181">
        <f t="shared" si="394"/>
        <v>0.15000000000000002</v>
      </c>
      <c r="JI64" s="181">
        <f t="shared" si="394"/>
        <v>0.15000000000000002</v>
      </c>
      <c r="JJ64" s="181">
        <f t="shared" si="394"/>
        <v>0.15000000000000002</v>
      </c>
      <c r="JK64" s="181">
        <f t="shared" si="394"/>
        <v>0.15000000000000002</v>
      </c>
      <c r="JL64" s="181">
        <f t="shared" si="394"/>
        <v>0.15000000000000002</v>
      </c>
      <c r="JM64" s="181">
        <f t="shared" si="394"/>
        <v>0.15000000000000002</v>
      </c>
      <c r="JN64" s="181">
        <f t="shared" si="394"/>
        <v>0.15000000000000002</v>
      </c>
      <c r="JO64" s="181">
        <f t="shared" si="394"/>
        <v>0.15000000000000002</v>
      </c>
      <c r="JP64" s="181">
        <f t="shared" si="394"/>
        <v>0.15000000000000002</v>
      </c>
      <c r="JQ64" s="181">
        <f t="shared" si="394"/>
        <v>0.15000000000000002</v>
      </c>
      <c r="JR64" s="181">
        <f t="shared" si="394"/>
        <v>0.15000000000000002</v>
      </c>
      <c r="JS64" s="181">
        <f t="shared" si="394"/>
        <v>0.15000000000000002</v>
      </c>
      <c r="JT64" s="181">
        <f t="shared" si="394"/>
        <v>0.15000000000000002</v>
      </c>
      <c r="JU64" s="181">
        <f t="shared" si="394"/>
        <v>0.15000000000000002</v>
      </c>
      <c r="JV64" s="181">
        <f t="shared" si="394"/>
        <v>0.15000000000000002</v>
      </c>
      <c r="JW64" s="181">
        <f t="shared" si="395"/>
        <v>0.15000000000000002</v>
      </c>
      <c r="JX64" s="181">
        <f t="shared" si="395"/>
        <v>0.15000000000000002</v>
      </c>
      <c r="JY64" s="181">
        <f t="shared" si="395"/>
        <v>0.15000000000000002</v>
      </c>
      <c r="JZ64" s="181">
        <f t="shared" si="395"/>
        <v>0.15000000000000002</v>
      </c>
      <c r="KA64" s="181">
        <f t="shared" si="395"/>
        <v>0.15000000000000002</v>
      </c>
      <c r="KB64" s="181">
        <f t="shared" si="395"/>
        <v>0.15000000000000002</v>
      </c>
      <c r="KC64" s="181">
        <f t="shared" si="395"/>
        <v>0.15000000000000002</v>
      </c>
      <c r="KD64" s="181">
        <f t="shared" si="395"/>
        <v>0.15000000000000002</v>
      </c>
      <c r="KE64" s="181">
        <f t="shared" si="395"/>
        <v>0.15000000000000002</v>
      </c>
      <c r="KF64" s="181">
        <f t="shared" si="395"/>
        <v>0.15000000000000002</v>
      </c>
      <c r="KG64" s="181">
        <f t="shared" si="395"/>
        <v>0.15000000000000002</v>
      </c>
      <c r="KH64" s="181">
        <f t="shared" si="395"/>
        <v>0.15000000000000002</v>
      </c>
      <c r="KI64" s="181">
        <f t="shared" si="395"/>
        <v>0.15000000000000002</v>
      </c>
      <c r="KJ64" s="181">
        <f t="shared" si="395"/>
        <v>0.15000000000000002</v>
      </c>
      <c r="KK64" s="181">
        <f t="shared" si="395"/>
        <v>0.15000000000000002</v>
      </c>
      <c r="KL64" s="181">
        <f t="shared" si="395"/>
        <v>0.15000000000000002</v>
      </c>
      <c r="KM64" s="181">
        <f t="shared" si="396"/>
        <v>0.15000000000000002</v>
      </c>
      <c r="KN64" s="181">
        <f t="shared" si="396"/>
        <v>0.15000000000000002</v>
      </c>
      <c r="KO64" s="181">
        <f t="shared" si="396"/>
        <v>0.15000000000000002</v>
      </c>
      <c r="KP64" s="181">
        <f t="shared" si="396"/>
        <v>0.15000000000000002</v>
      </c>
      <c r="KQ64" s="181">
        <f t="shared" si="396"/>
        <v>0.15000000000000002</v>
      </c>
      <c r="KR64" s="181">
        <f t="shared" si="396"/>
        <v>0.15000000000000002</v>
      </c>
      <c r="KS64" s="181">
        <f t="shared" si="396"/>
        <v>0.15000000000000002</v>
      </c>
      <c r="KT64" s="181">
        <f t="shared" si="396"/>
        <v>0.15000000000000002</v>
      </c>
      <c r="KU64" s="181">
        <f t="shared" si="396"/>
        <v>0.15000000000000002</v>
      </c>
      <c r="KV64" s="181">
        <f t="shared" si="396"/>
        <v>0.15000000000000002</v>
      </c>
      <c r="KW64" s="181">
        <f t="shared" si="396"/>
        <v>0.15000000000000002</v>
      </c>
      <c r="KX64" s="181">
        <f t="shared" si="396"/>
        <v>0.15000000000000002</v>
      </c>
      <c r="KY64" s="181">
        <f t="shared" si="396"/>
        <v>0.15000000000000002</v>
      </c>
      <c r="KZ64" s="181">
        <f t="shared" si="396"/>
        <v>0.15000000000000002</v>
      </c>
      <c r="LA64" s="181">
        <f t="shared" si="396"/>
        <v>0.15000000000000002</v>
      </c>
      <c r="LB64" s="181">
        <f t="shared" si="396"/>
        <v>0.15000000000000002</v>
      </c>
      <c r="LC64" s="181">
        <f t="shared" si="397"/>
        <v>0.15000000000000002</v>
      </c>
      <c r="LD64" s="181">
        <f t="shared" si="397"/>
        <v>0.15000000000000002</v>
      </c>
      <c r="LE64" s="181">
        <f t="shared" si="397"/>
        <v>0.15000000000000002</v>
      </c>
      <c r="LF64" s="181">
        <f t="shared" si="397"/>
        <v>0.15000000000000002</v>
      </c>
      <c r="LG64" s="181">
        <f t="shared" si="397"/>
        <v>0.15000000000000002</v>
      </c>
      <c r="LH64" s="181">
        <f t="shared" si="397"/>
        <v>0.15000000000000002</v>
      </c>
      <c r="LI64" s="181">
        <f t="shared" si="397"/>
        <v>0.15000000000000002</v>
      </c>
      <c r="LJ64" s="181">
        <f t="shared" si="397"/>
        <v>0.15000000000000002</v>
      </c>
      <c r="LK64" s="181">
        <f t="shared" si="397"/>
        <v>0.15000000000000002</v>
      </c>
      <c r="LL64" s="181">
        <f t="shared" si="397"/>
        <v>0.15000000000000002</v>
      </c>
      <c r="LM64" s="181">
        <f t="shared" si="397"/>
        <v>0.15000000000000002</v>
      </c>
      <c r="LN64" s="181">
        <f t="shared" si="397"/>
        <v>0.15000000000000002</v>
      </c>
      <c r="LO64" s="181">
        <f t="shared" si="397"/>
        <v>0.15000000000000002</v>
      </c>
      <c r="LP64" s="181">
        <f t="shared" si="397"/>
        <v>0.15000000000000002</v>
      </c>
      <c r="LQ64" s="181">
        <f t="shared" si="397"/>
        <v>0.15000000000000002</v>
      </c>
      <c r="LR64" s="181">
        <f t="shared" si="397"/>
        <v>0.15000000000000002</v>
      </c>
      <c r="LS64" s="181">
        <f t="shared" si="398"/>
        <v>0.15000000000000002</v>
      </c>
      <c r="LT64" s="181">
        <f t="shared" si="398"/>
        <v>0.15000000000000002</v>
      </c>
      <c r="LU64" s="181">
        <f t="shared" si="398"/>
        <v>0.15000000000000002</v>
      </c>
      <c r="LV64" s="181">
        <f t="shared" si="398"/>
        <v>0.15000000000000002</v>
      </c>
      <c r="LW64" s="181">
        <f t="shared" si="398"/>
        <v>0.15000000000000002</v>
      </c>
      <c r="LX64" s="181">
        <f t="shared" si="398"/>
        <v>0.15000000000000002</v>
      </c>
      <c r="LY64" s="181">
        <f t="shared" si="398"/>
        <v>0.15000000000000002</v>
      </c>
      <c r="LZ64" s="181">
        <f t="shared" si="398"/>
        <v>0.15000000000000002</v>
      </c>
      <c r="MA64" s="181">
        <f t="shared" si="398"/>
        <v>0.15000000000000002</v>
      </c>
      <c r="MB64" s="181">
        <f t="shared" si="398"/>
        <v>0.15000000000000002</v>
      </c>
      <c r="MC64" s="181">
        <f t="shared" si="398"/>
        <v>0.15000000000000002</v>
      </c>
      <c r="MD64" s="181">
        <f t="shared" si="398"/>
        <v>0.15000000000000002</v>
      </c>
      <c r="ME64" s="181">
        <f t="shared" si="398"/>
        <v>0.15000000000000002</v>
      </c>
      <c r="MF64" s="181">
        <f t="shared" si="398"/>
        <v>0.15000000000000002</v>
      </c>
      <c r="MG64" s="181">
        <f t="shared" si="398"/>
        <v>0.15000000000000002</v>
      </c>
      <c r="MH64" s="181">
        <f t="shared" si="398"/>
        <v>0.15000000000000002</v>
      </c>
      <c r="MI64" s="181">
        <f t="shared" si="399"/>
        <v>0.15000000000000002</v>
      </c>
      <c r="MJ64" s="181">
        <f t="shared" si="399"/>
        <v>0.15000000000000002</v>
      </c>
      <c r="MK64" s="181">
        <f t="shared" si="399"/>
        <v>0.15000000000000002</v>
      </c>
      <c r="ML64" s="181">
        <f t="shared" si="399"/>
        <v>0.15000000000000002</v>
      </c>
      <c r="MM64" s="181">
        <f t="shared" si="399"/>
        <v>0.15000000000000002</v>
      </c>
      <c r="MN64" s="181">
        <f t="shared" si="399"/>
        <v>0.15000000000000002</v>
      </c>
      <c r="MO64" s="181">
        <f t="shared" si="399"/>
        <v>0.15000000000000002</v>
      </c>
      <c r="MP64" s="181">
        <f t="shared" si="399"/>
        <v>0.15000000000000002</v>
      </c>
      <c r="MQ64" s="181">
        <f t="shared" si="399"/>
        <v>0.15000000000000002</v>
      </c>
      <c r="MR64" s="181">
        <f t="shared" si="399"/>
        <v>0.15000000000000002</v>
      </c>
      <c r="MS64" s="181">
        <f t="shared" si="399"/>
        <v>0.15000000000000002</v>
      </c>
      <c r="MT64" s="181">
        <f t="shared" si="399"/>
        <v>0.15000000000000002</v>
      </c>
      <c r="MU64" s="181">
        <f t="shared" si="399"/>
        <v>0.15000000000000002</v>
      </c>
      <c r="MV64" s="181">
        <f t="shared" si="399"/>
        <v>0.15000000000000002</v>
      </c>
      <c r="MW64" s="181">
        <f t="shared" si="399"/>
        <v>0.15000000000000002</v>
      </c>
      <c r="MX64" s="181">
        <f t="shared" si="399"/>
        <v>0.15000000000000002</v>
      </c>
      <c r="MY64" s="181">
        <f t="shared" si="400"/>
        <v>0.15000000000000002</v>
      </c>
      <c r="MZ64" s="181">
        <f t="shared" si="400"/>
        <v>0.15000000000000002</v>
      </c>
      <c r="NA64" s="181">
        <f t="shared" si="400"/>
        <v>0.15000000000000002</v>
      </c>
      <c r="NB64" s="181">
        <f t="shared" si="400"/>
        <v>0.15000000000000002</v>
      </c>
      <c r="NC64" s="181">
        <f t="shared" si="400"/>
        <v>0.15000000000000002</v>
      </c>
      <c r="ND64" s="181">
        <f t="shared" si="400"/>
        <v>0.15000000000000002</v>
      </c>
      <c r="NE64" s="181">
        <f t="shared" si="400"/>
        <v>0.15000000000000002</v>
      </c>
      <c r="NF64" s="181">
        <f t="shared" si="400"/>
        <v>0.15000000000000002</v>
      </c>
      <c r="NG64" s="181">
        <f t="shared" si="400"/>
        <v>0.15000000000000002</v>
      </c>
      <c r="NH64" s="181">
        <f t="shared" si="400"/>
        <v>0.15000000000000002</v>
      </c>
      <c r="NI64" s="181">
        <f t="shared" si="400"/>
        <v>0.15000000000000002</v>
      </c>
      <c r="NJ64" s="181">
        <f t="shared" si="400"/>
        <v>0.15000000000000002</v>
      </c>
      <c r="NK64" s="181">
        <f t="shared" si="400"/>
        <v>0.15000000000000002</v>
      </c>
      <c r="NL64" s="181">
        <f t="shared" si="400"/>
        <v>0.15000000000000002</v>
      </c>
      <c r="NM64" s="181">
        <f t="shared" si="400"/>
        <v>0.15000000000000002</v>
      </c>
      <c r="NN64" s="181">
        <f t="shared" si="400"/>
        <v>0.15000000000000002</v>
      </c>
      <c r="NO64" s="181">
        <f t="shared" si="401"/>
        <v>0.15000000000000002</v>
      </c>
      <c r="NP64" s="181">
        <f t="shared" si="401"/>
        <v>0.15000000000000002</v>
      </c>
      <c r="NQ64" s="181">
        <f t="shared" si="401"/>
        <v>0.15000000000000002</v>
      </c>
      <c r="NR64" s="181">
        <f t="shared" si="401"/>
        <v>0.15000000000000002</v>
      </c>
      <c r="NS64" s="181">
        <f t="shared" si="401"/>
        <v>0.15000000000000002</v>
      </c>
      <c r="NT64" s="181">
        <f t="shared" si="401"/>
        <v>0.15000000000000002</v>
      </c>
      <c r="NU64" s="181">
        <f t="shared" si="401"/>
        <v>0.15000000000000002</v>
      </c>
      <c r="NV64" s="181">
        <f t="shared" si="401"/>
        <v>0.15000000000000002</v>
      </c>
      <c r="NW64" s="181">
        <f t="shared" si="401"/>
        <v>0.15000000000000002</v>
      </c>
      <c r="NX64" s="181">
        <f t="shared" si="401"/>
        <v>0.15000000000000002</v>
      </c>
      <c r="NY64" s="181">
        <f t="shared" si="401"/>
        <v>0.15000000000000002</v>
      </c>
      <c r="NZ64" s="181">
        <f t="shared" si="401"/>
        <v>0.15000000000000002</v>
      </c>
      <c r="OA64" s="181">
        <f t="shared" si="401"/>
        <v>0.15000000000000002</v>
      </c>
      <c r="OE64" s="8" t="e">
        <f>#REF!</f>
        <v>#REF!</v>
      </c>
      <c r="OF64" s="8" t="s">
        <v>118</v>
      </c>
      <c r="OG64" s="8" t="s">
        <v>108</v>
      </c>
    </row>
    <row r="65" spans="1:412" ht="10.5" x14ac:dyDescent="0.25">
      <c r="A65" s="14">
        <v>0.5</v>
      </c>
      <c r="B65" s="8" t="s">
        <v>187</v>
      </c>
      <c r="C65" s="22">
        <v>6</v>
      </c>
      <c r="D65" s="15">
        <f>D30-A65</f>
        <v>0.25</v>
      </c>
      <c r="E65" s="168">
        <v>45292</v>
      </c>
      <c r="F65" s="169">
        <v>45657</v>
      </c>
      <c r="G65" s="170">
        <f t="shared" si="402"/>
        <v>365</v>
      </c>
      <c r="H65" s="170" t="str">
        <f t="shared" si="403"/>
        <v>Sen</v>
      </c>
      <c r="I65" s="171" t="s">
        <v>281</v>
      </c>
      <c r="J65" s="170">
        <f t="shared" si="404"/>
        <v>1</v>
      </c>
      <c r="K65" s="170">
        <f t="shared" si="405"/>
        <v>366</v>
      </c>
      <c r="Z65" s="181">
        <f t="shared" si="406"/>
        <v>0.25</v>
      </c>
      <c r="AA65" s="181">
        <f t="shared" si="379"/>
        <v>0.25</v>
      </c>
      <c r="AB65" s="181">
        <f t="shared" si="379"/>
        <v>0.25</v>
      </c>
      <c r="AC65" s="181">
        <f t="shared" si="379"/>
        <v>0.25</v>
      </c>
      <c r="AD65" s="181">
        <f t="shared" si="379"/>
        <v>0.25</v>
      </c>
      <c r="AE65" s="181">
        <f t="shared" si="379"/>
        <v>0.25</v>
      </c>
      <c r="AF65" s="181">
        <f t="shared" si="379"/>
        <v>0.25</v>
      </c>
      <c r="AG65" s="181">
        <f t="shared" si="379"/>
        <v>0.25</v>
      </c>
      <c r="AH65" s="181">
        <f t="shared" si="379"/>
        <v>0.25</v>
      </c>
      <c r="AI65" s="181">
        <f t="shared" si="379"/>
        <v>0.25</v>
      </c>
      <c r="AJ65" s="181">
        <f t="shared" si="379"/>
        <v>0.25</v>
      </c>
      <c r="AK65" s="181">
        <f t="shared" si="379"/>
        <v>0.25</v>
      </c>
      <c r="AL65" s="181">
        <f t="shared" si="379"/>
        <v>0.25</v>
      </c>
      <c r="AM65" s="181">
        <f t="shared" si="379"/>
        <v>0.25</v>
      </c>
      <c r="AN65" s="181">
        <f t="shared" si="379"/>
        <v>0.25</v>
      </c>
      <c r="AO65" s="181">
        <f t="shared" si="379"/>
        <v>0.25</v>
      </c>
      <c r="AP65" s="181">
        <f t="shared" si="379"/>
        <v>0.25</v>
      </c>
      <c r="AQ65" s="181">
        <f t="shared" si="380"/>
        <v>0.25</v>
      </c>
      <c r="AR65" s="181">
        <f t="shared" si="380"/>
        <v>0.25</v>
      </c>
      <c r="AS65" s="181">
        <f t="shared" si="380"/>
        <v>0.25</v>
      </c>
      <c r="AT65" s="181">
        <f t="shared" si="380"/>
        <v>0.25</v>
      </c>
      <c r="AU65" s="181">
        <f t="shared" si="380"/>
        <v>0.25</v>
      </c>
      <c r="AV65" s="181">
        <f t="shared" si="380"/>
        <v>0.25</v>
      </c>
      <c r="AW65" s="181">
        <f t="shared" si="380"/>
        <v>0.25</v>
      </c>
      <c r="AX65" s="181">
        <f t="shared" si="380"/>
        <v>0.25</v>
      </c>
      <c r="AY65" s="181">
        <f t="shared" si="380"/>
        <v>0.25</v>
      </c>
      <c r="AZ65" s="181">
        <f t="shared" si="380"/>
        <v>0.25</v>
      </c>
      <c r="BA65" s="181">
        <f t="shared" si="380"/>
        <v>0.25</v>
      </c>
      <c r="BB65" s="181">
        <f t="shared" si="380"/>
        <v>0.25</v>
      </c>
      <c r="BC65" s="181">
        <f t="shared" si="380"/>
        <v>0.25</v>
      </c>
      <c r="BD65" s="181">
        <f t="shared" si="380"/>
        <v>0.25</v>
      </c>
      <c r="BE65" s="181">
        <f t="shared" si="380"/>
        <v>0.25</v>
      </c>
      <c r="BF65" s="181">
        <f t="shared" si="380"/>
        <v>0.25</v>
      </c>
      <c r="BG65" s="181">
        <f t="shared" si="381"/>
        <v>0.25</v>
      </c>
      <c r="BH65" s="181">
        <f t="shared" si="381"/>
        <v>0.25</v>
      </c>
      <c r="BI65" s="181">
        <f t="shared" si="381"/>
        <v>0.25</v>
      </c>
      <c r="BJ65" s="181">
        <f t="shared" si="381"/>
        <v>0.25</v>
      </c>
      <c r="BK65" s="181">
        <f t="shared" si="381"/>
        <v>0.25</v>
      </c>
      <c r="BL65" s="181">
        <f t="shared" si="381"/>
        <v>0.25</v>
      </c>
      <c r="BM65" s="181">
        <f t="shared" si="381"/>
        <v>0.25</v>
      </c>
      <c r="BN65" s="181">
        <f t="shared" si="381"/>
        <v>0.25</v>
      </c>
      <c r="BO65" s="181">
        <f t="shared" si="381"/>
        <v>0.25</v>
      </c>
      <c r="BP65" s="181">
        <f t="shared" si="381"/>
        <v>0.25</v>
      </c>
      <c r="BQ65" s="181">
        <f t="shared" si="381"/>
        <v>0.25</v>
      </c>
      <c r="BR65" s="181">
        <f t="shared" si="381"/>
        <v>0.25</v>
      </c>
      <c r="BS65" s="181">
        <f t="shared" si="381"/>
        <v>0.25</v>
      </c>
      <c r="BT65" s="181">
        <f t="shared" si="381"/>
        <v>0.25</v>
      </c>
      <c r="BU65" s="181">
        <f t="shared" si="381"/>
        <v>0.25</v>
      </c>
      <c r="BV65" s="181">
        <f t="shared" si="381"/>
        <v>0.25</v>
      </c>
      <c r="BW65" s="181">
        <f t="shared" si="382"/>
        <v>0.25</v>
      </c>
      <c r="BX65" s="181">
        <f t="shared" si="382"/>
        <v>0.25</v>
      </c>
      <c r="BY65" s="181">
        <f t="shared" si="382"/>
        <v>0.25</v>
      </c>
      <c r="BZ65" s="181">
        <f t="shared" si="382"/>
        <v>0.25</v>
      </c>
      <c r="CA65" s="181">
        <f t="shared" si="382"/>
        <v>0.25</v>
      </c>
      <c r="CB65" s="181">
        <f t="shared" si="382"/>
        <v>0.25</v>
      </c>
      <c r="CC65" s="181">
        <f t="shared" si="382"/>
        <v>0.25</v>
      </c>
      <c r="CD65" s="181">
        <f t="shared" si="382"/>
        <v>0.25</v>
      </c>
      <c r="CE65" s="181">
        <f t="shared" si="382"/>
        <v>0.25</v>
      </c>
      <c r="CF65" s="181">
        <f t="shared" si="382"/>
        <v>0.25</v>
      </c>
      <c r="CG65" s="181">
        <f t="shared" si="382"/>
        <v>0.25</v>
      </c>
      <c r="CH65" s="181">
        <f t="shared" si="382"/>
        <v>0.25</v>
      </c>
      <c r="CI65" s="181">
        <f t="shared" si="382"/>
        <v>0.25</v>
      </c>
      <c r="CJ65" s="181">
        <f t="shared" si="382"/>
        <v>0.25</v>
      </c>
      <c r="CK65" s="181">
        <f t="shared" si="382"/>
        <v>0.25</v>
      </c>
      <c r="CL65" s="181">
        <f t="shared" si="382"/>
        <v>0.25</v>
      </c>
      <c r="CM65" s="181">
        <f t="shared" si="383"/>
        <v>0.25</v>
      </c>
      <c r="CN65" s="181">
        <f t="shared" si="383"/>
        <v>0.25</v>
      </c>
      <c r="CO65" s="181">
        <f t="shared" si="383"/>
        <v>0.25</v>
      </c>
      <c r="CP65" s="181">
        <f t="shared" si="383"/>
        <v>0.25</v>
      </c>
      <c r="CQ65" s="181">
        <f t="shared" si="383"/>
        <v>0.25</v>
      </c>
      <c r="CR65" s="181">
        <f t="shared" si="383"/>
        <v>0.25</v>
      </c>
      <c r="CS65" s="181">
        <f t="shared" si="383"/>
        <v>0.25</v>
      </c>
      <c r="CT65" s="181">
        <f t="shared" si="383"/>
        <v>0.25</v>
      </c>
      <c r="CU65" s="181">
        <f t="shared" si="383"/>
        <v>0.25</v>
      </c>
      <c r="CV65" s="181">
        <f t="shared" si="383"/>
        <v>0.25</v>
      </c>
      <c r="CW65" s="181">
        <f t="shared" si="383"/>
        <v>0.25</v>
      </c>
      <c r="CX65" s="181">
        <f t="shared" si="383"/>
        <v>0.25</v>
      </c>
      <c r="CY65" s="181">
        <f t="shared" si="383"/>
        <v>0.25</v>
      </c>
      <c r="CZ65" s="181">
        <f t="shared" si="383"/>
        <v>0.25</v>
      </c>
      <c r="DA65" s="181">
        <f t="shared" si="383"/>
        <v>0.25</v>
      </c>
      <c r="DB65" s="181">
        <f t="shared" si="383"/>
        <v>0.25</v>
      </c>
      <c r="DC65" s="181">
        <f t="shared" si="384"/>
        <v>0.25</v>
      </c>
      <c r="DD65" s="181">
        <f t="shared" si="384"/>
        <v>0.25</v>
      </c>
      <c r="DE65" s="181">
        <f t="shared" si="384"/>
        <v>0.25</v>
      </c>
      <c r="DF65" s="181">
        <f t="shared" si="384"/>
        <v>0.25</v>
      </c>
      <c r="DG65" s="181">
        <f t="shared" si="384"/>
        <v>0.25</v>
      </c>
      <c r="DH65" s="181">
        <f t="shared" si="384"/>
        <v>0.25</v>
      </c>
      <c r="DI65" s="181">
        <f t="shared" si="384"/>
        <v>0.25</v>
      </c>
      <c r="DJ65" s="181">
        <f t="shared" si="384"/>
        <v>0.25</v>
      </c>
      <c r="DK65" s="181">
        <f t="shared" si="384"/>
        <v>0.25</v>
      </c>
      <c r="DL65" s="181">
        <f t="shared" si="384"/>
        <v>0.25</v>
      </c>
      <c r="DM65" s="181">
        <f t="shared" si="384"/>
        <v>0.25</v>
      </c>
      <c r="DN65" s="181">
        <f t="shared" si="384"/>
        <v>0.25</v>
      </c>
      <c r="DO65" s="181">
        <f t="shared" si="384"/>
        <v>0.25</v>
      </c>
      <c r="DP65" s="181">
        <f t="shared" si="384"/>
        <v>0.25</v>
      </c>
      <c r="DQ65" s="181">
        <f t="shared" si="384"/>
        <v>0.25</v>
      </c>
      <c r="DR65" s="181">
        <f t="shared" si="384"/>
        <v>0.25</v>
      </c>
      <c r="DS65" s="181">
        <f t="shared" si="385"/>
        <v>0.25</v>
      </c>
      <c r="DT65" s="181">
        <f t="shared" si="385"/>
        <v>0.25</v>
      </c>
      <c r="DU65" s="181">
        <f t="shared" si="385"/>
        <v>0.25</v>
      </c>
      <c r="DV65" s="181">
        <f t="shared" si="385"/>
        <v>0.25</v>
      </c>
      <c r="DW65" s="181">
        <f t="shared" si="385"/>
        <v>0.25</v>
      </c>
      <c r="DX65" s="181">
        <f t="shared" si="385"/>
        <v>0.25</v>
      </c>
      <c r="DY65" s="181">
        <f t="shared" si="385"/>
        <v>0.25</v>
      </c>
      <c r="DZ65" s="181">
        <f t="shared" si="385"/>
        <v>0.25</v>
      </c>
      <c r="EA65" s="181">
        <f t="shared" si="385"/>
        <v>0.25</v>
      </c>
      <c r="EB65" s="181">
        <f t="shared" si="385"/>
        <v>0.25</v>
      </c>
      <c r="EC65" s="181">
        <f t="shared" si="385"/>
        <v>0.25</v>
      </c>
      <c r="ED65" s="181">
        <f t="shared" si="385"/>
        <v>0.25</v>
      </c>
      <c r="EE65" s="181">
        <f t="shared" si="385"/>
        <v>0.25</v>
      </c>
      <c r="EF65" s="181">
        <f t="shared" si="385"/>
        <v>0.25</v>
      </c>
      <c r="EG65" s="181">
        <f t="shared" si="385"/>
        <v>0.25</v>
      </c>
      <c r="EH65" s="181">
        <f t="shared" si="385"/>
        <v>0.25</v>
      </c>
      <c r="EI65" s="181">
        <f t="shared" si="386"/>
        <v>0.25</v>
      </c>
      <c r="EJ65" s="181">
        <f t="shared" si="386"/>
        <v>0.25</v>
      </c>
      <c r="EK65" s="181">
        <f t="shared" si="386"/>
        <v>0.25</v>
      </c>
      <c r="EL65" s="181">
        <f t="shared" si="386"/>
        <v>0.25</v>
      </c>
      <c r="EM65" s="181">
        <f t="shared" si="386"/>
        <v>0.25</v>
      </c>
      <c r="EN65" s="181">
        <f t="shared" si="386"/>
        <v>0.25</v>
      </c>
      <c r="EO65" s="181">
        <f t="shared" si="386"/>
        <v>0.25</v>
      </c>
      <c r="EP65" s="181">
        <f t="shared" si="386"/>
        <v>0.25</v>
      </c>
      <c r="EQ65" s="181">
        <f t="shared" si="386"/>
        <v>0.25</v>
      </c>
      <c r="ER65" s="181">
        <f t="shared" si="386"/>
        <v>0.25</v>
      </c>
      <c r="ES65" s="181">
        <f t="shared" si="386"/>
        <v>0.25</v>
      </c>
      <c r="ET65" s="181">
        <f t="shared" si="386"/>
        <v>0.25</v>
      </c>
      <c r="EU65" s="181">
        <f t="shared" si="386"/>
        <v>0.25</v>
      </c>
      <c r="EV65" s="181">
        <f t="shared" si="386"/>
        <v>0.25</v>
      </c>
      <c r="EW65" s="181">
        <f t="shared" si="386"/>
        <v>0.25</v>
      </c>
      <c r="EX65" s="181">
        <f t="shared" si="386"/>
        <v>0.25</v>
      </c>
      <c r="EY65" s="181">
        <f t="shared" si="387"/>
        <v>0.25</v>
      </c>
      <c r="EZ65" s="181">
        <f t="shared" si="387"/>
        <v>0.25</v>
      </c>
      <c r="FA65" s="181">
        <f t="shared" si="387"/>
        <v>0.25</v>
      </c>
      <c r="FB65" s="181">
        <f t="shared" si="387"/>
        <v>0.25</v>
      </c>
      <c r="FC65" s="181">
        <f t="shared" si="387"/>
        <v>0.25</v>
      </c>
      <c r="FD65" s="181">
        <f t="shared" si="387"/>
        <v>0.25</v>
      </c>
      <c r="FE65" s="181">
        <f t="shared" si="387"/>
        <v>0.25</v>
      </c>
      <c r="FF65" s="181">
        <f t="shared" si="387"/>
        <v>0.25</v>
      </c>
      <c r="FG65" s="181">
        <f t="shared" si="387"/>
        <v>0.25</v>
      </c>
      <c r="FH65" s="181">
        <f t="shared" si="387"/>
        <v>0.25</v>
      </c>
      <c r="FI65" s="181">
        <f t="shared" si="387"/>
        <v>0.25</v>
      </c>
      <c r="FJ65" s="181">
        <f t="shared" si="387"/>
        <v>0.25</v>
      </c>
      <c r="FK65" s="181">
        <f t="shared" si="387"/>
        <v>0.25</v>
      </c>
      <c r="FL65" s="181">
        <f t="shared" si="387"/>
        <v>0.25</v>
      </c>
      <c r="FM65" s="181">
        <f t="shared" si="387"/>
        <v>0.25</v>
      </c>
      <c r="FN65" s="181">
        <f t="shared" si="387"/>
        <v>0.25</v>
      </c>
      <c r="FO65" s="181">
        <f t="shared" si="388"/>
        <v>0.25</v>
      </c>
      <c r="FP65" s="181">
        <f t="shared" si="388"/>
        <v>0.25</v>
      </c>
      <c r="FQ65" s="181">
        <f t="shared" si="388"/>
        <v>0.25</v>
      </c>
      <c r="FR65" s="181">
        <f t="shared" si="388"/>
        <v>0.25</v>
      </c>
      <c r="FS65" s="181">
        <f t="shared" si="388"/>
        <v>0.25</v>
      </c>
      <c r="FT65" s="181">
        <f t="shared" si="388"/>
        <v>0.25</v>
      </c>
      <c r="FU65" s="181">
        <f t="shared" si="388"/>
        <v>0.25</v>
      </c>
      <c r="FV65" s="181">
        <f t="shared" si="388"/>
        <v>0.25</v>
      </c>
      <c r="FW65" s="181">
        <f t="shared" si="388"/>
        <v>0.25</v>
      </c>
      <c r="FX65" s="181">
        <f t="shared" si="388"/>
        <v>0.25</v>
      </c>
      <c r="FY65" s="181">
        <f t="shared" si="388"/>
        <v>0.25</v>
      </c>
      <c r="FZ65" s="181">
        <f t="shared" si="388"/>
        <v>0.25</v>
      </c>
      <c r="GA65" s="181">
        <f t="shared" si="388"/>
        <v>0.25</v>
      </c>
      <c r="GB65" s="181">
        <f t="shared" si="388"/>
        <v>0.25</v>
      </c>
      <c r="GC65" s="181">
        <f t="shared" si="388"/>
        <v>0.25</v>
      </c>
      <c r="GD65" s="181">
        <f t="shared" si="388"/>
        <v>0.25</v>
      </c>
      <c r="GE65" s="181">
        <f t="shared" si="389"/>
        <v>0.25</v>
      </c>
      <c r="GF65" s="181">
        <f t="shared" si="389"/>
        <v>0.25</v>
      </c>
      <c r="GG65" s="181">
        <f t="shared" si="389"/>
        <v>0.25</v>
      </c>
      <c r="GH65" s="181">
        <f t="shared" si="389"/>
        <v>0.25</v>
      </c>
      <c r="GI65" s="181">
        <f t="shared" si="389"/>
        <v>0.25</v>
      </c>
      <c r="GJ65" s="181">
        <f t="shared" si="389"/>
        <v>0.25</v>
      </c>
      <c r="GK65" s="181">
        <f t="shared" si="389"/>
        <v>0.25</v>
      </c>
      <c r="GL65" s="181">
        <f t="shared" si="389"/>
        <v>0.25</v>
      </c>
      <c r="GM65" s="181">
        <f t="shared" si="389"/>
        <v>0.25</v>
      </c>
      <c r="GN65" s="181">
        <f t="shared" si="389"/>
        <v>0.25</v>
      </c>
      <c r="GO65" s="181">
        <f t="shared" si="389"/>
        <v>0.25</v>
      </c>
      <c r="GP65" s="181">
        <f t="shared" si="389"/>
        <v>0.25</v>
      </c>
      <c r="GQ65" s="181">
        <f t="shared" si="389"/>
        <v>0.25</v>
      </c>
      <c r="GR65" s="181">
        <f t="shared" si="389"/>
        <v>0.25</v>
      </c>
      <c r="GS65" s="181">
        <f t="shared" si="389"/>
        <v>0.25</v>
      </c>
      <c r="GT65" s="181">
        <f t="shared" si="389"/>
        <v>0.25</v>
      </c>
      <c r="GU65" s="181">
        <f t="shared" si="390"/>
        <v>0.25</v>
      </c>
      <c r="GV65" s="181">
        <f t="shared" si="390"/>
        <v>0.25</v>
      </c>
      <c r="GW65" s="181">
        <f t="shared" si="390"/>
        <v>0.25</v>
      </c>
      <c r="GX65" s="181">
        <f t="shared" si="390"/>
        <v>0.25</v>
      </c>
      <c r="GY65" s="181">
        <f t="shared" si="390"/>
        <v>0.25</v>
      </c>
      <c r="GZ65" s="181">
        <f t="shared" si="390"/>
        <v>0.25</v>
      </c>
      <c r="HA65" s="181">
        <f t="shared" si="390"/>
        <v>0.25</v>
      </c>
      <c r="HB65" s="181">
        <f t="shared" si="390"/>
        <v>0.25</v>
      </c>
      <c r="HC65" s="181">
        <f t="shared" si="390"/>
        <v>0.25</v>
      </c>
      <c r="HD65" s="181">
        <f t="shared" si="390"/>
        <v>0.25</v>
      </c>
      <c r="HE65" s="181">
        <f t="shared" si="390"/>
        <v>0.25</v>
      </c>
      <c r="HF65" s="181">
        <f t="shared" si="390"/>
        <v>0.25</v>
      </c>
      <c r="HG65" s="181">
        <f t="shared" si="390"/>
        <v>0.25</v>
      </c>
      <c r="HH65" s="181">
        <f t="shared" si="390"/>
        <v>0.25</v>
      </c>
      <c r="HI65" s="181">
        <f t="shared" si="390"/>
        <v>0.25</v>
      </c>
      <c r="HJ65" s="181">
        <f t="shared" si="390"/>
        <v>0.25</v>
      </c>
      <c r="HK65" s="181">
        <f t="shared" si="391"/>
        <v>0.25</v>
      </c>
      <c r="HL65" s="181">
        <f t="shared" si="391"/>
        <v>0.25</v>
      </c>
      <c r="HM65" s="181">
        <f t="shared" si="391"/>
        <v>0.25</v>
      </c>
      <c r="HN65" s="181">
        <f t="shared" si="391"/>
        <v>0.25</v>
      </c>
      <c r="HO65" s="181">
        <f t="shared" si="391"/>
        <v>0.25</v>
      </c>
      <c r="HP65" s="181">
        <f t="shared" si="391"/>
        <v>0.25</v>
      </c>
      <c r="HQ65" s="181">
        <f t="shared" si="391"/>
        <v>0.25</v>
      </c>
      <c r="HR65" s="181">
        <f t="shared" si="391"/>
        <v>0.25</v>
      </c>
      <c r="HS65" s="181">
        <f t="shared" si="391"/>
        <v>0.25</v>
      </c>
      <c r="HT65" s="181">
        <f t="shared" si="391"/>
        <v>0.25</v>
      </c>
      <c r="HU65" s="181">
        <f t="shared" si="391"/>
        <v>0.25</v>
      </c>
      <c r="HV65" s="181">
        <f t="shared" si="391"/>
        <v>0.25</v>
      </c>
      <c r="HW65" s="181">
        <f t="shared" si="391"/>
        <v>0.25</v>
      </c>
      <c r="HX65" s="181">
        <f t="shared" si="391"/>
        <v>0.25</v>
      </c>
      <c r="HY65" s="181">
        <f t="shared" si="391"/>
        <v>0.25</v>
      </c>
      <c r="HZ65" s="181">
        <f t="shared" si="391"/>
        <v>0.25</v>
      </c>
      <c r="IA65" s="181">
        <f t="shared" si="392"/>
        <v>0.25</v>
      </c>
      <c r="IB65" s="181">
        <f t="shared" si="392"/>
        <v>0.25</v>
      </c>
      <c r="IC65" s="181">
        <f t="shared" si="392"/>
        <v>0.25</v>
      </c>
      <c r="ID65" s="181">
        <f t="shared" si="392"/>
        <v>0.25</v>
      </c>
      <c r="IE65" s="181">
        <f t="shared" si="392"/>
        <v>0.25</v>
      </c>
      <c r="IF65" s="181">
        <f t="shared" si="392"/>
        <v>0.25</v>
      </c>
      <c r="IG65" s="181">
        <f t="shared" si="392"/>
        <v>0.25</v>
      </c>
      <c r="IH65" s="181">
        <f t="shared" si="392"/>
        <v>0.25</v>
      </c>
      <c r="II65" s="181">
        <f t="shared" si="392"/>
        <v>0.25</v>
      </c>
      <c r="IJ65" s="181">
        <f t="shared" si="392"/>
        <v>0.25</v>
      </c>
      <c r="IK65" s="181">
        <f t="shared" si="392"/>
        <v>0.25</v>
      </c>
      <c r="IL65" s="181">
        <f t="shared" si="392"/>
        <v>0.25</v>
      </c>
      <c r="IM65" s="181">
        <f t="shared" si="392"/>
        <v>0.25</v>
      </c>
      <c r="IN65" s="181">
        <f t="shared" si="392"/>
        <v>0.25</v>
      </c>
      <c r="IO65" s="181">
        <f t="shared" si="392"/>
        <v>0.25</v>
      </c>
      <c r="IP65" s="181">
        <f t="shared" si="392"/>
        <v>0.25</v>
      </c>
      <c r="IQ65" s="181">
        <f t="shared" si="393"/>
        <v>0.25</v>
      </c>
      <c r="IR65" s="181">
        <f t="shared" si="393"/>
        <v>0.25</v>
      </c>
      <c r="IS65" s="181">
        <f t="shared" si="393"/>
        <v>0.25</v>
      </c>
      <c r="IT65" s="181">
        <f t="shared" si="393"/>
        <v>0.25</v>
      </c>
      <c r="IU65" s="181">
        <f t="shared" si="393"/>
        <v>0.25</v>
      </c>
      <c r="IV65" s="181">
        <f t="shared" si="393"/>
        <v>0.25</v>
      </c>
      <c r="IW65" s="181">
        <f t="shared" si="393"/>
        <v>0.25</v>
      </c>
      <c r="IX65" s="181">
        <f t="shared" si="393"/>
        <v>0.25</v>
      </c>
      <c r="IY65" s="181">
        <f t="shared" si="393"/>
        <v>0.25</v>
      </c>
      <c r="IZ65" s="181">
        <f t="shared" si="393"/>
        <v>0.25</v>
      </c>
      <c r="JA65" s="181">
        <f t="shared" si="393"/>
        <v>0.25</v>
      </c>
      <c r="JB65" s="181">
        <f t="shared" si="393"/>
        <v>0.25</v>
      </c>
      <c r="JC65" s="181">
        <f t="shared" si="393"/>
        <v>0.25</v>
      </c>
      <c r="JD65" s="181">
        <f t="shared" si="393"/>
        <v>0.25</v>
      </c>
      <c r="JE65" s="181">
        <f t="shared" si="393"/>
        <v>0.25</v>
      </c>
      <c r="JF65" s="181">
        <f t="shared" si="393"/>
        <v>0.25</v>
      </c>
      <c r="JG65" s="181">
        <f t="shared" si="394"/>
        <v>0.25</v>
      </c>
      <c r="JH65" s="181">
        <f t="shared" si="394"/>
        <v>0.25</v>
      </c>
      <c r="JI65" s="181">
        <f t="shared" si="394"/>
        <v>0.25</v>
      </c>
      <c r="JJ65" s="181">
        <f t="shared" si="394"/>
        <v>0.25</v>
      </c>
      <c r="JK65" s="181">
        <f t="shared" si="394"/>
        <v>0.25</v>
      </c>
      <c r="JL65" s="181">
        <f t="shared" si="394"/>
        <v>0.25</v>
      </c>
      <c r="JM65" s="181">
        <f t="shared" si="394"/>
        <v>0.25</v>
      </c>
      <c r="JN65" s="181">
        <f t="shared" si="394"/>
        <v>0.25</v>
      </c>
      <c r="JO65" s="181">
        <f t="shared" si="394"/>
        <v>0.25</v>
      </c>
      <c r="JP65" s="181">
        <f t="shared" si="394"/>
        <v>0.25</v>
      </c>
      <c r="JQ65" s="181">
        <f t="shared" si="394"/>
        <v>0.25</v>
      </c>
      <c r="JR65" s="181">
        <f t="shared" si="394"/>
        <v>0.25</v>
      </c>
      <c r="JS65" s="181">
        <f t="shared" si="394"/>
        <v>0.25</v>
      </c>
      <c r="JT65" s="181">
        <f t="shared" si="394"/>
        <v>0.25</v>
      </c>
      <c r="JU65" s="181">
        <f t="shared" si="394"/>
        <v>0.25</v>
      </c>
      <c r="JV65" s="181">
        <f t="shared" si="394"/>
        <v>0.25</v>
      </c>
      <c r="JW65" s="181">
        <f t="shared" si="395"/>
        <v>0.25</v>
      </c>
      <c r="JX65" s="181">
        <f t="shared" si="395"/>
        <v>0.25</v>
      </c>
      <c r="JY65" s="181">
        <f t="shared" si="395"/>
        <v>0.25</v>
      </c>
      <c r="JZ65" s="181">
        <f t="shared" si="395"/>
        <v>0.25</v>
      </c>
      <c r="KA65" s="181">
        <f t="shared" si="395"/>
        <v>0.25</v>
      </c>
      <c r="KB65" s="181">
        <f t="shared" si="395"/>
        <v>0.25</v>
      </c>
      <c r="KC65" s="181">
        <f t="shared" si="395"/>
        <v>0.25</v>
      </c>
      <c r="KD65" s="181">
        <f t="shared" si="395"/>
        <v>0.25</v>
      </c>
      <c r="KE65" s="181">
        <f t="shared" si="395"/>
        <v>0.25</v>
      </c>
      <c r="KF65" s="181">
        <f t="shared" si="395"/>
        <v>0.25</v>
      </c>
      <c r="KG65" s="181">
        <f t="shared" si="395"/>
        <v>0.25</v>
      </c>
      <c r="KH65" s="181">
        <f t="shared" si="395"/>
        <v>0.25</v>
      </c>
      <c r="KI65" s="181">
        <f t="shared" si="395"/>
        <v>0.25</v>
      </c>
      <c r="KJ65" s="181">
        <f t="shared" si="395"/>
        <v>0.25</v>
      </c>
      <c r="KK65" s="181">
        <f t="shared" si="395"/>
        <v>0.25</v>
      </c>
      <c r="KL65" s="181">
        <f t="shared" si="395"/>
        <v>0.25</v>
      </c>
      <c r="KM65" s="181">
        <f t="shared" si="396"/>
        <v>0.25</v>
      </c>
      <c r="KN65" s="181">
        <f t="shared" si="396"/>
        <v>0.25</v>
      </c>
      <c r="KO65" s="181">
        <f t="shared" si="396"/>
        <v>0.25</v>
      </c>
      <c r="KP65" s="181">
        <f t="shared" si="396"/>
        <v>0.25</v>
      </c>
      <c r="KQ65" s="181">
        <f t="shared" si="396"/>
        <v>0.25</v>
      </c>
      <c r="KR65" s="181">
        <f t="shared" si="396"/>
        <v>0.25</v>
      </c>
      <c r="KS65" s="181">
        <f t="shared" si="396"/>
        <v>0.25</v>
      </c>
      <c r="KT65" s="181">
        <f t="shared" si="396"/>
        <v>0.25</v>
      </c>
      <c r="KU65" s="181">
        <f t="shared" si="396"/>
        <v>0.25</v>
      </c>
      <c r="KV65" s="181">
        <f t="shared" si="396"/>
        <v>0.25</v>
      </c>
      <c r="KW65" s="181">
        <f t="shared" si="396"/>
        <v>0.25</v>
      </c>
      <c r="KX65" s="181">
        <f t="shared" si="396"/>
        <v>0.25</v>
      </c>
      <c r="KY65" s="181">
        <f t="shared" si="396"/>
        <v>0.25</v>
      </c>
      <c r="KZ65" s="181">
        <f t="shared" si="396"/>
        <v>0.25</v>
      </c>
      <c r="LA65" s="181">
        <f t="shared" si="396"/>
        <v>0.25</v>
      </c>
      <c r="LB65" s="181">
        <f t="shared" si="396"/>
        <v>0.25</v>
      </c>
      <c r="LC65" s="181">
        <f t="shared" si="397"/>
        <v>0.25</v>
      </c>
      <c r="LD65" s="181">
        <f t="shared" si="397"/>
        <v>0.25</v>
      </c>
      <c r="LE65" s="181">
        <f t="shared" si="397"/>
        <v>0.25</v>
      </c>
      <c r="LF65" s="181">
        <f t="shared" si="397"/>
        <v>0.25</v>
      </c>
      <c r="LG65" s="181">
        <f t="shared" si="397"/>
        <v>0.25</v>
      </c>
      <c r="LH65" s="181">
        <f t="shared" si="397"/>
        <v>0.25</v>
      </c>
      <c r="LI65" s="181">
        <f t="shared" si="397"/>
        <v>0.25</v>
      </c>
      <c r="LJ65" s="181">
        <f t="shared" si="397"/>
        <v>0.25</v>
      </c>
      <c r="LK65" s="181">
        <f t="shared" si="397"/>
        <v>0.25</v>
      </c>
      <c r="LL65" s="181">
        <f t="shared" si="397"/>
        <v>0.25</v>
      </c>
      <c r="LM65" s="181">
        <f t="shared" si="397"/>
        <v>0.25</v>
      </c>
      <c r="LN65" s="181">
        <f t="shared" si="397"/>
        <v>0.25</v>
      </c>
      <c r="LO65" s="181">
        <f t="shared" si="397"/>
        <v>0.25</v>
      </c>
      <c r="LP65" s="181">
        <f t="shared" si="397"/>
        <v>0.25</v>
      </c>
      <c r="LQ65" s="181">
        <f t="shared" si="397"/>
        <v>0.25</v>
      </c>
      <c r="LR65" s="181">
        <f t="shared" si="397"/>
        <v>0.25</v>
      </c>
      <c r="LS65" s="181">
        <f t="shared" si="398"/>
        <v>0.25</v>
      </c>
      <c r="LT65" s="181">
        <f t="shared" si="398"/>
        <v>0.25</v>
      </c>
      <c r="LU65" s="181">
        <f t="shared" si="398"/>
        <v>0.25</v>
      </c>
      <c r="LV65" s="181">
        <f t="shared" si="398"/>
        <v>0.25</v>
      </c>
      <c r="LW65" s="181">
        <f t="shared" si="398"/>
        <v>0.25</v>
      </c>
      <c r="LX65" s="181">
        <f t="shared" si="398"/>
        <v>0.25</v>
      </c>
      <c r="LY65" s="181">
        <f t="shared" si="398"/>
        <v>0.25</v>
      </c>
      <c r="LZ65" s="181">
        <f t="shared" si="398"/>
        <v>0.25</v>
      </c>
      <c r="MA65" s="181">
        <f t="shared" si="398"/>
        <v>0.25</v>
      </c>
      <c r="MB65" s="181">
        <f t="shared" si="398"/>
        <v>0.25</v>
      </c>
      <c r="MC65" s="181">
        <f t="shared" si="398"/>
        <v>0.25</v>
      </c>
      <c r="MD65" s="181">
        <f t="shared" si="398"/>
        <v>0.25</v>
      </c>
      <c r="ME65" s="181">
        <f t="shared" si="398"/>
        <v>0.25</v>
      </c>
      <c r="MF65" s="181">
        <f t="shared" si="398"/>
        <v>0.25</v>
      </c>
      <c r="MG65" s="181">
        <f t="shared" si="398"/>
        <v>0.25</v>
      </c>
      <c r="MH65" s="181">
        <f t="shared" si="398"/>
        <v>0.25</v>
      </c>
      <c r="MI65" s="181">
        <f t="shared" si="399"/>
        <v>0.25</v>
      </c>
      <c r="MJ65" s="181">
        <f t="shared" si="399"/>
        <v>0.25</v>
      </c>
      <c r="MK65" s="181">
        <f t="shared" si="399"/>
        <v>0.25</v>
      </c>
      <c r="ML65" s="181">
        <f t="shared" si="399"/>
        <v>0.25</v>
      </c>
      <c r="MM65" s="181">
        <f t="shared" si="399"/>
        <v>0.25</v>
      </c>
      <c r="MN65" s="181">
        <f t="shared" si="399"/>
        <v>0.25</v>
      </c>
      <c r="MO65" s="181">
        <f t="shared" si="399"/>
        <v>0.25</v>
      </c>
      <c r="MP65" s="181">
        <f t="shared" si="399"/>
        <v>0.25</v>
      </c>
      <c r="MQ65" s="181">
        <f t="shared" si="399"/>
        <v>0.25</v>
      </c>
      <c r="MR65" s="181">
        <f t="shared" si="399"/>
        <v>0.25</v>
      </c>
      <c r="MS65" s="181">
        <f t="shared" si="399"/>
        <v>0.25</v>
      </c>
      <c r="MT65" s="181">
        <f t="shared" si="399"/>
        <v>0.25</v>
      </c>
      <c r="MU65" s="181">
        <f t="shared" si="399"/>
        <v>0.25</v>
      </c>
      <c r="MV65" s="181">
        <f t="shared" si="399"/>
        <v>0.25</v>
      </c>
      <c r="MW65" s="181">
        <f t="shared" si="399"/>
        <v>0.25</v>
      </c>
      <c r="MX65" s="181">
        <f t="shared" si="399"/>
        <v>0.25</v>
      </c>
      <c r="MY65" s="181">
        <f t="shared" si="400"/>
        <v>0.25</v>
      </c>
      <c r="MZ65" s="181">
        <f t="shared" si="400"/>
        <v>0.25</v>
      </c>
      <c r="NA65" s="181">
        <f t="shared" si="400"/>
        <v>0.25</v>
      </c>
      <c r="NB65" s="181">
        <f t="shared" si="400"/>
        <v>0.25</v>
      </c>
      <c r="NC65" s="181">
        <f t="shared" si="400"/>
        <v>0.25</v>
      </c>
      <c r="ND65" s="181">
        <f t="shared" si="400"/>
        <v>0.25</v>
      </c>
      <c r="NE65" s="181">
        <f t="shared" si="400"/>
        <v>0.25</v>
      </c>
      <c r="NF65" s="181">
        <f t="shared" si="400"/>
        <v>0.25</v>
      </c>
      <c r="NG65" s="181">
        <f t="shared" si="400"/>
        <v>0.25</v>
      </c>
      <c r="NH65" s="181">
        <f t="shared" si="400"/>
        <v>0.25</v>
      </c>
      <c r="NI65" s="181">
        <f t="shared" si="400"/>
        <v>0.25</v>
      </c>
      <c r="NJ65" s="181">
        <f t="shared" si="400"/>
        <v>0.25</v>
      </c>
      <c r="NK65" s="181">
        <f t="shared" si="400"/>
        <v>0.25</v>
      </c>
      <c r="NL65" s="181">
        <f t="shared" si="400"/>
        <v>0.25</v>
      </c>
      <c r="NM65" s="181">
        <f t="shared" si="400"/>
        <v>0.25</v>
      </c>
      <c r="NN65" s="181">
        <f t="shared" si="400"/>
        <v>0.25</v>
      </c>
      <c r="NO65" s="181">
        <f t="shared" si="401"/>
        <v>0.25</v>
      </c>
      <c r="NP65" s="181">
        <f t="shared" si="401"/>
        <v>0.25</v>
      </c>
      <c r="NQ65" s="181">
        <f t="shared" si="401"/>
        <v>0.25</v>
      </c>
      <c r="NR65" s="181">
        <f t="shared" si="401"/>
        <v>0.25</v>
      </c>
      <c r="NS65" s="181">
        <f t="shared" si="401"/>
        <v>0.25</v>
      </c>
      <c r="NT65" s="181">
        <f t="shared" si="401"/>
        <v>0.25</v>
      </c>
      <c r="NU65" s="181">
        <f t="shared" si="401"/>
        <v>0.25</v>
      </c>
      <c r="NV65" s="181">
        <f t="shared" si="401"/>
        <v>0.25</v>
      </c>
      <c r="NW65" s="181">
        <f t="shared" si="401"/>
        <v>0.25</v>
      </c>
      <c r="NX65" s="181">
        <f t="shared" si="401"/>
        <v>0.25</v>
      </c>
      <c r="NY65" s="181">
        <f t="shared" si="401"/>
        <v>0.25</v>
      </c>
      <c r="NZ65" s="181">
        <f t="shared" si="401"/>
        <v>0.25</v>
      </c>
      <c r="OA65" s="181">
        <f t="shared" si="401"/>
        <v>0.25</v>
      </c>
      <c r="OE65" s="8" t="e">
        <f>#REF!</f>
        <v>#REF!</v>
      </c>
      <c r="OF65" s="8" t="s">
        <v>120</v>
      </c>
      <c r="OG65" s="8" t="s">
        <v>121</v>
      </c>
    </row>
    <row r="66" spans="1:412" ht="10.5" x14ac:dyDescent="0.25">
      <c r="A66" s="14">
        <v>0.5</v>
      </c>
      <c r="B66" s="8" t="s">
        <v>188</v>
      </c>
      <c r="C66" s="22">
        <v>1</v>
      </c>
      <c r="D66" s="15">
        <f>D31-A66</f>
        <v>0.5</v>
      </c>
      <c r="E66" s="168">
        <v>45292</v>
      </c>
      <c r="F66" s="169">
        <v>45657</v>
      </c>
      <c r="G66" s="170">
        <f t="shared" si="402"/>
        <v>365</v>
      </c>
      <c r="H66" s="170" t="str">
        <f t="shared" si="403"/>
        <v>Sen</v>
      </c>
      <c r="I66" s="171" t="s">
        <v>281</v>
      </c>
      <c r="J66" s="170">
        <f t="shared" si="404"/>
        <v>1</v>
      </c>
      <c r="K66" s="170">
        <f t="shared" si="405"/>
        <v>366</v>
      </c>
      <c r="Z66" s="181">
        <f t="shared" si="406"/>
        <v>0.5</v>
      </c>
      <c r="AA66" s="181">
        <f t="shared" si="379"/>
        <v>0.5</v>
      </c>
      <c r="AB66" s="181">
        <f t="shared" si="379"/>
        <v>0.5</v>
      </c>
      <c r="AC66" s="181">
        <f t="shared" si="379"/>
        <v>0.5</v>
      </c>
      <c r="AD66" s="181">
        <f t="shared" si="379"/>
        <v>0.5</v>
      </c>
      <c r="AE66" s="181">
        <f t="shared" si="379"/>
        <v>0.5</v>
      </c>
      <c r="AF66" s="181">
        <f t="shared" si="379"/>
        <v>0.5</v>
      </c>
      <c r="AG66" s="181">
        <f t="shared" si="379"/>
        <v>0.5</v>
      </c>
      <c r="AH66" s="181">
        <f t="shared" si="379"/>
        <v>0.5</v>
      </c>
      <c r="AI66" s="181">
        <f t="shared" si="379"/>
        <v>0.5</v>
      </c>
      <c r="AJ66" s="181">
        <f t="shared" si="379"/>
        <v>0.5</v>
      </c>
      <c r="AK66" s="181">
        <f t="shared" si="379"/>
        <v>0.5</v>
      </c>
      <c r="AL66" s="181">
        <f t="shared" si="379"/>
        <v>0.5</v>
      </c>
      <c r="AM66" s="181">
        <f t="shared" si="379"/>
        <v>0.5</v>
      </c>
      <c r="AN66" s="181">
        <f t="shared" si="379"/>
        <v>0.5</v>
      </c>
      <c r="AO66" s="181">
        <f t="shared" si="379"/>
        <v>0.5</v>
      </c>
      <c r="AP66" s="181">
        <f t="shared" si="379"/>
        <v>0.5</v>
      </c>
      <c r="AQ66" s="181">
        <f t="shared" si="380"/>
        <v>0.5</v>
      </c>
      <c r="AR66" s="181">
        <f t="shared" si="380"/>
        <v>0.5</v>
      </c>
      <c r="AS66" s="181">
        <f t="shared" si="380"/>
        <v>0.5</v>
      </c>
      <c r="AT66" s="181">
        <f t="shared" si="380"/>
        <v>0.5</v>
      </c>
      <c r="AU66" s="181">
        <f t="shared" si="380"/>
        <v>0.5</v>
      </c>
      <c r="AV66" s="181">
        <f t="shared" si="380"/>
        <v>0.5</v>
      </c>
      <c r="AW66" s="181">
        <f t="shared" si="380"/>
        <v>0.5</v>
      </c>
      <c r="AX66" s="181">
        <f t="shared" si="380"/>
        <v>0.5</v>
      </c>
      <c r="AY66" s="181">
        <f t="shared" si="380"/>
        <v>0.5</v>
      </c>
      <c r="AZ66" s="181">
        <f t="shared" si="380"/>
        <v>0.5</v>
      </c>
      <c r="BA66" s="181">
        <f t="shared" si="380"/>
        <v>0.5</v>
      </c>
      <c r="BB66" s="181">
        <f t="shared" si="380"/>
        <v>0.5</v>
      </c>
      <c r="BC66" s="181">
        <f t="shared" si="380"/>
        <v>0.5</v>
      </c>
      <c r="BD66" s="181">
        <f t="shared" si="380"/>
        <v>0.5</v>
      </c>
      <c r="BE66" s="181">
        <f t="shared" si="380"/>
        <v>0.5</v>
      </c>
      <c r="BF66" s="181">
        <f t="shared" si="380"/>
        <v>0.5</v>
      </c>
      <c r="BG66" s="181">
        <f t="shared" si="381"/>
        <v>0.5</v>
      </c>
      <c r="BH66" s="181">
        <f t="shared" si="381"/>
        <v>0.5</v>
      </c>
      <c r="BI66" s="181">
        <f t="shared" si="381"/>
        <v>0.5</v>
      </c>
      <c r="BJ66" s="181">
        <f t="shared" si="381"/>
        <v>0.5</v>
      </c>
      <c r="BK66" s="181">
        <f t="shared" si="381"/>
        <v>0.5</v>
      </c>
      <c r="BL66" s="181">
        <f t="shared" si="381"/>
        <v>0.5</v>
      </c>
      <c r="BM66" s="181">
        <f t="shared" si="381"/>
        <v>0.5</v>
      </c>
      <c r="BN66" s="181">
        <f t="shared" si="381"/>
        <v>0.5</v>
      </c>
      <c r="BO66" s="181">
        <f t="shared" si="381"/>
        <v>0.5</v>
      </c>
      <c r="BP66" s="181">
        <f t="shared" si="381"/>
        <v>0.5</v>
      </c>
      <c r="BQ66" s="181">
        <f t="shared" si="381"/>
        <v>0.5</v>
      </c>
      <c r="BR66" s="181">
        <f t="shared" si="381"/>
        <v>0.5</v>
      </c>
      <c r="BS66" s="181">
        <f t="shared" si="381"/>
        <v>0.5</v>
      </c>
      <c r="BT66" s="181">
        <f t="shared" si="381"/>
        <v>0.5</v>
      </c>
      <c r="BU66" s="181">
        <f t="shared" si="381"/>
        <v>0.5</v>
      </c>
      <c r="BV66" s="181">
        <f t="shared" si="381"/>
        <v>0.5</v>
      </c>
      <c r="BW66" s="181">
        <f t="shared" si="382"/>
        <v>0.5</v>
      </c>
      <c r="BX66" s="181">
        <f t="shared" si="382"/>
        <v>0.5</v>
      </c>
      <c r="BY66" s="181">
        <f t="shared" si="382"/>
        <v>0.5</v>
      </c>
      <c r="BZ66" s="181">
        <f t="shared" si="382"/>
        <v>0.5</v>
      </c>
      <c r="CA66" s="181">
        <f t="shared" si="382"/>
        <v>0.5</v>
      </c>
      <c r="CB66" s="181">
        <f t="shared" si="382"/>
        <v>0.5</v>
      </c>
      <c r="CC66" s="181">
        <f t="shared" si="382"/>
        <v>0.5</v>
      </c>
      <c r="CD66" s="181">
        <f t="shared" si="382"/>
        <v>0.5</v>
      </c>
      <c r="CE66" s="181">
        <f t="shared" si="382"/>
        <v>0.5</v>
      </c>
      <c r="CF66" s="181">
        <f t="shared" si="382"/>
        <v>0.5</v>
      </c>
      <c r="CG66" s="181">
        <f t="shared" si="382"/>
        <v>0.5</v>
      </c>
      <c r="CH66" s="181">
        <f t="shared" si="382"/>
        <v>0.5</v>
      </c>
      <c r="CI66" s="181">
        <f t="shared" si="382"/>
        <v>0.5</v>
      </c>
      <c r="CJ66" s="181">
        <f t="shared" si="382"/>
        <v>0.5</v>
      </c>
      <c r="CK66" s="181">
        <f t="shared" si="382"/>
        <v>0.5</v>
      </c>
      <c r="CL66" s="181">
        <f t="shared" si="382"/>
        <v>0.5</v>
      </c>
      <c r="CM66" s="181">
        <f t="shared" si="383"/>
        <v>0.5</v>
      </c>
      <c r="CN66" s="181">
        <f t="shared" si="383"/>
        <v>0.5</v>
      </c>
      <c r="CO66" s="181">
        <f t="shared" si="383"/>
        <v>0.5</v>
      </c>
      <c r="CP66" s="181">
        <f t="shared" si="383"/>
        <v>0.5</v>
      </c>
      <c r="CQ66" s="181">
        <f t="shared" si="383"/>
        <v>0.5</v>
      </c>
      <c r="CR66" s="181">
        <f t="shared" si="383"/>
        <v>0.5</v>
      </c>
      <c r="CS66" s="181">
        <f t="shared" si="383"/>
        <v>0.5</v>
      </c>
      <c r="CT66" s="181">
        <f t="shared" si="383"/>
        <v>0.5</v>
      </c>
      <c r="CU66" s="181">
        <f t="shared" si="383"/>
        <v>0.5</v>
      </c>
      <c r="CV66" s="181">
        <f t="shared" si="383"/>
        <v>0.5</v>
      </c>
      <c r="CW66" s="181">
        <f t="shared" si="383"/>
        <v>0.5</v>
      </c>
      <c r="CX66" s="181">
        <f t="shared" si="383"/>
        <v>0.5</v>
      </c>
      <c r="CY66" s="181">
        <f t="shared" si="383"/>
        <v>0.5</v>
      </c>
      <c r="CZ66" s="181">
        <f t="shared" si="383"/>
        <v>0.5</v>
      </c>
      <c r="DA66" s="181">
        <f t="shared" si="383"/>
        <v>0.5</v>
      </c>
      <c r="DB66" s="181">
        <f t="shared" si="383"/>
        <v>0.5</v>
      </c>
      <c r="DC66" s="181">
        <f t="shared" si="384"/>
        <v>0.5</v>
      </c>
      <c r="DD66" s="181">
        <f t="shared" si="384"/>
        <v>0.5</v>
      </c>
      <c r="DE66" s="181">
        <f t="shared" si="384"/>
        <v>0.5</v>
      </c>
      <c r="DF66" s="181">
        <f t="shared" si="384"/>
        <v>0.5</v>
      </c>
      <c r="DG66" s="181">
        <f t="shared" si="384"/>
        <v>0.5</v>
      </c>
      <c r="DH66" s="181">
        <f t="shared" si="384"/>
        <v>0.5</v>
      </c>
      <c r="DI66" s="181">
        <f t="shared" si="384"/>
        <v>0.5</v>
      </c>
      <c r="DJ66" s="181">
        <f t="shared" si="384"/>
        <v>0.5</v>
      </c>
      <c r="DK66" s="181">
        <f t="shared" si="384"/>
        <v>0.5</v>
      </c>
      <c r="DL66" s="181">
        <f t="shared" si="384"/>
        <v>0.5</v>
      </c>
      <c r="DM66" s="181">
        <f t="shared" si="384"/>
        <v>0.5</v>
      </c>
      <c r="DN66" s="181">
        <f t="shared" si="384"/>
        <v>0.5</v>
      </c>
      <c r="DO66" s="181">
        <f t="shared" si="384"/>
        <v>0.5</v>
      </c>
      <c r="DP66" s="181">
        <f t="shared" si="384"/>
        <v>0.5</v>
      </c>
      <c r="DQ66" s="181">
        <f t="shared" si="384"/>
        <v>0.5</v>
      </c>
      <c r="DR66" s="181">
        <f t="shared" si="384"/>
        <v>0.5</v>
      </c>
      <c r="DS66" s="181">
        <f t="shared" si="385"/>
        <v>0.5</v>
      </c>
      <c r="DT66" s="181">
        <f t="shared" si="385"/>
        <v>0.5</v>
      </c>
      <c r="DU66" s="181">
        <f t="shared" si="385"/>
        <v>0.5</v>
      </c>
      <c r="DV66" s="181">
        <f t="shared" si="385"/>
        <v>0.5</v>
      </c>
      <c r="DW66" s="181">
        <f t="shared" si="385"/>
        <v>0.5</v>
      </c>
      <c r="DX66" s="181">
        <f t="shared" si="385"/>
        <v>0.5</v>
      </c>
      <c r="DY66" s="181">
        <f t="shared" si="385"/>
        <v>0.5</v>
      </c>
      <c r="DZ66" s="181">
        <f t="shared" si="385"/>
        <v>0.5</v>
      </c>
      <c r="EA66" s="181">
        <f t="shared" si="385"/>
        <v>0.5</v>
      </c>
      <c r="EB66" s="181">
        <f t="shared" si="385"/>
        <v>0.5</v>
      </c>
      <c r="EC66" s="181">
        <f t="shared" si="385"/>
        <v>0.5</v>
      </c>
      <c r="ED66" s="181">
        <f t="shared" si="385"/>
        <v>0.5</v>
      </c>
      <c r="EE66" s="181">
        <f t="shared" si="385"/>
        <v>0.5</v>
      </c>
      <c r="EF66" s="181">
        <f t="shared" si="385"/>
        <v>0.5</v>
      </c>
      <c r="EG66" s="181">
        <f t="shared" si="385"/>
        <v>0.5</v>
      </c>
      <c r="EH66" s="181">
        <f t="shared" si="385"/>
        <v>0.5</v>
      </c>
      <c r="EI66" s="181">
        <f t="shared" si="386"/>
        <v>0.5</v>
      </c>
      <c r="EJ66" s="181">
        <f t="shared" si="386"/>
        <v>0.5</v>
      </c>
      <c r="EK66" s="181">
        <f t="shared" si="386"/>
        <v>0.5</v>
      </c>
      <c r="EL66" s="181">
        <f t="shared" si="386"/>
        <v>0.5</v>
      </c>
      <c r="EM66" s="181">
        <f t="shared" si="386"/>
        <v>0.5</v>
      </c>
      <c r="EN66" s="181">
        <f t="shared" si="386"/>
        <v>0.5</v>
      </c>
      <c r="EO66" s="181">
        <f t="shared" si="386"/>
        <v>0.5</v>
      </c>
      <c r="EP66" s="181">
        <f t="shared" si="386"/>
        <v>0.5</v>
      </c>
      <c r="EQ66" s="181">
        <f t="shared" si="386"/>
        <v>0.5</v>
      </c>
      <c r="ER66" s="181">
        <f t="shared" si="386"/>
        <v>0.5</v>
      </c>
      <c r="ES66" s="181">
        <f t="shared" si="386"/>
        <v>0.5</v>
      </c>
      <c r="ET66" s="181">
        <f t="shared" si="386"/>
        <v>0.5</v>
      </c>
      <c r="EU66" s="181">
        <f t="shared" si="386"/>
        <v>0.5</v>
      </c>
      <c r="EV66" s="181">
        <f t="shared" si="386"/>
        <v>0.5</v>
      </c>
      <c r="EW66" s="181">
        <f t="shared" si="386"/>
        <v>0.5</v>
      </c>
      <c r="EX66" s="181">
        <f t="shared" si="386"/>
        <v>0.5</v>
      </c>
      <c r="EY66" s="181">
        <f t="shared" si="387"/>
        <v>0.5</v>
      </c>
      <c r="EZ66" s="181">
        <f t="shared" si="387"/>
        <v>0.5</v>
      </c>
      <c r="FA66" s="181">
        <f t="shared" si="387"/>
        <v>0.5</v>
      </c>
      <c r="FB66" s="181">
        <f t="shared" si="387"/>
        <v>0.5</v>
      </c>
      <c r="FC66" s="181">
        <f t="shared" si="387"/>
        <v>0.5</v>
      </c>
      <c r="FD66" s="181">
        <f t="shared" si="387"/>
        <v>0.5</v>
      </c>
      <c r="FE66" s="181">
        <f t="shared" si="387"/>
        <v>0.5</v>
      </c>
      <c r="FF66" s="181">
        <f t="shared" si="387"/>
        <v>0.5</v>
      </c>
      <c r="FG66" s="181">
        <f t="shared" si="387"/>
        <v>0.5</v>
      </c>
      <c r="FH66" s="181">
        <f t="shared" si="387"/>
        <v>0.5</v>
      </c>
      <c r="FI66" s="181">
        <f t="shared" si="387"/>
        <v>0.5</v>
      </c>
      <c r="FJ66" s="181">
        <f t="shared" si="387"/>
        <v>0.5</v>
      </c>
      <c r="FK66" s="181">
        <f t="shared" si="387"/>
        <v>0.5</v>
      </c>
      <c r="FL66" s="181">
        <f t="shared" si="387"/>
        <v>0.5</v>
      </c>
      <c r="FM66" s="181">
        <f t="shared" si="387"/>
        <v>0.5</v>
      </c>
      <c r="FN66" s="181">
        <f t="shared" si="387"/>
        <v>0.5</v>
      </c>
      <c r="FO66" s="181">
        <f t="shared" si="388"/>
        <v>0.5</v>
      </c>
      <c r="FP66" s="181">
        <f t="shared" si="388"/>
        <v>0.5</v>
      </c>
      <c r="FQ66" s="181">
        <f t="shared" si="388"/>
        <v>0.5</v>
      </c>
      <c r="FR66" s="181">
        <f t="shared" si="388"/>
        <v>0.5</v>
      </c>
      <c r="FS66" s="181">
        <f t="shared" si="388"/>
        <v>0.5</v>
      </c>
      <c r="FT66" s="181">
        <f t="shared" si="388"/>
        <v>0.5</v>
      </c>
      <c r="FU66" s="181">
        <f t="shared" si="388"/>
        <v>0.5</v>
      </c>
      <c r="FV66" s="181">
        <f t="shared" si="388"/>
        <v>0.5</v>
      </c>
      <c r="FW66" s="181">
        <f t="shared" si="388"/>
        <v>0.5</v>
      </c>
      <c r="FX66" s="181">
        <f t="shared" si="388"/>
        <v>0.5</v>
      </c>
      <c r="FY66" s="181">
        <f t="shared" si="388"/>
        <v>0.5</v>
      </c>
      <c r="FZ66" s="181">
        <f t="shared" si="388"/>
        <v>0.5</v>
      </c>
      <c r="GA66" s="181">
        <f t="shared" si="388"/>
        <v>0.5</v>
      </c>
      <c r="GB66" s="181">
        <f t="shared" si="388"/>
        <v>0.5</v>
      </c>
      <c r="GC66" s="181">
        <f t="shared" si="388"/>
        <v>0.5</v>
      </c>
      <c r="GD66" s="181">
        <f t="shared" si="388"/>
        <v>0.5</v>
      </c>
      <c r="GE66" s="181">
        <f t="shared" si="389"/>
        <v>0.5</v>
      </c>
      <c r="GF66" s="181">
        <f t="shared" si="389"/>
        <v>0.5</v>
      </c>
      <c r="GG66" s="181">
        <f t="shared" si="389"/>
        <v>0.5</v>
      </c>
      <c r="GH66" s="181">
        <f t="shared" si="389"/>
        <v>0.5</v>
      </c>
      <c r="GI66" s="181">
        <f t="shared" si="389"/>
        <v>0.5</v>
      </c>
      <c r="GJ66" s="181">
        <f t="shared" si="389"/>
        <v>0.5</v>
      </c>
      <c r="GK66" s="181">
        <f t="shared" si="389"/>
        <v>0.5</v>
      </c>
      <c r="GL66" s="181">
        <f t="shared" si="389"/>
        <v>0.5</v>
      </c>
      <c r="GM66" s="181">
        <f t="shared" si="389"/>
        <v>0.5</v>
      </c>
      <c r="GN66" s="181">
        <f t="shared" si="389"/>
        <v>0.5</v>
      </c>
      <c r="GO66" s="181">
        <f t="shared" si="389"/>
        <v>0.5</v>
      </c>
      <c r="GP66" s="181">
        <f t="shared" si="389"/>
        <v>0.5</v>
      </c>
      <c r="GQ66" s="181">
        <f t="shared" si="389"/>
        <v>0.5</v>
      </c>
      <c r="GR66" s="181">
        <f t="shared" si="389"/>
        <v>0.5</v>
      </c>
      <c r="GS66" s="181">
        <f t="shared" si="389"/>
        <v>0.5</v>
      </c>
      <c r="GT66" s="181">
        <f t="shared" si="389"/>
        <v>0.5</v>
      </c>
      <c r="GU66" s="181">
        <f t="shared" si="390"/>
        <v>0.5</v>
      </c>
      <c r="GV66" s="181">
        <f t="shared" si="390"/>
        <v>0.5</v>
      </c>
      <c r="GW66" s="181">
        <f t="shared" si="390"/>
        <v>0.5</v>
      </c>
      <c r="GX66" s="181">
        <f t="shared" si="390"/>
        <v>0.5</v>
      </c>
      <c r="GY66" s="181">
        <f t="shared" si="390"/>
        <v>0.5</v>
      </c>
      <c r="GZ66" s="181">
        <f t="shared" si="390"/>
        <v>0.5</v>
      </c>
      <c r="HA66" s="181">
        <f t="shared" si="390"/>
        <v>0.5</v>
      </c>
      <c r="HB66" s="181">
        <f t="shared" si="390"/>
        <v>0.5</v>
      </c>
      <c r="HC66" s="181">
        <f t="shared" si="390"/>
        <v>0.5</v>
      </c>
      <c r="HD66" s="181">
        <f t="shared" si="390"/>
        <v>0.5</v>
      </c>
      <c r="HE66" s="181">
        <f t="shared" si="390"/>
        <v>0.5</v>
      </c>
      <c r="HF66" s="181">
        <f t="shared" si="390"/>
        <v>0.5</v>
      </c>
      <c r="HG66" s="181">
        <f t="shared" si="390"/>
        <v>0.5</v>
      </c>
      <c r="HH66" s="181">
        <f t="shared" si="390"/>
        <v>0.5</v>
      </c>
      <c r="HI66" s="181">
        <f t="shared" si="390"/>
        <v>0.5</v>
      </c>
      <c r="HJ66" s="181">
        <f t="shared" si="390"/>
        <v>0.5</v>
      </c>
      <c r="HK66" s="181">
        <f t="shared" si="391"/>
        <v>0.5</v>
      </c>
      <c r="HL66" s="181">
        <f t="shared" si="391"/>
        <v>0.5</v>
      </c>
      <c r="HM66" s="181">
        <f t="shared" si="391"/>
        <v>0.5</v>
      </c>
      <c r="HN66" s="181">
        <f t="shared" si="391"/>
        <v>0.5</v>
      </c>
      <c r="HO66" s="181">
        <f t="shared" si="391"/>
        <v>0.5</v>
      </c>
      <c r="HP66" s="181">
        <f t="shared" si="391"/>
        <v>0.5</v>
      </c>
      <c r="HQ66" s="181">
        <f t="shared" si="391"/>
        <v>0.5</v>
      </c>
      <c r="HR66" s="181">
        <f t="shared" si="391"/>
        <v>0.5</v>
      </c>
      <c r="HS66" s="181">
        <f t="shared" si="391"/>
        <v>0.5</v>
      </c>
      <c r="HT66" s="181">
        <f t="shared" si="391"/>
        <v>0.5</v>
      </c>
      <c r="HU66" s="181">
        <f t="shared" si="391"/>
        <v>0.5</v>
      </c>
      <c r="HV66" s="181">
        <f t="shared" si="391"/>
        <v>0.5</v>
      </c>
      <c r="HW66" s="181">
        <f t="shared" si="391"/>
        <v>0.5</v>
      </c>
      <c r="HX66" s="181">
        <f t="shared" si="391"/>
        <v>0.5</v>
      </c>
      <c r="HY66" s="181">
        <f t="shared" si="391"/>
        <v>0.5</v>
      </c>
      <c r="HZ66" s="181">
        <f t="shared" si="391"/>
        <v>0.5</v>
      </c>
      <c r="IA66" s="181">
        <f t="shared" si="392"/>
        <v>0.5</v>
      </c>
      <c r="IB66" s="181">
        <f t="shared" si="392"/>
        <v>0.5</v>
      </c>
      <c r="IC66" s="181">
        <f t="shared" si="392"/>
        <v>0.5</v>
      </c>
      <c r="ID66" s="181">
        <f t="shared" si="392"/>
        <v>0.5</v>
      </c>
      <c r="IE66" s="181">
        <f t="shared" si="392"/>
        <v>0.5</v>
      </c>
      <c r="IF66" s="181">
        <f t="shared" si="392"/>
        <v>0.5</v>
      </c>
      <c r="IG66" s="181">
        <f t="shared" si="392"/>
        <v>0.5</v>
      </c>
      <c r="IH66" s="181">
        <f t="shared" si="392"/>
        <v>0.5</v>
      </c>
      <c r="II66" s="181">
        <f t="shared" si="392"/>
        <v>0.5</v>
      </c>
      <c r="IJ66" s="181">
        <f t="shared" si="392"/>
        <v>0.5</v>
      </c>
      <c r="IK66" s="181">
        <f t="shared" si="392"/>
        <v>0.5</v>
      </c>
      <c r="IL66" s="181">
        <f t="shared" si="392"/>
        <v>0.5</v>
      </c>
      <c r="IM66" s="181">
        <f t="shared" si="392"/>
        <v>0.5</v>
      </c>
      <c r="IN66" s="181">
        <f t="shared" si="392"/>
        <v>0.5</v>
      </c>
      <c r="IO66" s="181">
        <f t="shared" si="392"/>
        <v>0.5</v>
      </c>
      <c r="IP66" s="181">
        <f t="shared" si="392"/>
        <v>0.5</v>
      </c>
      <c r="IQ66" s="181">
        <f t="shared" si="393"/>
        <v>0.5</v>
      </c>
      <c r="IR66" s="181">
        <f t="shared" si="393"/>
        <v>0.5</v>
      </c>
      <c r="IS66" s="181">
        <f t="shared" si="393"/>
        <v>0.5</v>
      </c>
      <c r="IT66" s="181">
        <f t="shared" si="393"/>
        <v>0.5</v>
      </c>
      <c r="IU66" s="181">
        <f t="shared" si="393"/>
        <v>0.5</v>
      </c>
      <c r="IV66" s="181">
        <f t="shared" si="393"/>
        <v>0.5</v>
      </c>
      <c r="IW66" s="181">
        <f t="shared" si="393"/>
        <v>0.5</v>
      </c>
      <c r="IX66" s="181">
        <f t="shared" si="393"/>
        <v>0.5</v>
      </c>
      <c r="IY66" s="181">
        <f t="shared" si="393"/>
        <v>0.5</v>
      </c>
      <c r="IZ66" s="181">
        <f t="shared" si="393"/>
        <v>0.5</v>
      </c>
      <c r="JA66" s="181">
        <f t="shared" si="393"/>
        <v>0.5</v>
      </c>
      <c r="JB66" s="181">
        <f t="shared" si="393"/>
        <v>0.5</v>
      </c>
      <c r="JC66" s="181">
        <f t="shared" si="393"/>
        <v>0.5</v>
      </c>
      <c r="JD66" s="181">
        <f t="shared" si="393"/>
        <v>0.5</v>
      </c>
      <c r="JE66" s="181">
        <f t="shared" si="393"/>
        <v>0.5</v>
      </c>
      <c r="JF66" s="181">
        <f t="shared" si="393"/>
        <v>0.5</v>
      </c>
      <c r="JG66" s="181">
        <f t="shared" si="394"/>
        <v>0.5</v>
      </c>
      <c r="JH66" s="181">
        <f t="shared" si="394"/>
        <v>0.5</v>
      </c>
      <c r="JI66" s="181">
        <f t="shared" si="394"/>
        <v>0.5</v>
      </c>
      <c r="JJ66" s="181">
        <f t="shared" si="394"/>
        <v>0.5</v>
      </c>
      <c r="JK66" s="181">
        <f t="shared" si="394"/>
        <v>0.5</v>
      </c>
      <c r="JL66" s="181">
        <f t="shared" si="394"/>
        <v>0.5</v>
      </c>
      <c r="JM66" s="181">
        <f t="shared" si="394"/>
        <v>0.5</v>
      </c>
      <c r="JN66" s="181">
        <f t="shared" si="394"/>
        <v>0.5</v>
      </c>
      <c r="JO66" s="181">
        <f t="shared" si="394"/>
        <v>0.5</v>
      </c>
      <c r="JP66" s="181">
        <f t="shared" si="394"/>
        <v>0.5</v>
      </c>
      <c r="JQ66" s="181">
        <f t="shared" si="394"/>
        <v>0.5</v>
      </c>
      <c r="JR66" s="181">
        <f t="shared" si="394"/>
        <v>0.5</v>
      </c>
      <c r="JS66" s="181">
        <f t="shared" si="394"/>
        <v>0.5</v>
      </c>
      <c r="JT66" s="181">
        <f t="shared" si="394"/>
        <v>0.5</v>
      </c>
      <c r="JU66" s="181">
        <f t="shared" si="394"/>
        <v>0.5</v>
      </c>
      <c r="JV66" s="181">
        <f t="shared" si="394"/>
        <v>0.5</v>
      </c>
      <c r="JW66" s="181">
        <f t="shared" si="395"/>
        <v>0.5</v>
      </c>
      <c r="JX66" s="181">
        <f t="shared" si="395"/>
        <v>0.5</v>
      </c>
      <c r="JY66" s="181">
        <f t="shared" si="395"/>
        <v>0.5</v>
      </c>
      <c r="JZ66" s="181">
        <f t="shared" si="395"/>
        <v>0.5</v>
      </c>
      <c r="KA66" s="181">
        <f t="shared" si="395"/>
        <v>0.5</v>
      </c>
      <c r="KB66" s="181">
        <f t="shared" si="395"/>
        <v>0.5</v>
      </c>
      <c r="KC66" s="181">
        <f t="shared" si="395"/>
        <v>0.5</v>
      </c>
      <c r="KD66" s="181">
        <f t="shared" si="395"/>
        <v>0.5</v>
      </c>
      <c r="KE66" s="181">
        <f t="shared" si="395"/>
        <v>0.5</v>
      </c>
      <c r="KF66" s="181">
        <f t="shared" si="395"/>
        <v>0.5</v>
      </c>
      <c r="KG66" s="181">
        <f t="shared" si="395"/>
        <v>0.5</v>
      </c>
      <c r="KH66" s="181">
        <f t="shared" si="395"/>
        <v>0.5</v>
      </c>
      <c r="KI66" s="181">
        <f t="shared" si="395"/>
        <v>0.5</v>
      </c>
      <c r="KJ66" s="181">
        <f t="shared" si="395"/>
        <v>0.5</v>
      </c>
      <c r="KK66" s="181">
        <f t="shared" si="395"/>
        <v>0.5</v>
      </c>
      <c r="KL66" s="181">
        <f t="shared" si="395"/>
        <v>0.5</v>
      </c>
      <c r="KM66" s="181">
        <f t="shared" si="396"/>
        <v>0.5</v>
      </c>
      <c r="KN66" s="181">
        <f t="shared" si="396"/>
        <v>0.5</v>
      </c>
      <c r="KO66" s="181">
        <f t="shared" si="396"/>
        <v>0.5</v>
      </c>
      <c r="KP66" s="181">
        <f t="shared" si="396"/>
        <v>0.5</v>
      </c>
      <c r="KQ66" s="181">
        <f t="shared" si="396"/>
        <v>0.5</v>
      </c>
      <c r="KR66" s="181">
        <f t="shared" si="396"/>
        <v>0.5</v>
      </c>
      <c r="KS66" s="181">
        <f t="shared" si="396"/>
        <v>0.5</v>
      </c>
      <c r="KT66" s="181">
        <f t="shared" si="396"/>
        <v>0.5</v>
      </c>
      <c r="KU66" s="181">
        <f t="shared" si="396"/>
        <v>0.5</v>
      </c>
      <c r="KV66" s="181">
        <f t="shared" si="396"/>
        <v>0.5</v>
      </c>
      <c r="KW66" s="181">
        <f t="shared" si="396"/>
        <v>0.5</v>
      </c>
      <c r="KX66" s="181">
        <f t="shared" si="396"/>
        <v>0.5</v>
      </c>
      <c r="KY66" s="181">
        <f t="shared" si="396"/>
        <v>0.5</v>
      </c>
      <c r="KZ66" s="181">
        <f t="shared" si="396"/>
        <v>0.5</v>
      </c>
      <c r="LA66" s="181">
        <f t="shared" si="396"/>
        <v>0.5</v>
      </c>
      <c r="LB66" s="181">
        <f t="shared" si="396"/>
        <v>0.5</v>
      </c>
      <c r="LC66" s="181">
        <f t="shared" si="397"/>
        <v>0.5</v>
      </c>
      <c r="LD66" s="181">
        <f t="shared" si="397"/>
        <v>0.5</v>
      </c>
      <c r="LE66" s="181">
        <f t="shared" si="397"/>
        <v>0.5</v>
      </c>
      <c r="LF66" s="181">
        <f t="shared" si="397"/>
        <v>0.5</v>
      </c>
      <c r="LG66" s="181">
        <f t="shared" si="397"/>
        <v>0.5</v>
      </c>
      <c r="LH66" s="181">
        <f t="shared" si="397"/>
        <v>0.5</v>
      </c>
      <c r="LI66" s="181">
        <f t="shared" si="397"/>
        <v>0.5</v>
      </c>
      <c r="LJ66" s="181">
        <f t="shared" si="397"/>
        <v>0.5</v>
      </c>
      <c r="LK66" s="181">
        <f t="shared" si="397"/>
        <v>0.5</v>
      </c>
      <c r="LL66" s="181">
        <f t="shared" si="397"/>
        <v>0.5</v>
      </c>
      <c r="LM66" s="181">
        <f t="shared" si="397"/>
        <v>0.5</v>
      </c>
      <c r="LN66" s="181">
        <f t="shared" si="397"/>
        <v>0.5</v>
      </c>
      <c r="LO66" s="181">
        <f t="shared" si="397"/>
        <v>0.5</v>
      </c>
      <c r="LP66" s="181">
        <f t="shared" si="397"/>
        <v>0.5</v>
      </c>
      <c r="LQ66" s="181">
        <f t="shared" si="397"/>
        <v>0.5</v>
      </c>
      <c r="LR66" s="181">
        <f t="shared" si="397"/>
        <v>0.5</v>
      </c>
      <c r="LS66" s="181">
        <f t="shared" si="398"/>
        <v>0.5</v>
      </c>
      <c r="LT66" s="181">
        <f t="shared" si="398"/>
        <v>0.5</v>
      </c>
      <c r="LU66" s="181">
        <f t="shared" si="398"/>
        <v>0.5</v>
      </c>
      <c r="LV66" s="181">
        <f t="shared" si="398"/>
        <v>0.5</v>
      </c>
      <c r="LW66" s="181">
        <f t="shared" si="398"/>
        <v>0.5</v>
      </c>
      <c r="LX66" s="181">
        <f t="shared" si="398"/>
        <v>0.5</v>
      </c>
      <c r="LY66" s="181">
        <f t="shared" si="398"/>
        <v>0.5</v>
      </c>
      <c r="LZ66" s="181">
        <f t="shared" si="398"/>
        <v>0.5</v>
      </c>
      <c r="MA66" s="181">
        <f t="shared" si="398"/>
        <v>0.5</v>
      </c>
      <c r="MB66" s="181">
        <f t="shared" si="398"/>
        <v>0.5</v>
      </c>
      <c r="MC66" s="181">
        <f t="shared" si="398"/>
        <v>0.5</v>
      </c>
      <c r="MD66" s="181">
        <f t="shared" si="398"/>
        <v>0.5</v>
      </c>
      <c r="ME66" s="181">
        <f t="shared" si="398"/>
        <v>0.5</v>
      </c>
      <c r="MF66" s="181">
        <f t="shared" si="398"/>
        <v>0.5</v>
      </c>
      <c r="MG66" s="181">
        <f t="shared" si="398"/>
        <v>0.5</v>
      </c>
      <c r="MH66" s="181">
        <f t="shared" si="398"/>
        <v>0.5</v>
      </c>
      <c r="MI66" s="181">
        <f t="shared" si="399"/>
        <v>0.5</v>
      </c>
      <c r="MJ66" s="181">
        <f t="shared" si="399"/>
        <v>0.5</v>
      </c>
      <c r="MK66" s="181">
        <f t="shared" si="399"/>
        <v>0.5</v>
      </c>
      <c r="ML66" s="181">
        <f t="shared" si="399"/>
        <v>0.5</v>
      </c>
      <c r="MM66" s="181">
        <f t="shared" si="399"/>
        <v>0.5</v>
      </c>
      <c r="MN66" s="181">
        <f t="shared" si="399"/>
        <v>0.5</v>
      </c>
      <c r="MO66" s="181">
        <f t="shared" si="399"/>
        <v>0.5</v>
      </c>
      <c r="MP66" s="181">
        <f t="shared" si="399"/>
        <v>0.5</v>
      </c>
      <c r="MQ66" s="181">
        <f t="shared" si="399"/>
        <v>0.5</v>
      </c>
      <c r="MR66" s="181">
        <f t="shared" si="399"/>
        <v>0.5</v>
      </c>
      <c r="MS66" s="181">
        <f t="shared" si="399"/>
        <v>0.5</v>
      </c>
      <c r="MT66" s="181">
        <f t="shared" si="399"/>
        <v>0.5</v>
      </c>
      <c r="MU66" s="181">
        <f t="shared" si="399"/>
        <v>0.5</v>
      </c>
      <c r="MV66" s="181">
        <f t="shared" si="399"/>
        <v>0.5</v>
      </c>
      <c r="MW66" s="181">
        <f t="shared" si="399"/>
        <v>0.5</v>
      </c>
      <c r="MX66" s="181">
        <f t="shared" si="399"/>
        <v>0.5</v>
      </c>
      <c r="MY66" s="181">
        <f t="shared" si="400"/>
        <v>0.5</v>
      </c>
      <c r="MZ66" s="181">
        <f t="shared" si="400"/>
        <v>0.5</v>
      </c>
      <c r="NA66" s="181">
        <f t="shared" si="400"/>
        <v>0.5</v>
      </c>
      <c r="NB66" s="181">
        <f t="shared" si="400"/>
        <v>0.5</v>
      </c>
      <c r="NC66" s="181">
        <f t="shared" si="400"/>
        <v>0.5</v>
      </c>
      <c r="ND66" s="181">
        <f t="shared" si="400"/>
        <v>0.5</v>
      </c>
      <c r="NE66" s="181">
        <f t="shared" si="400"/>
        <v>0.5</v>
      </c>
      <c r="NF66" s="181">
        <f t="shared" si="400"/>
        <v>0.5</v>
      </c>
      <c r="NG66" s="181">
        <f t="shared" si="400"/>
        <v>0.5</v>
      </c>
      <c r="NH66" s="181">
        <f t="shared" si="400"/>
        <v>0.5</v>
      </c>
      <c r="NI66" s="181">
        <f t="shared" si="400"/>
        <v>0.5</v>
      </c>
      <c r="NJ66" s="181">
        <f t="shared" si="400"/>
        <v>0.5</v>
      </c>
      <c r="NK66" s="181">
        <f t="shared" si="400"/>
        <v>0.5</v>
      </c>
      <c r="NL66" s="181">
        <f t="shared" si="400"/>
        <v>0.5</v>
      </c>
      <c r="NM66" s="181">
        <f t="shared" si="400"/>
        <v>0.5</v>
      </c>
      <c r="NN66" s="181">
        <f t="shared" si="400"/>
        <v>0.5</v>
      </c>
      <c r="NO66" s="181">
        <f t="shared" si="401"/>
        <v>0.5</v>
      </c>
      <c r="NP66" s="181">
        <f t="shared" si="401"/>
        <v>0.5</v>
      </c>
      <c r="NQ66" s="181">
        <f t="shared" si="401"/>
        <v>0.5</v>
      </c>
      <c r="NR66" s="181">
        <f t="shared" si="401"/>
        <v>0.5</v>
      </c>
      <c r="NS66" s="181">
        <f t="shared" si="401"/>
        <v>0.5</v>
      </c>
      <c r="NT66" s="181">
        <f t="shared" si="401"/>
        <v>0.5</v>
      </c>
      <c r="NU66" s="181">
        <f t="shared" si="401"/>
        <v>0.5</v>
      </c>
      <c r="NV66" s="181">
        <f t="shared" si="401"/>
        <v>0.5</v>
      </c>
      <c r="NW66" s="181">
        <f t="shared" si="401"/>
        <v>0.5</v>
      </c>
      <c r="NX66" s="181">
        <f t="shared" si="401"/>
        <v>0.5</v>
      </c>
      <c r="NY66" s="181">
        <f t="shared" si="401"/>
        <v>0.5</v>
      </c>
      <c r="NZ66" s="181">
        <f t="shared" si="401"/>
        <v>0.5</v>
      </c>
      <c r="OA66" s="181">
        <f t="shared" si="401"/>
        <v>0.5</v>
      </c>
      <c r="OE66" s="8" t="e">
        <f>#REF!</f>
        <v>#REF!</v>
      </c>
      <c r="OF66" s="8" t="s">
        <v>120</v>
      </c>
      <c r="OG66" s="8" t="s">
        <v>121</v>
      </c>
    </row>
    <row r="67" spans="1:412" ht="10.5" x14ac:dyDescent="0.25">
      <c r="A67" s="14">
        <v>1</v>
      </c>
      <c r="B67" s="8" t="s">
        <v>189</v>
      </c>
      <c r="C67" s="22">
        <v>1</v>
      </c>
      <c r="D67" s="15">
        <f>D32-A67</f>
        <v>0</v>
      </c>
      <c r="Z67" s="181">
        <f t="shared" si="406"/>
        <v>0</v>
      </c>
      <c r="AA67" s="181">
        <f t="shared" si="379"/>
        <v>0</v>
      </c>
      <c r="AB67" s="181">
        <f t="shared" si="379"/>
        <v>0</v>
      </c>
      <c r="AC67" s="181">
        <f t="shared" si="379"/>
        <v>0</v>
      </c>
      <c r="AD67" s="181">
        <f t="shared" si="379"/>
        <v>0</v>
      </c>
      <c r="AE67" s="181">
        <f t="shared" si="379"/>
        <v>0</v>
      </c>
      <c r="AF67" s="181">
        <f t="shared" si="379"/>
        <v>0</v>
      </c>
      <c r="AG67" s="181">
        <f t="shared" si="379"/>
        <v>0</v>
      </c>
      <c r="AH67" s="181">
        <f t="shared" si="379"/>
        <v>0</v>
      </c>
      <c r="AI67" s="181">
        <f t="shared" si="379"/>
        <v>0</v>
      </c>
      <c r="AJ67" s="181">
        <f t="shared" si="379"/>
        <v>0</v>
      </c>
      <c r="AK67" s="181">
        <f t="shared" si="379"/>
        <v>0</v>
      </c>
      <c r="AL67" s="181">
        <f t="shared" si="379"/>
        <v>0</v>
      </c>
      <c r="AM67" s="181">
        <f t="shared" si="379"/>
        <v>0</v>
      </c>
      <c r="AN67" s="181">
        <f t="shared" si="379"/>
        <v>0</v>
      </c>
      <c r="AO67" s="181">
        <f t="shared" si="379"/>
        <v>0</v>
      </c>
      <c r="AP67" s="181">
        <f t="shared" si="379"/>
        <v>0</v>
      </c>
      <c r="AQ67" s="181">
        <f t="shared" si="380"/>
        <v>0</v>
      </c>
      <c r="AR67" s="181">
        <f t="shared" si="380"/>
        <v>0</v>
      </c>
      <c r="AS67" s="181">
        <f t="shared" si="380"/>
        <v>0</v>
      </c>
      <c r="AT67" s="181">
        <f t="shared" si="380"/>
        <v>0</v>
      </c>
      <c r="AU67" s="181">
        <f t="shared" si="380"/>
        <v>0</v>
      </c>
      <c r="AV67" s="181">
        <f t="shared" si="380"/>
        <v>0</v>
      </c>
      <c r="AW67" s="181">
        <f t="shared" si="380"/>
        <v>0</v>
      </c>
      <c r="AX67" s="181">
        <f t="shared" si="380"/>
        <v>0</v>
      </c>
      <c r="AY67" s="181">
        <f t="shared" si="380"/>
        <v>0</v>
      </c>
      <c r="AZ67" s="181">
        <f t="shared" si="380"/>
        <v>0</v>
      </c>
      <c r="BA67" s="181">
        <f t="shared" si="380"/>
        <v>0</v>
      </c>
      <c r="BB67" s="181">
        <f t="shared" si="380"/>
        <v>0</v>
      </c>
      <c r="BC67" s="181">
        <f t="shared" si="380"/>
        <v>0</v>
      </c>
      <c r="BD67" s="181">
        <f t="shared" si="380"/>
        <v>0</v>
      </c>
      <c r="BE67" s="181">
        <f t="shared" si="380"/>
        <v>0</v>
      </c>
      <c r="BF67" s="181">
        <f t="shared" si="380"/>
        <v>0</v>
      </c>
      <c r="BG67" s="181">
        <f t="shared" si="381"/>
        <v>0</v>
      </c>
      <c r="BH67" s="181">
        <f t="shared" si="381"/>
        <v>0</v>
      </c>
      <c r="BI67" s="181">
        <f t="shared" si="381"/>
        <v>0</v>
      </c>
      <c r="BJ67" s="181">
        <f t="shared" si="381"/>
        <v>0</v>
      </c>
      <c r="BK67" s="181">
        <f t="shared" si="381"/>
        <v>0</v>
      </c>
      <c r="BL67" s="181">
        <f t="shared" si="381"/>
        <v>0</v>
      </c>
      <c r="BM67" s="181">
        <f t="shared" si="381"/>
        <v>0</v>
      </c>
      <c r="BN67" s="181">
        <f t="shared" si="381"/>
        <v>0</v>
      </c>
      <c r="BO67" s="181">
        <f t="shared" si="381"/>
        <v>0</v>
      </c>
      <c r="BP67" s="181">
        <f t="shared" si="381"/>
        <v>0</v>
      </c>
      <c r="BQ67" s="181">
        <f t="shared" si="381"/>
        <v>0</v>
      </c>
      <c r="BR67" s="181">
        <f t="shared" si="381"/>
        <v>0</v>
      </c>
      <c r="BS67" s="181">
        <f t="shared" si="381"/>
        <v>0</v>
      </c>
      <c r="BT67" s="181">
        <f t="shared" si="381"/>
        <v>0</v>
      </c>
      <c r="BU67" s="181">
        <f t="shared" si="381"/>
        <v>0</v>
      </c>
      <c r="BV67" s="181">
        <f t="shared" si="381"/>
        <v>0</v>
      </c>
      <c r="BW67" s="181">
        <f t="shared" si="382"/>
        <v>0</v>
      </c>
      <c r="BX67" s="181">
        <f t="shared" si="382"/>
        <v>0</v>
      </c>
      <c r="BY67" s="181">
        <f t="shared" si="382"/>
        <v>0</v>
      </c>
      <c r="BZ67" s="181">
        <f t="shared" si="382"/>
        <v>0</v>
      </c>
      <c r="CA67" s="181">
        <f t="shared" si="382"/>
        <v>0</v>
      </c>
      <c r="CB67" s="181">
        <f t="shared" si="382"/>
        <v>0</v>
      </c>
      <c r="CC67" s="181">
        <f t="shared" si="382"/>
        <v>0</v>
      </c>
      <c r="CD67" s="181">
        <f t="shared" si="382"/>
        <v>0</v>
      </c>
      <c r="CE67" s="181">
        <f t="shared" si="382"/>
        <v>0</v>
      </c>
      <c r="CF67" s="181">
        <f t="shared" si="382"/>
        <v>0</v>
      </c>
      <c r="CG67" s="181">
        <f t="shared" si="382"/>
        <v>0</v>
      </c>
      <c r="CH67" s="181">
        <f t="shared" si="382"/>
        <v>0</v>
      </c>
      <c r="CI67" s="181">
        <f t="shared" si="382"/>
        <v>0</v>
      </c>
      <c r="CJ67" s="181">
        <f t="shared" si="382"/>
        <v>0</v>
      </c>
      <c r="CK67" s="181">
        <f t="shared" si="382"/>
        <v>0</v>
      </c>
      <c r="CL67" s="181">
        <f t="shared" si="382"/>
        <v>0</v>
      </c>
      <c r="CM67" s="181">
        <f t="shared" si="383"/>
        <v>0</v>
      </c>
      <c r="CN67" s="181">
        <f t="shared" si="383"/>
        <v>0</v>
      </c>
      <c r="CO67" s="181">
        <f t="shared" si="383"/>
        <v>0</v>
      </c>
      <c r="CP67" s="181">
        <f t="shared" si="383"/>
        <v>0</v>
      </c>
      <c r="CQ67" s="181">
        <f t="shared" si="383"/>
        <v>0</v>
      </c>
      <c r="CR67" s="181">
        <f t="shared" si="383"/>
        <v>0</v>
      </c>
      <c r="CS67" s="181">
        <f t="shared" si="383"/>
        <v>0</v>
      </c>
      <c r="CT67" s="181">
        <f t="shared" si="383"/>
        <v>0</v>
      </c>
      <c r="CU67" s="181">
        <f t="shared" si="383"/>
        <v>0</v>
      </c>
      <c r="CV67" s="181">
        <f t="shared" si="383"/>
        <v>0</v>
      </c>
      <c r="CW67" s="181">
        <f t="shared" si="383"/>
        <v>0</v>
      </c>
      <c r="CX67" s="181">
        <f t="shared" si="383"/>
        <v>0</v>
      </c>
      <c r="CY67" s="181">
        <f t="shared" si="383"/>
        <v>0</v>
      </c>
      <c r="CZ67" s="181">
        <f t="shared" si="383"/>
        <v>0</v>
      </c>
      <c r="DA67" s="181">
        <f t="shared" si="383"/>
        <v>0</v>
      </c>
      <c r="DB67" s="181">
        <f t="shared" si="383"/>
        <v>0</v>
      </c>
      <c r="DC67" s="181">
        <f t="shared" si="384"/>
        <v>0</v>
      </c>
      <c r="DD67" s="181">
        <f t="shared" si="384"/>
        <v>0</v>
      </c>
      <c r="DE67" s="181">
        <f t="shared" si="384"/>
        <v>0</v>
      </c>
      <c r="DF67" s="181">
        <f t="shared" si="384"/>
        <v>0</v>
      </c>
      <c r="DG67" s="181">
        <f t="shared" si="384"/>
        <v>0</v>
      </c>
      <c r="DH67" s="181">
        <f t="shared" si="384"/>
        <v>0</v>
      </c>
      <c r="DI67" s="181">
        <f t="shared" si="384"/>
        <v>0</v>
      </c>
      <c r="DJ67" s="181">
        <f t="shared" si="384"/>
        <v>0</v>
      </c>
      <c r="DK67" s="181">
        <f t="shared" si="384"/>
        <v>0</v>
      </c>
      <c r="DL67" s="181">
        <f t="shared" si="384"/>
        <v>0</v>
      </c>
      <c r="DM67" s="181">
        <f t="shared" si="384"/>
        <v>0</v>
      </c>
      <c r="DN67" s="181">
        <f t="shared" si="384"/>
        <v>0</v>
      </c>
      <c r="DO67" s="181">
        <f t="shared" si="384"/>
        <v>0</v>
      </c>
      <c r="DP67" s="181">
        <f t="shared" si="384"/>
        <v>0</v>
      </c>
      <c r="DQ67" s="181">
        <f t="shared" si="384"/>
        <v>0</v>
      </c>
      <c r="DR67" s="181">
        <f t="shared" si="384"/>
        <v>0</v>
      </c>
      <c r="DS67" s="181">
        <f t="shared" si="385"/>
        <v>0</v>
      </c>
      <c r="DT67" s="181">
        <f t="shared" si="385"/>
        <v>0</v>
      </c>
      <c r="DU67" s="181">
        <f t="shared" si="385"/>
        <v>0</v>
      </c>
      <c r="DV67" s="181">
        <f t="shared" si="385"/>
        <v>0</v>
      </c>
      <c r="DW67" s="181">
        <f t="shared" si="385"/>
        <v>0</v>
      </c>
      <c r="DX67" s="181">
        <f t="shared" si="385"/>
        <v>0</v>
      </c>
      <c r="DY67" s="181">
        <f t="shared" si="385"/>
        <v>0</v>
      </c>
      <c r="DZ67" s="181">
        <f t="shared" si="385"/>
        <v>0</v>
      </c>
      <c r="EA67" s="181">
        <f t="shared" si="385"/>
        <v>0</v>
      </c>
      <c r="EB67" s="181">
        <f t="shared" si="385"/>
        <v>0</v>
      </c>
      <c r="EC67" s="181">
        <f t="shared" si="385"/>
        <v>0</v>
      </c>
      <c r="ED67" s="181">
        <f t="shared" si="385"/>
        <v>0</v>
      </c>
      <c r="EE67" s="181">
        <f t="shared" si="385"/>
        <v>0</v>
      </c>
      <c r="EF67" s="181">
        <f t="shared" si="385"/>
        <v>0</v>
      </c>
      <c r="EG67" s="181">
        <f t="shared" si="385"/>
        <v>0</v>
      </c>
      <c r="EH67" s="181">
        <f t="shared" si="385"/>
        <v>0</v>
      </c>
      <c r="EI67" s="181">
        <f t="shared" si="386"/>
        <v>0</v>
      </c>
      <c r="EJ67" s="181">
        <f t="shared" si="386"/>
        <v>0</v>
      </c>
      <c r="EK67" s="181">
        <f t="shared" si="386"/>
        <v>0</v>
      </c>
      <c r="EL67" s="181">
        <f t="shared" si="386"/>
        <v>0</v>
      </c>
      <c r="EM67" s="181">
        <f t="shared" si="386"/>
        <v>0</v>
      </c>
      <c r="EN67" s="181">
        <f t="shared" si="386"/>
        <v>0</v>
      </c>
      <c r="EO67" s="181">
        <f t="shared" si="386"/>
        <v>0</v>
      </c>
      <c r="EP67" s="181">
        <f t="shared" si="386"/>
        <v>0</v>
      </c>
      <c r="EQ67" s="181">
        <f t="shared" si="386"/>
        <v>0</v>
      </c>
      <c r="ER67" s="181">
        <f t="shared" si="386"/>
        <v>0</v>
      </c>
      <c r="ES67" s="181">
        <f t="shared" si="386"/>
        <v>0</v>
      </c>
      <c r="ET67" s="181">
        <f t="shared" si="386"/>
        <v>0</v>
      </c>
      <c r="EU67" s="181">
        <f t="shared" si="386"/>
        <v>0</v>
      </c>
      <c r="EV67" s="181">
        <f t="shared" si="386"/>
        <v>0</v>
      </c>
      <c r="EW67" s="181">
        <f t="shared" si="386"/>
        <v>0</v>
      </c>
      <c r="EX67" s="181">
        <f t="shared" si="386"/>
        <v>0</v>
      </c>
      <c r="EY67" s="181">
        <f t="shared" si="387"/>
        <v>0</v>
      </c>
      <c r="EZ67" s="181">
        <f t="shared" si="387"/>
        <v>0</v>
      </c>
      <c r="FA67" s="181">
        <f t="shared" si="387"/>
        <v>0</v>
      </c>
      <c r="FB67" s="181">
        <f t="shared" si="387"/>
        <v>0</v>
      </c>
      <c r="FC67" s="181">
        <f t="shared" si="387"/>
        <v>0</v>
      </c>
      <c r="FD67" s="181">
        <f t="shared" si="387"/>
        <v>0</v>
      </c>
      <c r="FE67" s="181">
        <f t="shared" si="387"/>
        <v>0</v>
      </c>
      <c r="FF67" s="181">
        <f t="shared" si="387"/>
        <v>0</v>
      </c>
      <c r="FG67" s="181">
        <f t="shared" si="387"/>
        <v>0</v>
      </c>
      <c r="FH67" s="181">
        <f t="shared" si="387"/>
        <v>0</v>
      </c>
      <c r="FI67" s="181">
        <f t="shared" si="387"/>
        <v>0</v>
      </c>
      <c r="FJ67" s="181">
        <f t="shared" si="387"/>
        <v>0</v>
      </c>
      <c r="FK67" s="181">
        <f t="shared" si="387"/>
        <v>0</v>
      </c>
      <c r="FL67" s="181">
        <f t="shared" si="387"/>
        <v>0</v>
      </c>
      <c r="FM67" s="181">
        <f t="shared" si="387"/>
        <v>0</v>
      </c>
      <c r="FN67" s="181">
        <f t="shared" si="387"/>
        <v>0</v>
      </c>
      <c r="FO67" s="181">
        <f t="shared" si="388"/>
        <v>0</v>
      </c>
      <c r="FP67" s="181">
        <f t="shared" si="388"/>
        <v>0</v>
      </c>
      <c r="FQ67" s="181">
        <f t="shared" si="388"/>
        <v>0</v>
      </c>
      <c r="FR67" s="181">
        <f t="shared" si="388"/>
        <v>0</v>
      </c>
      <c r="FS67" s="181">
        <f t="shared" si="388"/>
        <v>0</v>
      </c>
      <c r="FT67" s="181">
        <f t="shared" si="388"/>
        <v>0</v>
      </c>
      <c r="FU67" s="181">
        <f t="shared" si="388"/>
        <v>0</v>
      </c>
      <c r="FV67" s="181">
        <f t="shared" si="388"/>
        <v>0</v>
      </c>
      <c r="FW67" s="181">
        <f t="shared" si="388"/>
        <v>0</v>
      </c>
      <c r="FX67" s="181">
        <f t="shared" si="388"/>
        <v>0</v>
      </c>
      <c r="FY67" s="181">
        <f t="shared" si="388"/>
        <v>0</v>
      </c>
      <c r="FZ67" s="181">
        <f t="shared" si="388"/>
        <v>0</v>
      </c>
      <c r="GA67" s="181">
        <f t="shared" si="388"/>
        <v>0</v>
      </c>
      <c r="GB67" s="181">
        <f t="shared" si="388"/>
        <v>0</v>
      </c>
      <c r="GC67" s="181">
        <f t="shared" si="388"/>
        <v>0</v>
      </c>
      <c r="GD67" s="181">
        <f t="shared" si="388"/>
        <v>0</v>
      </c>
      <c r="GE67" s="181">
        <f t="shared" si="389"/>
        <v>0</v>
      </c>
      <c r="GF67" s="181">
        <f t="shared" si="389"/>
        <v>0</v>
      </c>
      <c r="GG67" s="181">
        <f t="shared" si="389"/>
        <v>0</v>
      </c>
      <c r="GH67" s="181">
        <f t="shared" si="389"/>
        <v>0</v>
      </c>
      <c r="GI67" s="181">
        <f t="shared" si="389"/>
        <v>0</v>
      </c>
      <c r="GJ67" s="181">
        <f t="shared" si="389"/>
        <v>0</v>
      </c>
      <c r="GK67" s="181">
        <f t="shared" si="389"/>
        <v>0</v>
      </c>
      <c r="GL67" s="181">
        <f t="shared" si="389"/>
        <v>0</v>
      </c>
      <c r="GM67" s="181">
        <f t="shared" si="389"/>
        <v>0</v>
      </c>
      <c r="GN67" s="181">
        <f t="shared" si="389"/>
        <v>0</v>
      </c>
      <c r="GO67" s="181">
        <f t="shared" si="389"/>
        <v>0</v>
      </c>
      <c r="GP67" s="181">
        <f t="shared" si="389"/>
        <v>0</v>
      </c>
      <c r="GQ67" s="181">
        <f t="shared" si="389"/>
        <v>0</v>
      </c>
      <c r="GR67" s="181">
        <f t="shared" si="389"/>
        <v>0</v>
      </c>
      <c r="GS67" s="181">
        <f t="shared" si="389"/>
        <v>0</v>
      </c>
      <c r="GT67" s="181">
        <f t="shared" si="389"/>
        <v>0</v>
      </c>
      <c r="GU67" s="181">
        <f t="shared" si="390"/>
        <v>0</v>
      </c>
      <c r="GV67" s="181">
        <f t="shared" si="390"/>
        <v>0</v>
      </c>
      <c r="GW67" s="181">
        <f t="shared" si="390"/>
        <v>0</v>
      </c>
      <c r="GX67" s="181">
        <f t="shared" si="390"/>
        <v>0</v>
      </c>
      <c r="GY67" s="181">
        <f t="shared" si="390"/>
        <v>0</v>
      </c>
      <c r="GZ67" s="181">
        <f t="shared" si="390"/>
        <v>0</v>
      </c>
      <c r="HA67" s="181">
        <f t="shared" si="390"/>
        <v>0</v>
      </c>
      <c r="HB67" s="181">
        <f t="shared" si="390"/>
        <v>0</v>
      </c>
      <c r="HC67" s="181">
        <f t="shared" si="390"/>
        <v>0</v>
      </c>
      <c r="HD67" s="181">
        <f t="shared" si="390"/>
        <v>0</v>
      </c>
      <c r="HE67" s="181">
        <f t="shared" si="390"/>
        <v>0</v>
      </c>
      <c r="HF67" s="181">
        <f t="shared" si="390"/>
        <v>0</v>
      </c>
      <c r="HG67" s="181">
        <f t="shared" si="390"/>
        <v>0</v>
      </c>
      <c r="HH67" s="181">
        <f t="shared" si="390"/>
        <v>0</v>
      </c>
      <c r="HI67" s="181">
        <f t="shared" si="390"/>
        <v>0</v>
      </c>
      <c r="HJ67" s="181">
        <f t="shared" si="390"/>
        <v>0</v>
      </c>
      <c r="HK67" s="181">
        <f t="shared" si="391"/>
        <v>0</v>
      </c>
      <c r="HL67" s="181">
        <f t="shared" si="391"/>
        <v>0</v>
      </c>
      <c r="HM67" s="181">
        <f t="shared" si="391"/>
        <v>0</v>
      </c>
      <c r="HN67" s="181">
        <f t="shared" si="391"/>
        <v>0</v>
      </c>
      <c r="HO67" s="181">
        <f t="shared" si="391"/>
        <v>0</v>
      </c>
      <c r="HP67" s="181">
        <f t="shared" si="391"/>
        <v>0</v>
      </c>
      <c r="HQ67" s="181">
        <f t="shared" si="391"/>
        <v>0</v>
      </c>
      <c r="HR67" s="181">
        <f t="shared" si="391"/>
        <v>0</v>
      </c>
      <c r="HS67" s="181">
        <f t="shared" si="391"/>
        <v>0</v>
      </c>
      <c r="HT67" s="181">
        <f t="shared" si="391"/>
        <v>0</v>
      </c>
      <c r="HU67" s="181">
        <f t="shared" si="391"/>
        <v>0</v>
      </c>
      <c r="HV67" s="181">
        <f t="shared" si="391"/>
        <v>0</v>
      </c>
      <c r="HW67" s="181">
        <f t="shared" si="391"/>
        <v>0</v>
      </c>
      <c r="HX67" s="181">
        <f t="shared" si="391"/>
        <v>0</v>
      </c>
      <c r="HY67" s="181">
        <f t="shared" si="391"/>
        <v>0</v>
      </c>
      <c r="HZ67" s="181">
        <f t="shared" si="391"/>
        <v>0</v>
      </c>
      <c r="IA67" s="181">
        <f t="shared" si="392"/>
        <v>0</v>
      </c>
      <c r="IB67" s="181">
        <f t="shared" si="392"/>
        <v>0</v>
      </c>
      <c r="IC67" s="181">
        <f t="shared" si="392"/>
        <v>0</v>
      </c>
      <c r="ID67" s="181">
        <f t="shared" si="392"/>
        <v>0</v>
      </c>
      <c r="IE67" s="181">
        <f t="shared" si="392"/>
        <v>0</v>
      </c>
      <c r="IF67" s="181">
        <f t="shared" si="392"/>
        <v>0</v>
      </c>
      <c r="IG67" s="181">
        <f t="shared" si="392"/>
        <v>0</v>
      </c>
      <c r="IH67" s="181">
        <f t="shared" si="392"/>
        <v>0</v>
      </c>
      <c r="II67" s="181">
        <f t="shared" si="392"/>
        <v>0</v>
      </c>
      <c r="IJ67" s="181">
        <f t="shared" si="392"/>
        <v>0</v>
      </c>
      <c r="IK67" s="181">
        <f t="shared" si="392"/>
        <v>0</v>
      </c>
      <c r="IL67" s="181">
        <f t="shared" si="392"/>
        <v>0</v>
      </c>
      <c r="IM67" s="181">
        <f t="shared" si="392"/>
        <v>0</v>
      </c>
      <c r="IN67" s="181">
        <f t="shared" si="392"/>
        <v>0</v>
      </c>
      <c r="IO67" s="181">
        <f t="shared" si="392"/>
        <v>0</v>
      </c>
      <c r="IP67" s="181">
        <f t="shared" si="392"/>
        <v>0</v>
      </c>
      <c r="IQ67" s="181">
        <f t="shared" si="393"/>
        <v>0</v>
      </c>
      <c r="IR67" s="181">
        <f t="shared" si="393"/>
        <v>0</v>
      </c>
      <c r="IS67" s="181">
        <f t="shared" si="393"/>
        <v>0</v>
      </c>
      <c r="IT67" s="181">
        <f t="shared" si="393"/>
        <v>0</v>
      </c>
      <c r="IU67" s="181">
        <f t="shared" si="393"/>
        <v>0</v>
      </c>
      <c r="IV67" s="181">
        <f t="shared" si="393"/>
        <v>0</v>
      </c>
      <c r="IW67" s="181">
        <f t="shared" si="393"/>
        <v>0</v>
      </c>
      <c r="IX67" s="181">
        <f t="shared" si="393"/>
        <v>0</v>
      </c>
      <c r="IY67" s="181">
        <f t="shared" si="393"/>
        <v>0</v>
      </c>
      <c r="IZ67" s="181">
        <f t="shared" si="393"/>
        <v>0</v>
      </c>
      <c r="JA67" s="181">
        <f t="shared" si="393"/>
        <v>0</v>
      </c>
      <c r="JB67" s="181">
        <f t="shared" si="393"/>
        <v>0</v>
      </c>
      <c r="JC67" s="181">
        <f t="shared" si="393"/>
        <v>0</v>
      </c>
      <c r="JD67" s="181">
        <f t="shared" si="393"/>
        <v>0</v>
      </c>
      <c r="JE67" s="181">
        <f t="shared" si="393"/>
        <v>0</v>
      </c>
      <c r="JF67" s="181">
        <f t="shared" si="393"/>
        <v>0</v>
      </c>
      <c r="JG67" s="181">
        <f t="shared" si="394"/>
        <v>0</v>
      </c>
      <c r="JH67" s="181">
        <f t="shared" si="394"/>
        <v>0</v>
      </c>
      <c r="JI67" s="181">
        <f t="shared" si="394"/>
        <v>0</v>
      </c>
      <c r="JJ67" s="181">
        <f t="shared" si="394"/>
        <v>0</v>
      </c>
      <c r="JK67" s="181">
        <f t="shared" si="394"/>
        <v>0</v>
      </c>
      <c r="JL67" s="181">
        <f t="shared" si="394"/>
        <v>0</v>
      </c>
      <c r="JM67" s="181">
        <f t="shared" si="394"/>
        <v>0</v>
      </c>
      <c r="JN67" s="181">
        <f t="shared" si="394"/>
        <v>0</v>
      </c>
      <c r="JO67" s="181">
        <f t="shared" si="394"/>
        <v>0</v>
      </c>
      <c r="JP67" s="181">
        <f t="shared" si="394"/>
        <v>0</v>
      </c>
      <c r="JQ67" s="181">
        <f t="shared" si="394"/>
        <v>0</v>
      </c>
      <c r="JR67" s="181">
        <f t="shared" si="394"/>
        <v>0</v>
      </c>
      <c r="JS67" s="181">
        <f t="shared" si="394"/>
        <v>0</v>
      </c>
      <c r="JT67" s="181">
        <f t="shared" si="394"/>
        <v>0</v>
      </c>
      <c r="JU67" s="181">
        <f t="shared" si="394"/>
        <v>0</v>
      </c>
      <c r="JV67" s="181">
        <f t="shared" si="394"/>
        <v>0</v>
      </c>
      <c r="JW67" s="181">
        <f t="shared" si="395"/>
        <v>0</v>
      </c>
      <c r="JX67" s="181">
        <f t="shared" si="395"/>
        <v>0</v>
      </c>
      <c r="JY67" s="181">
        <f t="shared" si="395"/>
        <v>0</v>
      </c>
      <c r="JZ67" s="181">
        <f t="shared" si="395"/>
        <v>0</v>
      </c>
      <c r="KA67" s="181">
        <f t="shared" si="395"/>
        <v>0</v>
      </c>
      <c r="KB67" s="181">
        <f t="shared" si="395"/>
        <v>0</v>
      </c>
      <c r="KC67" s="181">
        <f t="shared" si="395"/>
        <v>0</v>
      </c>
      <c r="KD67" s="181">
        <f t="shared" si="395"/>
        <v>0</v>
      </c>
      <c r="KE67" s="181">
        <f t="shared" si="395"/>
        <v>0</v>
      </c>
      <c r="KF67" s="181">
        <f t="shared" si="395"/>
        <v>0</v>
      </c>
      <c r="KG67" s="181">
        <f t="shared" si="395"/>
        <v>0</v>
      </c>
      <c r="KH67" s="181">
        <f t="shared" si="395"/>
        <v>0</v>
      </c>
      <c r="KI67" s="181">
        <f t="shared" si="395"/>
        <v>0</v>
      </c>
      <c r="KJ67" s="181">
        <f t="shared" si="395"/>
        <v>0</v>
      </c>
      <c r="KK67" s="181">
        <f t="shared" si="395"/>
        <v>0</v>
      </c>
      <c r="KL67" s="181">
        <f t="shared" si="395"/>
        <v>0</v>
      </c>
      <c r="KM67" s="181">
        <f t="shared" si="396"/>
        <v>0</v>
      </c>
      <c r="KN67" s="181">
        <f t="shared" si="396"/>
        <v>0</v>
      </c>
      <c r="KO67" s="181">
        <f t="shared" si="396"/>
        <v>0</v>
      </c>
      <c r="KP67" s="181">
        <f t="shared" si="396"/>
        <v>0</v>
      </c>
      <c r="KQ67" s="181">
        <f t="shared" si="396"/>
        <v>0</v>
      </c>
      <c r="KR67" s="181">
        <f t="shared" si="396"/>
        <v>0</v>
      </c>
      <c r="KS67" s="181">
        <f t="shared" si="396"/>
        <v>0</v>
      </c>
      <c r="KT67" s="181">
        <f t="shared" si="396"/>
        <v>0</v>
      </c>
      <c r="KU67" s="181">
        <f t="shared" si="396"/>
        <v>0</v>
      </c>
      <c r="KV67" s="181">
        <f t="shared" si="396"/>
        <v>0</v>
      </c>
      <c r="KW67" s="181">
        <f t="shared" si="396"/>
        <v>0</v>
      </c>
      <c r="KX67" s="181">
        <f t="shared" si="396"/>
        <v>0</v>
      </c>
      <c r="KY67" s="181">
        <f t="shared" si="396"/>
        <v>0</v>
      </c>
      <c r="KZ67" s="181">
        <f t="shared" si="396"/>
        <v>0</v>
      </c>
      <c r="LA67" s="181">
        <f t="shared" si="396"/>
        <v>0</v>
      </c>
      <c r="LB67" s="181">
        <f t="shared" si="396"/>
        <v>0</v>
      </c>
      <c r="LC67" s="181">
        <f t="shared" si="397"/>
        <v>0</v>
      </c>
      <c r="LD67" s="181">
        <f t="shared" si="397"/>
        <v>0</v>
      </c>
      <c r="LE67" s="181">
        <f t="shared" si="397"/>
        <v>0</v>
      </c>
      <c r="LF67" s="181">
        <f t="shared" si="397"/>
        <v>0</v>
      </c>
      <c r="LG67" s="181">
        <f t="shared" si="397"/>
        <v>0</v>
      </c>
      <c r="LH67" s="181">
        <f t="shared" si="397"/>
        <v>0</v>
      </c>
      <c r="LI67" s="181">
        <f t="shared" si="397"/>
        <v>0</v>
      </c>
      <c r="LJ67" s="181">
        <f t="shared" si="397"/>
        <v>0</v>
      </c>
      <c r="LK67" s="181">
        <f t="shared" si="397"/>
        <v>0</v>
      </c>
      <c r="LL67" s="181">
        <f t="shared" si="397"/>
        <v>0</v>
      </c>
      <c r="LM67" s="181">
        <f t="shared" si="397"/>
        <v>0</v>
      </c>
      <c r="LN67" s="181">
        <f t="shared" si="397"/>
        <v>0</v>
      </c>
      <c r="LO67" s="181">
        <f t="shared" si="397"/>
        <v>0</v>
      </c>
      <c r="LP67" s="181">
        <f t="shared" si="397"/>
        <v>0</v>
      </c>
      <c r="LQ67" s="181">
        <f t="shared" si="397"/>
        <v>0</v>
      </c>
      <c r="LR67" s="181">
        <f t="shared" si="397"/>
        <v>0</v>
      </c>
      <c r="LS67" s="181">
        <f t="shared" si="398"/>
        <v>0</v>
      </c>
      <c r="LT67" s="181">
        <f t="shared" si="398"/>
        <v>0</v>
      </c>
      <c r="LU67" s="181">
        <f t="shared" si="398"/>
        <v>0</v>
      </c>
      <c r="LV67" s="181">
        <f t="shared" si="398"/>
        <v>0</v>
      </c>
      <c r="LW67" s="181">
        <f t="shared" si="398"/>
        <v>0</v>
      </c>
      <c r="LX67" s="181">
        <f t="shared" si="398"/>
        <v>0</v>
      </c>
      <c r="LY67" s="181">
        <f t="shared" si="398"/>
        <v>0</v>
      </c>
      <c r="LZ67" s="181">
        <f t="shared" si="398"/>
        <v>0</v>
      </c>
      <c r="MA67" s="181">
        <f t="shared" si="398"/>
        <v>0</v>
      </c>
      <c r="MB67" s="181">
        <f t="shared" si="398"/>
        <v>0</v>
      </c>
      <c r="MC67" s="181">
        <f t="shared" si="398"/>
        <v>0</v>
      </c>
      <c r="MD67" s="181">
        <f t="shared" si="398"/>
        <v>0</v>
      </c>
      <c r="ME67" s="181">
        <f t="shared" si="398"/>
        <v>0</v>
      </c>
      <c r="MF67" s="181">
        <f t="shared" si="398"/>
        <v>0</v>
      </c>
      <c r="MG67" s="181">
        <f t="shared" si="398"/>
        <v>0</v>
      </c>
      <c r="MH67" s="181">
        <f t="shared" si="398"/>
        <v>0</v>
      </c>
      <c r="MI67" s="181">
        <f t="shared" si="399"/>
        <v>0</v>
      </c>
      <c r="MJ67" s="181">
        <f t="shared" si="399"/>
        <v>0</v>
      </c>
      <c r="MK67" s="181">
        <f t="shared" si="399"/>
        <v>0</v>
      </c>
      <c r="ML67" s="181">
        <f t="shared" si="399"/>
        <v>0</v>
      </c>
      <c r="MM67" s="181">
        <f t="shared" si="399"/>
        <v>0</v>
      </c>
      <c r="MN67" s="181">
        <f t="shared" si="399"/>
        <v>0</v>
      </c>
      <c r="MO67" s="181">
        <f t="shared" si="399"/>
        <v>0</v>
      </c>
      <c r="MP67" s="181">
        <f t="shared" si="399"/>
        <v>0</v>
      </c>
      <c r="MQ67" s="181">
        <f t="shared" si="399"/>
        <v>0</v>
      </c>
      <c r="MR67" s="181">
        <f t="shared" si="399"/>
        <v>0</v>
      </c>
      <c r="MS67" s="181">
        <f t="shared" si="399"/>
        <v>0</v>
      </c>
      <c r="MT67" s="181">
        <f t="shared" si="399"/>
        <v>0</v>
      </c>
      <c r="MU67" s="181">
        <f t="shared" si="399"/>
        <v>0</v>
      </c>
      <c r="MV67" s="181">
        <f t="shared" si="399"/>
        <v>0</v>
      </c>
      <c r="MW67" s="181">
        <f t="shared" si="399"/>
        <v>0</v>
      </c>
      <c r="MX67" s="181">
        <f t="shared" si="399"/>
        <v>0</v>
      </c>
      <c r="MY67" s="181">
        <f t="shared" si="400"/>
        <v>0</v>
      </c>
      <c r="MZ67" s="181">
        <f t="shared" si="400"/>
        <v>0</v>
      </c>
      <c r="NA67" s="181">
        <f t="shared" si="400"/>
        <v>0</v>
      </c>
      <c r="NB67" s="181">
        <f t="shared" si="400"/>
        <v>0</v>
      </c>
      <c r="NC67" s="181">
        <f t="shared" si="400"/>
        <v>0</v>
      </c>
      <c r="ND67" s="181">
        <f t="shared" si="400"/>
        <v>0</v>
      </c>
      <c r="NE67" s="181">
        <f t="shared" si="400"/>
        <v>0</v>
      </c>
      <c r="NF67" s="181">
        <f t="shared" si="400"/>
        <v>0</v>
      </c>
      <c r="NG67" s="181">
        <f t="shared" si="400"/>
        <v>0</v>
      </c>
      <c r="NH67" s="181">
        <f t="shared" si="400"/>
        <v>0</v>
      </c>
      <c r="NI67" s="181">
        <f t="shared" si="400"/>
        <v>0</v>
      </c>
      <c r="NJ67" s="181">
        <f t="shared" si="400"/>
        <v>0</v>
      </c>
      <c r="NK67" s="181">
        <f t="shared" si="400"/>
        <v>0</v>
      </c>
      <c r="NL67" s="181">
        <f t="shared" si="400"/>
        <v>0</v>
      </c>
      <c r="NM67" s="181">
        <f t="shared" si="400"/>
        <v>0</v>
      </c>
      <c r="NN67" s="181">
        <f t="shared" si="400"/>
        <v>0</v>
      </c>
      <c r="NO67" s="181">
        <f t="shared" si="401"/>
        <v>0</v>
      </c>
      <c r="NP67" s="181">
        <f t="shared" si="401"/>
        <v>0</v>
      </c>
      <c r="NQ67" s="181">
        <f t="shared" si="401"/>
        <v>0</v>
      </c>
      <c r="NR67" s="181">
        <f t="shared" si="401"/>
        <v>0</v>
      </c>
      <c r="NS67" s="181">
        <f t="shared" si="401"/>
        <v>0</v>
      </c>
      <c r="NT67" s="181">
        <f t="shared" si="401"/>
        <v>0</v>
      </c>
      <c r="NU67" s="181">
        <f t="shared" si="401"/>
        <v>0</v>
      </c>
      <c r="NV67" s="181">
        <f t="shared" si="401"/>
        <v>0</v>
      </c>
      <c r="NW67" s="181">
        <f t="shared" si="401"/>
        <v>0</v>
      </c>
      <c r="NX67" s="181">
        <f t="shared" si="401"/>
        <v>0</v>
      </c>
      <c r="NY67" s="181">
        <f t="shared" si="401"/>
        <v>0</v>
      </c>
      <c r="NZ67" s="181">
        <f t="shared" si="401"/>
        <v>0</v>
      </c>
      <c r="OA67" s="181">
        <f t="shared" si="401"/>
        <v>0</v>
      </c>
      <c r="OE67" s="8" t="e">
        <f>#REF!</f>
        <v>#REF!</v>
      </c>
      <c r="OF67" s="8" t="s">
        <v>122</v>
      </c>
      <c r="OG67" s="8" t="s">
        <v>121</v>
      </c>
    </row>
    <row r="68" spans="1:412" ht="10.5" x14ac:dyDescent="0.25">
      <c r="A68" s="14">
        <v>1</v>
      </c>
      <c r="B68" s="8" t="s">
        <v>189</v>
      </c>
      <c r="C68" s="22">
        <v>2</v>
      </c>
      <c r="D68" s="15">
        <f>D33-A68</f>
        <v>0</v>
      </c>
      <c r="Z68" s="181">
        <f t="shared" si="406"/>
        <v>0</v>
      </c>
      <c r="AA68" s="181">
        <f t="shared" si="379"/>
        <v>0</v>
      </c>
      <c r="AB68" s="181">
        <f t="shared" si="379"/>
        <v>0</v>
      </c>
      <c r="AC68" s="181">
        <f t="shared" si="379"/>
        <v>0</v>
      </c>
      <c r="AD68" s="181">
        <f t="shared" si="379"/>
        <v>0</v>
      </c>
      <c r="AE68" s="181">
        <f t="shared" si="379"/>
        <v>0</v>
      </c>
      <c r="AF68" s="181">
        <f t="shared" si="379"/>
        <v>0</v>
      </c>
      <c r="AG68" s="181">
        <f t="shared" si="379"/>
        <v>0</v>
      </c>
      <c r="AH68" s="181">
        <f t="shared" si="379"/>
        <v>0</v>
      </c>
      <c r="AI68" s="181">
        <f t="shared" si="379"/>
        <v>0</v>
      </c>
      <c r="AJ68" s="181">
        <f t="shared" si="379"/>
        <v>0</v>
      </c>
      <c r="AK68" s="181">
        <f t="shared" si="379"/>
        <v>0</v>
      </c>
      <c r="AL68" s="181">
        <f t="shared" si="379"/>
        <v>0</v>
      </c>
      <c r="AM68" s="181">
        <f t="shared" si="379"/>
        <v>0</v>
      </c>
      <c r="AN68" s="181">
        <f t="shared" si="379"/>
        <v>0</v>
      </c>
      <c r="AO68" s="181">
        <f t="shared" si="379"/>
        <v>0</v>
      </c>
      <c r="AP68" s="181">
        <f t="shared" ref="AP68:BE72" si="407">IF(OR(AND(AP$4&gt;=$J68,AP$4&lt;=$K68),AND(AP$4&gt;=$Q68,AP$4&lt;=$R68),AND(AP$4&gt;=$X68,AP$4&lt;=$Y68)),$D68,0)</f>
        <v>0</v>
      </c>
      <c r="AQ68" s="181">
        <f t="shared" si="380"/>
        <v>0</v>
      </c>
      <c r="AR68" s="181">
        <f t="shared" si="380"/>
        <v>0</v>
      </c>
      <c r="AS68" s="181">
        <f t="shared" si="380"/>
        <v>0</v>
      </c>
      <c r="AT68" s="181">
        <f t="shared" si="380"/>
        <v>0</v>
      </c>
      <c r="AU68" s="181">
        <f t="shared" si="380"/>
        <v>0</v>
      </c>
      <c r="AV68" s="181">
        <f t="shared" si="380"/>
        <v>0</v>
      </c>
      <c r="AW68" s="181">
        <f t="shared" si="380"/>
        <v>0</v>
      </c>
      <c r="AX68" s="181">
        <f t="shared" si="380"/>
        <v>0</v>
      </c>
      <c r="AY68" s="181">
        <f t="shared" si="380"/>
        <v>0</v>
      </c>
      <c r="AZ68" s="181">
        <f t="shared" si="380"/>
        <v>0</v>
      </c>
      <c r="BA68" s="181">
        <f t="shared" si="380"/>
        <v>0</v>
      </c>
      <c r="BB68" s="181">
        <f t="shared" si="380"/>
        <v>0</v>
      </c>
      <c r="BC68" s="181">
        <f t="shared" si="380"/>
        <v>0</v>
      </c>
      <c r="BD68" s="181">
        <f t="shared" si="380"/>
        <v>0</v>
      </c>
      <c r="BE68" s="181">
        <f t="shared" si="380"/>
        <v>0</v>
      </c>
      <c r="BF68" s="181">
        <f t="shared" ref="BF68:BU72" si="408">IF(OR(AND(BF$4&gt;=$J68,BF$4&lt;=$K68),AND(BF$4&gt;=$Q68,BF$4&lt;=$R68),AND(BF$4&gt;=$X68,BF$4&lt;=$Y68)),$D68,0)</f>
        <v>0</v>
      </c>
      <c r="BG68" s="181">
        <f t="shared" si="381"/>
        <v>0</v>
      </c>
      <c r="BH68" s="181">
        <f t="shared" si="381"/>
        <v>0</v>
      </c>
      <c r="BI68" s="181">
        <f t="shared" si="381"/>
        <v>0</v>
      </c>
      <c r="BJ68" s="181">
        <f t="shared" si="381"/>
        <v>0</v>
      </c>
      <c r="BK68" s="181">
        <f t="shared" si="381"/>
        <v>0</v>
      </c>
      <c r="BL68" s="181">
        <f t="shared" si="381"/>
        <v>0</v>
      </c>
      <c r="BM68" s="181">
        <f t="shared" si="381"/>
        <v>0</v>
      </c>
      <c r="BN68" s="181">
        <f t="shared" si="381"/>
        <v>0</v>
      </c>
      <c r="BO68" s="181">
        <f t="shared" si="381"/>
        <v>0</v>
      </c>
      <c r="BP68" s="181">
        <f t="shared" si="381"/>
        <v>0</v>
      </c>
      <c r="BQ68" s="181">
        <f t="shared" si="381"/>
        <v>0</v>
      </c>
      <c r="BR68" s="181">
        <f t="shared" si="381"/>
        <v>0</v>
      </c>
      <c r="BS68" s="181">
        <f t="shared" si="381"/>
        <v>0</v>
      </c>
      <c r="BT68" s="181">
        <f t="shared" si="381"/>
        <v>0</v>
      </c>
      <c r="BU68" s="181">
        <f t="shared" si="381"/>
        <v>0</v>
      </c>
      <c r="BV68" s="181">
        <f t="shared" ref="BV68:CK72" si="409">IF(OR(AND(BV$4&gt;=$J68,BV$4&lt;=$K68),AND(BV$4&gt;=$Q68,BV$4&lt;=$R68),AND(BV$4&gt;=$X68,BV$4&lt;=$Y68)),$D68,0)</f>
        <v>0</v>
      </c>
      <c r="BW68" s="181">
        <f t="shared" si="382"/>
        <v>0</v>
      </c>
      <c r="BX68" s="181">
        <f t="shared" si="382"/>
        <v>0</v>
      </c>
      <c r="BY68" s="181">
        <f t="shared" si="382"/>
        <v>0</v>
      </c>
      <c r="BZ68" s="181">
        <f t="shared" si="382"/>
        <v>0</v>
      </c>
      <c r="CA68" s="181">
        <f t="shared" si="382"/>
        <v>0</v>
      </c>
      <c r="CB68" s="181">
        <f t="shared" si="382"/>
        <v>0</v>
      </c>
      <c r="CC68" s="181">
        <f t="shared" si="382"/>
        <v>0</v>
      </c>
      <c r="CD68" s="181">
        <f t="shared" si="382"/>
        <v>0</v>
      </c>
      <c r="CE68" s="181">
        <f t="shared" si="382"/>
        <v>0</v>
      </c>
      <c r="CF68" s="181">
        <f t="shared" si="382"/>
        <v>0</v>
      </c>
      <c r="CG68" s="181">
        <f t="shared" si="382"/>
        <v>0</v>
      </c>
      <c r="CH68" s="181">
        <f t="shared" si="382"/>
        <v>0</v>
      </c>
      <c r="CI68" s="181">
        <f t="shared" si="382"/>
        <v>0</v>
      </c>
      <c r="CJ68" s="181">
        <f t="shared" si="382"/>
        <v>0</v>
      </c>
      <c r="CK68" s="181">
        <f t="shared" si="382"/>
        <v>0</v>
      </c>
      <c r="CL68" s="181">
        <f t="shared" ref="CL68:DA72" si="410">IF(OR(AND(CL$4&gt;=$J68,CL$4&lt;=$K68),AND(CL$4&gt;=$Q68,CL$4&lt;=$R68),AND(CL$4&gt;=$X68,CL$4&lt;=$Y68)),$D68,0)</f>
        <v>0</v>
      </c>
      <c r="CM68" s="181">
        <f t="shared" si="383"/>
        <v>0</v>
      </c>
      <c r="CN68" s="181">
        <f t="shared" si="383"/>
        <v>0</v>
      </c>
      <c r="CO68" s="181">
        <f t="shared" si="383"/>
        <v>0</v>
      </c>
      <c r="CP68" s="181">
        <f t="shared" si="383"/>
        <v>0</v>
      </c>
      <c r="CQ68" s="181">
        <f t="shared" si="383"/>
        <v>0</v>
      </c>
      <c r="CR68" s="181">
        <f t="shared" si="383"/>
        <v>0</v>
      </c>
      <c r="CS68" s="181">
        <f t="shared" si="383"/>
        <v>0</v>
      </c>
      <c r="CT68" s="181">
        <f t="shared" si="383"/>
        <v>0</v>
      </c>
      <c r="CU68" s="181">
        <f t="shared" si="383"/>
        <v>0</v>
      </c>
      <c r="CV68" s="181">
        <f t="shared" si="383"/>
        <v>0</v>
      </c>
      <c r="CW68" s="181">
        <f t="shared" si="383"/>
        <v>0</v>
      </c>
      <c r="CX68" s="181">
        <f t="shared" si="383"/>
        <v>0</v>
      </c>
      <c r="CY68" s="181">
        <f t="shared" si="383"/>
        <v>0</v>
      </c>
      <c r="CZ68" s="181">
        <f t="shared" si="383"/>
        <v>0</v>
      </c>
      <c r="DA68" s="181">
        <f t="shared" si="383"/>
        <v>0</v>
      </c>
      <c r="DB68" s="181">
        <f t="shared" ref="DB68:DQ72" si="411">IF(OR(AND(DB$4&gt;=$J68,DB$4&lt;=$K68),AND(DB$4&gt;=$Q68,DB$4&lt;=$R68),AND(DB$4&gt;=$X68,DB$4&lt;=$Y68)),$D68,0)</f>
        <v>0</v>
      </c>
      <c r="DC68" s="181">
        <f t="shared" si="384"/>
        <v>0</v>
      </c>
      <c r="DD68" s="181">
        <f t="shared" si="384"/>
        <v>0</v>
      </c>
      <c r="DE68" s="181">
        <f t="shared" si="384"/>
        <v>0</v>
      </c>
      <c r="DF68" s="181">
        <f t="shared" si="384"/>
        <v>0</v>
      </c>
      <c r="DG68" s="181">
        <f t="shared" si="384"/>
        <v>0</v>
      </c>
      <c r="DH68" s="181">
        <f t="shared" si="384"/>
        <v>0</v>
      </c>
      <c r="DI68" s="181">
        <f t="shared" si="384"/>
        <v>0</v>
      </c>
      <c r="DJ68" s="181">
        <f t="shared" si="384"/>
        <v>0</v>
      </c>
      <c r="DK68" s="181">
        <f t="shared" si="384"/>
        <v>0</v>
      </c>
      <c r="DL68" s="181">
        <f t="shared" si="384"/>
        <v>0</v>
      </c>
      <c r="DM68" s="181">
        <f t="shared" si="384"/>
        <v>0</v>
      </c>
      <c r="DN68" s="181">
        <f t="shared" si="384"/>
        <v>0</v>
      </c>
      <c r="DO68" s="181">
        <f t="shared" si="384"/>
        <v>0</v>
      </c>
      <c r="DP68" s="181">
        <f t="shared" si="384"/>
        <v>0</v>
      </c>
      <c r="DQ68" s="181">
        <f t="shared" si="384"/>
        <v>0</v>
      </c>
      <c r="DR68" s="181">
        <f t="shared" ref="DR68:EG72" si="412">IF(OR(AND(DR$4&gt;=$J68,DR$4&lt;=$K68),AND(DR$4&gt;=$Q68,DR$4&lt;=$R68),AND(DR$4&gt;=$X68,DR$4&lt;=$Y68)),$D68,0)</f>
        <v>0</v>
      </c>
      <c r="DS68" s="181">
        <f t="shared" si="385"/>
        <v>0</v>
      </c>
      <c r="DT68" s="181">
        <f t="shared" si="385"/>
        <v>0</v>
      </c>
      <c r="DU68" s="181">
        <f t="shared" si="385"/>
        <v>0</v>
      </c>
      <c r="DV68" s="181">
        <f t="shared" si="385"/>
        <v>0</v>
      </c>
      <c r="DW68" s="181">
        <f t="shared" si="385"/>
        <v>0</v>
      </c>
      <c r="DX68" s="181">
        <f t="shared" si="385"/>
        <v>0</v>
      </c>
      <c r="DY68" s="181">
        <f t="shared" si="385"/>
        <v>0</v>
      </c>
      <c r="DZ68" s="181">
        <f t="shared" si="385"/>
        <v>0</v>
      </c>
      <c r="EA68" s="181">
        <f t="shared" si="385"/>
        <v>0</v>
      </c>
      <c r="EB68" s="181">
        <f t="shared" si="385"/>
        <v>0</v>
      </c>
      <c r="EC68" s="181">
        <f t="shared" si="385"/>
        <v>0</v>
      </c>
      <c r="ED68" s="181">
        <f t="shared" si="385"/>
        <v>0</v>
      </c>
      <c r="EE68" s="181">
        <f t="shared" si="385"/>
        <v>0</v>
      </c>
      <c r="EF68" s="181">
        <f t="shared" si="385"/>
        <v>0</v>
      </c>
      <c r="EG68" s="181">
        <f t="shared" si="385"/>
        <v>0</v>
      </c>
      <c r="EH68" s="181">
        <f t="shared" ref="EH68:EW72" si="413">IF(OR(AND(EH$4&gt;=$J68,EH$4&lt;=$K68),AND(EH$4&gt;=$Q68,EH$4&lt;=$R68),AND(EH$4&gt;=$X68,EH$4&lt;=$Y68)),$D68,0)</f>
        <v>0</v>
      </c>
      <c r="EI68" s="181">
        <f t="shared" si="386"/>
        <v>0</v>
      </c>
      <c r="EJ68" s="181">
        <f t="shared" si="386"/>
        <v>0</v>
      </c>
      <c r="EK68" s="181">
        <f t="shared" si="386"/>
        <v>0</v>
      </c>
      <c r="EL68" s="181">
        <f t="shared" si="386"/>
        <v>0</v>
      </c>
      <c r="EM68" s="181">
        <f t="shared" si="386"/>
        <v>0</v>
      </c>
      <c r="EN68" s="181">
        <f t="shared" si="386"/>
        <v>0</v>
      </c>
      <c r="EO68" s="181">
        <f t="shared" si="386"/>
        <v>0</v>
      </c>
      <c r="EP68" s="181">
        <f t="shared" si="386"/>
        <v>0</v>
      </c>
      <c r="EQ68" s="181">
        <f t="shared" si="386"/>
        <v>0</v>
      </c>
      <c r="ER68" s="181">
        <f t="shared" si="386"/>
        <v>0</v>
      </c>
      <c r="ES68" s="181">
        <f t="shared" si="386"/>
        <v>0</v>
      </c>
      <c r="ET68" s="181">
        <f t="shared" si="386"/>
        <v>0</v>
      </c>
      <c r="EU68" s="181">
        <f t="shared" si="386"/>
        <v>0</v>
      </c>
      <c r="EV68" s="181">
        <f t="shared" si="386"/>
        <v>0</v>
      </c>
      <c r="EW68" s="181">
        <f t="shared" si="386"/>
        <v>0</v>
      </c>
      <c r="EX68" s="181">
        <f t="shared" ref="EX68:FM72" si="414">IF(OR(AND(EX$4&gt;=$J68,EX$4&lt;=$K68),AND(EX$4&gt;=$Q68,EX$4&lt;=$R68),AND(EX$4&gt;=$X68,EX$4&lt;=$Y68)),$D68,0)</f>
        <v>0</v>
      </c>
      <c r="EY68" s="181">
        <f t="shared" si="387"/>
        <v>0</v>
      </c>
      <c r="EZ68" s="181">
        <f t="shared" si="387"/>
        <v>0</v>
      </c>
      <c r="FA68" s="181">
        <f t="shared" si="387"/>
        <v>0</v>
      </c>
      <c r="FB68" s="181">
        <f t="shared" si="387"/>
        <v>0</v>
      </c>
      <c r="FC68" s="181">
        <f t="shared" si="387"/>
        <v>0</v>
      </c>
      <c r="FD68" s="181">
        <f t="shared" si="387"/>
        <v>0</v>
      </c>
      <c r="FE68" s="181">
        <f t="shared" si="387"/>
        <v>0</v>
      </c>
      <c r="FF68" s="181">
        <f t="shared" si="387"/>
        <v>0</v>
      </c>
      <c r="FG68" s="181">
        <f t="shared" si="387"/>
        <v>0</v>
      </c>
      <c r="FH68" s="181">
        <f t="shared" si="387"/>
        <v>0</v>
      </c>
      <c r="FI68" s="181">
        <f t="shared" si="387"/>
        <v>0</v>
      </c>
      <c r="FJ68" s="181">
        <f t="shared" si="387"/>
        <v>0</v>
      </c>
      <c r="FK68" s="181">
        <f t="shared" si="387"/>
        <v>0</v>
      </c>
      <c r="FL68" s="181">
        <f t="shared" si="387"/>
        <v>0</v>
      </c>
      <c r="FM68" s="181">
        <f t="shared" si="387"/>
        <v>0</v>
      </c>
      <c r="FN68" s="181">
        <f t="shared" ref="FN68:GC72" si="415">IF(OR(AND(FN$4&gt;=$J68,FN$4&lt;=$K68),AND(FN$4&gt;=$Q68,FN$4&lt;=$R68),AND(FN$4&gt;=$X68,FN$4&lt;=$Y68)),$D68,0)</f>
        <v>0</v>
      </c>
      <c r="FO68" s="181">
        <f t="shared" si="388"/>
        <v>0</v>
      </c>
      <c r="FP68" s="181">
        <f t="shared" si="388"/>
        <v>0</v>
      </c>
      <c r="FQ68" s="181">
        <f t="shared" si="388"/>
        <v>0</v>
      </c>
      <c r="FR68" s="181">
        <f t="shared" si="388"/>
        <v>0</v>
      </c>
      <c r="FS68" s="181">
        <f t="shared" si="388"/>
        <v>0</v>
      </c>
      <c r="FT68" s="181">
        <f t="shared" si="388"/>
        <v>0</v>
      </c>
      <c r="FU68" s="181">
        <f t="shared" si="388"/>
        <v>0</v>
      </c>
      <c r="FV68" s="181">
        <f t="shared" si="388"/>
        <v>0</v>
      </c>
      <c r="FW68" s="181">
        <f t="shared" si="388"/>
        <v>0</v>
      </c>
      <c r="FX68" s="181">
        <f t="shared" si="388"/>
        <v>0</v>
      </c>
      <c r="FY68" s="181">
        <f t="shared" si="388"/>
        <v>0</v>
      </c>
      <c r="FZ68" s="181">
        <f t="shared" si="388"/>
        <v>0</v>
      </c>
      <c r="GA68" s="181">
        <f t="shared" si="388"/>
        <v>0</v>
      </c>
      <c r="GB68" s="181">
        <f t="shared" si="388"/>
        <v>0</v>
      </c>
      <c r="GC68" s="181">
        <f t="shared" si="388"/>
        <v>0</v>
      </c>
      <c r="GD68" s="181">
        <f t="shared" ref="GD68:GS72" si="416">IF(OR(AND(GD$4&gt;=$J68,GD$4&lt;=$K68),AND(GD$4&gt;=$Q68,GD$4&lt;=$R68),AND(GD$4&gt;=$X68,GD$4&lt;=$Y68)),$D68,0)</f>
        <v>0</v>
      </c>
      <c r="GE68" s="181">
        <f t="shared" si="389"/>
        <v>0</v>
      </c>
      <c r="GF68" s="181">
        <f t="shared" si="389"/>
        <v>0</v>
      </c>
      <c r="GG68" s="181">
        <f t="shared" si="389"/>
        <v>0</v>
      </c>
      <c r="GH68" s="181">
        <f t="shared" si="389"/>
        <v>0</v>
      </c>
      <c r="GI68" s="181">
        <f t="shared" si="389"/>
        <v>0</v>
      </c>
      <c r="GJ68" s="181">
        <f t="shared" si="389"/>
        <v>0</v>
      </c>
      <c r="GK68" s="181">
        <f t="shared" si="389"/>
        <v>0</v>
      </c>
      <c r="GL68" s="181">
        <f t="shared" si="389"/>
        <v>0</v>
      </c>
      <c r="GM68" s="181">
        <f t="shared" si="389"/>
        <v>0</v>
      </c>
      <c r="GN68" s="181">
        <f t="shared" si="389"/>
        <v>0</v>
      </c>
      <c r="GO68" s="181">
        <f t="shared" si="389"/>
        <v>0</v>
      </c>
      <c r="GP68" s="181">
        <f t="shared" si="389"/>
        <v>0</v>
      </c>
      <c r="GQ68" s="181">
        <f t="shared" si="389"/>
        <v>0</v>
      </c>
      <c r="GR68" s="181">
        <f t="shared" si="389"/>
        <v>0</v>
      </c>
      <c r="GS68" s="181">
        <f t="shared" si="389"/>
        <v>0</v>
      </c>
      <c r="GT68" s="181">
        <f t="shared" ref="GT68:HI72" si="417">IF(OR(AND(GT$4&gt;=$J68,GT$4&lt;=$K68),AND(GT$4&gt;=$Q68,GT$4&lt;=$R68),AND(GT$4&gt;=$X68,GT$4&lt;=$Y68)),$D68,0)</f>
        <v>0</v>
      </c>
      <c r="GU68" s="181">
        <f t="shared" si="390"/>
        <v>0</v>
      </c>
      <c r="GV68" s="181">
        <f t="shared" si="390"/>
        <v>0</v>
      </c>
      <c r="GW68" s="181">
        <f t="shared" si="390"/>
        <v>0</v>
      </c>
      <c r="GX68" s="181">
        <f t="shared" si="390"/>
        <v>0</v>
      </c>
      <c r="GY68" s="181">
        <f t="shared" si="390"/>
        <v>0</v>
      </c>
      <c r="GZ68" s="181">
        <f t="shared" si="390"/>
        <v>0</v>
      </c>
      <c r="HA68" s="181">
        <f t="shared" si="390"/>
        <v>0</v>
      </c>
      <c r="HB68" s="181">
        <f t="shared" si="390"/>
        <v>0</v>
      </c>
      <c r="HC68" s="181">
        <f t="shared" si="390"/>
        <v>0</v>
      </c>
      <c r="HD68" s="181">
        <f t="shared" si="390"/>
        <v>0</v>
      </c>
      <c r="HE68" s="181">
        <f t="shared" si="390"/>
        <v>0</v>
      </c>
      <c r="HF68" s="181">
        <f t="shared" si="390"/>
        <v>0</v>
      </c>
      <c r="HG68" s="181">
        <f t="shared" si="390"/>
        <v>0</v>
      </c>
      <c r="HH68" s="181">
        <f t="shared" si="390"/>
        <v>0</v>
      </c>
      <c r="HI68" s="181">
        <f t="shared" si="390"/>
        <v>0</v>
      </c>
      <c r="HJ68" s="181">
        <f t="shared" ref="HJ68:HY72" si="418">IF(OR(AND(HJ$4&gt;=$J68,HJ$4&lt;=$K68),AND(HJ$4&gt;=$Q68,HJ$4&lt;=$R68),AND(HJ$4&gt;=$X68,HJ$4&lt;=$Y68)),$D68,0)</f>
        <v>0</v>
      </c>
      <c r="HK68" s="181">
        <f t="shared" si="391"/>
        <v>0</v>
      </c>
      <c r="HL68" s="181">
        <f t="shared" si="391"/>
        <v>0</v>
      </c>
      <c r="HM68" s="181">
        <f t="shared" si="391"/>
        <v>0</v>
      </c>
      <c r="HN68" s="181">
        <f t="shared" si="391"/>
        <v>0</v>
      </c>
      <c r="HO68" s="181">
        <f t="shared" si="391"/>
        <v>0</v>
      </c>
      <c r="HP68" s="181">
        <f t="shared" si="391"/>
        <v>0</v>
      </c>
      <c r="HQ68" s="181">
        <f t="shared" si="391"/>
        <v>0</v>
      </c>
      <c r="HR68" s="181">
        <f t="shared" si="391"/>
        <v>0</v>
      </c>
      <c r="HS68" s="181">
        <f t="shared" si="391"/>
        <v>0</v>
      </c>
      <c r="HT68" s="181">
        <f t="shared" si="391"/>
        <v>0</v>
      </c>
      <c r="HU68" s="181">
        <f t="shared" si="391"/>
        <v>0</v>
      </c>
      <c r="HV68" s="181">
        <f t="shared" si="391"/>
        <v>0</v>
      </c>
      <c r="HW68" s="181">
        <f t="shared" si="391"/>
        <v>0</v>
      </c>
      <c r="HX68" s="181">
        <f t="shared" si="391"/>
        <v>0</v>
      </c>
      <c r="HY68" s="181">
        <f t="shared" si="391"/>
        <v>0</v>
      </c>
      <c r="HZ68" s="181">
        <f t="shared" ref="HZ68:IO72" si="419">IF(OR(AND(HZ$4&gt;=$J68,HZ$4&lt;=$K68),AND(HZ$4&gt;=$Q68,HZ$4&lt;=$R68),AND(HZ$4&gt;=$X68,HZ$4&lt;=$Y68)),$D68,0)</f>
        <v>0</v>
      </c>
      <c r="IA68" s="181">
        <f t="shared" si="392"/>
        <v>0</v>
      </c>
      <c r="IB68" s="181">
        <f t="shared" si="392"/>
        <v>0</v>
      </c>
      <c r="IC68" s="181">
        <f t="shared" si="392"/>
        <v>0</v>
      </c>
      <c r="ID68" s="181">
        <f t="shared" si="392"/>
        <v>0</v>
      </c>
      <c r="IE68" s="181">
        <f t="shared" si="392"/>
        <v>0</v>
      </c>
      <c r="IF68" s="181">
        <f t="shared" si="392"/>
        <v>0</v>
      </c>
      <c r="IG68" s="181">
        <f t="shared" si="392"/>
        <v>0</v>
      </c>
      <c r="IH68" s="181">
        <f t="shared" si="392"/>
        <v>0</v>
      </c>
      <c r="II68" s="181">
        <f t="shared" si="392"/>
        <v>0</v>
      </c>
      <c r="IJ68" s="181">
        <f t="shared" si="392"/>
        <v>0</v>
      </c>
      <c r="IK68" s="181">
        <f t="shared" si="392"/>
        <v>0</v>
      </c>
      <c r="IL68" s="181">
        <f t="shared" si="392"/>
        <v>0</v>
      </c>
      <c r="IM68" s="181">
        <f t="shared" si="392"/>
        <v>0</v>
      </c>
      <c r="IN68" s="181">
        <f t="shared" si="392"/>
        <v>0</v>
      </c>
      <c r="IO68" s="181">
        <f t="shared" si="392"/>
        <v>0</v>
      </c>
      <c r="IP68" s="181">
        <f t="shared" ref="IP68:JE72" si="420">IF(OR(AND(IP$4&gt;=$J68,IP$4&lt;=$K68),AND(IP$4&gt;=$Q68,IP$4&lt;=$R68),AND(IP$4&gt;=$X68,IP$4&lt;=$Y68)),$D68,0)</f>
        <v>0</v>
      </c>
      <c r="IQ68" s="181">
        <f t="shared" si="393"/>
        <v>0</v>
      </c>
      <c r="IR68" s="181">
        <f t="shared" si="393"/>
        <v>0</v>
      </c>
      <c r="IS68" s="181">
        <f t="shared" si="393"/>
        <v>0</v>
      </c>
      <c r="IT68" s="181">
        <f t="shared" si="393"/>
        <v>0</v>
      </c>
      <c r="IU68" s="181">
        <f t="shared" si="393"/>
        <v>0</v>
      </c>
      <c r="IV68" s="181">
        <f t="shared" si="393"/>
        <v>0</v>
      </c>
      <c r="IW68" s="181">
        <f t="shared" si="393"/>
        <v>0</v>
      </c>
      <c r="IX68" s="181">
        <f t="shared" si="393"/>
        <v>0</v>
      </c>
      <c r="IY68" s="181">
        <f t="shared" si="393"/>
        <v>0</v>
      </c>
      <c r="IZ68" s="181">
        <f t="shared" si="393"/>
        <v>0</v>
      </c>
      <c r="JA68" s="181">
        <f t="shared" si="393"/>
        <v>0</v>
      </c>
      <c r="JB68" s="181">
        <f t="shared" si="393"/>
        <v>0</v>
      </c>
      <c r="JC68" s="181">
        <f t="shared" si="393"/>
        <v>0</v>
      </c>
      <c r="JD68" s="181">
        <f t="shared" si="393"/>
        <v>0</v>
      </c>
      <c r="JE68" s="181">
        <f t="shared" si="393"/>
        <v>0</v>
      </c>
      <c r="JF68" s="181">
        <f t="shared" ref="JF68:JU72" si="421">IF(OR(AND(JF$4&gt;=$J68,JF$4&lt;=$K68),AND(JF$4&gt;=$Q68,JF$4&lt;=$R68),AND(JF$4&gt;=$X68,JF$4&lt;=$Y68)),$D68,0)</f>
        <v>0</v>
      </c>
      <c r="JG68" s="181">
        <f t="shared" si="394"/>
        <v>0</v>
      </c>
      <c r="JH68" s="181">
        <f t="shared" si="394"/>
        <v>0</v>
      </c>
      <c r="JI68" s="181">
        <f t="shared" si="394"/>
        <v>0</v>
      </c>
      <c r="JJ68" s="181">
        <f t="shared" si="394"/>
        <v>0</v>
      </c>
      <c r="JK68" s="181">
        <f t="shared" si="394"/>
        <v>0</v>
      </c>
      <c r="JL68" s="181">
        <f t="shared" si="394"/>
        <v>0</v>
      </c>
      <c r="JM68" s="181">
        <f t="shared" si="394"/>
        <v>0</v>
      </c>
      <c r="JN68" s="181">
        <f t="shared" si="394"/>
        <v>0</v>
      </c>
      <c r="JO68" s="181">
        <f t="shared" si="394"/>
        <v>0</v>
      </c>
      <c r="JP68" s="181">
        <f t="shared" si="394"/>
        <v>0</v>
      </c>
      <c r="JQ68" s="181">
        <f t="shared" si="394"/>
        <v>0</v>
      </c>
      <c r="JR68" s="181">
        <f t="shared" si="394"/>
        <v>0</v>
      </c>
      <c r="JS68" s="181">
        <f t="shared" si="394"/>
        <v>0</v>
      </c>
      <c r="JT68" s="181">
        <f t="shared" si="394"/>
        <v>0</v>
      </c>
      <c r="JU68" s="181">
        <f t="shared" si="394"/>
        <v>0</v>
      </c>
      <c r="JV68" s="181">
        <f t="shared" ref="JV68:KK72" si="422">IF(OR(AND(JV$4&gt;=$J68,JV$4&lt;=$K68),AND(JV$4&gt;=$Q68,JV$4&lt;=$R68),AND(JV$4&gt;=$X68,JV$4&lt;=$Y68)),$D68,0)</f>
        <v>0</v>
      </c>
      <c r="JW68" s="181">
        <f t="shared" si="395"/>
        <v>0</v>
      </c>
      <c r="JX68" s="181">
        <f t="shared" si="395"/>
        <v>0</v>
      </c>
      <c r="JY68" s="181">
        <f t="shared" si="395"/>
        <v>0</v>
      </c>
      <c r="JZ68" s="181">
        <f t="shared" si="395"/>
        <v>0</v>
      </c>
      <c r="KA68" s="181">
        <f t="shared" si="395"/>
        <v>0</v>
      </c>
      <c r="KB68" s="181">
        <f t="shared" si="395"/>
        <v>0</v>
      </c>
      <c r="KC68" s="181">
        <f t="shared" si="395"/>
        <v>0</v>
      </c>
      <c r="KD68" s="181">
        <f t="shared" si="395"/>
        <v>0</v>
      </c>
      <c r="KE68" s="181">
        <f t="shared" si="395"/>
        <v>0</v>
      </c>
      <c r="KF68" s="181">
        <f t="shared" si="395"/>
        <v>0</v>
      </c>
      <c r="KG68" s="181">
        <f t="shared" si="395"/>
        <v>0</v>
      </c>
      <c r="KH68" s="181">
        <f t="shared" si="395"/>
        <v>0</v>
      </c>
      <c r="KI68" s="181">
        <f t="shared" si="395"/>
        <v>0</v>
      </c>
      <c r="KJ68" s="181">
        <f t="shared" si="395"/>
        <v>0</v>
      </c>
      <c r="KK68" s="181">
        <f t="shared" si="395"/>
        <v>0</v>
      </c>
      <c r="KL68" s="181">
        <f t="shared" ref="KL68:LA72" si="423">IF(OR(AND(KL$4&gt;=$J68,KL$4&lt;=$K68),AND(KL$4&gt;=$Q68,KL$4&lt;=$R68),AND(KL$4&gt;=$X68,KL$4&lt;=$Y68)),$D68,0)</f>
        <v>0</v>
      </c>
      <c r="KM68" s="181">
        <f t="shared" si="396"/>
        <v>0</v>
      </c>
      <c r="KN68" s="181">
        <f t="shared" si="396"/>
        <v>0</v>
      </c>
      <c r="KO68" s="181">
        <f t="shared" si="396"/>
        <v>0</v>
      </c>
      <c r="KP68" s="181">
        <f t="shared" si="396"/>
        <v>0</v>
      </c>
      <c r="KQ68" s="181">
        <f t="shared" si="396"/>
        <v>0</v>
      </c>
      <c r="KR68" s="181">
        <f t="shared" si="396"/>
        <v>0</v>
      </c>
      <c r="KS68" s="181">
        <f t="shared" si="396"/>
        <v>0</v>
      </c>
      <c r="KT68" s="181">
        <f t="shared" si="396"/>
        <v>0</v>
      </c>
      <c r="KU68" s="181">
        <f t="shared" si="396"/>
        <v>0</v>
      </c>
      <c r="KV68" s="181">
        <f t="shared" si="396"/>
        <v>0</v>
      </c>
      <c r="KW68" s="181">
        <f t="shared" si="396"/>
        <v>0</v>
      </c>
      <c r="KX68" s="181">
        <f t="shared" si="396"/>
        <v>0</v>
      </c>
      <c r="KY68" s="181">
        <f t="shared" si="396"/>
        <v>0</v>
      </c>
      <c r="KZ68" s="181">
        <f t="shared" si="396"/>
        <v>0</v>
      </c>
      <c r="LA68" s="181">
        <f t="shared" si="396"/>
        <v>0</v>
      </c>
      <c r="LB68" s="181">
        <f t="shared" ref="LB68:LQ72" si="424">IF(OR(AND(LB$4&gt;=$J68,LB$4&lt;=$K68),AND(LB$4&gt;=$Q68,LB$4&lt;=$R68),AND(LB$4&gt;=$X68,LB$4&lt;=$Y68)),$D68,0)</f>
        <v>0</v>
      </c>
      <c r="LC68" s="181">
        <f t="shared" si="397"/>
        <v>0</v>
      </c>
      <c r="LD68" s="181">
        <f t="shared" si="397"/>
        <v>0</v>
      </c>
      <c r="LE68" s="181">
        <f t="shared" si="397"/>
        <v>0</v>
      </c>
      <c r="LF68" s="181">
        <f t="shared" si="397"/>
        <v>0</v>
      </c>
      <c r="LG68" s="181">
        <f t="shared" si="397"/>
        <v>0</v>
      </c>
      <c r="LH68" s="181">
        <f t="shared" si="397"/>
        <v>0</v>
      </c>
      <c r="LI68" s="181">
        <f t="shared" si="397"/>
        <v>0</v>
      </c>
      <c r="LJ68" s="181">
        <f t="shared" si="397"/>
        <v>0</v>
      </c>
      <c r="LK68" s="181">
        <f t="shared" si="397"/>
        <v>0</v>
      </c>
      <c r="LL68" s="181">
        <f t="shared" si="397"/>
        <v>0</v>
      </c>
      <c r="LM68" s="181">
        <f t="shared" si="397"/>
        <v>0</v>
      </c>
      <c r="LN68" s="181">
        <f t="shared" si="397"/>
        <v>0</v>
      </c>
      <c r="LO68" s="181">
        <f t="shared" si="397"/>
        <v>0</v>
      </c>
      <c r="LP68" s="181">
        <f t="shared" si="397"/>
        <v>0</v>
      </c>
      <c r="LQ68" s="181">
        <f t="shared" si="397"/>
        <v>0</v>
      </c>
      <c r="LR68" s="181">
        <f t="shared" ref="LR68:MG72" si="425">IF(OR(AND(LR$4&gt;=$J68,LR$4&lt;=$K68),AND(LR$4&gt;=$Q68,LR$4&lt;=$R68),AND(LR$4&gt;=$X68,LR$4&lt;=$Y68)),$D68,0)</f>
        <v>0</v>
      </c>
      <c r="LS68" s="181">
        <f t="shared" si="398"/>
        <v>0</v>
      </c>
      <c r="LT68" s="181">
        <f t="shared" si="398"/>
        <v>0</v>
      </c>
      <c r="LU68" s="181">
        <f t="shared" si="398"/>
        <v>0</v>
      </c>
      <c r="LV68" s="181">
        <f t="shared" si="398"/>
        <v>0</v>
      </c>
      <c r="LW68" s="181">
        <f t="shared" si="398"/>
        <v>0</v>
      </c>
      <c r="LX68" s="181">
        <f t="shared" si="398"/>
        <v>0</v>
      </c>
      <c r="LY68" s="181">
        <f t="shared" si="398"/>
        <v>0</v>
      </c>
      <c r="LZ68" s="181">
        <f t="shared" si="398"/>
        <v>0</v>
      </c>
      <c r="MA68" s="181">
        <f t="shared" si="398"/>
        <v>0</v>
      </c>
      <c r="MB68" s="181">
        <f t="shared" si="398"/>
        <v>0</v>
      </c>
      <c r="MC68" s="181">
        <f t="shared" si="398"/>
        <v>0</v>
      </c>
      <c r="MD68" s="181">
        <f t="shared" si="398"/>
        <v>0</v>
      </c>
      <c r="ME68" s="181">
        <f t="shared" si="398"/>
        <v>0</v>
      </c>
      <c r="MF68" s="181">
        <f t="shared" si="398"/>
        <v>0</v>
      </c>
      <c r="MG68" s="181">
        <f t="shared" si="398"/>
        <v>0</v>
      </c>
      <c r="MH68" s="181">
        <f t="shared" ref="MH68:MW72" si="426">IF(OR(AND(MH$4&gt;=$J68,MH$4&lt;=$K68),AND(MH$4&gt;=$Q68,MH$4&lt;=$R68),AND(MH$4&gt;=$X68,MH$4&lt;=$Y68)),$D68,0)</f>
        <v>0</v>
      </c>
      <c r="MI68" s="181">
        <f t="shared" si="399"/>
        <v>0</v>
      </c>
      <c r="MJ68" s="181">
        <f t="shared" si="399"/>
        <v>0</v>
      </c>
      <c r="MK68" s="181">
        <f t="shared" si="399"/>
        <v>0</v>
      </c>
      <c r="ML68" s="181">
        <f t="shared" si="399"/>
        <v>0</v>
      </c>
      <c r="MM68" s="181">
        <f t="shared" si="399"/>
        <v>0</v>
      </c>
      <c r="MN68" s="181">
        <f t="shared" si="399"/>
        <v>0</v>
      </c>
      <c r="MO68" s="181">
        <f t="shared" si="399"/>
        <v>0</v>
      </c>
      <c r="MP68" s="181">
        <f t="shared" si="399"/>
        <v>0</v>
      </c>
      <c r="MQ68" s="181">
        <f t="shared" si="399"/>
        <v>0</v>
      </c>
      <c r="MR68" s="181">
        <f t="shared" si="399"/>
        <v>0</v>
      </c>
      <c r="MS68" s="181">
        <f t="shared" si="399"/>
        <v>0</v>
      </c>
      <c r="MT68" s="181">
        <f t="shared" si="399"/>
        <v>0</v>
      </c>
      <c r="MU68" s="181">
        <f t="shared" si="399"/>
        <v>0</v>
      </c>
      <c r="MV68" s="181">
        <f t="shared" si="399"/>
        <v>0</v>
      </c>
      <c r="MW68" s="181">
        <f t="shared" si="399"/>
        <v>0</v>
      </c>
      <c r="MX68" s="181">
        <f t="shared" ref="MX68:NM72" si="427">IF(OR(AND(MX$4&gt;=$J68,MX$4&lt;=$K68),AND(MX$4&gt;=$Q68,MX$4&lt;=$R68),AND(MX$4&gt;=$X68,MX$4&lt;=$Y68)),$D68,0)</f>
        <v>0</v>
      </c>
      <c r="MY68" s="181">
        <f t="shared" si="400"/>
        <v>0</v>
      </c>
      <c r="MZ68" s="181">
        <f t="shared" si="400"/>
        <v>0</v>
      </c>
      <c r="NA68" s="181">
        <f t="shared" si="400"/>
        <v>0</v>
      </c>
      <c r="NB68" s="181">
        <f t="shared" si="400"/>
        <v>0</v>
      </c>
      <c r="NC68" s="181">
        <f t="shared" si="400"/>
        <v>0</v>
      </c>
      <c r="ND68" s="181">
        <f t="shared" si="400"/>
        <v>0</v>
      </c>
      <c r="NE68" s="181">
        <f t="shared" si="400"/>
        <v>0</v>
      </c>
      <c r="NF68" s="181">
        <f t="shared" si="400"/>
        <v>0</v>
      </c>
      <c r="NG68" s="181">
        <f t="shared" si="400"/>
        <v>0</v>
      </c>
      <c r="NH68" s="181">
        <f t="shared" si="400"/>
        <v>0</v>
      </c>
      <c r="NI68" s="181">
        <f t="shared" si="400"/>
        <v>0</v>
      </c>
      <c r="NJ68" s="181">
        <f t="shared" si="400"/>
        <v>0</v>
      </c>
      <c r="NK68" s="181">
        <f t="shared" si="400"/>
        <v>0</v>
      </c>
      <c r="NL68" s="181">
        <f t="shared" si="400"/>
        <v>0</v>
      </c>
      <c r="NM68" s="181">
        <f t="shared" si="400"/>
        <v>0</v>
      </c>
      <c r="NN68" s="181">
        <f t="shared" ref="NN68:OA72" si="428">IF(OR(AND(NN$4&gt;=$J68,NN$4&lt;=$K68),AND(NN$4&gt;=$Q68,NN$4&lt;=$R68),AND(NN$4&gt;=$X68,NN$4&lt;=$Y68)),$D68,0)</f>
        <v>0</v>
      </c>
      <c r="NO68" s="181">
        <f t="shared" si="401"/>
        <v>0</v>
      </c>
      <c r="NP68" s="181">
        <f t="shared" si="401"/>
        <v>0</v>
      </c>
      <c r="NQ68" s="181">
        <f t="shared" si="401"/>
        <v>0</v>
      </c>
      <c r="NR68" s="181">
        <f t="shared" si="401"/>
        <v>0</v>
      </c>
      <c r="NS68" s="181">
        <f t="shared" si="401"/>
        <v>0</v>
      </c>
      <c r="NT68" s="181">
        <f t="shared" si="401"/>
        <v>0</v>
      </c>
      <c r="NU68" s="181">
        <f t="shared" si="401"/>
        <v>0</v>
      </c>
      <c r="NV68" s="181">
        <f t="shared" si="401"/>
        <v>0</v>
      </c>
      <c r="NW68" s="181">
        <f t="shared" si="401"/>
        <v>0</v>
      </c>
      <c r="NX68" s="181">
        <f t="shared" si="401"/>
        <v>0</v>
      </c>
      <c r="NY68" s="181">
        <f t="shared" si="401"/>
        <v>0</v>
      </c>
      <c r="NZ68" s="181">
        <f t="shared" si="401"/>
        <v>0</v>
      </c>
      <c r="OA68" s="181">
        <f t="shared" si="401"/>
        <v>0</v>
      </c>
      <c r="OE68" s="8" t="e">
        <f>#REF!</f>
        <v>#REF!</v>
      </c>
      <c r="OF68" s="8" t="s">
        <v>122</v>
      </c>
      <c r="OG68" s="8" t="s">
        <v>121</v>
      </c>
    </row>
    <row r="69" spans="1:412" ht="10.5" x14ac:dyDescent="0.25">
      <c r="A69" s="14">
        <v>1</v>
      </c>
      <c r="B69" s="8" t="s">
        <v>189</v>
      </c>
      <c r="C69" s="22">
        <v>3</v>
      </c>
      <c r="D69" s="15">
        <f>D34-A69</f>
        <v>0</v>
      </c>
      <c r="Z69" s="181">
        <f t="shared" si="406"/>
        <v>0</v>
      </c>
      <c r="AA69" s="181">
        <f t="shared" si="406"/>
        <v>0</v>
      </c>
      <c r="AB69" s="181">
        <f t="shared" si="406"/>
        <v>0</v>
      </c>
      <c r="AC69" s="181">
        <f t="shared" si="406"/>
        <v>0</v>
      </c>
      <c r="AD69" s="181">
        <f t="shared" si="406"/>
        <v>0</v>
      </c>
      <c r="AE69" s="181">
        <f t="shared" si="406"/>
        <v>0</v>
      </c>
      <c r="AF69" s="181">
        <f t="shared" si="406"/>
        <v>0</v>
      </c>
      <c r="AG69" s="181">
        <f t="shared" si="406"/>
        <v>0</v>
      </c>
      <c r="AH69" s="181">
        <f t="shared" si="406"/>
        <v>0</v>
      </c>
      <c r="AI69" s="181">
        <f t="shared" si="406"/>
        <v>0</v>
      </c>
      <c r="AJ69" s="181">
        <f t="shared" si="406"/>
        <v>0</v>
      </c>
      <c r="AK69" s="181">
        <f t="shared" si="406"/>
        <v>0</v>
      </c>
      <c r="AL69" s="181">
        <f t="shared" si="406"/>
        <v>0</v>
      </c>
      <c r="AM69" s="181">
        <f t="shared" si="406"/>
        <v>0</v>
      </c>
      <c r="AN69" s="181">
        <f t="shared" si="406"/>
        <v>0</v>
      </c>
      <c r="AO69" s="181">
        <f t="shared" si="406"/>
        <v>0</v>
      </c>
      <c r="AP69" s="181">
        <f t="shared" si="407"/>
        <v>0</v>
      </c>
      <c r="AQ69" s="181">
        <f t="shared" si="407"/>
        <v>0</v>
      </c>
      <c r="AR69" s="181">
        <f t="shared" si="407"/>
        <v>0</v>
      </c>
      <c r="AS69" s="181">
        <f t="shared" si="407"/>
        <v>0</v>
      </c>
      <c r="AT69" s="181">
        <f t="shared" si="407"/>
        <v>0</v>
      </c>
      <c r="AU69" s="181">
        <f t="shared" si="407"/>
        <v>0</v>
      </c>
      <c r="AV69" s="181">
        <f t="shared" si="407"/>
        <v>0</v>
      </c>
      <c r="AW69" s="181">
        <f t="shared" si="407"/>
        <v>0</v>
      </c>
      <c r="AX69" s="181">
        <f t="shared" si="407"/>
        <v>0</v>
      </c>
      <c r="AY69" s="181">
        <f t="shared" si="407"/>
        <v>0</v>
      </c>
      <c r="AZ69" s="181">
        <f t="shared" si="407"/>
        <v>0</v>
      </c>
      <c r="BA69" s="181">
        <f t="shared" si="407"/>
        <v>0</v>
      </c>
      <c r="BB69" s="181">
        <f t="shared" si="407"/>
        <v>0</v>
      </c>
      <c r="BC69" s="181">
        <f t="shared" si="407"/>
        <v>0</v>
      </c>
      <c r="BD69" s="181">
        <f t="shared" si="407"/>
        <v>0</v>
      </c>
      <c r="BE69" s="181">
        <f t="shared" si="407"/>
        <v>0</v>
      </c>
      <c r="BF69" s="181">
        <f t="shared" si="408"/>
        <v>0</v>
      </c>
      <c r="BG69" s="181">
        <f t="shared" si="408"/>
        <v>0</v>
      </c>
      <c r="BH69" s="181">
        <f t="shared" si="408"/>
        <v>0</v>
      </c>
      <c r="BI69" s="181">
        <f t="shared" si="408"/>
        <v>0</v>
      </c>
      <c r="BJ69" s="181">
        <f t="shared" si="408"/>
        <v>0</v>
      </c>
      <c r="BK69" s="181">
        <f t="shared" si="408"/>
        <v>0</v>
      </c>
      <c r="BL69" s="181">
        <f t="shared" si="408"/>
        <v>0</v>
      </c>
      <c r="BM69" s="181">
        <f t="shared" si="408"/>
        <v>0</v>
      </c>
      <c r="BN69" s="181">
        <f t="shared" si="408"/>
        <v>0</v>
      </c>
      <c r="BO69" s="181">
        <f t="shared" si="408"/>
        <v>0</v>
      </c>
      <c r="BP69" s="181">
        <f t="shared" si="408"/>
        <v>0</v>
      </c>
      <c r="BQ69" s="181">
        <f t="shared" si="408"/>
        <v>0</v>
      </c>
      <c r="BR69" s="181">
        <f t="shared" si="408"/>
        <v>0</v>
      </c>
      <c r="BS69" s="181">
        <f t="shared" si="408"/>
        <v>0</v>
      </c>
      <c r="BT69" s="181">
        <f t="shared" si="408"/>
        <v>0</v>
      </c>
      <c r="BU69" s="181">
        <f t="shared" si="408"/>
        <v>0</v>
      </c>
      <c r="BV69" s="181">
        <f t="shared" si="409"/>
        <v>0</v>
      </c>
      <c r="BW69" s="181">
        <f t="shared" si="409"/>
        <v>0</v>
      </c>
      <c r="BX69" s="181">
        <f t="shared" si="409"/>
        <v>0</v>
      </c>
      <c r="BY69" s="181">
        <f t="shared" si="409"/>
        <v>0</v>
      </c>
      <c r="BZ69" s="181">
        <f t="shared" si="409"/>
        <v>0</v>
      </c>
      <c r="CA69" s="181">
        <f t="shared" si="409"/>
        <v>0</v>
      </c>
      <c r="CB69" s="181">
        <f t="shared" si="409"/>
        <v>0</v>
      </c>
      <c r="CC69" s="181">
        <f t="shared" si="409"/>
        <v>0</v>
      </c>
      <c r="CD69" s="181">
        <f t="shared" si="409"/>
        <v>0</v>
      </c>
      <c r="CE69" s="181">
        <f t="shared" si="409"/>
        <v>0</v>
      </c>
      <c r="CF69" s="181">
        <f t="shared" si="409"/>
        <v>0</v>
      </c>
      <c r="CG69" s="181">
        <f t="shared" si="409"/>
        <v>0</v>
      </c>
      <c r="CH69" s="181">
        <f t="shared" si="409"/>
        <v>0</v>
      </c>
      <c r="CI69" s="181">
        <f t="shared" si="409"/>
        <v>0</v>
      </c>
      <c r="CJ69" s="181">
        <f t="shared" si="409"/>
        <v>0</v>
      </c>
      <c r="CK69" s="181">
        <f t="shared" si="409"/>
        <v>0</v>
      </c>
      <c r="CL69" s="181">
        <f t="shared" si="410"/>
        <v>0</v>
      </c>
      <c r="CM69" s="181">
        <f t="shared" si="410"/>
        <v>0</v>
      </c>
      <c r="CN69" s="181">
        <f t="shared" si="410"/>
        <v>0</v>
      </c>
      <c r="CO69" s="181">
        <f t="shared" si="410"/>
        <v>0</v>
      </c>
      <c r="CP69" s="181">
        <f t="shared" si="410"/>
        <v>0</v>
      </c>
      <c r="CQ69" s="181">
        <f t="shared" si="410"/>
        <v>0</v>
      </c>
      <c r="CR69" s="181">
        <f t="shared" si="410"/>
        <v>0</v>
      </c>
      <c r="CS69" s="181">
        <f t="shared" si="410"/>
        <v>0</v>
      </c>
      <c r="CT69" s="181">
        <f t="shared" si="410"/>
        <v>0</v>
      </c>
      <c r="CU69" s="181">
        <f t="shared" si="410"/>
        <v>0</v>
      </c>
      <c r="CV69" s="181">
        <f t="shared" si="410"/>
        <v>0</v>
      </c>
      <c r="CW69" s="181">
        <f t="shared" si="410"/>
        <v>0</v>
      </c>
      <c r="CX69" s="181">
        <f t="shared" si="410"/>
        <v>0</v>
      </c>
      <c r="CY69" s="181">
        <f t="shared" si="410"/>
        <v>0</v>
      </c>
      <c r="CZ69" s="181">
        <f t="shared" si="410"/>
        <v>0</v>
      </c>
      <c r="DA69" s="181">
        <f t="shared" si="410"/>
        <v>0</v>
      </c>
      <c r="DB69" s="181">
        <f t="shared" si="411"/>
        <v>0</v>
      </c>
      <c r="DC69" s="181">
        <f t="shared" si="411"/>
        <v>0</v>
      </c>
      <c r="DD69" s="181">
        <f t="shared" si="411"/>
        <v>0</v>
      </c>
      <c r="DE69" s="181">
        <f t="shared" si="411"/>
        <v>0</v>
      </c>
      <c r="DF69" s="181">
        <f t="shared" si="411"/>
        <v>0</v>
      </c>
      <c r="DG69" s="181">
        <f t="shared" si="411"/>
        <v>0</v>
      </c>
      <c r="DH69" s="181">
        <f t="shared" si="411"/>
        <v>0</v>
      </c>
      <c r="DI69" s="181">
        <f t="shared" si="411"/>
        <v>0</v>
      </c>
      <c r="DJ69" s="181">
        <f t="shared" si="411"/>
        <v>0</v>
      </c>
      <c r="DK69" s="181">
        <f t="shared" si="411"/>
        <v>0</v>
      </c>
      <c r="DL69" s="181">
        <f t="shared" si="411"/>
        <v>0</v>
      </c>
      <c r="DM69" s="181">
        <f t="shared" si="411"/>
        <v>0</v>
      </c>
      <c r="DN69" s="181">
        <f t="shared" si="411"/>
        <v>0</v>
      </c>
      <c r="DO69" s="181">
        <f t="shared" si="411"/>
        <v>0</v>
      </c>
      <c r="DP69" s="181">
        <f t="shared" si="411"/>
        <v>0</v>
      </c>
      <c r="DQ69" s="181">
        <f t="shared" si="411"/>
        <v>0</v>
      </c>
      <c r="DR69" s="181">
        <f t="shared" si="412"/>
        <v>0</v>
      </c>
      <c r="DS69" s="181">
        <f t="shared" si="412"/>
        <v>0</v>
      </c>
      <c r="DT69" s="181">
        <f t="shared" si="412"/>
        <v>0</v>
      </c>
      <c r="DU69" s="181">
        <f t="shared" si="412"/>
        <v>0</v>
      </c>
      <c r="DV69" s="181">
        <f t="shared" si="412"/>
        <v>0</v>
      </c>
      <c r="DW69" s="181">
        <f t="shared" si="412"/>
        <v>0</v>
      </c>
      <c r="DX69" s="181">
        <f t="shared" si="412"/>
        <v>0</v>
      </c>
      <c r="DY69" s="181">
        <f t="shared" si="412"/>
        <v>0</v>
      </c>
      <c r="DZ69" s="181">
        <f t="shared" si="412"/>
        <v>0</v>
      </c>
      <c r="EA69" s="181">
        <f t="shared" si="412"/>
        <v>0</v>
      </c>
      <c r="EB69" s="181">
        <f t="shared" si="412"/>
        <v>0</v>
      </c>
      <c r="EC69" s="181">
        <f t="shared" si="412"/>
        <v>0</v>
      </c>
      <c r="ED69" s="181">
        <f t="shared" si="412"/>
        <v>0</v>
      </c>
      <c r="EE69" s="181">
        <f t="shared" si="412"/>
        <v>0</v>
      </c>
      <c r="EF69" s="181">
        <f t="shared" si="412"/>
        <v>0</v>
      </c>
      <c r="EG69" s="181">
        <f t="shared" si="412"/>
        <v>0</v>
      </c>
      <c r="EH69" s="181">
        <f t="shared" si="413"/>
        <v>0</v>
      </c>
      <c r="EI69" s="181">
        <f t="shared" si="413"/>
        <v>0</v>
      </c>
      <c r="EJ69" s="181">
        <f t="shared" si="413"/>
        <v>0</v>
      </c>
      <c r="EK69" s="181">
        <f t="shared" si="413"/>
        <v>0</v>
      </c>
      <c r="EL69" s="181">
        <f t="shared" si="413"/>
        <v>0</v>
      </c>
      <c r="EM69" s="181">
        <f t="shared" si="413"/>
        <v>0</v>
      </c>
      <c r="EN69" s="181">
        <f t="shared" si="413"/>
        <v>0</v>
      </c>
      <c r="EO69" s="181">
        <f t="shared" si="413"/>
        <v>0</v>
      </c>
      <c r="EP69" s="181">
        <f t="shared" si="413"/>
        <v>0</v>
      </c>
      <c r="EQ69" s="181">
        <f t="shared" si="413"/>
        <v>0</v>
      </c>
      <c r="ER69" s="181">
        <f t="shared" si="413"/>
        <v>0</v>
      </c>
      <c r="ES69" s="181">
        <f t="shared" si="413"/>
        <v>0</v>
      </c>
      <c r="ET69" s="181">
        <f t="shared" si="413"/>
        <v>0</v>
      </c>
      <c r="EU69" s="181">
        <f t="shared" si="413"/>
        <v>0</v>
      </c>
      <c r="EV69" s="181">
        <f t="shared" si="413"/>
        <v>0</v>
      </c>
      <c r="EW69" s="181">
        <f t="shared" si="413"/>
        <v>0</v>
      </c>
      <c r="EX69" s="181">
        <f t="shared" si="414"/>
        <v>0</v>
      </c>
      <c r="EY69" s="181">
        <f t="shared" si="414"/>
        <v>0</v>
      </c>
      <c r="EZ69" s="181">
        <f t="shared" si="414"/>
        <v>0</v>
      </c>
      <c r="FA69" s="181">
        <f t="shared" si="414"/>
        <v>0</v>
      </c>
      <c r="FB69" s="181">
        <f t="shared" si="414"/>
        <v>0</v>
      </c>
      <c r="FC69" s="181">
        <f t="shared" si="414"/>
        <v>0</v>
      </c>
      <c r="FD69" s="181">
        <f t="shared" si="414"/>
        <v>0</v>
      </c>
      <c r="FE69" s="181">
        <f t="shared" si="414"/>
        <v>0</v>
      </c>
      <c r="FF69" s="181">
        <f t="shared" si="414"/>
        <v>0</v>
      </c>
      <c r="FG69" s="181">
        <f t="shared" si="414"/>
        <v>0</v>
      </c>
      <c r="FH69" s="181">
        <f t="shared" si="414"/>
        <v>0</v>
      </c>
      <c r="FI69" s="181">
        <f t="shared" si="414"/>
        <v>0</v>
      </c>
      <c r="FJ69" s="181">
        <f t="shared" si="414"/>
        <v>0</v>
      </c>
      <c r="FK69" s="181">
        <f t="shared" si="414"/>
        <v>0</v>
      </c>
      <c r="FL69" s="181">
        <f t="shared" si="414"/>
        <v>0</v>
      </c>
      <c r="FM69" s="181">
        <f t="shared" si="414"/>
        <v>0</v>
      </c>
      <c r="FN69" s="181">
        <f t="shared" si="415"/>
        <v>0</v>
      </c>
      <c r="FO69" s="181">
        <f t="shared" si="415"/>
        <v>0</v>
      </c>
      <c r="FP69" s="181">
        <f t="shared" si="415"/>
        <v>0</v>
      </c>
      <c r="FQ69" s="181">
        <f t="shared" si="415"/>
        <v>0</v>
      </c>
      <c r="FR69" s="181">
        <f t="shared" si="415"/>
        <v>0</v>
      </c>
      <c r="FS69" s="181">
        <f t="shared" si="415"/>
        <v>0</v>
      </c>
      <c r="FT69" s="181">
        <f t="shared" si="415"/>
        <v>0</v>
      </c>
      <c r="FU69" s="181">
        <f t="shared" si="415"/>
        <v>0</v>
      </c>
      <c r="FV69" s="181">
        <f t="shared" si="415"/>
        <v>0</v>
      </c>
      <c r="FW69" s="181">
        <f t="shared" si="415"/>
        <v>0</v>
      </c>
      <c r="FX69" s="181">
        <f t="shared" si="415"/>
        <v>0</v>
      </c>
      <c r="FY69" s="181">
        <f t="shared" si="415"/>
        <v>0</v>
      </c>
      <c r="FZ69" s="181">
        <f t="shared" si="415"/>
        <v>0</v>
      </c>
      <c r="GA69" s="181">
        <f t="shared" si="415"/>
        <v>0</v>
      </c>
      <c r="GB69" s="181">
        <f t="shared" si="415"/>
        <v>0</v>
      </c>
      <c r="GC69" s="181">
        <f t="shared" si="415"/>
        <v>0</v>
      </c>
      <c r="GD69" s="181">
        <f t="shared" si="416"/>
        <v>0</v>
      </c>
      <c r="GE69" s="181">
        <f t="shared" si="416"/>
        <v>0</v>
      </c>
      <c r="GF69" s="181">
        <f t="shared" si="416"/>
        <v>0</v>
      </c>
      <c r="GG69" s="181">
        <f t="shared" si="416"/>
        <v>0</v>
      </c>
      <c r="GH69" s="181">
        <f t="shared" si="416"/>
        <v>0</v>
      </c>
      <c r="GI69" s="181">
        <f t="shared" si="416"/>
        <v>0</v>
      </c>
      <c r="GJ69" s="181">
        <f t="shared" si="416"/>
        <v>0</v>
      </c>
      <c r="GK69" s="181">
        <f t="shared" si="416"/>
        <v>0</v>
      </c>
      <c r="GL69" s="181">
        <f t="shared" si="416"/>
        <v>0</v>
      </c>
      <c r="GM69" s="181">
        <f t="shared" si="416"/>
        <v>0</v>
      </c>
      <c r="GN69" s="181">
        <f t="shared" si="416"/>
        <v>0</v>
      </c>
      <c r="GO69" s="181">
        <f t="shared" si="416"/>
        <v>0</v>
      </c>
      <c r="GP69" s="181">
        <f t="shared" si="416"/>
        <v>0</v>
      </c>
      <c r="GQ69" s="181">
        <f t="shared" si="416"/>
        <v>0</v>
      </c>
      <c r="GR69" s="181">
        <f t="shared" si="416"/>
        <v>0</v>
      </c>
      <c r="GS69" s="181">
        <f t="shared" si="416"/>
        <v>0</v>
      </c>
      <c r="GT69" s="181">
        <f t="shared" si="417"/>
        <v>0</v>
      </c>
      <c r="GU69" s="181">
        <f t="shared" si="417"/>
        <v>0</v>
      </c>
      <c r="GV69" s="181">
        <f t="shared" si="417"/>
        <v>0</v>
      </c>
      <c r="GW69" s="181">
        <f t="shared" si="417"/>
        <v>0</v>
      </c>
      <c r="GX69" s="181">
        <f t="shared" si="417"/>
        <v>0</v>
      </c>
      <c r="GY69" s="181">
        <f t="shared" si="417"/>
        <v>0</v>
      </c>
      <c r="GZ69" s="181">
        <f t="shared" si="417"/>
        <v>0</v>
      </c>
      <c r="HA69" s="181">
        <f t="shared" si="417"/>
        <v>0</v>
      </c>
      <c r="HB69" s="181">
        <f t="shared" si="417"/>
        <v>0</v>
      </c>
      <c r="HC69" s="181">
        <f t="shared" si="417"/>
        <v>0</v>
      </c>
      <c r="HD69" s="181">
        <f t="shared" si="417"/>
        <v>0</v>
      </c>
      <c r="HE69" s="181">
        <f t="shared" si="417"/>
        <v>0</v>
      </c>
      <c r="HF69" s="181">
        <f t="shared" si="417"/>
        <v>0</v>
      </c>
      <c r="HG69" s="181">
        <f t="shared" si="417"/>
        <v>0</v>
      </c>
      <c r="HH69" s="181">
        <f t="shared" si="417"/>
        <v>0</v>
      </c>
      <c r="HI69" s="181">
        <f t="shared" si="417"/>
        <v>0</v>
      </c>
      <c r="HJ69" s="181">
        <f t="shared" si="418"/>
        <v>0</v>
      </c>
      <c r="HK69" s="181">
        <f t="shared" si="418"/>
        <v>0</v>
      </c>
      <c r="HL69" s="181">
        <f t="shared" si="418"/>
        <v>0</v>
      </c>
      <c r="HM69" s="181">
        <f t="shared" si="418"/>
        <v>0</v>
      </c>
      <c r="HN69" s="181">
        <f t="shared" si="418"/>
        <v>0</v>
      </c>
      <c r="HO69" s="181">
        <f t="shared" si="418"/>
        <v>0</v>
      </c>
      <c r="HP69" s="181">
        <f t="shared" si="418"/>
        <v>0</v>
      </c>
      <c r="HQ69" s="181">
        <f t="shared" si="418"/>
        <v>0</v>
      </c>
      <c r="HR69" s="181">
        <f t="shared" si="418"/>
        <v>0</v>
      </c>
      <c r="HS69" s="181">
        <f t="shared" si="418"/>
        <v>0</v>
      </c>
      <c r="HT69" s="181">
        <f t="shared" si="418"/>
        <v>0</v>
      </c>
      <c r="HU69" s="181">
        <f t="shared" si="418"/>
        <v>0</v>
      </c>
      <c r="HV69" s="181">
        <f t="shared" si="418"/>
        <v>0</v>
      </c>
      <c r="HW69" s="181">
        <f t="shared" si="418"/>
        <v>0</v>
      </c>
      <c r="HX69" s="181">
        <f t="shared" si="418"/>
        <v>0</v>
      </c>
      <c r="HY69" s="181">
        <f t="shared" si="418"/>
        <v>0</v>
      </c>
      <c r="HZ69" s="181">
        <f t="shared" si="419"/>
        <v>0</v>
      </c>
      <c r="IA69" s="181">
        <f t="shared" si="419"/>
        <v>0</v>
      </c>
      <c r="IB69" s="181">
        <f t="shared" si="419"/>
        <v>0</v>
      </c>
      <c r="IC69" s="181">
        <f t="shared" si="419"/>
        <v>0</v>
      </c>
      <c r="ID69" s="181">
        <f t="shared" si="419"/>
        <v>0</v>
      </c>
      <c r="IE69" s="181">
        <f t="shared" si="419"/>
        <v>0</v>
      </c>
      <c r="IF69" s="181">
        <f t="shared" si="419"/>
        <v>0</v>
      </c>
      <c r="IG69" s="181">
        <f t="shared" si="419"/>
        <v>0</v>
      </c>
      <c r="IH69" s="181">
        <f t="shared" si="419"/>
        <v>0</v>
      </c>
      <c r="II69" s="181">
        <f t="shared" si="419"/>
        <v>0</v>
      </c>
      <c r="IJ69" s="181">
        <f t="shared" si="419"/>
        <v>0</v>
      </c>
      <c r="IK69" s="181">
        <f t="shared" si="419"/>
        <v>0</v>
      </c>
      <c r="IL69" s="181">
        <f t="shared" si="419"/>
        <v>0</v>
      </c>
      <c r="IM69" s="181">
        <f t="shared" si="419"/>
        <v>0</v>
      </c>
      <c r="IN69" s="181">
        <f t="shared" si="419"/>
        <v>0</v>
      </c>
      <c r="IO69" s="181">
        <f t="shared" si="419"/>
        <v>0</v>
      </c>
      <c r="IP69" s="181">
        <f t="shared" si="420"/>
        <v>0</v>
      </c>
      <c r="IQ69" s="181">
        <f t="shared" si="420"/>
        <v>0</v>
      </c>
      <c r="IR69" s="181">
        <f t="shared" si="420"/>
        <v>0</v>
      </c>
      <c r="IS69" s="181">
        <f t="shared" si="420"/>
        <v>0</v>
      </c>
      <c r="IT69" s="181">
        <f t="shared" si="420"/>
        <v>0</v>
      </c>
      <c r="IU69" s="181">
        <f t="shared" si="420"/>
        <v>0</v>
      </c>
      <c r="IV69" s="181">
        <f t="shared" si="420"/>
        <v>0</v>
      </c>
      <c r="IW69" s="181">
        <f t="shared" si="420"/>
        <v>0</v>
      </c>
      <c r="IX69" s="181">
        <f t="shared" si="420"/>
        <v>0</v>
      </c>
      <c r="IY69" s="181">
        <f t="shared" si="420"/>
        <v>0</v>
      </c>
      <c r="IZ69" s="181">
        <f t="shared" si="420"/>
        <v>0</v>
      </c>
      <c r="JA69" s="181">
        <f t="shared" si="420"/>
        <v>0</v>
      </c>
      <c r="JB69" s="181">
        <f t="shared" si="420"/>
        <v>0</v>
      </c>
      <c r="JC69" s="181">
        <f t="shared" si="420"/>
        <v>0</v>
      </c>
      <c r="JD69" s="181">
        <f t="shared" si="420"/>
        <v>0</v>
      </c>
      <c r="JE69" s="181">
        <f t="shared" si="420"/>
        <v>0</v>
      </c>
      <c r="JF69" s="181">
        <f t="shared" si="421"/>
        <v>0</v>
      </c>
      <c r="JG69" s="181">
        <f t="shared" si="421"/>
        <v>0</v>
      </c>
      <c r="JH69" s="181">
        <f t="shared" si="421"/>
        <v>0</v>
      </c>
      <c r="JI69" s="181">
        <f t="shared" si="421"/>
        <v>0</v>
      </c>
      <c r="JJ69" s="181">
        <f t="shared" si="421"/>
        <v>0</v>
      </c>
      <c r="JK69" s="181">
        <f t="shared" si="421"/>
        <v>0</v>
      </c>
      <c r="JL69" s="181">
        <f t="shared" si="421"/>
        <v>0</v>
      </c>
      <c r="JM69" s="181">
        <f t="shared" si="421"/>
        <v>0</v>
      </c>
      <c r="JN69" s="181">
        <f t="shared" si="421"/>
        <v>0</v>
      </c>
      <c r="JO69" s="181">
        <f t="shared" si="421"/>
        <v>0</v>
      </c>
      <c r="JP69" s="181">
        <f t="shared" si="421"/>
        <v>0</v>
      </c>
      <c r="JQ69" s="181">
        <f t="shared" si="421"/>
        <v>0</v>
      </c>
      <c r="JR69" s="181">
        <f t="shared" si="421"/>
        <v>0</v>
      </c>
      <c r="JS69" s="181">
        <f t="shared" si="421"/>
        <v>0</v>
      </c>
      <c r="JT69" s="181">
        <f t="shared" si="421"/>
        <v>0</v>
      </c>
      <c r="JU69" s="181">
        <f t="shared" si="421"/>
        <v>0</v>
      </c>
      <c r="JV69" s="181">
        <f t="shared" si="422"/>
        <v>0</v>
      </c>
      <c r="JW69" s="181">
        <f t="shared" si="422"/>
        <v>0</v>
      </c>
      <c r="JX69" s="181">
        <f t="shared" si="422"/>
        <v>0</v>
      </c>
      <c r="JY69" s="181">
        <f t="shared" si="422"/>
        <v>0</v>
      </c>
      <c r="JZ69" s="181">
        <f t="shared" si="422"/>
        <v>0</v>
      </c>
      <c r="KA69" s="181">
        <f t="shared" si="422"/>
        <v>0</v>
      </c>
      <c r="KB69" s="181">
        <f t="shared" si="422"/>
        <v>0</v>
      </c>
      <c r="KC69" s="181">
        <f t="shared" si="422"/>
        <v>0</v>
      </c>
      <c r="KD69" s="181">
        <f t="shared" si="422"/>
        <v>0</v>
      </c>
      <c r="KE69" s="181">
        <f t="shared" si="422"/>
        <v>0</v>
      </c>
      <c r="KF69" s="181">
        <f t="shared" si="422"/>
        <v>0</v>
      </c>
      <c r="KG69" s="181">
        <f t="shared" si="422"/>
        <v>0</v>
      </c>
      <c r="KH69" s="181">
        <f t="shared" si="422"/>
        <v>0</v>
      </c>
      <c r="KI69" s="181">
        <f t="shared" si="422"/>
        <v>0</v>
      </c>
      <c r="KJ69" s="181">
        <f t="shared" si="422"/>
        <v>0</v>
      </c>
      <c r="KK69" s="181">
        <f t="shared" si="422"/>
        <v>0</v>
      </c>
      <c r="KL69" s="181">
        <f t="shared" si="423"/>
        <v>0</v>
      </c>
      <c r="KM69" s="181">
        <f t="shared" si="423"/>
        <v>0</v>
      </c>
      <c r="KN69" s="181">
        <f t="shared" si="423"/>
        <v>0</v>
      </c>
      <c r="KO69" s="181">
        <f t="shared" si="423"/>
        <v>0</v>
      </c>
      <c r="KP69" s="181">
        <f t="shared" si="423"/>
        <v>0</v>
      </c>
      <c r="KQ69" s="181">
        <f t="shared" si="423"/>
        <v>0</v>
      </c>
      <c r="KR69" s="181">
        <f t="shared" si="423"/>
        <v>0</v>
      </c>
      <c r="KS69" s="181">
        <f t="shared" si="423"/>
        <v>0</v>
      </c>
      <c r="KT69" s="181">
        <f t="shared" si="423"/>
        <v>0</v>
      </c>
      <c r="KU69" s="181">
        <f t="shared" si="423"/>
        <v>0</v>
      </c>
      <c r="KV69" s="181">
        <f t="shared" si="423"/>
        <v>0</v>
      </c>
      <c r="KW69" s="181">
        <f t="shared" si="423"/>
        <v>0</v>
      </c>
      <c r="KX69" s="181">
        <f t="shared" si="423"/>
        <v>0</v>
      </c>
      <c r="KY69" s="181">
        <f t="shared" si="423"/>
        <v>0</v>
      </c>
      <c r="KZ69" s="181">
        <f t="shared" si="423"/>
        <v>0</v>
      </c>
      <c r="LA69" s="181">
        <f t="shared" si="423"/>
        <v>0</v>
      </c>
      <c r="LB69" s="181">
        <f t="shared" si="424"/>
        <v>0</v>
      </c>
      <c r="LC69" s="181">
        <f t="shared" si="424"/>
        <v>0</v>
      </c>
      <c r="LD69" s="181">
        <f t="shared" si="424"/>
        <v>0</v>
      </c>
      <c r="LE69" s="181">
        <f t="shared" si="424"/>
        <v>0</v>
      </c>
      <c r="LF69" s="181">
        <f t="shared" si="424"/>
        <v>0</v>
      </c>
      <c r="LG69" s="181">
        <f t="shared" si="424"/>
        <v>0</v>
      </c>
      <c r="LH69" s="181">
        <f t="shared" si="424"/>
        <v>0</v>
      </c>
      <c r="LI69" s="181">
        <f t="shared" si="424"/>
        <v>0</v>
      </c>
      <c r="LJ69" s="181">
        <f t="shared" si="424"/>
        <v>0</v>
      </c>
      <c r="LK69" s="181">
        <f t="shared" si="424"/>
        <v>0</v>
      </c>
      <c r="LL69" s="181">
        <f t="shared" si="424"/>
        <v>0</v>
      </c>
      <c r="LM69" s="181">
        <f t="shared" si="424"/>
        <v>0</v>
      </c>
      <c r="LN69" s="181">
        <f t="shared" si="424"/>
        <v>0</v>
      </c>
      <c r="LO69" s="181">
        <f t="shared" si="424"/>
        <v>0</v>
      </c>
      <c r="LP69" s="181">
        <f t="shared" si="424"/>
        <v>0</v>
      </c>
      <c r="LQ69" s="181">
        <f t="shared" si="424"/>
        <v>0</v>
      </c>
      <c r="LR69" s="181">
        <f t="shared" si="425"/>
        <v>0</v>
      </c>
      <c r="LS69" s="181">
        <f t="shared" si="425"/>
        <v>0</v>
      </c>
      <c r="LT69" s="181">
        <f t="shared" si="425"/>
        <v>0</v>
      </c>
      <c r="LU69" s="181">
        <f t="shared" si="425"/>
        <v>0</v>
      </c>
      <c r="LV69" s="181">
        <f t="shared" si="425"/>
        <v>0</v>
      </c>
      <c r="LW69" s="181">
        <f t="shared" si="425"/>
        <v>0</v>
      </c>
      <c r="LX69" s="181">
        <f t="shared" si="425"/>
        <v>0</v>
      </c>
      <c r="LY69" s="181">
        <f t="shared" si="425"/>
        <v>0</v>
      </c>
      <c r="LZ69" s="181">
        <f t="shared" si="425"/>
        <v>0</v>
      </c>
      <c r="MA69" s="181">
        <f t="shared" si="425"/>
        <v>0</v>
      </c>
      <c r="MB69" s="181">
        <f t="shared" si="425"/>
        <v>0</v>
      </c>
      <c r="MC69" s="181">
        <f t="shared" si="425"/>
        <v>0</v>
      </c>
      <c r="MD69" s="181">
        <f t="shared" si="425"/>
        <v>0</v>
      </c>
      <c r="ME69" s="181">
        <f t="shared" si="425"/>
        <v>0</v>
      </c>
      <c r="MF69" s="181">
        <f t="shared" si="425"/>
        <v>0</v>
      </c>
      <c r="MG69" s="181">
        <f t="shared" si="425"/>
        <v>0</v>
      </c>
      <c r="MH69" s="181">
        <f t="shared" si="426"/>
        <v>0</v>
      </c>
      <c r="MI69" s="181">
        <f t="shared" si="426"/>
        <v>0</v>
      </c>
      <c r="MJ69" s="181">
        <f t="shared" si="426"/>
        <v>0</v>
      </c>
      <c r="MK69" s="181">
        <f t="shared" si="426"/>
        <v>0</v>
      </c>
      <c r="ML69" s="181">
        <f t="shared" si="426"/>
        <v>0</v>
      </c>
      <c r="MM69" s="181">
        <f t="shared" si="426"/>
        <v>0</v>
      </c>
      <c r="MN69" s="181">
        <f t="shared" si="426"/>
        <v>0</v>
      </c>
      <c r="MO69" s="181">
        <f t="shared" si="426"/>
        <v>0</v>
      </c>
      <c r="MP69" s="181">
        <f t="shared" si="426"/>
        <v>0</v>
      </c>
      <c r="MQ69" s="181">
        <f t="shared" si="426"/>
        <v>0</v>
      </c>
      <c r="MR69" s="181">
        <f t="shared" si="426"/>
        <v>0</v>
      </c>
      <c r="MS69" s="181">
        <f t="shared" si="426"/>
        <v>0</v>
      </c>
      <c r="MT69" s="181">
        <f t="shared" si="426"/>
        <v>0</v>
      </c>
      <c r="MU69" s="181">
        <f t="shared" si="426"/>
        <v>0</v>
      </c>
      <c r="MV69" s="181">
        <f t="shared" si="426"/>
        <v>0</v>
      </c>
      <c r="MW69" s="181">
        <f t="shared" si="426"/>
        <v>0</v>
      </c>
      <c r="MX69" s="181">
        <f t="shared" si="427"/>
        <v>0</v>
      </c>
      <c r="MY69" s="181">
        <f t="shared" si="427"/>
        <v>0</v>
      </c>
      <c r="MZ69" s="181">
        <f t="shared" si="427"/>
        <v>0</v>
      </c>
      <c r="NA69" s="181">
        <f t="shared" si="427"/>
        <v>0</v>
      </c>
      <c r="NB69" s="181">
        <f t="shared" si="427"/>
        <v>0</v>
      </c>
      <c r="NC69" s="181">
        <f t="shared" si="427"/>
        <v>0</v>
      </c>
      <c r="ND69" s="181">
        <f t="shared" si="427"/>
        <v>0</v>
      </c>
      <c r="NE69" s="181">
        <f t="shared" si="427"/>
        <v>0</v>
      </c>
      <c r="NF69" s="181">
        <f t="shared" si="427"/>
        <v>0</v>
      </c>
      <c r="NG69" s="181">
        <f t="shared" si="427"/>
        <v>0</v>
      </c>
      <c r="NH69" s="181">
        <f t="shared" si="427"/>
        <v>0</v>
      </c>
      <c r="NI69" s="181">
        <f t="shared" si="427"/>
        <v>0</v>
      </c>
      <c r="NJ69" s="181">
        <f t="shared" si="427"/>
        <v>0</v>
      </c>
      <c r="NK69" s="181">
        <f t="shared" si="427"/>
        <v>0</v>
      </c>
      <c r="NL69" s="181">
        <f t="shared" si="427"/>
        <v>0</v>
      </c>
      <c r="NM69" s="181">
        <f t="shared" si="427"/>
        <v>0</v>
      </c>
      <c r="NN69" s="181">
        <f t="shared" si="428"/>
        <v>0</v>
      </c>
      <c r="NO69" s="181">
        <f t="shared" si="428"/>
        <v>0</v>
      </c>
      <c r="NP69" s="181">
        <f t="shared" si="428"/>
        <v>0</v>
      </c>
      <c r="NQ69" s="181">
        <f t="shared" si="428"/>
        <v>0</v>
      </c>
      <c r="NR69" s="181">
        <f t="shared" si="428"/>
        <v>0</v>
      </c>
      <c r="NS69" s="181">
        <f t="shared" si="428"/>
        <v>0</v>
      </c>
      <c r="NT69" s="181">
        <f t="shared" si="428"/>
        <v>0</v>
      </c>
      <c r="NU69" s="181">
        <f t="shared" si="428"/>
        <v>0</v>
      </c>
      <c r="NV69" s="181">
        <f t="shared" si="428"/>
        <v>0</v>
      </c>
      <c r="NW69" s="181">
        <f t="shared" si="428"/>
        <v>0</v>
      </c>
      <c r="NX69" s="181">
        <f t="shared" si="428"/>
        <v>0</v>
      </c>
      <c r="NY69" s="181">
        <f t="shared" si="428"/>
        <v>0</v>
      </c>
      <c r="NZ69" s="181">
        <f t="shared" si="428"/>
        <v>0</v>
      </c>
      <c r="OA69" s="181">
        <f t="shared" si="428"/>
        <v>0</v>
      </c>
      <c r="OE69" s="8" t="e">
        <f>#REF!</f>
        <v>#REF!</v>
      </c>
      <c r="OF69" s="8" t="s">
        <v>122</v>
      </c>
      <c r="OG69" s="8" t="s">
        <v>121</v>
      </c>
    </row>
    <row r="70" spans="1:412" ht="10.5" x14ac:dyDescent="0.25">
      <c r="A70" s="14">
        <v>1</v>
      </c>
      <c r="B70" s="8" t="s">
        <v>189</v>
      </c>
      <c r="C70" s="22">
        <v>4</v>
      </c>
      <c r="D70" s="15">
        <f>D35-A70</f>
        <v>0</v>
      </c>
      <c r="Z70" s="181">
        <f t="shared" ref="Z70:AO72" si="429">IF(OR(AND(Z$4&gt;=$J70,Z$4&lt;=$K70),AND(Z$4&gt;=$Q70,Z$4&lt;=$R70),AND(Z$4&gt;=$X70,Z$4&lt;=$Y70)),$D70,0)</f>
        <v>0</v>
      </c>
      <c r="AA70" s="181">
        <f t="shared" si="429"/>
        <v>0</v>
      </c>
      <c r="AB70" s="181">
        <f t="shared" si="429"/>
        <v>0</v>
      </c>
      <c r="AC70" s="181">
        <f t="shared" si="429"/>
        <v>0</v>
      </c>
      <c r="AD70" s="181">
        <f t="shared" si="429"/>
        <v>0</v>
      </c>
      <c r="AE70" s="181">
        <f t="shared" si="429"/>
        <v>0</v>
      </c>
      <c r="AF70" s="181">
        <f t="shared" si="429"/>
        <v>0</v>
      </c>
      <c r="AG70" s="181">
        <f t="shared" si="429"/>
        <v>0</v>
      </c>
      <c r="AH70" s="181">
        <f t="shared" si="429"/>
        <v>0</v>
      </c>
      <c r="AI70" s="181">
        <f t="shared" si="429"/>
        <v>0</v>
      </c>
      <c r="AJ70" s="181">
        <f t="shared" si="429"/>
        <v>0</v>
      </c>
      <c r="AK70" s="181">
        <f t="shared" si="429"/>
        <v>0</v>
      </c>
      <c r="AL70" s="181">
        <f t="shared" si="429"/>
        <v>0</v>
      </c>
      <c r="AM70" s="181">
        <f t="shared" si="429"/>
        <v>0</v>
      </c>
      <c r="AN70" s="181">
        <f t="shared" si="429"/>
        <v>0</v>
      </c>
      <c r="AO70" s="181">
        <f t="shared" si="429"/>
        <v>0</v>
      </c>
      <c r="AP70" s="181">
        <f t="shared" si="407"/>
        <v>0</v>
      </c>
      <c r="AQ70" s="181">
        <f t="shared" si="407"/>
        <v>0</v>
      </c>
      <c r="AR70" s="181">
        <f t="shared" si="407"/>
        <v>0</v>
      </c>
      <c r="AS70" s="181">
        <f t="shared" si="407"/>
        <v>0</v>
      </c>
      <c r="AT70" s="181">
        <f t="shared" si="407"/>
        <v>0</v>
      </c>
      <c r="AU70" s="181">
        <f t="shared" si="407"/>
        <v>0</v>
      </c>
      <c r="AV70" s="181">
        <f t="shared" si="407"/>
        <v>0</v>
      </c>
      <c r="AW70" s="181">
        <f t="shared" si="407"/>
        <v>0</v>
      </c>
      <c r="AX70" s="181">
        <f t="shared" si="407"/>
        <v>0</v>
      </c>
      <c r="AY70" s="181">
        <f t="shared" si="407"/>
        <v>0</v>
      </c>
      <c r="AZ70" s="181">
        <f t="shared" si="407"/>
        <v>0</v>
      </c>
      <c r="BA70" s="181">
        <f t="shared" si="407"/>
        <v>0</v>
      </c>
      <c r="BB70" s="181">
        <f t="shared" si="407"/>
        <v>0</v>
      </c>
      <c r="BC70" s="181">
        <f t="shared" si="407"/>
        <v>0</v>
      </c>
      <c r="BD70" s="181">
        <f t="shared" si="407"/>
        <v>0</v>
      </c>
      <c r="BE70" s="181">
        <f t="shared" si="407"/>
        <v>0</v>
      </c>
      <c r="BF70" s="181">
        <f t="shared" si="408"/>
        <v>0</v>
      </c>
      <c r="BG70" s="181">
        <f t="shared" si="408"/>
        <v>0</v>
      </c>
      <c r="BH70" s="181">
        <f t="shared" si="408"/>
        <v>0</v>
      </c>
      <c r="BI70" s="181">
        <f t="shared" si="408"/>
        <v>0</v>
      </c>
      <c r="BJ70" s="181">
        <f t="shared" si="408"/>
        <v>0</v>
      </c>
      <c r="BK70" s="181">
        <f t="shared" si="408"/>
        <v>0</v>
      </c>
      <c r="BL70" s="181">
        <f t="shared" si="408"/>
        <v>0</v>
      </c>
      <c r="BM70" s="181">
        <f t="shared" si="408"/>
        <v>0</v>
      </c>
      <c r="BN70" s="181">
        <f t="shared" si="408"/>
        <v>0</v>
      </c>
      <c r="BO70" s="181">
        <f t="shared" si="408"/>
        <v>0</v>
      </c>
      <c r="BP70" s="181">
        <f t="shared" si="408"/>
        <v>0</v>
      </c>
      <c r="BQ70" s="181">
        <f t="shared" si="408"/>
        <v>0</v>
      </c>
      <c r="BR70" s="181">
        <f t="shared" si="408"/>
        <v>0</v>
      </c>
      <c r="BS70" s="181">
        <f t="shared" si="408"/>
        <v>0</v>
      </c>
      <c r="BT70" s="181">
        <f t="shared" si="408"/>
        <v>0</v>
      </c>
      <c r="BU70" s="181">
        <f t="shared" si="408"/>
        <v>0</v>
      </c>
      <c r="BV70" s="181">
        <f t="shared" si="409"/>
        <v>0</v>
      </c>
      <c r="BW70" s="181">
        <f t="shared" si="409"/>
        <v>0</v>
      </c>
      <c r="BX70" s="181">
        <f t="shared" si="409"/>
        <v>0</v>
      </c>
      <c r="BY70" s="181">
        <f t="shared" si="409"/>
        <v>0</v>
      </c>
      <c r="BZ70" s="181">
        <f t="shared" si="409"/>
        <v>0</v>
      </c>
      <c r="CA70" s="181">
        <f t="shared" si="409"/>
        <v>0</v>
      </c>
      <c r="CB70" s="181">
        <f t="shared" si="409"/>
        <v>0</v>
      </c>
      <c r="CC70" s="181">
        <f t="shared" si="409"/>
        <v>0</v>
      </c>
      <c r="CD70" s="181">
        <f t="shared" si="409"/>
        <v>0</v>
      </c>
      <c r="CE70" s="181">
        <f t="shared" si="409"/>
        <v>0</v>
      </c>
      <c r="CF70" s="181">
        <f t="shared" si="409"/>
        <v>0</v>
      </c>
      <c r="CG70" s="181">
        <f t="shared" si="409"/>
        <v>0</v>
      </c>
      <c r="CH70" s="181">
        <f t="shared" si="409"/>
        <v>0</v>
      </c>
      <c r="CI70" s="181">
        <f t="shared" si="409"/>
        <v>0</v>
      </c>
      <c r="CJ70" s="181">
        <f t="shared" si="409"/>
        <v>0</v>
      </c>
      <c r="CK70" s="181">
        <f t="shared" si="409"/>
        <v>0</v>
      </c>
      <c r="CL70" s="181">
        <f t="shared" si="410"/>
        <v>0</v>
      </c>
      <c r="CM70" s="181">
        <f t="shared" si="410"/>
        <v>0</v>
      </c>
      <c r="CN70" s="181">
        <f t="shared" si="410"/>
        <v>0</v>
      </c>
      <c r="CO70" s="181">
        <f t="shared" si="410"/>
        <v>0</v>
      </c>
      <c r="CP70" s="181">
        <f t="shared" si="410"/>
        <v>0</v>
      </c>
      <c r="CQ70" s="181">
        <f t="shared" si="410"/>
        <v>0</v>
      </c>
      <c r="CR70" s="181">
        <f t="shared" si="410"/>
        <v>0</v>
      </c>
      <c r="CS70" s="181">
        <f t="shared" si="410"/>
        <v>0</v>
      </c>
      <c r="CT70" s="181">
        <f t="shared" si="410"/>
        <v>0</v>
      </c>
      <c r="CU70" s="181">
        <f t="shared" si="410"/>
        <v>0</v>
      </c>
      <c r="CV70" s="181">
        <f t="shared" si="410"/>
        <v>0</v>
      </c>
      <c r="CW70" s="181">
        <f t="shared" si="410"/>
        <v>0</v>
      </c>
      <c r="CX70" s="181">
        <f t="shared" si="410"/>
        <v>0</v>
      </c>
      <c r="CY70" s="181">
        <f t="shared" si="410"/>
        <v>0</v>
      </c>
      <c r="CZ70" s="181">
        <f t="shared" si="410"/>
        <v>0</v>
      </c>
      <c r="DA70" s="181">
        <f t="shared" si="410"/>
        <v>0</v>
      </c>
      <c r="DB70" s="181">
        <f t="shared" si="411"/>
        <v>0</v>
      </c>
      <c r="DC70" s="181">
        <f t="shared" si="411"/>
        <v>0</v>
      </c>
      <c r="DD70" s="181">
        <f t="shared" si="411"/>
        <v>0</v>
      </c>
      <c r="DE70" s="181">
        <f t="shared" si="411"/>
        <v>0</v>
      </c>
      <c r="DF70" s="181">
        <f t="shared" si="411"/>
        <v>0</v>
      </c>
      <c r="DG70" s="181">
        <f t="shared" si="411"/>
        <v>0</v>
      </c>
      <c r="DH70" s="181">
        <f t="shared" si="411"/>
        <v>0</v>
      </c>
      <c r="DI70" s="181">
        <f t="shared" si="411"/>
        <v>0</v>
      </c>
      <c r="DJ70" s="181">
        <f t="shared" si="411"/>
        <v>0</v>
      </c>
      <c r="DK70" s="181">
        <f t="shared" si="411"/>
        <v>0</v>
      </c>
      <c r="DL70" s="181">
        <f t="shared" si="411"/>
        <v>0</v>
      </c>
      <c r="DM70" s="181">
        <f t="shared" si="411"/>
        <v>0</v>
      </c>
      <c r="DN70" s="181">
        <f t="shared" si="411"/>
        <v>0</v>
      </c>
      <c r="DO70" s="181">
        <f t="shared" si="411"/>
        <v>0</v>
      </c>
      <c r="DP70" s="181">
        <f t="shared" si="411"/>
        <v>0</v>
      </c>
      <c r="DQ70" s="181">
        <f t="shared" si="411"/>
        <v>0</v>
      </c>
      <c r="DR70" s="181">
        <f t="shared" si="412"/>
        <v>0</v>
      </c>
      <c r="DS70" s="181">
        <f t="shared" si="412"/>
        <v>0</v>
      </c>
      <c r="DT70" s="181">
        <f t="shared" si="412"/>
        <v>0</v>
      </c>
      <c r="DU70" s="181">
        <f t="shared" si="412"/>
        <v>0</v>
      </c>
      <c r="DV70" s="181">
        <f t="shared" si="412"/>
        <v>0</v>
      </c>
      <c r="DW70" s="181">
        <f t="shared" si="412"/>
        <v>0</v>
      </c>
      <c r="DX70" s="181">
        <f t="shared" si="412"/>
        <v>0</v>
      </c>
      <c r="DY70" s="181">
        <f t="shared" si="412"/>
        <v>0</v>
      </c>
      <c r="DZ70" s="181">
        <f t="shared" si="412"/>
        <v>0</v>
      </c>
      <c r="EA70" s="181">
        <f t="shared" si="412"/>
        <v>0</v>
      </c>
      <c r="EB70" s="181">
        <f t="shared" si="412"/>
        <v>0</v>
      </c>
      <c r="EC70" s="181">
        <f t="shared" si="412"/>
        <v>0</v>
      </c>
      <c r="ED70" s="181">
        <f t="shared" si="412"/>
        <v>0</v>
      </c>
      <c r="EE70" s="181">
        <f t="shared" si="412"/>
        <v>0</v>
      </c>
      <c r="EF70" s="181">
        <f t="shared" si="412"/>
        <v>0</v>
      </c>
      <c r="EG70" s="181">
        <f t="shared" si="412"/>
        <v>0</v>
      </c>
      <c r="EH70" s="181">
        <f t="shared" si="413"/>
        <v>0</v>
      </c>
      <c r="EI70" s="181">
        <f t="shared" si="413"/>
        <v>0</v>
      </c>
      <c r="EJ70" s="181">
        <f t="shared" si="413"/>
        <v>0</v>
      </c>
      <c r="EK70" s="181">
        <f t="shared" si="413"/>
        <v>0</v>
      </c>
      <c r="EL70" s="181">
        <f t="shared" si="413"/>
        <v>0</v>
      </c>
      <c r="EM70" s="181">
        <f t="shared" si="413"/>
        <v>0</v>
      </c>
      <c r="EN70" s="181">
        <f t="shared" si="413"/>
        <v>0</v>
      </c>
      <c r="EO70" s="181">
        <f t="shared" si="413"/>
        <v>0</v>
      </c>
      <c r="EP70" s="181">
        <f t="shared" si="413"/>
        <v>0</v>
      </c>
      <c r="EQ70" s="181">
        <f t="shared" si="413"/>
        <v>0</v>
      </c>
      <c r="ER70" s="181">
        <f t="shared" si="413"/>
        <v>0</v>
      </c>
      <c r="ES70" s="181">
        <f t="shared" si="413"/>
        <v>0</v>
      </c>
      <c r="ET70" s="181">
        <f t="shared" si="413"/>
        <v>0</v>
      </c>
      <c r="EU70" s="181">
        <f t="shared" si="413"/>
        <v>0</v>
      </c>
      <c r="EV70" s="181">
        <f t="shared" si="413"/>
        <v>0</v>
      </c>
      <c r="EW70" s="181">
        <f t="shared" si="413"/>
        <v>0</v>
      </c>
      <c r="EX70" s="181">
        <f t="shared" si="414"/>
        <v>0</v>
      </c>
      <c r="EY70" s="181">
        <f t="shared" si="414"/>
        <v>0</v>
      </c>
      <c r="EZ70" s="181">
        <f t="shared" si="414"/>
        <v>0</v>
      </c>
      <c r="FA70" s="181">
        <f t="shared" si="414"/>
        <v>0</v>
      </c>
      <c r="FB70" s="181">
        <f t="shared" si="414"/>
        <v>0</v>
      </c>
      <c r="FC70" s="181">
        <f t="shared" si="414"/>
        <v>0</v>
      </c>
      <c r="FD70" s="181">
        <f t="shared" si="414"/>
        <v>0</v>
      </c>
      <c r="FE70" s="181">
        <f t="shared" si="414"/>
        <v>0</v>
      </c>
      <c r="FF70" s="181">
        <f t="shared" si="414"/>
        <v>0</v>
      </c>
      <c r="FG70" s="181">
        <f t="shared" si="414"/>
        <v>0</v>
      </c>
      <c r="FH70" s="181">
        <f t="shared" si="414"/>
        <v>0</v>
      </c>
      <c r="FI70" s="181">
        <f t="shared" si="414"/>
        <v>0</v>
      </c>
      <c r="FJ70" s="181">
        <f t="shared" si="414"/>
        <v>0</v>
      </c>
      <c r="FK70" s="181">
        <f t="shared" si="414"/>
        <v>0</v>
      </c>
      <c r="FL70" s="181">
        <f t="shared" si="414"/>
        <v>0</v>
      </c>
      <c r="FM70" s="181">
        <f t="shared" si="414"/>
        <v>0</v>
      </c>
      <c r="FN70" s="181">
        <f t="shared" si="415"/>
        <v>0</v>
      </c>
      <c r="FO70" s="181">
        <f t="shared" si="415"/>
        <v>0</v>
      </c>
      <c r="FP70" s="181">
        <f t="shared" si="415"/>
        <v>0</v>
      </c>
      <c r="FQ70" s="181">
        <f t="shared" si="415"/>
        <v>0</v>
      </c>
      <c r="FR70" s="181">
        <f t="shared" si="415"/>
        <v>0</v>
      </c>
      <c r="FS70" s="181">
        <f t="shared" si="415"/>
        <v>0</v>
      </c>
      <c r="FT70" s="181">
        <f t="shared" si="415"/>
        <v>0</v>
      </c>
      <c r="FU70" s="181">
        <f t="shared" si="415"/>
        <v>0</v>
      </c>
      <c r="FV70" s="181">
        <f t="shared" si="415"/>
        <v>0</v>
      </c>
      <c r="FW70" s="181">
        <f t="shared" si="415"/>
        <v>0</v>
      </c>
      <c r="FX70" s="181">
        <f t="shared" si="415"/>
        <v>0</v>
      </c>
      <c r="FY70" s="181">
        <f t="shared" si="415"/>
        <v>0</v>
      </c>
      <c r="FZ70" s="181">
        <f t="shared" si="415"/>
        <v>0</v>
      </c>
      <c r="GA70" s="181">
        <f t="shared" si="415"/>
        <v>0</v>
      </c>
      <c r="GB70" s="181">
        <f t="shared" si="415"/>
        <v>0</v>
      </c>
      <c r="GC70" s="181">
        <f t="shared" si="415"/>
        <v>0</v>
      </c>
      <c r="GD70" s="181">
        <f t="shared" si="416"/>
        <v>0</v>
      </c>
      <c r="GE70" s="181">
        <f t="shared" si="416"/>
        <v>0</v>
      </c>
      <c r="GF70" s="181">
        <f t="shared" si="416"/>
        <v>0</v>
      </c>
      <c r="GG70" s="181">
        <f t="shared" si="416"/>
        <v>0</v>
      </c>
      <c r="GH70" s="181">
        <f t="shared" si="416"/>
        <v>0</v>
      </c>
      <c r="GI70" s="181">
        <f t="shared" si="416"/>
        <v>0</v>
      </c>
      <c r="GJ70" s="181">
        <f t="shared" si="416"/>
        <v>0</v>
      </c>
      <c r="GK70" s="181">
        <f t="shared" si="416"/>
        <v>0</v>
      </c>
      <c r="GL70" s="181">
        <f t="shared" si="416"/>
        <v>0</v>
      </c>
      <c r="GM70" s="181">
        <f t="shared" si="416"/>
        <v>0</v>
      </c>
      <c r="GN70" s="181">
        <f t="shared" si="416"/>
        <v>0</v>
      </c>
      <c r="GO70" s="181">
        <f t="shared" si="416"/>
        <v>0</v>
      </c>
      <c r="GP70" s="181">
        <f t="shared" si="416"/>
        <v>0</v>
      </c>
      <c r="GQ70" s="181">
        <f t="shared" si="416"/>
        <v>0</v>
      </c>
      <c r="GR70" s="181">
        <f t="shared" si="416"/>
        <v>0</v>
      </c>
      <c r="GS70" s="181">
        <f t="shared" si="416"/>
        <v>0</v>
      </c>
      <c r="GT70" s="181">
        <f t="shared" si="417"/>
        <v>0</v>
      </c>
      <c r="GU70" s="181">
        <f t="shared" si="417"/>
        <v>0</v>
      </c>
      <c r="GV70" s="181">
        <f t="shared" si="417"/>
        <v>0</v>
      </c>
      <c r="GW70" s="181">
        <f t="shared" si="417"/>
        <v>0</v>
      </c>
      <c r="GX70" s="181">
        <f t="shared" si="417"/>
        <v>0</v>
      </c>
      <c r="GY70" s="181">
        <f t="shared" si="417"/>
        <v>0</v>
      </c>
      <c r="GZ70" s="181">
        <f t="shared" si="417"/>
        <v>0</v>
      </c>
      <c r="HA70" s="181">
        <f t="shared" si="417"/>
        <v>0</v>
      </c>
      <c r="HB70" s="181">
        <f t="shared" si="417"/>
        <v>0</v>
      </c>
      <c r="HC70" s="181">
        <f t="shared" si="417"/>
        <v>0</v>
      </c>
      <c r="HD70" s="181">
        <f t="shared" si="417"/>
        <v>0</v>
      </c>
      <c r="HE70" s="181">
        <f t="shared" si="417"/>
        <v>0</v>
      </c>
      <c r="HF70" s="181">
        <f t="shared" si="417"/>
        <v>0</v>
      </c>
      <c r="HG70" s="181">
        <f t="shared" si="417"/>
        <v>0</v>
      </c>
      <c r="HH70" s="181">
        <f t="shared" si="417"/>
        <v>0</v>
      </c>
      <c r="HI70" s="181">
        <f t="shared" si="417"/>
        <v>0</v>
      </c>
      <c r="HJ70" s="181">
        <f t="shared" si="418"/>
        <v>0</v>
      </c>
      <c r="HK70" s="181">
        <f t="shared" si="418"/>
        <v>0</v>
      </c>
      <c r="HL70" s="181">
        <f t="shared" si="418"/>
        <v>0</v>
      </c>
      <c r="HM70" s="181">
        <f t="shared" si="418"/>
        <v>0</v>
      </c>
      <c r="HN70" s="181">
        <f t="shared" si="418"/>
        <v>0</v>
      </c>
      <c r="HO70" s="181">
        <f t="shared" si="418"/>
        <v>0</v>
      </c>
      <c r="HP70" s="181">
        <f t="shared" si="418"/>
        <v>0</v>
      </c>
      <c r="HQ70" s="181">
        <f t="shared" si="418"/>
        <v>0</v>
      </c>
      <c r="HR70" s="181">
        <f t="shared" si="418"/>
        <v>0</v>
      </c>
      <c r="HS70" s="181">
        <f t="shared" si="418"/>
        <v>0</v>
      </c>
      <c r="HT70" s="181">
        <f t="shared" si="418"/>
        <v>0</v>
      </c>
      <c r="HU70" s="181">
        <f t="shared" si="418"/>
        <v>0</v>
      </c>
      <c r="HV70" s="181">
        <f t="shared" si="418"/>
        <v>0</v>
      </c>
      <c r="HW70" s="181">
        <f t="shared" si="418"/>
        <v>0</v>
      </c>
      <c r="HX70" s="181">
        <f t="shared" si="418"/>
        <v>0</v>
      </c>
      <c r="HY70" s="181">
        <f t="shared" si="418"/>
        <v>0</v>
      </c>
      <c r="HZ70" s="181">
        <f t="shared" si="419"/>
        <v>0</v>
      </c>
      <c r="IA70" s="181">
        <f t="shared" si="419"/>
        <v>0</v>
      </c>
      <c r="IB70" s="181">
        <f t="shared" si="419"/>
        <v>0</v>
      </c>
      <c r="IC70" s="181">
        <f t="shared" si="419"/>
        <v>0</v>
      </c>
      <c r="ID70" s="181">
        <f t="shared" si="419"/>
        <v>0</v>
      </c>
      <c r="IE70" s="181">
        <f t="shared" si="419"/>
        <v>0</v>
      </c>
      <c r="IF70" s="181">
        <f t="shared" si="419"/>
        <v>0</v>
      </c>
      <c r="IG70" s="181">
        <f t="shared" si="419"/>
        <v>0</v>
      </c>
      <c r="IH70" s="181">
        <f t="shared" si="419"/>
        <v>0</v>
      </c>
      <c r="II70" s="181">
        <f t="shared" si="419"/>
        <v>0</v>
      </c>
      <c r="IJ70" s="181">
        <f t="shared" si="419"/>
        <v>0</v>
      </c>
      <c r="IK70" s="181">
        <f t="shared" si="419"/>
        <v>0</v>
      </c>
      <c r="IL70" s="181">
        <f t="shared" si="419"/>
        <v>0</v>
      </c>
      <c r="IM70" s="181">
        <f t="shared" si="419"/>
        <v>0</v>
      </c>
      <c r="IN70" s="181">
        <f t="shared" si="419"/>
        <v>0</v>
      </c>
      <c r="IO70" s="181">
        <f t="shared" si="419"/>
        <v>0</v>
      </c>
      <c r="IP70" s="181">
        <f t="shared" si="420"/>
        <v>0</v>
      </c>
      <c r="IQ70" s="181">
        <f t="shared" si="420"/>
        <v>0</v>
      </c>
      <c r="IR70" s="181">
        <f t="shared" si="420"/>
        <v>0</v>
      </c>
      <c r="IS70" s="181">
        <f t="shared" si="420"/>
        <v>0</v>
      </c>
      <c r="IT70" s="181">
        <f t="shared" si="420"/>
        <v>0</v>
      </c>
      <c r="IU70" s="181">
        <f t="shared" si="420"/>
        <v>0</v>
      </c>
      <c r="IV70" s="181">
        <f t="shared" si="420"/>
        <v>0</v>
      </c>
      <c r="IW70" s="181">
        <f t="shared" si="420"/>
        <v>0</v>
      </c>
      <c r="IX70" s="181">
        <f t="shared" si="420"/>
        <v>0</v>
      </c>
      <c r="IY70" s="181">
        <f t="shared" si="420"/>
        <v>0</v>
      </c>
      <c r="IZ70" s="181">
        <f t="shared" si="420"/>
        <v>0</v>
      </c>
      <c r="JA70" s="181">
        <f t="shared" si="420"/>
        <v>0</v>
      </c>
      <c r="JB70" s="181">
        <f t="shared" si="420"/>
        <v>0</v>
      </c>
      <c r="JC70" s="181">
        <f t="shared" si="420"/>
        <v>0</v>
      </c>
      <c r="JD70" s="181">
        <f t="shared" si="420"/>
        <v>0</v>
      </c>
      <c r="JE70" s="181">
        <f t="shared" si="420"/>
        <v>0</v>
      </c>
      <c r="JF70" s="181">
        <f t="shared" si="421"/>
        <v>0</v>
      </c>
      <c r="JG70" s="181">
        <f t="shared" si="421"/>
        <v>0</v>
      </c>
      <c r="JH70" s="181">
        <f t="shared" si="421"/>
        <v>0</v>
      </c>
      <c r="JI70" s="181">
        <f t="shared" si="421"/>
        <v>0</v>
      </c>
      <c r="JJ70" s="181">
        <f t="shared" si="421"/>
        <v>0</v>
      </c>
      <c r="JK70" s="181">
        <f t="shared" si="421"/>
        <v>0</v>
      </c>
      <c r="JL70" s="181">
        <f t="shared" si="421"/>
        <v>0</v>
      </c>
      <c r="JM70" s="181">
        <f t="shared" si="421"/>
        <v>0</v>
      </c>
      <c r="JN70" s="181">
        <f t="shared" si="421"/>
        <v>0</v>
      </c>
      <c r="JO70" s="181">
        <f t="shared" si="421"/>
        <v>0</v>
      </c>
      <c r="JP70" s="181">
        <f t="shared" si="421"/>
        <v>0</v>
      </c>
      <c r="JQ70" s="181">
        <f t="shared" si="421"/>
        <v>0</v>
      </c>
      <c r="JR70" s="181">
        <f t="shared" si="421"/>
        <v>0</v>
      </c>
      <c r="JS70" s="181">
        <f t="shared" si="421"/>
        <v>0</v>
      </c>
      <c r="JT70" s="181">
        <f t="shared" si="421"/>
        <v>0</v>
      </c>
      <c r="JU70" s="181">
        <f t="shared" si="421"/>
        <v>0</v>
      </c>
      <c r="JV70" s="181">
        <f t="shared" si="422"/>
        <v>0</v>
      </c>
      <c r="JW70" s="181">
        <f t="shared" si="422"/>
        <v>0</v>
      </c>
      <c r="JX70" s="181">
        <f t="shared" si="422"/>
        <v>0</v>
      </c>
      <c r="JY70" s="181">
        <f t="shared" si="422"/>
        <v>0</v>
      </c>
      <c r="JZ70" s="181">
        <f t="shared" si="422"/>
        <v>0</v>
      </c>
      <c r="KA70" s="181">
        <f t="shared" si="422"/>
        <v>0</v>
      </c>
      <c r="KB70" s="181">
        <f t="shared" si="422"/>
        <v>0</v>
      </c>
      <c r="KC70" s="181">
        <f t="shared" si="422"/>
        <v>0</v>
      </c>
      <c r="KD70" s="181">
        <f t="shared" si="422"/>
        <v>0</v>
      </c>
      <c r="KE70" s="181">
        <f t="shared" si="422"/>
        <v>0</v>
      </c>
      <c r="KF70" s="181">
        <f t="shared" si="422"/>
        <v>0</v>
      </c>
      <c r="KG70" s="181">
        <f t="shared" si="422"/>
        <v>0</v>
      </c>
      <c r="KH70" s="181">
        <f t="shared" si="422"/>
        <v>0</v>
      </c>
      <c r="KI70" s="181">
        <f t="shared" si="422"/>
        <v>0</v>
      </c>
      <c r="KJ70" s="181">
        <f t="shared" si="422"/>
        <v>0</v>
      </c>
      <c r="KK70" s="181">
        <f t="shared" si="422"/>
        <v>0</v>
      </c>
      <c r="KL70" s="181">
        <f t="shared" si="423"/>
        <v>0</v>
      </c>
      <c r="KM70" s="181">
        <f t="shared" si="423"/>
        <v>0</v>
      </c>
      <c r="KN70" s="181">
        <f t="shared" si="423"/>
        <v>0</v>
      </c>
      <c r="KO70" s="181">
        <f t="shared" si="423"/>
        <v>0</v>
      </c>
      <c r="KP70" s="181">
        <f t="shared" si="423"/>
        <v>0</v>
      </c>
      <c r="KQ70" s="181">
        <f t="shared" si="423"/>
        <v>0</v>
      </c>
      <c r="KR70" s="181">
        <f t="shared" si="423"/>
        <v>0</v>
      </c>
      <c r="KS70" s="181">
        <f t="shared" si="423"/>
        <v>0</v>
      </c>
      <c r="KT70" s="181">
        <f t="shared" si="423"/>
        <v>0</v>
      </c>
      <c r="KU70" s="181">
        <f t="shared" si="423"/>
        <v>0</v>
      </c>
      <c r="KV70" s="181">
        <f t="shared" si="423"/>
        <v>0</v>
      </c>
      <c r="KW70" s="181">
        <f t="shared" si="423"/>
        <v>0</v>
      </c>
      <c r="KX70" s="181">
        <f t="shared" si="423"/>
        <v>0</v>
      </c>
      <c r="KY70" s="181">
        <f t="shared" si="423"/>
        <v>0</v>
      </c>
      <c r="KZ70" s="181">
        <f t="shared" si="423"/>
        <v>0</v>
      </c>
      <c r="LA70" s="181">
        <f t="shared" si="423"/>
        <v>0</v>
      </c>
      <c r="LB70" s="181">
        <f t="shared" si="424"/>
        <v>0</v>
      </c>
      <c r="LC70" s="181">
        <f t="shared" si="424"/>
        <v>0</v>
      </c>
      <c r="LD70" s="181">
        <f t="shared" si="424"/>
        <v>0</v>
      </c>
      <c r="LE70" s="181">
        <f t="shared" si="424"/>
        <v>0</v>
      </c>
      <c r="LF70" s="181">
        <f t="shared" si="424"/>
        <v>0</v>
      </c>
      <c r="LG70" s="181">
        <f t="shared" si="424"/>
        <v>0</v>
      </c>
      <c r="LH70" s="181">
        <f t="shared" si="424"/>
        <v>0</v>
      </c>
      <c r="LI70" s="181">
        <f t="shared" si="424"/>
        <v>0</v>
      </c>
      <c r="LJ70" s="181">
        <f t="shared" si="424"/>
        <v>0</v>
      </c>
      <c r="LK70" s="181">
        <f t="shared" si="424"/>
        <v>0</v>
      </c>
      <c r="LL70" s="181">
        <f t="shared" si="424"/>
        <v>0</v>
      </c>
      <c r="LM70" s="181">
        <f t="shared" si="424"/>
        <v>0</v>
      </c>
      <c r="LN70" s="181">
        <f t="shared" si="424"/>
        <v>0</v>
      </c>
      <c r="LO70" s="181">
        <f t="shared" si="424"/>
        <v>0</v>
      </c>
      <c r="LP70" s="181">
        <f t="shared" si="424"/>
        <v>0</v>
      </c>
      <c r="LQ70" s="181">
        <f t="shared" si="424"/>
        <v>0</v>
      </c>
      <c r="LR70" s="181">
        <f t="shared" si="425"/>
        <v>0</v>
      </c>
      <c r="LS70" s="181">
        <f t="shared" si="425"/>
        <v>0</v>
      </c>
      <c r="LT70" s="181">
        <f t="shared" si="425"/>
        <v>0</v>
      </c>
      <c r="LU70" s="181">
        <f t="shared" si="425"/>
        <v>0</v>
      </c>
      <c r="LV70" s="181">
        <f t="shared" si="425"/>
        <v>0</v>
      </c>
      <c r="LW70" s="181">
        <f t="shared" si="425"/>
        <v>0</v>
      </c>
      <c r="LX70" s="181">
        <f t="shared" si="425"/>
        <v>0</v>
      </c>
      <c r="LY70" s="181">
        <f t="shared" si="425"/>
        <v>0</v>
      </c>
      <c r="LZ70" s="181">
        <f t="shared" si="425"/>
        <v>0</v>
      </c>
      <c r="MA70" s="181">
        <f t="shared" si="425"/>
        <v>0</v>
      </c>
      <c r="MB70" s="181">
        <f t="shared" si="425"/>
        <v>0</v>
      </c>
      <c r="MC70" s="181">
        <f t="shared" si="425"/>
        <v>0</v>
      </c>
      <c r="MD70" s="181">
        <f t="shared" si="425"/>
        <v>0</v>
      </c>
      <c r="ME70" s="181">
        <f t="shared" si="425"/>
        <v>0</v>
      </c>
      <c r="MF70" s="181">
        <f t="shared" si="425"/>
        <v>0</v>
      </c>
      <c r="MG70" s="181">
        <f t="shared" si="425"/>
        <v>0</v>
      </c>
      <c r="MH70" s="181">
        <f t="shared" si="426"/>
        <v>0</v>
      </c>
      <c r="MI70" s="181">
        <f t="shared" si="426"/>
        <v>0</v>
      </c>
      <c r="MJ70" s="181">
        <f t="shared" si="426"/>
        <v>0</v>
      </c>
      <c r="MK70" s="181">
        <f t="shared" si="426"/>
        <v>0</v>
      </c>
      <c r="ML70" s="181">
        <f t="shared" si="426"/>
        <v>0</v>
      </c>
      <c r="MM70" s="181">
        <f t="shared" si="426"/>
        <v>0</v>
      </c>
      <c r="MN70" s="181">
        <f t="shared" si="426"/>
        <v>0</v>
      </c>
      <c r="MO70" s="181">
        <f t="shared" si="426"/>
        <v>0</v>
      </c>
      <c r="MP70" s="181">
        <f t="shared" si="426"/>
        <v>0</v>
      </c>
      <c r="MQ70" s="181">
        <f t="shared" si="426"/>
        <v>0</v>
      </c>
      <c r="MR70" s="181">
        <f t="shared" si="426"/>
        <v>0</v>
      </c>
      <c r="MS70" s="181">
        <f t="shared" si="426"/>
        <v>0</v>
      </c>
      <c r="MT70" s="181">
        <f t="shared" si="426"/>
        <v>0</v>
      </c>
      <c r="MU70" s="181">
        <f t="shared" si="426"/>
        <v>0</v>
      </c>
      <c r="MV70" s="181">
        <f t="shared" si="426"/>
        <v>0</v>
      </c>
      <c r="MW70" s="181">
        <f t="shared" si="426"/>
        <v>0</v>
      </c>
      <c r="MX70" s="181">
        <f t="shared" si="427"/>
        <v>0</v>
      </c>
      <c r="MY70" s="181">
        <f t="shared" si="427"/>
        <v>0</v>
      </c>
      <c r="MZ70" s="181">
        <f t="shared" si="427"/>
        <v>0</v>
      </c>
      <c r="NA70" s="181">
        <f t="shared" si="427"/>
        <v>0</v>
      </c>
      <c r="NB70" s="181">
        <f t="shared" si="427"/>
        <v>0</v>
      </c>
      <c r="NC70" s="181">
        <f t="shared" si="427"/>
        <v>0</v>
      </c>
      <c r="ND70" s="181">
        <f t="shared" si="427"/>
        <v>0</v>
      </c>
      <c r="NE70" s="181">
        <f t="shared" si="427"/>
        <v>0</v>
      </c>
      <c r="NF70" s="181">
        <f t="shared" si="427"/>
        <v>0</v>
      </c>
      <c r="NG70" s="181">
        <f t="shared" si="427"/>
        <v>0</v>
      </c>
      <c r="NH70" s="181">
        <f t="shared" si="427"/>
        <v>0</v>
      </c>
      <c r="NI70" s="181">
        <f t="shared" si="427"/>
        <v>0</v>
      </c>
      <c r="NJ70" s="181">
        <f t="shared" si="427"/>
        <v>0</v>
      </c>
      <c r="NK70" s="181">
        <f t="shared" si="427"/>
        <v>0</v>
      </c>
      <c r="NL70" s="181">
        <f t="shared" si="427"/>
        <v>0</v>
      </c>
      <c r="NM70" s="181">
        <f t="shared" si="427"/>
        <v>0</v>
      </c>
      <c r="NN70" s="181">
        <f t="shared" si="428"/>
        <v>0</v>
      </c>
      <c r="NO70" s="181">
        <f t="shared" si="428"/>
        <v>0</v>
      </c>
      <c r="NP70" s="181">
        <f t="shared" si="428"/>
        <v>0</v>
      </c>
      <c r="NQ70" s="181">
        <f t="shared" si="428"/>
        <v>0</v>
      </c>
      <c r="NR70" s="181">
        <f t="shared" si="428"/>
        <v>0</v>
      </c>
      <c r="NS70" s="181">
        <f t="shared" si="428"/>
        <v>0</v>
      </c>
      <c r="NT70" s="181">
        <f t="shared" si="428"/>
        <v>0</v>
      </c>
      <c r="NU70" s="181">
        <f t="shared" si="428"/>
        <v>0</v>
      </c>
      <c r="NV70" s="181">
        <f t="shared" si="428"/>
        <v>0</v>
      </c>
      <c r="NW70" s="181">
        <f t="shared" si="428"/>
        <v>0</v>
      </c>
      <c r="NX70" s="181">
        <f t="shared" si="428"/>
        <v>0</v>
      </c>
      <c r="NY70" s="181">
        <f t="shared" si="428"/>
        <v>0</v>
      </c>
      <c r="NZ70" s="181">
        <f t="shared" si="428"/>
        <v>0</v>
      </c>
      <c r="OA70" s="181">
        <f t="shared" si="428"/>
        <v>0</v>
      </c>
      <c r="OE70" s="8" t="e">
        <f>#REF!</f>
        <v>#REF!</v>
      </c>
      <c r="OF70" s="8" t="s">
        <v>122</v>
      </c>
      <c r="OG70" s="8" t="s">
        <v>121</v>
      </c>
    </row>
    <row r="71" spans="1:412" ht="10.5" x14ac:dyDescent="0.25">
      <c r="A71" s="14">
        <v>0.7</v>
      </c>
      <c r="B71" s="8" t="s">
        <v>189</v>
      </c>
      <c r="C71" s="22">
        <v>5</v>
      </c>
      <c r="D71" s="15">
        <f>D36-A71</f>
        <v>5.0000000000000044E-2</v>
      </c>
      <c r="E71" s="168">
        <f>'Kit Masuk 2024'!D9</f>
        <v>45420</v>
      </c>
      <c r="F71" s="169">
        <v>45657</v>
      </c>
      <c r="G71" s="170">
        <f t="shared" ref="G71:G72" si="430">F71-E71</f>
        <v>237</v>
      </c>
      <c r="H71" s="170" t="str">
        <f t="shared" ref="H71:H72" si="431">IF(E71="","",TEXT(E71,"ddd"))</f>
        <v>Rab</v>
      </c>
      <c r="I71" s="171" t="s">
        <v>281</v>
      </c>
      <c r="J71" s="170">
        <f t="shared" ref="J71:J72" si="432">IF(E71="","",ROUND(E71-45291,0))</f>
        <v>129</v>
      </c>
      <c r="K71" s="170">
        <f t="shared" ref="K71:K72" si="433">IF(F71="","",ROUND(F71-45291,0))</f>
        <v>366</v>
      </c>
      <c r="Z71" s="181">
        <f t="shared" si="429"/>
        <v>0</v>
      </c>
      <c r="AA71" s="181">
        <f t="shared" si="429"/>
        <v>0</v>
      </c>
      <c r="AB71" s="181">
        <f t="shared" si="429"/>
        <v>0</v>
      </c>
      <c r="AC71" s="181">
        <f t="shared" si="429"/>
        <v>0</v>
      </c>
      <c r="AD71" s="181">
        <f t="shared" si="429"/>
        <v>0</v>
      </c>
      <c r="AE71" s="181">
        <f t="shared" si="429"/>
        <v>0</v>
      </c>
      <c r="AF71" s="181">
        <f t="shared" si="429"/>
        <v>0</v>
      </c>
      <c r="AG71" s="181">
        <f t="shared" si="429"/>
        <v>0</v>
      </c>
      <c r="AH71" s="181">
        <f t="shared" si="429"/>
        <v>0</v>
      </c>
      <c r="AI71" s="181">
        <f t="shared" si="429"/>
        <v>0</v>
      </c>
      <c r="AJ71" s="181">
        <f t="shared" si="429"/>
        <v>0</v>
      </c>
      <c r="AK71" s="181">
        <f t="shared" si="429"/>
        <v>0</v>
      </c>
      <c r="AL71" s="181">
        <f t="shared" si="429"/>
        <v>0</v>
      </c>
      <c r="AM71" s="181">
        <f t="shared" si="429"/>
        <v>0</v>
      </c>
      <c r="AN71" s="181">
        <f t="shared" si="429"/>
        <v>0</v>
      </c>
      <c r="AO71" s="181">
        <f t="shared" si="429"/>
        <v>0</v>
      </c>
      <c r="AP71" s="181">
        <f t="shared" si="407"/>
        <v>0</v>
      </c>
      <c r="AQ71" s="181">
        <f t="shared" si="407"/>
        <v>0</v>
      </c>
      <c r="AR71" s="181">
        <f t="shared" si="407"/>
        <v>0</v>
      </c>
      <c r="AS71" s="181">
        <f t="shared" si="407"/>
        <v>0</v>
      </c>
      <c r="AT71" s="181">
        <f t="shared" si="407"/>
        <v>0</v>
      </c>
      <c r="AU71" s="181">
        <f t="shared" si="407"/>
        <v>0</v>
      </c>
      <c r="AV71" s="181">
        <f t="shared" si="407"/>
        <v>0</v>
      </c>
      <c r="AW71" s="181">
        <f t="shared" si="407"/>
        <v>0</v>
      </c>
      <c r="AX71" s="181">
        <f t="shared" si="407"/>
        <v>0</v>
      </c>
      <c r="AY71" s="181">
        <f t="shared" si="407"/>
        <v>0</v>
      </c>
      <c r="AZ71" s="181">
        <f t="shared" si="407"/>
        <v>0</v>
      </c>
      <c r="BA71" s="181">
        <f t="shared" si="407"/>
        <v>0</v>
      </c>
      <c r="BB71" s="181">
        <f t="shared" si="407"/>
        <v>0</v>
      </c>
      <c r="BC71" s="181">
        <f t="shared" si="407"/>
        <v>0</v>
      </c>
      <c r="BD71" s="181">
        <f t="shared" si="407"/>
        <v>0</v>
      </c>
      <c r="BE71" s="181">
        <f t="shared" si="407"/>
        <v>0</v>
      </c>
      <c r="BF71" s="181">
        <f t="shared" si="408"/>
        <v>0</v>
      </c>
      <c r="BG71" s="181">
        <f t="shared" si="408"/>
        <v>0</v>
      </c>
      <c r="BH71" s="181">
        <f t="shared" si="408"/>
        <v>0</v>
      </c>
      <c r="BI71" s="181">
        <f t="shared" si="408"/>
        <v>0</v>
      </c>
      <c r="BJ71" s="181">
        <f t="shared" si="408"/>
        <v>0</v>
      </c>
      <c r="BK71" s="181">
        <f t="shared" si="408"/>
        <v>0</v>
      </c>
      <c r="BL71" s="181">
        <f t="shared" si="408"/>
        <v>0</v>
      </c>
      <c r="BM71" s="181">
        <f t="shared" si="408"/>
        <v>0</v>
      </c>
      <c r="BN71" s="181">
        <f t="shared" si="408"/>
        <v>0</v>
      </c>
      <c r="BO71" s="181">
        <f t="shared" si="408"/>
        <v>0</v>
      </c>
      <c r="BP71" s="181">
        <f t="shared" si="408"/>
        <v>0</v>
      </c>
      <c r="BQ71" s="181">
        <f t="shared" si="408"/>
        <v>0</v>
      </c>
      <c r="BR71" s="181">
        <f t="shared" si="408"/>
        <v>0</v>
      </c>
      <c r="BS71" s="181">
        <f t="shared" si="408"/>
        <v>0</v>
      </c>
      <c r="BT71" s="181">
        <f t="shared" si="408"/>
        <v>0</v>
      </c>
      <c r="BU71" s="181">
        <f t="shared" si="408"/>
        <v>0</v>
      </c>
      <c r="BV71" s="181">
        <f t="shared" si="409"/>
        <v>0</v>
      </c>
      <c r="BW71" s="181">
        <f t="shared" si="409"/>
        <v>0</v>
      </c>
      <c r="BX71" s="181">
        <f t="shared" si="409"/>
        <v>0</v>
      </c>
      <c r="BY71" s="181">
        <f t="shared" si="409"/>
        <v>0</v>
      </c>
      <c r="BZ71" s="181">
        <f t="shared" si="409"/>
        <v>0</v>
      </c>
      <c r="CA71" s="181">
        <f t="shared" si="409"/>
        <v>0</v>
      </c>
      <c r="CB71" s="181">
        <f t="shared" si="409"/>
        <v>0</v>
      </c>
      <c r="CC71" s="181">
        <f t="shared" si="409"/>
        <v>0</v>
      </c>
      <c r="CD71" s="181">
        <f t="shared" si="409"/>
        <v>0</v>
      </c>
      <c r="CE71" s="181">
        <f t="shared" si="409"/>
        <v>0</v>
      </c>
      <c r="CF71" s="181">
        <f t="shared" si="409"/>
        <v>0</v>
      </c>
      <c r="CG71" s="181">
        <f t="shared" si="409"/>
        <v>0</v>
      </c>
      <c r="CH71" s="181">
        <f t="shared" si="409"/>
        <v>0</v>
      </c>
      <c r="CI71" s="181">
        <f t="shared" si="409"/>
        <v>0</v>
      </c>
      <c r="CJ71" s="181">
        <f t="shared" si="409"/>
        <v>0</v>
      </c>
      <c r="CK71" s="181">
        <f t="shared" si="409"/>
        <v>0</v>
      </c>
      <c r="CL71" s="181">
        <f t="shared" si="410"/>
        <v>0</v>
      </c>
      <c r="CM71" s="181">
        <f t="shared" si="410"/>
        <v>0</v>
      </c>
      <c r="CN71" s="181">
        <f t="shared" si="410"/>
        <v>0</v>
      </c>
      <c r="CO71" s="181">
        <f t="shared" si="410"/>
        <v>0</v>
      </c>
      <c r="CP71" s="181">
        <f t="shared" si="410"/>
        <v>0</v>
      </c>
      <c r="CQ71" s="181">
        <f t="shared" si="410"/>
        <v>0</v>
      </c>
      <c r="CR71" s="181">
        <f t="shared" si="410"/>
        <v>0</v>
      </c>
      <c r="CS71" s="181">
        <f t="shared" si="410"/>
        <v>0</v>
      </c>
      <c r="CT71" s="181">
        <f t="shared" si="410"/>
        <v>0</v>
      </c>
      <c r="CU71" s="181">
        <f t="shared" si="410"/>
        <v>0</v>
      </c>
      <c r="CV71" s="181">
        <f t="shared" si="410"/>
        <v>0</v>
      </c>
      <c r="CW71" s="181">
        <f t="shared" si="410"/>
        <v>0</v>
      </c>
      <c r="CX71" s="181">
        <f t="shared" si="410"/>
        <v>0</v>
      </c>
      <c r="CY71" s="181">
        <f t="shared" si="410"/>
        <v>0</v>
      </c>
      <c r="CZ71" s="181">
        <f t="shared" si="410"/>
        <v>0</v>
      </c>
      <c r="DA71" s="181">
        <f t="shared" si="410"/>
        <v>0</v>
      </c>
      <c r="DB71" s="181">
        <f t="shared" si="411"/>
        <v>0</v>
      </c>
      <c r="DC71" s="181">
        <f t="shared" si="411"/>
        <v>0</v>
      </c>
      <c r="DD71" s="181">
        <f t="shared" si="411"/>
        <v>0</v>
      </c>
      <c r="DE71" s="181">
        <f t="shared" si="411"/>
        <v>0</v>
      </c>
      <c r="DF71" s="181">
        <f t="shared" si="411"/>
        <v>0</v>
      </c>
      <c r="DG71" s="181">
        <f t="shared" si="411"/>
        <v>0</v>
      </c>
      <c r="DH71" s="181">
        <f t="shared" si="411"/>
        <v>0</v>
      </c>
      <c r="DI71" s="181">
        <f t="shared" si="411"/>
        <v>0</v>
      </c>
      <c r="DJ71" s="181">
        <f t="shared" si="411"/>
        <v>0</v>
      </c>
      <c r="DK71" s="181">
        <f t="shared" si="411"/>
        <v>0</v>
      </c>
      <c r="DL71" s="181">
        <f t="shared" si="411"/>
        <v>0</v>
      </c>
      <c r="DM71" s="181">
        <f t="shared" si="411"/>
        <v>0</v>
      </c>
      <c r="DN71" s="181">
        <f t="shared" si="411"/>
        <v>0</v>
      </c>
      <c r="DO71" s="181">
        <f t="shared" si="411"/>
        <v>0</v>
      </c>
      <c r="DP71" s="181">
        <f t="shared" si="411"/>
        <v>0</v>
      </c>
      <c r="DQ71" s="181">
        <f t="shared" si="411"/>
        <v>0</v>
      </c>
      <c r="DR71" s="181">
        <f t="shared" si="412"/>
        <v>0</v>
      </c>
      <c r="DS71" s="181">
        <f t="shared" si="412"/>
        <v>0</v>
      </c>
      <c r="DT71" s="181">
        <f t="shared" si="412"/>
        <v>0</v>
      </c>
      <c r="DU71" s="181">
        <f t="shared" si="412"/>
        <v>0</v>
      </c>
      <c r="DV71" s="181">
        <f t="shared" si="412"/>
        <v>0</v>
      </c>
      <c r="DW71" s="181">
        <f t="shared" si="412"/>
        <v>0</v>
      </c>
      <c r="DX71" s="181">
        <f t="shared" si="412"/>
        <v>0</v>
      </c>
      <c r="DY71" s="181">
        <f t="shared" si="412"/>
        <v>0</v>
      </c>
      <c r="DZ71" s="181">
        <f t="shared" si="412"/>
        <v>0</v>
      </c>
      <c r="EA71" s="181">
        <f t="shared" si="412"/>
        <v>0</v>
      </c>
      <c r="EB71" s="181">
        <f t="shared" si="412"/>
        <v>0</v>
      </c>
      <c r="EC71" s="181">
        <f t="shared" si="412"/>
        <v>0</v>
      </c>
      <c r="ED71" s="181">
        <f t="shared" si="412"/>
        <v>0</v>
      </c>
      <c r="EE71" s="181">
        <f t="shared" si="412"/>
        <v>0</v>
      </c>
      <c r="EF71" s="181">
        <f t="shared" si="412"/>
        <v>0</v>
      </c>
      <c r="EG71" s="181">
        <f t="shared" si="412"/>
        <v>0</v>
      </c>
      <c r="EH71" s="181">
        <f t="shared" si="413"/>
        <v>0</v>
      </c>
      <c r="EI71" s="181">
        <f t="shared" si="413"/>
        <v>0</v>
      </c>
      <c r="EJ71" s="181">
        <f t="shared" si="413"/>
        <v>0</v>
      </c>
      <c r="EK71" s="181">
        <f t="shared" si="413"/>
        <v>0</v>
      </c>
      <c r="EL71" s="181">
        <f t="shared" si="413"/>
        <v>0</v>
      </c>
      <c r="EM71" s="181">
        <f t="shared" si="413"/>
        <v>0</v>
      </c>
      <c r="EN71" s="181">
        <f t="shared" si="413"/>
        <v>0</v>
      </c>
      <c r="EO71" s="181">
        <f t="shared" si="413"/>
        <v>0</v>
      </c>
      <c r="EP71" s="181">
        <f t="shared" si="413"/>
        <v>0</v>
      </c>
      <c r="EQ71" s="181">
        <f t="shared" si="413"/>
        <v>0</v>
      </c>
      <c r="ER71" s="181">
        <f t="shared" si="413"/>
        <v>0</v>
      </c>
      <c r="ES71" s="181">
        <f t="shared" si="413"/>
        <v>0</v>
      </c>
      <c r="ET71" s="181">
        <f t="shared" si="413"/>
        <v>0</v>
      </c>
      <c r="EU71" s="181">
        <f t="shared" si="413"/>
        <v>0</v>
      </c>
      <c r="EV71" s="181">
        <f t="shared" si="413"/>
        <v>0</v>
      </c>
      <c r="EW71" s="181">
        <f t="shared" si="413"/>
        <v>0</v>
      </c>
      <c r="EX71" s="181">
        <f t="shared" si="414"/>
        <v>5.0000000000000044E-2</v>
      </c>
      <c r="EY71" s="181">
        <f t="shared" si="414"/>
        <v>5.0000000000000044E-2</v>
      </c>
      <c r="EZ71" s="181">
        <f t="shared" si="414"/>
        <v>5.0000000000000044E-2</v>
      </c>
      <c r="FA71" s="181">
        <f t="shared" si="414"/>
        <v>5.0000000000000044E-2</v>
      </c>
      <c r="FB71" s="181">
        <f t="shared" si="414"/>
        <v>5.0000000000000044E-2</v>
      </c>
      <c r="FC71" s="181">
        <f t="shared" si="414"/>
        <v>5.0000000000000044E-2</v>
      </c>
      <c r="FD71" s="181">
        <f t="shared" si="414"/>
        <v>5.0000000000000044E-2</v>
      </c>
      <c r="FE71" s="181">
        <f t="shared" si="414"/>
        <v>5.0000000000000044E-2</v>
      </c>
      <c r="FF71" s="181">
        <f t="shared" si="414"/>
        <v>5.0000000000000044E-2</v>
      </c>
      <c r="FG71" s="181">
        <f t="shared" si="414"/>
        <v>5.0000000000000044E-2</v>
      </c>
      <c r="FH71" s="181">
        <f t="shared" si="414"/>
        <v>5.0000000000000044E-2</v>
      </c>
      <c r="FI71" s="181">
        <f t="shared" si="414"/>
        <v>5.0000000000000044E-2</v>
      </c>
      <c r="FJ71" s="181">
        <f t="shared" si="414"/>
        <v>5.0000000000000044E-2</v>
      </c>
      <c r="FK71" s="181">
        <f t="shared" si="414"/>
        <v>5.0000000000000044E-2</v>
      </c>
      <c r="FL71" s="181">
        <f t="shared" si="414"/>
        <v>5.0000000000000044E-2</v>
      </c>
      <c r="FM71" s="181">
        <f t="shared" si="414"/>
        <v>5.0000000000000044E-2</v>
      </c>
      <c r="FN71" s="181">
        <f t="shared" si="415"/>
        <v>5.0000000000000044E-2</v>
      </c>
      <c r="FO71" s="181">
        <f t="shared" si="415"/>
        <v>5.0000000000000044E-2</v>
      </c>
      <c r="FP71" s="181">
        <f t="shared" si="415"/>
        <v>5.0000000000000044E-2</v>
      </c>
      <c r="FQ71" s="181">
        <f t="shared" si="415"/>
        <v>5.0000000000000044E-2</v>
      </c>
      <c r="FR71" s="181">
        <f t="shared" si="415"/>
        <v>5.0000000000000044E-2</v>
      </c>
      <c r="FS71" s="181">
        <f t="shared" si="415"/>
        <v>5.0000000000000044E-2</v>
      </c>
      <c r="FT71" s="181">
        <f t="shared" si="415"/>
        <v>5.0000000000000044E-2</v>
      </c>
      <c r="FU71" s="181">
        <f t="shared" si="415"/>
        <v>5.0000000000000044E-2</v>
      </c>
      <c r="FV71" s="181">
        <f t="shared" si="415"/>
        <v>5.0000000000000044E-2</v>
      </c>
      <c r="FW71" s="181">
        <f t="shared" si="415"/>
        <v>5.0000000000000044E-2</v>
      </c>
      <c r="FX71" s="181">
        <f t="shared" si="415"/>
        <v>5.0000000000000044E-2</v>
      </c>
      <c r="FY71" s="181">
        <f t="shared" si="415"/>
        <v>5.0000000000000044E-2</v>
      </c>
      <c r="FZ71" s="181">
        <f t="shared" si="415"/>
        <v>5.0000000000000044E-2</v>
      </c>
      <c r="GA71" s="181">
        <f t="shared" si="415"/>
        <v>5.0000000000000044E-2</v>
      </c>
      <c r="GB71" s="181">
        <f t="shared" si="415"/>
        <v>5.0000000000000044E-2</v>
      </c>
      <c r="GC71" s="181">
        <f t="shared" si="415"/>
        <v>5.0000000000000044E-2</v>
      </c>
      <c r="GD71" s="181">
        <f t="shared" si="416"/>
        <v>5.0000000000000044E-2</v>
      </c>
      <c r="GE71" s="181">
        <f t="shared" si="416"/>
        <v>5.0000000000000044E-2</v>
      </c>
      <c r="GF71" s="181">
        <f t="shared" si="416"/>
        <v>5.0000000000000044E-2</v>
      </c>
      <c r="GG71" s="181">
        <f t="shared" si="416"/>
        <v>5.0000000000000044E-2</v>
      </c>
      <c r="GH71" s="181">
        <f t="shared" si="416"/>
        <v>5.0000000000000044E-2</v>
      </c>
      <c r="GI71" s="181">
        <f t="shared" si="416"/>
        <v>5.0000000000000044E-2</v>
      </c>
      <c r="GJ71" s="181">
        <f t="shared" si="416"/>
        <v>5.0000000000000044E-2</v>
      </c>
      <c r="GK71" s="181">
        <f t="shared" si="416"/>
        <v>5.0000000000000044E-2</v>
      </c>
      <c r="GL71" s="181">
        <f t="shared" si="416"/>
        <v>5.0000000000000044E-2</v>
      </c>
      <c r="GM71" s="181">
        <f t="shared" si="416"/>
        <v>5.0000000000000044E-2</v>
      </c>
      <c r="GN71" s="181">
        <f t="shared" si="416"/>
        <v>5.0000000000000044E-2</v>
      </c>
      <c r="GO71" s="181">
        <f t="shared" si="416"/>
        <v>5.0000000000000044E-2</v>
      </c>
      <c r="GP71" s="181">
        <f t="shared" si="416"/>
        <v>5.0000000000000044E-2</v>
      </c>
      <c r="GQ71" s="181">
        <f t="shared" si="416"/>
        <v>5.0000000000000044E-2</v>
      </c>
      <c r="GR71" s="181">
        <f t="shared" si="416"/>
        <v>5.0000000000000044E-2</v>
      </c>
      <c r="GS71" s="181">
        <f t="shared" si="416"/>
        <v>5.0000000000000044E-2</v>
      </c>
      <c r="GT71" s="181">
        <f t="shared" si="417"/>
        <v>5.0000000000000044E-2</v>
      </c>
      <c r="GU71" s="181">
        <f t="shared" si="417"/>
        <v>5.0000000000000044E-2</v>
      </c>
      <c r="GV71" s="181">
        <f t="shared" si="417"/>
        <v>5.0000000000000044E-2</v>
      </c>
      <c r="GW71" s="181">
        <f t="shared" si="417"/>
        <v>5.0000000000000044E-2</v>
      </c>
      <c r="GX71" s="181">
        <f t="shared" si="417"/>
        <v>5.0000000000000044E-2</v>
      </c>
      <c r="GY71" s="181">
        <f t="shared" si="417"/>
        <v>5.0000000000000044E-2</v>
      </c>
      <c r="GZ71" s="181">
        <f t="shared" si="417"/>
        <v>5.0000000000000044E-2</v>
      </c>
      <c r="HA71" s="181">
        <f t="shared" si="417"/>
        <v>5.0000000000000044E-2</v>
      </c>
      <c r="HB71" s="181">
        <f t="shared" si="417"/>
        <v>5.0000000000000044E-2</v>
      </c>
      <c r="HC71" s="181">
        <f t="shared" si="417"/>
        <v>5.0000000000000044E-2</v>
      </c>
      <c r="HD71" s="181">
        <f t="shared" si="417"/>
        <v>5.0000000000000044E-2</v>
      </c>
      <c r="HE71" s="181">
        <f t="shared" si="417"/>
        <v>5.0000000000000044E-2</v>
      </c>
      <c r="HF71" s="181">
        <f t="shared" si="417"/>
        <v>5.0000000000000044E-2</v>
      </c>
      <c r="HG71" s="181">
        <f t="shared" si="417"/>
        <v>5.0000000000000044E-2</v>
      </c>
      <c r="HH71" s="181">
        <f t="shared" si="417"/>
        <v>5.0000000000000044E-2</v>
      </c>
      <c r="HI71" s="181">
        <f t="shared" si="417"/>
        <v>5.0000000000000044E-2</v>
      </c>
      <c r="HJ71" s="181">
        <f t="shared" si="418"/>
        <v>5.0000000000000044E-2</v>
      </c>
      <c r="HK71" s="181">
        <f t="shared" si="418"/>
        <v>5.0000000000000044E-2</v>
      </c>
      <c r="HL71" s="181">
        <f t="shared" si="418"/>
        <v>5.0000000000000044E-2</v>
      </c>
      <c r="HM71" s="181">
        <f t="shared" si="418"/>
        <v>5.0000000000000044E-2</v>
      </c>
      <c r="HN71" s="181">
        <f t="shared" si="418"/>
        <v>5.0000000000000044E-2</v>
      </c>
      <c r="HO71" s="181">
        <f t="shared" si="418"/>
        <v>5.0000000000000044E-2</v>
      </c>
      <c r="HP71" s="181">
        <f t="shared" si="418"/>
        <v>5.0000000000000044E-2</v>
      </c>
      <c r="HQ71" s="181">
        <f t="shared" si="418"/>
        <v>5.0000000000000044E-2</v>
      </c>
      <c r="HR71" s="181">
        <f t="shared" si="418"/>
        <v>5.0000000000000044E-2</v>
      </c>
      <c r="HS71" s="181">
        <f t="shared" si="418"/>
        <v>5.0000000000000044E-2</v>
      </c>
      <c r="HT71" s="181">
        <f t="shared" si="418"/>
        <v>5.0000000000000044E-2</v>
      </c>
      <c r="HU71" s="181">
        <f t="shared" si="418"/>
        <v>5.0000000000000044E-2</v>
      </c>
      <c r="HV71" s="181">
        <f t="shared" si="418"/>
        <v>5.0000000000000044E-2</v>
      </c>
      <c r="HW71" s="181">
        <f t="shared" si="418"/>
        <v>5.0000000000000044E-2</v>
      </c>
      <c r="HX71" s="181">
        <f t="shared" si="418"/>
        <v>5.0000000000000044E-2</v>
      </c>
      <c r="HY71" s="181">
        <f t="shared" si="418"/>
        <v>5.0000000000000044E-2</v>
      </c>
      <c r="HZ71" s="181">
        <f t="shared" si="419"/>
        <v>5.0000000000000044E-2</v>
      </c>
      <c r="IA71" s="181">
        <f t="shared" si="419"/>
        <v>5.0000000000000044E-2</v>
      </c>
      <c r="IB71" s="181">
        <f t="shared" si="419"/>
        <v>5.0000000000000044E-2</v>
      </c>
      <c r="IC71" s="181">
        <f t="shared" si="419"/>
        <v>5.0000000000000044E-2</v>
      </c>
      <c r="ID71" s="181">
        <f t="shared" si="419"/>
        <v>5.0000000000000044E-2</v>
      </c>
      <c r="IE71" s="181">
        <f t="shared" si="419"/>
        <v>5.0000000000000044E-2</v>
      </c>
      <c r="IF71" s="181">
        <f t="shared" si="419"/>
        <v>5.0000000000000044E-2</v>
      </c>
      <c r="IG71" s="181">
        <f t="shared" si="419"/>
        <v>5.0000000000000044E-2</v>
      </c>
      <c r="IH71" s="181">
        <f t="shared" si="419"/>
        <v>5.0000000000000044E-2</v>
      </c>
      <c r="II71" s="181">
        <f t="shared" si="419"/>
        <v>5.0000000000000044E-2</v>
      </c>
      <c r="IJ71" s="181">
        <f t="shared" si="419"/>
        <v>5.0000000000000044E-2</v>
      </c>
      <c r="IK71" s="181">
        <f t="shared" si="419"/>
        <v>5.0000000000000044E-2</v>
      </c>
      <c r="IL71" s="181">
        <f t="shared" si="419"/>
        <v>5.0000000000000044E-2</v>
      </c>
      <c r="IM71" s="181">
        <f t="shared" si="419"/>
        <v>5.0000000000000044E-2</v>
      </c>
      <c r="IN71" s="181">
        <f t="shared" si="419"/>
        <v>5.0000000000000044E-2</v>
      </c>
      <c r="IO71" s="181">
        <f t="shared" si="419"/>
        <v>5.0000000000000044E-2</v>
      </c>
      <c r="IP71" s="181">
        <f t="shared" si="420"/>
        <v>5.0000000000000044E-2</v>
      </c>
      <c r="IQ71" s="181">
        <f t="shared" si="420"/>
        <v>5.0000000000000044E-2</v>
      </c>
      <c r="IR71" s="181">
        <f t="shared" si="420"/>
        <v>5.0000000000000044E-2</v>
      </c>
      <c r="IS71" s="181">
        <f t="shared" si="420"/>
        <v>5.0000000000000044E-2</v>
      </c>
      <c r="IT71" s="181">
        <f t="shared" si="420"/>
        <v>5.0000000000000044E-2</v>
      </c>
      <c r="IU71" s="181">
        <f t="shared" si="420"/>
        <v>5.0000000000000044E-2</v>
      </c>
      <c r="IV71" s="181">
        <f t="shared" si="420"/>
        <v>5.0000000000000044E-2</v>
      </c>
      <c r="IW71" s="181">
        <f t="shared" si="420"/>
        <v>5.0000000000000044E-2</v>
      </c>
      <c r="IX71" s="181">
        <f t="shared" si="420"/>
        <v>5.0000000000000044E-2</v>
      </c>
      <c r="IY71" s="181">
        <f t="shared" si="420"/>
        <v>5.0000000000000044E-2</v>
      </c>
      <c r="IZ71" s="181">
        <f t="shared" si="420"/>
        <v>5.0000000000000044E-2</v>
      </c>
      <c r="JA71" s="181">
        <f t="shared" si="420"/>
        <v>5.0000000000000044E-2</v>
      </c>
      <c r="JB71" s="181">
        <f t="shared" si="420"/>
        <v>5.0000000000000044E-2</v>
      </c>
      <c r="JC71" s="181">
        <f t="shared" si="420"/>
        <v>5.0000000000000044E-2</v>
      </c>
      <c r="JD71" s="181">
        <f t="shared" si="420"/>
        <v>5.0000000000000044E-2</v>
      </c>
      <c r="JE71" s="181">
        <f t="shared" si="420"/>
        <v>5.0000000000000044E-2</v>
      </c>
      <c r="JF71" s="181">
        <f t="shared" si="421"/>
        <v>5.0000000000000044E-2</v>
      </c>
      <c r="JG71" s="181">
        <f t="shared" si="421"/>
        <v>5.0000000000000044E-2</v>
      </c>
      <c r="JH71" s="181">
        <f t="shared" si="421"/>
        <v>5.0000000000000044E-2</v>
      </c>
      <c r="JI71" s="181">
        <f t="shared" si="421"/>
        <v>5.0000000000000044E-2</v>
      </c>
      <c r="JJ71" s="181">
        <f t="shared" si="421"/>
        <v>5.0000000000000044E-2</v>
      </c>
      <c r="JK71" s="181">
        <f t="shared" si="421"/>
        <v>5.0000000000000044E-2</v>
      </c>
      <c r="JL71" s="181">
        <f t="shared" si="421"/>
        <v>5.0000000000000044E-2</v>
      </c>
      <c r="JM71" s="181">
        <f t="shared" si="421"/>
        <v>5.0000000000000044E-2</v>
      </c>
      <c r="JN71" s="181">
        <f t="shared" si="421"/>
        <v>5.0000000000000044E-2</v>
      </c>
      <c r="JO71" s="181">
        <f t="shared" si="421"/>
        <v>5.0000000000000044E-2</v>
      </c>
      <c r="JP71" s="181">
        <f t="shared" si="421"/>
        <v>5.0000000000000044E-2</v>
      </c>
      <c r="JQ71" s="181">
        <f t="shared" si="421"/>
        <v>5.0000000000000044E-2</v>
      </c>
      <c r="JR71" s="181">
        <f t="shared" si="421"/>
        <v>5.0000000000000044E-2</v>
      </c>
      <c r="JS71" s="181">
        <f t="shared" si="421"/>
        <v>5.0000000000000044E-2</v>
      </c>
      <c r="JT71" s="181">
        <f t="shared" si="421"/>
        <v>5.0000000000000044E-2</v>
      </c>
      <c r="JU71" s="181">
        <f t="shared" si="421"/>
        <v>5.0000000000000044E-2</v>
      </c>
      <c r="JV71" s="181">
        <f t="shared" si="422"/>
        <v>5.0000000000000044E-2</v>
      </c>
      <c r="JW71" s="181">
        <f t="shared" si="422"/>
        <v>5.0000000000000044E-2</v>
      </c>
      <c r="JX71" s="181">
        <f t="shared" si="422"/>
        <v>5.0000000000000044E-2</v>
      </c>
      <c r="JY71" s="181">
        <f t="shared" si="422"/>
        <v>5.0000000000000044E-2</v>
      </c>
      <c r="JZ71" s="181">
        <f t="shared" si="422"/>
        <v>5.0000000000000044E-2</v>
      </c>
      <c r="KA71" s="181">
        <f t="shared" si="422"/>
        <v>5.0000000000000044E-2</v>
      </c>
      <c r="KB71" s="181">
        <f t="shared" si="422"/>
        <v>5.0000000000000044E-2</v>
      </c>
      <c r="KC71" s="181">
        <f t="shared" si="422"/>
        <v>5.0000000000000044E-2</v>
      </c>
      <c r="KD71" s="181">
        <f t="shared" si="422"/>
        <v>5.0000000000000044E-2</v>
      </c>
      <c r="KE71" s="181">
        <f t="shared" si="422"/>
        <v>5.0000000000000044E-2</v>
      </c>
      <c r="KF71" s="181">
        <f t="shared" si="422"/>
        <v>5.0000000000000044E-2</v>
      </c>
      <c r="KG71" s="181">
        <f t="shared" si="422"/>
        <v>5.0000000000000044E-2</v>
      </c>
      <c r="KH71" s="181">
        <f t="shared" si="422"/>
        <v>5.0000000000000044E-2</v>
      </c>
      <c r="KI71" s="181">
        <f t="shared" si="422"/>
        <v>5.0000000000000044E-2</v>
      </c>
      <c r="KJ71" s="181">
        <f t="shared" si="422"/>
        <v>5.0000000000000044E-2</v>
      </c>
      <c r="KK71" s="181">
        <f t="shared" si="422"/>
        <v>5.0000000000000044E-2</v>
      </c>
      <c r="KL71" s="181">
        <f t="shared" si="423"/>
        <v>5.0000000000000044E-2</v>
      </c>
      <c r="KM71" s="181">
        <f t="shared" si="423"/>
        <v>5.0000000000000044E-2</v>
      </c>
      <c r="KN71" s="181">
        <f t="shared" si="423"/>
        <v>5.0000000000000044E-2</v>
      </c>
      <c r="KO71" s="181">
        <f t="shared" si="423"/>
        <v>5.0000000000000044E-2</v>
      </c>
      <c r="KP71" s="181">
        <f t="shared" si="423"/>
        <v>5.0000000000000044E-2</v>
      </c>
      <c r="KQ71" s="181">
        <f t="shared" si="423"/>
        <v>5.0000000000000044E-2</v>
      </c>
      <c r="KR71" s="181">
        <f t="shared" si="423"/>
        <v>5.0000000000000044E-2</v>
      </c>
      <c r="KS71" s="181">
        <f t="shared" si="423"/>
        <v>5.0000000000000044E-2</v>
      </c>
      <c r="KT71" s="181">
        <f t="shared" si="423"/>
        <v>5.0000000000000044E-2</v>
      </c>
      <c r="KU71" s="181">
        <f t="shared" si="423"/>
        <v>5.0000000000000044E-2</v>
      </c>
      <c r="KV71" s="181">
        <f t="shared" si="423"/>
        <v>5.0000000000000044E-2</v>
      </c>
      <c r="KW71" s="181">
        <f t="shared" si="423"/>
        <v>5.0000000000000044E-2</v>
      </c>
      <c r="KX71" s="181">
        <f t="shared" si="423"/>
        <v>5.0000000000000044E-2</v>
      </c>
      <c r="KY71" s="181">
        <f t="shared" si="423"/>
        <v>5.0000000000000044E-2</v>
      </c>
      <c r="KZ71" s="181">
        <f t="shared" si="423"/>
        <v>5.0000000000000044E-2</v>
      </c>
      <c r="LA71" s="181">
        <f t="shared" si="423"/>
        <v>5.0000000000000044E-2</v>
      </c>
      <c r="LB71" s="181">
        <f t="shared" si="424"/>
        <v>5.0000000000000044E-2</v>
      </c>
      <c r="LC71" s="181">
        <f t="shared" si="424"/>
        <v>5.0000000000000044E-2</v>
      </c>
      <c r="LD71" s="181">
        <f t="shared" si="424"/>
        <v>5.0000000000000044E-2</v>
      </c>
      <c r="LE71" s="181">
        <f t="shared" si="424"/>
        <v>5.0000000000000044E-2</v>
      </c>
      <c r="LF71" s="181">
        <f t="shared" si="424"/>
        <v>5.0000000000000044E-2</v>
      </c>
      <c r="LG71" s="181">
        <f t="shared" si="424"/>
        <v>5.0000000000000044E-2</v>
      </c>
      <c r="LH71" s="181">
        <f t="shared" si="424"/>
        <v>5.0000000000000044E-2</v>
      </c>
      <c r="LI71" s="181">
        <f t="shared" si="424"/>
        <v>5.0000000000000044E-2</v>
      </c>
      <c r="LJ71" s="181">
        <f t="shared" si="424"/>
        <v>5.0000000000000044E-2</v>
      </c>
      <c r="LK71" s="181">
        <f t="shared" si="424"/>
        <v>5.0000000000000044E-2</v>
      </c>
      <c r="LL71" s="181">
        <f t="shared" si="424"/>
        <v>5.0000000000000044E-2</v>
      </c>
      <c r="LM71" s="181">
        <f t="shared" si="424"/>
        <v>5.0000000000000044E-2</v>
      </c>
      <c r="LN71" s="181">
        <f t="shared" si="424"/>
        <v>5.0000000000000044E-2</v>
      </c>
      <c r="LO71" s="181">
        <f t="shared" si="424"/>
        <v>5.0000000000000044E-2</v>
      </c>
      <c r="LP71" s="181">
        <f t="shared" si="424"/>
        <v>5.0000000000000044E-2</v>
      </c>
      <c r="LQ71" s="181">
        <f t="shared" si="424"/>
        <v>5.0000000000000044E-2</v>
      </c>
      <c r="LR71" s="181">
        <f t="shared" si="425"/>
        <v>5.0000000000000044E-2</v>
      </c>
      <c r="LS71" s="181">
        <f t="shared" si="425"/>
        <v>5.0000000000000044E-2</v>
      </c>
      <c r="LT71" s="181">
        <f t="shared" si="425"/>
        <v>5.0000000000000044E-2</v>
      </c>
      <c r="LU71" s="181">
        <f t="shared" si="425"/>
        <v>5.0000000000000044E-2</v>
      </c>
      <c r="LV71" s="181">
        <f t="shared" si="425"/>
        <v>5.0000000000000044E-2</v>
      </c>
      <c r="LW71" s="181">
        <f t="shared" si="425"/>
        <v>5.0000000000000044E-2</v>
      </c>
      <c r="LX71" s="181">
        <f t="shared" si="425"/>
        <v>5.0000000000000044E-2</v>
      </c>
      <c r="LY71" s="181">
        <f t="shared" si="425"/>
        <v>5.0000000000000044E-2</v>
      </c>
      <c r="LZ71" s="181">
        <f t="shared" si="425"/>
        <v>5.0000000000000044E-2</v>
      </c>
      <c r="MA71" s="181">
        <f t="shared" si="425"/>
        <v>5.0000000000000044E-2</v>
      </c>
      <c r="MB71" s="181">
        <f t="shared" si="425"/>
        <v>5.0000000000000044E-2</v>
      </c>
      <c r="MC71" s="181">
        <f t="shared" si="425"/>
        <v>5.0000000000000044E-2</v>
      </c>
      <c r="MD71" s="181">
        <f t="shared" si="425"/>
        <v>5.0000000000000044E-2</v>
      </c>
      <c r="ME71" s="181">
        <f t="shared" si="425"/>
        <v>5.0000000000000044E-2</v>
      </c>
      <c r="MF71" s="181">
        <f t="shared" si="425"/>
        <v>5.0000000000000044E-2</v>
      </c>
      <c r="MG71" s="181">
        <f t="shared" si="425"/>
        <v>5.0000000000000044E-2</v>
      </c>
      <c r="MH71" s="181">
        <f t="shared" si="426"/>
        <v>5.0000000000000044E-2</v>
      </c>
      <c r="MI71" s="181">
        <f t="shared" si="426"/>
        <v>5.0000000000000044E-2</v>
      </c>
      <c r="MJ71" s="181">
        <f t="shared" si="426"/>
        <v>5.0000000000000044E-2</v>
      </c>
      <c r="MK71" s="181">
        <f t="shared" si="426"/>
        <v>5.0000000000000044E-2</v>
      </c>
      <c r="ML71" s="181">
        <f t="shared" si="426"/>
        <v>5.0000000000000044E-2</v>
      </c>
      <c r="MM71" s="181">
        <f t="shared" si="426"/>
        <v>5.0000000000000044E-2</v>
      </c>
      <c r="MN71" s="181">
        <f t="shared" si="426"/>
        <v>5.0000000000000044E-2</v>
      </c>
      <c r="MO71" s="181">
        <f t="shared" si="426"/>
        <v>5.0000000000000044E-2</v>
      </c>
      <c r="MP71" s="181">
        <f t="shared" si="426"/>
        <v>5.0000000000000044E-2</v>
      </c>
      <c r="MQ71" s="181">
        <f t="shared" si="426"/>
        <v>5.0000000000000044E-2</v>
      </c>
      <c r="MR71" s="181">
        <f t="shared" si="426"/>
        <v>5.0000000000000044E-2</v>
      </c>
      <c r="MS71" s="181">
        <f t="shared" si="426"/>
        <v>5.0000000000000044E-2</v>
      </c>
      <c r="MT71" s="181">
        <f t="shared" si="426"/>
        <v>5.0000000000000044E-2</v>
      </c>
      <c r="MU71" s="181">
        <f t="shared" si="426"/>
        <v>5.0000000000000044E-2</v>
      </c>
      <c r="MV71" s="181">
        <f t="shared" si="426"/>
        <v>5.0000000000000044E-2</v>
      </c>
      <c r="MW71" s="181">
        <f t="shared" si="426"/>
        <v>5.0000000000000044E-2</v>
      </c>
      <c r="MX71" s="181">
        <f t="shared" si="427"/>
        <v>5.0000000000000044E-2</v>
      </c>
      <c r="MY71" s="181">
        <f t="shared" si="427"/>
        <v>5.0000000000000044E-2</v>
      </c>
      <c r="MZ71" s="181">
        <f t="shared" si="427"/>
        <v>5.0000000000000044E-2</v>
      </c>
      <c r="NA71" s="181">
        <f t="shared" si="427"/>
        <v>5.0000000000000044E-2</v>
      </c>
      <c r="NB71" s="181">
        <f t="shared" si="427"/>
        <v>5.0000000000000044E-2</v>
      </c>
      <c r="NC71" s="181">
        <f t="shared" si="427"/>
        <v>5.0000000000000044E-2</v>
      </c>
      <c r="ND71" s="181">
        <f t="shared" si="427"/>
        <v>5.0000000000000044E-2</v>
      </c>
      <c r="NE71" s="181">
        <f t="shared" si="427"/>
        <v>5.0000000000000044E-2</v>
      </c>
      <c r="NF71" s="181">
        <f t="shared" si="427"/>
        <v>5.0000000000000044E-2</v>
      </c>
      <c r="NG71" s="181">
        <f t="shared" si="427"/>
        <v>5.0000000000000044E-2</v>
      </c>
      <c r="NH71" s="181">
        <f t="shared" si="427"/>
        <v>5.0000000000000044E-2</v>
      </c>
      <c r="NI71" s="181">
        <f t="shared" si="427"/>
        <v>5.0000000000000044E-2</v>
      </c>
      <c r="NJ71" s="181">
        <f t="shared" si="427"/>
        <v>5.0000000000000044E-2</v>
      </c>
      <c r="NK71" s="181">
        <f t="shared" si="427"/>
        <v>5.0000000000000044E-2</v>
      </c>
      <c r="NL71" s="181">
        <f t="shared" si="427"/>
        <v>5.0000000000000044E-2</v>
      </c>
      <c r="NM71" s="181">
        <f t="shared" si="427"/>
        <v>5.0000000000000044E-2</v>
      </c>
      <c r="NN71" s="181">
        <f t="shared" si="428"/>
        <v>5.0000000000000044E-2</v>
      </c>
      <c r="NO71" s="181">
        <f t="shared" si="428"/>
        <v>5.0000000000000044E-2</v>
      </c>
      <c r="NP71" s="181">
        <f t="shared" si="428"/>
        <v>5.0000000000000044E-2</v>
      </c>
      <c r="NQ71" s="181">
        <f t="shared" si="428"/>
        <v>5.0000000000000044E-2</v>
      </c>
      <c r="NR71" s="181">
        <f t="shared" si="428"/>
        <v>5.0000000000000044E-2</v>
      </c>
      <c r="NS71" s="181">
        <f t="shared" si="428"/>
        <v>5.0000000000000044E-2</v>
      </c>
      <c r="NT71" s="181">
        <f t="shared" si="428"/>
        <v>5.0000000000000044E-2</v>
      </c>
      <c r="NU71" s="181">
        <f t="shared" si="428"/>
        <v>5.0000000000000044E-2</v>
      </c>
      <c r="NV71" s="181">
        <f t="shared" si="428"/>
        <v>5.0000000000000044E-2</v>
      </c>
      <c r="NW71" s="181">
        <f t="shared" si="428"/>
        <v>5.0000000000000044E-2</v>
      </c>
      <c r="NX71" s="181">
        <f t="shared" si="428"/>
        <v>5.0000000000000044E-2</v>
      </c>
      <c r="NY71" s="181">
        <f t="shared" si="428"/>
        <v>5.0000000000000044E-2</v>
      </c>
      <c r="NZ71" s="181">
        <f t="shared" si="428"/>
        <v>5.0000000000000044E-2</v>
      </c>
      <c r="OA71" s="181">
        <f t="shared" si="428"/>
        <v>5.0000000000000044E-2</v>
      </c>
      <c r="OE71" s="8" t="e">
        <f>#REF!</f>
        <v>#REF!</v>
      </c>
      <c r="OF71" s="8" t="s">
        <v>122</v>
      </c>
      <c r="OG71" s="8" t="s">
        <v>121</v>
      </c>
    </row>
    <row r="72" spans="1:412" ht="10.5" x14ac:dyDescent="0.25">
      <c r="A72" s="14">
        <v>0.3</v>
      </c>
      <c r="B72" s="8" t="s">
        <v>189</v>
      </c>
      <c r="C72" s="22">
        <v>6</v>
      </c>
      <c r="D72" s="15">
        <f>D37-A72</f>
        <v>0.45</v>
      </c>
      <c r="E72" s="168">
        <f>'Kit Masuk 2024'!D10</f>
        <v>45420</v>
      </c>
      <c r="F72" s="169">
        <v>45657</v>
      </c>
      <c r="G72" s="170">
        <f t="shared" si="430"/>
        <v>237</v>
      </c>
      <c r="H72" s="170" t="str">
        <f t="shared" si="431"/>
        <v>Rab</v>
      </c>
      <c r="I72" s="171" t="s">
        <v>281</v>
      </c>
      <c r="J72" s="170">
        <f t="shared" si="432"/>
        <v>129</v>
      </c>
      <c r="K72" s="170">
        <f t="shared" si="433"/>
        <v>366</v>
      </c>
      <c r="Z72" s="181">
        <f t="shared" si="429"/>
        <v>0</v>
      </c>
      <c r="AA72" s="181">
        <f t="shared" si="429"/>
        <v>0</v>
      </c>
      <c r="AB72" s="181">
        <f t="shared" si="429"/>
        <v>0</v>
      </c>
      <c r="AC72" s="181">
        <f t="shared" si="429"/>
        <v>0</v>
      </c>
      <c r="AD72" s="181">
        <f t="shared" si="429"/>
        <v>0</v>
      </c>
      <c r="AE72" s="181">
        <f t="shared" si="429"/>
        <v>0</v>
      </c>
      <c r="AF72" s="181">
        <f t="shared" si="429"/>
        <v>0</v>
      </c>
      <c r="AG72" s="181">
        <f t="shared" si="429"/>
        <v>0</v>
      </c>
      <c r="AH72" s="181">
        <f t="shared" si="429"/>
        <v>0</v>
      </c>
      <c r="AI72" s="181">
        <f t="shared" si="429"/>
        <v>0</v>
      </c>
      <c r="AJ72" s="181">
        <f t="shared" si="429"/>
        <v>0</v>
      </c>
      <c r="AK72" s="181">
        <f t="shared" si="429"/>
        <v>0</v>
      </c>
      <c r="AL72" s="181">
        <f t="shared" si="429"/>
        <v>0</v>
      </c>
      <c r="AM72" s="181">
        <f t="shared" si="429"/>
        <v>0</v>
      </c>
      <c r="AN72" s="181">
        <f t="shared" si="429"/>
        <v>0</v>
      </c>
      <c r="AO72" s="181">
        <f t="shared" si="429"/>
        <v>0</v>
      </c>
      <c r="AP72" s="181">
        <f t="shared" si="407"/>
        <v>0</v>
      </c>
      <c r="AQ72" s="181">
        <f t="shared" si="407"/>
        <v>0</v>
      </c>
      <c r="AR72" s="181">
        <f t="shared" si="407"/>
        <v>0</v>
      </c>
      <c r="AS72" s="181">
        <f t="shared" si="407"/>
        <v>0</v>
      </c>
      <c r="AT72" s="181">
        <f t="shared" si="407"/>
        <v>0</v>
      </c>
      <c r="AU72" s="181">
        <f t="shared" si="407"/>
        <v>0</v>
      </c>
      <c r="AV72" s="181">
        <f t="shared" si="407"/>
        <v>0</v>
      </c>
      <c r="AW72" s="181">
        <f t="shared" si="407"/>
        <v>0</v>
      </c>
      <c r="AX72" s="181">
        <f t="shared" si="407"/>
        <v>0</v>
      </c>
      <c r="AY72" s="181">
        <f t="shared" si="407"/>
        <v>0</v>
      </c>
      <c r="AZ72" s="181">
        <f t="shared" si="407"/>
        <v>0</v>
      </c>
      <c r="BA72" s="181">
        <f t="shared" si="407"/>
        <v>0</v>
      </c>
      <c r="BB72" s="181">
        <f t="shared" si="407"/>
        <v>0</v>
      </c>
      <c r="BC72" s="181">
        <f t="shared" si="407"/>
        <v>0</v>
      </c>
      <c r="BD72" s="181">
        <f t="shared" si="407"/>
        <v>0</v>
      </c>
      <c r="BE72" s="181">
        <f t="shared" si="407"/>
        <v>0</v>
      </c>
      <c r="BF72" s="181">
        <f t="shared" si="408"/>
        <v>0</v>
      </c>
      <c r="BG72" s="181">
        <f t="shared" si="408"/>
        <v>0</v>
      </c>
      <c r="BH72" s="181">
        <f t="shared" si="408"/>
        <v>0</v>
      </c>
      <c r="BI72" s="181">
        <f t="shared" si="408"/>
        <v>0</v>
      </c>
      <c r="BJ72" s="181">
        <f t="shared" si="408"/>
        <v>0</v>
      </c>
      <c r="BK72" s="181">
        <f t="shared" si="408"/>
        <v>0</v>
      </c>
      <c r="BL72" s="181">
        <f t="shared" si="408"/>
        <v>0</v>
      </c>
      <c r="BM72" s="181">
        <f t="shared" si="408"/>
        <v>0</v>
      </c>
      <c r="BN72" s="181">
        <f t="shared" si="408"/>
        <v>0</v>
      </c>
      <c r="BO72" s="181">
        <f t="shared" si="408"/>
        <v>0</v>
      </c>
      <c r="BP72" s="181">
        <f t="shared" si="408"/>
        <v>0</v>
      </c>
      <c r="BQ72" s="181">
        <f t="shared" si="408"/>
        <v>0</v>
      </c>
      <c r="BR72" s="181">
        <f t="shared" si="408"/>
        <v>0</v>
      </c>
      <c r="BS72" s="181">
        <f t="shared" si="408"/>
        <v>0</v>
      </c>
      <c r="BT72" s="181">
        <f t="shared" si="408"/>
        <v>0</v>
      </c>
      <c r="BU72" s="181">
        <f t="shared" si="408"/>
        <v>0</v>
      </c>
      <c r="BV72" s="181">
        <f t="shared" si="409"/>
        <v>0</v>
      </c>
      <c r="BW72" s="181">
        <f t="shared" si="409"/>
        <v>0</v>
      </c>
      <c r="BX72" s="181">
        <f t="shared" si="409"/>
        <v>0</v>
      </c>
      <c r="BY72" s="181">
        <f t="shared" si="409"/>
        <v>0</v>
      </c>
      <c r="BZ72" s="181">
        <f t="shared" si="409"/>
        <v>0</v>
      </c>
      <c r="CA72" s="181">
        <f t="shared" si="409"/>
        <v>0</v>
      </c>
      <c r="CB72" s="181">
        <f t="shared" si="409"/>
        <v>0</v>
      </c>
      <c r="CC72" s="181">
        <f t="shared" si="409"/>
        <v>0</v>
      </c>
      <c r="CD72" s="181">
        <f t="shared" si="409"/>
        <v>0</v>
      </c>
      <c r="CE72" s="181">
        <f t="shared" si="409"/>
        <v>0</v>
      </c>
      <c r="CF72" s="181">
        <f t="shared" si="409"/>
        <v>0</v>
      </c>
      <c r="CG72" s="181">
        <f t="shared" si="409"/>
        <v>0</v>
      </c>
      <c r="CH72" s="181">
        <f t="shared" si="409"/>
        <v>0</v>
      </c>
      <c r="CI72" s="181">
        <f t="shared" si="409"/>
        <v>0</v>
      </c>
      <c r="CJ72" s="181">
        <f t="shared" si="409"/>
        <v>0</v>
      </c>
      <c r="CK72" s="181">
        <f t="shared" si="409"/>
        <v>0</v>
      </c>
      <c r="CL72" s="181">
        <f t="shared" si="410"/>
        <v>0</v>
      </c>
      <c r="CM72" s="181">
        <f t="shared" si="410"/>
        <v>0</v>
      </c>
      <c r="CN72" s="181">
        <f t="shared" si="410"/>
        <v>0</v>
      </c>
      <c r="CO72" s="181">
        <f t="shared" si="410"/>
        <v>0</v>
      </c>
      <c r="CP72" s="181">
        <f t="shared" si="410"/>
        <v>0</v>
      </c>
      <c r="CQ72" s="181">
        <f t="shared" si="410"/>
        <v>0</v>
      </c>
      <c r="CR72" s="181">
        <f t="shared" si="410"/>
        <v>0</v>
      </c>
      <c r="CS72" s="181">
        <f t="shared" si="410"/>
        <v>0</v>
      </c>
      <c r="CT72" s="181">
        <f t="shared" si="410"/>
        <v>0</v>
      </c>
      <c r="CU72" s="181">
        <f t="shared" si="410"/>
        <v>0</v>
      </c>
      <c r="CV72" s="181">
        <f t="shared" si="410"/>
        <v>0</v>
      </c>
      <c r="CW72" s="181">
        <f t="shared" si="410"/>
        <v>0</v>
      </c>
      <c r="CX72" s="181">
        <f t="shared" si="410"/>
        <v>0</v>
      </c>
      <c r="CY72" s="181">
        <f t="shared" si="410"/>
        <v>0</v>
      </c>
      <c r="CZ72" s="181">
        <f t="shared" si="410"/>
        <v>0</v>
      </c>
      <c r="DA72" s="181">
        <f t="shared" si="410"/>
        <v>0</v>
      </c>
      <c r="DB72" s="181">
        <f t="shared" si="411"/>
        <v>0</v>
      </c>
      <c r="DC72" s="181">
        <f t="shared" si="411"/>
        <v>0</v>
      </c>
      <c r="DD72" s="181">
        <f t="shared" si="411"/>
        <v>0</v>
      </c>
      <c r="DE72" s="181">
        <f t="shared" si="411"/>
        <v>0</v>
      </c>
      <c r="DF72" s="181">
        <f t="shared" si="411"/>
        <v>0</v>
      </c>
      <c r="DG72" s="181">
        <f t="shared" si="411"/>
        <v>0</v>
      </c>
      <c r="DH72" s="181">
        <f t="shared" si="411"/>
        <v>0</v>
      </c>
      <c r="DI72" s="181">
        <f t="shared" si="411"/>
        <v>0</v>
      </c>
      <c r="DJ72" s="181">
        <f t="shared" si="411"/>
        <v>0</v>
      </c>
      <c r="DK72" s="181">
        <f t="shared" si="411"/>
        <v>0</v>
      </c>
      <c r="DL72" s="181">
        <f t="shared" si="411"/>
        <v>0</v>
      </c>
      <c r="DM72" s="181">
        <f t="shared" si="411"/>
        <v>0</v>
      </c>
      <c r="DN72" s="181">
        <f t="shared" si="411"/>
        <v>0</v>
      </c>
      <c r="DO72" s="181">
        <f t="shared" si="411"/>
        <v>0</v>
      </c>
      <c r="DP72" s="181">
        <f t="shared" si="411"/>
        <v>0</v>
      </c>
      <c r="DQ72" s="181">
        <f t="shared" si="411"/>
        <v>0</v>
      </c>
      <c r="DR72" s="181">
        <f t="shared" si="412"/>
        <v>0</v>
      </c>
      <c r="DS72" s="181">
        <f t="shared" si="412"/>
        <v>0</v>
      </c>
      <c r="DT72" s="181">
        <f t="shared" si="412"/>
        <v>0</v>
      </c>
      <c r="DU72" s="181">
        <f t="shared" si="412"/>
        <v>0</v>
      </c>
      <c r="DV72" s="181">
        <f t="shared" si="412"/>
        <v>0</v>
      </c>
      <c r="DW72" s="181">
        <f t="shared" si="412"/>
        <v>0</v>
      </c>
      <c r="DX72" s="181">
        <f t="shared" si="412"/>
        <v>0</v>
      </c>
      <c r="DY72" s="181">
        <f t="shared" si="412"/>
        <v>0</v>
      </c>
      <c r="DZ72" s="181">
        <f t="shared" si="412"/>
        <v>0</v>
      </c>
      <c r="EA72" s="181">
        <f t="shared" si="412"/>
        <v>0</v>
      </c>
      <c r="EB72" s="181">
        <f t="shared" si="412"/>
        <v>0</v>
      </c>
      <c r="EC72" s="181">
        <f t="shared" si="412"/>
        <v>0</v>
      </c>
      <c r="ED72" s="181">
        <f t="shared" si="412"/>
        <v>0</v>
      </c>
      <c r="EE72" s="181">
        <f t="shared" si="412"/>
        <v>0</v>
      </c>
      <c r="EF72" s="181">
        <f t="shared" si="412"/>
        <v>0</v>
      </c>
      <c r="EG72" s="181">
        <f t="shared" si="412"/>
        <v>0</v>
      </c>
      <c r="EH72" s="181">
        <f t="shared" si="413"/>
        <v>0</v>
      </c>
      <c r="EI72" s="181">
        <f t="shared" si="413"/>
        <v>0</v>
      </c>
      <c r="EJ72" s="181">
        <f t="shared" si="413"/>
        <v>0</v>
      </c>
      <c r="EK72" s="181">
        <f t="shared" si="413"/>
        <v>0</v>
      </c>
      <c r="EL72" s="181">
        <f t="shared" si="413"/>
        <v>0</v>
      </c>
      <c r="EM72" s="181">
        <f t="shared" si="413"/>
        <v>0</v>
      </c>
      <c r="EN72" s="181">
        <f t="shared" si="413"/>
        <v>0</v>
      </c>
      <c r="EO72" s="181">
        <f t="shared" si="413"/>
        <v>0</v>
      </c>
      <c r="EP72" s="181">
        <f t="shared" si="413"/>
        <v>0</v>
      </c>
      <c r="EQ72" s="181">
        <f t="shared" si="413"/>
        <v>0</v>
      </c>
      <c r="ER72" s="181">
        <f t="shared" si="413"/>
        <v>0</v>
      </c>
      <c r="ES72" s="181">
        <f t="shared" si="413"/>
        <v>0</v>
      </c>
      <c r="ET72" s="181">
        <f t="shared" si="413"/>
        <v>0</v>
      </c>
      <c r="EU72" s="181">
        <f t="shared" si="413"/>
        <v>0</v>
      </c>
      <c r="EV72" s="181">
        <f t="shared" si="413"/>
        <v>0</v>
      </c>
      <c r="EW72" s="181">
        <f t="shared" si="413"/>
        <v>0</v>
      </c>
      <c r="EX72" s="181">
        <f t="shared" si="414"/>
        <v>0.45</v>
      </c>
      <c r="EY72" s="181">
        <f t="shared" si="414"/>
        <v>0.45</v>
      </c>
      <c r="EZ72" s="181">
        <f t="shared" si="414"/>
        <v>0.45</v>
      </c>
      <c r="FA72" s="181">
        <f t="shared" si="414"/>
        <v>0.45</v>
      </c>
      <c r="FB72" s="181">
        <f t="shared" si="414"/>
        <v>0.45</v>
      </c>
      <c r="FC72" s="181">
        <f t="shared" si="414"/>
        <v>0.45</v>
      </c>
      <c r="FD72" s="181">
        <f t="shared" si="414"/>
        <v>0.45</v>
      </c>
      <c r="FE72" s="181">
        <f t="shared" si="414"/>
        <v>0.45</v>
      </c>
      <c r="FF72" s="181">
        <f t="shared" si="414"/>
        <v>0.45</v>
      </c>
      <c r="FG72" s="181">
        <f t="shared" si="414"/>
        <v>0.45</v>
      </c>
      <c r="FH72" s="181">
        <f t="shared" si="414"/>
        <v>0.45</v>
      </c>
      <c r="FI72" s="181">
        <f t="shared" si="414"/>
        <v>0.45</v>
      </c>
      <c r="FJ72" s="181">
        <f t="shared" si="414"/>
        <v>0.45</v>
      </c>
      <c r="FK72" s="181">
        <f t="shared" si="414"/>
        <v>0.45</v>
      </c>
      <c r="FL72" s="181">
        <f t="shared" si="414"/>
        <v>0.45</v>
      </c>
      <c r="FM72" s="181">
        <f t="shared" si="414"/>
        <v>0.45</v>
      </c>
      <c r="FN72" s="181">
        <f t="shared" si="415"/>
        <v>0.45</v>
      </c>
      <c r="FO72" s="181">
        <f t="shared" si="415"/>
        <v>0.45</v>
      </c>
      <c r="FP72" s="181">
        <f t="shared" si="415"/>
        <v>0.45</v>
      </c>
      <c r="FQ72" s="181">
        <f t="shared" si="415"/>
        <v>0.45</v>
      </c>
      <c r="FR72" s="181">
        <f t="shared" si="415"/>
        <v>0.45</v>
      </c>
      <c r="FS72" s="181">
        <f t="shared" si="415"/>
        <v>0.45</v>
      </c>
      <c r="FT72" s="181">
        <f t="shared" si="415"/>
        <v>0.45</v>
      </c>
      <c r="FU72" s="181">
        <f t="shared" si="415"/>
        <v>0.45</v>
      </c>
      <c r="FV72" s="181">
        <f t="shared" si="415"/>
        <v>0.45</v>
      </c>
      <c r="FW72" s="181">
        <f t="shared" si="415"/>
        <v>0.45</v>
      </c>
      <c r="FX72" s="181">
        <f t="shared" si="415"/>
        <v>0.45</v>
      </c>
      <c r="FY72" s="181">
        <f t="shared" si="415"/>
        <v>0.45</v>
      </c>
      <c r="FZ72" s="181">
        <f t="shared" si="415"/>
        <v>0.45</v>
      </c>
      <c r="GA72" s="181">
        <f t="shared" si="415"/>
        <v>0.45</v>
      </c>
      <c r="GB72" s="181">
        <f t="shared" si="415"/>
        <v>0.45</v>
      </c>
      <c r="GC72" s="181">
        <f t="shared" si="415"/>
        <v>0.45</v>
      </c>
      <c r="GD72" s="181">
        <f t="shared" si="416"/>
        <v>0.45</v>
      </c>
      <c r="GE72" s="181">
        <f t="shared" si="416"/>
        <v>0.45</v>
      </c>
      <c r="GF72" s="181">
        <f t="shared" si="416"/>
        <v>0.45</v>
      </c>
      <c r="GG72" s="181">
        <f t="shared" si="416"/>
        <v>0.45</v>
      </c>
      <c r="GH72" s="181">
        <f t="shared" si="416"/>
        <v>0.45</v>
      </c>
      <c r="GI72" s="181">
        <f t="shared" si="416"/>
        <v>0.45</v>
      </c>
      <c r="GJ72" s="181">
        <f t="shared" si="416"/>
        <v>0.45</v>
      </c>
      <c r="GK72" s="181">
        <f t="shared" si="416"/>
        <v>0.45</v>
      </c>
      <c r="GL72" s="181">
        <f t="shared" si="416"/>
        <v>0.45</v>
      </c>
      <c r="GM72" s="181">
        <f t="shared" si="416"/>
        <v>0.45</v>
      </c>
      <c r="GN72" s="181">
        <f t="shared" si="416"/>
        <v>0.45</v>
      </c>
      <c r="GO72" s="181">
        <f t="shared" si="416"/>
        <v>0.45</v>
      </c>
      <c r="GP72" s="181">
        <f t="shared" si="416"/>
        <v>0.45</v>
      </c>
      <c r="GQ72" s="181">
        <f t="shared" si="416"/>
        <v>0.45</v>
      </c>
      <c r="GR72" s="181">
        <f t="shared" si="416"/>
        <v>0.45</v>
      </c>
      <c r="GS72" s="181">
        <f t="shared" si="416"/>
        <v>0.45</v>
      </c>
      <c r="GT72" s="181">
        <f t="shared" si="417"/>
        <v>0.45</v>
      </c>
      <c r="GU72" s="181">
        <f t="shared" si="417"/>
        <v>0.45</v>
      </c>
      <c r="GV72" s="181">
        <f t="shared" si="417"/>
        <v>0.45</v>
      </c>
      <c r="GW72" s="181">
        <f t="shared" si="417"/>
        <v>0.45</v>
      </c>
      <c r="GX72" s="181">
        <f t="shared" si="417"/>
        <v>0.45</v>
      </c>
      <c r="GY72" s="181">
        <f t="shared" si="417"/>
        <v>0.45</v>
      </c>
      <c r="GZ72" s="181">
        <f t="shared" si="417"/>
        <v>0.45</v>
      </c>
      <c r="HA72" s="181">
        <f t="shared" si="417"/>
        <v>0.45</v>
      </c>
      <c r="HB72" s="181">
        <f t="shared" si="417"/>
        <v>0.45</v>
      </c>
      <c r="HC72" s="181">
        <f t="shared" si="417"/>
        <v>0.45</v>
      </c>
      <c r="HD72" s="181">
        <f t="shared" si="417"/>
        <v>0.45</v>
      </c>
      <c r="HE72" s="181">
        <f t="shared" si="417"/>
        <v>0.45</v>
      </c>
      <c r="HF72" s="181">
        <f t="shared" si="417"/>
        <v>0.45</v>
      </c>
      <c r="HG72" s="181">
        <f t="shared" si="417"/>
        <v>0.45</v>
      </c>
      <c r="HH72" s="181">
        <f t="shared" si="417"/>
        <v>0.45</v>
      </c>
      <c r="HI72" s="181">
        <f t="shared" si="417"/>
        <v>0.45</v>
      </c>
      <c r="HJ72" s="181">
        <f t="shared" si="418"/>
        <v>0.45</v>
      </c>
      <c r="HK72" s="181">
        <f t="shared" si="418"/>
        <v>0.45</v>
      </c>
      <c r="HL72" s="181">
        <f t="shared" si="418"/>
        <v>0.45</v>
      </c>
      <c r="HM72" s="181">
        <f t="shared" si="418"/>
        <v>0.45</v>
      </c>
      <c r="HN72" s="181">
        <f t="shared" si="418"/>
        <v>0.45</v>
      </c>
      <c r="HO72" s="181">
        <f t="shared" si="418"/>
        <v>0.45</v>
      </c>
      <c r="HP72" s="181">
        <f t="shared" si="418"/>
        <v>0.45</v>
      </c>
      <c r="HQ72" s="181">
        <f t="shared" si="418"/>
        <v>0.45</v>
      </c>
      <c r="HR72" s="181">
        <f t="shared" si="418"/>
        <v>0.45</v>
      </c>
      <c r="HS72" s="181">
        <f t="shared" si="418"/>
        <v>0.45</v>
      </c>
      <c r="HT72" s="181">
        <f t="shared" si="418"/>
        <v>0.45</v>
      </c>
      <c r="HU72" s="181">
        <f t="shared" si="418"/>
        <v>0.45</v>
      </c>
      <c r="HV72" s="181">
        <f t="shared" si="418"/>
        <v>0.45</v>
      </c>
      <c r="HW72" s="181">
        <f t="shared" si="418"/>
        <v>0.45</v>
      </c>
      <c r="HX72" s="181">
        <f t="shared" si="418"/>
        <v>0.45</v>
      </c>
      <c r="HY72" s="181">
        <f t="shared" si="418"/>
        <v>0.45</v>
      </c>
      <c r="HZ72" s="181">
        <f t="shared" si="419"/>
        <v>0.45</v>
      </c>
      <c r="IA72" s="181">
        <f t="shared" si="419"/>
        <v>0.45</v>
      </c>
      <c r="IB72" s="181">
        <f t="shared" si="419"/>
        <v>0.45</v>
      </c>
      <c r="IC72" s="181">
        <f t="shared" si="419"/>
        <v>0.45</v>
      </c>
      <c r="ID72" s="181">
        <f t="shared" si="419"/>
        <v>0.45</v>
      </c>
      <c r="IE72" s="181">
        <f t="shared" si="419"/>
        <v>0.45</v>
      </c>
      <c r="IF72" s="181">
        <f t="shared" si="419"/>
        <v>0.45</v>
      </c>
      <c r="IG72" s="181">
        <f t="shared" si="419"/>
        <v>0.45</v>
      </c>
      <c r="IH72" s="181">
        <f t="shared" si="419"/>
        <v>0.45</v>
      </c>
      <c r="II72" s="181">
        <f t="shared" si="419"/>
        <v>0.45</v>
      </c>
      <c r="IJ72" s="181">
        <f t="shared" si="419"/>
        <v>0.45</v>
      </c>
      <c r="IK72" s="181">
        <f t="shared" si="419"/>
        <v>0.45</v>
      </c>
      <c r="IL72" s="181">
        <f t="shared" si="419"/>
        <v>0.45</v>
      </c>
      <c r="IM72" s="181">
        <f t="shared" si="419"/>
        <v>0.45</v>
      </c>
      <c r="IN72" s="181">
        <f t="shared" si="419"/>
        <v>0.45</v>
      </c>
      <c r="IO72" s="181">
        <f t="shared" si="419"/>
        <v>0.45</v>
      </c>
      <c r="IP72" s="181">
        <f t="shared" si="420"/>
        <v>0.45</v>
      </c>
      <c r="IQ72" s="181">
        <f t="shared" si="420"/>
        <v>0.45</v>
      </c>
      <c r="IR72" s="181">
        <f t="shared" si="420"/>
        <v>0.45</v>
      </c>
      <c r="IS72" s="181">
        <f t="shared" si="420"/>
        <v>0.45</v>
      </c>
      <c r="IT72" s="181">
        <f t="shared" si="420"/>
        <v>0.45</v>
      </c>
      <c r="IU72" s="181">
        <f t="shared" si="420"/>
        <v>0.45</v>
      </c>
      <c r="IV72" s="181">
        <f t="shared" si="420"/>
        <v>0.45</v>
      </c>
      <c r="IW72" s="181">
        <f t="shared" si="420"/>
        <v>0.45</v>
      </c>
      <c r="IX72" s="181">
        <f t="shared" si="420"/>
        <v>0.45</v>
      </c>
      <c r="IY72" s="181">
        <f t="shared" si="420"/>
        <v>0.45</v>
      </c>
      <c r="IZ72" s="181">
        <f t="shared" si="420"/>
        <v>0.45</v>
      </c>
      <c r="JA72" s="181">
        <f t="shared" si="420"/>
        <v>0.45</v>
      </c>
      <c r="JB72" s="181">
        <f t="shared" si="420"/>
        <v>0.45</v>
      </c>
      <c r="JC72" s="181">
        <f t="shared" si="420"/>
        <v>0.45</v>
      </c>
      <c r="JD72" s="181">
        <f t="shared" si="420"/>
        <v>0.45</v>
      </c>
      <c r="JE72" s="181">
        <f t="shared" si="420"/>
        <v>0.45</v>
      </c>
      <c r="JF72" s="181">
        <f t="shared" si="421"/>
        <v>0.45</v>
      </c>
      <c r="JG72" s="181">
        <f t="shared" si="421"/>
        <v>0.45</v>
      </c>
      <c r="JH72" s="181">
        <f t="shared" si="421"/>
        <v>0.45</v>
      </c>
      <c r="JI72" s="181">
        <f t="shared" si="421"/>
        <v>0.45</v>
      </c>
      <c r="JJ72" s="181">
        <f t="shared" si="421"/>
        <v>0.45</v>
      </c>
      <c r="JK72" s="181">
        <f t="shared" si="421"/>
        <v>0.45</v>
      </c>
      <c r="JL72" s="181">
        <f t="shared" si="421"/>
        <v>0.45</v>
      </c>
      <c r="JM72" s="181">
        <f t="shared" si="421"/>
        <v>0.45</v>
      </c>
      <c r="JN72" s="181">
        <f t="shared" si="421"/>
        <v>0.45</v>
      </c>
      <c r="JO72" s="181">
        <f t="shared" si="421"/>
        <v>0.45</v>
      </c>
      <c r="JP72" s="181">
        <f t="shared" si="421"/>
        <v>0.45</v>
      </c>
      <c r="JQ72" s="181">
        <f t="shared" si="421"/>
        <v>0.45</v>
      </c>
      <c r="JR72" s="181">
        <f t="shared" si="421"/>
        <v>0.45</v>
      </c>
      <c r="JS72" s="181">
        <f t="shared" si="421"/>
        <v>0.45</v>
      </c>
      <c r="JT72" s="181">
        <f t="shared" si="421"/>
        <v>0.45</v>
      </c>
      <c r="JU72" s="181">
        <f t="shared" si="421"/>
        <v>0.45</v>
      </c>
      <c r="JV72" s="181">
        <f t="shared" si="422"/>
        <v>0.45</v>
      </c>
      <c r="JW72" s="181">
        <f t="shared" si="422"/>
        <v>0.45</v>
      </c>
      <c r="JX72" s="181">
        <f t="shared" si="422"/>
        <v>0.45</v>
      </c>
      <c r="JY72" s="181">
        <f t="shared" si="422"/>
        <v>0.45</v>
      </c>
      <c r="JZ72" s="181">
        <f t="shared" si="422"/>
        <v>0.45</v>
      </c>
      <c r="KA72" s="181">
        <f t="shared" si="422"/>
        <v>0.45</v>
      </c>
      <c r="KB72" s="181">
        <f t="shared" si="422"/>
        <v>0.45</v>
      </c>
      <c r="KC72" s="181">
        <f t="shared" si="422"/>
        <v>0.45</v>
      </c>
      <c r="KD72" s="181">
        <f t="shared" si="422"/>
        <v>0.45</v>
      </c>
      <c r="KE72" s="181">
        <f t="shared" si="422"/>
        <v>0.45</v>
      </c>
      <c r="KF72" s="181">
        <f t="shared" si="422"/>
        <v>0.45</v>
      </c>
      <c r="KG72" s="181">
        <f t="shared" si="422"/>
        <v>0.45</v>
      </c>
      <c r="KH72" s="181">
        <f t="shared" si="422"/>
        <v>0.45</v>
      </c>
      <c r="KI72" s="181">
        <f t="shared" si="422"/>
        <v>0.45</v>
      </c>
      <c r="KJ72" s="181">
        <f t="shared" si="422"/>
        <v>0.45</v>
      </c>
      <c r="KK72" s="181">
        <f t="shared" si="422"/>
        <v>0.45</v>
      </c>
      <c r="KL72" s="181">
        <f t="shared" si="423"/>
        <v>0.45</v>
      </c>
      <c r="KM72" s="181">
        <f t="shared" si="423"/>
        <v>0.45</v>
      </c>
      <c r="KN72" s="181">
        <f t="shared" si="423"/>
        <v>0.45</v>
      </c>
      <c r="KO72" s="181">
        <f t="shared" si="423"/>
        <v>0.45</v>
      </c>
      <c r="KP72" s="181">
        <f t="shared" si="423"/>
        <v>0.45</v>
      </c>
      <c r="KQ72" s="181">
        <f t="shared" si="423"/>
        <v>0.45</v>
      </c>
      <c r="KR72" s="181">
        <f t="shared" si="423"/>
        <v>0.45</v>
      </c>
      <c r="KS72" s="181">
        <f t="shared" si="423"/>
        <v>0.45</v>
      </c>
      <c r="KT72" s="181">
        <f t="shared" si="423"/>
        <v>0.45</v>
      </c>
      <c r="KU72" s="181">
        <f t="shared" si="423"/>
        <v>0.45</v>
      </c>
      <c r="KV72" s="181">
        <f t="shared" si="423"/>
        <v>0.45</v>
      </c>
      <c r="KW72" s="181">
        <f t="shared" si="423"/>
        <v>0.45</v>
      </c>
      <c r="KX72" s="181">
        <f t="shared" si="423"/>
        <v>0.45</v>
      </c>
      <c r="KY72" s="181">
        <f t="shared" si="423"/>
        <v>0.45</v>
      </c>
      <c r="KZ72" s="181">
        <f t="shared" si="423"/>
        <v>0.45</v>
      </c>
      <c r="LA72" s="181">
        <f t="shared" si="423"/>
        <v>0.45</v>
      </c>
      <c r="LB72" s="181">
        <f t="shared" si="424"/>
        <v>0.45</v>
      </c>
      <c r="LC72" s="181">
        <f t="shared" si="424"/>
        <v>0.45</v>
      </c>
      <c r="LD72" s="181">
        <f t="shared" si="424"/>
        <v>0.45</v>
      </c>
      <c r="LE72" s="181">
        <f t="shared" si="424"/>
        <v>0.45</v>
      </c>
      <c r="LF72" s="181">
        <f t="shared" si="424"/>
        <v>0.45</v>
      </c>
      <c r="LG72" s="181">
        <f t="shared" si="424"/>
        <v>0.45</v>
      </c>
      <c r="LH72" s="181">
        <f t="shared" si="424"/>
        <v>0.45</v>
      </c>
      <c r="LI72" s="181">
        <f t="shared" si="424"/>
        <v>0.45</v>
      </c>
      <c r="LJ72" s="181">
        <f t="shared" si="424"/>
        <v>0.45</v>
      </c>
      <c r="LK72" s="181">
        <f t="shared" si="424"/>
        <v>0.45</v>
      </c>
      <c r="LL72" s="181">
        <f t="shared" si="424"/>
        <v>0.45</v>
      </c>
      <c r="LM72" s="181">
        <f t="shared" si="424"/>
        <v>0.45</v>
      </c>
      <c r="LN72" s="181">
        <f t="shared" si="424"/>
        <v>0.45</v>
      </c>
      <c r="LO72" s="181">
        <f t="shared" si="424"/>
        <v>0.45</v>
      </c>
      <c r="LP72" s="181">
        <f t="shared" si="424"/>
        <v>0.45</v>
      </c>
      <c r="LQ72" s="181">
        <f t="shared" si="424"/>
        <v>0.45</v>
      </c>
      <c r="LR72" s="181">
        <f t="shared" si="425"/>
        <v>0.45</v>
      </c>
      <c r="LS72" s="181">
        <f t="shared" si="425"/>
        <v>0.45</v>
      </c>
      <c r="LT72" s="181">
        <f t="shared" si="425"/>
        <v>0.45</v>
      </c>
      <c r="LU72" s="181">
        <f t="shared" si="425"/>
        <v>0.45</v>
      </c>
      <c r="LV72" s="181">
        <f t="shared" si="425"/>
        <v>0.45</v>
      </c>
      <c r="LW72" s="181">
        <f t="shared" si="425"/>
        <v>0.45</v>
      </c>
      <c r="LX72" s="181">
        <f t="shared" si="425"/>
        <v>0.45</v>
      </c>
      <c r="LY72" s="181">
        <f t="shared" si="425"/>
        <v>0.45</v>
      </c>
      <c r="LZ72" s="181">
        <f t="shared" si="425"/>
        <v>0.45</v>
      </c>
      <c r="MA72" s="181">
        <f t="shared" si="425"/>
        <v>0.45</v>
      </c>
      <c r="MB72" s="181">
        <f t="shared" si="425"/>
        <v>0.45</v>
      </c>
      <c r="MC72" s="181">
        <f t="shared" si="425"/>
        <v>0.45</v>
      </c>
      <c r="MD72" s="181">
        <f t="shared" si="425"/>
        <v>0.45</v>
      </c>
      <c r="ME72" s="181">
        <f t="shared" si="425"/>
        <v>0.45</v>
      </c>
      <c r="MF72" s="181">
        <f t="shared" si="425"/>
        <v>0.45</v>
      </c>
      <c r="MG72" s="181">
        <f t="shared" si="425"/>
        <v>0.45</v>
      </c>
      <c r="MH72" s="181">
        <f t="shared" si="426"/>
        <v>0.45</v>
      </c>
      <c r="MI72" s="181">
        <f t="shared" si="426"/>
        <v>0.45</v>
      </c>
      <c r="MJ72" s="181">
        <f t="shared" si="426"/>
        <v>0.45</v>
      </c>
      <c r="MK72" s="181">
        <f t="shared" si="426"/>
        <v>0.45</v>
      </c>
      <c r="ML72" s="181">
        <f t="shared" si="426"/>
        <v>0.45</v>
      </c>
      <c r="MM72" s="181">
        <f t="shared" si="426"/>
        <v>0.45</v>
      </c>
      <c r="MN72" s="181">
        <f t="shared" si="426"/>
        <v>0.45</v>
      </c>
      <c r="MO72" s="181">
        <f t="shared" si="426"/>
        <v>0.45</v>
      </c>
      <c r="MP72" s="181">
        <f t="shared" si="426"/>
        <v>0.45</v>
      </c>
      <c r="MQ72" s="181">
        <f t="shared" si="426"/>
        <v>0.45</v>
      </c>
      <c r="MR72" s="181">
        <f t="shared" si="426"/>
        <v>0.45</v>
      </c>
      <c r="MS72" s="181">
        <f t="shared" si="426"/>
        <v>0.45</v>
      </c>
      <c r="MT72" s="181">
        <f t="shared" si="426"/>
        <v>0.45</v>
      </c>
      <c r="MU72" s="181">
        <f t="shared" si="426"/>
        <v>0.45</v>
      </c>
      <c r="MV72" s="181">
        <f t="shared" si="426"/>
        <v>0.45</v>
      </c>
      <c r="MW72" s="181">
        <f t="shared" si="426"/>
        <v>0.45</v>
      </c>
      <c r="MX72" s="181">
        <f t="shared" si="427"/>
        <v>0.45</v>
      </c>
      <c r="MY72" s="181">
        <f t="shared" si="427"/>
        <v>0.45</v>
      </c>
      <c r="MZ72" s="181">
        <f t="shared" si="427"/>
        <v>0.45</v>
      </c>
      <c r="NA72" s="181">
        <f t="shared" si="427"/>
        <v>0.45</v>
      </c>
      <c r="NB72" s="181">
        <f t="shared" si="427"/>
        <v>0.45</v>
      </c>
      <c r="NC72" s="181">
        <f t="shared" si="427"/>
        <v>0.45</v>
      </c>
      <c r="ND72" s="181">
        <f t="shared" si="427"/>
        <v>0.45</v>
      </c>
      <c r="NE72" s="181">
        <f t="shared" si="427"/>
        <v>0.45</v>
      </c>
      <c r="NF72" s="181">
        <f t="shared" si="427"/>
        <v>0.45</v>
      </c>
      <c r="NG72" s="181">
        <f t="shared" si="427"/>
        <v>0.45</v>
      </c>
      <c r="NH72" s="181">
        <f t="shared" si="427"/>
        <v>0.45</v>
      </c>
      <c r="NI72" s="181">
        <f t="shared" si="427"/>
        <v>0.45</v>
      </c>
      <c r="NJ72" s="181">
        <f t="shared" si="427"/>
        <v>0.45</v>
      </c>
      <c r="NK72" s="181">
        <f t="shared" si="427"/>
        <v>0.45</v>
      </c>
      <c r="NL72" s="181">
        <f t="shared" si="427"/>
        <v>0.45</v>
      </c>
      <c r="NM72" s="181">
        <f t="shared" si="427"/>
        <v>0.45</v>
      </c>
      <c r="NN72" s="181">
        <f t="shared" si="428"/>
        <v>0.45</v>
      </c>
      <c r="NO72" s="181">
        <f t="shared" si="428"/>
        <v>0.45</v>
      </c>
      <c r="NP72" s="181">
        <f t="shared" si="428"/>
        <v>0.45</v>
      </c>
      <c r="NQ72" s="181">
        <f t="shared" si="428"/>
        <v>0.45</v>
      </c>
      <c r="NR72" s="181">
        <f t="shared" si="428"/>
        <v>0.45</v>
      </c>
      <c r="NS72" s="181">
        <f t="shared" si="428"/>
        <v>0.45</v>
      </c>
      <c r="NT72" s="181">
        <f t="shared" si="428"/>
        <v>0.45</v>
      </c>
      <c r="NU72" s="181">
        <f t="shared" si="428"/>
        <v>0.45</v>
      </c>
      <c r="NV72" s="181">
        <f t="shared" si="428"/>
        <v>0.45</v>
      </c>
      <c r="NW72" s="181">
        <f t="shared" si="428"/>
        <v>0.45</v>
      </c>
      <c r="NX72" s="181">
        <f t="shared" si="428"/>
        <v>0.45</v>
      </c>
      <c r="NY72" s="181">
        <f t="shared" si="428"/>
        <v>0.45</v>
      </c>
      <c r="NZ72" s="181">
        <f t="shared" si="428"/>
        <v>0.45</v>
      </c>
      <c r="OA72" s="181">
        <f t="shared" si="428"/>
        <v>0.45</v>
      </c>
      <c r="OE72" s="8" t="e">
        <f>#REF!</f>
        <v>#REF!</v>
      </c>
      <c r="OF72" s="8" t="s">
        <v>122</v>
      </c>
      <c r="OG72" s="8" t="s">
        <v>121</v>
      </c>
    </row>
    <row r="73" spans="1:412" ht="10.5" x14ac:dyDescent="0.25">
      <c r="A73" s="14"/>
      <c r="C73" s="22"/>
      <c r="D73" s="15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  <c r="BV73" s="16"/>
      <c r="BW73" s="16"/>
      <c r="BX73" s="16"/>
      <c r="BY73" s="16"/>
      <c r="BZ73" s="16"/>
    </row>
    <row r="74" spans="1:412" ht="10.5" x14ac:dyDescent="0.25">
      <c r="A74" s="14" t="s">
        <v>275</v>
      </c>
      <c r="B74" s="14"/>
      <c r="C74" s="13"/>
      <c r="D74" s="14"/>
      <c r="E74" s="142"/>
      <c r="F74" s="142"/>
      <c r="G74" s="142"/>
      <c r="H74" s="142"/>
      <c r="I74" s="142"/>
      <c r="J74" s="142"/>
      <c r="K74" s="142"/>
      <c r="L74" s="154"/>
      <c r="M74" s="154"/>
      <c r="N74" s="154"/>
      <c r="O74" s="154"/>
      <c r="P74" s="154"/>
      <c r="Q74" s="155"/>
      <c r="R74" s="155"/>
      <c r="S74" s="165"/>
      <c r="T74" s="165"/>
      <c r="U74" s="165"/>
      <c r="V74" s="166"/>
      <c r="W74" s="165"/>
      <c r="X74" s="165"/>
      <c r="Y74" s="165"/>
      <c r="Z74" s="24">
        <f t="shared" ref="Z74:CL74" si="434">SUM(Z53:Z73)</f>
        <v>3.5999999999999992</v>
      </c>
      <c r="AA74" s="24">
        <f t="shared" si="434"/>
        <v>3.5999999999999992</v>
      </c>
      <c r="AB74" s="24">
        <f t="shared" si="434"/>
        <v>3.5999999999999992</v>
      </c>
      <c r="AC74" s="24">
        <f t="shared" si="434"/>
        <v>3.5999999999999992</v>
      </c>
      <c r="AD74" s="24">
        <f t="shared" si="434"/>
        <v>3.5999999999999992</v>
      </c>
      <c r="AE74" s="24">
        <f t="shared" si="434"/>
        <v>3.5999999999999992</v>
      </c>
      <c r="AF74" s="24">
        <f t="shared" si="434"/>
        <v>3.5999999999999992</v>
      </c>
      <c r="AG74" s="24">
        <f t="shared" si="434"/>
        <v>3.5999999999999992</v>
      </c>
      <c r="AH74" s="24">
        <f t="shared" si="434"/>
        <v>3.5999999999999992</v>
      </c>
      <c r="AI74" s="24">
        <f t="shared" si="434"/>
        <v>3.5999999999999992</v>
      </c>
      <c r="AJ74" s="24">
        <f t="shared" si="434"/>
        <v>3.5999999999999992</v>
      </c>
      <c r="AK74" s="24">
        <f t="shared" si="434"/>
        <v>3.5999999999999992</v>
      </c>
      <c r="AL74" s="24">
        <f t="shared" si="434"/>
        <v>3.5999999999999992</v>
      </c>
      <c r="AM74" s="24">
        <f t="shared" si="434"/>
        <v>3.5999999999999992</v>
      </c>
      <c r="AN74" s="24">
        <f t="shared" si="434"/>
        <v>3.5999999999999992</v>
      </c>
      <c r="AO74" s="24">
        <f t="shared" si="434"/>
        <v>3.5999999999999992</v>
      </c>
      <c r="AP74" s="24">
        <f t="shared" si="434"/>
        <v>3.5999999999999992</v>
      </c>
      <c r="AQ74" s="24">
        <f t="shared" si="434"/>
        <v>3.5999999999999992</v>
      </c>
      <c r="AR74" s="24">
        <f t="shared" si="434"/>
        <v>3.5999999999999992</v>
      </c>
      <c r="AS74" s="24">
        <f t="shared" si="434"/>
        <v>3.5999999999999992</v>
      </c>
      <c r="AT74" s="24">
        <f t="shared" si="434"/>
        <v>3.5999999999999992</v>
      </c>
      <c r="AU74" s="24">
        <f t="shared" si="434"/>
        <v>3.5999999999999992</v>
      </c>
      <c r="AV74" s="24">
        <f t="shared" si="434"/>
        <v>3.5999999999999992</v>
      </c>
      <c r="AW74" s="24">
        <f t="shared" si="434"/>
        <v>3.5999999999999992</v>
      </c>
      <c r="AX74" s="24">
        <f t="shared" si="434"/>
        <v>3.5999999999999992</v>
      </c>
      <c r="AY74" s="24">
        <f t="shared" si="434"/>
        <v>3.5999999999999992</v>
      </c>
      <c r="AZ74" s="24">
        <f t="shared" si="434"/>
        <v>3.5999999999999992</v>
      </c>
      <c r="BA74" s="24">
        <f t="shared" si="434"/>
        <v>3.5999999999999992</v>
      </c>
      <c r="BB74" s="24">
        <f t="shared" si="434"/>
        <v>3.5999999999999992</v>
      </c>
      <c r="BC74" s="24">
        <f t="shared" si="434"/>
        <v>3.5999999999999992</v>
      </c>
      <c r="BD74" s="24">
        <f t="shared" si="434"/>
        <v>3.5999999999999992</v>
      </c>
      <c r="BE74" s="24">
        <f t="shared" si="434"/>
        <v>3.5999999999999992</v>
      </c>
      <c r="BF74" s="24">
        <f t="shared" si="434"/>
        <v>3.5999999999999992</v>
      </c>
      <c r="BG74" s="24">
        <f t="shared" si="434"/>
        <v>3.5999999999999992</v>
      </c>
      <c r="BH74" s="24">
        <f t="shared" si="434"/>
        <v>3.5999999999999992</v>
      </c>
      <c r="BI74" s="24">
        <f t="shared" si="434"/>
        <v>3.5999999999999992</v>
      </c>
      <c r="BJ74" s="24">
        <f t="shared" si="434"/>
        <v>3.5999999999999992</v>
      </c>
      <c r="BK74" s="24">
        <f t="shared" si="434"/>
        <v>3.5999999999999992</v>
      </c>
      <c r="BL74" s="24">
        <f t="shared" si="434"/>
        <v>3.5999999999999992</v>
      </c>
      <c r="BM74" s="24">
        <f t="shared" si="434"/>
        <v>3.5999999999999992</v>
      </c>
      <c r="BN74" s="24">
        <f t="shared" si="434"/>
        <v>3.5999999999999992</v>
      </c>
      <c r="BO74" s="24">
        <f t="shared" si="434"/>
        <v>3.5999999999999992</v>
      </c>
      <c r="BP74" s="24">
        <f t="shared" si="434"/>
        <v>3.5999999999999992</v>
      </c>
      <c r="BQ74" s="24">
        <f t="shared" si="434"/>
        <v>3.5999999999999992</v>
      </c>
      <c r="BR74" s="24">
        <f t="shared" si="434"/>
        <v>3.5999999999999992</v>
      </c>
      <c r="BS74" s="24">
        <f t="shared" si="434"/>
        <v>3.5999999999999992</v>
      </c>
      <c r="BT74" s="24">
        <f t="shared" si="434"/>
        <v>3.5999999999999992</v>
      </c>
      <c r="BU74" s="24">
        <f t="shared" si="434"/>
        <v>3.5999999999999992</v>
      </c>
      <c r="BV74" s="24">
        <f t="shared" si="434"/>
        <v>3.5999999999999992</v>
      </c>
      <c r="BW74" s="24">
        <f t="shared" si="434"/>
        <v>3.5999999999999992</v>
      </c>
      <c r="BX74" s="24">
        <f t="shared" si="434"/>
        <v>3.5999999999999992</v>
      </c>
      <c r="BY74" s="24">
        <f t="shared" si="434"/>
        <v>3.5999999999999992</v>
      </c>
      <c r="BZ74" s="24">
        <f t="shared" si="434"/>
        <v>3.5999999999999992</v>
      </c>
      <c r="CA74" s="24">
        <f t="shared" si="434"/>
        <v>3.5999999999999992</v>
      </c>
      <c r="CB74" s="24">
        <f t="shared" si="434"/>
        <v>3.5999999999999992</v>
      </c>
      <c r="CC74" s="24">
        <f t="shared" si="434"/>
        <v>3.5999999999999992</v>
      </c>
      <c r="CD74" s="24">
        <f t="shared" si="434"/>
        <v>3.5999999999999992</v>
      </c>
      <c r="CE74" s="24">
        <f t="shared" si="434"/>
        <v>3.5999999999999992</v>
      </c>
      <c r="CF74" s="24">
        <f t="shared" si="434"/>
        <v>3.5999999999999992</v>
      </c>
      <c r="CG74" s="24">
        <f>SUM(CG53:CG73)</f>
        <v>3.5999999999999992</v>
      </c>
      <c r="CH74" s="24">
        <f t="shared" si="434"/>
        <v>3.5999999999999992</v>
      </c>
      <c r="CI74" s="24">
        <f t="shared" si="434"/>
        <v>3.5999999999999992</v>
      </c>
      <c r="CJ74" s="24">
        <f t="shared" si="434"/>
        <v>3.5999999999999992</v>
      </c>
      <c r="CK74" s="24">
        <f t="shared" si="434"/>
        <v>3.5999999999999992</v>
      </c>
      <c r="CL74" s="24">
        <f t="shared" si="434"/>
        <v>3.5999999999999992</v>
      </c>
      <c r="CM74" s="24">
        <f t="shared" ref="CM74:EX74" si="435">SUM(CM53:CM73)</f>
        <v>3.5999999999999992</v>
      </c>
      <c r="CN74" s="24">
        <f t="shared" si="435"/>
        <v>3.5999999999999992</v>
      </c>
      <c r="CO74" s="24">
        <f t="shared" si="435"/>
        <v>3.5999999999999992</v>
      </c>
      <c r="CP74" s="24">
        <f t="shared" si="435"/>
        <v>3.5999999999999992</v>
      </c>
      <c r="CQ74" s="24">
        <f t="shared" si="435"/>
        <v>3.5999999999999992</v>
      </c>
      <c r="CR74" s="24">
        <f t="shared" si="435"/>
        <v>3.5999999999999992</v>
      </c>
      <c r="CS74" s="24">
        <f t="shared" si="435"/>
        <v>3.5999999999999992</v>
      </c>
      <c r="CT74" s="24">
        <f t="shared" si="435"/>
        <v>3.5999999999999992</v>
      </c>
      <c r="CU74" s="24">
        <f t="shared" si="435"/>
        <v>3.5999999999999992</v>
      </c>
      <c r="CV74" s="24">
        <f t="shared" si="435"/>
        <v>3.5999999999999992</v>
      </c>
      <c r="CW74" s="24">
        <f t="shared" si="435"/>
        <v>3.5999999999999992</v>
      </c>
      <c r="CX74" s="24">
        <f t="shared" si="435"/>
        <v>3.5999999999999992</v>
      </c>
      <c r="CY74" s="24">
        <f t="shared" si="435"/>
        <v>3.5999999999999992</v>
      </c>
      <c r="CZ74" s="24">
        <f t="shared" si="435"/>
        <v>3.5999999999999992</v>
      </c>
      <c r="DA74" s="24">
        <f t="shared" si="435"/>
        <v>3.5999999999999992</v>
      </c>
      <c r="DB74" s="24">
        <f t="shared" si="435"/>
        <v>3.5999999999999992</v>
      </c>
      <c r="DC74" s="24">
        <f t="shared" si="435"/>
        <v>3.5999999999999992</v>
      </c>
      <c r="DD74" s="24">
        <f t="shared" si="435"/>
        <v>3.5999999999999992</v>
      </c>
      <c r="DE74" s="24">
        <f t="shared" si="435"/>
        <v>3.5999999999999992</v>
      </c>
      <c r="DF74" s="24">
        <f t="shared" si="435"/>
        <v>3.5999999999999992</v>
      </c>
      <c r="DG74" s="24">
        <f t="shared" si="435"/>
        <v>3.5999999999999992</v>
      </c>
      <c r="DH74" s="24">
        <f t="shared" si="435"/>
        <v>3.5999999999999992</v>
      </c>
      <c r="DI74" s="24">
        <f t="shared" si="435"/>
        <v>3.5999999999999992</v>
      </c>
      <c r="DJ74" s="24">
        <f t="shared" si="435"/>
        <v>3.5999999999999992</v>
      </c>
      <c r="DK74" s="24">
        <f t="shared" si="435"/>
        <v>3.5999999999999992</v>
      </c>
      <c r="DL74" s="24">
        <f t="shared" si="435"/>
        <v>3.5999999999999992</v>
      </c>
      <c r="DM74" s="24">
        <f t="shared" si="435"/>
        <v>3.5999999999999992</v>
      </c>
      <c r="DN74" s="24">
        <f t="shared" si="435"/>
        <v>3.5999999999999992</v>
      </c>
      <c r="DO74" s="24">
        <f t="shared" si="435"/>
        <v>3.5999999999999992</v>
      </c>
      <c r="DP74" s="24">
        <f t="shared" si="435"/>
        <v>3.5999999999999992</v>
      </c>
      <c r="DQ74" s="24">
        <f t="shared" si="435"/>
        <v>3.5999999999999992</v>
      </c>
      <c r="DR74" s="24">
        <f t="shared" si="435"/>
        <v>3.5999999999999992</v>
      </c>
      <c r="DS74" s="24">
        <f t="shared" si="435"/>
        <v>3.5999999999999992</v>
      </c>
      <c r="DT74" s="24">
        <f t="shared" si="435"/>
        <v>3.5999999999999992</v>
      </c>
      <c r="DU74" s="24">
        <f t="shared" si="435"/>
        <v>3.5999999999999992</v>
      </c>
      <c r="DV74" s="24">
        <f t="shared" si="435"/>
        <v>3.5999999999999992</v>
      </c>
      <c r="DW74" s="24">
        <f t="shared" si="435"/>
        <v>3.5999999999999992</v>
      </c>
      <c r="DX74" s="24">
        <f t="shared" si="435"/>
        <v>3.5999999999999992</v>
      </c>
      <c r="DY74" s="24">
        <f t="shared" si="435"/>
        <v>3.5999999999999992</v>
      </c>
      <c r="DZ74" s="24">
        <f t="shared" si="435"/>
        <v>3.5999999999999992</v>
      </c>
      <c r="EA74" s="24">
        <f t="shared" si="435"/>
        <v>3.5999999999999992</v>
      </c>
      <c r="EB74" s="24">
        <f t="shared" si="435"/>
        <v>3.5999999999999992</v>
      </c>
      <c r="EC74" s="24">
        <f t="shared" si="435"/>
        <v>3.5999999999999992</v>
      </c>
      <c r="ED74" s="24">
        <f t="shared" si="435"/>
        <v>3.5999999999999992</v>
      </c>
      <c r="EE74" s="24">
        <f t="shared" si="435"/>
        <v>3.5999999999999992</v>
      </c>
      <c r="EF74" s="24">
        <f t="shared" si="435"/>
        <v>3.5999999999999992</v>
      </c>
      <c r="EG74" s="24">
        <f t="shared" si="435"/>
        <v>3.5999999999999992</v>
      </c>
      <c r="EH74" s="24">
        <f t="shared" si="435"/>
        <v>3.5999999999999992</v>
      </c>
      <c r="EI74" s="24">
        <f t="shared" si="435"/>
        <v>3.5999999999999992</v>
      </c>
      <c r="EJ74" s="24">
        <f t="shared" si="435"/>
        <v>3.5999999999999992</v>
      </c>
      <c r="EK74" s="24">
        <f t="shared" si="435"/>
        <v>3.5999999999999992</v>
      </c>
      <c r="EL74" s="24">
        <f t="shared" si="435"/>
        <v>3.5999999999999992</v>
      </c>
      <c r="EM74" s="24">
        <f t="shared" si="435"/>
        <v>3.5999999999999992</v>
      </c>
      <c r="EN74" s="24">
        <f t="shared" si="435"/>
        <v>3.5999999999999992</v>
      </c>
      <c r="EO74" s="24">
        <f t="shared" si="435"/>
        <v>3.5999999999999992</v>
      </c>
      <c r="EP74" s="24">
        <f t="shared" si="435"/>
        <v>3.5999999999999992</v>
      </c>
      <c r="EQ74" s="24">
        <f t="shared" si="435"/>
        <v>3.5999999999999992</v>
      </c>
      <c r="ER74" s="24">
        <f t="shared" si="435"/>
        <v>3.5999999999999992</v>
      </c>
      <c r="ES74" s="24">
        <f t="shared" si="435"/>
        <v>3.5999999999999992</v>
      </c>
      <c r="ET74" s="24">
        <f t="shared" si="435"/>
        <v>3.5999999999999992</v>
      </c>
      <c r="EU74" s="24">
        <f t="shared" si="435"/>
        <v>3.5999999999999992</v>
      </c>
      <c r="EV74" s="24">
        <f t="shared" si="435"/>
        <v>3.5999999999999992</v>
      </c>
      <c r="EW74" s="24">
        <f t="shared" si="435"/>
        <v>3.5999999999999992</v>
      </c>
      <c r="EX74" s="24">
        <f t="shared" si="435"/>
        <v>4.0999999999999996</v>
      </c>
      <c r="EY74" s="24">
        <f t="shared" ref="EY74:HJ74" si="436">SUM(EY53:EY73)</f>
        <v>4.0999999999999996</v>
      </c>
      <c r="EZ74" s="24">
        <f t="shared" si="436"/>
        <v>4.0999999999999996</v>
      </c>
      <c r="FA74" s="24">
        <f t="shared" si="436"/>
        <v>4.0999999999999996</v>
      </c>
      <c r="FB74" s="24">
        <f t="shared" si="436"/>
        <v>4.0999999999999996</v>
      </c>
      <c r="FC74" s="24">
        <f t="shared" si="436"/>
        <v>4.0999999999999996</v>
      </c>
      <c r="FD74" s="24">
        <f t="shared" si="436"/>
        <v>4.0999999999999996</v>
      </c>
      <c r="FE74" s="24">
        <f t="shared" si="436"/>
        <v>4.0999999999999996</v>
      </c>
      <c r="FF74" s="24">
        <f t="shared" si="436"/>
        <v>4.0999999999999996</v>
      </c>
      <c r="FG74" s="24">
        <f t="shared" si="436"/>
        <v>4.0999999999999996</v>
      </c>
      <c r="FH74" s="24">
        <f t="shared" si="436"/>
        <v>4.0999999999999996</v>
      </c>
      <c r="FI74" s="24">
        <f t="shared" si="436"/>
        <v>4.0999999999999996</v>
      </c>
      <c r="FJ74" s="24">
        <f t="shared" si="436"/>
        <v>4.0999999999999996</v>
      </c>
      <c r="FK74" s="24">
        <f t="shared" si="436"/>
        <v>4.0999999999999996</v>
      </c>
      <c r="FL74" s="24">
        <f t="shared" si="436"/>
        <v>4.0999999999999996</v>
      </c>
      <c r="FM74" s="24">
        <f t="shared" si="436"/>
        <v>4.0999999999999996</v>
      </c>
      <c r="FN74" s="24">
        <f t="shared" si="436"/>
        <v>4.0999999999999996</v>
      </c>
      <c r="FO74" s="24">
        <f t="shared" si="436"/>
        <v>4.0999999999999996</v>
      </c>
      <c r="FP74" s="24">
        <f t="shared" si="436"/>
        <v>4.0999999999999996</v>
      </c>
      <c r="FQ74" s="24">
        <f t="shared" si="436"/>
        <v>4.0999999999999996</v>
      </c>
      <c r="FR74" s="24">
        <f t="shared" si="436"/>
        <v>4.0999999999999996</v>
      </c>
      <c r="FS74" s="24">
        <f t="shared" si="436"/>
        <v>4.0999999999999996</v>
      </c>
      <c r="FT74" s="24">
        <f t="shared" si="436"/>
        <v>4.0999999999999996</v>
      </c>
      <c r="FU74" s="24">
        <f t="shared" si="436"/>
        <v>4.0999999999999996</v>
      </c>
      <c r="FV74" s="24">
        <f t="shared" si="436"/>
        <v>4.0999999999999996</v>
      </c>
      <c r="FW74" s="24">
        <f t="shared" si="436"/>
        <v>4.0999999999999996</v>
      </c>
      <c r="FX74" s="24">
        <f t="shared" si="436"/>
        <v>4.0999999999999996</v>
      </c>
      <c r="FY74" s="24">
        <f t="shared" si="436"/>
        <v>4.0999999999999996</v>
      </c>
      <c r="FZ74" s="24">
        <f t="shared" si="436"/>
        <v>4.0999999999999996</v>
      </c>
      <c r="GA74" s="24">
        <f t="shared" si="436"/>
        <v>4.0999999999999996</v>
      </c>
      <c r="GB74" s="24">
        <f t="shared" si="436"/>
        <v>4.0999999999999996</v>
      </c>
      <c r="GC74" s="24">
        <f t="shared" si="436"/>
        <v>4.0999999999999996</v>
      </c>
      <c r="GD74" s="24">
        <f t="shared" si="436"/>
        <v>4.0999999999999996</v>
      </c>
      <c r="GE74" s="24">
        <f t="shared" si="436"/>
        <v>4.0999999999999996</v>
      </c>
      <c r="GF74" s="24">
        <f t="shared" si="436"/>
        <v>4.0999999999999996</v>
      </c>
      <c r="GG74" s="24">
        <f t="shared" si="436"/>
        <v>4.0999999999999996</v>
      </c>
      <c r="GH74" s="24">
        <f t="shared" si="436"/>
        <v>4.0999999999999996</v>
      </c>
      <c r="GI74" s="24">
        <f t="shared" si="436"/>
        <v>4.0999999999999996</v>
      </c>
      <c r="GJ74" s="24">
        <f t="shared" si="436"/>
        <v>4.0999999999999996</v>
      </c>
      <c r="GK74" s="24">
        <f t="shared" si="436"/>
        <v>4.0999999999999996</v>
      </c>
      <c r="GL74" s="24">
        <f t="shared" si="436"/>
        <v>4.0999999999999996</v>
      </c>
      <c r="GM74" s="24">
        <f t="shared" si="436"/>
        <v>4.0999999999999996</v>
      </c>
      <c r="GN74" s="24">
        <f t="shared" si="436"/>
        <v>4.0999999999999996</v>
      </c>
      <c r="GO74" s="24">
        <f t="shared" si="436"/>
        <v>4.0999999999999996</v>
      </c>
      <c r="GP74" s="24">
        <f t="shared" si="436"/>
        <v>4.0999999999999996</v>
      </c>
      <c r="GQ74" s="24">
        <f t="shared" si="436"/>
        <v>4.0999999999999996</v>
      </c>
      <c r="GR74" s="24">
        <f t="shared" si="436"/>
        <v>4.0999999999999996</v>
      </c>
      <c r="GS74" s="24">
        <f t="shared" si="436"/>
        <v>4.0999999999999996</v>
      </c>
      <c r="GT74" s="24">
        <f t="shared" si="436"/>
        <v>4.0999999999999996</v>
      </c>
      <c r="GU74" s="24">
        <f t="shared" si="436"/>
        <v>4.0999999999999996</v>
      </c>
      <c r="GV74" s="24">
        <f t="shared" si="436"/>
        <v>4.0999999999999996</v>
      </c>
      <c r="GW74" s="24">
        <f t="shared" si="436"/>
        <v>4.0999999999999996</v>
      </c>
      <c r="GX74" s="24">
        <f t="shared" si="436"/>
        <v>4.0999999999999996</v>
      </c>
      <c r="GY74" s="24">
        <f t="shared" si="436"/>
        <v>4.0999999999999996</v>
      </c>
      <c r="GZ74" s="24">
        <f t="shared" si="436"/>
        <v>4.0999999999999996</v>
      </c>
      <c r="HA74" s="24">
        <f t="shared" si="436"/>
        <v>4.0999999999999996</v>
      </c>
      <c r="HB74" s="24">
        <f t="shared" si="436"/>
        <v>4.0999999999999996</v>
      </c>
      <c r="HC74" s="24">
        <f t="shared" si="436"/>
        <v>4.0999999999999996</v>
      </c>
      <c r="HD74" s="24">
        <f t="shared" si="436"/>
        <v>4.0999999999999996</v>
      </c>
      <c r="HE74" s="24">
        <f t="shared" si="436"/>
        <v>4.0999999999999996</v>
      </c>
      <c r="HF74" s="24">
        <f t="shared" si="436"/>
        <v>4.0999999999999996</v>
      </c>
      <c r="HG74" s="24">
        <f t="shared" si="436"/>
        <v>4.0999999999999996</v>
      </c>
      <c r="HH74" s="24">
        <f t="shared" si="436"/>
        <v>4.0999999999999996</v>
      </c>
      <c r="HI74" s="24">
        <f t="shared" si="436"/>
        <v>4.0999999999999996</v>
      </c>
      <c r="HJ74" s="24">
        <f t="shared" si="436"/>
        <v>4.0999999999999996</v>
      </c>
      <c r="HK74" s="24">
        <f t="shared" ref="HK74:JV74" si="437">SUM(HK53:HK73)</f>
        <v>4.0999999999999996</v>
      </c>
      <c r="HL74" s="24">
        <f t="shared" si="437"/>
        <v>4.0999999999999996</v>
      </c>
      <c r="HM74" s="24">
        <f t="shared" si="437"/>
        <v>4.0999999999999996</v>
      </c>
      <c r="HN74" s="24">
        <f t="shared" si="437"/>
        <v>4.0999999999999996</v>
      </c>
      <c r="HO74" s="24">
        <f t="shared" si="437"/>
        <v>4.0999999999999996</v>
      </c>
      <c r="HP74" s="24">
        <f t="shared" si="437"/>
        <v>4.0999999999999996</v>
      </c>
      <c r="HQ74" s="24">
        <f t="shared" si="437"/>
        <v>4.0999999999999996</v>
      </c>
      <c r="HR74" s="24">
        <f t="shared" si="437"/>
        <v>4.0999999999999996</v>
      </c>
      <c r="HS74" s="24">
        <f t="shared" si="437"/>
        <v>4.0999999999999996</v>
      </c>
      <c r="HT74" s="24">
        <f t="shared" si="437"/>
        <v>4.0999999999999996</v>
      </c>
      <c r="HU74" s="24">
        <f t="shared" si="437"/>
        <v>4.0999999999999996</v>
      </c>
      <c r="HV74" s="24">
        <f t="shared" si="437"/>
        <v>4.0999999999999996</v>
      </c>
      <c r="HW74" s="24">
        <f t="shared" si="437"/>
        <v>4.0999999999999996</v>
      </c>
      <c r="HX74" s="24">
        <f t="shared" si="437"/>
        <v>4.0999999999999996</v>
      </c>
      <c r="HY74" s="24">
        <f t="shared" si="437"/>
        <v>4.0999999999999996</v>
      </c>
      <c r="HZ74" s="24">
        <f t="shared" si="437"/>
        <v>4.0999999999999996</v>
      </c>
      <c r="IA74" s="24">
        <f t="shared" si="437"/>
        <v>4.0999999999999996</v>
      </c>
      <c r="IB74" s="24">
        <f t="shared" si="437"/>
        <v>4.0999999999999996</v>
      </c>
      <c r="IC74" s="24">
        <f t="shared" si="437"/>
        <v>4.0999999999999996</v>
      </c>
      <c r="ID74" s="24">
        <f t="shared" si="437"/>
        <v>4.0999999999999996</v>
      </c>
      <c r="IE74" s="24">
        <f t="shared" si="437"/>
        <v>4.0999999999999996</v>
      </c>
      <c r="IF74" s="24">
        <f t="shared" si="437"/>
        <v>4.0999999999999996</v>
      </c>
      <c r="IG74" s="24">
        <f t="shared" si="437"/>
        <v>4.0999999999999996</v>
      </c>
      <c r="IH74" s="24">
        <f t="shared" si="437"/>
        <v>4.0999999999999996</v>
      </c>
      <c r="II74" s="24">
        <f t="shared" si="437"/>
        <v>4.0999999999999996</v>
      </c>
      <c r="IJ74" s="24">
        <f t="shared" si="437"/>
        <v>4.0999999999999996</v>
      </c>
      <c r="IK74" s="24">
        <f t="shared" si="437"/>
        <v>4.0999999999999996</v>
      </c>
      <c r="IL74" s="24">
        <f t="shared" si="437"/>
        <v>4.0999999999999996</v>
      </c>
      <c r="IM74" s="24">
        <f t="shared" si="437"/>
        <v>4.0999999999999996</v>
      </c>
      <c r="IN74" s="24">
        <f t="shared" si="437"/>
        <v>4.0999999999999996</v>
      </c>
      <c r="IO74" s="24">
        <f t="shared" si="437"/>
        <v>4.0999999999999996</v>
      </c>
      <c r="IP74" s="24">
        <f t="shared" si="437"/>
        <v>4.0999999999999996</v>
      </c>
      <c r="IQ74" s="24">
        <f t="shared" si="437"/>
        <v>4.0999999999999996</v>
      </c>
      <c r="IR74" s="24">
        <f t="shared" si="437"/>
        <v>4.0999999999999996</v>
      </c>
      <c r="IS74" s="24">
        <f t="shared" si="437"/>
        <v>4.0999999999999996</v>
      </c>
      <c r="IT74" s="24">
        <f t="shared" si="437"/>
        <v>4.0999999999999996</v>
      </c>
      <c r="IU74" s="24">
        <f t="shared" si="437"/>
        <v>4.0999999999999996</v>
      </c>
      <c r="IV74" s="24">
        <f t="shared" si="437"/>
        <v>4.0999999999999996</v>
      </c>
      <c r="IW74" s="24">
        <f t="shared" si="437"/>
        <v>4.0999999999999996</v>
      </c>
      <c r="IX74" s="24">
        <f t="shared" si="437"/>
        <v>4.0999999999999996</v>
      </c>
      <c r="IY74" s="24">
        <f t="shared" si="437"/>
        <v>4.0999999999999996</v>
      </c>
      <c r="IZ74" s="24">
        <f t="shared" si="437"/>
        <v>4.0999999999999996</v>
      </c>
      <c r="JA74" s="24">
        <f t="shared" si="437"/>
        <v>4.0999999999999996</v>
      </c>
      <c r="JB74" s="24">
        <f t="shared" si="437"/>
        <v>4.0999999999999996</v>
      </c>
      <c r="JC74" s="24">
        <f t="shared" si="437"/>
        <v>4.0999999999999996</v>
      </c>
      <c r="JD74" s="24">
        <f t="shared" si="437"/>
        <v>4.0999999999999996</v>
      </c>
      <c r="JE74" s="24">
        <f t="shared" si="437"/>
        <v>4.0999999999999996</v>
      </c>
      <c r="JF74" s="24">
        <f t="shared" si="437"/>
        <v>4.0999999999999996</v>
      </c>
      <c r="JG74" s="24">
        <f t="shared" si="437"/>
        <v>4.0999999999999996</v>
      </c>
      <c r="JH74" s="24">
        <f t="shared" si="437"/>
        <v>4.0999999999999996</v>
      </c>
      <c r="JI74" s="24">
        <f t="shared" si="437"/>
        <v>4.0999999999999996</v>
      </c>
      <c r="JJ74" s="24">
        <f t="shared" si="437"/>
        <v>4.0999999999999996</v>
      </c>
      <c r="JK74" s="24">
        <f t="shared" si="437"/>
        <v>4.0999999999999996</v>
      </c>
      <c r="JL74" s="24">
        <f t="shared" si="437"/>
        <v>4.0999999999999996</v>
      </c>
      <c r="JM74" s="24">
        <f t="shared" si="437"/>
        <v>4.0999999999999996</v>
      </c>
      <c r="JN74" s="24">
        <f t="shared" si="437"/>
        <v>4.0999999999999996</v>
      </c>
      <c r="JO74" s="24">
        <f t="shared" si="437"/>
        <v>4.0999999999999996</v>
      </c>
      <c r="JP74" s="24">
        <f t="shared" si="437"/>
        <v>4.0999999999999996</v>
      </c>
      <c r="JQ74" s="24">
        <f t="shared" si="437"/>
        <v>4.0999999999999996</v>
      </c>
      <c r="JR74" s="24">
        <f t="shared" si="437"/>
        <v>4.0999999999999996</v>
      </c>
      <c r="JS74" s="24">
        <f t="shared" si="437"/>
        <v>4.0999999999999996</v>
      </c>
      <c r="JT74" s="24">
        <f t="shared" si="437"/>
        <v>4.0999999999999996</v>
      </c>
      <c r="JU74" s="24">
        <f t="shared" si="437"/>
        <v>4.0999999999999996</v>
      </c>
      <c r="JV74" s="24">
        <f t="shared" si="437"/>
        <v>4.0999999999999996</v>
      </c>
      <c r="JW74" s="24">
        <f t="shared" ref="JW74:MH74" si="438">SUM(JW53:JW73)</f>
        <v>4.0999999999999996</v>
      </c>
      <c r="JX74" s="24">
        <f t="shared" si="438"/>
        <v>4.0999999999999996</v>
      </c>
      <c r="JY74" s="24">
        <f t="shared" si="438"/>
        <v>4.0999999999999996</v>
      </c>
      <c r="JZ74" s="24">
        <f t="shared" si="438"/>
        <v>4.0999999999999996</v>
      </c>
      <c r="KA74" s="24">
        <f t="shared" si="438"/>
        <v>4.0999999999999996</v>
      </c>
      <c r="KB74" s="24">
        <f t="shared" si="438"/>
        <v>4.0999999999999996</v>
      </c>
      <c r="KC74" s="24">
        <f t="shared" si="438"/>
        <v>4.0999999999999996</v>
      </c>
      <c r="KD74" s="24">
        <f t="shared" si="438"/>
        <v>4.0999999999999996</v>
      </c>
      <c r="KE74" s="24">
        <f t="shared" si="438"/>
        <v>4.0999999999999996</v>
      </c>
      <c r="KF74" s="24">
        <f t="shared" si="438"/>
        <v>4.0999999999999996</v>
      </c>
      <c r="KG74" s="24">
        <f t="shared" si="438"/>
        <v>4.0999999999999996</v>
      </c>
      <c r="KH74" s="24">
        <f t="shared" si="438"/>
        <v>4.0999999999999996</v>
      </c>
      <c r="KI74" s="24">
        <f t="shared" si="438"/>
        <v>4.0999999999999996</v>
      </c>
      <c r="KJ74" s="24">
        <f t="shared" si="438"/>
        <v>4.0999999999999996</v>
      </c>
      <c r="KK74" s="24">
        <f t="shared" si="438"/>
        <v>4.0999999999999996</v>
      </c>
      <c r="KL74" s="24">
        <f t="shared" si="438"/>
        <v>4.0999999999999996</v>
      </c>
      <c r="KM74" s="24">
        <f t="shared" si="438"/>
        <v>4.0999999999999996</v>
      </c>
      <c r="KN74" s="24">
        <f t="shared" si="438"/>
        <v>3.7999999999999989</v>
      </c>
      <c r="KO74" s="24">
        <f t="shared" si="438"/>
        <v>3.7999999999999989</v>
      </c>
      <c r="KP74" s="24">
        <f t="shared" si="438"/>
        <v>3.7999999999999989</v>
      </c>
      <c r="KQ74" s="24">
        <f t="shared" si="438"/>
        <v>3.7999999999999989</v>
      </c>
      <c r="KR74" s="24">
        <f t="shared" si="438"/>
        <v>3.7999999999999989</v>
      </c>
      <c r="KS74" s="24">
        <f t="shared" si="438"/>
        <v>3.7999999999999989</v>
      </c>
      <c r="KT74" s="24">
        <f t="shared" si="438"/>
        <v>3.7999999999999989</v>
      </c>
      <c r="KU74" s="24">
        <f t="shared" si="438"/>
        <v>3.7999999999999989</v>
      </c>
      <c r="KV74" s="24">
        <f t="shared" si="438"/>
        <v>3.7999999999999989</v>
      </c>
      <c r="KW74" s="24">
        <f t="shared" si="438"/>
        <v>3.7999999999999989</v>
      </c>
      <c r="KX74" s="24">
        <f t="shared" si="438"/>
        <v>3.7999999999999989</v>
      </c>
      <c r="KY74" s="24">
        <f t="shared" si="438"/>
        <v>3.7999999999999989</v>
      </c>
      <c r="KZ74" s="24">
        <f t="shared" si="438"/>
        <v>3.7999999999999989</v>
      </c>
      <c r="LA74" s="24">
        <f t="shared" si="438"/>
        <v>3.7999999999999989</v>
      </c>
      <c r="LB74" s="24">
        <f t="shared" si="438"/>
        <v>3.7999999999999989</v>
      </c>
      <c r="LC74" s="24">
        <f t="shared" si="438"/>
        <v>3.7999999999999989</v>
      </c>
      <c r="LD74" s="24">
        <f t="shared" si="438"/>
        <v>3.7999999999999989</v>
      </c>
      <c r="LE74" s="24">
        <f t="shared" si="438"/>
        <v>3.7999999999999989</v>
      </c>
      <c r="LF74" s="24">
        <f t="shared" si="438"/>
        <v>3.7999999999999989</v>
      </c>
      <c r="LG74" s="24">
        <f t="shared" si="438"/>
        <v>3.7999999999999989</v>
      </c>
      <c r="LH74" s="24">
        <f t="shared" si="438"/>
        <v>3.7999999999999989</v>
      </c>
      <c r="LI74" s="24">
        <f t="shared" si="438"/>
        <v>3.7999999999999989</v>
      </c>
      <c r="LJ74" s="24">
        <f t="shared" si="438"/>
        <v>3.7999999999999989</v>
      </c>
      <c r="LK74" s="24">
        <f t="shared" si="438"/>
        <v>3.7999999999999989</v>
      </c>
      <c r="LL74" s="24">
        <f t="shared" si="438"/>
        <v>3.7999999999999989</v>
      </c>
      <c r="LM74" s="24">
        <f t="shared" si="438"/>
        <v>3.7999999999999989</v>
      </c>
      <c r="LN74" s="24">
        <f t="shared" si="438"/>
        <v>3.7999999999999989</v>
      </c>
      <c r="LO74" s="24">
        <f t="shared" si="438"/>
        <v>3.7999999999999989</v>
      </c>
      <c r="LP74" s="24">
        <f t="shared" si="438"/>
        <v>3.7999999999999989</v>
      </c>
      <c r="LQ74" s="24">
        <f t="shared" si="438"/>
        <v>3.7999999999999989</v>
      </c>
      <c r="LR74" s="24">
        <f t="shared" si="438"/>
        <v>3.7999999999999989</v>
      </c>
      <c r="LS74" s="24">
        <f t="shared" si="438"/>
        <v>3.7999999999999989</v>
      </c>
      <c r="LT74" s="24">
        <f t="shared" si="438"/>
        <v>3.7999999999999989</v>
      </c>
      <c r="LU74" s="24">
        <f t="shared" si="438"/>
        <v>3.7999999999999989</v>
      </c>
      <c r="LV74" s="24">
        <f t="shared" si="438"/>
        <v>3.7999999999999989</v>
      </c>
      <c r="LW74" s="24">
        <f t="shared" si="438"/>
        <v>3.7999999999999989</v>
      </c>
      <c r="LX74" s="24">
        <f t="shared" si="438"/>
        <v>3.4999999999999991</v>
      </c>
      <c r="LY74" s="24">
        <f t="shared" si="438"/>
        <v>3.4999999999999991</v>
      </c>
      <c r="LZ74" s="24">
        <f t="shared" si="438"/>
        <v>3.4999999999999991</v>
      </c>
      <c r="MA74" s="24">
        <f t="shared" si="438"/>
        <v>3.4999999999999991</v>
      </c>
      <c r="MB74" s="24">
        <f t="shared" si="438"/>
        <v>3.4999999999999991</v>
      </c>
      <c r="MC74" s="24">
        <f t="shared" si="438"/>
        <v>3.4999999999999991</v>
      </c>
      <c r="MD74" s="24">
        <f t="shared" si="438"/>
        <v>3.4999999999999991</v>
      </c>
      <c r="ME74" s="24">
        <f t="shared" si="438"/>
        <v>3.4999999999999991</v>
      </c>
      <c r="MF74" s="24">
        <f t="shared" si="438"/>
        <v>3.4999999999999991</v>
      </c>
      <c r="MG74" s="24">
        <f t="shared" si="438"/>
        <v>3.4999999999999991</v>
      </c>
      <c r="MH74" s="24">
        <f t="shared" si="438"/>
        <v>3.4999999999999991</v>
      </c>
      <c r="MI74" s="24">
        <f t="shared" ref="MI74:NG74" si="439">SUM(MI53:MI73)</f>
        <v>3.4999999999999991</v>
      </c>
      <c r="MJ74" s="24">
        <f t="shared" si="439"/>
        <v>3.4999999999999991</v>
      </c>
      <c r="MK74" s="24">
        <f t="shared" si="439"/>
        <v>3.4999999999999991</v>
      </c>
      <c r="ML74" s="24">
        <f t="shared" si="439"/>
        <v>3.4999999999999991</v>
      </c>
      <c r="MM74" s="24">
        <f t="shared" si="439"/>
        <v>3.4999999999999991</v>
      </c>
      <c r="MN74" s="24">
        <f t="shared" si="439"/>
        <v>3.4999999999999991</v>
      </c>
      <c r="MO74" s="24">
        <f t="shared" si="439"/>
        <v>3.4999999999999991</v>
      </c>
      <c r="MP74" s="24">
        <f t="shared" si="439"/>
        <v>3.4999999999999991</v>
      </c>
      <c r="MQ74" s="24">
        <f t="shared" si="439"/>
        <v>3.4999999999999991</v>
      </c>
      <c r="MR74" s="24">
        <f t="shared" si="439"/>
        <v>3.4999999999999991</v>
      </c>
      <c r="MS74" s="24">
        <f t="shared" si="439"/>
        <v>3.4999999999999991</v>
      </c>
      <c r="MT74" s="24">
        <f t="shared" si="439"/>
        <v>3.4999999999999991</v>
      </c>
      <c r="MU74" s="24">
        <f t="shared" si="439"/>
        <v>3.4999999999999991</v>
      </c>
      <c r="MV74" s="24">
        <f t="shared" si="439"/>
        <v>3.4999999999999991</v>
      </c>
      <c r="MW74" s="24">
        <f t="shared" si="439"/>
        <v>3.4999999999999991</v>
      </c>
      <c r="MX74" s="24">
        <f t="shared" si="439"/>
        <v>3.4999999999999991</v>
      </c>
      <c r="MY74" s="24">
        <f t="shared" si="439"/>
        <v>3.4999999999999991</v>
      </c>
      <c r="MZ74" s="24">
        <f t="shared" si="439"/>
        <v>3.4999999999999991</v>
      </c>
      <c r="NA74" s="24">
        <f t="shared" si="439"/>
        <v>3.4999999999999991</v>
      </c>
      <c r="NB74" s="24">
        <f t="shared" si="439"/>
        <v>3.4999999999999991</v>
      </c>
      <c r="NC74" s="24">
        <f t="shared" si="439"/>
        <v>3.4999999999999991</v>
      </c>
      <c r="ND74" s="24">
        <f t="shared" si="439"/>
        <v>3.4999999999999991</v>
      </c>
      <c r="NE74" s="24">
        <f t="shared" si="439"/>
        <v>3.4999999999999991</v>
      </c>
      <c r="NF74" s="24">
        <f t="shared" si="439"/>
        <v>3.4999999999999991</v>
      </c>
      <c r="NG74" s="24">
        <f t="shared" si="439"/>
        <v>3.4999999999999991</v>
      </c>
      <c r="NH74" s="24">
        <f>SUM(NH53:NH73)</f>
        <v>3.1999999999999993</v>
      </c>
      <c r="NI74" s="24">
        <f t="shared" ref="NI74:OA74" si="440">SUM(NI53:NI73)</f>
        <v>3.1999999999999993</v>
      </c>
      <c r="NJ74" s="24">
        <f t="shared" si="440"/>
        <v>3.1999999999999993</v>
      </c>
      <c r="NK74" s="24">
        <f t="shared" si="440"/>
        <v>3.1999999999999993</v>
      </c>
      <c r="NL74" s="24">
        <f t="shared" si="440"/>
        <v>3.1999999999999993</v>
      </c>
      <c r="NM74" s="24">
        <f t="shared" si="440"/>
        <v>3.1999999999999993</v>
      </c>
      <c r="NN74" s="24">
        <f t="shared" si="440"/>
        <v>3.1999999999999993</v>
      </c>
      <c r="NO74" s="24">
        <f t="shared" si="440"/>
        <v>3.1999999999999993</v>
      </c>
      <c r="NP74" s="24">
        <f t="shared" si="440"/>
        <v>3.1999999999999993</v>
      </c>
      <c r="NQ74" s="24">
        <f t="shared" si="440"/>
        <v>3.1999999999999993</v>
      </c>
      <c r="NR74" s="24">
        <f t="shared" si="440"/>
        <v>3.1999999999999993</v>
      </c>
      <c r="NS74" s="24">
        <f t="shared" si="440"/>
        <v>3.1999999999999993</v>
      </c>
      <c r="NT74" s="24">
        <f t="shared" si="440"/>
        <v>3.1999999999999993</v>
      </c>
      <c r="NU74" s="24">
        <f t="shared" si="440"/>
        <v>3.1999999999999993</v>
      </c>
      <c r="NV74" s="24">
        <f t="shared" si="440"/>
        <v>3.1999999999999993</v>
      </c>
      <c r="NW74" s="24">
        <f t="shared" si="440"/>
        <v>3.1999999999999993</v>
      </c>
      <c r="NX74" s="24">
        <f t="shared" si="440"/>
        <v>3.1999999999999993</v>
      </c>
      <c r="NY74" s="24">
        <f t="shared" si="440"/>
        <v>3.1999999999999993</v>
      </c>
      <c r="NZ74" s="24">
        <f t="shared" si="440"/>
        <v>3.1999999999999993</v>
      </c>
      <c r="OA74" s="24">
        <f t="shared" si="440"/>
        <v>3.1999999999999993</v>
      </c>
      <c r="OB74" s="14"/>
      <c r="OC74" s="14"/>
      <c r="OD74" s="14"/>
      <c r="OE74" s="14"/>
      <c r="OF74" s="14"/>
      <c r="OG74" s="14"/>
      <c r="OH74" s="14"/>
      <c r="OI74" s="14"/>
      <c r="OJ74" s="14"/>
      <c r="OK74" s="14"/>
      <c r="OL74" s="14"/>
      <c r="OM74" s="14"/>
      <c r="ON74" s="14"/>
      <c r="OO74" s="14"/>
      <c r="OP74" s="14"/>
      <c r="OQ74" s="14"/>
      <c r="OR74" s="14"/>
      <c r="OS74" s="14"/>
      <c r="OT74" s="14"/>
      <c r="OU74" s="14"/>
      <c r="OV74" s="14"/>
    </row>
    <row r="75" spans="1:412" x14ac:dyDescent="0.2">
      <c r="D75" s="15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6"/>
      <c r="BY75" s="16"/>
      <c r="BZ75" s="16"/>
    </row>
    <row r="76" spans="1:412" s="190" customFormat="1" ht="10.5" x14ac:dyDescent="0.25">
      <c r="A76" s="190" t="s">
        <v>11</v>
      </c>
      <c r="C76" s="191"/>
      <c r="D76" s="192"/>
      <c r="E76" s="193"/>
      <c r="F76" s="193"/>
      <c r="G76" s="193"/>
      <c r="H76" s="193"/>
      <c r="I76" s="193"/>
      <c r="J76" s="193"/>
      <c r="K76" s="193"/>
      <c r="L76" s="193"/>
      <c r="M76" s="193"/>
      <c r="N76" s="193"/>
      <c r="O76" s="193"/>
      <c r="P76" s="193"/>
      <c r="V76" s="193"/>
      <c r="Z76" s="194">
        <f>Z48-Z74</f>
        <v>11.700000000000001</v>
      </c>
      <c r="AA76" s="194">
        <f t="shared" ref="AA76:CL76" si="441">AA48-AA74</f>
        <v>11.700000000000001</v>
      </c>
      <c r="AB76" s="194">
        <f t="shared" si="441"/>
        <v>11.700000000000001</v>
      </c>
      <c r="AC76" s="194">
        <f t="shared" si="441"/>
        <v>11.700000000000001</v>
      </c>
      <c r="AD76" s="194">
        <f t="shared" si="441"/>
        <v>11.700000000000001</v>
      </c>
      <c r="AE76" s="194">
        <f t="shared" si="441"/>
        <v>11.700000000000001</v>
      </c>
      <c r="AF76" s="194">
        <f t="shared" si="441"/>
        <v>11.700000000000001</v>
      </c>
      <c r="AG76" s="194">
        <f t="shared" si="441"/>
        <v>11.700000000000001</v>
      </c>
      <c r="AH76" s="194">
        <f t="shared" si="441"/>
        <v>11.700000000000001</v>
      </c>
      <c r="AI76" s="194">
        <f t="shared" si="441"/>
        <v>11.700000000000001</v>
      </c>
      <c r="AJ76" s="194">
        <f t="shared" si="441"/>
        <v>11.700000000000001</v>
      </c>
      <c r="AK76" s="194">
        <f t="shared" si="441"/>
        <v>11.700000000000001</v>
      </c>
      <c r="AL76" s="194">
        <f t="shared" si="441"/>
        <v>11.700000000000001</v>
      </c>
      <c r="AM76" s="194">
        <f t="shared" si="441"/>
        <v>11.700000000000001</v>
      </c>
      <c r="AN76" s="194">
        <f t="shared" si="441"/>
        <v>11.700000000000001</v>
      </c>
      <c r="AO76" s="194">
        <f t="shared" si="441"/>
        <v>11.700000000000001</v>
      </c>
      <c r="AP76" s="194">
        <f t="shared" si="441"/>
        <v>11.700000000000001</v>
      </c>
      <c r="AQ76" s="194">
        <f t="shared" si="441"/>
        <v>11.700000000000001</v>
      </c>
      <c r="AR76" s="194">
        <f t="shared" si="441"/>
        <v>11.700000000000001</v>
      </c>
      <c r="AS76" s="194">
        <f t="shared" si="441"/>
        <v>11.700000000000001</v>
      </c>
      <c r="AT76" s="194">
        <f t="shared" si="441"/>
        <v>11.700000000000001</v>
      </c>
      <c r="AU76" s="194">
        <f t="shared" si="441"/>
        <v>11.700000000000001</v>
      </c>
      <c r="AV76" s="194">
        <f t="shared" si="441"/>
        <v>11.700000000000001</v>
      </c>
      <c r="AW76" s="194">
        <f t="shared" si="441"/>
        <v>11.700000000000001</v>
      </c>
      <c r="AX76" s="194">
        <f t="shared" si="441"/>
        <v>11.700000000000001</v>
      </c>
      <c r="AY76" s="194">
        <f t="shared" si="441"/>
        <v>11.700000000000001</v>
      </c>
      <c r="AZ76" s="194">
        <f t="shared" si="441"/>
        <v>11.700000000000001</v>
      </c>
      <c r="BA76" s="194">
        <f t="shared" si="441"/>
        <v>11.700000000000001</v>
      </c>
      <c r="BB76" s="194">
        <f t="shared" si="441"/>
        <v>11.700000000000001</v>
      </c>
      <c r="BC76" s="194">
        <f t="shared" si="441"/>
        <v>11.700000000000001</v>
      </c>
      <c r="BD76" s="194">
        <f t="shared" si="441"/>
        <v>11.700000000000001</v>
      </c>
      <c r="BE76" s="194">
        <f t="shared" si="441"/>
        <v>11.700000000000001</v>
      </c>
      <c r="BF76" s="194">
        <f t="shared" si="441"/>
        <v>11.700000000000001</v>
      </c>
      <c r="BG76" s="194">
        <f t="shared" si="441"/>
        <v>11.700000000000001</v>
      </c>
      <c r="BH76" s="194">
        <f t="shared" si="441"/>
        <v>11.700000000000001</v>
      </c>
      <c r="BI76" s="194">
        <f t="shared" si="441"/>
        <v>11.700000000000001</v>
      </c>
      <c r="BJ76" s="194">
        <f t="shared" si="441"/>
        <v>11.700000000000001</v>
      </c>
      <c r="BK76" s="194">
        <f t="shared" si="441"/>
        <v>11.700000000000001</v>
      </c>
      <c r="BL76" s="194">
        <f t="shared" si="441"/>
        <v>11.700000000000001</v>
      </c>
      <c r="BM76" s="194">
        <f t="shared" si="441"/>
        <v>11.700000000000001</v>
      </c>
      <c r="BN76" s="194">
        <f t="shared" si="441"/>
        <v>11.700000000000001</v>
      </c>
      <c r="BO76" s="194">
        <f t="shared" si="441"/>
        <v>11.700000000000001</v>
      </c>
      <c r="BP76" s="194">
        <f t="shared" si="441"/>
        <v>11.700000000000001</v>
      </c>
      <c r="BQ76" s="194">
        <f t="shared" si="441"/>
        <v>11.700000000000001</v>
      </c>
      <c r="BR76" s="194">
        <f t="shared" si="441"/>
        <v>11.700000000000001</v>
      </c>
      <c r="BS76" s="194">
        <f t="shared" si="441"/>
        <v>11.700000000000001</v>
      </c>
      <c r="BT76" s="194">
        <f t="shared" si="441"/>
        <v>11.700000000000001</v>
      </c>
      <c r="BU76" s="194">
        <f t="shared" si="441"/>
        <v>11.700000000000001</v>
      </c>
      <c r="BV76" s="194">
        <f t="shared" si="441"/>
        <v>11.700000000000001</v>
      </c>
      <c r="BW76" s="194">
        <f t="shared" si="441"/>
        <v>11.700000000000001</v>
      </c>
      <c r="BX76" s="194">
        <f t="shared" si="441"/>
        <v>11.700000000000001</v>
      </c>
      <c r="BY76" s="194">
        <f t="shared" si="441"/>
        <v>11.700000000000001</v>
      </c>
      <c r="BZ76" s="194">
        <f t="shared" si="441"/>
        <v>11.700000000000001</v>
      </c>
      <c r="CA76" s="194">
        <f t="shared" si="441"/>
        <v>11.700000000000001</v>
      </c>
      <c r="CB76" s="194">
        <f t="shared" si="441"/>
        <v>11.700000000000001</v>
      </c>
      <c r="CC76" s="194">
        <f t="shared" si="441"/>
        <v>11.700000000000001</v>
      </c>
      <c r="CD76" s="194">
        <f t="shared" si="441"/>
        <v>11.700000000000001</v>
      </c>
      <c r="CE76" s="194">
        <f t="shared" si="441"/>
        <v>11.700000000000001</v>
      </c>
      <c r="CF76" s="194">
        <f t="shared" si="441"/>
        <v>11.700000000000001</v>
      </c>
      <c r="CG76" s="194">
        <f t="shared" si="441"/>
        <v>11.700000000000001</v>
      </c>
      <c r="CH76" s="194">
        <f t="shared" si="441"/>
        <v>11.700000000000001</v>
      </c>
      <c r="CI76" s="194">
        <f t="shared" si="441"/>
        <v>11.700000000000001</v>
      </c>
      <c r="CJ76" s="194">
        <f t="shared" si="441"/>
        <v>11.700000000000001</v>
      </c>
      <c r="CK76" s="194">
        <f t="shared" si="441"/>
        <v>11.700000000000001</v>
      </c>
      <c r="CL76" s="194">
        <f t="shared" si="441"/>
        <v>11.700000000000001</v>
      </c>
      <c r="CM76" s="194">
        <f t="shared" ref="CM76:EX76" si="442">CM48-CM74</f>
        <v>11.700000000000001</v>
      </c>
      <c r="CN76" s="194">
        <f t="shared" si="442"/>
        <v>11.700000000000001</v>
      </c>
      <c r="CO76" s="194">
        <f t="shared" si="442"/>
        <v>11.700000000000001</v>
      </c>
      <c r="CP76" s="194">
        <f t="shared" si="442"/>
        <v>11.700000000000001</v>
      </c>
      <c r="CQ76" s="194">
        <f t="shared" si="442"/>
        <v>11.700000000000001</v>
      </c>
      <c r="CR76" s="194">
        <f t="shared" si="442"/>
        <v>11.700000000000001</v>
      </c>
      <c r="CS76" s="194">
        <f t="shared" si="442"/>
        <v>11.700000000000001</v>
      </c>
      <c r="CT76" s="194">
        <f t="shared" si="442"/>
        <v>11.700000000000001</v>
      </c>
      <c r="CU76" s="194">
        <f t="shared" si="442"/>
        <v>11.700000000000001</v>
      </c>
      <c r="CV76" s="194">
        <f t="shared" si="442"/>
        <v>11.700000000000001</v>
      </c>
      <c r="CW76" s="194">
        <f t="shared" si="442"/>
        <v>11.700000000000001</v>
      </c>
      <c r="CX76" s="194">
        <f t="shared" si="442"/>
        <v>11.700000000000001</v>
      </c>
      <c r="CY76" s="194">
        <f t="shared" si="442"/>
        <v>11.700000000000001</v>
      </c>
      <c r="CZ76" s="194">
        <f t="shared" si="442"/>
        <v>11.700000000000001</v>
      </c>
      <c r="DA76" s="194">
        <f t="shared" si="442"/>
        <v>11.700000000000001</v>
      </c>
      <c r="DB76" s="194">
        <f t="shared" si="442"/>
        <v>11.700000000000001</v>
      </c>
      <c r="DC76" s="194">
        <f t="shared" si="442"/>
        <v>11.700000000000001</v>
      </c>
      <c r="DD76" s="194">
        <f t="shared" si="442"/>
        <v>11.700000000000001</v>
      </c>
      <c r="DE76" s="194">
        <f t="shared" si="442"/>
        <v>11.700000000000001</v>
      </c>
      <c r="DF76" s="194">
        <f t="shared" si="442"/>
        <v>11.700000000000001</v>
      </c>
      <c r="DG76" s="194">
        <f t="shared" si="442"/>
        <v>11.700000000000001</v>
      </c>
      <c r="DH76" s="194">
        <f t="shared" si="442"/>
        <v>11.700000000000001</v>
      </c>
      <c r="DI76" s="194">
        <f t="shared" si="442"/>
        <v>11.700000000000001</v>
      </c>
      <c r="DJ76" s="194">
        <f t="shared" si="442"/>
        <v>11.700000000000001</v>
      </c>
      <c r="DK76" s="194">
        <f t="shared" si="442"/>
        <v>11.700000000000001</v>
      </c>
      <c r="DL76" s="194">
        <f t="shared" si="442"/>
        <v>11.700000000000001</v>
      </c>
      <c r="DM76" s="194">
        <f t="shared" si="442"/>
        <v>11.700000000000001</v>
      </c>
      <c r="DN76" s="194">
        <f t="shared" si="442"/>
        <v>11.700000000000001</v>
      </c>
      <c r="DO76" s="194">
        <f t="shared" si="442"/>
        <v>11.700000000000001</v>
      </c>
      <c r="DP76" s="194">
        <f t="shared" si="442"/>
        <v>11.700000000000001</v>
      </c>
      <c r="DQ76" s="194">
        <f t="shared" si="442"/>
        <v>11.700000000000001</v>
      </c>
      <c r="DR76" s="194">
        <f t="shared" si="442"/>
        <v>11.700000000000001</v>
      </c>
      <c r="DS76" s="194">
        <f t="shared" si="442"/>
        <v>11.700000000000001</v>
      </c>
      <c r="DT76" s="194">
        <f t="shared" si="442"/>
        <v>11.700000000000001</v>
      </c>
      <c r="DU76" s="194">
        <f t="shared" si="442"/>
        <v>11.700000000000001</v>
      </c>
      <c r="DV76" s="194">
        <f t="shared" si="442"/>
        <v>11.700000000000001</v>
      </c>
      <c r="DW76" s="194">
        <f t="shared" si="442"/>
        <v>11.700000000000001</v>
      </c>
      <c r="DX76" s="194">
        <f t="shared" si="442"/>
        <v>11.700000000000001</v>
      </c>
      <c r="DY76" s="194">
        <f t="shared" si="442"/>
        <v>11.700000000000001</v>
      </c>
      <c r="DZ76" s="194">
        <f t="shared" si="442"/>
        <v>11.700000000000001</v>
      </c>
      <c r="EA76" s="194">
        <f t="shared" si="442"/>
        <v>11.700000000000001</v>
      </c>
      <c r="EB76" s="194">
        <f t="shared" si="442"/>
        <v>11.700000000000001</v>
      </c>
      <c r="EC76" s="194">
        <f t="shared" si="442"/>
        <v>11.700000000000001</v>
      </c>
      <c r="ED76" s="194">
        <f t="shared" si="442"/>
        <v>11.700000000000001</v>
      </c>
      <c r="EE76" s="194">
        <f t="shared" si="442"/>
        <v>11.700000000000001</v>
      </c>
      <c r="EF76" s="194">
        <f t="shared" si="442"/>
        <v>11.700000000000001</v>
      </c>
      <c r="EG76" s="194">
        <f t="shared" si="442"/>
        <v>11.700000000000001</v>
      </c>
      <c r="EH76" s="194">
        <f t="shared" si="442"/>
        <v>11.700000000000001</v>
      </c>
      <c r="EI76" s="194">
        <f t="shared" si="442"/>
        <v>11.700000000000001</v>
      </c>
      <c r="EJ76" s="194">
        <f t="shared" si="442"/>
        <v>11.700000000000001</v>
      </c>
      <c r="EK76" s="194">
        <f t="shared" si="442"/>
        <v>11.700000000000001</v>
      </c>
      <c r="EL76" s="194">
        <f t="shared" si="442"/>
        <v>11.700000000000001</v>
      </c>
      <c r="EM76" s="194">
        <f t="shared" si="442"/>
        <v>11.700000000000001</v>
      </c>
      <c r="EN76" s="194">
        <f t="shared" si="442"/>
        <v>11.700000000000001</v>
      </c>
      <c r="EO76" s="194">
        <f t="shared" si="442"/>
        <v>11.700000000000001</v>
      </c>
      <c r="EP76" s="194">
        <f t="shared" si="442"/>
        <v>12.700000000000001</v>
      </c>
      <c r="EQ76" s="194">
        <f t="shared" si="442"/>
        <v>13.700000000000001</v>
      </c>
      <c r="ER76" s="194">
        <f t="shared" si="442"/>
        <v>14.700000000000001</v>
      </c>
      <c r="ES76" s="194">
        <f t="shared" si="442"/>
        <v>14.700000000000001</v>
      </c>
      <c r="ET76" s="194">
        <f t="shared" si="442"/>
        <v>14.700000000000001</v>
      </c>
      <c r="EU76" s="194">
        <f t="shared" si="442"/>
        <v>14.700000000000001</v>
      </c>
      <c r="EV76" s="194">
        <f t="shared" si="442"/>
        <v>14.700000000000001</v>
      </c>
      <c r="EW76" s="194">
        <f t="shared" si="442"/>
        <v>14.700000000000001</v>
      </c>
      <c r="EX76" s="194">
        <f t="shared" si="442"/>
        <v>16.700000000000003</v>
      </c>
      <c r="EY76" s="194">
        <f t="shared" ref="EY76:HJ76" si="443">EY48-EY74</f>
        <v>16.700000000000003</v>
      </c>
      <c r="EZ76" s="194">
        <f t="shared" si="443"/>
        <v>16.700000000000003</v>
      </c>
      <c r="FA76" s="194">
        <f t="shared" si="443"/>
        <v>16.700000000000003</v>
      </c>
      <c r="FB76" s="194">
        <f t="shared" si="443"/>
        <v>16.700000000000003</v>
      </c>
      <c r="FC76" s="194">
        <f t="shared" si="443"/>
        <v>16.700000000000003</v>
      </c>
      <c r="FD76" s="194">
        <f t="shared" si="443"/>
        <v>16.700000000000003</v>
      </c>
      <c r="FE76" s="194">
        <f t="shared" si="443"/>
        <v>16.700000000000003</v>
      </c>
      <c r="FF76" s="194">
        <f t="shared" si="443"/>
        <v>16.700000000000003</v>
      </c>
      <c r="FG76" s="194">
        <f t="shared" si="443"/>
        <v>16.700000000000003</v>
      </c>
      <c r="FH76" s="194">
        <f t="shared" si="443"/>
        <v>16.700000000000003</v>
      </c>
      <c r="FI76" s="194">
        <f t="shared" si="443"/>
        <v>16.700000000000003</v>
      </c>
      <c r="FJ76" s="194">
        <f t="shared" si="443"/>
        <v>16.700000000000003</v>
      </c>
      <c r="FK76" s="194">
        <f t="shared" si="443"/>
        <v>16.700000000000003</v>
      </c>
      <c r="FL76" s="194">
        <f t="shared" si="443"/>
        <v>16.700000000000003</v>
      </c>
      <c r="FM76" s="194">
        <f t="shared" si="443"/>
        <v>16.700000000000003</v>
      </c>
      <c r="FN76" s="194">
        <f t="shared" si="443"/>
        <v>16.700000000000003</v>
      </c>
      <c r="FO76" s="194">
        <f t="shared" si="443"/>
        <v>16.700000000000003</v>
      </c>
      <c r="FP76" s="194">
        <f t="shared" si="443"/>
        <v>16.700000000000003</v>
      </c>
      <c r="FQ76" s="194">
        <f t="shared" si="443"/>
        <v>16.700000000000003</v>
      </c>
      <c r="FR76" s="194">
        <f t="shared" si="443"/>
        <v>16.700000000000003</v>
      </c>
      <c r="FS76" s="194">
        <f t="shared" si="443"/>
        <v>16.700000000000003</v>
      </c>
      <c r="FT76" s="194">
        <f t="shared" si="443"/>
        <v>16.700000000000003</v>
      </c>
      <c r="FU76" s="194">
        <f t="shared" si="443"/>
        <v>16.700000000000003</v>
      </c>
      <c r="FV76" s="194">
        <f t="shared" si="443"/>
        <v>16.700000000000003</v>
      </c>
      <c r="FW76" s="194">
        <f t="shared" si="443"/>
        <v>16.700000000000003</v>
      </c>
      <c r="FX76" s="194">
        <f t="shared" si="443"/>
        <v>16.700000000000003</v>
      </c>
      <c r="FY76" s="194">
        <f t="shared" si="443"/>
        <v>16.700000000000003</v>
      </c>
      <c r="FZ76" s="194">
        <f t="shared" si="443"/>
        <v>16.700000000000003</v>
      </c>
      <c r="GA76" s="194">
        <f t="shared" si="443"/>
        <v>16.700000000000003</v>
      </c>
      <c r="GB76" s="194">
        <f t="shared" si="443"/>
        <v>16.700000000000003</v>
      </c>
      <c r="GC76" s="194">
        <f t="shared" si="443"/>
        <v>16.700000000000003</v>
      </c>
      <c r="GD76" s="194">
        <f t="shared" si="443"/>
        <v>16.700000000000003</v>
      </c>
      <c r="GE76" s="194">
        <f t="shared" si="443"/>
        <v>16.700000000000003</v>
      </c>
      <c r="GF76" s="194">
        <f t="shared" si="443"/>
        <v>16.700000000000003</v>
      </c>
      <c r="GG76" s="194">
        <f t="shared" si="443"/>
        <v>16.700000000000003</v>
      </c>
      <c r="GH76" s="194">
        <f t="shared" si="443"/>
        <v>16.700000000000003</v>
      </c>
      <c r="GI76" s="194">
        <f t="shared" si="443"/>
        <v>16.700000000000003</v>
      </c>
      <c r="GJ76" s="194">
        <f t="shared" si="443"/>
        <v>16.700000000000003</v>
      </c>
      <c r="GK76" s="194">
        <f t="shared" si="443"/>
        <v>16.700000000000003</v>
      </c>
      <c r="GL76" s="194">
        <f t="shared" si="443"/>
        <v>16.700000000000003</v>
      </c>
      <c r="GM76" s="194">
        <f t="shared" si="443"/>
        <v>16.700000000000003</v>
      </c>
      <c r="GN76" s="194">
        <f t="shared" si="443"/>
        <v>16.700000000000003</v>
      </c>
      <c r="GO76" s="194">
        <f t="shared" si="443"/>
        <v>16.700000000000003</v>
      </c>
      <c r="GP76" s="194">
        <f t="shared" si="443"/>
        <v>16.700000000000003</v>
      </c>
      <c r="GQ76" s="194">
        <f t="shared" si="443"/>
        <v>16.700000000000003</v>
      </c>
      <c r="GR76" s="194">
        <f t="shared" si="443"/>
        <v>16.700000000000003</v>
      </c>
      <c r="GS76" s="194">
        <f t="shared" si="443"/>
        <v>16.700000000000003</v>
      </c>
      <c r="GT76" s="194">
        <f t="shared" si="443"/>
        <v>16.700000000000003</v>
      </c>
      <c r="GU76" s="194">
        <f t="shared" si="443"/>
        <v>16.700000000000003</v>
      </c>
      <c r="GV76" s="194">
        <f t="shared" si="443"/>
        <v>16.700000000000003</v>
      </c>
      <c r="GW76" s="194">
        <f t="shared" si="443"/>
        <v>16.700000000000003</v>
      </c>
      <c r="GX76" s="194">
        <f t="shared" si="443"/>
        <v>16.700000000000003</v>
      </c>
      <c r="GY76" s="194">
        <f t="shared" si="443"/>
        <v>16.700000000000003</v>
      </c>
      <c r="GZ76" s="194">
        <f t="shared" si="443"/>
        <v>16.700000000000003</v>
      </c>
      <c r="HA76" s="194">
        <f t="shared" si="443"/>
        <v>16.700000000000003</v>
      </c>
      <c r="HB76" s="194">
        <f t="shared" si="443"/>
        <v>16.700000000000003</v>
      </c>
      <c r="HC76" s="194">
        <f t="shared" si="443"/>
        <v>16.700000000000003</v>
      </c>
      <c r="HD76" s="194">
        <f t="shared" si="443"/>
        <v>16.700000000000003</v>
      </c>
      <c r="HE76" s="194">
        <f t="shared" si="443"/>
        <v>16.700000000000003</v>
      </c>
      <c r="HF76" s="194">
        <f t="shared" si="443"/>
        <v>16.700000000000003</v>
      </c>
      <c r="HG76" s="194">
        <f t="shared" si="443"/>
        <v>16.700000000000003</v>
      </c>
      <c r="HH76" s="194">
        <f t="shared" si="443"/>
        <v>16.700000000000003</v>
      </c>
      <c r="HI76" s="194">
        <f t="shared" si="443"/>
        <v>16.700000000000003</v>
      </c>
      <c r="HJ76" s="194">
        <f t="shared" si="443"/>
        <v>16.700000000000003</v>
      </c>
      <c r="HK76" s="194">
        <f t="shared" ref="HK76:JV76" si="444">HK48-HK74</f>
        <v>16.700000000000003</v>
      </c>
      <c r="HL76" s="194">
        <f t="shared" si="444"/>
        <v>16.700000000000003</v>
      </c>
      <c r="HM76" s="194">
        <f t="shared" si="444"/>
        <v>16.700000000000003</v>
      </c>
      <c r="HN76" s="194">
        <f t="shared" si="444"/>
        <v>16.700000000000003</v>
      </c>
      <c r="HO76" s="194">
        <f t="shared" si="444"/>
        <v>16.700000000000003</v>
      </c>
      <c r="HP76" s="194">
        <f t="shared" si="444"/>
        <v>16.700000000000003</v>
      </c>
      <c r="HQ76" s="194">
        <f t="shared" si="444"/>
        <v>16.700000000000003</v>
      </c>
      <c r="HR76" s="194">
        <f t="shared" si="444"/>
        <v>16.700000000000003</v>
      </c>
      <c r="HS76" s="194">
        <f t="shared" si="444"/>
        <v>16.700000000000003</v>
      </c>
      <c r="HT76" s="194">
        <f t="shared" si="444"/>
        <v>16.700000000000003</v>
      </c>
      <c r="HU76" s="194">
        <f t="shared" si="444"/>
        <v>16.700000000000003</v>
      </c>
      <c r="HV76" s="194">
        <f t="shared" si="444"/>
        <v>16.700000000000003</v>
      </c>
      <c r="HW76" s="194">
        <f t="shared" si="444"/>
        <v>16.700000000000003</v>
      </c>
      <c r="HX76" s="194">
        <f t="shared" si="444"/>
        <v>16.700000000000003</v>
      </c>
      <c r="HY76" s="194">
        <f t="shared" si="444"/>
        <v>16.700000000000003</v>
      </c>
      <c r="HZ76" s="194">
        <f t="shared" si="444"/>
        <v>16.700000000000003</v>
      </c>
      <c r="IA76" s="194">
        <f t="shared" si="444"/>
        <v>16.700000000000003</v>
      </c>
      <c r="IB76" s="194">
        <f t="shared" si="444"/>
        <v>16.700000000000003</v>
      </c>
      <c r="IC76" s="194">
        <f t="shared" si="444"/>
        <v>16.700000000000003</v>
      </c>
      <c r="ID76" s="194">
        <f t="shared" si="444"/>
        <v>16.700000000000003</v>
      </c>
      <c r="IE76" s="194">
        <f t="shared" si="444"/>
        <v>16.700000000000003</v>
      </c>
      <c r="IF76" s="194">
        <f t="shared" si="444"/>
        <v>16.700000000000003</v>
      </c>
      <c r="IG76" s="194">
        <f t="shared" si="444"/>
        <v>16.700000000000003</v>
      </c>
      <c r="IH76" s="194">
        <f t="shared" si="444"/>
        <v>16.700000000000003</v>
      </c>
      <c r="II76" s="194">
        <f t="shared" si="444"/>
        <v>16.700000000000003</v>
      </c>
      <c r="IJ76" s="194">
        <f t="shared" si="444"/>
        <v>16.700000000000003</v>
      </c>
      <c r="IK76" s="194">
        <f t="shared" si="444"/>
        <v>16.700000000000003</v>
      </c>
      <c r="IL76" s="194">
        <f t="shared" si="444"/>
        <v>16.700000000000003</v>
      </c>
      <c r="IM76" s="194">
        <f t="shared" si="444"/>
        <v>16.700000000000003</v>
      </c>
      <c r="IN76" s="194">
        <f t="shared" si="444"/>
        <v>16.700000000000003</v>
      </c>
      <c r="IO76" s="194">
        <f t="shared" si="444"/>
        <v>16.700000000000003</v>
      </c>
      <c r="IP76" s="194">
        <f t="shared" si="444"/>
        <v>16.700000000000003</v>
      </c>
      <c r="IQ76" s="194">
        <f t="shared" si="444"/>
        <v>16.700000000000003</v>
      </c>
      <c r="IR76" s="194">
        <f t="shared" si="444"/>
        <v>16.700000000000003</v>
      </c>
      <c r="IS76" s="194">
        <f t="shared" si="444"/>
        <v>16.700000000000003</v>
      </c>
      <c r="IT76" s="194">
        <f t="shared" si="444"/>
        <v>16.700000000000003</v>
      </c>
      <c r="IU76" s="194">
        <f t="shared" si="444"/>
        <v>16.700000000000003</v>
      </c>
      <c r="IV76" s="194">
        <f t="shared" si="444"/>
        <v>16.700000000000003</v>
      </c>
      <c r="IW76" s="194">
        <f t="shared" si="444"/>
        <v>16.700000000000003</v>
      </c>
      <c r="IX76" s="194">
        <f t="shared" si="444"/>
        <v>16.700000000000003</v>
      </c>
      <c r="IY76" s="194">
        <f t="shared" si="444"/>
        <v>16.700000000000003</v>
      </c>
      <c r="IZ76" s="194">
        <f t="shared" si="444"/>
        <v>16.700000000000003</v>
      </c>
      <c r="JA76" s="194">
        <f t="shared" si="444"/>
        <v>16.700000000000003</v>
      </c>
      <c r="JB76" s="194">
        <f t="shared" si="444"/>
        <v>16.700000000000003</v>
      </c>
      <c r="JC76" s="194">
        <f t="shared" si="444"/>
        <v>16.700000000000003</v>
      </c>
      <c r="JD76" s="194">
        <f t="shared" si="444"/>
        <v>16.700000000000003</v>
      </c>
      <c r="JE76" s="194">
        <f t="shared" si="444"/>
        <v>16.700000000000003</v>
      </c>
      <c r="JF76" s="194">
        <f t="shared" si="444"/>
        <v>16.700000000000003</v>
      </c>
      <c r="JG76" s="194">
        <f t="shared" si="444"/>
        <v>16.700000000000003</v>
      </c>
      <c r="JH76" s="194">
        <f t="shared" si="444"/>
        <v>16.700000000000003</v>
      </c>
      <c r="JI76" s="194">
        <f t="shared" si="444"/>
        <v>16.700000000000003</v>
      </c>
      <c r="JJ76" s="194">
        <f t="shared" si="444"/>
        <v>16.700000000000003</v>
      </c>
      <c r="JK76" s="194">
        <f t="shared" si="444"/>
        <v>16.700000000000003</v>
      </c>
      <c r="JL76" s="194">
        <f t="shared" si="444"/>
        <v>16.700000000000003</v>
      </c>
      <c r="JM76" s="194">
        <f t="shared" si="444"/>
        <v>16.700000000000003</v>
      </c>
      <c r="JN76" s="194">
        <f t="shared" si="444"/>
        <v>16.700000000000003</v>
      </c>
      <c r="JO76" s="194">
        <f t="shared" si="444"/>
        <v>16.700000000000003</v>
      </c>
      <c r="JP76" s="194">
        <f t="shared" si="444"/>
        <v>16.700000000000003</v>
      </c>
      <c r="JQ76" s="194">
        <f t="shared" si="444"/>
        <v>16.700000000000003</v>
      </c>
      <c r="JR76" s="194">
        <f t="shared" si="444"/>
        <v>16.700000000000003</v>
      </c>
      <c r="JS76" s="194">
        <f t="shared" si="444"/>
        <v>16.700000000000003</v>
      </c>
      <c r="JT76" s="194">
        <f t="shared" si="444"/>
        <v>16.700000000000003</v>
      </c>
      <c r="JU76" s="194">
        <f t="shared" si="444"/>
        <v>16.700000000000003</v>
      </c>
      <c r="JV76" s="194">
        <f t="shared" si="444"/>
        <v>16.700000000000003</v>
      </c>
      <c r="JW76" s="194">
        <f t="shared" ref="JW76:MH76" si="445">JW48-JW74</f>
        <v>16.700000000000003</v>
      </c>
      <c r="JX76" s="194">
        <f t="shared" si="445"/>
        <v>16.700000000000003</v>
      </c>
      <c r="JY76" s="194">
        <f t="shared" si="445"/>
        <v>16.700000000000003</v>
      </c>
      <c r="JZ76" s="194">
        <f t="shared" si="445"/>
        <v>16.700000000000003</v>
      </c>
      <c r="KA76" s="194">
        <f t="shared" si="445"/>
        <v>16.700000000000003</v>
      </c>
      <c r="KB76" s="194">
        <f t="shared" si="445"/>
        <v>16.700000000000003</v>
      </c>
      <c r="KC76" s="194">
        <f t="shared" si="445"/>
        <v>16.700000000000003</v>
      </c>
      <c r="KD76" s="194">
        <f t="shared" si="445"/>
        <v>16.700000000000003</v>
      </c>
      <c r="KE76" s="194">
        <f t="shared" si="445"/>
        <v>16.700000000000003</v>
      </c>
      <c r="KF76" s="194">
        <f t="shared" si="445"/>
        <v>16.700000000000003</v>
      </c>
      <c r="KG76" s="194">
        <f t="shared" si="445"/>
        <v>16.700000000000003</v>
      </c>
      <c r="KH76" s="194">
        <f t="shared" si="445"/>
        <v>16.700000000000003</v>
      </c>
      <c r="KI76" s="194">
        <f t="shared" si="445"/>
        <v>16.700000000000003</v>
      </c>
      <c r="KJ76" s="194">
        <f t="shared" si="445"/>
        <v>16.700000000000003</v>
      </c>
      <c r="KK76" s="194">
        <f t="shared" si="445"/>
        <v>16.700000000000003</v>
      </c>
      <c r="KL76" s="194">
        <f t="shared" si="445"/>
        <v>16.700000000000003</v>
      </c>
      <c r="KM76" s="194">
        <f t="shared" si="445"/>
        <v>16.700000000000003</v>
      </c>
      <c r="KN76" s="194">
        <f t="shared" si="445"/>
        <v>17</v>
      </c>
      <c r="KO76" s="194">
        <f t="shared" si="445"/>
        <v>17</v>
      </c>
      <c r="KP76" s="194">
        <f t="shared" si="445"/>
        <v>17</v>
      </c>
      <c r="KQ76" s="194">
        <f t="shared" si="445"/>
        <v>17</v>
      </c>
      <c r="KR76" s="194">
        <f t="shared" si="445"/>
        <v>17</v>
      </c>
      <c r="KS76" s="194">
        <f t="shared" si="445"/>
        <v>17</v>
      </c>
      <c r="KT76" s="194">
        <f t="shared" si="445"/>
        <v>17</v>
      </c>
      <c r="KU76" s="194">
        <f t="shared" si="445"/>
        <v>17</v>
      </c>
      <c r="KV76" s="194">
        <f t="shared" si="445"/>
        <v>17</v>
      </c>
      <c r="KW76" s="194">
        <f t="shared" si="445"/>
        <v>17</v>
      </c>
      <c r="KX76" s="194">
        <f t="shared" si="445"/>
        <v>17</v>
      </c>
      <c r="KY76" s="194">
        <f t="shared" si="445"/>
        <v>17</v>
      </c>
      <c r="KZ76" s="194">
        <f t="shared" si="445"/>
        <v>17</v>
      </c>
      <c r="LA76" s="194">
        <f t="shared" si="445"/>
        <v>17</v>
      </c>
      <c r="LB76" s="194">
        <f t="shared" si="445"/>
        <v>17</v>
      </c>
      <c r="LC76" s="194">
        <f t="shared" si="445"/>
        <v>17</v>
      </c>
      <c r="LD76" s="194">
        <f t="shared" si="445"/>
        <v>17</v>
      </c>
      <c r="LE76" s="194">
        <f t="shared" si="445"/>
        <v>17</v>
      </c>
      <c r="LF76" s="194">
        <f t="shared" si="445"/>
        <v>17</v>
      </c>
      <c r="LG76" s="194">
        <f t="shared" si="445"/>
        <v>17</v>
      </c>
      <c r="LH76" s="194">
        <f t="shared" si="445"/>
        <v>17</v>
      </c>
      <c r="LI76" s="194">
        <f t="shared" si="445"/>
        <v>17</v>
      </c>
      <c r="LJ76" s="194">
        <f t="shared" si="445"/>
        <v>17</v>
      </c>
      <c r="LK76" s="194">
        <f t="shared" si="445"/>
        <v>17</v>
      </c>
      <c r="LL76" s="194">
        <f t="shared" si="445"/>
        <v>17</v>
      </c>
      <c r="LM76" s="194">
        <f t="shared" si="445"/>
        <v>17</v>
      </c>
      <c r="LN76" s="194">
        <f t="shared" si="445"/>
        <v>17</v>
      </c>
      <c r="LO76" s="194">
        <f t="shared" si="445"/>
        <v>17</v>
      </c>
      <c r="LP76" s="194">
        <f t="shared" si="445"/>
        <v>17</v>
      </c>
      <c r="LQ76" s="194">
        <f t="shared" si="445"/>
        <v>17</v>
      </c>
      <c r="LR76" s="194">
        <f t="shared" si="445"/>
        <v>17</v>
      </c>
      <c r="LS76" s="194">
        <f t="shared" si="445"/>
        <v>17</v>
      </c>
      <c r="LT76" s="194">
        <f t="shared" si="445"/>
        <v>17</v>
      </c>
      <c r="LU76" s="194">
        <f t="shared" si="445"/>
        <v>17</v>
      </c>
      <c r="LV76" s="194">
        <f t="shared" si="445"/>
        <v>17</v>
      </c>
      <c r="LW76" s="194">
        <f t="shared" si="445"/>
        <v>17</v>
      </c>
      <c r="LX76" s="194">
        <f t="shared" si="445"/>
        <v>17.3</v>
      </c>
      <c r="LY76" s="194">
        <f t="shared" si="445"/>
        <v>17.3</v>
      </c>
      <c r="LZ76" s="194">
        <f t="shared" si="445"/>
        <v>17.3</v>
      </c>
      <c r="MA76" s="194">
        <f t="shared" si="445"/>
        <v>17.3</v>
      </c>
      <c r="MB76" s="194">
        <f t="shared" si="445"/>
        <v>17.3</v>
      </c>
      <c r="MC76" s="194">
        <f t="shared" si="445"/>
        <v>17.3</v>
      </c>
      <c r="MD76" s="194">
        <f t="shared" si="445"/>
        <v>17.3</v>
      </c>
      <c r="ME76" s="194">
        <f t="shared" si="445"/>
        <v>17.3</v>
      </c>
      <c r="MF76" s="194">
        <f t="shared" si="445"/>
        <v>17.3</v>
      </c>
      <c r="MG76" s="194">
        <f t="shared" si="445"/>
        <v>17.3</v>
      </c>
      <c r="MH76" s="194">
        <f t="shared" si="445"/>
        <v>17.3</v>
      </c>
      <c r="MI76" s="194">
        <f t="shared" ref="MI76:OA76" si="446">MI48-MI74</f>
        <v>17.3</v>
      </c>
      <c r="MJ76" s="194">
        <f t="shared" si="446"/>
        <v>17.3</v>
      </c>
      <c r="MK76" s="194">
        <f t="shared" si="446"/>
        <v>17.3</v>
      </c>
      <c r="ML76" s="194">
        <f t="shared" si="446"/>
        <v>17.3</v>
      </c>
      <c r="MM76" s="194">
        <f t="shared" si="446"/>
        <v>17.3</v>
      </c>
      <c r="MN76" s="194">
        <f t="shared" si="446"/>
        <v>17.3</v>
      </c>
      <c r="MO76" s="194">
        <f t="shared" si="446"/>
        <v>17.3</v>
      </c>
      <c r="MP76" s="194">
        <f t="shared" si="446"/>
        <v>17.3</v>
      </c>
      <c r="MQ76" s="194">
        <f t="shared" si="446"/>
        <v>17.3</v>
      </c>
      <c r="MR76" s="194">
        <f t="shared" si="446"/>
        <v>17.3</v>
      </c>
      <c r="MS76" s="194">
        <f t="shared" si="446"/>
        <v>17.3</v>
      </c>
      <c r="MT76" s="194">
        <f t="shared" si="446"/>
        <v>17.3</v>
      </c>
      <c r="MU76" s="194">
        <f t="shared" si="446"/>
        <v>17.3</v>
      </c>
      <c r="MV76" s="194">
        <f t="shared" si="446"/>
        <v>17.3</v>
      </c>
      <c r="MW76" s="194">
        <f t="shared" si="446"/>
        <v>17.3</v>
      </c>
      <c r="MX76" s="194">
        <f t="shared" si="446"/>
        <v>17.3</v>
      </c>
      <c r="MY76" s="194">
        <f t="shared" si="446"/>
        <v>17.3</v>
      </c>
      <c r="MZ76" s="194">
        <f t="shared" si="446"/>
        <v>17.3</v>
      </c>
      <c r="NA76" s="194">
        <f t="shared" si="446"/>
        <v>17.3</v>
      </c>
      <c r="NB76" s="194">
        <f t="shared" si="446"/>
        <v>17.3</v>
      </c>
      <c r="NC76" s="194">
        <f t="shared" si="446"/>
        <v>17.3</v>
      </c>
      <c r="ND76" s="194">
        <f t="shared" si="446"/>
        <v>17.3</v>
      </c>
      <c r="NE76" s="194">
        <f t="shared" si="446"/>
        <v>17.3</v>
      </c>
      <c r="NF76" s="194">
        <f t="shared" si="446"/>
        <v>17.3</v>
      </c>
      <c r="NG76" s="194">
        <f t="shared" si="446"/>
        <v>17.3</v>
      </c>
      <c r="NH76" s="194">
        <f t="shared" si="446"/>
        <v>17.600000000000001</v>
      </c>
      <c r="NI76" s="194">
        <f t="shared" si="446"/>
        <v>17.600000000000001</v>
      </c>
      <c r="NJ76" s="194">
        <f t="shared" si="446"/>
        <v>17.600000000000001</v>
      </c>
      <c r="NK76" s="194">
        <f t="shared" si="446"/>
        <v>17.600000000000001</v>
      </c>
      <c r="NL76" s="194">
        <f t="shared" si="446"/>
        <v>17.600000000000001</v>
      </c>
      <c r="NM76" s="194">
        <f t="shared" si="446"/>
        <v>17.600000000000001</v>
      </c>
      <c r="NN76" s="194">
        <f t="shared" si="446"/>
        <v>17.600000000000001</v>
      </c>
      <c r="NO76" s="194">
        <f t="shared" si="446"/>
        <v>17.600000000000001</v>
      </c>
      <c r="NP76" s="194">
        <f t="shared" si="446"/>
        <v>17.600000000000001</v>
      </c>
      <c r="NQ76" s="194">
        <f t="shared" si="446"/>
        <v>17.600000000000001</v>
      </c>
      <c r="NR76" s="194">
        <f t="shared" si="446"/>
        <v>17.600000000000001</v>
      </c>
      <c r="NS76" s="194">
        <f t="shared" si="446"/>
        <v>17.600000000000001</v>
      </c>
      <c r="NT76" s="194">
        <f t="shared" si="446"/>
        <v>17.600000000000001</v>
      </c>
      <c r="NU76" s="194">
        <f t="shared" si="446"/>
        <v>17.600000000000001</v>
      </c>
      <c r="NV76" s="194">
        <f t="shared" si="446"/>
        <v>17.600000000000001</v>
      </c>
      <c r="NW76" s="194">
        <f t="shared" si="446"/>
        <v>17.600000000000001</v>
      </c>
      <c r="NX76" s="194">
        <f t="shared" si="446"/>
        <v>17.600000000000001</v>
      </c>
      <c r="NY76" s="194">
        <f t="shared" si="446"/>
        <v>17.600000000000001</v>
      </c>
      <c r="NZ76" s="194">
        <f t="shared" si="446"/>
        <v>17.600000000000001</v>
      </c>
      <c r="OA76" s="194">
        <f t="shared" si="446"/>
        <v>17.600000000000001</v>
      </c>
    </row>
    <row r="77" spans="1:412" x14ac:dyDescent="0.2">
      <c r="D77" s="15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6"/>
      <c r="BW77" s="16"/>
      <c r="BX77" s="16"/>
      <c r="BY77" s="16"/>
      <c r="BZ77" s="16"/>
    </row>
    <row r="78" spans="1:412" ht="10.5" x14ac:dyDescent="0.25">
      <c r="A78" s="14" t="s">
        <v>140</v>
      </c>
      <c r="D78" s="180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  <c r="BZ78" s="16"/>
    </row>
    <row r="79" spans="1:412" x14ac:dyDescent="0.2">
      <c r="B79" s="8" t="s">
        <v>130</v>
      </c>
      <c r="Z79" s="16">
        <f>SUM(Z6:Z7)</f>
        <v>0</v>
      </c>
      <c r="AA79" s="16">
        <f>SUM(AA6:AA7)</f>
        <v>0</v>
      </c>
      <c r="AB79" s="16">
        <f>SUM(AB6:AB7)</f>
        <v>0</v>
      </c>
      <c r="AC79" s="16">
        <f>SUM(AC6:AC7)</f>
        <v>0</v>
      </c>
      <c r="AD79" s="16">
        <f>SUM(AD6:AD7)</f>
        <v>0</v>
      </c>
      <c r="AE79" s="16">
        <f>SUM(AE6:AE7)</f>
        <v>0</v>
      </c>
      <c r="AF79" s="16">
        <f>SUM(AF6:AF7)</f>
        <v>0</v>
      </c>
      <c r="AG79" s="16">
        <f>SUM(AG6:AG7)</f>
        <v>0</v>
      </c>
      <c r="AH79" s="16">
        <f>SUM(AH6:AH7)</f>
        <v>0</v>
      </c>
      <c r="AI79" s="16">
        <f>SUM(AI6:AI7)</f>
        <v>0</v>
      </c>
      <c r="AJ79" s="16">
        <f>SUM(AJ6:AJ7)</f>
        <v>0</v>
      </c>
      <c r="AK79" s="16">
        <f>SUM(AK6:AK7)</f>
        <v>0</v>
      </c>
      <c r="AL79" s="16">
        <f>SUM(AL6:AL7)</f>
        <v>0</v>
      </c>
      <c r="AM79" s="16">
        <f>SUM(AM6:AM7)</f>
        <v>0</v>
      </c>
      <c r="AN79" s="16">
        <f>SUM(AN6:AN7)</f>
        <v>0</v>
      </c>
      <c r="AO79" s="16">
        <f>SUM(AO6:AO7)</f>
        <v>0</v>
      </c>
      <c r="AP79" s="16">
        <f>SUM(AP6:AP7)</f>
        <v>0</v>
      </c>
      <c r="AQ79" s="16">
        <f>SUM(AQ6:AQ7)</f>
        <v>0</v>
      </c>
      <c r="AR79" s="16">
        <f>SUM(AR6:AR7)</f>
        <v>0</v>
      </c>
      <c r="AS79" s="16">
        <f>SUM(AS6:AS7)</f>
        <v>0</v>
      </c>
      <c r="AT79" s="16">
        <f>SUM(AT6:AT7)</f>
        <v>0</v>
      </c>
      <c r="AU79" s="16">
        <f>SUM(AU6:AU7)</f>
        <v>0</v>
      </c>
      <c r="AV79" s="16">
        <f>SUM(AV6:AV7)</f>
        <v>0</v>
      </c>
      <c r="AW79" s="16">
        <f>SUM(AW6:AW7)</f>
        <v>0</v>
      </c>
      <c r="AX79" s="16">
        <f>SUM(AX6:AX7)</f>
        <v>0</v>
      </c>
      <c r="AY79" s="16">
        <f>SUM(AY6:AY7)</f>
        <v>0</v>
      </c>
      <c r="AZ79" s="16">
        <f>SUM(AZ6:AZ7)</f>
        <v>0</v>
      </c>
      <c r="BA79" s="16">
        <f>SUM(BA6:BA7)</f>
        <v>0</v>
      </c>
      <c r="BB79" s="16">
        <f>SUM(BB6:BB7)</f>
        <v>0</v>
      </c>
      <c r="BC79" s="16">
        <f>SUM(BC6:BC7)</f>
        <v>0</v>
      </c>
      <c r="BD79" s="16">
        <f>SUM(BD6:BD7)</f>
        <v>0</v>
      </c>
      <c r="BE79" s="16">
        <f>SUM(BE6:BE7)</f>
        <v>0</v>
      </c>
      <c r="BF79" s="16">
        <f>SUM(BF6:BF7)</f>
        <v>0</v>
      </c>
      <c r="BG79" s="16">
        <f>SUM(BG6:BG7)</f>
        <v>0</v>
      </c>
      <c r="BH79" s="16">
        <f>SUM(BH6:BH7)</f>
        <v>0</v>
      </c>
      <c r="BI79" s="16">
        <f>SUM(BI6:BI7)</f>
        <v>0</v>
      </c>
      <c r="BJ79" s="16">
        <f>SUM(BJ6:BJ7)</f>
        <v>0</v>
      </c>
      <c r="BK79" s="16">
        <f>SUM(BK6:BK7)</f>
        <v>0</v>
      </c>
      <c r="BL79" s="16">
        <f>SUM(BL6:BL7)</f>
        <v>0</v>
      </c>
      <c r="BM79" s="16">
        <f>SUM(BM6:BM7)</f>
        <v>0</v>
      </c>
      <c r="BN79" s="16">
        <f>SUM(BN6:BN7)</f>
        <v>0</v>
      </c>
      <c r="BO79" s="16">
        <f>SUM(BO6:BO7)</f>
        <v>0</v>
      </c>
      <c r="BP79" s="16">
        <f>SUM(BP6:BP7)</f>
        <v>0</v>
      </c>
      <c r="BQ79" s="16">
        <f>SUM(BQ6:BQ7)</f>
        <v>0</v>
      </c>
      <c r="BR79" s="16">
        <f>SUM(BR6:BR7)</f>
        <v>0</v>
      </c>
      <c r="BS79" s="16">
        <f>SUM(BS6:BS7)</f>
        <v>0</v>
      </c>
      <c r="BT79" s="16">
        <f>SUM(BT6:BT7)</f>
        <v>0</v>
      </c>
      <c r="BU79" s="16">
        <f>SUM(BU6:BU7)</f>
        <v>0</v>
      </c>
      <c r="BV79" s="16">
        <f>SUM(BV6:BV7)</f>
        <v>0</v>
      </c>
      <c r="BW79" s="16">
        <f>SUM(BW6:BW7)</f>
        <v>0</v>
      </c>
      <c r="BX79" s="16">
        <f>SUM(BX6:BX7)</f>
        <v>0</v>
      </c>
      <c r="BY79" s="16">
        <f>SUM(BY6:BY7)</f>
        <v>0</v>
      </c>
      <c r="BZ79" s="16">
        <f>SUM(BZ6:BZ7)</f>
        <v>0</v>
      </c>
      <c r="CA79" s="16">
        <f>SUM(CA6:CA7)</f>
        <v>0</v>
      </c>
      <c r="CB79" s="16">
        <f>SUM(CB6:CB7)</f>
        <v>0</v>
      </c>
      <c r="CC79" s="16">
        <f>SUM(CC6:CC7)</f>
        <v>0</v>
      </c>
      <c r="CD79" s="16">
        <f>SUM(CD6:CD7)</f>
        <v>0</v>
      </c>
      <c r="CE79" s="16">
        <f>SUM(CE6:CE7)</f>
        <v>0</v>
      </c>
      <c r="CF79" s="16">
        <f>SUM(CF6:CF7)</f>
        <v>0</v>
      </c>
      <c r="CG79" s="16">
        <f>SUM(CG6:CG7)</f>
        <v>0</v>
      </c>
      <c r="CH79" s="16">
        <f>SUM(CH6:CH7)</f>
        <v>0</v>
      </c>
      <c r="CI79" s="16">
        <f>SUM(CI6:CI7)</f>
        <v>0</v>
      </c>
      <c r="CJ79" s="16">
        <f>SUM(CJ6:CJ7)</f>
        <v>0</v>
      </c>
      <c r="CK79" s="16">
        <f>SUM(CK6:CK7)</f>
        <v>0</v>
      </c>
      <c r="CL79" s="16">
        <f>SUM(CL6:CL7)</f>
        <v>0</v>
      </c>
      <c r="CM79" s="16">
        <f>SUM(CM6:CM7)</f>
        <v>0</v>
      </c>
      <c r="CN79" s="16">
        <f>SUM(CN6:CN7)</f>
        <v>0</v>
      </c>
      <c r="CO79" s="16">
        <f>SUM(CO6:CO7)</f>
        <v>0</v>
      </c>
      <c r="CP79" s="16">
        <f>SUM(CP6:CP7)</f>
        <v>0</v>
      </c>
      <c r="CQ79" s="16">
        <f>SUM(CQ6:CQ7)</f>
        <v>0</v>
      </c>
      <c r="CR79" s="16">
        <f>SUM(CR6:CR7)</f>
        <v>0</v>
      </c>
      <c r="CS79" s="16">
        <f>SUM(CS6:CS7)</f>
        <v>0</v>
      </c>
      <c r="CT79" s="16">
        <f>SUM(CT6:CT7)</f>
        <v>0</v>
      </c>
      <c r="CU79" s="16">
        <f>SUM(CU6:CU7)</f>
        <v>0</v>
      </c>
      <c r="CV79" s="16">
        <f>SUM(CV6:CV7)</f>
        <v>0</v>
      </c>
      <c r="CW79" s="16">
        <f>SUM(CW6:CW7)</f>
        <v>0</v>
      </c>
      <c r="CX79" s="16">
        <f>SUM(CX6:CX7)</f>
        <v>0</v>
      </c>
      <c r="CY79" s="16">
        <f>SUM(CY6:CY7)</f>
        <v>0</v>
      </c>
      <c r="CZ79" s="16">
        <f>SUM(CZ6:CZ7)</f>
        <v>0</v>
      </c>
      <c r="DA79" s="16">
        <f>SUM(DA6:DA7)</f>
        <v>0</v>
      </c>
      <c r="DB79" s="16">
        <f>SUM(DB6:DB7)</f>
        <v>0</v>
      </c>
      <c r="DC79" s="16">
        <f>SUM(DC6:DC7)</f>
        <v>0</v>
      </c>
      <c r="DD79" s="16">
        <f>SUM(DD6:DD7)</f>
        <v>0</v>
      </c>
      <c r="DE79" s="16">
        <f>SUM(DE6:DE7)</f>
        <v>0</v>
      </c>
      <c r="DF79" s="16">
        <f>SUM(DF6:DF7)</f>
        <v>0</v>
      </c>
      <c r="DG79" s="16">
        <f>SUM(DG6:DG7)</f>
        <v>0</v>
      </c>
      <c r="DH79" s="16">
        <f>SUM(DH6:DH7)</f>
        <v>0</v>
      </c>
      <c r="DI79" s="16">
        <f>SUM(DI6:DI7)</f>
        <v>0</v>
      </c>
      <c r="DJ79" s="16">
        <f>SUM(DJ6:DJ7)</f>
        <v>0</v>
      </c>
      <c r="DK79" s="16">
        <f>SUM(DK6:DK7)</f>
        <v>0</v>
      </c>
      <c r="DL79" s="16">
        <f>SUM(DL6:DL7)</f>
        <v>0</v>
      </c>
      <c r="DM79" s="16">
        <f>SUM(DM6:DM7)</f>
        <v>0</v>
      </c>
      <c r="DN79" s="16">
        <f>SUM(DN6:DN7)</f>
        <v>0</v>
      </c>
      <c r="DO79" s="16">
        <f>SUM(DO6:DO7)</f>
        <v>0</v>
      </c>
      <c r="DP79" s="16">
        <f>SUM(DP6:DP7)</f>
        <v>0</v>
      </c>
      <c r="DQ79" s="16">
        <f>SUM(DQ6:DQ7)</f>
        <v>0</v>
      </c>
      <c r="DR79" s="16">
        <f>SUM(DR6:DR7)</f>
        <v>0</v>
      </c>
      <c r="DS79" s="16">
        <f>SUM(DS6:DS7)</f>
        <v>0</v>
      </c>
      <c r="DT79" s="16">
        <f>SUM(DT6:DT7)</f>
        <v>0</v>
      </c>
      <c r="DU79" s="16">
        <f>SUM(DU6:DU7)</f>
        <v>0</v>
      </c>
      <c r="DV79" s="16">
        <f>SUM(DV6:DV7)</f>
        <v>0</v>
      </c>
      <c r="DW79" s="16">
        <f>SUM(DW6:DW7)</f>
        <v>0</v>
      </c>
      <c r="DX79" s="16">
        <f>SUM(DX6:DX7)</f>
        <v>0</v>
      </c>
      <c r="DY79" s="16">
        <f>SUM(DY6:DY7)</f>
        <v>0</v>
      </c>
      <c r="DZ79" s="16">
        <f>SUM(DZ6:DZ7)</f>
        <v>0</v>
      </c>
      <c r="EA79" s="16">
        <f>SUM(EA6:EA7)</f>
        <v>0</v>
      </c>
      <c r="EB79" s="16">
        <f>SUM(EB6:EB7)</f>
        <v>0</v>
      </c>
      <c r="EC79" s="16">
        <f>SUM(EC6:EC7)</f>
        <v>0</v>
      </c>
      <c r="ED79" s="16">
        <f>SUM(ED6:ED7)</f>
        <v>0</v>
      </c>
      <c r="EE79" s="16">
        <f>SUM(EE6:EE7)</f>
        <v>0</v>
      </c>
      <c r="EF79" s="16">
        <f>SUM(EF6:EF7)</f>
        <v>0</v>
      </c>
      <c r="EG79" s="16">
        <f>SUM(EG6:EG7)</f>
        <v>0</v>
      </c>
      <c r="EH79" s="16">
        <f>SUM(EH6:EH7)</f>
        <v>0</v>
      </c>
      <c r="EI79" s="16">
        <f>SUM(EI6:EI7)</f>
        <v>0</v>
      </c>
      <c r="EJ79" s="16">
        <f>SUM(EJ6:EJ7)</f>
        <v>0</v>
      </c>
      <c r="EK79" s="16">
        <f>SUM(EK6:EK7)</f>
        <v>0</v>
      </c>
      <c r="EL79" s="16">
        <f>SUM(EL6:EL7)</f>
        <v>0</v>
      </c>
      <c r="EM79" s="16">
        <f>SUM(EM6:EM7)</f>
        <v>0</v>
      </c>
      <c r="EN79" s="16">
        <f>SUM(EN6:EN7)</f>
        <v>0</v>
      </c>
      <c r="EO79" s="16">
        <f>SUM(EO6:EO7)</f>
        <v>0</v>
      </c>
      <c r="EP79" s="16">
        <f>SUM(EP6:EP7)</f>
        <v>0</v>
      </c>
      <c r="EQ79" s="16">
        <f>SUM(EQ6:EQ7)</f>
        <v>0</v>
      </c>
      <c r="ER79" s="16">
        <f>SUM(ER6:ER7)</f>
        <v>0</v>
      </c>
      <c r="ES79" s="16">
        <f>SUM(ES6:ES7)</f>
        <v>0</v>
      </c>
      <c r="ET79" s="16">
        <f>SUM(ET6:ET7)</f>
        <v>0</v>
      </c>
      <c r="EU79" s="16">
        <f>SUM(EU6:EU7)</f>
        <v>0</v>
      </c>
      <c r="EV79" s="16">
        <f>SUM(EV6:EV7)</f>
        <v>0</v>
      </c>
      <c r="EW79" s="16">
        <f>SUM(EW6:EW7)</f>
        <v>0</v>
      </c>
      <c r="EX79" s="16">
        <f>SUM(EX6:EX7)</f>
        <v>0</v>
      </c>
      <c r="EY79" s="16">
        <f>SUM(EY6:EY7)</f>
        <v>0</v>
      </c>
      <c r="EZ79" s="16">
        <f>SUM(EZ6:EZ7)</f>
        <v>0</v>
      </c>
      <c r="FA79" s="16">
        <f>SUM(FA6:FA7)</f>
        <v>0</v>
      </c>
      <c r="FB79" s="16">
        <f>SUM(FB6:FB7)</f>
        <v>0</v>
      </c>
      <c r="FC79" s="16">
        <f>SUM(FC6:FC7)</f>
        <v>0</v>
      </c>
      <c r="FD79" s="16">
        <f>SUM(FD6:FD7)</f>
        <v>0</v>
      </c>
      <c r="FE79" s="16">
        <f>SUM(FE6:FE7)</f>
        <v>0</v>
      </c>
      <c r="FF79" s="16">
        <f>SUM(FF6:FF7)</f>
        <v>0</v>
      </c>
      <c r="FG79" s="16">
        <f>SUM(FG6:FG7)</f>
        <v>0</v>
      </c>
      <c r="FH79" s="16">
        <f>SUM(FH6:FH7)</f>
        <v>0</v>
      </c>
      <c r="FI79" s="16">
        <f>SUM(FI6:FI7)</f>
        <v>0</v>
      </c>
      <c r="FJ79" s="16">
        <f>SUM(FJ6:FJ7)</f>
        <v>0</v>
      </c>
      <c r="FK79" s="16">
        <f>SUM(FK6:FK7)</f>
        <v>0</v>
      </c>
      <c r="FL79" s="16">
        <f>SUM(FL6:FL7)</f>
        <v>0</v>
      </c>
      <c r="FM79" s="16">
        <f>SUM(FM6:FM7)</f>
        <v>0</v>
      </c>
      <c r="FN79" s="16">
        <f>SUM(FN6:FN7)</f>
        <v>0</v>
      </c>
      <c r="FO79" s="16">
        <f>SUM(FO6:FO7)</f>
        <v>0</v>
      </c>
      <c r="FP79" s="16">
        <f>SUM(FP6:FP7)</f>
        <v>0</v>
      </c>
      <c r="FQ79" s="16">
        <f>SUM(FQ6:FQ7)</f>
        <v>0</v>
      </c>
      <c r="FR79" s="16">
        <f>SUM(FR6:FR7)</f>
        <v>0</v>
      </c>
      <c r="FS79" s="16">
        <f>SUM(FS6:FS7)</f>
        <v>0</v>
      </c>
      <c r="FT79" s="16">
        <f>SUM(FT6:FT7)</f>
        <v>0</v>
      </c>
      <c r="FU79" s="16">
        <f>SUM(FU6:FU7)</f>
        <v>0</v>
      </c>
      <c r="FV79" s="16">
        <f>SUM(FV6:FV7)</f>
        <v>0</v>
      </c>
      <c r="FW79" s="16">
        <f>SUM(FW6:FW7)</f>
        <v>0</v>
      </c>
      <c r="FX79" s="16">
        <f>SUM(FX6:FX7)</f>
        <v>0</v>
      </c>
      <c r="FY79" s="16">
        <f>SUM(FY6:FY7)</f>
        <v>0</v>
      </c>
      <c r="FZ79" s="16">
        <f>SUM(FZ6:FZ7)</f>
        <v>0</v>
      </c>
      <c r="GA79" s="16">
        <f>SUM(GA6:GA7)</f>
        <v>0</v>
      </c>
      <c r="GB79" s="16">
        <f>SUM(GB6:GB7)</f>
        <v>0</v>
      </c>
      <c r="GC79" s="16">
        <f>SUM(GC6:GC7)</f>
        <v>0</v>
      </c>
      <c r="GD79" s="16">
        <f>SUM(GD6:GD7)</f>
        <v>0</v>
      </c>
      <c r="GE79" s="16">
        <f>SUM(GE6:GE7)</f>
        <v>0</v>
      </c>
      <c r="GF79" s="16">
        <f>SUM(GF6:GF7)</f>
        <v>0</v>
      </c>
      <c r="GG79" s="16">
        <f>SUM(GG6:GG7)</f>
        <v>0</v>
      </c>
      <c r="GH79" s="16">
        <f>SUM(GH6:GH7)</f>
        <v>0</v>
      </c>
      <c r="GI79" s="16">
        <f>SUM(GI6:GI7)</f>
        <v>0</v>
      </c>
      <c r="GJ79" s="16">
        <f>SUM(GJ6:GJ7)</f>
        <v>0</v>
      </c>
      <c r="GK79" s="16">
        <f>SUM(GK6:GK7)</f>
        <v>0</v>
      </c>
      <c r="GL79" s="16">
        <f>SUM(GL6:GL7)</f>
        <v>0</v>
      </c>
      <c r="GM79" s="16">
        <f>SUM(GM6:GM7)</f>
        <v>0</v>
      </c>
      <c r="GN79" s="16">
        <f>SUM(GN6:GN7)</f>
        <v>0</v>
      </c>
      <c r="GO79" s="16">
        <f>SUM(GO6:GO7)</f>
        <v>0</v>
      </c>
      <c r="GP79" s="16">
        <f>SUM(GP6:GP7)</f>
        <v>0</v>
      </c>
      <c r="GQ79" s="16">
        <f>SUM(GQ6:GQ7)</f>
        <v>0</v>
      </c>
      <c r="GR79" s="16">
        <f>SUM(GR6:GR7)</f>
        <v>0</v>
      </c>
      <c r="GS79" s="16">
        <f>SUM(GS6:GS7)</f>
        <v>0</v>
      </c>
      <c r="GT79" s="16">
        <f>SUM(GT6:GT7)</f>
        <v>0</v>
      </c>
      <c r="GU79" s="16">
        <f>SUM(GU6:GU7)</f>
        <v>0</v>
      </c>
      <c r="GV79" s="16">
        <f>SUM(GV6:GV7)</f>
        <v>0</v>
      </c>
      <c r="GW79" s="16">
        <f>SUM(GW6:GW7)</f>
        <v>0</v>
      </c>
      <c r="GX79" s="16">
        <f>SUM(GX6:GX7)</f>
        <v>0</v>
      </c>
      <c r="GY79" s="16">
        <f>SUM(GY6:GY7)</f>
        <v>0</v>
      </c>
      <c r="GZ79" s="16">
        <f>SUM(GZ6:GZ7)</f>
        <v>0</v>
      </c>
      <c r="HA79" s="16">
        <f>SUM(HA6:HA7)</f>
        <v>0</v>
      </c>
      <c r="HB79" s="16">
        <f>SUM(HB6:HB7)</f>
        <v>0</v>
      </c>
      <c r="HC79" s="16">
        <f>SUM(HC6:HC7)</f>
        <v>0</v>
      </c>
      <c r="HD79" s="16">
        <f>SUM(HD6:HD7)</f>
        <v>0</v>
      </c>
      <c r="HE79" s="16">
        <f>SUM(HE6:HE7)</f>
        <v>0</v>
      </c>
      <c r="HF79" s="16">
        <f>SUM(HF6:HF7)</f>
        <v>0</v>
      </c>
      <c r="HG79" s="16">
        <f>SUM(HG6:HG7)</f>
        <v>0</v>
      </c>
      <c r="HH79" s="16">
        <f>SUM(HH6:HH7)</f>
        <v>0</v>
      </c>
      <c r="HI79" s="16">
        <f>SUM(HI6:HI7)</f>
        <v>0</v>
      </c>
      <c r="HJ79" s="16">
        <f>SUM(HJ6:HJ7)</f>
        <v>0</v>
      </c>
      <c r="HK79" s="16">
        <f>SUM(HK6:HK7)</f>
        <v>0</v>
      </c>
      <c r="HL79" s="16">
        <f>SUM(HL6:HL7)</f>
        <v>0</v>
      </c>
      <c r="HM79" s="16">
        <f>SUM(HM6:HM7)</f>
        <v>0</v>
      </c>
      <c r="HN79" s="16">
        <f>SUM(HN6:HN7)</f>
        <v>0</v>
      </c>
      <c r="HO79" s="16">
        <f>SUM(HO6:HO7)</f>
        <v>0</v>
      </c>
      <c r="HP79" s="16">
        <f>SUM(HP6:HP7)</f>
        <v>0</v>
      </c>
      <c r="HQ79" s="16">
        <f>SUM(HQ6:HQ7)</f>
        <v>0</v>
      </c>
      <c r="HR79" s="16">
        <f>SUM(HR6:HR7)</f>
        <v>0</v>
      </c>
      <c r="HS79" s="16">
        <f>SUM(HS6:HS7)</f>
        <v>0</v>
      </c>
      <c r="HT79" s="16">
        <f>SUM(HT6:HT7)</f>
        <v>0</v>
      </c>
      <c r="HU79" s="16">
        <f>SUM(HU6:HU7)</f>
        <v>0</v>
      </c>
      <c r="HV79" s="16">
        <f>SUM(HV6:HV7)</f>
        <v>0</v>
      </c>
      <c r="HW79" s="16">
        <f>SUM(HW6:HW7)</f>
        <v>0</v>
      </c>
      <c r="HX79" s="16">
        <f>SUM(HX6:HX7)</f>
        <v>0</v>
      </c>
      <c r="HY79" s="16">
        <f>SUM(HY6:HY7)</f>
        <v>0</v>
      </c>
      <c r="HZ79" s="16">
        <f>SUM(HZ6:HZ7)</f>
        <v>0</v>
      </c>
      <c r="IA79" s="16">
        <f>SUM(IA6:IA7)</f>
        <v>0</v>
      </c>
      <c r="IB79" s="16">
        <f>SUM(IB6:IB7)</f>
        <v>0</v>
      </c>
      <c r="IC79" s="16">
        <f>SUM(IC6:IC7)</f>
        <v>0</v>
      </c>
      <c r="ID79" s="16">
        <f>SUM(ID6:ID7)</f>
        <v>0</v>
      </c>
      <c r="IE79" s="16">
        <f>SUM(IE6:IE7)</f>
        <v>0</v>
      </c>
      <c r="IF79" s="16">
        <f>SUM(IF6:IF7)</f>
        <v>0</v>
      </c>
      <c r="IG79" s="16">
        <f>SUM(IG6:IG7)</f>
        <v>0</v>
      </c>
      <c r="IH79" s="16">
        <f>SUM(IH6:IH7)</f>
        <v>0</v>
      </c>
      <c r="II79" s="16">
        <f>SUM(II6:II7)</f>
        <v>0</v>
      </c>
      <c r="IJ79" s="16">
        <f>SUM(IJ6:IJ7)</f>
        <v>0</v>
      </c>
      <c r="IK79" s="16">
        <f>SUM(IK6:IK7)</f>
        <v>0</v>
      </c>
      <c r="IL79" s="16">
        <f>SUM(IL6:IL7)</f>
        <v>0</v>
      </c>
      <c r="IM79" s="16">
        <f>SUM(IM6:IM7)</f>
        <v>0</v>
      </c>
      <c r="IN79" s="16">
        <f>SUM(IN6:IN7)</f>
        <v>0</v>
      </c>
      <c r="IO79" s="16">
        <f>SUM(IO6:IO7)</f>
        <v>0</v>
      </c>
      <c r="IP79" s="16">
        <f>SUM(IP6:IP7)</f>
        <v>0</v>
      </c>
      <c r="IQ79" s="16">
        <f>SUM(IQ6:IQ7)</f>
        <v>0</v>
      </c>
      <c r="IR79" s="16">
        <f>SUM(IR6:IR7)</f>
        <v>0</v>
      </c>
      <c r="IS79" s="16">
        <f>SUM(IS6:IS7)</f>
        <v>0</v>
      </c>
      <c r="IT79" s="16">
        <f>SUM(IT6:IT7)</f>
        <v>0</v>
      </c>
      <c r="IU79" s="16">
        <f>SUM(IU6:IU7)</f>
        <v>0</v>
      </c>
      <c r="IV79" s="16">
        <f>SUM(IV6:IV7)</f>
        <v>0</v>
      </c>
      <c r="IW79" s="16">
        <f>SUM(IW6:IW7)</f>
        <v>0</v>
      </c>
      <c r="IX79" s="16">
        <f>SUM(IX6:IX7)</f>
        <v>0</v>
      </c>
      <c r="IY79" s="16">
        <f>SUM(IY6:IY7)</f>
        <v>0</v>
      </c>
      <c r="IZ79" s="16">
        <f>SUM(IZ6:IZ7)</f>
        <v>0</v>
      </c>
      <c r="JA79" s="16">
        <f>SUM(JA6:JA7)</f>
        <v>0</v>
      </c>
      <c r="JB79" s="16">
        <f>SUM(JB6:JB7)</f>
        <v>0</v>
      </c>
      <c r="JC79" s="16">
        <f>SUM(JC6:JC7)</f>
        <v>0</v>
      </c>
      <c r="JD79" s="16">
        <f>SUM(JD6:JD7)</f>
        <v>0</v>
      </c>
      <c r="JE79" s="16">
        <f>SUM(JE6:JE7)</f>
        <v>0</v>
      </c>
      <c r="JF79" s="16">
        <f>SUM(JF6:JF7)</f>
        <v>0</v>
      </c>
      <c r="JG79" s="16">
        <f>SUM(JG6:JG7)</f>
        <v>0</v>
      </c>
      <c r="JH79" s="16">
        <f>SUM(JH6:JH7)</f>
        <v>0</v>
      </c>
      <c r="JI79" s="16">
        <f>SUM(JI6:JI7)</f>
        <v>0</v>
      </c>
      <c r="JJ79" s="16">
        <f>SUM(JJ6:JJ7)</f>
        <v>0</v>
      </c>
      <c r="JK79" s="16">
        <f>SUM(JK6:JK7)</f>
        <v>0</v>
      </c>
      <c r="JL79" s="16">
        <f>SUM(JL6:JL7)</f>
        <v>0</v>
      </c>
      <c r="JM79" s="16">
        <f>SUM(JM6:JM7)</f>
        <v>0</v>
      </c>
      <c r="JN79" s="16">
        <f>SUM(JN6:JN7)</f>
        <v>0</v>
      </c>
      <c r="JO79" s="16">
        <f>SUM(JO6:JO7)</f>
        <v>0</v>
      </c>
      <c r="JP79" s="16">
        <f>SUM(JP6:JP7)</f>
        <v>0</v>
      </c>
      <c r="JQ79" s="16">
        <f>SUM(JQ6:JQ7)</f>
        <v>0</v>
      </c>
      <c r="JR79" s="16">
        <f>SUM(JR6:JR7)</f>
        <v>0</v>
      </c>
      <c r="JS79" s="16">
        <f>SUM(JS6:JS7)</f>
        <v>0</v>
      </c>
      <c r="JT79" s="16">
        <f>SUM(JT6:JT7)</f>
        <v>0</v>
      </c>
      <c r="JU79" s="16">
        <f>SUM(JU6:JU7)</f>
        <v>0</v>
      </c>
      <c r="JV79" s="16">
        <f>SUM(JV6:JV7)</f>
        <v>0</v>
      </c>
      <c r="JW79" s="16">
        <f>SUM(JW6:JW7)</f>
        <v>0</v>
      </c>
      <c r="JX79" s="16">
        <f>SUM(JX6:JX7)</f>
        <v>0</v>
      </c>
      <c r="JY79" s="16">
        <f>SUM(JY6:JY7)</f>
        <v>0</v>
      </c>
      <c r="JZ79" s="16">
        <f>SUM(JZ6:JZ7)</f>
        <v>0</v>
      </c>
      <c r="KA79" s="16">
        <f>SUM(KA6:KA7)</f>
        <v>0</v>
      </c>
      <c r="KB79" s="16">
        <f>SUM(KB6:KB7)</f>
        <v>0</v>
      </c>
      <c r="KC79" s="16">
        <f>SUM(KC6:KC7)</f>
        <v>0</v>
      </c>
      <c r="KD79" s="16">
        <f>SUM(KD6:KD7)</f>
        <v>0</v>
      </c>
      <c r="KE79" s="16">
        <f>SUM(KE6:KE7)</f>
        <v>0</v>
      </c>
      <c r="KF79" s="16">
        <f>SUM(KF6:KF7)</f>
        <v>0</v>
      </c>
      <c r="KG79" s="16">
        <f>SUM(KG6:KG7)</f>
        <v>0</v>
      </c>
      <c r="KH79" s="16">
        <f>SUM(KH6:KH7)</f>
        <v>0</v>
      </c>
      <c r="KI79" s="16">
        <f>SUM(KI6:KI7)</f>
        <v>0</v>
      </c>
      <c r="KJ79" s="16">
        <f>SUM(KJ6:KJ7)</f>
        <v>0</v>
      </c>
      <c r="KK79" s="16">
        <f>SUM(KK6:KK7)</f>
        <v>0</v>
      </c>
      <c r="KL79" s="16">
        <f>SUM(KL6:KL7)</f>
        <v>0</v>
      </c>
      <c r="KM79" s="16">
        <f>SUM(KM6:KM7)</f>
        <v>0</v>
      </c>
      <c r="KN79" s="16">
        <f>SUM(KN6:KN7)</f>
        <v>0</v>
      </c>
      <c r="KO79" s="16">
        <f>SUM(KO6:KO7)</f>
        <v>0</v>
      </c>
      <c r="KP79" s="16">
        <f>SUM(KP6:KP7)</f>
        <v>0</v>
      </c>
      <c r="KQ79" s="16">
        <f>SUM(KQ6:KQ7)</f>
        <v>0</v>
      </c>
      <c r="KR79" s="16">
        <f>SUM(KR6:KR7)</f>
        <v>0</v>
      </c>
      <c r="KS79" s="16">
        <f>SUM(KS6:KS7)</f>
        <v>0</v>
      </c>
      <c r="KT79" s="16">
        <f>SUM(KT6:KT7)</f>
        <v>0</v>
      </c>
      <c r="KU79" s="16">
        <f>SUM(KU6:KU7)</f>
        <v>0</v>
      </c>
      <c r="KV79" s="16">
        <f>SUM(KV6:KV7)</f>
        <v>0</v>
      </c>
      <c r="KW79" s="16">
        <f>SUM(KW6:KW7)</f>
        <v>0</v>
      </c>
      <c r="KX79" s="16">
        <f>SUM(KX6:KX7)</f>
        <v>0</v>
      </c>
      <c r="KY79" s="16">
        <f>SUM(KY6:KY7)</f>
        <v>0</v>
      </c>
      <c r="KZ79" s="16">
        <f>SUM(KZ6:KZ7)</f>
        <v>0</v>
      </c>
      <c r="LA79" s="16">
        <f>SUM(LA6:LA7)</f>
        <v>0</v>
      </c>
      <c r="LB79" s="16">
        <f>SUM(LB6:LB7)</f>
        <v>0</v>
      </c>
      <c r="LC79" s="16">
        <f>SUM(LC6:LC7)</f>
        <v>0</v>
      </c>
      <c r="LD79" s="16">
        <f>SUM(LD6:LD7)</f>
        <v>0</v>
      </c>
      <c r="LE79" s="16">
        <f>SUM(LE6:LE7)</f>
        <v>0</v>
      </c>
      <c r="LF79" s="16">
        <f>SUM(LF6:LF7)</f>
        <v>0</v>
      </c>
      <c r="LG79" s="16">
        <f>SUM(LG6:LG7)</f>
        <v>0</v>
      </c>
      <c r="LH79" s="16">
        <f>SUM(LH6:LH7)</f>
        <v>0</v>
      </c>
      <c r="LI79" s="16">
        <f>SUM(LI6:LI7)</f>
        <v>0</v>
      </c>
      <c r="LJ79" s="16">
        <f>SUM(LJ6:LJ7)</f>
        <v>0</v>
      </c>
      <c r="LK79" s="16">
        <f>SUM(LK6:LK7)</f>
        <v>0</v>
      </c>
      <c r="LL79" s="16">
        <f>SUM(LL6:LL7)</f>
        <v>0</v>
      </c>
      <c r="LM79" s="16">
        <f>SUM(LM6:LM7)</f>
        <v>0</v>
      </c>
      <c r="LN79" s="16">
        <f>SUM(LN6:LN7)</f>
        <v>0</v>
      </c>
      <c r="LO79" s="16">
        <f>SUM(LO6:LO7)</f>
        <v>0</v>
      </c>
      <c r="LP79" s="16">
        <f>SUM(LP6:LP7)</f>
        <v>0</v>
      </c>
      <c r="LQ79" s="16">
        <f>SUM(LQ6:LQ7)</f>
        <v>0</v>
      </c>
      <c r="LR79" s="16">
        <f>SUM(LR6:LR7)</f>
        <v>0</v>
      </c>
      <c r="LS79" s="16">
        <f>SUM(LS6:LS7)</f>
        <v>0</v>
      </c>
      <c r="LT79" s="16">
        <f>SUM(LT6:LT7)</f>
        <v>0</v>
      </c>
      <c r="LU79" s="16">
        <f>SUM(LU6:LU7)</f>
        <v>0</v>
      </c>
      <c r="LV79" s="16">
        <f>SUM(LV6:LV7)</f>
        <v>0</v>
      </c>
      <c r="LW79" s="16">
        <f>SUM(LW6:LW7)</f>
        <v>0</v>
      </c>
      <c r="LX79" s="16">
        <f>SUM(LX6:LX7)</f>
        <v>0</v>
      </c>
      <c r="LY79" s="16">
        <f>SUM(LY6:LY7)</f>
        <v>0</v>
      </c>
      <c r="LZ79" s="16">
        <f>SUM(LZ6:LZ7)</f>
        <v>0</v>
      </c>
      <c r="MA79" s="16">
        <f>SUM(MA6:MA7)</f>
        <v>0</v>
      </c>
      <c r="MB79" s="16">
        <f>SUM(MB6:MB7)</f>
        <v>0</v>
      </c>
      <c r="MC79" s="16">
        <f>SUM(MC6:MC7)</f>
        <v>0</v>
      </c>
      <c r="MD79" s="16">
        <f>SUM(MD6:MD7)</f>
        <v>0</v>
      </c>
      <c r="ME79" s="16">
        <f>SUM(ME6:ME7)</f>
        <v>0</v>
      </c>
      <c r="MF79" s="16">
        <f>SUM(MF6:MF7)</f>
        <v>0</v>
      </c>
      <c r="MG79" s="16">
        <f>SUM(MG6:MG7)</f>
        <v>0</v>
      </c>
      <c r="MH79" s="16">
        <f>SUM(MH6:MH7)</f>
        <v>0</v>
      </c>
      <c r="MI79" s="16">
        <f>SUM(MI6:MI7)</f>
        <v>0</v>
      </c>
      <c r="MJ79" s="16">
        <f>SUM(MJ6:MJ7)</f>
        <v>0</v>
      </c>
      <c r="MK79" s="16">
        <f>SUM(MK6:MK7)</f>
        <v>0</v>
      </c>
      <c r="ML79" s="16">
        <f>SUM(ML6:ML7)</f>
        <v>0</v>
      </c>
      <c r="MM79" s="16">
        <f>SUM(MM6:MM7)</f>
        <v>0</v>
      </c>
      <c r="MN79" s="16">
        <f>SUM(MN6:MN7)</f>
        <v>0</v>
      </c>
      <c r="MO79" s="16">
        <f>SUM(MO6:MO7)</f>
        <v>0</v>
      </c>
      <c r="MP79" s="16">
        <f>SUM(MP6:MP7)</f>
        <v>0</v>
      </c>
      <c r="MQ79" s="16">
        <f>SUM(MQ6:MQ7)</f>
        <v>0</v>
      </c>
      <c r="MR79" s="16">
        <f>SUM(MR6:MR7)</f>
        <v>0</v>
      </c>
      <c r="MS79" s="16">
        <f>SUM(MS6:MS7)</f>
        <v>0</v>
      </c>
      <c r="MT79" s="16">
        <f>SUM(MT6:MT7)</f>
        <v>0</v>
      </c>
      <c r="MU79" s="16">
        <f>SUM(MU6:MU7)</f>
        <v>0</v>
      </c>
      <c r="MV79" s="16">
        <f>SUM(MV6:MV7)</f>
        <v>0</v>
      </c>
      <c r="MW79" s="16">
        <f>SUM(MW6:MW7)</f>
        <v>0</v>
      </c>
      <c r="MX79" s="16">
        <f>SUM(MX6:MX7)</f>
        <v>0</v>
      </c>
      <c r="MY79" s="16">
        <f>SUM(MY6:MY7)</f>
        <v>0</v>
      </c>
      <c r="MZ79" s="16">
        <f>SUM(MZ6:MZ7)</f>
        <v>0</v>
      </c>
      <c r="NA79" s="16">
        <f>SUM(NA6:NA7)</f>
        <v>0</v>
      </c>
      <c r="NB79" s="16">
        <f>SUM(NB6:NB7)</f>
        <v>0</v>
      </c>
      <c r="NC79" s="16">
        <f>SUM(NC6:NC7)</f>
        <v>0</v>
      </c>
      <c r="ND79" s="16">
        <f>SUM(ND6:ND7)</f>
        <v>0</v>
      </c>
      <c r="NE79" s="16">
        <f>SUM(NE6:NE7)</f>
        <v>0</v>
      </c>
      <c r="NF79" s="16">
        <f>SUM(NF6:NF7)</f>
        <v>0</v>
      </c>
      <c r="NG79" s="16">
        <f>SUM(NG6:NG7)</f>
        <v>0</v>
      </c>
      <c r="NH79" s="16">
        <f>SUM(NH6:NH7)</f>
        <v>0</v>
      </c>
      <c r="NI79" s="16">
        <f>SUM(NI6:NI7)</f>
        <v>0</v>
      </c>
      <c r="NJ79" s="16">
        <f>SUM(NJ6:NJ7)</f>
        <v>0</v>
      </c>
      <c r="NK79" s="16">
        <f>SUM(NK6:NK7)</f>
        <v>0</v>
      </c>
      <c r="NL79" s="16">
        <f>SUM(NL6:NL7)</f>
        <v>0</v>
      </c>
      <c r="NM79" s="16">
        <f>SUM(NM6:NM7)</f>
        <v>0</v>
      </c>
      <c r="NN79" s="16">
        <f>SUM(NN6:NN7)</f>
        <v>0</v>
      </c>
      <c r="NO79" s="16">
        <f>SUM(NO6:NO7)</f>
        <v>0</v>
      </c>
      <c r="NP79" s="16">
        <f>SUM(NP6:NP7)</f>
        <v>0</v>
      </c>
      <c r="NQ79" s="16">
        <f>SUM(NQ6:NQ7)</f>
        <v>0</v>
      </c>
      <c r="NR79" s="16">
        <f>SUM(NR6:NR7)</f>
        <v>0</v>
      </c>
      <c r="NS79" s="16">
        <f>SUM(NS6:NS7)</f>
        <v>0</v>
      </c>
      <c r="NT79" s="16">
        <f>SUM(NT6:NT7)</f>
        <v>0</v>
      </c>
      <c r="NU79" s="16">
        <f>SUM(NU6:NU7)</f>
        <v>0</v>
      </c>
      <c r="NV79" s="16">
        <f>SUM(NV6:NV7)</f>
        <v>0</v>
      </c>
      <c r="NW79" s="16">
        <f>SUM(NW6:NW7)</f>
        <v>0</v>
      </c>
      <c r="NX79" s="16">
        <f>SUM(NX6:NX7)</f>
        <v>0</v>
      </c>
      <c r="NY79" s="16">
        <f>SUM(NY6:NY7)</f>
        <v>0</v>
      </c>
      <c r="NZ79" s="16">
        <f>SUM(NZ6:NZ7)</f>
        <v>0</v>
      </c>
      <c r="OA79" s="16">
        <f>SUM(OA6:OA7)</f>
        <v>0</v>
      </c>
      <c r="OB79" s="8" t="s">
        <v>130</v>
      </c>
    </row>
    <row r="80" spans="1:412" x14ac:dyDescent="0.2">
      <c r="B80" s="8" t="s">
        <v>133</v>
      </c>
      <c r="Z80" s="16">
        <f>SUM(Z10:Z11)</f>
        <v>0</v>
      </c>
      <c r="AA80" s="16">
        <f>SUM(AA10:AA11)</f>
        <v>0</v>
      </c>
      <c r="AB80" s="16">
        <f>SUM(AB10:AB11)</f>
        <v>0</v>
      </c>
      <c r="AC80" s="16">
        <f>SUM(AC10:AC11)</f>
        <v>0</v>
      </c>
      <c r="AD80" s="16">
        <f>SUM(AD10:AD11)</f>
        <v>0</v>
      </c>
      <c r="AE80" s="16">
        <f>SUM(AE10:AE11)</f>
        <v>0</v>
      </c>
      <c r="AF80" s="16">
        <f>SUM(AF10:AF11)</f>
        <v>0</v>
      </c>
      <c r="AG80" s="16">
        <f>SUM(AG10:AG11)</f>
        <v>0</v>
      </c>
      <c r="AH80" s="16">
        <f>SUM(AH10:AH11)</f>
        <v>0</v>
      </c>
      <c r="AI80" s="16">
        <f>SUM(AI10:AI11)</f>
        <v>0</v>
      </c>
      <c r="AJ80" s="16">
        <f>SUM(AJ10:AJ11)</f>
        <v>0</v>
      </c>
      <c r="AK80" s="16">
        <f>SUM(AK10:AK11)</f>
        <v>0</v>
      </c>
      <c r="AL80" s="16">
        <f>SUM(AL10:AL11)</f>
        <v>0</v>
      </c>
      <c r="AM80" s="16">
        <f>SUM(AM10:AM11)</f>
        <v>0</v>
      </c>
      <c r="AN80" s="16">
        <f>SUM(AN10:AN11)</f>
        <v>0</v>
      </c>
      <c r="AO80" s="16">
        <f>SUM(AO10:AO11)</f>
        <v>0</v>
      </c>
      <c r="AP80" s="16">
        <f>SUM(AP10:AP11)</f>
        <v>0</v>
      </c>
      <c r="AQ80" s="16">
        <f>SUM(AQ10:AQ11)</f>
        <v>0</v>
      </c>
      <c r="AR80" s="16">
        <f>SUM(AR10:AR11)</f>
        <v>0</v>
      </c>
      <c r="AS80" s="16">
        <f>SUM(AS10:AS11)</f>
        <v>0</v>
      </c>
      <c r="AT80" s="16">
        <f>SUM(AT10:AT11)</f>
        <v>0</v>
      </c>
      <c r="AU80" s="16">
        <f>SUM(AU10:AU11)</f>
        <v>0</v>
      </c>
      <c r="AV80" s="16">
        <f>SUM(AV10:AV11)</f>
        <v>0</v>
      </c>
      <c r="AW80" s="16">
        <f>SUM(AW10:AW11)</f>
        <v>0</v>
      </c>
      <c r="AX80" s="16">
        <f>SUM(AX10:AX11)</f>
        <v>0</v>
      </c>
      <c r="AY80" s="16">
        <f>SUM(AY10:AY11)</f>
        <v>0</v>
      </c>
      <c r="AZ80" s="16">
        <f>SUM(AZ10:AZ11)</f>
        <v>0</v>
      </c>
      <c r="BA80" s="16">
        <f>SUM(BA10:BA11)</f>
        <v>0</v>
      </c>
      <c r="BB80" s="16">
        <f>SUM(BB10:BB11)</f>
        <v>0</v>
      </c>
      <c r="BC80" s="16">
        <f>SUM(BC10:BC11)</f>
        <v>0</v>
      </c>
      <c r="BD80" s="16">
        <f>SUM(BD10:BD11)</f>
        <v>0</v>
      </c>
      <c r="BE80" s="16">
        <f>SUM(BE10:BE11)</f>
        <v>0</v>
      </c>
      <c r="BF80" s="16">
        <f>SUM(BF10:BF11)</f>
        <v>0</v>
      </c>
      <c r="BG80" s="16">
        <f>SUM(BG10:BG11)</f>
        <v>0</v>
      </c>
      <c r="BH80" s="16">
        <f>SUM(BH10:BH11)</f>
        <v>0</v>
      </c>
      <c r="BI80" s="16">
        <f>SUM(BI10:BI11)</f>
        <v>0</v>
      </c>
      <c r="BJ80" s="16">
        <f>SUM(BJ10:BJ11)</f>
        <v>0</v>
      </c>
      <c r="BK80" s="16">
        <f>SUM(BK10:BK11)</f>
        <v>0</v>
      </c>
      <c r="BL80" s="16">
        <f>SUM(BL10:BL11)</f>
        <v>0</v>
      </c>
      <c r="BM80" s="16">
        <f>SUM(BM10:BM11)</f>
        <v>0</v>
      </c>
      <c r="BN80" s="16">
        <f>SUM(BN10:BN11)</f>
        <v>0</v>
      </c>
      <c r="BO80" s="16">
        <f>SUM(BO10:BO11)</f>
        <v>0</v>
      </c>
      <c r="BP80" s="16">
        <f>SUM(BP10:BP11)</f>
        <v>0</v>
      </c>
      <c r="BQ80" s="16">
        <f>SUM(BQ10:BQ11)</f>
        <v>0</v>
      </c>
      <c r="BR80" s="16">
        <f>SUM(BR10:BR11)</f>
        <v>0</v>
      </c>
      <c r="BS80" s="16">
        <f>SUM(BS10:BS11)</f>
        <v>0</v>
      </c>
      <c r="BT80" s="16">
        <f>SUM(BT10:BT11)</f>
        <v>0</v>
      </c>
      <c r="BU80" s="16">
        <f>SUM(BU10:BU11)</f>
        <v>0</v>
      </c>
      <c r="BV80" s="16">
        <f>SUM(BV10:BV11)</f>
        <v>0</v>
      </c>
      <c r="BW80" s="16">
        <f>SUM(BW10:BW11)</f>
        <v>0</v>
      </c>
      <c r="BX80" s="16">
        <f>SUM(BX10:BX11)</f>
        <v>0</v>
      </c>
      <c r="BY80" s="16">
        <f>SUM(BY10:BY11)</f>
        <v>0</v>
      </c>
      <c r="BZ80" s="16">
        <f>SUM(BZ10:BZ11)</f>
        <v>0</v>
      </c>
      <c r="CA80" s="16">
        <f>SUM(CA10:CA11)</f>
        <v>0</v>
      </c>
      <c r="CB80" s="16">
        <f>SUM(CB10:CB11)</f>
        <v>0</v>
      </c>
      <c r="CC80" s="16">
        <f>SUM(CC10:CC11)</f>
        <v>0</v>
      </c>
      <c r="CD80" s="16">
        <f>SUM(CD10:CD11)</f>
        <v>0</v>
      </c>
      <c r="CE80" s="16">
        <f>SUM(CE10:CE11)</f>
        <v>0</v>
      </c>
      <c r="CF80" s="16">
        <f>SUM(CF10:CF11)</f>
        <v>0</v>
      </c>
      <c r="CG80" s="16">
        <f>SUM(CG10:CG11)</f>
        <v>0</v>
      </c>
      <c r="CH80" s="16">
        <f>SUM(CH10:CH11)</f>
        <v>0</v>
      </c>
      <c r="CI80" s="16">
        <f>SUM(CI10:CI11)</f>
        <v>0</v>
      </c>
      <c r="CJ80" s="16">
        <f>SUM(CJ10:CJ11)</f>
        <v>0</v>
      </c>
      <c r="CK80" s="16">
        <f>SUM(CK10:CK11)</f>
        <v>0</v>
      </c>
      <c r="CL80" s="16">
        <f>SUM(CL10:CL11)</f>
        <v>0</v>
      </c>
      <c r="CM80" s="16">
        <f>SUM(CM10:CM11)</f>
        <v>0</v>
      </c>
      <c r="CN80" s="16">
        <f>SUM(CN10:CN11)</f>
        <v>0</v>
      </c>
      <c r="CO80" s="16">
        <f>SUM(CO10:CO11)</f>
        <v>0</v>
      </c>
      <c r="CP80" s="16">
        <f>SUM(CP10:CP11)</f>
        <v>0</v>
      </c>
      <c r="CQ80" s="16">
        <f>SUM(CQ10:CQ11)</f>
        <v>0</v>
      </c>
      <c r="CR80" s="16">
        <f>SUM(CR10:CR11)</f>
        <v>0</v>
      </c>
      <c r="CS80" s="16">
        <f>SUM(CS10:CS11)</f>
        <v>0</v>
      </c>
      <c r="CT80" s="16">
        <f>SUM(CT10:CT11)</f>
        <v>0</v>
      </c>
      <c r="CU80" s="16">
        <f>SUM(CU10:CU11)</f>
        <v>0</v>
      </c>
      <c r="CV80" s="16">
        <f>SUM(CV10:CV11)</f>
        <v>0</v>
      </c>
      <c r="CW80" s="16">
        <f>SUM(CW10:CW11)</f>
        <v>0</v>
      </c>
      <c r="CX80" s="16">
        <f>SUM(CX10:CX11)</f>
        <v>0</v>
      </c>
      <c r="CY80" s="16">
        <f>SUM(CY10:CY11)</f>
        <v>0</v>
      </c>
      <c r="CZ80" s="16">
        <f>SUM(CZ10:CZ11)</f>
        <v>0</v>
      </c>
      <c r="DA80" s="16">
        <f>SUM(DA10:DA11)</f>
        <v>0</v>
      </c>
      <c r="DB80" s="16">
        <f>SUM(DB10:DB11)</f>
        <v>0</v>
      </c>
      <c r="DC80" s="16">
        <f>SUM(DC10:DC11)</f>
        <v>0</v>
      </c>
      <c r="DD80" s="16">
        <f>SUM(DD10:DD11)</f>
        <v>0</v>
      </c>
      <c r="DE80" s="16">
        <f>SUM(DE10:DE11)</f>
        <v>0</v>
      </c>
      <c r="DF80" s="16">
        <f>SUM(DF10:DF11)</f>
        <v>0</v>
      </c>
      <c r="DG80" s="16">
        <f>SUM(DG10:DG11)</f>
        <v>0</v>
      </c>
      <c r="DH80" s="16">
        <f>SUM(DH10:DH11)</f>
        <v>0</v>
      </c>
      <c r="DI80" s="16">
        <f>SUM(DI10:DI11)</f>
        <v>0</v>
      </c>
      <c r="DJ80" s="16">
        <f>SUM(DJ10:DJ11)</f>
        <v>0</v>
      </c>
      <c r="DK80" s="16">
        <f>SUM(DK10:DK11)</f>
        <v>0</v>
      </c>
      <c r="DL80" s="16">
        <f>SUM(DL10:DL11)</f>
        <v>0</v>
      </c>
      <c r="DM80" s="16">
        <f>SUM(DM10:DM11)</f>
        <v>0</v>
      </c>
      <c r="DN80" s="16">
        <f>SUM(DN10:DN11)</f>
        <v>0</v>
      </c>
      <c r="DO80" s="16">
        <f>SUM(DO10:DO11)</f>
        <v>0</v>
      </c>
      <c r="DP80" s="16">
        <f>SUM(DP10:DP11)</f>
        <v>0</v>
      </c>
      <c r="DQ80" s="16">
        <f>SUM(DQ10:DQ11)</f>
        <v>0</v>
      </c>
      <c r="DR80" s="16">
        <f>SUM(DR10:DR11)</f>
        <v>0</v>
      </c>
      <c r="DS80" s="16">
        <f>SUM(DS10:DS11)</f>
        <v>0</v>
      </c>
      <c r="DT80" s="16">
        <f>SUM(DT10:DT11)</f>
        <v>0</v>
      </c>
      <c r="DU80" s="16">
        <f>SUM(DU10:DU11)</f>
        <v>0</v>
      </c>
      <c r="DV80" s="16">
        <f>SUM(DV10:DV11)</f>
        <v>0</v>
      </c>
      <c r="DW80" s="16">
        <f>SUM(DW10:DW11)</f>
        <v>0</v>
      </c>
      <c r="DX80" s="16">
        <f>SUM(DX10:DX11)</f>
        <v>0</v>
      </c>
      <c r="DY80" s="16">
        <f>SUM(DY10:DY11)</f>
        <v>0</v>
      </c>
      <c r="DZ80" s="16">
        <f>SUM(DZ10:DZ11)</f>
        <v>0</v>
      </c>
      <c r="EA80" s="16">
        <f>SUM(EA10:EA11)</f>
        <v>0</v>
      </c>
      <c r="EB80" s="16">
        <f>SUM(EB10:EB11)</f>
        <v>0</v>
      </c>
      <c r="EC80" s="16">
        <f>SUM(EC10:EC11)</f>
        <v>0</v>
      </c>
      <c r="ED80" s="16">
        <f>SUM(ED10:ED11)</f>
        <v>0</v>
      </c>
      <c r="EE80" s="16">
        <f>SUM(EE10:EE11)</f>
        <v>0</v>
      </c>
      <c r="EF80" s="16">
        <f>SUM(EF10:EF11)</f>
        <v>0</v>
      </c>
      <c r="EG80" s="16">
        <f>SUM(EG10:EG11)</f>
        <v>0</v>
      </c>
      <c r="EH80" s="16">
        <f>SUM(EH10:EH11)</f>
        <v>0</v>
      </c>
      <c r="EI80" s="16">
        <f>SUM(EI10:EI11)</f>
        <v>0</v>
      </c>
      <c r="EJ80" s="16">
        <f>SUM(EJ10:EJ11)</f>
        <v>0</v>
      </c>
      <c r="EK80" s="16">
        <f>SUM(EK10:EK11)</f>
        <v>0</v>
      </c>
      <c r="EL80" s="16">
        <f>SUM(EL10:EL11)</f>
        <v>0</v>
      </c>
      <c r="EM80" s="16">
        <f>SUM(EM10:EM11)</f>
        <v>0</v>
      </c>
      <c r="EN80" s="16">
        <f>SUM(EN10:EN11)</f>
        <v>0</v>
      </c>
      <c r="EO80" s="16">
        <f>SUM(EO10:EO11)</f>
        <v>0</v>
      </c>
      <c r="EP80" s="16">
        <f>SUM(EP10:EP11)</f>
        <v>0</v>
      </c>
      <c r="EQ80" s="16">
        <f>SUM(EQ10:EQ11)</f>
        <v>0</v>
      </c>
      <c r="ER80" s="16">
        <f>SUM(ER10:ER11)</f>
        <v>0</v>
      </c>
      <c r="ES80" s="16">
        <f>SUM(ES10:ES11)</f>
        <v>0</v>
      </c>
      <c r="ET80" s="16">
        <f>SUM(ET10:ET11)</f>
        <v>0</v>
      </c>
      <c r="EU80" s="16">
        <f>SUM(EU10:EU11)</f>
        <v>0</v>
      </c>
      <c r="EV80" s="16">
        <f>SUM(EV10:EV11)</f>
        <v>0</v>
      </c>
      <c r="EW80" s="16">
        <f>SUM(EW10:EW11)</f>
        <v>0</v>
      </c>
      <c r="EX80" s="16">
        <f>SUM(EX10:EX11)</f>
        <v>0</v>
      </c>
      <c r="EY80" s="16">
        <f>SUM(EY10:EY11)</f>
        <v>0</v>
      </c>
      <c r="EZ80" s="16">
        <f>SUM(EZ10:EZ11)</f>
        <v>0</v>
      </c>
      <c r="FA80" s="16">
        <f>SUM(FA10:FA11)</f>
        <v>0</v>
      </c>
      <c r="FB80" s="16">
        <f>SUM(FB10:FB11)</f>
        <v>0</v>
      </c>
      <c r="FC80" s="16">
        <f>SUM(FC10:FC11)</f>
        <v>0</v>
      </c>
      <c r="FD80" s="16">
        <f>SUM(FD10:FD11)</f>
        <v>0</v>
      </c>
      <c r="FE80" s="16">
        <f>SUM(FE10:FE11)</f>
        <v>0</v>
      </c>
      <c r="FF80" s="16">
        <f>SUM(FF10:FF11)</f>
        <v>0</v>
      </c>
      <c r="FG80" s="16">
        <f>SUM(FG10:FG11)</f>
        <v>0</v>
      </c>
      <c r="FH80" s="16">
        <f>SUM(FH10:FH11)</f>
        <v>0</v>
      </c>
      <c r="FI80" s="16">
        <f>SUM(FI10:FI11)</f>
        <v>0</v>
      </c>
      <c r="FJ80" s="16">
        <f>SUM(FJ10:FJ11)</f>
        <v>0</v>
      </c>
      <c r="FK80" s="16">
        <f>SUM(FK10:FK11)</f>
        <v>0</v>
      </c>
      <c r="FL80" s="16">
        <f>SUM(FL10:FL11)</f>
        <v>0</v>
      </c>
      <c r="FM80" s="16">
        <f>SUM(FM10:FM11)</f>
        <v>0</v>
      </c>
      <c r="FN80" s="16">
        <f>SUM(FN10:FN11)</f>
        <v>0</v>
      </c>
      <c r="FO80" s="16">
        <f>SUM(FO10:FO11)</f>
        <v>0</v>
      </c>
      <c r="FP80" s="16">
        <f>SUM(FP10:FP11)</f>
        <v>0</v>
      </c>
      <c r="FQ80" s="16">
        <f>SUM(FQ10:FQ11)</f>
        <v>0</v>
      </c>
      <c r="FR80" s="16">
        <f>SUM(FR10:FR11)</f>
        <v>0</v>
      </c>
      <c r="FS80" s="16">
        <f>SUM(FS10:FS11)</f>
        <v>0</v>
      </c>
      <c r="FT80" s="16">
        <f>SUM(FT10:FT11)</f>
        <v>0</v>
      </c>
      <c r="FU80" s="16">
        <f>SUM(FU10:FU11)</f>
        <v>0</v>
      </c>
      <c r="FV80" s="16">
        <f>SUM(FV10:FV11)</f>
        <v>0</v>
      </c>
      <c r="FW80" s="16">
        <f>SUM(FW10:FW11)</f>
        <v>0</v>
      </c>
      <c r="FX80" s="16">
        <f>SUM(FX10:FX11)</f>
        <v>0</v>
      </c>
      <c r="FY80" s="16">
        <f>SUM(FY10:FY11)</f>
        <v>0</v>
      </c>
      <c r="FZ80" s="16">
        <f>SUM(FZ10:FZ11)</f>
        <v>0</v>
      </c>
      <c r="GA80" s="16">
        <f>SUM(GA10:GA11)</f>
        <v>0</v>
      </c>
      <c r="GB80" s="16">
        <f>SUM(GB10:GB11)</f>
        <v>0</v>
      </c>
      <c r="GC80" s="16">
        <f>SUM(GC10:GC11)</f>
        <v>0</v>
      </c>
      <c r="GD80" s="16">
        <f>SUM(GD10:GD11)</f>
        <v>0</v>
      </c>
      <c r="GE80" s="16">
        <f>SUM(GE10:GE11)</f>
        <v>0</v>
      </c>
      <c r="GF80" s="16">
        <f>SUM(GF10:GF11)</f>
        <v>0</v>
      </c>
      <c r="GG80" s="16">
        <f>SUM(GG10:GG11)</f>
        <v>0</v>
      </c>
      <c r="GH80" s="16">
        <f>SUM(GH10:GH11)</f>
        <v>0</v>
      </c>
      <c r="GI80" s="16">
        <f>SUM(GI10:GI11)</f>
        <v>0</v>
      </c>
      <c r="GJ80" s="16">
        <f>SUM(GJ10:GJ11)</f>
        <v>0</v>
      </c>
      <c r="GK80" s="16">
        <f>SUM(GK10:GK11)</f>
        <v>0</v>
      </c>
      <c r="GL80" s="16">
        <f>SUM(GL10:GL11)</f>
        <v>0</v>
      </c>
      <c r="GM80" s="16">
        <f>SUM(GM10:GM11)</f>
        <v>0</v>
      </c>
      <c r="GN80" s="16">
        <f>SUM(GN10:GN11)</f>
        <v>0</v>
      </c>
      <c r="GO80" s="16">
        <f>SUM(GO10:GO11)</f>
        <v>0</v>
      </c>
      <c r="GP80" s="16">
        <f>SUM(GP10:GP11)</f>
        <v>0</v>
      </c>
      <c r="GQ80" s="16">
        <f>SUM(GQ10:GQ11)</f>
        <v>0</v>
      </c>
      <c r="GR80" s="16">
        <f>SUM(GR10:GR11)</f>
        <v>0</v>
      </c>
      <c r="GS80" s="16">
        <f>SUM(GS10:GS11)</f>
        <v>0</v>
      </c>
      <c r="GT80" s="16">
        <f>SUM(GT10:GT11)</f>
        <v>0</v>
      </c>
      <c r="GU80" s="16">
        <f>SUM(GU10:GU11)</f>
        <v>0</v>
      </c>
      <c r="GV80" s="16">
        <f>SUM(GV10:GV11)</f>
        <v>0</v>
      </c>
      <c r="GW80" s="16">
        <f>SUM(GW10:GW11)</f>
        <v>0</v>
      </c>
      <c r="GX80" s="16">
        <f>SUM(GX10:GX11)</f>
        <v>0</v>
      </c>
      <c r="GY80" s="16">
        <f>SUM(GY10:GY11)</f>
        <v>0</v>
      </c>
      <c r="GZ80" s="16">
        <f>SUM(GZ10:GZ11)</f>
        <v>0</v>
      </c>
      <c r="HA80" s="16">
        <f>SUM(HA10:HA11)</f>
        <v>0</v>
      </c>
      <c r="HB80" s="16">
        <f>SUM(HB10:HB11)</f>
        <v>0</v>
      </c>
      <c r="HC80" s="16">
        <f>SUM(HC10:HC11)</f>
        <v>0</v>
      </c>
      <c r="HD80" s="16">
        <f>SUM(HD10:HD11)</f>
        <v>0</v>
      </c>
      <c r="HE80" s="16">
        <f>SUM(HE10:HE11)</f>
        <v>0</v>
      </c>
      <c r="HF80" s="16">
        <f>SUM(HF10:HF11)</f>
        <v>0</v>
      </c>
      <c r="HG80" s="16">
        <f>SUM(HG10:HG11)</f>
        <v>0</v>
      </c>
      <c r="HH80" s="16">
        <f>SUM(HH10:HH11)</f>
        <v>0</v>
      </c>
      <c r="HI80" s="16">
        <f>SUM(HI10:HI11)</f>
        <v>0</v>
      </c>
      <c r="HJ80" s="16">
        <f>SUM(HJ10:HJ11)</f>
        <v>0</v>
      </c>
      <c r="HK80" s="16">
        <f>SUM(HK10:HK11)</f>
        <v>0</v>
      </c>
      <c r="HL80" s="16">
        <f>SUM(HL10:HL11)</f>
        <v>0</v>
      </c>
      <c r="HM80" s="16">
        <f>SUM(HM10:HM11)</f>
        <v>0</v>
      </c>
      <c r="HN80" s="16">
        <f>SUM(HN10:HN11)</f>
        <v>0</v>
      </c>
      <c r="HO80" s="16">
        <f>SUM(HO10:HO11)</f>
        <v>0</v>
      </c>
      <c r="HP80" s="16">
        <f>SUM(HP10:HP11)</f>
        <v>0</v>
      </c>
      <c r="HQ80" s="16">
        <f>SUM(HQ10:HQ11)</f>
        <v>0</v>
      </c>
      <c r="HR80" s="16">
        <f>SUM(HR10:HR11)</f>
        <v>0</v>
      </c>
      <c r="HS80" s="16">
        <f>SUM(HS10:HS11)</f>
        <v>0</v>
      </c>
      <c r="HT80" s="16">
        <f>SUM(HT10:HT11)</f>
        <v>0</v>
      </c>
      <c r="HU80" s="16">
        <f>SUM(HU10:HU11)</f>
        <v>0</v>
      </c>
      <c r="HV80" s="16">
        <f>SUM(HV10:HV11)</f>
        <v>0</v>
      </c>
      <c r="HW80" s="16">
        <f>SUM(HW10:HW11)</f>
        <v>0</v>
      </c>
      <c r="HX80" s="16">
        <f>SUM(HX10:HX11)</f>
        <v>0</v>
      </c>
      <c r="HY80" s="16">
        <f>SUM(HY10:HY11)</f>
        <v>0</v>
      </c>
      <c r="HZ80" s="16">
        <f>SUM(HZ10:HZ11)</f>
        <v>0</v>
      </c>
      <c r="IA80" s="16">
        <f>SUM(IA10:IA11)</f>
        <v>0</v>
      </c>
      <c r="IB80" s="16">
        <f>SUM(IB10:IB11)</f>
        <v>0</v>
      </c>
      <c r="IC80" s="16">
        <f>SUM(IC10:IC11)</f>
        <v>0</v>
      </c>
      <c r="ID80" s="16">
        <f>SUM(ID10:ID11)</f>
        <v>0</v>
      </c>
      <c r="IE80" s="16">
        <f>SUM(IE10:IE11)</f>
        <v>0</v>
      </c>
      <c r="IF80" s="16">
        <f>SUM(IF10:IF11)</f>
        <v>0</v>
      </c>
      <c r="IG80" s="16">
        <f>SUM(IG10:IG11)</f>
        <v>0</v>
      </c>
      <c r="IH80" s="16">
        <f>SUM(IH10:IH11)</f>
        <v>0</v>
      </c>
      <c r="II80" s="16">
        <f>SUM(II10:II11)</f>
        <v>0</v>
      </c>
      <c r="IJ80" s="16">
        <f>SUM(IJ10:IJ11)</f>
        <v>0</v>
      </c>
      <c r="IK80" s="16">
        <f>SUM(IK10:IK11)</f>
        <v>0</v>
      </c>
      <c r="IL80" s="16">
        <f>SUM(IL10:IL11)</f>
        <v>0</v>
      </c>
      <c r="IM80" s="16">
        <f>SUM(IM10:IM11)</f>
        <v>0</v>
      </c>
      <c r="IN80" s="16">
        <f>SUM(IN10:IN11)</f>
        <v>0</v>
      </c>
      <c r="IO80" s="16">
        <f>SUM(IO10:IO11)</f>
        <v>0</v>
      </c>
      <c r="IP80" s="16">
        <f>SUM(IP10:IP11)</f>
        <v>0</v>
      </c>
      <c r="IQ80" s="16">
        <f>SUM(IQ10:IQ11)</f>
        <v>0</v>
      </c>
      <c r="IR80" s="16">
        <f>SUM(IR10:IR11)</f>
        <v>0</v>
      </c>
      <c r="IS80" s="16">
        <f>SUM(IS10:IS11)</f>
        <v>0</v>
      </c>
      <c r="IT80" s="16">
        <f>SUM(IT10:IT11)</f>
        <v>0</v>
      </c>
      <c r="IU80" s="16">
        <f>SUM(IU10:IU11)</f>
        <v>0</v>
      </c>
      <c r="IV80" s="16">
        <f>SUM(IV10:IV11)</f>
        <v>0</v>
      </c>
      <c r="IW80" s="16">
        <f>SUM(IW10:IW11)</f>
        <v>0</v>
      </c>
      <c r="IX80" s="16">
        <f>SUM(IX10:IX11)</f>
        <v>0</v>
      </c>
      <c r="IY80" s="16">
        <f>SUM(IY10:IY11)</f>
        <v>0</v>
      </c>
      <c r="IZ80" s="16">
        <f>SUM(IZ10:IZ11)</f>
        <v>0</v>
      </c>
      <c r="JA80" s="16">
        <f>SUM(JA10:JA11)</f>
        <v>0</v>
      </c>
      <c r="JB80" s="16">
        <f>SUM(JB10:JB11)</f>
        <v>0</v>
      </c>
      <c r="JC80" s="16">
        <f>SUM(JC10:JC11)</f>
        <v>0</v>
      </c>
      <c r="JD80" s="16">
        <f>SUM(JD10:JD11)</f>
        <v>0</v>
      </c>
      <c r="JE80" s="16">
        <f>SUM(JE10:JE11)</f>
        <v>0</v>
      </c>
      <c r="JF80" s="16">
        <f>SUM(JF10:JF11)</f>
        <v>0</v>
      </c>
      <c r="JG80" s="16">
        <f>SUM(JG10:JG11)</f>
        <v>0</v>
      </c>
      <c r="JH80" s="16">
        <f>SUM(JH10:JH11)</f>
        <v>0</v>
      </c>
      <c r="JI80" s="16">
        <f>SUM(JI10:JI11)</f>
        <v>0</v>
      </c>
      <c r="JJ80" s="16">
        <f>SUM(JJ10:JJ11)</f>
        <v>0</v>
      </c>
      <c r="JK80" s="16">
        <f>SUM(JK10:JK11)</f>
        <v>0</v>
      </c>
      <c r="JL80" s="16">
        <f>SUM(JL10:JL11)</f>
        <v>0</v>
      </c>
      <c r="JM80" s="16">
        <f>SUM(JM10:JM11)</f>
        <v>0</v>
      </c>
      <c r="JN80" s="16">
        <f>SUM(JN10:JN11)</f>
        <v>0</v>
      </c>
      <c r="JO80" s="16">
        <f>SUM(JO10:JO11)</f>
        <v>0</v>
      </c>
      <c r="JP80" s="16">
        <f>SUM(JP10:JP11)</f>
        <v>0</v>
      </c>
      <c r="JQ80" s="16">
        <f>SUM(JQ10:JQ11)</f>
        <v>0</v>
      </c>
      <c r="JR80" s="16">
        <f>SUM(JR10:JR11)</f>
        <v>0</v>
      </c>
      <c r="JS80" s="16">
        <f>SUM(JS10:JS11)</f>
        <v>0</v>
      </c>
      <c r="JT80" s="16">
        <f>SUM(JT10:JT11)</f>
        <v>0</v>
      </c>
      <c r="JU80" s="16">
        <f>SUM(JU10:JU11)</f>
        <v>0</v>
      </c>
      <c r="JV80" s="16">
        <f>SUM(JV10:JV11)</f>
        <v>0</v>
      </c>
      <c r="JW80" s="16">
        <f>SUM(JW10:JW11)</f>
        <v>0</v>
      </c>
      <c r="JX80" s="16">
        <f>SUM(JX10:JX11)</f>
        <v>0</v>
      </c>
      <c r="JY80" s="16">
        <f>SUM(JY10:JY11)</f>
        <v>0</v>
      </c>
      <c r="JZ80" s="16">
        <f>SUM(JZ10:JZ11)</f>
        <v>0</v>
      </c>
      <c r="KA80" s="16">
        <f>SUM(KA10:KA11)</f>
        <v>0</v>
      </c>
      <c r="KB80" s="16">
        <f>SUM(KB10:KB11)</f>
        <v>0</v>
      </c>
      <c r="KC80" s="16">
        <f>SUM(KC10:KC11)</f>
        <v>0</v>
      </c>
      <c r="KD80" s="16">
        <f>SUM(KD10:KD11)</f>
        <v>0</v>
      </c>
      <c r="KE80" s="16">
        <f>SUM(KE10:KE11)</f>
        <v>0</v>
      </c>
      <c r="KF80" s="16">
        <f>SUM(KF10:KF11)</f>
        <v>0</v>
      </c>
      <c r="KG80" s="16">
        <f>SUM(KG10:KG11)</f>
        <v>0</v>
      </c>
      <c r="KH80" s="16">
        <f>SUM(KH10:KH11)</f>
        <v>0</v>
      </c>
      <c r="KI80" s="16">
        <f>SUM(KI10:KI11)</f>
        <v>0</v>
      </c>
      <c r="KJ80" s="16">
        <f>SUM(KJ10:KJ11)</f>
        <v>0</v>
      </c>
      <c r="KK80" s="16">
        <f>SUM(KK10:KK11)</f>
        <v>0</v>
      </c>
      <c r="KL80" s="16">
        <f>SUM(KL10:KL11)</f>
        <v>0</v>
      </c>
      <c r="KM80" s="16">
        <f>SUM(KM10:KM11)</f>
        <v>0</v>
      </c>
      <c r="KN80" s="16">
        <f>SUM(KN10:KN11)</f>
        <v>0</v>
      </c>
      <c r="KO80" s="16">
        <f>SUM(KO10:KO11)</f>
        <v>0</v>
      </c>
      <c r="KP80" s="16">
        <f>SUM(KP10:KP11)</f>
        <v>0</v>
      </c>
      <c r="KQ80" s="16">
        <f>SUM(KQ10:KQ11)</f>
        <v>0</v>
      </c>
      <c r="KR80" s="16">
        <f>SUM(KR10:KR11)</f>
        <v>0</v>
      </c>
      <c r="KS80" s="16">
        <f>SUM(KS10:KS11)</f>
        <v>0</v>
      </c>
      <c r="KT80" s="16">
        <f>SUM(KT10:KT11)</f>
        <v>0</v>
      </c>
      <c r="KU80" s="16">
        <f>SUM(KU10:KU11)</f>
        <v>0</v>
      </c>
      <c r="KV80" s="16">
        <f>SUM(KV10:KV11)</f>
        <v>0</v>
      </c>
      <c r="KW80" s="16">
        <f>SUM(KW10:KW11)</f>
        <v>0</v>
      </c>
      <c r="KX80" s="16">
        <f>SUM(KX10:KX11)</f>
        <v>0</v>
      </c>
      <c r="KY80" s="16">
        <f>SUM(KY10:KY11)</f>
        <v>0</v>
      </c>
      <c r="KZ80" s="16">
        <f>SUM(KZ10:KZ11)</f>
        <v>0</v>
      </c>
      <c r="LA80" s="16">
        <f>SUM(LA10:LA11)</f>
        <v>0</v>
      </c>
      <c r="LB80" s="16">
        <f>SUM(LB10:LB11)</f>
        <v>0</v>
      </c>
      <c r="LC80" s="16">
        <f>SUM(LC10:LC11)</f>
        <v>0</v>
      </c>
      <c r="LD80" s="16">
        <f>SUM(LD10:LD11)</f>
        <v>0</v>
      </c>
      <c r="LE80" s="16">
        <f>SUM(LE10:LE11)</f>
        <v>0</v>
      </c>
      <c r="LF80" s="16">
        <f>SUM(LF10:LF11)</f>
        <v>0</v>
      </c>
      <c r="LG80" s="16">
        <f>SUM(LG10:LG11)</f>
        <v>0</v>
      </c>
      <c r="LH80" s="16">
        <f>SUM(LH10:LH11)</f>
        <v>0</v>
      </c>
      <c r="LI80" s="16">
        <f>SUM(LI10:LI11)</f>
        <v>0</v>
      </c>
      <c r="LJ80" s="16">
        <f>SUM(LJ10:LJ11)</f>
        <v>0</v>
      </c>
      <c r="LK80" s="16">
        <f>SUM(LK10:LK11)</f>
        <v>0</v>
      </c>
      <c r="LL80" s="16">
        <f>SUM(LL10:LL11)</f>
        <v>0</v>
      </c>
      <c r="LM80" s="16">
        <f>SUM(LM10:LM11)</f>
        <v>0</v>
      </c>
      <c r="LN80" s="16">
        <f>SUM(LN10:LN11)</f>
        <v>0</v>
      </c>
      <c r="LO80" s="16">
        <f>SUM(LO10:LO11)</f>
        <v>0</v>
      </c>
      <c r="LP80" s="16">
        <f>SUM(LP10:LP11)</f>
        <v>0</v>
      </c>
      <c r="LQ80" s="16">
        <f>SUM(LQ10:LQ11)</f>
        <v>0</v>
      </c>
      <c r="LR80" s="16">
        <f>SUM(LR10:LR11)</f>
        <v>0</v>
      </c>
      <c r="LS80" s="16">
        <f>SUM(LS10:LS11)</f>
        <v>0</v>
      </c>
      <c r="LT80" s="16">
        <f>SUM(LT10:LT11)</f>
        <v>0</v>
      </c>
      <c r="LU80" s="16">
        <f>SUM(LU10:LU11)</f>
        <v>0</v>
      </c>
      <c r="LV80" s="16">
        <f>SUM(LV10:LV11)</f>
        <v>0</v>
      </c>
      <c r="LW80" s="16">
        <f>SUM(LW10:LW11)</f>
        <v>0</v>
      </c>
      <c r="LX80" s="16">
        <f>SUM(LX10:LX11)</f>
        <v>0</v>
      </c>
      <c r="LY80" s="16">
        <f>SUM(LY10:LY11)</f>
        <v>0</v>
      </c>
      <c r="LZ80" s="16">
        <f>SUM(LZ10:LZ11)</f>
        <v>0</v>
      </c>
      <c r="MA80" s="16">
        <f>SUM(MA10:MA11)</f>
        <v>0</v>
      </c>
      <c r="MB80" s="16">
        <f>SUM(MB10:MB11)</f>
        <v>0</v>
      </c>
      <c r="MC80" s="16">
        <f>SUM(MC10:MC11)</f>
        <v>0</v>
      </c>
      <c r="MD80" s="16">
        <f>SUM(MD10:MD11)</f>
        <v>0</v>
      </c>
      <c r="ME80" s="16">
        <f>SUM(ME10:ME11)</f>
        <v>0</v>
      </c>
      <c r="MF80" s="16">
        <f>SUM(MF10:MF11)</f>
        <v>0</v>
      </c>
      <c r="MG80" s="16">
        <f>SUM(MG10:MG11)</f>
        <v>0</v>
      </c>
      <c r="MH80" s="16">
        <f>SUM(MH10:MH11)</f>
        <v>0</v>
      </c>
      <c r="MI80" s="16">
        <f>SUM(MI10:MI11)</f>
        <v>0</v>
      </c>
      <c r="MJ80" s="16">
        <f>SUM(MJ10:MJ11)</f>
        <v>0</v>
      </c>
      <c r="MK80" s="16">
        <f>SUM(MK10:MK11)</f>
        <v>0</v>
      </c>
      <c r="ML80" s="16">
        <f>SUM(ML10:ML11)</f>
        <v>0</v>
      </c>
      <c r="MM80" s="16">
        <f>SUM(MM10:MM11)</f>
        <v>0</v>
      </c>
      <c r="MN80" s="16">
        <f>SUM(MN10:MN11)</f>
        <v>0</v>
      </c>
      <c r="MO80" s="16">
        <f>SUM(MO10:MO11)</f>
        <v>0</v>
      </c>
      <c r="MP80" s="16">
        <f>SUM(MP10:MP11)</f>
        <v>0</v>
      </c>
      <c r="MQ80" s="16">
        <f>SUM(MQ10:MQ11)</f>
        <v>0</v>
      </c>
      <c r="MR80" s="16">
        <f>SUM(MR10:MR11)</f>
        <v>0</v>
      </c>
      <c r="MS80" s="16">
        <f>SUM(MS10:MS11)</f>
        <v>0</v>
      </c>
      <c r="MT80" s="16">
        <f>SUM(MT10:MT11)</f>
        <v>0</v>
      </c>
      <c r="MU80" s="16">
        <f>SUM(MU10:MU11)</f>
        <v>0</v>
      </c>
      <c r="MV80" s="16">
        <f>SUM(MV10:MV11)</f>
        <v>0</v>
      </c>
      <c r="MW80" s="16">
        <f>SUM(MW10:MW11)</f>
        <v>0</v>
      </c>
      <c r="MX80" s="16">
        <f>SUM(MX10:MX11)</f>
        <v>0</v>
      </c>
      <c r="MY80" s="16">
        <f>SUM(MY10:MY11)</f>
        <v>0</v>
      </c>
      <c r="MZ80" s="16">
        <f>SUM(MZ10:MZ11)</f>
        <v>0</v>
      </c>
      <c r="NA80" s="16">
        <f>SUM(NA10:NA11)</f>
        <v>0</v>
      </c>
      <c r="NB80" s="16">
        <f>SUM(NB10:NB11)</f>
        <v>0</v>
      </c>
      <c r="NC80" s="16">
        <f>SUM(NC10:NC11)</f>
        <v>0</v>
      </c>
      <c r="ND80" s="16">
        <f>SUM(ND10:ND11)</f>
        <v>0</v>
      </c>
      <c r="NE80" s="16">
        <f>SUM(NE10:NE11)</f>
        <v>0</v>
      </c>
      <c r="NF80" s="16">
        <f>SUM(NF10:NF11)</f>
        <v>0</v>
      </c>
      <c r="NG80" s="16">
        <f>SUM(NG10:NG11)</f>
        <v>0</v>
      </c>
      <c r="NH80" s="16">
        <f>SUM(NH10:NH11)</f>
        <v>0</v>
      </c>
      <c r="NI80" s="16">
        <f>SUM(NI10:NI11)</f>
        <v>0</v>
      </c>
      <c r="NJ80" s="16">
        <f>SUM(NJ10:NJ11)</f>
        <v>0</v>
      </c>
      <c r="NK80" s="16">
        <f>SUM(NK10:NK11)</f>
        <v>0</v>
      </c>
      <c r="NL80" s="16">
        <f>SUM(NL10:NL11)</f>
        <v>0</v>
      </c>
      <c r="NM80" s="16">
        <f>SUM(NM10:NM11)</f>
        <v>0</v>
      </c>
      <c r="NN80" s="16">
        <f>SUM(NN10:NN11)</f>
        <v>0</v>
      </c>
      <c r="NO80" s="16">
        <f>SUM(NO10:NO11)</f>
        <v>0</v>
      </c>
      <c r="NP80" s="16">
        <f>SUM(NP10:NP11)</f>
        <v>0</v>
      </c>
      <c r="NQ80" s="16">
        <f>SUM(NQ10:NQ11)</f>
        <v>0</v>
      </c>
      <c r="NR80" s="16">
        <f>SUM(NR10:NR11)</f>
        <v>0</v>
      </c>
      <c r="NS80" s="16">
        <f>SUM(NS10:NS11)</f>
        <v>0</v>
      </c>
      <c r="NT80" s="16">
        <f>SUM(NT10:NT11)</f>
        <v>0</v>
      </c>
      <c r="NU80" s="16">
        <f>SUM(NU10:NU11)</f>
        <v>0</v>
      </c>
      <c r="NV80" s="16">
        <f>SUM(NV10:NV11)</f>
        <v>0</v>
      </c>
      <c r="NW80" s="16">
        <f>SUM(NW10:NW11)</f>
        <v>0</v>
      </c>
      <c r="NX80" s="16">
        <f>SUM(NX10:NX11)</f>
        <v>0</v>
      </c>
      <c r="NY80" s="16">
        <f>SUM(NY10:NY11)</f>
        <v>0</v>
      </c>
      <c r="NZ80" s="16">
        <f>SUM(NZ10:NZ11)</f>
        <v>0</v>
      </c>
      <c r="OA80" s="16">
        <f>SUM(OA10:OA11)</f>
        <v>0</v>
      </c>
      <c r="OB80" s="8" t="s">
        <v>133</v>
      </c>
    </row>
    <row r="81" spans="1:412" x14ac:dyDescent="0.2">
      <c r="B81" s="8" t="s">
        <v>135</v>
      </c>
      <c r="Z81" s="16">
        <f>SUM(Z14:Z15)</f>
        <v>0</v>
      </c>
      <c r="AA81" s="16">
        <f>SUM(AA14:AA15)</f>
        <v>0</v>
      </c>
      <c r="AB81" s="16">
        <f>SUM(AB14:AB15)</f>
        <v>0</v>
      </c>
      <c r="AC81" s="16">
        <f>SUM(AC14:AC15)</f>
        <v>0</v>
      </c>
      <c r="AD81" s="16">
        <f>SUM(AD14:AD15)</f>
        <v>0</v>
      </c>
      <c r="AE81" s="16">
        <f>SUM(AE14:AE15)</f>
        <v>0</v>
      </c>
      <c r="AF81" s="16">
        <f>SUM(AF14:AF15)</f>
        <v>0</v>
      </c>
      <c r="AG81" s="16">
        <f>SUM(AG14:AG15)</f>
        <v>0</v>
      </c>
      <c r="AH81" s="16">
        <f>SUM(AH14:AH15)</f>
        <v>0</v>
      </c>
      <c r="AI81" s="16">
        <f>SUM(AI14:AI15)</f>
        <v>0</v>
      </c>
      <c r="AJ81" s="16">
        <f>SUM(AJ14:AJ15)</f>
        <v>0</v>
      </c>
      <c r="AK81" s="16">
        <f>SUM(AK14:AK15)</f>
        <v>0</v>
      </c>
      <c r="AL81" s="16">
        <f>SUM(AL14:AL15)</f>
        <v>0</v>
      </c>
      <c r="AM81" s="16">
        <f>SUM(AM14:AM15)</f>
        <v>0</v>
      </c>
      <c r="AN81" s="16">
        <f>SUM(AN14:AN15)</f>
        <v>0</v>
      </c>
      <c r="AO81" s="16">
        <f>SUM(AO14:AO15)</f>
        <v>0</v>
      </c>
      <c r="AP81" s="16">
        <f>SUM(AP14:AP15)</f>
        <v>0</v>
      </c>
      <c r="AQ81" s="16">
        <f>SUM(AQ14:AQ15)</f>
        <v>0</v>
      </c>
      <c r="AR81" s="16">
        <f>SUM(AR14:AR15)</f>
        <v>0</v>
      </c>
      <c r="AS81" s="16">
        <f>SUM(AS14:AS15)</f>
        <v>0</v>
      </c>
      <c r="AT81" s="16">
        <f>SUM(AT14:AT15)</f>
        <v>0</v>
      </c>
      <c r="AU81" s="16">
        <f>SUM(AU14:AU15)</f>
        <v>0</v>
      </c>
      <c r="AV81" s="16">
        <f>SUM(AV14:AV15)</f>
        <v>0</v>
      </c>
      <c r="AW81" s="16">
        <f>SUM(AW14:AW15)</f>
        <v>0</v>
      </c>
      <c r="AX81" s="16">
        <f>SUM(AX14:AX15)</f>
        <v>0</v>
      </c>
      <c r="AY81" s="16">
        <f>SUM(AY14:AY15)</f>
        <v>0</v>
      </c>
      <c r="AZ81" s="16">
        <f>SUM(AZ14:AZ15)</f>
        <v>0</v>
      </c>
      <c r="BA81" s="16">
        <f>SUM(BA14:BA15)</f>
        <v>0</v>
      </c>
      <c r="BB81" s="16">
        <f>SUM(BB14:BB15)</f>
        <v>0</v>
      </c>
      <c r="BC81" s="16">
        <f>SUM(BC14:BC15)</f>
        <v>0</v>
      </c>
      <c r="BD81" s="16">
        <f>SUM(BD14:BD15)</f>
        <v>0</v>
      </c>
      <c r="BE81" s="16">
        <f>SUM(BE14:BE15)</f>
        <v>0</v>
      </c>
      <c r="BF81" s="16">
        <f>SUM(BF14:BF15)</f>
        <v>0</v>
      </c>
      <c r="BG81" s="16">
        <f>SUM(BG14:BG15)</f>
        <v>0</v>
      </c>
      <c r="BH81" s="16">
        <f>SUM(BH14:BH15)</f>
        <v>0</v>
      </c>
      <c r="BI81" s="16">
        <f>SUM(BI14:BI15)</f>
        <v>0</v>
      </c>
      <c r="BJ81" s="16">
        <f>SUM(BJ14:BJ15)</f>
        <v>0</v>
      </c>
      <c r="BK81" s="16">
        <f>SUM(BK14:BK15)</f>
        <v>0</v>
      </c>
      <c r="BL81" s="16">
        <f>SUM(BL14:BL15)</f>
        <v>0</v>
      </c>
      <c r="BM81" s="16">
        <f>SUM(BM14:BM15)</f>
        <v>0</v>
      </c>
      <c r="BN81" s="16">
        <f>SUM(BN14:BN15)</f>
        <v>0</v>
      </c>
      <c r="BO81" s="16">
        <f>SUM(BO14:BO15)</f>
        <v>0</v>
      </c>
      <c r="BP81" s="16">
        <f>SUM(BP14:BP15)</f>
        <v>0</v>
      </c>
      <c r="BQ81" s="16">
        <f>SUM(BQ14:BQ15)</f>
        <v>0</v>
      </c>
      <c r="BR81" s="16">
        <f>SUM(BR14:BR15)</f>
        <v>0</v>
      </c>
      <c r="BS81" s="16">
        <f>SUM(BS14:BS15)</f>
        <v>0</v>
      </c>
      <c r="BT81" s="16">
        <f>SUM(BT14:BT15)</f>
        <v>0</v>
      </c>
      <c r="BU81" s="16">
        <f>SUM(BU14:BU15)</f>
        <v>0</v>
      </c>
      <c r="BV81" s="16">
        <f>SUM(BV14:BV15)</f>
        <v>0</v>
      </c>
      <c r="BW81" s="16">
        <f>SUM(BW14:BW15)</f>
        <v>0</v>
      </c>
      <c r="BX81" s="16">
        <f>SUM(BX14:BX15)</f>
        <v>0</v>
      </c>
      <c r="BY81" s="16">
        <f>SUM(BY14:BY15)</f>
        <v>0</v>
      </c>
      <c r="BZ81" s="16">
        <f>SUM(BZ14:BZ15)</f>
        <v>0</v>
      </c>
      <c r="CA81" s="16">
        <f>SUM(CA14:CA15)</f>
        <v>0</v>
      </c>
      <c r="CB81" s="16">
        <f>SUM(CB14:CB15)</f>
        <v>0</v>
      </c>
      <c r="CC81" s="16">
        <f>SUM(CC14:CC15)</f>
        <v>0</v>
      </c>
      <c r="CD81" s="16">
        <f>SUM(CD14:CD15)</f>
        <v>0</v>
      </c>
      <c r="CE81" s="16">
        <f>SUM(CE14:CE15)</f>
        <v>0</v>
      </c>
      <c r="CF81" s="16">
        <f>SUM(CF14:CF15)</f>
        <v>0</v>
      </c>
      <c r="CG81" s="16">
        <f>SUM(CG14:CG15)</f>
        <v>0</v>
      </c>
      <c r="CH81" s="16">
        <f>SUM(CH14:CH15)</f>
        <v>0</v>
      </c>
      <c r="CI81" s="16">
        <f>SUM(CI14:CI15)</f>
        <v>0</v>
      </c>
      <c r="CJ81" s="16">
        <f>SUM(CJ14:CJ15)</f>
        <v>0</v>
      </c>
      <c r="CK81" s="16">
        <f>SUM(CK14:CK15)</f>
        <v>0</v>
      </c>
      <c r="CL81" s="16">
        <f>SUM(CL14:CL15)</f>
        <v>0</v>
      </c>
      <c r="CM81" s="16">
        <f>SUM(CM14:CM15)</f>
        <v>0</v>
      </c>
      <c r="CN81" s="16">
        <f>SUM(CN14:CN15)</f>
        <v>0</v>
      </c>
      <c r="CO81" s="16">
        <f>SUM(CO14:CO15)</f>
        <v>0</v>
      </c>
      <c r="CP81" s="16">
        <f>SUM(CP14:CP15)</f>
        <v>0</v>
      </c>
      <c r="CQ81" s="16">
        <f>SUM(CQ14:CQ15)</f>
        <v>0</v>
      </c>
      <c r="CR81" s="16">
        <f>SUM(CR14:CR15)</f>
        <v>0</v>
      </c>
      <c r="CS81" s="16">
        <f>SUM(CS14:CS15)</f>
        <v>0</v>
      </c>
      <c r="CT81" s="16">
        <f>SUM(CT14:CT15)</f>
        <v>0</v>
      </c>
      <c r="CU81" s="16">
        <f>SUM(CU14:CU15)</f>
        <v>0</v>
      </c>
      <c r="CV81" s="16">
        <f>SUM(CV14:CV15)</f>
        <v>0</v>
      </c>
      <c r="CW81" s="16">
        <f>SUM(CW14:CW15)</f>
        <v>0</v>
      </c>
      <c r="CX81" s="16">
        <f>SUM(CX14:CX15)</f>
        <v>0</v>
      </c>
      <c r="CY81" s="16">
        <f>SUM(CY14:CY15)</f>
        <v>0</v>
      </c>
      <c r="CZ81" s="16">
        <f>SUM(CZ14:CZ15)</f>
        <v>0</v>
      </c>
      <c r="DA81" s="16">
        <f>SUM(DA14:DA15)</f>
        <v>0</v>
      </c>
      <c r="DB81" s="16">
        <f>SUM(DB14:DB15)</f>
        <v>0</v>
      </c>
      <c r="DC81" s="16">
        <f>SUM(DC14:DC15)</f>
        <v>0</v>
      </c>
      <c r="DD81" s="16">
        <f>SUM(DD14:DD15)</f>
        <v>0</v>
      </c>
      <c r="DE81" s="16">
        <f>SUM(DE14:DE15)</f>
        <v>0</v>
      </c>
      <c r="DF81" s="16">
        <f>SUM(DF14:DF15)</f>
        <v>0</v>
      </c>
      <c r="DG81" s="16">
        <f>SUM(DG14:DG15)</f>
        <v>0</v>
      </c>
      <c r="DH81" s="16">
        <f>SUM(DH14:DH15)</f>
        <v>0</v>
      </c>
      <c r="DI81" s="16">
        <f>SUM(DI14:DI15)</f>
        <v>0</v>
      </c>
      <c r="DJ81" s="16">
        <f>SUM(DJ14:DJ15)</f>
        <v>0</v>
      </c>
      <c r="DK81" s="16">
        <f>SUM(DK14:DK15)</f>
        <v>0</v>
      </c>
      <c r="DL81" s="16">
        <f>SUM(DL14:DL15)</f>
        <v>0</v>
      </c>
      <c r="DM81" s="16">
        <f>SUM(DM14:DM15)</f>
        <v>0</v>
      </c>
      <c r="DN81" s="16">
        <f>SUM(DN14:DN15)</f>
        <v>0</v>
      </c>
      <c r="DO81" s="16">
        <f>SUM(DO14:DO15)</f>
        <v>0</v>
      </c>
      <c r="DP81" s="16">
        <f>SUM(DP14:DP15)</f>
        <v>0</v>
      </c>
      <c r="DQ81" s="16">
        <f>SUM(DQ14:DQ15)</f>
        <v>0</v>
      </c>
      <c r="DR81" s="16">
        <f>SUM(DR14:DR15)</f>
        <v>0</v>
      </c>
      <c r="DS81" s="16">
        <f>SUM(DS14:DS15)</f>
        <v>0</v>
      </c>
      <c r="DT81" s="16">
        <f>SUM(DT14:DT15)</f>
        <v>0</v>
      </c>
      <c r="DU81" s="16">
        <f>SUM(DU14:DU15)</f>
        <v>0</v>
      </c>
      <c r="DV81" s="16">
        <f>SUM(DV14:DV15)</f>
        <v>0</v>
      </c>
      <c r="DW81" s="16">
        <f>SUM(DW14:DW15)</f>
        <v>0</v>
      </c>
      <c r="DX81" s="16">
        <f>SUM(DX14:DX15)</f>
        <v>0</v>
      </c>
      <c r="DY81" s="16">
        <f>SUM(DY14:DY15)</f>
        <v>0</v>
      </c>
      <c r="DZ81" s="16">
        <f>SUM(DZ14:DZ15)</f>
        <v>0</v>
      </c>
      <c r="EA81" s="16">
        <f>SUM(EA14:EA15)</f>
        <v>0</v>
      </c>
      <c r="EB81" s="16">
        <f>SUM(EB14:EB15)</f>
        <v>0</v>
      </c>
      <c r="EC81" s="16">
        <f>SUM(EC14:EC15)</f>
        <v>0</v>
      </c>
      <c r="ED81" s="16">
        <f>SUM(ED14:ED15)</f>
        <v>0</v>
      </c>
      <c r="EE81" s="16">
        <f>SUM(EE14:EE15)</f>
        <v>0</v>
      </c>
      <c r="EF81" s="16">
        <f>SUM(EF14:EF15)</f>
        <v>0</v>
      </c>
      <c r="EG81" s="16">
        <f>SUM(EG14:EG15)</f>
        <v>0</v>
      </c>
      <c r="EH81" s="16">
        <f>SUM(EH14:EH15)</f>
        <v>0</v>
      </c>
      <c r="EI81" s="16">
        <f>SUM(EI14:EI15)</f>
        <v>0</v>
      </c>
      <c r="EJ81" s="16">
        <f>SUM(EJ14:EJ15)</f>
        <v>0</v>
      </c>
      <c r="EK81" s="16">
        <f>SUM(EK14:EK15)</f>
        <v>0</v>
      </c>
      <c r="EL81" s="16">
        <f>SUM(EL14:EL15)</f>
        <v>0</v>
      </c>
      <c r="EM81" s="16">
        <f>SUM(EM14:EM15)</f>
        <v>0</v>
      </c>
      <c r="EN81" s="16">
        <f>SUM(EN14:EN15)</f>
        <v>0</v>
      </c>
      <c r="EO81" s="16">
        <f>SUM(EO14:EO15)</f>
        <v>0</v>
      </c>
      <c r="EP81" s="16">
        <f>SUM(EP14:EP15)</f>
        <v>0</v>
      </c>
      <c r="EQ81" s="16">
        <f>SUM(EQ14:EQ15)</f>
        <v>0</v>
      </c>
      <c r="ER81" s="16">
        <f>SUM(ER14:ER15)</f>
        <v>0</v>
      </c>
      <c r="ES81" s="16">
        <f>SUM(ES14:ES15)</f>
        <v>0</v>
      </c>
      <c r="ET81" s="16">
        <f>SUM(ET14:ET15)</f>
        <v>0</v>
      </c>
      <c r="EU81" s="16">
        <f>SUM(EU14:EU15)</f>
        <v>0</v>
      </c>
      <c r="EV81" s="16">
        <f>SUM(EV14:EV15)</f>
        <v>0</v>
      </c>
      <c r="EW81" s="16">
        <f>SUM(EW14:EW15)</f>
        <v>0</v>
      </c>
      <c r="EX81" s="16">
        <f>SUM(EX14:EX15)</f>
        <v>0</v>
      </c>
      <c r="EY81" s="16">
        <f>SUM(EY14:EY15)</f>
        <v>0</v>
      </c>
      <c r="EZ81" s="16">
        <f>SUM(EZ14:EZ15)</f>
        <v>0</v>
      </c>
      <c r="FA81" s="16">
        <f>SUM(FA14:FA15)</f>
        <v>0</v>
      </c>
      <c r="FB81" s="16">
        <f>SUM(FB14:FB15)</f>
        <v>0</v>
      </c>
      <c r="FC81" s="16">
        <f>SUM(FC14:FC15)</f>
        <v>0</v>
      </c>
      <c r="FD81" s="16">
        <f>SUM(FD14:FD15)</f>
        <v>0</v>
      </c>
      <c r="FE81" s="16">
        <f>SUM(FE14:FE15)</f>
        <v>0</v>
      </c>
      <c r="FF81" s="16">
        <f>SUM(FF14:FF15)</f>
        <v>0</v>
      </c>
      <c r="FG81" s="16">
        <f>SUM(FG14:FG15)</f>
        <v>0</v>
      </c>
      <c r="FH81" s="16">
        <f>SUM(FH14:FH15)</f>
        <v>0</v>
      </c>
      <c r="FI81" s="16">
        <f>SUM(FI14:FI15)</f>
        <v>0</v>
      </c>
      <c r="FJ81" s="16">
        <f>SUM(FJ14:FJ15)</f>
        <v>0</v>
      </c>
      <c r="FK81" s="16">
        <f>SUM(FK14:FK15)</f>
        <v>0</v>
      </c>
      <c r="FL81" s="16">
        <f>SUM(FL14:FL15)</f>
        <v>0</v>
      </c>
      <c r="FM81" s="16">
        <f>SUM(FM14:FM15)</f>
        <v>0</v>
      </c>
      <c r="FN81" s="16">
        <f>SUM(FN14:FN15)</f>
        <v>0</v>
      </c>
      <c r="FO81" s="16">
        <f>SUM(FO14:FO15)</f>
        <v>0</v>
      </c>
      <c r="FP81" s="16">
        <f>SUM(FP14:FP15)</f>
        <v>0</v>
      </c>
      <c r="FQ81" s="16">
        <f>SUM(FQ14:FQ15)</f>
        <v>0</v>
      </c>
      <c r="FR81" s="16">
        <f>SUM(FR14:FR15)</f>
        <v>0</v>
      </c>
      <c r="FS81" s="16">
        <f>SUM(FS14:FS15)</f>
        <v>0</v>
      </c>
      <c r="FT81" s="16">
        <f>SUM(FT14:FT15)</f>
        <v>0</v>
      </c>
      <c r="FU81" s="16">
        <f>SUM(FU14:FU15)</f>
        <v>0</v>
      </c>
      <c r="FV81" s="16">
        <f>SUM(FV14:FV15)</f>
        <v>0</v>
      </c>
      <c r="FW81" s="16">
        <f>SUM(FW14:FW15)</f>
        <v>0</v>
      </c>
      <c r="FX81" s="16">
        <f>SUM(FX14:FX15)</f>
        <v>0</v>
      </c>
      <c r="FY81" s="16">
        <f>SUM(FY14:FY15)</f>
        <v>0</v>
      </c>
      <c r="FZ81" s="16">
        <f>SUM(FZ14:FZ15)</f>
        <v>0</v>
      </c>
      <c r="GA81" s="16">
        <f>SUM(GA14:GA15)</f>
        <v>0</v>
      </c>
      <c r="GB81" s="16">
        <f>SUM(GB14:GB15)</f>
        <v>0</v>
      </c>
      <c r="GC81" s="16">
        <f>SUM(GC14:GC15)</f>
        <v>0</v>
      </c>
      <c r="GD81" s="16">
        <f>SUM(GD14:GD15)</f>
        <v>0</v>
      </c>
      <c r="GE81" s="16">
        <f>SUM(GE14:GE15)</f>
        <v>0</v>
      </c>
      <c r="GF81" s="16">
        <f>SUM(GF14:GF15)</f>
        <v>0</v>
      </c>
      <c r="GG81" s="16">
        <f>SUM(GG14:GG15)</f>
        <v>0</v>
      </c>
      <c r="GH81" s="16">
        <f>SUM(GH14:GH15)</f>
        <v>0</v>
      </c>
      <c r="GI81" s="16">
        <f>SUM(GI14:GI15)</f>
        <v>0</v>
      </c>
      <c r="GJ81" s="16">
        <f>SUM(GJ14:GJ15)</f>
        <v>0</v>
      </c>
      <c r="GK81" s="16">
        <f>SUM(GK14:GK15)</f>
        <v>0</v>
      </c>
      <c r="GL81" s="16">
        <f>SUM(GL14:GL15)</f>
        <v>0</v>
      </c>
      <c r="GM81" s="16">
        <f>SUM(GM14:GM15)</f>
        <v>0</v>
      </c>
      <c r="GN81" s="16">
        <f>SUM(GN14:GN15)</f>
        <v>0</v>
      </c>
      <c r="GO81" s="16">
        <f>SUM(GO14:GO15)</f>
        <v>0</v>
      </c>
      <c r="GP81" s="16">
        <f>SUM(GP14:GP15)</f>
        <v>0</v>
      </c>
      <c r="GQ81" s="16">
        <f>SUM(GQ14:GQ15)</f>
        <v>0</v>
      </c>
      <c r="GR81" s="16">
        <f>SUM(GR14:GR15)</f>
        <v>0</v>
      </c>
      <c r="GS81" s="16">
        <f>SUM(GS14:GS15)</f>
        <v>0</v>
      </c>
      <c r="GT81" s="16">
        <f>SUM(GT14:GT15)</f>
        <v>0</v>
      </c>
      <c r="GU81" s="16">
        <f>SUM(GU14:GU15)</f>
        <v>0</v>
      </c>
      <c r="GV81" s="16">
        <f>SUM(GV14:GV15)</f>
        <v>0</v>
      </c>
      <c r="GW81" s="16">
        <f>SUM(GW14:GW15)</f>
        <v>0</v>
      </c>
      <c r="GX81" s="16">
        <f>SUM(GX14:GX15)</f>
        <v>0</v>
      </c>
      <c r="GY81" s="16">
        <f>SUM(GY14:GY15)</f>
        <v>0</v>
      </c>
      <c r="GZ81" s="16">
        <f>SUM(GZ14:GZ15)</f>
        <v>0</v>
      </c>
      <c r="HA81" s="16">
        <f>SUM(HA14:HA15)</f>
        <v>0</v>
      </c>
      <c r="HB81" s="16">
        <f>SUM(HB14:HB15)</f>
        <v>0</v>
      </c>
      <c r="HC81" s="16">
        <f>SUM(HC14:HC15)</f>
        <v>0</v>
      </c>
      <c r="HD81" s="16">
        <f>SUM(HD14:HD15)</f>
        <v>0</v>
      </c>
      <c r="HE81" s="16">
        <f>SUM(HE14:HE15)</f>
        <v>0</v>
      </c>
      <c r="HF81" s="16">
        <f>SUM(HF14:HF15)</f>
        <v>0</v>
      </c>
      <c r="HG81" s="16">
        <f>SUM(HG14:HG15)</f>
        <v>0</v>
      </c>
      <c r="HH81" s="16">
        <f>SUM(HH14:HH15)</f>
        <v>0</v>
      </c>
      <c r="HI81" s="16">
        <f>SUM(HI14:HI15)</f>
        <v>0</v>
      </c>
      <c r="HJ81" s="16">
        <f>SUM(HJ14:HJ15)</f>
        <v>0</v>
      </c>
      <c r="HK81" s="16">
        <f>SUM(HK14:HK15)</f>
        <v>0</v>
      </c>
      <c r="HL81" s="16">
        <f>SUM(HL14:HL15)</f>
        <v>0</v>
      </c>
      <c r="HM81" s="16">
        <f>SUM(HM14:HM15)</f>
        <v>0</v>
      </c>
      <c r="HN81" s="16">
        <f>SUM(HN14:HN15)</f>
        <v>0</v>
      </c>
      <c r="HO81" s="16">
        <f>SUM(HO14:HO15)</f>
        <v>0</v>
      </c>
      <c r="HP81" s="16">
        <f>SUM(HP14:HP15)</f>
        <v>0</v>
      </c>
      <c r="HQ81" s="16">
        <f>SUM(HQ14:HQ15)</f>
        <v>0</v>
      </c>
      <c r="HR81" s="16">
        <f>SUM(HR14:HR15)</f>
        <v>0</v>
      </c>
      <c r="HS81" s="16">
        <f>SUM(HS14:HS15)</f>
        <v>0</v>
      </c>
      <c r="HT81" s="16">
        <f>SUM(HT14:HT15)</f>
        <v>0</v>
      </c>
      <c r="HU81" s="16">
        <f>SUM(HU14:HU15)</f>
        <v>0</v>
      </c>
      <c r="HV81" s="16">
        <f>SUM(HV14:HV15)</f>
        <v>0</v>
      </c>
      <c r="HW81" s="16">
        <f>SUM(HW14:HW15)</f>
        <v>0</v>
      </c>
      <c r="HX81" s="16">
        <f>SUM(HX14:HX15)</f>
        <v>0</v>
      </c>
      <c r="HY81" s="16">
        <f>SUM(HY14:HY15)</f>
        <v>0</v>
      </c>
      <c r="HZ81" s="16">
        <f>SUM(HZ14:HZ15)</f>
        <v>0</v>
      </c>
      <c r="IA81" s="16">
        <f>SUM(IA14:IA15)</f>
        <v>0</v>
      </c>
      <c r="IB81" s="16">
        <f>SUM(IB14:IB15)</f>
        <v>0</v>
      </c>
      <c r="IC81" s="16">
        <f>SUM(IC14:IC15)</f>
        <v>0</v>
      </c>
      <c r="ID81" s="16">
        <f>SUM(ID14:ID15)</f>
        <v>0</v>
      </c>
      <c r="IE81" s="16">
        <f>SUM(IE14:IE15)</f>
        <v>0</v>
      </c>
      <c r="IF81" s="16">
        <f>SUM(IF14:IF15)</f>
        <v>0</v>
      </c>
      <c r="IG81" s="16">
        <f>SUM(IG14:IG15)</f>
        <v>0</v>
      </c>
      <c r="IH81" s="16">
        <f>SUM(IH14:IH15)</f>
        <v>0</v>
      </c>
      <c r="II81" s="16">
        <f>SUM(II14:II15)</f>
        <v>0</v>
      </c>
      <c r="IJ81" s="16">
        <f>SUM(IJ14:IJ15)</f>
        <v>0</v>
      </c>
      <c r="IK81" s="16">
        <f>SUM(IK14:IK15)</f>
        <v>0</v>
      </c>
      <c r="IL81" s="16">
        <f>SUM(IL14:IL15)</f>
        <v>0</v>
      </c>
      <c r="IM81" s="16">
        <f>SUM(IM14:IM15)</f>
        <v>0</v>
      </c>
      <c r="IN81" s="16">
        <f>SUM(IN14:IN15)</f>
        <v>0</v>
      </c>
      <c r="IO81" s="16">
        <f>SUM(IO14:IO15)</f>
        <v>0</v>
      </c>
      <c r="IP81" s="16">
        <f>SUM(IP14:IP15)</f>
        <v>0</v>
      </c>
      <c r="IQ81" s="16">
        <f>SUM(IQ14:IQ15)</f>
        <v>0</v>
      </c>
      <c r="IR81" s="16">
        <f>SUM(IR14:IR15)</f>
        <v>0</v>
      </c>
      <c r="IS81" s="16">
        <f>SUM(IS14:IS15)</f>
        <v>0</v>
      </c>
      <c r="IT81" s="16">
        <f>SUM(IT14:IT15)</f>
        <v>0</v>
      </c>
      <c r="IU81" s="16">
        <f>SUM(IU14:IU15)</f>
        <v>0</v>
      </c>
      <c r="IV81" s="16">
        <f>SUM(IV14:IV15)</f>
        <v>0</v>
      </c>
      <c r="IW81" s="16">
        <f>SUM(IW14:IW15)</f>
        <v>0</v>
      </c>
      <c r="IX81" s="16">
        <f>SUM(IX14:IX15)</f>
        <v>0</v>
      </c>
      <c r="IY81" s="16">
        <f>SUM(IY14:IY15)</f>
        <v>0</v>
      </c>
      <c r="IZ81" s="16">
        <f>SUM(IZ14:IZ15)</f>
        <v>0</v>
      </c>
      <c r="JA81" s="16">
        <f>SUM(JA14:JA15)</f>
        <v>0</v>
      </c>
      <c r="JB81" s="16">
        <f>SUM(JB14:JB15)</f>
        <v>0</v>
      </c>
      <c r="JC81" s="16">
        <f>SUM(JC14:JC15)</f>
        <v>0</v>
      </c>
      <c r="JD81" s="16">
        <f>SUM(JD14:JD15)</f>
        <v>0</v>
      </c>
      <c r="JE81" s="16">
        <f>SUM(JE14:JE15)</f>
        <v>0</v>
      </c>
      <c r="JF81" s="16">
        <f>SUM(JF14:JF15)</f>
        <v>0</v>
      </c>
      <c r="JG81" s="16">
        <f>SUM(JG14:JG15)</f>
        <v>0</v>
      </c>
      <c r="JH81" s="16">
        <f>SUM(JH14:JH15)</f>
        <v>0</v>
      </c>
      <c r="JI81" s="16">
        <f>SUM(JI14:JI15)</f>
        <v>0</v>
      </c>
      <c r="JJ81" s="16">
        <f>SUM(JJ14:JJ15)</f>
        <v>0</v>
      </c>
      <c r="JK81" s="16">
        <f>SUM(JK14:JK15)</f>
        <v>0</v>
      </c>
      <c r="JL81" s="16">
        <f>SUM(JL14:JL15)</f>
        <v>0</v>
      </c>
      <c r="JM81" s="16">
        <f>SUM(JM14:JM15)</f>
        <v>0</v>
      </c>
      <c r="JN81" s="16">
        <f>SUM(JN14:JN15)</f>
        <v>0</v>
      </c>
      <c r="JO81" s="16">
        <f>SUM(JO14:JO15)</f>
        <v>0</v>
      </c>
      <c r="JP81" s="16">
        <f>SUM(JP14:JP15)</f>
        <v>0</v>
      </c>
      <c r="JQ81" s="16">
        <f>SUM(JQ14:JQ15)</f>
        <v>0</v>
      </c>
      <c r="JR81" s="16">
        <f>SUM(JR14:JR15)</f>
        <v>0</v>
      </c>
      <c r="JS81" s="16">
        <f>SUM(JS14:JS15)</f>
        <v>0</v>
      </c>
      <c r="JT81" s="16">
        <f>SUM(JT14:JT15)</f>
        <v>0</v>
      </c>
      <c r="JU81" s="16">
        <f>SUM(JU14:JU15)</f>
        <v>0</v>
      </c>
      <c r="JV81" s="16">
        <f>SUM(JV14:JV15)</f>
        <v>0</v>
      </c>
      <c r="JW81" s="16">
        <f>SUM(JW14:JW15)</f>
        <v>0</v>
      </c>
      <c r="JX81" s="16">
        <f>SUM(JX14:JX15)</f>
        <v>0</v>
      </c>
      <c r="JY81" s="16">
        <f>SUM(JY14:JY15)</f>
        <v>0</v>
      </c>
      <c r="JZ81" s="16">
        <f>SUM(JZ14:JZ15)</f>
        <v>0</v>
      </c>
      <c r="KA81" s="16">
        <f>SUM(KA14:KA15)</f>
        <v>0</v>
      </c>
      <c r="KB81" s="16">
        <f>SUM(KB14:KB15)</f>
        <v>0</v>
      </c>
      <c r="KC81" s="16">
        <f>SUM(KC14:KC15)</f>
        <v>0</v>
      </c>
      <c r="KD81" s="16">
        <f>SUM(KD14:KD15)</f>
        <v>0</v>
      </c>
      <c r="KE81" s="16">
        <f>SUM(KE14:KE15)</f>
        <v>0</v>
      </c>
      <c r="KF81" s="16">
        <f>SUM(KF14:KF15)</f>
        <v>0</v>
      </c>
      <c r="KG81" s="16">
        <f>SUM(KG14:KG15)</f>
        <v>0</v>
      </c>
      <c r="KH81" s="16">
        <f>SUM(KH14:KH15)</f>
        <v>0</v>
      </c>
      <c r="KI81" s="16">
        <f>SUM(KI14:KI15)</f>
        <v>0</v>
      </c>
      <c r="KJ81" s="16">
        <f>SUM(KJ14:KJ15)</f>
        <v>0</v>
      </c>
      <c r="KK81" s="16">
        <f>SUM(KK14:KK15)</f>
        <v>0</v>
      </c>
      <c r="KL81" s="16">
        <f>SUM(KL14:KL15)</f>
        <v>0</v>
      </c>
      <c r="KM81" s="16">
        <f>SUM(KM14:KM15)</f>
        <v>0</v>
      </c>
      <c r="KN81" s="16">
        <f>SUM(KN14:KN15)</f>
        <v>0</v>
      </c>
      <c r="KO81" s="16">
        <f>SUM(KO14:KO15)</f>
        <v>0</v>
      </c>
      <c r="KP81" s="16">
        <f>SUM(KP14:KP15)</f>
        <v>0</v>
      </c>
      <c r="KQ81" s="16">
        <f>SUM(KQ14:KQ15)</f>
        <v>0</v>
      </c>
      <c r="KR81" s="16">
        <f>SUM(KR14:KR15)</f>
        <v>0</v>
      </c>
      <c r="KS81" s="16">
        <f>SUM(KS14:KS15)</f>
        <v>0</v>
      </c>
      <c r="KT81" s="16">
        <f>SUM(KT14:KT15)</f>
        <v>0</v>
      </c>
      <c r="KU81" s="16">
        <f>SUM(KU14:KU15)</f>
        <v>0</v>
      </c>
      <c r="KV81" s="16">
        <f>SUM(KV14:KV15)</f>
        <v>0</v>
      </c>
      <c r="KW81" s="16">
        <f>SUM(KW14:KW15)</f>
        <v>0</v>
      </c>
      <c r="KX81" s="16">
        <f>SUM(KX14:KX15)</f>
        <v>0</v>
      </c>
      <c r="KY81" s="16">
        <f>SUM(KY14:KY15)</f>
        <v>0</v>
      </c>
      <c r="KZ81" s="16">
        <f>SUM(KZ14:KZ15)</f>
        <v>0</v>
      </c>
      <c r="LA81" s="16">
        <f>SUM(LA14:LA15)</f>
        <v>0</v>
      </c>
      <c r="LB81" s="16">
        <f>SUM(LB14:LB15)</f>
        <v>0</v>
      </c>
      <c r="LC81" s="16">
        <f>SUM(LC14:LC15)</f>
        <v>0</v>
      </c>
      <c r="LD81" s="16">
        <f>SUM(LD14:LD15)</f>
        <v>0</v>
      </c>
      <c r="LE81" s="16">
        <f>SUM(LE14:LE15)</f>
        <v>0</v>
      </c>
      <c r="LF81" s="16">
        <f>SUM(LF14:LF15)</f>
        <v>0</v>
      </c>
      <c r="LG81" s="16">
        <f>SUM(LG14:LG15)</f>
        <v>0</v>
      </c>
      <c r="LH81" s="16">
        <f>SUM(LH14:LH15)</f>
        <v>0</v>
      </c>
      <c r="LI81" s="16">
        <f>SUM(LI14:LI15)</f>
        <v>0</v>
      </c>
      <c r="LJ81" s="16">
        <f>SUM(LJ14:LJ15)</f>
        <v>0</v>
      </c>
      <c r="LK81" s="16">
        <f>SUM(LK14:LK15)</f>
        <v>0</v>
      </c>
      <c r="LL81" s="16">
        <f>SUM(LL14:LL15)</f>
        <v>0</v>
      </c>
      <c r="LM81" s="16">
        <f>SUM(LM14:LM15)</f>
        <v>0</v>
      </c>
      <c r="LN81" s="16">
        <f>SUM(LN14:LN15)</f>
        <v>0</v>
      </c>
      <c r="LO81" s="16">
        <f>SUM(LO14:LO15)</f>
        <v>0</v>
      </c>
      <c r="LP81" s="16">
        <f>SUM(LP14:LP15)</f>
        <v>0</v>
      </c>
      <c r="LQ81" s="16">
        <f>SUM(LQ14:LQ15)</f>
        <v>0</v>
      </c>
      <c r="LR81" s="16">
        <f>SUM(LR14:LR15)</f>
        <v>0</v>
      </c>
      <c r="LS81" s="16">
        <f>SUM(LS14:LS15)</f>
        <v>0</v>
      </c>
      <c r="LT81" s="16">
        <f>SUM(LT14:LT15)</f>
        <v>0</v>
      </c>
      <c r="LU81" s="16">
        <f>SUM(LU14:LU15)</f>
        <v>0</v>
      </c>
      <c r="LV81" s="16">
        <f>SUM(LV14:LV15)</f>
        <v>0</v>
      </c>
      <c r="LW81" s="16">
        <f>SUM(LW14:LW15)</f>
        <v>0</v>
      </c>
      <c r="LX81" s="16">
        <f>SUM(LX14:LX15)</f>
        <v>0</v>
      </c>
      <c r="LY81" s="16">
        <f>SUM(LY14:LY15)</f>
        <v>0</v>
      </c>
      <c r="LZ81" s="16">
        <f>SUM(LZ14:LZ15)</f>
        <v>0</v>
      </c>
      <c r="MA81" s="16">
        <f>SUM(MA14:MA15)</f>
        <v>0</v>
      </c>
      <c r="MB81" s="16">
        <f>SUM(MB14:MB15)</f>
        <v>0</v>
      </c>
      <c r="MC81" s="16">
        <f>SUM(MC14:MC15)</f>
        <v>0</v>
      </c>
      <c r="MD81" s="16">
        <f>SUM(MD14:MD15)</f>
        <v>0</v>
      </c>
      <c r="ME81" s="16">
        <f>SUM(ME14:ME15)</f>
        <v>0</v>
      </c>
      <c r="MF81" s="16">
        <f>SUM(MF14:MF15)</f>
        <v>0</v>
      </c>
      <c r="MG81" s="16">
        <f>SUM(MG14:MG15)</f>
        <v>0</v>
      </c>
      <c r="MH81" s="16">
        <f>SUM(MH14:MH15)</f>
        <v>0</v>
      </c>
      <c r="MI81" s="16">
        <f>SUM(MI14:MI15)</f>
        <v>0</v>
      </c>
      <c r="MJ81" s="16">
        <f>SUM(MJ14:MJ15)</f>
        <v>0</v>
      </c>
      <c r="MK81" s="16">
        <f>SUM(MK14:MK15)</f>
        <v>0</v>
      </c>
      <c r="ML81" s="16">
        <f>SUM(ML14:ML15)</f>
        <v>0</v>
      </c>
      <c r="MM81" s="16">
        <f>SUM(MM14:MM15)</f>
        <v>0</v>
      </c>
      <c r="MN81" s="16">
        <f>SUM(MN14:MN15)</f>
        <v>0</v>
      </c>
      <c r="MO81" s="16">
        <f>SUM(MO14:MO15)</f>
        <v>0</v>
      </c>
      <c r="MP81" s="16">
        <f>SUM(MP14:MP15)</f>
        <v>0</v>
      </c>
      <c r="MQ81" s="16">
        <f>SUM(MQ14:MQ15)</f>
        <v>0</v>
      </c>
      <c r="MR81" s="16">
        <f>SUM(MR14:MR15)</f>
        <v>0</v>
      </c>
      <c r="MS81" s="16">
        <f>SUM(MS14:MS15)</f>
        <v>0</v>
      </c>
      <c r="MT81" s="16">
        <f>SUM(MT14:MT15)</f>
        <v>0</v>
      </c>
      <c r="MU81" s="16">
        <f>SUM(MU14:MU15)</f>
        <v>0</v>
      </c>
      <c r="MV81" s="16">
        <f>SUM(MV14:MV15)</f>
        <v>0</v>
      </c>
      <c r="MW81" s="16">
        <f>SUM(MW14:MW15)</f>
        <v>0</v>
      </c>
      <c r="MX81" s="16">
        <f>SUM(MX14:MX15)</f>
        <v>0</v>
      </c>
      <c r="MY81" s="16">
        <f>SUM(MY14:MY15)</f>
        <v>0</v>
      </c>
      <c r="MZ81" s="16">
        <f>SUM(MZ14:MZ15)</f>
        <v>0</v>
      </c>
      <c r="NA81" s="16">
        <f>SUM(NA14:NA15)</f>
        <v>0</v>
      </c>
      <c r="NB81" s="16">
        <f>SUM(NB14:NB15)</f>
        <v>0</v>
      </c>
      <c r="NC81" s="16">
        <f>SUM(NC14:NC15)</f>
        <v>0</v>
      </c>
      <c r="ND81" s="16">
        <f>SUM(ND14:ND15)</f>
        <v>0</v>
      </c>
      <c r="NE81" s="16">
        <f>SUM(NE14:NE15)</f>
        <v>0</v>
      </c>
      <c r="NF81" s="16">
        <f>SUM(NF14:NF15)</f>
        <v>0</v>
      </c>
      <c r="NG81" s="16">
        <f>SUM(NG14:NG15)</f>
        <v>0</v>
      </c>
      <c r="NH81" s="16">
        <f>SUM(NH14:NH15)</f>
        <v>0</v>
      </c>
      <c r="NI81" s="16">
        <f>SUM(NI14:NI15)</f>
        <v>0</v>
      </c>
      <c r="NJ81" s="16">
        <f>SUM(NJ14:NJ15)</f>
        <v>0</v>
      </c>
      <c r="NK81" s="16">
        <f>SUM(NK14:NK15)</f>
        <v>0</v>
      </c>
      <c r="NL81" s="16">
        <f>SUM(NL14:NL15)</f>
        <v>0</v>
      </c>
      <c r="NM81" s="16">
        <f>SUM(NM14:NM15)</f>
        <v>0</v>
      </c>
      <c r="NN81" s="16">
        <f>SUM(NN14:NN15)</f>
        <v>0</v>
      </c>
      <c r="NO81" s="16">
        <f>SUM(NO14:NO15)</f>
        <v>0</v>
      </c>
      <c r="NP81" s="16">
        <f>SUM(NP14:NP15)</f>
        <v>0</v>
      </c>
      <c r="NQ81" s="16">
        <f>SUM(NQ14:NQ15)</f>
        <v>0</v>
      </c>
      <c r="NR81" s="16">
        <f>SUM(NR14:NR15)</f>
        <v>0</v>
      </c>
      <c r="NS81" s="16">
        <f>SUM(NS14:NS15)</f>
        <v>0</v>
      </c>
      <c r="NT81" s="16">
        <f>SUM(NT14:NT15)</f>
        <v>0</v>
      </c>
      <c r="NU81" s="16">
        <f>SUM(NU14:NU15)</f>
        <v>0</v>
      </c>
      <c r="NV81" s="16">
        <f>SUM(NV14:NV15)</f>
        <v>0</v>
      </c>
      <c r="NW81" s="16">
        <f>SUM(NW14:NW15)</f>
        <v>0</v>
      </c>
      <c r="NX81" s="16">
        <f>SUM(NX14:NX15)</f>
        <v>0</v>
      </c>
      <c r="NY81" s="16">
        <f>SUM(NY14:NY15)</f>
        <v>0</v>
      </c>
      <c r="NZ81" s="16">
        <f>SUM(NZ14:NZ15)</f>
        <v>0</v>
      </c>
      <c r="OA81" s="16">
        <f>SUM(OA14:OA15)</f>
        <v>0</v>
      </c>
      <c r="OB81" s="8" t="s">
        <v>135</v>
      </c>
    </row>
    <row r="82" spans="1:412" s="14" customFormat="1" ht="10.5" x14ac:dyDescent="0.25">
      <c r="A82" s="8"/>
      <c r="B82" s="8" t="s">
        <v>136</v>
      </c>
      <c r="C82" s="9"/>
      <c r="D82" s="8"/>
      <c r="E82" s="134"/>
      <c r="F82" s="134"/>
      <c r="G82" s="134"/>
      <c r="H82" s="134"/>
      <c r="I82" s="134"/>
      <c r="J82" s="134"/>
      <c r="K82" s="134"/>
      <c r="L82" s="145"/>
      <c r="M82" s="145"/>
      <c r="N82" s="145"/>
      <c r="O82" s="145"/>
      <c r="P82" s="145"/>
      <c r="Q82" s="146"/>
      <c r="R82" s="146"/>
      <c r="S82" s="157"/>
      <c r="T82" s="157"/>
      <c r="U82" s="157"/>
      <c r="V82" s="158"/>
      <c r="W82" s="157"/>
      <c r="X82" s="157"/>
      <c r="Y82" s="157"/>
      <c r="Z82" s="16">
        <f>SUM(Z18:Z37)</f>
        <v>0</v>
      </c>
      <c r="AA82" s="16">
        <f>SUM(AA18:AA37)</f>
        <v>0</v>
      </c>
      <c r="AB82" s="16">
        <f>SUM(AB18:AB37)</f>
        <v>0</v>
      </c>
      <c r="AC82" s="16">
        <f>SUM(AC18:AC37)</f>
        <v>0</v>
      </c>
      <c r="AD82" s="16">
        <f>SUM(AD18:AD37)</f>
        <v>0</v>
      </c>
      <c r="AE82" s="16">
        <f>SUM(AE18:AE37)</f>
        <v>0</v>
      </c>
      <c r="AF82" s="16">
        <f>SUM(AF18:AF37)</f>
        <v>0</v>
      </c>
      <c r="AG82" s="16">
        <f>SUM(AG18:AG37)</f>
        <v>0</v>
      </c>
      <c r="AH82" s="16">
        <f>SUM(AH18:AH37)</f>
        <v>0</v>
      </c>
      <c r="AI82" s="16">
        <f>SUM(AI18:AI37)</f>
        <v>0</v>
      </c>
      <c r="AJ82" s="16">
        <f>SUM(AJ18:AJ37)</f>
        <v>0</v>
      </c>
      <c r="AK82" s="16">
        <f>SUM(AK18:AK37)</f>
        <v>0</v>
      </c>
      <c r="AL82" s="16">
        <f>SUM(AL18:AL37)</f>
        <v>0</v>
      </c>
      <c r="AM82" s="16">
        <f>SUM(AM18:AM37)</f>
        <v>0</v>
      </c>
      <c r="AN82" s="16">
        <f>SUM(AN18:AN37)</f>
        <v>1.1000000000000001</v>
      </c>
      <c r="AO82" s="16">
        <f>SUM(AO18:AO37)</f>
        <v>1.1000000000000001</v>
      </c>
      <c r="AP82" s="16">
        <f>SUM(AP18:AP37)</f>
        <v>1.1000000000000001</v>
      </c>
      <c r="AQ82" s="16">
        <f>SUM(AQ18:AQ37)</f>
        <v>1.1000000000000001</v>
      </c>
      <c r="AR82" s="16">
        <f>SUM(AR18:AR37)</f>
        <v>1.1000000000000001</v>
      </c>
      <c r="AS82" s="16">
        <f>SUM(AS18:AS37)</f>
        <v>1.1000000000000001</v>
      </c>
      <c r="AT82" s="16">
        <f>SUM(AT18:AT37)</f>
        <v>1.1000000000000001</v>
      </c>
      <c r="AU82" s="16">
        <f>SUM(AU18:AU37)</f>
        <v>1.1000000000000001</v>
      </c>
      <c r="AV82" s="16">
        <f>SUM(AV18:AV37)</f>
        <v>1.1000000000000001</v>
      </c>
      <c r="AW82" s="16">
        <f>SUM(AW18:AW37)</f>
        <v>1.1000000000000001</v>
      </c>
      <c r="AX82" s="16">
        <f>SUM(AX18:AX37)</f>
        <v>0</v>
      </c>
      <c r="AY82" s="16">
        <f>SUM(AY18:AY37)</f>
        <v>0</v>
      </c>
      <c r="AZ82" s="16">
        <f>SUM(AZ18:AZ37)</f>
        <v>0</v>
      </c>
      <c r="BA82" s="16">
        <f>SUM(BA18:BA37)</f>
        <v>0</v>
      </c>
      <c r="BB82" s="16">
        <f>SUM(BB18:BB37)</f>
        <v>0</v>
      </c>
      <c r="BC82" s="16">
        <f>SUM(BC18:BC37)</f>
        <v>0</v>
      </c>
      <c r="BD82" s="16">
        <f>SUM(BD18:BD37)</f>
        <v>0</v>
      </c>
      <c r="BE82" s="16">
        <f>SUM(BE18:BE37)</f>
        <v>1.1000000000000001</v>
      </c>
      <c r="BF82" s="16">
        <f>SUM(BF18:BF37)</f>
        <v>1.1000000000000001</v>
      </c>
      <c r="BG82" s="16">
        <f>SUM(BG18:BG37)</f>
        <v>1.1000000000000001</v>
      </c>
      <c r="BH82" s="16">
        <f>SUM(BH18:BH37)</f>
        <v>1.1000000000000001</v>
      </c>
      <c r="BI82" s="16">
        <f>SUM(BI18:BI37)</f>
        <v>1.1000000000000001</v>
      </c>
      <c r="BJ82" s="16">
        <f>SUM(BJ18:BJ37)</f>
        <v>1.1000000000000001</v>
      </c>
      <c r="BK82" s="16">
        <f>SUM(BK18:BK37)</f>
        <v>1.1000000000000001</v>
      </c>
      <c r="BL82" s="16">
        <f>SUM(BL18:BL37)</f>
        <v>1.1000000000000001</v>
      </c>
      <c r="BM82" s="16">
        <f>SUM(BM18:BM37)</f>
        <v>1.1000000000000001</v>
      </c>
      <c r="BN82" s="16">
        <f>SUM(BN18:BN37)</f>
        <v>1.1000000000000001</v>
      </c>
      <c r="BO82" s="16">
        <f>SUM(BO18:BO37)</f>
        <v>0</v>
      </c>
      <c r="BP82" s="16">
        <f>SUM(BP18:BP37)</f>
        <v>0</v>
      </c>
      <c r="BQ82" s="16">
        <f>SUM(BQ18:BQ37)</f>
        <v>0</v>
      </c>
      <c r="BR82" s="16">
        <f>SUM(BR18:BR37)</f>
        <v>0</v>
      </c>
      <c r="BS82" s="16">
        <f>SUM(BS18:BS37)</f>
        <v>0</v>
      </c>
      <c r="BT82" s="16">
        <f>SUM(BT18:BT37)</f>
        <v>0</v>
      </c>
      <c r="BU82" s="16">
        <f>SUM(BU18:BU37)</f>
        <v>0</v>
      </c>
      <c r="BV82" s="16">
        <f>SUM(BV18:BV37)</f>
        <v>0</v>
      </c>
      <c r="BW82" s="16">
        <f>SUM(BW18:BW37)</f>
        <v>0</v>
      </c>
      <c r="BX82" s="16">
        <f>SUM(BX18:BX37)</f>
        <v>0</v>
      </c>
      <c r="BY82" s="16">
        <f>SUM(BY18:BY37)</f>
        <v>0</v>
      </c>
      <c r="BZ82" s="16">
        <f>SUM(BZ18:BZ37)</f>
        <v>0</v>
      </c>
      <c r="CA82" s="16">
        <f>SUM(CA18:CA37)</f>
        <v>0</v>
      </c>
      <c r="CB82" s="16">
        <f>SUM(CB18:CB37)</f>
        <v>0</v>
      </c>
      <c r="CC82" s="16">
        <f>SUM(CC18:CC37)</f>
        <v>0</v>
      </c>
      <c r="CD82" s="16">
        <f>SUM(CD18:CD37)</f>
        <v>0</v>
      </c>
      <c r="CE82" s="16">
        <f>SUM(CE18:CE37)</f>
        <v>0</v>
      </c>
      <c r="CF82" s="16">
        <f>SUM(CF18:CF37)</f>
        <v>0</v>
      </c>
      <c r="CG82" s="16">
        <f>SUM(CG18:CG37)</f>
        <v>0</v>
      </c>
      <c r="CH82" s="16">
        <f>SUM(CH18:CH37)</f>
        <v>0</v>
      </c>
      <c r="CI82" s="16">
        <f>SUM(CI18:CI37)</f>
        <v>0</v>
      </c>
      <c r="CJ82" s="16">
        <f>SUM(CJ18:CJ37)</f>
        <v>0</v>
      </c>
      <c r="CK82" s="16">
        <f>SUM(CK18:CK37)</f>
        <v>0</v>
      </c>
      <c r="CL82" s="16">
        <f>SUM(CL18:CL37)</f>
        <v>0</v>
      </c>
      <c r="CM82" s="16">
        <f>SUM(CM18:CM37)</f>
        <v>0</v>
      </c>
      <c r="CN82" s="16">
        <f>SUM(CN18:CN37)</f>
        <v>0</v>
      </c>
      <c r="CO82" s="16">
        <f>SUM(CO18:CO37)</f>
        <v>0</v>
      </c>
      <c r="CP82" s="16">
        <f>SUM(CP18:CP37)</f>
        <v>0</v>
      </c>
      <c r="CQ82" s="16">
        <f>SUM(CQ18:CQ37)</f>
        <v>0</v>
      </c>
      <c r="CR82" s="16">
        <f>SUM(CR18:CR37)</f>
        <v>0</v>
      </c>
      <c r="CS82" s="16">
        <f>SUM(CS18:CS37)</f>
        <v>0</v>
      </c>
      <c r="CT82" s="16">
        <f>SUM(CT18:CT37)</f>
        <v>0</v>
      </c>
      <c r="CU82" s="16">
        <f>SUM(CU18:CU37)</f>
        <v>0</v>
      </c>
      <c r="CV82" s="16">
        <f>SUM(CV18:CV37)</f>
        <v>0</v>
      </c>
      <c r="CW82" s="16">
        <f>SUM(CW18:CW37)</f>
        <v>0</v>
      </c>
      <c r="CX82" s="16">
        <f>SUM(CX18:CX37)</f>
        <v>0</v>
      </c>
      <c r="CY82" s="16">
        <f>SUM(CY18:CY37)</f>
        <v>0</v>
      </c>
      <c r="CZ82" s="16">
        <f>SUM(CZ18:CZ37)</f>
        <v>0</v>
      </c>
      <c r="DA82" s="16">
        <f>SUM(DA18:DA37)</f>
        <v>0</v>
      </c>
      <c r="DB82" s="16">
        <f>SUM(DB18:DB37)</f>
        <v>0</v>
      </c>
      <c r="DC82" s="16">
        <f>SUM(DC18:DC37)</f>
        <v>0</v>
      </c>
      <c r="DD82" s="16">
        <f>SUM(DD18:DD37)</f>
        <v>0</v>
      </c>
      <c r="DE82" s="16">
        <f>SUM(DE18:DE37)</f>
        <v>0</v>
      </c>
      <c r="DF82" s="16">
        <f>SUM(DF18:DF37)</f>
        <v>0</v>
      </c>
      <c r="DG82" s="16">
        <f>SUM(DG18:DG37)</f>
        <v>0</v>
      </c>
      <c r="DH82" s="16">
        <f>SUM(DH18:DH37)</f>
        <v>0</v>
      </c>
      <c r="DI82" s="16">
        <f>SUM(DI18:DI37)</f>
        <v>0</v>
      </c>
      <c r="DJ82" s="16">
        <f>SUM(DJ18:DJ37)</f>
        <v>0</v>
      </c>
      <c r="DK82" s="16">
        <f>SUM(DK18:DK37)</f>
        <v>0</v>
      </c>
      <c r="DL82" s="16">
        <f>SUM(DL18:DL37)</f>
        <v>0</v>
      </c>
      <c r="DM82" s="16">
        <f>SUM(DM18:DM37)</f>
        <v>0</v>
      </c>
      <c r="DN82" s="16">
        <f>SUM(DN18:DN37)</f>
        <v>0</v>
      </c>
      <c r="DO82" s="16">
        <f>SUM(DO18:DO37)</f>
        <v>0</v>
      </c>
      <c r="DP82" s="16">
        <f>SUM(DP18:DP37)</f>
        <v>0</v>
      </c>
      <c r="DQ82" s="16">
        <f>SUM(DQ18:DQ37)</f>
        <v>0</v>
      </c>
      <c r="DR82" s="16">
        <f>SUM(DR18:DR37)</f>
        <v>0</v>
      </c>
      <c r="DS82" s="16">
        <f>SUM(DS18:DS37)</f>
        <v>0</v>
      </c>
      <c r="DT82" s="16">
        <f>SUM(DT18:DT37)</f>
        <v>0</v>
      </c>
      <c r="DU82" s="16">
        <f>SUM(DU18:DU37)</f>
        <v>0</v>
      </c>
      <c r="DV82" s="16">
        <f>SUM(DV18:DV37)</f>
        <v>0</v>
      </c>
      <c r="DW82" s="16">
        <f>SUM(DW18:DW37)</f>
        <v>0</v>
      </c>
      <c r="DX82" s="16">
        <f>SUM(DX18:DX37)</f>
        <v>0</v>
      </c>
      <c r="DY82" s="16">
        <f>SUM(DY18:DY37)</f>
        <v>0</v>
      </c>
      <c r="DZ82" s="16">
        <f>SUM(DZ18:DZ37)</f>
        <v>0</v>
      </c>
      <c r="EA82" s="16">
        <f>SUM(EA18:EA37)</f>
        <v>0</v>
      </c>
      <c r="EB82" s="16">
        <f>SUM(EB18:EB37)</f>
        <v>0</v>
      </c>
      <c r="EC82" s="16">
        <f>SUM(EC18:EC37)</f>
        <v>0</v>
      </c>
      <c r="ED82" s="16">
        <f>SUM(ED18:ED37)</f>
        <v>0</v>
      </c>
      <c r="EE82" s="16">
        <f>SUM(EE18:EE37)</f>
        <v>0</v>
      </c>
      <c r="EF82" s="16">
        <f>SUM(EF18:EF37)</f>
        <v>0</v>
      </c>
      <c r="EG82" s="16">
        <f>SUM(EG18:EG37)</f>
        <v>0</v>
      </c>
      <c r="EH82" s="16">
        <f>SUM(EH18:EH37)</f>
        <v>0</v>
      </c>
      <c r="EI82" s="16">
        <f>SUM(EI18:EI37)</f>
        <v>0</v>
      </c>
      <c r="EJ82" s="16">
        <f>SUM(EJ18:EJ37)</f>
        <v>0</v>
      </c>
      <c r="EK82" s="16">
        <f>SUM(EK18:EK37)</f>
        <v>0</v>
      </c>
      <c r="EL82" s="16">
        <f>SUM(EL18:EL37)</f>
        <v>0</v>
      </c>
      <c r="EM82" s="16">
        <f>SUM(EM18:EM37)</f>
        <v>0</v>
      </c>
      <c r="EN82" s="16">
        <f>SUM(EN18:EN37)</f>
        <v>0</v>
      </c>
      <c r="EO82" s="16">
        <f>SUM(EO18:EO37)</f>
        <v>0</v>
      </c>
      <c r="EP82" s="16">
        <f>SUM(EP18:EP37)</f>
        <v>0</v>
      </c>
      <c r="EQ82" s="16">
        <f>SUM(EQ18:EQ37)</f>
        <v>0</v>
      </c>
      <c r="ER82" s="16">
        <f>SUM(ER18:ER37)</f>
        <v>0</v>
      </c>
      <c r="ES82" s="16">
        <f>SUM(ES18:ES37)</f>
        <v>0</v>
      </c>
      <c r="ET82" s="16">
        <f>SUM(ET18:ET37)</f>
        <v>0</v>
      </c>
      <c r="EU82" s="16">
        <f>SUM(EU18:EU37)</f>
        <v>0</v>
      </c>
      <c r="EV82" s="16">
        <f>SUM(EV18:EV37)</f>
        <v>0</v>
      </c>
      <c r="EW82" s="16">
        <f>SUM(EW18:EW37)</f>
        <v>0</v>
      </c>
      <c r="EX82" s="16">
        <f>SUM(EX18:EX37)</f>
        <v>0</v>
      </c>
      <c r="EY82" s="16">
        <f>SUM(EY18:EY37)</f>
        <v>0</v>
      </c>
      <c r="EZ82" s="16">
        <f>SUM(EZ18:EZ37)</f>
        <v>0</v>
      </c>
      <c r="FA82" s="16">
        <f>SUM(FA18:FA37)</f>
        <v>0</v>
      </c>
      <c r="FB82" s="16">
        <f>SUM(FB18:FB37)</f>
        <v>0</v>
      </c>
      <c r="FC82" s="16">
        <f>SUM(FC18:FC37)</f>
        <v>0</v>
      </c>
      <c r="FD82" s="16">
        <f>SUM(FD18:FD37)</f>
        <v>0</v>
      </c>
      <c r="FE82" s="16">
        <f>SUM(FE18:FE37)</f>
        <v>0</v>
      </c>
      <c r="FF82" s="16">
        <f>SUM(FF18:FF37)</f>
        <v>0</v>
      </c>
      <c r="FG82" s="16">
        <f>SUM(FG18:FG37)</f>
        <v>0</v>
      </c>
      <c r="FH82" s="16">
        <f>SUM(FH18:FH37)</f>
        <v>0</v>
      </c>
      <c r="FI82" s="16">
        <f>SUM(FI18:FI37)</f>
        <v>0</v>
      </c>
      <c r="FJ82" s="16">
        <f>SUM(FJ18:FJ37)</f>
        <v>0</v>
      </c>
      <c r="FK82" s="16">
        <f>SUM(FK18:FK37)</f>
        <v>0</v>
      </c>
      <c r="FL82" s="16">
        <f>SUM(FL18:FL37)</f>
        <v>0</v>
      </c>
      <c r="FM82" s="16">
        <f>SUM(FM18:FM37)</f>
        <v>0</v>
      </c>
      <c r="FN82" s="16">
        <f>SUM(FN18:FN37)</f>
        <v>0</v>
      </c>
      <c r="FO82" s="16">
        <f>SUM(FO18:FO37)</f>
        <v>0</v>
      </c>
      <c r="FP82" s="16">
        <f>SUM(FP18:FP37)</f>
        <v>0</v>
      </c>
      <c r="FQ82" s="16">
        <f>SUM(FQ18:FQ37)</f>
        <v>0</v>
      </c>
      <c r="FR82" s="16">
        <f>SUM(FR18:FR37)</f>
        <v>0</v>
      </c>
      <c r="FS82" s="16">
        <f>SUM(FS18:FS37)</f>
        <v>0</v>
      </c>
      <c r="FT82" s="16">
        <f>SUM(FT18:FT37)</f>
        <v>0</v>
      </c>
      <c r="FU82" s="16">
        <f>SUM(FU18:FU37)</f>
        <v>0</v>
      </c>
      <c r="FV82" s="16">
        <f>SUM(FV18:FV37)</f>
        <v>0</v>
      </c>
      <c r="FW82" s="16">
        <f>SUM(FW18:FW37)</f>
        <v>0</v>
      </c>
      <c r="FX82" s="16">
        <f>SUM(FX18:FX37)</f>
        <v>0</v>
      </c>
      <c r="FY82" s="16">
        <f>SUM(FY18:FY37)</f>
        <v>1.1000000000000001</v>
      </c>
      <c r="FZ82" s="16">
        <f>SUM(FZ18:FZ37)</f>
        <v>1.1000000000000001</v>
      </c>
      <c r="GA82" s="16">
        <f>SUM(GA18:GA37)</f>
        <v>1.1000000000000001</v>
      </c>
      <c r="GB82" s="16">
        <f>SUM(GB18:GB37)</f>
        <v>1.1000000000000001</v>
      </c>
      <c r="GC82" s="16">
        <f>SUM(GC18:GC37)</f>
        <v>1.1000000000000001</v>
      </c>
      <c r="GD82" s="16">
        <f>SUM(GD18:GD37)</f>
        <v>1.1000000000000001</v>
      </c>
      <c r="GE82" s="16">
        <f>SUM(GE18:GE37)</f>
        <v>1.1000000000000001</v>
      </c>
      <c r="GF82" s="16">
        <f>SUM(GF18:GF37)</f>
        <v>1.1000000000000001</v>
      </c>
      <c r="GG82" s="16">
        <f>SUM(GG18:GG37)</f>
        <v>1.1000000000000001</v>
      </c>
      <c r="GH82" s="16">
        <f>SUM(GH18:GH37)</f>
        <v>1.1000000000000001</v>
      </c>
      <c r="GI82" s="16">
        <f>SUM(GI18:GI37)</f>
        <v>0</v>
      </c>
      <c r="GJ82" s="16">
        <f>SUM(GJ18:GJ37)</f>
        <v>0</v>
      </c>
      <c r="GK82" s="16">
        <f>SUM(GK18:GK37)</f>
        <v>0</v>
      </c>
      <c r="GL82" s="16">
        <f>SUM(GL18:GL37)</f>
        <v>0</v>
      </c>
      <c r="GM82" s="16">
        <f>SUM(GM18:GM37)</f>
        <v>0</v>
      </c>
      <c r="GN82" s="16">
        <f>SUM(GN18:GN37)</f>
        <v>1.1000000000000001</v>
      </c>
      <c r="GO82" s="16">
        <f>SUM(GO18:GO37)</f>
        <v>1.1000000000000001</v>
      </c>
      <c r="GP82" s="16">
        <f>SUM(GP18:GP37)</f>
        <v>1.1000000000000001</v>
      </c>
      <c r="GQ82" s="16">
        <f>SUM(GQ18:GQ37)</f>
        <v>1.1000000000000001</v>
      </c>
      <c r="GR82" s="16">
        <f>SUM(GR18:GR37)</f>
        <v>1.1000000000000001</v>
      </c>
      <c r="GS82" s="16">
        <f>SUM(GS18:GS37)</f>
        <v>1.1000000000000001</v>
      </c>
      <c r="GT82" s="16">
        <f>SUM(GT18:GT37)</f>
        <v>1.1000000000000001</v>
      </c>
      <c r="GU82" s="16">
        <f>SUM(GU18:GU37)</f>
        <v>1.1000000000000001</v>
      </c>
      <c r="GV82" s="16">
        <f>SUM(GV18:GV37)</f>
        <v>1.1000000000000001</v>
      </c>
      <c r="GW82" s="16">
        <f>SUM(GW18:GW37)</f>
        <v>1.1000000000000001</v>
      </c>
      <c r="GX82" s="16">
        <f>SUM(GX18:GX37)</f>
        <v>1.1000000000000001</v>
      </c>
      <c r="GY82" s="16">
        <f>SUM(GY18:GY37)</f>
        <v>0</v>
      </c>
      <c r="GZ82" s="16">
        <f>SUM(GZ18:GZ37)</f>
        <v>0</v>
      </c>
      <c r="HA82" s="16">
        <f>SUM(HA18:HA37)</f>
        <v>0</v>
      </c>
      <c r="HB82" s="16">
        <f>SUM(HB18:HB37)</f>
        <v>0</v>
      </c>
      <c r="HC82" s="16">
        <f>SUM(HC18:HC37)</f>
        <v>0</v>
      </c>
      <c r="HD82" s="16">
        <f>SUM(HD18:HD37)</f>
        <v>0</v>
      </c>
      <c r="HE82" s="16">
        <f>SUM(HE18:HE37)</f>
        <v>0</v>
      </c>
      <c r="HF82" s="16">
        <f>SUM(HF18:HF37)</f>
        <v>0</v>
      </c>
      <c r="HG82" s="16">
        <f>SUM(HG18:HG37)</f>
        <v>1.1000000000000001</v>
      </c>
      <c r="HH82" s="16">
        <f>SUM(HH18:HH37)</f>
        <v>1.1000000000000001</v>
      </c>
      <c r="HI82" s="16">
        <f>SUM(HI18:HI37)</f>
        <v>1.1000000000000001</v>
      </c>
      <c r="HJ82" s="16">
        <f>SUM(HJ18:HJ37)</f>
        <v>1.1000000000000001</v>
      </c>
      <c r="HK82" s="16">
        <f>SUM(HK18:HK37)</f>
        <v>1.1000000000000001</v>
      </c>
      <c r="HL82" s="16">
        <f>SUM(HL18:HL37)</f>
        <v>1.1000000000000001</v>
      </c>
      <c r="HM82" s="16">
        <f>SUM(HM18:HM37)</f>
        <v>1.1000000000000001</v>
      </c>
      <c r="HN82" s="16">
        <f>SUM(HN18:HN37)</f>
        <v>1.6</v>
      </c>
      <c r="HO82" s="16">
        <f>SUM(HO18:HO37)</f>
        <v>1.1000000000000001</v>
      </c>
      <c r="HP82" s="16">
        <f>SUM(HP18:HP37)</f>
        <v>1.1000000000000001</v>
      </c>
      <c r="HQ82" s="16">
        <f>SUM(HQ18:HQ37)</f>
        <v>0</v>
      </c>
      <c r="HR82" s="16">
        <f>SUM(HR18:HR37)</f>
        <v>0</v>
      </c>
      <c r="HS82" s="16">
        <f>SUM(HS18:HS37)</f>
        <v>0</v>
      </c>
      <c r="HT82" s="16">
        <f>SUM(HT18:HT37)</f>
        <v>0</v>
      </c>
      <c r="HU82" s="16">
        <f>SUM(HU18:HU37)</f>
        <v>1.1000000000000001</v>
      </c>
      <c r="HV82" s="16">
        <f>SUM(HV18:HV37)</f>
        <v>1.1000000000000001</v>
      </c>
      <c r="HW82" s="16">
        <f>SUM(HW18:HW37)</f>
        <v>1.1000000000000001</v>
      </c>
      <c r="HX82" s="16">
        <f>SUM(HX18:HX37)</f>
        <v>1.1000000000000001</v>
      </c>
      <c r="HY82" s="16">
        <f>SUM(HY18:HY37)</f>
        <v>1.1000000000000001</v>
      </c>
      <c r="HZ82" s="16">
        <f>SUM(HZ18:HZ37)</f>
        <v>1.1000000000000001</v>
      </c>
      <c r="IA82" s="16">
        <f>SUM(IA18:IA37)</f>
        <v>1.1000000000000001</v>
      </c>
      <c r="IB82" s="16">
        <f>SUM(IB18:IB37)</f>
        <v>1.1000000000000001</v>
      </c>
      <c r="IC82" s="16">
        <f>SUM(IC18:IC37)</f>
        <v>1.1000000000000001</v>
      </c>
      <c r="ID82" s="16">
        <f>SUM(ID18:ID37)</f>
        <v>1.1000000000000001</v>
      </c>
      <c r="IE82" s="16">
        <f>SUM(IE18:IE37)</f>
        <v>0</v>
      </c>
      <c r="IF82" s="16">
        <f>SUM(IF18:IF37)</f>
        <v>0</v>
      </c>
      <c r="IG82" s="16">
        <f>SUM(IG18:IG37)</f>
        <v>0</v>
      </c>
      <c r="IH82" s="16">
        <f>SUM(IH18:IH37)</f>
        <v>0</v>
      </c>
      <c r="II82" s="16">
        <f>SUM(II18:II37)</f>
        <v>1.1000000000000001</v>
      </c>
      <c r="IJ82" s="16">
        <f>SUM(IJ18:IJ37)</f>
        <v>1.1000000000000001</v>
      </c>
      <c r="IK82" s="16">
        <f>SUM(IK18:IK37)</f>
        <v>1.1000000000000001</v>
      </c>
      <c r="IL82" s="16">
        <f>SUM(IL18:IL37)</f>
        <v>1.1000000000000001</v>
      </c>
      <c r="IM82" s="16">
        <f>SUM(IM18:IM37)</f>
        <v>1.1000000000000001</v>
      </c>
      <c r="IN82" s="16">
        <f>SUM(IN18:IN37)</f>
        <v>1.1000000000000001</v>
      </c>
      <c r="IO82" s="16">
        <f>SUM(IO18:IO37)</f>
        <v>1.1000000000000001</v>
      </c>
      <c r="IP82" s="16">
        <f>SUM(IP18:IP37)</f>
        <v>1.6</v>
      </c>
      <c r="IQ82" s="16">
        <f>SUM(IQ18:IQ37)</f>
        <v>1.6</v>
      </c>
      <c r="IR82" s="16">
        <f>SUM(IR18:IR37)</f>
        <v>1.6</v>
      </c>
      <c r="IS82" s="16">
        <f>SUM(IS18:IS37)</f>
        <v>0</v>
      </c>
      <c r="IT82" s="16">
        <f>SUM(IT18:IT37)</f>
        <v>0</v>
      </c>
      <c r="IU82" s="16">
        <f>SUM(IU18:IU37)</f>
        <v>0</v>
      </c>
      <c r="IV82" s="16">
        <f>SUM(IV18:IV37)</f>
        <v>0</v>
      </c>
      <c r="IW82" s="16">
        <f>SUM(IW18:IW37)</f>
        <v>1.1000000000000001</v>
      </c>
      <c r="IX82" s="16">
        <f>SUM(IX18:IX37)</f>
        <v>1.1000000000000001</v>
      </c>
      <c r="IY82" s="16">
        <f>SUM(IY18:IY37)</f>
        <v>1.1000000000000001</v>
      </c>
      <c r="IZ82" s="16">
        <f>SUM(IZ18:IZ37)</f>
        <v>1.1000000000000001</v>
      </c>
      <c r="JA82" s="16">
        <f>SUM(JA18:JA37)</f>
        <v>1.1000000000000001</v>
      </c>
      <c r="JB82" s="16">
        <f>SUM(JB18:JB37)</f>
        <v>1.1000000000000001</v>
      </c>
      <c r="JC82" s="16">
        <f>SUM(JC18:JC37)</f>
        <v>1.1000000000000001</v>
      </c>
      <c r="JD82" s="16">
        <f>SUM(JD18:JD37)</f>
        <v>1.1000000000000001</v>
      </c>
      <c r="JE82" s="16">
        <f>SUM(JE18:JE37)</f>
        <v>1.1000000000000001</v>
      </c>
      <c r="JF82" s="16">
        <f>SUM(JF18:JF37)</f>
        <v>1.1000000000000001</v>
      </c>
      <c r="JG82" s="16">
        <f>SUM(JG18:JG37)</f>
        <v>1.1000000000000001</v>
      </c>
      <c r="JH82" s="16">
        <f>SUM(JH18:JH37)</f>
        <v>1.1000000000000001</v>
      </c>
      <c r="JI82" s="16">
        <f>SUM(JI18:JI37)</f>
        <v>0</v>
      </c>
      <c r="JJ82" s="16">
        <f>SUM(JJ18:JJ37)</f>
        <v>1.1000000000000001</v>
      </c>
      <c r="JK82" s="16">
        <f>SUM(JK18:JK37)</f>
        <v>1.1000000000000001</v>
      </c>
      <c r="JL82" s="16">
        <f>SUM(JL18:JL37)</f>
        <v>1.1000000000000001</v>
      </c>
      <c r="JM82" s="16">
        <f>SUM(JM18:JM37)</f>
        <v>1.1000000000000001</v>
      </c>
      <c r="JN82" s="16">
        <f>SUM(JN18:JN37)</f>
        <v>1.1000000000000001</v>
      </c>
      <c r="JO82" s="16">
        <f>SUM(JO18:JO37)</f>
        <v>1.1000000000000001</v>
      </c>
      <c r="JP82" s="16">
        <f>SUM(JP18:JP37)</f>
        <v>1.1000000000000001</v>
      </c>
      <c r="JQ82" s="16">
        <f>SUM(JQ18:JQ37)</f>
        <v>1.1000000000000001</v>
      </c>
      <c r="JR82" s="16">
        <f>SUM(JR18:JR37)</f>
        <v>1.1000000000000001</v>
      </c>
      <c r="JS82" s="16">
        <f>SUM(JS18:JS37)</f>
        <v>1.1000000000000001</v>
      </c>
      <c r="JT82" s="16">
        <f>SUM(JT18:JT37)</f>
        <v>1.1000000000000001</v>
      </c>
      <c r="JU82" s="16">
        <f>SUM(JU18:JU37)</f>
        <v>1.1000000000000001</v>
      </c>
      <c r="JV82" s="16">
        <f>SUM(JV18:JV37)</f>
        <v>1.1000000000000001</v>
      </c>
      <c r="JW82" s="16">
        <f>SUM(JW18:JW37)</f>
        <v>1.1000000000000001</v>
      </c>
      <c r="JX82" s="16">
        <f>SUM(JX18:JX37)</f>
        <v>1.1000000000000001</v>
      </c>
      <c r="JY82" s="16">
        <f>SUM(JY18:JY37)</f>
        <v>1.1000000000000001</v>
      </c>
      <c r="JZ82" s="16">
        <f>SUM(JZ18:JZ37)</f>
        <v>1.1000000000000001</v>
      </c>
      <c r="KA82" s="16">
        <f>SUM(KA18:KA37)</f>
        <v>1.1000000000000001</v>
      </c>
      <c r="KB82" s="16">
        <f>SUM(KB18:KB37)</f>
        <v>1.1000000000000001</v>
      </c>
      <c r="KC82" s="16">
        <f>SUM(KC18:KC37)</f>
        <v>1.1000000000000001</v>
      </c>
      <c r="KD82" s="16">
        <f>SUM(KD18:KD37)</f>
        <v>1.1000000000000001</v>
      </c>
      <c r="KE82" s="16">
        <f>SUM(KE18:KE37)</f>
        <v>1.1000000000000001</v>
      </c>
      <c r="KF82" s="16">
        <f>SUM(KF18:KF37)</f>
        <v>1.1000000000000001</v>
      </c>
      <c r="KG82" s="16">
        <f>SUM(KG18:KG37)</f>
        <v>1.1000000000000001</v>
      </c>
      <c r="KH82" s="16">
        <f>SUM(KH18:KH37)</f>
        <v>1.1000000000000001</v>
      </c>
      <c r="KI82" s="16">
        <f>SUM(KI18:KI37)</f>
        <v>1.1000000000000001</v>
      </c>
      <c r="KJ82" s="16">
        <f>SUM(KJ18:KJ37)</f>
        <v>1.1000000000000001</v>
      </c>
      <c r="KK82" s="16">
        <f>SUM(KK18:KK37)</f>
        <v>1.1000000000000001</v>
      </c>
      <c r="KL82" s="16">
        <f>SUM(KL18:KL37)</f>
        <v>1.1000000000000001</v>
      </c>
      <c r="KM82" s="16">
        <f>SUM(KM18:KM37)</f>
        <v>1.1000000000000001</v>
      </c>
      <c r="KN82" s="16">
        <f>SUM(KN18:KN37)</f>
        <v>0</v>
      </c>
      <c r="KO82" s="16">
        <f>SUM(KO18:KO37)</f>
        <v>0</v>
      </c>
      <c r="KP82" s="16">
        <f>SUM(KP18:KP37)</f>
        <v>0</v>
      </c>
      <c r="KQ82" s="16">
        <f>SUM(KQ18:KQ37)</f>
        <v>0</v>
      </c>
      <c r="KR82" s="16">
        <f>SUM(KR18:KR37)</f>
        <v>0</v>
      </c>
      <c r="KS82" s="16">
        <f>SUM(KS18:KS37)</f>
        <v>0</v>
      </c>
      <c r="KT82" s="16">
        <f>SUM(KT18:KT37)</f>
        <v>1.1000000000000001</v>
      </c>
      <c r="KU82" s="16">
        <f>SUM(KU18:KU37)</f>
        <v>1.1000000000000001</v>
      </c>
      <c r="KV82" s="16">
        <f>SUM(KV18:KV37)</f>
        <v>1.1000000000000001</v>
      </c>
      <c r="KW82" s="16">
        <f>SUM(KW18:KW37)</f>
        <v>1.1000000000000001</v>
      </c>
      <c r="KX82" s="16">
        <f>SUM(KX18:KX37)</f>
        <v>1.1000000000000001</v>
      </c>
      <c r="KY82" s="16">
        <f>SUM(KY18:KY37)</f>
        <v>1.1000000000000001</v>
      </c>
      <c r="KZ82" s="16">
        <f>SUM(KZ18:KZ37)</f>
        <v>1.1000000000000001</v>
      </c>
      <c r="LA82" s="16">
        <f>SUM(LA18:LA37)</f>
        <v>1.1000000000000001</v>
      </c>
      <c r="LB82" s="16">
        <f>SUM(LB18:LB37)</f>
        <v>1.1000000000000001</v>
      </c>
      <c r="LC82" s="16">
        <f>SUM(LC18:LC37)</f>
        <v>1.1000000000000001</v>
      </c>
      <c r="LD82" s="16">
        <f>SUM(LD18:LD37)</f>
        <v>1.1000000000000001</v>
      </c>
      <c r="LE82" s="16">
        <f>SUM(LE18:LE37)</f>
        <v>1.1000000000000001</v>
      </c>
      <c r="LF82" s="16">
        <f>SUM(LF18:LF37)</f>
        <v>1.1000000000000001</v>
      </c>
      <c r="LG82" s="16">
        <f>SUM(LG18:LG37)</f>
        <v>1.1000000000000001</v>
      </c>
      <c r="LH82" s="16">
        <f>SUM(LH18:LH37)</f>
        <v>1.1000000000000001</v>
      </c>
      <c r="LI82" s="16">
        <f>SUM(LI18:LI37)</f>
        <v>1.1000000000000001</v>
      </c>
      <c r="LJ82" s="16">
        <f>SUM(LJ18:LJ37)</f>
        <v>1.1000000000000001</v>
      </c>
      <c r="LK82" s="16">
        <f>SUM(LK18:LK37)</f>
        <v>1.1000000000000001</v>
      </c>
      <c r="LL82" s="16">
        <f>SUM(LL18:LL37)</f>
        <v>1.1000000000000001</v>
      </c>
      <c r="LM82" s="16">
        <f>SUM(LM18:LM37)</f>
        <v>1.1000000000000001</v>
      </c>
      <c r="LN82" s="16">
        <f>SUM(LN18:LN37)</f>
        <v>1.1000000000000001</v>
      </c>
      <c r="LO82" s="16">
        <f>SUM(LO18:LO37)</f>
        <v>1.1000000000000001</v>
      </c>
      <c r="LP82" s="16">
        <f>SUM(LP18:LP37)</f>
        <v>1.1000000000000001</v>
      </c>
      <c r="LQ82" s="16">
        <f>SUM(LQ18:LQ37)</f>
        <v>1.1000000000000001</v>
      </c>
      <c r="LR82" s="16">
        <f>SUM(LR18:LR37)</f>
        <v>1.1000000000000001</v>
      </c>
      <c r="LS82" s="16">
        <f>SUM(LS18:LS37)</f>
        <v>1.1000000000000001</v>
      </c>
      <c r="LT82" s="16">
        <f>SUM(LT18:LT37)</f>
        <v>1.1000000000000001</v>
      </c>
      <c r="LU82" s="16">
        <f>SUM(LU18:LU37)</f>
        <v>1.1000000000000001</v>
      </c>
      <c r="LV82" s="16">
        <f>SUM(LV18:LV37)</f>
        <v>1.1000000000000001</v>
      </c>
      <c r="LW82" s="16">
        <f>SUM(LW18:LW37)</f>
        <v>1.1000000000000001</v>
      </c>
      <c r="LX82" s="16">
        <f>SUM(LX18:LX37)</f>
        <v>0</v>
      </c>
      <c r="LY82" s="16">
        <f>SUM(LY18:LY37)</f>
        <v>0</v>
      </c>
      <c r="LZ82" s="16">
        <f>SUM(LZ18:LZ37)</f>
        <v>0</v>
      </c>
      <c r="MA82" s="16">
        <f>SUM(MA18:MA37)</f>
        <v>0</v>
      </c>
      <c r="MB82" s="16">
        <f>SUM(MB18:MB37)</f>
        <v>0</v>
      </c>
      <c r="MC82" s="16">
        <f>SUM(MC18:MC37)</f>
        <v>0</v>
      </c>
      <c r="MD82" s="16">
        <f>SUM(MD18:MD37)</f>
        <v>1.1000000000000001</v>
      </c>
      <c r="ME82" s="16">
        <f>SUM(ME18:ME37)</f>
        <v>1.1000000000000001</v>
      </c>
      <c r="MF82" s="16">
        <f>SUM(MF18:MF37)</f>
        <v>1.1000000000000001</v>
      </c>
      <c r="MG82" s="16">
        <f>SUM(MG18:MG37)</f>
        <v>1.1000000000000001</v>
      </c>
      <c r="MH82" s="16">
        <f>SUM(MH18:MH37)</f>
        <v>1.1000000000000001</v>
      </c>
      <c r="MI82" s="16">
        <f>SUM(MI18:MI37)</f>
        <v>1.1000000000000001</v>
      </c>
      <c r="MJ82" s="16">
        <f>SUM(MJ18:MJ37)</f>
        <v>1.1000000000000001</v>
      </c>
      <c r="MK82" s="16">
        <f>SUM(MK18:MK37)</f>
        <v>1.1000000000000001</v>
      </c>
      <c r="ML82" s="16">
        <f>SUM(ML18:ML37)</f>
        <v>1.1000000000000001</v>
      </c>
      <c r="MM82" s="16">
        <f>SUM(MM18:MM37)</f>
        <v>1.1000000000000001</v>
      </c>
      <c r="MN82" s="16">
        <f>SUM(MN18:MN37)</f>
        <v>1.1000000000000001</v>
      </c>
      <c r="MO82" s="16">
        <f>SUM(MO18:MO37)</f>
        <v>1.1000000000000001</v>
      </c>
      <c r="MP82" s="16">
        <f>SUM(MP18:MP37)</f>
        <v>1.1000000000000001</v>
      </c>
      <c r="MQ82" s="16">
        <f>SUM(MQ18:MQ37)</f>
        <v>1.1000000000000001</v>
      </c>
      <c r="MR82" s="16">
        <f>SUM(MR18:MR37)</f>
        <v>1.1000000000000001</v>
      </c>
      <c r="MS82" s="16">
        <f>SUM(MS18:MS37)</f>
        <v>1.1000000000000001</v>
      </c>
      <c r="MT82" s="16">
        <f>SUM(MT18:MT37)</f>
        <v>1.1000000000000001</v>
      </c>
      <c r="MU82" s="16">
        <f>SUM(MU18:MU37)</f>
        <v>1.1000000000000001</v>
      </c>
      <c r="MV82" s="16">
        <f>SUM(MV18:MV37)</f>
        <v>1.1000000000000001</v>
      </c>
      <c r="MW82" s="16">
        <f>SUM(MW18:MW37)</f>
        <v>1.1000000000000001</v>
      </c>
      <c r="MX82" s="16">
        <f>SUM(MX18:MX37)</f>
        <v>1.1000000000000001</v>
      </c>
      <c r="MY82" s="16">
        <f>SUM(MY18:MY37)</f>
        <v>1.1000000000000001</v>
      </c>
      <c r="MZ82" s="16">
        <f>SUM(MZ18:MZ37)</f>
        <v>1.1000000000000001</v>
      </c>
      <c r="NA82" s="16">
        <f>SUM(NA18:NA37)</f>
        <v>1.1000000000000001</v>
      </c>
      <c r="NB82" s="16">
        <f>SUM(NB18:NB37)</f>
        <v>1.1000000000000001</v>
      </c>
      <c r="NC82" s="16">
        <f>SUM(NC18:NC37)</f>
        <v>1.1000000000000001</v>
      </c>
      <c r="ND82" s="16">
        <f>SUM(ND18:ND37)</f>
        <v>1.1000000000000001</v>
      </c>
      <c r="NE82" s="16">
        <f>SUM(NE18:NE37)</f>
        <v>1.1000000000000001</v>
      </c>
      <c r="NF82" s="16">
        <f>SUM(NF18:NF37)</f>
        <v>1.1000000000000001</v>
      </c>
      <c r="NG82" s="16">
        <f>SUM(NG18:NG37)</f>
        <v>1.1000000000000001</v>
      </c>
      <c r="NH82" s="16">
        <f>SUM(NH18:NH37)</f>
        <v>0</v>
      </c>
      <c r="NI82" s="16">
        <f>SUM(NI18:NI37)</f>
        <v>0</v>
      </c>
      <c r="NJ82" s="16">
        <f>SUM(NJ18:NJ37)</f>
        <v>0</v>
      </c>
      <c r="NK82" s="16">
        <f>SUM(NK18:NK37)</f>
        <v>0</v>
      </c>
      <c r="NL82" s="16">
        <f>SUM(NL18:NL37)</f>
        <v>0.5</v>
      </c>
      <c r="NM82" s="16">
        <f>SUM(NM18:NM37)</f>
        <v>0.5</v>
      </c>
      <c r="NN82" s="16">
        <f>SUM(NN18:NN37)</f>
        <v>0.5</v>
      </c>
      <c r="NO82" s="16">
        <f>SUM(NO18:NO37)</f>
        <v>0.5</v>
      </c>
      <c r="NP82" s="16">
        <f>SUM(NP18:NP37)</f>
        <v>0.5</v>
      </c>
      <c r="NQ82" s="16">
        <f>SUM(NQ18:NQ37)</f>
        <v>0</v>
      </c>
      <c r="NR82" s="16">
        <f>SUM(NR18:NR37)</f>
        <v>0</v>
      </c>
      <c r="NS82" s="16">
        <f>SUM(NS18:NS37)</f>
        <v>0</v>
      </c>
      <c r="NT82" s="16">
        <f>SUM(NT18:NT37)</f>
        <v>0</v>
      </c>
      <c r="NU82" s="16">
        <f>SUM(NU18:NU37)</f>
        <v>0</v>
      </c>
      <c r="NV82" s="16">
        <f>SUM(NV18:NV37)</f>
        <v>0</v>
      </c>
      <c r="NW82" s="16">
        <f>SUM(NW18:NW37)</f>
        <v>0</v>
      </c>
      <c r="NX82" s="16">
        <f>SUM(NX18:NX37)</f>
        <v>0</v>
      </c>
      <c r="NY82" s="16">
        <f>SUM(NY18:NY37)</f>
        <v>0</v>
      </c>
      <c r="NZ82" s="16">
        <f>SUM(NZ18:NZ37)</f>
        <v>0</v>
      </c>
      <c r="OA82" s="16">
        <f>SUM(OA18:OA37)</f>
        <v>0</v>
      </c>
      <c r="OB82" s="8" t="s">
        <v>136</v>
      </c>
      <c r="OC82" s="8"/>
      <c r="OD82" s="8"/>
      <c r="OE82" s="8"/>
      <c r="OF82" s="8"/>
      <c r="OG82" s="8"/>
      <c r="OH82" s="8"/>
      <c r="OI82" s="8"/>
      <c r="OJ82" s="8"/>
      <c r="OK82" s="8"/>
      <c r="OL82" s="8"/>
      <c r="OM82" s="8"/>
      <c r="ON82" s="8"/>
      <c r="OO82" s="8"/>
      <c r="OP82" s="8"/>
      <c r="OQ82" s="8"/>
      <c r="OR82" s="8"/>
      <c r="OS82" s="8"/>
      <c r="OT82" s="8"/>
      <c r="OU82" s="8"/>
      <c r="OV82" s="8"/>
    </row>
    <row r="83" spans="1:412" x14ac:dyDescent="0.2">
      <c r="B83" s="8" t="s">
        <v>138</v>
      </c>
      <c r="Z83" s="16">
        <f>SUM(Z40:Z41)</f>
        <v>0</v>
      </c>
      <c r="AA83" s="16">
        <f>SUM(AA40:AA41)</f>
        <v>0</v>
      </c>
      <c r="AB83" s="16">
        <f>SUM(AB40:AB41)</f>
        <v>0</v>
      </c>
      <c r="AC83" s="16">
        <f>SUM(AC40:AC41)</f>
        <v>0</v>
      </c>
      <c r="AD83" s="16">
        <f>SUM(AD40:AD41)</f>
        <v>0</v>
      </c>
      <c r="AE83" s="16">
        <f>SUM(AE40:AE41)</f>
        <v>0</v>
      </c>
      <c r="AF83" s="16">
        <f>SUM(AF40:AF41)</f>
        <v>0</v>
      </c>
      <c r="AG83" s="16">
        <f>SUM(AG40:AG41)</f>
        <v>0</v>
      </c>
      <c r="AH83" s="16">
        <f>SUM(AH40:AH41)</f>
        <v>0</v>
      </c>
      <c r="AI83" s="16">
        <f>SUM(AI40:AI41)</f>
        <v>0</v>
      </c>
      <c r="AJ83" s="16">
        <f>SUM(AJ40:AJ41)</f>
        <v>0</v>
      </c>
      <c r="AK83" s="16">
        <f>SUM(AK40:AK41)</f>
        <v>0</v>
      </c>
      <c r="AL83" s="16">
        <f>SUM(AL40:AL41)</f>
        <v>0</v>
      </c>
      <c r="AM83" s="16">
        <f>SUM(AM40:AM41)</f>
        <v>0</v>
      </c>
      <c r="AN83" s="16">
        <f>SUM(AN40:AN41)</f>
        <v>0</v>
      </c>
      <c r="AO83" s="16">
        <f>SUM(AO40:AO41)</f>
        <v>0</v>
      </c>
      <c r="AP83" s="16">
        <f>SUM(AP40:AP41)</f>
        <v>0</v>
      </c>
      <c r="AQ83" s="16">
        <f>SUM(AQ40:AQ41)</f>
        <v>0</v>
      </c>
      <c r="AR83" s="16">
        <f>SUM(AR40:AR41)</f>
        <v>0</v>
      </c>
      <c r="AS83" s="16">
        <f>SUM(AS40:AS41)</f>
        <v>0</v>
      </c>
      <c r="AT83" s="16">
        <f>SUM(AT40:AT41)</f>
        <v>0</v>
      </c>
      <c r="AU83" s="16">
        <f>SUM(AU40:AU41)</f>
        <v>0</v>
      </c>
      <c r="AV83" s="16">
        <f>SUM(AV40:AV41)</f>
        <v>0</v>
      </c>
      <c r="AW83" s="16">
        <f>SUM(AW40:AW41)</f>
        <v>0</v>
      </c>
      <c r="AX83" s="16">
        <f>SUM(AX40:AX41)</f>
        <v>0</v>
      </c>
      <c r="AY83" s="16">
        <f>SUM(AY40:AY41)</f>
        <v>0</v>
      </c>
      <c r="AZ83" s="16">
        <f>SUM(AZ40:AZ41)</f>
        <v>0</v>
      </c>
      <c r="BA83" s="16">
        <f>SUM(BA40:BA41)</f>
        <v>0</v>
      </c>
      <c r="BB83" s="16">
        <f>SUM(BB40:BB41)</f>
        <v>0</v>
      </c>
      <c r="BC83" s="16">
        <f>SUM(BC40:BC41)</f>
        <v>0</v>
      </c>
      <c r="BD83" s="16">
        <f>SUM(BD40:BD41)</f>
        <v>0</v>
      </c>
      <c r="BE83" s="16">
        <f>SUM(BE40:BE41)</f>
        <v>0</v>
      </c>
      <c r="BF83" s="16">
        <f>SUM(BF40:BF41)</f>
        <v>0</v>
      </c>
      <c r="BG83" s="16">
        <f>SUM(BG40:BG41)</f>
        <v>0</v>
      </c>
      <c r="BH83" s="16">
        <f>SUM(BH40:BH41)</f>
        <v>0</v>
      </c>
      <c r="BI83" s="16">
        <f>SUM(BI40:BI41)</f>
        <v>0</v>
      </c>
      <c r="BJ83" s="16">
        <f>SUM(BJ40:BJ41)</f>
        <v>0</v>
      </c>
      <c r="BK83" s="16">
        <f>SUM(BK40:BK41)</f>
        <v>0</v>
      </c>
      <c r="BL83" s="16">
        <f>SUM(BL40:BL41)</f>
        <v>0</v>
      </c>
      <c r="BM83" s="16">
        <f>SUM(BM40:BM41)</f>
        <v>0</v>
      </c>
      <c r="BN83" s="16">
        <f>SUM(BN40:BN41)</f>
        <v>0</v>
      </c>
      <c r="BO83" s="16">
        <f>SUM(BO40:BO41)</f>
        <v>0</v>
      </c>
      <c r="BP83" s="16">
        <f>SUM(BP40:BP41)</f>
        <v>0</v>
      </c>
      <c r="BQ83" s="16">
        <f>SUM(BQ40:BQ41)</f>
        <v>0</v>
      </c>
      <c r="BR83" s="16">
        <f>SUM(BR40:BR41)</f>
        <v>0</v>
      </c>
      <c r="BS83" s="16">
        <f>SUM(BS40:BS41)</f>
        <v>0</v>
      </c>
      <c r="BT83" s="16">
        <f>SUM(BT40:BT41)</f>
        <v>0</v>
      </c>
      <c r="BU83" s="16">
        <f>SUM(BU40:BU41)</f>
        <v>0</v>
      </c>
      <c r="BV83" s="16">
        <f>SUM(BV40:BV41)</f>
        <v>0</v>
      </c>
      <c r="BW83" s="16">
        <f>SUM(BW40:BW41)</f>
        <v>0</v>
      </c>
      <c r="BX83" s="16">
        <f>SUM(BX40:BX41)</f>
        <v>0</v>
      </c>
      <c r="BY83" s="16">
        <f>SUM(BY40:BY41)</f>
        <v>0</v>
      </c>
      <c r="BZ83" s="16">
        <f>SUM(BZ40:BZ41)</f>
        <v>0</v>
      </c>
      <c r="CA83" s="16">
        <f>SUM(CA40:CA41)</f>
        <v>0</v>
      </c>
      <c r="CB83" s="16">
        <f>SUM(CB40:CB41)</f>
        <v>0</v>
      </c>
      <c r="CC83" s="16">
        <f>SUM(CC40:CC41)</f>
        <v>0</v>
      </c>
      <c r="CD83" s="16">
        <f>SUM(CD40:CD41)</f>
        <v>0</v>
      </c>
      <c r="CE83" s="16">
        <f>SUM(CE40:CE41)</f>
        <v>0</v>
      </c>
      <c r="CF83" s="16">
        <f>SUM(CF40:CF41)</f>
        <v>0</v>
      </c>
      <c r="CG83" s="16">
        <f>SUM(CG40:CG41)</f>
        <v>0</v>
      </c>
      <c r="CH83" s="16">
        <f>SUM(CH40:CH41)</f>
        <v>0</v>
      </c>
      <c r="CI83" s="16">
        <f>SUM(CI40:CI41)</f>
        <v>0</v>
      </c>
      <c r="CJ83" s="16">
        <f>SUM(CJ40:CJ41)</f>
        <v>0</v>
      </c>
      <c r="CK83" s="16">
        <f>SUM(CK40:CK41)</f>
        <v>0</v>
      </c>
      <c r="CL83" s="16">
        <f>SUM(CL40:CL41)</f>
        <v>0</v>
      </c>
      <c r="CM83" s="16">
        <f>SUM(CM40:CM41)</f>
        <v>0</v>
      </c>
      <c r="CN83" s="16">
        <f>SUM(CN40:CN41)</f>
        <v>0</v>
      </c>
      <c r="CO83" s="16">
        <f>SUM(CO40:CO41)</f>
        <v>0</v>
      </c>
      <c r="CP83" s="16">
        <f>SUM(CP40:CP41)</f>
        <v>0</v>
      </c>
      <c r="CQ83" s="16">
        <f>SUM(CQ40:CQ41)</f>
        <v>0</v>
      </c>
      <c r="CR83" s="16">
        <f>SUM(CR40:CR41)</f>
        <v>0</v>
      </c>
      <c r="CS83" s="16">
        <f>SUM(CS40:CS41)</f>
        <v>0</v>
      </c>
      <c r="CT83" s="16">
        <f>SUM(CT40:CT41)</f>
        <v>0</v>
      </c>
      <c r="CU83" s="16">
        <f>SUM(CU40:CU41)</f>
        <v>0</v>
      </c>
      <c r="CV83" s="16">
        <f>SUM(CV40:CV41)</f>
        <v>0</v>
      </c>
      <c r="CW83" s="16">
        <f>SUM(CW40:CW41)</f>
        <v>0</v>
      </c>
      <c r="CX83" s="16">
        <f>SUM(CX40:CX41)</f>
        <v>0</v>
      </c>
      <c r="CY83" s="16">
        <f>SUM(CY40:CY41)</f>
        <v>0</v>
      </c>
      <c r="CZ83" s="16">
        <f>SUM(CZ40:CZ41)</f>
        <v>0</v>
      </c>
      <c r="DA83" s="16">
        <f>SUM(DA40:DA41)</f>
        <v>0</v>
      </c>
      <c r="DB83" s="16">
        <f>SUM(DB40:DB41)</f>
        <v>0</v>
      </c>
      <c r="DC83" s="16">
        <f>SUM(DC40:DC41)</f>
        <v>0</v>
      </c>
      <c r="DD83" s="16">
        <f>SUM(DD40:DD41)</f>
        <v>0</v>
      </c>
      <c r="DE83" s="16">
        <f>SUM(DE40:DE41)</f>
        <v>0</v>
      </c>
      <c r="DF83" s="16">
        <f>SUM(DF40:DF41)</f>
        <v>0</v>
      </c>
      <c r="DG83" s="16">
        <f>SUM(DG40:DG41)</f>
        <v>0</v>
      </c>
      <c r="DH83" s="16">
        <f>SUM(DH40:DH41)</f>
        <v>0</v>
      </c>
      <c r="DI83" s="16">
        <f>SUM(DI40:DI41)</f>
        <v>0</v>
      </c>
      <c r="DJ83" s="16">
        <f>SUM(DJ40:DJ41)</f>
        <v>0</v>
      </c>
      <c r="DK83" s="16">
        <f>SUM(DK40:DK41)</f>
        <v>0</v>
      </c>
      <c r="DL83" s="16">
        <f>SUM(DL40:DL41)</f>
        <v>0</v>
      </c>
      <c r="DM83" s="16">
        <f>SUM(DM40:DM41)</f>
        <v>0</v>
      </c>
      <c r="DN83" s="16">
        <f>SUM(DN40:DN41)</f>
        <v>0</v>
      </c>
      <c r="DO83" s="16">
        <f>SUM(DO40:DO41)</f>
        <v>0</v>
      </c>
      <c r="DP83" s="16">
        <f>SUM(DP40:DP41)</f>
        <v>0</v>
      </c>
      <c r="DQ83" s="16">
        <f>SUM(DQ40:DQ41)</f>
        <v>0</v>
      </c>
      <c r="DR83" s="16">
        <f>SUM(DR40:DR41)</f>
        <v>0</v>
      </c>
      <c r="DS83" s="16">
        <f>SUM(DS40:DS41)</f>
        <v>0</v>
      </c>
      <c r="DT83" s="16">
        <f>SUM(DT40:DT41)</f>
        <v>0</v>
      </c>
      <c r="DU83" s="16">
        <f>SUM(DU40:DU41)</f>
        <v>0</v>
      </c>
      <c r="DV83" s="16">
        <f>SUM(DV40:DV41)</f>
        <v>0</v>
      </c>
      <c r="DW83" s="16">
        <f>SUM(DW40:DW41)</f>
        <v>0</v>
      </c>
      <c r="DX83" s="16">
        <f>SUM(DX40:DX41)</f>
        <v>0</v>
      </c>
      <c r="DY83" s="16">
        <f>SUM(DY40:DY41)</f>
        <v>0</v>
      </c>
      <c r="DZ83" s="16">
        <f>SUM(DZ40:DZ41)</f>
        <v>0</v>
      </c>
      <c r="EA83" s="16">
        <f>SUM(EA40:EA41)</f>
        <v>0</v>
      </c>
      <c r="EB83" s="16">
        <f>SUM(EB40:EB41)</f>
        <v>0</v>
      </c>
      <c r="EC83" s="16">
        <f>SUM(EC40:EC41)</f>
        <v>0</v>
      </c>
      <c r="ED83" s="16">
        <f>SUM(ED40:ED41)</f>
        <v>0</v>
      </c>
      <c r="EE83" s="16">
        <f>SUM(EE40:EE41)</f>
        <v>0</v>
      </c>
      <c r="EF83" s="16">
        <f>SUM(EF40:EF41)</f>
        <v>0</v>
      </c>
      <c r="EG83" s="16">
        <f>SUM(EG40:EG41)</f>
        <v>0</v>
      </c>
      <c r="EH83" s="16">
        <f>SUM(EH40:EH41)</f>
        <v>0</v>
      </c>
      <c r="EI83" s="16">
        <f>SUM(EI40:EI41)</f>
        <v>0</v>
      </c>
      <c r="EJ83" s="16">
        <f>SUM(EJ40:EJ41)</f>
        <v>0</v>
      </c>
      <c r="EK83" s="16">
        <f>SUM(EK40:EK41)</f>
        <v>0</v>
      </c>
      <c r="EL83" s="16">
        <f>SUM(EL40:EL41)</f>
        <v>0</v>
      </c>
      <c r="EM83" s="16">
        <f>SUM(EM40:EM41)</f>
        <v>0</v>
      </c>
      <c r="EN83" s="16">
        <f>SUM(EN40:EN41)</f>
        <v>0</v>
      </c>
      <c r="EO83" s="16">
        <f>SUM(EO40:EO41)</f>
        <v>0</v>
      </c>
      <c r="EP83" s="16">
        <f>SUM(EP40:EP41)</f>
        <v>0</v>
      </c>
      <c r="EQ83" s="16">
        <f>SUM(EQ40:EQ41)</f>
        <v>0</v>
      </c>
      <c r="ER83" s="16">
        <f>SUM(ER40:ER41)</f>
        <v>0</v>
      </c>
      <c r="ES83" s="16">
        <f>SUM(ES40:ES41)</f>
        <v>0</v>
      </c>
      <c r="ET83" s="16">
        <f>SUM(ET40:ET41)</f>
        <v>0</v>
      </c>
      <c r="EU83" s="16">
        <f>SUM(EU40:EU41)</f>
        <v>0</v>
      </c>
      <c r="EV83" s="16">
        <f>SUM(EV40:EV41)</f>
        <v>0</v>
      </c>
      <c r="EW83" s="16">
        <f>SUM(EW40:EW41)</f>
        <v>0</v>
      </c>
      <c r="EX83" s="16">
        <f>SUM(EX40:EX41)</f>
        <v>0</v>
      </c>
      <c r="EY83" s="16">
        <f>SUM(EY40:EY41)</f>
        <v>0</v>
      </c>
      <c r="EZ83" s="16">
        <f>SUM(EZ40:EZ41)</f>
        <v>0</v>
      </c>
      <c r="FA83" s="16">
        <f>SUM(FA40:FA41)</f>
        <v>0</v>
      </c>
      <c r="FB83" s="16">
        <f>SUM(FB40:FB41)</f>
        <v>0</v>
      </c>
      <c r="FC83" s="16">
        <f>SUM(FC40:FC41)</f>
        <v>0</v>
      </c>
      <c r="FD83" s="16">
        <f>SUM(FD40:FD41)</f>
        <v>0</v>
      </c>
      <c r="FE83" s="16">
        <f>SUM(FE40:FE41)</f>
        <v>0</v>
      </c>
      <c r="FF83" s="16">
        <f>SUM(FF40:FF41)</f>
        <v>0</v>
      </c>
      <c r="FG83" s="16">
        <f>SUM(FG40:FG41)</f>
        <v>0</v>
      </c>
      <c r="FH83" s="16">
        <f>SUM(FH40:FH41)</f>
        <v>0</v>
      </c>
      <c r="FI83" s="16">
        <f>SUM(FI40:FI41)</f>
        <v>0</v>
      </c>
      <c r="FJ83" s="16">
        <f>SUM(FJ40:FJ41)</f>
        <v>0</v>
      </c>
      <c r="FK83" s="16">
        <f>SUM(FK40:FK41)</f>
        <v>0</v>
      </c>
      <c r="FL83" s="16">
        <f>SUM(FL40:FL41)</f>
        <v>0</v>
      </c>
      <c r="FM83" s="16">
        <f>SUM(FM40:FM41)</f>
        <v>0</v>
      </c>
      <c r="FN83" s="16">
        <f>SUM(FN40:FN41)</f>
        <v>0</v>
      </c>
      <c r="FO83" s="16">
        <f>SUM(FO40:FO41)</f>
        <v>0</v>
      </c>
      <c r="FP83" s="16">
        <f>SUM(FP40:FP41)</f>
        <v>0</v>
      </c>
      <c r="FQ83" s="16">
        <f>SUM(FQ40:FQ41)</f>
        <v>0</v>
      </c>
      <c r="FR83" s="16">
        <f>SUM(FR40:FR41)</f>
        <v>0</v>
      </c>
      <c r="FS83" s="16">
        <f>SUM(FS40:FS41)</f>
        <v>0</v>
      </c>
      <c r="FT83" s="16">
        <f>SUM(FT40:FT41)</f>
        <v>0</v>
      </c>
      <c r="FU83" s="16">
        <f>SUM(FU40:FU41)</f>
        <v>0</v>
      </c>
      <c r="FV83" s="16">
        <f>SUM(FV40:FV41)</f>
        <v>0</v>
      </c>
      <c r="FW83" s="16">
        <f>SUM(FW40:FW41)</f>
        <v>0</v>
      </c>
      <c r="FX83" s="16">
        <f>SUM(FX40:FX41)</f>
        <v>0</v>
      </c>
      <c r="FY83" s="16">
        <f>SUM(FY40:FY41)</f>
        <v>0</v>
      </c>
      <c r="FZ83" s="16">
        <f>SUM(FZ40:FZ41)</f>
        <v>0</v>
      </c>
      <c r="GA83" s="16">
        <f>SUM(GA40:GA41)</f>
        <v>0</v>
      </c>
      <c r="GB83" s="16">
        <f>SUM(GB40:GB41)</f>
        <v>0</v>
      </c>
      <c r="GC83" s="16">
        <f>SUM(GC40:GC41)</f>
        <v>0</v>
      </c>
      <c r="GD83" s="16">
        <f>SUM(GD40:GD41)</f>
        <v>0</v>
      </c>
      <c r="GE83" s="16">
        <f>SUM(GE40:GE41)</f>
        <v>0</v>
      </c>
      <c r="GF83" s="16">
        <f>SUM(GF40:GF41)</f>
        <v>0</v>
      </c>
      <c r="GG83" s="16">
        <f>SUM(GG40:GG41)</f>
        <v>0</v>
      </c>
      <c r="GH83" s="16">
        <f>SUM(GH40:GH41)</f>
        <v>0</v>
      </c>
      <c r="GI83" s="16">
        <f>SUM(GI40:GI41)</f>
        <v>0</v>
      </c>
      <c r="GJ83" s="16">
        <f>SUM(GJ40:GJ41)</f>
        <v>0</v>
      </c>
      <c r="GK83" s="16">
        <f>SUM(GK40:GK41)</f>
        <v>0</v>
      </c>
      <c r="GL83" s="16">
        <f>SUM(GL40:GL41)</f>
        <v>0</v>
      </c>
      <c r="GM83" s="16">
        <f>SUM(GM40:GM41)</f>
        <v>0</v>
      </c>
      <c r="GN83" s="16">
        <f>SUM(GN40:GN41)</f>
        <v>0</v>
      </c>
      <c r="GO83" s="16">
        <f>SUM(GO40:GO41)</f>
        <v>0</v>
      </c>
      <c r="GP83" s="16">
        <f>SUM(GP40:GP41)</f>
        <v>0</v>
      </c>
      <c r="GQ83" s="16">
        <f>SUM(GQ40:GQ41)</f>
        <v>0</v>
      </c>
      <c r="GR83" s="16">
        <f>SUM(GR40:GR41)</f>
        <v>0</v>
      </c>
      <c r="GS83" s="16">
        <f>SUM(GS40:GS41)</f>
        <v>0</v>
      </c>
      <c r="GT83" s="16">
        <f>SUM(GT40:GT41)</f>
        <v>0</v>
      </c>
      <c r="GU83" s="16">
        <f>SUM(GU40:GU41)</f>
        <v>0</v>
      </c>
      <c r="GV83" s="16">
        <f>SUM(GV40:GV41)</f>
        <v>0</v>
      </c>
      <c r="GW83" s="16">
        <f>SUM(GW40:GW41)</f>
        <v>0</v>
      </c>
      <c r="GX83" s="16">
        <f>SUM(GX40:GX41)</f>
        <v>0</v>
      </c>
      <c r="GY83" s="16">
        <f>SUM(GY40:GY41)</f>
        <v>0</v>
      </c>
      <c r="GZ83" s="16">
        <f>SUM(GZ40:GZ41)</f>
        <v>0</v>
      </c>
      <c r="HA83" s="16">
        <f>SUM(HA40:HA41)</f>
        <v>0</v>
      </c>
      <c r="HB83" s="16">
        <f>SUM(HB40:HB41)</f>
        <v>0</v>
      </c>
      <c r="HC83" s="16">
        <f>SUM(HC40:HC41)</f>
        <v>0</v>
      </c>
      <c r="HD83" s="16">
        <f>SUM(HD40:HD41)</f>
        <v>0</v>
      </c>
      <c r="HE83" s="16">
        <f>SUM(HE40:HE41)</f>
        <v>0</v>
      </c>
      <c r="HF83" s="16">
        <f>SUM(HF40:HF41)</f>
        <v>0</v>
      </c>
      <c r="HG83" s="16">
        <f>SUM(HG40:HG41)</f>
        <v>0</v>
      </c>
      <c r="HH83" s="16">
        <f>SUM(HH40:HH41)</f>
        <v>0</v>
      </c>
      <c r="HI83" s="16">
        <f>SUM(HI40:HI41)</f>
        <v>0</v>
      </c>
      <c r="HJ83" s="16">
        <f>SUM(HJ40:HJ41)</f>
        <v>0</v>
      </c>
      <c r="HK83" s="16">
        <f>SUM(HK40:HK41)</f>
        <v>0</v>
      </c>
      <c r="HL83" s="16">
        <f>SUM(HL40:HL41)</f>
        <v>0</v>
      </c>
      <c r="HM83" s="16">
        <f>SUM(HM40:HM41)</f>
        <v>0</v>
      </c>
      <c r="HN83" s="16">
        <f>SUM(HN40:HN41)</f>
        <v>0</v>
      </c>
      <c r="HO83" s="16">
        <f>SUM(HO40:HO41)</f>
        <v>0</v>
      </c>
      <c r="HP83" s="16">
        <f>SUM(HP40:HP41)</f>
        <v>0</v>
      </c>
      <c r="HQ83" s="16">
        <f>SUM(HQ40:HQ41)</f>
        <v>0</v>
      </c>
      <c r="HR83" s="16">
        <f>SUM(HR40:HR41)</f>
        <v>0</v>
      </c>
      <c r="HS83" s="16">
        <f>SUM(HS40:HS41)</f>
        <v>0</v>
      </c>
      <c r="HT83" s="16">
        <f>SUM(HT40:HT41)</f>
        <v>0</v>
      </c>
      <c r="HU83" s="16">
        <f>SUM(HU40:HU41)</f>
        <v>0</v>
      </c>
      <c r="HV83" s="16">
        <f>SUM(HV40:HV41)</f>
        <v>0</v>
      </c>
      <c r="HW83" s="16">
        <f>SUM(HW40:HW41)</f>
        <v>0</v>
      </c>
      <c r="HX83" s="16">
        <f>SUM(HX40:HX41)</f>
        <v>0</v>
      </c>
      <c r="HY83" s="16">
        <f>SUM(HY40:HY41)</f>
        <v>0</v>
      </c>
      <c r="HZ83" s="16">
        <f>SUM(HZ40:HZ41)</f>
        <v>0</v>
      </c>
      <c r="IA83" s="16">
        <f>SUM(IA40:IA41)</f>
        <v>0</v>
      </c>
      <c r="IB83" s="16">
        <f>SUM(IB40:IB41)</f>
        <v>0</v>
      </c>
      <c r="IC83" s="16">
        <f>SUM(IC40:IC41)</f>
        <v>0</v>
      </c>
      <c r="ID83" s="16">
        <f>SUM(ID40:ID41)</f>
        <v>0</v>
      </c>
      <c r="IE83" s="16">
        <f>SUM(IE40:IE41)</f>
        <v>0</v>
      </c>
      <c r="IF83" s="16">
        <f>SUM(IF40:IF41)</f>
        <v>0</v>
      </c>
      <c r="IG83" s="16">
        <f>SUM(IG40:IG41)</f>
        <v>0</v>
      </c>
      <c r="IH83" s="16">
        <f>SUM(IH40:IH41)</f>
        <v>0</v>
      </c>
      <c r="II83" s="16">
        <f>SUM(II40:II41)</f>
        <v>0</v>
      </c>
      <c r="IJ83" s="16">
        <f>SUM(IJ40:IJ41)</f>
        <v>0</v>
      </c>
      <c r="IK83" s="16">
        <f>SUM(IK40:IK41)</f>
        <v>0</v>
      </c>
      <c r="IL83" s="16">
        <f>SUM(IL40:IL41)</f>
        <v>0</v>
      </c>
      <c r="IM83" s="16">
        <f>SUM(IM40:IM41)</f>
        <v>0</v>
      </c>
      <c r="IN83" s="16">
        <f>SUM(IN40:IN41)</f>
        <v>0</v>
      </c>
      <c r="IO83" s="16">
        <f>SUM(IO40:IO41)</f>
        <v>0</v>
      </c>
      <c r="IP83" s="16">
        <f>SUM(IP40:IP41)</f>
        <v>0</v>
      </c>
      <c r="IQ83" s="16">
        <f>SUM(IQ40:IQ41)</f>
        <v>0</v>
      </c>
      <c r="IR83" s="16">
        <f>SUM(IR40:IR41)</f>
        <v>0</v>
      </c>
      <c r="IS83" s="16">
        <f>SUM(IS40:IS41)</f>
        <v>0</v>
      </c>
      <c r="IT83" s="16">
        <f>SUM(IT40:IT41)</f>
        <v>0</v>
      </c>
      <c r="IU83" s="16">
        <f>SUM(IU40:IU41)</f>
        <v>0</v>
      </c>
      <c r="IV83" s="16">
        <f>SUM(IV40:IV41)</f>
        <v>0</v>
      </c>
      <c r="IW83" s="16">
        <f>SUM(IW40:IW41)</f>
        <v>0</v>
      </c>
      <c r="IX83" s="16">
        <f>SUM(IX40:IX41)</f>
        <v>0</v>
      </c>
      <c r="IY83" s="16">
        <f>SUM(IY40:IY41)</f>
        <v>0</v>
      </c>
      <c r="IZ83" s="16">
        <f>SUM(IZ40:IZ41)</f>
        <v>0</v>
      </c>
      <c r="JA83" s="16">
        <f>SUM(JA40:JA41)</f>
        <v>0</v>
      </c>
      <c r="JB83" s="16">
        <f>SUM(JB40:JB41)</f>
        <v>0</v>
      </c>
      <c r="JC83" s="16">
        <f>SUM(JC40:JC41)</f>
        <v>0</v>
      </c>
      <c r="JD83" s="16">
        <f>SUM(JD40:JD41)</f>
        <v>0</v>
      </c>
      <c r="JE83" s="16">
        <f>SUM(JE40:JE41)</f>
        <v>0</v>
      </c>
      <c r="JF83" s="16">
        <f>SUM(JF40:JF41)</f>
        <v>0</v>
      </c>
      <c r="JG83" s="16">
        <f>SUM(JG40:JG41)</f>
        <v>0</v>
      </c>
      <c r="JH83" s="16">
        <f>SUM(JH40:JH41)</f>
        <v>0</v>
      </c>
      <c r="JI83" s="16">
        <f>SUM(JI40:JI41)</f>
        <v>0</v>
      </c>
      <c r="JJ83" s="16">
        <f>SUM(JJ40:JJ41)</f>
        <v>0</v>
      </c>
      <c r="JK83" s="16">
        <f>SUM(JK40:JK41)</f>
        <v>0</v>
      </c>
      <c r="JL83" s="16">
        <f>SUM(JL40:JL41)</f>
        <v>0</v>
      </c>
      <c r="JM83" s="16">
        <f>SUM(JM40:JM41)</f>
        <v>0</v>
      </c>
      <c r="JN83" s="16">
        <f>SUM(JN40:JN41)</f>
        <v>0</v>
      </c>
      <c r="JO83" s="16">
        <f>SUM(JO40:JO41)</f>
        <v>0</v>
      </c>
      <c r="JP83" s="16">
        <f>SUM(JP40:JP41)</f>
        <v>0</v>
      </c>
      <c r="JQ83" s="16">
        <f>SUM(JQ40:JQ41)</f>
        <v>0</v>
      </c>
      <c r="JR83" s="16">
        <f>SUM(JR40:JR41)</f>
        <v>0</v>
      </c>
      <c r="JS83" s="16">
        <f>SUM(JS40:JS41)</f>
        <v>0</v>
      </c>
      <c r="JT83" s="16">
        <f>SUM(JT40:JT41)</f>
        <v>0</v>
      </c>
      <c r="JU83" s="16">
        <f>SUM(JU40:JU41)</f>
        <v>0</v>
      </c>
      <c r="JV83" s="16">
        <f>SUM(JV40:JV41)</f>
        <v>0</v>
      </c>
      <c r="JW83" s="16">
        <f>SUM(JW40:JW41)</f>
        <v>0</v>
      </c>
      <c r="JX83" s="16">
        <f>SUM(JX40:JX41)</f>
        <v>0</v>
      </c>
      <c r="JY83" s="16">
        <f>SUM(JY40:JY41)</f>
        <v>0</v>
      </c>
      <c r="JZ83" s="16">
        <f>SUM(JZ40:JZ41)</f>
        <v>0</v>
      </c>
      <c r="KA83" s="16">
        <f>SUM(KA40:KA41)</f>
        <v>0</v>
      </c>
      <c r="KB83" s="16">
        <f>SUM(KB40:KB41)</f>
        <v>0</v>
      </c>
      <c r="KC83" s="16">
        <f>SUM(KC40:KC41)</f>
        <v>0</v>
      </c>
      <c r="KD83" s="16">
        <f>SUM(KD40:KD41)</f>
        <v>0</v>
      </c>
      <c r="KE83" s="16">
        <f>SUM(KE40:KE41)</f>
        <v>0</v>
      </c>
      <c r="KF83" s="16">
        <f>SUM(KF40:KF41)</f>
        <v>0</v>
      </c>
      <c r="KG83" s="16">
        <f>SUM(KG40:KG41)</f>
        <v>0</v>
      </c>
      <c r="KH83" s="16">
        <f>SUM(KH40:KH41)</f>
        <v>0</v>
      </c>
      <c r="KI83" s="16">
        <f>SUM(KI40:KI41)</f>
        <v>0</v>
      </c>
      <c r="KJ83" s="16">
        <f>SUM(KJ40:KJ41)</f>
        <v>0</v>
      </c>
      <c r="KK83" s="16">
        <f>SUM(KK40:KK41)</f>
        <v>0</v>
      </c>
      <c r="KL83" s="16">
        <f>SUM(KL40:KL41)</f>
        <v>0</v>
      </c>
      <c r="KM83" s="16">
        <f>SUM(KM40:KM41)</f>
        <v>0</v>
      </c>
      <c r="KN83" s="16">
        <f>SUM(KN40:KN41)</f>
        <v>0</v>
      </c>
      <c r="KO83" s="16">
        <f>SUM(KO40:KO41)</f>
        <v>0</v>
      </c>
      <c r="KP83" s="16">
        <f>SUM(KP40:KP41)</f>
        <v>0</v>
      </c>
      <c r="KQ83" s="16">
        <f>SUM(KQ40:KQ41)</f>
        <v>0</v>
      </c>
      <c r="KR83" s="16">
        <f>SUM(KR40:KR41)</f>
        <v>0</v>
      </c>
      <c r="KS83" s="16">
        <f>SUM(KS40:KS41)</f>
        <v>0</v>
      </c>
      <c r="KT83" s="16">
        <f>SUM(KT40:KT41)</f>
        <v>0</v>
      </c>
      <c r="KU83" s="16">
        <f>SUM(KU40:KU41)</f>
        <v>0</v>
      </c>
      <c r="KV83" s="16">
        <f>SUM(KV40:KV41)</f>
        <v>0</v>
      </c>
      <c r="KW83" s="16">
        <f>SUM(KW40:KW41)</f>
        <v>0</v>
      </c>
      <c r="KX83" s="16">
        <f>SUM(KX40:KX41)</f>
        <v>0</v>
      </c>
      <c r="KY83" s="16">
        <f>SUM(KY40:KY41)</f>
        <v>0</v>
      </c>
      <c r="KZ83" s="16">
        <f>SUM(KZ40:KZ41)</f>
        <v>0</v>
      </c>
      <c r="LA83" s="16">
        <f>SUM(LA40:LA41)</f>
        <v>0</v>
      </c>
      <c r="LB83" s="16">
        <f>SUM(LB40:LB41)</f>
        <v>0</v>
      </c>
      <c r="LC83" s="16">
        <f>SUM(LC40:LC41)</f>
        <v>0</v>
      </c>
      <c r="LD83" s="16">
        <f>SUM(LD40:LD41)</f>
        <v>0</v>
      </c>
      <c r="LE83" s="16">
        <f>SUM(LE40:LE41)</f>
        <v>0</v>
      </c>
      <c r="LF83" s="16">
        <f>SUM(LF40:LF41)</f>
        <v>0</v>
      </c>
      <c r="LG83" s="16">
        <f>SUM(LG40:LG41)</f>
        <v>0</v>
      </c>
      <c r="LH83" s="16">
        <f>SUM(LH40:LH41)</f>
        <v>0</v>
      </c>
      <c r="LI83" s="16">
        <f>SUM(LI40:LI41)</f>
        <v>0</v>
      </c>
      <c r="LJ83" s="16">
        <f>SUM(LJ40:LJ41)</f>
        <v>0</v>
      </c>
      <c r="LK83" s="16">
        <f>SUM(LK40:LK41)</f>
        <v>0</v>
      </c>
      <c r="LL83" s="16">
        <f>SUM(LL40:LL41)</f>
        <v>0</v>
      </c>
      <c r="LM83" s="16">
        <f>SUM(LM40:LM41)</f>
        <v>0</v>
      </c>
      <c r="LN83" s="16">
        <f>SUM(LN40:LN41)</f>
        <v>0</v>
      </c>
      <c r="LO83" s="16">
        <f>SUM(LO40:LO41)</f>
        <v>0</v>
      </c>
      <c r="LP83" s="16">
        <f>SUM(LP40:LP41)</f>
        <v>0</v>
      </c>
      <c r="LQ83" s="16">
        <f>SUM(LQ40:LQ41)</f>
        <v>0</v>
      </c>
      <c r="LR83" s="16">
        <f>SUM(LR40:LR41)</f>
        <v>0</v>
      </c>
      <c r="LS83" s="16">
        <f>SUM(LS40:LS41)</f>
        <v>0</v>
      </c>
      <c r="LT83" s="16">
        <f>SUM(LT40:LT41)</f>
        <v>0</v>
      </c>
      <c r="LU83" s="16">
        <f>SUM(LU40:LU41)</f>
        <v>0</v>
      </c>
      <c r="LV83" s="16">
        <f>SUM(LV40:LV41)</f>
        <v>0</v>
      </c>
      <c r="LW83" s="16">
        <f>SUM(LW40:LW41)</f>
        <v>0</v>
      </c>
      <c r="LX83" s="16">
        <f>SUM(LX40:LX41)</f>
        <v>0</v>
      </c>
      <c r="LY83" s="16">
        <f>SUM(LY40:LY41)</f>
        <v>0</v>
      </c>
      <c r="LZ83" s="16">
        <f>SUM(LZ40:LZ41)</f>
        <v>0</v>
      </c>
      <c r="MA83" s="16">
        <f>SUM(MA40:MA41)</f>
        <v>0</v>
      </c>
      <c r="MB83" s="16">
        <f>SUM(MB40:MB41)</f>
        <v>0</v>
      </c>
      <c r="MC83" s="16">
        <f>SUM(MC40:MC41)</f>
        <v>0</v>
      </c>
      <c r="MD83" s="16">
        <f>SUM(MD40:MD41)</f>
        <v>0</v>
      </c>
      <c r="ME83" s="16">
        <f>SUM(ME40:ME41)</f>
        <v>0</v>
      </c>
      <c r="MF83" s="16">
        <f>SUM(MF40:MF41)</f>
        <v>0</v>
      </c>
      <c r="MG83" s="16">
        <f>SUM(MG40:MG41)</f>
        <v>0</v>
      </c>
      <c r="MH83" s="16">
        <f>SUM(MH40:MH41)</f>
        <v>0</v>
      </c>
      <c r="MI83" s="16">
        <f>SUM(MI40:MI41)</f>
        <v>0</v>
      </c>
      <c r="MJ83" s="16">
        <f>SUM(MJ40:MJ41)</f>
        <v>0</v>
      </c>
      <c r="MK83" s="16">
        <f>SUM(MK40:MK41)</f>
        <v>0</v>
      </c>
      <c r="ML83" s="16">
        <f>SUM(ML40:ML41)</f>
        <v>0</v>
      </c>
      <c r="MM83" s="16">
        <f>SUM(MM40:MM41)</f>
        <v>0</v>
      </c>
      <c r="MN83" s="16">
        <f>SUM(MN40:MN41)</f>
        <v>0</v>
      </c>
      <c r="MO83" s="16">
        <f>SUM(MO40:MO41)</f>
        <v>0</v>
      </c>
      <c r="MP83" s="16">
        <f>SUM(MP40:MP41)</f>
        <v>0</v>
      </c>
      <c r="MQ83" s="16">
        <f>SUM(MQ40:MQ41)</f>
        <v>0</v>
      </c>
      <c r="MR83" s="16">
        <f>SUM(MR40:MR41)</f>
        <v>0</v>
      </c>
      <c r="MS83" s="16">
        <f>SUM(MS40:MS41)</f>
        <v>0</v>
      </c>
      <c r="MT83" s="16">
        <f>SUM(MT40:MT41)</f>
        <v>0</v>
      </c>
      <c r="MU83" s="16">
        <f>SUM(MU40:MU41)</f>
        <v>0</v>
      </c>
      <c r="MV83" s="16">
        <f>SUM(MV40:MV41)</f>
        <v>0</v>
      </c>
      <c r="MW83" s="16">
        <f>SUM(MW40:MW41)</f>
        <v>0</v>
      </c>
      <c r="MX83" s="16">
        <f>SUM(MX40:MX41)</f>
        <v>0</v>
      </c>
      <c r="MY83" s="16">
        <f>SUM(MY40:MY41)</f>
        <v>0</v>
      </c>
      <c r="MZ83" s="16">
        <f>SUM(MZ40:MZ41)</f>
        <v>0</v>
      </c>
      <c r="NA83" s="16">
        <f>SUM(NA40:NA41)</f>
        <v>0</v>
      </c>
      <c r="NB83" s="16">
        <f>SUM(NB40:NB41)</f>
        <v>0</v>
      </c>
      <c r="NC83" s="16">
        <f>SUM(NC40:NC41)</f>
        <v>0</v>
      </c>
      <c r="ND83" s="16">
        <f>SUM(ND40:ND41)</f>
        <v>0</v>
      </c>
      <c r="NE83" s="16">
        <f>SUM(NE40:NE41)</f>
        <v>0</v>
      </c>
      <c r="NF83" s="16">
        <f>SUM(NF40:NF41)</f>
        <v>0</v>
      </c>
      <c r="NG83" s="16">
        <f>SUM(NG40:NG41)</f>
        <v>0</v>
      </c>
      <c r="NH83" s="16">
        <f>SUM(NH40:NH41)</f>
        <v>0</v>
      </c>
      <c r="NI83" s="16">
        <f>SUM(NI40:NI41)</f>
        <v>0</v>
      </c>
      <c r="NJ83" s="16">
        <f>SUM(NJ40:NJ41)</f>
        <v>0</v>
      </c>
      <c r="NK83" s="16">
        <f>SUM(NK40:NK41)</f>
        <v>0</v>
      </c>
      <c r="NL83" s="16">
        <f>SUM(NL40:NL41)</f>
        <v>0</v>
      </c>
      <c r="NM83" s="16">
        <f>SUM(NM40:NM41)</f>
        <v>0</v>
      </c>
      <c r="NN83" s="16">
        <f>SUM(NN40:NN41)</f>
        <v>0</v>
      </c>
      <c r="NO83" s="16">
        <f>SUM(NO40:NO41)</f>
        <v>0</v>
      </c>
      <c r="NP83" s="16">
        <f>SUM(NP40:NP41)</f>
        <v>0</v>
      </c>
      <c r="NQ83" s="16">
        <f>SUM(NQ40:NQ41)</f>
        <v>0</v>
      </c>
      <c r="NR83" s="16">
        <f>SUM(NR40:NR41)</f>
        <v>0</v>
      </c>
      <c r="NS83" s="16">
        <f>SUM(NS40:NS41)</f>
        <v>0</v>
      </c>
      <c r="NT83" s="16">
        <f>SUM(NT40:NT41)</f>
        <v>0</v>
      </c>
      <c r="NU83" s="16">
        <f>SUM(NU40:NU41)</f>
        <v>0</v>
      </c>
      <c r="NV83" s="16">
        <f>SUM(NV40:NV41)</f>
        <v>0</v>
      </c>
      <c r="NW83" s="16">
        <f>SUM(NW40:NW41)</f>
        <v>0</v>
      </c>
      <c r="NX83" s="16">
        <f>SUM(NX40:NX41)</f>
        <v>0</v>
      </c>
      <c r="NY83" s="16">
        <f>SUM(NY40:NY41)</f>
        <v>0</v>
      </c>
      <c r="NZ83" s="16">
        <f>SUM(NZ40:NZ41)</f>
        <v>0</v>
      </c>
      <c r="OA83" s="16">
        <f>SUM(OA40:OA41)</f>
        <v>0</v>
      </c>
      <c r="OB83" s="8" t="s">
        <v>138</v>
      </c>
    </row>
    <row r="84" spans="1:412" x14ac:dyDescent="0.2">
      <c r="B84" s="8" t="s">
        <v>139</v>
      </c>
      <c r="Z84" s="16">
        <f>SUM(Z44:Z45)</f>
        <v>0</v>
      </c>
      <c r="AA84" s="16">
        <f>SUM(AA44:AA45)</f>
        <v>0</v>
      </c>
      <c r="AB84" s="16">
        <f>SUM(AB44:AB45)</f>
        <v>0</v>
      </c>
      <c r="AC84" s="16">
        <f>SUM(AC44:AC45)</f>
        <v>0</v>
      </c>
      <c r="AD84" s="16">
        <f>SUM(AD44:AD45)</f>
        <v>0</v>
      </c>
      <c r="AE84" s="16">
        <f>SUM(AE44:AE45)</f>
        <v>0</v>
      </c>
      <c r="AF84" s="16">
        <f>SUM(AF44:AF45)</f>
        <v>0</v>
      </c>
      <c r="AG84" s="16">
        <f>SUM(AG44:AG45)</f>
        <v>0</v>
      </c>
      <c r="AH84" s="16">
        <f>SUM(AH44:AH45)</f>
        <v>0</v>
      </c>
      <c r="AI84" s="16">
        <f>SUM(AI44:AI45)</f>
        <v>0</v>
      </c>
      <c r="AJ84" s="16">
        <f>SUM(AJ44:AJ45)</f>
        <v>0</v>
      </c>
      <c r="AK84" s="16">
        <f>SUM(AK44:AK45)</f>
        <v>0</v>
      </c>
      <c r="AL84" s="16">
        <f>SUM(AL44:AL45)</f>
        <v>0</v>
      </c>
      <c r="AM84" s="16">
        <f>SUM(AM44:AM45)</f>
        <v>0</v>
      </c>
      <c r="AN84" s="16">
        <f>SUM(AN44:AN45)</f>
        <v>0</v>
      </c>
      <c r="AO84" s="16">
        <f>SUM(AO44:AO45)</f>
        <v>0</v>
      </c>
      <c r="AP84" s="16">
        <f>SUM(AP44:AP45)</f>
        <v>0</v>
      </c>
      <c r="AQ84" s="16">
        <f>SUM(AQ44:AQ45)</f>
        <v>0</v>
      </c>
      <c r="AR84" s="16">
        <f>SUM(AR44:AR45)</f>
        <v>0</v>
      </c>
      <c r="AS84" s="16">
        <f>SUM(AS44:AS45)</f>
        <v>0</v>
      </c>
      <c r="AT84" s="16">
        <f>SUM(AT44:AT45)</f>
        <v>0</v>
      </c>
      <c r="AU84" s="16">
        <f>SUM(AU44:AU45)</f>
        <v>0</v>
      </c>
      <c r="AV84" s="16">
        <f>SUM(AV44:AV45)</f>
        <v>0</v>
      </c>
      <c r="AW84" s="16">
        <f>SUM(AW44:AW45)</f>
        <v>0</v>
      </c>
      <c r="AX84" s="16">
        <f>SUM(AX44:AX45)</f>
        <v>0</v>
      </c>
      <c r="AY84" s="16">
        <f>SUM(AY44:AY45)</f>
        <v>0</v>
      </c>
      <c r="AZ84" s="16">
        <f>SUM(AZ44:AZ45)</f>
        <v>0</v>
      </c>
      <c r="BA84" s="16">
        <f>SUM(BA44:BA45)</f>
        <v>0</v>
      </c>
      <c r="BB84" s="16">
        <f>SUM(BB44:BB45)</f>
        <v>0</v>
      </c>
      <c r="BC84" s="16">
        <f>SUM(BC44:BC45)</f>
        <v>0</v>
      </c>
      <c r="BD84" s="16">
        <f>SUM(BD44:BD45)</f>
        <v>0</v>
      </c>
      <c r="BE84" s="16">
        <f>SUM(BE44:BE45)</f>
        <v>0</v>
      </c>
      <c r="BF84" s="16">
        <f>SUM(BF44:BF45)</f>
        <v>0</v>
      </c>
      <c r="BG84" s="16">
        <f>SUM(BG44:BG45)</f>
        <v>0</v>
      </c>
      <c r="BH84" s="16">
        <f>SUM(BH44:BH45)</f>
        <v>0</v>
      </c>
      <c r="BI84" s="16">
        <f>SUM(BI44:BI45)</f>
        <v>0</v>
      </c>
      <c r="BJ84" s="16">
        <f>SUM(BJ44:BJ45)</f>
        <v>0</v>
      </c>
      <c r="BK84" s="16">
        <f>SUM(BK44:BK45)</f>
        <v>0</v>
      </c>
      <c r="BL84" s="16">
        <f>SUM(BL44:BL45)</f>
        <v>0</v>
      </c>
      <c r="BM84" s="16">
        <f>SUM(BM44:BM45)</f>
        <v>0</v>
      </c>
      <c r="BN84" s="16">
        <f>SUM(BN44:BN45)</f>
        <v>0</v>
      </c>
      <c r="BO84" s="16">
        <f>SUM(BO44:BO45)</f>
        <v>0</v>
      </c>
      <c r="BP84" s="16">
        <f>SUM(BP44:BP45)</f>
        <v>0</v>
      </c>
      <c r="BQ84" s="16">
        <f>SUM(BQ44:BQ45)</f>
        <v>0</v>
      </c>
      <c r="BR84" s="16">
        <f>SUM(BR44:BR45)</f>
        <v>0</v>
      </c>
      <c r="BS84" s="16">
        <f>SUM(BS44:BS45)</f>
        <v>0</v>
      </c>
      <c r="BT84" s="16">
        <f>SUM(BT44:BT45)</f>
        <v>0</v>
      </c>
      <c r="BU84" s="16">
        <f>SUM(BU44:BU45)</f>
        <v>0</v>
      </c>
      <c r="BV84" s="16">
        <f>SUM(BV44:BV45)</f>
        <v>0</v>
      </c>
      <c r="BW84" s="16">
        <f>SUM(BW44:BW45)</f>
        <v>0</v>
      </c>
      <c r="BX84" s="16">
        <f>SUM(BX44:BX45)</f>
        <v>0</v>
      </c>
      <c r="BY84" s="16">
        <f>SUM(BY44:BY45)</f>
        <v>0</v>
      </c>
      <c r="BZ84" s="16">
        <f>SUM(BZ44:BZ45)</f>
        <v>0</v>
      </c>
      <c r="CA84" s="16">
        <f>SUM(CA44:CA45)</f>
        <v>0</v>
      </c>
      <c r="CB84" s="16">
        <f>SUM(CB44:CB45)</f>
        <v>0</v>
      </c>
      <c r="CC84" s="16">
        <f>SUM(CC44:CC45)</f>
        <v>0</v>
      </c>
      <c r="CD84" s="16">
        <f>SUM(CD44:CD45)</f>
        <v>0</v>
      </c>
      <c r="CE84" s="16">
        <f>SUM(CE44:CE45)</f>
        <v>0</v>
      </c>
      <c r="CF84" s="16">
        <f>SUM(CF44:CF45)</f>
        <v>0</v>
      </c>
      <c r="CG84" s="16">
        <f>SUM(CG44:CG45)</f>
        <v>0</v>
      </c>
      <c r="CH84" s="16">
        <f>SUM(CH44:CH45)</f>
        <v>0</v>
      </c>
      <c r="CI84" s="16">
        <f>SUM(CI44:CI45)</f>
        <v>0</v>
      </c>
      <c r="CJ84" s="16">
        <f>SUM(CJ44:CJ45)</f>
        <v>0</v>
      </c>
      <c r="CK84" s="16">
        <f>SUM(CK44:CK45)</f>
        <v>0</v>
      </c>
      <c r="CL84" s="16">
        <f>SUM(CL44:CL45)</f>
        <v>0</v>
      </c>
      <c r="CM84" s="16">
        <f>SUM(CM44:CM45)</f>
        <v>0</v>
      </c>
      <c r="CN84" s="16">
        <f>SUM(CN44:CN45)</f>
        <v>0</v>
      </c>
      <c r="CO84" s="16">
        <f>SUM(CO44:CO45)</f>
        <v>0</v>
      </c>
      <c r="CP84" s="16">
        <f>SUM(CP44:CP45)</f>
        <v>0</v>
      </c>
      <c r="CQ84" s="16">
        <f>SUM(CQ44:CQ45)</f>
        <v>0</v>
      </c>
      <c r="CR84" s="16">
        <f>SUM(CR44:CR45)</f>
        <v>0</v>
      </c>
      <c r="CS84" s="16">
        <f>SUM(CS44:CS45)</f>
        <v>0</v>
      </c>
      <c r="CT84" s="16">
        <f>SUM(CT44:CT45)</f>
        <v>0</v>
      </c>
      <c r="CU84" s="16">
        <f>SUM(CU44:CU45)</f>
        <v>0</v>
      </c>
      <c r="CV84" s="16">
        <f>SUM(CV44:CV45)</f>
        <v>0</v>
      </c>
      <c r="CW84" s="16">
        <f>SUM(CW44:CW45)</f>
        <v>0</v>
      </c>
      <c r="CX84" s="16">
        <f>SUM(CX44:CX45)</f>
        <v>0</v>
      </c>
      <c r="CY84" s="16">
        <f>SUM(CY44:CY45)</f>
        <v>0</v>
      </c>
      <c r="CZ84" s="16">
        <f>SUM(CZ44:CZ45)</f>
        <v>0</v>
      </c>
      <c r="DA84" s="16">
        <f>SUM(DA44:DA45)</f>
        <v>0</v>
      </c>
      <c r="DB84" s="16">
        <f>SUM(DB44:DB45)</f>
        <v>0</v>
      </c>
      <c r="DC84" s="16">
        <f>SUM(DC44:DC45)</f>
        <v>0</v>
      </c>
      <c r="DD84" s="16">
        <f>SUM(DD44:DD45)</f>
        <v>0</v>
      </c>
      <c r="DE84" s="16">
        <f>SUM(DE44:DE45)</f>
        <v>0</v>
      </c>
      <c r="DF84" s="16">
        <f>SUM(DF44:DF45)</f>
        <v>0</v>
      </c>
      <c r="DG84" s="16">
        <f>SUM(DG44:DG45)</f>
        <v>0</v>
      </c>
      <c r="DH84" s="16">
        <f>SUM(DH44:DH45)</f>
        <v>0</v>
      </c>
      <c r="DI84" s="16">
        <f>SUM(DI44:DI45)</f>
        <v>0</v>
      </c>
      <c r="DJ84" s="16">
        <f>SUM(DJ44:DJ45)</f>
        <v>0</v>
      </c>
      <c r="DK84" s="16">
        <f>SUM(DK44:DK45)</f>
        <v>0</v>
      </c>
      <c r="DL84" s="16">
        <f>SUM(DL44:DL45)</f>
        <v>0</v>
      </c>
      <c r="DM84" s="16">
        <f>SUM(DM44:DM45)</f>
        <v>0</v>
      </c>
      <c r="DN84" s="16">
        <f>SUM(DN44:DN45)</f>
        <v>0</v>
      </c>
      <c r="DO84" s="16">
        <f>SUM(DO44:DO45)</f>
        <v>0</v>
      </c>
      <c r="DP84" s="16">
        <f>SUM(DP44:DP45)</f>
        <v>0</v>
      </c>
      <c r="DQ84" s="16">
        <f>SUM(DQ44:DQ45)</f>
        <v>0</v>
      </c>
      <c r="DR84" s="16">
        <f>SUM(DR44:DR45)</f>
        <v>0</v>
      </c>
      <c r="DS84" s="16">
        <f>SUM(DS44:DS45)</f>
        <v>0</v>
      </c>
      <c r="DT84" s="16">
        <f>SUM(DT44:DT45)</f>
        <v>0</v>
      </c>
      <c r="DU84" s="16">
        <f>SUM(DU44:DU45)</f>
        <v>0</v>
      </c>
      <c r="DV84" s="16">
        <f>SUM(DV44:DV45)</f>
        <v>0</v>
      </c>
      <c r="DW84" s="16">
        <f>SUM(DW44:DW45)</f>
        <v>0</v>
      </c>
      <c r="DX84" s="16">
        <f>SUM(DX44:DX45)</f>
        <v>0</v>
      </c>
      <c r="DY84" s="16">
        <f>SUM(DY44:DY45)</f>
        <v>0</v>
      </c>
      <c r="DZ84" s="16">
        <f>SUM(DZ44:DZ45)</f>
        <v>0</v>
      </c>
      <c r="EA84" s="16">
        <f>SUM(EA44:EA45)</f>
        <v>0</v>
      </c>
      <c r="EB84" s="16">
        <f>SUM(EB44:EB45)</f>
        <v>0</v>
      </c>
      <c r="EC84" s="16">
        <f>SUM(EC44:EC45)</f>
        <v>0</v>
      </c>
      <c r="ED84" s="16">
        <f>SUM(ED44:ED45)</f>
        <v>0</v>
      </c>
      <c r="EE84" s="16">
        <f>SUM(EE44:EE45)</f>
        <v>0</v>
      </c>
      <c r="EF84" s="16">
        <f>SUM(EF44:EF45)</f>
        <v>0</v>
      </c>
      <c r="EG84" s="16">
        <f>SUM(EG44:EG45)</f>
        <v>0</v>
      </c>
      <c r="EH84" s="16">
        <f>SUM(EH44:EH45)</f>
        <v>0</v>
      </c>
      <c r="EI84" s="16">
        <f>SUM(EI44:EI45)</f>
        <v>0</v>
      </c>
      <c r="EJ84" s="16">
        <f>SUM(EJ44:EJ45)</f>
        <v>0</v>
      </c>
      <c r="EK84" s="16">
        <f>SUM(EK44:EK45)</f>
        <v>0</v>
      </c>
      <c r="EL84" s="16">
        <f>SUM(EL44:EL45)</f>
        <v>0</v>
      </c>
      <c r="EM84" s="16">
        <f>SUM(EM44:EM45)</f>
        <v>0</v>
      </c>
      <c r="EN84" s="16">
        <f>SUM(EN44:EN45)</f>
        <v>0</v>
      </c>
      <c r="EO84" s="16">
        <f>SUM(EO44:EO45)</f>
        <v>0</v>
      </c>
      <c r="EP84" s="16">
        <f>SUM(EP44:EP45)</f>
        <v>0</v>
      </c>
      <c r="EQ84" s="16">
        <f>SUM(EQ44:EQ45)</f>
        <v>0</v>
      </c>
      <c r="ER84" s="16">
        <f>SUM(ER44:ER45)</f>
        <v>0</v>
      </c>
      <c r="ES84" s="16">
        <f>SUM(ES44:ES45)</f>
        <v>0</v>
      </c>
      <c r="ET84" s="16">
        <f>SUM(ET44:ET45)</f>
        <v>0</v>
      </c>
      <c r="EU84" s="16">
        <f>SUM(EU44:EU45)</f>
        <v>0</v>
      </c>
      <c r="EV84" s="16">
        <f>SUM(EV44:EV45)</f>
        <v>0</v>
      </c>
      <c r="EW84" s="16">
        <f>SUM(EW44:EW45)</f>
        <v>0</v>
      </c>
      <c r="EX84" s="16">
        <f>SUM(EX44:EX45)</f>
        <v>0</v>
      </c>
      <c r="EY84" s="16">
        <f>SUM(EY44:EY45)</f>
        <v>0</v>
      </c>
      <c r="EZ84" s="16">
        <f>SUM(EZ44:EZ45)</f>
        <v>0</v>
      </c>
      <c r="FA84" s="16">
        <f>SUM(FA44:FA45)</f>
        <v>0</v>
      </c>
      <c r="FB84" s="16">
        <f>SUM(FB44:FB45)</f>
        <v>0</v>
      </c>
      <c r="FC84" s="16">
        <f>SUM(FC44:FC45)</f>
        <v>0</v>
      </c>
      <c r="FD84" s="16">
        <f>SUM(FD44:FD45)</f>
        <v>0</v>
      </c>
      <c r="FE84" s="16">
        <f>SUM(FE44:FE45)</f>
        <v>0</v>
      </c>
      <c r="FF84" s="16">
        <f>SUM(FF44:FF45)</f>
        <v>0</v>
      </c>
      <c r="FG84" s="16">
        <f>SUM(FG44:FG45)</f>
        <v>0</v>
      </c>
      <c r="FH84" s="16">
        <f>SUM(FH44:FH45)</f>
        <v>0</v>
      </c>
      <c r="FI84" s="16">
        <f>SUM(FI44:FI45)</f>
        <v>0</v>
      </c>
      <c r="FJ84" s="16">
        <f>SUM(FJ44:FJ45)</f>
        <v>0</v>
      </c>
      <c r="FK84" s="16">
        <f>SUM(FK44:FK45)</f>
        <v>0</v>
      </c>
      <c r="FL84" s="16">
        <f>SUM(FL44:FL45)</f>
        <v>0</v>
      </c>
      <c r="FM84" s="16">
        <f>SUM(FM44:FM45)</f>
        <v>0</v>
      </c>
      <c r="FN84" s="16">
        <f>SUM(FN44:FN45)</f>
        <v>0</v>
      </c>
      <c r="FO84" s="16">
        <f>SUM(FO44:FO45)</f>
        <v>0</v>
      </c>
      <c r="FP84" s="16">
        <f>SUM(FP44:FP45)</f>
        <v>0</v>
      </c>
      <c r="FQ84" s="16">
        <f>SUM(FQ44:FQ45)</f>
        <v>0</v>
      </c>
      <c r="FR84" s="16">
        <f>SUM(FR44:FR45)</f>
        <v>0</v>
      </c>
      <c r="FS84" s="16">
        <f>SUM(FS44:FS45)</f>
        <v>0</v>
      </c>
      <c r="FT84" s="16">
        <f>SUM(FT44:FT45)</f>
        <v>0</v>
      </c>
      <c r="FU84" s="16">
        <f>SUM(FU44:FU45)</f>
        <v>0</v>
      </c>
      <c r="FV84" s="16">
        <f>SUM(FV44:FV45)</f>
        <v>0</v>
      </c>
      <c r="FW84" s="16">
        <f>SUM(FW44:FW45)</f>
        <v>0</v>
      </c>
      <c r="FX84" s="16">
        <f>SUM(FX44:FX45)</f>
        <v>0</v>
      </c>
      <c r="FY84" s="16">
        <f>SUM(FY44:FY45)</f>
        <v>0</v>
      </c>
      <c r="FZ84" s="16">
        <f>SUM(FZ44:FZ45)</f>
        <v>0</v>
      </c>
      <c r="GA84" s="16">
        <f>SUM(GA44:GA45)</f>
        <v>0</v>
      </c>
      <c r="GB84" s="16">
        <f>SUM(GB44:GB45)</f>
        <v>0</v>
      </c>
      <c r="GC84" s="16">
        <f>SUM(GC44:GC45)</f>
        <v>0</v>
      </c>
      <c r="GD84" s="16">
        <f>SUM(GD44:GD45)</f>
        <v>0</v>
      </c>
      <c r="GE84" s="16">
        <f>SUM(GE44:GE45)</f>
        <v>0</v>
      </c>
      <c r="GF84" s="16">
        <f>SUM(GF44:GF45)</f>
        <v>0</v>
      </c>
      <c r="GG84" s="16">
        <f>SUM(GG44:GG45)</f>
        <v>0</v>
      </c>
      <c r="GH84" s="16">
        <f>SUM(GH44:GH45)</f>
        <v>0</v>
      </c>
      <c r="GI84" s="16">
        <f>SUM(GI44:GI45)</f>
        <v>0</v>
      </c>
      <c r="GJ84" s="16">
        <f>SUM(GJ44:GJ45)</f>
        <v>0</v>
      </c>
      <c r="GK84" s="16">
        <f>SUM(GK44:GK45)</f>
        <v>0</v>
      </c>
      <c r="GL84" s="16">
        <f>SUM(GL44:GL45)</f>
        <v>0</v>
      </c>
      <c r="GM84" s="16">
        <f>SUM(GM44:GM45)</f>
        <v>0</v>
      </c>
      <c r="GN84" s="16">
        <f>SUM(GN44:GN45)</f>
        <v>0</v>
      </c>
      <c r="GO84" s="16">
        <f>SUM(GO44:GO45)</f>
        <v>0</v>
      </c>
      <c r="GP84" s="16">
        <f>SUM(GP44:GP45)</f>
        <v>0</v>
      </c>
      <c r="GQ84" s="16">
        <f>SUM(GQ44:GQ45)</f>
        <v>0</v>
      </c>
      <c r="GR84" s="16">
        <f>SUM(GR44:GR45)</f>
        <v>0</v>
      </c>
      <c r="GS84" s="16">
        <f>SUM(GS44:GS45)</f>
        <v>0</v>
      </c>
      <c r="GT84" s="16">
        <f>SUM(GT44:GT45)</f>
        <v>0</v>
      </c>
      <c r="GU84" s="16">
        <f>SUM(GU44:GU45)</f>
        <v>0</v>
      </c>
      <c r="GV84" s="16">
        <f>SUM(GV44:GV45)</f>
        <v>0</v>
      </c>
      <c r="GW84" s="16">
        <f>SUM(GW44:GW45)</f>
        <v>0</v>
      </c>
      <c r="GX84" s="16">
        <f>SUM(GX44:GX45)</f>
        <v>0</v>
      </c>
      <c r="GY84" s="16">
        <f>SUM(GY44:GY45)</f>
        <v>0</v>
      </c>
      <c r="GZ84" s="16">
        <f>SUM(GZ44:GZ45)</f>
        <v>0</v>
      </c>
      <c r="HA84" s="16">
        <f>SUM(HA44:HA45)</f>
        <v>0</v>
      </c>
      <c r="HB84" s="16">
        <f>SUM(HB44:HB45)</f>
        <v>0</v>
      </c>
      <c r="HC84" s="16">
        <f>SUM(HC44:HC45)</f>
        <v>0</v>
      </c>
      <c r="HD84" s="16">
        <f>SUM(HD44:HD45)</f>
        <v>0</v>
      </c>
      <c r="HE84" s="16">
        <f>SUM(HE44:HE45)</f>
        <v>0</v>
      </c>
      <c r="HF84" s="16">
        <f>SUM(HF44:HF45)</f>
        <v>0</v>
      </c>
      <c r="HG84" s="16">
        <f>SUM(HG44:HG45)</f>
        <v>0</v>
      </c>
      <c r="HH84" s="16">
        <f>SUM(HH44:HH45)</f>
        <v>0</v>
      </c>
      <c r="HI84" s="16">
        <f>SUM(HI44:HI45)</f>
        <v>0</v>
      </c>
      <c r="HJ84" s="16">
        <f>SUM(HJ44:HJ45)</f>
        <v>0</v>
      </c>
      <c r="HK84" s="16">
        <f>SUM(HK44:HK45)</f>
        <v>0</v>
      </c>
      <c r="HL84" s="16">
        <f>SUM(HL44:HL45)</f>
        <v>0</v>
      </c>
      <c r="HM84" s="16">
        <f>SUM(HM44:HM45)</f>
        <v>0</v>
      </c>
      <c r="HN84" s="16">
        <f>SUM(HN44:HN45)</f>
        <v>0</v>
      </c>
      <c r="HO84" s="16">
        <f>SUM(HO44:HO45)</f>
        <v>0</v>
      </c>
      <c r="HP84" s="16">
        <f>SUM(HP44:HP45)</f>
        <v>0</v>
      </c>
      <c r="HQ84" s="16">
        <f>SUM(HQ44:HQ45)</f>
        <v>0</v>
      </c>
      <c r="HR84" s="16">
        <f>SUM(HR44:HR45)</f>
        <v>0</v>
      </c>
      <c r="HS84" s="16">
        <f>SUM(HS44:HS45)</f>
        <v>0</v>
      </c>
      <c r="HT84" s="16">
        <f>SUM(HT44:HT45)</f>
        <v>0</v>
      </c>
      <c r="HU84" s="16">
        <f>SUM(HU44:HU45)</f>
        <v>0</v>
      </c>
      <c r="HV84" s="16">
        <f>SUM(HV44:HV45)</f>
        <v>0</v>
      </c>
      <c r="HW84" s="16">
        <f>SUM(HW44:HW45)</f>
        <v>0</v>
      </c>
      <c r="HX84" s="16">
        <f>SUM(HX44:HX45)</f>
        <v>0</v>
      </c>
      <c r="HY84" s="16">
        <f>SUM(HY44:HY45)</f>
        <v>0</v>
      </c>
      <c r="HZ84" s="16">
        <f>SUM(HZ44:HZ45)</f>
        <v>0</v>
      </c>
      <c r="IA84" s="16">
        <f>SUM(IA44:IA45)</f>
        <v>0</v>
      </c>
      <c r="IB84" s="16">
        <f>SUM(IB44:IB45)</f>
        <v>0</v>
      </c>
      <c r="IC84" s="16">
        <f>SUM(IC44:IC45)</f>
        <v>0</v>
      </c>
      <c r="ID84" s="16">
        <f>SUM(ID44:ID45)</f>
        <v>0</v>
      </c>
      <c r="IE84" s="16">
        <f>SUM(IE44:IE45)</f>
        <v>0</v>
      </c>
      <c r="IF84" s="16">
        <f>SUM(IF44:IF45)</f>
        <v>0</v>
      </c>
      <c r="IG84" s="16">
        <f>SUM(IG44:IG45)</f>
        <v>0</v>
      </c>
      <c r="IH84" s="16">
        <f>SUM(IH44:IH45)</f>
        <v>0</v>
      </c>
      <c r="II84" s="16">
        <f>SUM(II44:II45)</f>
        <v>0</v>
      </c>
      <c r="IJ84" s="16">
        <f>SUM(IJ44:IJ45)</f>
        <v>0</v>
      </c>
      <c r="IK84" s="16">
        <f>SUM(IK44:IK45)</f>
        <v>0</v>
      </c>
      <c r="IL84" s="16">
        <f>SUM(IL44:IL45)</f>
        <v>0</v>
      </c>
      <c r="IM84" s="16">
        <f>SUM(IM44:IM45)</f>
        <v>0</v>
      </c>
      <c r="IN84" s="16">
        <f>SUM(IN44:IN45)</f>
        <v>0</v>
      </c>
      <c r="IO84" s="16">
        <f>SUM(IO44:IO45)</f>
        <v>0</v>
      </c>
      <c r="IP84" s="16">
        <f>SUM(IP44:IP45)</f>
        <v>0</v>
      </c>
      <c r="IQ84" s="16">
        <f>SUM(IQ44:IQ45)</f>
        <v>0</v>
      </c>
      <c r="IR84" s="16">
        <f>SUM(IR44:IR45)</f>
        <v>0</v>
      </c>
      <c r="IS84" s="16">
        <f>SUM(IS44:IS45)</f>
        <v>0</v>
      </c>
      <c r="IT84" s="16">
        <f>SUM(IT44:IT45)</f>
        <v>0</v>
      </c>
      <c r="IU84" s="16">
        <f>SUM(IU44:IU45)</f>
        <v>0</v>
      </c>
      <c r="IV84" s="16">
        <f>SUM(IV44:IV45)</f>
        <v>0</v>
      </c>
      <c r="IW84" s="16">
        <f>SUM(IW44:IW45)</f>
        <v>0</v>
      </c>
      <c r="IX84" s="16">
        <f>SUM(IX44:IX45)</f>
        <v>0</v>
      </c>
      <c r="IY84" s="16">
        <f>SUM(IY44:IY45)</f>
        <v>0</v>
      </c>
      <c r="IZ84" s="16">
        <f>SUM(IZ44:IZ45)</f>
        <v>0</v>
      </c>
      <c r="JA84" s="16">
        <f>SUM(JA44:JA45)</f>
        <v>0</v>
      </c>
      <c r="JB84" s="16">
        <f>SUM(JB44:JB45)</f>
        <v>0</v>
      </c>
      <c r="JC84" s="16">
        <f>SUM(JC44:JC45)</f>
        <v>0</v>
      </c>
      <c r="JD84" s="16">
        <f>SUM(JD44:JD45)</f>
        <v>0</v>
      </c>
      <c r="JE84" s="16">
        <f>SUM(JE44:JE45)</f>
        <v>0</v>
      </c>
      <c r="JF84" s="16">
        <f>SUM(JF44:JF45)</f>
        <v>0</v>
      </c>
      <c r="JG84" s="16">
        <f>SUM(JG44:JG45)</f>
        <v>0</v>
      </c>
      <c r="JH84" s="16">
        <f>SUM(JH44:JH45)</f>
        <v>0</v>
      </c>
      <c r="JI84" s="16">
        <f>SUM(JI44:JI45)</f>
        <v>0</v>
      </c>
      <c r="JJ84" s="16">
        <f>SUM(JJ44:JJ45)</f>
        <v>0</v>
      </c>
      <c r="JK84" s="16">
        <f>SUM(JK44:JK45)</f>
        <v>0</v>
      </c>
      <c r="JL84" s="16">
        <f>SUM(JL44:JL45)</f>
        <v>0</v>
      </c>
      <c r="JM84" s="16">
        <f>SUM(JM44:JM45)</f>
        <v>0</v>
      </c>
      <c r="JN84" s="16">
        <f>SUM(JN44:JN45)</f>
        <v>0</v>
      </c>
      <c r="JO84" s="16">
        <f>SUM(JO44:JO45)</f>
        <v>0</v>
      </c>
      <c r="JP84" s="16">
        <f>SUM(JP44:JP45)</f>
        <v>0</v>
      </c>
      <c r="JQ84" s="16">
        <f>SUM(JQ44:JQ45)</f>
        <v>0</v>
      </c>
      <c r="JR84" s="16">
        <f>SUM(JR44:JR45)</f>
        <v>0</v>
      </c>
      <c r="JS84" s="16">
        <f>SUM(JS44:JS45)</f>
        <v>0</v>
      </c>
      <c r="JT84" s="16">
        <f>SUM(JT44:JT45)</f>
        <v>0</v>
      </c>
      <c r="JU84" s="16">
        <f>SUM(JU44:JU45)</f>
        <v>0</v>
      </c>
      <c r="JV84" s="16">
        <f>SUM(JV44:JV45)</f>
        <v>0</v>
      </c>
      <c r="JW84" s="16">
        <f>SUM(JW44:JW45)</f>
        <v>0</v>
      </c>
      <c r="JX84" s="16">
        <f>SUM(JX44:JX45)</f>
        <v>0</v>
      </c>
      <c r="JY84" s="16">
        <f>SUM(JY44:JY45)</f>
        <v>0</v>
      </c>
      <c r="JZ84" s="16">
        <f>SUM(JZ44:JZ45)</f>
        <v>0</v>
      </c>
      <c r="KA84" s="16">
        <f>SUM(KA44:KA45)</f>
        <v>0</v>
      </c>
      <c r="KB84" s="16">
        <f>SUM(KB44:KB45)</f>
        <v>0</v>
      </c>
      <c r="KC84" s="16">
        <f>SUM(KC44:KC45)</f>
        <v>0</v>
      </c>
      <c r="KD84" s="16">
        <f>SUM(KD44:KD45)</f>
        <v>0</v>
      </c>
      <c r="KE84" s="16">
        <f>SUM(KE44:KE45)</f>
        <v>0</v>
      </c>
      <c r="KF84" s="16">
        <f>SUM(KF44:KF45)</f>
        <v>0</v>
      </c>
      <c r="KG84" s="16">
        <f>SUM(KG44:KG45)</f>
        <v>0</v>
      </c>
      <c r="KH84" s="16">
        <f>SUM(KH44:KH45)</f>
        <v>0</v>
      </c>
      <c r="KI84" s="16">
        <f>SUM(KI44:KI45)</f>
        <v>0</v>
      </c>
      <c r="KJ84" s="16">
        <f>SUM(KJ44:KJ45)</f>
        <v>0</v>
      </c>
      <c r="KK84" s="16">
        <f>SUM(KK44:KK45)</f>
        <v>0</v>
      </c>
      <c r="KL84" s="16">
        <f>SUM(KL44:KL45)</f>
        <v>0</v>
      </c>
      <c r="KM84" s="16">
        <f>SUM(KM44:KM45)</f>
        <v>0</v>
      </c>
      <c r="KN84" s="16">
        <f>SUM(KN44:KN45)</f>
        <v>0</v>
      </c>
      <c r="KO84" s="16">
        <f>SUM(KO44:KO45)</f>
        <v>0</v>
      </c>
      <c r="KP84" s="16">
        <f>SUM(KP44:KP45)</f>
        <v>0</v>
      </c>
      <c r="KQ84" s="16">
        <f>SUM(KQ44:KQ45)</f>
        <v>0</v>
      </c>
      <c r="KR84" s="16">
        <f>SUM(KR44:KR45)</f>
        <v>0</v>
      </c>
      <c r="KS84" s="16">
        <f>SUM(KS44:KS45)</f>
        <v>0</v>
      </c>
      <c r="KT84" s="16">
        <f>SUM(KT44:KT45)</f>
        <v>0</v>
      </c>
      <c r="KU84" s="16">
        <f>SUM(KU44:KU45)</f>
        <v>0</v>
      </c>
      <c r="KV84" s="16">
        <f>SUM(KV44:KV45)</f>
        <v>0</v>
      </c>
      <c r="KW84" s="16">
        <f>SUM(KW44:KW45)</f>
        <v>0</v>
      </c>
      <c r="KX84" s="16">
        <f>SUM(KX44:KX45)</f>
        <v>0</v>
      </c>
      <c r="KY84" s="16">
        <f>SUM(KY44:KY45)</f>
        <v>0</v>
      </c>
      <c r="KZ84" s="16">
        <f>SUM(KZ44:KZ45)</f>
        <v>0</v>
      </c>
      <c r="LA84" s="16">
        <f>SUM(LA44:LA45)</f>
        <v>0</v>
      </c>
      <c r="LB84" s="16">
        <f>SUM(LB44:LB45)</f>
        <v>0</v>
      </c>
      <c r="LC84" s="16">
        <f>SUM(LC44:LC45)</f>
        <v>0</v>
      </c>
      <c r="LD84" s="16">
        <f>SUM(LD44:LD45)</f>
        <v>0</v>
      </c>
      <c r="LE84" s="16">
        <f>SUM(LE44:LE45)</f>
        <v>0</v>
      </c>
      <c r="LF84" s="16">
        <f>SUM(LF44:LF45)</f>
        <v>0</v>
      </c>
      <c r="LG84" s="16">
        <f>SUM(LG44:LG45)</f>
        <v>0</v>
      </c>
      <c r="LH84" s="16">
        <f>SUM(LH44:LH45)</f>
        <v>0</v>
      </c>
      <c r="LI84" s="16">
        <f>SUM(LI44:LI45)</f>
        <v>0</v>
      </c>
      <c r="LJ84" s="16">
        <f>SUM(LJ44:LJ45)</f>
        <v>0</v>
      </c>
      <c r="LK84" s="16">
        <f>SUM(LK44:LK45)</f>
        <v>0</v>
      </c>
      <c r="LL84" s="16">
        <f>SUM(LL44:LL45)</f>
        <v>0</v>
      </c>
      <c r="LM84" s="16">
        <f>SUM(LM44:LM45)</f>
        <v>0</v>
      </c>
      <c r="LN84" s="16">
        <f>SUM(LN44:LN45)</f>
        <v>0</v>
      </c>
      <c r="LO84" s="16">
        <f>SUM(LO44:LO45)</f>
        <v>0</v>
      </c>
      <c r="LP84" s="16">
        <f>SUM(LP44:LP45)</f>
        <v>0</v>
      </c>
      <c r="LQ84" s="16">
        <f>SUM(LQ44:LQ45)</f>
        <v>0</v>
      </c>
      <c r="LR84" s="16">
        <f>SUM(LR44:LR45)</f>
        <v>0</v>
      </c>
      <c r="LS84" s="16">
        <f>SUM(LS44:LS45)</f>
        <v>0</v>
      </c>
      <c r="LT84" s="16">
        <f>SUM(LT44:LT45)</f>
        <v>0</v>
      </c>
      <c r="LU84" s="16">
        <f>SUM(LU44:LU45)</f>
        <v>0</v>
      </c>
      <c r="LV84" s="16">
        <f>SUM(LV44:LV45)</f>
        <v>0</v>
      </c>
      <c r="LW84" s="16">
        <f>SUM(LW44:LW45)</f>
        <v>0</v>
      </c>
      <c r="LX84" s="16">
        <f>SUM(LX44:LX45)</f>
        <v>0</v>
      </c>
      <c r="LY84" s="16">
        <f>SUM(LY44:LY45)</f>
        <v>0</v>
      </c>
      <c r="LZ84" s="16">
        <f>SUM(LZ44:LZ45)</f>
        <v>0</v>
      </c>
      <c r="MA84" s="16">
        <f>SUM(MA44:MA45)</f>
        <v>0</v>
      </c>
      <c r="MB84" s="16">
        <f>SUM(MB44:MB45)</f>
        <v>0</v>
      </c>
      <c r="MC84" s="16">
        <f>SUM(MC44:MC45)</f>
        <v>0</v>
      </c>
      <c r="MD84" s="16">
        <f>SUM(MD44:MD45)</f>
        <v>0</v>
      </c>
      <c r="ME84" s="16">
        <f>SUM(ME44:ME45)</f>
        <v>0</v>
      </c>
      <c r="MF84" s="16">
        <f>SUM(MF44:MF45)</f>
        <v>0</v>
      </c>
      <c r="MG84" s="16">
        <f>SUM(MG44:MG45)</f>
        <v>0</v>
      </c>
      <c r="MH84" s="16">
        <f>SUM(MH44:MH45)</f>
        <v>0</v>
      </c>
      <c r="MI84" s="16">
        <f>SUM(MI44:MI45)</f>
        <v>0</v>
      </c>
      <c r="MJ84" s="16">
        <f>SUM(MJ44:MJ45)</f>
        <v>0</v>
      </c>
      <c r="MK84" s="16">
        <f>SUM(MK44:MK45)</f>
        <v>0</v>
      </c>
      <c r="ML84" s="16">
        <f>SUM(ML44:ML45)</f>
        <v>0</v>
      </c>
      <c r="MM84" s="16">
        <f>SUM(MM44:MM45)</f>
        <v>0</v>
      </c>
      <c r="MN84" s="16">
        <f>SUM(MN44:MN45)</f>
        <v>0</v>
      </c>
      <c r="MO84" s="16">
        <f>SUM(MO44:MO45)</f>
        <v>0</v>
      </c>
      <c r="MP84" s="16">
        <f>SUM(MP44:MP45)</f>
        <v>0</v>
      </c>
      <c r="MQ84" s="16">
        <f>SUM(MQ44:MQ45)</f>
        <v>0</v>
      </c>
      <c r="MR84" s="16">
        <f>SUM(MR44:MR45)</f>
        <v>0</v>
      </c>
      <c r="MS84" s="16">
        <f>SUM(MS44:MS45)</f>
        <v>0</v>
      </c>
      <c r="MT84" s="16">
        <f>SUM(MT44:MT45)</f>
        <v>0</v>
      </c>
      <c r="MU84" s="16">
        <f>SUM(MU44:MU45)</f>
        <v>0</v>
      </c>
      <c r="MV84" s="16">
        <f>SUM(MV44:MV45)</f>
        <v>0</v>
      </c>
      <c r="MW84" s="16">
        <f>SUM(MW44:MW45)</f>
        <v>0</v>
      </c>
      <c r="MX84" s="16">
        <f>SUM(MX44:MX45)</f>
        <v>0</v>
      </c>
      <c r="MY84" s="16">
        <f>SUM(MY44:MY45)</f>
        <v>0</v>
      </c>
      <c r="MZ84" s="16">
        <f>SUM(MZ44:MZ45)</f>
        <v>0</v>
      </c>
      <c r="NA84" s="16">
        <f>SUM(NA44:NA45)</f>
        <v>0</v>
      </c>
      <c r="NB84" s="16">
        <f>SUM(NB44:NB45)</f>
        <v>0</v>
      </c>
      <c r="NC84" s="16">
        <f>SUM(NC44:NC45)</f>
        <v>0</v>
      </c>
      <c r="ND84" s="16">
        <f>SUM(ND44:ND45)</f>
        <v>0</v>
      </c>
      <c r="NE84" s="16">
        <f>SUM(NE44:NE45)</f>
        <v>0</v>
      </c>
      <c r="NF84" s="16">
        <f>SUM(NF44:NF45)</f>
        <v>0</v>
      </c>
      <c r="NG84" s="16">
        <f>SUM(NG44:NG45)</f>
        <v>0</v>
      </c>
      <c r="NH84" s="16">
        <f>SUM(NH44:NH45)</f>
        <v>0</v>
      </c>
      <c r="NI84" s="16">
        <f>SUM(NI44:NI45)</f>
        <v>0</v>
      </c>
      <c r="NJ84" s="16">
        <f>SUM(NJ44:NJ45)</f>
        <v>0</v>
      </c>
      <c r="NK84" s="16">
        <f>SUM(NK44:NK45)</f>
        <v>0</v>
      </c>
      <c r="NL84" s="16">
        <f>SUM(NL44:NL45)</f>
        <v>0</v>
      </c>
      <c r="NM84" s="16">
        <f>SUM(NM44:NM45)</f>
        <v>0</v>
      </c>
      <c r="NN84" s="16">
        <f>SUM(NN44:NN45)</f>
        <v>0</v>
      </c>
      <c r="NO84" s="16">
        <f>SUM(NO44:NO45)</f>
        <v>0</v>
      </c>
      <c r="NP84" s="16">
        <f>SUM(NP44:NP45)</f>
        <v>0</v>
      </c>
      <c r="NQ84" s="16">
        <f>SUM(NQ44:NQ45)</f>
        <v>0</v>
      </c>
      <c r="NR84" s="16">
        <f>SUM(NR44:NR45)</f>
        <v>0</v>
      </c>
      <c r="NS84" s="16">
        <f>SUM(NS44:NS45)</f>
        <v>0</v>
      </c>
      <c r="NT84" s="16">
        <f>SUM(NT44:NT45)</f>
        <v>0</v>
      </c>
      <c r="NU84" s="16">
        <f>SUM(NU44:NU45)</f>
        <v>0</v>
      </c>
      <c r="NV84" s="16">
        <f>SUM(NV44:NV45)</f>
        <v>0</v>
      </c>
      <c r="NW84" s="16">
        <f>SUM(NW44:NW45)</f>
        <v>0</v>
      </c>
      <c r="NX84" s="16">
        <f>SUM(NX44:NX45)</f>
        <v>0</v>
      </c>
      <c r="NY84" s="16">
        <f>SUM(NY44:NY45)</f>
        <v>0</v>
      </c>
      <c r="NZ84" s="16">
        <f>SUM(NZ44:NZ45)</f>
        <v>0</v>
      </c>
      <c r="OA84" s="16">
        <f>SUM(OA44:OA45)</f>
        <v>0</v>
      </c>
      <c r="OB84" s="8" t="s">
        <v>139</v>
      </c>
    </row>
    <row r="85" spans="1:412" x14ac:dyDescent="0.2"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6"/>
      <c r="CC85" s="16"/>
      <c r="CD85" s="16"/>
      <c r="CE85" s="16"/>
      <c r="CF85" s="16"/>
      <c r="CG85" s="16"/>
      <c r="CH85" s="16"/>
      <c r="CI85" s="16"/>
      <c r="CJ85" s="16"/>
      <c r="CK85" s="16"/>
      <c r="CL85" s="16"/>
      <c r="CM85" s="16"/>
      <c r="CN85" s="16"/>
      <c r="CO85" s="16"/>
      <c r="CP85" s="16"/>
      <c r="CQ85" s="16"/>
      <c r="CR85" s="16"/>
      <c r="CS85" s="16"/>
      <c r="CT85" s="16"/>
      <c r="CU85" s="16"/>
      <c r="CV85" s="16"/>
      <c r="CW85" s="16"/>
      <c r="CX85" s="16"/>
      <c r="CY85" s="16"/>
      <c r="CZ85" s="16"/>
      <c r="DA85" s="16"/>
      <c r="DB85" s="16"/>
      <c r="DC85" s="16"/>
      <c r="DD85" s="16"/>
      <c r="DE85" s="16"/>
      <c r="DF85" s="16"/>
      <c r="DG85" s="16"/>
      <c r="DH85" s="16"/>
      <c r="DI85" s="16"/>
      <c r="DJ85" s="16"/>
      <c r="DK85" s="16"/>
      <c r="DL85" s="16"/>
      <c r="DM85" s="16"/>
      <c r="DN85" s="16"/>
      <c r="DO85" s="16"/>
      <c r="DP85" s="16"/>
      <c r="DQ85" s="16"/>
      <c r="DR85" s="16"/>
      <c r="DS85" s="16"/>
      <c r="DT85" s="16"/>
      <c r="DU85" s="16"/>
      <c r="DV85" s="16"/>
      <c r="DW85" s="16"/>
      <c r="DX85" s="16"/>
      <c r="DY85" s="16"/>
      <c r="DZ85" s="16"/>
      <c r="EA85" s="16"/>
      <c r="EB85" s="16"/>
      <c r="EC85" s="16"/>
      <c r="ED85" s="16"/>
      <c r="EE85" s="16"/>
      <c r="EF85" s="16"/>
      <c r="EG85" s="16"/>
      <c r="EH85" s="16"/>
      <c r="EI85" s="16"/>
      <c r="EJ85" s="16"/>
      <c r="EK85" s="16"/>
      <c r="EL85" s="16"/>
      <c r="EM85" s="16"/>
      <c r="EN85" s="16"/>
      <c r="EO85" s="16"/>
      <c r="EP85" s="16"/>
      <c r="EQ85" s="16"/>
      <c r="ER85" s="16"/>
      <c r="ES85" s="16"/>
      <c r="ET85" s="16"/>
      <c r="EU85" s="16"/>
      <c r="EV85" s="16"/>
      <c r="EW85" s="16"/>
      <c r="EX85" s="16"/>
      <c r="EY85" s="16"/>
      <c r="EZ85" s="16"/>
      <c r="FA85" s="16"/>
      <c r="FB85" s="16"/>
      <c r="FC85" s="16"/>
      <c r="FD85" s="16"/>
      <c r="FE85" s="16"/>
      <c r="FF85" s="16"/>
      <c r="FG85" s="16"/>
      <c r="FH85" s="16"/>
      <c r="FI85" s="16"/>
      <c r="FJ85" s="16"/>
      <c r="FK85" s="16"/>
      <c r="FL85" s="16"/>
      <c r="FM85" s="16"/>
      <c r="FN85" s="16"/>
      <c r="FO85" s="16"/>
      <c r="FP85" s="16"/>
      <c r="FQ85" s="16"/>
      <c r="FR85" s="16"/>
      <c r="FS85" s="16"/>
      <c r="FT85" s="16"/>
      <c r="FU85" s="16"/>
      <c r="FV85" s="16"/>
      <c r="FW85" s="16"/>
      <c r="FX85" s="16"/>
      <c r="FY85" s="16"/>
      <c r="FZ85" s="16"/>
      <c r="GA85" s="16"/>
      <c r="GB85" s="16"/>
      <c r="GC85" s="16"/>
      <c r="GD85" s="16"/>
      <c r="GE85" s="16"/>
      <c r="GF85" s="16"/>
      <c r="GG85" s="16"/>
      <c r="GH85" s="16"/>
      <c r="GI85" s="16"/>
      <c r="GJ85" s="16"/>
      <c r="GK85" s="16"/>
      <c r="GL85" s="16"/>
      <c r="GM85" s="16"/>
      <c r="GN85" s="16"/>
      <c r="GO85" s="16"/>
      <c r="GP85" s="16"/>
      <c r="GQ85" s="16"/>
      <c r="GR85" s="16"/>
      <c r="GS85" s="16"/>
      <c r="GT85" s="16"/>
      <c r="GU85" s="16"/>
      <c r="GV85" s="16"/>
      <c r="GW85" s="16"/>
      <c r="GX85" s="16"/>
      <c r="GY85" s="16"/>
      <c r="GZ85" s="16"/>
      <c r="HA85" s="16"/>
      <c r="HB85" s="16"/>
      <c r="HC85" s="16"/>
      <c r="HD85" s="16"/>
      <c r="HE85" s="16"/>
      <c r="HF85" s="16"/>
      <c r="HG85" s="16"/>
      <c r="HH85" s="16"/>
      <c r="HI85" s="16"/>
      <c r="HJ85" s="16"/>
      <c r="HK85" s="16"/>
      <c r="HL85" s="16"/>
      <c r="HM85" s="16"/>
      <c r="HN85" s="16"/>
      <c r="HO85" s="16"/>
      <c r="HP85" s="16"/>
      <c r="HQ85" s="16"/>
      <c r="HR85" s="16"/>
      <c r="HS85" s="16"/>
      <c r="HT85" s="16"/>
      <c r="HU85" s="16"/>
      <c r="HV85" s="16"/>
      <c r="HW85" s="16"/>
      <c r="HX85" s="16"/>
      <c r="HY85" s="16"/>
      <c r="HZ85" s="16"/>
      <c r="IA85" s="16"/>
      <c r="IB85" s="16"/>
      <c r="IC85" s="16"/>
      <c r="ID85" s="16"/>
      <c r="IE85" s="16"/>
      <c r="IF85" s="16"/>
      <c r="IG85" s="16"/>
      <c r="IH85" s="16"/>
      <c r="II85" s="16"/>
      <c r="IJ85" s="16"/>
      <c r="IK85" s="16"/>
      <c r="IL85" s="16"/>
      <c r="IM85" s="16"/>
      <c r="IN85" s="16"/>
      <c r="IO85" s="16"/>
      <c r="IP85" s="16"/>
      <c r="IQ85" s="16"/>
      <c r="IR85" s="16"/>
      <c r="IS85" s="16"/>
      <c r="IT85" s="16"/>
      <c r="IU85" s="16"/>
      <c r="IV85" s="16"/>
      <c r="IW85" s="16"/>
      <c r="IX85" s="16"/>
      <c r="IY85" s="16"/>
      <c r="IZ85" s="16"/>
      <c r="JA85" s="16"/>
      <c r="JB85" s="16"/>
      <c r="JC85" s="16"/>
      <c r="JD85" s="16"/>
      <c r="JE85" s="16"/>
      <c r="JF85" s="16"/>
      <c r="JG85" s="16"/>
      <c r="JH85" s="16"/>
      <c r="JI85" s="16"/>
      <c r="JJ85" s="16"/>
      <c r="JK85" s="16"/>
      <c r="JL85" s="16"/>
      <c r="JM85" s="16"/>
      <c r="JN85" s="16"/>
      <c r="JO85" s="16"/>
      <c r="JP85" s="16"/>
      <c r="JQ85" s="16"/>
      <c r="JR85" s="16"/>
      <c r="JS85" s="16"/>
      <c r="JT85" s="16"/>
      <c r="JU85" s="16"/>
      <c r="JV85" s="16"/>
      <c r="JW85" s="16"/>
      <c r="JX85" s="16"/>
      <c r="JY85" s="16"/>
      <c r="JZ85" s="16"/>
      <c r="KA85" s="16"/>
      <c r="KB85" s="16"/>
      <c r="KC85" s="16"/>
      <c r="KD85" s="16"/>
      <c r="KE85" s="16"/>
      <c r="KF85" s="16"/>
      <c r="KG85" s="16"/>
      <c r="KH85" s="16"/>
      <c r="KI85" s="16"/>
      <c r="KJ85" s="16"/>
      <c r="KK85" s="16"/>
      <c r="KL85" s="16"/>
      <c r="KM85" s="16"/>
      <c r="KN85" s="16"/>
      <c r="KO85" s="16"/>
      <c r="KP85" s="16"/>
      <c r="KQ85" s="16"/>
      <c r="KR85" s="16"/>
      <c r="KS85" s="16"/>
      <c r="KT85" s="16"/>
      <c r="KU85" s="16"/>
      <c r="KV85" s="16"/>
      <c r="KW85" s="16"/>
      <c r="KX85" s="16"/>
      <c r="KY85" s="16"/>
      <c r="KZ85" s="16"/>
      <c r="LA85" s="16"/>
      <c r="LB85" s="16"/>
      <c r="LC85" s="16"/>
      <c r="LD85" s="16"/>
      <c r="LE85" s="16"/>
      <c r="LF85" s="16"/>
      <c r="LG85" s="16"/>
      <c r="LH85" s="16"/>
      <c r="LI85" s="16"/>
      <c r="LJ85" s="16"/>
      <c r="LK85" s="16"/>
      <c r="LL85" s="16"/>
      <c r="LM85" s="16"/>
      <c r="LN85" s="16"/>
      <c r="LO85" s="16"/>
      <c r="LP85" s="16"/>
      <c r="LQ85" s="16"/>
      <c r="LR85" s="16"/>
      <c r="LS85" s="16"/>
      <c r="LT85" s="16"/>
      <c r="LU85" s="16"/>
      <c r="LV85" s="16"/>
      <c r="LW85" s="16"/>
      <c r="LX85" s="16"/>
      <c r="LY85" s="16"/>
      <c r="LZ85" s="16"/>
      <c r="MA85" s="16"/>
      <c r="MB85" s="16"/>
      <c r="MC85" s="16"/>
      <c r="MD85" s="16"/>
      <c r="ME85" s="16"/>
      <c r="MF85" s="16"/>
      <c r="MG85" s="16"/>
      <c r="MH85" s="16"/>
      <c r="MI85" s="16"/>
      <c r="MJ85" s="16"/>
      <c r="MK85" s="16"/>
      <c r="ML85" s="16"/>
      <c r="MM85" s="16"/>
      <c r="MN85" s="16"/>
      <c r="MO85" s="16"/>
      <c r="MP85" s="16"/>
      <c r="MQ85" s="16"/>
      <c r="MR85" s="16"/>
      <c r="MS85" s="16"/>
      <c r="MT85" s="16"/>
      <c r="MU85" s="16"/>
      <c r="MV85" s="16"/>
      <c r="MW85" s="16"/>
      <c r="MX85" s="16"/>
      <c r="MY85" s="16"/>
      <c r="MZ85" s="16"/>
      <c r="NA85" s="16"/>
      <c r="NB85" s="16"/>
      <c r="NC85" s="16"/>
      <c r="ND85" s="16"/>
      <c r="NE85" s="16"/>
      <c r="NF85" s="16"/>
      <c r="NG85" s="16"/>
      <c r="NH85" s="16"/>
      <c r="NI85" s="16"/>
      <c r="NJ85" s="16"/>
      <c r="NK85" s="16"/>
      <c r="NL85" s="16"/>
      <c r="NM85" s="16"/>
      <c r="NN85" s="16"/>
      <c r="NO85" s="16"/>
      <c r="NP85" s="16"/>
      <c r="NQ85" s="16"/>
      <c r="NR85" s="16"/>
      <c r="NS85" s="16"/>
      <c r="NT85" s="16"/>
      <c r="NU85" s="16"/>
      <c r="NV85" s="16"/>
      <c r="NW85" s="16"/>
      <c r="NX85" s="16"/>
      <c r="NY85" s="16"/>
      <c r="NZ85" s="16"/>
      <c r="OA85" s="16"/>
    </row>
    <row r="86" spans="1:412" s="182" customFormat="1" ht="10.5" x14ac:dyDescent="0.25">
      <c r="A86" s="190" t="s">
        <v>141</v>
      </c>
      <c r="B86" s="190"/>
      <c r="C86" s="191"/>
      <c r="D86" s="190"/>
      <c r="E86" s="193"/>
      <c r="F86" s="193"/>
      <c r="G86" s="193"/>
      <c r="H86" s="193"/>
      <c r="I86" s="193"/>
      <c r="J86" s="193"/>
      <c r="K86" s="193"/>
      <c r="L86" s="193"/>
      <c r="M86" s="193"/>
      <c r="N86" s="193"/>
      <c r="O86" s="193"/>
      <c r="P86" s="193"/>
      <c r="Q86" s="190"/>
      <c r="R86" s="190"/>
      <c r="S86" s="190"/>
      <c r="T86" s="190"/>
      <c r="U86" s="190"/>
      <c r="V86" s="193"/>
      <c r="W86" s="190"/>
      <c r="X86" s="190"/>
      <c r="Y86" s="190"/>
      <c r="Z86" s="195">
        <f>SUM(Z79:Z84)</f>
        <v>0</v>
      </c>
      <c r="AA86" s="195">
        <f t="shared" ref="AA86:CF86" si="447">SUM(AA79:AA84)</f>
        <v>0</v>
      </c>
      <c r="AB86" s="195">
        <f t="shared" si="447"/>
        <v>0</v>
      </c>
      <c r="AC86" s="195">
        <f t="shared" si="447"/>
        <v>0</v>
      </c>
      <c r="AD86" s="195">
        <f t="shared" si="447"/>
        <v>0</v>
      </c>
      <c r="AE86" s="195">
        <f t="shared" si="447"/>
        <v>0</v>
      </c>
      <c r="AF86" s="195">
        <f t="shared" si="447"/>
        <v>0</v>
      </c>
      <c r="AG86" s="195">
        <f t="shared" si="447"/>
        <v>0</v>
      </c>
      <c r="AH86" s="195">
        <f t="shared" si="447"/>
        <v>0</v>
      </c>
      <c r="AI86" s="195">
        <f t="shared" si="447"/>
        <v>0</v>
      </c>
      <c r="AJ86" s="195">
        <f t="shared" si="447"/>
        <v>0</v>
      </c>
      <c r="AK86" s="195">
        <f t="shared" si="447"/>
        <v>0</v>
      </c>
      <c r="AL86" s="195">
        <f t="shared" si="447"/>
        <v>0</v>
      </c>
      <c r="AM86" s="195">
        <f t="shared" si="447"/>
        <v>0</v>
      </c>
      <c r="AN86" s="195">
        <f t="shared" si="447"/>
        <v>1.1000000000000001</v>
      </c>
      <c r="AO86" s="195">
        <f t="shared" si="447"/>
        <v>1.1000000000000001</v>
      </c>
      <c r="AP86" s="195">
        <f t="shared" si="447"/>
        <v>1.1000000000000001</v>
      </c>
      <c r="AQ86" s="195">
        <f t="shared" si="447"/>
        <v>1.1000000000000001</v>
      </c>
      <c r="AR86" s="195">
        <f t="shared" si="447"/>
        <v>1.1000000000000001</v>
      </c>
      <c r="AS86" s="195">
        <f t="shared" si="447"/>
        <v>1.1000000000000001</v>
      </c>
      <c r="AT86" s="195">
        <f t="shared" si="447"/>
        <v>1.1000000000000001</v>
      </c>
      <c r="AU86" s="195">
        <f t="shared" si="447"/>
        <v>1.1000000000000001</v>
      </c>
      <c r="AV86" s="195">
        <f t="shared" si="447"/>
        <v>1.1000000000000001</v>
      </c>
      <c r="AW86" s="195">
        <f t="shared" si="447"/>
        <v>1.1000000000000001</v>
      </c>
      <c r="AX86" s="195">
        <f t="shared" si="447"/>
        <v>0</v>
      </c>
      <c r="AY86" s="195">
        <f t="shared" si="447"/>
        <v>0</v>
      </c>
      <c r="AZ86" s="195">
        <f t="shared" si="447"/>
        <v>0</v>
      </c>
      <c r="BA86" s="195">
        <f t="shared" si="447"/>
        <v>0</v>
      </c>
      <c r="BB86" s="195">
        <f t="shared" si="447"/>
        <v>0</v>
      </c>
      <c r="BC86" s="195">
        <f t="shared" si="447"/>
        <v>0</v>
      </c>
      <c r="BD86" s="195">
        <f t="shared" si="447"/>
        <v>0</v>
      </c>
      <c r="BE86" s="195">
        <f t="shared" si="447"/>
        <v>1.1000000000000001</v>
      </c>
      <c r="BF86" s="195">
        <f t="shared" si="447"/>
        <v>1.1000000000000001</v>
      </c>
      <c r="BG86" s="195">
        <f t="shared" si="447"/>
        <v>1.1000000000000001</v>
      </c>
      <c r="BH86" s="195">
        <f t="shared" si="447"/>
        <v>1.1000000000000001</v>
      </c>
      <c r="BI86" s="195">
        <f t="shared" si="447"/>
        <v>1.1000000000000001</v>
      </c>
      <c r="BJ86" s="195">
        <f t="shared" si="447"/>
        <v>1.1000000000000001</v>
      </c>
      <c r="BK86" s="195">
        <f t="shared" si="447"/>
        <v>1.1000000000000001</v>
      </c>
      <c r="BL86" s="195">
        <f t="shared" si="447"/>
        <v>1.1000000000000001</v>
      </c>
      <c r="BM86" s="195">
        <f t="shared" si="447"/>
        <v>1.1000000000000001</v>
      </c>
      <c r="BN86" s="195">
        <f t="shared" si="447"/>
        <v>1.1000000000000001</v>
      </c>
      <c r="BO86" s="195">
        <f t="shared" si="447"/>
        <v>0</v>
      </c>
      <c r="BP86" s="195">
        <f t="shared" si="447"/>
        <v>0</v>
      </c>
      <c r="BQ86" s="195">
        <f t="shared" si="447"/>
        <v>0</v>
      </c>
      <c r="BR86" s="195">
        <f t="shared" si="447"/>
        <v>0</v>
      </c>
      <c r="BS86" s="195">
        <f t="shared" si="447"/>
        <v>0</v>
      </c>
      <c r="BT86" s="195">
        <f t="shared" si="447"/>
        <v>0</v>
      </c>
      <c r="BU86" s="195">
        <f t="shared" si="447"/>
        <v>0</v>
      </c>
      <c r="BV86" s="195">
        <f t="shared" si="447"/>
        <v>0</v>
      </c>
      <c r="BW86" s="195">
        <f t="shared" si="447"/>
        <v>0</v>
      </c>
      <c r="BX86" s="195">
        <f t="shared" si="447"/>
        <v>0</v>
      </c>
      <c r="BY86" s="195">
        <f t="shared" si="447"/>
        <v>0</v>
      </c>
      <c r="BZ86" s="195">
        <f t="shared" si="447"/>
        <v>0</v>
      </c>
      <c r="CA86" s="195">
        <f t="shared" si="447"/>
        <v>0</v>
      </c>
      <c r="CB86" s="195">
        <f t="shared" si="447"/>
        <v>0</v>
      </c>
      <c r="CC86" s="195">
        <f t="shared" si="447"/>
        <v>0</v>
      </c>
      <c r="CD86" s="195">
        <f t="shared" si="447"/>
        <v>0</v>
      </c>
      <c r="CE86" s="195">
        <f t="shared" si="447"/>
        <v>0</v>
      </c>
      <c r="CF86" s="195">
        <f t="shared" si="447"/>
        <v>0</v>
      </c>
      <c r="CG86" s="195">
        <f>SUM(CG79:CG84)</f>
        <v>0</v>
      </c>
      <c r="CH86" s="195">
        <f t="shared" ref="CH86:ES86" si="448">SUM(CH79:CH84)</f>
        <v>0</v>
      </c>
      <c r="CI86" s="195">
        <f t="shared" si="448"/>
        <v>0</v>
      </c>
      <c r="CJ86" s="195">
        <f t="shared" si="448"/>
        <v>0</v>
      </c>
      <c r="CK86" s="195">
        <f t="shared" si="448"/>
        <v>0</v>
      </c>
      <c r="CL86" s="195">
        <f t="shared" si="448"/>
        <v>0</v>
      </c>
      <c r="CM86" s="195">
        <f t="shared" si="448"/>
        <v>0</v>
      </c>
      <c r="CN86" s="195">
        <f t="shared" si="448"/>
        <v>0</v>
      </c>
      <c r="CO86" s="195">
        <f t="shared" si="448"/>
        <v>0</v>
      </c>
      <c r="CP86" s="195">
        <f t="shared" si="448"/>
        <v>0</v>
      </c>
      <c r="CQ86" s="195">
        <f t="shared" si="448"/>
        <v>0</v>
      </c>
      <c r="CR86" s="195">
        <f t="shared" si="448"/>
        <v>0</v>
      </c>
      <c r="CS86" s="195">
        <f t="shared" si="448"/>
        <v>0</v>
      </c>
      <c r="CT86" s="195">
        <f t="shared" si="448"/>
        <v>0</v>
      </c>
      <c r="CU86" s="195">
        <f t="shared" si="448"/>
        <v>0</v>
      </c>
      <c r="CV86" s="195">
        <f t="shared" si="448"/>
        <v>0</v>
      </c>
      <c r="CW86" s="195">
        <f t="shared" si="448"/>
        <v>0</v>
      </c>
      <c r="CX86" s="195">
        <f t="shared" si="448"/>
        <v>0</v>
      </c>
      <c r="CY86" s="195">
        <f t="shared" si="448"/>
        <v>0</v>
      </c>
      <c r="CZ86" s="195">
        <f t="shared" si="448"/>
        <v>0</v>
      </c>
      <c r="DA86" s="195">
        <f t="shared" si="448"/>
        <v>0</v>
      </c>
      <c r="DB86" s="195">
        <f t="shared" si="448"/>
        <v>0</v>
      </c>
      <c r="DC86" s="195">
        <f t="shared" si="448"/>
        <v>0</v>
      </c>
      <c r="DD86" s="195">
        <f t="shared" si="448"/>
        <v>0</v>
      </c>
      <c r="DE86" s="195">
        <f t="shared" si="448"/>
        <v>0</v>
      </c>
      <c r="DF86" s="195">
        <f t="shared" si="448"/>
        <v>0</v>
      </c>
      <c r="DG86" s="195">
        <f t="shared" si="448"/>
        <v>0</v>
      </c>
      <c r="DH86" s="195">
        <f t="shared" si="448"/>
        <v>0</v>
      </c>
      <c r="DI86" s="195">
        <f t="shared" si="448"/>
        <v>0</v>
      </c>
      <c r="DJ86" s="195">
        <f t="shared" si="448"/>
        <v>0</v>
      </c>
      <c r="DK86" s="195">
        <f t="shared" si="448"/>
        <v>0</v>
      </c>
      <c r="DL86" s="195">
        <f t="shared" si="448"/>
        <v>0</v>
      </c>
      <c r="DM86" s="195">
        <f t="shared" si="448"/>
        <v>0</v>
      </c>
      <c r="DN86" s="195">
        <f t="shared" si="448"/>
        <v>0</v>
      </c>
      <c r="DO86" s="195">
        <f t="shared" si="448"/>
        <v>0</v>
      </c>
      <c r="DP86" s="195">
        <f t="shared" si="448"/>
        <v>0</v>
      </c>
      <c r="DQ86" s="195">
        <f t="shared" si="448"/>
        <v>0</v>
      </c>
      <c r="DR86" s="195">
        <f t="shared" si="448"/>
        <v>0</v>
      </c>
      <c r="DS86" s="195">
        <f t="shared" si="448"/>
        <v>0</v>
      </c>
      <c r="DT86" s="195">
        <f t="shared" si="448"/>
        <v>0</v>
      </c>
      <c r="DU86" s="195">
        <f t="shared" si="448"/>
        <v>0</v>
      </c>
      <c r="DV86" s="195">
        <f t="shared" si="448"/>
        <v>0</v>
      </c>
      <c r="DW86" s="195">
        <f t="shared" si="448"/>
        <v>0</v>
      </c>
      <c r="DX86" s="195">
        <f t="shared" si="448"/>
        <v>0</v>
      </c>
      <c r="DY86" s="195">
        <f t="shared" si="448"/>
        <v>0</v>
      </c>
      <c r="DZ86" s="195">
        <f t="shared" si="448"/>
        <v>0</v>
      </c>
      <c r="EA86" s="195">
        <f t="shared" si="448"/>
        <v>0</v>
      </c>
      <c r="EB86" s="195">
        <f t="shared" si="448"/>
        <v>0</v>
      </c>
      <c r="EC86" s="195">
        <f t="shared" si="448"/>
        <v>0</v>
      </c>
      <c r="ED86" s="195">
        <f t="shared" si="448"/>
        <v>0</v>
      </c>
      <c r="EE86" s="195">
        <f t="shared" si="448"/>
        <v>0</v>
      </c>
      <c r="EF86" s="195">
        <f t="shared" si="448"/>
        <v>0</v>
      </c>
      <c r="EG86" s="195">
        <f t="shared" si="448"/>
        <v>0</v>
      </c>
      <c r="EH86" s="195">
        <f t="shared" si="448"/>
        <v>0</v>
      </c>
      <c r="EI86" s="195">
        <f t="shared" si="448"/>
        <v>0</v>
      </c>
      <c r="EJ86" s="195">
        <f t="shared" si="448"/>
        <v>0</v>
      </c>
      <c r="EK86" s="195">
        <f t="shared" si="448"/>
        <v>0</v>
      </c>
      <c r="EL86" s="195">
        <f t="shared" si="448"/>
        <v>0</v>
      </c>
      <c r="EM86" s="195">
        <f t="shared" si="448"/>
        <v>0</v>
      </c>
      <c r="EN86" s="195">
        <f t="shared" si="448"/>
        <v>0</v>
      </c>
      <c r="EO86" s="195">
        <f t="shared" si="448"/>
        <v>0</v>
      </c>
      <c r="EP86" s="195">
        <f t="shared" si="448"/>
        <v>0</v>
      </c>
      <c r="EQ86" s="195">
        <f t="shared" si="448"/>
        <v>0</v>
      </c>
      <c r="ER86" s="195">
        <f t="shared" si="448"/>
        <v>0</v>
      </c>
      <c r="ES86" s="195">
        <f t="shared" si="448"/>
        <v>0</v>
      </c>
      <c r="ET86" s="195">
        <f t="shared" ref="ET86:HE86" si="449">SUM(ET79:ET84)</f>
        <v>0</v>
      </c>
      <c r="EU86" s="195">
        <f t="shared" si="449"/>
        <v>0</v>
      </c>
      <c r="EV86" s="195">
        <f t="shared" si="449"/>
        <v>0</v>
      </c>
      <c r="EW86" s="195">
        <f t="shared" si="449"/>
        <v>0</v>
      </c>
      <c r="EX86" s="195">
        <f t="shared" si="449"/>
        <v>0</v>
      </c>
      <c r="EY86" s="195">
        <f t="shared" si="449"/>
        <v>0</v>
      </c>
      <c r="EZ86" s="195">
        <f t="shared" si="449"/>
        <v>0</v>
      </c>
      <c r="FA86" s="195">
        <f t="shared" si="449"/>
        <v>0</v>
      </c>
      <c r="FB86" s="195">
        <f t="shared" si="449"/>
        <v>0</v>
      </c>
      <c r="FC86" s="195">
        <f t="shared" si="449"/>
        <v>0</v>
      </c>
      <c r="FD86" s="195">
        <f t="shared" si="449"/>
        <v>0</v>
      </c>
      <c r="FE86" s="195">
        <f t="shared" si="449"/>
        <v>0</v>
      </c>
      <c r="FF86" s="195">
        <f t="shared" si="449"/>
        <v>0</v>
      </c>
      <c r="FG86" s="195">
        <f t="shared" si="449"/>
        <v>0</v>
      </c>
      <c r="FH86" s="195">
        <f t="shared" si="449"/>
        <v>0</v>
      </c>
      <c r="FI86" s="195">
        <f t="shared" si="449"/>
        <v>0</v>
      </c>
      <c r="FJ86" s="195">
        <f t="shared" si="449"/>
        <v>0</v>
      </c>
      <c r="FK86" s="195">
        <f t="shared" si="449"/>
        <v>0</v>
      </c>
      <c r="FL86" s="195">
        <f t="shared" si="449"/>
        <v>0</v>
      </c>
      <c r="FM86" s="195">
        <f t="shared" si="449"/>
        <v>0</v>
      </c>
      <c r="FN86" s="195">
        <f t="shared" si="449"/>
        <v>0</v>
      </c>
      <c r="FO86" s="195">
        <f t="shared" si="449"/>
        <v>0</v>
      </c>
      <c r="FP86" s="195">
        <f t="shared" si="449"/>
        <v>0</v>
      </c>
      <c r="FQ86" s="195">
        <f t="shared" si="449"/>
        <v>0</v>
      </c>
      <c r="FR86" s="195">
        <f t="shared" si="449"/>
        <v>0</v>
      </c>
      <c r="FS86" s="195">
        <f t="shared" si="449"/>
        <v>0</v>
      </c>
      <c r="FT86" s="195">
        <f t="shared" si="449"/>
        <v>0</v>
      </c>
      <c r="FU86" s="195">
        <f t="shared" si="449"/>
        <v>0</v>
      </c>
      <c r="FV86" s="195">
        <f t="shared" si="449"/>
        <v>0</v>
      </c>
      <c r="FW86" s="195">
        <f t="shared" si="449"/>
        <v>0</v>
      </c>
      <c r="FX86" s="195">
        <f t="shared" si="449"/>
        <v>0</v>
      </c>
      <c r="FY86" s="195">
        <f t="shared" si="449"/>
        <v>1.1000000000000001</v>
      </c>
      <c r="FZ86" s="195">
        <f t="shared" si="449"/>
        <v>1.1000000000000001</v>
      </c>
      <c r="GA86" s="195">
        <f t="shared" si="449"/>
        <v>1.1000000000000001</v>
      </c>
      <c r="GB86" s="195">
        <f t="shared" si="449"/>
        <v>1.1000000000000001</v>
      </c>
      <c r="GC86" s="195">
        <f t="shared" si="449"/>
        <v>1.1000000000000001</v>
      </c>
      <c r="GD86" s="195">
        <f t="shared" si="449"/>
        <v>1.1000000000000001</v>
      </c>
      <c r="GE86" s="195">
        <f t="shared" si="449"/>
        <v>1.1000000000000001</v>
      </c>
      <c r="GF86" s="195">
        <f t="shared" si="449"/>
        <v>1.1000000000000001</v>
      </c>
      <c r="GG86" s="195">
        <f t="shared" si="449"/>
        <v>1.1000000000000001</v>
      </c>
      <c r="GH86" s="195">
        <f t="shared" si="449"/>
        <v>1.1000000000000001</v>
      </c>
      <c r="GI86" s="195">
        <f t="shared" si="449"/>
        <v>0</v>
      </c>
      <c r="GJ86" s="195">
        <f t="shared" si="449"/>
        <v>0</v>
      </c>
      <c r="GK86" s="195">
        <f t="shared" si="449"/>
        <v>0</v>
      </c>
      <c r="GL86" s="195">
        <f t="shared" si="449"/>
        <v>0</v>
      </c>
      <c r="GM86" s="195">
        <f t="shared" si="449"/>
        <v>0</v>
      </c>
      <c r="GN86" s="195">
        <f t="shared" si="449"/>
        <v>1.1000000000000001</v>
      </c>
      <c r="GO86" s="195">
        <f t="shared" si="449"/>
        <v>1.1000000000000001</v>
      </c>
      <c r="GP86" s="195">
        <f t="shared" si="449"/>
        <v>1.1000000000000001</v>
      </c>
      <c r="GQ86" s="195">
        <f t="shared" si="449"/>
        <v>1.1000000000000001</v>
      </c>
      <c r="GR86" s="195">
        <f t="shared" si="449"/>
        <v>1.1000000000000001</v>
      </c>
      <c r="GS86" s="195">
        <f t="shared" si="449"/>
        <v>1.1000000000000001</v>
      </c>
      <c r="GT86" s="195">
        <f t="shared" si="449"/>
        <v>1.1000000000000001</v>
      </c>
      <c r="GU86" s="195">
        <f t="shared" si="449"/>
        <v>1.1000000000000001</v>
      </c>
      <c r="GV86" s="195">
        <f t="shared" si="449"/>
        <v>1.1000000000000001</v>
      </c>
      <c r="GW86" s="195">
        <f t="shared" si="449"/>
        <v>1.1000000000000001</v>
      </c>
      <c r="GX86" s="195">
        <f t="shared" si="449"/>
        <v>1.1000000000000001</v>
      </c>
      <c r="GY86" s="195">
        <f t="shared" si="449"/>
        <v>0</v>
      </c>
      <c r="GZ86" s="195">
        <f t="shared" si="449"/>
        <v>0</v>
      </c>
      <c r="HA86" s="195">
        <f t="shared" si="449"/>
        <v>0</v>
      </c>
      <c r="HB86" s="195">
        <f t="shared" si="449"/>
        <v>0</v>
      </c>
      <c r="HC86" s="195">
        <f t="shared" si="449"/>
        <v>0</v>
      </c>
      <c r="HD86" s="195">
        <f t="shared" si="449"/>
        <v>0</v>
      </c>
      <c r="HE86" s="195">
        <f t="shared" si="449"/>
        <v>0</v>
      </c>
      <c r="HF86" s="195">
        <f t="shared" ref="HF86:JQ86" si="450">SUM(HF79:HF84)</f>
        <v>0</v>
      </c>
      <c r="HG86" s="195">
        <f t="shared" si="450"/>
        <v>1.1000000000000001</v>
      </c>
      <c r="HH86" s="195">
        <f t="shared" si="450"/>
        <v>1.1000000000000001</v>
      </c>
      <c r="HI86" s="195">
        <f t="shared" si="450"/>
        <v>1.1000000000000001</v>
      </c>
      <c r="HJ86" s="195">
        <f t="shared" si="450"/>
        <v>1.1000000000000001</v>
      </c>
      <c r="HK86" s="195">
        <f t="shared" si="450"/>
        <v>1.1000000000000001</v>
      </c>
      <c r="HL86" s="195">
        <f t="shared" si="450"/>
        <v>1.1000000000000001</v>
      </c>
      <c r="HM86" s="195">
        <f t="shared" si="450"/>
        <v>1.1000000000000001</v>
      </c>
      <c r="HN86" s="195">
        <f t="shared" si="450"/>
        <v>1.6</v>
      </c>
      <c r="HO86" s="195">
        <f t="shared" si="450"/>
        <v>1.1000000000000001</v>
      </c>
      <c r="HP86" s="195">
        <f t="shared" si="450"/>
        <v>1.1000000000000001</v>
      </c>
      <c r="HQ86" s="195">
        <f t="shared" si="450"/>
        <v>0</v>
      </c>
      <c r="HR86" s="195">
        <f t="shared" si="450"/>
        <v>0</v>
      </c>
      <c r="HS86" s="195">
        <f t="shared" si="450"/>
        <v>0</v>
      </c>
      <c r="HT86" s="195">
        <f t="shared" si="450"/>
        <v>0</v>
      </c>
      <c r="HU86" s="195">
        <f t="shared" si="450"/>
        <v>1.1000000000000001</v>
      </c>
      <c r="HV86" s="195">
        <f t="shared" si="450"/>
        <v>1.1000000000000001</v>
      </c>
      <c r="HW86" s="195">
        <f t="shared" si="450"/>
        <v>1.1000000000000001</v>
      </c>
      <c r="HX86" s="195">
        <f t="shared" si="450"/>
        <v>1.1000000000000001</v>
      </c>
      <c r="HY86" s="195">
        <f t="shared" si="450"/>
        <v>1.1000000000000001</v>
      </c>
      <c r="HZ86" s="195">
        <f t="shared" si="450"/>
        <v>1.1000000000000001</v>
      </c>
      <c r="IA86" s="195">
        <f t="shared" si="450"/>
        <v>1.1000000000000001</v>
      </c>
      <c r="IB86" s="195">
        <f t="shared" si="450"/>
        <v>1.1000000000000001</v>
      </c>
      <c r="IC86" s="195">
        <f t="shared" si="450"/>
        <v>1.1000000000000001</v>
      </c>
      <c r="ID86" s="195">
        <f t="shared" si="450"/>
        <v>1.1000000000000001</v>
      </c>
      <c r="IE86" s="195">
        <f t="shared" si="450"/>
        <v>0</v>
      </c>
      <c r="IF86" s="195">
        <f t="shared" si="450"/>
        <v>0</v>
      </c>
      <c r="IG86" s="195">
        <f t="shared" si="450"/>
        <v>0</v>
      </c>
      <c r="IH86" s="195">
        <f t="shared" si="450"/>
        <v>0</v>
      </c>
      <c r="II86" s="195">
        <f t="shared" si="450"/>
        <v>1.1000000000000001</v>
      </c>
      <c r="IJ86" s="195">
        <f t="shared" si="450"/>
        <v>1.1000000000000001</v>
      </c>
      <c r="IK86" s="195">
        <f t="shared" si="450"/>
        <v>1.1000000000000001</v>
      </c>
      <c r="IL86" s="195">
        <f t="shared" si="450"/>
        <v>1.1000000000000001</v>
      </c>
      <c r="IM86" s="195">
        <f t="shared" si="450"/>
        <v>1.1000000000000001</v>
      </c>
      <c r="IN86" s="195">
        <f t="shared" si="450"/>
        <v>1.1000000000000001</v>
      </c>
      <c r="IO86" s="195">
        <f t="shared" si="450"/>
        <v>1.1000000000000001</v>
      </c>
      <c r="IP86" s="195">
        <f t="shared" si="450"/>
        <v>1.6</v>
      </c>
      <c r="IQ86" s="195">
        <f t="shared" si="450"/>
        <v>1.6</v>
      </c>
      <c r="IR86" s="195">
        <f t="shared" si="450"/>
        <v>1.6</v>
      </c>
      <c r="IS86" s="195">
        <f t="shared" si="450"/>
        <v>0</v>
      </c>
      <c r="IT86" s="195">
        <f t="shared" si="450"/>
        <v>0</v>
      </c>
      <c r="IU86" s="195">
        <f t="shared" si="450"/>
        <v>0</v>
      </c>
      <c r="IV86" s="195">
        <f t="shared" si="450"/>
        <v>0</v>
      </c>
      <c r="IW86" s="195">
        <f t="shared" si="450"/>
        <v>1.1000000000000001</v>
      </c>
      <c r="IX86" s="195">
        <f t="shared" si="450"/>
        <v>1.1000000000000001</v>
      </c>
      <c r="IY86" s="195">
        <f t="shared" si="450"/>
        <v>1.1000000000000001</v>
      </c>
      <c r="IZ86" s="195">
        <f t="shared" si="450"/>
        <v>1.1000000000000001</v>
      </c>
      <c r="JA86" s="195">
        <f t="shared" si="450"/>
        <v>1.1000000000000001</v>
      </c>
      <c r="JB86" s="195">
        <f t="shared" si="450"/>
        <v>1.1000000000000001</v>
      </c>
      <c r="JC86" s="195">
        <f t="shared" si="450"/>
        <v>1.1000000000000001</v>
      </c>
      <c r="JD86" s="195">
        <f t="shared" si="450"/>
        <v>1.1000000000000001</v>
      </c>
      <c r="JE86" s="195">
        <f t="shared" si="450"/>
        <v>1.1000000000000001</v>
      </c>
      <c r="JF86" s="195">
        <f t="shared" si="450"/>
        <v>1.1000000000000001</v>
      </c>
      <c r="JG86" s="195">
        <f t="shared" si="450"/>
        <v>1.1000000000000001</v>
      </c>
      <c r="JH86" s="195">
        <f t="shared" si="450"/>
        <v>1.1000000000000001</v>
      </c>
      <c r="JI86" s="195">
        <f t="shared" si="450"/>
        <v>0</v>
      </c>
      <c r="JJ86" s="195">
        <f t="shared" si="450"/>
        <v>1.1000000000000001</v>
      </c>
      <c r="JK86" s="195">
        <f t="shared" si="450"/>
        <v>1.1000000000000001</v>
      </c>
      <c r="JL86" s="195">
        <f t="shared" si="450"/>
        <v>1.1000000000000001</v>
      </c>
      <c r="JM86" s="195">
        <f t="shared" si="450"/>
        <v>1.1000000000000001</v>
      </c>
      <c r="JN86" s="195">
        <f t="shared" si="450"/>
        <v>1.1000000000000001</v>
      </c>
      <c r="JO86" s="195">
        <f t="shared" si="450"/>
        <v>1.1000000000000001</v>
      </c>
      <c r="JP86" s="195">
        <f t="shared" si="450"/>
        <v>1.1000000000000001</v>
      </c>
      <c r="JQ86" s="195">
        <f t="shared" si="450"/>
        <v>1.1000000000000001</v>
      </c>
      <c r="JR86" s="195">
        <f t="shared" ref="JR86:MC86" si="451">SUM(JR79:JR84)</f>
        <v>1.1000000000000001</v>
      </c>
      <c r="JS86" s="195">
        <f t="shared" si="451"/>
        <v>1.1000000000000001</v>
      </c>
      <c r="JT86" s="195">
        <f t="shared" si="451"/>
        <v>1.1000000000000001</v>
      </c>
      <c r="JU86" s="195">
        <f t="shared" si="451"/>
        <v>1.1000000000000001</v>
      </c>
      <c r="JV86" s="195">
        <f t="shared" si="451"/>
        <v>1.1000000000000001</v>
      </c>
      <c r="JW86" s="195">
        <f t="shared" si="451"/>
        <v>1.1000000000000001</v>
      </c>
      <c r="JX86" s="195">
        <f t="shared" si="451"/>
        <v>1.1000000000000001</v>
      </c>
      <c r="JY86" s="195">
        <f t="shared" si="451"/>
        <v>1.1000000000000001</v>
      </c>
      <c r="JZ86" s="195">
        <f t="shared" si="451"/>
        <v>1.1000000000000001</v>
      </c>
      <c r="KA86" s="195">
        <f t="shared" si="451"/>
        <v>1.1000000000000001</v>
      </c>
      <c r="KB86" s="195">
        <f t="shared" si="451"/>
        <v>1.1000000000000001</v>
      </c>
      <c r="KC86" s="195">
        <f t="shared" si="451"/>
        <v>1.1000000000000001</v>
      </c>
      <c r="KD86" s="195">
        <f t="shared" si="451"/>
        <v>1.1000000000000001</v>
      </c>
      <c r="KE86" s="195">
        <f t="shared" si="451"/>
        <v>1.1000000000000001</v>
      </c>
      <c r="KF86" s="195">
        <f t="shared" si="451"/>
        <v>1.1000000000000001</v>
      </c>
      <c r="KG86" s="195">
        <f t="shared" si="451"/>
        <v>1.1000000000000001</v>
      </c>
      <c r="KH86" s="195">
        <f t="shared" si="451"/>
        <v>1.1000000000000001</v>
      </c>
      <c r="KI86" s="195">
        <f t="shared" si="451"/>
        <v>1.1000000000000001</v>
      </c>
      <c r="KJ86" s="195">
        <f t="shared" si="451"/>
        <v>1.1000000000000001</v>
      </c>
      <c r="KK86" s="195">
        <f t="shared" si="451"/>
        <v>1.1000000000000001</v>
      </c>
      <c r="KL86" s="195">
        <f t="shared" si="451"/>
        <v>1.1000000000000001</v>
      </c>
      <c r="KM86" s="195">
        <f t="shared" si="451"/>
        <v>1.1000000000000001</v>
      </c>
      <c r="KN86" s="195">
        <f t="shared" si="451"/>
        <v>0</v>
      </c>
      <c r="KO86" s="195">
        <f t="shared" si="451"/>
        <v>0</v>
      </c>
      <c r="KP86" s="195">
        <f t="shared" si="451"/>
        <v>0</v>
      </c>
      <c r="KQ86" s="195">
        <f t="shared" si="451"/>
        <v>0</v>
      </c>
      <c r="KR86" s="195">
        <f t="shared" si="451"/>
        <v>0</v>
      </c>
      <c r="KS86" s="195">
        <f t="shared" si="451"/>
        <v>0</v>
      </c>
      <c r="KT86" s="195">
        <f t="shared" si="451"/>
        <v>1.1000000000000001</v>
      </c>
      <c r="KU86" s="195">
        <f t="shared" si="451"/>
        <v>1.1000000000000001</v>
      </c>
      <c r="KV86" s="195">
        <f t="shared" si="451"/>
        <v>1.1000000000000001</v>
      </c>
      <c r="KW86" s="195">
        <f t="shared" si="451"/>
        <v>1.1000000000000001</v>
      </c>
      <c r="KX86" s="195">
        <f t="shared" si="451"/>
        <v>1.1000000000000001</v>
      </c>
      <c r="KY86" s="195">
        <f t="shared" si="451"/>
        <v>1.1000000000000001</v>
      </c>
      <c r="KZ86" s="195">
        <f t="shared" si="451"/>
        <v>1.1000000000000001</v>
      </c>
      <c r="LA86" s="195">
        <f t="shared" si="451"/>
        <v>1.1000000000000001</v>
      </c>
      <c r="LB86" s="195">
        <f t="shared" si="451"/>
        <v>1.1000000000000001</v>
      </c>
      <c r="LC86" s="195">
        <f t="shared" si="451"/>
        <v>1.1000000000000001</v>
      </c>
      <c r="LD86" s="195">
        <f t="shared" si="451"/>
        <v>1.1000000000000001</v>
      </c>
      <c r="LE86" s="195">
        <f t="shared" si="451"/>
        <v>1.1000000000000001</v>
      </c>
      <c r="LF86" s="195">
        <f t="shared" si="451"/>
        <v>1.1000000000000001</v>
      </c>
      <c r="LG86" s="195">
        <f t="shared" si="451"/>
        <v>1.1000000000000001</v>
      </c>
      <c r="LH86" s="195">
        <f t="shared" si="451"/>
        <v>1.1000000000000001</v>
      </c>
      <c r="LI86" s="195">
        <f t="shared" si="451"/>
        <v>1.1000000000000001</v>
      </c>
      <c r="LJ86" s="195">
        <f t="shared" si="451"/>
        <v>1.1000000000000001</v>
      </c>
      <c r="LK86" s="195">
        <f t="shared" si="451"/>
        <v>1.1000000000000001</v>
      </c>
      <c r="LL86" s="195">
        <f t="shared" si="451"/>
        <v>1.1000000000000001</v>
      </c>
      <c r="LM86" s="195">
        <f t="shared" si="451"/>
        <v>1.1000000000000001</v>
      </c>
      <c r="LN86" s="195">
        <f t="shared" si="451"/>
        <v>1.1000000000000001</v>
      </c>
      <c r="LO86" s="195">
        <f t="shared" si="451"/>
        <v>1.1000000000000001</v>
      </c>
      <c r="LP86" s="195">
        <f t="shared" si="451"/>
        <v>1.1000000000000001</v>
      </c>
      <c r="LQ86" s="195">
        <f t="shared" si="451"/>
        <v>1.1000000000000001</v>
      </c>
      <c r="LR86" s="195">
        <f t="shared" si="451"/>
        <v>1.1000000000000001</v>
      </c>
      <c r="LS86" s="195">
        <f t="shared" si="451"/>
        <v>1.1000000000000001</v>
      </c>
      <c r="LT86" s="195">
        <f t="shared" si="451"/>
        <v>1.1000000000000001</v>
      </c>
      <c r="LU86" s="195">
        <f t="shared" si="451"/>
        <v>1.1000000000000001</v>
      </c>
      <c r="LV86" s="195">
        <f t="shared" si="451"/>
        <v>1.1000000000000001</v>
      </c>
      <c r="LW86" s="195">
        <f t="shared" si="451"/>
        <v>1.1000000000000001</v>
      </c>
      <c r="LX86" s="195">
        <f t="shared" si="451"/>
        <v>0</v>
      </c>
      <c r="LY86" s="195">
        <f t="shared" si="451"/>
        <v>0</v>
      </c>
      <c r="LZ86" s="195">
        <f t="shared" si="451"/>
        <v>0</v>
      </c>
      <c r="MA86" s="195">
        <f t="shared" si="451"/>
        <v>0</v>
      </c>
      <c r="MB86" s="195">
        <f t="shared" si="451"/>
        <v>0</v>
      </c>
      <c r="MC86" s="195">
        <f t="shared" si="451"/>
        <v>0</v>
      </c>
      <c r="MD86" s="195">
        <f t="shared" ref="MD86:OA86" si="452">SUM(MD79:MD84)</f>
        <v>1.1000000000000001</v>
      </c>
      <c r="ME86" s="195">
        <f t="shared" si="452"/>
        <v>1.1000000000000001</v>
      </c>
      <c r="MF86" s="195">
        <f t="shared" si="452"/>
        <v>1.1000000000000001</v>
      </c>
      <c r="MG86" s="195">
        <f t="shared" si="452"/>
        <v>1.1000000000000001</v>
      </c>
      <c r="MH86" s="195">
        <f t="shared" si="452"/>
        <v>1.1000000000000001</v>
      </c>
      <c r="MI86" s="195">
        <f t="shared" si="452"/>
        <v>1.1000000000000001</v>
      </c>
      <c r="MJ86" s="195">
        <f t="shared" si="452"/>
        <v>1.1000000000000001</v>
      </c>
      <c r="MK86" s="195">
        <f t="shared" si="452"/>
        <v>1.1000000000000001</v>
      </c>
      <c r="ML86" s="195">
        <f t="shared" si="452"/>
        <v>1.1000000000000001</v>
      </c>
      <c r="MM86" s="195">
        <f t="shared" si="452"/>
        <v>1.1000000000000001</v>
      </c>
      <c r="MN86" s="195">
        <f t="shared" si="452"/>
        <v>1.1000000000000001</v>
      </c>
      <c r="MO86" s="195">
        <f t="shared" si="452"/>
        <v>1.1000000000000001</v>
      </c>
      <c r="MP86" s="195">
        <f t="shared" si="452"/>
        <v>1.1000000000000001</v>
      </c>
      <c r="MQ86" s="195">
        <f t="shared" si="452"/>
        <v>1.1000000000000001</v>
      </c>
      <c r="MR86" s="195">
        <f t="shared" si="452"/>
        <v>1.1000000000000001</v>
      </c>
      <c r="MS86" s="195">
        <f t="shared" si="452"/>
        <v>1.1000000000000001</v>
      </c>
      <c r="MT86" s="195">
        <f t="shared" si="452"/>
        <v>1.1000000000000001</v>
      </c>
      <c r="MU86" s="195">
        <f t="shared" si="452"/>
        <v>1.1000000000000001</v>
      </c>
      <c r="MV86" s="195">
        <f t="shared" si="452"/>
        <v>1.1000000000000001</v>
      </c>
      <c r="MW86" s="195">
        <f t="shared" si="452"/>
        <v>1.1000000000000001</v>
      </c>
      <c r="MX86" s="195">
        <f t="shared" si="452"/>
        <v>1.1000000000000001</v>
      </c>
      <c r="MY86" s="195">
        <f t="shared" si="452"/>
        <v>1.1000000000000001</v>
      </c>
      <c r="MZ86" s="195">
        <f t="shared" si="452"/>
        <v>1.1000000000000001</v>
      </c>
      <c r="NA86" s="195">
        <f t="shared" si="452"/>
        <v>1.1000000000000001</v>
      </c>
      <c r="NB86" s="195">
        <f t="shared" si="452"/>
        <v>1.1000000000000001</v>
      </c>
      <c r="NC86" s="195">
        <f t="shared" si="452"/>
        <v>1.1000000000000001</v>
      </c>
      <c r="ND86" s="195">
        <f t="shared" si="452"/>
        <v>1.1000000000000001</v>
      </c>
      <c r="NE86" s="195">
        <f t="shared" si="452"/>
        <v>1.1000000000000001</v>
      </c>
      <c r="NF86" s="195">
        <f t="shared" si="452"/>
        <v>1.1000000000000001</v>
      </c>
      <c r="NG86" s="195">
        <f t="shared" si="452"/>
        <v>1.1000000000000001</v>
      </c>
      <c r="NH86" s="195">
        <f t="shared" si="452"/>
        <v>0</v>
      </c>
      <c r="NI86" s="195">
        <f t="shared" si="452"/>
        <v>0</v>
      </c>
      <c r="NJ86" s="195">
        <f t="shared" si="452"/>
        <v>0</v>
      </c>
      <c r="NK86" s="195">
        <f t="shared" si="452"/>
        <v>0</v>
      </c>
      <c r="NL86" s="195">
        <f t="shared" si="452"/>
        <v>0.5</v>
      </c>
      <c r="NM86" s="195">
        <f t="shared" si="452"/>
        <v>0.5</v>
      </c>
      <c r="NN86" s="195">
        <f t="shared" si="452"/>
        <v>0.5</v>
      </c>
      <c r="NO86" s="195">
        <f t="shared" si="452"/>
        <v>0.5</v>
      </c>
      <c r="NP86" s="195">
        <f t="shared" si="452"/>
        <v>0.5</v>
      </c>
      <c r="NQ86" s="195">
        <f t="shared" si="452"/>
        <v>0</v>
      </c>
      <c r="NR86" s="195">
        <f t="shared" si="452"/>
        <v>0</v>
      </c>
      <c r="NS86" s="195">
        <f t="shared" si="452"/>
        <v>0</v>
      </c>
      <c r="NT86" s="195">
        <f t="shared" si="452"/>
        <v>0</v>
      </c>
      <c r="NU86" s="195">
        <f t="shared" si="452"/>
        <v>0</v>
      </c>
      <c r="NV86" s="195">
        <f t="shared" si="452"/>
        <v>0</v>
      </c>
      <c r="NW86" s="195">
        <f t="shared" si="452"/>
        <v>0</v>
      </c>
      <c r="NX86" s="195">
        <f t="shared" si="452"/>
        <v>0</v>
      </c>
      <c r="NY86" s="195">
        <f t="shared" si="452"/>
        <v>0</v>
      </c>
      <c r="NZ86" s="195">
        <f t="shared" si="452"/>
        <v>0</v>
      </c>
      <c r="OA86" s="195">
        <f t="shared" si="452"/>
        <v>0</v>
      </c>
      <c r="OB86" s="190"/>
      <c r="OC86" s="190"/>
      <c r="OD86" s="190"/>
      <c r="OE86" s="190"/>
      <c r="OF86" s="190"/>
      <c r="OG86" s="190"/>
      <c r="OH86" s="190"/>
      <c r="OI86" s="190"/>
      <c r="OJ86" s="190"/>
      <c r="OK86" s="190"/>
      <c r="OL86" s="190"/>
      <c r="OM86" s="190"/>
      <c r="ON86" s="190"/>
      <c r="OO86" s="190"/>
      <c r="OP86" s="190"/>
      <c r="OQ86" s="190"/>
      <c r="OR86" s="190"/>
      <c r="OS86" s="190"/>
      <c r="OT86" s="190"/>
      <c r="OU86" s="190"/>
      <c r="OV86" s="190"/>
    </row>
    <row r="88" spans="1:412" ht="10.5" hidden="1" x14ac:dyDescent="0.25">
      <c r="A88" s="14" t="s">
        <v>142</v>
      </c>
      <c r="B88" s="14"/>
    </row>
    <row r="89" spans="1:412" hidden="1" x14ac:dyDescent="0.2">
      <c r="B89" s="8" t="str">
        <f>'[48]Parameter 2020'!B11</f>
        <v>Bekasi24-Cawang1</v>
      </c>
      <c r="Z89" s="8">
        <f>SUMIF($OE$6:$OE$86,$B89,Z$6:Z$86)</f>
        <v>0</v>
      </c>
      <c r="AA89" s="8">
        <f>SUMIF($OE$6:$OE$86,$B89,AA$6:AA$86)</f>
        <v>0</v>
      </c>
      <c r="AB89" s="8">
        <f>SUMIF($OE$6:$OE$86,$B89,AB$6:AB$86)</f>
        <v>0</v>
      </c>
      <c r="AC89" s="8">
        <f>SUMIF($OE$6:$OE$86,$B89,AC$6:AC$86)</f>
        <v>0</v>
      </c>
      <c r="AD89" s="8">
        <f>SUMIF($OE$6:$OE$86,$B89,AD$6:AD$86)</f>
        <v>0</v>
      </c>
      <c r="AE89" s="8">
        <f>SUMIF($OE$6:$OE$86,$B89,AE$6:AE$86)</f>
        <v>0</v>
      </c>
      <c r="AF89" s="8">
        <f>SUMIF($OE$6:$OE$86,$B89,AF$6:AF$86)</f>
        <v>0</v>
      </c>
      <c r="AG89" s="8">
        <f>SUMIF($OE$6:$OE$86,$B89,AG$6:AG$86)</f>
        <v>0</v>
      </c>
      <c r="AH89" s="8">
        <f>SUMIF($OE$6:$OE$86,$B89,AH$6:AH$86)</f>
        <v>0</v>
      </c>
      <c r="AI89" s="8">
        <f>SUMIF($OE$6:$OE$86,$B89,AI$6:AI$86)</f>
        <v>0</v>
      </c>
      <c r="AJ89" s="8">
        <f>SUMIF($OE$6:$OE$86,$B89,AJ$6:AJ$86)</f>
        <v>0</v>
      </c>
      <c r="AK89" s="8">
        <f>SUMIF($OE$6:$OE$86,$B89,AK$6:AK$86)</f>
        <v>0</v>
      </c>
      <c r="AL89" s="8">
        <f>SUMIF($OE$6:$OE$86,$B89,AL$6:AL$86)</f>
        <v>0</v>
      </c>
      <c r="AM89" s="8">
        <f>SUMIF($OE$6:$OE$86,$B89,AM$6:AM$86)</f>
        <v>0</v>
      </c>
      <c r="AN89" s="8">
        <f>SUMIF($OE$6:$OE$86,$B89,AN$6:AN$86)</f>
        <v>0</v>
      </c>
      <c r="AO89" s="8">
        <f>SUMIF($OE$6:$OE$86,$B89,AO$6:AO$86)</f>
        <v>0</v>
      </c>
      <c r="AP89" s="8">
        <f>SUMIF($OE$6:$OE$86,$B89,AP$6:AP$86)</f>
        <v>0</v>
      </c>
      <c r="AQ89" s="8">
        <f>SUMIF($OE$6:$OE$86,$B89,AQ$6:AQ$86)</f>
        <v>0</v>
      </c>
      <c r="AR89" s="8">
        <f>SUMIF($OE$6:$OE$86,$B89,AR$6:AR$86)</f>
        <v>0</v>
      </c>
      <c r="AS89" s="8">
        <f>SUMIF($OE$6:$OE$86,$B89,AS$6:AS$86)</f>
        <v>0</v>
      </c>
      <c r="AT89" s="8">
        <f>SUMIF($OE$6:$OE$86,$B89,AT$6:AT$86)</f>
        <v>0</v>
      </c>
      <c r="AU89" s="8">
        <f>SUMIF($OE$6:$OE$86,$B89,AU$6:AU$86)</f>
        <v>0</v>
      </c>
      <c r="AV89" s="8">
        <f>SUMIF($OE$6:$OE$86,$B89,AV$6:AV$86)</f>
        <v>0</v>
      </c>
      <c r="AW89" s="8">
        <f>SUMIF($OE$6:$OE$86,$B89,AW$6:AW$86)</f>
        <v>0</v>
      </c>
      <c r="AX89" s="8">
        <f>SUMIF($OE$6:$OE$86,$B89,AX$6:AX$86)</f>
        <v>0</v>
      </c>
      <c r="AY89" s="8">
        <f>SUMIF($OE$6:$OE$86,$B89,AY$6:AY$86)</f>
        <v>0</v>
      </c>
      <c r="AZ89" s="8">
        <f>SUMIF($OE$6:$OE$86,$B89,AZ$6:AZ$86)</f>
        <v>0</v>
      </c>
      <c r="BA89" s="8">
        <f>SUMIF($OE$6:$OE$86,$B89,BA$6:BA$86)</f>
        <v>0</v>
      </c>
      <c r="BB89" s="8">
        <f>SUMIF($OE$6:$OE$86,$B89,BB$6:BB$86)</f>
        <v>0</v>
      </c>
      <c r="BC89" s="8">
        <f>SUMIF($OE$6:$OE$86,$B89,BC$6:BC$86)</f>
        <v>0</v>
      </c>
      <c r="BD89" s="8">
        <f>SUMIF($OE$6:$OE$86,$B89,BD$6:BD$86)</f>
        <v>0</v>
      </c>
      <c r="BE89" s="8">
        <f>SUMIF($OE$6:$OE$86,$B89,BE$6:BE$86)</f>
        <v>0</v>
      </c>
      <c r="BF89" s="8">
        <f>SUMIF($OE$6:$OE$86,$B89,BF$6:BF$86)</f>
        <v>0</v>
      </c>
      <c r="BG89" s="8">
        <f>SUMIF($OE$6:$OE$86,$B89,BG$6:BG$86)</f>
        <v>0</v>
      </c>
      <c r="BH89" s="8">
        <f>SUMIF($OE$6:$OE$86,$B89,BH$6:BH$86)</f>
        <v>0</v>
      </c>
      <c r="BI89" s="8">
        <f>SUMIF($OE$6:$OE$86,$B89,BI$6:BI$86)</f>
        <v>0</v>
      </c>
      <c r="BJ89" s="8">
        <f>SUMIF($OE$6:$OE$86,$B89,BJ$6:BJ$86)</f>
        <v>0</v>
      </c>
      <c r="BK89" s="8">
        <f>SUMIF($OE$6:$OE$86,$B89,BK$6:BK$86)</f>
        <v>0</v>
      </c>
      <c r="BL89" s="8">
        <f>SUMIF($OE$6:$OE$86,$B89,BL$6:BL$86)</f>
        <v>0</v>
      </c>
      <c r="BM89" s="8">
        <f>SUMIF($OE$6:$OE$86,$B89,BM$6:BM$86)</f>
        <v>0</v>
      </c>
      <c r="BN89" s="8">
        <f>SUMIF($OE$6:$OE$86,$B89,BN$6:BN$86)</f>
        <v>0</v>
      </c>
      <c r="BO89" s="8">
        <f>SUMIF($OE$6:$OE$86,$B89,BO$6:BO$86)</f>
        <v>0</v>
      </c>
      <c r="BP89" s="8">
        <f>SUMIF($OE$6:$OE$86,$B89,BP$6:BP$86)</f>
        <v>0</v>
      </c>
      <c r="BQ89" s="8">
        <f>SUMIF($OE$6:$OE$86,$B89,BQ$6:BQ$86)</f>
        <v>0</v>
      </c>
      <c r="BR89" s="8">
        <f>SUMIF($OE$6:$OE$86,$B89,BR$6:BR$86)</f>
        <v>0</v>
      </c>
      <c r="BS89" s="8">
        <f>SUMIF($OE$6:$OE$86,$B89,BS$6:BS$86)</f>
        <v>0</v>
      </c>
      <c r="BT89" s="8">
        <f>SUMIF($OE$6:$OE$86,$B89,BT$6:BT$86)</f>
        <v>0</v>
      </c>
      <c r="BU89" s="8">
        <f>SUMIF($OE$6:$OE$86,$B89,BU$6:BU$86)</f>
        <v>0</v>
      </c>
      <c r="BV89" s="8">
        <f>SUMIF($OE$6:$OE$86,$B89,BV$6:BV$86)</f>
        <v>0</v>
      </c>
      <c r="BW89" s="8">
        <f>SUMIF($OE$6:$OE$86,$B89,BW$6:BW$86)</f>
        <v>0</v>
      </c>
      <c r="BX89" s="8">
        <f>SUMIF($OE$6:$OE$86,$B89,BX$6:BX$86)</f>
        <v>0</v>
      </c>
      <c r="BY89" s="8">
        <f>SUMIF($OE$6:$OE$86,$B89,BY$6:BY$86)</f>
        <v>0</v>
      </c>
      <c r="BZ89" s="8">
        <f>SUMIF($OE$6:$OE$86,$B89,BZ$6:BZ$86)</f>
        <v>0</v>
      </c>
      <c r="CA89" s="8">
        <f>SUMIF($OE$6:$OE$86,$B89,CA$6:CA$86)</f>
        <v>0</v>
      </c>
      <c r="CB89" s="8">
        <f>SUMIF($OE$6:$OE$86,$B89,CB$6:CB$86)</f>
        <v>0</v>
      </c>
      <c r="CC89" s="8">
        <f>SUMIF($OE$6:$OE$86,$B89,CC$6:CC$86)</f>
        <v>0</v>
      </c>
      <c r="CD89" s="8">
        <f>SUMIF($OE$6:$OE$86,$B89,CD$6:CD$86)</f>
        <v>0</v>
      </c>
      <c r="CE89" s="8">
        <f>SUMIF($OE$6:$OE$86,$B89,CE$6:CE$86)</f>
        <v>0</v>
      </c>
      <c r="CF89" s="8">
        <f>SUMIF($OE$6:$OE$86,$B89,CF$6:CF$86)</f>
        <v>0</v>
      </c>
      <c r="CG89" s="8">
        <f>SUMIF($OE$6:$OE$86,$B89,CG$6:CG$86)</f>
        <v>0</v>
      </c>
      <c r="CH89" s="8">
        <f>SUMIF($OE$6:$OE$86,$B89,CH$6:CH$86)</f>
        <v>0</v>
      </c>
      <c r="CI89" s="8">
        <f>SUMIF($OE$6:$OE$86,$B89,CI$6:CI$86)</f>
        <v>0</v>
      </c>
      <c r="CJ89" s="8">
        <f>SUMIF($OE$6:$OE$86,$B89,CJ$6:CJ$86)</f>
        <v>0</v>
      </c>
      <c r="CK89" s="8">
        <f>SUMIF($OE$6:$OE$86,$B89,CK$6:CK$86)</f>
        <v>0</v>
      </c>
      <c r="CL89" s="8">
        <f>SUMIF($OE$6:$OE$86,$B89,CL$6:CL$86)</f>
        <v>0</v>
      </c>
      <c r="CM89" s="8">
        <f>SUMIF($OE$6:$OE$86,$B89,CM$6:CM$86)</f>
        <v>0</v>
      </c>
      <c r="CN89" s="8">
        <f>SUMIF($OE$6:$OE$86,$B89,CN$6:CN$86)</f>
        <v>0</v>
      </c>
      <c r="CO89" s="8">
        <f>SUMIF($OE$6:$OE$86,$B89,CO$6:CO$86)</f>
        <v>0</v>
      </c>
      <c r="CP89" s="8">
        <f>SUMIF($OE$6:$OE$86,$B89,CP$6:CP$86)</f>
        <v>0</v>
      </c>
      <c r="CQ89" s="8">
        <f>SUMIF($OE$6:$OE$86,$B89,CQ$6:CQ$86)</f>
        <v>0</v>
      </c>
      <c r="CR89" s="8">
        <f>SUMIF($OE$6:$OE$86,$B89,CR$6:CR$86)</f>
        <v>0</v>
      </c>
      <c r="CS89" s="8">
        <f>SUMIF($OE$6:$OE$86,$B89,CS$6:CS$86)</f>
        <v>0</v>
      </c>
      <c r="CT89" s="8">
        <f>SUMIF($OE$6:$OE$86,$B89,CT$6:CT$86)</f>
        <v>0</v>
      </c>
      <c r="CU89" s="8">
        <f>SUMIF($OE$6:$OE$86,$B89,CU$6:CU$86)</f>
        <v>0</v>
      </c>
      <c r="CV89" s="8">
        <f>SUMIF($OE$6:$OE$86,$B89,CV$6:CV$86)</f>
        <v>0</v>
      </c>
      <c r="CW89" s="8">
        <f>SUMIF($OE$6:$OE$86,$B89,CW$6:CW$86)</f>
        <v>0</v>
      </c>
      <c r="CX89" s="8">
        <f>SUMIF($OE$6:$OE$86,$B89,CX$6:CX$86)</f>
        <v>0</v>
      </c>
      <c r="CY89" s="8">
        <f>SUMIF($OE$6:$OE$86,$B89,CY$6:CY$86)</f>
        <v>0</v>
      </c>
      <c r="CZ89" s="8">
        <f>SUMIF($OE$6:$OE$86,$B89,CZ$6:CZ$86)</f>
        <v>0</v>
      </c>
      <c r="DA89" s="8">
        <f>SUMIF($OE$6:$OE$86,$B89,DA$6:DA$86)</f>
        <v>0</v>
      </c>
      <c r="DB89" s="8">
        <f>SUMIF($OE$6:$OE$86,$B89,DB$6:DB$86)</f>
        <v>0</v>
      </c>
      <c r="DC89" s="8">
        <f>SUMIF($OE$6:$OE$86,$B89,DC$6:DC$86)</f>
        <v>0</v>
      </c>
      <c r="DD89" s="8">
        <f>SUMIF($OE$6:$OE$86,$B89,DD$6:DD$86)</f>
        <v>0</v>
      </c>
      <c r="DE89" s="8">
        <f>SUMIF($OE$6:$OE$86,$B89,DE$6:DE$86)</f>
        <v>0</v>
      </c>
      <c r="DF89" s="8">
        <f>SUMIF($OE$6:$OE$86,$B89,DF$6:DF$86)</f>
        <v>0</v>
      </c>
      <c r="DG89" s="8">
        <f>SUMIF($OE$6:$OE$86,$B89,DG$6:DG$86)</f>
        <v>0</v>
      </c>
      <c r="DH89" s="8">
        <f>SUMIF($OE$6:$OE$86,$B89,DH$6:DH$86)</f>
        <v>0</v>
      </c>
      <c r="DI89" s="8">
        <f>SUMIF($OE$6:$OE$86,$B89,DI$6:DI$86)</f>
        <v>0</v>
      </c>
      <c r="DJ89" s="8">
        <f>SUMIF($OE$6:$OE$86,$B89,DJ$6:DJ$86)</f>
        <v>0</v>
      </c>
      <c r="DK89" s="8">
        <f>SUMIF($OE$6:$OE$86,$B89,DK$6:DK$86)</f>
        <v>0</v>
      </c>
      <c r="DL89" s="8">
        <f>SUMIF($OE$6:$OE$86,$B89,DL$6:DL$86)</f>
        <v>0</v>
      </c>
      <c r="DM89" s="8">
        <f>SUMIF($OE$6:$OE$86,$B89,DM$6:DM$86)</f>
        <v>0</v>
      </c>
      <c r="DN89" s="8">
        <f>SUMIF($OE$6:$OE$86,$B89,DN$6:DN$86)</f>
        <v>0</v>
      </c>
      <c r="DO89" s="8">
        <f>SUMIF($OE$6:$OE$86,$B89,DO$6:DO$86)</f>
        <v>0</v>
      </c>
      <c r="DP89" s="8">
        <f>SUMIF($OE$6:$OE$86,$B89,DP$6:DP$86)</f>
        <v>0</v>
      </c>
      <c r="DQ89" s="8">
        <f>SUMIF($OE$6:$OE$86,$B89,DQ$6:DQ$86)</f>
        <v>0</v>
      </c>
      <c r="DR89" s="8">
        <f>SUMIF($OE$6:$OE$86,$B89,DR$6:DR$86)</f>
        <v>0</v>
      </c>
      <c r="DS89" s="8">
        <f>SUMIF($OE$6:$OE$86,$B89,DS$6:DS$86)</f>
        <v>0</v>
      </c>
      <c r="DT89" s="8">
        <f>SUMIF($OE$6:$OE$86,$B89,DT$6:DT$86)</f>
        <v>0</v>
      </c>
      <c r="DU89" s="8">
        <f>SUMIF($OE$6:$OE$86,$B89,DU$6:DU$86)</f>
        <v>0</v>
      </c>
      <c r="DV89" s="8">
        <f>SUMIF($OE$6:$OE$86,$B89,DV$6:DV$86)</f>
        <v>0</v>
      </c>
      <c r="DW89" s="8">
        <f>SUMIF($OE$6:$OE$86,$B89,DW$6:DW$86)</f>
        <v>0</v>
      </c>
      <c r="DX89" s="8">
        <f>SUMIF($OE$6:$OE$86,$B89,DX$6:DX$86)</f>
        <v>0</v>
      </c>
      <c r="DY89" s="8">
        <f>SUMIF($OE$6:$OE$86,$B89,DY$6:DY$86)</f>
        <v>0</v>
      </c>
      <c r="DZ89" s="8">
        <f>SUMIF($OE$6:$OE$86,$B89,DZ$6:DZ$86)</f>
        <v>0</v>
      </c>
      <c r="EA89" s="8">
        <f>SUMIF($OE$6:$OE$86,$B89,EA$6:EA$86)</f>
        <v>0</v>
      </c>
      <c r="EB89" s="8">
        <f>SUMIF($OE$6:$OE$86,$B89,EB$6:EB$86)</f>
        <v>0</v>
      </c>
      <c r="EC89" s="8">
        <f>SUMIF($OE$6:$OE$86,$B89,EC$6:EC$86)</f>
        <v>0</v>
      </c>
      <c r="ED89" s="8">
        <f>SUMIF($OE$6:$OE$86,$B89,ED$6:ED$86)</f>
        <v>0</v>
      </c>
      <c r="EE89" s="8">
        <f>SUMIF($OE$6:$OE$86,$B89,EE$6:EE$86)</f>
        <v>0</v>
      </c>
      <c r="EF89" s="8">
        <f>SUMIF($OE$6:$OE$86,$B89,EF$6:EF$86)</f>
        <v>0</v>
      </c>
      <c r="EG89" s="8">
        <f>SUMIF($OE$6:$OE$86,$B89,EG$6:EG$86)</f>
        <v>0</v>
      </c>
      <c r="EH89" s="8">
        <f>SUMIF($OE$6:$OE$86,$B89,EH$6:EH$86)</f>
        <v>0</v>
      </c>
      <c r="EI89" s="8">
        <f>SUMIF($OE$6:$OE$86,$B89,EI$6:EI$86)</f>
        <v>0</v>
      </c>
      <c r="EJ89" s="8">
        <f>SUMIF($OE$6:$OE$86,$B89,EJ$6:EJ$86)</f>
        <v>0</v>
      </c>
      <c r="EK89" s="8">
        <f>SUMIF($OE$6:$OE$86,$B89,EK$6:EK$86)</f>
        <v>0</v>
      </c>
      <c r="EL89" s="8">
        <f>SUMIF($OE$6:$OE$86,$B89,EL$6:EL$86)</f>
        <v>0</v>
      </c>
      <c r="EM89" s="8">
        <f>SUMIF($OE$6:$OE$86,$B89,EM$6:EM$86)</f>
        <v>0</v>
      </c>
      <c r="EN89" s="8">
        <f>SUMIF($OE$6:$OE$86,$B89,EN$6:EN$86)</f>
        <v>0</v>
      </c>
      <c r="EO89" s="8">
        <f>SUMIF($OE$6:$OE$86,$B89,EO$6:EO$86)</f>
        <v>0</v>
      </c>
      <c r="EP89" s="8">
        <f>SUMIF($OE$6:$OE$86,$B89,EP$6:EP$86)</f>
        <v>0</v>
      </c>
      <c r="EQ89" s="8">
        <f>SUMIF($OE$6:$OE$86,$B89,EQ$6:EQ$86)</f>
        <v>0</v>
      </c>
      <c r="ER89" s="8">
        <f>SUMIF($OE$6:$OE$86,$B89,ER$6:ER$86)</f>
        <v>0</v>
      </c>
      <c r="ES89" s="8">
        <f>SUMIF($OE$6:$OE$86,$B89,ES$6:ES$86)</f>
        <v>0</v>
      </c>
      <c r="ET89" s="8">
        <f>SUMIF($OE$6:$OE$86,$B89,ET$6:ET$86)</f>
        <v>0</v>
      </c>
      <c r="EU89" s="8">
        <f>SUMIF($OE$6:$OE$86,$B89,EU$6:EU$86)</f>
        <v>0</v>
      </c>
      <c r="EV89" s="8">
        <f>SUMIF($OE$6:$OE$86,$B89,EV$6:EV$86)</f>
        <v>0</v>
      </c>
      <c r="EW89" s="8">
        <f>SUMIF($OE$6:$OE$86,$B89,EW$6:EW$86)</f>
        <v>0</v>
      </c>
      <c r="EX89" s="8">
        <f>SUMIF($OE$6:$OE$86,$B89,EX$6:EX$86)</f>
        <v>0</v>
      </c>
      <c r="EY89" s="8">
        <f>SUMIF($OE$6:$OE$86,$B89,EY$6:EY$86)</f>
        <v>0</v>
      </c>
      <c r="EZ89" s="8">
        <f>SUMIF($OE$6:$OE$86,$B89,EZ$6:EZ$86)</f>
        <v>0</v>
      </c>
      <c r="FA89" s="8">
        <f>SUMIF($OE$6:$OE$86,$B89,FA$6:FA$86)</f>
        <v>0</v>
      </c>
      <c r="FB89" s="8">
        <f>SUMIF($OE$6:$OE$86,$B89,FB$6:FB$86)</f>
        <v>0</v>
      </c>
      <c r="FC89" s="8">
        <f>SUMIF($OE$6:$OE$86,$B89,FC$6:FC$86)</f>
        <v>0</v>
      </c>
      <c r="FD89" s="8">
        <f>SUMIF($OE$6:$OE$86,$B89,FD$6:FD$86)</f>
        <v>0</v>
      </c>
      <c r="FE89" s="8">
        <f>SUMIF($OE$6:$OE$86,$B89,FE$6:FE$86)</f>
        <v>0</v>
      </c>
      <c r="FF89" s="8">
        <f>SUMIF($OE$6:$OE$86,$B89,FF$6:FF$86)</f>
        <v>0</v>
      </c>
      <c r="FG89" s="8">
        <f>SUMIF($OE$6:$OE$86,$B89,FG$6:FG$86)</f>
        <v>0</v>
      </c>
      <c r="FH89" s="8">
        <f>SUMIF($OE$6:$OE$86,$B89,FH$6:FH$86)</f>
        <v>0</v>
      </c>
      <c r="FI89" s="8">
        <f>SUMIF($OE$6:$OE$86,$B89,FI$6:FI$86)</f>
        <v>0</v>
      </c>
      <c r="FJ89" s="8">
        <f>SUMIF($OE$6:$OE$86,$B89,FJ$6:FJ$86)</f>
        <v>0</v>
      </c>
      <c r="FK89" s="8">
        <f>SUMIF($OE$6:$OE$86,$B89,FK$6:FK$86)</f>
        <v>0</v>
      </c>
      <c r="FL89" s="8">
        <f>SUMIF($OE$6:$OE$86,$B89,FL$6:FL$86)</f>
        <v>0</v>
      </c>
      <c r="FM89" s="8">
        <f>SUMIF($OE$6:$OE$86,$B89,FM$6:FM$86)</f>
        <v>0</v>
      </c>
      <c r="FN89" s="8">
        <f>SUMIF($OE$6:$OE$86,$B89,FN$6:FN$86)</f>
        <v>0</v>
      </c>
      <c r="FO89" s="8">
        <f>SUMIF($OE$6:$OE$86,$B89,FO$6:FO$86)</f>
        <v>0</v>
      </c>
      <c r="FP89" s="8">
        <f>SUMIF($OE$6:$OE$86,$B89,FP$6:FP$86)</f>
        <v>0</v>
      </c>
      <c r="FQ89" s="8">
        <f>SUMIF($OE$6:$OE$86,$B89,FQ$6:FQ$86)</f>
        <v>0</v>
      </c>
      <c r="FR89" s="8">
        <f>SUMIF($OE$6:$OE$86,$B89,FR$6:FR$86)</f>
        <v>0</v>
      </c>
      <c r="FS89" s="8">
        <f>SUMIF($OE$6:$OE$86,$B89,FS$6:FS$86)</f>
        <v>0</v>
      </c>
      <c r="FT89" s="8">
        <f>SUMIF($OE$6:$OE$86,$B89,FT$6:FT$86)</f>
        <v>0</v>
      </c>
      <c r="FU89" s="8">
        <f>SUMIF($OE$6:$OE$86,$B89,FU$6:FU$86)</f>
        <v>0</v>
      </c>
      <c r="FV89" s="8">
        <f>SUMIF($OE$6:$OE$86,$B89,FV$6:FV$86)</f>
        <v>0</v>
      </c>
      <c r="FW89" s="8">
        <f>SUMIF($OE$6:$OE$86,$B89,FW$6:FW$86)</f>
        <v>0</v>
      </c>
      <c r="FX89" s="8">
        <f>SUMIF($OE$6:$OE$86,$B89,FX$6:FX$86)</f>
        <v>0</v>
      </c>
      <c r="FY89" s="8">
        <f>SUMIF($OE$6:$OE$86,$B89,FY$6:FY$86)</f>
        <v>0</v>
      </c>
      <c r="FZ89" s="8">
        <f>SUMIF($OE$6:$OE$86,$B89,FZ$6:FZ$86)</f>
        <v>0</v>
      </c>
      <c r="GA89" s="8">
        <f>SUMIF($OE$6:$OE$86,$B89,GA$6:GA$86)</f>
        <v>0</v>
      </c>
      <c r="GB89" s="8">
        <f>SUMIF($OE$6:$OE$86,$B89,GB$6:GB$86)</f>
        <v>0</v>
      </c>
      <c r="GC89" s="8">
        <f>SUMIF($OE$6:$OE$86,$B89,GC$6:GC$86)</f>
        <v>0</v>
      </c>
      <c r="GD89" s="8">
        <f>SUMIF($OE$6:$OE$86,$B89,GD$6:GD$86)</f>
        <v>0</v>
      </c>
      <c r="GE89" s="8">
        <f>SUMIF($OE$6:$OE$86,$B89,GE$6:GE$86)</f>
        <v>0</v>
      </c>
      <c r="GF89" s="8">
        <f>SUMIF($OE$6:$OE$86,$B89,GF$6:GF$86)</f>
        <v>0</v>
      </c>
      <c r="GG89" s="8">
        <f>SUMIF($OE$6:$OE$86,$B89,GG$6:GG$86)</f>
        <v>0</v>
      </c>
      <c r="GH89" s="8">
        <f>SUMIF($OE$6:$OE$86,$B89,GH$6:GH$86)</f>
        <v>0</v>
      </c>
      <c r="GI89" s="8">
        <f>SUMIF($OE$6:$OE$86,$B89,GI$6:GI$86)</f>
        <v>0</v>
      </c>
      <c r="GJ89" s="8">
        <f>SUMIF($OE$6:$OE$86,$B89,GJ$6:GJ$86)</f>
        <v>0</v>
      </c>
      <c r="GK89" s="8">
        <f>SUMIF($OE$6:$OE$86,$B89,GK$6:GK$86)</f>
        <v>0</v>
      </c>
      <c r="GL89" s="8">
        <f>SUMIF($OE$6:$OE$86,$B89,GL$6:GL$86)</f>
        <v>0</v>
      </c>
      <c r="GM89" s="8">
        <f>SUMIF($OE$6:$OE$86,$B89,GM$6:GM$86)</f>
        <v>0</v>
      </c>
      <c r="GN89" s="8">
        <f>SUMIF($OE$6:$OE$86,$B89,GN$6:GN$86)</f>
        <v>0</v>
      </c>
      <c r="GO89" s="8">
        <f>SUMIF($OE$6:$OE$86,$B89,GO$6:GO$86)</f>
        <v>0</v>
      </c>
      <c r="GP89" s="8">
        <f>SUMIF($OE$6:$OE$86,$B89,GP$6:GP$86)</f>
        <v>0</v>
      </c>
      <c r="GQ89" s="8">
        <f>SUMIF($OE$6:$OE$86,$B89,GQ$6:GQ$86)</f>
        <v>0</v>
      </c>
      <c r="GR89" s="8">
        <f>SUMIF($OE$6:$OE$86,$B89,GR$6:GR$86)</f>
        <v>0</v>
      </c>
      <c r="GS89" s="8">
        <f>SUMIF($OE$6:$OE$86,$B89,GS$6:GS$86)</f>
        <v>0</v>
      </c>
      <c r="GT89" s="8">
        <f>SUMIF($OE$6:$OE$86,$B89,GT$6:GT$86)</f>
        <v>0</v>
      </c>
      <c r="GU89" s="8">
        <f>SUMIF($OE$6:$OE$86,$B89,GU$6:GU$86)</f>
        <v>0</v>
      </c>
      <c r="GV89" s="8">
        <f>SUMIF($OE$6:$OE$86,$B89,GV$6:GV$86)</f>
        <v>0</v>
      </c>
      <c r="GW89" s="8">
        <f>SUMIF($OE$6:$OE$86,$B89,GW$6:GW$86)</f>
        <v>0</v>
      </c>
      <c r="GX89" s="8">
        <f>SUMIF($OE$6:$OE$86,$B89,GX$6:GX$86)</f>
        <v>0</v>
      </c>
      <c r="GY89" s="8">
        <f>SUMIF($OE$6:$OE$86,$B89,GY$6:GY$86)</f>
        <v>0</v>
      </c>
      <c r="GZ89" s="8">
        <f>SUMIF($OE$6:$OE$86,$B89,GZ$6:GZ$86)</f>
        <v>0</v>
      </c>
      <c r="HA89" s="8">
        <f>SUMIF($OE$6:$OE$86,$B89,HA$6:HA$86)</f>
        <v>0</v>
      </c>
      <c r="HB89" s="8">
        <f>SUMIF($OE$6:$OE$86,$B89,HB$6:HB$86)</f>
        <v>0</v>
      </c>
      <c r="HC89" s="8">
        <f>SUMIF($OE$6:$OE$86,$B89,HC$6:HC$86)</f>
        <v>0</v>
      </c>
      <c r="HD89" s="8">
        <f>SUMIF($OE$6:$OE$86,$B89,HD$6:HD$86)</f>
        <v>0</v>
      </c>
      <c r="HE89" s="8">
        <f>SUMIF($OE$6:$OE$86,$B89,HE$6:HE$86)</f>
        <v>0</v>
      </c>
      <c r="HF89" s="8">
        <f>SUMIF($OE$6:$OE$86,$B89,HF$6:HF$86)</f>
        <v>0</v>
      </c>
      <c r="HG89" s="8">
        <f>SUMIF($OE$6:$OE$86,$B89,HG$6:HG$86)</f>
        <v>0</v>
      </c>
      <c r="HH89" s="8">
        <f>SUMIF($OE$6:$OE$86,$B89,HH$6:HH$86)</f>
        <v>0</v>
      </c>
      <c r="HI89" s="8">
        <f>SUMIF($OE$6:$OE$86,$B89,HI$6:HI$86)</f>
        <v>0</v>
      </c>
      <c r="HJ89" s="8">
        <f>SUMIF($OE$6:$OE$86,$B89,HJ$6:HJ$86)</f>
        <v>0</v>
      </c>
      <c r="HK89" s="8">
        <f>SUMIF($OE$6:$OE$86,$B89,HK$6:HK$86)</f>
        <v>0</v>
      </c>
      <c r="HL89" s="8">
        <f>SUMIF($OE$6:$OE$86,$B89,HL$6:HL$86)</f>
        <v>0</v>
      </c>
      <c r="HM89" s="8">
        <f>SUMIF($OE$6:$OE$86,$B89,HM$6:HM$86)</f>
        <v>0</v>
      </c>
      <c r="HN89" s="8">
        <f>SUMIF($OE$6:$OE$86,$B89,HN$6:HN$86)</f>
        <v>0</v>
      </c>
      <c r="HO89" s="8">
        <f>SUMIF($OE$6:$OE$86,$B89,HO$6:HO$86)</f>
        <v>0</v>
      </c>
      <c r="HP89" s="8">
        <f>SUMIF($OE$6:$OE$86,$B89,HP$6:HP$86)</f>
        <v>0</v>
      </c>
      <c r="HQ89" s="8">
        <f>SUMIF($OE$6:$OE$86,$B89,HQ$6:HQ$86)</f>
        <v>0</v>
      </c>
      <c r="HR89" s="8">
        <f>SUMIF($OE$6:$OE$86,$B89,HR$6:HR$86)</f>
        <v>0</v>
      </c>
      <c r="HS89" s="8">
        <f>SUMIF($OE$6:$OE$86,$B89,HS$6:HS$86)</f>
        <v>0</v>
      </c>
      <c r="HT89" s="8">
        <f>SUMIF($OE$6:$OE$86,$B89,HT$6:HT$86)</f>
        <v>0</v>
      </c>
      <c r="HU89" s="8">
        <f>SUMIF($OE$6:$OE$86,$B89,HU$6:HU$86)</f>
        <v>0</v>
      </c>
      <c r="HV89" s="8">
        <f>SUMIF($OE$6:$OE$86,$B89,HV$6:HV$86)</f>
        <v>0</v>
      </c>
      <c r="HW89" s="8">
        <f>SUMIF($OE$6:$OE$86,$B89,HW$6:HW$86)</f>
        <v>0</v>
      </c>
      <c r="HX89" s="8">
        <f>SUMIF($OE$6:$OE$86,$B89,HX$6:HX$86)</f>
        <v>0</v>
      </c>
      <c r="HY89" s="8">
        <f>SUMIF($OE$6:$OE$86,$B89,HY$6:HY$86)</f>
        <v>0</v>
      </c>
      <c r="HZ89" s="8">
        <f>SUMIF($OE$6:$OE$86,$B89,HZ$6:HZ$86)</f>
        <v>0</v>
      </c>
      <c r="IA89" s="8">
        <f>SUMIF($OE$6:$OE$86,$B89,IA$6:IA$86)</f>
        <v>0</v>
      </c>
      <c r="IB89" s="8">
        <f>SUMIF($OE$6:$OE$86,$B89,IB$6:IB$86)</f>
        <v>0</v>
      </c>
      <c r="IC89" s="8">
        <f>SUMIF($OE$6:$OE$86,$B89,IC$6:IC$86)</f>
        <v>0</v>
      </c>
      <c r="ID89" s="8">
        <f>SUMIF($OE$6:$OE$86,$B89,ID$6:ID$86)</f>
        <v>0</v>
      </c>
      <c r="IE89" s="8">
        <f>SUMIF($OE$6:$OE$86,$B89,IE$6:IE$86)</f>
        <v>0</v>
      </c>
      <c r="IF89" s="8">
        <f>SUMIF($OE$6:$OE$86,$B89,IF$6:IF$86)</f>
        <v>0</v>
      </c>
      <c r="IG89" s="8">
        <f>SUMIF($OE$6:$OE$86,$B89,IG$6:IG$86)</f>
        <v>0</v>
      </c>
      <c r="IH89" s="8">
        <f>SUMIF($OE$6:$OE$86,$B89,IH$6:IH$86)</f>
        <v>0</v>
      </c>
      <c r="II89" s="8">
        <f>SUMIF($OE$6:$OE$86,$B89,II$6:II$86)</f>
        <v>0</v>
      </c>
      <c r="IJ89" s="8">
        <f>SUMIF($OE$6:$OE$86,$B89,IJ$6:IJ$86)</f>
        <v>0</v>
      </c>
      <c r="IK89" s="8">
        <f>SUMIF($OE$6:$OE$86,$B89,IK$6:IK$86)</f>
        <v>0</v>
      </c>
      <c r="IL89" s="8">
        <f>SUMIF($OE$6:$OE$86,$B89,IL$6:IL$86)</f>
        <v>0</v>
      </c>
      <c r="IM89" s="8">
        <f>SUMIF($OE$6:$OE$86,$B89,IM$6:IM$86)</f>
        <v>0</v>
      </c>
      <c r="IN89" s="8">
        <f>SUMIF($OE$6:$OE$86,$B89,IN$6:IN$86)</f>
        <v>0</v>
      </c>
      <c r="IO89" s="8">
        <f>SUMIF($OE$6:$OE$86,$B89,IO$6:IO$86)</f>
        <v>0</v>
      </c>
      <c r="IP89" s="8">
        <f>SUMIF($OE$6:$OE$86,$B89,IP$6:IP$86)</f>
        <v>0</v>
      </c>
      <c r="IQ89" s="8">
        <f>SUMIF($OE$6:$OE$86,$B89,IQ$6:IQ$86)</f>
        <v>0</v>
      </c>
      <c r="IR89" s="8">
        <f>SUMIF($OE$6:$OE$86,$B89,IR$6:IR$86)</f>
        <v>0</v>
      </c>
      <c r="IS89" s="8">
        <f>SUMIF($OE$6:$OE$86,$B89,IS$6:IS$86)</f>
        <v>0</v>
      </c>
      <c r="IT89" s="8">
        <f>SUMIF($OE$6:$OE$86,$B89,IT$6:IT$86)</f>
        <v>0</v>
      </c>
      <c r="IU89" s="8">
        <f>SUMIF($OE$6:$OE$86,$B89,IU$6:IU$86)</f>
        <v>0</v>
      </c>
      <c r="IV89" s="8">
        <f>SUMIF($OE$6:$OE$86,$B89,IV$6:IV$86)</f>
        <v>0</v>
      </c>
      <c r="IW89" s="8">
        <f>SUMIF($OE$6:$OE$86,$B89,IW$6:IW$86)</f>
        <v>0</v>
      </c>
      <c r="IX89" s="8">
        <f>SUMIF($OE$6:$OE$86,$B89,IX$6:IX$86)</f>
        <v>0</v>
      </c>
      <c r="IY89" s="8">
        <f>SUMIF($OE$6:$OE$86,$B89,IY$6:IY$86)</f>
        <v>0</v>
      </c>
      <c r="IZ89" s="8">
        <f>SUMIF($OE$6:$OE$86,$B89,IZ$6:IZ$86)</f>
        <v>0</v>
      </c>
      <c r="JA89" s="8">
        <f>SUMIF($OE$6:$OE$86,$B89,JA$6:JA$86)</f>
        <v>0</v>
      </c>
      <c r="JB89" s="8">
        <f>SUMIF($OE$6:$OE$86,$B89,JB$6:JB$86)</f>
        <v>0</v>
      </c>
      <c r="JC89" s="8">
        <f>SUMIF($OE$6:$OE$86,$B89,JC$6:JC$86)</f>
        <v>0</v>
      </c>
      <c r="JD89" s="8">
        <f>SUMIF($OE$6:$OE$86,$B89,JD$6:JD$86)</f>
        <v>0</v>
      </c>
      <c r="JE89" s="8">
        <f>SUMIF($OE$6:$OE$86,$B89,JE$6:JE$86)</f>
        <v>0</v>
      </c>
      <c r="JF89" s="8">
        <f>SUMIF($OE$6:$OE$86,$B89,JF$6:JF$86)</f>
        <v>0</v>
      </c>
      <c r="JG89" s="8">
        <f>SUMIF($OE$6:$OE$86,$B89,JG$6:JG$86)</f>
        <v>0</v>
      </c>
      <c r="JH89" s="8">
        <f>SUMIF($OE$6:$OE$86,$B89,JH$6:JH$86)</f>
        <v>0</v>
      </c>
      <c r="JI89" s="8">
        <f>SUMIF($OE$6:$OE$86,$B89,JI$6:JI$86)</f>
        <v>0</v>
      </c>
      <c r="JJ89" s="8">
        <f>SUMIF($OE$6:$OE$86,$B89,JJ$6:JJ$86)</f>
        <v>0</v>
      </c>
      <c r="JK89" s="8">
        <f>SUMIF($OE$6:$OE$86,$B89,JK$6:JK$86)</f>
        <v>0</v>
      </c>
      <c r="JL89" s="8">
        <f>SUMIF($OE$6:$OE$86,$B89,JL$6:JL$86)</f>
        <v>0</v>
      </c>
      <c r="JM89" s="8">
        <f>SUMIF($OE$6:$OE$86,$B89,JM$6:JM$86)</f>
        <v>0</v>
      </c>
      <c r="JN89" s="8">
        <f>SUMIF($OE$6:$OE$86,$B89,JN$6:JN$86)</f>
        <v>0</v>
      </c>
      <c r="JO89" s="8">
        <f>SUMIF($OE$6:$OE$86,$B89,JO$6:JO$86)</f>
        <v>0</v>
      </c>
      <c r="JP89" s="8">
        <f>SUMIF($OE$6:$OE$86,$B89,JP$6:JP$86)</f>
        <v>0</v>
      </c>
      <c r="JQ89" s="8">
        <f>SUMIF($OE$6:$OE$86,$B89,JQ$6:JQ$86)</f>
        <v>0</v>
      </c>
      <c r="JR89" s="8">
        <f>SUMIF($OE$6:$OE$86,$B89,JR$6:JR$86)</f>
        <v>0</v>
      </c>
      <c r="JS89" s="8">
        <f>SUMIF($OE$6:$OE$86,$B89,JS$6:JS$86)</f>
        <v>0</v>
      </c>
      <c r="JT89" s="8">
        <f>SUMIF($OE$6:$OE$86,$B89,JT$6:JT$86)</f>
        <v>0</v>
      </c>
      <c r="JU89" s="8">
        <f>SUMIF($OE$6:$OE$86,$B89,JU$6:JU$86)</f>
        <v>0</v>
      </c>
      <c r="JV89" s="8">
        <f>SUMIF($OE$6:$OE$86,$B89,JV$6:JV$86)</f>
        <v>0</v>
      </c>
      <c r="JW89" s="8">
        <f>SUMIF($OE$6:$OE$86,$B89,JW$6:JW$86)</f>
        <v>0</v>
      </c>
      <c r="JX89" s="8">
        <f>SUMIF($OE$6:$OE$86,$B89,JX$6:JX$86)</f>
        <v>0</v>
      </c>
      <c r="JY89" s="8">
        <f>SUMIF($OE$6:$OE$86,$B89,JY$6:JY$86)</f>
        <v>0</v>
      </c>
      <c r="JZ89" s="8">
        <f>SUMIF($OE$6:$OE$86,$B89,JZ$6:JZ$86)</f>
        <v>0</v>
      </c>
      <c r="KA89" s="8">
        <f>SUMIF($OE$6:$OE$86,$B89,KA$6:KA$86)</f>
        <v>0</v>
      </c>
      <c r="KB89" s="8">
        <f>SUMIF($OE$6:$OE$86,$B89,KB$6:KB$86)</f>
        <v>0</v>
      </c>
      <c r="KC89" s="8">
        <f>SUMIF($OE$6:$OE$86,$B89,KC$6:KC$86)</f>
        <v>0</v>
      </c>
      <c r="KD89" s="8">
        <f>SUMIF($OE$6:$OE$86,$B89,KD$6:KD$86)</f>
        <v>0</v>
      </c>
      <c r="KE89" s="8">
        <f>SUMIF($OE$6:$OE$86,$B89,KE$6:KE$86)</f>
        <v>0</v>
      </c>
      <c r="KF89" s="8">
        <f>SUMIF($OE$6:$OE$86,$B89,KF$6:KF$86)</f>
        <v>0</v>
      </c>
      <c r="KG89" s="8">
        <f>SUMIF($OE$6:$OE$86,$B89,KG$6:KG$86)</f>
        <v>0</v>
      </c>
      <c r="KH89" s="8">
        <f>SUMIF($OE$6:$OE$86,$B89,KH$6:KH$86)</f>
        <v>0</v>
      </c>
      <c r="KI89" s="8">
        <f>SUMIF($OE$6:$OE$86,$B89,KI$6:KI$86)</f>
        <v>0</v>
      </c>
      <c r="KJ89" s="8">
        <f>SUMIF($OE$6:$OE$86,$B89,KJ$6:KJ$86)</f>
        <v>0</v>
      </c>
      <c r="KK89" s="8">
        <f>SUMIF($OE$6:$OE$86,$B89,KK$6:KK$86)</f>
        <v>0</v>
      </c>
      <c r="KL89" s="8">
        <f>SUMIF($OE$6:$OE$86,$B89,KL$6:KL$86)</f>
        <v>0</v>
      </c>
      <c r="KM89" s="8">
        <f>SUMIF($OE$6:$OE$86,$B89,KM$6:KM$86)</f>
        <v>0</v>
      </c>
      <c r="KN89" s="8">
        <f>SUMIF($OE$6:$OE$86,$B89,KN$6:KN$86)</f>
        <v>0</v>
      </c>
      <c r="KO89" s="8">
        <f>SUMIF($OE$6:$OE$86,$B89,KO$6:KO$86)</f>
        <v>0</v>
      </c>
      <c r="KP89" s="8">
        <f>SUMIF($OE$6:$OE$86,$B89,KP$6:KP$86)</f>
        <v>0</v>
      </c>
      <c r="KQ89" s="8">
        <f>SUMIF($OE$6:$OE$86,$B89,KQ$6:KQ$86)</f>
        <v>0</v>
      </c>
      <c r="KR89" s="8">
        <f>SUMIF($OE$6:$OE$86,$B89,KR$6:KR$86)</f>
        <v>0</v>
      </c>
      <c r="KS89" s="8">
        <f>SUMIF($OE$6:$OE$86,$B89,KS$6:KS$86)</f>
        <v>0</v>
      </c>
      <c r="KT89" s="8">
        <f>SUMIF($OE$6:$OE$86,$B89,KT$6:KT$86)</f>
        <v>0</v>
      </c>
      <c r="KU89" s="8">
        <f>SUMIF($OE$6:$OE$86,$B89,KU$6:KU$86)</f>
        <v>0</v>
      </c>
      <c r="KV89" s="8">
        <f>SUMIF($OE$6:$OE$86,$B89,KV$6:KV$86)</f>
        <v>0</v>
      </c>
      <c r="KW89" s="8">
        <f>SUMIF($OE$6:$OE$86,$B89,KW$6:KW$86)</f>
        <v>0</v>
      </c>
      <c r="KX89" s="8">
        <f>SUMIF($OE$6:$OE$86,$B89,KX$6:KX$86)</f>
        <v>0</v>
      </c>
      <c r="KY89" s="8">
        <f>SUMIF($OE$6:$OE$86,$B89,KY$6:KY$86)</f>
        <v>0</v>
      </c>
      <c r="KZ89" s="8">
        <f>SUMIF($OE$6:$OE$86,$B89,KZ$6:KZ$86)</f>
        <v>0</v>
      </c>
      <c r="LA89" s="8">
        <f>SUMIF($OE$6:$OE$86,$B89,LA$6:LA$86)</f>
        <v>0</v>
      </c>
      <c r="LB89" s="8">
        <f>SUMIF($OE$6:$OE$86,$B89,LB$6:LB$86)</f>
        <v>0</v>
      </c>
      <c r="LC89" s="8">
        <f>SUMIF($OE$6:$OE$86,$B89,LC$6:LC$86)</f>
        <v>0</v>
      </c>
      <c r="LD89" s="8">
        <f>SUMIF($OE$6:$OE$86,$B89,LD$6:LD$86)</f>
        <v>0</v>
      </c>
      <c r="LE89" s="8">
        <f>SUMIF($OE$6:$OE$86,$B89,LE$6:LE$86)</f>
        <v>0</v>
      </c>
      <c r="LF89" s="8">
        <f>SUMIF($OE$6:$OE$86,$B89,LF$6:LF$86)</f>
        <v>0</v>
      </c>
      <c r="LG89" s="8">
        <f>SUMIF($OE$6:$OE$86,$B89,LG$6:LG$86)</f>
        <v>0</v>
      </c>
      <c r="LH89" s="8">
        <f>SUMIF($OE$6:$OE$86,$B89,LH$6:LH$86)</f>
        <v>0</v>
      </c>
      <c r="LI89" s="8">
        <f>SUMIF($OE$6:$OE$86,$B89,LI$6:LI$86)</f>
        <v>0</v>
      </c>
      <c r="LJ89" s="8">
        <f>SUMIF($OE$6:$OE$86,$B89,LJ$6:LJ$86)</f>
        <v>0</v>
      </c>
      <c r="LK89" s="8">
        <f>SUMIF($OE$6:$OE$86,$B89,LK$6:LK$86)</f>
        <v>0</v>
      </c>
      <c r="LL89" s="8">
        <f>SUMIF($OE$6:$OE$86,$B89,LL$6:LL$86)</f>
        <v>0</v>
      </c>
      <c r="LM89" s="8">
        <f>SUMIF($OE$6:$OE$86,$B89,LM$6:LM$86)</f>
        <v>0</v>
      </c>
      <c r="LN89" s="8">
        <f>SUMIF($OE$6:$OE$86,$B89,LN$6:LN$86)</f>
        <v>0</v>
      </c>
      <c r="LO89" s="8">
        <f>SUMIF($OE$6:$OE$86,$B89,LO$6:LO$86)</f>
        <v>0</v>
      </c>
      <c r="LP89" s="8">
        <f>SUMIF($OE$6:$OE$86,$B89,LP$6:LP$86)</f>
        <v>0</v>
      </c>
      <c r="LQ89" s="8">
        <f>SUMIF($OE$6:$OE$86,$B89,LQ$6:LQ$86)</f>
        <v>0</v>
      </c>
      <c r="LR89" s="8">
        <f>SUMIF($OE$6:$OE$86,$B89,LR$6:LR$86)</f>
        <v>0</v>
      </c>
      <c r="LS89" s="8">
        <f>SUMIF($OE$6:$OE$86,$B89,LS$6:LS$86)</f>
        <v>0</v>
      </c>
      <c r="LT89" s="8">
        <f>SUMIF($OE$6:$OE$86,$B89,LT$6:LT$86)</f>
        <v>0</v>
      </c>
      <c r="LU89" s="8">
        <f>SUMIF($OE$6:$OE$86,$B89,LU$6:LU$86)</f>
        <v>0</v>
      </c>
      <c r="LV89" s="8">
        <f>SUMIF($OE$6:$OE$86,$B89,LV$6:LV$86)</f>
        <v>0</v>
      </c>
      <c r="LW89" s="8">
        <f>SUMIF($OE$6:$OE$86,$B89,LW$6:LW$86)</f>
        <v>0</v>
      </c>
      <c r="LX89" s="8">
        <f>SUMIF($OE$6:$OE$86,$B89,LX$6:LX$86)</f>
        <v>0</v>
      </c>
      <c r="LY89" s="8">
        <f>SUMIF($OE$6:$OE$86,$B89,LY$6:LY$86)</f>
        <v>0</v>
      </c>
      <c r="LZ89" s="8">
        <f>SUMIF($OE$6:$OE$86,$B89,LZ$6:LZ$86)</f>
        <v>0</v>
      </c>
      <c r="MA89" s="8">
        <f>SUMIF($OE$6:$OE$86,$B89,MA$6:MA$86)</f>
        <v>0</v>
      </c>
      <c r="MB89" s="8">
        <f>SUMIF($OE$6:$OE$86,$B89,MB$6:MB$86)</f>
        <v>0</v>
      </c>
      <c r="MC89" s="8">
        <f>SUMIF($OE$6:$OE$86,$B89,MC$6:MC$86)</f>
        <v>0</v>
      </c>
      <c r="MD89" s="8">
        <f>SUMIF($OE$6:$OE$86,$B89,MD$6:MD$86)</f>
        <v>0</v>
      </c>
      <c r="ME89" s="8">
        <f>SUMIF($OE$6:$OE$86,$B89,ME$6:ME$86)</f>
        <v>0</v>
      </c>
      <c r="MF89" s="8">
        <f>SUMIF($OE$6:$OE$86,$B89,MF$6:MF$86)</f>
        <v>0</v>
      </c>
      <c r="MG89" s="8">
        <f>SUMIF($OE$6:$OE$86,$B89,MG$6:MG$86)</f>
        <v>0</v>
      </c>
      <c r="MH89" s="8">
        <f>SUMIF($OE$6:$OE$86,$B89,MH$6:MH$86)</f>
        <v>0</v>
      </c>
      <c r="MI89" s="8">
        <f>SUMIF($OE$6:$OE$86,$B89,MI$6:MI$86)</f>
        <v>0</v>
      </c>
      <c r="MJ89" s="8">
        <f>SUMIF($OE$6:$OE$86,$B89,MJ$6:MJ$86)</f>
        <v>0</v>
      </c>
      <c r="MK89" s="8">
        <f>SUMIF($OE$6:$OE$86,$B89,MK$6:MK$86)</f>
        <v>0</v>
      </c>
      <c r="ML89" s="8">
        <f>SUMIF($OE$6:$OE$86,$B89,ML$6:ML$86)</f>
        <v>0</v>
      </c>
      <c r="MM89" s="8">
        <f>SUMIF($OE$6:$OE$86,$B89,MM$6:MM$86)</f>
        <v>0</v>
      </c>
      <c r="MN89" s="8">
        <f>SUMIF($OE$6:$OE$86,$B89,MN$6:MN$86)</f>
        <v>0</v>
      </c>
      <c r="MO89" s="8">
        <f>SUMIF($OE$6:$OE$86,$B89,MO$6:MO$86)</f>
        <v>0</v>
      </c>
      <c r="MP89" s="8">
        <f>SUMIF($OE$6:$OE$86,$B89,MP$6:MP$86)</f>
        <v>0</v>
      </c>
      <c r="MQ89" s="8">
        <f>SUMIF($OE$6:$OE$86,$B89,MQ$6:MQ$86)</f>
        <v>0</v>
      </c>
      <c r="MR89" s="8">
        <f>SUMIF($OE$6:$OE$86,$B89,MR$6:MR$86)</f>
        <v>0</v>
      </c>
      <c r="MS89" s="8">
        <f>SUMIF($OE$6:$OE$86,$B89,MS$6:MS$86)</f>
        <v>0</v>
      </c>
      <c r="MT89" s="8">
        <f>SUMIF($OE$6:$OE$86,$B89,MT$6:MT$86)</f>
        <v>0</v>
      </c>
      <c r="MU89" s="8">
        <f>SUMIF($OE$6:$OE$86,$B89,MU$6:MU$86)</f>
        <v>0</v>
      </c>
      <c r="MV89" s="8">
        <f>SUMIF($OE$6:$OE$86,$B89,MV$6:MV$86)</f>
        <v>0</v>
      </c>
      <c r="MW89" s="8">
        <f>SUMIF($OE$6:$OE$86,$B89,MW$6:MW$86)</f>
        <v>0</v>
      </c>
      <c r="MX89" s="8">
        <f>SUMIF($OE$6:$OE$86,$B89,MX$6:MX$86)</f>
        <v>0</v>
      </c>
      <c r="MY89" s="8">
        <f>SUMIF($OE$6:$OE$86,$B89,MY$6:MY$86)</f>
        <v>0</v>
      </c>
      <c r="MZ89" s="8">
        <f>SUMIF($OE$6:$OE$86,$B89,MZ$6:MZ$86)</f>
        <v>0</v>
      </c>
      <c r="NA89" s="8">
        <f>SUMIF($OE$6:$OE$86,$B89,NA$6:NA$86)</f>
        <v>0</v>
      </c>
      <c r="NB89" s="8">
        <f>SUMIF($OE$6:$OE$86,$B89,NB$6:NB$86)</f>
        <v>0</v>
      </c>
      <c r="NC89" s="8">
        <f>SUMIF($OE$6:$OE$86,$B89,NC$6:NC$86)</f>
        <v>0</v>
      </c>
      <c r="ND89" s="8">
        <f>SUMIF($OE$6:$OE$86,$B89,ND$6:ND$86)</f>
        <v>0</v>
      </c>
      <c r="NE89" s="8">
        <f>SUMIF($OE$6:$OE$86,$B89,NE$6:NE$86)</f>
        <v>0</v>
      </c>
      <c r="NF89" s="8">
        <f>SUMIF($OE$6:$OE$86,$B89,NF$6:NF$86)</f>
        <v>0</v>
      </c>
      <c r="NG89" s="8">
        <f>SUMIF($OE$6:$OE$86,$B89,NG$6:NG$86)</f>
        <v>0</v>
      </c>
      <c r="NH89" s="8">
        <f>SUMIF($OE$6:$OE$86,$B89,NH$6:NH$86)</f>
        <v>0</v>
      </c>
      <c r="NI89" s="8">
        <f>SUMIF($OE$6:$OE$86,$B89,NI$6:NI$86)</f>
        <v>0</v>
      </c>
      <c r="NJ89" s="8">
        <f>SUMIF($OE$6:$OE$86,$B89,NJ$6:NJ$86)</f>
        <v>0</v>
      </c>
      <c r="NK89" s="8">
        <f>SUMIF($OE$6:$OE$86,$B89,NK$6:NK$86)</f>
        <v>0</v>
      </c>
      <c r="NL89" s="8">
        <f>SUMIF($OE$6:$OE$86,$B89,NL$6:NL$86)</f>
        <v>0</v>
      </c>
      <c r="NM89" s="8">
        <f>SUMIF($OE$6:$OE$86,$B89,NM$6:NM$86)</f>
        <v>0</v>
      </c>
      <c r="NN89" s="8">
        <f>SUMIF($OE$6:$OE$86,$B89,NN$6:NN$86)</f>
        <v>0</v>
      </c>
      <c r="NO89" s="8">
        <f>SUMIF($OE$6:$OE$86,$B89,NO$6:NO$86)</f>
        <v>0</v>
      </c>
      <c r="NP89" s="8">
        <f>SUMIF($OE$6:$OE$86,$B89,NP$6:NP$86)</f>
        <v>0</v>
      </c>
      <c r="NQ89" s="8">
        <f>SUMIF($OE$6:$OE$86,$B89,NQ$6:NQ$86)</f>
        <v>0</v>
      </c>
      <c r="NR89" s="8">
        <f>SUMIF($OE$6:$OE$86,$B89,NR$6:NR$86)</f>
        <v>0</v>
      </c>
      <c r="NS89" s="8">
        <f>SUMIF($OE$6:$OE$86,$B89,NS$6:NS$86)</f>
        <v>0</v>
      </c>
      <c r="NT89" s="8">
        <f>SUMIF($OE$6:$OE$86,$B89,NT$6:NT$86)</f>
        <v>0</v>
      </c>
      <c r="NU89" s="8">
        <f>SUMIF($OE$6:$OE$86,$B89,NU$6:NU$86)</f>
        <v>0</v>
      </c>
      <c r="NV89" s="8">
        <f>SUMIF($OE$6:$OE$86,$B89,NV$6:NV$86)</f>
        <v>0</v>
      </c>
      <c r="NW89" s="8">
        <f>SUMIF($OE$6:$OE$86,$B89,NW$6:NW$86)</f>
        <v>0</v>
      </c>
      <c r="NX89" s="8">
        <f>SUMIF($OE$6:$OE$86,$B89,NX$6:NX$86)</f>
        <v>0</v>
      </c>
      <c r="NY89" s="8">
        <f>SUMIF($OE$6:$OE$86,$B89,NY$6:NY$86)</f>
        <v>0</v>
      </c>
      <c r="NZ89" s="8">
        <f>SUMIF($OE$6:$OE$86,$B89,NZ$6:NZ$86)</f>
        <v>0</v>
      </c>
      <c r="OA89" s="8">
        <f>SUMIF($OE$6:$OE$86,$B89,OA$6:OA$86)</f>
        <v>0</v>
      </c>
    </row>
    <row r="90" spans="1:412" hidden="1" x14ac:dyDescent="0.2">
      <c r="B90" s="8" t="str">
        <f>'[48]Parameter 2020'!B12</f>
        <v>Cibinong12-Depok2</v>
      </c>
      <c r="Z90" s="8">
        <f>SUMIF($OE$6:$OE$86,$B90,Z$6:Z$86)</f>
        <v>0</v>
      </c>
      <c r="AA90" s="8">
        <f>SUMIF($OE$6:$OE$86,$B90,AA$6:AA$86)</f>
        <v>0</v>
      </c>
      <c r="AB90" s="8">
        <f>SUMIF($OE$6:$OE$86,$B90,AB$6:AB$86)</f>
        <v>0</v>
      </c>
      <c r="AC90" s="8">
        <f>SUMIF($OE$6:$OE$86,$B90,AC$6:AC$86)</f>
        <v>0</v>
      </c>
      <c r="AD90" s="8">
        <f>SUMIF($OE$6:$OE$86,$B90,AD$6:AD$86)</f>
        <v>0</v>
      </c>
      <c r="AE90" s="8">
        <f>SUMIF($OE$6:$OE$86,$B90,AE$6:AE$86)</f>
        <v>0</v>
      </c>
      <c r="AF90" s="8">
        <f>SUMIF($OE$6:$OE$86,$B90,AF$6:AF$86)</f>
        <v>0</v>
      </c>
      <c r="AG90" s="8">
        <f>SUMIF($OE$6:$OE$86,$B90,AG$6:AG$86)</f>
        <v>0</v>
      </c>
      <c r="AH90" s="8">
        <f>SUMIF($OE$6:$OE$86,$B90,AH$6:AH$86)</f>
        <v>0</v>
      </c>
      <c r="AI90" s="8">
        <f>SUMIF($OE$6:$OE$86,$B90,AI$6:AI$86)</f>
        <v>0</v>
      </c>
      <c r="AJ90" s="8">
        <f>SUMIF($OE$6:$OE$86,$B90,AJ$6:AJ$86)</f>
        <v>0</v>
      </c>
      <c r="AK90" s="8">
        <f>SUMIF($OE$6:$OE$86,$B90,AK$6:AK$86)</f>
        <v>0</v>
      </c>
      <c r="AL90" s="8">
        <f>SUMIF($OE$6:$OE$86,$B90,AL$6:AL$86)</f>
        <v>0</v>
      </c>
      <c r="AM90" s="8">
        <f>SUMIF($OE$6:$OE$86,$B90,AM$6:AM$86)</f>
        <v>0</v>
      </c>
      <c r="AN90" s="8">
        <f>SUMIF($OE$6:$OE$86,$B90,AN$6:AN$86)</f>
        <v>0</v>
      </c>
      <c r="AO90" s="8">
        <f>SUMIF($OE$6:$OE$86,$B90,AO$6:AO$86)</f>
        <v>0</v>
      </c>
      <c r="AP90" s="8">
        <f>SUMIF($OE$6:$OE$86,$B90,AP$6:AP$86)</f>
        <v>0</v>
      </c>
      <c r="AQ90" s="8">
        <f>SUMIF($OE$6:$OE$86,$B90,AQ$6:AQ$86)</f>
        <v>0</v>
      </c>
      <c r="AR90" s="8">
        <f>SUMIF($OE$6:$OE$86,$B90,AR$6:AR$86)</f>
        <v>0</v>
      </c>
      <c r="AS90" s="8">
        <f>SUMIF($OE$6:$OE$86,$B90,AS$6:AS$86)</f>
        <v>0</v>
      </c>
      <c r="AT90" s="8">
        <f>SUMIF($OE$6:$OE$86,$B90,AT$6:AT$86)</f>
        <v>0</v>
      </c>
      <c r="AU90" s="8">
        <f>SUMIF($OE$6:$OE$86,$B90,AU$6:AU$86)</f>
        <v>0</v>
      </c>
      <c r="AV90" s="8">
        <f>SUMIF($OE$6:$OE$86,$B90,AV$6:AV$86)</f>
        <v>0</v>
      </c>
      <c r="AW90" s="8">
        <f>SUMIF($OE$6:$OE$86,$B90,AW$6:AW$86)</f>
        <v>0</v>
      </c>
      <c r="AX90" s="8">
        <f>SUMIF($OE$6:$OE$86,$B90,AX$6:AX$86)</f>
        <v>0</v>
      </c>
      <c r="AY90" s="8">
        <f>SUMIF($OE$6:$OE$86,$B90,AY$6:AY$86)</f>
        <v>0</v>
      </c>
      <c r="AZ90" s="8">
        <f>SUMIF($OE$6:$OE$86,$B90,AZ$6:AZ$86)</f>
        <v>0</v>
      </c>
      <c r="BA90" s="8">
        <f>SUMIF($OE$6:$OE$86,$B90,BA$6:BA$86)</f>
        <v>0</v>
      </c>
      <c r="BB90" s="8">
        <f>SUMIF($OE$6:$OE$86,$B90,BB$6:BB$86)</f>
        <v>0</v>
      </c>
      <c r="BC90" s="8">
        <f>SUMIF($OE$6:$OE$86,$B90,BC$6:BC$86)</f>
        <v>0</v>
      </c>
      <c r="BD90" s="8">
        <f>SUMIF($OE$6:$OE$86,$B90,BD$6:BD$86)</f>
        <v>0</v>
      </c>
      <c r="BE90" s="8">
        <f>SUMIF($OE$6:$OE$86,$B90,BE$6:BE$86)</f>
        <v>0</v>
      </c>
      <c r="BF90" s="8">
        <f>SUMIF($OE$6:$OE$86,$B90,BF$6:BF$86)</f>
        <v>0</v>
      </c>
      <c r="BG90" s="8">
        <f>SUMIF($OE$6:$OE$86,$B90,BG$6:BG$86)</f>
        <v>0</v>
      </c>
      <c r="BH90" s="8">
        <f>SUMIF($OE$6:$OE$86,$B90,BH$6:BH$86)</f>
        <v>0</v>
      </c>
      <c r="BI90" s="8">
        <f>SUMIF($OE$6:$OE$86,$B90,BI$6:BI$86)</f>
        <v>0</v>
      </c>
      <c r="BJ90" s="8">
        <f>SUMIF($OE$6:$OE$86,$B90,BJ$6:BJ$86)</f>
        <v>0</v>
      </c>
      <c r="BK90" s="8">
        <f>SUMIF($OE$6:$OE$86,$B90,BK$6:BK$86)</f>
        <v>0</v>
      </c>
      <c r="BL90" s="8">
        <f>SUMIF($OE$6:$OE$86,$B90,BL$6:BL$86)</f>
        <v>0</v>
      </c>
      <c r="BM90" s="8">
        <f>SUMIF($OE$6:$OE$86,$B90,BM$6:BM$86)</f>
        <v>0</v>
      </c>
      <c r="BN90" s="8">
        <f>SUMIF($OE$6:$OE$86,$B90,BN$6:BN$86)</f>
        <v>0</v>
      </c>
      <c r="BO90" s="8">
        <f>SUMIF($OE$6:$OE$86,$B90,BO$6:BO$86)</f>
        <v>0</v>
      </c>
      <c r="BP90" s="8">
        <f>SUMIF($OE$6:$OE$86,$B90,BP$6:BP$86)</f>
        <v>0</v>
      </c>
      <c r="BQ90" s="8">
        <f>SUMIF($OE$6:$OE$86,$B90,BQ$6:BQ$86)</f>
        <v>0</v>
      </c>
      <c r="BR90" s="8">
        <f>SUMIF($OE$6:$OE$86,$B90,BR$6:BR$86)</f>
        <v>0</v>
      </c>
      <c r="BS90" s="8">
        <f>SUMIF($OE$6:$OE$86,$B90,BS$6:BS$86)</f>
        <v>0</v>
      </c>
      <c r="BT90" s="8">
        <f>SUMIF($OE$6:$OE$86,$B90,BT$6:BT$86)</f>
        <v>0</v>
      </c>
      <c r="BU90" s="8">
        <f>SUMIF($OE$6:$OE$86,$B90,BU$6:BU$86)</f>
        <v>0</v>
      </c>
      <c r="BV90" s="8">
        <f>SUMIF($OE$6:$OE$86,$B90,BV$6:BV$86)</f>
        <v>0</v>
      </c>
      <c r="BW90" s="8">
        <f>SUMIF($OE$6:$OE$86,$B90,BW$6:BW$86)</f>
        <v>0</v>
      </c>
      <c r="BX90" s="8">
        <f>SUMIF($OE$6:$OE$86,$B90,BX$6:BX$86)</f>
        <v>0</v>
      </c>
      <c r="BY90" s="8">
        <f>SUMIF($OE$6:$OE$86,$B90,BY$6:BY$86)</f>
        <v>0</v>
      </c>
      <c r="BZ90" s="8">
        <f>SUMIF($OE$6:$OE$86,$B90,BZ$6:BZ$86)</f>
        <v>0</v>
      </c>
      <c r="CA90" s="8">
        <f>SUMIF($OE$6:$OE$86,$B90,CA$6:CA$86)</f>
        <v>0</v>
      </c>
      <c r="CB90" s="8">
        <f>SUMIF($OE$6:$OE$86,$B90,CB$6:CB$86)</f>
        <v>0</v>
      </c>
      <c r="CC90" s="8">
        <f>SUMIF($OE$6:$OE$86,$B90,CC$6:CC$86)</f>
        <v>0</v>
      </c>
      <c r="CD90" s="8">
        <f>SUMIF($OE$6:$OE$86,$B90,CD$6:CD$86)</f>
        <v>0</v>
      </c>
      <c r="CE90" s="8">
        <f>SUMIF($OE$6:$OE$86,$B90,CE$6:CE$86)</f>
        <v>0</v>
      </c>
      <c r="CF90" s="8">
        <f>SUMIF($OE$6:$OE$86,$B90,CF$6:CF$86)</f>
        <v>0</v>
      </c>
      <c r="CG90" s="8">
        <f>SUMIF($OE$6:$OE$86,$B90,CG$6:CG$86)</f>
        <v>0</v>
      </c>
      <c r="CH90" s="8">
        <f>SUMIF($OE$6:$OE$86,$B90,CH$6:CH$86)</f>
        <v>0</v>
      </c>
      <c r="CI90" s="8">
        <f>SUMIF($OE$6:$OE$86,$B90,CI$6:CI$86)</f>
        <v>0</v>
      </c>
      <c r="CJ90" s="8">
        <f>SUMIF($OE$6:$OE$86,$B90,CJ$6:CJ$86)</f>
        <v>0</v>
      </c>
      <c r="CK90" s="8">
        <f>SUMIF($OE$6:$OE$86,$B90,CK$6:CK$86)</f>
        <v>0</v>
      </c>
      <c r="CL90" s="8">
        <f>SUMIF($OE$6:$OE$86,$B90,CL$6:CL$86)</f>
        <v>0</v>
      </c>
      <c r="CM90" s="8">
        <f>SUMIF($OE$6:$OE$86,$B90,CM$6:CM$86)</f>
        <v>0</v>
      </c>
      <c r="CN90" s="8">
        <f>SUMIF($OE$6:$OE$86,$B90,CN$6:CN$86)</f>
        <v>0</v>
      </c>
      <c r="CO90" s="8">
        <f>SUMIF($OE$6:$OE$86,$B90,CO$6:CO$86)</f>
        <v>0</v>
      </c>
      <c r="CP90" s="8">
        <f>SUMIF($OE$6:$OE$86,$B90,CP$6:CP$86)</f>
        <v>0</v>
      </c>
      <c r="CQ90" s="8">
        <f>SUMIF($OE$6:$OE$86,$B90,CQ$6:CQ$86)</f>
        <v>0</v>
      </c>
      <c r="CR90" s="8">
        <f>SUMIF($OE$6:$OE$86,$B90,CR$6:CR$86)</f>
        <v>0</v>
      </c>
      <c r="CS90" s="8">
        <f>SUMIF($OE$6:$OE$86,$B90,CS$6:CS$86)</f>
        <v>0</v>
      </c>
      <c r="CT90" s="8">
        <f>SUMIF($OE$6:$OE$86,$B90,CT$6:CT$86)</f>
        <v>0</v>
      </c>
      <c r="CU90" s="8">
        <f>SUMIF($OE$6:$OE$86,$B90,CU$6:CU$86)</f>
        <v>0</v>
      </c>
      <c r="CV90" s="8">
        <f>SUMIF($OE$6:$OE$86,$B90,CV$6:CV$86)</f>
        <v>0</v>
      </c>
      <c r="CW90" s="8">
        <f>SUMIF($OE$6:$OE$86,$B90,CW$6:CW$86)</f>
        <v>0</v>
      </c>
      <c r="CX90" s="8">
        <f>SUMIF($OE$6:$OE$86,$B90,CX$6:CX$86)</f>
        <v>0</v>
      </c>
      <c r="CY90" s="8">
        <f>SUMIF($OE$6:$OE$86,$B90,CY$6:CY$86)</f>
        <v>0</v>
      </c>
      <c r="CZ90" s="8">
        <f>SUMIF($OE$6:$OE$86,$B90,CZ$6:CZ$86)</f>
        <v>0</v>
      </c>
      <c r="DA90" s="8">
        <f>SUMIF($OE$6:$OE$86,$B90,DA$6:DA$86)</f>
        <v>0</v>
      </c>
      <c r="DB90" s="8">
        <f>SUMIF($OE$6:$OE$86,$B90,DB$6:DB$86)</f>
        <v>0</v>
      </c>
      <c r="DC90" s="8">
        <f>SUMIF($OE$6:$OE$86,$B90,DC$6:DC$86)</f>
        <v>0</v>
      </c>
      <c r="DD90" s="8">
        <f>SUMIF($OE$6:$OE$86,$B90,DD$6:DD$86)</f>
        <v>0</v>
      </c>
      <c r="DE90" s="8">
        <f>SUMIF($OE$6:$OE$86,$B90,DE$6:DE$86)</f>
        <v>0</v>
      </c>
      <c r="DF90" s="8">
        <f>SUMIF($OE$6:$OE$86,$B90,DF$6:DF$86)</f>
        <v>0</v>
      </c>
      <c r="DG90" s="8">
        <f>SUMIF($OE$6:$OE$86,$B90,DG$6:DG$86)</f>
        <v>0</v>
      </c>
      <c r="DH90" s="8">
        <f>SUMIF($OE$6:$OE$86,$B90,DH$6:DH$86)</f>
        <v>0</v>
      </c>
      <c r="DI90" s="8">
        <f>SUMIF($OE$6:$OE$86,$B90,DI$6:DI$86)</f>
        <v>0</v>
      </c>
      <c r="DJ90" s="8">
        <f>SUMIF($OE$6:$OE$86,$B90,DJ$6:DJ$86)</f>
        <v>0</v>
      </c>
      <c r="DK90" s="8">
        <f>SUMIF($OE$6:$OE$86,$B90,DK$6:DK$86)</f>
        <v>0</v>
      </c>
      <c r="DL90" s="8">
        <f>SUMIF($OE$6:$OE$86,$B90,DL$6:DL$86)</f>
        <v>0</v>
      </c>
      <c r="DM90" s="8">
        <f>SUMIF($OE$6:$OE$86,$B90,DM$6:DM$86)</f>
        <v>0</v>
      </c>
      <c r="DN90" s="8">
        <f>SUMIF($OE$6:$OE$86,$B90,DN$6:DN$86)</f>
        <v>0</v>
      </c>
      <c r="DO90" s="8">
        <f>SUMIF($OE$6:$OE$86,$B90,DO$6:DO$86)</f>
        <v>0</v>
      </c>
      <c r="DP90" s="8">
        <f>SUMIF($OE$6:$OE$86,$B90,DP$6:DP$86)</f>
        <v>0</v>
      </c>
      <c r="DQ90" s="8">
        <f>SUMIF($OE$6:$OE$86,$B90,DQ$6:DQ$86)</f>
        <v>0</v>
      </c>
      <c r="DR90" s="8">
        <f>SUMIF($OE$6:$OE$86,$B90,DR$6:DR$86)</f>
        <v>0</v>
      </c>
      <c r="DS90" s="8">
        <f>SUMIF($OE$6:$OE$86,$B90,DS$6:DS$86)</f>
        <v>0</v>
      </c>
      <c r="DT90" s="8">
        <f>SUMIF($OE$6:$OE$86,$B90,DT$6:DT$86)</f>
        <v>0</v>
      </c>
      <c r="DU90" s="8">
        <f>SUMIF($OE$6:$OE$86,$B90,DU$6:DU$86)</f>
        <v>0</v>
      </c>
      <c r="DV90" s="8">
        <f>SUMIF($OE$6:$OE$86,$B90,DV$6:DV$86)</f>
        <v>0</v>
      </c>
      <c r="DW90" s="8">
        <f>SUMIF($OE$6:$OE$86,$B90,DW$6:DW$86)</f>
        <v>0</v>
      </c>
      <c r="DX90" s="8">
        <f>SUMIF($OE$6:$OE$86,$B90,DX$6:DX$86)</f>
        <v>0</v>
      </c>
      <c r="DY90" s="8">
        <f>SUMIF($OE$6:$OE$86,$B90,DY$6:DY$86)</f>
        <v>0</v>
      </c>
      <c r="DZ90" s="8">
        <f>SUMIF($OE$6:$OE$86,$B90,DZ$6:DZ$86)</f>
        <v>0</v>
      </c>
      <c r="EA90" s="8">
        <f>SUMIF($OE$6:$OE$86,$B90,EA$6:EA$86)</f>
        <v>0</v>
      </c>
      <c r="EB90" s="8">
        <f>SUMIF($OE$6:$OE$86,$B90,EB$6:EB$86)</f>
        <v>0</v>
      </c>
      <c r="EC90" s="8">
        <f>SUMIF($OE$6:$OE$86,$B90,EC$6:EC$86)</f>
        <v>0</v>
      </c>
      <c r="ED90" s="8">
        <f>SUMIF($OE$6:$OE$86,$B90,ED$6:ED$86)</f>
        <v>0</v>
      </c>
      <c r="EE90" s="8">
        <f>SUMIF($OE$6:$OE$86,$B90,EE$6:EE$86)</f>
        <v>0</v>
      </c>
      <c r="EF90" s="8">
        <f>SUMIF($OE$6:$OE$86,$B90,EF$6:EF$86)</f>
        <v>0</v>
      </c>
      <c r="EG90" s="8">
        <f>SUMIF($OE$6:$OE$86,$B90,EG$6:EG$86)</f>
        <v>0</v>
      </c>
      <c r="EH90" s="8">
        <f>SUMIF($OE$6:$OE$86,$B90,EH$6:EH$86)</f>
        <v>0</v>
      </c>
      <c r="EI90" s="8">
        <f>SUMIF($OE$6:$OE$86,$B90,EI$6:EI$86)</f>
        <v>0</v>
      </c>
      <c r="EJ90" s="8">
        <f>SUMIF($OE$6:$OE$86,$B90,EJ$6:EJ$86)</f>
        <v>0</v>
      </c>
      <c r="EK90" s="8">
        <f>SUMIF($OE$6:$OE$86,$B90,EK$6:EK$86)</f>
        <v>0</v>
      </c>
      <c r="EL90" s="8">
        <f>SUMIF($OE$6:$OE$86,$B90,EL$6:EL$86)</f>
        <v>0</v>
      </c>
      <c r="EM90" s="8">
        <f>SUMIF($OE$6:$OE$86,$B90,EM$6:EM$86)</f>
        <v>0</v>
      </c>
      <c r="EN90" s="8">
        <f>SUMIF($OE$6:$OE$86,$B90,EN$6:EN$86)</f>
        <v>0</v>
      </c>
      <c r="EO90" s="8">
        <f>SUMIF($OE$6:$OE$86,$B90,EO$6:EO$86)</f>
        <v>0</v>
      </c>
      <c r="EP90" s="8">
        <f>SUMIF($OE$6:$OE$86,$B90,EP$6:EP$86)</f>
        <v>0</v>
      </c>
      <c r="EQ90" s="8">
        <f>SUMIF($OE$6:$OE$86,$B90,EQ$6:EQ$86)</f>
        <v>0</v>
      </c>
      <c r="ER90" s="8">
        <f>SUMIF($OE$6:$OE$86,$B90,ER$6:ER$86)</f>
        <v>0</v>
      </c>
      <c r="ES90" s="8">
        <f>SUMIF($OE$6:$OE$86,$B90,ES$6:ES$86)</f>
        <v>0</v>
      </c>
      <c r="ET90" s="8">
        <f>SUMIF($OE$6:$OE$86,$B90,ET$6:ET$86)</f>
        <v>0</v>
      </c>
      <c r="EU90" s="8">
        <f>SUMIF($OE$6:$OE$86,$B90,EU$6:EU$86)</f>
        <v>0</v>
      </c>
      <c r="EV90" s="8">
        <f>SUMIF($OE$6:$OE$86,$B90,EV$6:EV$86)</f>
        <v>0</v>
      </c>
      <c r="EW90" s="8">
        <f>SUMIF($OE$6:$OE$86,$B90,EW$6:EW$86)</f>
        <v>0</v>
      </c>
      <c r="EX90" s="8">
        <f>SUMIF($OE$6:$OE$86,$B90,EX$6:EX$86)</f>
        <v>0</v>
      </c>
      <c r="EY90" s="8">
        <f>SUMIF($OE$6:$OE$86,$B90,EY$6:EY$86)</f>
        <v>0</v>
      </c>
      <c r="EZ90" s="8">
        <f>SUMIF($OE$6:$OE$86,$B90,EZ$6:EZ$86)</f>
        <v>0</v>
      </c>
      <c r="FA90" s="8">
        <f>SUMIF($OE$6:$OE$86,$B90,FA$6:FA$86)</f>
        <v>0</v>
      </c>
      <c r="FB90" s="8">
        <f>SUMIF($OE$6:$OE$86,$B90,FB$6:FB$86)</f>
        <v>0</v>
      </c>
      <c r="FC90" s="8">
        <f>SUMIF($OE$6:$OE$86,$B90,FC$6:FC$86)</f>
        <v>0</v>
      </c>
      <c r="FD90" s="8">
        <f>SUMIF($OE$6:$OE$86,$B90,FD$6:FD$86)</f>
        <v>0</v>
      </c>
      <c r="FE90" s="8">
        <f>SUMIF($OE$6:$OE$86,$B90,FE$6:FE$86)</f>
        <v>0</v>
      </c>
      <c r="FF90" s="8">
        <f>SUMIF($OE$6:$OE$86,$B90,FF$6:FF$86)</f>
        <v>0</v>
      </c>
      <c r="FG90" s="8">
        <f>SUMIF($OE$6:$OE$86,$B90,FG$6:FG$86)</f>
        <v>0</v>
      </c>
      <c r="FH90" s="8">
        <f>SUMIF($OE$6:$OE$86,$B90,FH$6:FH$86)</f>
        <v>0</v>
      </c>
      <c r="FI90" s="8">
        <f>SUMIF($OE$6:$OE$86,$B90,FI$6:FI$86)</f>
        <v>0</v>
      </c>
      <c r="FJ90" s="8">
        <f>SUMIF($OE$6:$OE$86,$B90,FJ$6:FJ$86)</f>
        <v>0</v>
      </c>
      <c r="FK90" s="8">
        <f>SUMIF($OE$6:$OE$86,$B90,FK$6:FK$86)</f>
        <v>0</v>
      </c>
      <c r="FL90" s="8">
        <f>SUMIF($OE$6:$OE$86,$B90,FL$6:FL$86)</f>
        <v>0</v>
      </c>
      <c r="FM90" s="8">
        <f>SUMIF($OE$6:$OE$86,$B90,FM$6:FM$86)</f>
        <v>0</v>
      </c>
      <c r="FN90" s="8">
        <f>SUMIF($OE$6:$OE$86,$B90,FN$6:FN$86)</f>
        <v>0</v>
      </c>
      <c r="FO90" s="8">
        <f>SUMIF($OE$6:$OE$86,$B90,FO$6:FO$86)</f>
        <v>0</v>
      </c>
      <c r="FP90" s="8">
        <f>SUMIF($OE$6:$OE$86,$B90,FP$6:FP$86)</f>
        <v>0</v>
      </c>
      <c r="FQ90" s="8">
        <f>SUMIF($OE$6:$OE$86,$B90,FQ$6:FQ$86)</f>
        <v>0</v>
      </c>
      <c r="FR90" s="8">
        <f>SUMIF($OE$6:$OE$86,$B90,FR$6:FR$86)</f>
        <v>0</v>
      </c>
      <c r="FS90" s="8">
        <f>SUMIF($OE$6:$OE$86,$B90,FS$6:FS$86)</f>
        <v>0</v>
      </c>
      <c r="FT90" s="8">
        <f>SUMIF($OE$6:$OE$86,$B90,FT$6:FT$86)</f>
        <v>0</v>
      </c>
      <c r="FU90" s="8">
        <f>SUMIF($OE$6:$OE$86,$B90,FU$6:FU$86)</f>
        <v>0</v>
      </c>
      <c r="FV90" s="8">
        <f>SUMIF($OE$6:$OE$86,$B90,FV$6:FV$86)</f>
        <v>0</v>
      </c>
      <c r="FW90" s="8">
        <f>SUMIF($OE$6:$OE$86,$B90,FW$6:FW$86)</f>
        <v>0</v>
      </c>
      <c r="FX90" s="8">
        <f>SUMIF($OE$6:$OE$86,$B90,FX$6:FX$86)</f>
        <v>0</v>
      </c>
      <c r="FY90" s="8">
        <f>SUMIF($OE$6:$OE$86,$B90,FY$6:FY$86)</f>
        <v>0</v>
      </c>
      <c r="FZ90" s="8">
        <f>SUMIF($OE$6:$OE$86,$B90,FZ$6:FZ$86)</f>
        <v>0</v>
      </c>
      <c r="GA90" s="8">
        <f>SUMIF($OE$6:$OE$86,$B90,GA$6:GA$86)</f>
        <v>0</v>
      </c>
      <c r="GB90" s="8">
        <f>SUMIF($OE$6:$OE$86,$B90,GB$6:GB$86)</f>
        <v>0</v>
      </c>
      <c r="GC90" s="8">
        <f>SUMIF($OE$6:$OE$86,$B90,GC$6:GC$86)</f>
        <v>0</v>
      </c>
      <c r="GD90" s="8">
        <f>SUMIF($OE$6:$OE$86,$B90,GD$6:GD$86)</f>
        <v>0</v>
      </c>
      <c r="GE90" s="8">
        <f>SUMIF($OE$6:$OE$86,$B90,GE$6:GE$86)</f>
        <v>0</v>
      </c>
      <c r="GF90" s="8">
        <f>SUMIF($OE$6:$OE$86,$B90,GF$6:GF$86)</f>
        <v>0</v>
      </c>
      <c r="GG90" s="8">
        <f>SUMIF($OE$6:$OE$86,$B90,GG$6:GG$86)</f>
        <v>0</v>
      </c>
      <c r="GH90" s="8">
        <f>SUMIF($OE$6:$OE$86,$B90,GH$6:GH$86)</f>
        <v>0</v>
      </c>
      <c r="GI90" s="8">
        <f>SUMIF($OE$6:$OE$86,$B90,GI$6:GI$86)</f>
        <v>0</v>
      </c>
      <c r="GJ90" s="8">
        <f>SUMIF($OE$6:$OE$86,$B90,GJ$6:GJ$86)</f>
        <v>0</v>
      </c>
      <c r="GK90" s="8">
        <f>SUMIF($OE$6:$OE$86,$B90,GK$6:GK$86)</f>
        <v>0</v>
      </c>
      <c r="GL90" s="8">
        <f>SUMIF($OE$6:$OE$86,$B90,GL$6:GL$86)</f>
        <v>0</v>
      </c>
      <c r="GM90" s="8">
        <f>SUMIF($OE$6:$OE$86,$B90,GM$6:GM$86)</f>
        <v>0</v>
      </c>
      <c r="GN90" s="8">
        <f>SUMIF($OE$6:$OE$86,$B90,GN$6:GN$86)</f>
        <v>0</v>
      </c>
      <c r="GO90" s="8">
        <f>SUMIF($OE$6:$OE$86,$B90,GO$6:GO$86)</f>
        <v>0</v>
      </c>
      <c r="GP90" s="8">
        <f>SUMIF($OE$6:$OE$86,$B90,GP$6:GP$86)</f>
        <v>0</v>
      </c>
      <c r="GQ90" s="8">
        <f>SUMIF($OE$6:$OE$86,$B90,GQ$6:GQ$86)</f>
        <v>0</v>
      </c>
      <c r="GR90" s="8">
        <f>SUMIF($OE$6:$OE$86,$B90,GR$6:GR$86)</f>
        <v>0</v>
      </c>
      <c r="GS90" s="8">
        <f>SUMIF($OE$6:$OE$86,$B90,GS$6:GS$86)</f>
        <v>0</v>
      </c>
      <c r="GT90" s="8">
        <f>SUMIF($OE$6:$OE$86,$B90,GT$6:GT$86)</f>
        <v>0</v>
      </c>
      <c r="GU90" s="8">
        <f>SUMIF($OE$6:$OE$86,$B90,GU$6:GU$86)</f>
        <v>0</v>
      </c>
      <c r="GV90" s="8">
        <f>SUMIF($OE$6:$OE$86,$B90,GV$6:GV$86)</f>
        <v>0</v>
      </c>
      <c r="GW90" s="8">
        <f>SUMIF($OE$6:$OE$86,$B90,GW$6:GW$86)</f>
        <v>0</v>
      </c>
      <c r="GX90" s="8">
        <f>SUMIF($OE$6:$OE$86,$B90,GX$6:GX$86)</f>
        <v>0</v>
      </c>
      <c r="GY90" s="8">
        <f>SUMIF($OE$6:$OE$86,$B90,GY$6:GY$86)</f>
        <v>0</v>
      </c>
      <c r="GZ90" s="8">
        <f>SUMIF($OE$6:$OE$86,$B90,GZ$6:GZ$86)</f>
        <v>0</v>
      </c>
      <c r="HA90" s="8">
        <f>SUMIF($OE$6:$OE$86,$B90,HA$6:HA$86)</f>
        <v>0</v>
      </c>
      <c r="HB90" s="8">
        <f>SUMIF($OE$6:$OE$86,$B90,HB$6:HB$86)</f>
        <v>0</v>
      </c>
      <c r="HC90" s="8">
        <f>SUMIF($OE$6:$OE$86,$B90,HC$6:HC$86)</f>
        <v>0</v>
      </c>
      <c r="HD90" s="8">
        <f>SUMIF($OE$6:$OE$86,$B90,HD$6:HD$86)</f>
        <v>0</v>
      </c>
      <c r="HE90" s="8">
        <f>SUMIF($OE$6:$OE$86,$B90,HE$6:HE$86)</f>
        <v>0</v>
      </c>
      <c r="HF90" s="8">
        <f>SUMIF($OE$6:$OE$86,$B90,HF$6:HF$86)</f>
        <v>0</v>
      </c>
      <c r="HG90" s="8">
        <f>SUMIF($OE$6:$OE$86,$B90,HG$6:HG$86)</f>
        <v>0</v>
      </c>
      <c r="HH90" s="8">
        <f>SUMIF($OE$6:$OE$86,$B90,HH$6:HH$86)</f>
        <v>0</v>
      </c>
      <c r="HI90" s="8">
        <f>SUMIF($OE$6:$OE$86,$B90,HI$6:HI$86)</f>
        <v>0</v>
      </c>
      <c r="HJ90" s="8">
        <f>SUMIF($OE$6:$OE$86,$B90,HJ$6:HJ$86)</f>
        <v>0</v>
      </c>
      <c r="HK90" s="8">
        <f>SUMIF($OE$6:$OE$86,$B90,HK$6:HK$86)</f>
        <v>0</v>
      </c>
      <c r="HL90" s="8">
        <f>SUMIF($OE$6:$OE$86,$B90,HL$6:HL$86)</f>
        <v>0</v>
      </c>
      <c r="HM90" s="8">
        <f>SUMIF($OE$6:$OE$86,$B90,HM$6:HM$86)</f>
        <v>0</v>
      </c>
      <c r="HN90" s="8">
        <f>SUMIF($OE$6:$OE$86,$B90,HN$6:HN$86)</f>
        <v>0</v>
      </c>
      <c r="HO90" s="8">
        <f>SUMIF($OE$6:$OE$86,$B90,HO$6:HO$86)</f>
        <v>0</v>
      </c>
      <c r="HP90" s="8">
        <f>SUMIF($OE$6:$OE$86,$B90,HP$6:HP$86)</f>
        <v>0</v>
      </c>
      <c r="HQ90" s="8">
        <f>SUMIF($OE$6:$OE$86,$B90,HQ$6:HQ$86)</f>
        <v>0</v>
      </c>
      <c r="HR90" s="8">
        <f>SUMIF($OE$6:$OE$86,$B90,HR$6:HR$86)</f>
        <v>0</v>
      </c>
      <c r="HS90" s="8">
        <f>SUMIF($OE$6:$OE$86,$B90,HS$6:HS$86)</f>
        <v>0</v>
      </c>
      <c r="HT90" s="8">
        <f>SUMIF($OE$6:$OE$86,$B90,HT$6:HT$86)</f>
        <v>0</v>
      </c>
      <c r="HU90" s="8">
        <f>SUMIF($OE$6:$OE$86,$B90,HU$6:HU$86)</f>
        <v>0</v>
      </c>
      <c r="HV90" s="8">
        <f>SUMIF($OE$6:$OE$86,$B90,HV$6:HV$86)</f>
        <v>0</v>
      </c>
      <c r="HW90" s="8">
        <f>SUMIF($OE$6:$OE$86,$B90,HW$6:HW$86)</f>
        <v>0</v>
      </c>
      <c r="HX90" s="8">
        <f>SUMIF($OE$6:$OE$86,$B90,HX$6:HX$86)</f>
        <v>0</v>
      </c>
      <c r="HY90" s="8">
        <f>SUMIF($OE$6:$OE$86,$B90,HY$6:HY$86)</f>
        <v>0</v>
      </c>
      <c r="HZ90" s="8">
        <f>SUMIF($OE$6:$OE$86,$B90,HZ$6:HZ$86)</f>
        <v>0</v>
      </c>
      <c r="IA90" s="8">
        <f>SUMIF($OE$6:$OE$86,$B90,IA$6:IA$86)</f>
        <v>0</v>
      </c>
      <c r="IB90" s="8">
        <f>SUMIF($OE$6:$OE$86,$B90,IB$6:IB$86)</f>
        <v>0</v>
      </c>
      <c r="IC90" s="8">
        <f>SUMIF($OE$6:$OE$86,$B90,IC$6:IC$86)</f>
        <v>0</v>
      </c>
      <c r="ID90" s="8">
        <f>SUMIF($OE$6:$OE$86,$B90,ID$6:ID$86)</f>
        <v>0</v>
      </c>
      <c r="IE90" s="8">
        <f>SUMIF($OE$6:$OE$86,$B90,IE$6:IE$86)</f>
        <v>0</v>
      </c>
      <c r="IF90" s="8">
        <f>SUMIF($OE$6:$OE$86,$B90,IF$6:IF$86)</f>
        <v>0</v>
      </c>
      <c r="IG90" s="8">
        <f>SUMIF($OE$6:$OE$86,$B90,IG$6:IG$86)</f>
        <v>0</v>
      </c>
      <c r="IH90" s="8">
        <f>SUMIF($OE$6:$OE$86,$B90,IH$6:IH$86)</f>
        <v>0</v>
      </c>
      <c r="II90" s="8">
        <f>SUMIF($OE$6:$OE$86,$B90,II$6:II$86)</f>
        <v>0</v>
      </c>
      <c r="IJ90" s="8">
        <f>SUMIF($OE$6:$OE$86,$B90,IJ$6:IJ$86)</f>
        <v>0</v>
      </c>
      <c r="IK90" s="8">
        <f>SUMIF($OE$6:$OE$86,$B90,IK$6:IK$86)</f>
        <v>0</v>
      </c>
      <c r="IL90" s="8">
        <f>SUMIF($OE$6:$OE$86,$B90,IL$6:IL$86)</f>
        <v>0</v>
      </c>
      <c r="IM90" s="8">
        <f>SUMIF($OE$6:$OE$86,$B90,IM$6:IM$86)</f>
        <v>0</v>
      </c>
      <c r="IN90" s="8">
        <f>SUMIF($OE$6:$OE$86,$B90,IN$6:IN$86)</f>
        <v>0</v>
      </c>
      <c r="IO90" s="8">
        <f>SUMIF($OE$6:$OE$86,$B90,IO$6:IO$86)</f>
        <v>0</v>
      </c>
      <c r="IP90" s="8">
        <f>SUMIF($OE$6:$OE$86,$B90,IP$6:IP$86)</f>
        <v>0</v>
      </c>
      <c r="IQ90" s="8">
        <f>SUMIF($OE$6:$OE$86,$B90,IQ$6:IQ$86)</f>
        <v>0</v>
      </c>
      <c r="IR90" s="8">
        <f>SUMIF($OE$6:$OE$86,$B90,IR$6:IR$86)</f>
        <v>0</v>
      </c>
      <c r="IS90" s="8">
        <f>SUMIF($OE$6:$OE$86,$B90,IS$6:IS$86)</f>
        <v>0</v>
      </c>
      <c r="IT90" s="8">
        <f>SUMIF($OE$6:$OE$86,$B90,IT$6:IT$86)</f>
        <v>0</v>
      </c>
      <c r="IU90" s="8">
        <f>SUMIF($OE$6:$OE$86,$B90,IU$6:IU$86)</f>
        <v>0</v>
      </c>
      <c r="IV90" s="8">
        <f>SUMIF($OE$6:$OE$86,$B90,IV$6:IV$86)</f>
        <v>0</v>
      </c>
      <c r="IW90" s="8">
        <f>SUMIF($OE$6:$OE$86,$B90,IW$6:IW$86)</f>
        <v>0</v>
      </c>
      <c r="IX90" s="8">
        <f>SUMIF($OE$6:$OE$86,$B90,IX$6:IX$86)</f>
        <v>0</v>
      </c>
      <c r="IY90" s="8">
        <f>SUMIF($OE$6:$OE$86,$B90,IY$6:IY$86)</f>
        <v>0</v>
      </c>
      <c r="IZ90" s="8">
        <f>SUMIF($OE$6:$OE$86,$B90,IZ$6:IZ$86)</f>
        <v>0</v>
      </c>
      <c r="JA90" s="8">
        <f>SUMIF($OE$6:$OE$86,$B90,JA$6:JA$86)</f>
        <v>0</v>
      </c>
      <c r="JB90" s="8">
        <f>SUMIF($OE$6:$OE$86,$B90,JB$6:JB$86)</f>
        <v>0</v>
      </c>
      <c r="JC90" s="8">
        <f>SUMIF($OE$6:$OE$86,$B90,JC$6:JC$86)</f>
        <v>0</v>
      </c>
      <c r="JD90" s="8">
        <f>SUMIF($OE$6:$OE$86,$B90,JD$6:JD$86)</f>
        <v>0</v>
      </c>
      <c r="JE90" s="8">
        <f>SUMIF($OE$6:$OE$86,$B90,JE$6:JE$86)</f>
        <v>0</v>
      </c>
      <c r="JF90" s="8">
        <f>SUMIF($OE$6:$OE$86,$B90,JF$6:JF$86)</f>
        <v>0</v>
      </c>
      <c r="JG90" s="8">
        <f>SUMIF($OE$6:$OE$86,$B90,JG$6:JG$86)</f>
        <v>0</v>
      </c>
      <c r="JH90" s="8">
        <f>SUMIF($OE$6:$OE$86,$B90,JH$6:JH$86)</f>
        <v>0</v>
      </c>
      <c r="JI90" s="8">
        <f>SUMIF($OE$6:$OE$86,$B90,JI$6:JI$86)</f>
        <v>0</v>
      </c>
      <c r="JJ90" s="8">
        <f>SUMIF($OE$6:$OE$86,$B90,JJ$6:JJ$86)</f>
        <v>0</v>
      </c>
      <c r="JK90" s="8">
        <f>SUMIF($OE$6:$OE$86,$B90,JK$6:JK$86)</f>
        <v>0</v>
      </c>
      <c r="JL90" s="8">
        <f>SUMIF($OE$6:$OE$86,$B90,JL$6:JL$86)</f>
        <v>0</v>
      </c>
      <c r="JM90" s="8">
        <f>SUMIF($OE$6:$OE$86,$B90,JM$6:JM$86)</f>
        <v>0</v>
      </c>
      <c r="JN90" s="8">
        <f>SUMIF($OE$6:$OE$86,$B90,JN$6:JN$86)</f>
        <v>0</v>
      </c>
      <c r="JO90" s="8">
        <f>SUMIF($OE$6:$OE$86,$B90,JO$6:JO$86)</f>
        <v>0</v>
      </c>
      <c r="JP90" s="8">
        <f>SUMIF($OE$6:$OE$86,$B90,JP$6:JP$86)</f>
        <v>0</v>
      </c>
      <c r="JQ90" s="8">
        <f>SUMIF($OE$6:$OE$86,$B90,JQ$6:JQ$86)</f>
        <v>0</v>
      </c>
      <c r="JR90" s="8">
        <f>SUMIF($OE$6:$OE$86,$B90,JR$6:JR$86)</f>
        <v>0</v>
      </c>
      <c r="JS90" s="8">
        <f>SUMIF($OE$6:$OE$86,$B90,JS$6:JS$86)</f>
        <v>0</v>
      </c>
      <c r="JT90" s="8">
        <f>SUMIF($OE$6:$OE$86,$B90,JT$6:JT$86)</f>
        <v>0</v>
      </c>
      <c r="JU90" s="8">
        <f>SUMIF($OE$6:$OE$86,$B90,JU$6:JU$86)</f>
        <v>0</v>
      </c>
      <c r="JV90" s="8">
        <f>SUMIF($OE$6:$OE$86,$B90,JV$6:JV$86)</f>
        <v>0</v>
      </c>
      <c r="JW90" s="8">
        <f>SUMIF($OE$6:$OE$86,$B90,JW$6:JW$86)</f>
        <v>0</v>
      </c>
      <c r="JX90" s="8">
        <f>SUMIF($OE$6:$OE$86,$B90,JX$6:JX$86)</f>
        <v>0</v>
      </c>
      <c r="JY90" s="8">
        <f>SUMIF($OE$6:$OE$86,$B90,JY$6:JY$86)</f>
        <v>0</v>
      </c>
      <c r="JZ90" s="8">
        <f>SUMIF($OE$6:$OE$86,$B90,JZ$6:JZ$86)</f>
        <v>0</v>
      </c>
      <c r="KA90" s="8">
        <f>SUMIF($OE$6:$OE$86,$B90,KA$6:KA$86)</f>
        <v>0</v>
      </c>
      <c r="KB90" s="8">
        <f>SUMIF($OE$6:$OE$86,$B90,KB$6:KB$86)</f>
        <v>0</v>
      </c>
      <c r="KC90" s="8">
        <f>SUMIF($OE$6:$OE$86,$B90,KC$6:KC$86)</f>
        <v>0</v>
      </c>
      <c r="KD90" s="8">
        <f>SUMIF($OE$6:$OE$86,$B90,KD$6:KD$86)</f>
        <v>0</v>
      </c>
      <c r="KE90" s="8">
        <f>SUMIF($OE$6:$OE$86,$B90,KE$6:KE$86)</f>
        <v>0</v>
      </c>
      <c r="KF90" s="8">
        <f>SUMIF($OE$6:$OE$86,$B90,KF$6:KF$86)</f>
        <v>0</v>
      </c>
      <c r="KG90" s="8">
        <f>SUMIF($OE$6:$OE$86,$B90,KG$6:KG$86)</f>
        <v>0</v>
      </c>
      <c r="KH90" s="8">
        <f>SUMIF($OE$6:$OE$86,$B90,KH$6:KH$86)</f>
        <v>0</v>
      </c>
      <c r="KI90" s="8">
        <f>SUMIF($OE$6:$OE$86,$B90,KI$6:KI$86)</f>
        <v>0</v>
      </c>
      <c r="KJ90" s="8">
        <f>SUMIF($OE$6:$OE$86,$B90,KJ$6:KJ$86)</f>
        <v>0</v>
      </c>
      <c r="KK90" s="8">
        <f>SUMIF($OE$6:$OE$86,$B90,KK$6:KK$86)</f>
        <v>0</v>
      </c>
      <c r="KL90" s="8">
        <f>SUMIF($OE$6:$OE$86,$B90,KL$6:KL$86)</f>
        <v>0</v>
      </c>
      <c r="KM90" s="8">
        <f>SUMIF($OE$6:$OE$86,$B90,KM$6:KM$86)</f>
        <v>0</v>
      </c>
      <c r="KN90" s="8">
        <f>SUMIF($OE$6:$OE$86,$B90,KN$6:KN$86)</f>
        <v>0</v>
      </c>
      <c r="KO90" s="8">
        <f>SUMIF($OE$6:$OE$86,$B90,KO$6:KO$86)</f>
        <v>0</v>
      </c>
      <c r="KP90" s="8">
        <f>SUMIF($OE$6:$OE$86,$B90,KP$6:KP$86)</f>
        <v>0</v>
      </c>
      <c r="KQ90" s="8">
        <f>SUMIF($OE$6:$OE$86,$B90,KQ$6:KQ$86)</f>
        <v>0</v>
      </c>
      <c r="KR90" s="8">
        <f>SUMIF($OE$6:$OE$86,$B90,KR$6:KR$86)</f>
        <v>0</v>
      </c>
      <c r="KS90" s="8">
        <f>SUMIF($OE$6:$OE$86,$B90,KS$6:KS$86)</f>
        <v>0</v>
      </c>
      <c r="KT90" s="8">
        <f>SUMIF($OE$6:$OE$86,$B90,KT$6:KT$86)</f>
        <v>0</v>
      </c>
      <c r="KU90" s="8">
        <f>SUMIF($OE$6:$OE$86,$B90,KU$6:KU$86)</f>
        <v>0</v>
      </c>
      <c r="KV90" s="8">
        <f>SUMIF($OE$6:$OE$86,$B90,KV$6:KV$86)</f>
        <v>0</v>
      </c>
      <c r="KW90" s="8">
        <f>SUMIF($OE$6:$OE$86,$B90,KW$6:KW$86)</f>
        <v>0</v>
      </c>
      <c r="KX90" s="8">
        <f>SUMIF($OE$6:$OE$86,$B90,KX$6:KX$86)</f>
        <v>0</v>
      </c>
      <c r="KY90" s="8">
        <f>SUMIF($OE$6:$OE$86,$B90,KY$6:KY$86)</f>
        <v>0</v>
      </c>
      <c r="KZ90" s="8">
        <f>SUMIF($OE$6:$OE$86,$B90,KZ$6:KZ$86)</f>
        <v>0</v>
      </c>
      <c r="LA90" s="8">
        <f>SUMIF($OE$6:$OE$86,$B90,LA$6:LA$86)</f>
        <v>0</v>
      </c>
      <c r="LB90" s="8">
        <f>SUMIF($OE$6:$OE$86,$B90,LB$6:LB$86)</f>
        <v>0</v>
      </c>
      <c r="LC90" s="8">
        <f>SUMIF($OE$6:$OE$86,$B90,LC$6:LC$86)</f>
        <v>0</v>
      </c>
      <c r="LD90" s="8">
        <f>SUMIF($OE$6:$OE$86,$B90,LD$6:LD$86)</f>
        <v>0</v>
      </c>
      <c r="LE90" s="8">
        <f>SUMIF($OE$6:$OE$86,$B90,LE$6:LE$86)</f>
        <v>0</v>
      </c>
      <c r="LF90" s="8">
        <f>SUMIF($OE$6:$OE$86,$B90,LF$6:LF$86)</f>
        <v>0</v>
      </c>
      <c r="LG90" s="8">
        <f>SUMIF($OE$6:$OE$86,$B90,LG$6:LG$86)</f>
        <v>0</v>
      </c>
      <c r="LH90" s="8">
        <f>SUMIF($OE$6:$OE$86,$B90,LH$6:LH$86)</f>
        <v>0</v>
      </c>
      <c r="LI90" s="8">
        <f>SUMIF($OE$6:$OE$86,$B90,LI$6:LI$86)</f>
        <v>0</v>
      </c>
      <c r="LJ90" s="8">
        <f>SUMIF($OE$6:$OE$86,$B90,LJ$6:LJ$86)</f>
        <v>0</v>
      </c>
      <c r="LK90" s="8">
        <f>SUMIF($OE$6:$OE$86,$B90,LK$6:LK$86)</f>
        <v>0</v>
      </c>
      <c r="LL90" s="8">
        <f>SUMIF($OE$6:$OE$86,$B90,LL$6:LL$86)</f>
        <v>0</v>
      </c>
      <c r="LM90" s="8">
        <f>SUMIF($OE$6:$OE$86,$B90,LM$6:LM$86)</f>
        <v>0</v>
      </c>
      <c r="LN90" s="8">
        <f>SUMIF($OE$6:$OE$86,$B90,LN$6:LN$86)</f>
        <v>0</v>
      </c>
      <c r="LO90" s="8">
        <f>SUMIF($OE$6:$OE$86,$B90,LO$6:LO$86)</f>
        <v>0</v>
      </c>
      <c r="LP90" s="8">
        <f>SUMIF($OE$6:$OE$86,$B90,LP$6:LP$86)</f>
        <v>0</v>
      </c>
      <c r="LQ90" s="8">
        <f>SUMIF($OE$6:$OE$86,$B90,LQ$6:LQ$86)</f>
        <v>0</v>
      </c>
      <c r="LR90" s="8">
        <f>SUMIF($OE$6:$OE$86,$B90,LR$6:LR$86)</f>
        <v>0</v>
      </c>
      <c r="LS90" s="8">
        <f>SUMIF($OE$6:$OE$86,$B90,LS$6:LS$86)</f>
        <v>0</v>
      </c>
      <c r="LT90" s="8">
        <f>SUMIF($OE$6:$OE$86,$B90,LT$6:LT$86)</f>
        <v>0</v>
      </c>
      <c r="LU90" s="8">
        <f>SUMIF($OE$6:$OE$86,$B90,LU$6:LU$86)</f>
        <v>0</v>
      </c>
      <c r="LV90" s="8">
        <f>SUMIF($OE$6:$OE$86,$B90,LV$6:LV$86)</f>
        <v>0</v>
      </c>
      <c r="LW90" s="8">
        <f>SUMIF($OE$6:$OE$86,$B90,LW$6:LW$86)</f>
        <v>0</v>
      </c>
      <c r="LX90" s="8">
        <f>SUMIF($OE$6:$OE$86,$B90,LX$6:LX$86)</f>
        <v>0</v>
      </c>
      <c r="LY90" s="8">
        <f>SUMIF($OE$6:$OE$86,$B90,LY$6:LY$86)</f>
        <v>0</v>
      </c>
      <c r="LZ90" s="8">
        <f>SUMIF($OE$6:$OE$86,$B90,LZ$6:LZ$86)</f>
        <v>0</v>
      </c>
      <c r="MA90" s="8">
        <f>SUMIF($OE$6:$OE$86,$B90,MA$6:MA$86)</f>
        <v>0</v>
      </c>
      <c r="MB90" s="8">
        <f>SUMIF($OE$6:$OE$86,$B90,MB$6:MB$86)</f>
        <v>0</v>
      </c>
      <c r="MC90" s="8">
        <f>SUMIF($OE$6:$OE$86,$B90,MC$6:MC$86)</f>
        <v>0</v>
      </c>
      <c r="MD90" s="8">
        <f>SUMIF($OE$6:$OE$86,$B90,MD$6:MD$86)</f>
        <v>0</v>
      </c>
      <c r="ME90" s="8">
        <f>SUMIF($OE$6:$OE$86,$B90,ME$6:ME$86)</f>
        <v>0</v>
      </c>
      <c r="MF90" s="8">
        <f>SUMIF($OE$6:$OE$86,$B90,MF$6:MF$86)</f>
        <v>0</v>
      </c>
      <c r="MG90" s="8">
        <f>SUMIF($OE$6:$OE$86,$B90,MG$6:MG$86)</f>
        <v>0</v>
      </c>
      <c r="MH90" s="8">
        <f>SUMIF($OE$6:$OE$86,$B90,MH$6:MH$86)</f>
        <v>0</v>
      </c>
      <c r="MI90" s="8">
        <f>SUMIF($OE$6:$OE$86,$B90,MI$6:MI$86)</f>
        <v>0</v>
      </c>
      <c r="MJ90" s="8">
        <f>SUMIF($OE$6:$OE$86,$B90,MJ$6:MJ$86)</f>
        <v>0</v>
      </c>
      <c r="MK90" s="8">
        <f>SUMIF($OE$6:$OE$86,$B90,MK$6:MK$86)</f>
        <v>0</v>
      </c>
      <c r="ML90" s="8">
        <f>SUMIF($OE$6:$OE$86,$B90,ML$6:ML$86)</f>
        <v>0</v>
      </c>
      <c r="MM90" s="8">
        <f>SUMIF($OE$6:$OE$86,$B90,MM$6:MM$86)</f>
        <v>0</v>
      </c>
      <c r="MN90" s="8">
        <f>SUMIF($OE$6:$OE$86,$B90,MN$6:MN$86)</f>
        <v>0</v>
      </c>
      <c r="MO90" s="8">
        <f>SUMIF($OE$6:$OE$86,$B90,MO$6:MO$86)</f>
        <v>0</v>
      </c>
      <c r="MP90" s="8">
        <f>SUMIF($OE$6:$OE$86,$B90,MP$6:MP$86)</f>
        <v>0</v>
      </c>
      <c r="MQ90" s="8">
        <f>SUMIF($OE$6:$OE$86,$B90,MQ$6:MQ$86)</f>
        <v>0</v>
      </c>
      <c r="MR90" s="8">
        <f>SUMIF($OE$6:$OE$86,$B90,MR$6:MR$86)</f>
        <v>0</v>
      </c>
      <c r="MS90" s="8">
        <f>SUMIF($OE$6:$OE$86,$B90,MS$6:MS$86)</f>
        <v>0</v>
      </c>
      <c r="MT90" s="8">
        <f>SUMIF($OE$6:$OE$86,$B90,MT$6:MT$86)</f>
        <v>0</v>
      </c>
      <c r="MU90" s="8">
        <f>SUMIF($OE$6:$OE$86,$B90,MU$6:MU$86)</f>
        <v>0</v>
      </c>
      <c r="MV90" s="8">
        <f>SUMIF($OE$6:$OE$86,$B90,MV$6:MV$86)</f>
        <v>0</v>
      </c>
      <c r="MW90" s="8">
        <f>SUMIF($OE$6:$OE$86,$B90,MW$6:MW$86)</f>
        <v>0</v>
      </c>
      <c r="MX90" s="8">
        <f>SUMIF($OE$6:$OE$86,$B90,MX$6:MX$86)</f>
        <v>0</v>
      </c>
      <c r="MY90" s="8">
        <f>SUMIF($OE$6:$OE$86,$B90,MY$6:MY$86)</f>
        <v>0</v>
      </c>
      <c r="MZ90" s="8">
        <f>SUMIF($OE$6:$OE$86,$B90,MZ$6:MZ$86)</f>
        <v>0</v>
      </c>
      <c r="NA90" s="8">
        <f>SUMIF($OE$6:$OE$86,$B90,NA$6:NA$86)</f>
        <v>0</v>
      </c>
      <c r="NB90" s="8">
        <f>SUMIF($OE$6:$OE$86,$B90,NB$6:NB$86)</f>
        <v>0</v>
      </c>
      <c r="NC90" s="8">
        <f>SUMIF($OE$6:$OE$86,$B90,NC$6:NC$86)</f>
        <v>0</v>
      </c>
      <c r="ND90" s="8">
        <f>SUMIF($OE$6:$OE$86,$B90,ND$6:ND$86)</f>
        <v>0</v>
      </c>
      <c r="NE90" s="8">
        <f>SUMIF($OE$6:$OE$86,$B90,NE$6:NE$86)</f>
        <v>0</v>
      </c>
      <c r="NF90" s="8">
        <f>SUMIF($OE$6:$OE$86,$B90,NF$6:NF$86)</f>
        <v>0</v>
      </c>
      <c r="NG90" s="8">
        <f>SUMIF($OE$6:$OE$86,$B90,NG$6:NG$86)</f>
        <v>0</v>
      </c>
      <c r="NH90" s="8">
        <f>SUMIF($OE$6:$OE$86,$B90,NH$6:NH$86)</f>
        <v>0</v>
      </c>
      <c r="NI90" s="8">
        <f>SUMIF($OE$6:$OE$86,$B90,NI$6:NI$86)</f>
        <v>0</v>
      </c>
      <c r="NJ90" s="8">
        <f>SUMIF($OE$6:$OE$86,$B90,NJ$6:NJ$86)</f>
        <v>0</v>
      </c>
      <c r="NK90" s="8">
        <f>SUMIF($OE$6:$OE$86,$B90,NK$6:NK$86)</f>
        <v>0</v>
      </c>
      <c r="NL90" s="8">
        <f>SUMIF($OE$6:$OE$86,$B90,NL$6:NL$86)</f>
        <v>0</v>
      </c>
      <c r="NM90" s="8">
        <f>SUMIF($OE$6:$OE$86,$B90,NM$6:NM$86)</f>
        <v>0</v>
      </c>
      <c r="NN90" s="8">
        <f>SUMIF($OE$6:$OE$86,$B90,NN$6:NN$86)</f>
        <v>0</v>
      </c>
      <c r="NO90" s="8">
        <f>SUMIF($OE$6:$OE$86,$B90,NO$6:NO$86)</f>
        <v>0</v>
      </c>
      <c r="NP90" s="8">
        <f>SUMIF($OE$6:$OE$86,$B90,NP$6:NP$86)</f>
        <v>0</v>
      </c>
      <c r="NQ90" s="8">
        <f>SUMIF($OE$6:$OE$86,$B90,NQ$6:NQ$86)</f>
        <v>0</v>
      </c>
      <c r="NR90" s="8">
        <f>SUMIF($OE$6:$OE$86,$B90,NR$6:NR$86)</f>
        <v>0</v>
      </c>
      <c r="NS90" s="8">
        <f>SUMIF($OE$6:$OE$86,$B90,NS$6:NS$86)</f>
        <v>0</v>
      </c>
      <c r="NT90" s="8">
        <f>SUMIF($OE$6:$OE$86,$B90,NT$6:NT$86)</f>
        <v>0</v>
      </c>
      <c r="NU90" s="8">
        <f>SUMIF($OE$6:$OE$86,$B90,NU$6:NU$86)</f>
        <v>0</v>
      </c>
      <c r="NV90" s="8">
        <f>SUMIF($OE$6:$OE$86,$B90,NV$6:NV$86)</f>
        <v>0</v>
      </c>
      <c r="NW90" s="8">
        <f>SUMIF($OE$6:$OE$86,$B90,NW$6:NW$86)</f>
        <v>0</v>
      </c>
      <c r="NX90" s="8">
        <f>SUMIF($OE$6:$OE$86,$B90,NX$6:NX$86)</f>
        <v>0</v>
      </c>
      <c r="NY90" s="8">
        <f>SUMIF($OE$6:$OE$86,$B90,NY$6:NY$86)</f>
        <v>0</v>
      </c>
      <c r="NZ90" s="8">
        <f>SUMIF($OE$6:$OE$86,$B90,NZ$6:NZ$86)</f>
        <v>0</v>
      </c>
      <c r="OA90" s="8">
        <f>SUMIF($OE$6:$OE$86,$B90,OA$6:OA$86)</f>
        <v>0</v>
      </c>
    </row>
    <row r="91" spans="1:412" hidden="1" x14ac:dyDescent="0.2">
      <c r="B91" s="8" t="str">
        <f>'[48]Parameter 2020'!B13</f>
        <v>Cilegon12</v>
      </c>
      <c r="Z91" s="8">
        <f>SUMIF($OE$6:$OE$86,$B91,Z$6:Z$86)</f>
        <v>0</v>
      </c>
      <c r="AA91" s="8">
        <f>SUMIF($OE$6:$OE$86,$B91,AA$6:AA$86)</f>
        <v>0</v>
      </c>
      <c r="AB91" s="8">
        <f>SUMIF($OE$6:$OE$86,$B91,AB$6:AB$86)</f>
        <v>0</v>
      </c>
      <c r="AC91" s="8">
        <f>SUMIF($OE$6:$OE$86,$B91,AC$6:AC$86)</f>
        <v>0</v>
      </c>
      <c r="AD91" s="8">
        <f>SUMIF($OE$6:$OE$86,$B91,AD$6:AD$86)</f>
        <v>0</v>
      </c>
      <c r="AE91" s="8">
        <f>SUMIF($OE$6:$OE$86,$B91,AE$6:AE$86)</f>
        <v>0</v>
      </c>
      <c r="AF91" s="8">
        <f>SUMIF($OE$6:$OE$86,$B91,AF$6:AF$86)</f>
        <v>0</v>
      </c>
      <c r="AG91" s="8">
        <f>SUMIF($OE$6:$OE$86,$B91,AG$6:AG$86)</f>
        <v>0</v>
      </c>
      <c r="AH91" s="8">
        <f>SUMIF($OE$6:$OE$86,$B91,AH$6:AH$86)</f>
        <v>0</v>
      </c>
      <c r="AI91" s="8">
        <f>SUMIF($OE$6:$OE$86,$B91,AI$6:AI$86)</f>
        <v>0</v>
      </c>
      <c r="AJ91" s="8">
        <f>SUMIF($OE$6:$OE$86,$B91,AJ$6:AJ$86)</f>
        <v>0</v>
      </c>
      <c r="AK91" s="8">
        <f>SUMIF($OE$6:$OE$86,$B91,AK$6:AK$86)</f>
        <v>0</v>
      </c>
      <c r="AL91" s="8">
        <f>SUMIF($OE$6:$OE$86,$B91,AL$6:AL$86)</f>
        <v>0</v>
      </c>
      <c r="AM91" s="8">
        <f>SUMIF($OE$6:$OE$86,$B91,AM$6:AM$86)</f>
        <v>0</v>
      </c>
      <c r="AN91" s="8">
        <f>SUMIF($OE$6:$OE$86,$B91,AN$6:AN$86)</f>
        <v>0</v>
      </c>
      <c r="AO91" s="8">
        <f>SUMIF($OE$6:$OE$86,$B91,AO$6:AO$86)</f>
        <v>0</v>
      </c>
      <c r="AP91" s="8">
        <f>SUMIF($OE$6:$OE$86,$B91,AP$6:AP$86)</f>
        <v>0</v>
      </c>
      <c r="AQ91" s="8">
        <f>SUMIF($OE$6:$OE$86,$B91,AQ$6:AQ$86)</f>
        <v>0</v>
      </c>
      <c r="AR91" s="8">
        <f>SUMIF($OE$6:$OE$86,$B91,AR$6:AR$86)</f>
        <v>0</v>
      </c>
      <c r="AS91" s="8">
        <f>SUMIF($OE$6:$OE$86,$B91,AS$6:AS$86)</f>
        <v>0</v>
      </c>
      <c r="AT91" s="8">
        <f>SUMIF($OE$6:$OE$86,$B91,AT$6:AT$86)</f>
        <v>0</v>
      </c>
      <c r="AU91" s="8">
        <f>SUMIF($OE$6:$OE$86,$B91,AU$6:AU$86)</f>
        <v>0</v>
      </c>
      <c r="AV91" s="8">
        <f>SUMIF($OE$6:$OE$86,$B91,AV$6:AV$86)</f>
        <v>0</v>
      </c>
      <c r="AW91" s="8">
        <f>SUMIF($OE$6:$OE$86,$B91,AW$6:AW$86)</f>
        <v>0</v>
      </c>
      <c r="AX91" s="8">
        <f>SUMIF($OE$6:$OE$86,$B91,AX$6:AX$86)</f>
        <v>0</v>
      </c>
      <c r="AY91" s="8">
        <f>SUMIF($OE$6:$OE$86,$B91,AY$6:AY$86)</f>
        <v>0</v>
      </c>
      <c r="AZ91" s="8">
        <f>SUMIF($OE$6:$OE$86,$B91,AZ$6:AZ$86)</f>
        <v>0</v>
      </c>
      <c r="BA91" s="8">
        <f>SUMIF($OE$6:$OE$86,$B91,BA$6:BA$86)</f>
        <v>0</v>
      </c>
      <c r="BB91" s="8">
        <f>SUMIF($OE$6:$OE$86,$B91,BB$6:BB$86)</f>
        <v>0</v>
      </c>
      <c r="BC91" s="8">
        <f>SUMIF($OE$6:$OE$86,$B91,BC$6:BC$86)</f>
        <v>0</v>
      </c>
      <c r="BD91" s="8">
        <f>SUMIF($OE$6:$OE$86,$B91,BD$6:BD$86)</f>
        <v>0</v>
      </c>
      <c r="BE91" s="8">
        <f>SUMIF($OE$6:$OE$86,$B91,BE$6:BE$86)</f>
        <v>0</v>
      </c>
      <c r="BF91" s="8">
        <f>SUMIF($OE$6:$OE$86,$B91,BF$6:BF$86)</f>
        <v>0</v>
      </c>
      <c r="BG91" s="8">
        <f>SUMIF($OE$6:$OE$86,$B91,BG$6:BG$86)</f>
        <v>0</v>
      </c>
      <c r="BH91" s="8">
        <f>SUMIF($OE$6:$OE$86,$B91,BH$6:BH$86)</f>
        <v>0</v>
      </c>
      <c r="BI91" s="8">
        <f>SUMIF($OE$6:$OE$86,$B91,BI$6:BI$86)</f>
        <v>0</v>
      </c>
      <c r="BJ91" s="8">
        <f>SUMIF($OE$6:$OE$86,$B91,BJ$6:BJ$86)</f>
        <v>0</v>
      </c>
      <c r="BK91" s="8">
        <f>SUMIF($OE$6:$OE$86,$B91,BK$6:BK$86)</f>
        <v>0</v>
      </c>
      <c r="BL91" s="8">
        <f>SUMIF($OE$6:$OE$86,$B91,BL$6:BL$86)</f>
        <v>0</v>
      </c>
      <c r="BM91" s="8">
        <f>SUMIF($OE$6:$OE$86,$B91,BM$6:BM$86)</f>
        <v>0</v>
      </c>
      <c r="BN91" s="8">
        <f>SUMIF($OE$6:$OE$86,$B91,BN$6:BN$86)</f>
        <v>0</v>
      </c>
      <c r="BO91" s="8">
        <f>SUMIF($OE$6:$OE$86,$B91,BO$6:BO$86)</f>
        <v>0</v>
      </c>
      <c r="BP91" s="8">
        <f>SUMIF($OE$6:$OE$86,$B91,BP$6:BP$86)</f>
        <v>0</v>
      </c>
      <c r="BQ91" s="8">
        <f>SUMIF($OE$6:$OE$86,$B91,BQ$6:BQ$86)</f>
        <v>0</v>
      </c>
      <c r="BR91" s="8">
        <f>SUMIF($OE$6:$OE$86,$B91,BR$6:BR$86)</f>
        <v>0</v>
      </c>
      <c r="BS91" s="8">
        <f>SUMIF($OE$6:$OE$86,$B91,BS$6:BS$86)</f>
        <v>0</v>
      </c>
      <c r="BT91" s="8">
        <f>SUMIF($OE$6:$OE$86,$B91,BT$6:BT$86)</f>
        <v>0</v>
      </c>
      <c r="BU91" s="8">
        <f>SUMIF($OE$6:$OE$86,$B91,BU$6:BU$86)</f>
        <v>0</v>
      </c>
      <c r="BV91" s="8">
        <f>SUMIF($OE$6:$OE$86,$B91,BV$6:BV$86)</f>
        <v>0</v>
      </c>
      <c r="BW91" s="8">
        <f>SUMIF($OE$6:$OE$86,$B91,BW$6:BW$86)</f>
        <v>0</v>
      </c>
      <c r="BX91" s="8">
        <f>SUMIF($OE$6:$OE$86,$B91,BX$6:BX$86)</f>
        <v>0</v>
      </c>
      <c r="BY91" s="8">
        <f>SUMIF($OE$6:$OE$86,$B91,BY$6:BY$86)</f>
        <v>0</v>
      </c>
      <c r="BZ91" s="8">
        <f>SUMIF($OE$6:$OE$86,$B91,BZ$6:BZ$86)</f>
        <v>0</v>
      </c>
      <c r="CA91" s="8">
        <f>SUMIF($OE$6:$OE$86,$B91,CA$6:CA$86)</f>
        <v>0</v>
      </c>
      <c r="CB91" s="8">
        <f>SUMIF($OE$6:$OE$86,$B91,CB$6:CB$86)</f>
        <v>0</v>
      </c>
      <c r="CC91" s="8">
        <f>SUMIF($OE$6:$OE$86,$B91,CC$6:CC$86)</f>
        <v>0</v>
      </c>
      <c r="CD91" s="8">
        <f>SUMIF($OE$6:$OE$86,$B91,CD$6:CD$86)</f>
        <v>0</v>
      </c>
      <c r="CE91" s="8">
        <f>SUMIF($OE$6:$OE$86,$B91,CE$6:CE$86)</f>
        <v>0</v>
      </c>
      <c r="CF91" s="8">
        <f>SUMIF($OE$6:$OE$86,$B91,CF$6:CF$86)</f>
        <v>0</v>
      </c>
      <c r="CG91" s="8">
        <f>SUMIF($OE$6:$OE$86,$B91,CG$6:CG$86)</f>
        <v>0</v>
      </c>
      <c r="CH91" s="8">
        <f>SUMIF($OE$6:$OE$86,$B91,CH$6:CH$86)</f>
        <v>0</v>
      </c>
      <c r="CI91" s="8">
        <f>SUMIF($OE$6:$OE$86,$B91,CI$6:CI$86)</f>
        <v>0</v>
      </c>
      <c r="CJ91" s="8">
        <f>SUMIF($OE$6:$OE$86,$B91,CJ$6:CJ$86)</f>
        <v>0</v>
      </c>
      <c r="CK91" s="8">
        <f>SUMIF($OE$6:$OE$86,$B91,CK$6:CK$86)</f>
        <v>0</v>
      </c>
      <c r="CL91" s="8">
        <f>SUMIF($OE$6:$OE$86,$B91,CL$6:CL$86)</f>
        <v>0</v>
      </c>
      <c r="CM91" s="8">
        <f>SUMIF($OE$6:$OE$86,$B91,CM$6:CM$86)</f>
        <v>0</v>
      </c>
      <c r="CN91" s="8">
        <f>SUMIF($OE$6:$OE$86,$B91,CN$6:CN$86)</f>
        <v>0</v>
      </c>
      <c r="CO91" s="8">
        <f>SUMIF($OE$6:$OE$86,$B91,CO$6:CO$86)</f>
        <v>0</v>
      </c>
      <c r="CP91" s="8">
        <f>SUMIF($OE$6:$OE$86,$B91,CP$6:CP$86)</f>
        <v>0</v>
      </c>
      <c r="CQ91" s="8">
        <f>SUMIF($OE$6:$OE$86,$B91,CQ$6:CQ$86)</f>
        <v>0</v>
      </c>
      <c r="CR91" s="8">
        <f>SUMIF($OE$6:$OE$86,$B91,CR$6:CR$86)</f>
        <v>0</v>
      </c>
      <c r="CS91" s="8">
        <f>SUMIF($OE$6:$OE$86,$B91,CS$6:CS$86)</f>
        <v>0</v>
      </c>
      <c r="CT91" s="8">
        <f>SUMIF($OE$6:$OE$86,$B91,CT$6:CT$86)</f>
        <v>0</v>
      </c>
      <c r="CU91" s="8">
        <f>SUMIF($OE$6:$OE$86,$B91,CU$6:CU$86)</f>
        <v>0</v>
      </c>
      <c r="CV91" s="8">
        <f>SUMIF($OE$6:$OE$86,$B91,CV$6:CV$86)</f>
        <v>0</v>
      </c>
      <c r="CW91" s="8">
        <f>SUMIF($OE$6:$OE$86,$B91,CW$6:CW$86)</f>
        <v>0</v>
      </c>
      <c r="CX91" s="8">
        <f>SUMIF($OE$6:$OE$86,$B91,CX$6:CX$86)</f>
        <v>0</v>
      </c>
      <c r="CY91" s="8">
        <f>SUMIF($OE$6:$OE$86,$B91,CY$6:CY$86)</f>
        <v>0</v>
      </c>
      <c r="CZ91" s="8">
        <f>SUMIF($OE$6:$OE$86,$B91,CZ$6:CZ$86)</f>
        <v>0</v>
      </c>
      <c r="DA91" s="8">
        <f>SUMIF($OE$6:$OE$86,$B91,DA$6:DA$86)</f>
        <v>0</v>
      </c>
      <c r="DB91" s="8">
        <f>SUMIF($OE$6:$OE$86,$B91,DB$6:DB$86)</f>
        <v>0</v>
      </c>
      <c r="DC91" s="8">
        <f>SUMIF($OE$6:$OE$86,$B91,DC$6:DC$86)</f>
        <v>0</v>
      </c>
      <c r="DD91" s="8">
        <f>SUMIF($OE$6:$OE$86,$B91,DD$6:DD$86)</f>
        <v>0</v>
      </c>
      <c r="DE91" s="8">
        <f>SUMIF($OE$6:$OE$86,$B91,DE$6:DE$86)</f>
        <v>0</v>
      </c>
      <c r="DF91" s="8">
        <f>SUMIF($OE$6:$OE$86,$B91,DF$6:DF$86)</f>
        <v>0</v>
      </c>
      <c r="DG91" s="8">
        <f>SUMIF($OE$6:$OE$86,$B91,DG$6:DG$86)</f>
        <v>0</v>
      </c>
      <c r="DH91" s="8">
        <f>SUMIF($OE$6:$OE$86,$B91,DH$6:DH$86)</f>
        <v>0</v>
      </c>
      <c r="DI91" s="8">
        <f>SUMIF($OE$6:$OE$86,$B91,DI$6:DI$86)</f>
        <v>0</v>
      </c>
      <c r="DJ91" s="8">
        <f>SUMIF($OE$6:$OE$86,$B91,DJ$6:DJ$86)</f>
        <v>0</v>
      </c>
      <c r="DK91" s="8">
        <f>SUMIF($OE$6:$OE$86,$B91,DK$6:DK$86)</f>
        <v>0</v>
      </c>
      <c r="DL91" s="8">
        <f>SUMIF($OE$6:$OE$86,$B91,DL$6:DL$86)</f>
        <v>0</v>
      </c>
      <c r="DM91" s="8">
        <f>SUMIF($OE$6:$OE$86,$B91,DM$6:DM$86)</f>
        <v>0</v>
      </c>
      <c r="DN91" s="8">
        <f>SUMIF($OE$6:$OE$86,$B91,DN$6:DN$86)</f>
        <v>0</v>
      </c>
      <c r="DO91" s="8">
        <f>SUMIF($OE$6:$OE$86,$B91,DO$6:DO$86)</f>
        <v>0</v>
      </c>
      <c r="DP91" s="8">
        <f>SUMIF($OE$6:$OE$86,$B91,DP$6:DP$86)</f>
        <v>0</v>
      </c>
      <c r="DQ91" s="8">
        <f>SUMIF($OE$6:$OE$86,$B91,DQ$6:DQ$86)</f>
        <v>0</v>
      </c>
      <c r="DR91" s="8">
        <f>SUMIF($OE$6:$OE$86,$B91,DR$6:DR$86)</f>
        <v>0</v>
      </c>
      <c r="DS91" s="8">
        <f>SUMIF($OE$6:$OE$86,$B91,DS$6:DS$86)</f>
        <v>0</v>
      </c>
      <c r="DT91" s="8">
        <f>SUMIF($OE$6:$OE$86,$B91,DT$6:DT$86)</f>
        <v>0</v>
      </c>
      <c r="DU91" s="8">
        <f>SUMIF($OE$6:$OE$86,$B91,DU$6:DU$86)</f>
        <v>0</v>
      </c>
      <c r="DV91" s="8">
        <f>SUMIF($OE$6:$OE$86,$B91,DV$6:DV$86)</f>
        <v>0</v>
      </c>
      <c r="DW91" s="8">
        <f>SUMIF($OE$6:$OE$86,$B91,DW$6:DW$86)</f>
        <v>0</v>
      </c>
      <c r="DX91" s="8">
        <f>SUMIF($OE$6:$OE$86,$B91,DX$6:DX$86)</f>
        <v>0</v>
      </c>
      <c r="DY91" s="8">
        <f>SUMIF($OE$6:$OE$86,$B91,DY$6:DY$86)</f>
        <v>0</v>
      </c>
      <c r="DZ91" s="8">
        <f>SUMIF($OE$6:$OE$86,$B91,DZ$6:DZ$86)</f>
        <v>0</v>
      </c>
      <c r="EA91" s="8">
        <f>SUMIF($OE$6:$OE$86,$B91,EA$6:EA$86)</f>
        <v>0</v>
      </c>
      <c r="EB91" s="8">
        <f>SUMIF($OE$6:$OE$86,$B91,EB$6:EB$86)</f>
        <v>0</v>
      </c>
      <c r="EC91" s="8">
        <f>SUMIF($OE$6:$OE$86,$B91,EC$6:EC$86)</f>
        <v>0</v>
      </c>
      <c r="ED91" s="8">
        <f>SUMIF($OE$6:$OE$86,$B91,ED$6:ED$86)</f>
        <v>0</v>
      </c>
      <c r="EE91" s="8">
        <f>SUMIF($OE$6:$OE$86,$B91,EE$6:EE$86)</f>
        <v>0</v>
      </c>
      <c r="EF91" s="8">
        <f>SUMIF($OE$6:$OE$86,$B91,EF$6:EF$86)</f>
        <v>0</v>
      </c>
      <c r="EG91" s="8">
        <f>SUMIF($OE$6:$OE$86,$B91,EG$6:EG$86)</f>
        <v>0</v>
      </c>
      <c r="EH91" s="8">
        <f>SUMIF($OE$6:$OE$86,$B91,EH$6:EH$86)</f>
        <v>0</v>
      </c>
      <c r="EI91" s="8">
        <f>SUMIF($OE$6:$OE$86,$B91,EI$6:EI$86)</f>
        <v>0</v>
      </c>
      <c r="EJ91" s="8">
        <f>SUMIF($OE$6:$OE$86,$B91,EJ$6:EJ$86)</f>
        <v>0</v>
      </c>
      <c r="EK91" s="8">
        <f>SUMIF($OE$6:$OE$86,$B91,EK$6:EK$86)</f>
        <v>0</v>
      </c>
      <c r="EL91" s="8">
        <f>SUMIF($OE$6:$OE$86,$B91,EL$6:EL$86)</f>
        <v>0</v>
      </c>
      <c r="EM91" s="8">
        <f>SUMIF($OE$6:$OE$86,$B91,EM$6:EM$86)</f>
        <v>0</v>
      </c>
      <c r="EN91" s="8">
        <f>SUMIF($OE$6:$OE$86,$B91,EN$6:EN$86)</f>
        <v>0</v>
      </c>
      <c r="EO91" s="8">
        <f>SUMIF($OE$6:$OE$86,$B91,EO$6:EO$86)</f>
        <v>0</v>
      </c>
      <c r="EP91" s="8">
        <f>SUMIF($OE$6:$OE$86,$B91,EP$6:EP$86)</f>
        <v>0</v>
      </c>
      <c r="EQ91" s="8">
        <f>SUMIF($OE$6:$OE$86,$B91,EQ$6:EQ$86)</f>
        <v>0</v>
      </c>
      <c r="ER91" s="8">
        <f>SUMIF($OE$6:$OE$86,$B91,ER$6:ER$86)</f>
        <v>0</v>
      </c>
      <c r="ES91" s="8">
        <f>SUMIF($OE$6:$OE$86,$B91,ES$6:ES$86)</f>
        <v>0</v>
      </c>
      <c r="ET91" s="8">
        <f>SUMIF($OE$6:$OE$86,$B91,ET$6:ET$86)</f>
        <v>0</v>
      </c>
      <c r="EU91" s="8">
        <f>SUMIF($OE$6:$OE$86,$B91,EU$6:EU$86)</f>
        <v>0</v>
      </c>
      <c r="EV91" s="8">
        <f>SUMIF($OE$6:$OE$86,$B91,EV$6:EV$86)</f>
        <v>0</v>
      </c>
      <c r="EW91" s="8">
        <f>SUMIF($OE$6:$OE$86,$B91,EW$6:EW$86)</f>
        <v>0</v>
      </c>
      <c r="EX91" s="8">
        <f>SUMIF($OE$6:$OE$86,$B91,EX$6:EX$86)</f>
        <v>0</v>
      </c>
      <c r="EY91" s="8">
        <f>SUMIF($OE$6:$OE$86,$B91,EY$6:EY$86)</f>
        <v>0</v>
      </c>
      <c r="EZ91" s="8">
        <f>SUMIF($OE$6:$OE$86,$B91,EZ$6:EZ$86)</f>
        <v>0</v>
      </c>
      <c r="FA91" s="8">
        <f>SUMIF($OE$6:$OE$86,$B91,FA$6:FA$86)</f>
        <v>0</v>
      </c>
      <c r="FB91" s="8">
        <f>SUMIF($OE$6:$OE$86,$B91,FB$6:FB$86)</f>
        <v>0</v>
      </c>
      <c r="FC91" s="8">
        <f>SUMIF($OE$6:$OE$86,$B91,FC$6:FC$86)</f>
        <v>0</v>
      </c>
      <c r="FD91" s="8">
        <f>SUMIF($OE$6:$OE$86,$B91,FD$6:FD$86)</f>
        <v>0</v>
      </c>
      <c r="FE91" s="8">
        <f>SUMIF($OE$6:$OE$86,$B91,FE$6:FE$86)</f>
        <v>0</v>
      </c>
      <c r="FF91" s="8">
        <f>SUMIF($OE$6:$OE$86,$B91,FF$6:FF$86)</f>
        <v>0</v>
      </c>
      <c r="FG91" s="8">
        <f>SUMIF($OE$6:$OE$86,$B91,FG$6:FG$86)</f>
        <v>0</v>
      </c>
      <c r="FH91" s="8">
        <f>SUMIF($OE$6:$OE$86,$B91,FH$6:FH$86)</f>
        <v>0</v>
      </c>
      <c r="FI91" s="8">
        <f>SUMIF($OE$6:$OE$86,$B91,FI$6:FI$86)</f>
        <v>0</v>
      </c>
      <c r="FJ91" s="8">
        <f>SUMIF($OE$6:$OE$86,$B91,FJ$6:FJ$86)</f>
        <v>0</v>
      </c>
      <c r="FK91" s="8">
        <f>SUMIF($OE$6:$OE$86,$B91,FK$6:FK$86)</f>
        <v>0</v>
      </c>
      <c r="FL91" s="8">
        <f>SUMIF($OE$6:$OE$86,$B91,FL$6:FL$86)</f>
        <v>0</v>
      </c>
      <c r="FM91" s="8">
        <f>SUMIF($OE$6:$OE$86,$B91,FM$6:FM$86)</f>
        <v>0</v>
      </c>
      <c r="FN91" s="8">
        <f>SUMIF($OE$6:$OE$86,$B91,FN$6:FN$86)</f>
        <v>0</v>
      </c>
      <c r="FO91" s="8">
        <f>SUMIF($OE$6:$OE$86,$B91,FO$6:FO$86)</f>
        <v>0</v>
      </c>
      <c r="FP91" s="8">
        <f>SUMIF($OE$6:$OE$86,$B91,FP$6:FP$86)</f>
        <v>0</v>
      </c>
      <c r="FQ91" s="8">
        <f>SUMIF($OE$6:$OE$86,$B91,FQ$6:FQ$86)</f>
        <v>0</v>
      </c>
      <c r="FR91" s="8">
        <f>SUMIF($OE$6:$OE$86,$B91,FR$6:FR$86)</f>
        <v>0</v>
      </c>
      <c r="FS91" s="8">
        <f>SUMIF($OE$6:$OE$86,$B91,FS$6:FS$86)</f>
        <v>0</v>
      </c>
      <c r="FT91" s="8">
        <f>SUMIF($OE$6:$OE$86,$B91,FT$6:FT$86)</f>
        <v>0</v>
      </c>
      <c r="FU91" s="8">
        <f>SUMIF($OE$6:$OE$86,$B91,FU$6:FU$86)</f>
        <v>0</v>
      </c>
      <c r="FV91" s="8">
        <f>SUMIF($OE$6:$OE$86,$B91,FV$6:FV$86)</f>
        <v>0</v>
      </c>
      <c r="FW91" s="8">
        <f>SUMIF($OE$6:$OE$86,$B91,FW$6:FW$86)</f>
        <v>0</v>
      </c>
      <c r="FX91" s="8">
        <f>SUMIF($OE$6:$OE$86,$B91,FX$6:FX$86)</f>
        <v>0</v>
      </c>
      <c r="FY91" s="8">
        <f>SUMIF($OE$6:$OE$86,$B91,FY$6:FY$86)</f>
        <v>0</v>
      </c>
      <c r="FZ91" s="8">
        <f>SUMIF($OE$6:$OE$86,$B91,FZ$6:FZ$86)</f>
        <v>0</v>
      </c>
      <c r="GA91" s="8">
        <f>SUMIF($OE$6:$OE$86,$B91,GA$6:GA$86)</f>
        <v>0</v>
      </c>
      <c r="GB91" s="8">
        <f>SUMIF($OE$6:$OE$86,$B91,GB$6:GB$86)</f>
        <v>0</v>
      </c>
      <c r="GC91" s="8">
        <f>SUMIF($OE$6:$OE$86,$B91,GC$6:GC$86)</f>
        <v>0</v>
      </c>
      <c r="GD91" s="8">
        <f>SUMIF($OE$6:$OE$86,$B91,GD$6:GD$86)</f>
        <v>0</v>
      </c>
      <c r="GE91" s="8">
        <f>SUMIF($OE$6:$OE$86,$B91,GE$6:GE$86)</f>
        <v>0</v>
      </c>
      <c r="GF91" s="8">
        <f>SUMIF($OE$6:$OE$86,$B91,GF$6:GF$86)</f>
        <v>0</v>
      </c>
      <c r="GG91" s="8">
        <f>SUMIF($OE$6:$OE$86,$B91,GG$6:GG$86)</f>
        <v>0</v>
      </c>
      <c r="GH91" s="8">
        <f>SUMIF($OE$6:$OE$86,$B91,GH$6:GH$86)</f>
        <v>0</v>
      </c>
      <c r="GI91" s="8">
        <f>SUMIF($OE$6:$OE$86,$B91,GI$6:GI$86)</f>
        <v>0</v>
      </c>
      <c r="GJ91" s="8">
        <f>SUMIF($OE$6:$OE$86,$B91,GJ$6:GJ$86)</f>
        <v>0</v>
      </c>
      <c r="GK91" s="8">
        <f>SUMIF($OE$6:$OE$86,$B91,GK$6:GK$86)</f>
        <v>0</v>
      </c>
      <c r="GL91" s="8">
        <f>SUMIF($OE$6:$OE$86,$B91,GL$6:GL$86)</f>
        <v>0</v>
      </c>
      <c r="GM91" s="8">
        <f>SUMIF($OE$6:$OE$86,$B91,GM$6:GM$86)</f>
        <v>0</v>
      </c>
      <c r="GN91" s="8">
        <f>SUMIF($OE$6:$OE$86,$B91,GN$6:GN$86)</f>
        <v>0</v>
      </c>
      <c r="GO91" s="8">
        <f>SUMIF($OE$6:$OE$86,$B91,GO$6:GO$86)</f>
        <v>0</v>
      </c>
      <c r="GP91" s="8">
        <f>SUMIF($OE$6:$OE$86,$B91,GP$6:GP$86)</f>
        <v>0</v>
      </c>
      <c r="GQ91" s="8">
        <f>SUMIF($OE$6:$OE$86,$B91,GQ$6:GQ$86)</f>
        <v>0</v>
      </c>
      <c r="GR91" s="8">
        <f>SUMIF($OE$6:$OE$86,$B91,GR$6:GR$86)</f>
        <v>0</v>
      </c>
      <c r="GS91" s="8">
        <f>SUMIF($OE$6:$OE$86,$B91,GS$6:GS$86)</f>
        <v>0</v>
      </c>
      <c r="GT91" s="8">
        <f>SUMIF($OE$6:$OE$86,$B91,GT$6:GT$86)</f>
        <v>0</v>
      </c>
      <c r="GU91" s="8">
        <f>SUMIF($OE$6:$OE$86,$B91,GU$6:GU$86)</f>
        <v>0</v>
      </c>
      <c r="GV91" s="8">
        <f>SUMIF($OE$6:$OE$86,$B91,GV$6:GV$86)</f>
        <v>0</v>
      </c>
      <c r="GW91" s="8">
        <f>SUMIF($OE$6:$OE$86,$B91,GW$6:GW$86)</f>
        <v>0</v>
      </c>
      <c r="GX91" s="8">
        <f>SUMIF($OE$6:$OE$86,$B91,GX$6:GX$86)</f>
        <v>0</v>
      </c>
      <c r="GY91" s="8">
        <f>SUMIF($OE$6:$OE$86,$B91,GY$6:GY$86)</f>
        <v>0</v>
      </c>
      <c r="GZ91" s="8">
        <f>SUMIF($OE$6:$OE$86,$B91,GZ$6:GZ$86)</f>
        <v>0</v>
      </c>
      <c r="HA91" s="8">
        <f>SUMIF($OE$6:$OE$86,$B91,HA$6:HA$86)</f>
        <v>0</v>
      </c>
      <c r="HB91" s="8">
        <f>SUMIF($OE$6:$OE$86,$B91,HB$6:HB$86)</f>
        <v>0</v>
      </c>
      <c r="HC91" s="8">
        <f>SUMIF($OE$6:$OE$86,$B91,HC$6:HC$86)</f>
        <v>0</v>
      </c>
      <c r="HD91" s="8">
        <f>SUMIF($OE$6:$OE$86,$B91,HD$6:HD$86)</f>
        <v>0</v>
      </c>
      <c r="HE91" s="8">
        <f>SUMIF($OE$6:$OE$86,$B91,HE$6:HE$86)</f>
        <v>0</v>
      </c>
      <c r="HF91" s="8">
        <f>SUMIF($OE$6:$OE$86,$B91,HF$6:HF$86)</f>
        <v>0</v>
      </c>
      <c r="HG91" s="8">
        <f>SUMIF($OE$6:$OE$86,$B91,HG$6:HG$86)</f>
        <v>0</v>
      </c>
      <c r="HH91" s="8">
        <f>SUMIF($OE$6:$OE$86,$B91,HH$6:HH$86)</f>
        <v>0</v>
      </c>
      <c r="HI91" s="8">
        <f>SUMIF($OE$6:$OE$86,$B91,HI$6:HI$86)</f>
        <v>0</v>
      </c>
      <c r="HJ91" s="8">
        <f>SUMIF($OE$6:$OE$86,$B91,HJ$6:HJ$86)</f>
        <v>0</v>
      </c>
      <c r="HK91" s="8">
        <f>SUMIF($OE$6:$OE$86,$B91,HK$6:HK$86)</f>
        <v>0</v>
      </c>
      <c r="HL91" s="8">
        <f>SUMIF($OE$6:$OE$86,$B91,HL$6:HL$86)</f>
        <v>0</v>
      </c>
      <c r="HM91" s="8">
        <f>SUMIF($OE$6:$OE$86,$B91,HM$6:HM$86)</f>
        <v>0</v>
      </c>
      <c r="HN91" s="8">
        <f>SUMIF($OE$6:$OE$86,$B91,HN$6:HN$86)</f>
        <v>0</v>
      </c>
      <c r="HO91" s="8">
        <f>SUMIF($OE$6:$OE$86,$B91,HO$6:HO$86)</f>
        <v>0</v>
      </c>
      <c r="HP91" s="8">
        <f>SUMIF($OE$6:$OE$86,$B91,HP$6:HP$86)</f>
        <v>0</v>
      </c>
      <c r="HQ91" s="8">
        <f>SUMIF($OE$6:$OE$86,$B91,HQ$6:HQ$86)</f>
        <v>0</v>
      </c>
      <c r="HR91" s="8">
        <f>SUMIF($OE$6:$OE$86,$B91,HR$6:HR$86)</f>
        <v>0</v>
      </c>
      <c r="HS91" s="8">
        <f>SUMIF($OE$6:$OE$86,$B91,HS$6:HS$86)</f>
        <v>0</v>
      </c>
      <c r="HT91" s="8">
        <f>SUMIF($OE$6:$OE$86,$B91,HT$6:HT$86)</f>
        <v>0</v>
      </c>
      <c r="HU91" s="8">
        <f>SUMIF($OE$6:$OE$86,$B91,HU$6:HU$86)</f>
        <v>0</v>
      </c>
      <c r="HV91" s="8">
        <f>SUMIF($OE$6:$OE$86,$B91,HV$6:HV$86)</f>
        <v>0</v>
      </c>
      <c r="HW91" s="8">
        <f>SUMIF($OE$6:$OE$86,$B91,HW$6:HW$86)</f>
        <v>0</v>
      </c>
      <c r="HX91" s="8">
        <f>SUMIF($OE$6:$OE$86,$B91,HX$6:HX$86)</f>
        <v>0</v>
      </c>
      <c r="HY91" s="8">
        <f>SUMIF($OE$6:$OE$86,$B91,HY$6:HY$86)</f>
        <v>0</v>
      </c>
      <c r="HZ91" s="8">
        <f>SUMIF($OE$6:$OE$86,$B91,HZ$6:HZ$86)</f>
        <v>0</v>
      </c>
      <c r="IA91" s="8">
        <f>SUMIF($OE$6:$OE$86,$B91,IA$6:IA$86)</f>
        <v>0</v>
      </c>
      <c r="IB91" s="8">
        <f>SUMIF($OE$6:$OE$86,$B91,IB$6:IB$86)</f>
        <v>0</v>
      </c>
      <c r="IC91" s="8">
        <f>SUMIF($OE$6:$OE$86,$B91,IC$6:IC$86)</f>
        <v>0</v>
      </c>
      <c r="ID91" s="8">
        <f>SUMIF($OE$6:$OE$86,$B91,ID$6:ID$86)</f>
        <v>0</v>
      </c>
      <c r="IE91" s="8">
        <f>SUMIF($OE$6:$OE$86,$B91,IE$6:IE$86)</f>
        <v>0</v>
      </c>
      <c r="IF91" s="8">
        <f>SUMIF($OE$6:$OE$86,$B91,IF$6:IF$86)</f>
        <v>0</v>
      </c>
      <c r="IG91" s="8">
        <f>SUMIF($OE$6:$OE$86,$B91,IG$6:IG$86)</f>
        <v>0</v>
      </c>
      <c r="IH91" s="8">
        <f>SUMIF($OE$6:$OE$86,$B91,IH$6:IH$86)</f>
        <v>0</v>
      </c>
      <c r="II91" s="8">
        <f>SUMIF($OE$6:$OE$86,$B91,II$6:II$86)</f>
        <v>0</v>
      </c>
      <c r="IJ91" s="8">
        <f>SUMIF($OE$6:$OE$86,$B91,IJ$6:IJ$86)</f>
        <v>0</v>
      </c>
      <c r="IK91" s="8">
        <f>SUMIF($OE$6:$OE$86,$B91,IK$6:IK$86)</f>
        <v>0</v>
      </c>
      <c r="IL91" s="8">
        <f>SUMIF($OE$6:$OE$86,$B91,IL$6:IL$86)</f>
        <v>0</v>
      </c>
      <c r="IM91" s="8">
        <f>SUMIF($OE$6:$OE$86,$B91,IM$6:IM$86)</f>
        <v>0</v>
      </c>
      <c r="IN91" s="8">
        <f>SUMIF($OE$6:$OE$86,$B91,IN$6:IN$86)</f>
        <v>0</v>
      </c>
      <c r="IO91" s="8">
        <f>SUMIF($OE$6:$OE$86,$B91,IO$6:IO$86)</f>
        <v>0</v>
      </c>
      <c r="IP91" s="8">
        <f>SUMIF($OE$6:$OE$86,$B91,IP$6:IP$86)</f>
        <v>0</v>
      </c>
      <c r="IQ91" s="8">
        <f>SUMIF($OE$6:$OE$86,$B91,IQ$6:IQ$86)</f>
        <v>0</v>
      </c>
      <c r="IR91" s="8">
        <f>SUMIF($OE$6:$OE$86,$B91,IR$6:IR$86)</f>
        <v>0</v>
      </c>
      <c r="IS91" s="8">
        <f>SUMIF($OE$6:$OE$86,$B91,IS$6:IS$86)</f>
        <v>0</v>
      </c>
      <c r="IT91" s="8">
        <f>SUMIF($OE$6:$OE$86,$B91,IT$6:IT$86)</f>
        <v>0</v>
      </c>
      <c r="IU91" s="8">
        <f>SUMIF($OE$6:$OE$86,$B91,IU$6:IU$86)</f>
        <v>0</v>
      </c>
      <c r="IV91" s="8">
        <f>SUMIF($OE$6:$OE$86,$B91,IV$6:IV$86)</f>
        <v>0</v>
      </c>
      <c r="IW91" s="8">
        <f>SUMIF($OE$6:$OE$86,$B91,IW$6:IW$86)</f>
        <v>0</v>
      </c>
      <c r="IX91" s="8">
        <f>SUMIF($OE$6:$OE$86,$B91,IX$6:IX$86)</f>
        <v>0</v>
      </c>
      <c r="IY91" s="8">
        <f>SUMIF($OE$6:$OE$86,$B91,IY$6:IY$86)</f>
        <v>0</v>
      </c>
      <c r="IZ91" s="8">
        <f>SUMIF($OE$6:$OE$86,$B91,IZ$6:IZ$86)</f>
        <v>0</v>
      </c>
      <c r="JA91" s="8">
        <f>SUMIF($OE$6:$OE$86,$B91,JA$6:JA$86)</f>
        <v>0</v>
      </c>
      <c r="JB91" s="8">
        <f>SUMIF($OE$6:$OE$86,$B91,JB$6:JB$86)</f>
        <v>0</v>
      </c>
      <c r="JC91" s="8">
        <f>SUMIF($OE$6:$OE$86,$B91,JC$6:JC$86)</f>
        <v>0</v>
      </c>
      <c r="JD91" s="8">
        <f>SUMIF($OE$6:$OE$86,$B91,JD$6:JD$86)</f>
        <v>0</v>
      </c>
      <c r="JE91" s="8">
        <f>SUMIF($OE$6:$OE$86,$B91,JE$6:JE$86)</f>
        <v>0</v>
      </c>
      <c r="JF91" s="8">
        <f>SUMIF($OE$6:$OE$86,$B91,JF$6:JF$86)</f>
        <v>0</v>
      </c>
      <c r="JG91" s="8">
        <f>SUMIF($OE$6:$OE$86,$B91,JG$6:JG$86)</f>
        <v>0</v>
      </c>
      <c r="JH91" s="8">
        <f>SUMIF($OE$6:$OE$86,$B91,JH$6:JH$86)</f>
        <v>0</v>
      </c>
      <c r="JI91" s="8">
        <f>SUMIF($OE$6:$OE$86,$B91,JI$6:JI$86)</f>
        <v>0</v>
      </c>
      <c r="JJ91" s="8">
        <f>SUMIF($OE$6:$OE$86,$B91,JJ$6:JJ$86)</f>
        <v>0</v>
      </c>
      <c r="JK91" s="8">
        <f>SUMIF($OE$6:$OE$86,$B91,JK$6:JK$86)</f>
        <v>0</v>
      </c>
      <c r="JL91" s="8">
        <f>SUMIF($OE$6:$OE$86,$B91,JL$6:JL$86)</f>
        <v>0</v>
      </c>
      <c r="JM91" s="8">
        <f>SUMIF($OE$6:$OE$86,$B91,JM$6:JM$86)</f>
        <v>0</v>
      </c>
      <c r="JN91" s="8">
        <f>SUMIF($OE$6:$OE$86,$B91,JN$6:JN$86)</f>
        <v>0</v>
      </c>
      <c r="JO91" s="8">
        <f>SUMIF($OE$6:$OE$86,$B91,JO$6:JO$86)</f>
        <v>0</v>
      </c>
      <c r="JP91" s="8">
        <f>SUMIF($OE$6:$OE$86,$B91,JP$6:JP$86)</f>
        <v>0</v>
      </c>
      <c r="JQ91" s="8">
        <f>SUMIF($OE$6:$OE$86,$B91,JQ$6:JQ$86)</f>
        <v>0</v>
      </c>
      <c r="JR91" s="8">
        <f>SUMIF($OE$6:$OE$86,$B91,JR$6:JR$86)</f>
        <v>0</v>
      </c>
      <c r="JS91" s="8">
        <f>SUMIF($OE$6:$OE$86,$B91,JS$6:JS$86)</f>
        <v>0</v>
      </c>
      <c r="JT91" s="8">
        <f>SUMIF($OE$6:$OE$86,$B91,JT$6:JT$86)</f>
        <v>0</v>
      </c>
      <c r="JU91" s="8">
        <f>SUMIF($OE$6:$OE$86,$B91,JU$6:JU$86)</f>
        <v>0</v>
      </c>
      <c r="JV91" s="8">
        <f>SUMIF($OE$6:$OE$86,$B91,JV$6:JV$86)</f>
        <v>0</v>
      </c>
      <c r="JW91" s="8">
        <f>SUMIF($OE$6:$OE$86,$B91,JW$6:JW$86)</f>
        <v>0</v>
      </c>
      <c r="JX91" s="8">
        <f>SUMIF($OE$6:$OE$86,$B91,JX$6:JX$86)</f>
        <v>0</v>
      </c>
      <c r="JY91" s="8">
        <f>SUMIF($OE$6:$OE$86,$B91,JY$6:JY$86)</f>
        <v>0</v>
      </c>
      <c r="JZ91" s="8">
        <f>SUMIF($OE$6:$OE$86,$B91,JZ$6:JZ$86)</f>
        <v>0</v>
      </c>
      <c r="KA91" s="8">
        <f>SUMIF($OE$6:$OE$86,$B91,KA$6:KA$86)</f>
        <v>0</v>
      </c>
      <c r="KB91" s="8">
        <f>SUMIF($OE$6:$OE$86,$B91,KB$6:KB$86)</f>
        <v>0</v>
      </c>
      <c r="KC91" s="8">
        <f>SUMIF($OE$6:$OE$86,$B91,KC$6:KC$86)</f>
        <v>0</v>
      </c>
      <c r="KD91" s="8">
        <f>SUMIF($OE$6:$OE$86,$B91,KD$6:KD$86)</f>
        <v>0</v>
      </c>
      <c r="KE91" s="8">
        <f>SUMIF($OE$6:$OE$86,$B91,KE$6:KE$86)</f>
        <v>0</v>
      </c>
      <c r="KF91" s="8">
        <f>SUMIF($OE$6:$OE$86,$B91,KF$6:KF$86)</f>
        <v>0</v>
      </c>
      <c r="KG91" s="8">
        <f>SUMIF($OE$6:$OE$86,$B91,KG$6:KG$86)</f>
        <v>0</v>
      </c>
      <c r="KH91" s="8">
        <f>SUMIF($OE$6:$OE$86,$B91,KH$6:KH$86)</f>
        <v>0</v>
      </c>
      <c r="KI91" s="8">
        <f>SUMIF($OE$6:$OE$86,$B91,KI$6:KI$86)</f>
        <v>0</v>
      </c>
      <c r="KJ91" s="8">
        <f>SUMIF($OE$6:$OE$86,$B91,KJ$6:KJ$86)</f>
        <v>0</v>
      </c>
      <c r="KK91" s="8">
        <f>SUMIF($OE$6:$OE$86,$B91,KK$6:KK$86)</f>
        <v>0</v>
      </c>
      <c r="KL91" s="8">
        <f>SUMIF($OE$6:$OE$86,$B91,KL$6:KL$86)</f>
        <v>0</v>
      </c>
      <c r="KM91" s="8">
        <f>SUMIF($OE$6:$OE$86,$B91,KM$6:KM$86)</f>
        <v>0</v>
      </c>
      <c r="KN91" s="8">
        <f>SUMIF($OE$6:$OE$86,$B91,KN$6:KN$86)</f>
        <v>0</v>
      </c>
      <c r="KO91" s="8">
        <f>SUMIF($OE$6:$OE$86,$B91,KO$6:KO$86)</f>
        <v>0</v>
      </c>
      <c r="KP91" s="8">
        <f>SUMIF($OE$6:$OE$86,$B91,KP$6:KP$86)</f>
        <v>0</v>
      </c>
      <c r="KQ91" s="8">
        <f>SUMIF($OE$6:$OE$86,$B91,KQ$6:KQ$86)</f>
        <v>0</v>
      </c>
      <c r="KR91" s="8">
        <f>SUMIF($OE$6:$OE$86,$B91,KR$6:KR$86)</f>
        <v>0</v>
      </c>
      <c r="KS91" s="8">
        <f>SUMIF($OE$6:$OE$86,$B91,KS$6:KS$86)</f>
        <v>0</v>
      </c>
      <c r="KT91" s="8">
        <f>SUMIF($OE$6:$OE$86,$B91,KT$6:KT$86)</f>
        <v>0</v>
      </c>
      <c r="KU91" s="8">
        <f>SUMIF($OE$6:$OE$86,$B91,KU$6:KU$86)</f>
        <v>0</v>
      </c>
      <c r="KV91" s="8">
        <f>SUMIF($OE$6:$OE$86,$B91,KV$6:KV$86)</f>
        <v>0</v>
      </c>
      <c r="KW91" s="8">
        <f>SUMIF($OE$6:$OE$86,$B91,KW$6:KW$86)</f>
        <v>0</v>
      </c>
      <c r="KX91" s="8">
        <f>SUMIF($OE$6:$OE$86,$B91,KX$6:KX$86)</f>
        <v>0</v>
      </c>
      <c r="KY91" s="8">
        <f>SUMIF($OE$6:$OE$86,$B91,KY$6:KY$86)</f>
        <v>0</v>
      </c>
      <c r="KZ91" s="8">
        <f>SUMIF($OE$6:$OE$86,$B91,KZ$6:KZ$86)</f>
        <v>0</v>
      </c>
      <c r="LA91" s="8">
        <f>SUMIF($OE$6:$OE$86,$B91,LA$6:LA$86)</f>
        <v>0</v>
      </c>
      <c r="LB91" s="8">
        <f>SUMIF($OE$6:$OE$86,$B91,LB$6:LB$86)</f>
        <v>0</v>
      </c>
      <c r="LC91" s="8">
        <f>SUMIF($OE$6:$OE$86,$B91,LC$6:LC$86)</f>
        <v>0</v>
      </c>
      <c r="LD91" s="8">
        <f>SUMIF($OE$6:$OE$86,$B91,LD$6:LD$86)</f>
        <v>0</v>
      </c>
      <c r="LE91" s="8">
        <f>SUMIF($OE$6:$OE$86,$B91,LE$6:LE$86)</f>
        <v>0</v>
      </c>
      <c r="LF91" s="8">
        <f>SUMIF($OE$6:$OE$86,$B91,LF$6:LF$86)</f>
        <v>0</v>
      </c>
      <c r="LG91" s="8">
        <f>SUMIF($OE$6:$OE$86,$B91,LG$6:LG$86)</f>
        <v>0</v>
      </c>
      <c r="LH91" s="8">
        <f>SUMIF($OE$6:$OE$86,$B91,LH$6:LH$86)</f>
        <v>0</v>
      </c>
      <c r="LI91" s="8">
        <f>SUMIF($OE$6:$OE$86,$B91,LI$6:LI$86)</f>
        <v>0</v>
      </c>
      <c r="LJ91" s="8">
        <f>SUMIF($OE$6:$OE$86,$B91,LJ$6:LJ$86)</f>
        <v>0</v>
      </c>
      <c r="LK91" s="8">
        <f>SUMIF($OE$6:$OE$86,$B91,LK$6:LK$86)</f>
        <v>0</v>
      </c>
      <c r="LL91" s="8">
        <f>SUMIF($OE$6:$OE$86,$B91,LL$6:LL$86)</f>
        <v>0</v>
      </c>
      <c r="LM91" s="8">
        <f>SUMIF($OE$6:$OE$86,$B91,LM$6:LM$86)</f>
        <v>0</v>
      </c>
      <c r="LN91" s="8">
        <f>SUMIF($OE$6:$OE$86,$B91,LN$6:LN$86)</f>
        <v>0</v>
      </c>
      <c r="LO91" s="8">
        <f>SUMIF($OE$6:$OE$86,$B91,LO$6:LO$86)</f>
        <v>0</v>
      </c>
      <c r="LP91" s="8">
        <f>SUMIF($OE$6:$OE$86,$B91,LP$6:LP$86)</f>
        <v>0</v>
      </c>
      <c r="LQ91" s="8">
        <f>SUMIF($OE$6:$OE$86,$B91,LQ$6:LQ$86)</f>
        <v>0</v>
      </c>
      <c r="LR91" s="8">
        <f>SUMIF($OE$6:$OE$86,$B91,LR$6:LR$86)</f>
        <v>0</v>
      </c>
      <c r="LS91" s="8">
        <f>SUMIF($OE$6:$OE$86,$B91,LS$6:LS$86)</f>
        <v>0</v>
      </c>
      <c r="LT91" s="8">
        <f>SUMIF($OE$6:$OE$86,$B91,LT$6:LT$86)</f>
        <v>0</v>
      </c>
      <c r="LU91" s="8">
        <f>SUMIF($OE$6:$OE$86,$B91,LU$6:LU$86)</f>
        <v>0</v>
      </c>
      <c r="LV91" s="8">
        <f>SUMIF($OE$6:$OE$86,$B91,LV$6:LV$86)</f>
        <v>0</v>
      </c>
      <c r="LW91" s="8">
        <f>SUMIF($OE$6:$OE$86,$B91,LW$6:LW$86)</f>
        <v>0</v>
      </c>
      <c r="LX91" s="8">
        <f>SUMIF($OE$6:$OE$86,$B91,LX$6:LX$86)</f>
        <v>0</v>
      </c>
      <c r="LY91" s="8">
        <f>SUMIF($OE$6:$OE$86,$B91,LY$6:LY$86)</f>
        <v>0</v>
      </c>
      <c r="LZ91" s="8">
        <f>SUMIF($OE$6:$OE$86,$B91,LZ$6:LZ$86)</f>
        <v>0</v>
      </c>
      <c r="MA91" s="8">
        <f>SUMIF($OE$6:$OE$86,$B91,MA$6:MA$86)</f>
        <v>0</v>
      </c>
      <c r="MB91" s="8">
        <f>SUMIF($OE$6:$OE$86,$B91,MB$6:MB$86)</f>
        <v>0</v>
      </c>
      <c r="MC91" s="8">
        <f>SUMIF($OE$6:$OE$86,$B91,MC$6:MC$86)</f>
        <v>0</v>
      </c>
      <c r="MD91" s="8">
        <f>SUMIF($OE$6:$OE$86,$B91,MD$6:MD$86)</f>
        <v>0</v>
      </c>
      <c r="ME91" s="8">
        <f>SUMIF($OE$6:$OE$86,$B91,ME$6:ME$86)</f>
        <v>0</v>
      </c>
      <c r="MF91" s="8">
        <f>SUMIF($OE$6:$OE$86,$B91,MF$6:MF$86)</f>
        <v>0</v>
      </c>
      <c r="MG91" s="8">
        <f>SUMIF($OE$6:$OE$86,$B91,MG$6:MG$86)</f>
        <v>0</v>
      </c>
      <c r="MH91" s="8">
        <f>SUMIF($OE$6:$OE$86,$B91,MH$6:MH$86)</f>
        <v>0</v>
      </c>
      <c r="MI91" s="8">
        <f>SUMIF($OE$6:$OE$86,$B91,MI$6:MI$86)</f>
        <v>0</v>
      </c>
      <c r="MJ91" s="8">
        <f>SUMIF($OE$6:$OE$86,$B91,MJ$6:MJ$86)</f>
        <v>0</v>
      </c>
      <c r="MK91" s="8">
        <f>SUMIF($OE$6:$OE$86,$B91,MK$6:MK$86)</f>
        <v>0</v>
      </c>
      <c r="ML91" s="8">
        <f>SUMIF($OE$6:$OE$86,$B91,ML$6:ML$86)</f>
        <v>0</v>
      </c>
      <c r="MM91" s="8">
        <f>SUMIF($OE$6:$OE$86,$B91,MM$6:MM$86)</f>
        <v>0</v>
      </c>
      <c r="MN91" s="8">
        <f>SUMIF($OE$6:$OE$86,$B91,MN$6:MN$86)</f>
        <v>0</v>
      </c>
      <c r="MO91" s="8">
        <f>SUMIF($OE$6:$OE$86,$B91,MO$6:MO$86)</f>
        <v>0</v>
      </c>
      <c r="MP91" s="8">
        <f>SUMIF($OE$6:$OE$86,$B91,MP$6:MP$86)</f>
        <v>0</v>
      </c>
      <c r="MQ91" s="8">
        <f>SUMIF($OE$6:$OE$86,$B91,MQ$6:MQ$86)</f>
        <v>0</v>
      </c>
      <c r="MR91" s="8">
        <f>SUMIF($OE$6:$OE$86,$B91,MR$6:MR$86)</f>
        <v>0</v>
      </c>
      <c r="MS91" s="8">
        <f>SUMIF($OE$6:$OE$86,$B91,MS$6:MS$86)</f>
        <v>0</v>
      </c>
      <c r="MT91" s="8">
        <f>SUMIF($OE$6:$OE$86,$B91,MT$6:MT$86)</f>
        <v>0</v>
      </c>
      <c r="MU91" s="8">
        <f>SUMIF($OE$6:$OE$86,$B91,MU$6:MU$86)</f>
        <v>0</v>
      </c>
      <c r="MV91" s="8">
        <f>SUMIF($OE$6:$OE$86,$B91,MV$6:MV$86)</f>
        <v>0</v>
      </c>
      <c r="MW91" s="8">
        <f>SUMIF($OE$6:$OE$86,$B91,MW$6:MW$86)</f>
        <v>0</v>
      </c>
      <c r="MX91" s="8">
        <f>SUMIF($OE$6:$OE$86,$B91,MX$6:MX$86)</f>
        <v>0</v>
      </c>
      <c r="MY91" s="8">
        <f>SUMIF($OE$6:$OE$86,$B91,MY$6:MY$86)</f>
        <v>0</v>
      </c>
      <c r="MZ91" s="8">
        <f>SUMIF($OE$6:$OE$86,$B91,MZ$6:MZ$86)</f>
        <v>0</v>
      </c>
      <c r="NA91" s="8">
        <f>SUMIF($OE$6:$OE$86,$B91,NA$6:NA$86)</f>
        <v>0</v>
      </c>
      <c r="NB91" s="8">
        <f>SUMIF($OE$6:$OE$86,$B91,NB$6:NB$86)</f>
        <v>0</v>
      </c>
      <c r="NC91" s="8">
        <f>SUMIF($OE$6:$OE$86,$B91,NC$6:NC$86)</f>
        <v>0</v>
      </c>
      <c r="ND91" s="8">
        <f>SUMIF($OE$6:$OE$86,$B91,ND$6:ND$86)</f>
        <v>0</v>
      </c>
      <c r="NE91" s="8">
        <f>SUMIF($OE$6:$OE$86,$B91,NE$6:NE$86)</f>
        <v>0</v>
      </c>
      <c r="NF91" s="8">
        <f>SUMIF($OE$6:$OE$86,$B91,NF$6:NF$86)</f>
        <v>0</v>
      </c>
      <c r="NG91" s="8">
        <f>SUMIF($OE$6:$OE$86,$B91,NG$6:NG$86)</f>
        <v>0</v>
      </c>
      <c r="NH91" s="8">
        <f>SUMIF($OE$6:$OE$86,$B91,NH$6:NH$86)</f>
        <v>0</v>
      </c>
      <c r="NI91" s="8">
        <f>SUMIF($OE$6:$OE$86,$B91,NI$6:NI$86)</f>
        <v>0</v>
      </c>
      <c r="NJ91" s="8">
        <f>SUMIF($OE$6:$OE$86,$B91,NJ$6:NJ$86)</f>
        <v>0</v>
      </c>
      <c r="NK91" s="8">
        <f>SUMIF($OE$6:$OE$86,$B91,NK$6:NK$86)</f>
        <v>0</v>
      </c>
      <c r="NL91" s="8">
        <f>SUMIF($OE$6:$OE$86,$B91,NL$6:NL$86)</f>
        <v>0</v>
      </c>
      <c r="NM91" s="8">
        <f>SUMIF($OE$6:$OE$86,$B91,NM$6:NM$86)</f>
        <v>0</v>
      </c>
      <c r="NN91" s="8">
        <f>SUMIF($OE$6:$OE$86,$B91,NN$6:NN$86)</f>
        <v>0</v>
      </c>
      <c r="NO91" s="8">
        <f>SUMIF($OE$6:$OE$86,$B91,NO$6:NO$86)</f>
        <v>0</v>
      </c>
      <c r="NP91" s="8">
        <f>SUMIF($OE$6:$OE$86,$B91,NP$6:NP$86)</f>
        <v>0</v>
      </c>
      <c r="NQ91" s="8">
        <f>SUMIF($OE$6:$OE$86,$B91,NQ$6:NQ$86)</f>
        <v>0</v>
      </c>
      <c r="NR91" s="8">
        <f>SUMIF($OE$6:$OE$86,$B91,NR$6:NR$86)</f>
        <v>0</v>
      </c>
      <c r="NS91" s="8">
        <f>SUMIF($OE$6:$OE$86,$B91,NS$6:NS$86)</f>
        <v>0</v>
      </c>
      <c r="NT91" s="8">
        <f>SUMIF($OE$6:$OE$86,$B91,NT$6:NT$86)</f>
        <v>0</v>
      </c>
      <c r="NU91" s="8">
        <f>SUMIF($OE$6:$OE$86,$B91,NU$6:NU$86)</f>
        <v>0</v>
      </c>
      <c r="NV91" s="8">
        <f>SUMIF($OE$6:$OE$86,$B91,NV$6:NV$86)</f>
        <v>0</v>
      </c>
      <c r="NW91" s="8">
        <f>SUMIF($OE$6:$OE$86,$B91,NW$6:NW$86)</f>
        <v>0</v>
      </c>
      <c r="NX91" s="8">
        <f>SUMIF($OE$6:$OE$86,$B91,NX$6:NX$86)</f>
        <v>0</v>
      </c>
      <c r="NY91" s="8">
        <f>SUMIF($OE$6:$OE$86,$B91,NY$6:NY$86)</f>
        <v>0</v>
      </c>
      <c r="NZ91" s="8">
        <f>SUMIF($OE$6:$OE$86,$B91,NZ$6:NZ$86)</f>
        <v>0</v>
      </c>
      <c r="OA91" s="8">
        <f>SUMIF($OE$6:$OE$86,$B91,OA$6:OA$86)</f>
        <v>0</v>
      </c>
    </row>
    <row r="92" spans="1:412" s="14" customFormat="1" ht="10.5" hidden="1" x14ac:dyDescent="0.25">
      <c r="A92" s="8"/>
      <c r="B92" s="8" t="str">
        <f>'[48]Parameter 2020'!B14</f>
        <v>Gandul13-Kembangan2-Durkos2</v>
      </c>
      <c r="C92" s="9"/>
      <c r="D92" s="8"/>
      <c r="E92" s="134"/>
      <c r="F92" s="134"/>
      <c r="G92" s="134"/>
      <c r="H92" s="134"/>
      <c r="I92" s="134"/>
      <c r="J92" s="134"/>
      <c r="K92" s="134"/>
      <c r="L92" s="145"/>
      <c r="M92" s="145"/>
      <c r="N92" s="145"/>
      <c r="O92" s="145"/>
      <c r="P92" s="145"/>
      <c r="Q92" s="146"/>
      <c r="R92" s="146"/>
      <c r="S92" s="157"/>
      <c r="T92" s="157"/>
      <c r="U92" s="157"/>
      <c r="V92" s="158"/>
      <c r="W92" s="157"/>
      <c r="X92" s="157"/>
      <c r="Y92" s="157"/>
      <c r="Z92" s="8">
        <f>SUMIF($OE$6:$OE$86,$B92,Z$6:Z$86)</f>
        <v>0</v>
      </c>
      <c r="AA92" s="8">
        <f>SUMIF($OE$6:$OE$86,$B92,AA$6:AA$86)</f>
        <v>0</v>
      </c>
      <c r="AB92" s="8">
        <f>SUMIF($OE$6:$OE$86,$B92,AB$6:AB$86)</f>
        <v>0</v>
      </c>
      <c r="AC92" s="8">
        <f>SUMIF($OE$6:$OE$86,$B92,AC$6:AC$86)</f>
        <v>0</v>
      </c>
      <c r="AD92" s="8">
        <f>SUMIF($OE$6:$OE$86,$B92,AD$6:AD$86)</f>
        <v>0</v>
      </c>
      <c r="AE92" s="8">
        <f>SUMIF($OE$6:$OE$86,$B92,AE$6:AE$86)</f>
        <v>0</v>
      </c>
      <c r="AF92" s="8">
        <f>SUMIF($OE$6:$OE$86,$B92,AF$6:AF$86)</f>
        <v>0</v>
      </c>
      <c r="AG92" s="8">
        <f>SUMIF($OE$6:$OE$86,$B92,AG$6:AG$86)</f>
        <v>0</v>
      </c>
      <c r="AH92" s="8">
        <f>SUMIF($OE$6:$OE$86,$B92,AH$6:AH$86)</f>
        <v>0</v>
      </c>
      <c r="AI92" s="8">
        <f>SUMIF($OE$6:$OE$86,$B92,AI$6:AI$86)</f>
        <v>0</v>
      </c>
      <c r="AJ92" s="8">
        <f>SUMIF($OE$6:$OE$86,$B92,AJ$6:AJ$86)</f>
        <v>0</v>
      </c>
      <c r="AK92" s="8">
        <f>SUMIF($OE$6:$OE$86,$B92,AK$6:AK$86)</f>
        <v>0</v>
      </c>
      <c r="AL92" s="8">
        <f>SUMIF($OE$6:$OE$86,$B92,AL$6:AL$86)</f>
        <v>0</v>
      </c>
      <c r="AM92" s="8">
        <f>SUMIF($OE$6:$OE$86,$B92,AM$6:AM$86)</f>
        <v>0</v>
      </c>
      <c r="AN92" s="8">
        <f>SUMIF($OE$6:$OE$86,$B92,AN$6:AN$86)</f>
        <v>1.1000000000000001</v>
      </c>
      <c r="AO92" s="8">
        <f>SUMIF($OE$6:$OE$86,$B92,AO$6:AO$86)</f>
        <v>1.1000000000000001</v>
      </c>
      <c r="AP92" s="8">
        <f>SUMIF($OE$6:$OE$86,$B92,AP$6:AP$86)</f>
        <v>1.1000000000000001</v>
      </c>
      <c r="AQ92" s="8">
        <f>SUMIF($OE$6:$OE$86,$B92,AQ$6:AQ$86)</f>
        <v>1.1000000000000001</v>
      </c>
      <c r="AR92" s="8">
        <f>SUMIF($OE$6:$OE$86,$B92,AR$6:AR$86)</f>
        <v>1.1000000000000001</v>
      </c>
      <c r="AS92" s="8">
        <f>SUMIF($OE$6:$OE$86,$B92,AS$6:AS$86)</f>
        <v>1.1000000000000001</v>
      </c>
      <c r="AT92" s="8">
        <f>SUMIF($OE$6:$OE$86,$B92,AT$6:AT$86)</f>
        <v>1.1000000000000001</v>
      </c>
      <c r="AU92" s="8">
        <f>SUMIF($OE$6:$OE$86,$B92,AU$6:AU$86)</f>
        <v>1.1000000000000001</v>
      </c>
      <c r="AV92" s="8">
        <f>SUMIF($OE$6:$OE$86,$B92,AV$6:AV$86)</f>
        <v>1.1000000000000001</v>
      </c>
      <c r="AW92" s="8">
        <f>SUMIF($OE$6:$OE$86,$B92,AW$6:AW$86)</f>
        <v>1.1000000000000001</v>
      </c>
      <c r="AX92" s="8">
        <f>SUMIF($OE$6:$OE$86,$B92,AX$6:AX$86)</f>
        <v>0</v>
      </c>
      <c r="AY92" s="8">
        <f>SUMIF($OE$6:$OE$86,$B92,AY$6:AY$86)</f>
        <v>0</v>
      </c>
      <c r="AZ92" s="8">
        <f>SUMIF($OE$6:$OE$86,$B92,AZ$6:AZ$86)</f>
        <v>0</v>
      </c>
      <c r="BA92" s="8">
        <f>SUMIF($OE$6:$OE$86,$B92,BA$6:BA$86)</f>
        <v>0</v>
      </c>
      <c r="BB92" s="8">
        <f>SUMIF($OE$6:$OE$86,$B92,BB$6:BB$86)</f>
        <v>0</v>
      </c>
      <c r="BC92" s="8">
        <f>SUMIF($OE$6:$OE$86,$B92,BC$6:BC$86)</f>
        <v>0</v>
      </c>
      <c r="BD92" s="8">
        <f>SUMIF($OE$6:$OE$86,$B92,BD$6:BD$86)</f>
        <v>0</v>
      </c>
      <c r="BE92" s="8">
        <f>SUMIF($OE$6:$OE$86,$B92,BE$6:BE$86)</f>
        <v>1.1000000000000001</v>
      </c>
      <c r="BF92" s="8">
        <f>SUMIF($OE$6:$OE$86,$B92,BF$6:BF$86)</f>
        <v>1.1000000000000001</v>
      </c>
      <c r="BG92" s="8">
        <f>SUMIF($OE$6:$OE$86,$B92,BG$6:BG$86)</f>
        <v>1.1000000000000001</v>
      </c>
      <c r="BH92" s="8">
        <f>SUMIF($OE$6:$OE$86,$B92,BH$6:BH$86)</f>
        <v>1.1000000000000001</v>
      </c>
      <c r="BI92" s="8">
        <f>SUMIF($OE$6:$OE$86,$B92,BI$6:BI$86)</f>
        <v>1.1000000000000001</v>
      </c>
      <c r="BJ92" s="8">
        <f>SUMIF($OE$6:$OE$86,$B92,BJ$6:BJ$86)</f>
        <v>1.1000000000000001</v>
      </c>
      <c r="BK92" s="8">
        <f>SUMIF($OE$6:$OE$86,$B92,BK$6:BK$86)</f>
        <v>1.1000000000000001</v>
      </c>
      <c r="BL92" s="8">
        <f>SUMIF($OE$6:$OE$86,$B92,BL$6:BL$86)</f>
        <v>1.1000000000000001</v>
      </c>
      <c r="BM92" s="8">
        <f>SUMIF($OE$6:$OE$86,$B92,BM$6:BM$86)</f>
        <v>1.1000000000000001</v>
      </c>
      <c r="BN92" s="8">
        <f>SUMIF($OE$6:$OE$86,$B92,BN$6:BN$86)</f>
        <v>1.1000000000000001</v>
      </c>
      <c r="BO92" s="8">
        <f>SUMIF($OE$6:$OE$86,$B92,BO$6:BO$86)</f>
        <v>0</v>
      </c>
      <c r="BP92" s="8">
        <f>SUMIF($OE$6:$OE$86,$B92,BP$6:BP$86)</f>
        <v>0</v>
      </c>
      <c r="BQ92" s="8">
        <f>SUMIF($OE$6:$OE$86,$B92,BQ$6:BQ$86)</f>
        <v>0</v>
      </c>
      <c r="BR92" s="8">
        <f>SUMIF($OE$6:$OE$86,$B92,BR$6:BR$86)</f>
        <v>0</v>
      </c>
      <c r="BS92" s="8">
        <f>SUMIF($OE$6:$OE$86,$B92,BS$6:BS$86)</f>
        <v>0</v>
      </c>
      <c r="BT92" s="8">
        <f>SUMIF($OE$6:$OE$86,$B92,BT$6:BT$86)</f>
        <v>0</v>
      </c>
      <c r="BU92" s="8">
        <f>SUMIF($OE$6:$OE$86,$B92,BU$6:BU$86)</f>
        <v>0</v>
      </c>
      <c r="BV92" s="8">
        <f>SUMIF($OE$6:$OE$86,$B92,BV$6:BV$86)</f>
        <v>0</v>
      </c>
      <c r="BW92" s="8">
        <f>SUMIF($OE$6:$OE$86,$B92,BW$6:BW$86)</f>
        <v>0</v>
      </c>
      <c r="BX92" s="8">
        <f>SUMIF($OE$6:$OE$86,$B92,BX$6:BX$86)</f>
        <v>0</v>
      </c>
      <c r="BY92" s="8">
        <f>SUMIF($OE$6:$OE$86,$B92,BY$6:BY$86)</f>
        <v>0</v>
      </c>
      <c r="BZ92" s="8">
        <f>SUMIF($OE$6:$OE$86,$B92,BZ$6:BZ$86)</f>
        <v>0</v>
      </c>
      <c r="CA92" s="8">
        <f>SUMIF($OE$6:$OE$86,$B92,CA$6:CA$86)</f>
        <v>0</v>
      </c>
      <c r="CB92" s="8">
        <f>SUMIF($OE$6:$OE$86,$B92,CB$6:CB$86)</f>
        <v>0</v>
      </c>
      <c r="CC92" s="8">
        <f>SUMIF($OE$6:$OE$86,$B92,CC$6:CC$86)</f>
        <v>0</v>
      </c>
      <c r="CD92" s="8">
        <f>SUMIF($OE$6:$OE$86,$B92,CD$6:CD$86)</f>
        <v>0</v>
      </c>
      <c r="CE92" s="8">
        <f>SUMIF($OE$6:$OE$86,$B92,CE$6:CE$86)</f>
        <v>0</v>
      </c>
      <c r="CF92" s="8">
        <f>SUMIF($OE$6:$OE$86,$B92,CF$6:CF$86)</f>
        <v>0</v>
      </c>
      <c r="CG92" s="8">
        <f>SUMIF($OE$6:$OE$86,$B92,CG$6:CG$86)</f>
        <v>0</v>
      </c>
      <c r="CH92" s="8">
        <f>SUMIF($OE$6:$OE$86,$B92,CH$6:CH$86)</f>
        <v>0</v>
      </c>
      <c r="CI92" s="8">
        <f>SUMIF($OE$6:$OE$86,$B92,CI$6:CI$86)</f>
        <v>0</v>
      </c>
      <c r="CJ92" s="8">
        <f>SUMIF($OE$6:$OE$86,$B92,CJ$6:CJ$86)</f>
        <v>0</v>
      </c>
      <c r="CK92" s="8">
        <f>SUMIF($OE$6:$OE$86,$B92,CK$6:CK$86)</f>
        <v>0</v>
      </c>
      <c r="CL92" s="8">
        <f>SUMIF($OE$6:$OE$86,$B92,CL$6:CL$86)</f>
        <v>0</v>
      </c>
      <c r="CM92" s="8">
        <f>SUMIF($OE$6:$OE$86,$B92,CM$6:CM$86)</f>
        <v>0</v>
      </c>
      <c r="CN92" s="8">
        <f>SUMIF($OE$6:$OE$86,$B92,CN$6:CN$86)</f>
        <v>0</v>
      </c>
      <c r="CO92" s="8">
        <f>SUMIF($OE$6:$OE$86,$B92,CO$6:CO$86)</f>
        <v>0</v>
      </c>
      <c r="CP92" s="8">
        <f>SUMIF($OE$6:$OE$86,$B92,CP$6:CP$86)</f>
        <v>0</v>
      </c>
      <c r="CQ92" s="8">
        <f>SUMIF($OE$6:$OE$86,$B92,CQ$6:CQ$86)</f>
        <v>0</v>
      </c>
      <c r="CR92" s="8">
        <f>SUMIF($OE$6:$OE$86,$B92,CR$6:CR$86)</f>
        <v>0</v>
      </c>
      <c r="CS92" s="8">
        <f>SUMIF($OE$6:$OE$86,$B92,CS$6:CS$86)</f>
        <v>0</v>
      </c>
      <c r="CT92" s="8">
        <f>SUMIF($OE$6:$OE$86,$B92,CT$6:CT$86)</f>
        <v>0</v>
      </c>
      <c r="CU92" s="8">
        <f>SUMIF($OE$6:$OE$86,$B92,CU$6:CU$86)</f>
        <v>0</v>
      </c>
      <c r="CV92" s="8">
        <f>SUMIF($OE$6:$OE$86,$B92,CV$6:CV$86)</f>
        <v>0</v>
      </c>
      <c r="CW92" s="8">
        <f>SUMIF($OE$6:$OE$86,$B92,CW$6:CW$86)</f>
        <v>0</v>
      </c>
      <c r="CX92" s="8">
        <f>SUMIF($OE$6:$OE$86,$B92,CX$6:CX$86)</f>
        <v>0</v>
      </c>
      <c r="CY92" s="8">
        <f>SUMIF($OE$6:$OE$86,$B92,CY$6:CY$86)</f>
        <v>0</v>
      </c>
      <c r="CZ92" s="8">
        <f>SUMIF($OE$6:$OE$86,$B92,CZ$6:CZ$86)</f>
        <v>0</v>
      </c>
      <c r="DA92" s="8">
        <f>SUMIF($OE$6:$OE$86,$B92,DA$6:DA$86)</f>
        <v>0</v>
      </c>
      <c r="DB92" s="8">
        <f>SUMIF($OE$6:$OE$86,$B92,DB$6:DB$86)</f>
        <v>0</v>
      </c>
      <c r="DC92" s="8">
        <f>SUMIF($OE$6:$OE$86,$B92,DC$6:DC$86)</f>
        <v>0</v>
      </c>
      <c r="DD92" s="8">
        <f>SUMIF($OE$6:$OE$86,$B92,DD$6:DD$86)</f>
        <v>0</v>
      </c>
      <c r="DE92" s="8">
        <f>SUMIF($OE$6:$OE$86,$B92,DE$6:DE$86)</f>
        <v>0</v>
      </c>
      <c r="DF92" s="8">
        <f>SUMIF($OE$6:$OE$86,$B92,DF$6:DF$86)</f>
        <v>0</v>
      </c>
      <c r="DG92" s="8">
        <f>SUMIF($OE$6:$OE$86,$B92,DG$6:DG$86)</f>
        <v>0</v>
      </c>
      <c r="DH92" s="8">
        <f>SUMIF($OE$6:$OE$86,$B92,DH$6:DH$86)</f>
        <v>0</v>
      </c>
      <c r="DI92" s="8">
        <f>SUMIF($OE$6:$OE$86,$B92,DI$6:DI$86)</f>
        <v>0</v>
      </c>
      <c r="DJ92" s="8">
        <f>SUMIF($OE$6:$OE$86,$B92,DJ$6:DJ$86)</f>
        <v>0</v>
      </c>
      <c r="DK92" s="8">
        <f>SUMIF($OE$6:$OE$86,$B92,DK$6:DK$86)</f>
        <v>0</v>
      </c>
      <c r="DL92" s="8">
        <f>SUMIF($OE$6:$OE$86,$B92,DL$6:DL$86)</f>
        <v>0</v>
      </c>
      <c r="DM92" s="8">
        <f>SUMIF($OE$6:$OE$86,$B92,DM$6:DM$86)</f>
        <v>0</v>
      </c>
      <c r="DN92" s="8">
        <f>SUMIF($OE$6:$OE$86,$B92,DN$6:DN$86)</f>
        <v>0</v>
      </c>
      <c r="DO92" s="8">
        <f>SUMIF($OE$6:$OE$86,$B92,DO$6:DO$86)</f>
        <v>0</v>
      </c>
      <c r="DP92" s="8">
        <f>SUMIF($OE$6:$OE$86,$B92,DP$6:DP$86)</f>
        <v>0</v>
      </c>
      <c r="DQ92" s="8">
        <f>SUMIF($OE$6:$OE$86,$B92,DQ$6:DQ$86)</f>
        <v>0</v>
      </c>
      <c r="DR92" s="8">
        <f>SUMIF($OE$6:$OE$86,$B92,DR$6:DR$86)</f>
        <v>0</v>
      </c>
      <c r="DS92" s="8">
        <f>SUMIF($OE$6:$OE$86,$B92,DS$6:DS$86)</f>
        <v>0</v>
      </c>
      <c r="DT92" s="8">
        <f>SUMIF($OE$6:$OE$86,$B92,DT$6:DT$86)</f>
        <v>0</v>
      </c>
      <c r="DU92" s="8">
        <f>SUMIF($OE$6:$OE$86,$B92,DU$6:DU$86)</f>
        <v>0</v>
      </c>
      <c r="DV92" s="8">
        <f>SUMIF($OE$6:$OE$86,$B92,DV$6:DV$86)</f>
        <v>0</v>
      </c>
      <c r="DW92" s="8">
        <f>SUMIF($OE$6:$OE$86,$B92,DW$6:DW$86)</f>
        <v>0</v>
      </c>
      <c r="DX92" s="8">
        <f>SUMIF($OE$6:$OE$86,$B92,DX$6:DX$86)</f>
        <v>0</v>
      </c>
      <c r="DY92" s="8">
        <f>SUMIF($OE$6:$OE$86,$B92,DY$6:DY$86)</f>
        <v>0</v>
      </c>
      <c r="DZ92" s="8">
        <f>SUMIF($OE$6:$OE$86,$B92,DZ$6:DZ$86)</f>
        <v>0</v>
      </c>
      <c r="EA92" s="8">
        <f>SUMIF($OE$6:$OE$86,$B92,EA$6:EA$86)</f>
        <v>0</v>
      </c>
      <c r="EB92" s="8">
        <f>SUMIF($OE$6:$OE$86,$B92,EB$6:EB$86)</f>
        <v>0</v>
      </c>
      <c r="EC92" s="8">
        <f>SUMIF($OE$6:$OE$86,$B92,EC$6:EC$86)</f>
        <v>0</v>
      </c>
      <c r="ED92" s="8">
        <f>SUMIF($OE$6:$OE$86,$B92,ED$6:ED$86)</f>
        <v>0</v>
      </c>
      <c r="EE92" s="8">
        <f>SUMIF($OE$6:$OE$86,$B92,EE$6:EE$86)</f>
        <v>0</v>
      </c>
      <c r="EF92" s="8">
        <f>SUMIF($OE$6:$OE$86,$B92,EF$6:EF$86)</f>
        <v>0</v>
      </c>
      <c r="EG92" s="8">
        <f>SUMIF($OE$6:$OE$86,$B92,EG$6:EG$86)</f>
        <v>0</v>
      </c>
      <c r="EH92" s="8">
        <f>SUMIF($OE$6:$OE$86,$B92,EH$6:EH$86)</f>
        <v>0</v>
      </c>
      <c r="EI92" s="8">
        <f>SUMIF($OE$6:$OE$86,$B92,EI$6:EI$86)</f>
        <v>0</v>
      </c>
      <c r="EJ92" s="8">
        <f>SUMIF($OE$6:$OE$86,$B92,EJ$6:EJ$86)</f>
        <v>0</v>
      </c>
      <c r="EK92" s="8">
        <f>SUMIF($OE$6:$OE$86,$B92,EK$6:EK$86)</f>
        <v>0</v>
      </c>
      <c r="EL92" s="8">
        <f>SUMIF($OE$6:$OE$86,$B92,EL$6:EL$86)</f>
        <v>0</v>
      </c>
      <c r="EM92" s="8">
        <f>SUMIF($OE$6:$OE$86,$B92,EM$6:EM$86)</f>
        <v>0</v>
      </c>
      <c r="EN92" s="8">
        <f>SUMIF($OE$6:$OE$86,$B92,EN$6:EN$86)</f>
        <v>0</v>
      </c>
      <c r="EO92" s="8">
        <f>SUMIF($OE$6:$OE$86,$B92,EO$6:EO$86)</f>
        <v>0</v>
      </c>
      <c r="EP92" s="8">
        <f>SUMIF($OE$6:$OE$86,$B92,EP$6:EP$86)</f>
        <v>0</v>
      </c>
      <c r="EQ92" s="8">
        <f>SUMIF($OE$6:$OE$86,$B92,EQ$6:EQ$86)</f>
        <v>0</v>
      </c>
      <c r="ER92" s="8">
        <f>SUMIF($OE$6:$OE$86,$B92,ER$6:ER$86)</f>
        <v>0</v>
      </c>
      <c r="ES92" s="8">
        <f>SUMIF($OE$6:$OE$86,$B92,ES$6:ES$86)</f>
        <v>0</v>
      </c>
      <c r="ET92" s="8">
        <f>SUMIF($OE$6:$OE$86,$B92,ET$6:ET$86)</f>
        <v>0</v>
      </c>
      <c r="EU92" s="8">
        <f>SUMIF($OE$6:$OE$86,$B92,EU$6:EU$86)</f>
        <v>0</v>
      </c>
      <c r="EV92" s="8">
        <f>SUMIF($OE$6:$OE$86,$B92,EV$6:EV$86)</f>
        <v>0</v>
      </c>
      <c r="EW92" s="8">
        <f>SUMIF($OE$6:$OE$86,$B92,EW$6:EW$86)</f>
        <v>0</v>
      </c>
      <c r="EX92" s="8">
        <f>SUMIF($OE$6:$OE$86,$B92,EX$6:EX$86)</f>
        <v>0</v>
      </c>
      <c r="EY92" s="8">
        <f>SUMIF($OE$6:$OE$86,$B92,EY$6:EY$86)</f>
        <v>0</v>
      </c>
      <c r="EZ92" s="8">
        <f>SUMIF($OE$6:$OE$86,$B92,EZ$6:EZ$86)</f>
        <v>0</v>
      </c>
      <c r="FA92" s="8">
        <f>SUMIF($OE$6:$OE$86,$B92,FA$6:FA$86)</f>
        <v>0</v>
      </c>
      <c r="FB92" s="8">
        <f>SUMIF($OE$6:$OE$86,$B92,FB$6:FB$86)</f>
        <v>0</v>
      </c>
      <c r="FC92" s="8">
        <f>SUMIF($OE$6:$OE$86,$B92,FC$6:FC$86)</f>
        <v>0</v>
      </c>
      <c r="FD92" s="8">
        <f>SUMIF($OE$6:$OE$86,$B92,FD$6:FD$86)</f>
        <v>0</v>
      </c>
      <c r="FE92" s="8">
        <f>SUMIF($OE$6:$OE$86,$B92,FE$6:FE$86)</f>
        <v>0</v>
      </c>
      <c r="FF92" s="8">
        <f>SUMIF($OE$6:$OE$86,$B92,FF$6:FF$86)</f>
        <v>0</v>
      </c>
      <c r="FG92" s="8">
        <f>SUMIF($OE$6:$OE$86,$B92,FG$6:FG$86)</f>
        <v>0</v>
      </c>
      <c r="FH92" s="8">
        <f>SUMIF($OE$6:$OE$86,$B92,FH$6:FH$86)</f>
        <v>0</v>
      </c>
      <c r="FI92" s="8">
        <f>SUMIF($OE$6:$OE$86,$B92,FI$6:FI$86)</f>
        <v>0</v>
      </c>
      <c r="FJ92" s="8">
        <f>SUMIF($OE$6:$OE$86,$B92,FJ$6:FJ$86)</f>
        <v>0</v>
      </c>
      <c r="FK92" s="8">
        <f>SUMIF($OE$6:$OE$86,$B92,FK$6:FK$86)</f>
        <v>0</v>
      </c>
      <c r="FL92" s="8">
        <f>SUMIF($OE$6:$OE$86,$B92,FL$6:FL$86)</f>
        <v>0</v>
      </c>
      <c r="FM92" s="8">
        <f>SUMIF($OE$6:$OE$86,$B92,FM$6:FM$86)</f>
        <v>0</v>
      </c>
      <c r="FN92" s="8">
        <f>SUMIF($OE$6:$OE$86,$B92,FN$6:FN$86)</f>
        <v>0</v>
      </c>
      <c r="FO92" s="8">
        <f>SUMIF($OE$6:$OE$86,$B92,FO$6:FO$86)</f>
        <v>0</v>
      </c>
      <c r="FP92" s="8">
        <f>SUMIF($OE$6:$OE$86,$B92,FP$6:FP$86)</f>
        <v>0</v>
      </c>
      <c r="FQ92" s="8">
        <f>SUMIF($OE$6:$OE$86,$B92,FQ$6:FQ$86)</f>
        <v>0</v>
      </c>
      <c r="FR92" s="8">
        <f>SUMIF($OE$6:$OE$86,$B92,FR$6:FR$86)</f>
        <v>0</v>
      </c>
      <c r="FS92" s="8">
        <f>SUMIF($OE$6:$OE$86,$B92,FS$6:FS$86)</f>
        <v>0</v>
      </c>
      <c r="FT92" s="8">
        <f>SUMIF($OE$6:$OE$86,$B92,FT$6:FT$86)</f>
        <v>0</v>
      </c>
      <c r="FU92" s="8">
        <f>SUMIF($OE$6:$OE$86,$B92,FU$6:FU$86)</f>
        <v>0</v>
      </c>
      <c r="FV92" s="8">
        <f>SUMIF($OE$6:$OE$86,$B92,FV$6:FV$86)</f>
        <v>0</v>
      </c>
      <c r="FW92" s="8">
        <f>SUMIF($OE$6:$OE$86,$B92,FW$6:FW$86)</f>
        <v>0</v>
      </c>
      <c r="FX92" s="8">
        <f>SUMIF($OE$6:$OE$86,$B92,FX$6:FX$86)</f>
        <v>0</v>
      </c>
      <c r="FY92" s="8">
        <f>SUMIF($OE$6:$OE$86,$B92,FY$6:FY$86)</f>
        <v>1.1000000000000001</v>
      </c>
      <c r="FZ92" s="8">
        <f>SUMIF($OE$6:$OE$86,$B92,FZ$6:FZ$86)</f>
        <v>1.1000000000000001</v>
      </c>
      <c r="GA92" s="8">
        <f>SUMIF($OE$6:$OE$86,$B92,GA$6:GA$86)</f>
        <v>1.1000000000000001</v>
      </c>
      <c r="GB92" s="8">
        <f>SUMIF($OE$6:$OE$86,$B92,GB$6:GB$86)</f>
        <v>1.1000000000000001</v>
      </c>
      <c r="GC92" s="8">
        <f>SUMIF($OE$6:$OE$86,$B92,GC$6:GC$86)</f>
        <v>1.1000000000000001</v>
      </c>
      <c r="GD92" s="8">
        <f>SUMIF($OE$6:$OE$86,$B92,GD$6:GD$86)</f>
        <v>1.1000000000000001</v>
      </c>
      <c r="GE92" s="8">
        <f>SUMIF($OE$6:$OE$86,$B92,GE$6:GE$86)</f>
        <v>1.1000000000000001</v>
      </c>
      <c r="GF92" s="8">
        <f>SUMIF($OE$6:$OE$86,$B92,GF$6:GF$86)</f>
        <v>1.1000000000000001</v>
      </c>
      <c r="GG92" s="8">
        <f>SUMIF($OE$6:$OE$86,$B92,GG$6:GG$86)</f>
        <v>1.1000000000000001</v>
      </c>
      <c r="GH92" s="8">
        <f>SUMIF($OE$6:$OE$86,$B92,GH$6:GH$86)</f>
        <v>1.1000000000000001</v>
      </c>
      <c r="GI92" s="8">
        <f>SUMIF($OE$6:$OE$86,$B92,GI$6:GI$86)</f>
        <v>0</v>
      </c>
      <c r="GJ92" s="8">
        <f>SUMIF($OE$6:$OE$86,$B92,GJ$6:GJ$86)</f>
        <v>0</v>
      </c>
      <c r="GK92" s="8">
        <f>SUMIF($OE$6:$OE$86,$B92,GK$6:GK$86)</f>
        <v>0</v>
      </c>
      <c r="GL92" s="8">
        <f>SUMIF($OE$6:$OE$86,$B92,GL$6:GL$86)</f>
        <v>0</v>
      </c>
      <c r="GM92" s="8">
        <f>SUMIF($OE$6:$OE$86,$B92,GM$6:GM$86)</f>
        <v>0</v>
      </c>
      <c r="GN92" s="8">
        <f>SUMIF($OE$6:$OE$86,$B92,GN$6:GN$86)</f>
        <v>1.1000000000000001</v>
      </c>
      <c r="GO92" s="8">
        <f>SUMIF($OE$6:$OE$86,$B92,GO$6:GO$86)</f>
        <v>1.1000000000000001</v>
      </c>
      <c r="GP92" s="8">
        <f>SUMIF($OE$6:$OE$86,$B92,GP$6:GP$86)</f>
        <v>1.1000000000000001</v>
      </c>
      <c r="GQ92" s="8">
        <f>SUMIF($OE$6:$OE$86,$B92,GQ$6:GQ$86)</f>
        <v>1.1000000000000001</v>
      </c>
      <c r="GR92" s="8">
        <f>SUMIF($OE$6:$OE$86,$B92,GR$6:GR$86)</f>
        <v>1.1000000000000001</v>
      </c>
      <c r="GS92" s="8">
        <f>SUMIF($OE$6:$OE$86,$B92,GS$6:GS$86)</f>
        <v>1.1000000000000001</v>
      </c>
      <c r="GT92" s="8">
        <f>SUMIF($OE$6:$OE$86,$B92,GT$6:GT$86)</f>
        <v>1.1000000000000001</v>
      </c>
      <c r="GU92" s="8">
        <f>SUMIF($OE$6:$OE$86,$B92,GU$6:GU$86)</f>
        <v>1.1000000000000001</v>
      </c>
      <c r="GV92" s="8">
        <f>SUMIF($OE$6:$OE$86,$B92,GV$6:GV$86)</f>
        <v>1.1000000000000001</v>
      </c>
      <c r="GW92" s="8">
        <f>SUMIF($OE$6:$OE$86,$B92,GW$6:GW$86)</f>
        <v>1.1000000000000001</v>
      </c>
      <c r="GX92" s="8">
        <f>SUMIF($OE$6:$OE$86,$B92,GX$6:GX$86)</f>
        <v>1.1000000000000001</v>
      </c>
      <c r="GY92" s="8">
        <f>SUMIF($OE$6:$OE$86,$B92,GY$6:GY$86)</f>
        <v>0</v>
      </c>
      <c r="GZ92" s="8">
        <f>SUMIF($OE$6:$OE$86,$B92,GZ$6:GZ$86)</f>
        <v>0</v>
      </c>
      <c r="HA92" s="8">
        <f>SUMIF($OE$6:$OE$86,$B92,HA$6:HA$86)</f>
        <v>0</v>
      </c>
      <c r="HB92" s="8">
        <f>SUMIF($OE$6:$OE$86,$B92,HB$6:HB$86)</f>
        <v>0</v>
      </c>
      <c r="HC92" s="8">
        <f>SUMIF($OE$6:$OE$86,$B92,HC$6:HC$86)</f>
        <v>0</v>
      </c>
      <c r="HD92" s="8">
        <f>SUMIF($OE$6:$OE$86,$B92,HD$6:HD$86)</f>
        <v>0</v>
      </c>
      <c r="HE92" s="8">
        <f>SUMIF($OE$6:$OE$86,$B92,HE$6:HE$86)</f>
        <v>0</v>
      </c>
      <c r="HF92" s="8">
        <f>SUMIF($OE$6:$OE$86,$B92,HF$6:HF$86)</f>
        <v>0</v>
      </c>
      <c r="HG92" s="8">
        <f>SUMIF($OE$6:$OE$86,$B92,HG$6:HG$86)</f>
        <v>1.1000000000000001</v>
      </c>
      <c r="HH92" s="8">
        <f>SUMIF($OE$6:$OE$86,$B92,HH$6:HH$86)</f>
        <v>1.1000000000000001</v>
      </c>
      <c r="HI92" s="8">
        <f>SUMIF($OE$6:$OE$86,$B92,HI$6:HI$86)</f>
        <v>1.1000000000000001</v>
      </c>
      <c r="HJ92" s="8">
        <f>SUMIF($OE$6:$OE$86,$B92,HJ$6:HJ$86)</f>
        <v>1.1000000000000001</v>
      </c>
      <c r="HK92" s="8">
        <f>SUMIF($OE$6:$OE$86,$B92,HK$6:HK$86)</f>
        <v>1.1000000000000001</v>
      </c>
      <c r="HL92" s="8">
        <f>SUMIF($OE$6:$OE$86,$B92,HL$6:HL$86)</f>
        <v>1.1000000000000001</v>
      </c>
      <c r="HM92" s="8">
        <f>SUMIF($OE$6:$OE$86,$B92,HM$6:HM$86)</f>
        <v>1.1000000000000001</v>
      </c>
      <c r="HN92" s="8">
        <f>SUMIF($OE$6:$OE$86,$B92,HN$6:HN$86)</f>
        <v>1.1000000000000001</v>
      </c>
      <c r="HO92" s="8">
        <f>SUMIF($OE$6:$OE$86,$B92,HO$6:HO$86)</f>
        <v>1.1000000000000001</v>
      </c>
      <c r="HP92" s="8">
        <f>SUMIF($OE$6:$OE$86,$B92,HP$6:HP$86)</f>
        <v>1.1000000000000001</v>
      </c>
      <c r="HQ92" s="8">
        <f>SUMIF($OE$6:$OE$86,$B92,HQ$6:HQ$86)</f>
        <v>0</v>
      </c>
      <c r="HR92" s="8">
        <f>SUMIF($OE$6:$OE$86,$B92,HR$6:HR$86)</f>
        <v>0</v>
      </c>
      <c r="HS92" s="8">
        <f>SUMIF($OE$6:$OE$86,$B92,HS$6:HS$86)</f>
        <v>0</v>
      </c>
      <c r="HT92" s="8">
        <f>SUMIF($OE$6:$OE$86,$B92,HT$6:HT$86)</f>
        <v>0</v>
      </c>
      <c r="HU92" s="8">
        <f>SUMIF($OE$6:$OE$86,$B92,HU$6:HU$86)</f>
        <v>1.1000000000000001</v>
      </c>
      <c r="HV92" s="8">
        <f>SUMIF($OE$6:$OE$86,$B92,HV$6:HV$86)</f>
        <v>1.1000000000000001</v>
      </c>
      <c r="HW92" s="8">
        <f>SUMIF($OE$6:$OE$86,$B92,HW$6:HW$86)</f>
        <v>1.1000000000000001</v>
      </c>
      <c r="HX92" s="8">
        <f>SUMIF($OE$6:$OE$86,$B92,HX$6:HX$86)</f>
        <v>1.1000000000000001</v>
      </c>
      <c r="HY92" s="8">
        <f>SUMIF($OE$6:$OE$86,$B92,HY$6:HY$86)</f>
        <v>1.1000000000000001</v>
      </c>
      <c r="HZ92" s="8">
        <f>SUMIF($OE$6:$OE$86,$B92,HZ$6:HZ$86)</f>
        <v>1.1000000000000001</v>
      </c>
      <c r="IA92" s="8">
        <f>SUMIF($OE$6:$OE$86,$B92,IA$6:IA$86)</f>
        <v>1.1000000000000001</v>
      </c>
      <c r="IB92" s="8">
        <f>SUMIF($OE$6:$OE$86,$B92,IB$6:IB$86)</f>
        <v>1.1000000000000001</v>
      </c>
      <c r="IC92" s="8">
        <f>SUMIF($OE$6:$OE$86,$B92,IC$6:IC$86)</f>
        <v>1.1000000000000001</v>
      </c>
      <c r="ID92" s="8">
        <f>SUMIF($OE$6:$OE$86,$B92,ID$6:ID$86)</f>
        <v>1.1000000000000001</v>
      </c>
      <c r="IE92" s="8">
        <f>SUMIF($OE$6:$OE$86,$B92,IE$6:IE$86)</f>
        <v>0</v>
      </c>
      <c r="IF92" s="8">
        <f>SUMIF($OE$6:$OE$86,$B92,IF$6:IF$86)</f>
        <v>0</v>
      </c>
      <c r="IG92" s="8">
        <f>SUMIF($OE$6:$OE$86,$B92,IG$6:IG$86)</f>
        <v>0</v>
      </c>
      <c r="IH92" s="8">
        <f>SUMIF($OE$6:$OE$86,$B92,IH$6:IH$86)</f>
        <v>0</v>
      </c>
      <c r="II92" s="8">
        <f>SUMIF($OE$6:$OE$86,$B92,II$6:II$86)</f>
        <v>1.1000000000000001</v>
      </c>
      <c r="IJ92" s="8">
        <f>SUMIF($OE$6:$OE$86,$B92,IJ$6:IJ$86)</f>
        <v>1.1000000000000001</v>
      </c>
      <c r="IK92" s="8">
        <f>SUMIF($OE$6:$OE$86,$B92,IK$6:IK$86)</f>
        <v>1.1000000000000001</v>
      </c>
      <c r="IL92" s="8">
        <f>SUMIF($OE$6:$OE$86,$B92,IL$6:IL$86)</f>
        <v>1.1000000000000001</v>
      </c>
      <c r="IM92" s="8">
        <f>SUMIF($OE$6:$OE$86,$B92,IM$6:IM$86)</f>
        <v>1.1000000000000001</v>
      </c>
      <c r="IN92" s="8">
        <f>SUMIF($OE$6:$OE$86,$B92,IN$6:IN$86)</f>
        <v>1.1000000000000001</v>
      </c>
      <c r="IO92" s="8">
        <f>SUMIF($OE$6:$OE$86,$B92,IO$6:IO$86)</f>
        <v>1.1000000000000001</v>
      </c>
      <c r="IP92" s="8">
        <f>SUMIF($OE$6:$OE$86,$B92,IP$6:IP$86)</f>
        <v>1.1000000000000001</v>
      </c>
      <c r="IQ92" s="8">
        <f>SUMIF($OE$6:$OE$86,$B92,IQ$6:IQ$86)</f>
        <v>1.1000000000000001</v>
      </c>
      <c r="IR92" s="8">
        <f>SUMIF($OE$6:$OE$86,$B92,IR$6:IR$86)</f>
        <v>1.1000000000000001</v>
      </c>
      <c r="IS92" s="8">
        <f>SUMIF($OE$6:$OE$86,$B92,IS$6:IS$86)</f>
        <v>0</v>
      </c>
      <c r="IT92" s="8">
        <f>SUMIF($OE$6:$OE$86,$B92,IT$6:IT$86)</f>
        <v>0</v>
      </c>
      <c r="IU92" s="8">
        <f>SUMIF($OE$6:$OE$86,$B92,IU$6:IU$86)</f>
        <v>0</v>
      </c>
      <c r="IV92" s="8">
        <f>SUMIF($OE$6:$OE$86,$B92,IV$6:IV$86)</f>
        <v>0</v>
      </c>
      <c r="IW92" s="8">
        <f>SUMIF($OE$6:$OE$86,$B92,IW$6:IW$86)</f>
        <v>1.1000000000000001</v>
      </c>
      <c r="IX92" s="8">
        <f>SUMIF($OE$6:$OE$86,$B92,IX$6:IX$86)</f>
        <v>1.1000000000000001</v>
      </c>
      <c r="IY92" s="8">
        <f>SUMIF($OE$6:$OE$86,$B92,IY$6:IY$86)</f>
        <v>1.1000000000000001</v>
      </c>
      <c r="IZ92" s="8">
        <f>SUMIF($OE$6:$OE$86,$B92,IZ$6:IZ$86)</f>
        <v>1.1000000000000001</v>
      </c>
      <c r="JA92" s="8">
        <f>SUMIF($OE$6:$OE$86,$B92,JA$6:JA$86)</f>
        <v>1.1000000000000001</v>
      </c>
      <c r="JB92" s="8">
        <f>SUMIF($OE$6:$OE$86,$B92,JB$6:JB$86)</f>
        <v>1.1000000000000001</v>
      </c>
      <c r="JC92" s="8">
        <f>SUMIF($OE$6:$OE$86,$B92,JC$6:JC$86)</f>
        <v>1.1000000000000001</v>
      </c>
      <c r="JD92" s="8">
        <f>SUMIF($OE$6:$OE$86,$B92,JD$6:JD$86)</f>
        <v>1.1000000000000001</v>
      </c>
      <c r="JE92" s="8">
        <f>SUMIF($OE$6:$OE$86,$B92,JE$6:JE$86)</f>
        <v>1.1000000000000001</v>
      </c>
      <c r="JF92" s="8">
        <f>SUMIF($OE$6:$OE$86,$B92,JF$6:JF$86)</f>
        <v>1.1000000000000001</v>
      </c>
      <c r="JG92" s="8">
        <f>SUMIF($OE$6:$OE$86,$B92,JG$6:JG$86)</f>
        <v>0</v>
      </c>
      <c r="JH92" s="8">
        <f>SUMIF($OE$6:$OE$86,$B92,JH$6:JH$86)</f>
        <v>0</v>
      </c>
      <c r="JI92" s="8">
        <f>SUMIF($OE$6:$OE$86,$B92,JI$6:JI$86)</f>
        <v>0</v>
      </c>
      <c r="JJ92" s="8">
        <f>SUMIF($OE$6:$OE$86,$B92,JJ$6:JJ$86)</f>
        <v>1.1000000000000001</v>
      </c>
      <c r="JK92" s="8">
        <f>SUMIF($OE$6:$OE$86,$B92,JK$6:JK$86)</f>
        <v>1.1000000000000001</v>
      </c>
      <c r="JL92" s="8">
        <f>SUMIF($OE$6:$OE$86,$B92,JL$6:JL$86)</f>
        <v>1.1000000000000001</v>
      </c>
      <c r="JM92" s="8">
        <f>SUMIF($OE$6:$OE$86,$B92,JM$6:JM$86)</f>
        <v>1.1000000000000001</v>
      </c>
      <c r="JN92" s="8">
        <f>SUMIF($OE$6:$OE$86,$B92,JN$6:JN$86)</f>
        <v>1.1000000000000001</v>
      </c>
      <c r="JO92" s="8">
        <f>SUMIF($OE$6:$OE$86,$B92,JO$6:JO$86)</f>
        <v>1.1000000000000001</v>
      </c>
      <c r="JP92" s="8">
        <f>SUMIF($OE$6:$OE$86,$B92,JP$6:JP$86)</f>
        <v>1.1000000000000001</v>
      </c>
      <c r="JQ92" s="8">
        <f>SUMIF($OE$6:$OE$86,$B92,JQ$6:JQ$86)</f>
        <v>1.1000000000000001</v>
      </c>
      <c r="JR92" s="8">
        <f>SUMIF($OE$6:$OE$86,$B92,JR$6:JR$86)</f>
        <v>1.1000000000000001</v>
      </c>
      <c r="JS92" s="8">
        <f>SUMIF($OE$6:$OE$86,$B92,JS$6:JS$86)</f>
        <v>1.1000000000000001</v>
      </c>
      <c r="JT92" s="8">
        <f>SUMIF($OE$6:$OE$86,$B92,JT$6:JT$86)</f>
        <v>1.1000000000000001</v>
      </c>
      <c r="JU92" s="8">
        <f>SUMIF($OE$6:$OE$86,$B92,JU$6:JU$86)</f>
        <v>1.1000000000000001</v>
      </c>
      <c r="JV92" s="8">
        <f>SUMIF($OE$6:$OE$86,$B92,JV$6:JV$86)</f>
        <v>1.1000000000000001</v>
      </c>
      <c r="JW92" s="8">
        <f>SUMIF($OE$6:$OE$86,$B92,JW$6:JW$86)</f>
        <v>1.1000000000000001</v>
      </c>
      <c r="JX92" s="8">
        <f>SUMIF($OE$6:$OE$86,$B92,JX$6:JX$86)</f>
        <v>1.1000000000000001</v>
      </c>
      <c r="JY92" s="8">
        <f>SUMIF($OE$6:$OE$86,$B92,JY$6:JY$86)</f>
        <v>1.1000000000000001</v>
      </c>
      <c r="JZ92" s="8">
        <f>SUMIF($OE$6:$OE$86,$B92,JZ$6:JZ$86)</f>
        <v>1.1000000000000001</v>
      </c>
      <c r="KA92" s="8">
        <f>SUMIF($OE$6:$OE$86,$B92,KA$6:KA$86)</f>
        <v>1.1000000000000001</v>
      </c>
      <c r="KB92" s="8">
        <f>SUMIF($OE$6:$OE$86,$B92,KB$6:KB$86)</f>
        <v>1.1000000000000001</v>
      </c>
      <c r="KC92" s="8">
        <f>SUMIF($OE$6:$OE$86,$B92,KC$6:KC$86)</f>
        <v>1.1000000000000001</v>
      </c>
      <c r="KD92" s="8">
        <f>SUMIF($OE$6:$OE$86,$B92,KD$6:KD$86)</f>
        <v>1.1000000000000001</v>
      </c>
      <c r="KE92" s="8">
        <f>SUMIF($OE$6:$OE$86,$B92,KE$6:KE$86)</f>
        <v>1.1000000000000001</v>
      </c>
      <c r="KF92" s="8">
        <f>SUMIF($OE$6:$OE$86,$B92,KF$6:KF$86)</f>
        <v>1.1000000000000001</v>
      </c>
      <c r="KG92" s="8">
        <f>SUMIF($OE$6:$OE$86,$B92,KG$6:KG$86)</f>
        <v>1.1000000000000001</v>
      </c>
      <c r="KH92" s="8">
        <f>SUMIF($OE$6:$OE$86,$B92,KH$6:KH$86)</f>
        <v>1.1000000000000001</v>
      </c>
      <c r="KI92" s="8">
        <f>SUMIF($OE$6:$OE$86,$B92,KI$6:KI$86)</f>
        <v>1.1000000000000001</v>
      </c>
      <c r="KJ92" s="8">
        <f>SUMIF($OE$6:$OE$86,$B92,KJ$6:KJ$86)</f>
        <v>1.1000000000000001</v>
      </c>
      <c r="KK92" s="8">
        <f>SUMIF($OE$6:$OE$86,$B92,KK$6:KK$86)</f>
        <v>1.1000000000000001</v>
      </c>
      <c r="KL92" s="8">
        <f>SUMIF($OE$6:$OE$86,$B92,KL$6:KL$86)</f>
        <v>1.1000000000000001</v>
      </c>
      <c r="KM92" s="8">
        <f>SUMIF($OE$6:$OE$86,$B92,KM$6:KM$86)</f>
        <v>1.1000000000000001</v>
      </c>
      <c r="KN92" s="8">
        <f>SUMIF($OE$6:$OE$86,$B92,KN$6:KN$86)</f>
        <v>0</v>
      </c>
      <c r="KO92" s="8">
        <f>SUMIF($OE$6:$OE$86,$B92,KO$6:KO$86)</f>
        <v>0</v>
      </c>
      <c r="KP92" s="8">
        <f>SUMIF($OE$6:$OE$86,$B92,KP$6:KP$86)</f>
        <v>0</v>
      </c>
      <c r="KQ92" s="8">
        <f>SUMIF($OE$6:$OE$86,$B92,KQ$6:KQ$86)</f>
        <v>0</v>
      </c>
      <c r="KR92" s="8">
        <f>SUMIF($OE$6:$OE$86,$B92,KR$6:KR$86)</f>
        <v>0</v>
      </c>
      <c r="KS92" s="8">
        <f>SUMIF($OE$6:$OE$86,$B92,KS$6:KS$86)</f>
        <v>0</v>
      </c>
      <c r="KT92" s="8">
        <f>SUMIF($OE$6:$OE$86,$B92,KT$6:KT$86)</f>
        <v>1.1000000000000001</v>
      </c>
      <c r="KU92" s="8">
        <f>SUMIF($OE$6:$OE$86,$B92,KU$6:KU$86)</f>
        <v>1.1000000000000001</v>
      </c>
      <c r="KV92" s="8">
        <f>SUMIF($OE$6:$OE$86,$B92,KV$6:KV$86)</f>
        <v>1.1000000000000001</v>
      </c>
      <c r="KW92" s="8">
        <f>SUMIF($OE$6:$OE$86,$B92,KW$6:KW$86)</f>
        <v>1.1000000000000001</v>
      </c>
      <c r="KX92" s="8">
        <f>SUMIF($OE$6:$OE$86,$B92,KX$6:KX$86)</f>
        <v>1.1000000000000001</v>
      </c>
      <c r="KY92" s="8">
        <f>SUMIF($OE$6:$OE$86,$B92,KY$6:KY$86)</f>
        <v>1.1000000000000001</v>
      </c>
      <c r="KZ92" s="8">
        <f>SUMIF($OE$6:$OE$86,$B92,KZ$6:KZ$86)</f>
        <v>1.1000000000000001</v>
      </c>
      <c r="LA92" s="8">
        <f>SUMIF($OE$6:$OE$86,$B92,LA$6:LA$86)</f>
        <v>1.1000000000000001</v>
      </c>
      <c r="LB92" s="8">
        <f>SUMIF($OE$6:$OE$86,$B92,LB$6:LB$86)</f>
        <v>1.1000000000000001</v>
      </c>
      <c r="LC92" s="8">
        <f>SUMIF($OE$6:$OE$86,$B92,LC$6:LC$86)</f>
        <v>1.1000000000000001</v>
      </c>
      <c r="LD92" s="8">
        <f>SUMIF($OE$6:$OE$86,$B92,LD$6:LD$86)</f>
        <v>1.1000000000000001</v>
      </c>
      <c r="LE92" s="8">
        <f>SUMIF($OE$6:$OE$86,$B92,LE$6:LE$86)</f>
        <v>1.1000000000000001</v>
      </c>
      <c r="LF92" s="8">
        <f>SUMIF($OE$6:$OE$86,$B92,LF$6:LF$86)</f>
        <v>1.1000000000000001</v>
      </c>
      <c r="LG92" s="8">
        <f>SUMIF($OE$6:$OE$86,$B92,LG$6:LG$86)</f>
        <v>1.1000000000000001</v>
      </c>
      <c r="LH92" s="8">
        <f>SUMIF($OE$6:$OE$86,$B92,LH$6:LH$86)</f>
        <v>1.1000000000000001</v>
      </c>
      <c r="LI92" s="8">
        <f>SUMIF($OE$6:$OE$86,$B92,LI$6:LI$86)</f>
        <v>1.1000000000000001</v>
      </c>
      <c r="LJ92" s="8">
        <f>SUMIF($OE$6:$OE$86,$B92,LJ$6:LJ$86)</f>
        <v>1.1000000000000001</v>
      </c>
      <c r="LK92" s="8">
        <f>SUMIF($OE$6:$OE$86,$B92,LK$6:LK$86)</f>
        <v>1.1000000000000001</v>
      </c>
      <c r="LL92" s="8">
        <f>SUMIF($OE$6:$OE$86,$B92,LL$6:LL$86)</f>
        <v>1.1000000000000001</v>
      </c>
      <c r="LM92" s="8">
        <f>SUMIF($OE$6:$OE$86,$B92,LM$6:LM$86)</f>
        <v>1.1000000000000001</v>
      </c>
      <c r="LN92" s="8">
        <f>SUMIF($OE$6:$OE$86,$B92,LN$6:LN$86)</f>
        <v>1.1000000000000001</v>
      </c>
      <c r="LO92" s="8">
        <f>SUMIF($OE$6:$OE$86,$B92,LO$6:LO$86)</f>
        <v>1.1000000000000001</v>
      </c>
      <c r="LP92" s="8">
        <f>SUMIF($OE$6:$OE$86,$B92,LP$6:LP$86)</f>
        <v>1.1000000000000001</v>
      </c>
      <c r="LQ92" s="8">
        <f>SUMIF($OE$6:$OE$86,$B92,LQ$6:LQ$86)</f>
        <v>1.1000000000000001</v>
      </c>
      <c r="LR92" s="8">
        <f>SUMIF($OE$6:$OE$86,$B92,LR$6:LR$86)</f>
        <v>1.1000000000000001</v>
      </c>
      <c r="LS92" s="8">
        <f>SUMIF($OE$6:$OE$86,$B92,LS$6:LS$86)</f>
        <v>1.1000000000000001</v>
      </c>
      <c r="LT92" s="8">
        <f>SUMIF($OE$6:$OE$86,$B92,LT$6:LT$86)</f>
        <v>1.1000000000000001</v>
      </c>
      <c r="LU92" s="8">
        <f>SUMIF($OE$6:$OE$86,$B92,LU$6:LU$86)</f>
        <v>1.1000000000000001</v>
      </c>
      <c r="LV92" s="8">
        <f>SUMIF($OE$6:$OE$86,$B92,LV$6:LV$86)</f>
        <v>1.1000000000000001</v>
      </c>
      <c r="LW92" s="8">
        <f>SUMIF($OE$6:$OE$86,$B92,LW$6:LW$86)</f>
        <v>1.1000000000000001</v>
      </c>
      <c r="LX92" s="8">
        <f>SUMIF($OE$6:$OE$86,$B92,LX$6:LX$86)</f>
        <v>0</v>
      </c>
      <c r="LY92" s="8">
        <f>SUMIF($OE$6:$OE$86,$B92,LY$6:LY$86)</f>
        <v>0</v>
      </c>
      <c r="LZ92" s="8">
        <f>SUMIF($OE$6:$OE$86,$B92,LZ$6:LZ$86)</f>
        <v>0</v>
      </c>
      <c r="MA92" s="8">
        <f>SUMIF($OE$6:$OE$86,$B92,MA$6:MA$86)</f>
        <v>0</v>
      </c>
      <c r="MB92" s="8">
        <f>SUMIF($OE$6:$OE$86,$B92,MB$6:MB$86)</f>
        <v>0</v>
      </c>
      <c r="MC92" s="8">
        <f>SUMIF($OE$6:$OE$86,$B92,MC$6:MC$86)</f>
        <v>0</v>
      </c>
      <c r="MD92" s="8">
        <f>SUMIF($OE$6:$OE$86,$B92,MD$6:MD$86)</f>
        <v>1.1000000000000001</v>
      </c>
      <c r="ME92" s="8">
        <f>SUMIF($OE$6:$OE$86,$B92,ME$6:ME$86)</f>
        <v>1.1000000000000001</v>
      </c>
      <c r="MF92" s="8">
        <f>SUMIF($OE$6:$OE$86,$B92,MF$6:MF$86)</f>
        <v>1.1000000000000001</v>
      </c>
      <c r="MG92" s="8">
        <f>SUMIF($OE$6:$OE$86,$B92,MG$6:MG$86)</f>
        <v>1.1000000000000001</v>
      </c>
      <c r="MH92" s="8">
        <f>SUMIF($OE$6:$OE$86,$B92,MH$6:MH$86)</f>
        <v>1.1000000000000001</v>
      </c>
      <c r="MI92" s="8">
        <f>SUMIF($OE$6:$OE$86,$B92,MI$6:MI$86)</f>
        <v>1.1000000000000001</v>
      </c>
      <c r="MJ92" s="8">
        <f>SUMIF($OE$6:$OE$86,$B92,MJ$6:MJ$86)</f>
        <v>1.1000000000000001</v>
      </c>
      <c r="MK92" s="8">
        <f>SUMIF($OE$6:$OE$86,$B92,MK$6:MK$86)</f>
        <v>1.1000000000000001</v>
      </c>
      <c r="ML92" s="8">
        <f>SUMIF($OE$6:$OE$86,$B92,ML$6:ML$86)</f>
        <v>1.1000000000000001</v>
      </c>
      <c r="MM92" s="8">
        <f>SUMIF($OE$6:$OE$86,$B92,MM$6:MM$86)</f>
        <v>1.1000000000000001</v>
      </c>
      <c r="MN92" s="8">
        <f>SUMIF($OE$6:$OE$86,$B92,MN$6:MN$86)</f>
        <v>1.1000000000000001</v>
      </c>
      <c r="MO92" s="8">
        <f>SUMIF($OE$6:$OE$86,$B92,MO$6:MO$86)</f>
        <v>1.1000000000000001</v>
      </c>
      <c r="MP92" s="8">
        <f>SUMIF($OE$6:$OE$86,$B92,MP$6:MP$86)</f>
        <v>1.1000000000000001</v>
      </c>
      <c r="MQ92" s="8">
        <f>SUMIF($OE$6:$OE$86,$B92,MQ$6:MQ$86)</f>
        <v>1.1000000000000001</v>
      </c>
      <c r="MR92" s="8">
        <f>SUMIF($OE$6:$OE$86,$B92,MR$6:MR$86)</f>
        <v>1.1000000000000001</v>
      </c>
      <c r="MS92" s="8">
        <f>SUMIF($OE$6:$OE$86,$B92,MS$6:MS$86)</f>
        <v>1.1000000000000001</v>
      </c>
      <c r="MT92" s="8">
        <f>SUMIF($OE$6:$OE$86,$B92,MT$6:MT$86)</f>
        <v>1.1000000000000001</v>
      </c>
      <c r="MU92" s="8">
        <f>SUMIF($OE$6:$OE$86,$B92,MU$6:MU$86)</f>
        <v>1.1000000000000001</v>
      </c>
      <c r="MV92" s="8">
        <f>SUMIF($OE$6:$OE$86,$B92,MV$6:MV$86)</f>
        <v>1.1000000000000001</v>
      </c>
      <c r="MW92" s="8">
        <f>SUMIF($OE$6:$OE$86,$B92,MW$6:MW$86)</f>
        <v>1.1000000000000001</v>
      </c>
      <c r="MX92" s="8">
        <f>SUMIF($OE$6:$OE$86,$B92,MX$6:MX$86)</f>
        <v>1.1000000000000001</v>
      </c>
      <c r="MY92" s="8">
        <f>SUMIF($OE$6:$OE$86,$B92,MY$6:MY$86)</f>
        <v>1.1000000000000001</v>
      </c>
      <c r="MZ92" s="8">
        <f>SUMIF($OE$6:$OE$86,$B92,MZ$6:MZ$86)</f>
        <v>1.1000000000000001</v>
      </c>
      <c r="NA92" s="8">
        <f>SUMIF($OE$6:$OE$86,$B92,NA$6:NA$86)</f>
        <v>1.1000000000000001</v>
      </c>
      <c r="NB92" s="8">
        <f>SUMIF($OE$6:$OE$86,$B92,NB$6:NB$86)</f>
        <v>1.1000000000000001</v>
      </c>
      <c r="NC92" s="8">
        <f>SUMIF($OE$6:$OE$86,$B92,NC$6:NC$86)</f>
        <v>1.1000000000000001</v>
      </c>
      <c r="ND92" s="8">
        <f>SUMIF($OE$6:$OE$86,$B92,ND$6:ND$86)</f>
        <v>1.1000000000000001</v>
      </c>
      <c r="NE92" s="8">
        <f>SUMIF($OE$6:$OE$86,$B92,NE$6:NE$86)</f>
        <v>1.1000000000000001</v>
      </c>
      <c r="NF92" s="8">
        <f>SUMIF($OE$6:$OE$86,$B92,NF$6:NF$86)</f>
        <v>1.1000000000000001</v>
      </c>
      <c r="NG92" s="8">
        <f>SUMIF($OE$6:$OE$86,$B92,NG$6:NG$86)</f>
        <v>1.1000000000000001</v>
      </c>
      <c r="NH92" s="8">
        <f>SUMIF($OE$6:$OE$86,$B92,NH$6:NH$86)</f>
        <v>0</v>
      </c>
      <c r="NI92" s="8">
        <f>SUMIF($OE$6:$OE$86,$B92,NI$6:NI$86)</f>
        <v>0</v>
      </c>
      <c r="NJ92" s="8">
        <f>SUMIF($OE$6:$OE$86,$B92,NJ$6:NJ$86)</f>
        <v>0</v>
      </c>
      <c r="NK92" s="8">
        <f>SUMIF($OE$6:$OE$86,$B92,NK$6:NK$86)</f>
        <v>0</v>
      </c>
      <c r="NL92" s="8">
        <f>SUMIF($OE$6:$OE$86,$B92,NL$6:NL$86)</f>
        <v>0</v>
      </c>
      <c r="NM92" s="8">
        <f>SUMIF($OE$6:$OE$86,$B92,NM$6:NM$86)</f>
        <v>0</v>
      </c>
      <c r="NN92" s="8">
        <f>SUMIF($OE$6:$OE$86,$B92,NN$6:NN$86)</f>
        <v>0</v>
      </c>
      <c r="NO92" s="8">
        <f>SUMIF($OE$6:$OE$86,$B92,NO$6:NO$86)</f>
        <v>0</v>
      </c>
      <c r="NP92" s="8">
        <f>SUMIF($OE$6:$OE$86,$B92,NP$6:NP$86)</f>
        <v>0</v>
      </c>
      <c r="NQ92" s="8">
        <f>SUMIF($OE$6:$OE$86,$B92,NQ$6:NQ$86)</f>
        <v>0</v>
      </c>
      <c r="NR92" s="8">
        <f>SUMIF($OE$6:$OE$86,$B92,NR$6:NR$86)</f>
        <v>0</v>
      </c>
      <c r="NS92" s="8">
        <f>SUMIF($OE$6:$OE$86,$B92,NS$6:NS$86)</f>
        <v>0</v>
      </c>
      <c r="NT92" s="8">
        <f>SUMIF($OE$6:$OE$86,$B92,NT$6:NT$86)</f>
        <v>0</v>
      </c>
      <c r="NU92" s="8">
        <f>SUMIF($OE$6:$OE$86,$B92,NU$6:NU$86)</f>
        <v>0</v>
      </c>
      <c r="NV92" s="8">
        <f>SUMIF($OE$6:$OE$86,$B92,NV$6:NV$86)</f>
        <v>0</v>
      </c>
      <c r="NW92" s="8">
        <f>SUMIF($OE$6:$OE$86,$B92,NW$6:NW$86)</f>
        <v>0</v>
      </c>
      <c r="NX92" s="8">
        <f>SUMIF($OE$6:$OE$86,$B92,NX$6:NX$86)</f>
        <v>0</v>
      </c>
      <c r="NY92" s="8">
        <f>SUMIF($OE$6:$OE$86,$B92,NY$6:NY$86)</f>
        <v>0</v>
      </c>
      <c r="NZ92" s="8">
        <f>SUMIF($OE$6:$OE$86,$B92,NZ$6:NZ$86)</f>
        <v>0</v>
      </c>
      <c r="OA92" s="8">
        <f>SUMIF($OE$6:$OE$86,$B92,OA$6:OA$86)</f>
        <v>0</v>
      </c>
      <c r="OB92" s="8"/>
      <c r="OC92" s="8"/>
      <c r="OD92" s="8"/>
      <c r="OE92" s="8"/>
      <c r="OF92" s="8"/>
      <c r="OG92" s="8"/>
      <c r="OH92" s="8"/>
      <c r="OI92" s="8"/>
      <c r="OJ92" s="8"/>
      <c r="OK92" s="8"/>
      <c r="OL92" s="8"/>
      <c r="OM92" s="8"/>
      <c r="ON92" s="8"/>
      <c r="OO92" s="8"/>
      <c r="OP92" s="8"/>
      <c r="OQ92" s="8"/>
      <c r="OR92" s="8"/>
      <c r="OS92" s="8"/>
      <c r="OT92" s="8"/>
      <c r="OU92" s="8"/>
      <c r="OV92" s="8"/>
    </row>
    <row r="93" spans="1:412" hidden="1" x14ac:dyDescent="0.2">
      <c r="B93" s="8" t="str">
        <f>'[48]Parameter 2020'!B15</f>
        <v>Balaraja12-Lengkong12</v>
      </c>
      <c r="Z93" s="8">
        <f>SUMIF($OE$6:$OE$86,$B93,Z$6:Z$86)</f>
        <v>0</v>
      </c>
      <c r="AA93" s="8">
        <f>SUMIF($OE$6:$OE$86,$B93,AA$6:AA$86)</f>
        <v>0</v>
      </c>
      <c r="AB93" s="8">
        <f>SUMIF($OE$6:$OE$86,$B93,AB$6:AB$86)</f>
        <v>0</v>
      </c>
      <c r="AC93" s="8">
        <f>SUMIF($OE$6:$OE$86,$B93,AC$6:AC$86)</f>
        <v>0</v>
      </c>
      <c r="AD93" s="8">
        <f>SUMIF($OE$6:$OE$86,$B93,AD$6:AD$86)</f>
        <v>0</v>
      </c>
      <c r="AE93" s="8">
        <f>SUMIF($OE$6:$OE$86,$B93,AE$6:AE$86)</f>
        <v>0</v>
      </c>
      <c r="AF93" s="8">
        <f>SUMIF($OE$6:$OE$86,$B93,AF$6:AF$86)</f>
        <v>0</v>
      </c>
      <c r="AG93" s="8">
        <f>SUMIF($OE$6:$OE$86,$B93,AG$6:AG$86)</f>
        <v>0</v>
      </c>
      <c r="AH93" s="8">
        <f>SUMIF($OE$6:$OE$86,$B93,AH$6:AH$86)</f>
        <v>0</v>
      </c>
      <c r="AI93" s="8">
        <f>SUMIF($OE$6:$OE$86,$B93,AI$6:AI$86)</f>
        <v>0</v>
      </c>
      <c r="AJ93" s="8">
        <f>SUMIF($OE$6:$OE$86,$B93,AJ$6:AJ$86)</f>
        <v>0</v>
      </c>
      <c r="AK93" s="8">
        <f>SUMIF($OE$6:$OE$86,$B93,AK$6:AK$86)</f>
        <v>0</v>
      </c>
      <c r="AL93" s="8">
        <f>SUMIF($OE$6:$OE$86,$B93,AL$6:AL$86)</f>
        <v>0</v>
      </c>
      <c r="AM93" s="8">
        <f>SUMIF($OE$6:$OE$86,$B93,AM$6:AM$86)</f>
        <v>0</v>
      </c>
      <c r="AN93" s="8">
        <f>SUMIF($OE$6:$OE$86,$B93,AN$6:AN$86)</f>
        <v>0</v>
      </c>
      <c r="AO93" s="8">
        <f>SUMIF($OE$6:$OE$86,$B93,AO$6:AO$86)</f>
        <v>0</v>
      </c>
      <c r="AP93" s="8">
        <f>SUMIF($OE$6:$OE$86,$B93,AP$6:AP$86)</f>
        <v>0</v>
      </c>
      <c r="AQ93" s="8">
        <f>SUMIF($OE$6:$OE$86,$B93,AQ$6:AQ$86)</f>
        <v>0</v>
      </c>
      <c r="AR93" s="8">
        <f>SUMIF($OE$6:$OE$86,$B93,AR$6:AR$86)</f>
        <v>0</v>
      </c>
      <c r="AS93" s="8">
        <f>SUMIF($OE$6:$OE$86,$B93,AS$6:AS$86)</f>
        <v>0</v>
      </c>
      <c r="AT93" s="8">
        <f>SUMIF($OE$6:$OE$86,$B93,AT$6:AT$86)</f>
        <v>0</v>
      </c>
      <c r="AU93" s="8">
        <f>SUMIF($OE$6:$OE$86,$B93,AU$6:AU$86)</f>
        <v>0</v>
      </c>
      <c r="AV93" s="8">
        <f>SUMIF($OE$6:$OE$86,$B93,AV$6:AV$86)</f>
        <v>0</v>
      </c>
      <c r="AW93" s="8">
        <f>SUMIF($OE$6:$OE$86,$B93,AW$6:AW$86)</f>
        <v>0</v>
      </c>
      <c r="AX93" s="8">
        <f>SUMIF($OE$6:$OE$86,$B93,AX$6:AX$86)</f>
        <v>0</v>
      </c>
      <c r="AY93" s="8">
        <f>SUMIF($OE$6:$OE$86,$B93,AY$6:AY$86)</f>
        <v>0</v>
      </c>
      <c r="AZ93" s="8">
        <f>SUMIF($OE$6:$OE$86,$B93,AZ$6:AZ$86)</f>
        <v>0</v>
      </c>
      <c r="BA93" s="8">
        <f>SUMIF($OE$6:$OE$86,$B93,BA$6:BA$86)</f>
        <v>0</v>
      </c>
      <c r="BB93" s="8">
        <f>SUMIF($OE$6:$OE$86,$B93,BB$6:BB$86)</f>
        <v>0</v>
      </c>
      <c r="BC93" s="8">
        <f>SUMIF($OE$6:$OE$86,$B93,BC$6:BC$86)</f>
        <v>0</v>
      </c>
      <c r="BD93" s="8">
        <f>SUMIF($OE$6:$OE$86,$B93,BD$6:BD$86)</f>
        <v>0</v>
      </c>
      <c r="BE93" s="8">
        <f>SUMIF($OE$6:$OE$86,$B93,BE$6:BE$86)</f>
        <v>0</v>
      </c>
      <c r="BF93" s="8">
        <f>SUMIF($OE$6:$OE$86,$B93,BF$6:BF$86)</f>
        <v>0</v>
      </c>
      <c r="BG93" s="8">
        <f>SUMIF($OE$6:$OE$86,$B93,BG$6:BG$86)</f>
        <v>0</v>
      </c>
      <c r="BH93" s="8">
        <f>SUMIF($OE$6:$OE$86,$B93,BH$6:BH$86)</f>
        <v>0</v>
      </c>
      <c r="BI93" s="8">
        <f>SUMIF($OE$6:$OE$86,$B93,BI$6:BI$86)</f>
        <v>0</v>
      </c>
      <c r="BJ93" s="8">
        <f>SUMIF($OE$6:$OE$86,$B93,BJ$6:BJ$86)</f>
        <v>0</v>
      </c>
      <c r="BK93" s="8">
        <f>SUMIF($OE$6:$OE$86,$B93,BK$6:BK$86)</f>
        <v>0</v>
      </c>
      <c r="BL93" s="8">
        <f>SUMIF($OE$6:$OE$86,$B93,BL$6:BL$86)</f>
        <v>0</v>
      </c>
      <c r="BM93" s="8">
        <f>SUMIF($OE$6:$OE$86,$B93,BM$6:BM$86)</f>
        <v>0</v>
      </c>
      <c r="BN93" s="8">
        <f>SUMIF($OE$6:$OE$86,$B93,BN$6:BN$86)</f>
        <v>0</v>
      </c>
      <c r="BO93" s="8">
        <f>SUMIF($OE$6:$OE$86,$B93,BO$6:BO$86)</f>
        <v>0</v>
      </c>
      <c r="BP93" s="8">
        <f>SUMIF($OE$6:$OE$86,$B93,BP$6:BP$86)</f>
        <v>0</v>
      </c>
      <c r="BQ93" s="8">
        <f>SUMIF($OE$6:$OE$86,$B93,BQ$6:BQ$86)</f>
        <v>0</v>
      </c>
      <c r="BR93" s="8">
        <f>SUMIF($OE$6:$OE$86,$B93,BR$6:BR$86)</f>
        <v>0</v>
      </c>
      <c r="BS93" s="8">
        <f>SUMIF($OE$6:$OE$86,$B93,BS$6:BS$86)</f>
        <v>0</v>
      </c>
      <c r="BT93" s="8">
        <f>SUMIF($OE$6:$OE$86,$B93,BT$6:BT$86)</f>
        <v>0</v>
      </c>
      <c r="BU93" s="8">
        <f>SUMIF($OE$6:$OE$86,$B93,BU$6:BU$86)</f>
        <v>0</v>
      </c>
      <c r="BV93" s="8">
        <f>SUMIF($OE$6:$OE$86,$B93,BV$6:BV$86)</f>
        <v>0</v>
      </c>
      <c r="BW93" s="8">
        <f>SUMIF($OE$6:$OE$86,$B93,BW$6:BW$86)</f>
        <v>0</v>
      </c>
      <c r="BX93" s="8">
        <f>SUMIF($OE$6:$OE$86,$B93,BX$6:BX$86)</f>
        <v>0</v>
      </c>
      <c r="BY93" s="8">
        <f>SUMIF($OE$6:$OE$86,$B93,BY$6:BY$86)</f>
        <v>0</v>
      </c>
      <c r="BZ93" s="8">
        <f>SUMIF($OE$6:$OE$86,$B93,BZ$6:BZ$86)</f>
        <v>0</v>
      </c>
      <c r="CA93" s="8">
        <f>SUMIF($OE$6:$OE$86,$B93,CA$6:CA$86)</f>
        <v>0</v>
      </c>
      <c r="CB93" s="8">
        <f>SUMIF($OE$6:$OE$86,$B93,CB$6:CB$86)</f>
        <v>0</v>
      </c>
      <c r="CC93" s="8">
        <f>SUMIF($OE$6:$OE$86,$B93,CC$6:CC$86)</f>
        <v>0</v>
      </c>
      <c r="CD93" s="8">
        <f>SUMIF($OE$6:$OE$86,$B93,CD$6:CD$86)</f>
        <v>0</v>
      </c>
      <c r="CE93" s="8">
        <f>SUMIF($OE$6:$OE$86,$B93,CE$6:CE$86)</f>
        <v>0</v>
      </c>
      <c r="CF93" s="8">
        <f>SUMIF($OE$6:$OE$86,$B93,CF$6:CF$86)</f>
        <v>0</v>
      </c>
      <c r="CG93" s="8">
        <f>SUMIF($OE$6:$OE$86,$B93,CG$6:CG$86)</f>
        <v>0</v>
      </c>
      <c r="CH93" s="8">
        <f>SUMIF($OE$6:$OE$86,$B93,CH$6:CH$86)</f>
        <v>0</v>
      </c>
      <c r="CI93" s="8">
        <f>SUMIF($OE$6:$OE$86,$B93,CI$6:CI$86)</f>
        <v>0</v>
      </c>
      <c r="CJ93" s="8">
        <f>SUMIF($OE$6:$OE$86,$B93,CJ$6:CJ$86)</f>
        <v>0</v>
      </c>
      <c r="CK93" s="8">
        <f>SUMIF($OE$6:$OE$86,$B93,CK$6:CK$86)</f>
        <v>0</v>
      </c>
      <c r="CL93" s="8">
        <f>SUMIF($OE$6:$OE$86,$B93,CL$6:CL$86)</f>
        <v>0</v>
      </c>
      <c r="CM93" s="8">
        <f>SUMIF($OE$6:$OE$86,$B93,CM$6:CM$86)</f>
        <v>0</v>
      </c>
      <c r="CN93" s="8">
        <f>SUMIF($OE$6:$OE$86,$B93,CN$6:CN$86)</f>
        <v>0</v>
      </c>
      <c r="CO93" s="8">
        <f>SUMIF($OE$6:$OE$86,$B93,CO$6:CO$86)</f>
        <v>0</v>
      </c>
      <c r="CP93" s="8">
        <f>SUMIF($OE$6:$OE$86,$B93,CP$6:CP$86)</f>
        <v>0</v>
      </c>
      <c r="CQ93" s="8">
        <f>SUMIF($OE$6:$OE$86,$B93,CQ$6:CQ$86)</f>
        <v>0</v>
      </c>
      <c r="CR93" s="8">
        <f>SUMIF($OE$6:$OE$86,$B93,CR$6:CR$86)</f>
        <v>0</v>
      </c>
      <c r="CS93" s="8">
        <f>SUMIF($OE$6:$OE$86,$B93,CS$6:CS$86)</f>
        <v>0</v>
      </c>
      <c r="CT93" s="8">
        <f>SUMIF($OE$6:$OE$86,$B93,CT$6:CT$86)</f>
        <v>0</v>
      </c>
      <c r="CU93" s="8">
        <f>SUMIF($OE$6:$OE$86,$B93,CU$6:CU$86)</f>
        <v>0</v>
      </c>
      <c r="CV93" s="8">
        <f>SUMIF($OE$6:$OE$86,$B93,CV$6:CV$86)</f>
        <v>0</v>
      </c>
      <c r="CW93" s="8">
        <f>SUMIF($OE$6:$OE$86,$B93,CW$6:CW$86)</f>
        <v>0</v>
      </c>
      <c r="CX93" s="8">
        <f>SUMIF($OE$6:$OE$86,$B93,CX$6:CX$86)</f>
        <v>0</v>
      </c>
      <c r="CY93" s="8">
        <f>SUMIF($OE$6:$OE$86,$B93,CY$6:CY$86)</f>
        <v>0</v>
      </c>
      <c r="CZ93" s="8">
        <f>SUMIF($OE$6:$OE$86,$B93,CZ$6:CZ$86)</f>
        <v>0</v>
      </c>
      <c r="DA93" s="8">
        <f>SUMIF($OE$6:$OE$86,$B93,DA$6:DA$86)</f>
        <v>0</v>
      </c>
      <c r="DB93" s="8">
        <f>SUMIF($OE$6:$OE$86,$B93,DB$6:DB$86)</f>
        <v>0</v>
      </c>
      <c r="DC93" s="8">
        <f>SUMIF($OE$6:$OE$86,$B93,DC$6:DC$86)</f>
        <v>0</v>
      </c>
      <c r="DD93" s="8">
        <f>SUMIF($OE$6:$OE$86,$B93,DD$6:DD$86)</f>
        <v>0</v>
      </c>
      <c r="DE93" s="8">
        <f>SUMIF($OE$6:$OE$86,$B93,DE$6:DE$86)</f>
        <v>0</v>
      </c>
      <c r="DF93" s="8">
        <f>SUMIF($OE$6:$OE$86,$B93,DF$6:DF$86)</f>
        <v>0</v>
      </c>
      <c r="DG93" s="8">
        <f>SUMIF($OE$6:$OE$86,$B93,DG$6:DG$86)</f>
        <v>0</v>
      </c>
      <c r="DH93" s="8">
        <f>SUMIF($OE$6:$OE$86,$B93,DH$6:DH$86)</f>
        <v>0</v>
      </c>
      <c r="DI93" s="8">
        <f>SUMIF($OE$6:$OE$86,$B93,DI$6:DI$86)</f>
        <v>0</v>
      </c>
      <c r="DJ93" s="8">
        <f>SUMIF($OE$6:$OE$86,$B93,DJ$6:DJ$86)</f>
        <v>0</v>
      </c>
      <c r="DK93" s="8">
        <f>SUMIF($OE$6:$OE$86,$B93,DK$6:DK$86)</f>
        <v>0</v>
      </c>
      <c r="DL93" s="8">
        <f>SUMIF($OE$6:$OE$86,$B93,DL$6:DL$86)</f>
        <v>0</v>
      </c>
      <c r="DM93" s="8">
        <f>SUMIF($OE$6:$OE$86,$B93,DM$6:DM$86)</f>
        <v>0</v>
      </c>
      <c r="DN93" s="8">
        <f>SUMIF($OE$6:$OE$86,$B93,DN$6:DN$86)</f>
        <v>0</v>
      </c>
      <c r="DO93" s="8">
        <f>SUMIF($OE$6:$OE$86,$B93,DO$6:DO$86)</f>
        <v>0</v>
      </c>
      <c r="DP93" s="8">
        <f>SUMIF($OE$6:$OE$86,$B93,DP$6:DP$86)</f>
        <v>0</v>
      </c>
      <c r="DQ93" s="8">
        <f>SUMIF($OE$6:$OE$86,$B93,DQ$6:DQ$86)</f>
        <v>0</v>
      </c>
      <c r="DR93" s="8">
        <f>SUMIF($OE$6:$OE$86,$B93,DR$6:DR$86)</f>
        <v>0</v>
      </c>
      <c r="DS93" s="8">
        <f>SUMIF($OE$6:$OE$86,$B93,DS$6:DS$86)</f>
        <v>0</v>
      </c>
      <c r="DT93" s="8">
        <f>SUMIF($OE$6:$OE$86,$B93,DT$6:DT$86)</f>
        <v>0</v>
      </c>
      <c r="DU93" s="8">
        <f>SUMIF($OE$6:$OE$86,$B93,DU$6:DU$86)</f>
        <v>0</v>
      </c>
      <c r="DV93" s="8">
        <f>SUMIF($OE$6:$OE$86,$B93,DV$6:DV$86)</f>
        <v>0</v>
      </c>
      <c r="DW93" s="8">
        <f>SUMIF($OE$6:$OE$86,$B93,DW$6:DW$86)</f>
        <v>0</v>
      </c>
      <c r="DX93" s="8">
        <f>SUMIF($OE$6:$OE$86,$B93,DX$6:DX$86)</f>
        <v>0</v>
      </c>
      <c r="DY93" s="8">
        <f>SUMIF($OE$6:$OE$86,$B93,DY$6:DY$86)</f>
        <v>0</v>
      </c>
      <c r="DZ93" s="8">
        <f>SUMIF($OE$6:$OE$86,$B93,DZ$6:DZ$86)</f>
        <v>0</v>
      </c>
      <c r="EA93" s="8">
        <f>SUMIF($OE$6:$OE$86,$B93,EA$6:EA$86)</f>
        <v>0</v>
      </c>
      <c r="EB93" s="8">
        <f>SUMIF($OE$6:$OE$86,$B93,EB$6:EB$86)</f>
        <v>0</v>
      </c>
      <c r="EC93" s="8">
        <f>SUMIF($OE$6:$OE$86,$B93,EC$6:EC$86)</f>
        <v>0</v>
      </c>
      <c r="ED93" s="8">
        <f>SUMIF($OE$6:$OE$86,$B93,ED$6:ED$86)</f>
        <v>0</v>
      </c>
      <c r="EE93" s="8">
        <f>SUMIF($OE$6:$OE$86,$B93,EE$6:EE$86)</f>
        <v>0</v>
      </c>
      <c r="EF93" s="8">
        <f>SUMIF($OE$6:$OE$86,$B93,EF$6:EF$86)</f>
        <v>0</v>
      </c>
      <c r="EG93" s="8">
        <f>SUMIF($OE$6:$OE$86,$B93,EG$6:EG$86)</f>
        <v>0</v>
      </c>
      <c r="EH93" s="8">
        <f>SUMIF($OE$6:$OE$86,$B93,EH$6:EH$86)</f>
        <v>0</v>
      </c>
      <c r="EI93" s="8">
        <f>SUMIF($OE$6:$OE$86,$B93,EI$6:EI$86)</f>
        <v>0</v>
      </c>
      <c r="EJ93" s="8">
        <f>SUMIF($OE$6:$OE$86,$B93,EJ$6:EJ$86)</f>
        <v>0</v>
      </c>
      <c r="EK93" s="8">
        <f>SUMIF($OE$6:$OE$86,$B93,EK$6:EK$86)</f>
        <v>0</v>
      </c>
      <c r="EL93" s="8">
        <f>SUMIF($OE$6:$OE$86,$B93,EL$6:EL$86)</f>
        <v>0</v>
      </c>
      <c r="EM93" s="8">
        <f>SUMIF($OE$6:$OE$86,$B93,EM$6:EM$86)</f>
        <v>0</v>
      </c>
      <c r="EN93" s="8">
        <f>SUMIF($OE$6:$OE$86,$B93,EN$6:EN$86)</f>
        <v>0</v>
      </c>
      <c r="EO93" s="8">
        <f>SUMIF($OE$6:$OE$86,$B93,EO$6:EO$86)</f>
        <v>0</v>
      </c>
      <c r="EP93" s="8">
        <f>SUMIF($OE$6:$OE$86,$B93,EP$6:EP$86)</f>
        <v>0</v>
      </c>
      <c r="EQ93" s="8">
        <f>SUMIF($OE$6:$OE$86,$B93,EQ$6:EQ$86)</f>
        <v>0</v>
      </c>
      <c r="ER93" s="8">
        <f>SUMIF($OE$6:$OE$86,$B93,ER$6:ER$86)</f>
        <v>0</v>
      </c>
      <c r="ES93" s="8">
        <f>SUMIF($OE$6:$OE$86,$B93,ES$6:ES$86)</f>
        <v>0</v>
      </c>
      <c r="ET93" s="8">
        <f>SUMIF($OE$6:$OE$86,$B93,ET$6:ET$86)</f>
        <v>0</v>
      </c>
      <c r="EU93" s="8">
        <f>SUMIF($OE$6:$OE$86,$B93,EU$6:EU$86)</f>
        <v>0</v>
      </c>
      <c r="EV93" s="8">
        <f>SUMIF($OE$6:$OE$86,$B93,EV$6:EV$86)</f>
        <v>0</v>
      </c>
      <c r="EW93" s="8">
        <f>SUMIF($OE$6:$OE$86,$B93,EW$6:EW$86)</f>
        <v>0</v>
      </c>
      <c r="EX93" s="8">
        <f>SUMIF($OE$6:$OE$86,$B93,EX$6:EX$86)</f>
        <v>0</v>
      </c>
      <c r="EY93" s="8">
        <f>SUMIF($OE$6:$OE$86,$B93,EY$6:EY$86)</f>
        <v>0</v>
      </c>
      <c r="EZ93" s="8">
        <f>SUMIF($OE$6:$OE$86,$B93,EZ$6:EZ$86)</f>
        <v>0</v>
      </c>
      <c r="FA93" s="8">
        <f>SUMIF($OE$6:$OE$86,$B93,FA$6:FA$86)</f>
        <v>0</v>
      </c>
      <c r="FB93" s="8">
        <f>SUMIF($OE$6:$OE$86,$B93,FB$6:FB$86)</f>
        <v>0</v>
      </c>
      <c r="FC93" s="8">
        <f>SUMIF($OE$6:$OE$86,$B93,FC$6:FC$86)</f>
        <v>0</v>
      </c>
      <c r="FD93" s="8">
        <f>SUMIF($OE$6:$OE$86,$B93,FD$6:FD$86)</f>
        <v>0</v>
      </c>
      <c r="FE93" s="8">
        <f>SUMIF($OE$6:$OE$86,$B93,FE$6:FE$86)</f>
        <v>0</v>
      </c>
      <c r="FF93" s="8">
        <f>SUMIF($OE$6:$OE$86,$B93,FF$6:FF$86)</f>
        <v>0</v>
      </c>
      <c r="FG93" s="8">
        <f>SUMIF($OE$6:$OE$86,$B93,FG$6:FG$86)</f>
        <v>0</v>
      </c>
      <c r="FH93" s="8">
        <f>SUMIF($OE$6:$OE$86,$B93,FH$6:FH$86)</f>
        <v>0</v>
      </c>
      <c r="FI93" s="8">
        <f>SUMIF($OE$6:$OE$86,$B93,FI$6:FI$86)</f>
        <v>0</v>
      </c>
      <c r="FJ93" s="8">
        <f>SUMIF($OE$6:$OE$86,$B93,FJ$6:FJ$86)</f>
        <v>0</v>
      </c>
      <c r="FK93" s="8">
        <f>SUMIF($OE$6:$OE$86,$B93,FK$6:FK$86)</f>
        <v>0</v>
      </c>
      <c r="FL93" s="8">
        <f>SUMIF($OE$6:$OE$86,$B93,FL$6:FL$86)</f>
        <v>0</v>
      </c>
      <c r="FM93" s="8">
        <f>SUMIF($OE$6:$OE$86,$B93,FM$6:FM$86)</f>
        <v>0</v>
      </c>
      <c r="FN93" s="8">
        <f>SUMIF($OE$6:$OE$86,$B93,FN$6:FN$86)</f>
        <v>0</v>
      </c>
      <c r="FO93" s="8">
        <f>SUMIF($OE$6:$OE$86,$B93,FO$6:FO$86)</f>
        <v>0</v>
      </c>
      <c r="FP93" s="8">
        <f>SUMIF($OE$6:$OE$86,$B93,FP$6:FP$86)</f>
        <v>0</v>
      </c>
      <c r="FQ93" s="8">
        <f>SUMIF($OE$6:$OE$86,$B93,FQ$6:FQ$86)</f>
        <v>0</v>
      </c>
      <c r="FR93" s="8">
        <f>SUMIF($OE$6:$OE$86,$B93,FR$6:FR$86)</f>
        <v>0</v>
      </c>
      <c r="FS93" s="8">
        <f>SUMIF($OE$6:$OE$86,$B93,FS$6:FS$86)</f>
        <v>0</v>
      </c>
      <c r="FT93" s="8">
        <f>SUMIF($OE$6:$OE$86,$B93,FT$6:FT$86)</f>
        <v>0</v>
      </c>
      <c r="FU93" s="8">
        <f>SUMIF($OE$6:$OE$86,$B93,FU$6:FU$86)</f>
        <v>0</v>
      </c>
      <c r="FV93" s="8">
        <f>SUMIF($OE$6:$OE$86,$B93,FV$6:FV$86)</f>
        <v>0</v>
      </c>
      <c r="FW93" s="8">
        <f>SUMIF($OE$6:$OE$86,$B93,FW$6:FW$86)</f>
        <v>0</v>
      </c>
      <c r="FX93" s="8">
        <f>SUMIF($OE$6:$OE$86,$B93,FX$6:FX$86)</f>
        <v>0</v>
      </c>
      <c r="FY93" s="8">
        <f>SUMIF($OE$6:$OE$86,$B93,FY$6:FY$86)</f>
        <v>0</v>
      </c>
      <c r="FZ93" s="8">
        <f>SUMIF($OE$6:$OE$86,$B93,FZ$6:FZ$86)</f>
        <v>0</v>
      </c>
      <c r="GA93" s="8">
        <f>SUMIF($OE$6:$OE$86,$B93,GA$6:GA$86)</f>
        <v>0</v>
      </c>
      <c r="GB93" s="8">
        <f>SUMIF($OE$6:$OE$86,$B93,GB$6:GB$86)</f>
        <v>0</v>
      </c>
      <c r="GC93" s="8">
        <f>SUMIF($OE$6:$OE$86,$B93,GC$6:GC$86)</f>
        <v>0</v>
      </c>
      <c r="GD93" s="8">
        <f>SUMIF($OE$6:$OE$86,$B93,GD$6:GD$86)</f>
        <v>0</v>
      </c>
      <c r="GE93" s="8">
        <f>SUMIF($OE$6:$OE$86,$B93,GE$6:GE$86)</f>
        <v>0</v>
      </c>
      <c r="GF93" s="8">
        <f>SUMIF($OE$6:$OE$86,$B93,GF$6:GF$86)</f>
        <v>0</v>
      </c>
      <c r="GG93" s="8">
        <f>SUMIF($OE$6:$OE$86,$B93,GG$6:GG$86)</f>
        <v>0</v>
      </c>
      <c r="GH93" s="8">
        <f>SUMIF($OE$6:$OE$86,$B93,GH$6:GH$86)</f>
        <v>0</v>
      </c>
      <c r="GI93" s="8">
        <f>SUMIF($OE$6:$OE$86,$B93,GI$6:GI$86)</f>
        <v>0</v>
      </c>
      <c r="GJ93" s="8">
        <f>SUMIF($OE$6:$OE$86,$B93,GJ$6:GJ$86)</f>
        <v>0</v>
      </c>
      <c r="GK93" s="8">
        <f>SUMIF($OE$6:$OE$86,$B93,GK$6:GK$86)</f>
        <v>0</v>
      </c>
      <c r="GL93" s="8">
        <f>SUMIF($OE$6:$OE$86,$B93,GL$6:GL$86)</f>
        <v>0</v>
      </c>
      <c r="GM93" s="8">
        <f>SUMIF($OE$6:$OE$86,$B93,GM$6:GM$86)</f>
        <v>0</v>
      </c>
      <c r="GN93" s="8">
        <f>SUMIF($OE$6:$OE$86,$B93,GN$6:GN$86)</f>
        <v>0</v>
      </c>
      <c r="GO93" s="8">
        <f>SUMIF($OE$6:$OE$86,$B93,GO$6:GO$86)</f>
        <v>0</v>
      </c>
      <c r="GP93" s="8">
        <f>SUMIF($OE$6:$OE$86,$B93,GP$6:GP$86)</f>
        <v>0</v>
      </c>
      <c r="GQ93" s="8">
        <f>SUMIF($OE$6:$OE$86,$B93,GQ$6:GQ$86)</f>
        <v>0</v>
      </c>
      <c r="GR93" s="8">
        <f>SUMIF($OE$6:$OE$86,$B93,GR$6:GR$86)</f>
        <v>0</v>
      </c>
      <c r="GS93" s="8">
        <f>SUMIF($OE$6:$OE$86,$B93,GS$6:GS$86)</f>
        <v>0</v>
      </c>
      <c r="GT93" s="8">
        <f>SUMIF($OE$6:$OE$86,$B93,GT$6:GT$86)</f>
        <v>0</v>
      </c>
      <c r="GU93" s="8">
        <f>SUMIF($OE$6:$OE$86,$B93,GU$6:GU$86)</f>
        <v>0</v>
      </c>
      <c r="GV93" s="8">
        <f>SUMIF($OE$6:$OE$86,$B93,GV$6:GV$86)</f>
        <v>0</v>
      </c>
      <c r="GW93" s="8">
        <f>SUMIF($OE$6:$OE$86,$B93,GW$6:GW$86)</f>
        <v>0</v>
      </c>
      <c r="GX93" s="8">
        <f>SUMIF($OE$6:$OE$86,$B93,GX$6:GX$86)</f>
        <v>0</v>
      </c>
      <c r="GY93" s="8">
        <f>SUMIF($OE$6:$OE$86,$B93,GY$6:GY$86)</f>
        <v>0</v>
      </c>
      <c r="GZ93" s="8">
        <f>SUMIF($OE$6:$OE$86,$B93,GZ$6:GZ$86)</f>
        <v>0</v>
      </c>
      <c r="HA93" s="8">
        <f>SUMIF($OE$6:$OE$86,$B93,HA$6:HA$86)</f>
        <v>0</v>
      </c>
      <c r="HB93" s="8">
        <f>SUMIF($OE$6:$OE$86,$B93,HB$6:HB$86)</f>
        <v>0</v>
      </c>
      <c r="HC93" s="8">
        <f>SUMIF($OE$6:$OE$86,$B93,HC$6:HC$86)</f>
        <v>0</v>
      </c>
      <c r="HD93" s="8">
        <f>SUMIF($OE$6:$OE$86,$B93,HD$6:HD$86)</f>
        <v>0</v>
      </c>
      <c r="HE93" s="8">
        <f>SUMIF($OE$6:$OE$86,$B93,HE$6:HE$86)</f>
        <v>0</v>
      </c>
      <c r="HF93" s="8">
        <f>SUMIF($OE$6:$OE$86,$B93,HF$6:HF$86)</f>
        <v>0</v>
      </c>
      <c r="HG93" s="8">
        <f>SUMIF($OE$6:$OE$86,$B93,HG$6:HG$86)</f>
        <v>0</v>
      </c>
      <c r="HH93" s="8">
        <f>SUMIF($OE$6:$OE$86,$B93,HH$6:HH$86)</f>
        <v>0</v>
      </c>
      <c r="HI93" s="8">
        <f>SUMIF($OE$6:$OE$86,$B93,HI$6:HI$86)</f>
        <v>0</v>
      </c>
      <c r="HJ93" s="8">
        <f>SUMIF($OE$6:$OE$86,$B93,HJ$6:HJ$86)</f>
        <v>0</v>
      </c>
      <c r="HK93" s="8">
        <f>SUMIF($OE$6:$OE$86,$B93,HK$6:HK$86)</f>
        <v>0</v>
      </c>
      <c r="HL93" s="8">
        <f>SUMIF($OE$6:$OE$86,$B93,HL$6:HL$86)</f>
        <v>0</v>
      </c>
      <c r="HM93" s="8">
        <f>SUMIF($OE$6:$OE$86,$B93,HM$6:HM$86)</f>
        <v>0</v>
      </c>
      <c r="HN93" s="8">
        <f>SUMIF($OE$6:$OE$86,$B93,HN$6:HN$86)</f>
        <v>0</v>
      </c>
      <c r="HO93" s="8">
        <f>SUMIF($OE$6:$OE$86,$B93,HO$6:HO$86)</f>
        <v>0</v>
      </c>
      <c r="HP93" s="8">
        <f>SUMIF($OE$6:$OE$86,$B93,HP$6:HP$86)</f>
        <v>0</v>
      </c>
      <c r="HQ93" s="8">
        <f>SUMIF($OE$6:$OE$86,$B93,HQ$6:HQ$86)</f>
        <v>0</v>
      </c>
      <c r="HR93" s="8">
        <f>SUMIF($OE$6:$OE$86,$B93,HR$6:HR$86)</f>
        <v>0</v>
      </c>
      <c r="HS93" s="8">
        <f>SUMIF($OE$6:$OE$86,$B93,HS$6:HS$86)</f>
        <v>0</v>
      </c>
      <c r="HT93" s="8">
        <f>SUMIF($OE$6:$OE$86,$B93,HT$6:HT$86)</f>
        <v>0</v>
      </c>
      <c r="HU93" s="8">
        <f>SUMIF($OE$6:$OE$86,$B93,HU$6:HU$86)</f>
        <v>0</v>
      </c>
      <c r="HV93" s="8">
        <f>SUMIF($OE$6:$OE$86,$B93,HV$6:HV$86)</f>
        <v>0</v>
      </c>
      <c r="HW93" s="8">
        <f>SUMIF($OE$6:$OE$86,$B93,HW$6:HW$86)</f>
        <v>0</v>
      </c>
      <c r="HX93" s="8">
        <f>SUMIF($OE$6:$OE$86,$B93,HX$6:HX$86)</f>
        <v>0</v>
      </c>
      <c r="HY93" s="8">
        <f>SUMIF($OE$6:$OE$86,$B93,HY$6:HY$86)</f>
        <v>0</v>
      </c>
      <c r="HZ93" s="8">
        <f>SUMIF($OE$6:$OE$86,$B93,HZ$6:HZ$86)</f>
        <v>0</v>
      </c>
      <c r="IA93" s="8">
        <f>SUMIF($OE$6:$OE$86,$B93,IA$6:IA$86)</f>
        <v>0</v>
      </c>
      <c r="IB93" s="8">
        <f>SUMIF($OE$6:$OE$86,$B93,IB$6:IB$86)</f>
        <v>0</v>
      </c>
      <c r="IC93" s="8">
        <f>SUMIF($OE$6:$OE$86,$B93,IC$6:IC$86)</f>
        <v>0</v>
      </c>
      <c r="ID93" s="8">
        <f>SUMIF($OE$6:$OE$86,$B93,ID$6:ID$86)</f>
        <v>0</v>
      </c>
      <c r="IE93" s="8">
        <f>SUMIF($OE$6:$OE$86,$B93,IE$6:IE$86)</f>
        <v>0</v>
      </c>
      <c r="IF93" s="8">
        <f>SUMIF($OE$6:$OE$86,$B93,IF$6:IF$86)</f>
        <v>0</v>
      </c>
      <c r="IG93" s="8">
        <f>SUMIF($OE$6:$OE$86,$B93,IG$6:IG$86)</f>
        <v>0</v>
      </c>
      <c r="IH93" s="8">
        <f>SUMIF($OE$6:$OE$86,$B93,IH$6:IH$86)</f>
        <v>0</v>
      </c>
      <c r="II93" s="8">
        <f>SUMIF($OE$6:$OE$86,$B93,II$6:II$86)</f>
        <v>0</v>
      </c>
      <c r="IJ93" s="8">
        <f>SUMIF($OE$6:$OE$86,$B93,IJ$6:IJ$86)</f>
        <v>0</v>
      </c>
      <c r="IK93" s="8">
        <f>SUMIF($OE$6:$OE$86,$B93,IK$6:IK$86)</f>
        <v>0</v>
      </c>
      <c r="IL93" s="8">
        <f>SUMIF($OE$6:$OE$86,$B93,IL$6:IL$86)</f>
        <v>0</v>
      </c>
      <c r="IM93" s="8">
        <f>SUMIF($OE$6:$OE$86,$B93,IM$6:IM$86)</f>
        <v>0</v>
      </c>
      <c r="IN93" s="8">
        <f>SUMIF($OE$6:$OE$86,$B93,IN$6:IN$86)</f>
        <v>0</v>
      </c>
      <c r="IO93" s="8">
        <f>SUMIF($OE$6:$OE$86,$B93,IO$6:IO$86)</f>
        <v>0</v>
      </c>
      <c r="IP93" s="8">
        <f>SUMIF($OE$6:$OE$86,$B93,IP$6:IP$86)</f>
        <v>0</v>
      </c>
      <c r="IQ93" s="8">
        <f>SUMIF($OE$6:$OE$86,$B93,IQ$6:IQ$86)</f>
        <v>0</v>
      </c>
      <c r="IR93" s="8">
        <f>SUMIF($OE$6:$OE$86,$B93,IR$6:IR$86)</f>
        <v>0</v>
      </c>
      <c r="IS93" s="8">
        <f>SUMIF($OE$6:$OE$86,$B93,IS$6:IS$86)</f>
        <v>0</v>
      </c>
      <c r="IT93" s="8">
        <f>SUMIF($OE$6:$OE$86,$B93,IT$6:IT$86)</f>
        <v>0</v>
      </c>
      <c r="IU93" s="8">
        <f>SUMIF($OE$6:$OE$86,$B93,IU$6:IU$86)</f>
        <v>0</v>
      </c>
      <c r="IV93" s="8">
        <f>SUMIF($OE$6:$OE$86,$B93,IV$6:IV$86)</f>
        <v>0</v>
      </c>
      <c r="IW93" s="8">
        <f>SUMIF($OE$6:$OE$86,$B93,IW$6:IW$86)</f>
        <v>0</v>
      </c>
      <c r="IX93" s="8">
        <f>SUMIF($OE$6:$OE$86,$B93,IX$6:IX$86)</f>
        <v>0</v>
      </c>
      <c r="IY93" s="8">
        <f>SUMIF($OE$6:$OE$86,$B93,IY$6:IY$86)</f>
        <v>0</v>
      </c>
      <c r="IZ93" s="8">
        <f>SUMIF($OE$6:$OE$86,$B93,IZ$6:IZ$86)</f>
        <v>0</v>
      </c>
      <c r="JA93" s="8">
        <f>SUMIF($OE$6:$OE$86,$B93,JA$6:JA$86)</f>
        <v>0</v>
      </c>
      <c r="JB93" s="8">
        <f>SUMIF($OE$6:$OE$86,$B93,JB$6:JB$86)</f>
        <v>0</v>
      </c>
      <c r="JC93" s="8">
        <f>SUMIF($OE$6:$OE$86,$B93,JC$6:JC$86)</f>
        <v>0</v>
      </c>
      <c r="JD93" s="8">
        <f>SUMIF($OE$6:$OE$86,$B93,JD$6:JD$86)</f>
        <v>0</v>
      </c>
      <c r="JE93" s="8">
        <f>SUMIF($OE$6:$OE$86,$B93,JE$6:JE$86)</f>
        <v>0</v>
      </c>
      <c r="JF93" s="8">
        <f>SUMIF($OE$6:$OE$86,$B93,JF$6:JF$86)</f>
        <v>0</v>
      </c>
      <c r="JG93" s="8">
        <f>SUMIF($OE$6:$OE$86,$B93,JG$6:JG$86)</f>
        <v>0</v>
      </c>
      <c r="JH93" s="8">
        <f>SUMIF($OE$6:$OE$86,$B93,JH$6:JH$86)</f>
        <v>0</v>
      </c>
      <c r="JI93" s="8">
        <f>SUMIF($OE$6:$OE$86,$B93,JI$6:JI$86)</f>
        <v>0</v>
      </c>
      <c r="JJ93" s="8">
        <f>SUMIF($OE$6:$OE$86,$B93,JJ$6:JJ$86)</f>
        <v>0</v>
      </c>
      <c r="JK93" s="8">
        <f>SUMIF($OE$6:$OE$86,$B93,JK$6:JK$86)</f>
        <v>0</v>
      </c>
      <c r="JL93" s="8">
        <f>SUMIF($OE$6:$OE$86,$B93,JL$6:JL$86)</f>
        <v>0</v>
      </c>
      <c r="JM93" s="8">
        <f>SUMIF($OE$6:$OE$86,$B93,JM$6:JM$86)</f>
        <v>0</v>
      </c>
      <c r="JN93" s="8">
        <f>SUMIF($OE$6:$OE$86,$B93,JN$6:JN$86)</f>
        <v>0</v>
      </c>
      <c r="JO93" s="8">
        <f>SUMIF($OE$6:$OE$86,$B93,JO$6:JO$86)</f>
        <v>0</v>
      </c>
      <c r="JP93" s="8">
        <f>SUMIF($OE$6:$OE$86,$B93,JP$6:JP$86)</f>
        <v>0</v>
      </c>
      <c r="JQ93" s="8">
        <f>SUMIF($OE$6:$OE$86,$B93,JQ$6:JQ$86)</f>
        <v>0</v>
      </c>
      <c r="JR93" s="8">
        <f>SUMIF($OE$6:$OE$86,$B93,JR$6:JR$86)</f>
        <v>0</v>
      </c>
      <c r="JS93" s="8">
        <f>SUMIF($OE$6:$OE$86,$B93,JS$6:JS$86)</f>
        <v>0</v>
      </c>
      <c r="JT93" s="8">
        <f>SUMIF($OE$6:$OE$86,$B93,JT$6:JT$86)</f>
        <v>0</v>
      </c>
      <c r="JU93" s="8">
        <f>SUMIF($OE$6:$OE$86,$B93,JU$6:JU$86)</f>
        <v>0</v>
      </c>
      <c r="JV93" s="8">
        <f>SUMIF($OE$6:$OE$86,$B93,JV$6:JV$86)</f>
        <v>0</v>
      </c>
      <c r="JW93" s="8">
        <f>SUMIF($OE$6:$OE$86,$B93,JW$6:JW$86)</f>
        <v>0</v>
      </c>
      <c r="JX93" s="8">
        <f>SUMIF($OE$6:$OE$86,$B93,JX$6:JX$86)</f>
        <v>0</v>
      </c>
      <c r="JY93" s="8">
        <f>SUMIF($OE$6:$OE$86,$B93,JY$6:JY$86)</f>
        <v>0</v>
      </c>
      <c r="JZ93" s="8">
        <f>SUMIF($OE$6:$OE$86,$B93,JZ$6:JZ$86)</f>
        <v>0</v>
      </c>
      <c r="KA93" s="8">
        <f>SUMIF($OE$6:$OE$86,$B93,KA$6:KA$86)</f>
        <v>0</v>
      </c>
      <c r="KB93" s="8">
        <f>SUMIF($OE$6:$OE$86,$B93,KB$6:KB$86)</f>
        <v>0</v>
      </c>
      <c r="KC93" s="8">
        <f>SUMIF($OE$6:$OE$86,$B93,KC$6:KC$86)</f>
        <v>0</v>
      </c>
      <c r="KD93" s="8">
        <f>SUMIF($OE$6:$OE$86,$B93,KD$6:KD$86)</f>
        <v>0</v>
      </c>
      <c r="KE93" s="8">
        <f>SUMIF($OE$6:$OE$86,$B93,KE$6:KE$86)</f>
        <v>0</v>
      </c>
      <c r="KF93" s="8">
        <f>SUMIF($OE$6:$OE$86,$B93,KF$6:KF$86)</f>
        <v>0</v>
      </c>
      <c r="KG93" s="8">
        <f>SUMIF($OE$6:$OE$86,$B93,KG$6:KG$86)</f>
        <v>0</v>
      </c>
      <c r="KH93" s="8">
        <f>SUMIF($OE$6:$OE$86,$B93,KH$6:KH$86)</f>
        <v>0</v>
      </c>
      <c r="KI93" s="8">
        <f>SUMIF($OE$6:$OE$86,$B93,KI$6:KI$86)</f>
        <v>0</v>
      </c>
      <c r="KJ93" s="8">
        <f>SUMIF($OE$6:$OE$86,$B93,KJ$6:KJ$86)</f>
        <v>0</v>
      </c>
      <c r="KK93" s="8">
        <f>SUMIF($OE$6:$OE$86,$B93,KK$6:KK$86)</f>
        <v>0</v>
      </c>
      <c r="KL93" s="8">
        <f>SUMIF($OE$6:$OE$86,$B93,KL$6:KL$86)</f>
        <v>0</v>
      </c>
      <c r="KM93" s="8">
        <f>SUMIF($OE$6:$OE$86,$B93,KM$6:KM$86)</f>
        <v>0</v>
      </c>
      <c r="KN93" s="8">
        <f>SUMIF($OE$6:$OE$86,$B93,KN$6:KN$86)</f>
        <v>0</v>
      </c>
      <c r="KO93" s="8">
        <f>SUMIF($OE$6:$OE$86,$B93,KO$6:KO$86)</f>
        <v>0</v>
      </c>
      <c r="KP93" s="8">
        <f>SUMIF($OE$6:$OE$86,$B93,KP$6:KP$86)</f>
        <v>0</v>
      </c>
      <c r="KQ93" s="8">
        <f>SUMIF($OE$6:$OE$86,$B93,KQ$6:KQ$86)</f>
        <v>0</v>
      </c>
      <c r="KR93" s="8">
        <f>SUMIF($OE$6:$OE$86,$B93,KR$6:KR$86)</f>
        <v>0</v>
      </c>
      <c r="KS93" s="8">
        <f>SUMIF($OE$6:$OE$86,$B93,KS$6:KS$86)</f>
        <v>0</v>
      </c>
      <c r="KT93" s="8">
        <f>SUMIF($OE$6:$OE$86,$B93,KT$6:KT$86)</f>
        <v>0</v>
      </c>
      <c r="KU93" s="8">
        <f>SUMIF($OE$6:$OE$86,$B93,KU$6:KU$86)</f>
        <v>0</v>
      </c>
      <c r="KV93" s="8">
        <f>SUMIF($OE$6:$OE$86,$B93,KV$6:KV$86)</f>
        <v>0</v>
      </c>
      <c r="KW93" s="8">
        <f>SUMIF($OE$6:$OE$86,$B93,KW$6:KW$86)</f>
        <v>0</v>
      </c>
      <c r="KX93" s="8">
        <f>SUMIF($OE$6:$OE$86,$B93,KX$6:KX$86)</f>
        <v>0</v>
      </c>
      <c r="KY93" s="8">
        <f>SUMIF($OE$6:$OE$86,$B93,KY$6:KY$86)</f>
        <v>0</v>
      </c>
      <c r="KZ93" s="8">
        <f>SUMIF($OE$6:$OE$86,$B93,KZ$6:KZ$86)</f>
        <v>0</v>
      </c>
      <c r="LA93" s="8">
        <f>SUMIF($OE$6:$OE$86,$B93,LA$6:LA$86)</f>
        <v>0</v>
      </c>
      <c r="LB93" s="8">
        <f>SUMIF($OE$6:$OE$86,$B93,LB$6:LB$86)</f>
        <v>0</v>
      </c>
      <c r="LC93" s="8">
        <f>SUMIF($OE$6:$OE$86,$B93,LC$6:LC$86)</f>
        <v>0</v>
      </c>
      <c r="LD93" s="8">
        <f>SUMIF($OE$6:$OE$86,$B93,LD$6:LD$86)</f>
        <v>0</v>
      </c>
      <c r="LE93" s="8">
        <f>SUMIF($OE$6:$OE$86,$B93,LE$6:LE$86)</f>
        <v>0</v>
      </c>
      <c r="LF93" s="8">
        <f>SUMIF($OE$6:$OE$86,$B93,LF$6:LF$86)</f>
        <v>0</v>
      </c>
      <c r="LG93" s="8">
        <f>SUMIF($OE$6:$OE$86,$B93,LG$6:LG$86)</f>
        <v>0</v>
      </c>
      <c r="LH93" s="8">
        <f>SUMIF($OE$6:$OE$86,$B93,LH$6:LH$86)</f>
        <v>0</v>
      </c>
      <c r="LI93" s="8">
        <f>SUMIF($OE$6:$OE$86,$B93,LI$6:LI$86)</f>
        <v>0</v>
      </c>
      <c r="LJ93" s="8">
        <f>SUMIF($OE$6:$OE$86,$B93,LJ$6:LJ$86)</f>
        <v>0</v>
      </c>
      <c r="LK93" s="8">
        <f>SUMIF($OE$6:$OE$86,$B93,LK$6:LK$86)</f>
        <v>0</v>
      </c>
      <c r="LL93" s="8">
        <f>SUMIF($OE$6:$OE$86,$B93,LL$6:LL$86)</f>
        <v>0</v>
      </c>
      <c r="LM93" s="8">
        <f>SUMIF($OE$6:$OE$86,$B93,LM$6:LM$86)</f>
        <v>0</v>
      </c>
      <c r="LN93" s="8">
        <f>SUMIF($OE$6:$OE$86,$B93,LN$6:LN$86)</f>
        <v>0</v>
      </c>
      <c r="LO93" s="8">
        <f>SUMIF($OE$6:$OE$86,$B93,LO$6:LO$86)</f>
        <v>0</v>
      </c>
      <c r="LP93" s="8">
        <f>SUMIF($OE$6:$OE$86,$B93,LP$6:LP$86)</f>
        <v>0</v>
      </c>
      <c r="LQ93" s="8">
        <f>SUMIF($OE$6:$OE$86,$B93,LQ$6:LQ$86)</f>
        <v>0</v>
      </c>
      <c r="LR93" s="8">
        <f>SUMIF($OE$6:$OE$86,$B93,LR$6:LR$86)</f>
        <v>0</v>
      </c>
      <c r="LS93" s="8">
        <f>SUMIF($OE$6:$OE$86,$B93,LS$6:LS$86)</f>
        <v>0</v>
      </c>
      <c r="LT93" s="8">
        <f>SUMIF($OE$6:$OE$86,$B93,LT$6:LT$86)</f>
        <v>0</v>
      </c>
      <c r="LU93" s="8">
        <f>SUMIF($OE$6:$OE$86,$B93,LU$6:LU$86)</f>
        <v>0</v>
      </c>
      <c r="LV93" s="8">
        <f>SUMIF($OE$6:$OE$86,$B93,LV$6:LV$86)</f>
        <v>0</v>
      </c>
      <c r="LW93" s="8">
        <f>SUMIF($OE$6:$OE$86,$B93,LW$6:LW$86)</f>
        <v>0</v>
      </c>
      <c r="LX93" s="8">
        <f>SUMIF($OE$6:$OE$86,$B93,LX$6:LX$86)</f>
        <v>0</v>
      </c>
      <c r="LY93" s="8">
        <f>SUMIF($OE$6:$OE$86,$B93,LY$6:LY$86)</f>
        <v>0</v>
      </c>
      <c r="LZ93" s="8">
        <f>SUMIF($OE$6:$OE$86,$B93,LZ$6:LZ$86)</f>
        <v>0</v>
      </c>
      <c r="MA93" s="8">
        <f>SUMIF($OE$6:$OE$86,$B93,MA$6:MA$86)</f>
        <v>0</v>
      </c>
      <c r="MB93" s="8">
        <f>SUMIF($OE$6:$OE$86,$B93,MB$6:MB$86)</f>
        <v>0</v>
      </c>
      <c r="MC93" s="8">
        <f>SUMIF($OE$6:$OE$86,$B93,MC$6:MC$86)</f>
        <v>0</v>
      </c>
      <c r="MD93" s="8">
        <f>SUMIF($OE$6:$OE$86,$B93,MD$6:MD$86)</f>
        <v>0</v>
      </c>
      <c r="ME93" s="8">
        <f>SUMIF($OE$6:$OE$86,$B93,ME$6:ME$86)</f>
        <v>0</v>
      </c>
      <c r="MF93" s="8">
        <f>SUMIF($OE$6:$OE$86,$B93,MF$6:MF$86)</f>
        <v>0</v>
      </c>
      <c r="MG93" s="8">
        <f>SUMIF($OE$6:$OE$86,$B93,MG$6:MG$86)</f>
        <v>0</v>
      </c>
      <c r="MH93" s="8">
        <f>SUMIF($OE$6:$OE$86,$B93,MH$6:MH$86)</f>
        <v>0</v>
      </c>
      <c r="MI93" s="8">
        <f>SUMIF($OE$6:$OE$86,$B93,MI$6:MI$86)</f>
        <v>0</v>
      </c>
      <c r="MJ93" s="8">
        <f>SUMIF($OE$6:$OE$86,$B93,MJ$6:MJ$86)</f>
        <v>0</v>
      </c>
      <c r="MK93" s="8">
        <f>SUMIF($OE$6:$OE$86,$B93,MK$6:MK$86)</f>
        <v>0</v>
      </c>
      <c r="ML93" s="8">
        <f>SUMIF($OE$6:$OE$86,$B93,ML$6:ML$86)</f>
        <v>0</v>
      </c>
      <c r="MM93" s="8">
        <f>SUMIF($OE$6:$OE$86,$B93,MM$6:MM$86)</f>
        <v>0</v>
      </c>
      <c r="MN93" s="8">
        <f>SUMIF($OE$6:$OE$86,$B93,MN$6:MN$86)</f>
        <v>0</v>
      </c>
      <c r="MO93" s="8">
        <f>SUMIF($OE$6:$OE$86,$B93,MO$6:MO$86)</f>
        <v>0</v>
      </c>
      <c r="MP93" s="8">
        <f>SUMIF($OE$6:$OE$86,$B93,MP$6:MP$86)</f>
        <v>0</v>
      </c>
      <c r="MQ93" s="8">
        <f>SUMIF($OE$6:$OE$86,$B93,MQ$6:MQ$86)</f>
        <v>0</v>
      </c>
      <c r="MR93" s="8">
        <f>SUMIF($OE$6:$OE$86,$B93,MR$6:MR$86)</f>
        <v>0</v>
      </c>
      <c r="MS93" s="8">
        <f>SUMIF($OE$6:$OE$86,$B93,MS$6:MS$86)</f>
        <v>0</v>
      </c>
      <c r="MT93" s="8">
        <f>SUMIF($OE$6:$OE$86,$B93,MT$6:MT$86)</f>
        <v>0</v>
      </c>
      <c r="MU93" s="8">
        <f>SUMIF($OE$6:$OE$86,$B93,MU$6:MU$86)</f>
        <v>0</v>
      </c>
      <c r="MV93" s="8">
        <f>SUMIF($OE$6:$OE$86,$B93,MV$6:MV$86)</f>
        <v>0</v>
      </c>
      <c r="MW93" s="8">
        <f>SUMIF($OE$6:$OE$86,$B93,MW$6:MW$86)</f>
        <v>0</v>
      </c>
      <c r="MX93" s="8">
        <f>SUMIF($OE$6:$OE$86,$B93,MX$6:MX$86)</f>
        <v>0</v>
      </c>
      <c r="MY93" s="8">
        <f>SUMIF($OE$6:$OE$86,$B93,MY$6:MY$86)</f>
        <v>0</v>
      </c>
      <c r="MZ93" s="8">
        <f>SUMIF($OE$6:$OE$86,$B93,MZ$6:MZ$86)</f>
        <v>0</v>
      </c>
      <c r="NA93" s="8">
        <f>SUMIF($OE$6:$OE$86,$B93,NA$6:NA$86)</f>
        <v>0</v>
      </c>
      <c r="NB93" s="8">
        <f>SUMIF($OE$6:$OE$86,$B93,NB$6:NB$86)</f>
        <v>0</v>
      </c>
      <c r="NC93" s="8">
        <f>SUMIF($OE$6:$OE$86,$B93,NC$6:NC$86)</f>
        <v>0</v>
      </c>
      <c r="ND93" s="8">
        <f>SUMIF($OE$6:$OE$86,$B93,ND$6:ND$86)</f>
        <v>0</v>
      </c>
      <c r="NE93" s="8">
        <f>SUMIF($OE$6:$OE$86,$B93,NE$6:NE$86)</f>
        <v>0</v>
      </c>
      <c r="NF93" s="8">
        <f>SUMIF($OE$6:$OE$86,$B93,NF$6:NF$86)</f>
        <v>0</v>
      </c>
      <c r="NG93" s="8">
        <f>SUMIF($OE$6:$OE$86,$B93,NG$6:NG$86)</f>
        <v>0</v>
      </c>
      <c r="NH93" s="8">
        <f>SUMIF($OE$6:$OE$86,$B93,NH$6:NH$86)</f>
        <v>0</v>
      </c>
      <c r="NI93" s="8">
        <f>SUMIF($OE$6:$OE$86,$B93,NI$6:NI$86)</f>
        <v>0</v>
      </c>
      <c r="NJ93" s="8">
        <f>SUMIF($OE$6:$OE$86,$B93,NJ$6:NJ$86)</f>
        <v>0</v>
      </c>
      <c r="NK93" s="8">
        <f>SUMIF($OE$6:$OE$86,$B93,NK$6:NK$86)</f>
        <v>0</v>
      </c>
      <c r="NL93" s="8">
        <f>SUMIF($OE$6:$OE$86,$B93,NL$6:NL$86)</f>
        <v>0</v>
      </c>
      <c r="NM93" s="8">
        <f>SUMIF($OE$6:$OE$86,$B93,NM$6:NM$86)</f>
        <v>0</v>
      </c>
      <c r="NN93" s="8">
        <f>SUMIF($OE$6:$OE$86,$B93,NN$6:NN$86)</f>
        <v>0</v>
      </c>
      <c r="NO93" s="8">
        <f>SUMIF($OE$6:$OE$86,$B93,NO$6:NO$86)</f>
        <v>0</v>
      </c>
      <c r="NP93" s="8">
        <f>SUMIF($OE$6:$OE$86,$B93,NP$6:NP$86)</f>
        <v>0</v>
      </c>
      <c r="NQ93" s="8">
        <f>SUMIF($OE$6:$OE$86,$B93,NQ$6:NQ$86)</f>
        <v>0</v>
      </c>
      <c r="NR93" s="8">
        <f>SUMIF($OE$6:$OE$86,$B93,NR$6:NR$86)</f>
        <v>0</v>
      </c>
      <c r="NS93" s="8">
        <f>SUMIF($OE$6:$OE$86,$B93,NS$6:NS$86)</f>
        <v>0</v>
      </c>
      <c r="NT93" s="8">
        <f>SUMIF($OE$6:$OE$86,$B93,NT$6:NT$86)</f>
        <v>0</v>
      </c>
      <c r="NU93" s="8">
        <f>SUMIF($OE$6:$OE$86,$B93,NU$6:NU$86)</f>
        <v>0</v>
      </c>
      <c r="NV93" s="8">
        <f>SUMIF($OE$6:$OE$86,$B93,NV$6:NV$86)</f>
        <v>0</v>
      </c>
      <c r="NW93" s="8">
        <f>SUMIF($OE$6:$OE$86,$B93,NW$6:NW$86)</f>
        <v>0</v>
      </c>
      <c r="NX93" s="8">
        <f>SUMIF($OE$6:$OE$86,$B93,NX$6:NX$86)</f>
        <v>0</v>
      </c>
      <c r="NY93" s="8">
        <f>SUMIF($OE$6:$OE$86,$B93,NY$6:NY$86)</f>
        <v>0</v>
      </c>
      <c r="NZ93" s="8">
        <f>SUMIF($OE$6:$OE$86,$B93,NZ$6:NZ$86)</f>
        <v>0</v>
      </c>
      <c r="OA93" s="8">
        <f>SUMIF($OE$6:$OE$86,$B93,OA$6:OA$86)</f>
        <v>0</v>
      </c>
    </row>
    <row r="94" spans="1:412" hidden="1" x14ac:dyDescent="0.2">
      <c r="B94" s="8" t="str">
        <f>'[48]Parameter 2020'!B16</f>
        <v>Bekasi13-Cibinong3-Tambun</v>
      </c>
      <c r="Z94" s="8">
        <f>SUMIF($OE$6:$OE$86,$B94,Z$6:Z$86)</f>
        <v>0</v>
      </c>
      <c r="AA94" s="8">
        <f>SUMIF($OE$6:$OE$86,$B94,AA$6:AA$86)</f>
        <v>0</v>
      </c>
      <c r="AB94" s="8">
        <f>SUMIF($OE$6:$OE$86,$B94,AB$6:AB$86)</f>
        <v>0</v>
      </c>
      <c r="AC94" s="8">
        <f>SUMIF($OE$6:$OE$86,$B94,AC$6:AC$86)</f>
        <v>0</v>
      </c>
      <c r="AD94" s="8">
        <f>SUMIF($OE$6:$OE$86,$B94,AD$6:AD$86)</f>
        <v>0</v>
      </c>
      <c r="AE94" s="8">
        <f>SUMIF($OE$6:$OE$86,$B94,AE$6:AE$86)</f>
        <v>0</v>
      </c>
      <c r="AF94" s="8">
        <f>SUMIF($OE$6:$OE$86,$B94,AF$6:AF$86)</f>
        <v>0</v>
      </c>
      <c r="AG94" s="8">
        <f>SUMIF($OE$6:$OE$86,$B94,AG$6:AG$86)</f>
        <v>0</v>
      </c>
      <c r="AH94" s="8">
        <f>SUMIF($OE$6:$OE$86,$B94,AH$6:AH$86)</f>
        <v>0</v>
      </c>
      <c r="AI94" s="8">
        <f>SUMIF($OE$6:$OE$86,$B94,AI$6:AI$86)</f>
        <v>0</v>
      </c>
      <c r="AJ94" s="8">
        <f>SUMIF($OE$6:$OE$86,$B94,AJ$6:AJ$86)</f>
        <v>0</v>
      </c>
      <c r="AK94" s="8">
        <f>SUMIF($OE$6:$OE$86,$B94,AK$6:AK$86)</f>
        <v>0</v>
      </c>
      <c r="AL94" s="8">
        <f>SUMIF($OE$6:$OE$86,$B94,AL$6:AL$86)</f>
        <v>0</v>
      </c>
      <c r="AM94" s="8">
        <f>SUMIF($OE$6:$OE$86,$B94,AM$6:AM$86)</f>
        <v>0</v>
      </c>
      <c r="AN94" s="8">
        <f>SUMIF($OE$6:$OE$86,$B94,AN$6:AN$86)</f>
        <v>0</v>
      </c>
      <c r="AO94" s="8">
        <f>SUMIF($OE$6:$OE$86,$B94,AO$6:AO$86)</f>
        <v>0</v>
      </c>
      <c r="AP94" s="8">
        <f>SUMIF($OE$6:$OE$86,$B94,AP$6:AP$86)</f>
        <v>0</v>
      </c>
      <c r="AQ94" s="8">
        <f>SUMIF($OE$6:$OE$86,$B94,AQ$6:AQ$86)</f>
        <v>0</v>
      </c>
      <c r="AR94" s="8">
        <f>SUMIF($OE$6:$OE$86,$B94,AR$6:AR$86)</f>
        <v>0</v>
      </c>
      <c r="AS94" s="8">
        <f>SUMIF($OE$6:$OE$86,$B94,AS$6:AS$86)</f>
        <v>0</v>
      </c>
      <c r="AT94" s="8">
        <f>SUMIF($OE$6:$OE$86,$B94,AT$6:AT$86)</f>
        <v>0</v>
      </c>
      <c r="AU94" s="8">
        <f>SUMIF($OE$6:$OE$86,$B94,AU$6:AU$86)</f>
        <v>0</v>
      </c>
      <c r="AV94" s="8">
        <f>SUMIF($OE$6:$OE$86,$B94,AV$6:AV$86)</f>
        <v>0</v>
      </c>
      <c r="AW94" s="8">
        <f>SUMIF($OE$6:$OE$86,$B94,AW$6:AW$86)</f>
        <v>0</v>
      </c>
      <c r="AX94" s="8">
        <f>SUMIF($OE$6:$OE$86,$B94,AX$6:AX$86)</f>
        <v>0</v>
      </c>
      <c r="AY94" s="8">
        <f>SUMIF($OE$6:$OE$86,$B94,AY$6:AY$86)</f>
        <v>0</v>
      </c>
      <c r="AZ94" s="8">
        <f>SUMIF($OE$6:$OE$86,$B94,AZ$6:AZ$86)</f>
        <v>0</v>
      </c>
      <c r="BA94" s="8">
        <f>SUMIF($OE$6:$OE$86,$B94,BA$6:BA$86)</f>
        <v>0</v>
      </c>
      <c r="BB94" s="8">
        <f>SUMIF($OE$6:$OE$86,$B94,BB$6:BB$86)</f>
        <v>0</v>
      </c>
      <c r="BC94" s="8">
        <f>SUMIF($OE$6:$OE$86,$B94,BC$6:BC$86)</f>
        <v>0</v>
      </c>
      <c r="BD94" s="8">
        <f>SUMIF($OE$6:$OE$86,$B94,BD$6:BD$86)</f>
        <v>0</v>
      </c>
      <c r="BE94" s="8">
        <f>SUMIF($OE$6:$OE$86,$B94,BE$6:BE$86)</f>
        <v>0</v>
      </c>
      <c r="BF94" s="8">
        <f>SUMIF($OE$6:$OE$86,$B94,BF$6:BF$86)</f>
        <v>0</v>
      </c>
      <c r="BG94" s="8">
        <f>SUMIF($OE$6:$OE$86,$B94,BG$6:BG$86)</f>
        <v>0</v>
      </c>
      <c r="BH94" s="8">
        <f>SUMIF($OE$6:$OE$86,$B94,BH$6:BH$86)</f>
        <v>0</v>
      </c>
      <c r="BI94" s="8">
        <f>SUMIF($OE$6:$OE$86,$B94,BI$6:BI$86)</f>
        <v>0</v>
      </c>
      <c r="BJ94" s="8">
        <f>SUMIF($OE$6:$OE$86,$B94,BJ$6:BJ$86)</f>
        <v>0</v>
      </c>
      <c r="BK94" s="8">
        <f>SUMIF($OE$6:$OE$86,$B94,BK$6:BK$86)</f>
        <v>0</v>
      </c>
      <c r="BL94" s="8">
        <f>SUMIF($OE$6:$OE$86,$B94,BL$6:BL$86)</f>
        <v>0</v>
      </c>
      <c r="BM94" s="8">
        <f>SUMIF($OE$6:$OE$86,$B94,BM$6:BM$86)</f>
        <v>0</v>
      </c>
      <c r="BN94" s="8">
        <f>SUMIF($OE$6:$OE$86,$B94,BN$6:BN$86)</f>
        <v>0</v>
      </c>
      <c r="BO94" s="8">
        <f>SUMIF($OE$6:$OE$86,$B94,BO$6:BO$86)</f>
        <v>0</v>
      </c>
      <c r="BP94" s="8">
        <f>SUMIF($OE$6:$OE$86,$B94,BP$6:BP$86)</f>
        <v>0</v>
      </c>
      <c r="BQ94" s="8">
        <f>SUMIF($OE$6:$OE$86,$B94,BQ$6:BQ$86)</f>
        <v>0</v>
      </c>
      <c r="BR94" s="8">
        <f>SUMIF($OE$6:$OE$86,$B94,BR$6:BR$86)</f>
        <v>0</v>
      </c>
      <c r="BS94" s="8">
        <f>SUMIF($OE$6:$OE$86,$B94,BS$6:BS$86)</f>
        <v>0</v>
      </c>
      <c r="BT94" s="8">
        <f>SUMIF($OE$6:$OE$86,$B94,BT$6:BT$86)</f>
        <v>0</v>
      </c>
      <c r="BU94" s="8">
        <f>SUMIF($OE$6:$OE$86,$B94,BU$6:BU$86)</f>
        <v>0</v>
      </c>
      <c r="BV94" s="8">
        <f>SUMIF($OE$6:$OE$86,$B94,BV$6:BV$86)</f>
        <v>0</v>
      </c>
      <c r="BW94" s="8">
        <f>SUMIF($OE$6:$OE$86,$B94,BW$6:BW$86)</f>
        <v>0</v>
      </c>
      <c r="BX94" s="8">
        <f>SUMIF($OE$6:$OE$86,$B94,BX$6:BX$86)</f>
        <v>0</v>
      </c>
      <c r="BY94" s="8">
        <f>SUMIF($OE$6:$OE$86,$B94,BY$6:BY$86)</f>
        <v>0</v>
      </c>
      <c r="BZ94" s="8">
        <f>SUMIF($OE$6:$OE$86,$B94,BZ$6:BZ$86)</f>
        <v>0</v>
      </c>
      <c r="CA94" s="8">
        <f>SUMIF($OE$6:$OE$86,$B94,CA$6:CA$86)</f>
        <v>0</v>
      </c>
      <c r="CB94" s="8">
        <f>SUMIF($OE$6:$OE$86,$B94,CB$6:CB$86)</f>
        <v>0</v>
      </c>
      <c r="CC94" s="8">
        <f>SUMIF($OE$6:$OE$86,$B94,CC$6:CC$86)</f>
        <v>0</v>
      </c>
      <c r="CD94" s="8">
        <f>SUMIF($OE$6:$OE$86,$B94,CD$6:CD$86)</f>
        <v>0</v>
      </c>
      <c r="CE94" s="8">
        <f>SUMIF($OE$6:$OE$86,$B94,CE$6:CE$86)</f>
        <v>0</v>
      </c>
      <c r="CF94" s="8">
        <f>SUMIF($OE$6:$OE$86,$B94,CF$6:CF$86)</f>
        <v>0</v>
      </c>
      <c r="CG94" s="8">
        <f>SUMIF($OE$6:$OE$86,$B94,CG$6:CG$86)</f>
        <v>0</v>
      </c>
      <c r="CH94" s="8">
        <f>SUMIF($OE$6:$OE$86,$B94,CH$6:CH$86)</f>
        <v>0</v>
      </c>
      <c r="CI94" s="8">
        <f>SUMIF($OE$6:$OE$86,$B94,CI$6:CI$86)</f>
        <v>0</v>
      </c>
      <c r="CJ94" s="8">
        <f>SUMIF($OE$6:$OE$86,$B94,CJ$6:CJ$86)</f>
        <v>0</v>
      </c>
      <c r="CK94" s="8">
        <f>SUMIF($OE$6:$OE$86,$B94,CK$6:CK$86)</f>
        <v>0</v>
      </c>
      <c r="CL94" s="8">
        <f>SUMIF($OE$6:$OE$86,$B94,CL$6:CL$86)</f>
        <v>0</v>
      </c>
      <c r="CM94" s="8">
        <f>SUMIF($OE$6:$OE$86,$B94,CM$6:CM$86)</f>
        <v>0</v>
      </c>
      <c r="CN94" s="8">
        <f>SUMIF($OE$6:$OE$86,$B94,CN$6:CN$86)</f>
        <v>0</v>
      </c>
      <c r="CO94" s="8">
        <f>SUMIF($OE$6:$OE$86,$B94,CO$6:CO$86)</f>
        <v>0</v>
      </c>
      <c r="CP94" s="8">
        <f>SUMIF($OE$6:$OE$86,$B94,CP$6:CP$86)</f>
        <v>0</v>
      </c>
      <c r="CQ94" s="8">
        <f>SUMIF($OE$6:$OE$86,$B94,CQ$6:CQ$86)</f>
        <v>0</v>
      </c>
      <c r="CR94" s="8">
        <f>SUMIF($OE$6:$OE$86,$B94,CR$6:CR$86)</f>
        <v>0</v>
      </c>
      <c r="CS94" s="8">
        <f>SUMIF($OE$6:$OE$86,$B94,CS$6:CS$86)</f>
        <v>0</v>
      </c>
      <c r="CT94" s="8">
        <f>SUMIF($OE$6:$OE$86,$B94,CT$6:CT$86)</f>
        <v>0</v>
      </c>
      <c r="CU94" s="8">
        <f>SUMIF($OE$6:$OE$86,$B94,CU$6:CU$86)</f>
        <v>0</v>
      </c>
      <c r="CV94" s="8">
        <f>SUMIF($OE$6:$OE$86,$B94,CV$6:CV$86)</f>
        <v>0</v>
      </c>
      <c r="CW94" s="8">
        <f>SUMIF($OE$6:$OE$86,$B94,CW$6:CW$86)</f>
        <v>0</v>
      </c>
      <c r="CX94" s="8">
        <f>SUMIF($OE$6:$OE$86,$B94,CX$6:CX$86)</f>
        <v>0</v>
      </c>
      <c r="CY94" s="8">
        <f>SUMIF($OE$6:$OE$86,$B94,CY$6:CY$86)</f>
        <v>0</v>
      </c>
      <c r="CZ94" s="8">
        <f>SUMIF($OE$6:$OE$86,$B94,CZ$6:CZ$86)</f>
        <v>0</v>
      </c>
      <c r="DA94" s="8">
        <f>SUMIF($OE$6:$OE$86,$B94,DA$6:DA$86)</f>
        <v>0</v>
      </c>
      <c r="DB94" s="8">
        <f>SUMIF($OE$6:$OE$86,$B94,DB$6:DB$86)</f>
        <v>0</v>
      </c>
      <c r="DC94" s="8">
        <f>SUMIF($OE$6:$OE$86,$B94,DC$6:DC$86)</f>
        <v>0</v>
      </c>
      <c r="DD94" s="8">
        <f>SUMIF($OE$6:$OE$86,$B94,DD$6:DD$86)</f>
        <v>0</v>
      </c>
      <c r="DE94" s="8">
        <f>SUMIF($OE$6:$OE$86,$B94,DE$6:DE$86)</f>
        <v>0</v>
      </c>
      <c r="DF94" s="8">
        <f>SUMIF($OE$6:$OE$86,$B94,DF$6:DF$86)</f>
        <v>0</v>
      </c>
      <c r="DG94" s="8">
        <f>SUMIF($OE$6:$OE$86,$B94,DG$6:DG$86)</f>
        <v>0</v>
      </c>
      <c r="DH94" s="8">
        <f>SUMIF($OE$6:$OE$86,$B94,DH$6:DH$86)</f>
        <v>0</v>
      </c>
      <c r="DI94" s="8">
        <f>SUMIF($OE$6:$OE$86,$B94,DI$6:DI$86)</f>
        <v>0</v>
      </c>
      <c r="DJ94" s="8">
        <f>SUMIF($OE$6:$OE$86,$B94,DJ$6:DJ$86)</f>
        <v>0</v>
      </c>
      <c r="DK94" s="8">
        <f>SUMIF($OE$6:$OE$86,$B94,DK$6:DK$86)</f>
        <v>0</v>
      </c>
      <c r="DL94" s="8">
        <f>SUMIF($OE$6:$OE$86,$B94,DL$6:DL$86)</f>
        <v>0</v>
      </c>
      <c r="DM94" s="8">
        <f>SUMIF($OE$6:$OE$86,$B94,DM$6:DM$86)</f>
        <v>0</v>
      </c>
      <c r="DN94" s="8">
        <f>SUMIF($OE$6:$OE$86,$B94,DN$6:DN$86)</f>
        <v>0</v>
      </c>
      <c r="DO94" s="8">
        <f>SUMIF($OE$6:$OE$86,$B94,DO$6:DO$86)</f>
        <v>0</v>
      </c>
      <c r="DP94" s="8">
        <f>SUMIF($OE$6:$OE$86,$B94,DP$6:DP$86)</f>
        <v>0</v>
      </c>
      <c r="DQ94" s="8">
        <f>SUMIF($OE$6:$OE$86,$B94,DQ$6:DQ$86)</f>
        <v>0</v>
      </c>
      <c r="DR94" s="8">
        <f>SUMIF($OE$6:$OE$86,$B94,DR$6:DR$86)</f>
        <v>0</v>
      </c>
      <c r="DS94" s="8">
        <f>SUMIF($OE$6:$OE$86,$B94,DS$6:DS$86)</f>
        <v>0</v>
      </c>
      <c r="DT94" s="8">
        <f>SUMIF($OE$6:$OE$86,$B94,DT$6:DT$86)</f>
        <v>0</v>
      </c>
      <c r="DU94" s="8">
        <f>SUMIF($OE$6:$OE$86,$B94,DU$6:DU$86)</f>
        <v>0</v>
      </c>
      <c r="DV94" s="8">
        <f>SUMIF($OE$6:$OE$86,$B94,DV$6:DV$86)</f>
        <v>0</v>
      </c>
      <c r="DW94" s="8">
        <f>SUMIF($OE$6:$OE$86,$B94,DW$6:DW$86)</f>
        <v>0</v>
      </c>
      <c r="DX94" s="8">
        <f>SUMIF($OE$6:$OE$86,$B94,DX$6:DX$86)</f>
        <v>0</v>
      </c>
      <c r="DY94" s="8">
        <f>SUMIF($OE$6:$OE$86,$B94,DY$6:DY$86)</f>
        <v>0</v>
      </c>
      <c r="DZ94" s="8">
        <f>SUMIF($OE$6:$OE$86,$B94,DZ$6:DZ$86)</f>
        <v>0</v>
      </c>
      <c r="EA94" s="8">
        <f>SUMIF($OE$6:$OE$86,$B94,EA$6:EA$86)</f>
        <v>0</v>
      </c>
      <c r="EB94" s="8">
        <f>SUMIF($OE$6:$OE$86,$B94,EB$6:EB$86)</f>
        <v>0</v>
      </c>
      <c r="EC94" s="8">
        <f>SUMIF($OE$6:$OE$86,$B94,EC$6:EC$86)</f>
        <v>0</v>
      </c>
      <c r="ED94" s="8">
        <f>SUMIF($OE$6:$OE$86,$B94,ED$6:ED$86)</f>
        <v>0</v>
      </c>
      <c r="EE94" s="8">
        <f>SUMIF($OE$6:$OE$86,$B94,EE$6:EE$86)</f>
        <v>0</v>
      </c>
      <c r="EF94" s="8">
        <f>SUMIF($OE$6:$OE$86,$B94,EF$6:EF$86)</f>
        <v>0</v>
      </c>
      <c r="EG94" s="8">
        <f>SUMIF($OE$6:$OE$86,$B94,EG$6:EG$86)</f>
        <v>0</v>
      </c>
      <c r="EH94" s="8">
        <f>SUMIF($OE$6:$OE$86,$B94,EH$6:EH$86)</f>
        <v>0</v>
      </c>
      <c r="EI94" s="8">
        <f>SUMIF($OE$6:$OE$86,$B94,EI$6:EI$86)</f>
        <v>0</v>
      </c>
      <c r="EJ94" s="8">
        <f>SUMIF($OE$6:$OE$86,$B94,EJ$6:EJ$86)</f>
        <v>0</v>
      </c>
      <c r="EK94" s="8">
        <f>SUMIF($OE$6:$OE$86,$B94,EK$6:EK$86)</f>
        <v>0</v>
      </c>
      <c r="EL94" s="8">
        <f>SUMIF($OE$6:$OE$86,$B94,EL$6:EL$86)</f>
        <v>0</v>
      </c>
      <c r="EM94" s="8">
        <f>SUMIF($OE$6:$OE$86,$B94,EM$6:EM$86)</f>
        <v>0</v>
      </c>
      <c r="EN94" s="8">
        <f>SUMIF($OE$6:$OE$86,$B94,EN$6:EN$86)</f>
        <v>0</v>
      </c>
      <c r="EO94" s="8">
        <f>SUMIF($OE$6:$OE$86,$B94,EO$6:EO$86)</f>
        <v>0</v>
      </c>
      <c r="EP94" s="8">
        <f>SUMIF($OE$6:$OE$86,$B94,EP$6:EP$86)</f>
        <v>0</v>
      </c>
      <c r="EQ94" s="8">
        <f>SUMIF($OE$6:$OE$86,$B94,EQ$6:EQ$86)</f>
        <v>0</v>
      </c>
      <c r="ER94" s="8">
        <f>SUMIF($OE$6:$OE$86,$B94,ER$6:ER$86)</f>
        <v>0</v>
      </c>
      <c r="ES94" s="8">
        <f>SUMIF($OE$6:$OE$86,$B94,ES$6:ES$86)</f>
        <v>0</v>
      </c>
      <c r="ET94" s="8">
        <f>SUMIF($OE$6:$OE$86,$B94,ET$6:ET$86)</f>
        <v>0</v>
      </c>
      <c r="EU94" s="8">
        <f>SUMIF($OE$6:$OE$86,$B94,EU$6:EU$86)</f>
        <v>0</v>
      </c>
      <c r="EV94" s="8">
        <f>SUMIF($OE$6:$OE$86,$B94,EV$6:EV$86)</f>
        <v>0</v>
      </c>
      <c r="EW94" s="8">
        <f>SUMIF($OE$6:$OE$86,$B94,EW$6:EW$86)</f>
        <v>0</v>
      </c>
      <c r="EX94" s="8">
        <f>SUMIF($OE$6:$OE$86,$B94,EX$6:EX$86)</f>
        <v>0</v>
      </c>
      <c r="EY94" s="8">
        <f>SUMIF($OE$6:$OE$86,$B94,EY$6:EY$86)</f>
        <v>0</v>
      </c>
      <c r="EZ94" s="8">
        <f>SUMIF($OE$6:$OE$86,$B94,EZ$6:EZ$86)</f>
        <v>0</v>
      </c>
      <c r="FA94" s="8">
        <f>SUMIF($OE$6:$OE$86,$B94,FA$6:FA$86)</f>
        <v>0</v>
      </c>
      <c r="FB94" s="8">
        <f>SUMIF($OE$6:$OE$86,$B94,FB$6:FB$86)</f>
        <v>0</v>
      </c>
      <c r="FC94" s="8">
        <f>SUMIF($OE$6:$OE$86,$B94,FC$6:FC$86)</f>
        <v>0</v>
      </c>
      <c r="FD94" s="8">
        <f>SUMIF($OE$6:$OE$86,$B94,FD$6:FD$86)</f>
        <v>0</v>
      </c>
      <c r="FE94" s="8">
        <f>SUMIF($OE$6:$OE$86,$B94,FE$6:FE$86)</f>
        <v>0</v>
      </c>
      <c r="FF94" s="8">
        <f>SUMIF($OE$6:$OE$86,$B94,FF$6:FF$86)</f>
        <v>0</v>
      </c>
      <c r="FG94" s="8">
        <f>SUMIF($OE$6:$OE$86,$B94,FG$6:FG$86)</f>
        <v>0</v>
      </c>
      <c r="FH94" s="8">
        <f>SUMIF($OE$6:$OE$86,$B94,FH$6:FH$86)</f>
        <v>0</v>
      </c>
      <c r="FI94" s="8">
        <f>SUMIF($OE$6:$OE$86,$B94,FI$6:FI$86)</f>
        <v>0</v>
      </c>
      <c r="FJ94" s="8">
        <f>SUMIF($OE$6:$OE$86,$B94,FJ$6:FJ$86)</f>
        <v>0</v>
      </c>
      <c r="FK94" s="8">
        <f>SUMIF($OE$6:$OE$86,$B94,FK$6:FK$86)</f>
        <v>0</v>
      </c>
      <c r="FL94" s="8">
        <f>SUMIF($OE$6:$OE$86,$B94,FL$6:FL$86)</f>
        <v>0</v>
      </c>
      <c r="FM94" s="8">
        <f>SUMIF($OE$6:$OE$86,$B94,FM$6:FM$86)</f>
        <v>0</v>
      </c>
      <c r="FN94" s="8">
        <f>SUMIF($OE$6:$OE$86,$B94,FN$6:FN$86)</f>
        <v>0</v>
      </c>
      <c r="FO94" s="8">
        <f>SUMIF($OE$6:$OE$86,$B94,FO$6:FO$86)</f>
        <v>0</v>
      </c>
      <c r="FP94" s="8">
        <f>SUMIF($OE$6:$OE$86,$B94,FP$6:FP$86)</f>
        <v>0</v>
      </c>
      <c r="FQ94" s="8">
        <f>SUMIF($OE$6:$OE$86,$B94,FQ$6:FQ$86)</f>
        <v>0</v>
      </c>
      <c r="FR94" s="8">
        <f>SUMIF($OE$6:$OE$86,$B94,FR$6:FR$86)</f>
        <v>0</v>
      </c>
      <c r="FS94" s="8">
        <f>SUMIF($OE$6:$OE$86,$B94,FS$6:FS$86)</f>
        <v>0</v>
      </c>
      <c r="FT94" s="8">
        <f>SUMIF($OE$6:$OE$86,$B94,FT$6:FT$86)</f>
        <v>0</v>
      </c>
      <c r="FU94" s="8">
        <f>SUMIF($OE$6:$OE$86,$B94,FU$6:FU$86)</f>
        <v>0</v>
      </c>
      <c r="FV94" s="8">
        <f>SUMIF($OE$6:$OE$86,$B94,FV$6:FV$86)</f>
        <v>0</v>
      </c>
      <c r="FW94" s="8">
        <f>SUMIF($OE$6:$OE$86,$B94,FW$6:FW$86)</f>
        <v>0</v>
      </c>
      <c r="FX94" s="8">
        <f>SUMIF($OE$6:$OE$86,$B94,FX$6:FX$86)</f>
        <v>0</v>
      </c>
      <c r="FY94" s="8">
        <f>SUMIF($OE$6:$OE$86,$B94,FY$6:FY$86)</f>
        <v>0</v>
      </c>
      <c r="FZ94" s="8">
        <f>SUMIF($OE$6:$OE$86,$B94,FZ$6:FZ$86)</f>
        <v>0</v>
      </c>
      <c r="GA94" s="8">
        <f>SUMIF($OE$6:$OE$86,$B94,GA$6:GA$86)</f>
        <v>0</v>
      </c>
      <c r="GB94" s="8">
        <f>SUMIF($OE$6:$OE$86,$B94,GB$6:GB$86)</f>
        <v>0</v>
      </c>
      <c r="GC94" s="8">
        <f>SUMIF($OE$6:$OE$86,$B94,GC$6:GC$86)</f>
        <v>0</v>
      </c>
      <c r="GD94" s="8">
        <f>SUMIF($OE$6:$OE$86,$B94,GD$6:GD$86)</f>
        <v>0</v>
      </c>
      <c r="GE94" s="8">
        <f>SUMIF($OE$6:$OE$86,$B94,GE$6:GE$86)</f>
        <v>0</v>
      </c>
      <c r="GF94" s="8">
        <f>SUMIF($OE$6:$OE$86,$B94,GF$6:GF$86)</f>
        <v>0</v>
      </c>
      <c r="GG94" s="8">
        <f>SUMIF($OE$6:$OE$86,$B94,GG$6:GG$86)</f>
        <v>0</v>
      </c>
      <c r="GH94" s="8">
        <f>SUMIF($OE$6:$OE$86,$B94,GH$6:GH$86)</f>
        <v>0</v>
      </c>
      <c r="GI94" s="8">
        <f>SUMIF($OE$6:$OE$86,$B94,GI$6:GI$86)</f>
        <v>0</v>
      </c>
      <c r="GJ94" s="8">
        <f>SUMIF($OE$6:$OE$86,$B94,GJ$6:GJ$86)</f>
        <v>0</v>
      </c>
      <c r="GK94" s="8">
        <f>SUMIF($OE$6:$OE$86,$B94,GK$6:GK$86)</f>
        <v>0</v>
      </c>
      <c r="GL94" s="8">
        <f>SUMIF($OE$6:$OE$86,$B94,GL$6:GL$86)</f>
        <v>0</v>
      </c>
      <c r="GM94" s="8">
        <f>SUMIF($OE$6:$OE$86,$B94,GM$6:GM$86)</f>
        <v>0</v>
      </c>
      <c r="GN94" s="8">
        <f>SUMIF($OE$6:$OE$86,$B94,GN$6:GN$86)</f>
        <v>0</v>
      </c>
      <c r="GO94" s="8">
        <f>SUMIF($OE$6:$OE$86,$B94,GO$6:GO$86)</f>
        <v>0</v>
      </c>
      <c r="GP94" s="8">
        <f>SUMIF($OE$6:$OE$86,$B94,GP$6:GP$86)</f>
        <v>0</v>
      </c>
      <c r="GQ94" s="8">
        <f>SUMIF($OE$6:$OE$86,$B94,GQ$6:GQ$86)</f>
        <v>0</v>
      </c>
      <c r="GR94" s="8">
        <f>SUMIF($OE$6:$OE$86,$B94,GR$6:GR$86)</f>
        <v>0</v>
      </c>
      <c r="GS94" s="8">
        <f>SUMIF($OE$6:$OE$86,$B94,GS$6:GS$86)</f>
        <v>0</v>
      </c>
      <c r="GT94" s="8">
        <f>SUMIF($OE$6:$OE$86,$B94,GT$6:GT$86)</f>
        <v>0</v>
      </c>
      <c r="GU94" s="8">
        <f>SUMIF($OE$6:$OE$86,$B94,GU$6:GU$86)</f>
        <v>0</v>
      </c>
      <c r="GV94" s="8">
        <f>SUMIF($OE$6:$OE$86,$B94,GV$6:GV$86)</f>
        <v>0</v>
      </c>
      <c r="GW94" s="8">
        <f>SUMIF($OE$6:$OE$86,$B94,GW$6:GW$86)</f>
        <v>0</v>
      </c>
      <c r="GX94" s="8">
        <f>SUMIF($OE$6:$OE$86,$B94,GX$6:GX$86)</f>
        <v>0</v>
      </c>
      <c r="GY94" s="8">
        <f>SUMIF($OE$6:$OE$86,$B94,GY$6:GY$86)</f>
        <v>0</v>
      </c>
      <c r="GZ94" s="8">
        <f>SUMIF($OE$6:$OE$86,$B94,GZ$6:GZ$86)</f>
        <v>0</v>
      </c>
      <c r="HA94" s="8">
        <f>SUMIF($OE$6:$OE$86,$B94,HA$6:HA$86)</f>
        <v>0</v>
      </c>
      <c r="HB94" s="8">
        <f>SUMIF($OE$6:$OE$86,$B94,HB$6:HB$86)</f>
        <v>0</v>
      </c>
      <c r="HC94" s="8">
        <f>SUMIF($OE$6:$OE$86,$B94,HC$6:HC$86)</f>
        <v>0</v>
      </c>
      <c r="HD94" s="8">
        <f>SUMIF($OE$6:$OE$86,$B94,HD$6:HD$86)</f>
        <v>0</v>
      </c>
      <c r="HE94" s="8">
        <f>SUMIF($OE$6:$OE$86,$B94,HE$6:HE$86)</f>
        <v>0</v>
      </c>
      <c r="HF94" s="8">
        <f>SUMIF($OE$6:$OE$86,$B94,HF$6:HF$86)</f>
        <v>0</v>
      </c>
      <c r="HG94" s="8">
        <f>SUMIF($OE$6:$OE$86,$B94,HG$6:HG$86)</f>
        <v>0</v>
      </c>
      <c r="HH94" s="8">
        <f>SUMIF($OE$6:$OE$86,$B94,HH$6:HH$86)</f>
        <v>0</v>
      </c>
      <c r="HI94" s="8">
        <f>SUMIF($OE$6:$OE$86,$B94,HI$6:HI$86)</f>
        <v>0</v>
      </c>
      <c r="HJ94" s="8">
        <f>SUMIF($OE$6:$OE$86,$B94,HJ$6:HJ$86)</f>
        <v>0</v>
      </c>
      <c r="HK94" s="8">
        <f>SUMIF($OE$6:$OE$86,$B94,HK$6:HK$86)</f>
        <v>0</v>
      </c>
      <c r="HL94" s="8">
        <f>SUMIF($OE$6:$OE$86,$B94,HL$6:HL$86)</f>
        <v>0</v>
      </c>
      <c r="HM94" s="8">
        <f>SUMIF($OE$6:$OE$86,$B94,HM$6:HM$86)</f>
        <v>0</v>
      </c>
      <c r="HN94" s="8">
        <f>SUMIF($OE$6:$OE$86,$B94,HN$6:HN$86)</f>
        <v>0</v>
      </c>
      <c r="HO94" s="8">
        <f>SUMIF($OE$6:$OE$86,$B94,HO$6:HO$86)</f>
        <v>0</v>
      </c>
      <c r="HP94" s="8">
        <f>SUMIF($OE$6:$OE$86,$B94,HP$6:HP$86)</f>
        <v>0</v>
      </c>
      <c r="HQ94" s="8">
        <f>SUMIF($OE$6:$OE$86,$B94,HQ$6:HQ$86)</f>
        <v>0</v>
      </c>
      <c r="HR94" s="8">
        <f>SUMIF($OE$6:$OE$86,$B94,HR$6:HR$86)</f>
        <v>0</v>
      </c>
      <c r="HS94" s="8">
        <f>SUMIF($OE$6:$OE$86,$B94,HS$6:HS$86)</f>
        <v>0</v>
      </c>
      <c r="HT94" s="8">
        <f>SUMIF($OE$6:$OE$86,$B94,HT$6:HT$86)</f>
        <v>0</v>
      </c>
      <c r="HU94" s="8">
        <f>SUMIF($OE$6:$OE$86,$B94,HU$6:HU$86)</f>
        <v>0</v>
      </c>
      <c r="HV94" s="8">
        <f>SUMIF($OE$6:$OE$86,$B94,HV$6:HV$86)</f>
        <v>0</v>
      </c>
      <c r="HW94" s="8">
        <f>SUMIF($OE$6:$OE$86,$B94,HW$6:HW$86)</f>
        <v>0</v>
      </c>
      <c r="HX94" s="8">
        <f>SUMIF($OE$6:$OE$86,$B94,HX$6:HX$86)</f>
        <v>0</v>
      </c>
      <c r="HY94" s="8">
        <f>SUMIF($OE$6:$OE$86,$B94,HY$6:HY$86)</f>
        <v>0</v>
      </c>
      <c r="HZ94" s="8">
        <f>SUMIF($OE$6:$OE$86,$B94,HZ$6:HZ$86)</f>
        <v>0</v>
      </c>
      <c r="IA94" s="8">
        <f>SUMIF($OE$6:$OE$86,$B94,IA$6:IA$86)</f>
        <v>0</v>
      </c>
      <c r="IB94" s="8">
        <f>SUMIF($OE$6:$OE$86,$B94,IB$6:IB$86)</f>
        <v>0</v>
      </c>
      <c r="IC94" s="8">
        <f>SUMIF($OE$6:$OE$86,$B94,IC$6:IC$86)</f>
        <v>0</v>
      </c>
      <c r="ID94" s="8">
        <f>SUMIF($OE$6:$OE$86,$B94,ID$6:ID$86)</f>
        <v>0</v>
      </c>
      <c r="IE94" s="8">
        <f>SUMIF($OE$6:$OE$86,$B94,IE$6:IE$86)</f>
        <v>0</v>
      </c>
      <c r="IF94" s="8">
        <f>SUMIF($OE$6:$OE$86,$B94,IF$6:IF$86)</f>
        <v>0</v>
      </c>
      <c r="IG94" s="8">
        <f>SUMIF($OE$6:$OE$86,$B94,IG$6:IG$86)</f>
        <v>0</v>
      </c>
      <c r="IH94" s="8">
        <f>SUMIF($OE$6:$OE$86,$B94,IH$6:IH$86)</f>
        <v>0</v>
      </c>
      <c r="II94" s="8">
        <f>SUMIF($OE$6:$OE$86,$B94,II$6:II$86)</f>
        <v>0</v>
      </c>
      <c r="IJ94" s="8">
        <f>SUMIF($OE$6:$OE$86,$B94,IJ$6:IJ$86)</f>
        <v>0</v>
      </c>
      <c r="IK94" s="8">
        <f>SUMIF($OE$6:$OE$86,$B94,IK$6:IK$86)</f>
        <v>0</v>
      </c>
      <c r="IL94" s="8">
        <f>SUMIF($OE$6:$OE$86,$B94,IL$6:IL$86)</f>
        <v>0</v>
      </c>
      <c r="IM94" s="8">
        <f>SUMIF($OE$6:$OE$86,$B94,IM$6:IM$86)</f>
        <v>0</v>
      </c>
      <c r="IN94" s="8">
        <f>SUMIF($OE$6:$OE$86,$B94,IN$6:IN$86)</f>
        <v>0</v>
      </c>
      <c r="IO94" s="8">
        <f>SUMIF($OE$6:$OE$86,$B94,IO$6:IO$86)</f>
        <v>0</v>
      </c>
      <c r="IP94" s="8">
        <f>SUMIF($OE$6:$OE$86,$B94,IP$6:IP$86)</f>
        <v>0</v>
      </c>
      <c r="IQ94" s="8">
        <f>SUMIF($OE$6:$OE$86,$B94,IQ$6:IQ$86)</f>
        <v>0</v>
      </c>
      <c r="IR94" s="8">
        <f>SUMIF($OE$6:$OE$86,$B94,IR$6:IR$86)</f>
        <v>0</v>
      </c>
      <c r="IS94" s="8">
        <f>SUMIF($OE$6:$OE$86,$B94,IS$6:IS$86)</f>
        <v>0</v>
      </c>
      <c r="IT94" s="8">
        <f>SUMIF($OE$6:$OE$86,$B94,IT$6:IT$86)</f>
        <v>0</v>
      </c>
      <c r="IU94" s="8">
        <f>SUMIF($OE$6:$OE$86,$B94,IU$6:IU$86)</f>
        <v>0</v>
      </c>
      <c r="IV94" s="8">
        <f>SUMIF($OE$6:$OE$86,$B94,IV$6:IV$86)</f>
        <v>0</v>
      </c>
      <c r="IW94" s="8">
        <f>SUMIF($OE$6:$OE$86,$B94,IW$6:IW$86)</f>
        <v>0</v>
      </c>
      <c r="IX94" s="8">
        <f>SUMIF($OE$6:$OE$86,$B94,IX$6:IX$86)</f>
        <v>0</v>
      </c>
      <c r="IY94" s="8">
        <f>SUMIF($OE$6:$OE$86,$B94,IY$6:IY$86)</f>
        <v>0</v>
      </c>
      <c r="IZ94" s="8">
        <f>SUMIF($OE$6:$OE$86,$B94,IZ$6:IZ$86)</f>
        <v>0</v>
      </c>
      <c r="JA94" s="8">
        <f>SUMIF($OE$6:$OE$86,$B94,JA$6:JA$86)</f>
        <v>0</v>
      </c>
      <c r="JB94" s="8">
        <f>SUMIF($OE$6:$OE$86,$B94,JB$6:JB$86)</f>
        <v>0</v>
      </c>
      <c r="JC94" s="8">
        <f>SUMIF($OE$6:$OE$86,$B94,JC$6:JC$86)</f>
        <v>0</v>
      </c>
      <c r="JD94" s="8">
        <f>SUMIF($OE$6:$OE$86,$B94,JD$6:JD$86)</f>
        <v>0</v>
      </c>
      <c r="JE94" s="8">
        <f>SUMIF($OE$6:$OE$86,$B94,JE$6:JE$86)</f>
        <v>0</v>
      </c>
      <c r="JF94" s="8">
        <f>SUMIF($OE$6:$OE$86,$B94,JF$6:JF$86)</f>
        <v>0</v>
      </c>
      <c r="JG94" s="8">
        <f>SUMIF($OE$6:$OE$86,$B94,JG$6:JG$86)</f>
        <v>0</v>
      </c>
      <c r="JH94" s="8">
        <f>SUMIF($OE$6:$OE$86,$B94,JH$6:JH$86)</f>
        <v>0</v>
      </c>
      <c r="JI94" s="8">
        <f>SUMIF($OE$6:$OE$86,$B94,JI$6:JI$86)</f>
        <v>0</v>
      </c>
      <c r="JJ94" s="8">
        <f>SUMIF($OE$6:$OE$86,$B94,JJ$6:JJ$86)</f>
        <v>0</v>
      </c>
      <c r="JK94" s="8">
        <f>SUMIF($OE$6:$OE$86,$B94,JK$6:JK$86)</f>
        <v>0</v>
      </c>
      <c r="JL94" s="8">
        <f>SUMIF($OE$6:$OE$86,$B94,JL$6:JL$86)</f>
        <v>0</v>
      </c>
      <c r="JM94" s="8">
        <f>SUMIF($OE$6:$OE$86,$B94,JM$6:JM$86)</f>
        <v>0</v>
      </c>
      <c r="JN94" s="8">
        <f>SUMIF($OE$6:$OE$86,$B94,JN$6:JN$86)</f>
        <v>0</v>
      </c>
      <c r="JO94" s="8">
        <f>SUMIF($OE$6:$OE$86,$B94,JO$6:JO$86)</f>
        <v>0</v>
      </c>
      <c r="JP94" s="8">
        <f>SUMIF($OE$6:$OE$86,$B94,JP$6:JP$86)</f>
        <v>0</v>
      </c>
      <c r="JQ94" s="8">
        <f>SUMIF($OE$6:$OE$86,$B94,JQ$6:JQ$86)</f>
        <v>0</v>
      </c>
      <c r="JR94" s="8">
        <f>SUMIF($OE$6:$OE$86,$B94,JR$6:JR$86)</f>
        <v>0</v>
      </c>
      <c r="JS94" s="8">
        <f>SUMIF($OE$6:$OE$86,$B94,JS$6:JS$86)</f>
        <v>0</v>
      </c>
      <c r="JT94" s="8">
        <f>SUMIF($OE$6:$OE$86,$B94,JT$6:JT$86)</f>
        <v>0</v>
      </c>
      <c r="JU94" s="8">
        <f>SUMIF($OE$6:$OE$86,$B94,JU$6:JU$86)</f>
        <v>0</v>
      </c>
      <c r="JV94" s="8">
        <f>SUMIF($OE$6:$OE$86,$B94,JV$6:JV$86)</f>
        <v>0</v>
      </c>
      <c r="JW94" s="8">
        <f>SUMIF($OE$6:$OE$86,$B94,JW$6:JW$86)</f>
        <v>0</v>
      </c>
      <c r="JX94" s="8">
        <f>SUMIF($OE$6:$OE$86,$B94,JX$6:JX$86)</f>
        <v>0</v>
      </c>
      <c r="JY94" s="8">
        <f>SUMIF($OE$6:$OE$86,$B94,JY$6:JY$86)</f>
        <v>0</v>
      </c>
      <c r="JZ94" s="8">
        <f>SUMIF($OE$6:$OE$86,$B94,JZ$6:JZ$86)</f>
        <v>0</v>
      </c>
      <c r="KA94" s="8">
        <f>SUMIF($OE$6:$OE$86,$B94,KA$6:KA$86)</f>
        <v>0</v>
      </c>
      <c r="KB94" s="8">
        <f>SUMIF($OE$6:$OE$86,$B94,KB$6:KB$86)</f>
        <v>0</v>
      </c>
      <c r="KC94" s="8">
        <f>SUMIF($OE$6:$OE$86,$B94,KC$6:KC$86)</f>
        <v>0</v>
      </c>
      <c r="KD94" s="8">
        <f>SUMIF($OE$6:$OE$86,$B94,KD$6:KD$86)</f>
        <v>0</v>
      </c>
      <c r="KE94" s="8">
        <f>SUMIF($OE$6:$OE$86,$B94,KE$6:KE$86)</f>
        <v>0</v>
      </c>
      <c r="KF94" s="8">
        <f>SUMIF($OE$6:$OE$86,$B94,KF$6:KF$86)</f>
        <v>0</v>
      </c>
      <c r="KG94" s="8">
        <f>SUMIF($OE$6:$OE$86,$B94,KG$6:KG$86)</f>
        <v>0</v>
      </c>
      <c r="KH94" s="8">
        <f>SUMIF($OE$6:$OE$86,$B94,KH$6:KH$86)</f>
        <v>0</v>
      </c>
      <c r="KI94" s="8">
        <f>SUMIF($OE$6:$OE$86,$B94,KI$6:KI$86)</f>
        <v>0</v>
      </c>
      <c r="KJ94" s="8">
        <f>SUMIF($OE$6:$OE$86,$B94,KJ$6:KJ$86)</f>
        <v>0</v>
      </c>
      <c r="KK94" s="8">
        <f>SUMIF($OE$6:$OE$86,$B94,KK$6:KK$86)</f>
        <v>0</v>
      </c>
      <c r="KL94" s="8">
        <f>SUMIF($OE$6:$OE$86,$B94,KL$6:KL$86)</f>
        <v>0</v>
      </c>
      <c r="KM94" s="8">
        <f>SUMIF($OE$6:$OE$86,$B94,KM$6:KM$86)</f>
        <v>0</v>
      </c>
      <c r="KN94" s="8">
        <f>SUMIF($OE$6:$OE$86,$B94,KN$6:KN$86)</f>
        <v>0</v>
      </c>
      <c r="KO94" s="8">
        <f>SUMIF($OE$6:$OE$86,$B94,KO$6:KO$86)</f>
        <v>0</v>
      </c>
      <c r="KP94" s="8">
        <f>SUMIF($OE$6:$OE$86,$B94,KP$6:KP$86)</f>
        <v>0</v>
      </c>
      <c r="KQ94" s="8">
        <f>SUMIF($OE$6:$OE$86,$B94,KQ$6:KQ$86)</f>
        <v>0</v>
      </c>
      <c r="KR94" s="8">
        <f>SUMIF($OE$6:$OE$86,$B94,KR$6:KR$86)</f>
        <v>0</v>
      </c>
      <c r="KS94" s="8">
        <f>SUMIF($OE$6:$OE$86,$B94,KS$6:KS$86)</f>
        <v>0</v>
      </c>
      <c r="KT94" s="8">
        <f>SUMIF($OE$6:$OE$86,$B94,KT$6:KT$86)</f>
        <v>0</v>
      </c>
      <c r="KU94" s="8">
        <f>SUMIF($OE$6:$OE$86,$B94,KU$6:KU$86)</f>
        <v>0</v>
      </c>
      <c r="KV94" s="8">
        <f>SUMIF($OE$6:$OE$86,$B94,KV$6:KV$86)</f>
        <v>0</v>
      </c>
      <c r="KW94" s="8">
        <f>SUMIF($OE$6:$OE$86,$B94,KW$6:KW$86)</f>
        <v>0</v>
      </c>
      <c r="KX94" s="8">
        <f>SUMIF($OE$6:$OE$86,$B94,KX$6:KX$86)</f>
        <v>0</v>
      </c>
      <c r="KY94" s="8">
        <f>SUMIF($OE$6:$OE$86,$B94,KY$6:KY$86)</f>
        <v>0</v>
      </c>
      <c r="KZ94" s="8">
        <f>SUMIF($OE$6:$OE$86,$B94,KZ$6:KZ$86)</f>
        <v>0</v>
      </c>
      <c r="LA94" s="8">
        <f>SUMIF($OE$6:$OE$86,$B94,LA$6:LA$86)</f>
        <v>0</v>
      </c>
      <c r="LB94" s="8">
        <f>SUMIF($OE$6:$OE$86,$B94,LB$6:LB$86)</f>
        <v>0</v>
      </c>
      <c r="LC94" s="8">
        <f>SUMIF($OE$6:$OE$86,$B94,LC$6:LC$86)</f>
        <v>0</v>
      </c>
      <c r="LD94" s="8">
        <f>SUMIF($OE$6:$OE$86,$B94,LD$6:LD$86)</f>
        <v>0</v>
      </c>
      <c r="LE94" s="8">
        <f>SUMIF($OE$6:$OE$86,$B94,LE$6:LE$86)</f>
        <v>0</v>
      </c>
      <c r="LF94" s="8">
        <f>SUMIF($OE$6:$OE$86,$B94,LF$6:LF$86)</f>
        <v>0</v>
      </c>
      <c r="LG94" s="8">
        <f>SUMIF($OE$6:$OE$86,$B94,LG$6:LG$86)</f>
        <v>0</v>
      </c>
      <c r="LH94" s="8">
        <f>SUMIF($OE$6:$OE$86,$B94,LH$6:LH$86)</f>
        <v>0</v>
      </c>
      <c r="LI94" s="8">
        <f>SUMIF($OE$6:$OE$86,$B94,LI$6:LI$86)</f>
        <v>0</v>
      </c>
      <c r="LJ94" s="8">
        <f>SUMIF($OE$6:$OE$86,$B94,LJ$6:LJ$86)</f>
        <v>0</v>
      </c>
      <c r="LK94" s="8">
        <f>SUMIF($OE$6:$OE$86,$B94,LK$6:LK$86)</f>
        <v>0</v>
      </c>
      <c r="LL94" s="8">
        <f>SUMIF($OE$6:$OE$86,$B94,LL$6:LL$86)</f>
        <v>0</v>
      </c>
      <c r="LM94" s="8">
        <f>SUMIF($OE$6:$OE$86,$B94,LM$6:LM$86)</f>
        <v>0</v>
      </c>
      <c r="LN94" s="8">
        <f>SUMIF($OE$6:$OE$86,$B94,LN$6:LN$86)</f>
        <v>0</v>
      </c>
      <c r="LO94" s="8">
        <f>SUMIF($OE$6:$OE$86,$B94,LO$6:LO$86)</f>
        <v>0</v>
      </c>
      <c r="LP94" s="8">
        <f>SUMIF($OE$6:$OE$86,$B94,LP$6:LP$86)</f>
        <v>0</v>
      </c>
      <c r="LQ94" s="8">
        <f>SUMIF($OE$6:$OE$86,$B94,LQ$6:LQ$86)</f>
        <v>0</v>
      </c>
      <c r="LR94" s="8">
        <f>SUMIF($OE$6:$OE$86,$B94,LR$6:LR$86)</f>
        <v>0</v>
      </c>
      <c r="LS94" s="8">
        <f>SUMIF($OE$6:$OE$86,$B94,LS$6:LS$86)</f>
        <v>0</v>
      </c>
      <c r="LT94" s="8">
        <f>SUMIF($OE$6:$OE$86,$B94,LT$6:LT$86)</f>
        <v>0</v>
      </c>
      <c r="LU94" s="8">
        <f>SUMIF($OE$6:$OE$86,$B94,LU$6:LU$86)</f>
        <v>0</v>
      </c>
      <c r="LV94" s="8">
        <f>SUMIF($OE$6:$OE$86,$B94,LV$6:LV$86)</f>
        <v>0</v>
      </c>
      <c r="LW94" s="8">
        <f>SUMIF($OE$6:$OE$86,$B94,LW$6:LW$86)</f>
        <v>0</v>
      </c>
      <c r="LX94" s="8">
        <f>SUMIF($OE$6:$OE$86,$B94,LX$6:LX$86)</f>
        <v>0</v>
      </c>
      <c r="LY94" s="8">
        <f>SUMIF($OE$6:$OE$86,$B94,LY$6:LY$86)</f>
        <v>0</v>
      </c>
      <c r="LZ94" s="8">
        <f>SUMIF($OE$6:$OE$86,$B94,LZ$6:LZ$86)</f>
        <v>0</v>
      </c>
      <c r="MA94" s="8">
        <f>SUMIF($OE$6:$OE$86,$B94,MA$6:MA$86)</f>
        <v>0</v>
      </c>
      <c r="MB94" s="8">
        <f>SUMIF($OE$6:$OE$86,$B94,MB$6:MB$86)</f>
        <v>0</v>
      </c>
      <c r="MC94" s="8">
        <f>SUMIF($OE$6:$OE$86,$B94,MC$6:MC$86)</f>
        <v>0</v>
      </c>
      <c r="MD94" s="8">
        <f>SUMIF($OE$6:$OE$86,$B94,MD$6:MD$86)</f>
        <v>0</v>
      </c>
      <c r="ME94" s="8">
        <f>SUMIF($OE$6:$OE$86,$B94,ME$6:ME$86)</f>
        <v>0</v>
      </c>
      <c r="MF94" s="8">
        <f>SUMIF($OE$6:$OE$86,$B94,MF$6:MF$86)</f>
        <v>0</v>
      </c>
      <c r="MG94" s="8">
        <f>SUMIF($OE$6:$OE$86,$B94,MG$6:MG$86)</f>
        <v>0</v>
      </c>
      <c r="MH94" s="8">
        <f>SUMIF($OE$6:$OE$86,$B94,MH$6:MH$86)</f>
        <v>0</v>
      </c>
      <c r="MI94" s="8">
        <f>SUMIF($OE$6:$OE$86,$B94,MI$6:MI$86)</f>
        <v>0</v>
      </c>
      <c r="MJ94" s="8">
        <f>SUMIF($OE$6:$OE$86,$B94,MJ$6:MJ$86)</f>
        <v>0</v>
      </c>
      <c r="MK94" s="8">
        <f>SUMIF($OE$6:$OE$86,$B94,MK$6:MK$86)</f>
        <v>0</v>
      </c>
      <c r="ML94" s="8">
        <f>SUMIF($OE$6:$OE$86,$B94,ML$6:ML$86)</f>
        <v>0</v>
      </c>
      <c r="MM94" s="8">
        <f>SUMIF($OE$6:$OE$86,$B94,MM$6:MM$86)</f>
        <v>0</v>
      </c>
      <c r="MN94" s="8">
        <f>SUMIF($OE$6:$OE$86,$B94,MN$6:MN$86)</f>
        <v>0</v>
      </c>
      <c r="MO94" s="8">
        <f>SUMIF($OE$6:$OE$86,$B94,MO$6:MO$86)</f>
        <v>0</v>
      </c>
      <c r="MP94" s="8">
        <f>SUMIF($OE$6:$OE$86,$B94,MP$6:MP$86)</f>
        <v>0</v>
      </c>
      <c r="MQ94" s="8">
        <f>SUMIF($OE$6:$OE$86,$B94,MQ$6:MQ$86)</f>
        <v>0</v>
      </c>
      <c r="MR94" s="8">
        <f>SUMIF($OE$6:$OE$86,$B94,MR$6:MR$86)</f>
        <v>0</v>
      </c>
      <c r="MS94" s="8">
        <f>SUMIF($OE$6:$OE$86,$B94,MS$6:MS$86)</f>
        <v>0</v>
      </c>
      <c r="MT94" s="8">
        <f>SUMIF($OE$6:$OE$86,$B94,MT$6:MT$86)</f>
        <v>0</v>
      </c>
      <c r="MU94" s="8">
        <f>SUMIF($OE$6:$OE$86,$B94,MU$6:MU$86)</f>
        <v>0</v>
      </c>
      <c r="MV94" s="8">
        <f>SUMIF($OE$6:$OE$86,$B94,MV$6:MV$86)</f>
        <v>0</v>
      </c>
      <c r="MW94" s="8">
        <f>SUMIF($OE$6:$OE$86,$B94,MW$6:MW$86)</f>
        <v>0</v>
      </c>
      <c r="MX94" s="8">
        <f>SUMIF($OE$6:$OE$86,$B94,MX$6:MX$86)</f>
        <v>0</v>
      </c>
      <c r="MY94" s="8">
        <f>SUMIF($OE$6:$OE$86,$B94,MY$6:MY$86)</f>
        <v>0</v>
      </c>
      <c r="MZ94" s="8">
        <f>SUMIF($OE$6:$OE$86,$B94,MZ$6:MZ$86)</f>
        <v>0</v>
      </c>
      <c r="NA94" s="8">
        <f>SUMIF($OE$6:$OE$86,$B94,NA$6:NA$86)</f>
        <v>0</v>
      </c>
      <c r="NB94" s="8">
        <f>SUMIF($OE$6:$OE$86,$B94,NB$6:NB$86)</f>
        <v>0</v>
      </c>
      <c r="NC94" s="8">
        <f>SUMIF($OE$6:$OE$86,$B94,NC$6:NC$86)</f>
        <v>0</v>
      </c>
      <c r="ND94" s="8">
        <f>SUMIF($OE$6:$OE$86,$B94,ND$6:ND$86)</f>
        <v>0</v>
      </c>
      <c r="NE94" s="8">
        <f>SUMIF($OE$6:$OE$86,$B94,NE$6:NE$86)</f>
        <v>0</v>
      </c>
      <c r="NF94" s="8">
        <f>SUMIF($OE$6:$OE$86,$B94,NF$6:NF$86)</f>
        <v>0</v>
      </c>
      <c r="NG94" s="8">
        <f>SUMIF($OE$6:$OE$86,$B94,NG$6:NG$86)</f>
        <v>0</v>
      </c>
      <c r="NH94" s="8">
        <f>SUMIF($OE$6:$OE$86,$B94,NH$6:NH$86)</f>
        <v>0</v>
      </c>
      <c r="NI94" s="8">
        <f>SUMIF($OE$6:$OE$86,$B94,NI$6:NI$86)</f>
        <v>0</v>
      </c>
      <c r="NJ94" s="8">
        <f>SUMIF($OE$6:$OE$86,$B94,NJ$6:NJ$86)</f>
        <v>0</v>
      </c>
      <c r="NK94" s="8">
        <f>SUMIF($OE$6:$OE$86,$B94,NK$6:NK$86)</f>
        <v>0</v>
      </c>
      <c r="NL94" s="8">
        <f>SUMIF($OE$6:$OE$86,$B94,NL$6:NL$86)</f>
        <v>0</v>
      </c>
      <c r="NM94" s="8">
        <f>SUMIF($OE$6:$OE$86,$B94,NM$6:NM$86)</f>
        <v>0</v>
      </c>
      <c r="NN94" s="8">
        <f>SUMIF($OE$6:$OE$86,$B94,NN$6:NN$86)</f>
        <v>0</v>
      </c>
      <c r="NO94" s="8">
        <f>SUMIF($OE$6:$OE$86,$B94,NO$6:NO$86)</f>
        <v>0</v>
      </c>
      <c r="NP94" s="8">
        <f>SUMIF($OE$6:$OE$86,$B94,NP$6:NP$86)</f>
        <v>0</v>
      </c>
      <c r="NQ94" s="8">
        <f>SUMIF($OE$6:$OE$86,$B94,NQ$6:NQ$86)</f>
        <v>0</v>
      </c>
      <c r="NR94" s="8">
        <f>SUMIF($OE$6:$OE$86,$B94,NR$6:NR$86)</f>
        <v>0</v>
      </c>
      <c r="NS94" s="8">
        <f>SUMIF($OE$6:$OE$86,$B94,NS$6:NS$86)</f>
        <v>0</v>
      </c>
      <c r="NT94" s="8">
        <f>SUMIF($OE$6:$OE$86,$B94,NT$6:NT$86)</f>
        <v>0</v>
      </c>
      <c r="NU94" s="8">
        <f>SUMIF($OE$6:$OE$86,$B94,NU$6:NU$86)</f>
        <v>0</v>
      </c>
      <c r="NV94" s="8">
        <f>SUMIF($OE$6:$OE$86,$B94,NV$6:NV$86)</f>
        <v>0</v>
      </c>
      <c r="NW94" s="8">
        <f>SUMIF($OE$6:$OE$86,$B94,NW$6:NW$86)</f>
        <v>0</v>
      </c>
      <c r="NX94" s="8">
        <f>SUMIF($OE$6:$OE$86,$B94,NX$6:NX$86)</f>
        <v>0</v>
      </c>
      <c r="NY94" s="8">
        <f>SUMIF($OE$6:$OE$86,$B94,NY$6:NY$86)</f>
        <v>0</v>
      </c>
      <c r="NZ94" s="8">
        <f>SUMIF($OE$6:$OE$86,$B94,NZ$6:NZ$86)</f>
        <v>0</v>
      </c>
      <c r="OA94" s="8">
        <f>SUMIF($OE$6:$OE$86,$B94,OA$6:OA$86)</f>
        <v>0</v>
      </c>
    </row>
    <row r="95" spans="1:412" hidden="1" x14ac:dyDescent="0.2">
      <c r="B95" s="8" t="str">
        <f>'[48]Parameter 2020'!B17</f>
        <v>Cawang23-Depok1</v>
      </c>
      <c r="Z95" s="8">
        <f>SUMIF($OE$6:$OE$86,$B95,Z$6:Z$86)</f>
        <v>0</v>
      </c>
      <c r="AA95" s="8">
        <f>SUMIF($OE$6:$OE$86,$B95,AA$6:AA$86)</f>
        <v>0</v>
      </c>
      <c r="AB95" s="8">
        <f>SUMIF($OE$6:$OE$86,$B95,AB$6:AB$86)</f>
        <v>0</v>
      </c>
      <c r="AC95" s="8">
        <f>SUMIF($OE$6:$OE$86,$B95,AC$6:AC$86)</f>
        <v>0</v>
      </c>
      <c r="AD95" s="8">
        <f>SUMIF($OE$6:$OE$86,$B95,AD$6:AD$86)</f>
        <v>0</v>
      </c>
      <c r="AE95" s="8">
        <f>SUMIF($OE$6:$OE$86,$B95,AE$6:AE$86)</f>
        <v>0</v>
      </c>
      <c r="AF95" s="8">
        <f>SUMIF($OE$6:$OE$86,$B95,AF$6:AF$86)</f>
        <v>0</v>
      </c>
      <c r="AG95" s="8">
        <f>SUMIF($OE$6:$OE$86,$B95,AG$6:AG$86)</f>
        <v>0</v>
      </c>
      <c r="AH95" s="8">
        <f>SUMIF($OE$6:$OE$86,$B95,AH$6:AH$86)</f>
        <v>0</v>
      </c>
      <c r="AI95" s="8">
        <f>SUMIF($OE$6:$OE$86,$B95,AI$6:AI$86)</f>
        <v>0</v>
      </c>
      <c r="AJ95" s="8">
        <f>SUMIF($OE$6:$OE$86,$B95,AJ$6:AJ$86)</f>
        <v>0</v>
      </c>
      <c r="AK95" s="8">
        <f>SUMIF($OE$6:$OE$86,$B95,AK$6:AK$86)</f>
        <v>0</v>
      </c>
      <c r="AL95" s="8">
        <f>SUMIF($OE$6:$OE$86,$B95,AL$6:AL$86)</f>
        <v>0</v>
      </c>
      <c r="AM95" s="8">
        <f>SUMIF($OE$6:$OE$86,$B95,AM$6:AM$86)</f>
        <v>0</v>
      </c>
      <c r="AN95" s="8">
        <f>SUMIF($OE$6:$OE$86,$B95,AN$6:AN$86)</f>
        <v>0</v>
      </c>
      <c r="AO95" s="8">
        <f>SUMIF($OE$6:$OE$86,$B95,AO$6:AO$86)</f>
        <v>0</v>
      </c>
      <c r="AP95" s="8">
        <f>SUMIF($OE$6:$OE$86,$B95,AP$6:AP$86)</f>
        <v>0</v>
      </c>
      <c r="AQ95" s="8">
        <f>SUMIF($OE$6:$OE$86,$B95,AQ$6:AQ$86)</f>
        <v>0</v>
      </c>
      <c r="AR95" s="8">
        <f>SUMIF($OE$6:$OE$86,$B95,AR$6:AR$86)</f>
        <v>0</v>
      </c>
      <c r="AS95" s="8">
        <f>SUMIF($OE$6:$OE$86,$B95,AS$6:AS$86)</f>
        <v>0</v>
      </c>
      <c r="AT95" s="8">
        <f>SUMIF($OE$6:$OE$86,$B95,AT$6:AT$86)</f>
        <v>0</v>
      </c>
      <c r="AU95" s="8">
        <f>SUMIF($OE$6:$OE$86,$B95,AU$6:AU$86)</f>
        <v>0</v>
      </c>
      <c r="AV95" s="8">
        <f>SUMIF($OE$6:$OE$86,$B95,AV$6:AV$86)</f>
        <v>0</v>
      </c>
      <c r="AW95" s="8">
        <f>SUMIF($OE$6:$OE$86,$B95,AW$6:AW$86)</f>
        <v>0</v>
      </c>
      <c r="AX95" s="8">
        <f>SUMIF($OE$6:$OE$86,$B95,AX$6:AX$86)</f>
        <v>0</v>
      </c>
      <c r="AY95" s="8">
        <f>SUMIF($OE$6:$OE$86,$B95,AY$6:AY$86)</f>
        <v>0</v>
      </c>
      <c r="AZ95" s="8">
        <f>SUMIF($OE$6:$OE$86,$B95,AZ$6:AZ$86)</f>
        <v>0</v>
      </c>
      <c r="BA95" s="8">
        <f>SUMIF($OE$6:$OE$86,$B95,BA$6:BA$86)</f>
        <v>0</v>
      </c>
      <c r="BB95" s="8">
        <f>SUMIF($OE$6:$OE$86,$B95,BB$6:BB$86)</f>
        <v>0</v>
      </c>
      <c r="BC95" s="8">
        <f>SUMIF($OE$6:$OE$86,$B95,BC$6:BC$86)</f>
        <v>0</v>
      </c>
      <c r="BD95" s="8">
        <f>SUMIF($OE$6:$OE$86,$B95,BD$6:BD$86)</f>
        <v>0</v>
      </c>
      <c r="BE95" s="8">
        <f>SUMIF($OE$6:$OE$86,$B95,BE$6:BE$86)</f>
        <v>0</v>
      </c>
      <c r="BF95" s="8">
        <f>SUMIF($OE$6:$OE$86,$B95,BF$6:BF$86)</f>
        <v>0</v>
      </c>
      <c r="BG95" s="8">
        <f>SUMIF($OE$6:$OE$86,$B95,BG$6:BG$86)</f>
        <v>0</v>
      </c>
      <c r="BH95" s="8">
        <f>SUMIF($OE$6:$OE$86,$B95,BH$6:BH$86)</f>
        <v>0</v>
      </c>
      <c r="BI95" s="8">
        <f>SUMIF($OE$6:$OE$86,$B95,BI$6:BI$86)</f>
        <v>0</v>
      </c>
      <c r="BJ95" s="8">
        <f>SUMIF($OE$6:$OE$86,$B95,BJ$6:BJ$86)</f>
        <v>0</v>
      </c>
      <c r="BK95" s="8">
        <f>SUMIF($OE$6:$OE$86,$B95,BK$6:BK$86)</f>
        <v>0</v>
      </c>
      <c r="BL95" s="8">
        <f>SUMIF($OE$6:$OE$86,$B95,BL$6:BL$86)</f>
        <v>0</v>
      </c>
      <c r="BM95" s="8">
        <f>SUMIF($OE$6:$OE$86,$B95,BM$6:BM$86)</f>
        <v>0</v>
      </c>
      <c r="BN95" s="8">
        <f>SUMIF($OE$6:$OE$86,$B95,BN$6:BN$86)</f>
        <v>0</v>
      </c>
      <c r="BO95" s="8">
        <f>SUMIF($OE$6:$OE$86,$B95,BO$6:BO$86)</f>
        <v>0</v>
      </c>
      <c r="BP95" s="8">
        <f>SUMIF($OE$6:$OE$86,$B95,BP$6:BP$86)</f>
        <v>0</v>
      </c>
      <c r="BQ95" s="8">
        <f>SUMIF($OE$6:$OE$86,$B95,BQ$6:BQ$86)</f>
        <v>0</v>
      </c>
      <c r="BR95" s="8">
        <f>SUMIF($OE$6:$OE$86,$B95,BR$6:BR$86)</f>
        <v>0</v>
      </c>
      <c r="BS95" s="8">
        <f>SUMIF($OE$6:$OE$86,$B95,BS$6:BS$86)</f>
        <v>0</v>
      </c>
      <c r="BT95" s="8">
        <f>SUMIF($OE$6:$OE$86,$B95,BT$6:BT$86)</f>
        <v>0</v>
      </c>
      <c r="BU95" s="8">
        <f>SUMIF($OE$6:$OE$86,$B95,BU$6:BU$86)</f>
        <v>0</v>
      </c>
      <c r="BV95" s="8">
        <f>SUMIF($OE$6:$OE$86,$B95,BV$6:BV$86)</f>
        <v>0</v>
      </c>
      <c r="BW95" s="8">
        <f>SUMIF($OE$6:$OE$86,$B95,BW$6:BW$86)</f>
        <v>0</v>
      </c>
      <c r="BX95" s="8">
        <f>SUMIF($OE$6:$OE$86,$B95,BX$6:BX$86)</f>
        <v>0</v>
      </c>
      <c r="BY95" s="8">
        <f>SUMIF($OE$6:$OE$86,$B95,BY$6:BY$86)</f>
        <v>0</v>
      </c>
      <c r="BZ95" s="8">
        <f>SUMIF($OE$6:$OE$86,$B95,BZ$6:BZ$86)</f>
        <v>0</v>
      </c>
      <c r="CA95" s="8">
        <f>SUMIF($OE$6:$OE$86,$B95,CA$6:CA$86)</f>
        <v>0</v>
      </c>
      <c r="CB95" s="8">
        <f>SUMIF($OE$6:$OE$86,$B95,CB$6:CB$86)</f>
        <v>0</v>
      </c>
      <c r="CC95" s="8">
        <f>SUMIF($OE$6:$OE$86,$B95,CC$6:CC$86)</f>
        <v>0</v>
      </c>
      <c r="CD95" s="8">
        <f>SUMIF($OE$6:$OE$86,$B95,CD$6:CD$86)</f>
        <v>0</v>
      </c>
      <c r="CE95" s="8">
        <f>SUMIF($OE$6:$OE$86,$B95,CE$6:CE$86)</f>
        <v>0</v>
      </c>
      <c r="CF95" s="8">
        <f>SUMIF($OE$6:$OE$86,$B95,CF$6:CF$86)</f>
        <v>0</v>
      </c>
      <c r="CG95" s="8">
        <f>SUMIF($OE$6:$OE$86,$B95,CG$6:CG$86)</f>
        <v>0</v>
      </c>
      <c r="CH95" s="8">
        <f>SUMIF($OE$6:$OE$86,$B95,CH$6:CH$86)</f>
        <v>0</v>
      </c>
      <c r="CI95" s="8">
        <f>SUMIF($OE$6:$OE$86,$B95,CI$6:CI$86)</f>
        <v>0</v>
      </c>
      <c r="CJ95" s="8">
        <f>SUMIF($OE$6:$OE$86,$B95,CJ$6:CJ$86)</f>
        <v>0</v>
      </c>
      <c r="CK95" s="8">
        <f>SUMIF($OE$6:$OE$86,$B95,CK$6:CK$86)</f>
        <v>0</v>
      </c>
      <c r="CL95" s="8">
        <f>SUMIF($OE$6:$OE$86,$B95,CL$6:CL$86)</f>
        <v>0</v>
      </c>
      <c r="CM95" s="8">
        <f>SUMIF($OE$6:$OE$86,$B95,CM$6:CM$86)</f>
        <v>0</v>
      </c>
      <c r="CN95" s="8">
        <f>SUMIF($OE$6:$OE$86,$B95,CN$6:CN$86)</f>
        <v>0</v>
      </c>
      <c r="CO95" s="8">
        <f>SUMIF($OE$6:$OE$86,$B95,CO$6:CO$86)</f>
        <v>0</v>
      </c>
      <c r="CP95" s="8">
        <f>SUMIF($OE$6:$OE$86,$B95,CP$6:CP$86)</f>
        <v>0</v>
      </c>
      <c r="CQ95" s="8">
        <f>SUMIF($OE$6:$OE$86,$B95,CQ$6:CQ$86)</f>
        <v>0</v>
      </c>
      <c r="CR95" s="8">
        <f>SUMIF($OE$6:$OE$86,$B95,CR$6:CR$86)</f>
        <v>0</v>
      </c>
      <c r="CS95" s="8">
        <f>SUMIF($OE$6:$OE$86,$B95,CS$6:CS$86)</f>
        <v>0</v>
      </c>
      <c r="CT95" s="8">
        <f>SUMIF($OE$6:$OE$86,$B95,CT$6:CT$86)</f>
        <v>0</v>
      </c>
      <c r="CU95" s="8">
        <f>SUMIF($OE$6:$OE$86,$B95,CU$6:CU$86)</f>
        <v>0</v>
      </c>
      <c r="CV95" s="8">
        <f>SUMIF($OE$6:$OE$86,$B95,CV$6:CV$86)</f>
        <v>0</v>
      </c>
      <c r="CW95" s="8">
        <f>SUMIF($OE$6:$OE$86,$B95,CW$6:CW$86)</f>
        <v>0</v>
      </c>
      <c r="CX95" s="8">
        <f>SUMIF($OE$6:$OE$86,$B95,CX$6:CX$86)</f>
        <v>0</v>
      </c>
      <c r="CY95" s="8">
        <f>SUMIF($OE$6:$OE$86,$B95,CY$6:CY$86)</f>
        <v>0</v>
      </c>
      <c r="CZ95" s="8">
        <f>SUMIF($OE$6:$OE$86,$B95,CZ$6:CZ$86)</f>
        <v>0</v>
      </c>
      <c r="DA95" s="8">
        <f>SUMIF($OE$6:$OE$86,$B95,DA$6:DA$86)</f>
        <v>0</v>
      </c>
      <c r="DB95" s="8">
        <f>SUMIF($OE$6:$OE$86,$B95,DB$6:DB$86)</f>
        <v>0</v>
      </c>
      <c r="DC95" s="8">
        <f>SUMIF($OE$6:$OE$86,$B95,DC$6:DC$86)</f>
        <v>0</v>
      </c>
      <c r="DD95" s="8">
        <f>SUMIF($OE$6:$OE$86,$B95,DD$6:DD$86)</f>
        <v>0</v>
      </c>
      <c r="DE95" s="8">
        <f>SUMIF($OE$6:$OE$86,$B95,DE$6:DE$86)</f>
        <v>0</v>
      </c>
      <c r="DF95" s="8">
        <f>SUMIF($OE$6:$OE$86,$B95,DF$6:DF$86)</f>
        <v>0</v>
      </c>
      <c r="DG95" s="8">
        <f>SUMIF($OE$6:$OE$86,$B95,DG$6:DG$86)</f>
        <v>0</v>
      </c>
      <c r="DH95" s="8">
        <f>SUMIF($OE$6:$OE$86,$B95,DH$6:DH$86)</f>
        <v>0</v>
      </c>
      <c r="DI95" s="8">
        <f>SUMIF($OE$6:$OE$86,$B95,DI$6:DI$86)</f>
        <v>0</v>
      </c>
      <c r="DJ95" s="8">
        <f>SUMIF($OE$6:$OE$86,$B95,DJ$6:DJ$86)</f>
        <v>0</v>
      </c>
      <c r="DK95" s="8">
        <f>SUMIF($OE$6:$OE$86,$B95,DK$6:DK$86)</f>
        <v>0</v>
      </c>
      <c r="DL95" s="8">
        <f>SUMIF($OE$6:$OE$86,$B95,DL$6:DL$86)</f>
        <v>0</v>
      </c>
      <c r="DM95" s="8">
        <f>SUMIF($OE$6:$OE$86,$B95,DM$6:DM$86)</f>
        <v>0</v>
      </c>
      <c r="DN95" s="8">
        <f>SUMIF($OE$6:$OE$86,$B95,DN$6:DN$86)</f>
        <v>0</v>
      </c>
      <c r="DO95" s="8">
        <f>SUMIF($OE$6:$OE$86,$B95,DO$6:DO$86)</f>
        <v>0</v>
      </c>
      <c r="DP95" s="8">
        <f>SUMIF($OE$6:$OE$86,$B95,DP$6:DP$86)</f>
        <v>0</v>
      </c>
      <c r="DQ95" s="8">
        <f>SUMIF($OE$6:$OE$86,$B95,DQ$6:DQ$86)</f>
        <v>0</v>
      </c>
      <c r="DR95" s="8">
        <f>SUMIF($OE$6:$OE$86,$B95,DR$6:DR$86)</f>
        <v>0</v>
      </c>
      <c r="DS95" s="8">
        <f>SUMIF($OE$6:$OE$86,$B95,DS$6:DS$86)</f>
        <v>0</v>
      </c>
      <c r="DT95" s="8">
        <f>SUMIF($OE$6:$OE$86,$B95,DT$6:DT$86)</f>
        <v>0</v>
      </c>
      <c r="DU95" s="8">
        <f>SUMIF($OE$6:$OE$86,$B95,DU$6:DU$86)</f>
        <v>0</v>
      </c>
      <c r="DV95" s="8">
        <f>SUMIF($OE$6:$OE$86,$B95,DV$6:DV$86)</f>
        <v>0</v>
      </c>
      <c r="DW95" s="8">
        <f>SUMIF($OE$6:$OE$86,$B95,DW$6:DW$86)</f>
        <v>0</v>
      </c>
      <c r="DX95" s="8">
        <f>SUMIF($OE$6:$OE$86,$B95,DX$6:DX$86)</f>
        <v>0</v>
      </c>
      <c r="DY95" s="8">
        <f>SUMIF($OE$6:$OE$86,$B95,DY$6:DY$86)</f>
        <v>0</v>
      </c>
      <c r="DZ95" s="8">
        <f>SUMIF($OE$6:$OE$86,$B95,DZ$6:DZ$86)</f>
        <v>0</v>
      </c>
      <c r="EA95" s="8">
        <f>SUMIF($OE$6:$OE$86,$B95,EA$6:EA$86)</f>
        <v>0</v>
      </c>
      <c r="EB95" s="8">
        <f>SUMIF($OE$6:$OE$86,$B95,EB$6:EB$86)</f>
        <v>0</v>
      </c>
      <c r="EC95" s="8">
        <f>SUMIF($OE$6:$OE$86,$B95,EC$6:EC$86)</f>
        <v>0</v>
      </c>
      <c r="ED95" s="8">
        <f>SUMIF($OE$6:$OE$86,$B95,ED$6:ED$86)</f>
        <v>0</v>
      </c>
      <c r="EE95" s="8">
        <f>SUMIF($OE$6:$OE$86,$B95,EE$6:EE$86)</f>
        <v>0</v>
      </c>
      <c r="EF95" s="8">
        <f>SUMIF($OE$6:$OE$86,$B95,EF$6:EF$86)</f>
        <v>0</v>
      </c>
      <c r="EG95" s="8">
        <f>SUMIF($OE$6:$OE$86,$B95,EG$6:EG$86)</f>
        <v>0</v>
      </c>
      <c r="EH95" s="8">
        <f>SUMIF($OE$6:$OE$86,$B95,EH$6:EH$86)</f>
        <v>0</v>
      </c>
      <c r="EI95" s="8">
        <f>SUMIF($OE$6:$OE$86,$B95,EI$6:EI$86)</f>
        <v>0</v>
      </c>
      <c r="EJ95" s="8">
        <f>SUMIF($OE$6:$OE$86,$B95,EJ$6:EJ$86)</f>
        <v>0</v>
      </c>
      <c r="EK95" s="8">
        <f>SUMIF($OE$6:$OE$86,$B95,EK$6:EK$86)</f>
        <v>0</v>
      </c>
      <c r="EL95" s="8">
        <f>SUMIF($OE$6:$OE$86,$B95,EL$6:EL$86)</f>
        <v>0</v>
      </c>
      <c r="EM95" s="8">
        <f>SUMIF($OE$6:$OE$86,$B95,EM$6:EM$86)</f>
        <v>0</v>
      </c>
      <c r="EN95" s="8">
        <f>SUMIF($OE$6:$OE$86,$B95,EN$6:EN$86)</f>
        <v>0</v>
      </c>
      <c r="EO95" s="8">
        <f>SUMIF($OE$6:$OE$86,$B95,EO$6:EO$86)</f>
        <v>0</v>
      </c>
      <c r="EP95" s="8">
        <f>SUMIF($OE$6:$OE$86,$B95,EP$6:EP$86)</f>
        <v>0</v>
      </c>
      <c r="EQ95" s="8">
        <f>SUMIF($OE$6:$OE$86,$B95,EQ$6:EQ$86)</f>
        <v>0</v>
      </c>
      <c r="ER95" s="8">
        <f>SUMIF($OE$6:$OE$86,$B95,ER$6:ER$86)</f>
        <v>0</v>
      </c>
      <c r="ES95" s="8">
        <f>SUMIF($OE$6:$OE$86,$B95,ES$6:ES$86)</f>
        <v>0</v>
      </c>
      <c r="ET95" s="8">
        <f>SUMIF($OE$6:$OE$86,$B95,ET$6:ET$86)</f>
        <v>0</v>
      </c>
      <c r="EU95" s="8">
        <f>SUMIF($OE$6:$OE$86,$B95,EU$6:EU$86)</f>
        <v>0</v>
      </c>
      <c r="EV95" s="8">
        <f>SUMIF($OE$6:$OE$86,$B95,EV$6:EV$86)</f>
        <v>0</v>
      </c>
      <c r="EW95" s="8">
        <f>SUMIF($OE$6:$OE$86,$B95,EW$6:EW$86)</f>
        <v>0</v>
      </c>
      <c r="EX95" s="8">
        <f>SUMIF($OE$6:$OE$86,$B95,EX$6:EX$86)</f>
        <v>0</v>
      </c>
      <c r="EY95" s="8">
        <f>SUMIF($OE$6:$OE$86,$B95,EY$6:EY$86)</f>
        <v>0</v>
      </c>
      <c r="EZ95" s="8">
        <f>SUMIF($OE$6:$OE$86,$B95,EZ$6:EZ$86)</f>
        <v>0</v>
      </c>
      <c r="FA95" s="8">
        <f>SUMIF($OE$6:$OE$86,$B95,FA$6:FA$86)</f>
        <v>0</v>
      </c>
      <c r="FB95" s="8">
        <f>SUMIF($OE$6:$OE$86,$B95,FB$6:FB$86)</f>
        <v>0</v>
      </c>
      <c r="FC95" s="8">
        <f>SUMIF($OE$6:$OE$86,$B95,FC$6:FC$86)</f>
        <v>0</v>
      </c>
      <c r="FD95" s="8">
        <f>SUMIF($OE$6:$OE$86,$B95,FD$6:FD$86)</f>
        <v>0</v>
      </c>
      <c r="FE95" s="8">
        <f>SUMIF($OE$6:$OE$86,$B95,FE$6:FE$86)</f>
        <v>0</v>
      </c>
      <c r="FF95" s="8">
        <f>SUMIF($OE$6:$OE$86,$B95,FF$6:FF$86)</f>
        <v>0</v>
      </c>
      <c r="FG95" s="8">
        <f>SUMIF($OE$6:$OE$86,$B95,FG$6:FG$86)</f>
        <v>0</v>
      </c>
      <c r="FH95" s="8">
        <f>SUMIF($OE$6:$OE$86,$B95,FH$6:FH$86)</f>
        <v>0</v>
      </c>
      <c r="FI95" s="8">
        <f>SUMIF($OE$6:$OE$86,$B95,FI$6:FI$86)</f>
        <v>0</v>
      </c>
      <c r="FJ95" s="8">
        <f>SUMIF($OE$6:$OE$86,$B95,FJ$6:FJ$86)</f>
        <v>0</v>
      </c>
      <c r="FK95" s="8">
        <f>SUMIF($OE$6:$OE$86,$B95,FK$6:FK$86)</f>
        <v>0</v>
      </c>
      <c r="FL95" s="8">
        <f>SUMIF($OE$6:$OE$86,$B95,FL$6:FL$86)</f>
        <v>0</v>
      </c>
      <c r="FM95" s="8">
        <f>SUMIF($OE$6:$OE$86,$B95,FM$6:FM$86)</f>
        <v>0</v>
      </c>
      <c r="FN95" s="8">
        <f>SUMIF($OE$6:$OE$86,$B95,FN$6:FN$86)</f>
        <v>0</v>
      </c>
      <c r="FO95" s="8">
        <f>SUMIF($OE$6:$OE$86,$B95,FO$6:FO$86)</f>
        <v>0</v>
      </c>
      <c r="FP95" s="8">
        <f>SUMIF($OE$6:$OE$86,$B95,FP$6:FP$86)</f>
        <v>0</v>
      </c>
      <c r="FQ95" s="8">
        <f>SUMIF($OE$6:$OE$86,$B95,FQ$6:FQ$86)</f>
        <v>0</v>
      </c>
      <c r="FR95" s="8">
        <f>SUMIF($OE$6:$OE$86,$B95,FR$6:FR$86)</f>
        <v>0</v>
      </c>
      <c r="FS95" s="8">
        <f>SUMIF($OE$6:$OE$86,$B95,FS$6:FS$86)</f>
        <v>0</v>
      </c>
      <c r="FT95" s="8">
        <f>SUMIF($OE$6:$OE$86,$B95,FT$6:FT$86)</f>
        <v>0</v>
      </c>
      <c r="FU95" s="8">
        <f>SUMIF($OE$6:$OE$86,$B95,FU$6:FU$86)</f>
        <v>0</v>
      </c>
      <c r="FV95" s="8">
        <f>SUMIF($OE$6:$OE$86,$B95,FV$6:FV$86)</f>
        <v>0</v>
      </c>
      <c r="FW95" s="8">
        <f>SUMIF($OE$6:$OE$86,$B95,FW$6:FW$86)</f>
        <v>0</v>
      </c>
      <c r="FX95" s="8">
        <f>SUMIF($OE$6:$OE$86,$B95,FX$6:FX$86)</f>
        <v>0</v>
      </c>
      <c r="FY95" s="8">
        <f>SUMIF($OE$6:$OE$86,$B95,FY$6:FY$86)</f>
        <v>0</v>
      </c>
      <c r="FZ95" s="8">
        <f>SUMIF($OE$6:$OE$86,$B95,FZ$6:FZ$86)</f>
        <v>0</v>
      </c>
      <c r="GA95" s="8">
        <f>SUMIF($OE$6:$OE$86,$B95,GA$6:GA$86)</f>
        <v>0</v>
      </c>
      <c r="GB95" s="8">
        <f>SUMIF($OE$6:$OE$86,$B95,GB$6:GB$86)</f>
        <v>0</v>
      </c>
      <c r="GC95" s="8">
        <f>SUMIF($OE$6:$OE$86,$B95,GC$6:GC$86)</f>
        <v>0</v>
      </c>
      <c r="GD95" s="8">
        <f>SUMIF($OE$6:$OE$86,$B95,GD$6:GD$86)</f>
        <v>0</v>
      </c>
      <c r="GE95" s="8">
        <f>SUMIF($OE$6:$OE$86,$B95,GE$6:GE$86)</f>
        <v>0</v>
      </c>
      <c r="GF95" s="8">
        <f>SUMIF($OE$6:$OE$86,$B95,GF$6:GF$86)</f>
        <v>0</v>
      </c>
      <c r="GG95" s="8">
        <f>SUMIF($OE$6:$OE$86,$B95,GG$6:GG$86)</f>
        <v>0</v>
      </c>
      <c r="GH95" s="8">
        <f>SUMIF($OE$6:$OE$86,$B95,GH$6:GH$86)</f>
        <v>0</v>
      </c>
      <c r="GI95" s="8">
        <f>SUMIF($OE$6:$OE$86,$B95,GI$6:GI$86)</f>
        <v>0</v>
      </c>
      <c r="GJ95" s="8">
        <f>SUMIF($OE$6:$OE$86,$B95,GJ$6:GJ$86)</f>
        <v>0</v>
      </c>
      <c r="GK95" s="8">
        <f>SUMIF($OE$6:$OE$86,$B95,GK$6:GK$86)</f>
        <v>0</v>
      </c>
      <c r="GL95" s="8">
        <f>SUMIF($OE$6:$OE$86,$B95,GL$6:GL$86)</f>
        <v>0</v>
      </c>
      <c r="GM95" s="8">
        <f>SUMIF($OE$6:$OE$86,$B95,GM$6:GM$86)</f>
        <v>0</v>
      </c>
      <c r="GN95" s="8">
        <f>SUMIF($OE$6:$OE$86,$B95,GN$6:GN$86)</f>
        <v>0</v>
      </c>
      <c r="GO95" s="8">
        <f>SUMIF($OE$6:$OE$86,$B95,GO$6:GO$86)</f>
        <v>0</v>
      </c>
      <c r="GP95" s="8">
        <f>SUMIF($OE$6:$OE$86,$B95,GP$6:GP$86)</f>
        <v>0</v>
      </c>
      <c r="GQ95" s="8">
        <f>SUMIF($OE$6:$OE$86,$B95,GQ$6:GQ$86)</f>
        <v>0</v>
      </c>
      <c r="GR95" s="8">
        <f>SUMIF($OE$6:$OE$86,$B95,GR$6:GR$86)</f>
        <v>0</v>
      </c>
      <c r="GS95" s="8">
        <f>SUMIF($OE$6:$OE$86,$B95,GS$6:GS$86)</f>
        <v>0</v>
      </c>
      <c r="GT95" s="8">
        <f>SUMIF($OE$6:$OE$86,$B95,GT$6:GT$86)</f>
        <v>0</v>
      </c>
      <c r="GU95" s="8">
        <f>SUMIF($OE$6:$OE$86,$B95,GU$6:GU$86)</f>
        <v>0</v>
      </c>
      <c r="GV95" s="8">
        <f>SUMIF($OE$6:$OE$86,$B95,GV$6:GV$86)</f>
        <v>0</v>
      </c>
      <c r="GW95" s="8">
        <f>SUMIF($OE$6:$OE$86,$B95,GW$6:GW$86)</f>
        <v>0</v>
      </c>
      <c r="GX95" s="8">
        <f>SUMIF($OE$6:$OE$86,$B95,GX$6:GX$86)</f>
        <v>0</v>
      </c>
      <c r="GY95" s="8">
        <f>SUMIF($OE$6:$OE$86,$B95,GY$6:GY$86)</f>
        <v>0</v>
      </c>
      <c r="GZ95" s="8">
        <f>SUMIF($OE$6:$OE$86,$B95,GZ$6:GZ$86)</f>
        <v>0</v>
      </c>
      <c r="HA95" s="8">
        <f>SUMIF($OE$6:$OE$86,$B95,HA$6:HA$86)</f>
        <v>0</v>
      </c>
      <c r="HB95" s="8">
        <f>SUMIF($OE$6:$OE$86,$B95,HB$6:HB$86)</f>
        <v>0</v>
      </c>
      <c r="HC95" s="8">
        <f>SUMIF($OE$6:$OE$86,$B95,HC$6:HC$86)</f>
        <v>0</v>
      </c>
      <c r="HD95" s="8">
        <f>SUMIF($OE$6:$OE$86,$B95,HD$6:HD$86)</f>
        <v>0</v>
      </c>
      <c r="HE95" s="8">
        <f>SUMIF($OE$6:$OE$86,$B95,HE$6:HE$86)</f>
        <v>0</v>
      </c>
      <c r="HF95" s="8">
        <f>SUMIF($OE$6:$OE$86,$B95,HF$6:HF$86)</f>
        <v>0</v>
      </c>
      <c r="HG95" s="8">
        <f>SUMIF($OE$6:$OE$86,$B95,HG$6:HG$86)</f>
        <v>0</v>
      </c>
      <c r="HH95" s="8">
        <f>SUMIF($OE$6:$OE$86,$B95,HH$6:HH$86)</f>
        <v>0</v>
      </c>
      <c r="HI95" s="8">
        <f>SUMIF($OE$6:$OE$86,$B95,HI$6:HI$86)</f>
        <v>0</v>
      </c>
      <c r="HJ95" s="8">
        <f>SUMIF($OE$6:$OE$86,$B95,HJ$6:HJ$86)</f>
        <v>0</v>
      </c>
      <c r="HK95" s="8">
        <f>SUMIF($OE$6:$OE$86,$B95,HK$6:HK$86)</f>
        <v>0</v>
      </c>
      <c r="HL95" s="8">
        <f>SUMIF($OE$6:$OE$86,$B95,HL$6:HL$86)</f>
        <v>0</v>
      </c>
      <c r="HM95" s="8">
        <f>SUMIF($OE$6:$OE$86,$B95,HM$6:HM$86)</f>
        <v>0</v>
      </c>
      <c r="HN95" s="8">
        <f>SUMIF($OE$6:$OE$86,$B95,HN$6:HN$86)</f>
        <v>0</v>
      </c>
      <c r="HO95" s="8">
        <f>SUMIF($OE$6:$OE$86,$B95,HO$6:HO$86)</f>
        <v>0</v>
      </c>
      <c r="HP95" s="8">
        <f>SUMIF($OE$6:$OE$86,$B95,HP$6:HP$86)</f>
        <v>0</v>
      </c>
      <c r="HQ95" s="8">
        <f>SUMIF($OE$6:$OE$86,$B95,HQ$6:HQ$86)</f>
        <v>0</v>
      </c>
      <c r="HR95" s="8">
        <f>SUMIF($OE$6:$OE$86,$B95,HR$6:HR$86)</f>
        <v>0</v>
      </c>
      <c r="HS95" s="8">
        <f>SUMIF($OE$6:$OE$86,$B95,HS$6:HS$86)</f>
        <v>0</v>
      </c>
      <c r="HT95" s="8">
        <f>SUMIF($OE$6:$OE$86,$B95,HT$6:HT$86)</f>
        <v>0</v>
      </c>
      <c r="HU95" s="8">
        <f>SUMIF($OE$6:$OE$86,$B95,HU$6:HU$86)</f>
        <v>0</v>
      </c>
      <c r="HV95" s="8">
        <f>SUMIF($OE$6:$OE$86,$B95,HV$6:HV$86)</f>
        <v>0</v>
      </c>
      <c r="HW95" s="8">
        <f>SUMIF($OE$6:$OE$86,$B95,HW$6:HW$86)</f>
        <v>0</v>
      </c>
      <c r="HX95" s="8">
        <f>SUMIF($OE$6:$OE$86,$B95,HX$6:HX$86)</f>
        <v>0</v>
      </c>
      <c r="HY95" s="8">
        <f>SUMIF($OE$6:$OE$86,$B95,HY$6:HY$86)</f>
        <v>0</v>
      </c>
      <c r="HZ95" s="8">
        <f>SUMIF($OE$6:$OE$86,$B95,HZ$6:HZ$86)</f>
        <v>0</v>
      </c>
      <c r="IA95" s="8">
        <f>SUMIF($OE$6:$OE$86,$B95,IA$6:IA$86)</f>
        <v>0</v>
      </c>
      <c r="IB95" s="8">
        <f>SUMIF($OE$6:$OE$86,$B95,IB$6:IB$86)</f>
        <v>0</v>
      </c>
      <c r="IC95" s="8">
        <f>SUMIF($OE$6:$OE$86,$B95,IC$6:IC$86)</f>
        <v>0</v>
      </c>
      <c r="ID95" s="8">
        <f>SUMIF($OE$6:$OE$86,$B95,ID$6:ID$86)</f>
        <v>0</v>
      </c>
      <c r="IE95" s="8">
        <f>SUMIF($OE$6:$OE$86,$B95,IE$6:IE$86)</f>
        <v>0</v>
      </c>
      <c r="IF95" s="8">
        <f>SUMIF($OE$6:$OE$86,$B95,IF$6:IF$86)</f>
        <v>0</v>
      </c>
      <c r="IG95" s="8">
        <f>SUMIF($OE$6:$OE$86,$B95,IG$6:IG$86)</f>
        <v>0</v>
      </c>
      <c r="IH95" s="8">
        <f>SUMIF($OE$6:$OE$86,$B95,IH$6:IH$86)</f>
        <v>0</v>
      </c>
      <c r="II95" s="8">
        <f>SUMIF($OE$6:$OE$86,$B95,II$6:II$86)</f>
        <v>0</v>
      </c>
      <c r="IJ95" s="8">
        <f>SUMIF($OE$6:$OE$86,$B95,IJ$6:IJ$86)</f>
        <v>0</v>
      </c>
      <c r="IK95" s="8">
        <f>SUMIF($OE$6:$OE$86,$B95,IK$6:IK$86)</f>
        <v>0</v>
      </c>
      <c r="IL95" s="8">
        <f>SUMIF($OE$6:$OE$86,$B95,IL$6:IL$86)</f>
        <v>0</v>
      </c>
      <c r="IM95" s="8">
        <f>SUMIF($OE$6:$OE$86,$B95,IM$6:IM$86)</f>
        <v>0</v>
      </c>
      <c r="IN95" s="8">
        <f>SUMIF($OE$6:$OE$86,$B95,IN$6:IN$86)</f>
        <v>0</v>
      </c>
      <c r="IO95" s="8">
        <f>SUMIF($OE$6:$OE$86,$B95,IO$6:IO$86)</f>
        <v>0</v>
      </c>
      <c r="IP95" s="8">
        <f>SUMIF($OE$6:$OE$86,$B95,IP$6:IP$86)</f>
        <v>0</v>
      </c>
      <c r="IQ95" s="8">
        <f>SUMIF($OE$6:$OE$86,$B95,IQ$6:IQ$86)</f>
        <v>0</v>
      </c>
      <c r="IR95" s="8">
        <f>SUMIF($OE$6:$OE$86,$B95,IR$6:IR$86)</f>
        <v>0</v>
      </c>
      <c r="IS95" s="8">
        <f>SUMIF($OE$6:$OE$86,$B95,IS$6:IS$86)</f>
        <v>0</v>
      </c>
      <c r="IT95" s="8">
        <f>SUMIF($OE$6:$OE$86,$B95,IT$6:IT$86)</f>
        <v>0</v>
      </c>
      <c r="IU95" s="8">
        <f>SUMIF($OE$6:$OE$86,$B95,IU$6:IU$86)</f>
        <v>0</v>
      </c>
      <c r="IV95" s="8">
        <f>SUMIF($OE$6:$OE$86,$B95,IV$6:IV$86)</f>
        <v>0</v>
      </c>
      <c r="IW95" s="8">
        <f>SUMIF($OE$6:$OE$86,$B95,IW$6:IW$86)</f>
        <v>0</v>
      </c>
      <c r="IX95" s="8">
        <f>SUMIF($OE$6:$OE$86,$B95,IX$6:IX$86)</f>
        <v>0</v>
      </c>
      <c r="IY95" s="8">
        <f>SUMIF($OE$6:$OE$86,$B95,IY$6:IY$86)</f>
        <v>0</v>
      </c>
      <c r="IZ95" s="8">
        <f>SUMIF($OE$6:$OE$86,$B95,IZ$6:IZ$86)</f>
        <v>0</v>
      </c>
      <c r="JA95" s="8">
        <f>SUMIF($OE$6:$OE$86,$B95,JA$6:JA$86)</f>
        <v>0</v>
      </c>
      <c r="JB95" s="8">
        <f>SUMIF($OE$6:$OE$86,$B95,JB$6:JB$86)</f>
        <v>0</v>
      </c>
      <c r="JC95" s="8">
        <f>SUMIF($OE$6:$OE$86,$B95,JC$6:JC$86)</f>
        <v>0</v>
      </c>
      <c r="JD95" s="8">
        <f>SUMIF($OE$6:$OE$86,$B95,JD$6:JD$86)</f>
        <v>0</v>
      </c>
      <c r="JE95" s="8">
        <f>SUMIF($OE$6:$OE$86,$B95,JE$6:JE$86)</f>
        <v>0</v>
      </c>
      <c r="JF95" s="8">
        <f>SUMIF($OE$6:$OE$86,$B95,JF$6:JF$86)</f>
        <v>0</v>
      </c>
      <c r="JG95" s="8">
        <f>SUMIF($OE$6:$OE$86,$B95,JG$6:JG$86)</f>
        <v>0</v>
      </c>
      <c r="JH95" s="8">
        <f>SUMIF($OE$6:$OE$86,$B95,JH$6:JH$86)</f>
        <v>0</v>
      </c>
      <c r="JI95" s="8">
        <f>SUMIF($OE$6:$OE$86,$B95,JI$6:JI$86)</f>
        <v>0</v>
      </c>
      <c r="JJ95" s="8">
        <f>SUMIF($OE$6:$OE$86,$B95,JJ$6:JJ$86)</f>
        <v>0</v>
      </c>
      <c r="JK95" s="8">
        <f>SUMIF($OE$6:$OE$86,$B95,JK$6:JK$86)</f>
        <v>0</v>
      </c>
      <c r="JL95" s="8">
        <f>SUMIF($OE$6:$OE$86,$B95,JL$6:JL$86)</f>
        <v>0</v>
      </c>
      <c r="JM95" s="8">
        <f>SUMIF($OE$6:$OE$86,$B95,JM$6:JM$86)</f>
        <v>0</v>
      </c>
      <c r="JN95" s="8">
        <f>SUMIF($OE$6:$OE$86,$B95,JN$6:JN$86)</f>
        <v>0</v>
      </c>
      <c r="JO95" s="8">
        <f>SUMIF($OE$6:$OE$86,$B95,JO$6:JO$86)</f>
        <v>0</v>
      </c>
      <c r="JP95" s="8">
        <f>SUMIF($OE$6:$OE$86,$B95,JP$6:JP$86)</f>
        <v>0</v>
      </c>
      <c r="JQ95" s="8">
        <f>SUMIF($OE$6:$OE$86,$B95,JQ$6:JQ$86)</f>
        <v>0</v>
      </c>
      <c r="JR95" s="8">
        <f>SUMIF($OE$6:$OE$86,$B95,JR$6:JR$86)</f>
        <v>0</v>
      </c>
      <c r="JS95" s="8">
        <f>SUMIF($OE$6:$OE$86,$B95,JS$6:JS$86)</f>
        <v>0</v>
      </c>
      <c r="JT95" s="8">
        <f>SUMIF($OE$6:$OE$86,$B95,JT$6:JT$86)</f>
        <v>0</v>
      </c>
      <c r="JU95" s="8">
        <f>SUMIF($OE$6:$OE$86,$B95,JU$6:JU$86)</f>
        <v>0</v>
      </c>
      <c r="JV95" s="8">
        <f>SUMIF($OE$6:$OE$86,$B95,JV$6:JV$86)</f>
        <v>0</v>
      </c>
      <c r="JW95" s="8">
        <f>SUMIF($OE$6:$OE$86,$B95,JW$6:JW$86)</f>
        <v>0</v>
      </c>
      <c r="JX95" s="8">
        <f>SUMIF($OE$6:$OE$86,$B95,JX$6:JX$86)</f>
        <v>0</v>
      </c>
      <c r="JY95" s="8">
        <f>SUMIF($OE$6:$OE$86,$B95,JY$6:JY$86)</f>
        <v>0</v>
      </c>
      <c r="JZ95" s="8">
        <f>SUMIF($OE$6:$OE$86,$B95,JZ$6:JZ$86)</f>
        <v>0</v>
      </c>
      <c r="KA95" s="8">
        <f>SUMIF($OE$6:$OE$86,$B95,KA$6:KA$86)</f>
        <v>0</v>
      </c>
      <c r="KB95" s="8">
        <f>SUMIF($OE$6:$OE$86,$B95,KB$6:KB$86)</f>
        <v>0</v>
      </c>
      <c r="KC95" s="8">
        <f>SUMIF($OE$6:$OE$86,$B95,KC$6:KC$86)</f>
        <v>0</v>
      </c>
      <c r="KD95" s="8">
        <f>SUMIF($OE$6:$OE$86,$B95,KD$6:KD$86)</f>
        <v>0</v>
      </c>
      <c r="KE95" s="8">
        <f>SUMIF($OE$6:$OE$86,$B95,KE$6:KE$86)</f>
        <v>0</v>
      </c>
      <c r="KF95" s="8">
        <f>SUMIF($OE$6:$OE$86,$B95,KF$6:KF$86)</f>
        <v>0</v>
      </c>
      <c r="KG95" s="8">
        <f>SUMIF($OE$6:$OE$86,$B95,KG$6:KG$86)</f>
        <v>0</v>
      </c>
      <c r="KH95" s="8">
        <f>SUMIF($OE$6:$OE$86,$B95,KH$6:KH$86)</f>
        <v>0</v>
      </c>
      <c r="KI95" s="8">
        <f>SUMIF($OE$6:$OE$86,$B95,KI$6:KI$86)</f>
        <v>0</v>
      </c>
      <c r="KJ95" s="8">
        <f>SUMIF($OE$6:$OE$86,$B95,KJ$6:KJ$86)</f>
        <v>0</v>
      </c>
      <c r="KK95" s="8">
        <f>SUMIF($OE$6:$OE$86,$B95,KK$6:KK$86)</f>
        <v>0</v>
      </c>
      <c r="KL95" s="8">
        <f>SUMIF($OE$6:$OE$86,$B95,KL$6:KL$86)</f>
        <v>0</v>
      </c>
      <c r="KM95" s="8">
        <f>SUMIF($OE$6:$OE$86,$B95,KM$6:KM$86)</f>
        <v>0</v>
      </c>
      <c r="KN95" s="8">
        <f>SUMIF($OE$6:$OE$86,$B95,KN$6:KN$86)</f>
        <v>0</v>
      </c>
      <c r="KO95" s="8">
        <f>SUMIF($OE$6:$OE$86,$B95,KO$6:KO$86)</f>
        <v>0</v>
      </c>
      <c r="KP95" s="8">
        <f>SUMIF($OE$6:$OE$86,$B95,KP$6:KP$86)</f>
        <v>0</v>
      </c>
      <c r="KQ95" s="8">
        <f>SUMIF($OE$6:$OE$86,$B95,KQ$6:KQ$86)</f>
        <v>0</v>
      </c>
      <c r="KR95" s="8">
        <f>SUMIF($OE$6:$OE$86,$B95,KR$6:KR$86)</f>
        <v>0</v>
      </c>
      <c r="KS95" s="8">
        <f>SUMIF($OE$6:$OE$86,$B95,KS$6:KS$86)</f>
        <v>0</v>
      </c>
      <c r="KT95" s="8">
        <f>SUMIF($OE$6:$OE$86,$B95,KT$6:KT$86)</f>
        <v>0</v>
      </c>
      <c r="KU95" s="8">
        <f>SUMIF($OE$6:$OE$86,$B95,KU$6:KU$86)</f>
        <v>0</v>
      </c>
      <c r="KV95" s="8">
        <f>SUMIF($OE$6:$OE$86,$B95,KV$6:KV$86)</f>
        <v>0</v>
      </c>
      <c r="KW95" s="8">
        <f>SUMIF($OE$6:$OE$86,$B95,KW$6:KW$86)</f>
        <v>0</v>
      </c>
      <c r="KX95" s="8">
        <f>SUMIF($OE$6:$OE$86,$B95,KX$6:KX$86)</f>
        <v>0</v>
      </c>
      <c r="KY95" s="8">
        <f>SUMIF($OE$6:$OE$86,$B95,KY$6:KY$86)</f>
        <v>0</v>
      </c>
      <c r="KZ95" s="8">
        <f>SUMIF($OE$6:$OE$86,$B95,KZ$6:KZ$86)</f>
        <v>0</v>
      </c>
      <c r="LA95" s="8">
        <f>SUMIF($OE$6:$OE$86,$B95,LA$6:LA$86)</f>
        <v>0</v>
      </c>
      <c r="LB95" s="8">
        <f>SUMIF($OE$6:$OE$86,$B95,LB$6:LB$86)</f>
        <v>0</v>
      </c>
      <c r="LC95" s="8">
        <f>SUMIF($OE$6:$OE$86,$B95,LC$6:LC$86)</f>
        <v>0</v>
      </c>
      <c r="LD95" s="8">
        <f>SUMIF($OE$6:$OE$86,$B95,LD$6:LD$86)</f>
        <v>0</v>
      </c>
      <c r="LE95" s="8">
        <f>SUMIF($OE$6:$OE$86,$B95,LE$6:LE$86)</f>
        <v>0</v>
      </c>
      <c r="LF95" s="8">
        <f>SUMIF($OE$6:$OE$86,$B95,LF$6:LF$86)</f>
        <v>0</v>
      </c>
      <c r="LG95" s="8">
        <f>SUMIF($OE$6:$OE$86,$B95,LG$6:LG$86)</f>
        <v>0</v>
      </c>
      <c r="LH95" s="8">
        <f>SUMIF($OE$6:$OE$86,$B95,LH$6:LH$86)</f>
        <v>0</v>
      </c>
      <c r="LI95" s="8">
        <f>SUMIF($OE$6:$OE$86,$B95,LI$6:LI$86)</f>
        <v>0</v>
      </c>
      <c r="LJ95" s="8">
        <f>SUMIF($OE$6:$OE$86,$B95,LJ$6:LJ$86)</f>
        <v>0</v>
      </c>
      <c r="LK95" s="8">
        <f>SUMIF($OE$6:$OE$86,$B95,LK$6:LK$86)</f>
        <v>0</v>
      </c>
      <c r="LL95" s="8">
        <f>SUMIF($OE$6:$OE$86,$B95,LL$6:LL$86)</f>
        <v>0</v>
      </c>
      <c r="LM95" s="8">
        <f>SUMIF($OE$6:$OE$86,$B95,LM$6:LM$86)</f>
        <v>0</v>
      </c>
      <c r="LN95" s="8">
        <f>SUMIF($OE$6:$OE$86,$B95,LN$6:LN$86)</f>
        <v>0</v>
      </c>
      <c r="LO95" s="8">
        <f>SUMIF($OE$6:$OE$86,$B95,LO$6:LO$86)</f>
        <v>0</v>
      </c>
      <c r="LP95" s="8">
        <f>SUMIF($OE$6:$OE$86,$B95,LP$6:LP$86)</f>
        <v>0</v>
      </c>
      <c r="LQ95" s="8">
        <f>SUMIF($OE$6:$OE$86,$B95,LQ$6:LQ$86)</f>
        <v>0</v>
      </c>
      <c r="LR95" s="8">
        <f>SUMIF($OE$6:$OE$86,$B95,LR$6:LR$86)</f>
        <v>0</v>
      </c>
      <c r="LS95" s="8">
        <f>SUMIF($OE$6:$OE$86,$B95,LS$6:LS$86)</f>
        <v>0</v>
      </c>
      <c r="LT95" s="8">
        <f>SUMIF($OE$6:$OE$86,$B95,LT$6:LT$86)</f>
        <v>0</v>
      </c>
      <c r="LU95" s="8">
        <f>SUMIF($OE$6:$OE$86,$B95,LU$6:LU$86)</f>
        <v>0</v>
      </c>
      <c r="LV95" s="8">
        <f>SUMIF($OE$6:$OE$86,$B95,LV$6:LV$86)</f>
        <v>0</v>
      </c>
      <c r="LW95" s="8">
        <f>SUMIF($OE$6:$OE$86,$B95,LW$6:LW$86)</f>
        <v>0</v>
      </c>
      <c r="LX95" s="8">
        <f>SUMIF($OE$6:$OE$86,$B95,LX$6:LX$86)</f>
        <v>0</v>
      </c>
      <c r="LY95" s="8">
        <f>SUMIF($OE$6:$OE$86,$B95,LY$6:LY$86)</f>
        <v>0</v>
      </c>
      <c r="LZ95" s="8">
        <f>SUMIF($OE$6:$OE$86,$B95,LZ$6:LZ$86)</f>
        <v>0</v>
      </c>
      <c r="MA95" s="8">
        <f>SUMIF($OE$6:$OE$86,$B95,MA$6:MA$86)</f>
        <v>0</v>
      </c>
      <c r="MB95" s="8">
        <f>SUMIF($OE$6:$OE$86,$B95,MB$6:MB$86)</f>
        <v>0</v>
      </c>
      <c r="MC95" s="8">
        <f>SUMIF($OE$6:$OE$86,$B95,MC$6:MC$86)</f>
        <v>0</v>
      </c>
      <c r="MD95" s="8">
        <f>SUMIF($OE$6:$OE$86,$B95,MD$6:MD$86)</f>
        <v>0</v>
      </c>
      <c r="ME95" s="8">
        <f>SUMIF($OE$6:$OE$86,$B95,ME$6:ME$86)</f>
        <v>0</v>
      </c>
      <c r="MF95" s="8">
        <f>SUMIF($OE$6:$OE$86,$B95,MF$6:MF$86)</f>
        <v>0</v>
      </c>
      <c r="MG95" s="8">
        <f>SUMIF($OE$6:$OE$86,$B95,MG$6:MG$86)</f>
        <v>0</v>
      </c>
      <c r="MH95" s="8">
        <f>SUMIF($OE$6:$OE$86,$B95,MH$6:MH$86)</f>
        <v>0</v>
      </c>
      <c r="MI95" s="8">
        <f>SUMIF($OE$6:$OE$86,$B95,MI$6:MI$86)</f>
        <v>0</v>
      </c>
      <c r="MJ95" s="8">
        <f>SUMIF($OE$6:$OE$86,$B95,MJ$6:MJ$86)</f>
        <v>0</v>
      </c>
      <c r="MK95" s="8">
        <f>SUMIF($OE$6:$OE$86,$B95,MK$6:MK$86)</f>
        <v>0</v>
      </c>
      <c r="ML95" s="8">
        <f>SUMIF($OE$6:$OE$86,$B95,ML$6:ML$86)</f>
        <v>0</v>
      </c>
      <c r="MM95" s="8">
        <f>SUMIF($OE$6:$OE$86,$B95,MM$6:MM$86)</f>
        <v>0</v>
      </c>
      <c r="MN95" s="8">
        <f>SUMIF($OE$6:$OE$86,$B95,MN$6:MN$86)</f>
        <v>0</v>
      </c>
      <c r="MO95" s="8">
        <f>SUMIF($OE$6:$OE$86,$B95,MO$6:MO$86)</f>
        <v>0</v>
      </c>
      <c r="MP95" s="8">
        <f>SUMIF($OE$6:$OE$86,$B95,MP$6:MP$86)</f>
        <v>0</v>
      </c>
      <c r="MQ95" s="8">
        <f>SUMIF($OE$6:$OE$86,$B95,MQ$6:MQ$86)</f>
        <v>0</v>
      </c>
      <c r="MR95" s="8">
        <f>SUMIF($OE$6:$OE$86,$B95,MR$6:MR$86)</f>
        <v>0</v>
      </c>
      <c r="MS95" s="8">
        <f>SUMIF($OE$6:$OE$86,$B95,MS$6:MS$86)</f>
        <v>0</v>
      </c>
      <c r="MT95" s="8">
        <f>SUMIF($OE$6:$OE$86,$B95,MT$6:MT$86)</f>
        <v>0</v>
      </c>
      <c r="MU95" s="8">
        <f>SUMIF($OE$6:$OE$86,$B95,MU$6:MU$86)</f>
        <v>0</v>
      </c>
      <c r="MV95" s="8">
        <f>SUMIF($OE$6:$OE$86,$B95,MV$6:MV$86)</f>
        <v>0</v>
      </c>
      <c r="MW95" s="8">
        <f>SUMIF($OE$6:$OE$86,$B95,MW$6:MW$86)</f>
        <v>0</v>
      </c>
      <c r="MX95" s="8">
        <f>SUMIF($OE$6:$OE$86,$B95,MX$6:MX$86)</f>
        <v>0</v>
      </c>
      <c r="MY95" s="8">
        <f>SUMIF($OE$6:$OE$86,$B95,MY$6:MY$86)</f>
        <v>0</v>
      </c>
      <c r="MZ95" s="8">
        <f>SUMIF($OE$6:$OE$86,$B95,MZ$6:MZ$86)</f>
        <v>0</v>
      </c>
      <c r="NA95" s="8">
        <f>SUMIF($OE$6:$OE$86,$B95,NA$6:NA$86)</f>
        <v>0</v>
      </c>
      <c r="NB95" s="8">
        <f>SUMIF($OE$6:$OE$86,$B95,NB$6:NB$86)</f>
        <v>0</v>
      </c>
      <c r="NC95" s="8">
        <f>SUMIF($OE$6:$OE$86,$B95,NC$6:NC$86)</f>
        <v>0</v>
      </c>
      <c r="ND95" s="8">
        <f>SUMIF($OE$6:$OE$86,$B95,ND$6:ND$86)</f>
        <v>0</v>
      </c>
      <c r="NE95" s="8">
        <f>SUMIF($OE$6:$OE$86,$B95,NE$6:NE$86)</f>
        <v>0</v>
      </c>
      <c r="NF95" s="8">
        <f>SUMIF($OE$6:$OE$86,$B95,NF$6:NF$86)</f>
        <v>0</v>
      </c>
      <c r="NG95" s="8">
        <f>SUMIF($OE$6:$OE$86,$B95,NG$6:NG$86)</f>
        <v>0</v>
      </c>
      <c r="NH95" s="8">
        <f>SUMIF($OE$6:$OE$86,$B95,NH$6:NH$86)</f>
        <v>0</v>
      </c>
      <c r="NI95" s="8">
        <f>SUMIF($OE$6:$OE$86,$B95,NI$6:NI$86)</f>
        <v>0</v>
      </c>
      <c r="NJ95" s="8">
        <f>SUMIF($OE$6:$OE$86,$B95,NJ$6:NJ$86)</f>
        <v>0</v>
      </c>
      <c r="NK95" s="8">
        <f>SUMIF($OE$6:$OE$86,$B95,NK$6:NK$86)</f>
        <v>0</v>
      </c>
      <c r="NL95" s="8">
        <f>SUMIF($OE$6:$OE$86,$B95,NL$6:NL$86)</f>
        <v>0</v>
      </c>
      <c r="NM95" s="8">
        <f>SUMIF($OE$6:$OE$86,$B95,NM$6:NM$86)</f>
        <v>0</v>
      </c>
      <c r="NN95" s="8">
        <f>SUMIF($OE$6:$OE$86,$B95,NN$6:NN$86)</f>
        <v>0</v>
      </c>
      <c r="NO95" s="8">
        <f>SUMIF($OE$6:$OE$86,$B95,NO$6:NO$86)</f>
        <v>0</v>
      </c>
      <c r="NP95" s="8">
        <f>SUMIF($OE$6:$OE$86,$B95,NP$6:NP$86)</f>
        <v>0</v>
      </c>
      <c r="NQ95" s="8">
        <f>SUMIF($OE$6:$OE$86,$B95,NQ$6:NQ$86)</f>
        <v>0</v>
      </c>
      <c r="NR95" s="8">
        <f>SUMIF($OE$6:$OE$86,$B95,NR$6:NR$86)</f>
        <v>0</v>
      </c>
      <c r="NS95" s="8">
        <f>SUMIF($OE$6:$OE$86,$B95,NS$6:NS$86)</f>
        <v>0</v>
      </c>
      <c r="NT95" s="8">
        <f>SUMIF($OE$6:$OE$86,$B95,NT$6:NT$86)</f>
        <v>0</v>
      </c>
      <c r="NU95" s="8">
        <f>SUMIF($OE$6:$OE$86,$B95,NU$6:NU$86)</f>
        <v>0</v>
      </c>
      <c r="NV95" s="8">
        <f>SUMIF($OE$6:$OE$86,$B95,NV$6:NV$86)</f>
        <v>0</v>
      </c>
      <c r="NW95" s="8">
        <f>SUMIF($OE$6:$OE$86,$B95,NW$6:NW$86)</f>
        <v>0</v>
      </c>
      <c r="NX95" s="8">
        <f>SUMIF($OE$6:$OE$86,$B95,NX$6:NX$86)</f>
        <v>0</v>
      </c>
      <c r="NY95" s="8">
        <f>SUMIF($OE$6:$OE$86,$B95,NY$6:NY$86)</f>
        <v>0</v>
      </c>
      <c r="NZ95" s="8">
        <f>SUMIF($OE$6:$OE$86,$B95,NZ$6:NZ$86)</f>
        <v>0</v>
      </c>
      <c r="OA95" s="8">
        <f>SUMIF($OE$6:$OE$86,$B95,OA$6:OA$86)</f>
        <v>0</v>
      </c>
    </row>
    <row r="96" spans="1:412" hidden="1" x14ac:dyDescent="0.2">
      <c r="B96" s="8" t="str">
        <f>'[48]Parameter 2020'!B18</f>
        <v>Gandul24</v>
      </c>
      <c r="Z96" s="8">
        <f>SUMIF($OE$6:$OE$86,$B96,Z$6:Z$86)</f>
        <v>0</v>
      </c>
      <c r="AA96" s="8">
        <f>SUMIF($OE$6:$OE$86,$B96,AA$6:AA$86)</f>
        <v>0</v>
      </c>
      <c r="AB96" s="8">
        <f>SUMIF($OE$6:$OE$86,$B96,AB$6:AB$86)</f>
        <v>0</v>
      </c>
      <c r="AC96" s="8">
        <f>SUMIF($OE$6:$OE$86,$B96,AC$6:AC$86)</f>
        <v>0</v>
      </c>
      <c r="AD96" s="8">
        <f>SUMIF($OE$6:$OE$86,$B96,AD$6:AD$86)</f>
        <v>0</v>
      </c>
      <c r="AE96" s="8">
        <f>SUMIF($OE$6:$OE$86,$B96,AE$6:AE$86)</f>
        <v>0</v>
      </c>
      <c r="AF96" s="8">
        <f>SUMIF($OE$6:$OE$86,$B96,AF$6:AF$86)</f>
        <v>0</v>
      </c>
      <c r="AG96" s="8">
        <f>SUMIF($OE$6:$OE$86,$B96,AG$6:AG$86)</f>
        <v>0</v>
      </c>
      <c r="AH96" s="8">
        <f>SUMIF($OE$6:$OE$86,$B96,AH$6:AH$86)</f>
        <v>0</v>
      </c>
      <c r="AI96" s="8">
        <f>SUMIF($OE$6:$OE$86,$B96,AI$6:AI$86)</f>
        <v>0</v>
      </c>
      <c r="AJ96" s="8">
        <f>SUMIF($OE$6:$OE$86,$B96,AJ$6:AJ$86)</f>
        <v>0</v>
      </c>
      <c r="AK96" s="8">
        <f>SUMIF($OE$6:$OE$86,$B96,AK$6:AK$86)</f>
        <v>0</v>
      </c>
      <c r="AL96" s="8">
        <f>SUMIF($OE$6:$OE$86,$B96,AL$6:AL$86)</f>
        <v>0</v>
      </c>
      <c r="AM96" s="8">
        <f>SUMIF($OE$6:$OE$86,$B96,AM$6:AM$86)</f>
        <v>0</v>
      </c>
      <c r="AN96" s="8">
        <f>SUMIF($OE$6:$OE$86,$B96,AN$6:AN$86)</f>
        <v>0</v>
      </c>
      <c r="AO96" s="8">
        <f>SUMIF($OE$6:$OE$86,$B96,AO$6:AO$86)</f>
        <v>0</v>
      </c>
      <c r="AP96" s="8">
        <f>SUMIF($OE$6:$OE$86,$B96,AP$6:AP$86)</f>
        <v>0</v>
      </c>
      <c r="AQ96" s="8">
        <f>SUMIF($OE$6:$OE$86,$B96,AQ$6:AQ$86)</f>
        <v>0</v>
      </c>
      <c r="AR96" s="8">
        <f>SUMIF($OE$6:$OE$86,$B96,AR$6:AR$86)</f>
        <v>0</v>
      </c>
      <c r="AS96" s="8">
        <f>SUMIF($OE$6:$OE$86,$B96,AS$6:AS$86)</f>
        <v>0</v>
      </c>
      <c r="AT96" s="8">
        <f>SUMIF($OE$6:$OE$86,$B96,AT$6:AT$86)</f>
        <v>0</v>
      </c>
      <c r="AU96" s="8">
        <f>SUMIF($OE$6:$OE$86,$B96,AU$6:AU$86)</f>
        <v>0</v>
      </c>
      <c r="AV96" s="8">
        <f>SUMIF($OE$6:$OE$86,$B96,AV$6:AV$86)</f>
        <v>0</v>
      </c>
      <c r="AW96" s="8">
        <f>SUMIF($OE$6:$OE$86,$B96,AW$6:AW$86)</f>
        <v>0</v>
      </c>
      <c r="AX96" s="8">
        <f>SUMIF($OE$6:$OE$86,$B96,AX$6:AX$86)</f>
        <v>0</v>
      </c>
      <c r="AY96" s="8">
        <f>SUMIF($OE$6:$OE$86,$B96,AY$6:AY$86)</f>
        <v>0</v>
      </c>
      <c r="AZ96" s="8">
        <f>SUMIF($OE$6:$OE$86,$B96,AZ$6:AZ$86)</f>
        <v>0</v>
      </c>
      <c r="BA96" s="8">
        <f>SUMIF($OE$6:$OE$86,$B96,BA$6:BA$86)</f>
        <v>0</v>
      </c>
      <c r="BB96" s="8">
        <f>SUMIF($OE$6:$OE$86,$B96,BB$6:BB$86)</f>
        <v>0</v>
      </c>
      <c r="BC96" s="8">
        <f>SUMIF($OE$6:$OE$86,$B96,BC$6:BC$86)</f>
        <v>0</v>
      </c>
      <c r="BD96" s="8">
        <f>SUMIF($OE$6:$OE$86,$B96,BD$6:BD$86)</f>
        <v>0</v>
      </c>
      <c r="BE96" s="8">
        <f>SUMIF($OE$6:$OE$86,$B96,BE$6:BE$86)</f>
        <v>0</v>
      </c>
      <c r="BF96" s="8">
        <f>SUMIF($OE$6:$OE$86,$B96,BF$6:BF$86)</f>
        <v>0</v>
      </c>
      <c r="BG96" s="8">
        <f>SUMIF($OE$6:$OE$86,$B96,BG$6:BG$86)</f>
        <v>0</v>
      </c>
      <c r="BH96" s="8">
        <f>SUMIF($OE$6:$OE$86,$B96,BH$6:BH$86)</f>
        <v>0</v>
      </c>
      <c r="BI96" s="8">
        <f>SUMIF($OE$6:$OE$86,$B96,BI$6:BI$86)</f>
        <v>0</v>
      </c>
      <c r="BJ96" s="8">
        <f>SUMIF($OE$6:$OE$86,$B96,BJ$6:BJ$86)</f>
        <v>0</v>
      </c>
      <c r="BK96" s="8">
        <f>SUMIF($OE$6:$OE$86,$B96,BK$6:BK$86)</f>
        <v>0</v>
      </c>
      <c r="BL96" s="8">
        <f>SUMIF($OE$6:$OE$86,$B96,BL$6:BL$86)</f>
        <v>0</v>
      </c>
      <c r="BM96" s="8">
        <f>SUMIF($OE$6:$OE$86,$B96,BM$6:BM$86)</f>
        <v>0</v>
      </c>
      <c r="BN96" s="8">
        <f>SUMIF($OE$6:$OE$86,$B96,BN$6:BN$86)</f>
        <v>0</v>
      </c>
      <c r="BO96" s="8">
        <f>SUMIF($OE$6:$OE$86,$B96,BO$6:BO$86)</f>
        <v>0</v>
      </c>
      <c r="BP96" s="8">
        <f>SUMIF($OE$6:$OE$86,$B96,BP$6:BP$86)</f>
        <v>0</v>
      </c>
      <c r="BQ96" s="8">
        <f>SUMIF($OE$6:$OE$86,$B96,BQ$6:BQ$86)</f>
        <v>0</v>
      </c>
      <c r="BR96" s="8">
        <f>SUMIF($OE$6:$OE$86,$B96,BR$6:BR$86)</f>
        <v>0</v>
      </c>
      <c r="BS96" s="8">
        <f>SUMIF($OE$6:$OE$86,$B96,BS$6:BS$86)</f>
        <v>0</v>
      </c>
      <c r="BT96" s="8">
        <f>SUMIF($OE$6:$OE$86,$B96,BT$6:BT$86)</f>
        <v>0</v>
      </c>
      <c r="BU96" s="8">
        <f>SUMIF($OE$6:$OE$86,$B96,BU$6:BU$86)</f>
        <v>0</v>
      </c>
      <c r="BV96" s="8">
        <f>SUMIF($OE$6:$OE$86,$B96,BV$6:BV$86)</f>
        <v>0</v>
      </c>
      <c r="BW96" s="8">
        <f>SUMIF($OE$6:$OE$86,$B96,BW$6:BW$86)</f>
        <v>0</v>
      </c>
      <c r="BX96" s="8">
        <f>SUMIF($OE$6:$OE$86,$B96,BX$6:BX$86)</f>
        <v>0</v>
      </c>
      <c r="BY96" s="8">
        <f>SUMIF($OE$6:$OE$86,$B96,BY$6:BY$86)</f>
        <v>0</v>
      </c>
      <c r="BZ96" s="8">
        <f>SUMIF($OE$6:$OE$86,$B96,BZ$6:BZ$86)</f>
        <v>0</v>
      </c>
      <c r="CA96" s="8">
        <f>SUMIF($OE$6:$OE$86,$B96,CA$6:CA$86)</f>
        <v>0</v>
      </c>
      <c r="CB96" s="8">
        <f>SUMIF($OE$6:$OE$86,$B96,CB$6:CB$86)</f>
        <v>0</v>
      </c>
      <c r="CC96" s="8">
        <f>SUMIF($OE$6:$OE$86,$B96,CC$6:CC$86)</f>
        <v>0</v>
      </c>
      <c r="CD96" s="8">
        <f>SUMIF($OE$6:$OE$86,$B96,CD$6:CD$86)</f>
        <v>0</v>
      </c>
      <c r="CE96" s="8">
        <f>SUMIF($OE$6:$OE$86,$B96,CE$6:CE$86)</f>
        <v>0</v>
      </c>
      <c r="CF96" s="8">
        <f>SUMIF($OE$6:$OE$86,$B96,CF$6:CF$86)</f>
        <v>0</v>
      </c>
      <c r="CG96" s="8">
        <f>SUMIF($OE$6:$OE$86,$B96,CG$6:CG$86)</f>
        <v>0</v>
      </c>
      <c r="CH96" s="8">
        <f>SUMIF($OE$6:$OE$86,$B96,CH$6:CH$86)</f>
        <v>0</v>
      </c>
      <c r="CI96" s="8">
        <f>SUMIF($OE$6:$OE$86,$B96,CI$6:CI$86)</f>
        <v>0</v>
      </c>
      <c r="CJ96" s="8">
        <f>SUMIF($OE$6:$OE$86,$B96,CJ$6:CJ$86)</f>
        <v>0</v>
      </c>
      <c r="CK96" s="8">
        <f>SUMIF($OE$6:$OE$86,$B96,CK$6:CK$86)</f>
        <v>0</v>
      </c>
      <c r="CL96" s="8">
        <f>SUMIF($OE$6:$OE$86,$B96,CL$6:CL$86)</f>
        <v>0</v>
      </c>
      <c r="CM96" s="8">
        <f>SUMIF($OE$6:$OE$86,$B96,CM$6:CM$86)</f>
        <v>0</v>
      </c>
      <c r="CN96" s="8">
        <f>SUMIF($OE$6:$OE$86,$B96,CN$6:CN$86)</f>
        <v>0</v>
      </c>
      <c r="CO96" s="8">
        <f>SUMIF($OE$6:$OE$86,$B96,CO$6:CO$86)</f>
        <v>0</v>
      </c>
      <c r="CP96" s="8">
        <f>SUMIF($OE$6:$OE$86,$B96,CP$6:CP$86)</f>
        <v>0</v>
      </c>
      <c r="CQ96" s="8">
        <f>SUMIF($OE$6:$OE$86,$B96,CQ$6:CQ$86)</f>
        <v>0</v>
      </c>
      <c r="CR96" s="8">
        <f>SUMIF($OE$6:$OE$86,$B96,CR$6:CR$86)</f>
        <v>0</v>
      </c>
      <c r="CS96" s="8">
        <f>SUMIF($OE$6:$OE$86,$B96,CS$6:CS$86)</f>
        <v>0</v>
      </c>
      <c r="CT96" s="8">
        <f>SUMIF($OE$6:$OE$86,$B96,CT$6:CT$86)</f>
        <v>0</v>
      </c>
      <c r="CU96" s="8">
        <f>SUMIF($OE$6:$OE$86,$B96,CU$6:CU$86)</f>
        <v>0</v>
      </c>
      <c r="CV96" s="8">
        <f>SUMIF($OE$6:$OE$86,$B96,CV$6:CV$86)</f>
        <v>0</v>
      </c>
      <c r="CW96" s="8">
        <f>SUMIF($OE$6:$OE$86,$B96,CW$6:CW$86)</f>
        <v>0</v>
      </c>
      <c r="CX96" s="8">
        <f>SUMIF($OE$6:$OE$86,$B96,CX$6:CX$86)</f>
        <v>0</v>
      </c>
      <c r="CY96" s="8">
        <f>SUMIF($OE$6:$OE$86,$B96,CY$6:CY$86)</f>
        <v>0</v>
      </c>
      <c r="CZ96" s="8">
        <f>SUMIF($OE$6:$OE$86,$B96,CZ$6:CZ$86)</f>
        <v>0</v>
      </c>
      <c r="DA96" s="8">
        <f>SUMIF($OE$6:$OE$86,$B96,DA$6:DA$86)</f>
        <v>0</v>
      </c>
      <c r="DB96" s="8">
        <f>SUMIF($OE$6:$OE$86,$B96,DB$6:DB$86)</f>
        <v>0</v>
      </c>
      <c r="DC96" s="8">
        <f>SUMIF($OE$6:$OE$86,$B96,DC$6:DC$86)</f>
        <v>0</v>
      </c>
      <c r="DD96" s="8">
        <f>SUMIF($OE$6:$OE$86,$B96,DD$6:DD$86)</f>
        <v>0</v>
      </c>
      <c r="DE96" s="8">
        <f>SUMIF($OE$6:$OE$86,$B96,DE$6:DE$86)</f>
        <v>0</v>
      </c>
      <c r="DF96" s="8">
        <f>SUMIF($OE$6:$OE$86,$B96,DF$6:DF$86)</f>
        <v>0</v>
      </c>
      <c r="DG96" s="8">
        <f>SUMIF($OE$6:$OE$86,$B96,DG$6:DG$86)</f>
        <v>0</v>
      </c>
      <c r="DH96" s="8">
        <f>SUMIF($OE$6:$OE$86,$B96,DH$6:DH$86)</f>
        <v>0</v>
      </c>
      <c r="DI96" s="8">
        <f>SUMIF($OE$6:$OE$86,$B96,DI$6:DI$86)</f>
        <v>0</v>
      </c>
      <c r="DJ96" s="8">
        <f>SUMIF($OE$6:$OE$86,$B96,DJ$6:DJ$86)</f>
        <v>0</v>
      </c>
      <c r="DK96" s="8">
        <f>SUMIF($OE$6:$OE$86,$B96,DK$6:DK$86)</f>
        <v>0</v>
      </c>
      <c r="DL96" s="8">
        <f>SUMIF($OE$6:$OE$86,$B96,DL$6:DL$86)</f>
        <v>0</v>
      </c>
      <c r="DM96" s="8">
        <f>SUMIF($OE$6:$OE$86,$B96,DM$6:DM$86)</f>
        <v>0</v>
      </c>
      <c r="DN96" s="8">
        <f>SUMIF($OE$6:$OE$86,$B96,DN$6:DN$86)</f>
        <v>0</v>
      </c>
      <c r="DO96" s="8">
        <f>SUMIF($OE$6:$OE$86,$B96,DO$6:DO$86)</f>
        <v>0</v>
      </c>
      <c r="DP96" s="8">
        <f>SUMIF($OE$6:$OE$86,$B96,DP$6:DP$86)</f>
        <v>0</v>
      </c>
      <c r="DQ96" s="8">
        <f>SUMIF($OE$6:$OE$86,$B96,DQ$6:DQ$86)</f>
        <v>0</v>
      </c>
      <c r="DR96" s="8">
        <f>SUMIF($OE$6:$OE$86,$B96,DR$6:DR$86)</f>
        <v>0</v>
      </c>
      <c r="DS96" s="8">
        <f>SUMIF($OE$6:$OE$86,$B96,DS$6:DS$86)</f>
        <v>0</v>
      </c>
      <c r="DT96" s="8">
        <f>SUMIF($OE$6:$OE$86,$B96,DT$6:DT$86)</f>
        <v>0</v>
      </c>
      <c r="DU96" s="8">
        <f>SUMIF($OE$6:$OE$86,$B96,DU$6:DU$86)</f>
        <v>0</v>
      </c>
      <c r="DV96" s="8">
        <f>SUMIF($OE$6:$OE$86,$B96,DV$6:DV$86)</f>
        <v>0</v>
      </c>
      <c r="DW96" s="8">
        <f>SUMIF($OE$6:$OE$86,$B96,DW$6:DW$86)</f>
        <v>0</v>
      </c>
      <c r="DX96" s="8">
        <f>SUMIF($OE$6:$OE$86,$B96,DX$6:DX$86)</f>
        <v>0</v>
      </c>
      <c r="DY96" s="8">
        <f>SUMIF($OE$6:$OE$86,$B96,DY$6:DY$86)</f>
        <v>0</v>
      </c>
      <c r="DZ96" s="8">
        <f>SUMIF($OE$6:$OE$86,$B96,DZ$6:DZ$86)</f>
        <v>0</v>
      </c>
      <c r="EA96" s="8">
        <f>SUMIF($OE$6:$OE$86,$B96,EA$6:EA$86)</f>
        <v>0</v>
      </c>
      <c r="EB96" s="8">
        <f>SUMIF($OE$6:$OE$86,$B96,EB$6:EB$86)</f>
        <v>0</v>
      </c>
      <c r="EC96" s="8">
        <f>SUMIF($OE$6:$OE$86,$B96,EC$6:EC$86)</f>
        <v>0</v>
      </c>
      <c r="ED96" s="8">
        <f>SUMIF($OE$6:$OE$86,$B96,ED$6:ED$86)</f>
        <v>0</v>
      </c>
      <c r="EE96" s="8">
        <f>SUMIF($OE$6:$OE$86,$B96,EE$6:EE$86)</f>
        <v>0</v>
      </c>
      <c r="EF96" s="8">
        <f>SUMIF($OE$6:$OE$86,$B96,EF$6:EF$86)</f>
        <v>0</v>
      </c>
      <c r="EG96" s="8">
        <f>SUMIF($OE$6:$OE$86,$B96,EG$6:EG$86)</f>
        <v>0</v>
      </c>
      <c r="EH96" s="8">
        <f>SUMIF($OE$6:$OE$86,$B96,EH$6:EH$86)</f>
        <v>0</v>
      </c>
      <c r="EI96" s="8">
        <f>SUMIF($OE$6:$OE$86,$B96,EI$6:EI$86)</f>
        <v>0</v>
      </c>
      <c r="EJ96" s="8">
        <f>SUMIF($OE$6:$OE$86,$B96,EJ$6:EJ$86)</f>
        <v>0</v>
      </c>
      <c r="EK96" s="8">
        <f>SUMIF($OE$6:$OE$86,$B96,EK$6:EK$86)</f>
        <v>0</v>
      </c>
      <c r="EL96" s="8">
        <f>SUMIF($OE$6:$OE$86,$B96,EL$6:EL$86)</f>
        <v>0</v>
      </c>
      <c r="EM96" s="8">
        <f>SUMIF($OE$6:$OE$86,$B96,EM$6:EM$86)</f>
        <v>0</v>
      </c>
      <c r="EN96" s="8">
        <f>SUMIF($OE$6:$OE$86,$B96,EN$6:EN$86)</f>
        <v>0</v>
      </c>
      <c r="EO96" s="8">
        <f>SUMIF($OE$6:$OE$86,$B96,EO$6:EO$86)</f>
        <v>0</v>
      </c>
      <c r="EP96" s="8">
        <f>SUMIF($OE$6:$OE$86,$B96,EP$6:EP$86)</f>
        <v>0</v>
      </c>
      <c r="EQ96" s="8">
        <f>SUMIF($OE$6:$OE$86,$B96,EQ$6:EQ$86)</f>
        <v>0</v>
      </c>
      <c r="ER96" s="8">
        <f>SUMIF($OE$6:$OE$86,$B96,ER$6:ER$86)</f>
        <v>0</v>
      </c>
      <c r="ES96" s="8">
        <f>SUMIF($OE$6:$OE$86,$B96,ES$6:ES$86)</f>
        <v>0</v>
      </c>
      <c r="ET96" s="8">
        <f>SUMIF($OE$6:$OE$86,$B96,ET$6:ET$86)</f>
        <v>0</v>
      </c>
      <c r="EU96" s="8">
        <f>SUMIF($OE$6:$OE$86,$B96,EU$6:EU$86)</f>
        <v>0</v>
      </c>
      <c r="EV96" s="8">
        <f>SUMIF($OE$6:$OE$86,$B96,EV$6:EV$86)</f>
        <v>0</v>
      </c>
      <c r="EW96" s="8">
        <f>SUMIF($OE$6:$OE$86,$B96,EW$6:EW$86)</f>
        <v>0</v>
      </c>
      <c r="EX96" s="8">
        <f>SUMIF($OE$6:$OE$86,$B96,EX$6:EX$86)</f>
        <v>0</v>
      </c>
      <c r="EY96" s="8">
        <f>SUMIF($OE$6:$OE$86,$B96,EY$6:EY$86)</f>
        <v>0</v>
      </c>
      <c r="EZ96" s="8">
        <f>SUMIF($OE$6:$OE$86,$B96,EZ$6:EZ$86)</f>
        <v>0</v>
      </c>
      <c r="FA96" s="8">
        <f>SUMIF($OE$6:$OE$86,$B96,FA$6:FA$86)</f>
        <v>0</v>
      </c>
      <c r="FB96" s="8">
        <f>SUMIF($OE$6:$OE$86,$B96,FB$6:FB$86)</f>
        <v>0</v>
      </c>
      <c r="FC96" s="8">
        <f>SUMIF($OE$6:$OE$86,$B96,FC$6:FC$86)</f>
        <v>0</v>
      </c>
      <c r="FD96" s="8">
        <f>SUMIF($OE$6:$OE$86,$B96,FD$6:FD$86)</f>
        <v>0</v>
      </c>
      <c r="FE96" s="8">
        <f>SUMIF($OE$6:$OE$86,$B96,FE$6:FE$86)</f>
        <v>0</v>
      </c>
      <c r="FF96" s="8">
        <f>SUMIF($OE$6:$OE$86,$B96,FF$6:FF$86)</f>
        <v>0</v>
      </c>
      <c r="FG96" s="8">
        <f>SUMIF($OE$6:$OE$86,$B96,FG$6:FG$86)</f>
        <v>0</v>
      </c>
      <c r="FH96" s="8">
        <f>SUMIF($OE$6:$OE$86,$B96,FH$6:FH$86)</f>
        <v>0</v>
      </c>
      <c r="FI96" s="8">
        <f>SUMIF($OE$6:$OE$86,$B96,FI$6:FI$86)</f>
        <v>0</v>
      </c>
      <c r="FJ96" s="8">
        <f>SUMIF($OE$6:$OE$86,$B96,FJ$6:FJ$86)</f>
        <v>0</v>
      </c>
      <c r="FK96" s="8">
        <f>SUMIF($OE$6:$OE$86,$B96,FK$6:FK$86)</f>
        <v>0</v>
      </c>
      <c r="FL96" s="8">
        <f>SUMIF($OE$6:$OE$86,$B96,FL$6:FL$86)</f>
        <v>0</v>
      </c>
      <c r="FM96" s="8">
        <f>SUMIF($OE$6:$OE$86,$B96,FM$6:FM$86)</f>
        <v>0</v>
      </c>
      <c r="FN96" s="8">
        <f>SUMIF($OE$6:$OE$86,$B96,FN$6:FN$86)</f>
        <v>0</v>
      </c>
      <c r="FO96" s="8">
        <f>SUMIF($OE$6:$OE$86,$B96,FO$6:FO$86)</f>
        <v>0</v>
      </c>
      <c r="FP96" s="8">
        <f>SUMIF($OE$6:$OE$86,$B96,FP$6:FP$86)</f>
        <v>0</v>
      </c>
      <c r="FQ96" s="8">
        <f>SUMIF($OE$6:$OE$86,$B96,FQ$6:FQ$86)</f>
        <v>0</v>
      </c>
      <c r="FR96" s="8">
        <f>SUMIF($OE$6:$OE$86,$B96,FR$6:FR$86)</f>
        <v>0</v>
      </c>
      <c r="FS96" s="8">
        <f>SUMIF($OE$6:$OE$86,$B96,FS$6:FS$86)</f>
        <v>0</v>
      </c>
      <c r="FT96" s="8">
        <f>SUMIF($OE$6:$OE$86,$B96,FT$6:FT$86)</f>
        <v>0</v>
      </c>
      <c r="FU96" s="8">
        <f>SUMIF($OE$6:$OE$86,$B96,FU$6:FU$86)</f>
        <v>0</v>
      </c>
      <c r="FV96" s="8">
        <f>SUMIF($OE$6:$OE$86,$B96,FV$6:FV$86)</f>
        <v>0</v>
      </c>
      <c r="FW96" s="8">
        <f>SUMIF($OE$6:$OE$86,$B96,FW$6:FW$86)</f>
        <v>0</v>
      </c>
      <c r="FX96" s="8">
        <f>SUMIF($OE$6:$OE$86,$B96,FX$6:FX$86)</f>
        <v>0</v>
      </c>
      <c r="FY96" s="8">
        <f>SUMIF($OE$6:$OE$86,$B96,FY$6:FY$86)</f>
        <v>0</v>
      </c>
      <c r="FZ96" s="8">
        <f>SUMIF($OE$6:$OE$86,$B96,FZ$6:FZ$86)</f>
        <v>0</v>
      </c>
      <c r="GA96" s="8">
        <f>SUMIF($OE$6:$OE$86,$B96,GA$6:GA$86)</f>
        <v>0</v>
      </c>
      <c r="GB96" s="8">
        <f>SUMIF($OE$6:$OE$86,$B96,GB$6:GB$86)</f>
        <v>0</v>
      </c>
      <c r="GC96" s="8">
        <f>SUMIF($OE$6:$OE$86,$B96,GC$6:GC$86)</f>
        <v>0</v>
      </c>
      <c r="GD96" s="8">
        <f>SUMIF($OE$6:$OE$86,$B96,GD$6:GD$86)</f>
        <v>0</v>
      </c>
      <c r="GE96" s="8">
        <f>SUMIF($OE$6:$OE$86,$B96,GE$6:GE$86)</f>
        <v>0</v>
      </c>
      <c r="GF96" s="8">
        <f>SUMIF($OE$6:$OE$86,$B96,GF$6:GF$86)</f>
        <v>0</v>
      </c>
      <c r="GG96" s="8">
        <f>SUMIF($OE$6:$OE$86,$B96,GG$6:GG$86)</f>
        <v>0</v>
      </c>
      <c r="GH96" s="8">
        <f>SUMIF($OE$6:$OE$86,$B96,GH$6:GH$86)</f>
        <v>0</v>
      </c>
      <c r="GI96" s="8">
        <f>SUMIF($OE$6:$OE$86,$B96,GI$6:GI$86)</f>
        <v>0</v>
      </c>
      <c r="GJ96" s="8">
        <f>SUMIF($OE$6:$OE$86,$B96,GJ$6:GJ$86)</f>
        <v>0</v>
      </c>
      <c r="GK96" s="8">
        <f>SUMIF($OE$6:$OE$86,$B96,GK$6:GK$86)</f>
        <v>0</v>
      </c>
      <c r="GL96" s="8">
        <f>SUMIF($OE$6:$OE$86,$B96,GL$6:GL$86)</f>
        <v>0</v>
      </c>
      <c r="GM96" s="8">
        <f>SUMIF($OE$6:$OE$86,$B96,GM$6:GM$86)</f>
        <v>0</v>
      </c>
      <c r="GN96" s="8">
        <f>SUMIF($OE$6:$OE$86,$B96,GN$6:GN$86)</f>
        <v>0</v>
      </c>
      <c r="GO96" s="8">
        <f>SUMIF($OE$6:$OE$86,$B96,GO$6:GO$86)</f>
        <v>0</v>
      </c>
      <c r="GP96" s="8">
        <f>SUMIF($OE$6:$OE$86,$B96,GP$6:GP$86)</f>
        <v>0</v>
      </c>
      <c r="GQ96" s="8">
        <f>SUMIF($OE$6:$OE$86,$B96,GQ$6:GQ$86)</f>
        <v>0</v>
      </c>
      <c r="GR96" s="8">
        <f>SUMIF($OE$6:$OE$86,$B96,GR$6:GR$86)</f>
        <v>0</v>
      </c>
      <c r="GS96" s="8">
        <f>SUMIF($OE$6:$OE$86,$B96,GS$6:GS$86)</f>
        <v>0</v>
      </c>
      <c r="GT96" s="8">
        <f>SUMIF($OE$6:$OE$86,$B96,GT$6:GT$86)</f>
        <v>0</v>
      </c>
      <c r="GU96" s="8">
        <f>SUMIF($OE$6:$OE$86,$B96,GU$6:GU$86)</f>
        <v>0</v>
      </c>
      <c r="GV96" s="8">
        <f>SUMIF($OE$6:$OE$86,$B96,GV$6:GV$86)</f>
        <v>0</v>
      </c>
      <c r="GW96" s="8">
        <f>SUMIF($OE$6:$OE$86,$B96,GW$6:GW$86)</f>
        <v>0</v>
      </c>
      <c r="GX96" s="8">
        <f>SUMIF($OE$6:$OE$86,$B96,GX$6:GX$86)</f>
        <v>0</v>
      </c>
      <c r="GY96" s="8">
        <f>SUMIF($OE$6:$OE$86,$B96,GY$6:GY$86)</f>
        <v>0</v>
      </c>
      <c r="GZ96" s="8">
        <f>SUMIF($OE$6:$OE$86,$B96,GZ$6:GZ$86)</f>
        <v>0</v>
      </c>
      <c r="HA96" s="8">
        <f>SUMIF($OE$6:$OE$86,$B96,HA$6:HA$86)</f>
        <v>0</v>
      </c>
      <c r="HB96" s="8">
        <f>SUMIF($OE$6:$OE$86,$B96,HB$6:HB$86)</f>
        <v>0</v>
      </c>
      <c r="HC96" s="8">
        <f>SUMIF($OE$6:$OE$86,$B96,HC$6:HC$86)</f>
        <v>0</v>
      </c>
      <c r="HD96" s="8">
        <f>SUMIF($OE$6:$OE$86,$B96,HD$6:HD$86)</f>
        <v>0</v>
      </c>
      <c r="HE96" s="8">
        <f>SUMIF($OE$6:$OE$86,$B96,HE$6:HE$86)</f>
        <v>0</v>
      </c>
      <c r="HF96" s="8">
        <f>SUMIF($OE$6:$OE$86,$B96,HF$6:HF$86)</f>
        <v>0</v>
      </c>
      <c r="HG96" s="8">
        <f>SUMIF($OE$6:$OE$86,$B96,HG$6:HG$86)</f>
        <v>0</v>
      </c>
      <c r="HH96" s="8">
        <f>SUMIF($OE$6:$OE$86,$B96,HH$6:HH$86)</f>
        <v>0</v>
      </c>
      <c r="HI96" s="8">
        <f>SUMIF($OE$6:$OE$86,$B96,HI$6:HI$86)</f>
        <v>0</v>
      </c>
      <c r="HJ96" s="8">
        <f>SUMIF($OE$6:$OE$86,$B96,HJ$6:HJ$86)</f>
        <v>0</v>
      </c>
      <c r="HK96" s="8">
        <f>SUMIF($OE$6:$OE$86,$B96,HK$6:HK$86)</f>
        <v>0</v>
      </c>
      <c r="HL96" s="8">
        <f>SUMIF($OE$6:$OE$86,$B96,HL$6:HL$86)</f>
        <v>0</v>
      </c>
      <c r="HM96" s="8">
        <f>SUMIF($OE$6:$OE$86,$B96,HM$6:HM$86)</f>
        <v>0</v>
      </c>
      <c r="HN96" s="8">
        <f>SUMIF($OE$6:$OE$86,$B96,HN$6:HN$86)</f>
        <v>0</v>
      </c>
      <c r="HO96" s="8">
        <f>SUMIF($OE$6:$OE$86,$B96,HO$6:HO$86)</f>
        <v>0</v>
      </c>
      <c r="HP96" s="8">
        <f>SUMIF($OE$6:$OE$86,$B96,HP$6:HP$86)</f>
        <v>0</v>
      </c>
      <c r="HQ96" s="8">
        <f>SUMIF($OE$6:$OE$86,$B96,HQ$6:HQ$86)</f>
        <v>0</v>
      </c>
      <c r="HR96" s="8">
        <f>SUMIF($OE$6:$OE$86,$B96,HR$6:HR$86)</f>
        <v>0</v>
      </c>
      <c r="HS96" s="8">
        <f>SUMIF($OE$6:$OE$86,$B96,HS$6:HS$86)</f>
        <v>0</v>
      </c>
      <c r="HT96" s="8">
        <f>SUMIF($OE$6:$OE$86,$B96,HT$6:HT$86)</f>
        <v>0</v>
      </c>
      <c r="HU96" s="8">
        <f>SUMIF($OE$6:$OE$86,$B96,HU$6:HU$86)</f>
        <v>0</v>
      </c>
      <c r="HV96" s="8">
        <f>SUMIF($OE$6:$OE$86,$B96,HV$6:HV$86)</f>
        <v>0</v>
      </c>
      <c r="HW96" s="8">
        <f>SUMIF($OE$6:$OE$86,$B96,HW$6:HW$86)</f>
        <v>0</v>
      </c>
      <c r="HX96" s="8">
        <f>SUMIF($OE$6:$OE$86,$B96,HX$6:HX$86)</f>
        <v>0</v>
      </c>
      <c r="HY96" s="8">
        <f>SUMIF($OE$6:$OE$86,$B96,HY$6:HY$86)</f>
        <v>0</v>
      </c>
      <c r="HZ96" s="8">
        <f>SUMIF($OE$6:$OE$86,$B96,HZ$6:HZ$86)</f>
        <v>0</v>
      </c>
      <c r="IA96" s="8">
        <f>SUMIF($OE$6:$OE$86,$B96,IA$6:IA$86)</f>
        <v>0</v>
      </c>
      <c r="IB96" s="8">
        <f>SUMIF($OE$6:$OE$86,$B96,IB$6:IB$86)</f>
        <v>0</v>
      </c>
      <c r="IC96" s="8">
        <f>SUMIF($OE$6:$OE$86,$B96,IC$6:IC$86)</f>
        <v>0</v>
      </c>
      <c r="ID96" s="8">
        <f>SUMIF($OE$6:$OE$86,$B96,ID$6:ID$86)</f>
        <v>0</v>
      </c>
      <c r="IE96" s="8">
        <f>SUMIF($OE$6:$OE$86,$B96,IE$6:IE$86)</f>
        <v>0</v>
      </c>
      <c r="IF96" s="8">
        <f>SUMIF($OE$6:$OE$86,$B96,IF$6:IF$86)</f>
        <v>0</v>
      </c>
      <c r="IG96" s="8">
        <f>SUMIF($OE$6:$OE$86,$B96,IG$6:IG$86)</f>
        <v>0</v>
      </c>
      <c r="IH96" s="8">
        <f>SUMIF($OE$6:$OE$86,$B96,IH$6:IH$86)</f>
        <v>0</v>
      </c>
      <c r="II96" s="8">
        <f>SUMIF($OE$6:$OE$86,$B96,II$6:II$86)</f>
        <v>0</v>
      </c>
      <c r="IJ96" s="8">
        <f>SUMIF($OE$6:$OE$86,$B96,IJ$6:IJ$86)</f>
        <v>0</v>
      </c>
      <c r="IK96" s="8">
        <f>SUMIF($OE$6:$OE$86,$B96,IK$6:IK$86)</f>
        <v>0</v>
      </c>
      <c r="IL96" s="8">
        <f>SUMIF($OE$6:$OE$86,$B96,IL$6:IL$86)</f>
        <v>0</v>
      </c>
      <c r="IM96" s="8">
        <f>SUMIF($OE$6:$OE$86,$B96,IM$6:IM$86)</f>
        <v>0</v>
      </c>
      <c r="IN96" s="8">
        <f>SUMIF($OE$6:$OE$86,$B96,IN$6:IN$86)</f>
        <v>0</v>
      </c>
      <c r="IO96" s="8">
        <f>SUMIF($OE$6:$OE$86,$B96,IO$6:IO$86)</f>
        <v>0</v>
      </c>
      <c r="IP96" s="8">
        <f>SUMIF($OE$6:$OE$86,$B96,IP$6:IP$86)</f>
        <v>0</v>
      </c>
      <c r="IQ96" s="8">
        <f>SUMIF($OE$6:$OE$86,$B96,IQ$6:IQ$86)</f>
        <v>0</v>
      </c>
      <c r="IR96" s="8">
        <f>SUMIF($OE$6:$OE$86,$B96,IR$6:IR$86)</f>
        <v>0</v>
      </c>
      <c r="IS96" s="8">
        <f>SUMIF($OE$6:$OE$86,$B96,IS$6:IS$86)</f>
        <v>0</v>
      </c>
      <c r="IT96" s="8">
        <f>SUMIF($OE$6:$OE$86,$B96,IT$6:IT$86)</f>
        <v>0</v>
      </c>
      <c r="IU96" s="8">
        <f>SUMIF($OE$6:$OE$86,$B96,IU$6:IU$86)</f>
        <v>0</v>
      </c>
      <c r="IV96" s="8">
        <f>SUMIF($OE$6:$OE$86,$B96,IV$6:IV$86)</f>
        <v>0</v>
      </c>
      <c r="IW96" s="8">
        <f>SUMIF($OE$6:$OE$86,$B96,IW$6:IW$86)</f>
        <v>0</v>
      </c>
      <c r="IX96" s="8">
        <f>SUMIF($OE$6:$OE$86,$B96,IX$6:IX$86)</f>
        <v>0</v>
      </c>
      <c r="IY96" s="8">
        <f>SUMIF($OE$6:$OE$86,$B96,IY$6:IY$86)</f>
        <v>0</v>
      </c>
      <c r="IZ96" s="8">
        <f>SUMIF($OE$6:$OE$86,$B96,IZ$6:IZ$86)</f>
        <v>0</v>
      </c>
      <c r="JA96" s="8">
        <f>SUMIF($OE$6:$OE$86,$B96,JA$6:JA$86)</f>
        <v>0</v>
      </c>
      <c r="JB96" s="8">
        <f>SUMIF($OE$6:$OE$86,$B96,JB$6:JB$86)</f>
        <v>0</v>
      </c>
      <c r="JC96" s="8">
        <f>SUMIF($OE$6:$OE$86,$B96,JC$6:JC$86)</f>
        <v>0</v>
      </c>
      <c r="JD96" s="8">
        <f>SUMIF($OE$6:$OE$86,$B96,JD$6:JD$86)</f>
        <v>0</v>
      </c>
      <c r="JE96" s="8">
        <f>SUMIF($OE$6:$OE$86,$B96,JE$6:JE$86)</f>
        <v>0</v>
      </c>
      <c r="JF96" s="8">
        <f>SUMIF($OE$6:$OE$86,$B96,JF$6:JF$86)</f>
        <v>0</v>
      </c>
      <c r="JG96" s="8">
        <f>SUMIF($OE$6:$OE$86,$B96,JG$6:JG$86)</f>
        <v>0</v>
      </c>
      <c r="JH96" s="8">
        <f>SUMIF($OE$6:$OE$86,$B96,JH$6:JH$86)</f>
        <v>0</v>
      </c>
      <c r="JI96" s="8">
        <f>SUMIF($OE$6:$OE$86,$B96,JI$6:JI$86)</f>
        <v>0</v>
      </c>
      <c r="JJ96" s="8">
        <f>SUMIF($OE$6:$OE$86,$B96,JJ$6:JJ$86)</f>
        <v>0</v>
      </c>
      <c r="JK96" s="8">
        <f>SUMIF($OE$6:$OE$86,$B96,JK$6:JK$86)</f>
        <v>0</v>
      </c>
      <c r="JL96" s="8">
        <f>SUMIF($OE$6:$OE$86,$B96,JL$6:JL$86)</f>
        <v>0</v>
      </c>
      <c r="JM96" s="8">
        <f>SUMIF($OE$6:$OE$86,$B96,JM$6:JM$86)</f>
        <v>0</v>
      </c>
      <c r="JN96" s="8">
        <f>SUMIF($OE$6:$OE$86,$B96,JN$6:JN$86)</f>
        <v>0</v>
      </c>
      <c r="JO96" s="8">
        <f>SUMIF($OE$6:$OE$86,$B96,JO$6:JO$86)</f>
        <v>0</v>
      </c>
      <c r="JP96" s="8">
        <f>SUMIF($OE$6:$OE$86,$B96,JP$6:JP$86)</f>
        <v>0</v>
      </c>
      <c r="JQ96" s="8">
        <f>SUMIF($OE$6:$OE$86,$B96,JQ$6:JQ$86)</f>
        <v>0</v>
      </c>
      <c r="JR96" s="8">
        <f>SUMIF($OE$6:$OE$86,$B96,JR$6:JR$86)</f>
        <v>0</v>
      </c>
      <c r="JS96" s="8">
        <f>SUMIF($OE$6:$OE$86,$B96,JS$6:JS$86)</f>
        <v>0</v>
      </c>
      <c r="JT96" s="8">
        <f>SUMIF($OE$6:$OE$86,$B96,JT$6:JT$86)</f>
        <v>0</v>
      </c>
      <c r="JU96" s="8">
        <f>SUMIF($OE$6:$OE$86,$B96,JU$6:JU$86)</f>
        <v>0</v>
      </c>
      <c r="JV96" s="8">
        <f>SUMIF($OE$6:$OE$86,$B96,JV$6:JV$86)</f>
        <v>0</v>
      </c>
      <c r="JW96" s="8">
        <f>SUMIF($OE$6:$OE$86,$B96,JW$6:JW$86)</f>
        <v>0</v>
      </c>
      <c r="JX96" s="8">
        <f>SUMIF($OE$6:$OE$86,$B96,JX$6:JX$86)</f>
        <v>0</v>
      </c>
      <c r="JY96" s="8">
        <f>SUMIF($OE$6:$OE$86,$B96,JY$6:JY$86)</f>
        <v>0</v>
      </c>
      <c r="JZ96" s="8">
        <f>SUMIF($OE$6:$OE$86,$B96,JZ$6:JZ$86)</f>
        <v>0</v>
      </c>
      <c r="KA96" s="8">
        <f>SUMIF($OE$6:$OE$86,$B96,KA$6:KA$86)</f>
        <v>0</v>
      </c>
      <c r="KB96" s="8">
        <f>SUMIF($OE$6:$OE$86,$B96,KB$6:KB$86)</f>
        <v>0</v>
      </c>
      <c r="KC96" s="8">
        <f>SUMIF($OE$6:$OE$86,$B96,KC$6:KC$86)</f>
        <v>0</v>
      </c>
      <c r="KD96" s="8">
        <f>SUMIF($OE$6:$OE$86,$B96,KD$6:KD$86)</f>
        <v>0</v>
      </c>
      <c r="KE96" s="8">
        <f>SUMIF($OE$6:$OE$86,$B96,KE$6:KE$86)</f>
        <v>0</v>
      </c>
      <c r="KF96" s="8">
        <f>SUMIF($OE$6:$OE$86,$B96,KF$6:KF$86)</f>
        <v>0</v>
      </c>
      <c r="KG96" s="8">
        <f>SUMIF($OE$6:$OE$86,$B96,KG$6:KG$86)</f>
        <v>0</v>
      </c>
      <c r="KH96" s="8">
        <f>SUMIF($OE$6:$OE$86,$B96,KH$6:KH$86)</f>
        <v>0</v>
      </c>
      <c r="KI96" s="8">
        <f>SUMIF($OE$6:$OE$86,$B96,KI$6:KI$86)</f>
        <v>0</v>
      </c>
      <c r="KJ96" s="8">
        <f>SUMIF($OE$6:$OE$86,$B96,KJ$6:KJ$86)</f>
        <v>0</v>
      </c>
      <c r="KK96" s="8">
        <f>SUMIF($OE$6:$OE$86,$B96,KK$6:KK$86)</f>
        <v>0</v>
      </c>
      <c r="KL96" s="8">
        <f>SUMIF($OE$6:$OE$86,$B96,KL$6:KL$86)</f>
        <v>0</v>
      </c>
      <c r="KM96" s="8">
        <f>SUMIF($OE$6:$OE$86,$B96,KM$6:KM$86)</f>
        <v>0</v>
      </c>
      <c r="KN96" s="8">
        <f>SUMIF($OE$6:$OE$86,$B96,KN$6:KN$86)</f>
        <v>0</v>
      </c>
      <c r="KO96" s="8">
        <f>SUMIF($OE$6:$OE$86,$B96,KO$6:KO$86)</f>
        <v>0</v>
      </c>
      <c r="KP96" s="8">
        <f>SUMIF($OE$6:$OE$86,$B96,KP$6:KP$86)</f>
        <v>0</v>
      </c>
      <c r="KQ96" s="8">
        <f>SUMIF($OE$6:$OE$86,$B96,KQ$6:KQ$86)</f>
        <v>0</v>
      </c>
      <c r="KR96" s="8">
        <f>SUMIF($OE$6:$OE$86,$B96,KR$6:KR$86)</f>
        <v>0</v>
      </c>
      <c r="KS96" s="8">
        <f>SUMIF($OE$6:$OE$86,$B96,KS$6:KS$86)</f>
        <v>0</v>
      </c>
      <c r="KT96" s="8">
        <f>SUMIF($OE$6:$OE$86,$B96,KT$6:KT$86)</f>
        <v>0</v>
      </c>
      <c r="KU96" s="8">
        <f>SUMIF($OE$6:$OE$86,$B96,KU$6:KU$86)</f>
        <v>0</v>
      </c>
      <c r="KV96" s="8">
        <f>SUMIF($OE$6:$OE$86,$B96,KV$6:KV$86)</f>
        <v>0</v>
      </c>
      <c r="KW96" s="8">
        <f>SUMIF($OE$6:$OE$86,$B96,KW$6:KW$86)</f>
        <v>0</v>
      </c>
      <c r="KX96" s="8">
        <f>SUMIF($OE$6:$OE$86,$B96,KX$6:KX$86)</f>
        <v>0</v>
      </c>
      <c r="KY96" s="8">
        <f>SUMIF($OE$6:$OE$86,$B96,KY$6:KY$86)</f>
        <v>0</v>
      </c>
      <c r="KZ96" s="8">
        <f>SUMIF($OE$6:$OE$86,$B96,KZ$6:KZ$86)</f>
        <v>0</v>
      </c>
      <c r="LA96" s="8">
        <f>SUMIF($OE$6:$OE$86,$B96,LA$6:LA$86)</f>
        <v>0</v>
      </c>
      <c r="LB96" s="8">
        <f>SUMIF($OE$6:$OE$86,$B96,LB$6:LB$86)</f>
        <v>0</v>
      </c>
      <c r="LC96" s="8">
        <f>SUMIF($OE$6:$OE$86,$B96,LC$6:LC$86)</f>
        <v>0</v>
      </c>
      <c r="LD96" s="8">
        <f>SUMIF($OE$6:$OE$86,$B96,LD$6:LD$86)</f>
        <v>0</v>
      </c>
      <c r="LE96" s="8">
        <f>SUMIF($OE$6:$OE$86,$B96,LE$6:LE$86)</f>
        <v>0</v>
      </c>
      <c r="LF96" s="8">
        <f>SUMIF($OE$6:$OE$86,$B96,LF$6:LF$86)</f>
        <v>0</v>
      </c>
      <c r="LG96" s="8">
        <f>SUMIF($OE$6:$OE$86,$B96,LG$6:LG$86)</f>
        <v>0</v>
      </c>
      <c r="LH96" s="8">
        <f>SUMIF($OE$6:$OE$86,$B96,LH$6:LH$86)</f>
        <v>0</v>
      </c>
      <c r="LI96" s="8">
        <f>SUMIF($OE$6:$OE$86,$B96,LI$6:LI$86)</f>
        <v>0</v>
      </c>
      <c r="LJ96" s="8">
        <f>SUMIF($OE$6:$OE$86,$B96,LJ$6:LJ$86)</f>
        <v>0</v>
      </c>
      <c r="LK96" s="8">
        <f>SUMIF($OE$6:$OE$86,$B96,LK$6:LK$86)</f>
        <v>0</v>
      </c>
      <c r="LL96" s="8">
        <f>SUMIF($OE$6:$OE$86,$B96,LL$6:LL$86)</f>
        <v>0</v>
      </c>
      <c r="LM96" s="8">
        <f>SUMIF($OE$6:$OE$86,$B96,LM$6:LM$86)</f>
        <v>0</v>
      </c>
      <c r="LN96" s="8">
        <f>SUMIF($OE$6:$OE$86,$B96,LN$6:LN$86)</f>
        <v>0</v>
      </c>
      <c r="LO96" s="8">
        <f>SUMIF($OE$6:$OE$86,$B96,LO$6:LO$86)</f>
        <v>0</v>
      </c>
      <c r="LP96" s="8">
        <f>SUMIF($OE$6:$OE$86,$B96,LP$6:LP$86)</f>
        <v>0</v>
      </c>
      <c r="LQ96" s="8">
        <f>SUMIF($OE$6:$OE$86,$B96,LQ$6:LQ$86)</f>
        <v>0</v>
      </c>
      <c r="LR96" s="8">
        <f>SUMIF($OE$6:$OE$86,$B96,LR$6:LR$86)</f>
        <v>0</v>
      </c>
      <c r="LS96" s="8">
        <f>SUMIF($OE$6:$OE$86,$B96,LS$6:LS$86)</f>
        <v>0</v>
      </c>
      <c r="LT96" s="8">
        <f>SUMIF($OE$6:$OE$86,$B96,LT$6:LT$86)</f>
        <v>0</v>
      </c>
      <c r="LU96" s="8">
        <f>SUMIF($OE$6:$OE$86,$B96,LU$6:LU$86)</f>
        <v>0</v>
      </c>
      <c r="LV96" s="8">
        <f>SUMIF($OE$6:$OE$86,$B96,LV$6:LV$86)</f>
        <v>0</v>
      </c>
      <c r="LW96" s="8">
        <f>SUMIF($OE$6:$OE$86,$B96,LW$6:LW$86)</f>
        <v>0</v>
      </c>
      <c r="LX96" s="8">
        <f>SUMIF($OE$6:$OE$86,$B96,LX$6:LX$86)</f>
        <v>0</v>
      </c>
      <c r="LY96" s="8">
        <f>SUMIF($OE$6:$OE$86,$B96,LY$6:LY$86)</f>
        <v>0</v>
      </c>
      <c r="LZ96" s="8">
        <f>SUMIF($OE$6:$OE$86,$B96,LZ$6:LZ$86)</f>
        <v>0</v>
      </c>
      <c r="MA96" s="8">
        <f>SUMIF($OE$6:$OE$86,$B96,MA$6:MA$86)</f>
        <v>0</v>
      </c>
      <c r="MB96" s="8">
        <f>SUMIF($OE$6:$OE$86,$B96,MB$6:MB$86)</f>
        <v>0</v>
      </c>
      <c r="MC96" s="8">
        <f>SUMIF($OE$6:$OE$86,$B96,MC$6:MC$86)</f>
        <v>0</v>
      </c>
      <c r="MD96" s="8">
        <f>SUMIF($OE$6:$OE$86,$B96,MD$6:MD$86)</f>
        <v>0</v>
      </c>
      <c r="ME96" s="8">
        <f>SUMIF($OE$6:$OE$86,$B96,ME$6:ME$86)</f>
        <v>0</v>
      </c>
      <c r="MF96" s="8">
        <f>SUMIF($OE$6:$OE$86,$B96,MF$6:MF$86)</f>
        <v>0</v>
      </c>
      <c r="MG96" s="8">
        <f>SUMIF($OE$6:$OE$86,$B96,MG$6:MG$86)</f>
        <v>0</v>
      </c>
      <c r="MH96" s="8">
        <f>SUMIF($OE$6:$OE$86,$B96,MH$6:MH$86)</f>
        <v>0</v>
      </c>
      <c r="MI96" s="8">
        <f>SUMIF($OE$6:$OE$86,$B96,MI$6:MI$86)</f>
        <v>0</v>
      </c>
      <c r="MJ96" s="8">
        <f>SUMIF($OE$6:$OE$86,$B96,MJ$6:MJ$86)</f>
        <v>0</v>
      </c>
      <c r="MK96" s="8">
        <f>SUMIF($OE$6:$OE$86,$B96,MK$6:MK$86)</f>
        <v>0</v>
      </c>
      <c r="ML96" s="8">
        <f>SUMIF($OE$6:$OE$86,$B96,ML$6:ML$86)</f>
        <v>0</v>
      </c>
      <c r="MM96" s="8">
        <f>SUMIF($OE$6:$OE$86,$B96,MM$6:MM$86)</f>
        <v>0</v>
      </c>
      <c r="MN96" s="8">
        <f>SUMIF($OE$6:$OE$86,$B96,MN$6:MN$86)</f>
        <v>0</v>
      </c>
      <c r="MO96" s="8">
        <f>SUMIF($OE$6:$OE$86,$B96,MO$6:MO$86)</f>
        <v>0</v>
      </c>
      <c r="MP96" s="8">
        <f>SUMIF($OE$6:$OE$86,$B96,MP$6:MP$86)</f>
        <v>0</v>
      </c>
      <c r="MQ96" s="8">
        <f>SUMIF($OE$6:$OE$86,$B96,MQ$6:MQ$86)</f>
        <v>0</v>
      </c>
      <c r="MR96" s="8">
        <f>SUMIF($OE$6:$OE$86,$B96,MR$6:MR$86)</f>
        <v>0</v>
      </c>
      <c r="MS96" s="8">
        <f>SUMIF($OE$6:$OE$86,$B96,MS$6:MS$86)</f>
        <v>0</v>
      </c>
      <c r="MT96" s="8">
        <f>SUMIF($OE$6:$OE$86,$B96,MT$6:MT$86)</f>
        <v>0</v>
      </c>
      <c r="MU96" s="8">
        <f>SUMIF($OE$6:$OE$86,$B96,MU$6:MU$86)</f>
        <v>0</v>
      </c>
      <c r="MV96" s="8">
        <f>SUMIF($OE$6:$OE$86,$B96,MV$6:MV$86)</f>
        <v>0</v>
      </c>
      <c r="MW96" s="8">
        <f>SUMIF($OE$6:$OE$86,$B96,MW$6:MW$86)</f>
        <v>0</v>
      </c>
      <c r="MX96" s="8">
        <f>SUMIF($OE$6:$OE$86,$B96,MX$6:MX$86)</f>
        <v>0</v>
      </c>
      <c r="MY96" s="8">
        <f>SUMIF($OE$6:$OE$86,$B96,MY$6:MY$86)</f>
        <v>0</v>
      </c>
      <c r="MZ96" s="8">
        <f>SUMIF($OE$6:$OE$86,$B96,MZ$6:MZ$86)</f>
        <v>0</v>
      </c>
      <c r="NA96" s="8">
        <f>SUMIF($OE$6:$OE$86,$B96,NA$6:NA$86)</f>
        <v>0</v>
      </c>
      <c r="NB96" s="8">
        <f>SUMIF($OE$6:$OE$86,$B96,NB$6:NB$86)</f>
        <v>0</v>
      </c>
      <c r="NC96" s="8">
        <f>SUMIF($OE$6:$OE$86,$B96,NC$6:NC$86)</f>
        <v>0</v>
      </c>
      <c r="ND96" s="8">
        <f>SUMIF($OE$6:$OE$86,$B96,ND$6:ND$86)</f>
        <v>0</v>
      </c>
      <c r="NE96" s="8">
        <f>SUMIF($OE$6:$OE$86,$B96,NE$6:NE$86)</f>
        <v>0</v>
      </c>
      <c r="NF96" s="8">
        <f>SUMIF($OE$6:$OE$86,$B96,NF$6:NF$86)</f>
        <v>0</v>
      </c>
      <c r="NG96" s="8">
        <f>SUMIF($OE$6:$OE$86,$B96,NG$6:NG$86)</f>
        <v>0</v>
      </c>
      <c r="NH96" s="8">
        <f>SUMIF($OE$6:$OE$86,$B96,NH$6:NH$86)</f>
        <v>0</v>
      </c>
      <c r="NI96" s="8">
        <f>SUMIF($OE$6:$OE$86,$B96,NI$6:NI$86)</f>
        <v>0</v>
      </c>
      <c r="NJ96" s="8">
        <f>SUMIF($OE$6:$OE$86,$B96,NJ$6:NJ$86)</f>
        <v>0</v>
      </c>
      <c r="NK96" s="8">
        <f>SUMIF($OE$6:$OE$86,$B96,NK$6:NK$86)</f>
        <v>0</v>
      </c>
      <c r="NL96" s="8">
        <f>SUMIF($OE$6:$OE$86,$B96,NL$6:NL$86)</f>
        <v>0</v>
      </c>
      <c r="NM96" s="8">
        <f>SUMIF($OE$6:$OE$86,$B96,NM$6:NM$86)</f>
        <v>0</v>
      </c>
      <c r="NN96" s="8">
        <f>SUMIF($OE$6:$OE$86,$B96,NN$6:NN$86)</f>
        <v>0</v>
      </c>
      <c r="NO96" s="8">
        <f>SUMIF($OE$6:$OE$86,$B96,NO$6:NO$86)</f>
        <v>0</v>
      </c>
      <c r="NP96" s="8">
        <f>SUMIF($OE$6:$OE$86,$B96,NP$6:NP$86)</f>
        <v>0</v>
      </c>
      <c r="NQ96" s="8">
        <f>SUMIF($OE$6:$OE$86,$B96,NQ$6:NQ$86)</f>
        <v>0</v>
      </c>
      <c r="NR96" s="8">
        <f>SUMIF($OE$6:$OE$86,$B96,NR$6:NR$86)</f>
        <v>0</v>
      </c>
      <c r="NS96" s="8">
        <f>SUMIF($OE$6:$OE$86,$B96,NS$6:NS$86)</f>
        <v>0</v>
      </c>
      <c r="NT96" s="8">
        <f>SUMIF($OE$6:$OE$86,$B96,NT$6:NT$86)</f>
        <v>0</v>
      </c>
      <c r="NU96" s="8">
        <f>SUMIF($OE$6:$OE$86,$B96,NU$6:NU$86)</f>
        <v>0</v>
      </c>
      <c r="NV96" s="8">
        <f>SUMIF($OE$6:$OE$86,$B96,NV$6:NV$86)</f>
        <v>0</v>
      </c>
      <c r="NW96" s="8">
        <f>SUMIF($OE$6:$OE$86,$B96,NW$6:NW$86)</f>
        <v>0</v>
      </c>
      <c r="NX96" s="8">
        <f>SUMIF($OE$6:$OE$86,$B96,NX$6:NX$86)</f>
        <v>0</v>
      </c>
      <c r="NY96" s="8">
        <f>SUMIF($OE$6:$OE$86,$B96,NY$6:NY$86)</f>
        <v>0</v>
      </c>
      <c r="NZ96" s="8">
        <f>SUMIF($OE$6:$OE$86,$B96,NZ$6:NZ$86)</f>
        <v>0</v>
      </c>
      <c r="OA96" s="8">
        <f>SUMIF($OE$6:$OE$86,$B96,OA$6:OA$86)</f>
        <v>0</v>
      </c>
    </row>
    <row r="97" spans="2:391" hidden="1" x14ac:dyDescent="0.2">
      <c r="B97" s="8" t="str">
        <f>'[48]Parameter 2020'!B19</f>
        <v>Kembangan1-Balaraja34-Durkos1</v>
      </c>
      <c r="Z97" s="8">
        <f>SUMIF($OE$6:$OE$86,$B97,Z$6:Z$86)</f>
        <v>0</v>
      </c>
      <c r="AA97" s="8">
        <f>SUMIF($OE$6:$OE$86,$B97,AA$6:AA$86)</f>
        <v>0</v>
      </c>
      <c r="AB97" s="8">
        <f>SUMIF($OE$6:$OE$86,$B97,AB$6:AB$86)</f>
        <v>0</v>
      </c>
      <c r="AC97" s="8">
        <f>SUMIF($OE$6:$OE$86,$B97,AC$6:AC$86)</f>
        <v>0</v>
      </c>
      <c r="AD97" s="8">
        <f>SUMIF($OE$6:$OE$86,$B97,AD$6:AD$86)</f>
        <v>0</v>
      </c>
      <c r="AE97" s="8">
        <f>SUMIF($OE$6:$OE$86,$B97,AE$6:AE$86)</f>
        <v>0</v>
      </c>
      <c r="AF97" s="8">
        <f>SUMIF($OE$6:$OE$86,$B97,AF$6:AF$86)</f>
        <v>0</v>
      </c>
      <c r="AG97" s="8">
        <f>SUMIF($OE$6:$OE$86,$B97,AG$6:AG$86)</f>
        <v>0</v>
      </c>
      <c r="AH97" s="8">
        <f>SUMIF($OE$6:$OE$86,$B97,AH$6:AH$86)</f>
        <v>0</v>
      </c>
      <c r="AI97" s="8">
        <f>SUMIF($OE$6:$OE$86,$B97,AI$6:AI$86)</f>
        <v>0</v>
      </c>
      <c r="AJ97" s="8">
        <f>SUMIF($OE$6:$OE$86,$B97,AJ$6:AJ$86)</f>
        <v>0</v>
      </c>
      <c r="AK97" s="8">
        <f>SUMIF($OE$6:$OE$86,$B97,AK$6:AK$86)</f>
        <v>0</v>
      </c>
      <c r="AL97" s="8">
        <f>SUMIF($OE$6:$OE$86,$B97,AL$6:AL$86)</f>
        <v>0</v>
      </c>
      <c r="AM97" s="8">
        <f>SUMIF($OE$6:$OE$86,$B97,AM$6:AM$86)</f>
        <v>0</v>
      </c>
      <c r="AN97" s="8">
        <f>SUMIF($OE$6:$OE$86,$B97,AN$6:AN$86)</f>
        <v>0</v>
      </c>
      <c r="AO97" s="8">
        <f>SUMIF($OE$6:$OE$86,$B97,AO$6:AO$86)</f>
        <v>0</v>
      </c>
      <c r="AP97" s="8">
        <f>SUMIF($OE$6:$OE$86,$B97,AP$6:AP$86)</f>
        <v>0</v>
      </c>
      <c r="AQ97" s="8">
        <f>SUMIF($OE$6:$OE$86,$B97,AQ$6:AQ$86)</f>
        <v>0</v>
      </c>
      <c r="AR97" s="8">
        <f>SUMIF($OE$6:$OE$86,$B97,AR$6:AR$86)</f>
        <v>0</v>
      </c>
      <c r="AS97" s="8">
        <f>SUMIF($OE$6:$OE$86,$B97,AS$6:AS$86)</f>
        <v>0</v>
      </c>
      <c r="AT97" s="8">
        <f>SUMIF($OE$6:$OE$86,$B97,AT$6:AT$86)</f>
        <v>0</v>
      </c>
      <c r="AU97" s="8">
        <f>SUMIF($OE$6:$OE$86,$B97,AU$6:AU$86)</f>
        <v>0</v>
      </c>
      <c r="AV97" s="8">
        <f>SUMIF($OE$6:$OE$86,$B97,AV$6:AV$86)</f>
        <v>0</v>
      </c>
      <c r="AW97" s="8">
        <f>SUMIF($OE$6:$OE$86,$B97,AW$6:AW$86)</f>
        <v>0</v>
      </c>
      <c r="AX97" s="8">
        <f>SUMIF($OE$6:$OE$86,$B97,AX$6:AX$86)</f>
        <v>0</v>
      </c>
      <c r="AY97" s="8">
        <f>SUMIF($OE$6:$OE$86,$B97,AY$6:AY$86)</f>
        <v>0</v>
      </c>
      <c r="AZ97" s="8">
        <f>SUMIF($OE$6:$OE$86,$B97,AZ$6:AZ$86)</f>
        <v>0</v>
      </c>
      <c r="BA97" s="8">
        <f>SUMIF($OE$6:$OE$86,$B97,BA$6:BA$86)</f>
        <v>0</v>
      </c>
      <c r="BB97" s="8">
        <f>SUMIF($OE$6:$OE$86,$B97,BB$6:BB$86)</f>
        <v>0</v>
      </c>
      <c r="BC97" s="8">
        <f>SUMIF($OE$6:$OE$86,$B97,BC$6:BC$86)</f>
        <v>0</v>
      </c>
      <c r="BD97" s="8">
        <f>SUMIF($OE$6:$OE$86,$B97,BD$6:BD$86)</f>
        <v>0</v>
      </c>
      <c r="BE97" s="8">
        <f>SUMIF($OE$6:$OE$86,$B97,BE$6:BE$86)</f>
        <v>0</v>
      </c>
      <c r="BF97" s="8">
        <f>SUMIF($OE$6:$OE$86,$B97,BF$6:BF$86)</f>
        <v>0</v>
      </c>
      <c r="BG97" s="8">
        <f>SUMIF($OE$6:$OE$86,$B97,BG$6:BG$86)</f>
        <v>0</v>
      </c>
      <c r="BH97" s="8">
        <f>SUMIF($OE$6:$OE$86,$B97,BH$6:BH$86)</f>
        <v>0</v>
      </c>
      <c r="BI97" s="8">
        <f>SUMIF($OE$6:$OE$86,$B97,BI$6:BI$86)</f>
        <v>0</v>
      </c>
      <c r="BJ97" s="8">
        <f>SUMIF($OE$6:$OE$86,$B97,BJ$6:BJ$86)</f>
        <v>0</v>
      </c>
      <c r="BK97" s="8">
        <f>SUMIF($OE$6:$OE$86,$B97,BK$6:BK$86)</f>
        <v>0</v>
      </c>
      <c r="BL97" s="8">
        <f>SUMIF($OE$6:$OE$86,$B97,BL$6:BL$86)</f>
        <v>0</v>
      </c>
      <c r="BM97" s="8">
        <f>SUMIF($OE$6:$OE$86,$B97,BM$6:BM$86)</f>
        <v>0</v>
      </c>
      <c r="BN97" s="8">
        <f>SUMIF($OE$6:$OE$86,$B97,BN$6:BN$86)</f>
        <v>0</v>
      </c>
      <c r="BO97" s="8">
        <f>SUMIF($OE$6:$OE$86,$B97,BO$6:BO$86)</f>
        <v>0</v>
      </c>
      <c r="BP97" s="8">
        <f>SUMIF($OE$6:$OE$86,$B97,BP$6:BP$86)</f>
        <v>0</v>
      </c>
      <c r="BQ97" s="8">
        <f>SUMIF($OE$6:$OE$86,$B97,BQ$6:BQ$86)</f>
        <v>0</v>
      </c>
      <c r="BR97" s="8">
        <f>SUMIF($OE$6:$OE$86,$B97,BR$6:BR$86)</f>
        <v>0</v>
      </c>
      <c r="BS97" s="8">
        <f>SUMIF($OE$6:$OE$86,$B97,BS$6:BS$86)</f>
        <v>0</v>
      </c>
      <c r="BT97" s="8">
        <f>SUMIF($OE$6:$OE$86,$B97,BT$6:BT$86)</f>
        <v>0</v>
      </c>
      <c r="BU97" s="8">
        <f>SUMIF($OE$6:$OE$86,$B97,BU$6:BU$86)</f>
        <v>0</v>
      </c>
      <c r="BV97" s="8">
        <f>SUMIF($OE$6:$OE$86,$B97,BV$6:BV$86)</f>
        <v>0</v>
      </c>
      <c r="BW97" s="8">
        <f>SUMIF($OE$6:$OE$86,$B97,BW$6:BW$86)</f>
        <v>0</v>
      </c>
      <c r="BX97" s="8">
        <f>SUMIF($OE$6:$OE$86,$B97,BX$6:BX$86)</f>
        <v>0</v>
      </c>
      <c r="BY97" s="8">
        <f>SUMIF($OE$6:$OE$86,$B97,BY$6:BY$86)</f>
        <v>0</v>
      </c>
      <c r="BZ97" s="8">
        <f>SUMIF($OE$6:$OE$86,$B97,BZ$6:BZ$86)</f>
        <v>0</v>
      </c>
      <c r="CA97" s="8">
        <f>SUMIF($OE$6:$OE$86,$B97,CA$6:CA$86)</f>
        <v>0</v>
      </c>
      <c r="CB97" s="8">
        <f>SUMIF($OE$6:$OE$86,$B97,CB$6:CB$86)</f>
        <v>0</v>
      </c>
      <c r="CC97" s="8">
        <f>SUMIF($OE$6:$OE$86,$B97,CC$6:CC$86)</f>
        <v>0</v>
      </c>
      <c r="CD97" s="8">
        <f>SUMIF($OE$6:$OE$86,$B97,CD$6:CD$86)</f>
        <v>0</v>
      </c>
      <c r="CE97" s="8">
        <f>SUMIF($OE$6:$OE$86,$B97,CE$6:CE$86)</f>
        <v>0</v>
      </c>
      <c r="CF97" s="8">
        <f>SUMIF($OE$6:$OE$86,$B97,CF$6:CF$86)</f>
        <v>0</v>
      </c>
      <c r="CG97" s="8">
        <f>SUMIF($OE$6:$OE$86,$B97,CG$6:CG$86)</f>
        <v>0</v>
      </c>
      <c r="CH97" s="8">
        <f>SUMIF($OE$6:$OE$86,$B97,CH$6:CH$86)</f>
        <v>0</v>
      </c>
      <c r="CI97" s="8">
        <f>SUMIF($OE$6:$OE$86,$B97,CI$6:CI$86)</f>
        <v>0</v>
      </c>
      <c r="CJ97" s="8">
        <f>SUMIF($OE$6:$OE$86,$B97,CJ$6:CJ$86)</f>
        <v>0</v>
      </c>
      <c r="CK97" s="8">
        <f>SUMIF($OE$6:$OE$86,$B97,CK$6:CK$86)</f>
        <v>0</v>
      </c>
      <c r="CL97" s="8">
        <f>SUMIF($OE$6:$OE$86,$B97,CL$6:CL$86)</f>
        <v>0</v>
      </c>
      <c r="CM97" s="8">
        <f>SUMIF($OE$6:$OE$86,$B97,CM$6:CM$86)</f>
        <v>0</v>
      </c>
      <c r="CN97" s="8">
        <f>SUMIF($OE$6:$OE$86,$B97,CN$6:CN$86)</f>
        <v>0</v>
      </c>
      <c r="CO97" s="8">
        <f>SUMIF($OE$6:$OE$86,$B97,CO$6:CO$86)</f>
        <v>0</v>
      </c>
      <c r="CP97" s="8">
        <f>SUMIF($OE$6:$OE$86,$B97,CP$6:CP$86)</f>
        <v>0</v>
      </c>
      <c r="CQ97" s="8">
        <f>SUMIF($OE$6:$OE$86,$B97,CQ$6:CQ$86)</f>
        <v>0</v>
      </c>
      <c r="CR97" s="8">
        <f>SUMIF($OE$6:$OE$86,$B97,CR$6:CR$86)</f>
        <v>0</v>
      </c>
      <c r="CS97" s="8">
        <f>SUMIF($OE$6:$OE$86,$B97,CS$6:CS$86)</f>
        <v>0</v>
      </c>
      <c r="CT97" s="8">
        <f>SUMIF($OE$6:$OE$86,$B97,CT$6:CT$86)</f>
        <v>0</v>
      </c>
      <c r="CU97" s="8">
        <f>SUMIF($OE$6:$OE$86,$B97,CU$6:CU$86)</f>
        <v>0</v>
      </c>
      <c r="CV97" s="8">
        <f>SUMIF($OE$6:$OE$86,$B97,CV$6:CV$86)</f>
        <v>0</v>
      </c>
      <c r="CW97" s="8">
        <f>SUMIF($OE$6:$OE$86,$B97,CW$6:CW$86)</f>
        <v>0</v>
      </c>
      <c r="CX97" s="8">
        <f>SUMIF($OE$6:$OE$86,$B97,CX$6:CX$86)</f>
        <v>0</v>
      </c>
      <c r="CY97" s="8">
        <f>SUMIF($OE$6:$OE$86,$B97,CY$6:CY$86)</f>
        <v>0</v>
      </c>
      <c r="CZ97" s="8">
        <f>SUMIF($OE$6:$OE$86,$B97,CZ$6:CZ$86)</f>
        <v>0</v>
      </c>
      <c r="DA97" s="8">
        <f>SUMIF($OE$6:$OE$86,$B97,DA$6:DA$86)</f>
        <v>0</v>
      </c>
      <c r="DB97" s="8">
        <f>SUMIF($OE$6:$OE$86,$B97,DB$6:DB$86)</f>
        <v>0</v>
      </c>
      <c r="DC97" s="8">
        <f>SUMIF($OE$6:$OE$86,$B97,DC$6:DC$86)</f>
        <v>0</v>
      </c>
      <c r="DD97" s="8">
        <f>SUMIF($OE$6:$OE$86,$B97,DD$6:DD$86)</f>
        <v>0</v>
      </c>
      <c r="DE97" s="8">
        <f>SUMIF($OE$6:$OE$86,$B97,DE$6:DE$86)</f>
        <v>0</v>
      </c>
      <c r="DF97" s="8">
        <f>SUMIF($OE$6:$OE$86,$B97,DF$6:DF$86)</f>
        <v>0</v>
      </c>
      <c r="DG97" s="8">
        <f>SUMIF($OE$6:$OE$86,$B97,DG$6:DG$86)</f>
        <v>0</v>
      </c>
      <c r="DH97" s="8">
        <f>SUMIF($OE$6:$OE$86,$B97,DH$6:DH$86)</f>
        <v>0</v>
      </c>
      <c r="DI97" s="8">
        <f>SUMIF($OE$6:$OE$86,$B97,DI$6:DI$86)</f>
        <v>0</v>
      </c>
      <c r="DJ97" s="8">
        <f>SUMIF($OE$6:$OE$86,$B97,DJ$6:DJ$86)</f>
        <v>0</v>
      </c>
      <c r="DK97" s="8">
        <f>SUMIF($OE$6:$OE$86,$B97,DK$6:DK$86)</f>
        <v>0</v>
      </c>
      <c r="DL97" s="8">
        <f>SUMIF($OE$6:$OE$86,$B97,DL$6:DL$86)</f>
        <v>0</v>
      </c>
      <c r="DM97" s="8">
        <f>SUMIF($OE$6:$OE$86,$B97,DM$6:DM$86)</f>
        <v>0</v>
      </c>
      <c r="DN97" s="8">
        <f>SUMIF($OE$6:$OE$86,$B97,DN$6:DN$86)</f>
        <v>0</v>
      </c>
      <c r="DO97" s="8">
        <f>SUMIF($OE$6:$OE$86,$B97,DO$6:DO$86)</f>
        <v>0</v>
      </c>
      <c r="DP97" s="8">
        <f>SUMIF($OE$6:$OE$86,$B97,DP$6:DP$86)</f>
        <v>0</v>
      </c>
      <c r="DQ97" s="8">
        <f>SUMIF($OE$6:$OE$86,$B97,DQ$6:DQ$86)</f>
        <v>0</v>
      </c>
      <c r="DR97" s="8">
        <f>SUMIF($OE$6:$OE$86,$B97,DR$6:DR$86)</f>
        <v>0</v>
      </c>
      <c r="DS97" s="8">
        <f>SUMIF($OE$6:$OE$86,$B97,DS$6:DS$86)</f>
        <v>0</v>
      </c>
      <c r="DT97" s="8">
        <f>SUMIF($OE$6:$OE$86,$B97,DT$6:DT$86)</f>
        <v>0</v>
      </c>
      <c r="DU97" s="8">
        <f>SUMIF($OE$6:$OE$86,$B97,DU$6:DU$86)</f>
        <v>0</v>
      </c>
      <c r="DV97" s="8">
        <f>SUMIF($OE$6:$OE$86,$B97,DV$6:DV$86)</f>
        <v>0</v>
      </c>
      <c r="DW97" s="8">
        <f>SUMIF($OE$6:$OE$86,$B97,DW$6:DW$86)</f>
        <v>0</v>
      </c>
      <c r="DX97" s="8">
        <f>SUMIF($OE$6:$OE$86,$B97,DX$6:DX$86)</f>
        <v>0</v>
      </c>
      <c r="DY97" s="8">
        <f>SUMIF($OE$6:$OE$86,$B97,DY$6:DY$86)</f>
        <v>0</v>
      </c>
      <c r="DZ97" s="8">
        <f>SUMIF($OE$6:$OE$86,$B97,DZ$6:DZ$86)</f>
        <v>0</v>
      </c>
      <c r="EA97" s="8">
        <f>SUMIF($OE$6:$OE$86,$B97,EA$6:EA$86)</f>
        <v>0</v>
      </c>
      <c r="EB97" s="8">
        <f>SUMIF($OE$6:$OE$86,$B97,EB$6:EB$86)</f>
        <v>0</v>
      </c>
      <c r="EC97" s="8">
        <f>SUMIF($OE$6:$OE$86,$B97,EC$6:EC$86)</f>
        <v>0</v>
      </c>
      <c r="ED97" s="8">
        <f>SUMIF($OE$6:$OE$86,$B97,ED$6:ED$86)</f>
        <v>0</v>
      </c>
      <c r="EE97" s="8">
        <f>SUMIF($OE$6:$OE$86,$B97,EE$6:EE$86)</f>
        <v>0</v>
      </c>
      <c r="EF97" s="8">
        <f>SUMIF($OE$6:$OE$86,$B97,EF$6:EF$86)</f>
        <v>0</v>
      </c>
      <c r="EG97" s="8">
        <f>SUMIF($OE$6:$OE$86,$B97,EG$6:EG$86)</f>
        <v>0</v>
      </c>
      <c r="EH97" s="8">
        <f>SUMIF($OE$6:$OE$86,$B97,EH$6:EH$86)</f>
        <v>0</v>
      </c>
      <c r="EI97" s="8">
        <f>SUMIF($OE$6:$OE$86,$B97,EI$6:EI$86)</f>
        <v>0</v>
      </c>
      <c r="EJ97" s="8">
        <f>SUMIF($OE$6:$OE$86,$B97,EJ$6:EJ$86)</f>
        <v>0</v>
      </c>
      <c r="EK97" s="8">
        <f>SUMIF($OE$6:$OE$86,$B97,EK$6:EK$86)</f>
        <v>0</v>
      </c>
      <c r="EL97" s="8">
        <f>SUMIF($OE$6:$OE$86,$B97,EL$6:EL$86)</f>
        <v>0</v>
      </c>
      <c r="EM97" s="8">
        <f>SUMIF($OE$6:$OE$86,$B97,EM$6:EM$86)</f>
        <v>0</v>
      </c>
      <c r="EN97" s="8">
        <f>SUMIF($OE$6:$OE$86,$B97,EN$6:EN$86)</f>
        <v>0</v>
      </c>
      <c r="EO97" s="8">
        <f>SUMIF($OE$6:$OE$86,$B97,EO$6:EO$86)</f>
        <v>0</v>
      </c>
      <c r="EP97" s="8">
        <f>SUMIF($OE$6:$OE$86,$B97,EP$6:EP$86)</f>
        <v>0</v>
      </c>
      <c r="EQ97" s="8">
        <f>SUMIF($OE$6:$OE$86,$B97,EQ$6:EQ$86)</f>
        <v>0</v>
      </c>
      <c r="ER97" s="8">
        <f>SUMIF($OE$6:$OE$86,$B97,ER$6:ER$86)</f>
        <v>0</v>
      </c>
      <c r="ES97" s="8">
        <f>SUMIF($OE$6:$OE$86,$B97,ES$6:ES$86)</f>
        <v>0</v>
      </c>
      <c r="ET97" s="8">
        <f>SUMIF($OE$6:$OE$86,$B97,ET$6:ET$86)</f>
        <v>0</v>
      </c>
      <c r="EU97" s="8">
        <f>SUMIF($OE$6:$OE$86,$B97,EU$6:EU$86)</f>
        <v>0</v>
      </c>
      <c r="EV97" s="8">
        <f>SUMIF($OE$6:$OE$86,$B97,EV$6:EV$86)</f>
        <v>0</v>
      </c>
      <c r="EW97" s="8">
        <f>SUMIF($OE$6:$OE$86,$B97,EW$6:EW$86)</f>
        <v>0</v>
      </c>
      <c r="EX97" s="8">
        <f>SUMIF($OE$6:$OE$86,$B97,EX$6:EX$86)</f>
        <v>0</v>
      </c>
      <c r="EY97" s="8">
        <f>SUMIF($OE$6:$OE$86,$B97,EY$6:EY$86)</f>
        <v>0</v>
      </c>
      <c r="EZ97" s="8">
        <f>SUMIF($OE$6:$OE$86,$B97,EZ$6:EZ$86)</f>
        <v>0</v>
      </c>
      <c r="FA97" s="8">
        <f>SUMIF($OE$6:$OE$86,$B97,FA$6:FA$86)</f>
        <v>0</v>
      </c>
      <c r="FB97" s="8">
        <f>SUMIF($OE$6:$OE$86,$B97,FB$6:FB$86)</f>
        <v>0</v>
      </c>
      <c r="FC97" s="8">
        <f>SUMIF($OE$6:$OE$86,$B97,FC$6:FC$86)</f>
        <v>0</v>
      </c>
      <c r="FD97" s="8">
        <f>SUMIF($OE$6:$OE$86,$B97,FD$6:FD$86)</f>
        <v>0</v>
      </c>
      <c r="FE97" s="8">
        <f>SUMIF($OE$6:$OE$86,$B97,FE$6:FE$86)</f>
        <v>0</v>
      </c>
      <c r="FF97" s="8">
        <f>SUMIF($OE$6:$OE$86,$B97,FF$6:FF$86)</f>
        <v>0</v>
      </c>
      <c r="FG97" s="8">
        <f>SUMIF($OE$6:$OE$86,$B97,FG$6:FG$86)</f>
        <v>0</v>
      </c>
      <c r="FH97" s="8">
        <f>SUMIF($OE$6:$OE$86,$B97,FH$6:FH$86)</f>
        <v>0</v>
      </c>
      <c r="FI97" s="8">
        <f>SUMIF($OE$6:$OE$86,$B97,FI$6:FI$86)</f>
        <v>0</v>
      </c>
      <c r="FJ97" s="8">
        <f>SUMIF($OE$6:$OE$86,$B97,FJ$6:FJ$86)</f>
        <v>0</v>
      </c>
      <c r="FK97" s="8">
        <f>SUMIF($OE$6:$OE$86,$B97,FK$6:FK$86)</f>
        <v>0</v>
      </c>
      <c r="FL97" s="8">
        <f>SUMIF($OE$6:$OE$86,$B97,FL$6:FL$86)</f>
        <v>0</v>
      </c>
      <c r="FM97" s="8">
        <f>SUMIF($OE$6:$OE$86,$B97,FM$6:FM$86)</f>
        <v>0</v>
      </c>
      <c r="FN97" s="8">
        <f>SUMIF($OE$6:$OE$86,$B97,FN$6:FN$86)</f>
        <v>0</v>
      </c>
      <c r="FO97" s="8">
        <f>SUMIF($OE$6:$OE$86,$B97,FO$6:FO$86)</f>
        <v>0</v>
      </c>
      <c r="FP97" s="8">
        <f>SUMIF($OE$6:$OE$86,$B97,FP$6:FP$86)</f>
        <v>0</v>
      </c>
      <c r="FQ97" s="8">
        <f>SUMIF($OE$6:$OE$86,$B97,FQ$6:FQ$86)</f>
        <v>0</v>
      </c>
      <c r="FR97" s="8">
        <f>SUMIF($OE$6:$OE$86,$B97,FR$6:FR$86)</f>
        <v>0</v>
      </c>
      <c r="FS97" s="8">
        <f>SUMIF($OE$6:$OE$86,$B97,FS$6:FS$86)</f>
        <v>0</v>
      </c>
      <c r="FT97" s="8">
        <f>SUMIF($OE$6:$OE$86,$B97,FT$6:FT$86)</f>
        <v>0</v>
      </c>
      <c r="FU97" s="8">
        <f>SUMIF($OE$6:$OE$86,$B97,FU$6:FU$86)</f>
        <v>0</v>
      </c>
      <c r="FV97" s="8">
        <f>SUMIF($OE$6:$OE$86,$B97,FV$6:FV$86)</f>
        <v>0</v>
      </c>
      <c r="FW97" s="8">
        <f>SUMIF($OE$6:$OE$86,$B97,FW$6:FW$86)</f>
        <v>0</v>
      </c>
      <c r="FX97" s="8">
        <f>SUMIF($OE$6:$OE$86,$B97,FX$6:FX$86)</f>
        <v>0</v>
      </c>
      <c r="FY97" s="8">
        <f>SUMIF($OE$6:$OE$86,$B97,FY$6:FY$86)</f>
        <v>0</v>
      </c>
      <c r="FZ97" s="8">
        <f>SUMIF($OE$6:$OE$86,$B97,FZ$6:FZ$86)</f>
        <v>0</v>
      </c>
      <c r="GA97" s="8">
        <f>SUMIF($OE$6:$OE$86,$B97,GA$6:GA$86)</f>
        <v>0</v>
      </c>
      <c r="GB97" s="8">
        <f>SUMIF($OE$6:$OE$86,$B97,GB$6:GB$86)</f>
        <v>0</v>
      </c>
      <c r="GC97" s="8">
        <f>SUMIF($OE$6:$OE$86,$B97,GC$6:GC$86)</f>
        <v>0</v>
      </c>
      <c r="GD97" s="8">
        <f>SUMIF($OE$6:$OE$86,$B97,GD$6:GD$86)</f>
        <v>0</v>
      </c>
      <c r="GE97" s="8">
        <f>SUMIF($OE$6:$OE$86,$B97,GE$6:GE$86)</f>
        <v>0</v>
      </c>
      <c r="GF97" s="8">
        <f>SUMIF($OE$6:$OE$86,$B97,GF$6:GF$86)</f>
        <v>0</v>
      </c>
      <c r="GG97" s="8">
        <f>SUMIF($OE$6:$OE$86,$B97,GG$6:GG$86)</f>
        <v>0</v>
      </c>
      <c r="GH97" s="8">
        <f>SUMIF($OE$6:$OE$86,$B97,GH$6:GH$86)</f>
        <v>0</v>
      </c>
      <c r="GI97" s="8">
        <f>SUMIF($OE$6:$OE$86,$B97,GI$6:GI$86)</f>
        <v>0</v>
      </c>
      <c r="GJ97" s="8">
        <f>SUMIF($OE$6:$OE$86,$B97,GJ$6:GJ$86)</f>
        <v>0</v>
      </c>
      <c r="GK97" s="8">
        <f>SUMIF($OE$6:$OE$86,$B97,GK$6:GK$86)</f>
        <v>0</v>
      </c>
      <c r="GL97" s="8">
        <f>SUMIF($OE$6:$OE$86,$B97,GL$6:GL$86)</f>
        <v>0</v>
      </c>
      <c r="GM97" s="8">
        <f>SUMIF($OE$6:$OE$86,$B97,GM$6:GM$86)</f>
        <v>0</v>
      </c>
      <c r="GN97" s="8">
        <f>SUMIF($OE$6:$OE$86,$B97,GN$6:GN$86)</f>
        <v>0</v>
      </c>
      <c r="GO97" s="8">
        <f>SUMIF($OE$6:$OE$86,$B97,GO$6:GO$86)</f>
        <v>0</v>
      </c>
      <c r="GP97" s="8">
        <f>SUMIF($OE$6:$OE$86,$B97,GP$6:GP$86)</f>
        <v>0</v>
      </c>
      <c r="GQ97" s="8">
        <f>SUMIF($OE$6:$OE$86,$B97,GQ$6:GQ$86)</f>
        <v>0</v>
      </c>
      <c r="GR97" s="8">
        <f>SUMIF($OE$6:$OE$86,$B97,GR$6:GR$86)</f>
        <v>0</v>
      </c>
      <c r="GS97" s="8">
        <f>SUMIF($OE$6:$OE$86,$B97,GS$6:GS$86)</f>
        <v>0</v>
      </c>
      <c r="GT97" s="8">
        <f>SUMIF($OE$6:$OE$86,$B97,GT$6:GT$86)</f>
        <v>0</v>
      </c>
      <c r="GU97" s="8">
        <f>SUMIF($OE$6:$OE$86,$B97,GU$6:GU$86)</f>
        <v>0</v>
      </c>
      <c r="GV97" s="8">
        <f>SUMIF($OE$6:$OE$86,$B97,GV$6:GV$86)</f>
        <v>0</v>
      </c>
      <c r="GW97" s="8">
        <f>SUMIF($OE$6:$OE$86,$B97,GW$6:GW$86)</f>
        <v>0</v>
      </c>
      <c r="GX97" s="8">
        <f>SUMIF($OE$6:$OE$86,$B97,GX$6:GX$86)</f>
        <v>0</v>
      </c>
      <c r="GY97" s="8">
        <f>SUMIF($OE$6:$OE$86,$B97,GY$6:GY$86)</f>
        <v>0</v>
      </c>
      <c r="GZ97" s="8">
        <f>SUMIF($OE$6:$OE$86,$B97,GZ$6:GZ$86)</f>
        <v>0</v>
      </c>
      <c r="HA97" s="8">
        <f>SUMIF($OE$6:$OE$86,$B97,HA$6:HA$86)</f>
        <v>0</v>
      </c>
      <c r="HB97" s="8">
        <f>SUMIF($OE$6:$OE$86,$B97,HB$6:HB$86)</f>
        <v>0</v>
      </c>
      <c r="HC97" s="8">
        <f>SUMIF($OE$6:$OE$86,$B97,HC$6:HC$86)</f>
        <v>0</v>
      </c>
      <c r="HD97" s="8">
        <f>SUMIF($OE$6:$OE$86,$B97,HD$6:HD$86)</f>
        <v>0</v>
      </c>
      <c r="HE97" s="8">
        <f>SUMIF($OE$6:$OE$86,$B97,HE$6:HE$86)</f>
        <v>0</v>
      </c>
      <c r="HF97" s="8">
        <f>SUMIF($OE$6:$OE$86,$B97,HF$6:HF$86)</f>
        <v>0</v>
      </c>
      <c r="HG97" s="8">
        <f>SUMIF($OE$6:$OE$86,$B97,HG$6:HG$86)</f>
        <v>0</v>
      </c>
      <c r="HH97" s="8">
        <f>SUMIF($OE$6:$OE$86,$B97,HH$6:HH$86)</f>
        <v>0</v>
      </c>
      <c r="HI97" s="8">
        <f>SUMIF($OE$6:$OE$86,$B97,HI$6:HI$86)</f>
        <v>0</v>
      </c>
      <c r="HJ97" s="8">
        <f>SUMIF($OE$6:$OE$86,$B97,HJ$6:HJ$86)</f>
        <v>0</v>
      </c>
      <c r="HK97" s="8">
        <f>SUMIF($OE$6:$OE$86,$B97,HK$6:HK$86)</f>
        <v>0</v>
      </c>
      <c r="HL97" s="8">
        <f>SUMIF($OE$6:$OE$86,$B97,HL$6:HL$86)</f>
        <v>0</v>
      </c>
      <c r="HM97" s="8">
        <f>SUMIF($OE$6:$OE$86,$B97,HM$6:HM$86)</f>
        <v>0</v>
      </c>
      <c r="HN97" s="8">
        <f>SUMIF($OE$6:$OE$86,$B97,HN$6:HN$86)</f>
        <v>0</v>
      </c>
      <c r="HO97" s="8">
        <f>SUMIF($OE$6:$OE$86,$B97,HO$6:HO$86)</f>
        <v>0</v>
      </c>
      <c r="HP97" s="8">
        <f>SUMIF($OE$6:$OE$86,$B97,HP$6:HP$86)</f>
        <v>0</v>
      </c>
      <c r="HQ97" s="8">
        <f>SUMIF($OE$6:$OE$86,$B97,HQ$6:HQ$86)</f>
        <v>0</v>
      </c>
      <c r="HR97" s="8">
        <f>SUMIF($OE$6:$OE$86,$B97,HR$6:HR$86)</f>
        <v>0</v>
      </c>
      <c r="HS97" s="8">
        <f>SUMIF($OE$6:$OE$86,$B97,HS$6:HS$86)</f>
        <v>0</v>
      </c>
      <c r="HT97" s="8">
        <f>SUMIF($OE$6:$OE$86,$B97,HT$6:HT$86)</f>
        <v>0</v>
      </c>
      <c r="HU97" s="8">
        <f>SUMIF($OE$6:$OE$86,$B97,HU$6:HU$86)</f>
        <v>0</v>
      </c>
      <c r="HV97" s="8">
        <f>SUMIF($OE$6:$OE$86,$B97,HV$6:HV$86)</f>
        <v>0</v>
      </c>
      <c r="HW97" s="8">
        <f>SUMIF($OE$6:$OE$86,$B97,HW$6:HW$86)</f>
        <v>0</v>
      </c>
      <c r="HX97" s="8">
        <f>SUMIF($OE$6:$OE$86,$B97,HX$6:HX$86)</f>
        <v>0</v>
      </c>
      <c r="HY97" s="8">
        <f>SUMIF($OE$6:$OE$86,$B97,HY$6:HY$86)</f>
        <v>0</v>
      </c>
      <c r="HZ97" s="8">
        <f>SUMIF($OE$6:$OE$86,$B97,HZ$6:HZ$86)</f>
        <v>0</v>
      </c>
      <c r="IA97" s="8">
        <f>SUMIF($OE$6:$OE$86,$B97,IA$6:IA$86)</f>
        <v>0</v>
      </c>
      <c r="IB97" s="8">
        <f>SUMIF($OE$6:$OE$86,$B97,IB$6:IB$86)</f>
        <v>0</v>
      </c>
      <c r="IC97" s="8">
        <f>SUMIF($OE$6:$OE$86,$B97,IC$6:IC$86)</f>
        <v>0</v>
      </c>
      <c r="ID97" s="8">
        <f>SUMIF($OE$6:$OE$86,$B97,ID$6:ID$86)</f>
        <v>0</v>
      </c>
      <c r="IE97" s="8">
        <f>SUMIF($OE$6:$OE$86,$B97,IE$6:IE$86)</f>
        <v>0</v>
      </c>
      <c r="IF97" s="8">
        <f>SUMIF($OE$6:$OE$86,$B97,IF$6:IF$86)</f>
        <v>0</v>
      </c>
      <c r="IG97" s="8">
        <f>SUMIF($OE$6:$OE$86,$B97,IG$6:IG$86)</f>
        <v>0</v>
      </c>
      <c r="IH97" s="8">
        <f>SUMIF($OE$6:$OE$86,$B97,IH$6:IH$86)</f>
        <v>0</v>
      </c>
      <c r="II97" s="8">
        <f>SUMIF($OE$6:$OE$86,$B97,II$6:II$86)</f>
        <v>0</v>
      </c>
      <c r="IJ97" s="8">
        <f>SUMIF($OE$6:$OE$86,$B97,IJ$6:IJ$86)</f>
        <v>0</v>
      </c>
      <c r="IK97" s="8">
        <f>SUMIF($OE$6:$OE$86,$B97,IK$6:IK$86)</f>
        <v>0</v>
      </c>
      <c r="IL97" s="8">
        <f>SUMIF($OE$6:$OE$86,$B97,IL$6:IL$86)</f>
        <v>0</v>
      </c>
      <c r="IM97" s="8">
        <f>SUMIF($OE$6:$OE$86,$B97,IM$6:IM$86)</f>
        <v>0</v>
      </c>
      <c r="IN97" s="8">
        <f>SUMIF($OE$6:$OE$86,$B97,IN$6:IN$86)</f>
        <v>0</v>
      </c>
      <c r="IO97" s="8">
        <f>SUMIF($OE$6:$OE$86,$B97,IO$6:IO$86)</f>
        <v>0</v>
      </c>
      <c r="IP97" s="8">
        <f>SUMIF($OE$6:$OE$86,$B97,IP$6:IP$86)</f>
        <v>0</v>
      </c>
      <c r="IQ97" s="8">
        <f>SUMIF($OE$6:$OE$86,$B97,IQ$6:IQ$86)</f>
        <v>0</v>
      </c>
      <c r="IR97" s="8">
        <f>SUMIF($OE$6:$OE$86,$B97,IR$6:IR$86)</f>
        <v>0</v>
      </c>
      <c r="IS97" s="8">
        <f>SUMIF($OE$6:$OE$86,$B97,IS$6:IS$86)</f>
        <v>0</v>
      </c>
      <c r="IT97" s="8">
        <f>SUMIF($OE$6:$OE$86,$B97,IT$6:IT$86)</f>
        <v>0</v>
      </c>
      <c r="IU97" s="8">
        <f>SUMIF($OE$6:$OE$86,$B97,IU$6:IU$86)</f>
        <v>0</v>
      </c>
      <c r="IV97" s="8">
        <f>SUMIF($OE$6:$OE$86,$B97,IV$6:IV$86)</f>
        <v>0</v>
      </c>
      <c r="IW97" s="8">
        <f>SUMIF($OE$6:$OE$86,$B97,IW$6:IW$86)</f>
        <v>0</v>
      </c>
      <c r="IX97" s="8">
        <f>SUMIF($OE$6:$OE$86,$B97,IX$6:IX$86)</f>
        <v>0</v>
      </c>
      <c r="IY97" s="8">
        <f>SUMIF($OE$6:$OE$86,$B97,IY$6:IY$86)</f>
        <v>0</v>
      </c>
      <c r="IZ97" s="8">
        <f>SUMIF($OE$6:$OE$86,$B97,IZ$6:IZ$86)</f>
        <v>0</v>
      </c>
      <c r="JA97" s="8">
        <f>SUMIF($OE$6:$OE$86,$B97,JA$6:JA$86)</f>
        <v>0</v>
      </c>
      <c r="JB97" s="8">
        <f>SUMIF($OE$6:$OE$86,$B97,JB$6:JB$86)</f>
        <v>0</v>
      </c>
      <c r="JC97" s="8">
        <f>SUMIF($OE$6:$OE$86,$B97,JC$6:JC$86)</f>
        <v>0</v>
      </c>
      <c r="JD97" s="8">
        <f>SUMIF($OE$6:$OE$86,$B97,JD$6:JD$86)</f>
        <v>0</v>
      </c>
      <c r="JE97" s="8">
        <f>SUMIF($OE$6:$OE$86,$B97,JE$6:JE$86)</f>
        <v>0</v>
      </c>
      <c r="JF97" s="8">
        <f>SUMIF($OE$6:$OE$86,$B97,JF$6:JF$86)</f>
        <v>0</v>
      </c>
      <c r="JG97" s="8">
        <f>SUMIF($OE$6:$OE$86,$B97,JG$6:JG$86)</f>
        <v>0</v>
      </c>
      <c r="JH97" s="8">
        <f>SUMIF($OE$6:$OE$86,$B97,JH$6:JH$86)</f>
        <v>0</v>
      </c>
      <c r="JI97" s="8">
        <f>SUMIF($OE$6:$OE$86,$B97,JI$6:JI$86)</f>
        <v>0</v>
      </c>
      <c r="JJ97" s="8">
        <f>SUMIF($OE$6:$OE$86,$B97,JJ$6:JJ$86)</f>
        <v>0</v>
      </c>
      <c r="JK97" s="8">
        <f>SUMIF($OE$6:$OE$86,$B97,JK$6:JK$86)</f>
        <v>0</v>
      </c>
      <c r="JL97" s="8">
        <f>SUMIF($OE$6:$OE$86,$B97,JL$6:JL$86)</f>
        <v>0</v>
      </c>
      <c r="JM97" s="8">
        <f>SUMIF($OE$6:$OE$86,$B97,JM$6:JM$86)</f>
        <v>0</v>
      </c>
      <c r="JN97" s="8">
        <f>SUMIF($OE$6:$OE$86,$B97,JN$6:JN$86)</f>
        <v>0</v>
      </c>
      <c r="JO97" s="8">
        <f>SUMIF($OE$6:$OE$86,$B97,JO$6:JO$86)</f>
        <v>0</v>
      </c>
      <c r="JP97" s="8">
        <f>SUMIF($OE$6:$OE$86,$B97,JP$6:JP$86)</f>
        <v>0</v>
      </c>
      <c r="JQ97" s="8">
        <f>SUMIF($OE$6:$OE$86,$B97,JQ$6:JQ$86)</f>
        <v>0</v>
      </c>
      <c r="JR97" s="8">
        <f>SUMIF($OE$6:$OE$86,$B97,JR$6:JR$86)</f>
        <v>0</v>
      </c>
      <c r="JS97" s="8">
        <f>SUMIF($OE$6:$OE$86,$B97,JS$6:JS$86)</f>
        <v>0</v>
      </c>
      <c r="JT97" s="8">
        <f>SUMIF($OE$6:$OE$86,$B97,JT$6:JT$86)</f>
        <v>0</v>
      </c>
      <c r="JU97" s="8">
        <f>SUMIF($OE$6:$OE$86,$B97,JU$6:JU$86)</f>
        <v>0</v>
      </c>
      <c r="JV97" s="8">
        <f>SUMIF($OE$6:$OE$86,$B97,JV$6:JV$86)</f>
        <v>0</v>
      </c>
      <c r="JW97" s="8">
        <f>SUMIF($OE$6:$OE$86,$B97,JW$6:JW$86)</f>
        <v>0</v>
      </c>
      <c r="JX97" s="8">
        <f>SUMIF($OE$6:$OE$86,$B97,JX$6:JX$86)</f>
        <v>0</v>
      </c>
      <c r="JY97" s="8">
        <f>SUMIF($OE$6:$OE$86,$B97,JY$6:JY$86)</f>
        <v>0</v>
      </c>
      <c r="JZ97" s="8">
        <f>SUMIF($OE$6:$OE$86,$B97,JZ$6:JZ$86)</f>
        <v>0</v>
      </c>
      <c r="KA97" s="8">
        <f>SUMIF($OE$6:$OE$86,$B97,KA$6:KA$86)</f>
        <v>0</v>
      </c>
      <c r="KB97" s="8">
        <f>SUMIF($OE$6:$OE$86,$B97,KB$6:KB$86)</f>
        <v>0</v>
      </c>
      <c r="KC97" s="8">
        <f>SUMIF($OE$6:$OE$86,$B97,KC$6:KC$86)</f>
        <v>0</v>
      </c>
      <c r="KD97" s="8">
        <f>SUMIF($OE$6:$OE$86,$B97,KD$6:KD$86)</f>
        <v>0</v>
      </c>
      <c r="KE97" s="8">
        <f>SUMIF($OE$6:$OE$86,$B97,KE$6:KE$86)</f>
        <v>0</v>
      </c>
      <c r="KF97" s="8">
        <f>SUMIF($OE$6:$OE$86,$B97,KF$6:KF$86)</f>
        <v>0</v>
      </c>
      <c r="KG97" s="8">
        <f>SUMIF($OE$6:$OE$86,$B97,KG$6:KG$86)</f>
        <v>0</v>
      </c>
      <c r="KH97" s="8">
        <f>SUMIF($OE$6:$OE$86,$B97,KH$6:KH$86)</f>
        <v>0</v>
      </c>
      <c r="KI97" s="8">
        <f>SUMIF($OE$6:$OE$86,$B97,KI$6:KI$86)</f>
        <v>0</v>
      </c>
      <c r="KJ97" s="8">
        <f>SUMIF($OE$6:$OE$86,$B97,KJ$6:KJ$86)</f>
        <v>0</v>
      </c>
      <c r="KK97" s="8">
        <f>SUMIF($OE$6:$OE$86,$B97,KK$6:KK$86)</f>
        <v>0</v>
      </c>
      <c r="KL97" s="8">
        <f>SUMIF($OE$6:$OE$86,$B97,KL$6:KL$86)</f>
        <v>0</v>
      </c>
      <c r="KM97" s="8">
        <f>SUMIF($OE$6:$OE$86,$B97,KM$6:KM$86)</f>
        <v>0</v>
      </c>
      <c r="KN97" s="8">
        <f>SUMIF($OE$6:$OE$86,$B97,KN$6:KN$86)</f>
        <v>0</v>
      </c>
      <c r="KO97" s="8">
        <f>SUMIF($OE$6:$OE$86,$B97,KO$6:KO$86)</f>
        <v>0</v>
      </c>
      <c r="KP97" s="8">
        <f>SUMIF($OE$6:$OE$86,$B97,KP$6:KP$86)</f>
        <v>0</v>
      </c>
      <c r="KQ97" s="8">
        <f>SUMIF($OE$6:$OE$86,$B97,KQ$6:KQ$86)</f>
        <v>0</v>
      </c>
      <c r="KR97" s="8">
        <f>SUMIF($OE$6:$OE$86,$B97,KR$6:KR$86)</f>
        <v>0</v>
      </c>
      <c r="KS97" s="8">
        <f>SUMIF($OE$6:$OE$86,$B97,KS$6:KS$86)</f>
        <v>0</v>
      </c>
      <c r="KT97" s="8">
        <f>SUMIF($OE$6:$OE$86,$B97,KT$6:KT$86)</f>
        <v>0</v>
      </c>
      <c r="KU97" s="8">
        <f>SUMIF($OE$6:$OE$86,$B97,KU$6:KU$86)</f>
        <v>0</v>
      </c>
      <c r="KV97" s="8">
        <f>SUMIF($OE$6:$OE$86,$B97,KV$6:KV$86)</f>
        <v>0</v>
      </c>
      <c r="KW97" s="8">
        <f>SUMIF($OE$6:$OE$86,$B97,KW$6:KW$86)</f>
        <v>0</v>
      </c>
      <c r="KX97" s="8">
        <f>SUMIF($OE$6:$OE$86,$B97,KX$6:KX$86)</f>
        <v>0</v>
      </c>
      <c r="KY97" s="8">
        <f>SUMIF($OE$6:$OE$86,$B97,KY$6:KY$86)</f>
        <v>0</v>
      </c>
      <c r="KZ97" s="8">
        <f>SUMIF($OE$6:$OE$86,$B97,KZ$6:KZ$86)</f>
        <v>0</v>
      </c>
      <c r="LA97" s="8">
        <f>SUMIF($OE$6:$OE$86,$B97,LA$6:LA$86)</f>
        <v>0</v>
      </c>
      <c r="LB97" s="8">
        <f>SUMIF($OE$6:$OE$86,$B97,LB$6:LB$86)</f>
        <v>0</v>
      </c>
      <c r="LC97" s="8">
        <f>SUMIF($OE$6:$OE$86,$B97,LC$6:LC$86)</f>
        <v>0</v>
      </c>
      <c r="LD97" s="8">
        <f>SUMIF($OE$6:$OE$86,$B97,LD$6:LD$86)</f>
        <v>0</v>
      </c>
      <c r="LE97" s="8">
        <f>SUMIF($OE$6:$OE$86,$B97,LE$6:LE$86)</f>
        <v>0</v>
      </c>
      <c r="LF97" s="8">
        <f>SUMIF($OE$6:$OE$86,$B97,LF$6:LF$86)</f>
        <v>0</v>
      </c>
      <c r="LG97" s="8">
        <f>SUMIF($OE$6:$OE$86,$B97,LG$6:LG$86)</f>
        <v>0</v>
      </c>
      <c r="LH97" s="8">
        <f>SUMIF($OE$6:$OE$86,$B97,LH$6:LH$86)</f>
        <v>0</v>
      </c>
      <c r="LI97" s="8">
        <f>SUMIF($OE$6:$OE$86,$B97,LI$6:LI$86)</f>
        <v>0</v>
      </c>
      <c r="LJ97" s="8">
        <f>SUMIF($OE$6:$OE$86,$B97,LJ$6:LJ$86)</f>
        <v>0</v>
      </c>
      <c r="LK97" s="8">
        <f>SUMIF($OE$6:$OE$86,$B97,LK$6:LK$86)</f>
        <v>0</v>
      </c>
      <c r="LL97" s="8">
        <f>SUMIF($OE$6:$OE$86,$B97,LL$6:LL$86)</f>
        <v>0</v>
      </c>
      <c r="LM97" s="8">
        <f>SUMIF($OE$6:$OE$86,$B97,LM$6:LM$86)</f>
        <v>0</v>
      </c>
      <c r="LN97" s="8">
        <f>SUMIF($OE$6:$OE$86,$B97,LN$6:LN$86)</f>
        <v>0</v>
      </c>
      <c r="LO97" s="8">
        <f>SUMIF($OE$6:$OE$86,$B97,LO$6:LO$86)</f>
        <v>0</v>
      </c>
      <c r="LP97" s="8">
        <f>SUMIF($OE$6:$OE$86,$B97,LP$6:LP$86)</f>
        <v>0</v>
      </c>
      <c r="LQ97" s="8">
        <f>SUMIF($OE$6:$OE$86,$B97,LQ$6:LQ$86)</f>
        <v>0</v>
      </c>
      <c r="LR97" s="8">
        <f>SUMIF($OE$6:$OE$86,$B97,LR$6:LR$86)</f>
        <v>0</v>
      </c>
      <c r="LS97" s="8">
        <f>SUMIF($OE$6:$OE$86,$B97,LS$6:LS$86)</f>
        <v>0</v>
      </c>
      <c r="LT97" s="8">
        <f>SUMIF($OE$6:$OE$86,$B97,LT$6:LT$86)</f>
        <v>0</v>
      </c>
      <c r="LU97" s="8">
        <f>SUMIF($OE$6:$OE$86,$B97,LU$6:LU$86)</f>
        <v>0</v>
      </c>
      <c r="LV97" s="8">
        <f>SUMIF($OE$6:$OE$86,$B97,LV$6:LV$86)</f>
        <v>0</v>
      </c>
      <c r="LW97" s="8">
        <f>SUMIF($OE$6:$OE$86,$B97,LW$6:LW$86)</f>
        <v>0</v>
      </c>
      <c r="LX97" s="8">
        <f>SUMIF($OE$6:$OE$86,$B97,LX$6:LX$86)</f>
        <v>0</v>
      </c>
      <c r="LY97" s="8">
        <f>SUMIF($OE$6:$OE$86,$B97,LY$6:LY$86)</f>
        <v>0</v>
      </c>
      <c r="LZ97" s="8">
        <f>SUMIF($OE$6:$OE$86,$B97,LZ$6:LZ$86)</f>
        <v>0</v>
      </c>
      <c r="MA97" s="8">
        <f>SUMIF($OE$6:$OE$86,$B97,MA$6:MA$86)</f>
        <v>0</v>
      </c>
      <c r="MB97" s="8">
        <f>SUMIF($OE$6:$OE$86,$B97,MB$6:MB$86)</f>
        <v>0</v>
      </c>
      <c r="MC97" s="8">
        <f>SUMIF($OE$6:$OE$86,$B97,MC$6:MC$86)</f>
        <v>0</v>
      </c>
      <c r="MD97" s="8">
        <f>SUMIF($OE$6:$OE$86,$B97,MD$6:MD$86)</f>
        <v>0</v>
      </c>
      <c r="ME97" s="8">
        <f>SUMIF($OE$6:$OE$86,$B97,ME$6:ME$86)</f>
        <v>0</v>
      </c>
      <c r="MF97" s="8">
        <f>SUMIF($OE$6:$OE$86,$B97,MF$6:MF$86)</f>
        <v>0</v>
      </c>
      <c r="MG97" s="8">
        <f>SUMIF($OE$6:$OE$86,$B97,MG$6:MG$86)</f>
        <v>0</v>
      </c>
      <c r="MH97" s="8">
        <f>SUMIF($OE$6:$OE$86,$B97,MH$6:MH$86)</f>
        <v>0</v>
      </c>
      <c r="MI97" s="8">
        <f>SUMIF($OE$6:$OE$86,$B97,MI$6:MI$86)</f>
        <v>0</v>
      </c>
      <c r="MJ97" s="8">
        <f>SUMIF($OE$6:$OE$86,$B97,MJ$6:MJ$86)</f>
        <v>0</v>
      </c>
      <c r="MK97" s="8">
        <f>SUMIF($OE$6:$OE$86,$B97,MK$6:MK$86)</f>
        <v>0</v>
      </c>
      <c r="ML97" s="8">
        <f>SUMIF($OE$6:$OE$86,$B97,ML$6:ML$86)</f>
        <v>0</v>
      </c>
      <c r="MM97" s="8">
        <f>SUMIF($OE$6:$OE$86,$B97,MM$6:MM$86)</f>
        <v>0</v>
      </c>
      <c r="MN97" s="8">
        <f>SUMIF($OE$6:$OE$86,$B97,MN$6:MN$86)</f>
        <v>0</v>
      </c>
      <c r="MO97" s="8">
        <f>SUMIF($OE$6:$OE$86,$B97,MO$6:MO$86)</f>
        <v>0</v>
      </c>
      <c r="MP97" s="8">
        <f>SUMIF($OE$6:$OE$86,$B97,MP$6:MP$86)</f>
        <v>0</v>
      </c>
      <c r="MQ97" s="8">
        <f>SUMIF($OE$6:$OE$86,$B97,MQ$6:MQ$86)</f>
        <v>0</v>
      </c>
      <c r="MR97" s="8">
        <f>SUMIF($OE$6:$OE$86,$B97,MR$6:MR$86)</f>
        <v>0</v>
      </c>
      <c r="MS97" s="8">
        <f>SUMIF($OE$6:$OE$86,$B97,MS$6:MS$86)</f>
        <v>0</v>
      </c>
      <c r="MT97" s="8">
        <f>SUMIF($OE$6:$OE$86,$B97,MT$6:MT$86)</f>
        <v>0</v>
      </c>
      <c r="MU97" s="8">
        <f>SUMIF($OE$6:$OE$86,$B97,MU$6:MU$86)</f>
        <v>0</v>
      </c>
      <c r="MV97" s="8">
        <f>SUMIF($OE$6:$OE$86,$B97,MV$6:MV$86)</f>
        <v>0</v>
      </c>
      <c r="MW97" s="8">
        <f>SUMIF($OE$6:$OE$86,$B97,MW$6:MW$86)</f>
        <v>0</v>
      </c>
      <c r="MX97" s="8">
        <f>SUMIF($OE$6:$OE$86,$B97,MX$6:MX$86)</f>
        <v>0</v>
      </c>
      <c r="MY97" s="8">
        <f>SUMIF($OE$6:$OE$86,$B97,MY$6:MY$86)</f>
        <v>0</v>
      </c>
      <c r="MZ97" s="8">
        <f>SUMIF($OE$6:$OE$86,$B97,MZ$6:MZ$86)</f>
        <v>0</v>
      </c>
      <c r="NA97" s="8">
        <f>SUMIF($OE$6:$OE$86,$B97,NA$6:NA$86)</f>
        <v>0</v>
      </c>
      <c r="NB97" s="8">
        <f>SUMIF($OE$6:$OE$86,$B97,NB$6:NB$86)</f>
        <v>0</v>
      </c>
      <c r="NC97" s="8">
        <f>SUMIF($OE$6:$OE$86,$B97,NC$6:NC$86)</f>
        <v>0</v>
      </c>
      <c r="ND97" s="8">
        <f>SUMIF($OE$6:$OE$86,$B97,ND$6:ND$86)</f>
        <v>0</v>
      </c>
      <c r="NE97" s="8">
        <f>SUMIF($OE$6:$OE$86,$B97,NE$6:NE$86)</f>
        <v>0</v>
      </c>
      <c r="NF97" s="8">
        <f>SUMIF($OE$6:$OE$86,$B97,NF$6:NF$86)</f>
        <v>0</v>
      </c>
      <c r="NG97" s="8">
        <f>SUMIF($OE$6:$OE$86,$B97,NG$6:NG$86)</f>
        <v>0</v>
      </c>
      <c r="NH97" s="8">
        <f>SUMIF($OE$6:$OE$86,$B97,NH$6:NH$86)</f>
        <v>0</v>
      </c>
      <c r="NI97" s="8">
        <f>SUMIF($OE$6:$OE$86,$B97,NI$6:NI$86)</f>
        <v>0</v>
      </c>
      <c r="NJ97" s="8">
        <f>SUMIF($OE$6:$OE$86,$B97,NJ$6:NJ$86)</f>
        <v>0</v>
      </c>
      <c r="NK97" s="8">
        <f>SUMIF($OE$6:$OE$86,$B97,NK$6:NK$86)</f>
        <v>0</v>
      </c>
      <c r="NL97" s="8">
        <f>SUMIF($OE$6:$OE$86,$B97,NL$6:NL$86)</f>
        <v>0</v>
      </c>
      <c r="NM97" s="8">
        <f>SUMIF($OE$6:$OE$86,$B97,NM$6:NM$86)</f>
        <v>0</v>
      </c>
      <c r="NN97" s="8">
        <f>SUMIF($OE$6:$OE$86,$B97,NN$6:NN$86)</f>
        <v>0</v>
      </c>
      <c r="NO97" s="8">
        <f>SUMIF($OE$6:$OE$86,$B97,NO$6:NO$86)</f>
        <v>0</v>
      </c>
      <c r="NP97" s="8">
        <f>SUMIF($OE$6:$OE$86,$B97,NP$6:NP$86)</f>
        <v>0</v>
      </c>
      <c r="NQ97" s="8">
        <f>SUMIF($OE$6:$OE$86,$B97,NQ$6:NQ$86)</f>
        <v>0</v>
      </c>
      <c r="NR97" s="8">
        <f>SUMIF($OE$6:$OE$86,$B97,NR$6:NR$86)</f>
        <v>0</v>
      </c>
      <c r="NS97" s="8">
        <f>SUMIF($OE$6:$OE$86,$B97,NS$6:NS$86)</f>
        <v>0</v>
      </c>
      <c r="NT97" s="8">
        <f>SUMIF($OE$6:$OE$86,$B97,NT$6:NT$86)</f>
        <v>0</v>
      </c>
      <c r="NU97" s="8">
        <f>SUMIF($OE$6:$OE$86,$B97,NU$6:NU$86)</f>
        <v>0</v>
      </c>
      <c r="NV97" s="8">
        <f>SUMIF($OE$6:$OE$86,$B97,NV$6:NV$86)</f>
        <v>0</v>
      </c>
      <c r="NW97" s="8">
        <f>SUMIF($OE$6:$OE$86,$B97,NW$6:NW$86)</f>
        <v>0</v>
      </c>
      <c r="NX97" s="8">
        <f>SUMIF($OE$6:$OE$86,$B97,NX$6:NX$86)</f>
        <v>0</v>
      </c>
      <c r="NY97" s="8">
        <f>SUMIF($OE$6:$OE$86,$B97,NY$6:NY$86)</f>
        <v>0</v>
      </c>
      <c r="NZ97" s="8">
        <f>SUMIF($OE$6:$OE$86,$B97,NZ$6:NZ$86)</f>
        <v>0</v>
      </c>
      <c r="OA97" s="8">
        <f>SUMIF($OE$6:$OE$86,$B97,OA$6:OA$86)</f>
        <v>0</v>
      </c>
    </row>
    <row r="98" spans="2:391" hidden="1" x14ac:dyDescent="0.2">
      <c r="B98" s="8" t="str">
        <f>'[48]Parameter 2020'!B20</f>
        <v>Suralaya12-Cilegon3</v>
      </c>
      <c r="Z98" s="8">
        <f>SUMIF($OE$6:$OE$86,$B98,Z$6:Z$86)</f>
        <v>0</v>
      </c>
      <c r="AA98" s="8">
        <f>SUMIF($OE$6:$OE$86,$B98,AA$6:AA$86)</f>
        <v>0</v>
      </c>
      <c r="AB98" s="8">
        <f>SUMIF($OE$6:$OE$86,$B98,AB$6:AB$86)</f>
        <v>0</v>
      </c>
      <c r="AC98" s="8">
        <f>SUMIF($OE$6:$OE$86,$B98,AC$6:AC$86)</f>
        <v>0</v>
      </c>
      <c r="AD98" s="8">
        <f>SUMIF($OE$6:$OE$86,$B98,AD$6:AD$86)</f>
        <v>0</v>
      </c>
      <c r="AE98" s="8">
        <f>SUMIF($OE$6:$OE$86,$B98,AE$6:AE$86)</f>
        <v>0</v>
      </c>
      <c r="AF98" s="8">
        <f>SUMIF($OE$6:$OE$86,$B98,AF$6:AF$86)</f>
        <v>0</v>
      </c>
      <c r="AG98" s="8">
        <f>SUMIF($OE$6:$OE$86,$B98,AG$6:AG$86)</f>
        <v>0</v>
      </c>
      <c r="AH98" s="8">
        <f>SUMIF($OE$6:$OE$86,$B98,AH$6:AH$86)</f>
        <v>0</v>
      </c>
      <c r="AI98" s="8">
        <f>SUMIF($OE$6:$OE$86,$B98,AI$6:AI$86)</f>
        <v>0</v>
      </c>
      <c r="AJ98" s="8">
        <f>SUMIF($OE$6:$OE$86,$B98,AJ$6:AJ$86)</f>
        <v>0</v>
      </c>
      <c r="AK98" s="8">
        <f>SUMIF($OE$6:$OE$86,$B98,AK$6:AK$86)</f>
        <v>0</v>
      </c>
      <c r="AL98" s="8">
        <f>SUMIF($OE$6:$OE$86,$B98,AL$6:AL$86)</f>
        <v>0</v>
      </c>
      <c r="AM98" s="8">
        <f>SUMIF($OE$6:$OE$86,$B98,AM$6:AM$86)</f>
        <v>0</v>
      </c>
      <c r="AN98" s="8">
        <f>SUMIF($OE$6:$OE$86,$B98,AN$6:AN$86)</f>
        <v>0</v>
      </c>
      <c r="AO98" s="8">
        <f>SUMIF($OE$6:$OE$86,$B98,AO$6:AO$86)</f>
        <v>0</v>
      </c>
      <c r="AP98" s="8">
        <f>SUMIF($OE$6:$OE$86,$B98,AP$6:AP$86)</f>
        <v>0</v>
      </c>
      <c r="AQ98" s="8">
        <f>SUMIF($OE$6:$OE$86,$B98,AQ$6:AQ$86)</f>
        <v>0</v>
      </c>
      <c r="AR98" s="8">
        <f>SUMIF($OE$6:$OE$86,$B98,AR$6:AR$86)</f>
        <v>0</v>
      </c>
      <c r="AS98" s="8">
        <f>SUMIF($OE$6:$OE$86,$B98,AS$6:AS$86)</f>
        <v>0</v>
      </c>
      <c r="AT98" s="8">
        <f>SUMIF($OE$6:$OE$86,$B98,AT$6:AT$86)</f>
        <v>0</v>
      </c>
      <c r="AU98" s="8">
        <f>SUMIF($OE$6:$OE$86,$B98,AU$6:AU$86)</f>
        <v>0</v>
      </c>
      <c r="AV98" s="8">
        <f>SUMIF($OE$6:$OE$86,$B98,AV$6:AV$86)</f>
        <v>0</v>
      </c>
      <c r="AW98" s="8">
        <f>SUMIF($OE$6:$OE$86,$B98,AW$6:AW$86)</f>
        <v>0</v>
      </c>
      <c r="AX98" s="8">
        <f>SUMIF($OE$6:$OE$86,$B98,AX$6:AX$86)</f>
        <v>0</v>
      </c>
      <c r="AY98" s="8">
        <f>SUMIF($OE$6:$OE$86,$B98,AY$6:AY$86)</f>
        <v>0</v>
      </c>
      <c r="AZ98" s="8">
        <f>SUMIF($OE$6:$OE$86,$B98,AZ$6:AZ$86)</f>
        <v>0</v>
      </c>
      <c r="BA98" s="8">
        <f>SUMIF($OE$6:$OE$86,$B98,BA$6:BA$86)</f>
        <v>0</v>
      </c>
      <c r="BB98" s="8">
        <f>SUMIF($OE$6:$OE$86,$B98,BB$6:BB$86)</f>
        <v>0</v>
      </c>
      <c r="BC98" s="8">
        <f>SUMIF($OE$6:$OE$86,$B98,BC$6:BC$86)</f>
        <v>0</v>
      </c>
      <c r="BD98" s="8">
        <f>SUMIF($OE$6:$OE$86,$B98,BD$6:BD$86)</f>
        <v>0</v>
      </c>
      <c r="BE98" s="8">
        <f>SUMIF($OE$6:$OE$86,$B98,BE$6:BE$86)</f>
        <v>0</v>
      </c>
      <c r="BF98" s="8">
        <f>SUMIF($OE$6:$OE$86,$B98,BF$6:BF$86)</f>
        <v>0</v>
      </c>
      <c r="BG98" s="8">
        <f>SUMIF($OE$6:$OE$86,$B98,BG$6:BG$86)</f>
        <v>0</v>
      </c>
      <c r="BH98" s="8">
        <f>SUMIF($OE$6:$OE$86,$B98,BH$6:BH$86)</f>
        <v>0</v>
      </c>
      <c r="BI98" s="8">
        <f>SUMIF($OE$6:$OE$86,$B98,BI$6:BI$86)</f>
        <v>0</v>
      </c>
      <c r="BJ98" s="8">
        <f>SUMIF($OE$6:$OE$86,$B98,BJ$6:BJ$86)</f>
        <v>0</v>
      </c>
      <c r="BK98" s="8">
        <f>SUMIF($OE$6:$OE$86,$B98,BK$6:BK$86)</f>
        <v>0</v>
      </c>
      <c r="BL98" s="8">
        <f>SUMIF($OE$6:$OE$86,$B98,BL$6:BL$86)</f>
        <v>0</v>
      </c>
      <c r="BM98" s="8">
        <f>SUMIF($OE$6:$OE$86,$B98,BM$6:BM$86)</f>
        <v>0</v>
      </c>
      <c r="BN98" s="8">
        <f>SUMIF($OE$6:$OE$86,$B98,BN$6:BN$86)</f>
        <v>0</v>
      </c>
      <c r="BO98" s="8">
        <f>SUMIF($OE$6:$OE$86,$B98,BO$6:BO$86)</f>
        <v>0</v>
      </c>
      <c r="BP98" s="8">
        <f>SUMIF($OE$6:$OE$86,$B98,BP$6:BP$86)</f>
        <v>0</v>
      </c>
      <c r="BQ98" s="8">
        <f>SUMIF($OE$6:$OE$86,$B98,BQ$6:BQ$86)</f>
        <v>0</v>
      </c>
      <c r="BR98" s="8">
        <f>SUMIF($OE$6:$OE$86,$B98,BR$6:BR$86)</f>
        <v>0</v>
      </c>
      <c r="BS98" s="8">
        <f>SUMIF($OE$6:$OE$86,$B98,BS$6:BS$86)</f>
        <v>0</v>
      </c>
      <c r="BT98" s="8">
        <f>SUMIF($OE$6:$OE$86,$B98,BT$6:BT$86)</f>
        <v>0</v>
      </c>
      <c r="BU98" s="8">
        <f>SUMIF($OE$6:$OE$86,$B98,BU$6:BU$86)</f>
        <v>0</v>
      </c>
      <c r="BV98" s="8">
        <f>SUMIF($OE$6:$OE$86,$B98,BV$6:BV$86)</f>
        <v>0</v>
      </c>
      <c r="BW98" s="8">
        <f>SUMIF($OE$6:$OE$86,$B98,BW$6:BW$86)</f>
        <v>0</v>
      </c>
      <c r="BX98" s="8">
        <f>SUMIF($OE$6:$OE$86,$B98,BX$6:BX$86)</f>
        <v>0</v>
      </c>
      <c r="BY98" s="8">
        <f>SUMIF($OE$6:$OE$86,$B98,BY$6:BY$86)</f>
        <v>0</v>
      </c>
      <c r="BZ98" s="8">
        <f>SUMIF($OE$6:$OE$86,$B98,BZ$6:BZ$86)</f>
        <v>0</v>
      </c>
      <c r="CA98" s="8">
        <f>SUMIF($OE$6:$OE$86,$B98,CA$6:CA$86)</f>
        <v>0</v>
      </c>
      <c r="CB98" s="8">
        <f>SUMIF($OE$6:$OE$86,$B98,CB$6:CB$86)</f>
        <v>0</v>
      </c>
      <c r="CC98" s="8">
        <f>SUMIF($OE$6:$OE$86,$B98,CC$6:CC$86)</f>
        <v>0</v>
      </c>
      <c r="CD98" s="8">
        <f>SUMIF($OE$6:$OE$86,$B98,CD$6:CD$86)</f>
        <v>0</v>
      </c>
      <c r="CE98" s="8">
        <f>SUMIF($OE$6:$OE$86,$B98,CE$6:CE$86)</f>
        <v>0</v>
      </c>
      <c r="CF98" s="8">
        <f>SUMIF($OE$6:$OE$86,$B98,CF$6:CF$86)</f>
        <v>0</v>
      </c>
      <c r="CG98" s="8">
        <f>SUMIF($OE$6:$OE$86,$B98,CG$6:CG$86)</f>
        <v>0</v>
      </c>
      <c r="CH98" s="8">
        <f>SUMIF($OE$6:$OE$86,$B98,CH$6:CH$86)</f>
        <v>0</v>
      </c>
      <c r="CI98" s="8">
        <f>SUMIF($OE$6:$OE$86,$B98,CI$6:CI$86)</f>
        <v>0</v>
      </c>
      <c r="CJ98" s="8">
        <f>SUMIF($OE$6:$OE$86,$B98,CJ$6:CJ$86)</f>
        <v>0</v>
      </c>
      <c r="CK98" s="8">
        <f>SUMIF($OE$6:$OE$86,$B98,CK$6:CK$86)</f>
        <v>0</v>
      </c>
      <c r="CL98" s="8">
        <f>SUMIF($OE$6:$OE$86,$B98,CL$6:CL$86)</f>
        <v>0</v>
      </c>
      <c r="CM98" s="8">
        <f>SUMIF($OE$6:$OE$86,$B98,CM$6:CM$86)</f>
        <v>0</v>
      </c>
      <c r="CN98" s="8">
        <f>SUMIF($OE$6:$OE$86,$B98,CN$6:CN$86)</f>
        <v>0</v>
      </c>
      <c r="CO98" s="8">
        <f>SUMIF($OE$6:$OE$86,$B98,CO$6:CO$86)</f>
        <v>0</v>
      </c>
      <c r="CP98" s="8">
        <f>SUMIF($OE$6:$OE$86,$B98,CP$6:CP$86)</f>
        <v>0</v>
      </c>
      <c r="CQ98" s="8">
        <f>SUMIF($OE$6:$OE$86,$B98,CQ$6:CQ$86)</f>
        <v>0</v>
      </c>
      <c r="CR98" s="8">
        <f>SUMIF($OE$6:$OE$86,$B98,CR$6:CR$86)</f>
        <v>0</v>
      </c>
      <c r="CS98" s="8">
        <f>SUMIF($OE$6:$OE$86,$B98,CS$6:CS$86)</f>
        <v>0</v>
      </c>
      <c r="CT98" s="8">
        <f>SUMIF($OE$6:$OE$86,$B98,CT$6:CT$86)</f>
        <v>0</v>
      </c>
      <c r="CU98" s="8">
        <f>SUMIF($OE$6:$OE$86,$B98,CU$6:CU$86)</f>
        <v>0</v>
      </c>
      <c r="CV98" s="8">
        <f>SUMIF($OE$6:$OE$86,$B98,CV$6:CV$86)</f>
        <v>0</v>
      </c>
      <c r="CW98" s="8">
        <f>SUMIF($OE$6:$OE$86,$B98,CW$6:CW$86)</f>
        <v>0</v>
      </c>
      <c r="CX98" s="8">
        <f>SUMIF($OE$6:$OE$86,$B98,CX$6:CX$86)</f>
        <v>0</v>
      </c>
      <c r="CY98" s="8">
        <f>SUMIF($OE$6:$OE$86,$B98,CY$6:CY$86)</f>
        <v>0</v>
      </c>
      <c r="CZ98" s="8">
        <f>SUMIF($OE$6:$OE$86,$B98,CZ$6:CZ$86)</f>
        <v>0</v>
      </c>
      <c r="DA98" s="8">
        <f>SUMIF($OE$6:$OE$86,$B98,DA$6:DA$86)</f>
        <v>0</v>
      </c>
      <c r="DB98" s="8">
        <f>SUMIF($OE$6:$OE$86,$B98,DB$6:DB$86)</f>
        <v>0</v>
      </c>
      <c r="DC98" s="8">
        <f>SUMIF($OE$6:$OE$86,$B98,DC$6:DC$86)</f>
        <v>0</v>
      </c>
      <c r="DD98" s="8">
        <f>SUMIF($OE$6:$OE$86,$B98,DD$6:DD$86)</f>
        <v>0</v>
      </c>
      <c r="DE98" s="8">
        <f>SUMIF($OE$6:$OE$86,$B98,DE$6:DE$86)</f>
        <v>0</v>
      </c>
      <c r="DF98" s="8">
        <f>SUMIF($OE$6:$OE$86,$B98,DF$6:DF$86)</f>
        <v>0</v>
      </c>
      <c r="DG98" s="8">
        <f>SUMIF($OE$6:$OE$86,$B98,DG$6:DG$86)</f>
        <v>0</v>
      </c>
      <c r="DH98" s="8">
        <f>SUMIF($OE$6:$OE$86,$B98,DH$6:DH$86)</f>
        <v>0</v>
      </c>
      <c r="DI98" s="8">
        <f>SUMIF($OE$6:$OE$86,$B98,DI$6:DI$86)</f>
        <v>0</v>
      </c>
      <c r="DJ98" s="8">
        <f>SUMIF($OE$6:$OE$86,$B98,DJ$6:DJ$86)</f>
        <v>0</v>
      </c>
      <c r="DK98" s="8">
        <f>SUMIF($OE$6:$OE$86,$B98,DK$6:DK$86)</f>
        <v>0</v>
      </c>
      <c r="DL98" s="8">
        <f>SUMIF($OE$6:$OE$86,$B98,DL$6:DL$86)</f>
        <v>0</v>
      </c>
      <c r="DM98" s="8">
        <f>SUMIF($OE$6:$OE$86,$B98,DM$6:DM$86)</f>
        <v>0</v>
      </c>
      <c r="DN98" s="8">
        <f>SUMIF($OE$6:$OE$86,$B98,DN$6:DN$86)</f>
        <v>0</v>
      </c>
      <c r="DO98" s="8">
        <f>SUMIF($OE$6:$OE$86,$B98,DO$6:DO$86)</f>
        <v>0</v>
      </c>
      <c r="DP98" s="8">
        <f>SUMIF($OE$6:$OE$86,$B98,DP$6:DP$86)</f>
        <v>0</v>
      </c>
      <c r="DQ98" s="8">
        <f>SUMIF($OE$6:$OE$86,$B98,DQ$6:DQ$86)</f>
        <v>0</v>
      </c>
      <c r="DR98" s="8">
        <f>SUMIF($OE$6:$OE$86,$B98,DR$6:DR$86)</f>
        <v>0</v>
      </c>
      <c r="DS98" s="8">
        <f>SUMIF($OE$6:$OE$86,$B98,DS$6:DS$86)</f>
        <v>0</v>
      </c>
      <c r="DT98" s="8">
        <f>SUMIF($OE$6:$OE$86,$B98,DT$6:DT$86)</f>
        <v>0</v>
      </c>
      <c r="DU98" s="8">
        <f>SUMIF($OE$6:$OE$86,$B98,DU$6:DU$86)</f>
        <v>0</v>
      </c>
      <c r="DV98" s="8">
        <f>SUMIF($OE$6:$OE$86,$B98,DV$6:DV$86)</f>
        <v>0</v>
      </c>
      <c r="DW98" s="8">
        <f>SUMIF($OE$6:$OE$86,$B98,DW$6:DW$86)</f>
        <v>0</v>
      </c>
      <c r="DX98" s="8">
        <f>SUMIF($OE$6:$OE$86,$B98,DX$6:DX$86)</f>
        <v>0</v>
      </c>
      <c r="DY98" s="8">
        <f>SUMIF($OE$6:$OE$86,$B98,DY$6:DY$86)</f>
        <v>0</v>
      </c>
      <c r="DZ98" s="8">
        <f>SUMIF($OE$6:$OE$86,$B98,DZ$6:DZ$86)</f>
        <v>0</v>
      </c>
      <c r="EA98" s="8">
        <f>SUMIF($OE$6:$OE$86,$B98,EA$6:EA$86)</f>
        <v>0</v>
      </c>
      <c r="EB98" s="8">
        <f>SUMIF($OE$6:$OE$86,$B98,EB$6:EB$86)</f>
        <v>0</v>
      </c>
      <c r="EC98" s="8">
        <f>SUMIF($OE$6:$OE$86,$B98,EC$6:EC$86)</f>
        <v>0</v>
      </c>
      <c r="ED98" s="8">
        <f>SUMIF($OE$6:$OE$86,$B98,ED$6:ED$86)</f>
        <v>0</v>
      </c>
      <c r="EE98" s="8">
        <f>SUMIF($OE$6:$OE$86,$B98,EE$6:EE$86)</f>
        <v>0</v>
      </c>
      <c r="EF98" s="8">
        <f>SUMIF($OE$6:$OE$86,$B98,EF$6:EF$86)</f>
        <v>0</v>
      </c>
      <c r="EG98" s="8">
        <f>SUMIF($OE$6:$OE$86,$B98,EG$6:EG$86)</f>
        <v>0</v>
      </c>
      <c r="EH98" s="8">
        <f>SUMIF($OE$6:$OE$86,$B98,EH$6:EH$86)</f>
        <v>0</v>
      </c>
      <c r="EI98" s="8">
        <f>SUMIF($OE$6:$OE$86,$B98,EI$6:EI$86)</f>
        <v>0</v>
      </c>
      <c r="EJ98" s="8">
        <f>SUMIF($OE$6:$OE$86,$B98,EJ$6:EJ$86)</f>
        <v>0</v>
      </c>
      <c r="EK98" s="8">
        <f>SUMIF($OE$6:$OE$86,$B98,EK$6:EK$86)</f>
        <v>0</v>
      </c>
      <c r="EL98" s="8">
        <f>SUMIF($OE$6:$OE$86,$B98,EL$6:EL$86)</f>
        <v>0</v>
      </c>
      <c r="EM98" s="8">
        <f>SUMIF($OE$6:$OE$86,$B98,EM$6:EM$86)</f>
        <v>0</v>
      </c>
      <c r="EN98" s="8">
        <f>SUMIF($OE$6:$OE$86,$B98,EN$6:EN$86)</f>
        <v>0</v>
      </c>
      <c r="EO98" s="8">
        <f>SUMIF($OE$6:$OE$86,$B98,EO$6:EO$86)</f>
        <v>0</v>
      </c>
      <c r="EP98" s="8">
        <f>SUMIF($OE$6:$OE$86,$B98,EP$6:EP$86)</f>
        <v>0</v>
      </c>
      <c r="EQ98" s="8">
        <f>SUMIF($OE$6:$OE$86,$B98,EQ$6:EQ$86)</f>
        <v>0</v>
      </c>
      <c r="ER98" s="8">
        <f>SUMIF($OE$6:$OE$86,$B98,ER$6:ER$86)</f>
        <v>0</v>
      </c>
      <c r="ES98" s="8">
        <f>SUMIF($OE$6:$OE$86,$B98,ES$6:ES$86)</f>
        <v>0</v>
      </c>
      <c r="ET98" s="8">
        <f>SUMIF($OE$6:$OE$86,$B98,ET$6:ET$86)</f>
        <v>0</v>
      </c>
      <c r="EU98" s="8">
        <f>SUMIF($OE$6:$OE$86,$B98,EU$6:EU$86)</f>
        <v>0</v>
      </c>
      <c r="EV98" s="8">
        <f>SUMIF($OE$6:$OE$86,$B98,EV$6:EV$86)</f>
        <v>0</v>
      </c>
      <c r="EW98" s="8">
        <f>SUMIF($OE$6:$OE$86,$B98,EW$6:EW$86)</f>
        <v>0</v>
      </c>
      <c r="EX98" s="8">
        <f>SUMIF($OE$6:$OE$86,$B98,EX$6:EX$86)</f>
        <v>0</v>
      </c>
      <c r="EY98" s="8">
        <f>SUMIF($OE$6:$OE$86,$B98,EY$6:EY$86)</f>
        <v>0</v>
      </c>
      <c r="EZ98" s="8">
        <f>SUMIF($OE$6:$OE$86,$B98,EZ$6:EZ$86)</f>
        <v>0</v>
      </c>
      <c r="FA98" s="8">
        <f>SUMIF($OE$6:$OE$86,$B98,FA$6:FA$86)</f>
        <v>0</v>
      </c>
      <c r="FB98" s="8">
        <f>SUMIF($OE$6:$OE$86,$B98,FB$6:FB$86)</f>
        <v>0</v>
      </c>
      <c r="FC98" s="8">
        <f>SUMIF($OE$6:$OE$86,$B98,FC$6:FC$86)</f>
        <v>0</v>
      </c>
      <c r="FD98" s="8">
        <f>SUMIF($OE$6:$OE$86,$B98,FD$6:FD$86)</f>
        <v>0</v>
      </c>
      <c r="FE98" s="8">
        <f>SUMIF($OE$6:$OE$86,$B98,FE$6:FE$86)</f>
        <v>0</v>
      </c>
      <c r="FF98" s="8">
        <f>SUMIF($OE$6:$OE$86,$B98,FF$6:FF$86)</f>
        <v>0</v>
      </c>
      <c r="FG98" s="8">
        <f>SUMIF($OE$6:$OE$86,$B98,FG$6:FG$86)</f>
        <v>0</v>
      </c>
      <c r="FH98" s="8">
        <f>SUMIF($OE$6:$OE$86,$B98,FH$6:FH$86)</f>
        <v>0</v>
      </c>
      <c r="FI98" s="8">
        <f>SUMIF($OE$6:$OE$86,$B98,FI$6:FI$86)</f>
        <v>0</v>
      </c>
      <c r="FJ98" s="8">
        <f>SUMIF($OE$6:$OE$86,$B98,FJ$6:FJ$86)</f>
        <v>0</v>
      </c>
      <c r="FK98" s="8">
        <f>SUMIF($OE$6:$OE$86,$B98,FK$6:FK$86)</f>
        <v>0</v>
      </c>
      <c r="FL98" s="8">
        <f>SUMIF($OE$6:$OE$86,$B98,FL$6:FL$86)</f>
        <v>0</v>
      </c>
      <c r="FM98" s="8">
        <f>SUMIF($OE$6:$OE$86,$B98,FM$6:FM$86)</f>
        <v>0</v>
      </c>
      <c r="FN98" s="8">
        <f>SUMIF($OE$6:$OE$86,$B98,FN$6:FN$86)</f>
        <v>0</v>
      </c>
      <c r="FO98" s="8">
        <f>SUMIF($OE$6:$OE$86,$B98,FO$6:FO$86)</f>
        <v>0</v>
      </c>
      <c r="FP98" s="8">
        <f>SUMIF($OE$6:$OE$86,$B98,FP$6:FP$86)</f>
        <v>0</v>
      </c>
      <c r="FQ98" s="8">
        <f>SUMIF($OE$6:$OE$86,$B98,FQ$6:FQ$86)</f>
        <v>0</v>
      </c>
      <c r="FR98" s="8">
        <f>SUMIF($OE$6:$OE$86,$B98,FR$6:FR$86)</f>
        <v>0</v>
      </c>
      <c r="FS98" s="8">
        <f>SUMIF($OE$6:$OE$86,$B98,FS$6:FS$86)</f>
        <v>0</v>
      </c>
      <c r="FT98" s="8">
        <f>SUMIF($OE$6:$OE$86,$B98,FT$6:FT$86)</f>
        <v>0</v>
      </c>
      <c r="FU98" s="8">
        <f>SUMIF($OE$6:$OE$86,$B98,FU$6:FU$86)</f>
        <v>0</v>
      </c>
      <c r="FV98" s="8">
        <f>SUMIF($OE$6:$OE$86,$B98,FV$6:FV$86)</f>
        <v>0</v>
      </c>
      <c r="FW98" s="8">
        <f>SUMIF($OE$6:$OE$86,$B98,FW$6:FW$86)</f>
        <v>0</v>
      </c>
      <c r="FX98" s="8">
        <f>SUMIF($OE$6:$OE$86,$B98,FX$6:FX$86)</f>
        <v>0</v>
      </c>
      <c r="FY98" s="8">
        <f>SUMIF($OE$6:$OE$86,$B98,FY$6:FY$86)</f>
        <v>0</v>
      </c>
      <c r="FZ98" s="8">
        <f>SUMIF($OE$6:$OE$86,$B98,FZ$6:FZ$86)</f>
        <v>0</v>
      </c>
      <c r="GA98" s="8">
        <f>SUMIF($OE$6:$OE$86,$B98,GA$6:GA$86)</f>
        <v>0</v>
      </c>
      <c r="GB98" s="8">
        <f>SUMIF($OE$6:$OE$86,$B98,GB$6:GB$86)</f>
        <v>0</v>
      </c>
      <c r="GC98" s="8">
        <f>SUMIF($OE$6:$OE$86,$B98,GC$6:GC$86)</f>
        <v>0</v>
      </c>
      <c r="GD98" s="8">
        <f>SUMIF($OE$6:$OE$86,$B98,GD$6:GD$86)</f>
        <v>0</v>
      </c>
      <c r="GE98" s="8">
        <f>SUMIF($OE$6:$OE$86,$B98,GE$6:GE$86)</f>
        <v>0</v>
      </c>
      <c r="GF98" s="8">
        <f>SUMIF($OE$6:$OE$86,$B98,GF$6:GF$86)</f>
        <v>0</v>
      </c>
      <c r="GG98" s="8">
        <f>SUMIF($OE$6:$OE$86,$B98,GG$6:GG$86)</f>
        <v>0</v>
      </c>
      <c r="GH98" s="8">
        <f>SUMIF($OE$6:$OE$86,$B98,GH$6:GH$86)</f>
        <v>0</v>
      </c>
      <c r="GI98" s="8">
        <f>SUMIF($OE$6:$OE$86,$B98,GI$6:GI$86)</f>
        <v>0</v>
      </c>
      <c r="GJ98" s="8">
        <f>SUMIF($OE$6:$OE$86,$B98,GJ$6:GJ$86)</f>
        <v>0</v>
      </c>
      <c r="GK98" s="8">
        <f>SUMIF($OE$6:$OE$86,$B98,GK$6:GK$86)</f>
        <v>0</v>
      </c>
      <c r="GL98" s="8">
        <f>SUMIF($OE$6:$OE$86,$B98,GL$6:GL$86)</f>
        <v>0</v>
      </c>
      <c r="GM98" s="8">
        <f>SUMIF($OE$6:$OE$86,$B98,GM$6:GM$86)</f>
        <v>0</v>
      </c>
      <c r="GN98" s="8">
        <f>SUMIF($OE$6:$OE$86,$B98,GN$6:GN$86)</f>
        <v>0</v>
      </c>
      <c r="GO98" s="8">
        <f>SUMIF($OE$6:$OE$86,$B98,GO$6:GO$86)</f>
        <v>0</v>
      </c>
      <c r="GP98" s="8">
        <f>SUMIF($OE$6:$OE$86,$B98,GP$6:GP$86)</f>
        <v>0</v>
      </c>
      <c r="GQ98" s="8">
        <f>SUMIF($OE$6:$OE$86,$B98,GQ$6:GQ$86)</f>
        <v>0</v>
      </c>
      <c r="GR98" s="8">
        <f>SUMIF($OE$6:$OE$86,$B98,GR$6:GR$86)</f>
        <v>0</v>
      </c>
      <c r="GS98" s="8">
        <f>SUMIF($OE$6:$OE$86,$B98,GS$6:GS$86)</f>
        <v>0</v>
      </c>
      <c r="GT98" s="8">
        <f>SUMIF($OE$6:$OE$86,$B98,GT$6:GT$86)</f>
        <v>0</v>
      </c>
      <c r="GU98" s="8">
        <f>SUMIF($OE$6:$OE$86,$B98,GU$6:GU$86)</f>
        <v>0</v>
      </c>
      <c r="GV98" s="8">
        <f>SUMIF($OE$6:$OE$86,$B98,GV$6:GV$86)</f>
        <v>0</v>
      </c>
      <c r="GW98" s="8">
        <f>SUMIF($OE$6:$OE$86,$B98,GW$6:GW$86)</f>
        <v>0</v>
      </c>
      <c r="GX98" s="8">
        <f>SUMIF($OE$6:$OE$86,$B98,GX$6:GX$86)</f>
        <v>0</v>
      </c>
      <c r="GY98" s="8">
        <f>SUMIF($OE$6:$OE$86,$B98,GY$6:GY$86)</f>
        <v>0</v>
      </c>
      <c r="GZ98" s="8">
        <f>SUMIF($OE$6:$OE$86,$B98,GZ$6:GZ$86)</f>
        <v>0</v>
      </c>
      <c r="HA98" s="8">
        <f>SUMIF($OE$6:$OE$86,$B98,HA$6:HA$86)</f>
        <v>0</v>
      </c>
      <c r="HB98" s="8">
        <f>SUMIF($OE$6:$OE$86,$B98,HB$6:HB$86)</f>
        <v>0</v>
      </c>
      <c r="HC98" s="8">
        <f>SUMIF($OE$6:$OE$86,$B98,HC$6:HC$86)</f>
        <v>0</v>
      </c>
      <c r="HD98" s="8">
        <f>SUMIF($OE$6:$OE$86,$B98,HD$6:HD$86)</f>
        <v>0</v>
      </c>
      <c r="HE98" s="8">
        <f>SUMIF($OE$6:$OE$86,$B98,HE$6:HE$86)</f>
        <v>0</v>
      </c>
      <c r="HF98" s="8">
        <f>SUMIF($OE$6:$OE$86,$B98,HF$6:HF$86)</f>
        <v>0</v>
      </c>
      <c r="HG98" s="8">
        <f>SUMIF($OE$6:$OE$86,$B98,HG$6:HG$86)</f>
        <v>0</v>
      </c>
      <c r="HH98" s="8">
        <f>SUMIF($OE$6:$OE$86,$B98,HH$6:HH$86)</f>
        <v>0</v>
      </c>
      <c r="HI98" s="8">
        <f>SUMIF($OE$6:$OE$86,$B98,HI$6:HI$86)</f>
        <v>0</v>
      </c>
      <c r="HJ98" s="8">
        <f>SUMIF($OE$6:$OE$86,$B98,HJ$6:HJ$86)</f>
        <v>0</v>
      </c>
      <c r="HK98" s="8">
        <f>SUMIF($OE$6:$OE$86,$B98,HK$6:HK$86)</f>
        <v>0</v>
      </c>
      <c r="HL98" s="8">
        <f>SUMIF($OE$6:$OE$86,$B98,HL$6:HL$86)</f>
        <v>0</v>
      </c>
      <c r="HM98" s="8">
        <f>SUMIF($OE$6:$OE$86,$B98,HM$6:HM$86)</f>
        <v>0</v>
      </c>
      <c r="HN98" s="8">
        <f>SUMIF($OE$6:$OE$86,$B98,HN$6:HN$86)</f>
        <v>0</v>
      </c>
      <c r="HO98" s="8">
        <f>SUMIF($OE$6:$OE$86,$B98,HO$6:HO$86)</f>
        <v>0</v>
      </c>
      <c r="HP98" s="8">
        <f>SUMIF($OE$6:$OE$86,$B98,HP$6:HP$86)</f>
        <v>0</v>
      </c>
      <c r="HQ98" s="8">
        <f>SUMIF($OE$6:$OE$86,$B98,HQ$6:HQ$86)</f>
        <v>0</v>
      </c>
      <c r="HR98" s="8">
        <f>SUMIF($OE$6:$OE$86,$B98,HR$6:HR$86)</f>
        <v>0</v>
      </c>
      <c r="HS98" s="8">
        <f>SUMIF($OE$6:$OE$86,$B98,HS$6:HS$86)</f>
        <v>0</v>
      </c>
      <c r="HT98" s="8">
        <f>SUMIF($OE$6:$OE$86,$B98,HT$6:HT$86)</f>
        <v>0</v>
      </c>
      <c r="HU98" s="8">
        <f>SUMIF($OE$6:$OE$86,$B98,HU$6:HU$86)</f>
        <v>0</v>
      </c>
      <c r="HV98" s="8">
        <f>SUMIF($OE$6:$OE$86,$B98,HV$6:HV$86)</f>
        <v>0</v>
      </c>
      <c r="HW98" s="8">
        <f>SUMIF($OE$6:$OE$86,$B98,HW$6:HW$86)</f>
        <v>0</v>
      </c>
      <c r="HX98" s="8">
        <f>SUMIF($OE$6:$OE$86,$B98,HX$6:HX$86)</f>
        <v>0</v>
      </c>
      <c r="HY98" s="8">
        <f>SUMIF($OE$6:$OE$86,$B98,HY$6:HY$86)</f>
        <v>0</v>
      </c>
      <c r="HZ98" s="8">
        <f>SUMIF($OE$6:$OE$86,$B98,HZ$6:HZ$86)</f>
        <v>0</v>
      </c>
      <c r="IA98" s="8">
        <f>SUMIF($OE$6:$OE$86,$B98,IA$6:IA$86)</f>
        <v>0</v>
      </c>
      <c r="IB98" s="8">
        <f>SUMIF($OE$6:$OE$86,$B98,IB$6:IB$86)</f>
        <v>0</v>
      </c>
      <c r="IC98" s="8">
        <f>SUMIF($OE$6:$OE$86,$B98,IC$6:IC$86)</f>
        <v>0</v>
      </c>
      <c r="ID98" s="8">
        <f>SUMIF($OE$6:$OE$86,$B98,ID$6:ID$86)</f>
        <v>0</v>
      </c>
      <c r="IE98" s="8">
        <f>SUMIF($OE$6:$OE$86,$B98,IE$6:IE$86)</f>
        <v>0</v>
      </c>
      <c r="IF98" s="8">
        <f>SUMIF($OE$6:$OE$86,$B98,IF$6:IF$86)</f>
        <v>0</v>
      </c>
      <c r="IG98" s="8">
        <f>SUMIF($OE$6:$OE$86,$B98,IG$6:IG$86)</f>
        <v>0</v>
      </c>
      <c r="IH98" s="8">
        <f>SUMIF($OE$6:$OE$86,$B98,IH$6:IH$86)</f>
        <v>0</v>
      </c>
      <c r="II98" s="8">
        <f>SUMIF($OE$6:$OE$86,$B98,II$6:II$86)</f>
        <v>0</v>
      </c>
      <c r="IJ98" s="8">
        <f>SUMIF($OE$6:$OE$86,$B98,IJ$6:IJ$86)</f>
        <v>0</v>
      </c>
      <c r="IK98" s="8">
        <f>SUMIF($OE$6:$OE$86,$B98,IK$6:IK$86)</f>
        <v>0</v>
      </c>
      <c r="IL98" s="8">
        <f>SUMIF($OE$6:$OE$86,$B98,IL$6:IL$86)</f>
        <v>0</v>
      </c>
      <c r="IM98" s="8">
        <f>SUMIF($OE$6:$OE$86,$B98,IM$6:IM$86)</f>
        <v>0</v>
      </c>
      <c r="IN98" s="8">
        <f>SUMIF($OE$6:$OE$86,$B98,IN$6:IN$86)</f>
        <v>0</v>
      </c>
      <c r="IO98" s="8">
        <f>SUMIF($OE$6:$OE$86,$B98,IO$6:IO$86)</f>
        <v>0</v>
      </c>
      <c r="IP98" s="8">
        <f>SUMIF($OE$6:$OE$86,$B98,IP$6:IP$86)</f>
        <v>0</v>
      </c>
      <c r="IQ98" s="8">
        <f>SUMIF($OE$6:$OE$86,$B98,IQ$6:IQ$86)</f>
        <v>0</v>
      </c>
      <c r="IR98" s="8">
        <f>SUMIF($OE$6:$OE$86,$B98,IR$6:IR$86)</f>
        <v>0</v>
      </c>
      <c r="IS98" s="8">
        <f>SUMIF($OE$6:$OE$86,$B98,IS$6:IS$86)</f>
        <v>0</v>
      </c>
      <c r="IT98" s="8">
        <f>SUMIF($OE$6:$OE$86,$B98,IT$6:IT$86)</f>
        <v>0</v>
      </c>
      <c r="IU98" s="8">
        <f>SUMIF($OE$6:$OE$86,$B98,IU$6:IU$86)</f>
        <v>0</v>
      </c>
      <c r="IV98" s="8">
        <f>SUMIF($OE$6:$OE$86,$B98,IV$6:IV$86)</f>
        <v>0</v>
      </c>
      <c r="IW98" s="8">
        <f>SUMIF($OE$6:$OE$86,$B98,IW$6:IW$86)</f>
        <v>0</v>
      </c>
      <c r="IX98" s="8">
        <f>SUMIF($OE$6:$OE$86,$B98,IX$6:IX$86)</f>
        <v>0</v>
      </c>
      <c r="IY98" s="8">
        <f>SUMIF($OE$6:$OE$86,$B98,IY$6:IY$86)</f>
        <v>0</v>
      </c>
      <c r="IZ98" s="8">
        <f>SUMIF($OE$6:$OE$86,$B98,IZ$6:IZ$86)</f>
        <v>0</v>
      </c>
      <c r="JA98" s="8">
        <f>SUMIF($OE$6:$OE$86,$B98,JA$6:JA$86)</f>
        <v>0</v>
      </c>
      <c r="JB98" s="8">
        <f>SUMIF($OE$6:$OE$86,$B98,JB$6:JB$86)</f>
        <v>0</v>
      </c>
      <c r="JC98" s="8">
        <f>SUMIF($OE$6:$OE$86,$B98,JC$6:JC$86)</f>
        <v>0</v>
      </c>
      <c r="JD98" s="8">
        <f>SUMIF($OE$6:$OE$86,$B98,JD$6:JD$86)</f>
        <v>0</v>
      </c>
      <c r="JE98" s="8">
        <f>SUMIF($OE$6:$OE$86,$B98,JE$6:JE$86)</f>
        <v>0</v>
      </c>
      <c r="JF98" s="8">
        <f>SUMIF($OE$6:$OE$86,$B98,JF$6:JF$86)</f>
        <v>0</v>
      </c>
      <c r="JG98" s="8">
        <f>SUMIF($OE$6:$OE$86,$B98,JG$6:JG$86)</f>
        <v>0</v>
      </c>
      <c r="JH98" s="8">
        <f>SUMIF($OE$6:$OE$86,$B98,JH$6:JH$86)</f>
        <v>0</v>
      </c>
      <c r="JI98" s="8">
        <f>SUMIF($OE$6:$OE$86,$B98,JI$6:JI$86)</f>
        <v>0</v>
      </c>
      <c r="JJ98" s="8">
        <f>SUMIF($OE$6:$OE$86,$B98,JJ$6:JJ$86)</f>
        <v>0</v>
      </c>
      <c r="JK98" s="8">
        <f>SUMIF($OE$6:$OE$86,$B98,JK$6:JK$86)</f>
        <v>0</v>
      </c>
      <c r="JL98" s="8">
        <f>SUMIF($OE$6:$OE$86,$B98,JL$6:JL$86)</f>
        <v>0</v>
      </c>
      <c r="JM98" s="8">
        <f>SUMIF($OE$6:$OE$86,$B98,JM$6:JM$86)</f>
        <v>0</v>
      </c>
      <c r="JN98" s="8">
        <f>SUMIF($OE$6:$OE$86,$B98,JN$6:JN$86)</f>
        <v>0</v>
      </c>
      <c r="JO98" s="8">
        <f>SUMIF($OE$6:$OE$86,$B98,JO$6:JO$86)</f>
        <v>0</v>
      </c>
      <c r="JP98" s="8">
        <f>SUMIF($OE$6:$OE$86,$B98,JP$6:JP$86)</f>
        <v>0</v>
      </c>
      <c r="JQ98" s="8">
        <f>SUMIF($OE$6:$OE$86,$B98,JQ$6:JQ$86)</f>
        <v>0</v>
      </c>
      <c r="JR98" s="8">
        <f>SUMIF($OE$6:$OE$86,$B98,JR$6:JR$86)</f>
        <v>0</v>
      </c>
      <c r="JS98" s="8">
        <f>SUMIF($OE$6:$OE$86,$B98,JS$6:JS$86)</f>
        <v>0</v>
      </c>
      <c r="JT98" s="8">
        <f>SUMIF($OE$6:$OE$86,$B98,JT$6:JT$86)</f>
        <v>0</v>
      </c>
      <c r="JU98" s="8">
        <f>SUMIF($OE$6:$OE$86,$B98,JU$6:JU$86)</f>
        <v>0</v>
      </c>
      <c r="JV98" s="8">
        <f>SUMIF($OE$6:$OE$86,$B98,JV$6:JV$86)</f>
        <v>0</v>
      </c>
      <c r="JW98" s="8">
        <f>SUMIF($OE$6:$OE$86,$B98,JW$6:JW$86)</f>
        <v>0</v>
      </c>
      <c r="JX98" s="8">
        <f>SUMIF($OE$6:$OE$86,$B98,JX$6:JX$86)</f>
        <v>0</v>
      </c>
      <c r="JY98" s="8">
        <f>SUMIF($OE$6:$OE$86,$B98,JY$6:JY$86)</f>
        <v>0</v>
      </c>
      <c r="JZ98" s="8">
        <f>SUMIF($OE$6:$OE$86,$B98,JZ$6:JZ$86)</f>
        <v>0</v>
      </c>
      <c r="KA98" s="8">
        <f>SUMIF($OE$6:$OE$86,$B98,KA$6:KA$86)</f>
        <v>0</v>
      </c>
      <c r="KB98" s="8">
        <f>SUMIF($OE$6:$OE$86,$B98,KB$6:KB$86)</f>
        <v>0</v>
      </c>
      <c r="KC98" s="8">
        <f>SUMIF($OE$6:$OE$86,$B98,KC$6:KC$86)</f>
        <v>0</v>
      </c>
      <c r="KD98" s="8">
        <f>SUMIF($OE$6:$OE$86,$B98,KD$6:KD$86)</f>
        <v>0</v>
      </c>
      <c r="KE98" s="8">
        <f>SUMIF($OE$6:$OE$86,$B98,KE$6:KE$86)</f>
        <v>0</v>
      </c>
      <c r="KF98" s="8">
        <f>SUMIF($OE$6:$OE$86,$B98,KF$6:KF$86)</f>
        <v>0</v>
      </c>
      <c r="KG98" s="8">
        <f>SUMIF($OE$6:$OE$86,$B98,KG$6:KG$86)</f>
        <v>0</v>
      </c>
      <c r="KH98" s="8">
        <f>SUMIF($OE$6:$OE$86,$B98,KH$6:KH$86)</f>
        <v>0</v>
      </c>
      <c r="KI98" s="8">
        <f>SUMIF($OE$6:$OE$86,$B98,KI$6:KI$86)</f>
        <v>0</v>
      </c>
      <c r="KJ98" s="8">
        <f>SUMIF($OE$6:$OE$86,$B98,KJ$6:KJ$86)</f>
        <v>0</v>
      </c>
      <c r="KK98" s="8">
        <f>SUMIF($OE$6:$OE$86,$B98,KK$6:KK$86)</f>
        <v>0</v>
      </c>
      <c r="KL98" s="8">
        <f>SUMIF($OE$6:$OE$86,$B98,KL$6:KL$86)</f>
        <v>0</v>
      </c>
      <c r="KM98" s="8">
        <f>SUMIF($OE$6:$OE$86,$B98,KM$6:KM$86)</f>
        <v>0</v>
      </c>
      <c r="KN98" s="8">
        <f>SUMIF($OE$6:$OE$86,$B98,KN$6:KN$86)</f>
        <v>0</v>
      </c>
      <c r="KO98" s="8">
        <f>SUMIF($OE$6:$OE$86,$B98,KO$6:KO$86)</f>
        <v>0</v>
      </c>
      <c r="KP98" s="8">
        <f>SUMIF($OE$6:$OE$86,$B98,KP$6:KP$86)</f>
        <v>0</v>
      </c>
      <c r="KQ98" s="8">
        <f>SUMIF($OE$6:$OE$86,$B98,KQ$6:KQ$86)</f>
        <v>0</v>
      </c>
      <c r="KR98" s="8">
        <f>SUMIF($OE$6:$OE$86,$B98,KR$6:KR$86)</f>
        <v>0</v>
      </c>
      <c r="KS98" s="8">
        <f>SUMIF($OE$6:$OE$86,$B98,KS$6:KS$86)</f>
        <v>0</v>
      </c>
      <c r="KT98" s="8">
        <f>SUMIF($OE$6:$OE$86,$B98,KT$6:KT$86)</f>
        <v>0</v>
      </c>
      <c r="KU98" s="8">
        <f>SUMIF($OE$6:$OE$86,$B98,KU$6:KU$86)</f>
        <v>0</v>
      </c>
      <c r="KV98" s="8">
        <f>SUMIF($OE$6:$OE$86,$B98,KV$6:KV$86)</f>
        <v>0</v>
      </c>
      <c r="KW98" s="8">
        <f>SUMIF($OE$6:$OE$86,$B98,KW$6:KW$86)</f>
        <v>0</v>
      </c>
      <c r="KX98" s="8">
        <f>SUMIF($OE$6:$OE$86,$B98,KX$6:KX$86)</f>
        <v>0</v>
      </c>
      <c r="KY98" s="8">
        <f>SUMIF($OE$6:$OE$86,$B98,KY$6:KY$86)</f>
        <v>0</v>
      </c>
      <c r="KZ98" s="8">
        <f>SUMIF($OE$6:$OE$86,$B98,KZ$6:KZ$86)</f>
        <v>0</v>
      </c>
      <c r="LA98" s="8">
        <f>SUMIF($OE$6:$OE$86,$B98,LA$6:LA$86)</f>
        <v>0</v>
      </c>
      <c r="LB98" s="8">
        <f>SUMIF($OE$6:$OE$86,$B98,LB$6:LB$86)</f>
        <v>0</v>
      </c>
      <c r="LC98" s="8">
        <f>SUMIF($OE$6:$OE$86,$B98,LC$6:LC$86)</f>
        <v>0</v>
      </c>
      <c r="LD98" s="8">
        <f>SUMIF($OE$6:$OE$86,$B98,LD$6:LD$86)</f>
        <v>0</v>
      </c>
      <c r="LE98" s="8">
        <f>SUMIF($OE$6:$OE$86,$B98,LE$6:LE$86)</f>
        <v>0</v>
      </c>
      <c r="LF98" s="8">
        <f>SUMIF($OE$6:$OE$86,$B98,LF$6:LF$86)</f>
        <v>0</v>
      </c>
      <c r="LG98" s="8">
        <f>SUMIF($OE$6:$OE$86,$B98,LG$6:LG$86)</f>
        <v>0</v>
      </c>
      <c r="LH98" s="8">
        <f>SUMIF($OE$6:$OE$86,$B98,LH$6:LH$86)</f>
        <v>0</v>
      </c>
      <c r="LI98" s="8">
        <f>SUMIF($OE$6:$OE$86,$B98,LI$6:LI$86)</f>
        <v>0</v>
      </c>
      <c r="LJ98" s="8">
        <f>SUMIF($OE$6:$OE$86,$B98,LJ$6:LJ$86)</f>
        <v>0</v>
      </c>
      <c r="LK98" s="8">
        <f>SUMIF($OE$6:$OE$86,$B98,LK$6:LK$86)</f>
        <v>0</v>
      </c>
      <c r="LL98" s="8">
        <f>SUMIF($OE$6:$OE$86,$B98,LL$6:LL$86)</f>
        <v>0</v>
      </c>
      <c r="LM98" s="8">
        <f>SUMIF($OE$6:$OE$86,$B98,LM$6:LM$86)</f>
        <v>0</v>
      </c>
      <c r="LN98" s="8">
        <f>SUMIF($OE$6:$OE$86,$B98,LN$6:LN$86)</f>
        <v>0</v>
      </c>
      <c r="LO98" s="8">
        <f>SUMIF($OE$6:$OE$86,$B98,LO$6:LO$86)</f>
        <v>0</v>
      </c>
      <c r="LP98" s="8">
        <f>SUMIF($OE$6:$OE$86,$B98,LP$6:LP$86)</f>
        <v>0</v>
      </c>
      <c r="LQ98" s="8">
        <f>SUMIF($OE$6:$OE$86,$B98,LQ$6:LQ$86)</f>
        <v>0</v>
      </c>
      <c r="LR98" s="8">
        <f>SUMIF($OE$6:$OE$86,$B98,LR$6:LR$86)</f>
        <v>0</v>
      </c>
      <c r="LS98" s="8">
        <f>SUMIF($OE$6:$OE$86,$B98,LS$6:LS$86)</f>
        <v>0</v>
      </c>
      <c r="LT98" s="8">
        <f>SUMIF($OE$6:$OE$86,$B98,LT$6:LT$86)</f>
        <v>0</v>
      </c>
      <c r="LU98" s="8">
        <f>SUMIF($OE$6:$OE$86,$B98,LU$6:LU$86)</f>
        <v>0</v>
      </c>
      <c r="LV98" s="8">
        <f>SUMIF($OE$6:$OE$86,$B98,LV$6:LV$86)</f>
        <v>0</v>
      </c>
      <c r="LW98" s="8">
        <f>SUMIF($OE$6:$OE$86,$B98,LW$6:LW$86)</f>
        <v>0</v>
      </c>
      <c r="LX98" s="8">
        <f>SUMIF($OE$6:$OE$86,$B98,LX$6:LX$86)</f>
        <v>0</v>
      </c>
      <c r="LY98" s="8">
        <f>SUMIF($OE$6:$OE$86,$B98,LY$6:LY$86)</f>
        <v>0</v>
      </c>
      <c r="LZ98" s="8">
        <f>SUMIF($OE$6:$OE$86,$B98,LZ$6:LZ$86)</f>
        <v>0</v>
      </c>
      <c r="MA98" s="8">
        <f>SUMIF($OE$6:$OE$86,$B98,MA$6:MA$86)</f>
        <v>0</v>
      </c>
      <c r="MB98" s="8">
        <f>SUMIF($OE$6:$OE$86,$B98,MB$6:MB$86)</f>
        <v>0</v>
      </c>
      <c r="MC98" s="8">
        <f>SUMIF($OE$6:$OE$86,$B98,MC$6:MC$86)</f>
        <v>0</v>
      </c>
      <c r="MD98" s="8">
        <f>SUMIF($OE$6:$OE$86,$B98,MD$6:MD$86)</f>
        <v>0</v>
      </c>
      <c r="ME98" s="8">
        <f>SUMIF($OE$6:$OE$86,$B98,ME$6:ME$86)</f>
        <v>0</v>
      </c>
      <c r="MF98" s="8">
        <f>SUMIF($OE$6:$OE$86,$B98,MF$6:MF$86)</f>
        <v>0</v>
      </c>
      <c r="MG98" s="8">
        <f>SUMIF($OE$6:$OE$86,$B98,MG$6:MG$86)</f>
        <v>0</v>
      </c>
      <c r="MH98" s="8">
        <f>SUMIF($OE$6:$OE$86,$B98,MH$6:MH$86)</f>
        <v>0</v>
      </c>
      <c r="MI98" s="8">
        <f>SUMIF($OE$6:$OE$86,$B98,MI$6:MI$86)</f>
        <v>0</v>
      </c>
      <c r="MJ98" s="8">
        <f>SUMIF($OE$6:$OE$86,$B98,MJ$6:MJ$86)</f>
        <v>0</v>
      </c>
      <c r="MK98" s="8">
        <f>SUMIF($OE$6:$OE$86,$B98,MK$6:MK$86)</f>
        <v>0</v>
      </c>
      <c r="ML98" s="8">
        <f>SUMIF($OE$6:$OE$86,$B98,ML$6:ML$86)</f>
        <v>0</v>
      </c>
      <c r="MM98" s="8">
        <f>SUMIF($OE$6:$OE$86,$B98,MM$6:MM$86)</f>
        <v>0</v>
      </c>
      <c r="MN98" s="8">
        <f>SUMIF($OE$6:$OE$86,$B98,MN$6:MN$86)</f>
        <v>0</v>
      </c>
      <c r="MO98" s="8">
        <f>SUMIF($OE$6:$OE$86,$B98,MO$6:MO$86)</f>
        <v>0</v>
      </c>
      <c r="MP98" s="8">
        <f>SUMIF($OE$6:$OE$86,$B98,MP$6:MP$86)</f>
        <v>0</v>
      </c>
      <c r="MQ98" s="8">
        <f>SUMIF($OE$6:$OE$86,$B98,MQ$6:MQ$86)</f>
        <v>0</v>
      </c>
      <c r="MR98" s="8">
        <f>SUMIF($OE$6:$OE$86,$B98,MR$6:MR$86)</f>
        <v>0</v>
      </c>
      <c r="MS98" s="8">
        <f>SUMIF($OE$6:$OE$86,$B98,MS$6:MS$86)</f>
        <v>0</v>
      </c>
      <c r="MT98" s="8">
        <f>SUMIF($OE$6:$OE$86,$B98,MT$6:MT$86)</f>
        <v>0</v>
      </c>
      <c r="MU98" s="8">
        <f>SUMIF($OE$6:$OE$86,$B98,MU$6:MU$86)</f>
        <v>0</v>
      </c>
      <c r="MV98" s="8">
        <f>SUMIF($OE$6:$OE$86,$B98,MV$6:MV$86)</f>
        <v>0</v>
      </c>
      <c r="MW98" s="8">
        <f>SUMIF($OE$6:$OE$86,$B98,MW$6:MW$86)</f>
        <v>0</v>
      </c>
      <c r="MX98" s="8">
        <f>SUMIF($OE$6:$OE$86,$B98,MX$6:MX$86)</f>
        <v>0</v>
      </c>
      <c r="MY98" s="8">
        <f>SUMIF($OE$6:$OE$86,$B98,MY$6:MY$86)</f>
        <v>0</v>
      </c>
      <c r="MZ98" s="8">
        <f>SUMIF($OE$6:$OE$86,$B98,MZ$6:MZ$86)</f>
        <v>0</v>
      </c>
      <c r="NA98" s="8">
        <f>SUMIF($OE$6:$OE$86,$B98,NA$6:NA$86)</f>
        <v>0</v>
      </c>
      <c r="NB98" s="8">
        <f>SUMIF($OE$6:$OE$86,$B98,NB$6:NB$86)</f>
        <v>0</v>
      </c>
      <c r="NC98" s="8">
        <f>SUMIF($OE$6:$OE$86,$B98,NC$6:NC$86)</f>
        <v>0</v>
      </c>
      <c r="ND98" s="8">
        <f>SUMIF($OE$6:$OE$86,$B98,ND$6:ND$86)</f>
        <v>0</v>
      </c>
      <c r="NE98" s="8">
        <f>SUMIF($OE$6:$OE$86,$B98,NE$6:NE$86)</f>
        <v>0</v>
      </c>
      <c r="NF98" s="8">
        <f>SUMIF($OE$6:$OE$86,$B98,NF$6:NF$86)</f>
        <v>0</v>
      </c>
      <c r="NG98" s="8">
        <f>SUMIF($OE$6:$OE$86,$B98,NG$6:NG$86)</f>
        <v>0</v>
      </c>
      <c r="NH98" s="8">
        <f>SUMIF($OE$6:$OE$86,$B98,NH$6:NH$86)</f>
        <v>0</v>
      </c>
      <c r="NI98" s="8">
        <f>SUMIF($OE$6:$OE$86,$B98,NI$6:NI$86)</f>
        <v>0</v>
      </c>
      <c r="NJ98" s="8">
        <f>SUMIF($OE$6:$OE$86,$B98,NJ$6:NJ$86)</f>
        <v>0</v>
      </c>
      <c r="NK98" s="8">
        <f>SUMIF($OE$6:$OE$86,$B98,NK$6:NK$86)</f>
        <v>0</v>
      </c>
      <c r="NL98" s="8">
        <f>SUMIF($OE$6:$OE$86,$B98,NL$6:NL$86)</f>
        <v>0</v>
      </c>
      <c r="NM98" s="8">
        <f>SUMIF($OE$6:$OE$86,$B98,NM$6:NM$86)</f>
        <v>0</v>
      </c>
      <c r="NN98" s="8">
        <f>SUMIF($OE$6:$OE$86,$B98,NN$6:NN$86)</f>
        <v>0</v>
      </c>
      <c r="NO98" s="8">
        <f>SUMIF($OE$6:$OE$86,$B98,NO$6:NO$86)</f>
        <v>0</v>
      </c>
      <c r="NP98" s="8">
        <f>SUMIF($OE$6:$OE$86,$B98,NP$6:NP$86)</f>
        <v>0</v>
      </c>
      <c r="NQ98" s="8">
        <f>SUMIF($OE$6:$OE$86,$B98,NQ$6:NQ$86)</f>
        <v>0</v>
      </c>
      <c r="NR98" s="8">
        <f>SUMIF($OE$6:$OE$86,$B98,NR$6:NR$86)</f>
        <v>0</v>
      </c>
      <c r="NS98" s="8">
        <f>SUMIF($OE$6:$OE$86,$B98,NS$6:NS$86)</f>
        <v>0</v>
      </c>
      <c r="NT98" s="8">
        <f>SUMIF($OE$6:$OE$86,$B98,NT$6:NT$86)</f>
        <v>0</v>
      </c>
      <c r="NU98" s="8">
        <f>SUMIF($OE$6:$OE$86,$B98,NU$6:NU$86)</f>
        <v>0</v>
      </c>
      <c r="NV98" s="8">
        <f>SUMIF($OE$6:$OE$86,$B98,NV$6:NV$86)</f>
        <v>0</v>
      </c>
      <c r="NW98" s="8">
        <f>SUMIF($OE$6:$OE$86,$B98,NW$6:NW$86)</f>
        <v>0</v>
      </c>
      <c r="NX98" s="8">
        <f>SUMIF($OE$6:$OE$86,$B98,NX$6:NX$86)</f>
        <v>0</v>
      </c>
      <c r="NY98" s="8">
        <f>SUMIF($OE$6:$OE$86,$B98,NY$6:NY$86)</f>
        <v>0</v>
      </c>
      <c r="NZ98" s="8">
        <f>SUMIF($OE$6:$OE$86,$B98,NZ$6:NZ$86)</f>
        <v>0</v>
      </c>
      <c r="OA98" s="8">
        <f>SUMIF($OE$6:$OE$86,$B98,OA$6:OA$86)</f>
        <v>0</v>
      </c>
    </row>
    <row r="99" spans="2:391" hidden="1" x14ac:dyDescent="0.2">
      <c r="B99" s="8" t="str">
        <f>'[48]Parameter 2020'!B21</f>
        <v>BandungSelatan-UjungBerung</v>
      </c>
      <c r="Z99" s="8">
        <f>SUMIF($OE$6:$OE$86,$B99,Z$6:Z$86)</f>
        <v>0</v>
      </c>
      <c r="AA99" s="8">
        <f>SUMIF($OE$6:$OE$86,$B99,AA$6:AA$86)</f>
        <v>0</v>
      </c>
      <c r="AB99" s="8">
        <f>SUMIF($OE$6:$OE$86,$B99,AB$6:AB$86)</f>
        <v>0</v>
      </c>
      <c r="AC99" s="8">
        <f>SUMIF($OE$6:$OE$86,$B99,AC$6:AC$86)</f>
        <v>0</v>
      </c>
      <c r="AD99" s="8">
        <f>SUMIF($OE$6:$OE$86,$B99,AD$6:AD$86)</f>
        <v>0</v>
      </c>
      <c r="AE99" s="8">
        <f>SUMIF($OE$6:$OE$86,$B99,AE$6:AE$86)</f>
        <v>0</v>
      </c>
      <c r="AF99" s="8">
        <f>SUMIF($OE$6:$OE$86,$B99,AF$6:AF$86)</f>
        <v>0</v>
      </c>
      <c r="AG99" s="8">
        <f>SUMIF($OE$6:$OE$86,$B99,AG$6:AG$86)</f>
        <v>0</v>
      </c>
      <c r="AH99" s="8">
        <f>SUMIF($OE$6:$OE$86,$B99,AH$6:AH$86)</f>
        <v>0</v>
      </c>
      <c r="AI99" s="8">
        <f>SUMIF($OE$6:$OE$86,$B99,AI$6:AI$86)</f>
        <v>0</v>
      </c>
      <c r="AJ99" s="8">
        <f>SUMIF($OE$6:$OE$86,$B99,AJ$6:AJ$86)</f>
        <v>0</v>
      </c>
      <c r="AK99" s="8">
        <f>SUMIF($OE$6:$OE$86,$B99,AK$6:AK$86)</f>
        <v>0</v>
      </c>
      <c r="AL99" s="8">
        <f>SUMIF($OE$6:$OE$86,$B99,AL$6:AL$86)</f>
        <v>0</v>
      </c>
      <c r="AM99" s="8">
        <f>SUMIF($OE$6:$OE$86,$B99,AM$6:AM$86)</f>
        <v>0</v>
      </c>
      <c r="AN99" s="8">
        <f>SUMIF($OE$6:$OE$86,$B99,AN$6:AN$86)</f>
        <v>0</v>
      </c>
      <c r="AO99" s="8">
        <f>SUMIF($OE$6:$OE$86,$B99,AO$6:AO$86)</f>
        <v>0</v>
      </c>
      <c r="AP99" s="8">
        <f>SUMIF($OE$6:$OE$86,$B99,AP$6:AP$86)</f>
        <v>0</v>
      </c>
      <c r="AQ99" s="8">
        <f>SUMIF($OE$6:$OE$86,$B99,AQ$6:AQ$86)</f>
        <v>0</v>
      </c>
      <c r="AR99" s="8">
        <f>SUMIF($OE$6:$OE$86,$B99,AR$6:AR$86)</f>
        <v>0</v>
      </c>
      <c r="AS99" s="8">
        <f>SUMIF($OE$6:$OE$86,$B99,AS$6:AS$86)</f>
        <v>0</v>
      </c>
      <c r="AT99" s="8">
        <f>SUMIF($OE$6:$OE$86,$B99,AT$6:AT$86)</f>
        <v>0</v>
      </c>
      <c r="AU99" s="8">
        <f>SUMIF($OE$6:$OE$86,$B99,AU$6:AU$86)</f>
        <v>0</v>
      </c>
      <c r="AV99" s="8">
        <f>SUMIF($OE$6:$OE$86,$B99,AV$6:AV$86)</f>
        <v>0</v>
      </c>
      <c r="AW99" s="8">
        <f>SUMIF($OE$6:$OE$86,$B99,AW$6:AW$86)</f>
        <v>0</v>
      </c>
      <c r="AX99" s="8">
        <f>SUMIF($OE$6:$OE$86,$B99,AX$6:AX$86)</f>
        <v>0</v>
      </c>
      <c r="AY99" s="8">
        <f>SUMIF($OE$6:$OE$86,$B99,AY$6:AY$86)</f>
        <v>0</v>
      </c>
      <c r="AZ99" s="8">
        <f>SUMIF($OE$6:$OE$86,$B99,AZ$6:AZ$86)</f>
        <v>0</v>
      </c>
      <c r="BA99" s="8">
        <f>SUMIF($OE$6:$OE$86,$B99,BA$6:BA$86)</f>
        <v>0</v>
      </c>
      <c r="BB99" s="8">
        <f>SUMIF($OE$6:$OE$86,$B99,BB$6:BB$86)</f>
        <v>0</v>
      </c>
      <c r="BC99" s="8">
        <f>SUMIF($OE$6:$OE$86,$B99,BC$6:BC$86)</f>
        <v>0</v>
      </c>
      <c r="BD99" s="8">
        <f>SUMIF($OE$6:$OE$86,$B99,BD$6:BD$86)</f>
        <v>0</v>
      </c>
      <c r="BE99" s="8">
        <f>SUMIF($OE$6:$OE$86,$B99,BE$6:BE$86)</f>
        <v>0</v>
      </c>
      <c r="BF99" s="8">
        <f>SUMIF($OE$6:$OE$86,$B99,BF$6:BF$86)</f>
        <v>0</v>
      </c>
      <c r="BG99" s="8">
        <f>SUMIF($OE$6:$OE$86,$B99,BG$6:BG$86)</f>
        <v>0</v>
      </c>
      <c r="BH99" s="8">
        <f>SUMIF($OE$6:$OE$86,$B99,BH$6:BH$86)</f>
        <v>0</v>
      </c>
      <c r="BI99" s="8">
        <f>SUMIF($OE$6:$OE$86,$B99,BI$6:BI$86)</f>
        <v>0</v>
      </c>
      <c r="BJ99" s="8">
        <f>SUMIF($OE$6:$OE$86,$B99,BJ$6:BJ$86)</f>
        <v>0</v>
      </c>
      <c r="BK99" s="8">
        <f>SUMIF($OE$6:$OE$86,$B99,BK$6:BK$86)</f>
        <v>0</v>
      </c>
      <c r="BL99" s="8">
        <f>SUMIF($OE$6:$OE$86,$B99,BL$6:BL$86)</f>
        <v>0</v>
      </c>
      <c r="BM99" s="8">
        <f>SUMIF($OE$6:$OE$86,$B99,BM$6:BM$86)</f>
        <v>0</v>
      </c>
      <c r="BN99" s="8">
        <f>SUMIF($OE$6:$OE$86,$B99,BN$6:BN$86)</f>
        <v>0</v>
      </c>
      <c r="BO99" s="8">
        <f>SUMIF($OE$6:$OE$86,$B99,BO$6:BO$86)</f>
        <v>0</v>
      </c>
      <c r="BP99" s="8">
        <f>SUMIF($OE$6:$OE$86,$B99,BP$6:BP$86)</f>
        <v>0</v>
      </c>
      <c r="BQ99" s="8">
        <f>SUMIF($OE$6:$OE$86,$B99,BQ$6:BQ$86)</f>
        <v>0</v>
      </c>
      <c r="BR99" s="8">
        <f>SUMIF($OE$6:$OE$86,$B99,BR$6:BR$86)</f>
        <v>0</v>
      </c>
      <c r="BS99" s="8">
        <f>SUMIF($OE$6:$OE$86,$B99,BS$6:BS$86)</f>
        <v>0</v>
      </c>
      <c r="BT99" s="8">
        <f>SUMIF($OE$6:$OE$86,$B99,BT$6:BT$86)</f>
        <v>0</v>
      </c>
      <c r="BU99" s="8">
        <f>SUMIF($OE$6:$OE$86,$B99,BU$6:BU$86)</f>
        <v>0</v>
      </c>
      <c r="BV99" s="8">
        <f>SUMIF($OE$6:$OE$86,$B99,BV$6:BV$86)</f>
        <v>0</v>
      </c>
      <c r="BW99" s="8">
        <f>SUMIF($OE$6:$OE$86,$B99,BW$6:BW$86)</f>
        <v>0</v>
      </c>
      <c r="BX99" s="8">
        <f>SUMIF($OE$6:$OE$86,$B99,BX$6:BX$86)</f>
        <v>0</v>
      </c>
      <c r="BY99" s="8">
        <f>SUMIF($OE$6:$OE$86,$B99,BY$6:BY$86)</f>
        <v>0</v>
      </c>
      <c r="BZ99" s="8">
        <f>SUMIF($OE$6:$OE$86,$B99,BZ$6:BZ$86)</f>
        <v>0</v>
      </c>
      <c r="CA99" s="8">
        <f>SUMIF($OE$6:$OE$86,$B99,CA$6:CA$86)</f>
        <v>0</v>
      </c>
      <c r="CB99" s="8">
        <f>SUMIF($OE$6:$OE$86,$B99,CB$6:CB$86)</f>
        <v>0</v>
      </c>
      <c r="CC99" s="8">
        <f>SUMIF($OE$6:$OE$86,$B99,CC$6:CC$86)</f>
        <v>0</v>
      </c>
      <c r="CD99" s="8">
        <f>SUMIF($OE$6:$OE$86,$B99,CD$6:CD$86)</f>
        <v>0</v>
      </c>
      <c r="CE99" s="8">
        <f>SUMIF($OE$6:$OE$86,$B99,CE$6:CE$86)</f>
        <v>0</v>
      </c>
      <c r="CF99" s="8">
        <f>SUMIF($OE$6:$OE$86,$B99,CF$6:CF$86)</f>
        <v>0</v>
      </c>
      <c r="CG99" s="8">
        <f>SUMIF($OE$6:$OE$86,$B99,CG$6:CG$86)</f>
        <v>0</v>
      </c>
      <c r="CH99" s="8">
        <f>SUMIF($OE$6:$OE$86,$B99,CH$6:CH$86)</f>
        <v>0</v>
      </c>
      <c r="CI99" s="8">
        <f>SUMIF($OE$6:$OE$86,$B99,CI$6:CI$86)</f>
        <v>0</v>
      </c>
      <c r="CJ99" s="8">
        <f>SUMIF($OE$6:$OE$86,$B99,CJ$6:CJ$86)</f>
        <v>0</v>
      </c>
      <c r="CK99" s="8">
        <f>SUMIF($OE$6:$OE$86,$B99,CK$6:CK$86)</f>
        <v>0</v>
      </c>
      <c r="CL99" s="8">
        <f>SUMIF($OE$6:$OE$86,$B99,CL$6:CL$86)</f>
        <v>0</v>
      </c>
      <c r="CM99" s="8">
        <f>SUMIF($OE$6:$OE$86,$B99,CM$6:CM$86)</f>
        <v>0</v>
      </c>
      <c r="CN99" s="8">
        <f>SUMIF($OE$6:$OE$86,$B99,CN$6:CN$86)</f>
        <v>0</v>
      </c>
      <c r="CO99" s="8">
        <f>SUMIF($OE$6:$OE$86,$B99,CO$6:CO$86)</f>
        <v>0</v>
      </c>
      <c r="CP99" s="8">
        <f>SUMIF($OE$6:$OE$86,$B99,CP$6:CP$86)</f>
        <v>0</v>
      </c>
      <c r="CQ99" s="8">
        <f>SUMIF($OE$6:$OE$86,$B99,CQ$6:CQ$86)</f>
        <v>0</v>
      </c>
      <c r="CR99" s="8">
        <f>SUMIF($OE$6:$OE$86,$B99,CR$6:CR$86)</f>
        <v>0</v>
      </c>
      <c r="CS99" s="8">
        <f>SUMIF($OE$6:$OE$86,$B99,CS$6:CS$86)</f>
        <v>0</v>
      </c>
      <c r="CT99" s="8">
        <f>SUMIF($OE$6:$OE$86,$B99,CT$6:CT$86)</f>
        <v>0</v>
      </c>
      <c r="CU99" s="8">
        <f>SUMIF($OE$6:$OE$86,$B99,CU$6:CU$86)</f>
        <v>0</v>
      </c>
      <c r="CV99" s="8">
        <f>SUMIF($OE$6:$OE$86,$B99,CV$6:CV$86)</f>
        <v>0</v>
      </c>
      <c r="CW99" s="8">
        <f>SUMIF($OE$6:$OE$86,$B99,CW$6:CW$86)</f>
        <v>0</v>
      </c>
      <c r="CX99" s="8">
        <f>SUMIF($OE$6:$OE$86,$B99,CX$6:CX$86)</f>
        <v>0</v>
      </c>
      <c r="CY99" s="8">
        <f>SUMIF($OE$6:$OE$86,$B99,CY$6:CY$86)</f>
        <v>0</v>
      </c>
      <c r="CZ99" s="8">
        <f>SUMIF($OE$6:$OE$86,$B99,CZ$6:CZ$86)</f>
        <v>0</v>
      </c>
      <c r="DA99" s="8">
        <f>SUMIF($OE$6:$OE$86,$B99,DA$6:DA$86)</f>
        <v>0</v>
      </c>
      <c r="DB99" s="8">
        <f>SUMIF($OE$6:$OE$86,$B99,DB$6:DB$86)</f>
        <v>0</v>
      </c>
      <c r="DC99" s="8">
        <f>SUMIF($OE$6:$OE$86,$B99,DC$6:DC$86)</f>
        <v>0</v>
      </c>
      <c r="DD99" s="8">
        <f>SUMIF($OE$6:$OE$86,$B99,DD$6:DD$86)</f>
        <v>0</v>
      </c>
      <c r="DE99" s="8">
        <f>SUMIF($OE$6:$OE$86,$B99,DE$6:DE$86)</f>
        <v>0</v>
      </c>
      <c r="DF99" s="8">
        <f>SUMIF($OE$6:$OE$86,$B99,DF$6:DF$86)</f>
        <v>0</v>
      </c>
      <c r="DG99" s="8">
        <f>SUMIF($OE$6:$OE$86,$B99,DG$6:DG$86)</f>
        <v>0</v>
      </c>
      <c r="DH99" s="8">
        <f>SUMIF($OE$6:$OE$86,$B99,DH$6:DH$86)</f>
        <v>0</v>
      </c>
      <c r="DI99" s="8">
        <f>SUMIF($OE$6:$OE$86,$B99,DI$6:DI$86)</f>
        <v>0</v>
      </c>
      <c r="DJ99" s="8">
        <f>SUMIF($OE$6:$OE$86,$B99,DJ$6:DJ$86)</f>
        <v>0</v>
      </c>
      <c r="DK99" s="8">
        <f>SUMIF($OE$6:$OE$86,$B99,DK$6:DK$86)</f>
        <v>0</v>
      </c>
      <c r="DL99" s="8">
        <f>SUMIF($OE$6:$OE$86,$B99,DL$6:DL$86)</f>
        <v>0</v>
      </c>
      <c r="DM99" s="8">
        <f>SUMIF($OE$6:$OE$86,$B99,DM$6:DM$86)</f>
        <v>0</v>
      </c>
      <c r="DN99" s="8">
        <f>SUMIF($OE$6:$OE$86,$B99,DN$6:DN$86)</f>
        <v>0</v>
      </c>
      <c r="DO99" s="8">
        <f>SUMIF($OE$6:$OE$86,$B99,DO$6:DO$86)</f>
        <v>0</v>
      </c>
      <c r="DP99" s="8">
        <f>SUMIF($OE$6:$OE$86,$B99,DP$6:DP$86)</f>
        <v>0</v>
      </c>
      <c r="DQ99" s="8">
        <f>SUMIF($OE$6:$OE$86,$B99,DQ$6:DQ$86)</f>
        <v>0</v>
      </c>
      <c r="DR99" s="8">
        <f>SUMIF($OE$6:$OE$86,$B99,DR$6:DR$86)</f>
        <v>0</v>
      </c>
      <c r="DS99" s="8">
        <f>SUMIF($OE$6:$OE$86,$B99,DS$6:DS$86)</f>
        <v>0</v>
      </c>
      <c r="DT99" s="8">
        <f>SUMIF($OE$6:$OE$86,$B99,DT$6:DT$86)</f>
        <v>0</v>
      </c>
      <c r="DU99" s="8">
        <f>SUMIF($OE$6:$OE$86,$B99,DU$6:DU$86)</f>
        <v>0</v>
      </c>
      <c r="DV99" s="8">
        <f>SUMIF($OE$6:$OE$86,$B99,DV$6:DV$86)</f>
        <v>0</v>
      </c>
      <c r="DW99" s="8">
        <f>SUMIF($OE$6:$OE$86,$B99,DW$6:DW$86)</f>
        <v>0</v>
      </c>
      <c r="DX99" s="8">
        <f>SUMIF($OE$6:$OE$86,$B99,DX$6:DX$86)</f>
        <v>0</v>
      </c>
      <c r="DY99" s="8">
        <f>SUMIF($OE$6:$OE$86,$B99,DY$6:DY$86)</f>
        <v>0</v>
      </c>
      <c r="DZ99" s="8">
        <f>SUMIF($OE$6:$OE$86,$B99,DZ$6:DZ$86)</f>
        <v>0</v>
      </c>
      <c r="EA99" s="8">
        <f>SUMIF($OE$6:$OE$86,$B99,EA$6:EA$86)</f>
        <v>0</v>
      </c>
      <c r="EB99" s="8">
        <f>SUMIF($OE$6:$OE$86,$B99,EB$6:EB$86)</f>
        <v>0</v>
      </c>
      <c r="EC99" s="8">
        <f>SUMIF($OE$6:$OE$86,$B99,EC$6:EC$86)</f>
        <v>0</v>
      </c>
      <c r="ED99" s="8">
        <f>SUMIF($OE$6:$OE$86,$B99,ED$6:ED$86)</f>
        <v>0</v>
      </c>
      <c r="EE99" s="8">
        <f>SUMIF($OE$6:$OE$86,$B99,EE$6:EE$86)</f>
        <v>0</v>
      </c>
      <c r="EF99" s="8">
        <f>SUMIF($OE$6:$OE$86,$B99,EF$6:EF$86)</f>
        <v>0</v>
      </c>
      <c r="EG99" s="8">
        <f>SUMIF($OE$6:$OE$86,$B99,EG$6:EG$86)</f>
        <v>0</v>
      </c>
      <c r="EH99" s="8">
        <f>SUMIF($OE$6:$OE$86,$B99,EH$6:EH$86)</f>
        <v>0</v>
      </c>
      <c r="EI99" s="8">
        <f>SUMIF($OE$6:$OE$86,$B99,EI$6:EI$86)</f>
        <v>0</v>
      </c>
      <c r="EJ99" s="8">
        <f>SUMIF($OE$6:$OE$86,$B99,EJ$6:EJ$86)</f>
        <v>0</v>
      </c>
      <c r="EK99" s="8">
        <f>SUMIF($OE$6:$OE$86,$B99,EK$6:EK$86)</f>
        <v>0</v>
      </c>
      <c r="EL99" s="8">
        <f>SUMIF($OE$6:$OE$86,$B99,EL$6:EL$86)</f>
        <v>0</v>
      </c>
      <c r="EM99" s="8">
        <f>SUMIF($OE$6:$OE$86,$B99,EM$6:EM$86)</f>
        <v>0</v>
      </c>
      <c r="EN99" s="8">
        <f>SUMIF($OE$6:$OE$86,$B99,EN$6:EN$86)</f>
        <v>0</v>
      </c>
      <c r="EO99" s="8">
        <f>SUMIF($OE$6:$OE$86,$B99,EO$6:EO$86)</f>
        <v>0</v>
      </c>
      <c r="EP99" s="8">
        <f>SUMIF($OE$6:$OE$86,$B99,EP$6:EP$86)</f>
        <v>0</v>
      </c>
      <c r="EQ99" s="8">
        <f>SUMIF($OE$6:$OE$86,$B99,EQ$6:EQ$86)</f>
        <v>0</v>
      </c>
      <c r="ER99" s="8">
        <f>SUMIF($OE$6:$OE$86,$B99,ER$6:ER$86)</f>
        <v>0</v>
      </c>
      <c r="ES99" s="8">
        <f>SUMIF($OE$6:$OE$86,$B99,ES$6:ES$86)</f>
        <v>0</v>
      </c>
      <c r="ET99" s="8">
        <f>SUMIF($OE$6:$OE$86,$B99,ET$6:ET$86)</f>
        <v>0</v>
      </c>
      <c r="EU99" s="8">
        <f>SUMIF($OE$6:$OE$86,$B99,EU$6:EU$86)</f>
        <v>0</v>
      </c>
      <c r="EV99" s="8">
        <f>SUMIF($OE$6:$OE$86,$B99,EV$6:EV$86)</f>
        <v>0</v>
      </c>
      <c r="EW99" s="8">
        <f>SUMIF($OE$6:$OE$86,$B99,EW$6:EW$86)</f>
        <v>0</v>
      </c>
      <c r="EX99" s="8">
        <f>SUMIF($OE$6:$OE$86,$B99,EX$6:EX$86)</f>
        <v>0</v>
      </c>
      <c r="EY99" s="8">
        <f>SUMIF($OE$6:$OE$86,$B99,EY$6:EY$86)</f>
        <v>0</v>
      </c>
      <c r="EZ99" s="8">
        <f>SUMIF($OE$6:$OE$86,$B99,EZ$6:EZ$86)</f>
        <v>0</v>
      </c>
      <c r="FA99" s="8">
        <f>SUMIF($OE$6:$OE$86,$B99,FA$6:FA$86)</f>
        <v>0</v>
      </c>
      <c r="FB99" s="8">
        <f>SUMIF($OE$6:$OE$86,$B99,FB$6:FB$86)</f>
        <v>0</v>
      </c>
      <c r="FC99" s="8">
        <f>SUMIF($OE$6:$OE$86,$B99,FC$6:FC$86)</f>
        <v>0</v>
      </c>
      <c r="FD99" s="8">
        <f>SUMIF($OE$6:$OE$86,$B99,FD$6:FD$86)</f>
        <v>0</v>
      </c>
      <c r="FE99" s="8">
        <f>SUMIF($OE$6:$OE$86,$B99,FE$6:FE$86)</f>
        <v>0</v>
      </c>
      <c r="FF99" s="8">
        <f>SUMIF($OE$6:$OE$86,$B99,FF$6:FF$86)</f>
        <v>0</v>
      </c>
      <c r="FG99" s="8">
        <f>SUMIF($OE$6:$OE$86,$B99,FG$6:FG$86)</f>
        <v>0</v>
      </c>
      <c r="FH99" s="8">
        <f>SUMIF($OE$6:$OE$86,$B99,FH$6:FH$86)</f>
        <v>0</v>
      </c>
      <c r="FI99" s="8">
        <f>SUMIF($OE$6:$OE$86,$B99,FI$6:FI$86)</f>
        <v>0</v>
      </c>
      <c r="FJ99" s="8">
        <f>SUMIF($OE$6:$OE$86,$B99,FJ$6:FJ$86)</f>
        <v>0</v>
      </c>
      <c r="FK99" s="8">
        <f>SUMIF($OE$6:$OE$86,$B99,FK$6:FK$86)</f>
        <v>0</v>
      </c>
      <c r="FL99" s="8">
        <f>SUMIF($OE$6:$OE$86,$B99,FL$6:FL$86)</f>
        <v>0</v>
      </c>
      <c r="FM99" s="8">
        <f>SUMIF($OE$6:$OE$86,$B99,FM$6:FM$86)</f>
        <v>0</v>
      </c>
      <c r="FN99" s="8">
        <f>SUMIF($OE$6:$OE$86,$B99,FN$6:FN$86)</f>
        <v>0</v>
      </c>
      <c r="FO99" s="8">
        <f>SUMIF($OE$6:$OE$86,$B99,FO$6:FO$86)</f>
        <v>0</v>
      </c>
      <c r="FP99" s="8">
        <f>SUMIF($OE$6:$OE$86,$B99,FP$6:FP$86)</f>
        <v>0</v>
      </c>
      <c r="FQ99" s="8">
        <f>SUMIF($OE$6:$OE$86,$B99,FQ$6:FQ$86)</f>
        <v>0</v>
      </c>
      <c r="FR99" s="8">
        <f>SUMIF($OE$6:$OE$86,$B99,FR$6:FR$86)</f>
        <v>0</v>
      </c>
      <c r="FS99" s="8">
        <f>SUMIF($OE$6:$OE$86,$B99,FS$6:FS$86)</f>
        <v>0</v>
      </c>
      <c r="FT99" s="8">
        <f>SUMIF($OE$6:$OE$86,$B99,FT$6:FT$86)</f>
        <v>0</v>
      </c>
      <c r="FU99" s="8">
        <f>SUMIF($OE$6:$OE$86,$B99,FU$6:FU$86)</f>
        <v>0</v>
      </c>
      <c r="FV99" s="8">
        <f>SUMIF($OE$6:$OE$86,$B99,FV$6:FV$86)</f>
        <v>0</v>
      </c>
      <c r="FW99" s="8">
        <f>SUMIF($OE$6:$OE$86,$B99,FW$6:FW$86)</f>
        <v>0</v>
      </c>
      <c r="FX99" s="8">
        <f>SUMIF($OE$6:$OE$86,$B99,FX$6:FX$86)</f>
        <v>0</v>
      </c>
      <c r="FY99" s="8">
        <f>SUMIF($OE$6:$OE$86,$B99,FY$6:FY$86)</f>
        <v>0</v>
      </c>
      <c r="FZ99" s="8">
        <f>SUMIF($OE$6:$OE$86,$B99,FZ$6:FZ$86)</f>
        <v>0</v>
      </c>
      <c r="GA99" s="8">
        <f>SUMIF($OE$6:$OE$86,$B99,GA$6:GA$86)</f>
        <v>0</v>
      </c>
      <c r="GB99" s="8">
        <f>SUMIF($OE$6:$OE$86,$B99,GB$6:GB$86)</f>
        <v>0</v>
      </c>
      <c r="GC99" s="8">
        <f>SUMIF($OE$6:$OE$86,$B99,GC$6:GC$86)</f>
        <v>0</v>
      </c>
      <c r="GD99" s="8">
        <f>SUMIF($OE$6:$OE$86,$B99,GD$6:GD$86)</f>
        <v>0</v>
      </c>
      <c r="GE99" s="8">
        <f>SUMIF($OE$6:$OE$86,$B99,GE$6:GE$86)</f>
        <v>0</v>
      </c>
      <c r="GF99" s="8">
        <f>SUMIF($OE$6:$OE$86,$B99,GF$6:GF$86)</f>
        <v>0</v>
      </c>
      <c r="GG99" s="8">
        <f>SUMIF($OE$6:$OE$86,$B99,GG$6:GG$86)</f>
        <v>0</v>
      </c>
      <c r="GH99" s="8">
        <f>SUMIF($OE$6:$OE$86,$B99,GH$6:GH$86)</f>
        <v>0</v>
      </c>
      <c r="GI99" s="8">
        <f>SUMIF($OE$6:$OE$86,$B99,GI$6:GI$86)</f>
        <v>0</v>
      </c>
      <c r="GJ99" s="8">
        <f>SUMIF($OE$6:$OE$86,$B99,GJ$6:GJ$86)</f>
        <v>0</v>
      </c>
      <c r="GK99" s="8">
        <f>SUMIF($OE$6:$OE$86,$B99,GK$6:GK$86)</f>
        <v>0</v>
      </c>
      <c r="GL99" s="8">
        <f>SUMIF($OE$6:$OE$86,$B99,GL$6:GL$86)</f>
        <v>0</v>
      </c>
      <c r="GM99" s="8">
        <f>SUMIF($OE$6:$OE$86,$B99,GM$6:GM$86)</f>
        <v>0</v>
      </c>
      <c r="GN99" s="8">
        <f>SUMIF($OE$6:$OE$86,$B99,GN$6:GN$86)</f>
        <v>0</v>
      </c>
      <c r="GO99" s="8">
        <f>SUMIF($OE$6:$OE$86,$B99,GO$6:GO$86)</f>
        <v>0</v>
      </c>
      <c r="GP99" s="8">
        <f>SUMIF($OE$6:$OE$86,$B99,GP$6:GP$86)</f>
        <v>0</v>
      </c>
      <c r="GQ99" s="8">
        <f>SUMIF($OE$6:$OE$86,$B99,GQ$6:GQ$86)</f>
        <v>0</v>
      </c>
      <c r="GR99" s="8">
        <f>SUMIF($OE$6:$OE$86,$B99,GR$6:GR$86)</f>
        <v>0</v>
      </c>
      <c r="GS99" s="8">
        <f>SUMIF($OE$6:$OE$86,$B99,GS$6:GS$86)</f>
        <v>0</v>
      </c>
      <c r="GT99" s="8">
        <f>SUMIF($OE$6:$OE$86,$B99,GT$6:GT$86)</f>
        <v>0</v>
      </c>
      <c r="GU99" s="8">
        <f>SUMIF($OE$6:$OE$86,$B99,GU$6:GU$86)</f>
        <v>0</v>
      </c>
      <c r="GV99" s="8">
        <f>SUMIF($OE$6:$OE$86,$B99,GV$6:GV$86)</f>
        <v>0</v>
      </c>
      <c r="GW99" s="8">
        <f>SUMIF($OE$6:$OE$86,$B99,GW$6:GW$86)</f>
        <v>0</v>
      </c>
      <c r="GX99" s="8">
        <f>SUMIF($OE$6:$OE$86,$B99,GX$6:GX$86)</f>
        <v>0</v>
      </c>
      <c r="GY99" s="8">
        <f>SUMIF($OE$6:$OE$86,$B99,GY$6:GY$86)</f>
        <v>0</v>
      </c>
      <c r="GZ99" s="8">
        <f>SUMIF($OE$6:$OE$86,$B99,GZ$6:GZ$86)</f>
        <v>0</v>
      </c>
      <c r="HA99" s="8">
        <f>SUMIF($OE$6:$OE$86,$B99,HA$6:HA$86)</f>
        <v>0</v>
      </c>
      <c r="HB99" s="8">
        <f>SUMIF($OE$6:$OE$86,$B99,HB$6:HB$86)</f>
        <v>0</v>
      </c>
      <c r="HC99" s="8">
        <f>SUMIF($OE$6:$OE$86,$B99,HC$6:HC$86)</f>
        <v>0</v>
      </c>
      <c r="HD99" s="8">
        <f>SUMIF($OE$6:$OE$86,$B99,HD$6:HD$86)</f>
        <v>0</v>
      </c>
      <c r="HE99" s="8">
        <f>SUMIF($OE$6:$OE$86,$B99,HE$6:HE$86)</f>
        <v>0</v>
      </c>
      <c r="HF99" s="8">
        <f>SUMIF($OE$6:$OE$86,$B99,HF$6:HF$86)</f>
        <v>0</v>
      </c>
      <c r="HG99" s="8">
        <f>SUMIF($OE$6:$OE$86,$B99,HG$6:HG$86)</f>
        <v>0</v>
      </c>
      <c r="HH99" s="8">
        <f>SUMIF($OE$6:$OE$86,$B99,HH$6:HH$86)</f>
        <v>0</v>
      </c>
      <c r="HI99" s="8">
        <f>SUMIF($OE$6:$OE$86,$B99,HI$6:HI$86)</f>
        <v>0</v>
      </c>
      <c r="HJ99" s="8">
        <f>SUMIF($OE$6:$OE$86,$B99,HJ$6:HJ$86)</f>
        <v>0</v>
      </c>
      <c r="HK99" s="8">
        <f>SUMIF($OE$6:$OE$86,$B99,HK$6:HK$86)</f>
        <v>0</v>
      </c>
      <c r="HL99" s="8">
        <f>SUMIF($OE$6:$OE$86,$B99,HL$6:HL$86)</f>
        <v>0</v>
      </c>
      <c r="HM99" s="8">
        <f>SUMIF($OE$6:$OE$86,$B99,HM$6:HM$86)</f>
        <v>0</v>
      </c>
      <c r="HN99" s="8">
        <f>SUMIF($OE$6:$OE$86,$B99,HN$6:HN$86)</f>
        <v>0</v>
      </c>
      <c r="HO99" s="8">
        <f>SUMIF($OE$6:$OE$86,$B99,HO$6:HO$86)</f>
        <v>0</v>
      </c>
      <c r="HP99" s="8">
        <f>SUMIF($OE$6:$OE$86,$B99,HP$6:HP$86)</f>
        <v>0</v>
      </c>
      <c r="HQ99" s="8">
        <f>SUMIF($OE$6:$OE$86,$B99,HQ$6:HQ$86)</f>
        <v>0</v>
      </c>
      <c r="HR99" s="8">
        <f>SUMIF($OE$6:$OE$86,$B99,HR$6:HR$86)</f>
        <v>0</v>
      </c>
      <c r="HS99" s="8">
        <f>SUMIF($OE$6:$OE$86,$B99,HS$6:HS$86)</f>
        <v>0</v>
      </c>
      <c r="HT99" s="8">
        <f>SUMIF($OE$6:$OE$86,$B99,HT$6:HT$86)</f>
        <v>0</v>
      </c>
      <c r="HU99" s="8">
        <f>SUMIF($OE$6:$OE$86,$B99,HU$6:HU$86)</f>
        <v>0</v>
      </c>
      <c r="HV99" s="8">
        <f>SUMIF($OE$6:$OE$86,$B99,HV$6:HV$86)</f>
        <v>0</v>
      </c>
      <c r="HW99" s="8">
        <f>SUMIF($OE$6:$OE$86,$B99,HW$6:HW$86)</f>
        <v>0</v>
      </c>
      <c r="HX99" s="8">
        <f>SUMIF($OE$6:$OE$86,$B99,HX$6:HX$86)</f>
        <v>0</v>
      </c>
      <c r="HY99" s="8">
        <f>SUMIF($OE$6:$OE$86,$B99,HY$6:HY$86)</f>
        <v>0</v>
      </c>
      <c r="HZ99" s="8">
        <f>SUMIF($OE$6:$OE$86,$B99,HZ$6:HZ$86)</f>
        <v>0</v>
      </c>
      <c r="IA99" s="8">
        <f>SUMIF($OE$6:$OE$86,$B99,IA$6:IA$86)</f>
        <v>0</v>
      </c>
      <c r="IB99" s="8">
        <f>SUMIF($OE$6:$OE$86,$B99,IB$6:IB$86)</f>
        <v>0</v>
      </c>
      <c r="IC99" s="8">
        <f>SUMIF($OE$6:$OE$86,$B99,IC$6:IC$86)</f>
        <v>0</v>
      </c>
      <c r="ID99" s="8">
        <f>SUMIF($OE$6:$OE$86,$B99,ID$6:ID$86)</f>
        <v>0</v>
      </c>
      <c r="IE99" s="8">
        <f>SUMIF($OE$6:$OE$86,$B99,IE$6:IE$86)</f>
        <v>0</v>
      </c>
      <c r="IF99" s="8">
        <f>SUMIF($OE$6:$OE$86,$B99,IF$6:IF$86)</f>
        <v>0</v>
      </c>
      <c r="IG99" s="8">
        <f>SUMIF($OE$6:$OE$86,$B99,IG$6:IG$86)</f>
        <v>0</v>
      </c>
      <c r="IH99" s="8">
        <f>SUMIF($OE$6:$OE$86,$B99,IH$6:IH$86)</f>
        <v>0</v>
      </c>
      <c r="II99" s="8">
        <f>SUMIF($OE$6:$OE$86,$B99,II$6:II$86)</f>
        <v>0</v>
      </c>
      <c r="IJ99" s="8">
        <f>SUMIF($OE$6:$OE$86,$B99,IJ$6:IJ$86)</f>
        <v>0</v>
      </c>
      <c r="IK99" s="8">
        <f>SUMIF($OE$6:$OE$86,$B99,IK$6:IK$86)</f>
        <v>0</v>
      </c>
      <c r="IL99" s="8">
        <f>SUMIF($OE$6:$OE$86,$B99,IL$6:IL$86)</f>
        <v>0</v>
      </c>
      <c r="IM99" s="8">
        <f>SUMIF($OE$6:$OE$86,$B99,IM$6:IM$86)</f>
        <v>0</v>
      </c>
      <c r="IN99" s="8">
        <f>SUMIF($OE$6:$OE$86,$B99,IN$6:IN$86)</f>
        <v>0</v>
      </c>
      <c r="IO99" s="8">
        <f>SUMIF($OE$6:$OE$86,$B99,IO$6:IO$86)</f>
        <v>0</v>
      </c>
      <c r="IP99" s="8">
        <f>SUMIF($OE$6:$OE$86,$B99,IP$6:IP$86)</f>
        <v>0</v>
      </c>
      <c r="IQ99" s="8">
        <f>SUMIF($OE$6:$OE$86,$B99,IQ$6:IQ$86)</f>
        <v>0</v>
      </c>
      <c r="IR99" s="8">
        <f>SUMIF($OE$6:$OE$86,$B99,IR$6:IR$86)</f>
        <v>0</v>
      </c>
      <c r="IS99" s="8">
        <f>SUMIF($OE$6:$OE$86,$B99,IS$6:IS$86)</f>
        <v>0</v>
      </c>
      <c r="IT99" s="8">
        <f>SUMIF($OE$6:$OE$86,$B99,IT$6:IT$86)</f>
        <v>0</v>
      </c>
      <c r="IU99" s="8">
        <f>SUMIF($OE$6:$OE$86,$B99,IU$6:IU$86)</f>
        <v>0</v>
      </c>
      <c r="IV99" s="8">
        <f>SUMIF($OE$6:$OE$86,$B99,IV$6:IV$86)</f>
        <v>0</v>
      </c>
      <c r="IW99" s="8">
        <f>SUMIF($OE$6:$OE$86,$B99,IW$6:IW$86)</f>
        <v>0</v>
      </c>
      <c r="IX99" s="8">
        <f>SUMIF($OE$6:$OE$86,$B99,IX$6:IX$86)</f>
        <v>0</v>
      </c>
      <c r="IY99" s="8">
        <f>SUMIF($OE$6:$OE$86,$B99,IY$6:IY$86)</f>
        <v>0</v>
      </c>
      <c r="IZ99" s="8">
        <f>SUMIF($OE$6:$OE$86,$B99,IZ$6:IZ$86)</f>
        <v>0</v>
      </c>
      <c r="JA99" s="8">
        <f>SUMIF($OE$6:$OE$86,$B99,JA$6:JA$86)</f>
        <v>0</v>
      </c>
      <c r="JB99" s="8">
        <f>SUMIF($OE$6:$OE$86,$B99,JB$6:JB$86)</f>
        <v>0</v>
      </c>
      <c r="JC99" s="8">
        <f>SUMIF($OE$6:$OE$86,$B99,JC$6:JC$86)</f>
        <v>0</v>
      </c>
      <c r="JD99" s="8">
        <f>SUMIF($OE$6:$OE$86,$B99,JD$6:JD$86)</f>
        <v>0</v>
      </c>
      <c r="JE99" s="8">
        <f>SUMIF($OE$6:$OE$86,$B99,JE$6:JE$86)</f>
        <v>0</v>
      </c>
      <c r="JF99" s="8">
        <f>SUMIF($OE$6:$OE$86,$B99,JF$6:JF$86)</f>
        <v>0</v>
      </c>
      <c r="JG99" s="8">
        <f>SUMIF($OE$6:$OE$86,$B99,JG$6:JG$86)</f>
        <v>0</v>
      </c>
      <c r="JH99" s="8">
        <f>SUMIF($OE$6:$OE$86,$B99,JH$6:JH$86)</f>
        <v>0</v>
      </c>
      <c r="JI99" s="8">
        <f>SUMIF($OE$6:$OE$86,$B99,JI$6:JI$86)</f>
        <v>0</v>
      </c>
      <c r="JJ99" s="8">
        <f>SUMIF($OE$6:$OE$86,$B99,JJ$6:JJ$86)</f>
        <v>0</v>
      </c>
      <c r="JK99" s="8">
        <f>SUMIF($OE$6:$OE$86,$B99,JK$6:JK$86)</f>
        <v>0</v>
      </c>
      <c r="JL99" s="8">
        <f>SUMIF($OE$6:$OE$86,$B99,JL$6:JL$86)</f>
        <v>0</v>
      </c>
      <c r="JM99" s="8">
        <f>SUMIF($OE$6:$OE$86,$B99,JM$6:JM$86)</f>
        <v>0</v>
      </c>
      <c r="JN99" s="8">
        <f>SUMIF($OE$6:$OE$86,$B99,JN$6:JN$86)</f>
        <v>0</v>
      </c>
      <c r="JO99" s="8">
        <f>SUMIF($OE$6:$OE$86,$B99,JO$6:JO$86)</f>
        <v>0</v>
      </c>
      <c r="JP99" s="8">
        <f>SUMIF($OE$6:$OE$86,$B99,JP$6:JP$86)</f>
        <v>0</v>
      </c>
      <c r="JQ99" s="8">
        <f>SUMIF($OE$6:$OE$86,$B99,JQ$6:JQ$86)</f>
        <v>0</v>
      </c>
      <c r="JR99" s="8">
        <f>SUMIF($OE$6:$OE$86,$B99,JR$6:JR$86)</f>
        <v>0</v>
      </c>
      <c r="JS99" s="8">
        <f>SUMIF($OE$6:$OE$86,$B99,JS$6:JS$86)</f>
        <v>0</v>
      </c>
      <c r="JT99" s="8">
        <f>SUMIF($OE$6:$OE$86,$B99,JT$6:JT$86)</f>
        <v>0</v>
      </c>
      <c r="JU99" s="8">
        <f>SUMIF($OE$6:$OE$86,$B99,JU$6:JU$86)</f>
        <v>0</v>
      </c>
      <c r="JV99" s="8">
        <f>SUMIF($OE$6:$OE$86,$B99,JV$6:JV$86)</f>
        <v>0</v>
      </c>
      <c r="JW99" s="8">
        <f>SUMIF($OE$6:$OE$86,$B99,JW$6:JW$86)</f>
        <v>0</v>
      </c>
      <c r="JX99" s="8">
        <f>SUMIF($OE$6:$OE$86,$B99,JX$6:JX$86)</f>
        <v>0</v>
      </c>
      <c r="JY99" s="8">
        <f>SUMIF($OE$6:$OE$86,$B99,JY$6:JY$86)</f>
        <v>0</v>
      </c>
      <c r="JZ99" s="8">
        <f>SUMIF($OE$6:$OE$86,$B99,JZ$6:JZ$86)</f>
        <v>0</v>
      </c>
      <c r="KA99" s="8">
        <f>SUMIF($OE$6:$OE$86,$B99,KA$6:KA$86)</f>
        <v>0</v>
      </c>
      <c r="KB99" s="8">
        <f>SUMIF($OE$6:$OE$86,$B99,KB$6:KB$86)</f>
        <v>0</v>
      </c>
      <c r="KC99" s="8">
        <f>SUMIF($OE$6:$OE$86,$B99,KC$6:KC$86)</f>
        <v>0</v>
      </c>
      <c r="KD99" s="8">
        <f>SUMIF($OE$6:$OE$86,$B99,KD$6:KD$86)</f>
        <v>0</v>
      </c>
      <c r="KE99" s="8">
        <f>SUMIF($OE$6:$OE$86,$B99,KE$6:KE$86)</f>
        <v>0</v>
      </c>
      <c r="KF99" s="8">
        <f>SUMIF($OE$6:$OE$86,$B99,KF$6:KF$86)</f>
        <v>0</v>
      </c>
      <c r="KG99" s="8">
        <f>SUMIF($OE$6:$OE$86,$B99,KG$6:KG$86)</f>
        <v>0</v>
      </c>
      <c r="KH99" s="8">
        <f>SUMIF($OE$6:$OE$86,$B99,KH$6:KH$86)</f>
        <v>0</v>
      </c>
      <c r="KI99" s="8">
        <f>SUMIF($OE$6:$OE$86,$B99,KI$6:KI$86)</f>
        <v>0</v>
      </c>
      <c r="KJ99" s="8">
        <f>SUMIF($OE$6:$OE$86,$B99,KJ$6:KJ$86)</f>
        <v>0</v>
      </c>
      <c r="KK99" s="8">
        <f>SUMIF($OE$6:$OE$86,$B99,KK$6:KK$86)</f>
        <v>0</v>
      </c>
      <c r="KL99" s="8">
        <f>SUMIF($OE$6:$OE$86,$B99,KL$6:KL$86)</f>
        <v>0</v>
      </c>
      <c r="KM99" s="8">
        <f>SUMIF($OE$6:$OE$86,$B99,KM$6:KM$86)</f>
        <v>0</v>
      </c>
      <c r="KN99" s="8">
        <f>SUMIF($OE$6:$OE$86,$B99,KN$6:KN$86)</f>
        <v>0</v>
      </c>
      <c r="KO99" s="8">
        <f>SUMIF($OE$6:$OE$86,$B99,KO$6:KO$86)</f>
        <v>0</v>
      </c>
      <c r="KP99" s="8">
        <f>SUMIF($OE$6:$OE$86,$B99,KP$6:KP$86)</f>
        <v>0</v>
      </c>
      <c r="KQ99" s="8">
        <f>SUMIF($OE$6:$OE$86,$B99,KQ$6:KQ$86)</f>
        <v>0</v>
      </c>
      <c r="KR99" s="8">
        <f>SUMIF($OE$6:$OE$86,$B99,KR$6:KR$86)</f>
        <v>0</v>
      </c>
      <c r="KS99" s="8">
        <f>SUMIF($OE$6:$OE$86,$B99,KS$6:KS$86)</f>
        <v>0</v>
      </c>
      <c r="KT99" s="8">
        <f>SUMIF($OE$6:$OE$86,$B99,KT$6:KT$86)</f>
        <v>0</v>
      </c>
      <c r="KU99" s="8">
        <f>SUMIF($OE$6:$OE$86,$B99,KU$6:KU$86)</f>
        <v>0</v>
      </c>
      <c r="KV99" s="8">
        <f>SUMIF($OE$6:$OE$86,$B99,KV$6:KV$86)</f>
        <v>0</v>
      </c>
      <c r="KW99" s="8">
        <f>SUMIF($OE$6:$OE$86,$B99,KW$6:KW$86)</f>
        <v>0</v>
      </c>
      <c r="KX99" s="8">
        <f>SUMIF($OE$6:$OE$86,$B99,KX$6:KX$86)</f>
        <v>0</v>
      </c>
      <c r="KY99" s="8">
        <f>SUMIF($OE$6:$OE$86,$B99,KY$6:KY$86)</f>
        <v>0</v>
      </c>
      <c r="KZ99" s="8">
        <f>SUMIF($OE$6:$OE$86,$B99,KZ$6:KZ$86)</f>
        <v>0</v>
      </c>
      <c r="LA99" s="8">
        <f>SUMIF($OE$6:$OE$86,$B99,LA$6:LA$86)</f>
        <v>0</v>
      </c>
      <c r="LB99" s="8">
        <f>SUMIF($OE$6:$OE$86,$B99,LB$6:LB$86)</f>
        <v>0</v>
      </c>
      <c r="LC99" s="8">
        <f>SUMIF($OE$6:$OE$86,$B99,LC$6:LC$86)</f>
        <v>0</v>
      </c>
      <c r="LD99" s="8">
        <f>SUMIF($OE$6:$OE$86,$B99,LD$6:LD$86)</f>
        <v>0</v>
      </c>
      <c r="LE99" s="8">
        <f>SUMIF($OE$6:$OE$86,$B99,LE$6:LE$86)</f>
        <v>0</v>
      </c>
      <c r="LF99" s="8">
        <f>SUMIF($OE$6:$OE$86,$B99,LF$6:LF$86)</f>
        <v>0</v>
      </c>
      <c r="LG99" s="8">
        <f>SUMIF($OE$6:$OE$86,$B99,LG$6:LG$86)</f>
        <v>0</v>
      </c>
      <c r="LH99" s="8">
        <f>SUMIF($OE$6:$OE$86,$B99,LH$6:LH$86)</f>
        <v>0</v>
      </c>
      <c r="LI99" s="8">
        <f>SUMIF($OE$6:$OE$86,$B99,LI$6:LI$86)</f>
        <v>0</v>
      </c>
      <c r="LJ99" s="8">
        <f>SUMIF($OE$6:$OE$86,$B99,LJ$6:LJ$86)</f>
        <v>0</v>
      </c>
      <c r="LK99" s="8">
        <f>SUMIF($OE$6:$OE$86,$B99,LK$6:LK$86)</f>
        <v>0</v>
      </c>
      <c r="LL99" s="8">
        <f>SUMIF($OE$6:$OE$86,$B99,LL$6:LL$86)</f>
        <v>0</v>
      </c>
      <c r="LM99" s="8">
        <f>SUMIF($OE$6:$OE$86,$B99,LM$6:LM$86)</f>
        <v>0</v>
      </c>
      <c r="LN99" s="8">
        <f>SUMIF($OE$6:$OE$86,$B99,LN$6:LN$86)</f>
        <v>0</v>
      </c>
      <c r="LO99" s="8">
        <f>SUMIF($OE$6:$OE$86,$B99,LO$6:LO$86)</f>
        <v>0</v>
      </c>
      <c r="LP99" s="8">
        <f>SUMIF($OE$6:$OE$86,$B99,LP$6:LP$86)</f>
        <v>0</v>
      </c>
      <c r="LQ99" s="8">
        <f>SUMIF($OE$6:$OE$86,$B99,LQ$6:LQ$86)</f>
        <v>0</v>
      </c>
      <c r="LR99" s="8">
        <f>SUMIF($OE$6:$OE$86,$B99,LR$6:LR$86)</f>
        <v>0</v>
      </c>
      <c r="LS99" s="8">
        <f>SUMIF($OE$6:$OE$86,$B99,LS$6:LS$86)</f>
        <v>0</v>
      </c>
      <c r="LT99" s="8">
        <f>SUMIF($OE$6:$OE$86,$B99,LT$6:LT$86)</f>
        <v>0</v>
      </c>
      <c r="LU99" s="8">
        <f>SUMIF($OE$6:$OE$86,$B99,LU$6:LU$86)</f>
        <v>0</v>
      </c>
      <c r="LV99" s="8">
        <f>SUMIF($OE$6:$OE$86,$B99,LV$6:LV$86)</f>
        <v>0</v>
      </c>
      <c r="LW99" s="8">
        <f>SUMIF($OE$6:$OE$86,$B99,LW$6:LW$86)</f>
        <v>0</v>
      </c>
      <c r="LX99" s="8">
        <f>SUMIF($OE$6:$OE$86,$B99,LX$6:LX$86)</f>
        <v>0</v>
      </c>
      <c r="LY99" s="8">
        <f>SUMIF($OE$6:$OE$86,$B99,LY$6:LY$86)</f>
        <v>0</v>
      </c>
      <c r="LZ99" s="8">
        <f>SUMIF($OE$6:$OE$86,$B99,LZ$6:LZ$86)</f>
        <v>0</v>
      </c>
      <c r="MA99" s="8">
        <f>SUMIF($OE$6:$OE$86,$B99,MA$6:MA$86)</f>
        <v>0</v>
      </c>
      <c r="MB99" s="8">
        <f>SUMIF($OE$6:$OE$86,$B99,MB$6:MB$86)</f>
        <v>0</v>
      </c>
      <c r="MC99" s="8">
        <f>SUMIF($OE$6:$OE$86,$B99,MC$6:MC$86)</f>
        <v>0</v>
      </c>
      <c r="MD99" s="8">
        <f>SUMIF($OE$6:$OE$86,$B99,MD$6:MD$86)</f>
        <v>0</v>
      </c>
      <c r="ME99" s="8">
        <f>SUMIF($OE$6:$OE$86,$B99,ME$6:ME$86)</f>
        <v>0</v>
      </c>
      <c r="MF99" s="8">
        <f>SUMIF($OE$6:$OE$86,$B99,MF$6:MF$86)</f>
        <v>0</v>
      </c>
      <c r="MG99" s="8">
        <f>SUMIF($OE$6:$OE$86,$B99,MG$6:MG$86)</f>
        <v>0</v>
      </c>
      <c r="MH99" s="8">
        <f>SUMIF($OE$6:$OE$86,$B99,MH$6:MH$86)</f>
        <v>0</v>
      </c>
      <c r="MI99" s="8">
        <f>SUMIF($OE$6:$OE$86,$B99,MI$6:MI$86)</f>
        <v>0</v>
      </c>
      <c r="MJ99" s="8">
        <f>SUMIF($OE$6:$OE$86,$B99,MJ$6:MJ$86)</f>
        <v>0</v>
      </c>
      <c r="MK99" s="8">
        <f>SUMIF($OE$6:$OE$86,$B99,MK$6:MK$86)</f>
        <v>0</v>
      </c>
      <c r="ML99" s="8">
        <f>SUMIF($OE$6:$OE$86,$B99,ML$6:ML$86)</f>
        <v>0</v>
      </c>
      <c r="MM99" s="8">
        <f>SUMIF($OE$6:$OE$86,$B99,MM$6:MM$86)</f>
        <v>0</v>
      </c>
      <c r="MN99" s="8">
        <f>SUMIF($OE$6:$OE$86,$B99,MN$6:MN$86)</f>
        <v>0</v>
      </c>
      <c r="MO99" s="8">
        <f>SUMIF($OE$6:$OE$86,$B99,MO$6:MO$86)</f>
        <v>0</v>
      </c>
      <c r="MP99" s="8">
        <f>SUMIF($OE$6:$OE$86,$B99,MP$6:MP$86)</f>
        <v>0</v>
      </c>
      <c r="MQ99" s="8">
        <f>SUMIF($OE$6:$OE$86,$B99,MQ$6:MQ$86)</f>
        <v>0</v>
      </c>
      <c r="MR99" s="8">
        <f>SUMIF($OE$6:$OE$86,$B99,MR$6:MR$86)</f>
        <v>0</v>
      </c>
      <c r="MS99" s="8">
        <f>SUMIF($OE$6:$OE$86,$B99,MS$6:MS$86)</f>
        <v>0</v>
      </c>
      <c r="MT99" s="8">
        <f>SUMIF($OE$6:$OE$86,$B99,MT$6:MT$86)</f>
        <v>0</v>
      </c>
      <c r="MU99" s="8">
        <f>SUMIF($OE$6:$OE$86,$B99,MU$6:MU$86)</f>
        <v>0</v>
      </c>
      <c r="MV99" s="8">
        <f>SUMIF($OE$6:$OE$86,$B99,MV$6:MV$86)</f>
        <v>0</v>
      </c>
      <c r="MW99" s="8">
        <f>SUMIF($OE$6:$OE$86,$B99,MW$6:MW$86)</f>
        <v>0</v>
      </c>
      <c r="MX99" s="8">
        <f>SUMIF($OE$6:$OE$86,$B99,MX$6:MX$86)</f>
        <v>0</v>
      </c>
      <c r="MY99" s="8">
        <f>SUMIF($OE$6:$OE$86,$B99,MY$6:MY$86)</f>
        <v>0</v>
      </c>
      <c r="MZ99" s="8">
        <f>SUMIF($OE$6:$OE$86,$B99,MZ$6:MZ$86)</f>
        <v>0</v>
      </c>
      <c r="NA99" s="8">
        <f>SUMIF($OE$6:$OE$86,$B99,NA$6:NA$86)</f>
        <v>0</v>
      </c>
      <c r="NB99" s="8">
        <f>SUMIF($OE$6:$OE$86,$B99,NB$6:NB$86)</f>
        <v>0</v>
      </c>
      <c r="NC99" s="8">
        <f>SUMIF($OE$6:$OE$86,$B99,NC$6:NC$86)</f>
        <v>0</v>
      </c>
      <c r="ND99" s="8">
        <f>SUMIF($OE$6:$OE$86,$B99,ND$6:ND$86)</f>
        <v>0</v>
      </c>
      <c r="NE99" s="8">
        <f>SUMIF($OE$6:$OE$86,$B99,NE$6:NE$86)</f>
        <v>0</v>
      </c>
      <c r="NF99" s="8">
        <f>SUMIF($OE$6:$OE$86,$B99,NF$6:NF$86)</f>
        <v>0</v>
      </c>
      <c r="NG99" s="8">
        <f>SUMIF($OE$6:$OE$86,$B99,NG$6:NG$86)</f>
        <v>0</v>
      </c>
      <c r="NH99" s="8">
        <f>SUMIF($OE$6:$OE$86,$B99,NH$6:NH$86)</f>
        <v>0</v>
      </c>
      <c r="NI99" s="8">
        <f>SUMIF($OE$6:$OE$86,$B99,NI$6:NI$86)</f>
        <v>0</v>
      </c>
      <c r="NJ99" s="8">
        <f>SUMIF($OE$6:$OE$86,$B99,NJ$6:NJ$86)</f>
        <v>0</v>
      </c>
      <c r="NK99" s="8">
        <f>SUMIF($OE$6:$OE$86,$B99,NK$6:NK$86)</f>
        <v>0</v>
      </c>
      <c r="NL99" s="8">
        <f>SUMIF($OE$6:$OE$86,$B99,NL$6:NL$86)</f>
        <v>0</v>
      </c>
      <c r="NM99" s="8">
        <f>SUMIF($OE$6:$OE$86,$B99,NM$6:NM$86)</f>
        <v>0</v>
      </c>
      <c r="NN99" s="8">
        <f>SUMIF($OE$6:$OE$86,$B99,NN$6:NN$86)</f>
        <v>0</v>
      </c>
      <c r="NO99" s="8">
        <f>SUMIF($OE$6:$OE$86,$B99,NO$6:NO$86)</f>
        <v>0</v>
      </c>
      <c r="NP99" s="8">
        <f>SUMIF($OE$6:$OE$86,$B99,NP$6:NP$86)</f>
        <v>0</v>
      </c>
      <c r="NQ99" s="8">
        <f>SUMIF($OE$6:$OE$86,$B99,NQ$6:NQ$86)</f>
        <v>0</v>
      </c>
      <c r="NR99" s="8">
        <f>SUMIF($OE$6:$OE$86,$B99,NR$6:NR$86)</f>
        <v>0</v>
      </c>
      <c r="NS99" s="8">
        <f>SUMIF($OE$6:$OE$86,$B99,NS$6:NS$86)</f>
        <v>0</v>
      </c>
      <c r="NT99" s="8">
        <f>SUMIF($OE$6:$OE$86,$B99,NT$6:NT$86)</f>
        <v>0</v>
      </c>
      <c r="NU99" s="8">
        <f>SUMIF($OE$6:$OE$86,$B99,NU$6:NU$86)</f>
        <v>0</v>
      </c>
      <c r="NV99" s="8">
        <f>SUMIF($OE$6:$OE$86,$B99,NV$6:NV$86)</f>
        <v>0</v>
      </c>
      <c r="NW99" s="8">
        <f>SUMIF($OE$6:$OE$86,$B99,NW$6:NW$86)</f>
        <v>0</v>
      </c>
      <c r="NX99" s="8">
        <f>SUMIF($OE$6:$OE$86,$B99,NX$6:NX$86)</f>
        <v>0</v>
      </c>
      <c r="NY99" s="8">
        <f>SUMIF($OE$6:$OE$86,$B99,NY$6:NY$86)</f>
        <v>0</v>
      </c>
      <c r="NZ99" s="8">
        <f>SUMIF($OE$6:$OE$86,$B99,NZ$6:NZ$86)</f>
        <v>0</v>
      </c>
      <c r="OA99" s="8">
        <f>SUMIF($OE$6:$OE$86,$B99,OA$6:OA$86)</f>
        <v>0</v>
      </c>
    </row>
    <row r="100" spans="2:391" hidden="1" x14ac:dyDescent="0.2">
      <c r="B100" s="8" t="str">
        <f>'[48]Parameter 2020'!B22</f>
        <v>Cibatu12-Deltamas-Tambun</v>
      </c>
      <c r="Z100" s="8">
        <f>SUMIF($OE$6:$OE$86,$B100,Z$6:Z$86)</f>
        <v>0</v>
      </c>
      <c r="AA100" s="8">
        <f>SUMIF($OE$6:$OE$86,$B100,AA$6:AA$86)</f>
        <v>0</v>
      </c>
      <c r="AB100" s="8">
        <f>SUMIF($OE$6:$OE$86,$B100,AB$6:AB$86)</f>
        <v>0</v>
      </c>
      <c r="AC100" s="8">
        <f>SUMIF($OE$6:$OE$86,$B100,AC$6:AC$86)</f>
        <v>0</v>
      </c>
      <c r="AD100" s="8">
        <f>SUMIF($OE$6:$OE$86,$B100,AD$6:AD$86)</f>
        <v>0</v>
      </c>
      <c r="AE100" s="8">
        <f>SUMIF($OE$6:$OE$86,$B100,AE$6:AE$86)</f>
        <v>0</v>
      </c>
      <c r="AF100" s="8">
        <f>SUMIF($OE$6:$OE$86,$B100,AF$6:AF$86)</f>
        <v>0</v>
      </c>
      <c r="AG100" s="8">
        <f>SUMIF($OE$6:$OE$86,$B100,AG$6:AG$86)</f>
        <v>0</v>
      </c>
      <c r="AH100" s="8">
        <f>SUMIF($OE$6:$OE$86,$B100,AH$6:AH$86)</f>
        <v>0</v>
      </c>
      <c r="AI100" s="8">
        <f>SUMIF($OE$6:$OE$86,$B100,AI$6:AI$86)</f>
        <v>0</v>
      </c>
      <c r="AJ100" s="8">
        <f>SUMIF($OE$6:$OE$86,$B100,AJ$6:AJ$86)</f>
        <v>0</v>
      </c>
      <c r="AK100" s="8">
        <f>SUMIF($OE$6:$OE$86,$B100,AK$6:AK$86)</f>
        <v>0</v>
      </c>
      <c r="AL100" s="8">
        <f>SUMIF($OE$6:$OE$86,$B100,AL$6:AL$86)</f>
        <v>0</v>
      </c>
      <c r="AM100" s="8">
        <f>SUMIF($OE$6:$OE$86,$B100,AM$6:AM$86)</f>
        <v>0</v>
      </c>
      <c r="AN100" s="8">
        <f>SUMIF($OE$6:$OE$86,$B100,AN$6:AN$86)</f>
        <v>0</v>
      </c>
      <c r="AO100" s="8">
        <f>SUMIF($OE$6:$OE$86,$B100,AO$6:AO$86)</f>
        <v>0</v>
      </c>
      <c r="AP100" s="8">
        <f>SUMIF($OE$6:$OE$86,$B100,AP$6:AP$86)</f>
        <v>0</v>
      </c>
      <c r="AQ100" s="8">
        <f>SUMIF($OE$6:$OE$86,$B100,AQ$6:AQ$86)</f>
        <v>0</v>
      </c>
      <c r="AR100" s="8">
        <f>SUMIF($OE$6:$OE$86,$B100,AR$6:AR$86)</f>
        <v>0</v>
      </c>
      <c r="AS100" s="8">
        <f>SUMIF($OE$6:$OE$86,$B100,AS$6:AS$86)</f>
        <v>0</v>
      </c>
      <c r="AT100" s="8">
        <f>SUMIF($OE$6:$OE$86,$B100,AT$6:AT$86)</f>
        <v>0</v>
      </c>
      <c r="AU100" s="8">
        <f>SUMIF($OE$6:$OE$86,$B100,AU$6:AU$86)</f>
        <v>0</v>
      </c>
      <c r="AV100" s="8">
        <f>SUMIF($OE$6:$OE$86,$B100,AV$6:AV$86)</f>
        <v>0</v>
      </c>
      <c r="AW100" s="8">
        <f>SUMIF($OE$6:$OE$86,$B100,AW$6:AW$86)</f>
        <v>0</v>
      </c>
      <c r="AX100" s="8">
        <f>SUMIF($OE$6:$OE$86,$B100,AX$6:AX$86)</f>
        <v>0</v>
      </c>
      <c r="AY100" s="8">
        <f>SUMIF($OE$6:$OE$86,$B100,AY$6:AY$86)</f>
        <v>0</v>
      </c>
      <c r="AZ100" s="8">
        <f>SUMIF($OE$6:$OE$86,$B100,AZ$6:AZ$86)</f>
        <v>0</v>
      </c>
      <c r="BA100" s="8">
        <f>SUMIF($OE$6:$OE$86,$B100,BA$6:BA$86)</f>
        <v>0</v>
      </c>
      <c r="BB100" s="8">
        <f>SUMIF($OE$6:$OE$86,$B100,BB$6:BB$86)</f>
        <v>0</v>
      </c>
      <c r="BC100" s="8">
        <f>SUMIF($OE$6:$OE$86,$B100,BC$6:BC$86)</f>
        <v>0</v>
      </c>
      <c r="BD100" s="8">
        <f>SUMIF($OE$6:$OE$86,$B100,BD$6:BD$86)</f>
        <v>0</v>
      </c>
      <c r="BE100" s="8">
        <f>SUMIF($OE$6:$OE$86,$B100,BE$6:BE$86)</f>
        <v>0</v>
      </c>
      <c r="BF100" s="8">
        <f>SUMIF($OE$6:$OE$86,$B100,BF$6:BF$86)</f>
        <v>0</v>
      </c>
      <c r="BG100" s="8">
        <f>SUMIF($OE$6:$OE$86,$B100,BG$6:BG$86)</f>
        <v>0</v>
      </c>
      <c r="BH100" s="8">
        <f>SUMIF($OE$6:$OE$86,$B100,BH$6:BH$86)</f>
        <v>0</v>
      </c>
      <c r="BI100" s="8">
        <f>SUMIF($OE$6:$OE$86,$B100,BI$6:BI$86)</f>
        <v>0</v>
      </c>
      <c r="BJ100" s="8">
        <f>SUMIF($OE$6:$OE$86,$B100,BJ$6:BJ$86)</f>
        <v>0</v>
      </c>
      <c r="BK100" s="8">
        <f>SUMIF($OE$6:$OE$86,$B100,BK$6:BK$86)</f>
        <v>0</v>
      </c>
      <c r="BL100" s="8">
        <f>SUMIF($OE$6:$OE$86,$B100,BL$6:BL$86)</f>
        <v>0</v>
      </c>
      <c r="BM100" s="8">
        <f>SUMIF($OE$6:$OE$86,$B100,BM$6:BM$86)</f>
        <v>0</v>
      </c>
      <c r="BN100" s="8">
        <f>SUMIF($OE$6:$OE$86,$B100,BN$6:BN$86)</f>
        <v>0</v>
      </c>
      <c r="BO100" s="8">
        <f>SUMIF($OE$6:$OE$86,$B100,BO$6:BO$86)</f>
        <v>0</v>
      </c>
      <c r="BP100" s="8">
        <f>SUMIF($OE$6:$OE$86,$B100,BP$6:BP$86)</f>
        <v>0</v>
      </c>
      <c r="BQ100" s="8">
        <f>SUMIF($OE$6:$OE$86,$B100,BQ$6:BQ$86)</f>
        <v>0</v>
      </c>
      <c r="BR100" s="8">
        <f>SUMIF($OE$6:$OE$86,$B100,BR$6:BR$86)</f>
        <v>0</v>
      </c>
      <c r="BS100" s="8">
        <f>SUMIF($OE$6:$OE$86,$B100,BS$6:BS$86)</f>
        <v>0</v>
      </c>
      <c r="BT100" s="8">
        <f>SUMIF($OE$6:$OE$86,$B100,BT$6:BT$86)</f>
        <v>0</v>
      </c>
      <c r="BU100" s="8">
        <f>SUMIF($OE$6:$OE$86,$B100,BU$6:BU$86)</f>
        <v>0</v>
      </c>
      <c r="BV100" s="8">
        <f>SUMIF($OE$6:$OE$86,$B100,BV$6:BV$86)</f>
        <v>0</v>
      </c>
      <c r="BW100" s="8">
        <f>SUMIF($OE$6:$OE$86,$B100,BW$6:BW$86)</f>
        <v>0</v>
      </c>
      <c r="BX100" s="8">
        <f>SUMIF($OE$6:$OE$86,$B100,BX$6:BX$86)</f>
        <v>0</v>
      </c>
      <c r="BY100" s="8">
        <f>SUMIF($OE$6:$OE$86,$B100,BY$6:BY$86)</f>
        <v>0</v>
      </c>
      <c r="BZ100" s="8">
        <f>SUMIF($OE$6:$OE$86,$B100,BZ$6:BZ$86)</f>
        <v>0</v>
      </c>
      <c r="CA100" s="8">
        <f>SUMIF($OE$6:$OE$86,$B100,CA$6:CA$86)</f>
        <v>0</v>
      </c>
      <c r="CB100" s="8">
        <f>SUMIF($OE$6:$OE$86,$B100,CB$6:CB$86)</f>
        <v>0</v>
      </c>
      <c r="CC100" s="8">
        <f>SUMIF($OE$6:$OE$86,$B100,CC$6:CC$86)</f>
        <v>0</v>
      </c>
      <c r="CD100" s="8">
        <f>SUMIF($OE$6:$OE$86,$B100,CD$6:CD$86)</f>
        <v>0</v>
      </c>
      <c r="CE100" s="8">
        <f>SUMIF($OE$6:$OE$86,$B100,CE$6:CE$86)</f>
        <v>0</v>
      </c>
      <c r="CF100" s="8">
        <f>SUMIF($OE$6:$OE$86,$B100,CF$6:CF$86)</f>
        <v>0</v>
      </c>
      <c r="CG100" s="8">
        <f>SUMIF($OE$6:$OE$86,$B100,CG$6:CG$86)</f>
        <v>0</v>
      </c>
      <c r="CH100" s="8">
        <f>SUMIF($OE$6:$OE$86,$B100,CH$6:CH$86)</f>
        <v>0</v>
      </c>
      <c r="CI100" s="8">
        <f>SUMIF($OE$6:$OE$86,$B100,CI$6:CI$86)</f>
        <v>0</v>
      </c>
      <c r="CJ100" s="8">
        <f>SUMIF($OE$6:$OE$86,$B100,CJ$6:CJ$86)</f>
        <v>0</v>
      </c>
      <c r="CK100" s="8">
        <f>SUMIF($OE$6:$OE$86,$B100,CK$6:CK$86)</f>
        <v>0</v>
      </c>
      <c r="CL100" s="8">
        <f>SUMIF($OE$6:$OE$86,$B100,CL$6:CL$86)</f>
        <v>0</v>
      </c>
      <c r="CM100" s="8">
        <f>SUMIF($OE$6:$OE$86,$B100,CM$6:CM$86)</f>
        <v>0</v>
      </c>
      <c r="CN100" s="8">
        <f>SUMIF($OE$6:$OE$86,$B100,CN$6:CN$86)</f>
        <v>0</v>
      </c>
      <c r="CO100" s="8">
        <f>SUMIF($OE$6:$OE$86,$B100,CO$6:CO$86)</f>
        <v>0</v>
      </c>
      <c r="CP100" s="8">
        <f>SUMIF($OE$6:$OE$86,$B100,CP$6:CP$86)</f>
        <v>0</v>
      </c>
      <c r="CQ100" s="8">
        <f>SUMIF($OE$6:$OE$86,$B100,CQ$6:CQ$86)</f>
        <v>0</v>
      </c>
      <c r="CR100" s="8">
        <f>SUMIF($OE$6:$OE$86,$B100,CR$6:CR$86)</f>
        <v>0</v>
      </c>
      <c r="CS100" s="8">
        <f>SUMIF($OE$6:$OE$86,$B100,CS$6:CS$86)</f>
        <v>0</v>
      </c>
      <c r="CT100" s="8">
        <f>SUMIF($OE$6:$OE$86,$B100,CT$6:CT$86)</f>
        <v>0</v>
      </c>
      <c r="CU100" s="8">
        <f>SUMIF($OE$6:$OE$86,$B100,CU$6:CU$86)</f>
        <v>0</v>
      </c>
      <c r="CV100" s="8">
        <f>SUMIF($OE$6:$OE$86,$B100,CV$6:CV$86)</f>
        <v>0</v>
      </c>
      <c r="CW100" s="8">
        <f>SUMIF($OE$6:$OE$86,$B100,CW$6:CW$86)</f>
        <v>0</v>
      </c>
      <c r="CX100" s="8">
        <f>SUMIF($OE$6:$OE$86,$B100,CX$6:CX$86)</f>
        <v>0</v>
      </c>
      <c r="CY100" s="8">
        <f>SUMIF($OE$6:$OE$86,$B100,CY$6:CY$86)</f>
        <v>0</v>
      </c>
      <c r="CZ100" s="8">
        <f>SUMIF($OE$6:$OE$86,$B100,CZ$6:CZ$86)</f>
        <v>0</v>
      </c>
      <c r="DA100" s="8">
        <f>SUMIF($OE$6:$OE$86,$B100,DA$6:DA$86)</f>
        <v>0</v>
      </c>
      <c r="DB100" s="8">
        <f>SUMIF($OE$6:$OE$86,$B100,DB$6:DB$86)</f>
        <v>0</v>
      </c>
      <c r="DC100" s="8">
        <f>SUMIF($OE$6:$OE$86,$B100,DC$6:DC$86)</f>
        <v>0</v>
      </c>
      <c r="DD100" s="8">
        <f>SUMIF($OE$6:$OE$86,$B100,DD$6:DD$86)</f>
        <v>0</v>
      </c>
      <c r="DE100" s="8">
        <f>SUMIF($OE$6:$OE$86,$B100,DE$6:DE$86)</f>
        <v>0</v>
      </c>
      <c r="DF100" s="8">
        <f>SUMIF($OE$6:$OE$86,$B100,DF$6:DF$86)</f>
        <v>0</v>
      </c>
      <c r="DG100" s="8">
        <f>SUMIF($OE$6:$OE$86,$B100,DG$6:DG$86)</f>
        <v>0</v>
      </c>
      <c r="DH100" s="8">
        <f>SUMIF($OE$6:$OE$86,$B100,DH$6:DH$86)</f>
        <v>0</v>
      </c>
      <c r="DI100" s="8">
        <f>SUMIF($OE$6:$OE$86,$B100,DI$6:DI$86)</f>
        <v>0</v>
      </c>
      <c r="DJ100" s="8">
        <f>SUMIF($OE$6:$OE$86,$B100,DJ$6:DJ$86)</f>
        <v>0</v>
      </c>
      <c r="DK100" s="8">
        <f>SUMIF($OE$6:$OE$86,$B100,DK$6:DK$86)</f>
        <v>0</v>
      </c>
      <c r="DL100" s="8">
        <f>SUMIF($OE$6:$OE$86,$B100,DL$6:DL$86)</f>
        <v>0</v>
      </c>
      <c r="DM100" s="8">
        <f>SUMIF($OE$6:$OE$86,$B100,DM$6:DM$86)</f>
        <v>0</v>
      </c>
      <c r="DN100" s="8">
        <f>SUMIF($OE$6:$OE$86,$B100,DN$6:DN$86)</f>
        <v>0</v>
      </c>
      <c r="DO100" s="8">
        <f>SUMIF($OE$6:$OE$86,$B100,DO$6:DO$86)</f>
        <v>0</v>
      </c>
      <c r="DP100" s="8">
        <f>SUMIF($OE$6:$OE$86,$B100,DP$6:DP$86)</f>
        <v>0</v>
      </c>
      <c r="DQ100" s="8">
        <f>SUMIF($OE$6:$OE$86,$B100,DQ$6:DQ$86)</f>
        <v>0</v>
      </c>
      <c r="DR100" s="8">
        <f>SUMIF($OE$6:$OE$86,$B100,DR$6:DR$86)</f>
        <v>0</v>
      </c>
      <c r="DS100" s="8">
        <f>SUMIF($OE$6:$OE$86,$B100,DS$6:DS$86)</f>
        <v>0</v>
      </c>
      <c r="DT100" s="8">
        <f>SUMIF($OE$6:$OE$86,$B100,DT$6:DT$86)</f>
        <v>0</v>
      </c>
      <c r="DU100" s="8">
        <f>SUMIF($OE$6:$OE$86,$B100,DU$6:DU$86)</f>
        <v>0</v>
      </c>
      <c r="DV100" s="8">
        <f>SUMIF($OE$6:$OE$86,$B100,DV$6:DV$86)</f>
        <v>0</v>
      </c>
      <c r="DW100" s="8">
        <f>SUMIF($OE$6:$OE$86,$B100,DW$6:DW$86)</f>
        <v>0</v>
      </c>
      <c r="DX100" s="8">
        <f>SUMIF($OE$6:$OE$86,$B100,DX$6:DX$86)</f>
        <v>0</v>
      </c>
      <c r="DY100" s="8">
        <f>SUMIF($OE$6:$OE$86,$B100,DY$6:DY$86)</f>
        <v>0</v>
      </c>
      <c r="DZ100" s="8">
        <f>SUMIF($OE$6:$OE$86,$B100,DZ$6:DZ$86)</f>
        <v>0</v>
      </c>
      <c r="EA100" s="8">
        <f>SUMIF($OE$6:$OE$86,$B100,EA$6:EA$86)</f>
        <v>0</v>
      </c>
      <c r="EB100" s="8">
        <f>SUMIF($OE$6:$OE$86,$B100,EB$6:EB$86)</f>
        <v>0</v>
      </c>
      <c r="EC100" s="8">
        <f>SUMIF($OE$6:$OE$86,$B100,EC$6:EC$86)</f>
        <v>0</v>
      </c>
      <c r="ED100" s="8">
        <f>SUMIF($OE$6:$OE$86,$B100,ED$6:ED$86)</f>
        <v>0</v>
      </c>
      <c r="EE100" s="8">
        <f>SUMIF($OE$6:$OE$86,$B100,EE$6:EE$86)</f>
        <v>0</v>
      </c>
      <c r="EF100" s="8">
        <f>SUMIF($OE$6:$OE$86,$B100,EF$6:EF$86)</f>
        <v>0</v>
      </c>
      <c r="EG100" s="8">
        <f>SUMIF($OE$6:$OE$86,$B100,EG$6:EG$86)</f>
        <v>0</v>
      </c>
      <c r="EH100" s="8">
        <f>SUMIF($OE$6:$OE$86,$B100,EH$6:EH$86)</f>
        <v>0</v>
      </c>
      <c r="EI100" s="8">
        <f>SUMIF($OE$6:$OE$86,$B100,EI$6:EI$86)</f>
        <v>0</v>
      </c>
      <c r="EJ100" s="8">
        <f>SUMIF($OE$6:$OE$86,$B100,EJ$6:EJ$86)</f>
        <v>0</v>
      </c>
      <c r="EK100" s="8">
        <f>SUMIF($OE$6:$OE$86,$B100,EK$6:EK$86)</f>
        <v>0</v>
      </c>
      <c r="EL100" s="8">
        <f>SUMIF($OE$6:$OE$86,$B100,EL$6:EL$86)</f>
        <v>0</v>
      </c>
      <c r="EM100" s="8">
        <f>SUMIF($OE$6:$OE$86,$B100,EM$6:EM$86)</f>
        <v>0</v>
      </c>
      <c r="EN100" s="8">
        <f>SUMIF($OE$6:$OE$86,$B100,EN$6:EN$86)</f>
        <v>0</v>
      </c>
      <c r="EO100" s="8">
        <f>SUMIF($OE$6:$OE$86,$B100,EO$6:EO$86)</f>
        <v>0</v>
      </c>
      <c r="EP100" s="8">
        <f>SUMIF($OE$6:$OE$86,$B100,EP$6:EP$86)</f>
        <v>0</v>
      </c>
      <c r="EQ100" s="8">
        <f>SUMIF($OE$6:$OE$86,$B100,EQ$6:EQ$86)</f>
        <v>0</v>
      </c>
      <c r="ER100" s="8">
        <f>SUMIF($OE$6:$OE$86,$B100,ER$6:ER$86)</f>
        <v>0</v>
      </c>
      <c r="ES100" s="8">
        <f>SUMIF($OE$6:$OE$86,$B100,ES$6:ES$86)</f>
        <v>0</v>
      </c>
      <c r="ET100" s="8">
        <f>SUMIF($OE$6:$OE$86,$B100,ET$6:ET$86)</f>
        <v>0</v>
      </c>
      <c r="EU100" s="8">
        <f>SUMIF($OE$6:$OE$86,$B100,EU$6:EU$86)</f>
        <v>0</v>
      </c>
      <c r="EV100" s="8">
        <f>SUMIF($OE$6:$OE$86,$B100,EV$6:EV$86)</f>
        <v>0</v>
      </c>
      <c r="EW100" s="8">
        <f>SUMIF($OE$6:$OE$86,$B100,EW$6:EW$86)</f>
        <v>0</v>
      </c>
      <c r="EX100" s="8">
        <f>SUMIF($OE$6:$OE$86,$B100,EX$6:EX$86)</f>
        <v>0</v>
      </c>
      <c r="EY100" s="8">
        <f>SUMIF($OE$6:$OE$86,$B100,EY$6:EY$86)</f>
        <v>0</v>
      </c>
      <c r="EZ100" s="8">
        <f>SUMIF($OE$6:$OE$86,$B100,EZ$6:EZ$86)</f>
        <v>0</v>
      </c>
      <c r="FA100" s="8">
        <f>SUMIF($OE$6:$OE$86,$B100,FA$6:FA$86)</f>
        <v>0</v>
      </c>
      <c r="FB100" s="8">
        <f>SUMIF($OE$6:$OE$86,$B100,FB$6:FB$86)</f>
        <v>0</v>
      </c>
      <c r="FC100" s="8">
        <f>SUMIF($OE$6:$OE$86,$B100,FC$6:FC$86)</f>
        <v>0</v>
      </c>
      <c r="FD100" s="8">
        <f>SUMIF($OE$6:$OE$86,$B100,FD$6:FD$86)</f>
        <v>0</v>
      </c>
      <c r="FE100" s="8">
        <f>SUMIF($OE$6:$OE$86,$B100,FE$6:FE$86)</f>
        <v>0</v>
      </c>
      <c r="FF100" s="8">
        <f>SUMIF($OE$6:$OE$86,$B100,FF$6:FF$86)</f>
        <v>0</v>
      </c>
      <c r="FG100" s="8">
        <f>SUMIF($OE$6:$OE$86,$B100,FG$6:FG$86)</f>
        <v>0</v>
      </c>
      <c r="FH100" s="8">
        <f>SUMIF($OE$6:$OE$86,$B100,FH$6:FH$86)</f>
        <v>0</v>
      </c>
      <c r="FI100" s="8">
        <f>SUMIF($OE$6:$OE$86,$B100,FI$6:FI$86)</f>
        <v>0</v>
      </c>
      <c r="FJ100" s="8">
        <f>SUMIF($OE$6:$OE$86,$B100,FJ$6:FJ$86)</f>
        <v>0</v>
      </c>
      <c r="FK100" s="8">
        <f>SUMIF($OE$6:$OE$86,$B100,FK$6:FK$86)</f>
        <v>0</v>
      </c>
      <c r="FL100" s="8">
        <f>SUMIF($OE$6:$OE$86,$B100,FL$6:FL$86)</f>
        <v>0</v>
      </c>
      <c r="FM100" s="8">
        <f>SUMIF($OE$6:$OE$86,$B100,FM$6:FM$86)</f>
        <v>0</v>
      </c>
      <c r="FN100" s="8">
        <f>SUMIF($OE$6:$OE$86,$B100,FN$6:FN$86)</f>
        <v>0</v>
      </c>
      <c r="FO100" s="8">
        <f>SUMIF($OE$6:$OE$86,$B100,FO$6:FO$86)</f>
        <v>0</v>
      </c>
      <c r="FP100" s="8">
        <f>SUMIF($OE$6:$OE$86,$B100,FP$6:FP$86)</f>
        <v>0</v>
      </c>
      <c r="FQ100" s="8">
        <f>SUMIF($OE$6:$OE$86,$B100,FQ$6:FQ$86)</f>
        <v>0</v>
      </c>
      <c r="FR100" s="8">
        <f>SUMIF($OE$6:$OE$86,$B100,FR$6:FR$86)</f>
        <v>0</v>
      </c>
      <c r="FS100" s="8">
        <f>SUMIF($OE$6:$OE$86,$B100,FS$6:FS$86)</f>
        <v>0</v>
      </c>
      <c r="FT100" s="8">
        <f>SUMIF($OE$6:$OE$86,$B100,FT$6:FT$86)</f>
        <v>0</v>
      </c>
      <c r="FU100" s="8">
        <f>SUMIF($OE$6:$OE$86,$B100,FU$6:FU$86)</f>
        <v>0</v>
      </c>
      <c r="FV100" s="8">
        <f>SUMIF($OE$6:$OE$86,$B100,FV$6:FV$86)</f>
        <v>0</v>
      </c>
      <c r="FW100" s="8">
        <f>SUMIF($OE$6:$OE$86,$B100,FW$6:FW$86)</f>
        <v>0</v>
      </c>
      <c r="FX100" s="8">
        <f>SUMIF($OE$6:$OE$86,$B100,FX$6:FX$86)</f>
        <v>0</v>
      </c>
      <c r="FY100" s="8">
        <f>SUMIF($OE$6:$OE$86,$B100,FY$6:FY$86)</f>
        <v>0</v>
      </c>
      <c r="FZ100" s="8">
        <f>SUMIF($OE$6:$OE$86,$B100,FZ$6:FZ$86)</f>
        <v>0</v>
      </c>
      <c r="GA100" s="8">
        <f>SUMIF($OE$6:$OE$86,$B100,GA$6:GA$86)</f>
        <v>0</v>
      </c>
      <c r="GB100" s="8">
        <f>SUMIF($OE$6:$OE$86,$B100,GB$6:GB$86)</f>
        <v>0</v>
      </c>
      <c r="GC100" s="8">
        <f>SUMIF($OE$6:$OE$86,$B100,GC$6:GC$86)</f>
        <v>0</v>
      </c>
      <c r="GD100" s="8">
        <f>SUMIF($OE$6:$OE$86,$B100,GD$6:GD$86)</f>
        <v>0</v>
      </c>
      <c r="GE100" s="8">
        <f>SUMIF($OE$6:$OE$86,$B100,GE$6:GE$86)</f>
        <v>0</v>
      </c>
      <c r="GF100" s="8">
        <f>SUMIF($OE$6:$OE$86,$B100,GF$6:GF$86)</f>
        <v>0</v>
      </c>
      <c r="GG100" s="8">
        <f>SUMIF($OE$6:$OE$86,$B100,GG$6:GG$86)</f>
        <v>0</v>
      </c>
      <c r="GH100" s="8">
        <f>SUMIF($OE$6:$OE$86,$B100,GH$6:GH$86)</f>
        <v>0</v>
      </c>
      <c r="GI100" s="8">
        <f>SUMIF($OE$6:$OE$86,$B100,GI$6:GI$86)</f>
        <v>0</v>
      </c>
      <c r="GJ100" s="8">
        <f>SUMIF($OE$6:$OE$86,$B100,GJ$6:GJ$86)</f>
        <v>0</v>
      </c>
      <c r="GK100" s="8">
        <f>SUMIF($OE$6:$OE$86,$B100,GK$6:GK$86)</f>
        <v>0</v>
      </c>
      <c r="GL100" s="8">
        <f>SUMIF($OE$6:$OE$86,$B100,GL$6:GL$86)</f>
        <v>0</v>
      </c>
      <c r="GM100" s="8">
        <f>SUMIF($OE$6:$OE$86,$B100,GM$6:GM$86)</f>
        <v>0</v>
      </c>
      <c r="GN100" s="8">
        <f>SUMIF($OE$6:$OE$86,$B100,GN$6:GN$86)</f>
        <v>0</v>
      </c>
      <c r="GO100" s="8">
        <f>SUMIF($OE$6:$OE$86,$B100,GO$6:GO$86)</f>
        <v>0</v>
      </c>
      <c r="GP100" s="8">
        <f>SUMIF($OE$6:$OE$86,$B100,GP$6:GP$86)</f>
        <v>0</v>
      </c>
      <c r="GQ100" s="8">
        <f>SUMIF($OE$6:$OE$86,$B100,GQ$6:GQ$86)</f>
        <v>0</v>
      </c>
      <c r="GR100" s="8">
        <f>SUMIF($OE$6:$OE$86,$B100,GR$6:GR$86)</f>
        <v>0</v>
      </c>
      <c r="GS100" s="8">
        <f>SUMIF($OE$6:$OE$86,$B100,GS$6:GS$86)</f>
        <v>0</v>
      </c>
      <c r="GT100" s="8">
        <f>SUMIF($OE$6:$OE$86,$B100,GT$6:GT$86)</f>
        <v>0</v>
      </c>
      <c r="GU100" s="8">
        <f>SUMIF($OE$6:$OE$86,$B100,GU$6:GU$86)</f>
        <v>0</v>
      </c>
      <c r="GV100" s="8">
        <f>SUMIF($OE$6:$OE$86,$B100,GV$6:GV$86)</f>
        <v>0</v>
      </c>
      <c r="GW100" s="8">
        <f>SUMIF($OE$6:$OE$86,$B100,GW$6:GW$86)</f>
        <v>0</v>
      </c>
      <c r="GX100" s="8">
        <f>SUMIF($OE$6:$OE$86,$B100,GX$6:GX$86)</f>
        <v>0</v>
      </c>
      <c r="GY100" s="8">
        <f>SUMIF($OE$6:$OE$86,$B100,GY$6:GY$86)</f>
        <v>0</v>
      </c>
      <c r="GZ100" s="8">
        <f>SUMIF($OE$6:$OE$86,$B100,GZ$6:GZ$86)</f>
        <v>0</v>
      </c>
      <c r="HA100" s="8">
        <f>SUMIF($OE$6:$OE$86,$B100,HA$6:HA$86)</f>
        <v>0</v>
      </c>
      <c r="HB100" s="8">
        <f>SUMIF($OE$6:$OE$86,$B100,HB$6:HB$86)</f>
        <v>0</v>
      </c>
      <c r="HC100" s="8">
        <f>SUMIF($OE$6:$OE$86,$B100,HC$6:HC$86)</f>
        <v>0</v>
      </c>
      <c r="HD100" s="8">
        <f>SUMIF($OE$6:$OE$86,$B100,HD$6:HD$86)</f>
        <v>0</v>
      </c>
      <c r="HE100" s="8">
        <f>SUMIF($OE$6:$OE$86,$B100,HE$6:HE$86)</f>
        <v>0</v>
      </c>
      <c r="HF100" s="8">
        <f>SUMIF($OE$6:$OE$86,$B100,HF$6:HF$86)</f>
        <v>0</v>
      </c>
      <c r="HG100" s="8">
        <f>SUMIF($OE$6:$OE$86,$B100,HG$6:HG$86)</f>
        <v>0</v>
      </c>
      <c r="HH100" s="8">
        <f>SUMIF($OE$6:$OE$86,$B100,HH$6:HH$86)</f>
        <v>0</v>
      </c>
      <c r="HI100" s="8">
        <f>SUMIF($OE$6:$OE$86,$B100,HI$6:HI$86)</f>
        <v>0</v>
      </c>
      <c r="HJ100" s="8">
        <f>SUMIF($OE$6:$OE$86,$B100,HJ$6:HJ$86)</f>
        <v>0</v>
      </c>
      <c r="HK100" s="8">
        <f>SUMIF($OE$6:$OE$86,$B100,HK$6:HK$86)</f>
        <v>0</v>
      </c>
      <c r="HL100" s="8">
        <f>SUMIF($OE$6:$OE$86,$B100,HL$6:HL$86)</f>
        <v>0</v>
      </c>
      <c r="HM100" s="8">
        <f>SUMIF($OE$6:$OE$86,$B100,HM$6:HM$86)</f>
        <v>0</v>
      </c>
      <c r="HN100" s="8">
        <f>SUMIF($OE$6:$OE$86,$B100,HN$6:HN$86)</f>
        <v>0</v>
      </c>
      <c r="HO100" s="8">
        <f>SUMIF($OE$6:$OE$86,$B100,HO$6:HO$86)</f>
        <v>0</v>
      </c>
      <c r="HP100" s="8">
        <f>SUMIF($OE$6:$OE$86,$B100,HP$6:HP$86)</f>
        <v>0</v>
      </c>
      <c r="HQ100" s="8">
        <f>SUMIF($OE$6:$OE$86,$B100,HQ$6:HQ$86)</f>
        <v>0</v>
      </c>
      <c r="HR100" s="8">
        <f>SUMIF($OE$6:$OE$86,$B100,HR$6:HR$86)</f>
        <v>0</v>
      </c>
      <c r="HS100" s="8">
        <f>SUMIF($OE$6:$OE$86,$B100,HS$6:HS$86)</f>
        <v>0</v>
      </c>
      <c r="HT100" s="8">
        <f>SUMIF($OE$6:$OE$86,$B100,HT$6:HT$86)</f>
        <v>0</v>
      </c>
      <c r="HU100" s="8">
        <f>SUMIF($OE$6:$OE$86,$B100,HU$6:HU$86)</f>
        <v>0</v>
      </c>
      <c r="HV100" s="8">
        <f>SUMIF($OE$6:$OE$86,$B100,HV$6:HV$86)</f>
        <v>0</v>
      </c>
      <c r="HW100" s="8">
        <f>SUMIF($OE$6:$OE$86,$B100,HW$6:HW$86)</f>
        <v>0</v>
      </c>
      <c r="HX100" s="8">
        <f>SUMIF($OE$6:$OE$86,$B100,HX$6:HX$86)</f>
        <v>0</v>
      </c>
      <c r="HY100" s="8">
        <f>SUMIF($OE$6:$OE$86,$B100,HY$6:HY$86)</f>
        <v>0</v>
      </c>
      <c r="HZ100" s="8">
        <f>SUMIF($OE$6:$OE$86,$B100,HZ$6:HZ$86)</f>
        <v>0</v>
      </c>
      <c r="IA100" s="8">
        <f>SUMIF($OE$6:$OE$86,$B100,IA$6:IA$86)</f>
        <v>0</v>
      </c>
      <c r="IB100" s="8">
        <f>SUMIF($OE$6:$OE$86,$B100,IB$6:IB$86)</f>
        <v>0</v>
      </c>
      <c r="IC100" s="8">
        <f>SUMIF($OE$6:$OE$86,$B100,IC$6:IC$86)</f>
        <v>0</v>
      </c>
      <c r="ID100" s="8">
        <f>SUMIF($OE$6:$OE$86,$B100,ID$6:ID$86)</f>
        <v>0</v>
      </c>
      <c r="IE100" s="8">
        <f>SUMIF($OE$6:$OE$86,$B100,IE$6:IE$86)</f>
        <v>0</v>
      </c>
      <c r="IF100" s="8">
        <f>SUMIF($OE$6:$OE$86,$B100,IF$6:IF$86)</f>
        <v>0</v>
      </c>
      <c r="IG100" s="8">
        <f>SUMIF($OE$6:$OE$86,$B100,IG$6:IG$86)</f>
        <v>0</v>
      </c>
      <c r="IH100" s="8">
        <f>SUMIF($OE$6:$OE$86,$B100,IH$6:IH$86)</f>
        <v>0</v>
      </c>
      <c r="II100" s="8">
        <f>SUMIF($OE$6:$OE$86,$B100,II$6:II$86)</f>
        <v>0</v>
      </c>
      <c r="IJ100" s="8">
        <f>SUMIF($OE$6:$OE$86,$B100,IJ$6:IJ$86)</f>
        <v>0</v>
      </c>
      <c r="IK100" s="8">
        <f>SUMIF($OE$6:$OE$86,$B100,IK$6:IK$86)</f>
        <v>0</v>
      </c>
      <c r="IL100" s="8">
        <f>SUMIF($OE$6:$OE$86,$B100,IL$6:IL$86)</f>
        <v>0</v>
      </c>
      <c r="IM100" s="8">
        <f>SUMIF($OE$6:$OE$86,$B100,IM$6:IM$86)</f>
        <v>0</v>
      </c>
      <c r="IN100" s="8">
        <f>SUMIF($OE$6:$OE$86,$B100,IN$6:IN$86)</f>
        <v>0</v>
      </c>
      <c r="IO100" s="8">
        <f>SUMIF($OE$6:$OE$86,$B100,IO$6:IO$86)</f>
        <v>0</v>
      </c>
      <c r="IP100" s="8">
        <f>SUMIF($OE$6:$OE$86,$B100,IP$6:IP$86)</f>
        <v>0</v>
      </c>
      <c r="IQ100" s="8">
        <f>SUMIF($OE$6:$OE$86,$B100,IQ$6:IQ$86)</f>
        <v>0</v>
      </c>
      <c r="IR100" s="8">
        <f>SUMIF($OE$6:$OE$86,$B100,IR$6:IR$86)</f>
        <v>0</v>
      </c>
      <c r="IS100" s="8">
        <f>SUMIF($OE$6:$OE$86,$B100,IS$6:IS$86)</f>
        <v>0</v>
      </c>
      <c r="IT100" s="8">
        <f>SUMIF($OE$6:$OE$86,$B100,IT$6:IT$86)</f>
        <v>0</v>
      </c>
      <c r="IU100" s="8">
        <f>SUMIF($OE$6:$OE$86,$B100,IU$6:IU$86)</f>
        <v>0</v>
      </c>
      <c r="IV100" s="8">
        <f>SUMIF($OE$6:$OE$86,$B100,IV$6:IV$86)</f>
        <v>0</v>
      </c>
      <c r="IW100" s="8">
        <f>SUMIF($OE$6:$OE$86,$B100,IW$6:IW$86)</f>
        <v>0</v>
      </c>
      <c r="IX100" s="8">
        <f>SUMIF($OE$6:$OE$86,$B100,IX$6:IX$86)</f>
        <v>0</v>
      </c>
      <c r="IY100" s="8">
        <f>SUMIF($OE$6:$OE$86,$B100,IY$6:IY$86)</f>
        <v>0</v>
      </c>
      <c r="IZ100" s="8">
        <f>SUMIF($OE$6:$OE$86,$B100,IZ$6:IZ$86)</f>
        <v>0</v>
      </c>
      <c r="JA100" s="8">
        <f>SUMIF($OE$6:$OE$86,$B100,JA$6:JA$86)</f>
        <v>0</v>
      </c>
      <c r="JB100" s="8">
        <f>SUMIF($OE$6:$OE$86,$B100,JB$6:JB$86)</f>
        <v>0</v>
      </c>
      <c r="JC100" s="8">
        <f>SUMIF($OE$6:$OE$86,$B100,JC$6:JC$86)</f>
        <v>0</v>
      </c>
      <c r="JD100" s="8">
        <f>SUMIF($OE$6:$OE$86,$B100,JD$6:JD$86)</f>
        <v>0</v>
      </c>
      <c r="JE100" s="8">
        <f>SUMIF($OE$6:$OE$86,$B100,JE$6:JE$86)</f>
        <v>0</v>
      </c>
      <c r="JF100" s="8">
        <f>SUMIF($OE$6:$OE$86,$B100,JF$6:JF$86)</f>
        <v>0</v>
      </c>
      <c r="JG100" s="8">
        <f>SUMIF($OE$6:$OE$86,$B100,JG$6:JG$86)</f>
        <v>0</v>
      </c>
      <c r="JH100" s="8">
        <f>SUMIF($OE$6:$OE$86,$B100,JH$6:JH$86)</f>
        <v>0</v>
      </c>
      <c r="JI100" s="8">
        <f>SUMIF($OE$6:$OE$86,$B100,JI$6:JI$86)</f>
        <v>0</v>
      </c>
      <c r="JJ100" s="8">
        <f>SUMIF($OE$6:$OE$86,$B100,JJ$6:JJ$86)</f>
        <v>0</v>
      </c>
      <c r="JK100" s="8">
        <f>SUMIF($OE$6:$OE$86,$B100,JK$6:JK$86)</f>
        <v>0</v>
      </c>
      <c r="JL100" s="8">
        <f>SUMIF($OE$6:$OE$86,$B100,JL$6:JL$86)</f>
        <v>0</v>
      </c>
      <c r="JM100" s="8">
        <f>SUMIF($OE$6:$OE$86,$B100,JM$6:JM$86)</f>
        <v>0</v>
      </c>
      <c r="JN100" s="8">
        <f>SUMIF($OE$6:$OE$86,$B100,JN$6:JN$86)</f>
        <v>0</v>
      </c>
      <c r="JO100" s="8">
        <f>SUMIF($OE$6:$OE$86,$B100,JO$6:JO$86)</f>
        <v>0</v>
      </c>
      <c r="JP100" s="8">
        <f>SUMIF($OE$6:$OE$86,$B100,JP$6:JP$86)</f>
        <v>0</v>
      </c>
      <c r="JQ100" s="8">
        <f>SUMIF($OE$6:$OE$86,$B100,JQ$6:JQ$86)</f>
        <v>0</v>
      </c>
      <c r="JR100" s="8">
        <f>SUMIF($OE$6:$OE$86,$B100,JR$6:JR$86)</f>
        <v>0</v>
      </c>
      <c r="JS100" s="8">
        <f>SUMIF($OE$6:$OE$86,$B100,JS$6:JS$86)</f>
        <v>0</v>
      </c>
      <c r="JT100" s="8">
        <f>SUMIF($OE$6:$OE$86,$B100,JT$6:JT$86)</f>
        <v>0</v>
      </c>
      <c r="JU100" s="8">
        <f>SUMIF($OE$6:$OE$86,$B100,JU$6:JU$86)</f>
        <v>0</v>
      </c>
      <c r="JV100" s="8">
        <f>SUMIF($OE$6:$OE$86,$B100,JV$6:JV$86)</f>
        <v>0</v>
      </c>
      <c r="JW100" s="8">
        <f>SUMIF($OE$6:$OE$86,$B100,JW$6:JW$86)</f>
        <v>0</v>
      </c>
      <c r="JX100" s="8">
        <f>SUMIF($OE$6:$OE$86,$B100,JX$6:JX$86)</f>
        <v>0</v>
      </c>
      <c r="JY100" s="8">
        <f>SUMIF($OE$6:$OE$86,$B100,JY$6:JY$86)</f>
        <v>0</v>
      </c>
      <c r="JZ100" s="8">
        <f>SUMIF($OE$6:$OE$86,$B100,JZ$6:JZ$86)</f>
        <v>0</v>
      </c>
      <c r="KA100" s="8">
        <f>SUMIF($OE$6:$OE$86,$B100,KA$6:KA$86)</f>
        <v>0</v>
      </c>
      <c r="KB100" s="8">
        <f>SUMIF($OE$6:$OE$86,$B100,KB$6:KB$86)</f>
        <v>0</v>
      </c>
      <c r="KC100" s="8">
        <f>SUMIF($OE$6:$OE$86,$B100,KC$6:KC$86)</f>
        <v>0</v>
      </c>
      <c r="KD100" s="8">
        <f>SUMIF($OE$6:$OE$86,$B100,KD$6:KD$86)</f>
        <v>0</v>
      </c>
      <c r="KE100" s="8">
        <f>SUMIF($OE$6:$OE$86,$B100,KE$6:KE$86)</f>
        <v>0</v>
      </c>
      <c r="KF100" s="8">
        <f>SUMIF($OE$6:$OE$86,$B100,KF$6:KF$86)</f>
        <v>0</v>
      </c>
      <c r="KG100" s="8">
        <f>SUMIF($OE$6:$OE$86,$B100,KG$6:KG$86)</f>
        <v>0</v>
      </c>
      <c r="KH100" s="8">
        <f>SUMIF($OE$6:$OE$86,$B100,KH$6:KH$86)</f>
        <v>0</v>
      </c>
      <c r="KI100" s="8">
        <f>SUMIF($OE$6:$OE$86,$B100,KI$6:KI$86)</f>
        <v>0</v>
      </c>
      <c r="KJ100" s="8">
        <f>SUMIF($OE$6:$OE$86,$B100,KJ$6:KJ$86)</f>
        <v>0</v>
      </c>
      <c r="KK100" s="8">
        <f>SUMIF($OE$6:$OE$86,$B100,KK$6:KK$86)</f>
        <v>0</v>
      </c>
      <c r="KL100" s="8">
        <f>SUMIF($OE$6:$OE$86,$B100,KL$6:KL$86)</f>
        <v>0</v>
      </c>
      <c r="KM100" s="8">
        <f>SUMIF($OE$6:$OE$86,$B100,KM$6:KM$86)</f>
        <v>0</v>
      </c>
      <c r="KN100" s="8">
        <f>SUMIF($OE$6:$OE$86,$B100,KN$6:KN$86)</f>
        <v>0</v>
      </c>
      <c r="KO100" s="8">
        <f>SUMIF($OE$6:$OE$86,$B100,KO$6:KO$86)</f>
        <v>0</v>
      </c>
      <c r="KP100" s="8">
        <f>SUMIF($OE$6:$OE$86,$B100,KP$6:KP$86)</f>
        <v>0</v>
      </c>
      <c r="KQ100" s="8">
        <f>SUMIF($OE$6:$OE$86,$B100,KQ$6:KQ$86)</f>
        <v>0</v>
      </c>
      <c r="KR100" s="8">
        <f>SUMIF($OE$6:$OE$86,$B100,KR$6:KR$86)</f>
        <v>0</v>
      </c>
      <c r="KS100" s="8">
        <f>SUMIF($OE$6:$OE$86,$B100,KS$6:KS$86)</f>
        <v>0</v>
      </c>
      <c r="KT100" s="8">
        <f>SUMIF($OE$6:$OE$86,$B100,KT$6:KT$86)</f>
        <v>0</v>
      </c>
      <c r="KU100" s="8">
        <f>SUMIF($OE$6:$OE$86,$B100,KU$6:KU$86)</f>
        <v>0</v>
      </c>
      <c r="KV100" s="8">
        <f>SUMIF($OE$6:$OE$86,$B100,KV$6:KV$86)</f>
        <v>0</v>
      </c>
      <c r="KW100" s="8">
        <f>SUMIF($OE$6:$OE$86,$B100,KW$6:KW$86)</f>
        <v>0</v>
      </c>
      <c r="KX100" s="8">
        <f>SUMIF($OE$6:$OE$86,$B100,KX$6:KX$86)</f>
        <v>0</v>
      </c>
      <c r="KY100" s="8">
        <f>SUMIF($OE$6:$OE$86,$B100,KY$6:KY$86)</f>
        <v>0</v>
      </c>
      <c r="KZ100" s="8">
        <f>SUMIF($OE$6:$OE$86,$B100,KZ$6:KZ$86)</f>
        <v>0</v>
      </c>
      <c r="LA100" s="8">
        <f>SUMIF($OE$6:$OE$86,$B100,LA$6:LA$86)</f>
        <v>0</v>
      </c>
      <c r="LB100" s="8">
        <f>SUMIF($OE$6:$OE$86,$B100,LB$6:LB$86)</f>
        <v>0</v>
      </c>
      <c r="LC100" s="8">
        <f>SUMIF($OE$6:$OE$86,$B100,LC$6:LC$86)</f>
        <v>0</v>
      </c>
      <c r="LD100" s="8">
        <f>SUMIF($OE$6:$OE$86,$B100,LD$6:LD$86)</f>
        <v>0</v>
      </c>
      <c r="LE100" s="8">
        <f>SUMIF($OE$6:$OE$86,$B100,LE$6:LE$86)</f>
        <v>0</v>
      </c>
      <c r="LF100" s="8">
        <f>SUMIF($OE$6:$OE$86,$B100,LF$6:LF$86)</f>
        <v>0</v>
      </c>
      <c r="LG100" s="8">
        <f>SUMIF($OE$6:$OE$86,$B100,LG$6:LG$86)</f>
        <v>0</v>
      </c>
      <c r="LH100" s="8">
        <f>SUMIF($OE$6:$OE$86,$B100,LH$6:LH$86)</f>
        <v>0</v>
      </c>
      <c r="LI100" s="8">
        <f>SUMIF($OE$6:$OE$86,$B100,LI$6:LI$86)</f>
        <v>0</v>
      </c>
      <c r="LJ100" s="8">
        <f>SUMIF($OE$6:$OE$86,$B100,LJ$6:LJ$86)</f>
        <v>0</v>
      </c>
      <c r="LK100" s="8">
        <f>SUMIF($OE$6:$OE$86,$B100,LK$6:LK$86)</f>
        <v>0</v>
      </c>
      <c r="LL100" s="8">
        <f>SUMIF($OE$6:$OE$86,$B100,LL$6:LL$86)</f>
        <v>0</v>
      </c>
      <c r="LM100" s="8">
        <f>SUMIF($OE$6:$OE$86,$B100,LM$6:LM$86)</f>
        <v>0</v>
      </c>
      <c r="LN100" s="8">
        <f>SUMIF($OE$6:$OE$86,$B100,LN$6:LN$86)</f>
        <v>0</v>
      </c>
      <c r="LO100" s="8">
        <f>SUMIF($OE$6:$OE$86,$B100,LO$6:LO$86)</f>
        <v>0</v>
      </c>
      <c r="LP100" s="8">
        <f>SUMIF($OE$6:$OE$86,$B100,LP$6:LP$86)</f>
        <v>0</v>
      </c>
      <c r="LQ100" s="8">
        <f>SUMIF($OE$6:$OE$86,$B100,LQ$6:LQ$86)</f>
        <v>0</v>
      </c>
      <c r="LR100" s="8">
        <f>SUMIF($OE$6:$OE$86,$B100,LR$6:LR$86)</f>
        <v>0</v>
      </c>
      <c r="LS100" s="8">
        <f>SUMIF($OE$6:$OE$86,$B100,LS$6:LS$86)</f>
        <v>0</v>
      </c>
      <c r="LT100" s="8">
        <f>SUMIF($OE$6:$OE$86,$B100,LT$6:LT$86)</f>
        <v>0</v>
      </c>
      <c r="LU100" s="8">
        <f>SUMIF($OE$6:$OE$86,$B100,LU$6:LU$86)</f>
        <v>0</v>
      </c>
      <c r="LV100" s="8">
        <f>SUMIF($OE$6:$OE$86,$B100,LV$6:LV$86)</f>
        <v>0</v>
      </c>
      <c r="LW100" s="8">
        <f>SUMIF($OE$6:$OE$86,$B100,LW$6:LW$86)</f>
        <v>0</v>
      </c>
      <c r="LX100" s="8">
        <f>SUMIF($OE$6:$OE$86,$B100,LX$6:LX$86)</f>
        <v>0</v>
      </c>
      <c r="LY100" s="8">
        <f>SUMIF($OE$6:$OE$86,$B100,LY$6:LY$86)</f>
        <v>0</v>
      </c>
      <c r="LZ100" s="8">
        <f>SUMIF($OE$6:$OE$86,$B100,LZ$6:LZ$86)</f>
        <v>0</v>
      </c>
      <c r="MA100" s="8">
        <f>SUMIF($OE$6:$OE$86,$B100,MA$6:MA$86)</f>
        <v>0</v>
      </c>
      <c r="MB100" s="8">
        <f>SUMIF($OE$6:$OE$86,$B100,MB$6:MB$86)</f>
        <v>0</v>
      </c>
      <c r="MC100" s="8">
        <f>SUMIF($OE$6:$OE$86,$B100,MC$6:MC$86)</f>
        <v>0</v>
      </c>
      <c r="MD100" s="8">
        <f>SUMIF($OE$6:$OE$86,$B100,MD$6:MD$86)</f>
        <v>0</v>
      </c>
      <c r="ME100" s="8">
        <f>SUMIF($OE$6:$OE$86,$B100,ME$6:ME$86)</f>
        <v>0</v>
      </c>
      <c r="MF100" s="8">
        <f>SUMIF($OE$6:$OE$86,$B100,MF$6:MF$86)</f>
        <v>0</v>
      </c>
      <c r="MG100" s="8">
        <f>SUMIF($OE$6:$OE$86,$B100,MG$6:MG$86)</f>
        <v>0</v>
      </c>
      <c r="MH100" s="8">
        <f>SUMIF($OE$6:$OE$86,$B100,MH$6:MH$86)</f>
        <v>0</v>
      </c>
      <c r="MI100" s="8">
        <f>SUMIF($OE$6:$OE$86,$B100,MI$6:MI$86)</f>
        <v>0</v>
      </c>
      <c r="MJ100" s="8">
        <f>SUMIF($OE$6:$OE$86,$B100,MJ$6:MJ$86)</f>
        <v>0</v>
      </c>
      <c r="MK100" s="8">
        <f>SUMIF($OE$6:$OE$86,$B100,MK$6:MK$86)</f>
        <v>0</v>
      </c>
      <c r="ML100" s="8">
        <f>SUMIF($OE$6:$OE$86,$B100,ML$6:ML$86)</f>
        <v>0</v>
      </c>
      <c r="MM100" s="8">
        <f>SUMIF($OE$6:$OE$86,$B100,MM$6:MM$86)</f>
        <v>0</v>
      </c>
      <c r="MN100" s="8">
        <f>SUMIF($OE$6:$OE$86,$B100,MN$6:MN$86)</f>
        <v>0</v>
      </c>
      <c r="MO100" s="8">
        <f>SUMIF($OE$6:$OE$86,$B100,MO$6:MO$86)</f>
        <v>0</v>
      </c>
      <c r="MP100" s="8">
        <f>SUMIF($OE$6:$OE$86,$B100,MP$6:MP$86)</f>
        <v>0</v>
      </c>
      <c r="MQ100" s="8">
        <f>SUMIF($OE$6:$OE$86,$B100,MQ$6:MQ$86)</f>
        <v>0</v>
      </c>
      <c r="MR100" s="8">
        <f>SUMIF($OE$6:$OE$86,$B100,MR$6:MR$86)</f>
        <v>0</v>
      </c>
      <c r="MS100" s="8">
        <f>SUMIF($OE$6:$OE$86,$B100,MS$6:MS$86)</f>
        <v>0</v>
      </c>
      <c r="MT100" s="8">
        <f>SUMIF($OE$6:$OE$86,$B100,MT$6:MT$86)</f>
        <v>0</v>
      </c>
      <c r="MU100" s="8">
        <f>SUMIF($OE$6:$OE$86,$B100,MU$6:MU$86)</f>
        <v>0</v>
      </c>
      <c r="MV100" s="8">
        <f>SUMIF($OE$6:$OE$86,$B100,MV$6:MV$86)</f>
        <v>0</v>
      </c>
      <c r="MW100" s="8">
        <f>SUMIF($OE$6:$OE$86,$B100,MW$6:MW$86)</f>
        <v>0</v>
      </c>
      <c r="MX100" s="8">
        <f>SUMIF($OE$6:$OE$86,$B100,MX$6:MX$86)</f>
        <v>0</v>
      </c>
      <c r="MY100" s="8">
        <f>SUMIF($OE$6:$OE$86,$B100,MY$6:MY$86)</f>
        <v>0</v>
      </c>
      <c r="MZ100" s="8">
        <f>SUMIF($OE$6:$OE$86,$B100,MZ$6:MZ$86)</f>
        <v>0</v>
      </c>
      <c r="NA100" s="8">
        <f>SUMIF($OE$6:$OE$86,$B100,NA$6:NA$86)</f>
        <v>0</v>
      </c>
      <c r="NB100" s="8">
        <f>SUMIF($OE$6:$OE$86,$B100,NB$6:NB$86)</f>
        <v>0</v>
      </c>
      <c r="NC100" s="8">
        <f>SUMIF($OE$6:$OE$86,$B100,NC$6:NC$86)</f>
        <v>0</v>
      </c>
      <c r="ND100" s="8">
        <f>SUMIF($OE$6:$OE$86,$B100,ND$6:ND$86)</f>
        <v>0</v>
      </c>
      <c r="NE100" s="8">
        <f>SUMIF($OE$6:$OE$86,$B100,NE$6:NE$86)</f>
        <v>0</v>
      </c>
      <c r="NF100" s="8">
        <f>SUMIF($OE$6:$OE$86,$B100,NF$6:NF$86)</f>
        <v>0</v>
      </c>
      <c r="NG100" s="8">
        <f>SUMIF($OE$6:$OE$86,$B100,NG$6:NG$86)</f>
        <v>0</v>
      </c>
      <c r="NH100" s="8">
        <f>SUMIF($OE$6:$OE$86,$B100,NH$6:NH$86)</f>
        <v>0</v>
      </c>
      <c r="NI100" s="8">
        <f>SUMIF($OE$6:$OE$86,$B100,NI$6:NI$86)</f>
        <v>0</v>
      </c>
      <c r="NJ100" s="8">
        <f>SUMIF($OE$6:$OE$86,$B100,NJ$6:NJ$86)</f>
        <v>0</v>
      </c>
      <c r="NK100" s="8">
        <f>SUMIF($OE$6:$OE$86,$B100,NK$6:NK$86)</f>
        <v>0</v>
      </c>
      <c r="NL100" s="8">
        <f>SUMIF($OE$6:$OE$86,$B100,NL$6:NL$86)</f>
        <v>0</v>
      </c>
      <c r="NM100" s="8">
        <f>SUMIF($OE$6:$OE$86,$B100,NM$6:NM$86)</f>
        <v>0</v>
      </c>
      <c r="NN100" s="8">
        <f>SUMIF($OE$6:$OE$86,$B100,NN$6:NN$86)</f>
        <v>0</v>
      </c>
      <c r="NO100" s="8">
        <f>SUMIF($OE$6:$OE$86,$B100,NO$6:NO$86)</f>
        <v>0</v>
      </c>
      <c r="NP100" s="8">
        <f>SUMIF($OE$6:$OE$86,$B100,NP$6:NP$86)</f>
        <v>0</v>
      </c>
      <c r="NQ100" s="8">
        <f>SUMIF($OE$6:$OE$86,$B100,NQ$6:NQ$86)</f>
        <v>0</v>
      </c>
      <c r="NR100" s="8">
        <f>SUMIF($OE$6:$OE$86,$B100,NR$6:NR$86)</f>
        <v>0</v>
      </c>
      <c r="NS100" s="8">
        <f>SUMIF($OE$6:$OE$86,$B100,NS$6:NS$86)</f>
        <v>0</v>
      </c>
      <c r="NT100" s="8">
        <f>SUMIF($OE$6:$OE$86,$B100,NT$6:NT$86)</f>
        <v>0</v>
      </c>
      <c r="NU100" s="8">
        <f>SUMIF($OE$6:$OE$86,$B100,NU$6:NU$86)</f>
        <v>0</v>
      </c>
      <c r="NV100" s="8">
        <f>SUMIF($OE$6:$OE$86,$B100,NV$6:NV$86)</f>
        <v>0</v>
      </c>
      <c r="NW100" s="8">
        <f>SUMIF($OE$6:$OE$86,$B100,NW$6:NW$86)</f>
        <v>0</v>
      </c>
      <c r="NX100" s="8">
        <f>SUMIF($OE$6:$OE$86,$B100,NX$6:NX$86)</f>
        <v>0</v>
      </c>
      <c r="NY100" s="8">
        <f>SUMIF($OE$6:$OE$86,$B100,NY$6:NY$86)</f>
        <v>0</v>
      </c>
      <c r="NZ100" s="8">
        <f>SUMIF($OE$6:$OE$86,$B100,NZ$6:NZ$86)</f>
        <v>0</v>
      </c>
      <c r="OA100" s="8">
        <f>SUMIF($OE$6:$OE$86,$B100,OA$6:OA$86)</f>
        <v>0</v>
      </c>
    </row>
    <row r="101" spans="2:391" hidden="1" x14ac:dyDescent="0.2">
      <c r="B101" s="8" t="str">
        <f>'[48]Parameter 2020'!B23</f>
        <v>Cibatu34-Mandirancan</v>
      </c>
      <c r="Z101" s="8">
        <f>SUMIF($OE$6:$OE$86,$B101,Z$6:Z$86)</f>
        <v>0</v>
      </c>
      <c r="AA101" s="8">
        <f>SUMIF($OE$6:$OE$86,$B101,AA$6:AA$86)</f>
        <v>0</v>
      </c>
      <c r="AB101" s="8">
        <f>SUMIF($OE$6:$OE$86,$B101,AB$6:AB$86)</f>
        <v>0</v>
      </c>
      <c r="AC101" s="8">
        <f>SUMIF($OE$6:$OE$86,$B101,AC$6:AC$86)</f>
        <v>0</v>
      </c>
      <c r="AD101" s="8">
        <f>SUMIF($OE$6:$OE$86,$B101,AD$6:AD$86)</f>
        <v>0</v>
      </c>
      <c r="AE101" s="8">
        <f>SUMIF($OE$6:$OE$86,$B101,AE$6:AE$86)</f>
        <v>0</v>
      </c>
      <c r="AF101" s="8">
        <f>SUMIF($OE$6:$OE$86,$B101,AF$6:AF$86)</f>
        <v>0</v>
      </c>
      <c r="AG101" s="8">
        <f>SUMIF($OE$6:$OE$86,$B101,AG$6:AG$86)</f>
        <v>0</v>
      </c>
      <c r="AH101" s="8">
        <f>SUMIF($OE$6:$OE$86,$B101,AH$6:AH$86)</f>
        <v>0</v>
      </c>
      <c r="AI101" s="8">
        <f>SUMIF($OE$6:$OE$86,$B101,AI$6:AI$86)</f>
        <v>0</v>
      </c>
      <c r="AJ101" s="8">
        <f>SUMIF($OE$6:$OE$86,$B101,AJ$6:AJ$86)</f>
        <v>0</v>
      </c>
      <c r="AK101" s="8">
        <f>SUMIF($OE$6:$OE$86,$B101,AK$6:AK$86)</f>
        <v>0</v>
      </c>
      <c r="AL101" s="8">
        <f>SUMIF($OE$6:$OE$86,$B101,AL$6:AL$86)</f>
        <v>0</v>
      </c>
      <c r="AM101" s="8">
        <f>SUMIF($OE$6:$OE$86,$B101,AM$6:AM$86)</f>
        <v>0</v>
      </c>
      <c r="AN101" s="8">
        <f>SUMIF($OE$6:$OE$86,$B101,AN$6:AN$86)</f>
        <v>0</v>
      </c>
      <c r="AO101" s="8">
        <f>SUMIF($OE$6:$OE$86,$B101,AO$6:AO$86)</f>
        <v>0</v>
      </c>
      <c r="AP101" s="8">
        <f>SUMIF($OE$6:$OE$86,$B101,AP$6:AP$86)</f>
        <v>0</v>
      </c>
      <c r="AQ101" s="8">
        <f>SUMIF($OE$6:$OE$86,$B101,AQ$6:AQ$86)</f>
        <v>0</v>
      </c>
      <c r="AR101" s="8">
        <f>SUMIF($OE$6:$OE$86,$B101,AR$6:AR$86)</f>
        <v>0</v>
      </c>
      <c r="AS101" s="8">
        <f>SUMIF($OE$6:$OE$86,$B101,AS$6:AS$86)</f>
        <v>0</v>
      </c>
      <c r="AT101" s="8">
        <f>SUMIF($OE$6:$OE$86,$B101,AT$6:AT$86)</f>
        <v>0</v>
      </c>
      <c r="AU101" s="8">
        <f>SUMIF($OE$6:$OE$86,$B101,AU$6:AU$86)</f>
        <v>0</v>
      </c>
      <c r="AV101" s="8">
        <f>SUMIF($OE$6:$OE$86,$B101,AV$6:AV$86)</f>
        <v>0</v>
      </c>
      <c r="AW101" s="8">
        <f>SUMIF($OE$6:$OE$86,$B101,AW$6:AW$86)</f>
        <v>0</v>
      </c>
      <c r="AX101" s="8">
        <f>SUMIF($OE$6:$OE$86,$B101,AX$6:AX$86)</f>
        <v>0</v>
      </c>
      <c r="AY101" s="8">
        <f>SUMIF($OE$6:$OE$86,$B101,AY$6:AY$86)</f>
        <v>0</v>
      </c>
      <c r="AZ101" s="8">
        <f>SUMIF($OE$6:$OE$86,$B101,AZ$6:AZ$86)</f>
        <v>0</v>
      </c>
      <c r="BA101" s="8">
        <f>SUMIF($OE$6:$OE$86,$B101,BA$6:BA$86)</f>
        <v>0</v>
      </c>
      <c r="BB101" s="8">
        <f>SUMIF($OE$6:$OE$86,$B101,BB$6:BB$86)</f>
        <v>0</v>
      </c>
      <c r="BC101" s="8">
        <f>SUMIF($OE$6:$OE$86,$B101,BC$6:BC$86)</f>
        <v>0</v>
      </c>
      <c r="BD101" s="8">
        <f>SUMIF($OE$6:$OE$86,$B101,BD$6:BD$86)</f>
        <v>0</v>
      </c>
      <c r="BE101" s="8">
        <f>SUMIF($OE$6:$OE$86,$B101,BE$6:BE$86)</f>
        <v>0</v>
      </c>
      <c r="BF101" s="8">
        <f>SUMIF($OE$6:$OE$86,$B101,BF$6:BF$86)</f>
        <v>0</v>
      </c>
      <c r="BG101" s="8">
        <f>SUMIF($OE$6:$OE$86,$B101,BG$6:BG$86)</f>
        <v>0</v>
      </c>
      <c r="BH101" s="8">
        <f>SUMIF($OE$6:$OE$86,$B101,BH$6:BH$86)</f>
        <v>0</v>
      </c>
      <c r="BI101" s="8">
        <f>SUMIF($OE$6:$OE$86,$B101,BI$6:BI$86)</f>
        <v>0</v>
      </c>
      <c r="BJ101" s="8">
        <f>SUMIF($OE$6:$OE$86,$B101,BJ$6:BJ$86)</f>
        <v>0</v>
      </c>
      <c r="BK101" s="8">
        <f>SUMIF($OE$6:$OE$86,$B101,BK$6:BK$86)</f>
        <v>0</v>
      </c>
      <c r="BL101" s="8">
        <f>SUMIF($OE$6:$OE$86,$B101,BL$6:BL$86)</f>
        <v>0</v>
      </c>
      <c r="BM101" s="8">
        <f>SUMIF($OE$6:$OE$86,$B101,BM$6:BM$86)</f>
        <v>0</v>
      </c>
      <c r="BN101" s="8">
        <f>SUMIF($OE$6:$OE$86,$B101,BN$6:BN$86)</f>
        <v>0</v>
      </c>
      <c r="BO101" s="8">
        <f>SUMIF($OE$6:$OE$86,$B101,BO$6:BO$86)</f>
        <v>0</v>
      </c>
      <c r="BP101" s="8">
        <f>SUMIF($OE$6:$OE$86,$B101,BP$6:BP$86)</f>
        <v>0</v>
      </c>
      <c r="BQ101" s="8">
        <f>SUMIF($OE$6:$OE$86,$B101,BQ$6:BQ$86)</f>
        <v>0</v>
      </c>
      <c r="BR101" s="8">
        <f>SUMIF($OE$6:$OE$86,$B101,BR$6:BR$86)</f>
        <v>0</v>
      </c>
      <c r="BS101" s="8">
        <f>SUMIF($OE$6:$OE$86,$B101,BS$6:BS$86)</f>
        <v>0</v>
      </c>
      <c r="BT101" s="8">
        <f>SUMIF($OE$6:$OE$86,$B101,BT$6:BT$86)</f>
        <v>0</v>
      </c>
      <c r="BU101" s="8">
        <f>SUMIF($OE$6:$OE$86,$B101,BU$6:BU$86)</f>
        <v>0</v>
      </c>
      <c r="BV101" s="8">
        <f>SUMIF($OE$6:$OE$86,$B101,BV$6:BV$86)</f>
        <v>0</v>
      </c>
      <c r="BW101" s="8">
        <f>SUMIF($OE$6:$OE$86,$B101,BW$6:BW$86)</f>
        <v>0</v>
      </c>
      <c r="BX101" s="8">
        <f>SUMIF($OE$6:$OE$86,$B101,BX$6:BX$86)</f>
        <v>0</v>
      </c>
      <c r="BY101" s="8">
        <f>SUMIF($OE$6:$OE$86,$B101,BY$6:BY$86)</f>
        <v>0</v>
      </c>
      <c r="BZ101" s="8">
        <f>SUMIF($OE$6:$OE$86,$B101,BZ$6:BZ$86)</f>
        <v>0</v>
      </c>
      <c r="CA101" s="8">
        <f>SUMIF($OE$6:$OE$86,$B101,CA$6:CA$86)</f>
        <v>0</v>
      </c>
      <c r="CB101" s="8">
        <f>SUMIF($OE$6:$OE$86,$B101,CB$6:CB$86)</f>
        <v>0</v>
      </c>
      <c r="CC101" s="8">
        <f>SUMIF($OE$6:$OE$86,$B101,CC$6:CC$86)</f>
        <v>0</v>
      </c>
      <c r="CD101" s="8">
        <f>SUMIF($OE$6:$OE$86,$B101,CD$6:CD$86)</f>
        <v>0</v>
      </c>
      <c r="CE101" s="8">
        <f>SUMIF($OE$6:$OE$86,$B101,CE$6:CE$86)</f>
        <v>0</v>
      </c>
      <c r="CF101" s="8">
        <f>SUMIF($OE$6:$OE$86,$B101,CF$6:CF$86)</f>
        <v>0</v>
      </c>
      <c r="CG101" s="8">
        <f>SUMIF($OE$6:$OE$86,$B101,CG$6:CG$86)</f>
        <v>0</v>
      </c>
      <c r="CH101" s="8">
        <f>SUMIF($OE$6:$OE$86,$B101,CH$6:CH$86)</f>
        <v>0</v>
      </c>
      <c r="CI101" s="8">
        <f>SUMIF($OE$6:$OE$86,$B101,CI$6:CI$86)</f>
        <v>0</v>
      </c>
      <c r="CJ101" s="8">
        <f>SUMIF($OE$6:$OE$86,$B101,CJ$6:CJ$86)</f>
        <v>0</v>
      </c>
      <c r="CK101" s="8">
        <f>SUMIF($OE$6:$OE$86,$B101,CK$6:CK$86)</f>
        <v>0</v>
      </c>
      <c r="CL101" s="8">
        <f>SUMIF($OE$6:$OE$86,$B101,CL$6:CL$86)</f>
        <v>0</v>
      </c>
      <c r="CM101" s="8">
        <f>SUMIF($OE$6:$OE$86,$B101,CM$6:CM$86)</f>
        <v>0</v>
      </c>
      <c r="CN101" s="8">
        <f>SUMIF($OE$6:$OE$86,$B101,CN$6:CN$86)</f>
        <v>0</v>
      </c>
      <c r="CO101" s="8">
        <f>SUMIF($OE$6:$OE$86,$B101,CO$6:CO$86)</f>
        <v>0</v>
      </c>
      <c r="CP101" s="8">
        <f>SUMIF($OE$6:$OE$86,$B101,CP$6:CP$86)</f>
        <v>0</v>
      </c>
      <c r="CQ101" s="8">
        <f>SUMIF($OE$6:$OE$86,$B101,CQ$6:CQ$86)</f>
        <v>0</v>
      </c>
      <c r="CR101" s="8">
        <f>SUMIF($OE$6:$OE$86,$B101,CR$6:CR$86)</f>
        <v>0</v>
      </c>
      <c r="CS101" s="8">
        <f>SUMIF($OE$6:$OE$86,$B101,CS$6:CS$86)</f>
        <v>0</v>
      </c>
      <c r="CT101" s="8">
        <f>SUMIF($OE$6:$OE$86,$B101,CT$6:CT$86)</f>
        <v>0</v>
      </c>
      <c r="CU101" s="8">
        <f>SUMIF($OE$6:$OE$86,$B101,CU$6:CU$86)</f>
        <v>0</v>
      </c>
      <c r="CV101" s="8">
        <f>SUMIF($OE$6:$OE$86,$B101,CV$6:CV$86)</f>
        <v>0</v>
      </c>
      <c r="CW101" s="8">
        <f>SUMIF($OE$6:$OE$86,$B101,CW$6:CW$86)</f>
        <v>0</v>
      </c>
      <c r="CX101" s="8">
        <f>SUMIF($OE$6:$OE$86,$B101,CX$6:CX$86)</f>
        <v>0</v>
      </c>
      <c r="CY101" s="8">
        <f>SUMIF($OE$6:$OE$86,$B101,CY$6:CY$86)</f>
        <v>0</v>
      </c>
      <c r="CZ101" s="8">
        <f>SUMIF($OE$6:$OE$86,$B101,CZ$6:CZ$86)</f>
        <v>0</v>
      </c>
      <c r="DA101" s="8">
        <f>SUMIF($OE$6:$OE$86,$B101,DA$6:DA$86)</f>
        <v>0</v>
      </c>
      <c r="DB101" s="8">
        <f>SUMIF($OE$6:$OE$86,$B101,DB$6:DB$86)</f>
        <v>0</v>
      </c>
      <c r="DC101" s="8">
        <f>SUMIF($OE$6:$OE$86,$B101,DC$6:DC$86)</f>
        <v>0</v>
      </c>
      <c r="DD101" s="8">
        <f>SUMIF($OE$6:$OE$86,$B101,DD$6:DD$86)</f>
        <v>0</v>
      </c>
      <c r="DE101" s="8">
        <f>SUMIF($OE$6:$OE$86,$B101,DE$6:DE$86)</f>
        <v>0</v>
      </c>
      <c r="DF101" s="8">
        <f>SUMIF($OE$6:$OE$86,$B101,DF$6:DF$86)</f>
        <v>0</v>
      </c>
      <c r="DG101" s="8">
        <f>SUMIF($OE$6:$OE$86,$B101,DG$6:DG$86)</f>
        <v>0</v>
      </c>
      <c r="DH101" s="8">
        <f>SUMIF($OE$6:$OE$86,$B101,DH$6:DH$86)</f>
        <v>0</v>
      </c>
      <c r="DI101" s="8">
        <f>SUMIF($OE$6:$OE$86,$B101,DI$6:DI$86)</f>
        <v>0</v>
      </c>
      <c r="DJ101" s="8">
        <f>SUMIF($OE$6:$OE$86,$B101,DJ$6:DJ$86)</f>
        <v>0</v>
      </c>
      <c r="DK101" s="8">
        <f>SUMIF($OE$6:$OE$86,$B101,DK$6:DK$86)</f>
        <v>0</v>
      </c>
      <c r="DL101" s="8">
        <f>SUMIF($OE$6:$OE$86,$B101,DL$6:DL$86)</f>
        <v>0</v>
      </c>
      <c r="DM101" s="8">
        <f>SUMIF($OE$6:$OE$86,$B101,DM$6:DM$86)</f>
        <v>0</v>
      </c>
      <c r="DN101" s="8">
        <f>SUMIF($OE$6:$OE$86,$B101,DN$6:DN$86)</f>
        <v>0</v>
      </c>
      <c r="DO101" s="8">
        <f>SUMIF($OE$6:$OE$86,$B101,DO$6:DO$86)</f>
        <v>0</v>
      </c>
      <c r="DP101" s="8">
        <f>SUMIF($OE$6:$OE$86,$B101,DP$6:DP$86)</f>
        <v>0</v>
      </c>
      <c r="DQ101" s="8">
        <f>SUMIF($OE$6:$OE$86,$B101,DQ$6:DQ$86)</f>
        <v>0</v>
      </c>
      <c r="DR101" s="8">
        <f>SUMIF($OE$6:$OE$86,$B101,DR$6:DR$86)</f>
        <v>0</v>
      </c>
      <c r="DS101" s="8">
        <f>SUMIF($OE$6:$OE$86,$B101,DS$6:DS$86)</f>
        <v>0</v>
      </c>
      <c r="DT101" s="8">
        <f>SUMIF($OE$6:$OE$86,$B101,DT$6:DT$86)</f>
        <v>0</v>
      </c>
      <c r="DU101" s="8">
        <f>SUMIF($OE$6:$OE$86,$B101,DU$6:DU$86)</f>
        <v>0</v>
      </c>
      <c r="DV101" s="8">
        <f>SUMIF($OE$6:$OE$86,$B101,DV$6:DV$86)</f>
        <v>0</v>
      </c>
      <c r="DW101" s="8">
        <f>SUMIF($OE$6:$OE$86,$B101,DW$6:DW$86)</f>
        <v>0</v>
      </c>
      <c r="DX101" s="8">
        <f>SUMIF($OE$6:$OE$86,$B101,DX$6:DX$86)</f>
        <v>0</v>
      </c>
      <c r="DY101" s="8">
        <f>SUMIF($OE$6:$OE$86,$B101,DY$6:DY$86)</f>
        <v>0</v>
      </c>
      <c r="DZ101" s="8">
        <f>SUMIF($OE$6:$OE$86,$B101,DZ$6:DZ$86)</f>
        <v>0</v>
      </c>
      <c r="EA101" s="8">
        <f>SUMIF($OE$6:$OE$86,$B101,EA$6:EA$86)</f>
        <v>0</v>
      </c>
      <c r="EB101" s="8">
        <f>SUMIF($OE$6:$OE$86,$B101,EB$6:EB$86)</f>
        <v>0</v>
      </c>
      <c r="EC101" s="8">
        <f>SUMIF($OE$6:$OE$86,$B101,EC$6:EC$86)</f>
        <v>0</v>
      </c>
      <c r="ED101" s="8">
        <f>SUMIF($OE$6:$OE$86,$B101,ED$6:ED$86)</f>
        <v>0</v>
      </c>
      <c r="EE101" s="8">
        <f>SUMIF($OE$6:$OE$86,$B101,EE$6:EE$86)</f>
        <v>0</v>
      </c>
      <c r="EF101" s="8">
        <f>SUMIF($OE$6:$OE$86,$B101,EF$6:EF$86)</f>
        <v>0</v>
      </c>
      <c r="EG101" s="8">
        <f>SUMIF($OE$6:$OE$86,$B101,EG$6:EG$86)</f>
        <v>0</v>
      </c>
      <c r="EH101" s="8">
        <f>SUMIF($OE$6:$OE$86,$B101,EH$6:EH$86)</f>
        <v>0</v>
      </c>
      <c r="EI101" s="8">
        <f>SUMIF($OE$6:$OE$86,$B101,EI$6:EI$86)</f>
        <v>0</v>
      </c>
      <c r="EJ101" s="8">
        <f>SUMIF($OE$6:$OE$86,$B101,EJ$6:EJ$86)</f>
        <v>0</v>
      </c>
      <c r="EK101" s="8">
        <f>SUMIF($OE$6:$OE$86,$B101,EK$6:EK$86)</f>
        <v>0</v>
      </c>
      <c r="EL101" s="8">
        <f>SUMIF($OE$6:$OE$86,$B101,EL$6:EL$86)</f>
        <v>0</v>
      </c>
      <c r="EM101" s="8">
        <f>SUMIF($OE$6:$OE$86,$B101,EM$6:EM$86)</f>
        <v>0</v>
      </c>
      <c r="EN101" s="8">
        <f>SUMIF($OE$6:$OE$86,$B101,EN$6:EN$86)</f>
        <v>0</v>
      </c>
      <c r="EO101" s="8">
        <f>SUMIF($OE$6:$OE$86,$B101,EO$6:EO$86)</f>
        <v>0</v>
      </c>
      <c r="EP101" s="8">
        <f>SUMIF($OE$6:$OE$86,$B101,EP$6:EP$86)</f>
        <v>0</v>
      </c>
      <c r="EQ101" s="8">
        <f>SUMIF($OE$6:$OE$86,$B101,EQ$6:EQ$86)</f>
        <v>0</v>
      </c>
      <c r="ER101" s="8">
        <f>SUMIF($OE$6:$OE$86,$B101,ER$6:ER$86)</f>
        <v>0</v>
      </c>
      <c r="ES101" s="8">
        <f>SUMIF($OE$6:$OE$86,$B101,ES$6:ES$86)</f>
        <v>0</v>
      </c>
      <c r="ET101" s="8">
        <f>SUMIF($OE$6:$OE$86,$B101,ET$6:ET$86)</f>
        <v>0</v>
      </c>
      <c r="EU101" s="8">
        <f>SUMIF($OE$6:$OE$86,$B101,EU$6:EU$86)</f>
        <v>0</v>
      </c>
      <c r="EV101" s="8">
        <f>SUMIF($OE$6:$OE$86,$B101,EV$6:EV$86)</f>
        <v>0</v>
      </c>
      <c r="EW101" s="8">
        <f>SUMIF($OE$6:$OE$86,$B101,EW$6:EW$86)</f>
        <v>0</v>
      </c>
      <c r="EX101" s="8">
        <f>SUMIF($OE$6:$OE$86,$B101,EX$6:EX$86)</f>
        <v>0</v>
      </c>
      <c r="EY101" s="8">
        <f>SUMIF($OE$6:$OE$86,$B101,EY$6:EY$86)</f>
        <v>0</v>
      </c>
      <c r="EZ101" s="8">
        <f>SUMIF($OE$6:$OE$86,$B101,EZ$6:EZ$86)</f>
        <v>0</v>
      </c>
      <c r="FA101" s="8">
        <f>SUMIF($OE$6:$OE$86,$B101,FA$6:FA$86)</f>
        <v>0</v>
      </c>
      <c r="FB101" s="8">
        <f>SUMIF($OE$6:$OE$86,$B101,FB$6:FB$86)</f>
        <v>0</v>
      </c>
      <c r="FC101" s="8">
        <f>SUMIF($OE$6:$OE$86,$B101,FC$6:FC$86)</f>
        <v>0</v>
      </c>
      <c r="FD101" s="8">
        <f>SUMIF($OE$6:$OE$86,$B101,FD$6:FD$86)</f>
        <v>0</v>
      </c>
      <c r="FE101" s="8">
        <f>SUMIF($OE$6:$OE$86,$B101,FE$6:FE$86)</f>
        <v>0</v>
      </c>
      <c r="FF101" s="8">
        <f>SUMIF($OE$6:$OE$86,$B101,FF$6:FF$86)</f>
        <v>0</v>
      </c>
      <c r="FG101" s="8">
        <f>SUMIF($OE$6:$OE$86,$B101,FG$6:FG$86)</f>
        <v>0</v>
      </c>
      <c r="FH101" s="8">
        <f>SUMIF($OE$6:$OE$86,$B101,FH$6:FH$86)</f>
        <v>0</v>
      </c>
      <c r="FI101" s="8">
        <f>SUMIF($OE$6:$OE$86,$B101,FI$6:FI$86)</f>
        <v>0</v>
      </c>
      <c r="FJ101" s="8">
        <f>SUMIF($OE$6:$OE$86,$B101,FJ$6:FJ$86)</f>
        <v>0</v>
      </c>
      <c r="FK101" s="8">
        <f>SUMIF($OE$6:$OE$86,$B101,FK$6:FK$86)</f>
        <v>0</v>
      </c>
      <c r="FL101" s="8">
        <f>SUMIF($OE$6:$OE$86,$B101,FL$6:FL$86)</f>
        <v>0</v>
      </c>
      <c r="FM101" s="8">
        <f>SUMIF($OE$6:$OE$86,$B101,FM$6:FM$86)</f>
        <v>0</v>
      </c>
      <c r="FN101" s="8">
        <f>SUMIF($OE$6:$OE$86,$B101,FN$6:FN$86)</f>
        <v>0</v>
      </c>
      <c r="FO101" s="8">
        <f>SUMIF($OE$6:$OE$86,$B101,FO$6:FO$86)</f>
        <v>0</v>
      </c>
      <c r="FP101" s="8">
        <f>SUMIF($OE$6:$OE$86,$B101,FP$6:FP$86)</f>
        <v>0</v>
      </c>
      <c r="FQ101" s="8">
        <f>SUMIF($OE$6:$OE$86,$B101,FQ$6:FQ$86)</f>
        <v>0</v>
      </c>
      <c r="FR101" s="8">
        <f>SUMIF($OE$6:$OE$86,$B101,FR$6:FR$86)</f>
        <v>0</v>
      </c>
      <c r="FS101" s="8">
        <f>SUMIF($OE$6:$OE$86,$B101,FS$6:FS$86)</f>
        <v>0</v>
      </c>
      <c r="FT101" s="8">
        <f>SUMIF($OE$6:$OE$86,$B101,FT$6:FT$86)</f>
        <v>0</v>
      </c>
      <c r="FU101" s="8">
        <f>SUMIF($OE$6:$OE$86,$B101,FU$6:FU$86)</f>
        <v>0</v>
      </c>
      <c r="FV101" s="8">
        <f>SUMIF($OE$6:$OE$86,$B101,FV$6:FV$86)</f>
        <v>0</v>
      </c>
      <c r="FW101" s="8">
        <f>SUMIF($OE$6:$OE$86,$B101,FW$6:FW$86)</f>
        <v>0</v>
      </c>
      <c r="FX101" s="8">
        <f>SUMIF($OE$6:$OE$86,$B101,FX$6:FX$86)</f>
        <v>0</v>
      </c>
      <c r="FY101" s="8">
        <f>SUMIF($OE$6:$OE$86,$B101,FY$6:FY$86)</f>
        <v>0</v>
      </c>
      <c r="FZ101" s="8">
        <f>SUMIF($OE$6:$OE$86,$B101,FZ$6:FZ$86)</f>
        <v>0</v>
      </c>
      <c r="GA101" s="8">
        <f>SUMIF($OE$6:$OE$86,$B101,GA$6:GA$86)</f>
        <v>0</v>
      </c>
      <c r="GB101" s="8">
        <f>SUMIF($OE$6:$OE$86,$B101,GB$6:GB$86)</f>
        <v>0</v>
      </c>
      <c r="GC101" s="8">
        <f>SUMIF($OE$6:$OE$86,$B101,GC$6:GC$86)</f>
        <v>0</v>
      </c>
      <c r="GD101" s="8">
        <f>SUMIF($OE$6:$OE$86,$B101,GD$6:GD$86)</f>
        <v>0</v>
      </c>
      <c r="GE101" s="8">
        <f>SUMIF($OE$6:$OE$86,$B101,GE$6:GE$86)</f>
        <v>0</v>
      </c>
      <c r="GF101" s="8">
        <f>SUMIF($OE$6:$OE$86,$B101,GF$6:GF$86)</f>
        <v>0</v>
      </c>
      <c r="GG101" s="8">
        <f>SUMIF($OE$6:$OE$86,$B101,GG$6:GG$86)</f>
        <v>0</v>
      </c>
      <c r="GH101" s="8">
        <f>SUMIF($OE$6:$OE$86,$B101,GH$6:GH$86)</f>
        <v>0</v>
      </c>
      <c r="GI101" s="8">
        <f>SUMIF($OE$6:$OE$86,$B101,GI$6:GI$86)</f>
        <v>0</v>
      </c>
      <c r="GJ101" s="8">
        <f>SUMIF($OE$6:$OE$86,$B101,GJ$6:GJ$86)</f>
        <v>0</v>
      </c>
      <c r="GK101" s="8">
        <f>SUMIF($OE$6:$OE$86,$B101,GK$6:GK$86)</f>
        <v>0</v>
      </c>
      <c r="GL101" s="8">
        <f>SUMIF($OE$6:$OE$86,$B101,GL$6:GL$86)</f>
        <v>0</v>
      </c>
      <c r="GM101" s="8">
        <f>SUMIF($OE$6:$OE$86,$B101,GM$6:GM$86)</f>
        <v>0</v>
      </c>
      <c r="GN101" s="8">
        <f>SUMIF($OE$6:$OE$86,$B101,GN$6:GN$86)</f>
        <v>0</v>
      </c>
      <c r="GO101" s="8">
        <f>SUMIF($OE$6:$OE$86,$B101,GO$6:GO$86)</f>
        <v>0</v>
      </c>
      <c r="GP101" s="8">
        <f>SUMIF($OE$6:$OE$86,$B101,GP$6:GP$86)</f>
        <v>0</v>
      </c>
      <c r="GQ101" s="8">
        <f>SUMIF($OE$6:$OE$86,$B101,GQ$6:GQ$86)</f>
        <v>0</v>
      </c>
      <c r="GR101" s="8">
        <f>SUMIF($OE$6:$OE$86,$B101,GR$6:GR$86)</f>
        <v>0</v>
      </c>
      <c r="GS101" s="8">
        <f>SUMIF($OE$6:$OE$86,$B101,GS$6:GS$86)</f>
        <v>0</v>
      </c>
      <c r="GT101" s="8">
        <f>SUMIF($OE$6:$OE$86,$B101,GT$6:GT$86)</f>
        <v>0</v>
      </c>
      <c r="GU101" s="8">
        <f>SUMIF($OE$6:$OE$86,$B101,GU$6:GU$86)</f>
        <v>0</v>
      </c>
      <c r="GV101" s="8">
        <f>SUMIF($OE$6:$OE$86,$B101,GV$6:GV$86)</f>
        <v>0</v>
      </c>
      <c r="GW101" s="8">
        <f>SUMIF($OE$6:$OE$86,$B101,GW$6:GW$86)</f>
        <v>0</v>
      </c>
      <c r="GX101" s="8">
        <f>SUMIF($OE$6:$OE$86,$B101,GX$6:GX$86)</f>
        <v>0</v>
      </c>
      <c r="GY101" s="8">
        <f>SUMIF($OE$6:$OE$86,$B101,GY$6:GY$86)</f>
        <v>0</v>
      </c>
      <c r="GZ101" s="8">
        <f>SUMIF($OE$6:$OE$86,$B101,GZ$6:GZ$86)</f>
        <v>0</v>
      </c>
      <c r="HA101" s="8">
        <f>SUMIF($OE$6:$OE$86,$B101,HA$6:HA$86)</f>
        <v>0</v>
      </c>
      <c r="HB101" s="8">
        <f>SUMIF($OE$6:$OE$86,$B101,HB$6:HB$86)</f>
        <v>0</v>
      </c>
      <c r="HC101" s="8">
        <f>SUMIF($OE$6:$OE$86,$B101,HC$6:HC$86)</f>
        <v>0</v>
      </c>
      <c r="HD101" s="8">
        <f>SUMIF($OE$6:$OE$86,$B101,HD$6:HD$86)</f>
        <v>0</v>
      </c>
      <c r="HE101" s="8">
        <f>SUMIF($OE$6:$OE$86,$B101,HE$6:HE$86)</f>
        <v>0</v>
      </c>
      <c r="HF101" s="8">
        <f>SUMIF($OE$6:$OE$86,$B101,HF$6:HF$86)</f>
        <v>0</v>
      </c>
      <c r="HG101" s="8">
        <f>SUMIF($OE$6:$OE$86,$B101,HG$6:HG$86)</f>
        <v>0</v>
      </c>
      <c r="HH101" s="8">
        <f>SUMIF($OE$6:$OE$86,$B101,HH$6:HH$86)</f>
        <v>0</v>
      </c>
      <c r="HI101" s="8">
        <f>SUMIF($OE$6:$OE$86,$B101,HI$6:HI$86)</f>
        <v>0</v>
      </c>
      <c r="HJ101" s="8">
        <f>SUMIF($OE$6:$OE$86,$B101,HJ$6:HJ$86)</f>
        <v>0</v>
      </c>
      <c r="HK101" s="8">
        <f>SUMIF($OE$6:$OE$86,$B101,HK$6:HK$86)</f>
        <v>0</v>
      </c>
      <c r="HL101" s="8">
        <f>SUMIF($OE$6:$OE$86,$B101,HL$6:HL$86)</f>
        <v>0</v>
      </c>
      <c r="HM101" s="8">
        <f>SUMIF($OE$6:$OE$86,$B101,HM$6:HM$86)</f>
        <v>0</v>
      </c>
      <c r="HN101" s="8">
        <f>SUMIF($OE$6:$OE$86,$B101,HN$6:HN$86)</f>
        <v>0</v>
      </c>
      <c r="HO101" s="8">
        <f>SUMIF($OE$6:$OE$86,$B101,HO$6:HO$86)</f>
        <v>0</v>
      </c>
      <c r="HP101" s="8">
        <f>SUMIF($OE$6:$OE$86,$B101,HP$6:HP$86)</f>
        <v>0</v>
      </c>
      <c r="HQ101" s="8">
        <f>SUMIF($OE$6:$OE$86,$B101,HQ$6:HQ$86)</f>
        <v>0</v>
      </c>
      <c r="HR101" s="8">
        <f>SUMIF($OE$6:$OE$86,$B101,HR$6:HR$86)</f>
        <v>0</v>
      </c>
      <c r="HS101" s="8">
        <f>SUMIF($OE$6:$OE$86,$B101,HS$6:HS$86)</f>
        <v>0</v>
      </c>
      <c r="HT101" s="8">
        <f>SUMIF($OE$6:$OE$86,$B101,HT$6:HT$86)</f>
        <v>0</v>
      </c>
      <c r="HU101" s="8">
        <f>SUMIF($OE$6:$OE$86,$B101,HU$6:HU$86)</f>
        <v>0</v>
      </c>
      <c r="HV101" s="8">
        <f>SUMIF($OE$6:$OE$86,$B101,HV$6:HV$86)</f>
        <v>0</v>
      </c>
      <c r="HW101" s="8">
        <f>SUMIF($OE$6:$OE$86,$B101,HW$6:HW$86)</f>
        <v>0</v>
      </c>
      <c r="HX101" s="8">
        <f>SUMIF($OE$6:$OE$86,$B101,HX$6:HX$86)</f>
        <v>0</v>
      </c>
      <c r="HY101" s="8">
        <f>SUMIF($OE$6:$OE$86,$B101,HY$6:HY$86)</f>
        <v>0</v>
      </c>
      <c r="HZ101" s="8">
        <f>SUMIF($OE$6:$OE$86,$B101,HZ$6:HZ$86)</f>
        <v>0</v>
      </c>
      <c r="IA101" s="8">
        <f>SUMIF($OE$6:$OE$86,$B101,IA$6:IA$86)</f>
        <v>0</v>
      </c>
      <c r="IB101" s="8">
        <f>SUMIF($OE$6:$OE$86,$B101,IB$6:IB$86)</f>
        <v>0</v>
      </c>
      <c r="IC101" s="8">
        <f>SUMIF($OE$6:$OE$86,$B101,IC$6:IC$86)</f>
        <v>0</v>
      </c>
      <c r="ID101" s="8">
        <f>SUMIF($OE$6:$OE$86,$B101,ID$6:ID$86)</f>
        <v>0</v>
      </c>
      <c r="IE101" s="8">
        <f>SUMIF($OE$6:$OE$86,$B101,IE$6:IE$86)</f>
        <v>0</v>
      </c>
      <c r="IF101" s="8">
        <f>SUMIF($OE$6:$OE$86,$B101,IF$6:IF$86)</f>
        <v>0</v>
      </c>
      <c r="IG101" s="8">
        <f>SUMIF($OE$6:$OE$86,$B101,IG$6:IG$86)</f>
        <v>0</v>
      </c>
      <c r="IH101" s="8">
        <f>SUMIF($OE$6:$OE$86,$B101,IH$6:IH$86)</f>
        <v>0</v>
      </c>
      <c r="II101" s="8">
        <f>SUMIF($OE$6:$OE$86,$B101,II$6:II$86)</f>
        <v>0</v>
      </c>
      <c r="IJ101" s="8">
        <f>SUMIF($OE$6:$OE$86,$B101,IJ$6:IJ$86)</f>
        <v>0</v>
      </c>
      <c r="IK101" s="8">
        <f>SUMIF($OE$6:$OE$86,$B101,IK$6:IK$86)</f>
        <v>0</v>
      </c>
      <c r="IL101" s="8">
        <f>SUMIF($OE$6:$OE$86,$B101,IL$6:IL$86)</f>
        <v>0</v>
      </c>
      <c r="IM101" s="8">
        <f>SUMIF($OE$6:$OE$86,$B101,IM$6:IM$86)</f>
        <v>0</v>
      </c>
      <c r="IN101" s="8">
        <f>SUMIF($OE$6:$OE$86,$B101,IN$6:IN$86)</f>
        <v>0</v>
      </c>
      <c r="IO101" s="8">
        <f>SUMIF($OE$6:$OE$86,$B101,IO$6:IO$86)</f>
        <v>0</v>
      </c>
      <c r="IP101" s="8">
        <f>SUMIF($OE$6:$OE$86,$B101,IP$6:IP$86)</f>
        <v>0</v>
      </c>
      <c r="IQ101" s="8">
        <f>SUMIF($OE$6:$OE$86,$B101,IQ$6:IQ$86)</f>
        <v>0</v>
      </c>
      <c r="IR101" s="8">
        <f>SUMIF($OE$6:$OE$86,$B101,IR$6:IR$86)</f>
        <v>0</v>
      </c>
      <c r="IS101" s="8">
        <f>SUMIF($OE$6:$OE$86,$B101,IS$6:IS$86)</f>
        <v>0</v>
      </c>
      <c r="IT101" s="8">
        <f>SUMIF($OE$6:$OE$86,$B101,IT$6:IT$86)</f>
        <v>0</v>
      </c>
      <c r="IU101" s="8">
        <f>SUMIF($OE$6:$OE$86,$B101,IU$6:IU$86)</f>
        <v>0</v>
      </c>
      <c r="IV101" s="8">
        <f>SUMIF($OE$6:$OE$86,$B101,IV$6:IV$86)</f>
        <v>0</v>
      </c>
      <c r="IW101" s="8">
        <f>SUMIF($OE$6:$OE$86,$B101,IW$6:IW$86)</f>
        <v>0</v>
      </c>
      <c r="IX101" s="8">
        <f>SUMIF($OE$6:$OE$86,$B101,IX$6:IX$86)</f>
        <v>0</v>
      </c>
      <c r="IY101" s="8">
        <f>SUMIF($OE$6:$OE$86,$B101,IY$6:IY$86)</f>
        <v>0</v>
      </c>
      <c r="IZ101" s="8">
        <f>SUMIF($OE$6:$OE$86,$B101,IZ$6:IZ$86)</f>
        <v>0</v>
      </c>
      <c r="JA101" s="8">
        <f>SUMIF($OE$6:$OE$86,$B101,JA$6:JA$86)</f>
        <v>0</v>
      </c>
      <c r="JB101" s="8">
        <f>SUMIF($OE$6:$OE$86,$B101,JB$6:JB$86)</f>
        <v>0</v>
      </c>
      <c r="JC101" s="8">
        <f>SUMIF($OE$6:$OE$86,$B101,JC$6:JC$86)</f>
        <v>0</v>
      </c>
      <c r="JD101" s="8">
        <f>SUMIF($OE$6:$OE$86,$B101,JD$6:JD$86)</f>
        <v>0</v>
      </c>
      <c r="JE101" s="8">
        <f>SUMIF($OE$6:$OE$86,$B101,JE$6:JE$86)</f>
        <v>0</v>
      </c>
      <c r="JF101" s="8">
        <f>SUMIF($OE$6:$OE$86,$B101,JF$6:JF$86)</f>
        <v>0</v>
      </c>
      <c r="JG101" s="8">
        <f>SUMIF($OE$6:$OE$86,$B101,JG$6:JG$86)</f>
        <v>0</v>
      </c>
      <c r="JH101" s="8">
        <f>SUMIF($OE$6:$OE$86,$B101,JH$6:JH$86)</f>
        <v>0</v>
      </c>
      <c r="JI101" s="8">
        <f>SUMIF($OE$6:$OE$86,$B101,JI$6:JI$86)</f>
        <v>0</v>
      </c>
      <c r="JJ101" s="8">
        <f>SUMIF($OE$6:$OE$86,$B101,JJ$6:JJ$86)</f>
        <v>0</v>
      </c>
      <c r="JK101" s="8">
        <f>SUMIF($OE$6:$OE$86,$B101,JK$6:JK$86)</f>
        <v>0</v>
      </c>
      <c r="JL101" s="8">
        <f>SUMIF($OE$6:$OE$86,$B101,JL$6:JL$86)</f>
        <v>0</v>
      </c>
      <c r="JM101" s="8">
        <f>SUMIF($OE$6:$OE$86,$B101,JM$6:JM$86)</f>
        <v>0</v>
      </c>
      <c r="JN101" s="8">
        <f>SUMIF($OE$6:$OE$86,$B101,JN$6:JN$86)</f>
        <v>0</v>
      </c>
      <c r="JO101" s="8">
        <f>SUMIF($OE$6:$OE$86,$B101,JO$6:JO$86)</f>
        <v>0</v>
      </c>
      <c r="JP101" s="8">
        <f>SUMIF($OE$6:$OE$86,$B101,JP$6:JP$86)</f>
        <v>0</v>
      </c>
      <c r="JQ101" s="8">
        <f>SUMIF($OE$6:$OE$86,$B101,JQ$6:JQ$86)</f>
        <v>0</v>
      </c>
      <c r="JR101" s="8">
        <f>SUMIF($OE$6:$OE$86,$B101,JR$6:JR$86)</f>
        <v>0</v>
      </c>
      <c r="JS101" s="8">
        <f>SUMIF($OE$6:$OE$86,$B101,JS$6:JS$86)</f>
        <v>0</v>
      </c>
      <c r="JT101" s="8">
        <f>SUMIF($OE$6:$OE$86,$B101,JT$6:JT$86)</f>
        <v>0</v>
      </c>
      <c r="JU101" s="8">
        <f>SUMIF($OE$6:$OE$86,$B101,JU$6:JU$86)</f>
        <v>0</v>
      </c>
      <c r="JV101" s="8">
        <f>SUMIF($OE$6:$OE$86,$B101,JV$6:JV$86)</f>
        <v>0</v>
      </c>
      <c r="JW101" s="8">
        <f>SUMIF($OE$6:$OE$86,$B101,JW$6:JW$86)</f>
        <v>0</v>
      </c>
      <c r="JX101" s="8">
        <f>SUMIF($OE$6:$OE$86,$B101,JX$6:JX$86)</f>
        <v>0</v>
      </c>
      <c r="JY101" s="8">
        <f>SUMIF($OE$6:$OE$86,$B101,JY$6:JY$86)</f>
        <v>0</v>
      </c>
      <c r="JZ101" s="8">
        <f>SUMIF($OE$6:$OE$86,$B101,JZ$6:JZ$86)</f>
        <v>0</v>
      </c>
      <c r="KA101" s="8">
        <f>SUMIF($OE$6:$OE$86,$B101,KA$6:KA$86)</f>
        <v>0</v>
      </c>
      <c r="KB101" s="8">
        <f>SUMIF($OE$6:$OE$86,$B101,KB$6:KB$86)</f>
        <v>0</v>
      </c>
      <c r="KC101" s="8">
        <f>SUMIF($OE$6:$OE$86,$B101,KC$6:KC$86)</f>
        <v>0</v>
      </c>
      <c r="KD101" s="8">
        <f>SUMIF($OE$6:$OE$86,$B101,KD$6:KD$86)</f>
        <v>0</v>
      </c>
      <c r="KE101" s="8">
        <f>SUMIF($OE$6:$OE$86,$B101,KE$6:KE$86)</f>
        <v>0</v>
      </c>
      <c r="KF101" s="8">
        <f>SUMIF($OE$6:$OE$86,$B101,KF$6:KF$86)</f>
        <v>0</v>
      </c>
      <c r="KG101" s="8">
        <f>SUMIF($OE$6:$OE$86,$B101,KG$6:KG$86)</f>
        <v>0</v>
      </c>
      <c r="KH101" s="8">
        <f>SUMIF($OE$6:$OE$86,$B101,KH$6:KH$86)</f>
        <v>0</v>
      </c>
      <c r="KI101" s="8">
        <f>SUMIF($OE$6:$OE$86,$B101,KI$6:KI$86)</f>
        <v>0</v>
      </c>
      <c r="KJ101" s="8">
        <f>SUMIF($OE$6:$OE$86,$B101,KJ$6:KJ$86)</f>
        <v>0</v>
      </c>
      <c r="KK101" s="8">
        <f>SUMIF($OE$6:$OE$86,$B101,KK$6:KK$86)</f>
        <v>0</v>
      </c>
      <c r="KL101" s="8">
        <f>SUMIF($OE$6:$OE$86,$B101,KL$6:KL$86)</f>
        <v>0</v>
      </c>
      <c r="KM101" s="8">
        <f>SUMIF($OE$6:$OE$86,$B101,KM$6:KM$86)</f>
        <v>0</v>
      </c>
      <c r="KN101" s="8">
        <f>SUMIF($OE$6:$OE$86,$B101,KN$6:KN$86)</f>
        <v>0</v>
      </c>
      <c r="KO101" s="8">
        <f>SUMIF($OE$6:$OE$86,$B101,KO$6:KO$86)</f>
        <v>0</v>
      </c>
      <c r="KP101" s="8">
        <f>SUMIF($OE$6:$OE$86,$B101,KP$6:KP$86)</f>
        <v>0</v>
      </c>
      <c r="KQ101" s="8">
        <f>SUMIF($OE$6:$OE$86,$B101,KQ$6:KQ$86)</f>
        <v>0</v>
      </c>
      <c r="KR101" s="8">
        <f>SUMIF($OE$6:$OE$86,$B101,KR$6:KR$86)</f>
        <v>0</v>
      </c>
      <c r="KS101" s="8">
        <f>SUMIF($OE$6:$OE$86,$B101,KS$6:KS$86)</f>
        <v>0</v>
      </c>
      <c r="KT101" s="8">
        <f>SUMIF($OE$6:$OE$86,$B101,KT$6:KT$86)</f>
        <v>0</v>
      </c>
      <c r="KU101" s="8">
        <f>SUMIF($OE$6:$OE$86,$B101,KU$6:KU$86)</f>
        <v>0</v>
      </c>
      <c r="KV101" s="8">
        <f>SUMIF($OE$6:$OE$86,$B101,KV$6:KV$86)</f>
        <v>0</v>
      </c>
      <c r="KW101" s="8">
        <f>SUMIF($OE$6:$OE$86,$B101,KW$6:KW$86)</f>
        <v>0</v>
      </c>
      <c r="KX101" s="8">
        <f>SUMIF($OE$6:$OE$86,$B101,KX$6:KX$86)</f>
        <v>0</v>
      </c>
      <c r="KY101" s="8">
        <f>SUMIF($OE$6:$OE$86,$B101,KY$6:KY$86)</f>
        <v>0</v>
      </c>
      <c r="KZ101" s="8">
        <f>SUMIF($OE$6:$OE$86,$B101,KZ$6:KZ$86)</f>
        <v>0</v>
      </c>
      <c r="LA101" s="8">
        <f>SUMIF($OE$6:$OE$86,$B101,LA$6:LA$86)</f>
        <v>0</v>
      </c>
      <c r="LB101" s="8">
        <f>SUMIF($OE$6:$OE$86,$B101,LB$6:LB$86)</f>
        <v>0</v>
      </c>
      <c r="LC101" s="8">
        <f>SUMIF($OE$6:$OE$86,$B101,LC$6:LC$86)</f>
        <v>0</v>
      </c>
      <c r="LD101" s="8">
        <f>SUMIF($OE$6:$OE$86,$B101,LD$6:LD$86)</f>
        <v>0</v>
      </c>
      <c r="LE101" s="8">
        <f>SUMIF($OE$6:$OE$86,$B101,LE$6:LE$86)</f>
        <v>0</v>
      </c>
      <c r="LF101" s="8">
        <f>SUMIF($OE$6:$OE$86,$B101,LF$6:LF$86)</f>
        <v>0</v>
      </c>
      <c r="LG101" s="8">
        <f>SUMIF($OE$6:$OE$86,$B101,LG$6:LG$86)</f>
        <v>0</v>
      </c>
      <c r="LH101" s="8">
        <f>SUMIF($OE$6:$OE$86,$B101,LH$6:LH$86)</f>
        <v>0</v>
      </c>
      <c r="LI101" s="8">
        <f>SUMIF($OE$6:$OE$86,$B101,LI$6:LI$86)</f>
        <v>0</v>
      </c>
      <c r="LJ101" s="8">
        <f>SUMIF($OE$6:$OE$86,$B101,LJ$6:LJ$86)</f>
        <v>0</v>
      </c>
      <c r="LK101" s="8">
        <f>SUMIF($OE$6:$OE$86,$B101,LK$6:LK$86)</f>
        <v>0</v>
      </c>
      <c r="LL101" s="8">
        <f>SUMIF($OE$6:$OE$86,$B101,LL$6:LL$86)</f>
        <v>0</v>
      </c>
      <c r="LM101" s="8">
        <f>SUMIF($OE$6:$OE$86,$B101,LM$6:LM$86)</f>
        <v>0</v>
      </c>
      <c r="LN101" s="8">
        <f>SUMIF($OE$6:$OE$86,$B101,LN$6:LN$86)</f>
        <v>0</v>
      </c>
      <c r="LO101" s="8">
        <f>SUMIF($OE$6:$OE$86,$B101,LO$6:LO$86)</f>
        <v>0</v>
      </c>
      <c r="LP101" s="8">
        <f>SUMIF($OE$6:$OE$86,$B101,LP$6:LP$86)</f>
        <v>0</v>
      </c>
      <c r="LQ101" s="8">
        <f>SUMIF($OE$6:$OE$86,$B101,LQ$6:LQ$86)</f>
        <v>0</v>
      </c>
      <c r="LR101" s="8">
        <f>SUMIF($OE$6:$OE$86,$B101,LR$6:LR$86)</f>
        <v>0</v>
      </c>
      <c r="LS101" s="8">
        <f>SUMIF($OE$6:$OE$86,$B101,LS$6:LS$86)</f>
        <v>0</v>
      </c>
      <c r="LT101" s="8">
        <f>SUMIF($OE$6:$OE$86,$B101,LT$6:LT$86)</f>
        <v>0</v>
      </c>
      <c r="LU101" s="8">
        <f>SUMIF($OE$6:$OE$86,$B101,LU$6:LU$86)</f>
        <v>0</v>
      </c>
      <c r="LV101" s="8">
        <f>SUMIF($OE$6:$OE$86,$B101,LV$6:LV$86)</f>
        <v>0</v>
      </c>
      <c r="LW101" s="8">
        <f>SUMIF($OE$6:$OE$86,$B101,LW$6:LW$86)</f>
        <v>0</v>
      </c>
      <c r="LX101" s="8">
        <f>SUMIF($OE$6:$OE$86,$B101,LX$6:LX$86)</f>
        <v>0</v>
      </c>
      <c r="LY101" s="8">
        <f>SUMIF($OE$6:$OE$86,$B101,LY$6:LY$86)</f>
        <v>0</v>
      </c>
      <c r="LZ101" s="8">
        <f>SUMIF($OE$6:$OE$86,$B101,LZ$6:LZ$86)</f>
        <v>0</v>
      </c>
      <c r="MA101" s="8">
        <f>SUMIF($OE$6:$OE$86,$B101,MA$6:MA$86)</f>
        <v>0</v>
      </c>
      <c r="MB101" s="8">
        <f>SUMIF($OE$6:$OE$86,$B101,MB$6:MB$86)</f>
        <v>0</v>
      </c>
      <c r="MC101" s="8">
        <f>SUMIF($OE$6:$OE$86,$B101,MC$6:MC$86)</f>
        <v>0</v>
      </c>
      <c r="MD101" s="8">
        <f>SUMIF($OE$6:$OE$86,$B101,MD$6:MD$86)</f>
        <v>0</v>
      </c>
      <c r="ME101" s="8">
        <f>SUMIF($OE$6:$OE$86,$B101,ME$6:ME$86)</f>
        <v>0</v>
      </c>
      <c r="MF101" s="8">
        <f>SUMIF($OE$6:$OE$86,$B101,MF$6:MF$86)</f>
        <v>0</v>
      </c>
      <c r="MG101" s="8">
        <f>SUMIF($OE$6:$OE$86,$B101,MG$6:MG$86)</f>
        <v>0</v>
      </c>
      <c r="MH101" s="8">
        <f>SUMIF($OE$6:$OE$86,$B101,MH$6:MH$86)</f>
        <v>0</v>
      </c>
      <c r="MI101" s="8">
        <f>SUMIF($OE$6:$OE$86,$B101,MI$6:MI$86)</f>
        <v>0</v>
      </c>
      <c r="MJ101" s="8">
        <f>SUMIF($OE$6:$OE$86,$B101,MJ$6:MJ$86)</f>
        <v>0</v>
      </c>
      <c r="MK101" s="8">
        <f>SUMIF($OE$6:$OE$86,$B101,MK$6:MK$86)</f>
        <v>0</v>
      </c>
      <c r="ML101" s="8">
        <f>SUMIF($OE$6:$OE$86,$B101,ML$6:ML$86)</f>
        <v>0</v>
      </c>
      <c r="MM101" s="8">
        <f>SUMIF($OE$6:$OE$86,$B101,MM$6:MM$86)</f>
        <v>0</v>
      </c>
      <c r="MN101" s="8">
        <f>SUMIF($OE$6:$OE$86,$B101,MN$6:MN$86)</f>
        <v>0</v>
      </c>
      <c r="MO101" s="8">
        <f>SUMIF($OE$6:$OE$86,$B101,MO$6:MO$86)</f>
        <v>0</v>
      </c>
      <c r="MP101" s="8">
        <f>SUMIF($OE$6:$OE$86,$B101,MP$6:MP$86)</f>
        <v>0</v>
      </c>
      <c r="MQ101" s="8">
        <f>SUMIF($OE$6:$OE$86,$B101,MQ$6:MQ$86)</f>
        <v>0</v>
      </c>
      <c r="MR101" s="8">
        <f>SUMIF($OE$6:$OE$86,$B101,MR$6:MR$86)</f>
        <v>0</v>
      </c>
      <c r="MS101" s="8">
        <f>SUMIF($OE$6:$OE$86,$B101,MS$6:MS$86)</f>
        <v>0</v>
      </c>
      <c r="MT101" s="8">
        <f>SUMIF($OE$6:$OE$86,$B101,MT$6:MT$86)</f>
        <v>0</v>
      </c>
      <c r="MU101" s="8">
        <f>SUMIF($OE$6:$OE$86,$B101,MU$6:MU$86)</f>
        <v>0</v>
      </c>
      <c r="MV101" s="8">
        <f>SUMIF($OE$6:$OE$86,$B101,MV$6:MV$86)</f>
        <v>0</v>
      </c>
      <c r="MW101" s="8">
        <f>SUMIF($OE$6:$OE$86,$B101,MW$6:MW$86)</f>
        <v>0</v>
      </c>
      <c r="MX101" s="8">
        <f>SUMIF($OE$6:$OE$86,$B101,MX$6:MX$86)</f>
        <v>0</v>
      </c>
      <c r="MY101" s="8">
        <f>SUMIF($OE$6:$OE$86,$B101,MY$6:MY$86)</f>
        <v>0</v>
      </c>
      <c r="MZ101" s="8">
        <f>SUMIF($OE$6:$OE$86,$B101,MZ$6:MZ$86)</f>
        <v>0</v>
      </c>
      <c r="NA101" s="8">
        <f>SUMIF($OE$6:$OE$86,$B101,NA$6:NA$86)</f>
        <v>0</v>
      </c>
      <c r="NB101" s="8">
        <f>SUMIF($OE$6:$OE$86,$B101,NB$6:NB$86)</f>
        <v>0</v>
      </c>
      <c r="NC101" s="8">
        <f>SUMIF($OE$6:$OE$86,$B101,NC$6:NC$86)</f>
        <v>0</v>
      </c>
      <c r="ND101" s="8">
        <f>SUMIF($OE$6:$OE$86,$B101,ND$6:ND$86)</f>
        <v>0</v>
      </c>
      <c r="NE101" s="8">
        <f>SUMIF($OE$6:$OE$86,$B101,NE$6:NE$86)</f>
        <v>0</v>
      </c>
      <c r="NF101" s="8">
        <f>SUMIF($OE$6:$OE$86,$B101,NF$6:NF$86)</f>
        <v>0</v>
      </c>
      <c r="NG101" s="8">
        <f>SUMIF($OE$6:$OE$86,$B101,NG$6:NG$86)</f>
        <v>0</v>
      </c>
      <c r="NH101" s="8">
        <f>SUMIF($OE$6:$OE$86,$B101,NH$6:NH$86)</f>
        <v>0</v>
      </c>
      <c r="NI101" s="8">
        <f>SUMIF($OE$6:$OE$86,$B101,NI$6:NI$86)</f>
        <v>0</v>
      </c>
      <c r="NJ101" s="8">
        <f>SUMIF($OE$6:$OE$86,$B101,NJ$6:NJ$86)</f>
        <v>0</v>
      </c>
      <c r="NK101" s="8">
        <f>SUMIF($OE$6:$OE$86,$B101,NK$6:NK$86)</f>
        <v>0</v>
      </c>
      <c r="NL101" s="8">
        <f>SUMIF($OE$6:$OE$86,$B101,NL$6:NL$86)</f>
        <v>0</v>
      </c>
      <c r="NM101" s="8">
        <f>SUMIF($OE$6:$OE$86,$B101,NM$6:NM$86)</f>
        <v>0</v>
      </c>
      <c r="NN101" s="8">
        <f>SUMIF($OE$6:$OE$86,$B101,NN$6:NN$86)</f>
        <v>0</v>
      </c>
      <c r="NO101" s="8">
        <f>SUMIF($OE$6:$OE$86,$B101,NO$6:NO$86)</f>
        <v>0</v>
      </c>
      <c r="NP101" s="8">
        <f>SUMIF($OE$6:$OE$86,$B101,NP$6:NP$86)</f>
        <v>0</v>
      </c>
      <c r="NQ101" s="8">
        <f>SUMIF($OE$6:$OE$86,$B101,NQ$6:NQ$86)</f>
        <v>0</v>
      </c>
      <c r="NR101" s="8">
        <f>SUMIF($OE$6:$OE$86,$B101,NR$6:NR$86)</f>
        <v>0</v>
      </c>
      <c r="NS101" s="8">
        <f>SUMIF($OE$6:$OE$86,$B101,NS$6:NS$86)</f>
        <v>0</v>
      </c>
      <c r="NT101" s="8">
        <f>SUMIF($OE$6:$OE$86,$B101,NT$6:NT$86)</f>
        <v>0</v>
      </c>
      <c r="NU101" s="8">
        <f>SUMIF($OE$6:$OE$86,$B101,NU$6:NU$86)</f>
        <v>0</v>
      </c>
      <c r="NV101" s="8">
        <f>SUMIF($OE$6:$OE$86,$B101,NV$6:NV$86)</f>
        <v>0</v>
      </c>
      <c r="NW101" s="8">
        <f>SUMIF($OE$6:$OE$86,$B101,NW$6:NW$86)</f>
        <v>0</v>
      </c>
      <c r="NX101" s="8">
        <f>SUMIF($OE$6:$OE$86,$B101,NX$6:NX$86)</f>
        <v>0</v>
      </c>
      <c r="NY101" s="8">
        <f>SUMIF($OE$6:$OE$86,$B101,NY$6:NY$86)</f>
        <v>0</v>
      </c>
      <c r="NZ101" s="8">
        <f>SUMIF($OE$6:$OE$86,$B101,NZ$6:NZ$86)</f>
        <v>0</v>
      </c>
      <c r="OA101" s="8">
        <f>SUMIF($OE$6:$OE$86,$B101,OA$6:OA$86)</f>
        <v>0</v>
      </c>
    </row>
    <row r="102" spans="2:391" hidden="1" x14ac:dyDescent="0.2">
      <c r="B102" s="8" t="str">
        <f>'[48]Parameter 2020'!B24</f>
        <v>Cirata</v>
      </c>
      <c r="Z102" s="8">
        <f>SUMIF($OE$6:$OE$86,$B102,Z$6:Z$86)</f>
        <v>0</v>
      </c>
      <c r="AA102" s="8">
        <f>SUMIF($OE$6:$OE$86,$B102,AA$6:AA$86)</f>
        <v>0</v>
      </c>
      <c r="AB102" s="8">
        <f>SUMIF($OE$6:$OE$86,$B102,AB$6:AB$86)</f>
        <v>0</v>
      </c>
      <c r="AC102" s="8">
        <f>SUMIF($OE$6:$OE$86,$B102,AC$6:AC$86)</f>
        <v>0</v>
      </c>
      <c r="AD102" s="8">
        <f>SUMIF($OE$6:$OE$86,$B102,AD$6:AD$86)</f>
        <v>0</v>
      </c>
      <c r="AE102" s="8">
        <f>SUMIF($OE$6:$OE$86,$B102,AE$6:AE$86)</f>
        <v>0</v>
      </c>
      <c r="AF102" s="8">
        <f>SUMIF($OE$6:$OE$86,$B102,AF$6:AF$86)</f>
        <v>0</v>
      </c>
      <c r="AG102" s="8">
        <f>SUMIF($OE$6:$OE$86,$B102,AG$6:AG$86)</f>
        <v>0</v>
      </c>
      <c r="AH102" s="8">
        <f>SUMIF($OE$6:$OE$86,$B102,AH$6:AH$86)</f>
        <v>0</v>
      </c>
      <c r="AI102" s="8">
        <f>SUMIF($OE$6:$OE$86,$B102,AI$6:AI$86)</f>
        <v>0</v>
      </c>
      <c r="AJ102" s="8">
        <f>SUMIF($OE$6:$OE$86,$B102,AJ$6:AJ$86)</f>
        <v>0</v>
      </c>
      <c r="AK102" s="8">
        <f>SUMIF($OE$6:$OE$86,$B102,AK$6:AK$86)</f>
        <v>0</v>
      </c>
      <c r="AL102" s="8">
        <f>SUMIF($OE$6:$OE$86,$B102,AL$6:AL$86)</f>
        <v>0</v>
      </c>
      <c r="AM102" s="8">
        <f>SUMIF($OE$6:$OE$86,$B102,AM$6:AM$86)</f>
        <v>0</v>
      </c>
      <c r="AN102" s="8">
        <f>SUMIF($OE$6:$OE$86,$B102,AN$6:AN$86)</f>
        <v>0</v>
      </c>
      <c r="AO102" s="8">
        <f>SUMIF($OE$6:$OE$86,$B102,AO$6:AO$86)</f>
        <v>0</v>
      </c>
      <c r="AP102" s="8">
        <f>SUMIF($OE$6:$OE$86,$B102,AP$6:AP$86)</f>
        <v>0</v>
      </c>
      <c r="AQ102" s="8">
        <f>SUMIF($OE$6:$OE$86,$B102,AQ$6:AQ$86)</f>
        <v>0</v>
      </c>
      <c r="AR102" s="8">
        <f>SUMIF($OE$6:$OE$86,$B102,AR$6:AR$86)</f>
        <v>0</v>
      </c>
      <c r="AS102" s="8">
        <f>SUMIF($OE$6:$OE$86,$B102,AS$6:AS$86)</f>
        <v>0</v>
      </c>
      <c r="AT102" s="8">
        <f>SUMIF($OE$6:$OE$86,$B102,AT$6:AT$86)</f>
        <v>0</v>
      </c>
      <c r="AU102" s="8">
        <f>SUMIF($OE$6:$OE$86,$B102,AU$6:AU$86)</f>
        <v>0</v>
      </c>
      <c r="AV102" s="8">
        <f>SUMIF($OE$6:$OE$86,$B102,AV$6:AV$86)</f>
        <v>0</v>
      </c>
      <c r="AW102" s="8">
        <f>SUMIF($OE$6:$OE$86,$B102,AW$6:AW$86)</f>
        <v>0</v>
      </c>
      <c r="AX102" s="8">
        <f>SUMIF($OE$6:$OE$86,$B102,AX$6:AX$86)</f>
        <v>0</v>
      </c>
      <c r="AY102" s="8">
        <f>SUMIF($OE$6:$OE$86,$B102,AY$6:AY$86)</f>
        <v>0</v>
      </c>
      <c r="AZ102" s="8">
        <f>SUMIF($OE$6:$OE$86,$B102,AZ$6:AZ$86)</f>
        <v>0</v>
      </c>
      <c r="BA102" s="8">
        <f>SUMIF($OE$6:$OE$86,$B102,BA$6:BA$86)</f>
        <v>0</v>
      </c>
      <c r="BB102" s="8">
        <f>SUMIF($OE$6:$OE$86,$B102,BB$6:BB$86)</f>
        <v>0</v>
      </c>
      <c r="BC102" s="8">
        <f>SUMIF($OE$6:$OE$86,$B102,BC$6:BC$86)</f>
        <v>0</v>
      </c>
      <c r="BD102" s="8">
        <f>SUMIF($OE$6:$OE$86,$B102,BD$6:BD$86)</f>
        <v>0</v>
      </c>
      <c r="BE102" s="8">
        <f>SUMIF($OE$6:$OE$86,$B102,BE$6:BE$86)</f>
        <v>0</v>
      </c>
      <c r="BF102" s="8">
        <f>SUMIF($OE$6:$OE$86,$B102,BF$6:BF$86)</f>
        <v>0</v>
      </c>
      <c r="BG102" s="8">
        <f>SUMIF($OE$6:$OE$86,$B102,BG$6:BG$86)</f>
        <v>0</v>
      </c>
      <c r="BH102" s="8">
        <f>SUMIF($OE$6:$OE$86,$B102,BH$6:BH$86)</f>
        <v>0</v>
      </c>
      <c r="BI102" s="8">
        <f>SUMIF($OE$6:$OE$86,$B102,BI$6:BI$86)</f>
        <v>0</v>
      </c>
      <c r="BJ102" s="8">
        <f>SUMIF($OE$6:$OE$86,$B102,BJ$6:BJ$86)</f>
        <v>0</v>
      </c>
      <c r="BK102" s="8">
        <f>SUMIF($OE$6:$OE$86,$B102,BK$6:BK$86)</f>
        <v>0</v>
      </c>
      <c r="BL102" s="8">
        <f>SUMIF($OE$6:$OE$86,$B102,BL$6:BL$86)</f>
        <v>0</v>
      </c>
      <c r="BM102" s="8">
        <f>SUMIF($OE$6:$OE$86,$B102,BM$6:BM$86)</f>
        <v>0</v>
      </c>
      <c r="BN102" s="8">
        <f>SUMIF($OE$6:$OE$86,$B102,BN$6:BN$86)</f>
        <v>0</v>
      </c>
      <c r="BO102" s="8">
        <f>SUMIF($OE$6:$OE$86,$B102,BO$6:BO$86)</f>
        <v>0</v>
      </c>
      <c r="BP102" s="8">
        <f>SUMIF($OE$6:$OE$86,$B102,BP$6:BP$86)</f>
        <v>0</v>
      </c>
      <c r="BQ102" s="8">
        <f>SUMIF($OE$6:$OE$86,$B102,BQ$6:BQ$86)</f>
        <v>0</v>
      </c>
      <c r="BR102" s="8">
        <f>SUMIF($OE$6:$OE$86,$B102,BR$6:BR$86)</f>
        <v>0</v>
      </c>
      <c r="BS102" s="8">
        <f>SUMIF($OE$6:$OE$86,$B102,BS$6:BS$86)</f>
        <v>0</v>
      </c>
      <c r="BT102" s="8">
        <f>SUMIF($OE$6:$OE$86,$B102,BT$6:BT$86)</f>
        <v>0</v>
      </c>
      <c r="BU102" s="8">
        <f>SUMIF($OE$6:$OE$86,$B102,BU$6:BU$86)</f>
        <v>0</v>
      </c>
      <c r="BV102" s="8">
        <f>SUMIF($OE$6:$OE$86,$B102,BV$6:BV$86)</f>
        <v>0</v>
      </c>
      <c r="BW102" s="8">
        <f>SUMIF($OE$6:$OE$86,$B102,BW$6:BW$86)</f>
        <v>0</v>
      </c>
      <c r="BX102" s="8">
        <f>SUMIF($OE$6:$OE$86,$B102,BX$6:BX$86)</f>
        <v>0</v>
      </c>
      <c r="BY102" s="8">
        <f>SUMIF($OE$6:$OE$86,$B102,BY$6:BY$86)</f>
        <v>0</v>
      </c>
      <c r="BZ102" s="8">
        <f>SUMIF($OE$6:$OE$86,$B102,BZ$6:BZ$86)</f>
        <v>0</v>
      </c>
      <c r="CA102" s="8">
        <f>SUMIF($OE$6:$OE$86,$B102,CA$6:CA$86)</f>
        <v>0</v>
      </c>
      <c r="CB102" s="8">
        <f>SUMIF($OE$6:$OE$86,$B102,CB$6:CB$86)</f>
        <v>0</v>
      </c>
      <c r="CC102" s="8">
        <f>SUMIF($OE$6:$OE$86,$B102,CC$6:CC$86)</f>
        <v>0</v>
      </c>
      <c r="CD102" s="8">
        <f>SUMIF($OE$6:$OE$86,$B102,CD$6:CD$86)</f>
        <v>0</v>
      </c>
      <c r="CE102" s="8">
        <f>SUMIF($OE$6:$OE$86,$B102,CE$6:CE$86)</f>
        <v>0</v>
      </c>
      <c r="CF102" s="8">
        <f>SUMIF($OE$6:$OE$86,$B102,CF$6:CF$86)</f>
        <v>0</v>
      </c>
      <c r="CG102" s="8">
        <f>SUMIF($OE$6:$OE$86,$B102,CG$6:CG$86)</f>
        <v>0</v>
      </c>
      <c r="CH102" s="8">
        <f>SUMIF($OE$6:$OE$86,$B102,CH$6:CH$86)</f>
        <v>0</v>
      </c>
      <c r="CI102" s="8">
        <f>SUMIF($OE$6:$OE$86,$B102,CI$6:CI$86)</f>
        <v>0</v>
      </c>
      <c r="CJ102" s="8">
        <f>SUMIF($OE$6:$OE$86,$B102,CJ$6:CJ$86)</f>
        <v>0</v>
      </c>
      <c r="CK102" s="8">
        <f>SUMIF($OE$6:$OE$86,$B102,CK$6:CK$86)</f>
        <v>0</v>
      </c>
      <c r="CL102" s="8">
        <f>SUMIF($OE$6:$OE$86,$B102,CL$6:CL$86)</f>
        <v>0</v>
      </c>
      <c r="CM102" s="8">
        <f>SUMIF($OE$6:$OE$86,$B102,CM$6:CM$86)</f>
        <v>0</v>
      </c>
      <c r="CN102" s="8">
        <f>SUMIF($OE$6:$OE$86,$B102,CN$6:CN$86)</f>
        <v>0</v>
      </c>
      <c r="CO102" s="8">
        <f>SUMIF($OE$6:$OE$86,$B102,CO$6:CO$86)</f>
        <v>0</v>
      </c>
      <c r="CP102" s="8">
        <f>SUMIF($OE$6:$OE$86,$B102,CP$6:CP$86)</f>
        <v>0</v>
      </c>
      <c r="CQ102" s="8">
        <f>SUMIF($OE$6:$OE$86,$B102,CQ$6:CQ$86)</f>
        <v>0</v>
      </c>
      <c r="CR102" s="8">
        <f>SUMIF($OE$6:$OE$86,$B102,CR$6:CR$86)</f>
        <v>0</v>
      </c>
      <c r="CS102" s="8">
        <f>SUMIF($OE$6:$OE$86,$B102,CS$6:CS$86)</f>
        <v>0</v>
      </c>
      <c r="CT102" s="8">
        <f>SUMIF($OE$6:$OE$86,$B102,CT$6:CT$86)</f>
        <v>0</v>
      </c>
      <c r="CU102" s="8">
        <f>SUMIF($OE$6:$OE$86,$B102,CU$6:CU$86)</f>
        <v>0</v>
      </c>
      <c r="CV102" s="8">
        <f>SUMIF($OE$6:$OE$86,$B102,CV$6:CV$86)</f>
        <v>0</v>
      </c>
      <c r="CW102" s="8">
        <f>SUMIF($OE$6:$OE$86,$B102,CW$6:CW$86)</f>
        <v>0</v>
      </c>
      <c r="CX102" s="8">
        <f>SUMIF($OE$6:$OE$86,$B102,CX$6:CX$86)</f>
        <v>0</v>
      </c>
      <c r="CY102" s="8">
        <f>SUMIF($OE$6:$OE$86,$B102,CY$6:CY$86)</f>
        <v>0</v>
      </c>
      <c r="CZ102" s="8">
        <f>SUMIF($OE$6:$OE$86,$B102,CZ$6:CZ$86)</f>
        <v>0</v>
      </c>
      <c r="DA102" s="8">
        <f>SUMIF($OE$6:$OE$86,$B102,DA$6:DA$86)</f>
        <v>0</v>
      </c>
      <c r="DB102" s="8">
        <f>SUMIF($OE$6:$OE$86,$B102,DB$6:DB$86)</f>
        <v>0</v>
      </c>
      <c r="DC102" s="8">
        <f>SUMIF($OE$6:$OE$86,$B102,DC$6:DC$86)</f>
        <v>0</v>
      </c>
      <c r="DD102" s="8">
        <f>SUMIF($OE$6:$OE$86,$B102,DD$6:DD$86)</f>
        <v>0</v>
      </c>
      <c r="DE102" s="8">
        <f>SUMIF($OE$6:$OE$86,$B102,DE$6:DE$86)</f>
        <v>0</v>
      </c>
      <c r="DF102" s="8">
        <f>SUMIF($OE$6:$OE$86,$B102,DF$6:DF$86)</f>
        <v>0</v>
      </c>
      <c r="DG102" s="8">
        <f>SUMIF($OE$6:$OE$86,$B102,DG$6:DG$86)</f>
        <v>0</v>
      </c>
      <c r="DH102" s="8">
        <f>SUMIF($OE$6:$OE$86,$B102,DH$6:DH$86)</f>
        <v>0</v>
      </c>
      <c r="DI102" s="8">
        <f>SUMIF($OE$6:$OE$86,$B102,DI$6:DI$86)</f>
        <v>0</v>
      </c>
      <c r="DJ102" s="8">
        <f>SUMIF($OE$6:$OE$86,$B102,DJ$6:DJ$86)</f>
        <v>0</v>
      </c>
      <c r="DK102" s="8">
        <f>SUMIF($OE$6:$OE$86,$B102,DK$6:DK$86)</f>
        <v>0</v>
      </c>
      <c r="DL102" s="8">
        <f>SUMIF($OE$6:$OE$86,$B102,DL$6:DL$86)</f>
        <v>0</v>
      </c>
      <c r="DM102" s="8">
        <f>SUMIF($OE$6:$OE$86,$B102,DM$6:DM$86)</f>
        <v>0</v>
      </c>
      <c r="DN102" s="8">
        <f>SUMIF($OE$6:$OE$86,$B102,DN$6:DN$86)</f>
        <v>0</v>
      </c>
      <c r="DO102" s="8">
        <f>SUMIF($OE$6:$OE$86,$B102,DO$6:DO$86)</f>
        <v>0</v>
      </c>
      <c r="DP102" s="8">
        <f>SUMIF($OE$6:$OE$86,$B102,DP$6:DP$86)</f>
        <v>0</v>
      </c>
      <c r="DQ102" s="8">
        <f>SUMIF($OE$6:$OE$86,$B102,DQ$6:DQ$86)</f>
        <v>0</v>
      </c>
      <c r="DR102" s="8">
        <f>SUMIF($OE$6:$OE$86,$B102,DR$6:DR$86)</f>
        <v>0</v>
      </c>
      <c r="DS102" s="8">
        <f>SUMIF($OE$6:$OE$86,$B102,DS$6:DS$86)</f>
        <v>0</v>
      </c>
      <c r="DT102" s="8">
        <f>SUMIF($OE$6:$OE$86,$B102,DT$6:DT$86)</f>
        <v>0</v>
      </c>
      <c r="DU102" s="8">
        <f>SUMIF($OE$6:$OE$86,$B102,DU$6:DU$86)</f>
        <v>0</v>
      </c>
      <c r="DV102" s="8">
        <f>SUMIF($OE$6:$OE$86,$B102,DV$6:DV$86)</f>
        <v>0</v>
      </c>
      <c r="DW102" s="8">
        <f>SUMIF($OE$6:$OE$86,$B102,DW$6:DW$86)</f>
        <v>0</v>
      </c>
      <c r="DX102" s="8">
        <f>SUMIF($OE$6:$OE$86,$B102,DX$6:DX$86)</f>
        <v>0</v>
      </c>
      <c r="DY102" s="8">
        <f>SUMIF($OE$6:$OE$86,$B102,DY$6:DY$86)</f>
        <v>0</v>
      </c>
      <c r="DZ102" s="8">
        <f>SUMIF($OE$6:$OE$86,$B102,DZ$6:DZ$86)</f>
        <v>0</v>
      </c>
      <c r="EA102" s="8">
        <f>SUMIF($OE$6:$OE$86,$B102,EA$6:EA$86)</f>
        <v>0</v>
      </c>
      <c r="EB102" s="8">
        <f>SUMIF($OE$6:$OE$86,$B102,EB$6:EB$86)</f>
        <v>0</v>
      </c>
      <c r="EC102" s="8">
        <f>SUMIF($OE$6:$OE$86,$B102,EC$6:EC$86)</f>
        <v>0</v>
      </c>
      <c r="ED102" s="8">
        <f>SUMIF($OE$6:$OE$86,$B102,ED$6:ED$86)</f>
        <v>0</v>
      </c>
      <c r="EE102" s="8">
        <f>SUMIF($OE$6:$OE$86,$B102,EE$6:EE$86)</f>
        <v>0</v>
      </c>
      <c r="EF102" s="8">
        <f>SUMIF($OE$6:$OE$86,$B102,EF$6:EF$86)</f>
        <v>0</v>
      </c>
      <c r="EG102" s="8">
        <f>SUMIF($OE$6:$OE$86,$B102,EG$6:EG$86)</f>
        <v>0</v>
      </c>
      <c r="EH102" s="8">
        <f>SUMIF($OE$6:$OE$86,$B102,EH$6:EH$86)</f>
        <v>0</v>
      </c>
      <c r="EI102" s="8">
        <f>SUMIF($OE$6:$OE$86,$B102,EI$6:EI$86)</f>
        <v>0</v>
      </c>
      <c r="EJ102" s="8">
        <f>SUMIF($OE$6:$OE$86,$B102,EJ$6:EJ$86)</f>
        <v>0</v>
      </c>
      <c r="EK102" s="8">
        <f>SUMIF($OE$6:$OE$86,$B102,EK$6:EK$86)</f>
        <v>0</v>
      </c>
      <c r="EL102" s="8">
        <f>SUMIF($OE$6:$OE$86,$B102,EL$6:EL$86)</f>
        <v>0</v>
      </c>
      <c r="EM102" s="8">
        <f>SUMIF($OE$6:$OE$86,$B102,EM$6:EM$86)</f>
        <v>0</v>
      </c>
      <c r="EN102" s="8">
        <f>SUMIF($OE$6:$OE$86,$B102,EN$6:EN$86)</f>
        <v>0</v>
      </c>
      <c r="EO102" s="8">
        <f>SUMIF($OE$6:$OE$86,$B102,EO$6:EO$86)</f>
        <v>0</v>
      </c>
      <c r="EP102" s="8">
        <f>SUMIF($OE$6:$OE$86,$B102,EP$6:EP$86)</f>
        <v>0</v>
      </c>
      <c r="EQ102" s="8">
        <f>SUMIF($OE$6:$OE$86,$B102,EQ$6:EQ$86)</f>
        <v>0</v>
      </c>
      <c r="ER102" s="8">
        <f>SUMIF($OE$6:$OE$86,$B102,ER$6:ER$86)</f>
        <v>0</v>
      </c>
      <c r="ES102" s="8">
        <f>SUMIF($OE$6:$OE$86,$B102,ES$6:ES$86)</f>
        <v>0</v>
      </c>
      <c r="ET102" s="8">
        <f>SUMIF($OE$6:$OE$86,$B102,ET$6:ET$86)</f>
        <v>0</v>
      </c>
      <c r="EU102" s="8">
        <f>SUMIF($OE$6:$OE$86,$B102,EU$6:EU$86)</f>
        <v>0</v>
      </c>
      <c r="EV102" s="8">
        <f>SUMIF($OE$6:$OE$86,$B102,EV$6:EV$86)</f>
        <v>0</v>
      </c>
      <c r="EW102" s="8">
        <f>SUMIF($OE$6:$OE$86,$B102,EW$6:EW$86)</f>
        <v>0</v>
      </c>
      <c r="EX102" s="8">
        <f>SUMIF($OE$6:$OE$86,$B102,EX$6:EX$86)</f>
        <v>0</v>
      </c>
      <c r="EY102" s="8">
        <f>SUMIF($OE$6:$OE$86,$B102,EY$6:EY$86)</f>
        <v>0</v>
      </c>
      <c r="EZ102" s="8">
        <f>SUMIF($OE$6:$OE$86,$B102,EZ$6:EZ$86)</f>
        <v>0</v>
      </c>
      <c r="FA102" s="8">
        <f>SUMIF($OE$6:$OE$86,$B102,FA$6:FA$86)</f>
        <v>0</v>
      </c>
      <c r="FB102" s="8">
        <f>SUMIF($OE$6:$OE$86,$B102,FB$6:FB$86)</f>
        <v>0</v>
      </c>
      <c r="FC102" s="8">
        <f>SUMIF($OE$6:$OE$86,$B102,FC$6:FC$86)</f>
        <v>0</v>
      </c>
      <c r="FD102" s="8">
        <f>SUMIF($OE$6:$OE$86,$B102,FD$6:FD$86)</f>
        <v>0</v>
      </c>
      <c r="FE102" s="8">
        <f>SUMIF($OE$6:$OE$86,$B102,FE$6:FE$86)</f>
        <v>0</v>
      </c>
      <c r="FF102" s="8">
        <f>SUMIF($OE$6:$OE$86,$B102,FF$6:FF$86)</f>
        <v>0</v>
      </c>
      <c r="FG102" s="8">
        <f>SUMIF($OE$6:$OE$86,$B102,FG$6:FG$86)</f>
        <v>0</v>
      </c>
      <c r="FH102" s="8">
        <f>SUMIF($OE$6:$OE$86,$B102,FH$6:FH$86)</f>
        <v>0</v>
      </c>
      <c r="FI102" s="8">
        <f>SUMIF($OE$6:$OE$86,$B102,FI$6:FI$86)</f>
        <v>0</v>
      </c>
      <c r="FJ102" s="8">
        <f>SUMIF($OE$6:$OE$86,$B102,FJ$6:FJ$86)</f>
        <v>0</v>
      </c>
      <c r="FK102" s="8">
        <f>SUMIF($OE$6:$OE$86,$B102,FK$6:FK$86)</f>
        <v>0</v>
      </c>
      <c r="FL102" s="8">
        <f>SUMIF($OE$6:$OE$86,$B102,FL$6:FL$86)</f>
        <v>0</v>
      </c>
      <c r="FM102" s="8">
        <f>SUMIF($OE$6:$OE$86,$B102,FM$6:FM$86)</f>
        <v>0</v>
      </c>
      <c r="FN102" s="8">
        <f>SUMIF($OE$6:$OE$86,$B102,FN$6:FN$86)</f>
        <v>0</v>
      </c>
      <c r="FO102" s="8">
        <f>SUMIF($OE$6:$OE$86,$B102,FO$6:FO$86)</f>
        <v>0</v>
      </c>
      <c r="FP102" s="8">
        <f>SUMIF($OE$6:$OE$86,$B102,FP$6:FP$86)</f>
        <v>0</v>
      </c>
      <c r="FQ102" s="8">
        <f>SUMIF($OE$6:$OE$86,$B102,FQ$6:FQ$86)</f>
        <v>0</v>
      </c>
      <c r="FR102" s="8">
        <f>SUMIF($OE$6:$OE$86,$B102,FR$6:FR$86)</f>
        <v>0</v>
      </c>
      <c r="FS102" s="8">
        <f>SUMIF($OE$6:$OE$86,$B102,FS$6:FS$86)</f>
        <v>0</v>
      </c>
      <c r="FT102" s="8">
        <f>SUMIF($OE$6:$OE$86,$B102,FT$6:FT$86)</f>
        <v>0</v>
      </c>
      <c r="FU102" s="8">
        <f>SUMIF($OE$6:$OE$86,$B102,FU$6:FU$86)</f>
        <v>0</v>
      </c>
      <c r="FV102" s="8">
        <f>SUMIF($OE$6:$OE$86,$B102,FV$6:FV$86)</f>
        <v>0</v>
      </c>
      <c r="FW102" s="8">
        <f>SUMIF($OE$6:$OE$86,$B102,FW$6:FW$86)</f>
        <v>0</v>
      </c>
      <c r="FX102" s="8">
        <f>SUMIF($OE$6:$OE$86,$B102,FX$6:FX$86)</f>
        <v>0</v>
      </c>
      <c r="FY102" s="8">
        <f>SUMIF($OE$6:$OE$86,$B102,FY$6:FY$86)</f>
        <v>0</v>
      </c>
      <c r="FZ102" s="8">
        <f>SUMIF($OE$6:$OE$86,$B102,FZ$6:FZ$86)</f>
        <v>0</v>
      </c>
      <c r="GA102" s="8">
        <f>SUMIF($OE$6:$OE$86,$B102,GA$6:GA$86)</f>
        <v>0</v>
      </c>
      <c r="GB102" s="8">
        <f>SUMIF($OE$6:$OE$86,$B102,GB$6:GB$86)</f>
        <v>0</v>
      </c>
      <c r="GC102" s="8">
        <f>SUMIF($OE$6:$OE$86,$B102,GC$6:GC$86)</f>
        <v>0</v>
      </c>
      <c r="GD102" s="8">
        <f>SUMIF($OE$6:$OE$86,$B102,GD$6:GD$86)</f>
        <v>0</v>
      </c>
      <c r="GE102" s="8">
        <f>SUMIF($OE$6:$OE$86,$B102,GE$6:GE$86)</f>
        <v>0</v>
      </c>
      <c r="GF102" s="8">
        <f>SUMIF($OE$6:$OE$86,$B102,GF$6:GF$86)</f>
        <v>0</v>
      </c>
      <c r="GG102" s="8">
        <f>SUMIF($OE$6:$OE$86,$B102,GG$6:GG$86)</f>
        <v>0</v>
      </c>
      <c r="GH102" s="8">
        <f>SUMIF($OE$6:$OE$86,$B102,GH$6:GH$86)</f>
        <v>0</v>
      </c>
      <c r="GI102" s="8">
        <f>SUMIF($OE$6:$OE$86,$B102,GI$6:GI$86)</f>
        <v>0</v>
      </c>
      <c r="GJ102" s="8">
        <f>SUMIF($OE$6:$OE$86,$B102,GJ$6:GJ$86)</f>
        <v>0</v>
      </c>
      <c r="GK102" s="8">
        <f>SUMIF($OE$6:$OE$86,$B102,GK$6:GK$86)</f>
        <v>0</v>
      </c>
      <c r="GL102" s="8">
        <f>SUMIF($OE$6:$OE$86,$B102,GL$6:GL$86)</f>
        <v>0</v>
      </c>
      <c r="GM102" s="8">
        <f>SUMIF($OE$6:$OE$86,$B102,GM$6:GM$86)</f>
        <v>0</v>
      </c>
      <c r="GN102" s="8">
        <f>SUMIF($OE$6:$OE$86,$B102,GN$6:GN$86)</f>
        <v>0</v>
      </c>
      <c r="GO102" s="8">
        <f>SUMIF($OE$6:$OE$86,$B102,GO$6:GO$86)</f>
        <v>0</v>
      </c>
      <c r="GP102" s="8">
        <f>SUMIF($OE$6:$OE$86,$B102,GP$6:GP$86)</f>
        <v>0</v>
      </c>
      <c r="GQ102" s="8">
        <f>SUMIF($OE$6:$OE$86,$B102,GQ$6:GQ$86)</f>
        <v>0</v>
      </c>
      <c r="GR102" s="8">
        <f>SUMIF($OE$6:$OE$86,$B102,GR$6:GR$86)</f>
        <v>0</v>
      </c>
      <c r="GS102" s="8">
        <f>SUMIF($OE$6:$OE$86,$B102,GS$6:GS$86)</f>
        <v>0</v>
      </c>
      <c r="GT102" s="8">
        <f>SUMIF($OE$6:$OE$86,$B102,GT$6:GT$86)</f>
        <v>0</v>
      </c>
      <c r="GU102" s="8">
        <f>SUMIF($OE$6:$OE$86,$B102,GU$6:GU$86)</f>
        <v>0</v>
      </c>
      <c r="GV102" s="8">
        <f>SUMIF($OE$6:$OE$86,$B102,GV$6:GV$86)</f>
        <v>0</v>
      </c>
      <c r="GW102" s="8">
        <f>SUMIF($OE$6:$OE$86,$B102,GW$6:GW$86)</f>
        <v>0</v>
      </c>
      <c r="GX102" s="8">
        <f>SUMIF($OE$6:$OE$86,$B102,GX$6:GX$86)</f>
        <v>0</v>
      </c>
      <c r="GY102" s="8">
        <f>SUMIF($OE$6:$OE$86,$B102,GY$6:GY$86)</f>
        <v>0</v>
      </c>
      <c r="GZ102" s="8">
        <f>SUMIF($OE$6:$OE$86,$B102,GZ$6:GZ$86)</f>
        <v>0</v>
      </c>
      <c r="HA102" s="8">
        <f>SUMIF($OE$6:$OE$86,$B102,HA$6:HA$86)</f>
        <v>0</v>
      </c>
      <c r="HB102" s="8">
        <f>SUMIF($OE$6:$OE$86,$B102,HB$6:HB$86)</f>
        <v>0</v>
      </c>
      <c r="HC102" s="8">
        <f>SUMIF($OE$6:$OE$86,$B102,HC$6:HC$86)</f>
        <v>0</v>
      </c>
      <c r="HD102" s="8">
        <f>SUMIF($OE$6:$OE$86,$B102,HD$6:HD$86)</f>
        <v>0</v>
      </c>
      <c r="HE102" s="8">
        <f>SUMIF($OE$6:$OE$86,$B102,HE$6:HE$86)</f>
        <v>0</v>
      </c>
      <c r="HF102" s="8">
        <f>SUMIF($OE$6:$OE$86,$B102,HF$6:HF$86)</f>
        <v>0</v>
      </c>
      <c r="HG102" s="8">
        <f>SUMIF($OE$6:$OE$86,$B102,HG$6:HG$86)</f>
        <v>0</v>
      </c>
      <c r="HH102" s="8">
        <f>SUMIF($OE$6:$OE$86,$B102,HH$6:HH$86)</f>
        <v>0</v>
      </c>
      <c r="HI102" s="8">
        <f>SUMIF($OE$6:$OE$86,$B102,HI$6:HI$86)</f>
        <v>0</v>
      </c>
      <c r="HJ102" s="8">
        <f>SUMIF($OE$6:$OE$86,$B102,HJ$6:HJ$86)</f>
        <v>0</v>
      </c>
      <c r="HK102" s="8">
        <f>SUMIF($OE$6:$OE$86,$B102,HK$6:HK$86)</f>
        <v>0</v>
      </c>
      <c r="HL102" s="8">
        <f>SUMIF($OE$6:$OE$86,$B102,HL$6:HL$86)</f>
        <v>0</v>
      </c>
      <c r="HM102" s="8">
        <f>SUMIF($OE$6:$OE$86,$B102,HM$6:HM$86)</f>
        <v>0</v>
      </c>
      <c r="HN102" s="8">
        <f>SUMIF($OE$6:$OE$86,$B102,HN$6:HN$86)</f>
        <v>0</v>
      </c>
      <c r="HO102" s="8">
        <f>SUMIF($OE$6:$OE$86,$B102,HO$6:HO$86)</f>
        <v>0</v>
      </c>
      <c r="HP102" s="8">
        <f>SUMIF($OE$6:$OE$86,$B102,HP$6:HP$86)</f>
        <v>0</v>
      </c>
      <c r="HQ102" s="8">
        <f>SUMIF($OE$6:$OE$86,$B102,HQ$6:HQ$86)</f>
        <v>0</v>
      </c>
      <c r="HR102" s="8">
        <f>SUMIF($OE$6:$OE$86,$B102,HR$6:HR$86)</f>
        <v>0</v>
      </c>
      <c r="HS102" s="8">
        <f>SUMIF($OE$6:$OE$86,$B102,HS$6:HS$86)</f>
        <v>0</v>
      </c>
      <c r="HT102" s="8">
        <f>SUMIF($OE$6:$OE$86,$B102,HT$6:HT$86)</f>
        <v>0</v>
      </c>
      <c r="HU102" s="8">
        <f>SUMIF($OE$6:$OE$86,$B102,HU$6:HU$86)</f>
        <v>0</v>
      </c>
      <c r="HV102" s="8">
        <f>SUMIF($OE$6:$OE$86,$B102,HV$6:HV$86)</f>
        <v>0</v>
      </c>
      <c r="HW102" s="8">
        <f>SUMIF($OE$6:$OE$86,$B102,HW$6:HW$86)</f>
        <v>0</v>
      </c>
      <c r="HX102" s="8">
        <f>SUMIF($OE$6:$OE$86,$B102,HX$6:HX$86)</f>
        <v>0</v>
      </c>
      <c r="HY102" s="8">
        <f>SUMIF($OE$6:$OE$86,$B102,HY$6:HY$86)</f>
        <v>0</v>
      </c>
      <c r="HZ102" s="8">
        <f>SUMIF($OE$6:$OE$86,$B102,HZ$6:HZ$86)</f>
        <v>0</v>
      </c>
      <c r="IA102" s="8">
        <f>SUMIF($OE$6:$OE$86,$B102,IA$6:IA$86)</f>
        <v>0</v>
      </c>
      <c r="IB102" s="8">
        <f>SUMIF($OE$6:$OE$86,$B102,IB$6:IB$86)</f>
        <v>0</v>
      </c>
      <c r="IC102" s="8">
        <f>SUMIF($OE$6:$OE$86,$B102,IC$6:IC$86)</f>
        <v>0</v>
      </c>
      <c r="ID102" s="8">
        <f>SUMIF($OE$6:$OE$86,$B102,ID$6:ID$86)</f>
        <v>0</v>
      </c>
      <c r="IE102" s="8">
        <f>SUMIF($OE$6:$OE$86,$B102,IE$6:IE$86)</f>
        <v>0</v>
      </c>
      <c r="IF102" s="8">
        <f>SUMIF($OE$6:$OE$86,$B102,IF$6:IF$86)</f>
        <v>0</v>
      </c>
      <c r="IG102" s="8">
        <f>SUMIF($OE$6:$OE$86,$B102,IG$6:IG$86)</f>
        <v>0</v>
      </c>
      <c r="IH102" s="8">
        <f>SUMIF($OE$6:$OE$86,$B102,IH$6:IH$86)</f>
        <v>0</v>
      </c>
      <c r="II102" s="8">
        <f>SUMIF($OE$6:$OE$86,$B102,II$6:II$86)</f>
        <v>0</v>
      </c>
      <c r="IJ102" s="8">
        <f>SUMIF($OE$6:$OE$86,$B102,IJ$6:IJ$86)</f>
        <v>0</v>
      </c>
      <c r="IK102" s="8">
        <f>SUMIF($OE$6:$OE$86,$B102,IK$6:IK$86)</f>
        <v>0</v>
      </c>
      <c r="IL102" s="8">
        <f>SUMIF($OE$6:$OE$86,$B102,IL$6:IL$86)</f>
        <v>0</v>
      </c>
      <c r="IM102" s="8">
        <f>SUMIF($OE$6:$OE$86,$B102,IM$6:IM$86)</f>
        <v>0</v>
      </c>
      <c r="IN102" s="8">
        <f>SUMIF($OE$6:$OE$86,$B102,IN$6:IN$86)</f>
        <v>0</v>
      </c>
      <c r="IO102" s="8">
        <f>SUMIF($OE$6:$OE$86,$B102,IO$6:IO$86)</f>
        <v>0</v>
      </c>
      <c r="IP102" s="8">
        <f>SUMIF($OE$6:$OE$86,$B102,IP$6:IP$86)</f>
        <v>0</v>
      </c>
      <c r="IQ102" s="8">
        <f>SUMIF($OE$6:$OE$86,$B102,IQ$6:IQ$86)</f>
        <v>0</v>
      </c>
      <c r="IR102" s="8">
        <f>SUMIF($OE$6:$OE$86,$B102,IR$6:IR$86)</f>
        <v>0</v>
      </c>
      <c r="IS102" s="8">
        <f>SUMIF($OE$6:$OE$86,$B102,IS$6:IS$86)</f>
        <v>0</v>
      </c>
      <c r="IT102" s="8">
        <f>SUMIF($OE$6:$OE$86,$B102,IT$6:IT$86)</f>
        <v>0</v>
      </c>
      <c r="IU102" s="8">
        <f>SUMIF($OE$6:$OE$86,$B102,IU$6:IU$86)</f>
        <v>0</v>
      </c>
      <c r="IV102" s="8">
        <f>SUMIF($OE$6:$OE$86,$B102,IV$6:IV$86)</f>
        <v>0</v>
      </c>
      <c r="IW102" s="8">
        <f>SUMIF($OE$6:$OE$86,$B102,IW$6:IW$86)</f>
        <v>0</v>
      </c>
      <c r="IX102" s="8">
        <f>SUMIF($OE$6:$OE$86,$B102,IX$6:IX$86)</f>
        <v>0</v>
      </c>
      <c r="IY102" s="8">
        <f>SUMIF($OE$6:$OE$86,$B102,IY$6:IY$86)</f>
        <v>0</v>
      </c>
      <c r="IZ102" s="8">
        <f>SUMIF($OE$6:$OE$86,$B102,IZ$6:IZ$86)</f>
        <v>0</v>
      </c>
      <c r="JA102" s="8">
        <f>SUMIF($OE$6:$OE$86,$B102,JA$6:JA$86)</f>
        <v>0</v>
      </c>
      <c r="JB102" s="8">
        <f>SUMIF($OE$6:$OE$86,$B102,JB$6:JB$86)</f>
        <v>0</v>
      </c>
      <c r="JC102" s="8">
        <f>SUMIF($OE$6:$OE$86,$B102,JC$6:JC$86)</f>
        <v>0</v>
      </c>
      <c r="JD102" s="8">
        <f>SUMIF($OE$6:$OE$86,$B102,JD$6:JD$86)</f>
        <v>0</v>
      </c>
      <c r="JE102" s="8">
        <f>SUMIF($OE$6:$OE$86,$B102,JE$6:JE$86)</f>
        <v>0</v>
      </c>
      <c r="JF102" s="8">
        <f>SUMIF($OE$6:$OE$86,$B102,JF$6:JF$86)</f>
        <v>0</v>
      </c>
      <c r="JG102" s="8">
        <f>SUMIF($OE$6:$OE$86,$B102,JG$6:JG$86)</f>
        <v>0</v>
      </c>
      <c r="JH102" s="8">
        <f>SUMIF($OE$6:$OE$86,$B102,JH$6:JH$86)</f>
        <v>0</v>
      </c>
      <c r="JI102" s="8">
        <f>SUMIF($OE$6:$OE$86,$B102,JI$6:JI$86)</f>
        <v>0</v>
      </c>
      <c r="JJ102" s="8">
        <f>SUMIF($OE$6:$OE$86,$B102,JJ$6:JJ$86)</f>
        <v>0</v>
      </c>
      <c r="JK102" s="8">
        <f>SUMIF($OE$6:$OE$86,$B102,JK$6:JK$86)</f>
        <v>0</v>
      </c>
      <c r="JL102" s="8">
        <f>SUMIF($OE$6:$OE$86,$B102,JL$6:JL$86)</f>
        <v>0</v>
      </c>
      <c r="JM102" s="8">
        <f>SUMIF($OE$6:$OE$86,$B102,JM$6:JM$86)</f>
        <v>0</v>
      </c>
      <c r="JN102" s="8">
        <f>SUMIF($OE$6:$OE$86,$B102,JN$6:JN$86)</f>
        <v>0</v>
      </c>
      <c r="JO102" s="8">
        <f>SUMIF($OE$6:$OE$86,$B102,JO$6:JO$86)</f>
        <v>0</v>
      </c>
      <c r="JP102" s="8">
        <f>SUMIF($OE$6:$OE$86,$B102,JP$6:JP$86)</f>
        <v>0</v>
      </c>
      <c r="JQ102" s="8">
        <f>SUMIF($OE$6:$OE$86,$B102,JQ$6:JQ$86)</f>
        <v>0</v>
      </c>
      <c r="JR102" s="8">
        <f>SUMIF($OE$6:$OE$86,$B102,JR$6:JR$86)</f>
        <v>0</v>
      </c>
      <c r="JS102" s="8">
        <f>SUMIF($OE$6:$OE$86,$B102,JS$6:JS$86)</f>
        <v>0</v>
      </c>
      <c r="JT102" s="8">
        <f>SUMIF($OE$6:$OE$86,$B102,JT$6:JT$86)</f>
        <v>0</v>
      </c>
      <c r="JU102" s="8">
        <f>SUMIF($OE$6:$OE$86,$B102,JU$6:JU$86)</f>
        <v>0</v>
      </c>
      <c r="JV102" s="8">
        <f>SUMIF($OE$6:$OE$86,$B102,JV$6:JV$86)</f>
        <v>0</v>
      </c>
      <c r="JW102" s="8">
        <f>SUMIF($OE$6:$OE$86,$B102,JW$6:JW$86)</f>
        <v>0</v>
      </c>
      <c r="JX102" s="8">
        <f>SUMIF($OE$6:$OE$86,$B102,JX$6:JX$86)</f>
        <v>0</v>
      </c>
      <c r="JY102" s="8">
        <f>SUMIF($OE$6:$OE$86,$B102,JY$6:JY$86)</f>
        <v>0</v>
      </c>
      <c r="JZ102" s="8">
        <f>SUMIF($OE$6:$OE$86,$B102,JZ$6:JZ$86)</f>
        <v>0</v>
      </c>
      <c r="KA102" s="8">
        <f>SUMIF($OE$6:$OE$86,$B102,KA$6:KA$86)</f>
        <v>0</v>
      </c>
      <c r="KB102" s="8">
        <f>SUMIF($OE$6:$OE$86,$B102,KB$6:KB$86)</f>
        <v>0</v>
      </c>
      <c r="KC102" s="8">
        <f>SUMIF($OE$6:$OE$86,$B102,KC$6:KC$86)</f>
        <v>0</v>
      </c>
      <c r="KD102" s="8">
        <f>SUMIF($OE$6:$OE$86,$B102,KD$6:KD$86)</f>
        <v>0</v>
      </c>
      <c r="KE102" s="8">
        <f>SUMIF($OE$6:$OE$86,$B102,KE$6:KE$86)</f>
        <v>0</v>
      </c>
      <c r="KF102" s="8">
        <f>SUMIF($OE$6:$OE$86,$B102,KF$6:KF$86)</f>
        <v>0</v>
      </c>
      <c r="KG102" s="8">
        <f>SUMIF($OE$6:$OE$86,$B102,KG$6:KG$86)</f>
        <v>0</v>
      </c>
      <c r="KH102" s="8">
        <f>SUMIF($OE$6:$OE$86,$B102,KH$6:KH$86)</f>
        <v>0</v>
      </c>
      <c r="KI102" s="8">
        <f>SUMIF($OE$6:$OE$86,$B102,KI$6:KI$86)</f>
        <v>0</v>
      </c>
      <c r="KJ102" s="8">
        <f>SUMIF($OE$6:$OE$86,$B102,KJ$6:KJ$86)</f>
        <v>0</v>
      </c>
      <c r="KK102" s="8">
        <f>SUMIF($OE$6:$OE$86,$B102,KK$6:KK$86)</f>
        <v>0</v>
      </c>
      <c r="KL102" s="8">
        <f>SUMIF($OE$6:$OE$86,$B102,KL$6:KL$86)</f>
        <v>0</v>
      </c>
      <c r="KM102" s="8">
        <f>SUMIF($OE$6:$OE$86,$B102,KM$6:KM$86)</f>
        <v>0</v>
      </c>
      <c r="KN102" s="8">
        <f>SUMIF($OE$6:$OE$86,$B102,KN$6:KN$86)</f>
        <v>0</v>
      </c>
      <c r="KO102" s="8">
        <f>SUMIF($OE$6:$OE$86,$B102,KO$6:KO$86)</f>
        <v>0</v>
      </c>
      <c r="KP102" s="8">
        <f>SUMIF($OE$6:$OE$86,$B102,KP$6:KP$86)</f>
        <v>0</v>
      </c>
      <c r="KQ102" s="8">
        <f>SUMIF($OE$6:$OE$86,$B102,KQ$6:KQ$86)</f>
        <v>0</v>
      </c>
      <c r="KR102" s="8">
        <f>SUMIF($OE$6:$OE$86,$B102,KR$6:KR$86)</f>
        <v>0</v>
      </c>
      <c r="KS102" s="8">
        <f>SUMIF($OE$6:$OE$86,$B102,KS$6:KS$86)</f>
        <v>0</v>
      </c>
      <c r="KT102" s="8">
        <f>SUMIF($OE$6:$OE$86,$B102,KT$6:KT$86)</f>
        <v>0</v>
      </c>
      <c r="KU102" s="8">
        <f>SUMIF($OE$6:$OE$86,$B102,KU$6:KU$86)</f>
        <v>0</v>
      </c>
      <c r="KV102" s="8">
        <f>SUMIF($OE$6:$OE$86,$B102,KV$6:KV$86)</f>
        <v>0</v>
      </c>
      <c r="KW102" s="8">
        <f>SUMIF($OE$6:$OE$86,$B102,KW$6:KW$86)</f>
        <v>0</v>
      </c>
      <c r="KX102" s="8">
        <f>SUMIF($OE$6:$OE$86,$B102,KX$6:KX$86)</f>
        <v>0</v>
      </c>
      <c r="KY102" s="8">
        <f>SUMIF($OE$6:$OE$86,$B102,KY$6:KY$86)</f>
        <v>0</v>
      </c>
      <c r="KZ102" s="8">
        <f>SUMIF($OE$6:$OE$86,$B102,KZ$6:KZ$86)</f>
        <v>0</v>
      </c>
      <c r="LA102" s="8">
        <f>SUMIF($OE$6:$OE$86,$B102,LA$6:LA$86)</f>
        <v>0</v>
      </c>
      <c r="LB102" s="8">
        <f>SUMIF($OE$6:$OE$86,$B102,LB$6:LB$86)</f>
        <v>0</v>
      </c>
      <c r="LC102" s="8">
        <f>SUMIF($OE$6:$OE$86,$B102,LC$6:LC$86)</f>
        <v>0</v>
      </c>
      <c r="LD102" s="8">
        <f>SUMIF($OE$6:$OE$86,$B102,LD$6:LD$86)</f>
        <v>0</v>
      </c>
      <c r="LE102" s="8">
        <f>SUMIF($OE$6:$OE$86,$B102,LE$6:LE$86)</f>
        <v>0</v>
      </c>
      <c r="LF102" s="8">
        <f>SUMIF($OE$6:$OE$86,$B102,LF$6:LF$86)</f>
        <v>0</v>
      </c>
      <c r="LG102" s="8">
        <f>SUMIF($OE$6:$OE$86,$B102,LG$6:LG$86)</f>
        <v>0</v>
      </c>
      <c r="LH102" s="8">
        <f>SUMIF($OE$6:$OE$86,$B102,LH$6:LH$86)</f>
        <v>0</v>
      </c>
      <c r="LI102" s="8">
        <f>SUMIF($OE$6:$OE$86,$B102,LI$6:LI$86)</f>
        <v>0</v>
      </c>
      <c r="LJ102" s="8">
        <f>SUMIF($OE$6:$OE$86,$B102,LJ$6:LJ$86)</f>
        <v>0</v>
      </c>
      <c r="LK102" s="8">
        <f>SUMIF($OE$6:$OE$86,$B102,LK$6:LK$86)</f>
        <v>0</v>
      </c>
      <c r="LL102" s="8">
        <f>SUMIF($OE$6:$OE$86,$B102,LL$6:LL$86)</f>
        <v>0</v>
      </c>
      <c r="LM102" s="8">
        <f>SUMIF($OE$6:$OE$86,$B102,LM$6:LM$86)</f>
        <v>0</v>
      </c>
      <c r="LN102" s="8">
        <f>SUMIF($OE$6:$OE$86,$B102,LN$6:LN$86)</f>
        <v>0</v>
      </c>
      <c r="LO102" s="8">
        <f>SUMIF($OE$6:$OE$86,$B102,LO$6:LO$86)</f>
        <v>0</v>
      </c>
      <c r="LP102" s="8">
        <f>SUMIF($OE$6:$OE$86,$B102,LP$6:LP$86)</f>
        <v>0</v>
      </c>
      <c r="LQ102" s="8">
        <f>SUMIF($OE$6:$OE$86,$B102,LQ$6:LQ$86)</f>
        <v>0</v>
      </c>
      <c r="LR102" s="8">
        <f>SUMIF($OE$6:$OE$86,$B102,LR$6:LR$86)</f>
        <v>0</v>
      </c>
      <c r="LS102" s="8">
        <f>SUMIF($OE$6:$OE$86,$B102,LS$6:LS$86)</f>
        <v>0</v>
      </c>
      <c r="LT102" s="8">
        <f>SUMIF($OE$6:$OE$86,$B102,LT$6:LT$86)</f>
        <v>0</v>
      </c>
      <c r="LU102" s="8">
        <f>SUMIF($OE$6:$OE$86,$B102,LU$6:LU$86)</f>
        <v>0</v>
      </c>
      <c r="LV102" s="8">
        <f>SUMIF($OE$6:$OE$86,$B102,LV$6:LV$86)</f>
        <v>0</v>
      </c>
      <c r="LW102" s="8">
        <f>SUMIF($OE$6:$OE$86,$B102,LW$6:LW$86)</f>
        <v>0</v>
      </c>
      <c r="LX102" s="8">
        <f>SUMIF($OE$6:$OE$86,$B102,LX$6:LX$86)</f>
        <v>0</v>
      </c>
      <c r="LY102" s="8">
        <f>SUMIF($OE$6:$OE$86,$B102,LY$6:LY$86)</f>
        <v>0</v>
      </c>
      <c r="LZ102" s="8">
        <f>SUMIF($OE$6:$OE$86,$B102,LZ$6:LZ$86)</f>
        <v>0</v>
      </c>
      <c r="MA102" s="8">
        <f>SUMIF($OE$6:$OE$86,$B102,MA$6:MA$86)</f>
        <v>0</v>
      </c>
      <c r="MB102" s="8">
        <f>SUMIF($OE$6:$OE$86,$B102,MB$6:MB$86)</f>
        <v>0</v>
      </c>
      <c r="MC102" s="8">
        <f>SUMIF($OE$6:$OE$86,$B102,MC$6:MC$86)</f>
        <v>0</v>
      </c>
      <c r="MD102" s="8">
        <f>SUMIF($OE$6:$OE$86,$B102,MD$6:MD$86)</f>
        <v>0</v>
      </c>
      <c r="ME102" s="8">
        <f>SUMIF($OE$6:$OE$86,$B102,ME$6:ME$86)</f>
        <v>0</v>
      </c>
      <c r="MF102" s="8">
        <f>SUMIF($OE$6:$OE$86,$B102,MF$6:MF$86)</f>
        <v>0</v>
      </c>
      <c r="MG102" s="8">
        <f>SUMIF($OE$6:$OE$86,$B102,MG$6:MG$86)</f>
        <v>0</v>
      </c>
      <c r="MH102" s="8">
        <f>SUMIF($OE$6:$OE$86,$B102,MH$6:MH$86)</f>
        <v>0</v>
      </c>
      <c r="MI102" s="8">
        <f>SUMIF($OE$6:$OE$86,$B102,MI$6:MI$86)</f>
        <v>0</v>
      </c>
      <c r="MJ102" s="8">
        <f>SUMIF($OE$6:$OE$86,$B102,MJ$6:MJ$86)</f>
        <v>0</v>
      </c>
      <c r="MK102" s="8">
        <f>SUMIF($OE$6:$OE$86,$B102,MK$6:MK$86)</f>
        <v>0</v>
      </c>
      <c r="ML102" s="8">
        <f>SUMIF($OE$6:$OE$86,$B102,ML$6:ML$86)</f>
        <v>0</v>
      </c>
      <c r="MM102" s="8">
        <f>SUMIF($OE$6:$OE$86,$B102,MM$6:MM$86)</f>
        <v>0</v>
      </c>
      <c r="MN102" s="8">
        <f>SUMIF($OE$6:$OE$86,$B102,MN$6:MN$86)</f>
        <v>0</v>
      </c>
      <c r="MO102" s="8">
        <f>SUMIF($OE$6:$OE$86,$B102,MO$6:MO$86)</f>
        <v>0</v>
      </c>
      <c r="MP102" s="8">
        <f>SUMIF($OE$6:$OE$86,$B102,MP$6:MP$86)</f>
        <v>0</v>
      </c>
      <c r="MQ102" s="8">
        <f>SUMIF($OE$6:$OE$86,$B102,MQ$6:MQ$86)</f>
        <v>0</v>
      </c>
      <c r="MR102" s="8">
        <f>SUMIF($OE$6:$OE$86,$B102,MR$6:MR$86)</f>
        <v>0</v>
      </c>
      <c r="MS102" s="8">
        <f>SUMIF($OE$6:$OE$86,$B102,MS$6:MS$86)</f>
        <v>0</v>
      </c>
      <c r="MT102" s="8">
        <f>SUMIF($OE$6:$OE$86,$B102,MT$6:MT$86)</f>
        <v>0</v>
      </c>
      <c r="MU102" s="8">
        <f>SUMIF($OE$6:$OE$86,$B102,MU$6:MU$86)</f>
        <v>0</v>
      </c>
      <c r="MV102" s="8">
        <f>SUMIF($OE$6:$OE$86,$B102,MV$6:MV$86)</f>
        <v>0</v>
      </c>
      <c r="MW102" s="8">
        <f>SUMIF($OE$6:$OE$86,$B102,MW$6:MW$86)</f>
        <v>0</v>
      </c>
      <c r="MX102" s="8">
        <f>SUMIF($OE$6:$OE$86,$B102,MX$6:MX$86)</f>
        <v>0</v>
      </c>
      <c r="MY102" s="8">
        <f>SUMIF($OE$6:$OE$86,$B102,MY$6:MY$86)</f>
        <v>0</v>
      </c>
      <c r="MZ102" s="8">
        <f>SUMIF($OE$6:$OE$86,$B102,MZ$6:MZ$86)</f>
        <v>0</v>
      </c>
      <c r="NA102" s="8">
        <f>SUMIF($OE$6:$OE$86,$B102,NA$6:NA$86)</f>
        <v>0</v>
      </c>
      <c r="NB102" s="8">
        <f>SUMIF($OE$6:$OE$86,$B102,NB$6:NB$86)</f>
        <v>0</v>
      </c>
      <c r="NC102" s="8">
        <f>SUMIF($OE$6:$OE$86,$B102,NC$6:NC$86)</f>
        <v>0</v>
      </c>
      <c r="ND102" s="8">
        <f>SUMIF($OE$6:$OE$86,$B102,ND$6:ND$86)</f>
        <v>0</v>
      </c>
      <c r="NE102" s="8">
        <f>SUMIF($OE$6:$OE$86,$B102,NE$6:NE$86)</f>
        <v>0</v>
      </c>
      <c r="NF102" s="8">
        <f>SUMIF($OE$6:$OE$86,$B102,NF$6:NF$86)</f>
        <v>0</v>
      </c>
      <c r="NG102" s="8">
        <f>SUMIF($OE$6:$OE$86,$B102,NG$6:NG$86)</f>
        <v>0</v>
      </c>
      <c r="NH102" s="8">
        <f>SUMIF($OE$6:$OE$86,$B102,NH$6:NH$86)</f>
        <v>0</v>
      </c>
      <c r="NI102" s="8">
        <f>SUMIF($OE$6:$OE$86,$B102,NI$6:NI$86)</f>
        <v>0</v>
      </c>
      <c r="NJ102" s="8">
        <f>SUMIF($OE$6:$OE$86,$B102,NJ$6:NJ$86)</f>
        <v>0</v>
      </c>
      <c r="NK102" s="8">
        <f>SUMIF($OE$6:$OE$86,$B102,NK$6:NK$86)</f>
        <v>0</v>
      </c>
      <c r="NL102" s="8">
        <f>SUMIF($OE$6:$OE$86,$B102,NL$6:NL$86)</f>
        <v>0</v>
      </c>
      <c r="NM102" s="8">
        <f>SUMIF($OE$6:$OE$86,$B102,NM$6:NM$86)</f>
        <v>0</v>
      </c>
      <c r="NN102" s="8">
        <f>SUMIF($OE$6:$OE$86,$B102,NN$6:NN$86)</f>
        <v>0</v>
      </c>
      <c r="NO102" s="8">
        <f>SUMIF($OE$6:$OE$86,$B102,NO$6:NO$86)</f>
        <v>0</v>
      </c>
      <c r="NP102" s="8">
        <f>SUMIF($OE$6:$OE$86,$B102,NP$6:NP$86)</f>
        <v>0</v>
      </c>
      <c r="NQ102" s="8">
        <f>SUMIF($OE$6:$OE$86,$B102,NQ$6:NQ$86)</f>
        <v>0</v>
      </c>
      <c r="NR102" s="8">
        <f>SUMIF($OE$6:$OE$86,$B102,NR$6:NR$86)</f>
        <v>0</v>
      </c>
      <c r="NS102" s="8">
        <f>SUMIF($OE$6:$OE$86,$B102,NS$6:NS$86)</f>
        <v>0</v>
      </c>
      <c r="NT102" s="8">
        <f>SUMIF($OE$6:$OE$86,$B102,NT$6:NT$86)</f>
        <v>0</v>
      </c>
      <c r="NU102" s="8">
        <f>SUMIF($OE$6:$OE$86,$B102,NU$6:NU$86)</f>
        <v>0</v>
      </c>
      <c r="NV102" s="8">
        <f>SUMIF($OE$6:$OE$86,$B102,NV$6:NV$86)</f>
        <v>0</v>
      </c>
      <c r="NW102" s="8">
        <f>SUMIF($OE$6:$OE$86,$B102,NW$6:NW$86)</f>
        <v>0</v>
      </c>
      <c r="NX102" s="8">
        <f>SUMIF($OE$6:$OE$86,$B102,NX$6:NX$86)</f>
        <v>0</v>
      </c>
      <c r="NY102" s="8">
        <f>SUMIF($OE$6:$OE$86,$B102,NY$6:NY$86)</f>
        <v>0</v>
      </c>
      <c r="NZ102" s="8">
        <f>SUMIF($OE$6:$OE$86,$B102,NZ$6:NZ$86)</f>
        <v>0</v>
      </c>
      <c r="OA102" s="8">
        <f>SUMIF($OE$6:$OE$86,$B102,OA$6:OA$86)</f>
        <v>0</v>
      </c>
    </row>
    <row r="103" spans="2:391" hidden="1" x14ac:dyDescent="0.2">
      <c r="B103" s="8" t="str">
        <f>'[48]Parameter 2020'!B25</f>
        <v>Tasikmalaya</v>
      </c>
      <c r="Z103" s="8">
        <f>SUMIF($OE$6:$OE$86,$B103,Z$6:Z$86)</f>
        <v>0</v>
      </c>
      <c r="AA103" s="8">
        <f>SUMIF($OE$6:$OE$86,$B103,AA$6:AA$86)</f>
        <v>0</v>
      </c>
      <c r="AB103" s="8">
        <f>SUMIF($OE$6:$OE$86,$B103,AB$6:AB$86)</f>
        <v>0</v>
      </c>
      <c r="AC103" s="8">
        <f>SUMIF($OE$6:$OE$86,$B103,AC$6:AC$86)</f>
        <v>0</v>
      </c>
      <c r="AD103" s="8">
        <f>SUMIF($OE$6:$OE$86,$B103,AD$6:AD$86)</f>
        <v>0</v>
      </c>
      <c r="AE103" s="8">
        <f>SUMIF($OE$6:$OE$86,$B103,AE$6:AE$86)</f>
        <v>0</v>
      </c>
      <c r="AF103" s="8">
        <f>SUMIF($OE$6:$OE$86,$B103,AF$6:AF$86)</f>
        <v>0</v>
      </c>
      <c r="AG103" s="8">
        <f>SUMIF($OE$6:$OE$86,$B103,AG$6:AG$86)</f>
        <v>0</v>
      </c>
      <c r="AH103" s="8">
        <f>SUMIF($OE$6:$OE$86,$B103,AH$6:AH$86)</f>
        <v>0</v>
      </c>
      <c r="AI103" s="8">
        <f>SUMIF($OE$6:$OE$86,$B103,AI$6:AI$86)</f>
        <v>0</v>
      </c>
      <c r="AJ103" s="8">
        <f>SUMIF($OE$6:$OE$86,$B103,AJ$6:AJ$86)</f>
        <v>0</v>
      </c>
      <c r="AK103" s="8">
        <f>SUMIF($OE$6:$OE$86,$B103,AK$6:AK$86)</f>
        <v>0</v>
      </c>
      <c r="AL103" s="8">
        <f>SUMIF($OE$6:$OE$86,$B103,AL$6:AL$86)</f>
        <v>0</v>
      </c>
      <c r="AM103" s="8">
        <f>SUMIF($OE$6:$OE$86,$B103,AM$6:AM$86)</f>
        <v>0</v>
      </c>
      <c r="AN103" s="8">
        <f>SUMIF($OE$6:$OE$86,$B103,AN$6:AN$86)</f>
        <v>0</v>
      </c>
      <c r="AO103" s="8">
        <f>SUMIF($OE$6:$OE$86,$B103,AO$6:AO$86)</f>
        <v>0</v>
      </c>
      <c r="AP103" s="8">
        <f>SUMIF($OE$6:$OE$86,$B103,AP$6:AP$86)</f>
        <v>0</v>
      </c>
      <c r="AQ103" s="8">
        <f>SUMIF($OE$6:$OE$86,$B103,AQ$6:AQ$86)</f>
        <v>0</v>
      </c>
      <c r="AR103" s="8">
        <f>SUMIF($OE$6:$OE$86,$B103,AR$6:AR$86)</f>
        <v>0</v>
      </c>
      <c r="AS103" s="8">
        <f>SUMIF($OE$6:$OE$86,$B103,AS$6:AS$86)</f>
        <v>0</v>
      </c>
      <c r="AT103" s="8">
        <f>SUMIF($OE$6:$OE$86,$B103,AT$6:AT$86)</f>
        <v>0</v>
      </c>
      <c r="AU103" s="8">
        <f>SUMIF($OE$6:$OE$86,$B103,AU$6:AU$86)</f>
        <v>0</v>
      </c>
      <c r="AV103" s="8">
        <f>SUMIF($OE$6:$OE$86,$B103,AV$6:AV$86)</f>
        <v>0</v>
      </c>
      <c r="AW103" s="8">
        <f>SUMIF($OE$6:$OE$86,$B103,AW$6:AW$86)</f>
        <v>0</v>
      </c>
      <c r="AX103" s="8">
        <f>SUMIF($OE$6:$OE$86,$B103,AX$6:AX$86)</f>
        <v>0</v>
      </c>
      <c r="AY103" s="8">
        <f>SUMIF($OE$6:$OE$86,$B103,AY$6:AY$86)</f>
        <v>0</v>
      </c>
      <c r="AZ103" s="8">
        <f>SUMIF($OE$6:$OE$86,$B103,AZ$6:AZ$86)</f>
        <v>0</v>
      </c>
      <c r="BA103" s="8">
        <f>SUMIF($OE$6:$OE$86,$B103,BA$6:BA$86)</f>
        <v>0</v>
      </c>
      <c r="BB103" s="8">
        <f>SUMIF($OE$6:$OE$86,$B103,BB$6:BB$86)</f>
        <v>0</v>
      </c>
      <c r="BC103" s="8">
        <f>SUMIF($OE$6:$OE$86,$B103,BC$6:BC$86)</f>
        <v>0</v>
      </c>
      <c r="BD103" s="8">
        <f>SUMIF($OE$6:$OE$86,$B103,BD$6:BD$86)</f>
        <v>0</v>
      </c>
      <c r="BE103" s="8">
        <f>SUMIF($OE$6:$OE$86,$B103,BE$6:BE$86)</f>
        <v>0</v>
      </c>
      <c r="BF103" s="8">
        <f>SUMIF($OE$6:$OE$86,$B103,BF$6:BF$86)</f>
        <v>0</v>
      </c>
      <c r="BG103" s="8">
        <f>SUMIF($OE$6:$OE$86,$B103,BG$6:BG$86)</f>
        <v>0</v>
      </c>
      <c r="BH103" s="8">
        <f>SUMIF($OE$6:$OE$86,$B103,BH$6:BH$86)</f>
        <v>0</v>
      </c>
      <c r="BI103" s="8">
        <f>SUMIF($OE$6:$OE$86,$B103,BI$6:BI$86)</f>
        <v>0</v>
      </c>
      <c r="BJ103" s="8">
        <f>SUMIF($OE$6:$OE$86,$B103,BJ$6:BJ$86)</f>
        <v>0</v>
      </c>
      <c r="BK103" s="8">
        <f>SUMIF($OE$6:$OE$86,$B103,BK$6:BK$86)</f>
        <v>0</v>
      </c>
      <c r="BL103" s="8">
        <f>SUMIF($OE$6:$OE$86,$B103,BL$6:BL$86)</f>
        <v>0</v>
      </c>
      <c r="BM103" s="8">
        <f>SUMIF($OE$6:$OE$86,$B103,BM$6:BM$86)</f>
        <v>0</v>
      </c>
      <c r="BN103" s="8">
        <f>SUMIF($OE$6:$OE$86,$B103,BN$6:BN$86)</f>
        <v>0</v>
      </c>
      <c r="BO103" s="8">
        <f>SUMIF($OE$6:$OE$86,$B103,BO$6:BO$86)</f>
        <v>0</v>
      </c>
      <c r="BP103" s="8">
        <f>SUMIF($OE$6:$OE$86,$B103,BP$6:BP$86)</f>
        <v>0</v>
      </c>
      <c r="BQ103" s="8">
        <f>SUMIF($OE$6:$OE$86,$B103,BQ$6:BQ$86)</f>
        <v>0</v>
      </c>
      <c r="BR103" s="8">
        <f>SUMIF($OE$6:$OE$86,$B103,BR$6:BR$86)</f>
        <v>0</v>
      </c>
      <c r="BS103" s="8">
        <f>SUMIF($OE$6:$OE$86,$B103,BS$6:BS$86)</f>
        <v>0</v>
      </c>
      <c r="BT103" s="8">
        <f>SUMIF($OE$6:$OE$86,$B103,BT$6:BT$86)</f>
        <v>0</v>
      </c>
      <c r="BU103" s="8">
        <f>SUMIF($OE$6:$OE$86,$B103,BU$6:BU$86)</f>
        <v>0</v>
      </c>
      <c r="BV103" s="8">
        <f>SUMIF($OE$6:$OE$86,$B103,BV$6:BV$86)</f>
        <v>0</v>
      </c>
      <c r="BW103" s="8">
        <f>SUMIF($OE$6:$OE$86,$B103,BW$6:BW$86)</f>
        <v>0</v>
      </c>
      <c r="BX103" s="8">
        <f>SUMIF($OE$6:$OE$86,$B103,BX$6:BX$86)</f>
        <v>0</v>
      </c>
      <c r="BY103" s="8">
        <f>SUMIF($OE$6:$OE$86,$B103,BY$6:BY$86)</f>
        <v>0</v>
      </c>
      <c r="BZ103" s="8">
        <f>SUMIF($OE$6:$OE$86,$B103,BZ$6:BZ$86)</f>
        <v>0</v>
      </c>
      <c r="CA103" s="8">
        <f>SUMIF($OE$6:$OE$86,$B103,CA$6:CA$86)</f>
        <v>0</v>
      </c>
      <c r="CB103" s="8">
        <f>SUMIF($OE$6:$OE$86,$B103,CB$6:CB$86)</f>
        <v>0</v>
      </c>
      <c r="CC103" s="8">
        <f>SUMIF($OE$6:$OE$86,$B103,CC$6:CC$86)</f>
        <v>0</v>
      </c>
      <c r="CD103" s="8">
        <f>SUMIF($OE$6:$OE$86,$B103,CD$6:CD$86)</f>
        <v>0</v>
      </c>
      <c r="CE103" s="8">
        <f>SUMIF($OE$6:$OE$86,$B103,CE$6:CE$86)</f>
        <v>0</v>
      </c>
      <c r="CF103" s="8">
        <f>SUMIF($OE$6:$OE$86,$B103,CF$6:CF$86)</f>
        <v>0</v>
      </c>
      <c r="CG103" s="8">
        <f>SUMIF($OE$6:$OE$86,$B103,CG$6:CG$86)</f>
        <v>0</v>
      </c>
      <c r="CH103" s="8">
        <f>SUMIF($OE$6:$OE$86,$B103,CH$6:CH$86)</f>
        <v>0</v>
      </c>
      <c r="CI103" s="8">
        <f>SUMIF($OE$6:$OE$86,$B103,CI$6:CI$86)</f>
        <v>0</v>
      </c>
      <c r="CJ103" s="8">
        <f>SUMIF($OE$6:$OE$86,$B103,CJ$6:CJ$86)</f>
        <v>0</v>
      </c>
      <c r="CK103" s="8">
        <f>SUMIF($OE$6:$OE$86,$B103,CK$6:CK$86)</f>
        <v>0</v>
      </c>
      <c r="CL103" s="8">
        <f>SUMIF($OE$6:$OE$86,$B103,CL$6:CL$86)</f>
        <v>0</v>
      </c>
      <c r="CM103" s="8">
        <f>SUMIF($OE$6:$OE$86,$B103,CM$6:CM$86)</f>
        <v>0</v>
      </c>
      <c r="CN103" s="8">
        <f>SUMIF($OE$6:$OE$86,$B103,CN$6:CN$86)</f>
        <v>0</v>
      </c>
      <c r="CO103" s="8">
        <f>SUMIF($OE$6:$OE$86,$B103,CO$6:CO$86)</f>
        <v>0</v>
      </c>
      <c r="CP103" s="8">
        <f>SUMIF($OE$6:$OE$86,$B103,CP$6:CP$86)</f>
        <v>0</v>
      </c>
      <c r="CQ103" s="8">
        <f>SUMIF($OE$6:$OE$86,$B103,CQ$6:CQ$86)</f>
        <v>0</v>
      </c>
      <c r="CR103" s="8">
        <f>SUMIF($OE$6:$OE$86,$B103,CR$6:CR$86)</f>
        <v>0</v>
      </c>
      <c r="CS103" s="8">
        <f>SUMIF($OE$6:$OE$86,$B103,CS$6:CS$86)</f>
        <v>0</v>
      </c>
      <c r="CT103" s="8">
        <f>SUMIF($OE$6:$OE$86,$B103,CT$6:CT$86)</f>
        <v>0</v>
      </c>
      <c r="CU103" s="8">
        <f>SUMIF($OE$6:$OE$86,$B103,CU$6:CU$86)</f>
        <v>0</v>
      </c>
      <c r="CV103" s="8">
        <f>SUMIF($OE$6:$OE$86,$B103,CV$6:CV$86)</f>
        <v>0</v>
      </c>
      <c r="CW103" s="8">
        <f>SUMIF($OE$6:$OE$86,$B103,CW$6:CW$86)</f>
        <v>0</v>
      </c>
      <c r="CX103" s="8">
        <f>SUMIF($OE$6:$OE$86,$B103,CX$6:CX$86)</f>
        <v>0</v>
      </c>
      <c r="CY103" s="8">
        <f>SUMIF($OE$6:$OE$86,$B103,CY$6:CY$86)</f>
        <v>0</v>
      </c>
      <c r="CZ103" s="8">
        <f>SUMIF($OE$6:$OE$86,$B103,CZ$6:CZ$86)</f>
        <v>0</v>
      </c>
      <c r="DA103" s="8">
        <f>SUMIF($OE$6:$OE$86,$B103,DA$6:DA$86)</f>
        <v>0</v>
      </c>
      <c r="DB103" s="8">
        <f>SUMIF($OE$6:$OE$86,$B103,DB$6:DB$86)</f>
        <v>0</v>
      </c>
      <c r="DC103" s="8">
        <f>SUMIF($OE$6:$OE$86,$B103,DC$6:DC$86)</f>
        <v>0</v>
      </c>
      <c r="DD103" s="8">
        <f>SUMIF($OE$6:$OE$86,$B103,DD$6:DD$86)</f>
        <v>0</v>
      </c>
      <c r="DE103" s="8">
        <f>SUMIF($OE$6:$OE$86,$B103,DE$6:DE$86)</f>
        <v>0</v>
      </c>
      <c r="DF103" s="8">
        <f>SUMIF($OE$6:$OE$86,$B103,DF$6:DF$86)</f>
        <v>0</v>
      </c>
      <c r="DG103" s="8">
        <f>SUMIF($OE$6:$OE$86,$B103,DG$6:DG$86)</f>
        <v>0</v>
      </c>
      <c r="DH103" s="8">
        <f>SUMIF($OE$6:$OE$86,$B103,DH$6:DH$86)</f>
        <v>0</v>
      </c>
      <c r="DI103" s="8">
        <f>SUMIF($OE$6:$OE$86,$B103,DI$6:DI$86)</f>
        <v>0</v>
      </c>
      <c r="DJ103" s="8">
        <f>SUMIF($OE$6:$OE$86,$B103,DJ$6:DJ$86)</f>
        <v>0</v>
      </c>
      <c r="DK103" s="8">
        <f>SUMIF($OE$6:$OE$86,$B103,DK$6:DK$86)</f>
        <v>0</v>
      </c>
      <c r="DL103" s="8">
        <f>SUMIF($OE$6:$OE$86,$B103,DL$6:DL$86)</f>
        <v>0</v>
      </c>
      <c r="DM103" s="8">
        <f>SUMIF($OE$6:$OE$86,$B103,DM$6:DM$86)</f>
        <v>0</v>
      </c>
      <c r="DN103" s="8">
        <f>SUMIF($OE$6:$OE$86,$B103,DN$6:DN$86)</f>
        <v>0</v>
      </c>
      <c r="DO103" s="8">
        <f>SUMIF($OE$6:$OE$86,$B103,DO$6:DO$86)</f>
        <v>0</v>
      </c>
      <c r="DP103" s="8">
        <f>SUMIF($OE$6:$OE$86,$B103,DP$6:DP$86)</f>
        <v>0</v>
      </c>
      <c r="DQ103" s="8">
        <f>SUMIF($OE$6:$OE$86,$B103,DQ$6:DQ$86)</f>
        <v>0</v>
      </c>
      <c r="DR103" s="8">
        <f>SUMIF($OE$6:$OE$86,$B103,DR$6:DR$86)</f>
        <v>0</v>
      </c>
      <c r="DS103" s="8">
        <f>SUMIF($OE$6:$OE$86,$B103,DS$6:DS$86)</f>
        <v>0</v>
      </c>
      <c r="DT103" s="8">
        <f>SUMIF($OE$6:$OE$86,$B103,DT$6:DT$86)</f>
        <v>0</v>
      </c>
      <c r="DU103" s="8">
        <f>SUMIF($OE$6:$OE$86,$B103,DU$6:DU$86)</f>
        <v>0</v>
      </c>
      <c r="DV103" s="8">
        <f>SUMIF($OE$6:$OE$86,$B103,DV$6:DV$86)</f>
        <v>0</v>
      </c>
      <c r="DW103" s="8">
        <f>SUMIF($OE$6:$OE$86,$B103,DW$6:DW$86)</f>
        <v>0</v>
      </c>
      <c r="DX103" s="8">
        <f>SUMIF($OE$6:$OE$86,$B103,DX$6:DX$86)</f>
        <v>0</v>
      </c>
      <c r="DY103" s="8">
        <f>SUMIF($OE$6:$OE$86,$B103,DY$6:DY$86)</f>
        <v>0</v>
      </c>
      <c r="DZ103" s="8">
        <f>SUMIF($OE$6:$OE$86,$B103,DZ$6:DZ$86)</f>
        <v>0</v>
      </c>
      <c r="EA103" s="8">
        <f>SUMIF($OE$6:$OE$86,$B103,EA$6:EA$86)</f>
        <v>0</v>
      </c>
      <c r="EB103" s="8">
        <f>SUMIF($OE$6:$OE$86,$B103,EB$6:EB$86)</f>
        <v>0</v>
      </c>
      <c r="EC103" s="8">
        <f>SUMIF($OE$6:$OE$86,$B103,EC$6:EC$86)</f>
        <v>0</v>
      </c>
      <c r="ED103" s="8">
        <f>SUMIF($OE$6:$OE$86,$B103,ED$6:ED$86)</f>
        <v>0</v>
      </c>
      <c r="EE103" s="8">
        <f>SUMIF($OE$6:$OE$86,$B103,EE$6:EE$86)</f>
        <v>0</v>
      </c>
      <c r="EF103" s="8">
        <f>SUMIF($OE$6:$OE$86,$B103,EF$6:EF$86)</f>
        <v>0</v>
      </c>
      <c r="EG103" s="8">
        <f>SUMIF($OE$6:$OE$86,$B103,EG$6:EG$86)</f>
        <v>0</v>
      </c>
      <c r="EH103" s="8">
        <f>SUMIF($OE$6:$OE$86,$B103,EH$6:EH$86)</f>
        <v>0</v>
      </c>
      <c r="EI103" s="8">
        <f>SUMIF($OE$6:$OE$86,$B103,EI$6:EI$86)</f>
        <v>0</v>
      </c>
      <c r="EJ103" s="8">
        <f>SUMIF($OE$6:$OE$86,$B103,EJ$6:EJ$86)</f>
        <v>0</v>
      </c>
      <c r="EK103" s="8">
        <f>SUMIF($OE$6:$OE$86,$B103,EK$6:EK$86)</f>
        <v>0</v>
      </c>
      <c r="EL103" s="8">
        <f>SUMIF($OE$6:$OE$86,$B103,EL$6:EL$86)</f>
        <v>0</v>
      </c>
      <c r="EM103" s="8">
        <f>SUMIF($OE$6:$OE$86,$B103,EM$6:EM$86)</f>
        <v>0</v>
      </c>
      <c r="EN103" s="8">
        <f>SUMIF($OE$6:$OE$86,$B103,EN$6:EN$86)</f>
        <v>0</v>
      </c>
      <c r="EO103" s="8">
        <f>SUMIF($OE$6:$OE$86,$B103,EO$6:EO$86)</f>
        <v>0</v>
      </c>
      <c r="EP103" s="8">
        <f>SUMIF($OE$6:$OE$86,$B103,EP$6:EP$86)</f>
        <v>0</v>
      </c>
      <c r="EQ103" s="8">
        <f>SUMIF($OE$6:$OE$86,$B103,EQ$6:EQ$86)</f>
        <v>0</v>
      </c>
      <c r="ER103" s="8">
        <f>SUMIF($OE$6:$OE$86,$B103,ER$6:ER$86)</f>
        <v>0</v>
      </c>
      <c r="ES103" s="8">
        <f>SUMIF($OE$6:$OE$86,$B103,ES$6:ES$86)</f>
        <v>0</v>
      </c>
      <c r="ET103" s="8">
        <f>SUMIF($OE$6:$OE$86,$B103,ET$6:ET$86)</f>
        <v>0</v>
      </c>
      <c r="EU103" s="8">
        <f>SUMIF($OE$6:$OE$86,$B103,EU$6:EU$86)</f>
        <v>0</v>
      </c>
      <c r="EV103" s="8">
        <f>SUMIF($OE$6:$OE$86,$B103,EV$6:EV$86)</f>
        <v>0</v>
      </c>
      <c r="EW103" s="8">
        <f>SUMIF($OE$6:$OE$86,$B103,EW$6:EW$86)</f>
        <v>0</v>
      </c>
      <c r="EX103" s="8">
        <f>SUMIF($OE$6:$OE$86,$B103,EX$6:EX$86)</f>
        <v>0</v>
      </c>
      <c r="EY103" s="8">
        <f>SUMIF($OE$6:$OE$86,$B103,EY$6:EY$86)</f>
        <v>0</v>
      </c>
      <c r="EZ103" s="8">
        <f>SUMIF($OE$6:$OE$86,$B103,EZ$6:EZ$86)</f>
        <v>0</v>
      </c>
      <c r="FA103" s="8">
        <f>SUMIF($OE$6:$OE$86,$B103,FA$6:FA$86)</f>
        <v>0</v>
      </c>
      <c r="FB103" s="8">
        <f>SUMIF($OE$6:$OE$86,$B103,FB$6:FB$86)</f>
        <v>0</v>
      </c>
      <c r="FC103" s="8">
        <f>SUMIF($OE$6:$OE$86,$B103,FC$6:FC$86)</f>
        <v>0</v>
      </c>
      <c r="FD103" s="8">
        <f>SUMIF($OE$6:$OE$86,$B103,FD$6:FD$86)</f>
        <v>0</v>
      </c>
      <c r="FE103" s="8">
        <f>SUMIF($OE$6:$OE$86,$B103,FE$6:FE$86)</f>
        <v>0</v>
      </c>
      <c r="FF103" s="8">
        <f>SUMIF($OE$6:$OE$86,$B103,FF$6:FF$86)</f>
        <v>0</v>
      </c>
      <c r="FG103" s="8">
        <f>SUMIF($OE$6:$OE$86,$B103,FG$6:FG$86)</f>
        <v>0</v>
      </c>
      <c r="FH103" s="8">
        <f>SUMIF($OE$6:$OE$86,$B103,FH$6:FH$86)</f>
        <v>0</v>
      </c>
      <c r="FI103" s="8">
        <f>SUMIF($OE$6:$OE$86,$B103,FI$6:FI$86)</f>
        <v>0</v>
      </c>
      <c r="FJ103" s="8">
        <f>SUMIF($OE$6:$OE$86,$B103,FJ$6:FJ$86)</f>
        <v>0</v>
      </c>
      <c r="FK103" s="8">
        <f>SUMIF($OE$6:$OE$86,$B103,FK$6:FK$86)</f>
        <v>0</v>
      </c>
      <c r="FL103" s="8">
        <f>SUMIF($OE$6:$OE$86,$B103,FL$6:FL$86)</f>
        <v>0</v>
      </c>
      <c r="FM103" s="8">
        <f>SUMIF($OE$6:$OE$86,$B103,FM$6:FM$86)</f>
        <v>0</v>
      </c>
      <c r="FN103" s="8">
        <f>SUMIF($OE$6:$OE$86,$B103,FN$6:FN$86)</f>
        <v>0</v>
      </c>
      <c r="FO103" s="8">
        <f>SUMIF($OE$6:$OE$86,$B103,FO$6:FO$86)</f>
        <v>0</v>
      </c>
      <c r="FP103" s="8">
        <f>SUMIF($OE$6:$OE$86,$B103,FP$6:FP$86)</f>
        <v>0</v>
      </c>
      <c r="FQ103" s="8">
        <f>SUMIF($OE$6:$OE$86,$B103,FQ$6:FQ$86)</f>
        <v>0</v>
      </c>
      <c r="FR103" s="8">
        <f>SUMIF($OE$6:$OE$86,$B103,FR$6:FR$86)</f>
        <v>0</v>
      </c>
      <c r="FS103" s="8">
        <f>SUMIF($OE$6:$OE$86,$B103,FS$6:FS$86)</f>
        <v>0</v>
      </c>
      <c r="FT103" s="8">
        <f>SUMIF($OE$6:$OE$86,$B103,FT$6:FT$86)</f>
        <v>0</v>
      </c>
      <c r="FU103" s="8">
        <f>SUMIF($OE$6:$OE$86,$B103,FU$6:FU$86)</f>
        <v>0</v>
      </c>
      <c r="FV103" s="8">
        <f>SUMIF($OE$6:$OE$86,$B103,FV$6:FV$86)</f>
        <v>0</v>
      </c>
      <c r="FW103" s="8">
        <f>SUMIF($OE$6:$OE$86,$B103,FW$6:FW$86)</f>
        <v>0</v>
      </c>
      <c r="FX103" s="8">
        <f>SUMIF($OE$6:$OE$86,$B103,FX$6:FX$86)</f>
        <v>0</v>
      </c>
      <c r="FY103" s="8">
        <f>SUMIF($OE$6:$OE$86,$B103,FY$6:FY$86)</f>
        <v>0</v>
      </c>
      <c r="FZ103" s="8">
        <f>SUMIF($OE$6:$OE$86,$B103,FZ$6:FZ$86)</f>
        <v>0</v>
      </c>
      <c r="GA103" s="8">
        <f>SUMIF($OE$6:$OE$86,$B103,GA$6:GA$86)</f>
        <v>0</v>
      </c>
      <c r="GB103" s="8">
        <f>SUMIF($OE$6:$OE$86,$B103,GB$6:GB$86)</f>
        <v>0</v>
      </c>
      <c r="GC103" s="8">
        <f>SUMIF($OE$6:$OE$86,$B103,GC$6:GC$86)</f>
        <v>0</v>
      </c>
      <c r="GD103" s="8">
        <f>SUMIF($OE$6:$OE$86,$B103,GD$6:GD$86)</f>
        <v>0</v>
      </c>
      <c r="GE103" s="8">
        <f>SUMIF($OE$6:$OE$86,$B103,GE$6:GE$86)</f>
        <v>0</v>
      </c>
      <c r="GF103" s="8">
        <f>SUMIF($OE$6:$OE$86,$B103,GF$6:GF$86)</f>
        <v>0</v>
      </c>
      <c r="GG103" s="8">
        <f>SUMIF($OE$6:$OE$86,$B103,GG$6:GG$86)</f>
        <v>0</v>
      </c>
      <c r="GH103" s="8">
        <f>SUMIF($OE$6:$OE$86,$B103,GH$6:GH$86)</f>
        <v>0</v>
      </c>
      <c r="GI103" s="8">
        <f>SUMIF($OE$6:$OE$86,$B103,GI$6:GI$86)</f>
        <v>0</v>
      </c>
      <c r="GJ103" s="8">
        <f>SUMIF($OE$6:$OE$86,$B103,GJ$6:GJ$86)</f>
        <v>0</v>
      </c>
      <c r="GK103" s="8">
        <f>SUMIF($OE$6:$OE$86,$B103,GK$6:GK$86)</f>
        <v>0</v>
      </c>
      <c r="GL103" s="8">
        <f>SUMIF($OE$6:$OE$86,$B103,GL$6:GL$86)</f>
        <v>0</v>
      </c>
      <c r="GM103" s="8">
        <f>SUMIF($OE$6:$OE$86,$B103,GM$6:GM$86)</f>
        <v>0</v>
      </c>
      <c r="GN103" s="8">
        <f>SUMIF($OE$6:$OE$86,$B103,GN$6:GN$86)</f>
        <v>0</v>
      </c>
      <c r="GO103" s="8">
        <f>SUMIF($OE$6:$OE$86,$B103,GO$6:GO$86)</f>
        <v>0</v>
      </c>
      <c r="GP103" s="8">
        <f>SUMIF($OE$6:$OE$86,$B103,GP$6:GP$86)</f>
        <v>0</v>
      </c>
      <c r="GQ103" s="8">
        <f>SUMIF($OE$6:$OE$86,$B103,GQ$6:GQ$86)</f>
        <v>0</v>
      </c>
      <c r="GR103" s="8">
        <f>SUMIF($OE$6:$OE$86,$B103,GR$6:GR$86)</f>
        <v>0</v>
      </c>
      <c r="GS103" s="8">
        <f>SUMIF($OE$6:$OE$86,$B103,GS$6:GS$86)</f>
        <v>0</v>
      </c>
      <c r="GT103" s="8">
        <f>SUMIF($OE$6:$OE$86,$B103,GT$6:GT$86)</f>
        <v>0</v>
      </c>
      <c r="GU103" s="8">
        <f>SUMIF($OE$6:$OE$86,$B103,GU$6:GU$86)</f>
        <v>0</v>
      </c>
      <c r="GV103" s="8">
        <f>SUMIF($OE$6:$OE$86,$B103,GV$6:GV$86)</f>
        <v>0</v>
      </c>
      <c r="GW103" s="8">
        <f>SUMIF($OE$6:$OE$86,$B103,GW$6:GW$86)</f>
        <v>0</v>
      </c>
      <c r="GX103" s="8">
        <f>SUMIF($OE$6:$OE$86,$B103,GX$6:GX$86)</f>
        <v>0</v>
      </c>
      <c r="GY103" s="8">
        <f>SUMIF($OE$6:$OE$86,$B103,GY$6:GY$86)</f>
        <v>0</v>
      </c>
      <c r="GZ103" s="8">
        <f>SUMIF($OE$6:$OE$86,$B103,GZ$6:GZ$86)</f>
        <v>0</v>
      </c>
      <c r="HA103" s="8">
        <f>SUMIF($OE$6:$OE$86,$B103,HA$6:HA$86)</f>
        <v>0</v>
      </c>
      <c r="HB103" s="8">
        <f>SUMIF($OE$6:$OE$86,$B103,HB$6:HB$86)</f>
        <v>0</v>
      </c>
      <c r="HC103" s="8">
        <f>SUMIF($OE$6:$OE$86,$B103,HC$6:HC$86)</f>
        <v>0</v>
      </c>
      <c r="HD103" s="8">
        <f>SUMIF($OE$6:$OE$86,$B103,HD$6:HD$86)</f>
        <v>0</v>
      </c>
      <c r="HE103" s="8">
        <f>SUMIF($OE$6:$OE$86,$B103,HE$6:HE$86)</f>
        <v>0</v>
      </c>
      <c r="HF103" s="8">
        <f>SUMIF($OE$6:$OE$86,$B103,HF$6:HF$86)</f>
        <v>0</v>
      </c>
      <c r="HG103" s="8">
        <f>SUMIF($OE$6:$OE$86,$B103,HG$6:HG$86)</f>
        <v>0</v>
      </c>
      <c r="HH103" s="8">
        <f>SUMIF($OE$6:$OE$86,$B103,HH$6:HH$86)</f>
        <v>0</v>
      </c>
      <c r="HI103" s="8">
        <f>SUMIF($OE$6:$OE$86,$B103,HI$6:HI$86)</f>
        <v>0</v>
      </c>
      <c r="HJ103" s="8">
        <f>SUMIF($OE$6:$OE$86,$B103,HJ$6:HJ$86)</f>
        <v>0</v>
      </c>
      <c r="HK103" s="8">
        <f>SUMIF($OE$6:$OE$86,$B103,HK$6:HK$86)</f>
        <v>0</v>
      </c>
      <c r="HL103" s="8">
        <f>SUMIF($OE$6:$OE$86,$B103,HL$6:HL$86)</f>
        <v>0</v>
      </c>
      <c r="HM103" s="8">
        <f>SUMIF($OE$6:$OE$86,$B103,HM$6:HM$86)</f>
        <v>0</v>
      </c>
      <c r="HN103" s="8">
        <f>SUMIF($OE$6:$OE$86,$B103,HN$6:HN$86)</f>
        <v>0</v>
      </c>
      <c r="HO103" s="8">
        <f>SUMIF($OE$6:$OE$86,$B103,HO$6:HO$86)</f>
        <v>0</v>
      </c>
      <c r="HP103" s="8">
        <f>SUMIF($OE$6:$OE$86,$B103,HP$6:HP$86)</f>
        <v>0</v>
      </c>
      <c r="HQ103" s="8">
        <f>SUMIF($OE$6:$OE$86,$B103,HQ$6:HQ$86)</f>
        <v>0</v>
      </c>
      <c r="HR103" s="8">
        <f>SUMIF($OE$6:$OE$86,$B103,HR$6:HR$86)</f>
        <v>0</v>
      </c>
      <c r="HS103" s="8">
        <f>SUMIF($OE$6:$OE$86,$B103,HS$6:HS$86)</f>
        <v>0</v>
      </c>
      <c r="HT103" s="8">
        <f>SUMIF($OE$6:$OE$86,$B103,HT$6:HT$86)</f>
        <v>0</v>
      </c>
      <c r="HU103" s="8">
        <f>SUMIF($OE$6:$OE$86,$B103,HU$6:HU$86)</f>
        <v>0</v>
      </c>
      <c r="HV103" s="8">
        <f>SUMIF($OE$6:$OE$86,$B103,HV$6:HV$86)</f>
        <v>0</v>
      </c>
      <c r="HW103" s="8">
        <f>SUMIF($OE$6:$OE$86,$B103,HW$6:HW$86)</f>
        <v>0</v>
      </c>
      <c r="HX103" s="8">
        <f>SUMIF($OE$6:$OE$86,$B103,HX$6:HX$86)</f>
        <v>0</v>
      </c>
      <c r="HY103" s="8">
        <f>SUMIF($OE$6:$OE$86,$B103,HY$6:HY$86)</f>
        <v>0</v>
      </c>
      <c r="HZ103" s="8">
        <f>SUMIF($OE$6:$OE$86,$B103,HZ$6:HZ$86)</f>
        <v>0</v>
      </c>
      <c r="IA103" s="8">
        <f>SUMIF($OE$6:$OE$86,$B103,IA$6:IA$86)</f>
        <v>0</v>
      </c>
      <c r="IB103" s="8">
        <f>SUMIF($OE$6:$OE$86,$B103,IB$6:IB$86)</f>
        <v>0</v>
      </c>
      <c r="IC103" s="8">
        <f>SUMIF($OE$6:$OE$86,$B103,IC$6:IC$86)</f>
        <v>0</v>
      </c>
      <c r="ID103" s="8">
        <f>SUMIF($OE$6:$OE$86,$B103,ID$6:ID$86)</f>
        <v>0</v>
      </c>
      <c r="IE103" s="8">
        <f>SUMIF($OE$6:$OE$86,$B103,IE$6:IE$86)</f>
        <v>0</v>
      </c>
      <c r="IF103" s="8">
        <f>SUMIF($OE$6:$OE$86,$B103,IF$6:IF$86)</f>
        <v>0</v>
      </c>
      <c r="IG103" s="8">
        <f>SUMIF($OE$6:$OE$86,$B103,IG$6:IG$86)</f>
        <v>0</v>
      </c>
      <c r="IH103" s="8">
        <f>SUMIF($OE$6:$OE$86,$B103,IH$6:IH$86)</f>
        <v>0</v>
      </c>
      <c r="II103" s="8">
        <f>SUMIF($OE$6:$OE$86,$B103,II$6:II$86)</f>
        <v>0</v>
      </c>
      <c r="IJ103" s="8">
        <f>SUMIF($OE$6:$OE$86,$B103,IJ$6:IJ$86)</f>
        <v>0</v>
      </c>
      <c r="IK103" s="8">
        <f>SUMIF($OE$6:$OE$86,$B103,IK$6:IK$86)</f>
        <v>0</v>
      </c>
      <c r="IL103" s="8">
        <f>SUMIF($OE$6:$OE$86,$B103,IL$6:IL$86)</f>
        <v>0</v>
      </c>
      <c r="IM103" s="8">
        <f>SUMIF($OE$6:$OE$86,$B103,IM$6:IM$86)</f>
        <v>0</v>
      </c>
      <c r="IN103" s="8">
        <f>SUMIF($OE$6:$OE$86,$B103,IN$6:IN$86)</f>
        <v>0</v>
      </c>
      <c r="IO103" s="8">
        <f>SUMIF($OE$6:$OE$86,$B103,IO$6:IO$86)</f>
        <v>0</v>
      </c>
      <c r="IP103" s="8">
        <f>SUMIF($OE$6:$OE$86,$B103,IP$6:IP$86)</f>
        <v>0</v>
      </c>
      <c r="IQ103" s="8">
        <f>SUMIF($OE$6:$OE$86,$B103,IQ$6:IQ$86)</f>
        <v>0</v>
      </c>
      <c r="IR103" s="8">
        <f>SUMIF($OE$6:$OE$86,$B103,IR$6:IR$86)</f>
        <v>0</v>
      </c>
      <c r="IS103" s="8">
        <f>SUMIF($OE$6:$OE$86,$B103,IS$6:IS$86)</f>
        <v>0</v>
      </c>
      <c r="IT103" s="8">
        <f>SUMIF($OE$6:$OE$86,$B103,IT$6:IT$86)</f>
        <v>0</v>
      </c>
      <c r="IU103" s="8">
        <f>SUMIF($OE$6:$OE$86,$B103,IU$6:IU$86)</f>
        <v>0</v>
      </c>
      <c r="IV103" s="8">
        <f>SUMIF($OE$6:$OE$86,$B103,IV$6:IV$86)</f>
        <v>0</v>
      </c>
      <c r="IW103" s="8">
        <f>SUMIF($OE$6:$OE$86,$B103,IW$6:IW$86)</f>
        <v>0</v>
      </c>
      <c r="IX103" s="8">
        <f>SUMIF($OE$6:$OE$86,$B103,IX$6:IX$86)</f>
        <v>0</v>
      </c>
      <c r="IY103" s="8">
        <f>SUMIF($OE$6:$OE$86,$B103,IY$6:IY$86)</f>
        <v>0</v>
      </c>
      <c r="IZ103" s="8">
        <f>SUMIF($OE$6:$OE$86,$B103,IZ$6:IZ$86)</f>
        <v>0</v>
      </c>
      <c r="JA103" s="8">
        <f>SUMIF($OE$6:$OE$86,$B103,JA$6:JA$86)</f>
        <v>0</v>
      </c>
      <c r="JB103" s="8">
        <f>SUMIF($OE$6:$OE$86,$B103,JB$6:JB$86)</f>
        <v>0</v>
      </c>
      <c r="JC103" s="8">
        <f>SUMIF($OE$6:$OE$86,$B103,JC$6:JC$86)</f>
        <v>0</v>
      </c>
      <c r="JD103" s="8">
        <f>SUMIF($OE$6:$OE$86,$B103,JD$6:JD$86)</f>
        <v>0</v>
      </c>
      <c r="JE103" s="8">
        <f>SUMIF($OE$6:$OE$86,$B103,JE$6:JE$86)</f>
        <v>0</v>
      </c>
      <c r="JF103" s="8">
        <f>SUMIF($OE$6:$OE$86,$B103,JF$6:JF$86)</f>
        <v>0</v>
      </c>
      <c r="JG103" s="8">
        <f>SUMIF($OE$6:$OE$86,$B103,JG$6:JG$86)</f>
        <v>0</v>
      </c>
      <c r="JH103" s="8">
        <f>SUMIF($OE$6:$OE$86,$B103,JH$6:JH$86)</f>
        <v>0</v>
      </c>
      <c r="JI103" s="8">
        <f>SUMIF($OE$6:$OE$86,$B103,JI$6:JI$86)</f>
        <v>0</v>
      </c>
      <c r="JJ103" s="8">
        <f>SUMIF($OE$6:$OE$86,$B103,JJ$6:JJ$86)</f>
        <v>0</v>
      </c>
      <c r="JK103" s="8">
        <f>SUMIF($OE$6:$OE$86,$B103,JK$6:JK$86)</f>
        <v>0</v>
      </c>
      <c r="JL103" s="8">
        <f>SUMIF($OE$6:$OE$86,$B103,JL$6:JL$86)</f>
        <v>0</v>
      </c>
      <c r="JM103" s="8">
        <f>SUMIF($OE$6:$OE$86,$B103,JM$6:JM$86)</f>
        <v>0</v>
      </c>
      <c r="JN103" s="8">
        <f>SUMIF($OE$6:$OE$86,$B103,JN$6:JN$86)</f>
        <v>0</v>
      </c>
      <c r="JO103" s="8">
        <f>SUMIF($OE$6:$OE$86,$B103,JO$6:JO$86)</f>
        <v>0</v>
      </c>
      <c r="JP103" s="8">
        <f>SUMIF($OE$6:$OE$86,$B103,JP$6:JP$86)</f>
        <v>0</v>
      </c>
      <c r="JQ103" s="8">
        <f>SUMIF($OE$6:$OE$86,$B103,JQ$6:JQ$86)</f>
        <v>0</v>
      </c>
      <c r="JR103" s="8">
        <f>SUMIF($OE$6:$OE$86,$B103,JR$6:JR$86)</f>
        <v>0</v>
      </c>
      <c r="JS103" s="8">
        <f>SUMIF($OE$6:$OE$86,$B103,JS$6:JS$86)</f>
        <v>0</v>
      </c>
      <c r="JT103" s="8">
        <f>SUMIF($OE$6:$OE$86,$B103,JT$6:JT$86)</f>
        <v>0</v>
      </c>
      <c r="JU103" s="8">
        <f>SUMIF($OE$6:$OE$86,$B103,JU$6:JU$86)</f>
        <v>0</v>
      </c>
      <c r="JV103" s="8">
        <f>SUMIF($OE$6:$OE$86,$B103,JV$6:JV$86)</f>
        <v>0</v>
      </c>
      <c r="JW103" s="8">
        <f>SUMIF($OE$6:$OE$86,$B103,JW$6:JW$86)</f>
        <v>0</v>
      </c>
      <c r="JX103" s="8">
        <f>SUMIF($OE$6:$OE$86,$B103,JX$6:JX$86)</f>
        <v>0</v>
      </c>
      <c r="JY103" s="8">
        <f>SUMIF($OE$6:$OE$86,$B103,JY$6:JY$86)</f>
        <v>0</v>
      </c>
      <c r="JZ103" s="8">
        <f>SUMIF($OE$6:$OE$86,$B103,JZ$6:JZ$86)</f>
        <v>0</v>
      </c>
      <c r="KA103" s="8">
        <f>SUMIF($OE$6:$OE$86,$B103,KA$6:KA$86)</f>
        <v>0</v>
      </c>
      <c r="KB103" s="8">
        <f>SUMIF($OE$6:$OE$86,$B103,KB$6:KB$86)</f>
        <v>0</v>
      </c>
      <c r="KC103" s="8">
        <f>SUMIF($OE$6:$OE$86,$B103,KC$6:KC$86)</f>
        <v>0</v>
      </c>
      <c r="KD103" s="8">
        <f>SUMIF($OE$6:$OE$86,$B103,KD$6:KD$86)</f>
        <v>0</v>
      </c>
      <c r="KE103" s="8">
        <f>SUMIF($OE$6:$OE$86,$B103,KE$6:KE$86)</f>
        <v>0</v>
      </c>
      <c r="KF103" s="8">
        <f>SUMIF($OE$6:$OE$86,$B103,KF$6:KF$86)</f>
        <v>0</v>
      </c>
      <c r="KG103" s="8">
        <f>SUMIF($OE$6:$OE$86,$B103,KG$6:KG$86)</f>
        <v>0</v>
      </c>
      <c r="KH103" s="8">
        <f>SUMIF($OE$6:$OE$86,$B103,KH$6:KH$86)</f>
        <v>0</v>
      </c>
      <c r="KI103" s="8">
        <f>SUMIF($OE$6:$OE$86,$B103,KI$6:KI$86)</f>
        <v>0</v>
      </c>
      <c r="KJ103" s="8">
        <f>SUMIF($OE$6:$OE$86,$B103,KJ$6:KJ$86)</f>
        <v>0</v>
      </c>
      <c r="KK103" s="8">
        <f>SUMIF($OE$6:$OE$86,$B103,KK$6:KK$86)</f>
        <v>0</v>
      </c>
      <c r="KL103" s="8">
        <f>SUMIF($OE$6:$OE$86,$B103,KL$6:KL$86)</f>
        <v>0</v>
      </c>
      <c r="KM103" s="8">
        <f>SUMIF($OE$6:$OE$86,$B103,KM$6:KM$86)</f>
        <v>0</v>
      </c>
      <c r="KN103" s="8">
        <f>SUMIF($OE$6:$OE$86,$B103,KN$6:KN$86)</f>
        <v>0</v>
      </c>
      <c r="KO103" s="8">
        <f>SUMIF($OE$6:$OE$86,$B103,KO$6:KO$86)</f>
        <v>0</v>
      </c>
      <c r="KP103" s="8">
        <f>SUMIF($OE$6:$OE$86,$B103,KP$6:KP$86)</f>
        <v>0</v>
      </c>
      <c r="KQ103" s="8">
        <f>SUMIF($OE$6:$OE$86,$B103,KQ$6:KQ$86)</f>
        <v>0</v>
      </c>
      <c r="KR103" s="8">
        <f>SUMIF($OE$6:$OE$86,$B103,KR$6:KR$86)</f>
        <v>0</v>
      </c>
      <c r="KS103" s="8">
        <f>SUMIF($OE$6:$OE$86,$B103,KS$6:KS$86)</f>
        <v>0</v>
      </c>
      <c r="KT103" s="8">
        <f>SUMIF($OE$6:$OE$86,$B103,KT$6:KT$86)</f>
        <v>0</v>
      </c>
      <c r="KU103" s="8">
        <f>SUMIF($OE$6:$OE$86,$B103,KU$6:KU$86)</f>
        <v>0</v>
      </c>
      <c r="KV103" s="8">
        <f>SUMIF($OE$6:$OE$86,$B103,KV$6:KV$86)</f>
        <v>0</v>
      </c>
      <c r="KW103" s="8">
        <f>SUMIF($OE$6:$OE$86,$B103,KW$6:KW$86)</f>
        <v>0</v>
      </c>
      <c r="KX103" s="8">
        <f>SUMIF($OE$6:$OE$86,$B103,KX$6:KX$86)</f>
        <v>0</v>
      </c>
      <c r="KY103" s="8">
        <f>SUMIF($OE$6:$OE$86,$B103,KY$6:KY$86)</f>
        <v>0</v>
      </c>
      <c r="KZ103" s="8">
        <f>SUMIF($OE$6:$OE$86,$B103,KZ$6:KZ$86)</f>
        <v>0</v>
      </c>
      <c r="LA103" s="8">
        <f>SUMIF($OE$6:$OE$86,$B103,LA$6:LA$86)</f>
        <v>0</v>
      </c>
      <c r="LB103" s="8">
        <f>SUMIF($OE$6:$OE$86,$B103,LB$6:LB$86)</f>
        <v>0</v>
      </c>
      <c r="LC103" s="8">
        <f>SUMIF($OE$6:$OE$86,$B103,LC$6:LC$86)</f>
        <v>0</v>
      </c>
      <c r="LD103" s="8">
        <f>SUMIF($OE$6:$OE$86,$B103,LD$6:LD$86)</f>
        <v>0</v>
      </c>
      <c r="LE103" s="8">
        <f>SUMIF($OE$6:$OE$86,$B103,LE$6:LE$86)</f>
        <v>0</v>
      </c>
      <c r="LF103" s="8">
        <f>SUMIF($OE$6:$OE$86,$B103,LF$6:LF$86)</f>
        <v>0</v>
      </c>
      <c r="LG103" s="8">
        <f>SUMIF($OE$6:$OE$86,$B103,LG$6:LG$86)</f>
        <v>0</v>
      </c>
      <c r="LH103" s="8">
        <f>SUMIF($OE$6:$OE$86,$B103,LH$6:LH$86)</f>
        <v>0</v>
      </c>
      <c r="LI103" s="8">
        <f>SUMIF($OE$6:$OE$86,$B103,LI$6:LI$86)</f>
        <v>0</v>
      </c>
      <c r="LJ103" s="8">
        <f>SUMIF($OE$6:$OE$86,$B103,LJ$6:LJ$86)</f>
        <v>0</v>
      </c>
      <c r="LK103" s="8">
        <f>SUMIF($OE$6:$OE$86,$B103,LK$6:LK$86)</f>
        <v>0</v>
      </c>
      <c r="LL103" s="8">
        <f>SUMIF($OE$6:$OE$86,$B103,LL$6:LL$86)</f>
        <v>0</v>
      </c>
      <c r="LM103" s="8">
        <f>SUMIF($OE$6:$OE$86,$B103,LM$6:LM$86)</f>
        <v>0</v>
      </c>
      <c r="LN103" s="8">
        <f>SUMIF($OE$6:$OE$86,$B103,LN$6:LN$86)</f>
        <v>0</v>
      </c>
      <c r="LO103" s="8">
        <f>SUMIF($OE$6:$OE$86,$B103,LO$6:LO$86)</f>
        <v>0</v>
      </c>
      <c r="LP103" s="8">
        <f>SUMIF($OE$6:$OE$86,$B103,LP$6:LP$86)</f>
        <v>0</v>
      </c>
      <c r="LQ103" s="8">
        <f>SUMIF($OE$6:$OE$86,$B103,LQ$6:LQ$86)</f>
        <v>0</v>
      </c>
      <c r="LR103" s="8">
        <f>SUMIF($OE$6:$OE$86,$B103,LR$6:LR$86)</f>
        <v>0</v>
      </c>
      <c r="LS103" s="8">
        <f>SUMIF($OE$6:$OE$86,$B103,LS$6:LS$86)</f>
        <v>0</v>
      </c>
      <c r="LT103" s="8">
        <f>SUMIF($OE$6:$OE$86,$B103,LT$6:LT$86)</f>
        <v>0</v>
      </c>
      <c r="LU103" s="8">
        <f>SUMIF($OE$6:$OE$86,$B103,LU$6:LU$86)</f>
        <v>0</v>
      </c>
      <c r="LV103" s="8">
        <f>SUMIF($OE$6:$OE$86,$B103,LV$6:LV$86)</f>
        <v>0</v>
      </c>
      <c r="LW103" s="8">
        <f>SUMIF($OE$6:$OE$86,$B103,LW$6:LW$86)</f>
        <v>0</v>
      </c>
      <c r="LX103" s="8">
        <f>SUMIF($OE$6:$OE$86,$B103,LX$6:LX$86)</f>
        <v>0</v>
      </c>
      <c r="LY103" s="8">
        <f>SUMIF($OE$6:$OE$86,$B103,LY$6:LY$86)</f>
        <v>0</v>
      </c>
      <c r="LZ103" s="8">
        <f>SUMIF($OE$6:$OE$86,$B103,LZ$6:LZ$86)</f>
        <v>0</v>
      </c>
      <c r="MA103" s="8">
        <f>SUMIF($OE$6:$OE$86,$B103,MA$6:MA$86)</f>
        <v>0</v>
      </c>
      <c r="MB103" s="8">
        <f>SUMIF($OE$6:$OE$86,$B103,MB$6:MB$86)</f>
        <v>0</v>
      </c>
      <c r="MC103" s="8">
        <f>SUMIF($OE$6:$OE$86,$B103,MC$6:MC$86)</f>
        <v>0</v>
      </c>
      <c r="MD103" s="8">
        <f>SUMIF($OE$6:$OE$86,$B103,MD$6:MD$86)</f>
        <v>0</v>
      </c>
      <c r="ME103" s="8">
        <f>SUMIF($OE$6:$OE$86,$B103,ME$6:ME$86)</f>
        <v>0</v>
      </c>
      <c r="MF103" s="8">
        <f>SUMIF($OE$6:$OE$86,$B103,MF$6:MF$86)</f>
        <v>0</v>
      </c>
      <c r="MG103" s="8">
        <f>SUMIF($OE$6:$OE$86,$B103,MG$6:MG$86)</f>
        <v>0</v>
      </c>
      <c r="MH103" s="8">
        <f>SUMIF($OE$6:$OE$86,$B103,MH$6:MH$86)</f>
        <v>0</v>
      </c>
      <c r="MI103" s="8">
        <f>SUMIF($OE$6:$OE$86,$B103,MI$6:MI$86)</f>
        <v>0</v>
      </c>
      <c r="MJ103" s="8">
        <f>SUMIF($OE$6:$OE$86,$B103,MJ$6:MJ$86)</f>
        <v>0</v>
      </c>
      <c r="MK103" s="8">
        <f>SUMIF($OE$6:$OE$86,$B103,MK$6:MK$86)</f>
        <v>0</v>
      </c>
      <c r="ML103" s="8">
        <f>SUMIF($OE$6:$OE$86,$B103,ML$6:ML$86)</f>
        <v>0</v>
      </c>
      <c r="MM103" s="8">
        <f>SUMIF($OE$6:$OE$86,$B103,MM$6:MM$86)</f>
        <v>0</v>
      </c>
      <c r="MN103" s="8">
        <f>SUMIF($OE$6:$OE$86,$B103,MN$6:MN$86)</f>
        <v>0</v>
      </c>
      <c r="MO103" s="8">
        <f>SUMIF($OE$6:$OE$86,$B103,MO$6:MO$86)</f>
        <v>0</v>
      </c>
      <c r="MP103" s="8">
        <f>SUMIF($OE$6:$OE$86,$B103,MP$6:MP$86)</f>
        <v>0</v>
      </c>
      <c r="MQ103" s="8">
        <f>SUMIF($OE$6:$OE$86,$B103,MQ$6:MQ$86)</f>
        <v>0</v>
      </c>
      <c r="MR103" s="8">
        <f>SUMIF($OE$6:$OE$86,$B103,MR$6:MR$86)</f>
        <v>0</v>
      </c>
      <c r="MS103" s="8">
        <f>SUMIF($OE$6:$OE$86,$B103,MS$6:MS$86)</f>
        <v>0</v>
      </c>
      <c r="MT103" s="8">
        <f>SUMIF($OE$6:$OE$86,$B103,MT$6:MT$86)</f>
        <v>0</v>
      </c>
      <c r="MU103" s="8">
        <f>SUMIF($OE$6:$OE$86,$B103,MU$6:MU$86)</f>
        <v>0</v>
      </c>
      <c r="MV103" s="8">
        <f>SUMIF($OE$6:$OE$86,$B103,MV$6:MV$86)</f>
        <v>0</v>
      </c>
      <c r="MW103" s="8">
        <f>SUMIF($OE$6:$OE$86,$B103,MW$6:MW$86)</f>
        <v>0</v>
      </c>
      <c r="MX103" s="8">
        <f>SUMIF($OE$6:$OE$86,$B103,MX$6:MX$86)</f>
        <v>0</v>
      </c>
      <c r="MY103" s="8">
        <f>SUMIF($OE$6:$OE$86,$B103,MY$6:MY$86)</f>
        <v>0</v>
      </c>
      <c r="MZ103" s="8">
        <f>SUMIF($OE$6:$OE$86,$B103,MZ$6:MZ$86)</f>
        <v>0</v>
      </c>
      <c r="NA103" s="8">
        <f>SUMIF($OE$6:$OE$86,$B103,NA$6:NA$86)</f>
        <v>0</v>
      </c>
      <c r="NB103" s="8">
        <f>SUMIF($OE$6:$OE$86,$B103,NB$6:NB$86)</f>
        <v>0</v>
      </c>
      <c r="NC103" s="8">
        <f>SUMIF($OE$6:$OE$86,$B103,NC$6:NC$86)</f>
        <v>0</v>
      </c>
      <c r="ND103" s="8">
        <f>SUMIF($OE$6:$OE$86,$B103,ND$6:ND$86)</f>
        <v>0</v>
      </c>
      <c r="NE103" s="8">
        <f>SUMIF($OE$6:$OE$86,$B103,NE$6:NE$86)</f>
        <v>0</v>
      </c>
      <c r="NF103" s="8">
        <f>SUMIF($OE$6:$OE$86,$B103,NF$6:NF$86)</f>
        <v>0</v>
      </c>
      <c r="NG103" s="8">
        <f>SUMIF($OE$6:$OE$86,$B103,NG$6:NG$86)</f>
        <v>0</v>
      </c>
      <c r="NH103" s="8">
        <f>SUMIF($OE$6:$OE$86,$B103,NH$6:NH$86)</f>
        <v>0</v>
      </c>
      <c r="NI103" s="8">
        <f>SUMIF($OE$6:$OE$86,$B103,NI$6:NI$86)</f>
        <v>0</v>
      </c>
      <c r="NJ103" s="8">
        <f>SUMIF($OE$6:$OE$86,$B103,NJ$6:NJ$86)</f>
        <v>0</v>
      </c>
      <c r="NK103" s="8">
        <f>SUMIF($OE$6:$OE$86,$B103,NK$6:NK$86)</f>
        <v>0</v>
      </c>
      <c r="NL103" s="8">
        <f>SUMIF($OE$6:$OE$86,$B103,NL$6:NL$86)</f>
        <v>0</v>
      </c>
      <c r="NM103" s="8">
        <f>SUMIF($OE$6:$OE$86,$B103,NM$6:NM$86)</f>
        <v>0</v>
      </c>
      <c r="NN103" s="8">
        <f>SUMIF($OE$6:$OE$86,$B103,NN$6:NN$86)</f>
        <v>0</v>
      </c>
      <c r="NO103" s="8">
        <f>SUMIF($OE$6:$OE$86,$B103,NO$6:NO$86)</f>
        <v>0</v>
      </c>
      <c r="NP103" s="8">
        <f>SUMIF($OE$6:$OE$86,$B103,NP$6:NP$86)</f>
        <v>0</v>
      </c>
      <c r="NQ103" s="8">
        <f>SUMIF($OE$6:$OE$86,$B103,NQ$6:NQ$86)</f>
        <v>0</v>
      </c>
      <c r="NR103" s="8">
        <f>SUMIF($OE$6:$OE$86,$B103,NR$6:NR$86)</f>
        <v>0</v>
      </c>
      <c r="NS103" s="8">
        <f>SUMIF($OE$6:$OE$86,$B103,NS$6:NS$86)</f>
        <v>0</v>
      </c>
      <c r="NT103" s="8">
        <f>SUMIF($OE$6:$OE$86,$B103,NT$6:NT$86)</f>
        <v>0</v>
      </c>
      <c r="NU103" s="8">
        <f>SUMIF($OE$6:$OE$86,$B103,NU$6:NU$86)</f>
        <v>0</v>
      </c>
      <c r="NV103" s="8">
        <f>SUMIF($OE$6:$OE$86,$B103,NV$6:NV$86)</f>
        <v>0</v>
      </c>
      <c r="NW103" s="8">
        <f>SUMIF($OE$6:$OE$86,$B103,NW$6:NW$86)</f>
        <v>0</v>
      </c>
      <c r="NX103" s="8">
        <f>SUMIF($OE$6:$OE$86,$B103,NX$6:NX$86)</f>
        <v>0</v>
      </c>
      <c r="NY103" s="8">
        <f>SUMIF($OE$6:$OE$86,$B103,NY$6:NY$86)</f>
        <v>0</v>
      </c>
      <c r="NZ103" s="8">
        <f>SUMIF($OE$6:$OE$86,$B103,NZ$6:NZ$86)</f>
        <v>0</v>
      </c>
      <c r="OA103" s="8">
        <f>SUMIF($OE$6:$OE$86,$B103,OA$6:OA$86)</f>
        <v>0</v>
      </c>
    </row>
    <row r="104" spans="2:391" hidden="1" x14ac:dyDescent="0.2">
      <c r="B104" s="8" t="str">
        <f>'[48]Parameter 2020'!B26</f>
        <v>Pedan</v>
      </c>
      <c r="Z104" s="8">
        <f>SUMIF($OE$6:$OE$86,$B104,Z$6:Z$86)</f>
        <v>0</v>
      </c>
      <c r="AA104" s="8">
        <f>SUMIF($OE$6:$OE$86,$B104,AA$6:AA$86)</f>
        <v>0</v>
      </c>
      <c r="AB104" s="8">
        <f>SUMIF($OE$6:$OE$86,$B104,AB$6:AB$86)</f>
        <v>0</v>
      </c>
      <c r="AC104" s="8">
        <f>SUMIF($OE$6:$OE$86,$B104,AC$6:AC$86)</f>
        <v>0</v>
      </c>
      <c r="AD104" s="8">
        <f>SUMIF($OE$6:$OE$86,$B104,AD$6:AD$86)</f>
        <v>0</v>
      </c>
      <c r="AE104" s="8">
        <f>SUMIF($OE$6:$OE$86,$B104,AE$6:AE$86)</f>
        <v>0</v>
      </c>
      <c r="AF104" s="8">
        <f>SUMIF($OE$6:$OE$86,$B104,AF$6:AF$86)</f>
        <v>0</v>
      </c>
      <c r="AG104" s="8">
        <f>SUMIF($OE$6:$OE$86,$B104,AG$6:AG$86)</f>
        <v>0</v>
      </c>
      <c r="AH104" s="8">
        <f>SUMIF($OE$6:$OE$86,$B104,AH$6:AH$86)</f>
        <v>0</v>
      </c>
      <c r="AI104" s="8">
        <f>SUMIF($OE$6:$OE$86,$B104,AI$6:AI$86)</f>
        <v>0</v>
      </c>
      <c r="AJ104" s="8">
        <f>SUMIF($OE$6:$OE$86,$B104,AJ$6:AJ$86)</f>
        <v>0</v>
      </c>
      <c r="AK104" s="8">
        <f>SUMIF($OE$6:$OE$86,$B104,AK$6:AK$86)</f>
        <v>0</v>
      </c>
      <c r="AL104" s="8">
        <f>SUMIF($OE$6:$OE$86,$B104,AL$6:AL$86)</f>
        <v>0</v>
      </c>
      <c r="AM104" s="8">
        <f>SUMIF($OE$6:$OE$86,$B104,AM$6:AM$86)</f>
        <v>0</v>
      </c>
      <c r="AN104" s="8">
        <f>SUMIF($OE$6:$OE$86,$B104,AN$6:AN$86)</f>
        <v>0</v>
      </c>
      <c r="AO104" s="8">
        <f>SUMIF($OE$6:$OE$86,$B104,AO$6:AO$86)</f>
        <v>0</v>
      </c>
      <c r="AP104" s="8">
        <f>SUMIF($OE$6:$OE$86,$B104,AP$6:AP$86)</f>
        <v>0</v>
      </c>
      <c r="AQ104" s="8">
        <f>SUMIF($OE$6:$OE$86,$B104,AQ$6:AQ$86)</f>
        <v>0</v>
      </c>
      <c r="AR104" s="8">
        <f>SUMIF($OE$6:$OE$86,$B104,AR$6:AR$86)</f>
        <v>0</v>
      </c>
      <c r="AS104" s="8">
        <f>SUMIF($OE$6:$OE$86,$B104,AS$6:AS$86)</f>
        <v>0</v>
      </c>
      <c r="AT104" s="8">
        <f>SUMIF($OE$6:$OE$86,$B104,AT$6:AT$86)</f>
        <v>0</v>
      </c>
      <c r="AU104" s="8">
        <f>SUMIF($OE$6:$OE$86,$B104,AU$6:AU$86)</f>
        <v>0</v>
      </c>
      <c r="AV104" s="8">
        <f>SUMIF($OE$6:$OE$86,$B104,AV$6:AV$86)</f>
        <v>0</v>
      </c>
      <c r="AW104" s="8">
        <f>SUMIF($OE$6:$OE$86,$B104,AW$6:AW$86)</f>
        <v>0</v>
      </c>
      <c r="AX104" s="8">
        <f>SUMIF($OE$6:$OE$86,$B104,AX$6:AX$86)</f>
        <v>0</v>
      </c>
      <c r="AY104" s="8">
        <f>SUMIF($OE$6:$OE$86,$B104,AY$6:AY$86)</f>
        <v>0</v>
      </c>
      <c r="AZ104" s="8">
        <f>SUMIF($OE$6:$OE$86,$B104,AZ$6:AZ$86)</f>
        <v>0</v>
      </c>
      <c r="BA104" s="8">
        <f>SUMIF($OE$6:$OE$86,$B104,BA$6:BA$86)</f>
        <v>0</v>
      </c>
      <c r="BB104" s="8">
        <f>SUMIF($OE$6:$OE$86,$B104,BB$6:BB$86)</f>
        <v>0</v>
      </c>
      <c r="BC104" s="8">
        <f>SUMIF($OE$6:$OE$86,$B104,BC$6:BC$86)</f>
        <v>0</v>
      </c>
      <c r="BD104" s="8">
        <f>SUMIF($OE$6:$OE$86,$B104,BD$6:BD$86)</f>
        <v>0</v>
      </c>
      <c r="BE104" s="8">
        <f>SUMIF($OE$6:$OE$86,$B104,BE$6:BE$86)</f>
        <v>0</v>
      </c>
      <c r="BF104" s="8">
        <f>SUMIF($OE$6:$OE$86,$B104,BF$6:BF$86)</f>
        <v>0</v>
      </c>
      <c r="BG104" s="8">
        <f>SUMIF($OE$6:$OE$86,$B104,BG$6:BG$86)</f>
        <v>0</v>
      </c>
      <c r="BH104" s="8">
        <f>SUMIF($OE$6:$OE$86,$B104,BH$6:BH$86)</f>
        <v>0</v>
      </c>
      <c r="BI104" s="8">
        <f>SUMIF($OE$6:$OE$86,$B104,BI$6:BI$86)</f>
        <v>0</v>
      </c>
      <c r="BJ104" s="8">
        <f>SUMIF($OE$6:$OE$86,$B104,BJ$6:BJ$86)</f>
        <v>0</v>
      </c>
      <c r="BK104" s="8">
        <f>SUMIF($OE$6:$OE$86,$B104,BK$6:BK$86)</f>
        <v>0</v>
      </c>
      <c r="BL104" s="8">
        <f>SUMIF($OE$6:$OE$86,$B104,BL$6:BL$86)</f>
        <v>0</v>
      </c>
      <c r="BM104" s="8">
        <f>SUMIF($OE$6:$OE$86,$B104,BM$6:BM$86)</f>
        <v>0</v>
      </c>
      <c r="BN104" s="8">
        <f>SUMIF($OE$6:$OE$86,$B104,BN$6:BN$86)</f>
        <v>0</v>
      </c>
      <c r="BO104" s="8">
        <f>SUMIF($OE$6:$OE$86,$B104,BO$6:BO$86)</f>
        <v>0</v>
      </c>
      <c r="BP104" s="8">
        <f>SUMIF($OE$6:$OE$86,$B104,BP$6:BP$86)</f>
        <v>0</v>
      </c>
      <c r="BQ104" s="8">
        <f>SUMIF($OE$6:$OE$86,$B104,BQ$6:BQ$86)</f>
        <v>0</v>
      </c>
      <c r="BR104" s="8">
        <f>SUMIF($OE$6:$OE$86,$B104,BR$6:BR$86)</f>
        <v>0</v>
      </c>
      <c r="BS104" s="8">
        <f>SUMIF($OE$6:$OE$86,$B104,BS$6:BS$86)</f>
        <v>0</v>
      </c>
      <c r="BT104" s="8">
        <f>SUMIF($OE$6:$OE$86,$B104,BT$6:BT$86)</f>
        <v>0</v>
      </c>
      <c r="BU104" s="8">
        <f>SUMIF($OE$6:$OE$86,$B104,BU$6:BU$86)</f>
        <v>0</v>
      </c>
      <c r="BV104" s="8">
        <f>SUMIF($OE$6:$OE$86,$B104,BV$6:BV$86)</f>
        <v>0</v>
      </c>
      <c r="BW104" s="8">
        <f>SUMIF($OE$6:$OE$86,$B104,BW$6:BW$86)</f>
        <v>0</v>
      </c>
      <c r="BX104" s="8">
        <f>SUMIF($OE$6:$OE$86,$B104,BX$6:BX$86)</f>
        <v>0</v>
      </c>
      <c r="BY104" s="8">
        <f>SUMIF($OE$6:$OE$86,$B104,BY$6:BY$86)</f>
        <v>0</v>
      </c>
      <c r="BZ104" s="8">
        <f>SUMIF($OE$6:$OE$86,$B104,BZ$6:BZ$86)</f>
        <v>0</v>
      </c>
      <c r="CA104" s="8">
        <f>SUMIF($OE$6:$OE$86,$B104,CA$6:CA$86)</f>
        <v>0</v>
      </c>
      <c r="CB104" s="8">
        <f>SUMIF($OE$6:$OE$86,$B104,CB$6:CB$86)</f>
        <v>0</v>
      </c>
      <c r="CC104" s="8">
        <f>SUMIF($OE$6:$OE$86,$B104,CC$6:CC$86)</f>
        <v>0</v>
      </c>
      <c r="CD104" s="8">
        <f>SUMIF($OE$6:$OE$86,$B104,CD$6:CD$86)</f>
        <v>0</v>
      </c>
      <c r="CE104" s="8">
        <f>SUMIF($OE$6:$OE$86,$B104,CE$6:CE$86)</f>
        <v>0</v>
      </c>
      <c r="CF104" s="8">
        <f>SUMIF($OE$6:$OE$86,$B104,CF$6:CF$86)</f>
        <v>0</v>
      </c>
      <c r="CG104" s="8">
        <f>SUMIF($OE$6:$OE$86,$B104,CG$6:CG$86)</f>
        <v>0</v>
      </c>
      <c r="CH104" s="8">
        <f>SUMIF($OE$6:$OE$86,$B104,CH$6:CH$86)</f>
        <v>0</v>
      </c>
      <c r="CI104" s="8">
        <f>SUMIF($OE$6:$OE$86,$B104,CI$6:CI$86)</f>
        <v>0</v>
      </c>
      <c r="CJ104" s="8">
        <f>SUMIF($OE$6:$OE$86,$B104,CJ$6:CJ$86)</f>
        <v>0</v>
      </c>
      <c r="CK104" s="8">
        <f>SUMIF($OE$6:$OE$86,$B104,CK$6:CK$86)</f>
        <v>0</v>
      </c>
      <c r="CL104" s="8">
        <f>SUMIF($OE$6:$OE$86,$B104,CL$6:CL$86)</f>
        <v>0</v>
      </c>
      <c r="CM104" s="8">
        <f>SUMIF($OE$6:$OE$86,$B104,CM$6:CM$86)</f>
        <v>0</v>
      </c>
      <c r="CN104" s="8">
        <f>SUMIF($OE$6:$OE$86,$B104,CN$6:CN$86)</f>
        <v>0</v>
      </c>
      <c r="CO104" s="8">
        <f>SUMIF($OE$6:$OE$86,$B104,CO$6:CO$86)</f>
        <v>0</v>
      </c>
      <c r="CP104" s="8">
        <f>SUMIF($OE$6:$OE$86,$B104,CP$6:CP$86)</f>
        <v>0</v>
      </c>
      <c r="CQ104" s="8">
        <f>SUMIF($OE$6:$OE$86,$B104,CQ$6:CQ$86)</f>
        <v>0</v>
      </c>
      <c r="CR104" s="8">
        <f>SUMIF($OE$6:$OE$86,$B104,CR$6:CR$86)</f>
        <v>0</v>
      </c>
      <c r="CS104" s="8">
        <f>SUMIF($OE$6:$OE$86,$B104,CS$6:CS$86)</f>
        <v>0</v>
      </c>
      <c r="CT104" s="8">
        <f>SUMIF($OE$6:$OE$86,$B104,CT$6:CT$86)</f>
        <v>0</v>
      </c>
      <c r="CU104" s="8">
        <f>SUMIF($OE$6:$OE$86,$B104,CU$6:CU$86)</f>
        <v>0</v>
      </c>
      <c r="CV104" s="8">
        <f>SUMIF($OE$6:$OE$86,$B104,CV$6:CV$86)</f>
        <v>0</v>
      </c>
      <c r="CW104" s="8">
        <f>SUMIF($OE$6:$OE$86,$B104,CW$6:CW$86)</f>
        <v>0</v>
      </c>
      <c r="CX104" s="8">
        <f>SUMIF($OE$6:$OE$86,$B104,CX$6:CX$86)</f>
        <v>0</v>
      </c>
      <c r="CY104" s="8">
        <f>SUMIF($OE$6:$OE$86,$B104,CY$6:CY$86)</f>
        <v>0</v>
      </c>
      <c r="CZ104" s="8">
        <f>SUMIF($OE$6:$OE$86,$B104,CZ$6:CZ$86)</f>
        <v>0</v>
      </c>
      <c r="DA104" s="8">
        <f>SUMIF($OE$6:$OE$86,$B104,DA$6:DA$86)</f>
        <v>0</v>
      </c>
      <c r="DB104" s="8">
        <f>SUMIF($OE$6:$OE$86,$B104,DB$6:DB$86)</f>
        <v>0</v>
      </c>
      <c r="DC104" s="8">
        <f>SUMIF($OE$6:$OE$86,$B104,DC$6:DC$86)</f>
        <v>0</v>
      </c>
      <c r="DD104" s="8">
        <f>SUMIF($OE$6:$OE$86,$B104,DD$6:DD$86)</f>
        <v>0</v>
      </c>
      <c r="DE104" s="8">
        <f>SUMIF($OE$6:$OE$86,$B104,DE$6:DE$86)</f>
        <v>0</v>
      </c>
      <c r="DF104" s="8">
        <f>SUMIF($OE$6:$OE$86,$B104,DF$6:DF$86)</f>
        <v>0</v>
      </c>
      <c r="DG104" s="8">
        <f>SUMIF($OE$6:$OE$86,$B104,DG$6:DG$86)</f>
        <v>0</v>
      </c>
      <c r="DH104" s="8">
        <f>SUMIF($OE$6:$OE$86,$B104,DH$6:DH$86)</f>
        <v>0</v>
      </c>
      <c r="DI104" s="8">
        <f>SUMIF($OE$6:$OE$86,$B104,DI$6:DI$86)</f>
        <v>0</v>
      </c>
      <c r="DJ104" s="8">
        <f>SUMIF($OE$6:$OE$86,$B104,DJ$6:DJ$86)</f>
        <v>0</v>
      </c>
      <c r="DK104" s="8">
        <f>SUMIF($OE$6:$OE$86,$B104,DK$6:DK$86)</f>
        <v>0</v>
      </c>
      <c r="DL104" s="8">
        <f>SUMIF($OE$6:$OE$86,$B104,DL$6:DL$86)</f>
        <v>0</v>
      </c>
      <c r="DM104" s="8">
        <f>SUMIF($OE$6:$OE$86,$B104,DM$6:DM$86)</f>
        <v>0</v>
      </c>
      <c r="DN104" s="8">
        <f>SUMIF($OE$6:$OE$86,$B104,DN$6:DN$86)</f>
        <v>0</v>
      </c>
      <c r="DO104" s="8">
        <f>SUMIF($OE$6:$OE$86,$B104,DO$6:DO$86)</f>
        <v>0</v>
      </c>
      <c r="DP104" s="8">
        <f>SUMIF($OE$6:$OE$86,$B104,DP$6:DP$86)</f>
        <v>0</v>
      </c>
      <c r="DQ104" s="8">
        <f>SUMIF($OE$6:$OE$86,$B104,DQ$6:DQ$86)</f>
        <v>0</v>
      </c>
      <c r="DR104" s="8">
        <f>SUMIF($OE$6:$OE$86,$B104,DR$6:DR$86)</f>
        <v>0</v>
      </c>
      <c r="DS104" s="8">
        <f>SUMIF($OE$6:$OE$86,$B104,DS$6:DS$86)</f>
        <v>0</v>
      </c>
      <c r="DT104" s="8">
        <f>SUMIF($OE$6:$OE$86,$B104,DT$6:DT$86)</f>
        <v>0</v>
      </c>
      <c r="DU104" s="8">
        <f>SUMIF($OE$6:$OE$86,$B104,DU$6:DU$86)</f>
        <v>0</v>
      </c>
      <c r="DV104" s="8">
        <f>SUMIF($OE$6:$OE$86,$B104,DV$6:DV$86)</f>
        <v>0</v>
      </c>
      <c r="DW104" s="8">
        <f>SUMIF($OE$6:$OE$86,$B104,DW$6:DW$86)</f>
        <v>0</v>
      </c>
      <c r="DX104" s="8">
        <f>SUMIF($OE$6:$OE$86,$B104,DX$6:DX$86)</f>
        <v>0</v>
      </c>
      <c r="DY104" s="8">
        <f>SUMIF($OE$6:$OE$86,$B104,DY$6:DY$86)</f>
        <v>0</v>
      </c>
      <c r="DZ104" s="8">
        <f>SUMIF($OE$6:$OE$86,$B104,DZ$6:DZ$86)</f>
        <v>0</v>
      </c>
      <c r="EA104" s="8">
        <f>SUMIF($OE$6:$OE$86,$B104,EA$6:EA$86)</f>
        <v>0</v>
      </c>
      <c r="EB104" s="8">
        <f>SUMIF($OE$6:$OE$86,$B104,EB$6:EB$86)</f>
        <v>0</v>
      </c>
      <c r="EC104" s="8">
        <f>SUMIF($OE$6:$OE$86,$B104,EC$6:EC$86)</f>
        <v>0</v>
      </c>
      <c r="ED104" s="8">
        <f>SUMIF($OE$6:$OE$86,$B104,ED$6:ED$86)</f>
        <v>0</v>
      </c>
      <c r="EE104" s="8">
        <f>SUMIF($OE$6:$OE$86,$B104,EE$6:EE$86)</f>
        <v>0</v>
      </c>
      <c r="EF104" s="8">
        <f>SUMIF($OE$6:$OE$86,$B104,EF$6:EF$86)</f>
        <v>0</v>
      </c>
      <c r="EG104" s="8">
        <f>SUMIF($OE$6:$OE$86,$B104,EG$6:EG$86)</f>
        <v>0</v>
      </c>
      <c r="EH104" s="8">
        <f>SUMIF($OE$6:$OE$86,$B104,EH$6:EH$86)</f>
        <v>0</v>
      </c>
      <c r="EI104" s="8">
        <f>SUMIF($OE$6:$OE$86,$B104,EI$6:EI$86)</f>
        <v>0</v>
      </c>
      <c r="EJ104" s="8">
        <f>SUMIF($OE$6:$OE$86,$B104,EJ$6:EJ$86)</f>
        <v>0</v>
      </c>
      <c r="EK104" s="8">
        <f>SUMIF($OE$6:$OE$86,$B104,EK$6:EK$86)</f>
        <v>0</v>
      </c>
      <c r="EL104" s="8">
        <f>SUMIF($OE$6:$OE$86,$B104,EL$6:EL$86)</f>
        <v>0</v>
      </c>
      <c r="EM104" s="8">
        <f>SUMIF($OE$6:$OE$86,$B104,EM$6:EM$86)</f>
        <v>0</v>
      </c>
      <c r="EN104" s="8">
        <f>SUMIF($OE$6:$OE$86,$B104,EN$6:EN$86)</f>
        <v>0</v>
      </c>
      <c r="EO104" s="8">
        <f>SUMIF($OE$6:$OE$86,$B104,EO$6:EO$86)</f>
        <v>0</v>
      </c>
      <c r="EP104" s="8">
        <f>SUMIF($OE$6:$OE$86,$B104,EP$6:EP$86)</f>
        <v>0</v>
      </c>
      <c r="EQ104" s="8">
        <f>SUMIF($OE$6:$OE$86,$B104,EQ$6:EQ$86)</f>
        <v>0</v>
      </c>
      <c r="ER104" s="8">
        <f>SUMIF($OE$6:$OE$86,$B104,ER$6:ER$86)</f>
        <v>0</v>
      </c>
      <c r="ES104" s="8">
        <f>SUMIF($OE$6:$OE$86,$B104,ES$6:ES$86)</f>
        <v>0</v>
      </c>
      <c r="ET104" s="8">
        <f>SUMIF($OE$6:$OE$86,$B104,ET$6:ET$86)</f>
        <v>0</v>
      </c>
      <c r="EU104" s="8">
        <f>SUMIF($OE$6:$OE$86,$B104,EU$6:EU$86)</f>
        <v>0</v>
      </c>
      <c r="EV104" s="8">
        <f>SUMIF($OE$6:$OE$86,$B104,EV$6:EV$86)</f>
        <v>0</v>
      </c>
      <c r="EW104" s="8">
        <f>SUMIF($OE$6:$OE$86,$B104,EW$6:EW$86)</f>
        <v>0</v>
      </c>
      <c r="EX104" s="8">
        <f>SUMIF($OE$6:$OE$86,$B104,EX$6:EX$86)</f>
        <v>0</v>
      </c>
      <c r="EY104" s="8">
        <f>SUMIF($OE$6:$OE$86,$B104,EY$6:EY$86)</f>
        <v>0</v>
      </c>
      <c r="EZ104" s="8">
        <f>SUMIF($OE$6:$OE$86,$B104,EZ$6:EZ$86)</f>
        <v>0</v>
      </c>
      <c r="FA104" s="8">
        <f>SUMIF($OE$6:$OE$86,$B104,FA$6:FA$86)</f>
        <v>0</v>
      </c>
      <c r="FB104" s="8">
        <f>SUMIF($OE$6:$OE$86,$B104,FB$6:FB$86)</f>
        <v>0</v>
      </c>
      <c r="FC104" s="8">
        <f>SUMIF($OE$6:$OE$86,$B104,FC$6:FC$86)</f>
        <v>0</v>
      </c>
      <c r="FD104" s="8">
        <f>SUMIF($OE$6:$OE$86,$B104,FD$6:FD$86)</f>
        <v>0</v>
      </c>
      <c r="FE104" s="8">
        <f>SUMIF($OE$6:$OE$86,$B104,FE$6:FE$86)</f>
        <v>0</v>
      </c>
      <c r="FF104" s="8">
        <f>SUMIF($OE$6:$OE$86,$B104,FF$6:FF$86)</f>
        <v>0</v>
      </c>
      <c r="FG104" s="8">
        <f>SUMIF($OE$6:$OE$86,$B104,FG$6:FG$86)</f>
        <v>0</v>
      </c>
      <c r="FH104" s="8">
        <f>SUMIF($OE$6:$OE$86,$B104,FH$6:FH$86)</f>
        <v>0</v>
      </c>
      <c r="FI104" s="8">
        <f>SUMIF($OE$6:$OE$86,$B104,FI$6:FI$86)</f>
        <v>0</v>
      </c>
      <c r="FJ104" s="8">
        <f>SUMIF($OE$6:$OE$86,$B104,FJ$6:FJ$86)</f>
        <v>0</v>
      </c>
      <c r="FK104" s="8">
        <f>SUMIF($OE$6:$OE$86,$B104,FK$6:FK$86)</f>
        <v>0</v>
      </c>
      <c r="FL104" s="8">
        <f>SUMIF($OE$6:$OE$86,$B104,FL$6:FL$86)</f>
        <v>0</v>
      </c>
      <c r="FM104" s="8">
        <f>SUMIF($OE$6:$OE$86,$B104,FM$6:FM$86)</f>
        <v>0</v>
      </c>
      <c r="FN104" s="8">
        <f>SUMIF($OE$6:$OE$86,$B104,FN$6:FN$86)</f>
        <v>0</v>
      </c>
      <c r="FO104" s="8">
        <f>SUMIF($OE$6:$OE$86,$B104,FO$6:FO$86)</f>
        <v>0</v>
      </c>
      <c r="FP104" s="8">
        <f>SUMIF($OE$6:$OE$86,$B104,FP$6:FP$86)</f>
        <v>0</v>
      </c>
      <c r="FQ104" s="8">
        <f>SUMIF($OE$6:$OE$86,$B104,FQ$6:FQ$86)</f>
        <v>0</v>
      </c>
      <c r="FR104" s="8">
        <f>SUMIF($OE$6:$OE$86,$B104,FR$6:FR$86)</f>
        <v>0</v>
      </c>
      <c r="FS104" s="8">
        <f>SUMIF($OE$6:$OE$86,$B104,FS$6:FS$86)</f>
        <v>0</v>
      </c>
      <c r="FT104" s="8">
        <f>SUMIF($OE$6:$OE$86,$B104,FT$6:FT$86)</f>
        <v>0</v>
      </c>
      <c r="FU104" s="8">
        <f>SUMIF($OE$6:$OE$86,$B104,FU$6:FU$86)</f>
        <v>0</v>
      </c>
      <c r="FV104" s="8">
        <f>SUMIF($OE$6:$OE$86,$B104,FV$6:FV$86)</f>
        <v>0</v>
      </c>
      <c r="FW104" s="8">
        <f>SUMIF($OE$6:$OE$86,$B104,FW$6:FW$86)</f>
        <v>0</v>
      </c>
      <c r="FX104" s="8">
        <f>SUMIF($OE$6:$OE$86,$B104,FX$6:FX$86)</f>
        <v>0</v>
      </c>
      <c r="FY104" s="8">
        <f>SUMIF($OE$6:$OE$86,$B104,FY$6:FY$86)</f>
        <v>0</v>
      </c>
      <c r="FZ104" s="8">
        <f>SUMIF($OE$6:$OE$86,$B104,FZ$6:FZ$86)</f>
        <v>0</v>
      </c>
      <c r="GA104" s="8">
        <f>SUMIF($OE$6:$OE$86,$B104,GA$6:GA$86)</f>
        <v>0</v>
      </c>
      <c r="GB104" s="8">
        <f>SUMIF($OE$6:$OE$86,$B104,GB$6:GB$86)</f>
        <v>0</v>
      </c>
      <c r="GC104" s="8">
        <f>SUMIF($OE$6:$OE$86,$B104,GC$6:GC$86)</f>
        <v>0</v>
      </c>
      <c r="GD104" s="8">
        <f>SUMIF($OE$6:$OE$86,$B104,GD$6:GD$86)</f>
        <v>0</v>
      </c>
      <c r="GE104" s="8">
        <f>SUMIF($OE$6:$OE$86,$B104,GE$6:GE$86)</f>
        <v>0</v>
      </c>
      <c r="GF104" s="8">
        <f>SUMIF($OE$6:$OE$86,$B104,GF$6:GF$86)</f>
        <v>0</v>
      </c>
      <c r="GG104" s="8">
        <f>SUMIF($OE$6:$OE$86,$B104,GG$6:GG$86)</f>
        <v>0</v>
      </c>
      <c r="GH104" s="8">
        <f>SUMIF($OE$6:$OE$86,$B104,GH$6:GH$86)</f>
        <v>0</v>
      </c>
      <c r="GI104" s="8">
        <f>SUMIF($OE$6:$OE$86,$B104,GI$6:GI$86)</f>
        <v>0</v>
      </c>
      <c r="GJ104" s="8">
        <f>SUMIF($OE$6:$OE$86,$B104,GJ$6:GJ$86)</f>
        <v>0</v>
      </c>
      <c r="GK104" s="8">
        <f>SUMIF($OE$6:$OE$86,$B104,GK$6:GK$86)</f>
        <v>0</v>
      </c>
      <c r="GL104" s="8">
        <f>SUMIF($OE$6:$OE$86,$B104,GL$6:GL$86)</f>
        <v>0</v>
      </c>
      <c r="GM104" s="8">
        <f>SUMIF($OE$6:$OE$86,$B104,GM$6:GM$86)</f>
        <v>0</v>
      </c>
      <c r="GN104" s="8">
        <f>SUMIF($OE$6:$OE$86,$B104,GN$6:GN$86)</f>
        <v>0</v>
      </c>
      <c r="GO104" s="8">
        <f>SUMIF($OE$6:$OE$86,$B104,GO$6:GO$86)</f>
        <v>0</v>
      </c>
      <c r="GP104" s="8">
        <f>SUMIF($OE$6:$OE$86,$B104,GP$6:GP$86)</f>
        <v>0</v>
      </c>
      <c r="GQ104" s="8">
        <f>SUMIF($OE$6:$OE$86,$B104,GQ$6:GQ$86)</f>
        <v>0</v>
      </c>
      <c r="GR104" s="8">
        <f>SUMIF($OE$6:$OE$86,$B104,GR$6:GR$86)</f>
        <v>0</v>
      </c>
      <c r="GS104" s="8">
        <f>SUMIF($OE$6:$OE$86,$B104,GS$6:GS$86)</f>
        <v>0</v>
      </c>
      <c r="GT104" s="8">
        <f>SUMIF($OE$6:$OE$86,$B104,GT$6:GT$86)</f>
        <v>0</v>
      </c>
      <c r="GU104" s="8">
        <f>SUMIF($OE$6:$OE$86,$B104,GU$6:GU$86)</f>
        <v>0</v>
      </c>
      <c r="GV104" s="8">
        <f>SUMIF($OE$6:$OE$86,$B104,GV$6:GV$86)</f>
        <v>0</v>
      </c>
      <c r="GW104" s="8">
        <f>SUMIF($OE$6:$OE$86,$B104,GW$6:GW$86)</f>
        <v>0</v>
      </c>
      <c r="GX104" s="8">
        <f>SUMIF($OE$6:$OE$86,$B104,GX$6:GX$86)</f>
        <v>0</v>
      </c>
      <c r="GY104" s="8">
        <f>SUMIF($OE$6:$OE$86,$B104,GY$6:GY$86)</f>
        <v>0</v>
      </c>
      <c r="GZ104" s="8">
        <f>SUMIF($OE$6:$OE$86,$B104,GZ$6:GZ$86)</f>
        <v>0</v>
      </c>
      <c r="HA104" s="8">
        <f>SUMIF($OE$6:$OE$86,$B104,HA$6:HA$86)</f>
        <v>0</v>
      </c>
      <c r="HB104" s="8">
        <f>SUMIF($OE$6:$OE$86,$B104,HB$6:HB$86)</f>
        <v>0</v>
      </c>
      <c r="HC104" s="8">
        <f>SUMIF($OE$6:$OE$86,$B104,HC$6:HC$86)</f>
        <v>0</v>
      </c>
      <c r="HD104" s="8">
        <f>SUMIF($OE$6:$OE$86,$B104,HD$6:HD$86)</f>
        <v>0</v>
      </c>
      <c r="HE104" s="8">
        <f>SUMIF($OE$6:$OE$86,$B104,HE$6:HE$86)</f>
        <v>0</v>
      </c>
      <c r="HF104" s="8">
        <f>SUMIF($OE$6:$OE$86,$B104,HF$6:HF$86)</f>
        <v>0</v>
      </c>
      <c r="HG104" s="8">
        <f>SUMIF($OE$6:$OE$86,$B104,HG$6:HG$86)</f>
        <v>0</v>
      </c>
      <c r="HH104" s="8">
        <f>SUMIF($OE$6:$OE$86,$B104,HH$6:HH$86)</f>
        <v>0</v>
      </c>
      <c r="HI104" s="8">
        <f>SUMIF($OE$6:$OE$86,$B104,HI$6:HI$86)</f>
        <v>0</v>
      </c>
      <c r="HJ104" s="8">
        <f>SUMIF($OE$6:$OE$86,$B104,HJ$6:HJ$86)</f>
        <v>0</v>
      </c>
      <c r="HK104" s="8">
        <f>SUMIF($OE$6:$OE$86,$B104,HK$6:HK$86)</f>
        <v>0</v>
      </c>
      <c r="HL104" s="8">
        <f>SUMIF($OE$6:$OE$86,$B104,HL$6:HL$86)</f>
        <v>0</v>
      </c>
      <c r="HM104" s="8">
        <f>SUMIF($OE$6:$OE$86,$B104,HM$6:HM$86)</f>
        <v>0</v>
      </c>
      <c r="HN104" s="8">
        <f>SUMIF($OE$6:$OE$86,$B104,HN$6:HN$86)</f>
        <v>0</v>
      </c>
      <c r="HO104" s="8">
        <f>SUMIF($OE$6:$OE$86,$B104,HO$6:HO$86)</f>
        <v>0</v>
      </c>
      <c r="HP104" s="8">
        <f>SUMIF($OE$6:$OE$86,$B104,HP$6:HP$86)</f>
        <v>0</v>
      </c>
      <c r="HQ104" s="8">
        <f>SUMIF($OE$6:$OE$86,$B104,HQ$6:HQ$86)</f>
        <v>0</v>
      </c>
      <c r="HR104" s="8">
        <f>SUMIF($OE$6:$OE$86,$B104,HR$6:HR$86)</f>
        <v>0</v>
      </c>
      <c r="HS104" s="8">
        <f>SUMIF($OE$6:$OE$86,$B104,HS$6:HS$86)</f>
        <v>0</v>
      </c>
      <c r="HT104" s="8">
        <f>SUMIF($OE$6:$OE$86,$B104,HT$6:HT$86)</f>
        <v>0</v>
      </c>
      <c r="HU104" s="8">
        <f>SUMIF($OE$6:$OE$86,$B104,HU$6:HU$86)</f>
        <v>0</v>
      </c>
      <c r="HV104" s="8">
        <f>SUMIF($OE$6:$OE$86,$B104,HV$6:HV$86)</f>
        <v>0</v>
      </c>
      <c r="HW104" s="8">
        <f>SUMIF($OE$6:$OE$86,$B104,HW$6:HW$86)</f>
        <v>0</v>
      </c>
      <c r="HX104" s="8">
        <f>SUMIF($OE$6:$OE$86,$B104,HX$6:HX$86)</f>
        <v>0</v>
      </c>
      <c r="HY104" s="8">
        <f>SUMIF($OE$6:$OE$86,$B104,HY$6:HY$86)</f>
        <v>0</v>
      </c>
      <c r="HZ104" s="8">
        <f>SUMIF($OE$6:$OE$86,$B104,HZ$6:HZ$86)</f>
        <v>0</v>
      </c>
      <c r="IA104" s="8">
        <f>SUMIF($OE$6:$OE$86,$B104,IA$6:IA$86)</f>
        <v>0</v>
      </c>
      <c r="IB104" s="8">
        <f>SUMIF($OE$6:$OE$86,$B104,IB$6:IB$86)</f>
        <v>0</v>
      </c>
      <c r="IC104" s="8">
        <f>SUMIF($OE$6:$OE$86,$B104,IC$6:IC$86)</f>
        <v>0</v>
      </c>
      <c r="ID104" s="8">
        <f>SUMIF($OE$6:$OE$86,$B104,ID$6:ID$86)</f>
        <v>0</v>
      </c>
      <c r="IE104" s="8">
        <f>SUMIF($OE$6:$OE$86,$B104,IE$6:IE$86)</f>
        <v>0</v>
      </c>
      <c r="IF104" s="8">
        <f>SUMIF($OE$6:$OE$86,$B104,IF$6:IF$86)</f>
        <v>0</v>
      </c>
      <c r="IG104" s="8">
        <f>SUMIF($OE$6:$OE$86,$B104,IG$6:IG$86)</f>
        <v>0</v>
      </c>
      <c r="IH104" s="8">
        <f>SUMIF($OE$6:$OE$86,$B104,IH$6:IH$86)</f>
        <v>0</v>
      </c>
      <c r="II104" s="8">
        <f>SUMIF($OE$6:$OE$86,$B104,II$6:II$86)</f>
        <v>0</v>
      </c>
      <c r="IJ104" s="8">
        <f>SUMIF($OE$6:$OE$86,$B104,IJ$6:IJ$86)</f>
        <v>0</v>
      </c>
      <c r="IK104" s="8">
        <f>SUMIF($OE$6:$OE$86,$B104,IK$6:IK$86)</f>
        <v>0</v>
      </c>
      <c r="IL104" s="8">
        <f>SUMIF($OE$6:$OE$86,$B104,IL$6:IL$86)</f>
        <v>0</v>
      </c>
      <c r="IM104" s="8">
        <f>SUMIF($OE$6:$OE$86,$B104,IM$6:IM$86)</f>
        <v>0</v>
      </c>
      <c r="IN104" s="8">
        <f>SUMIF($OE$6:$OE$86,$B104,IN$6:IN$86)</f>
        <v>0</v>
      </c>
      <c r="IO104" s="8">
        <f>SUMIF($OE$6:$OE$86,$B104,IO$6:IO$86)</f>
        <v>0</v>
      </c>
      <c r="IP104" s="8">
        <f>SUMIF($OE$6:$OE$86,$B104,IP$6:IP$86)</f>
        <v>0</v>
      </c>
      <c r="IQ104" s="8">
        <f>SUMIF($OE$6:$OE$86,$B104,IQ$6:IQ$86)</f>
        <v>0</v>
      </c>
      <c r="IR104" s="8">
        <f>SUMIF($OE$6:$OE$86,$B104,IR$6:IR$86)</f>
        <v>0</v>
      </c>
      <c r="IS104" s="8">
        <f>SUMIF($OE$6:$OE$86,$B104,IS$6:IS$86)</f>
        <v>0</v>
      </c>
      <c r="IT104" s="8">
        <f>SUMIF($OE$6:$OE$86,$B104,IT$6:IT$86)</f>
        <v>0</v>
      </c>
      <c r="IU104" s="8">
        <f>SUMIF($OE$6:$OE$86,$B104,IU$6:IU$86)</f>
        <v>0</v>
      </c>
      <c r="IV104" s="8">
        <f>SUMIF($OE$6:$OE$86,$B104,IV$6:IV$86)</f>
        <v>0</v>
      </c>
      <c r="IW104" s="8">
        <f>SUMIF($OE$6:$OE$86,$B104,IW$6:IW$86)</f>
        <v>0</v>
      </c>
      <c r="IX104" s="8">
        <f>SUMIF($OE$6:$OE$86,$B104,IX$6:IX$86)</f>
        <v>0</v>
      </c>
      <c r="IY104" s="8">
        <f>SUMIF($OE$6:$OE$86,$B104,IY$6:IY$86)</f>
        <v>0</v>
      </c>
      <c r="IZ104" s="8">
        <f>SUMIF($OE$6:$OE$86,$B104,IZ$6:IZ$86)</f>
        <v>0</v>
      </c>
      <c r="JA104" s="8">
        <f>SUMIF($OE$6:$OE$86,$B104,JA$6:JA$86)</f>
        <v>0</v>
      </c>
      <c r="JB104" s="8">
        <f>SUMIF($OE$6:$OE$86,$B104,JB$6:JB$86)</f>
        <v>0</v>
      </c>
      <c r="JC104" s="8">
        <f>SUMIF($OE$6:$OE$86,$B104,JC$6:JC$86)</f>
        <v>0</v>
      </c>
      <c r="JD104" s="8">
        <f>SUMIF($OE$6:$OE$86,$B104,JD$6:JD$86)</f>
        <v>0</v>
      </c>
      <c r="JE104" s="8">
        <f>SUMIF($OE$6:$OE$86,$B104,JE$6:JE$86)</f>
        <v>0</v>
      </c>
      <c r="JF104" s="8">
        <f>SUMIF($OE$6:$OE$86,$B104,JF$6:JF$86)</f>
        <v>0</v>
      </c>
      <c r="JG104" s="8">
        <f>SUMIF($OE$6:$OE$86,$B104,JG$6:JG$86)</f>
        <v>0</v>
      </c>
      <c r="JH104" s="8">
        <f>SUMIF($OE$6:$OE$86,$B104,JH$6:JH$86)</f>
        <v>0</v>
      </c>
      <c r="JI104" s="8">
        <f>SUMIF($OE$6:$OE$86,$B104,JI$6:JI$86)</f>
        <v>0</v>
      </c>
      <c r="JJ104" s="8">
        <f>SUMIF($OE$6:$OE$86,$B104,JJ$6:JJ$86)</f>
        <v>0</v>
      </c>
      <c r="JK104" s="8">
        <f>SUMIF($OE$6:$OE$86,$B104,JK$6:JK$86)</f>
        <v>0</v>
      </c>
      <c r="JL104" s="8">
        <f>SUMIF($OE$6:$OE$86,$B104,JL$6:JL$86)</f>
        <v>0</v>
      </c>
      <c r="JM104" s="8">
        <f>SUMIF($OE$6:$OE$86,$B104,JM$6:JM$86)</f>
        <v>0</v>
      </c>
      <c r="JN104" s="8">
        <f>SUMIF($OE$6:$OE$86,$B104,JN$6:JN$86)</f>
        <v>0</v>
      </c>
      <c r="JO104" s="8">
        <f>SUMIF($OE$6:$OE$86,$B104,JO$6:JO$86)</f>
        <v>0</v>
      </c>
      <c r="JP104" s="8">
        <f>SUMIF($OE$6:$OE$86,$B104,JP$6:JP$86)</f>
        <v>0</v>
      </c>
      <c r="JQ104" s="8">
        <f>SUMIF($OE$6:$OE$86,$B104,JQ$6:JQ$86)</f>
        <v>0</v>
      </c>
      <c r="JR104" s="8">
        <f>SUMIF($OE$6:$OE$86,$B104,JR$6:JR$86)</f>
        <v>0</v>
      </c>
      <c r="JS104" s="8">
        <f>SUMIF($OE$6:$OE$86,$B104,JS$6:JS$86)</f>
        <v>0</v>
      </c>
      <c r="JT104" s="8">
        <f>SUMIF($OE$6:$OE$86,$B104,JT$6:JT$86)</f>
        <v>0</v>
      </c>
      <c r="JU104" s="8">
        <f>SUMIF($OE$6:$OE$86,$B104,JU$6:JU$86)</f>
        <v>0</v>
      </c>
      <c r="JV104" s="8">
        <f>SUMIF($OE$6:$OE$86,$B104,JV$6:JV$86)</f>
        <v>0</v>
      </c>
      <c r="JW104" s="8">
        <f>SUMIF($OE$6:$OE$86,$B104,JW$6:JW$86)</f>
        <v>0</v>
      </c>
      <c r="JX104" s="8">
        <f>SUMIF($OE$6:$OE$86,$B104,JX$6:JX$86)</f>
        <v>0</v>
      </c>
      <c r="JY104" s="8">
        <f>SUMIF($OE$6:$OE$86,$B104,JY$6:JY$86)</f>
        <v>0</v>
      </c>
      <c r="JZ104" s="8">
        <f>SUMIF($OE$6:$OE$86,$B104,JZ$6:JZ$86)</f>
        <v>0</v>
      </c>
      <c r="KA104" s="8">
        <f>SUMIF($OE$6:$OE$86,$B104,KA$6:KA$86)</f>
        <v>0</v>
      </c>
      <c r="KB104" s="8">
        <f>SUMIF($OE$6:$OE$86,$B104,KB$6:KB$86)</f>
        <v>0</v>
      </c>
      <c r="KC104" s="8">
        <f>SUMIF($OE$6:$OE$86,$B104,KC$6:KC$86)</f>
        <v>0</v>
      </c>
      <c r="KD104" s="8">
        <f>SUMIF($OE$6:$OE$86,$B104,KD$6:KD$86)</f>
        <v>0</v>
      </c>
      <c r="KE104" s="8">
        <f>SUMIF($OE$6:$OE$86,$B104,KE$6:KE$86)</f>
        <v>0</v>
      </c>
      <c r="KF104" s="8">
        <f>SUMIF($OE$6:$OE$86,$B104,KF$6:KF$86)</f>
        <v>0</v>
      </c>
      <c r="KG104" s="8">
        <f>SUMIF($OE$6:$OE$86,$B104,KG$6:KG$86)</f>
        <v>0</v>
      </c>
      <c r="KH104" s="8">
        <f>SUMIF($OE$6:$OE$86,$B104,KH$6:KH$86)</f>
        <v>0</v>
      </c>
      <c r="KI104" s="8">
        <f>SUMIF($OE$6:$OE$86,$B104,KI$6:KI$86)</f>
        <v>0</v>
      </c>
      <c r="KJ104" s="8">
        <f>SUMIF($OE$6:$OE$86,$B104,KJ$6:KJ$86)</f>
        <v>0</v>
      </c>
      <c r="KK104" s="8">
        <f>SUMIF($OE$6:$OE$86,$B104,KK$6:KK$86)</f>
        <v>0</v>
      </c>
      <c r="KL104" s="8">
        <f>SUMIF($OE$6:$OE$86,$B104,KL$6:KL$86)</f>
        <v>0</v>
      </c>
      <c r="KM104" s="8">
        <f>SUMIF($OE$6:$OE$86,$B104,KM$6:KM$86)</f>
        <v>0</v>
      </c>
      <c r="KN104" s="8">
        <f>SUMIF($OE$6:$OE$86,$B104,KN$6:KN$86)</f>
        <v>0</v>
      </c>
      <c r="KO104" s="8">
        <f>SUMIF($OE$6:$OE$86,$B104,KO$6:KO$86)</f>
        <v>0</v>
      </c>
      <c r="KP104" s="8">
        <f>SUMIF($OE$6:$OE$86,$B104,KP$6:KP$86)</f>
        <v>0</v>
      </c>
      <c r="KQ104" s="8">
        <f>SUMIF($OE$6:$OE$86,$B104,KQ$6:KQ$86)</f>
        <v>0</v>
      </c>
      <c r="KR104" s="8">
        <f>SUMIF($OE$6:$OE$86,$B104,KR$6:KR$86)</f>
        <v>0</v>
      </c>
      <c r="KS104" s="8">
        <f>SUMIF($OE$6:$OE$86,$B104,KS$6:KS$86)</f>
        <v>0</v>
      </c>
      <c r="KT104" s="8">
        <f>SUMIF($OE$6:$OE$86,$B104,KT$6:KT$86)</f>
        <v>0</v>
      </c>
      <c r="KU104" s="8">
        <f>SUMIF($OE$6:$OE$86,$B104,KU$6:KU$86)</f>
        <v>0</v>
      </c>
      <c r="KV104" s="8">
        <f>SUMIF($OE$6:$OE$86,$B104,KV$6:KV$86)</f>
        <v>0</v>
      </c>
      <c r="KW104" s="8">
        <f>SUMIF($OE$6:$OE$86,$B104,KW$6:KW$86)</f>
        <v>0</v>
      </c>
      <c r="KX104" s="8">
        <f>SUMIF($OE$6:$OE$86,$B104,KX$6:KX$86)</f>
        <v>0</v>
      </c>
      <c r="KY104" s="8">
        <f>SUMIF($OE$6:$OE$86,$B104,KY$6:KY$86)</f>
        <v>0</v>
      </c>
      <c r="KZ104" s="8">
        <f>SUMIF($OE$6:$OE$86,$B104,KZ$6:KZ$86)</f>
        <v>0</v>
      </c>
      <c r="LA104" s="8">
        <f>SUMIF($OE$6:$OE$86,$B104,LA$6:LA$86)</f>
        <v>0</v>
      </c>
      <c r="LB104" s="8">
        <f>SUMIF($OE$6:$OE$86,$B104,LB$6:LB$86)</f>
        <v>0</v>
      </c>
      <c r="LC104" s="8">
        <f>SUMIF($OE$6:$OE$86,$B104,LC$6:LC$86)</f>
        <v>0</v>
      </c>
      <c r="LD104" s="8">
        <f>SUMIF($OE$6:$OE$86,$B104,LD$6:LD$86)</f>
        <v>0</v>
      </c>
      <c r="LE104" s="8">
        <f>SUMIF($OE$6:$OE$86,$B104,LE$6:LE$86)</f>
        <v>0</v>
      </c>
      <c r="LF104" s="8">
        <f>SUMIF($OE$6:$OE$86,$B104,LF$6:LF$86)</f>
        <v>0</v>
      </c>
      <c r="LG104" s="8">
        <f>SUMIF($OE$6:$OE$86,$B104,LG$6:LG$86)</f>
        <v>0</v>
      </c>
      <c r="LH104" s="8">
        <f>SUMIF($OE$6:$OE$86,$B104,LH$6:LH$86)</f>
        <v>0</v>
      </c>
      <c r="LI104" s="8">
        <f>SUMIF($OE$6:$OE$86,$B104,LI$6:LI$86)</f>
        <v>0</v>
      </c>
      <c r="LJ104" s="8">
        <f>SUMIF($OE$6:$OE$86,$B104,LJ$6:LJ$86)</f>
        <v>0</v>
      </c>
      <c r="LK104" s="8">
        <f>SUMIF($OE$6:$OE$86,$B104,LK$6:LK$86)</f>
        <v>0</v>
      </c>
      <c r="LL104" s="8">
        <f>SUMIF($OE$6:$OE$86,$B104,LL$6:LL$86)</f>
        <v>0</v>
      </c>
      <c r="LM104" s="8">
        <f>SUMIF($OE$6:$OE$86,$B104,LM$6:LM$86)</f>
        <v>0</v>
      </c>
      <c r="LN104" s="8">
        <f>SUMIF($OE$6:$OE$86,$B104,LN$6:LN$86)</f>
        <v>0</v>
      </c>
      <c r="LO104" s="8">
        <f>SUMIF($OE$6:$OE$86,$B104,LO$6:LO$86)</f>
        <v>0</v>
      </c>
      <c r="LP104" s="8">
        <f>SUMIF($OE$6:$OE$86,$B104,LP$6:LP$86)</f>
        <v>0</v>
      </c>
      <c r="LQ104" s="8">
        <f>SUMIF($OE$6:$OE$86,$B104,LQ$6:LQ$86)</f>
        <v>0</v>
      </c>
      <c r="LR104" s="8">
        <f>SUMIF($OE$6:$OE$86,$B104,LR$6:LR$86)</f>
        <v>0</v>
      </c>
      <c r="LS104" s="8">
        <f>SUMIF($OE$6:$OE$86,$B104,LS$6:LS$86)</f>
        <v>0</v>
      </c>
      <c r="LT104" s="8">
        <f>SUMIF($OE$6:$OE$86,$B104,LT$6:LT$86)</f>
        <v>0</v>
      </c>
      <c r="LU104" s="8">
        <f>SUMIF($OE$6:$OE$86,$B104,LU$6:LU$86)</f>
        <v>0</v>
      </c>
      <c r="LV104" s="8">
        <f>SUMIF($OE$6:$OE$86,$B104,LV$6:LV$86)</f>
        <v>0</v>
      </c>
      <c r="LW104" s="8">
        <f>SUMIF($OE$6:$OE$86,$B104,LW$6:LW$86)</f>
        <v>0</v>
      </c>
      <c r="LX104" s="8">
        <f>SUMIF($OE$6:$OE$86,$B104,LX$6:LX$86)</f>
        <v>0</v>
      </c>
      <c r="LY104" s="8">
        <f>SUMIF($OE$6:$OE$86,$B104,LY$6:LY$86)</f>
        <v>0</v>
      </c>
      <c r="LZ104" s="8">
        <f>SUMIF($OE$6:$OE$86,$B104,LZ$6:LZ$86)</f>
        <v>0</v>
      </c>
      <c r="MA104" s="8">
        <f>SUMIF($OE$6:$OE$86,$B104,MA$6:MA$86)</f>
        <v>0</v>
      </c>
      <c r="MB104" s="8">
        <f>SUMIF($OE$6:$OE$86,$B104,MB$6:MB$86)</f>
        <v>0</v>
      </c>
      <c r="MC104" s="8">
        <f>SUMIF($OE$6:$OE$86,$B104,MC$6:MC$86)</f>
        <v>0</v>
      </c>
      <c r="MD104" s="8">
        <f>SUMIF($OE$6:$OE$86,$B104,MD$6:MD$86)</f>
        <v>0</v>
      </c>
      <c r="ME104" s="8">
        <f>SUMIF($OE$6:$OE$86,$B104,ME$6:ME$86)</f>
        <v>0</v>
      </c>
      <c r="MF104" s="8">
        <f>SUMIF($OE$6:$OE$86,$B104,MF$6:MF$86)</f>
        <v>0</v>
      </c>
      <c r="MG104" s="8">
        <f>SUMIF($OE$6:$OE$86,$B104,MG$6:MG$86)</f>
        <v>0</v>
      </c>
      <c r="MH104" s="8">
        <f>SUMIF($OE$6:$OE$86,$B104,MH$6:MH$86)</f>
        <v>0</v>
      </c>
      <c r="MI104" s="8">
        <f>SUMIF($OE$6:$OE$86,$B104,MI$6:MI$86)</f>
        <v>0</v>
      </c>
      <c r="MJ104" s="8">
        <f>SUMIF($OE$6:$OE$86,$B104,MJ$6:MJ$86)</f>
        <v>0</v>
      </c>
      <c r="MK104" s="8">
        <f>SUMIF($OE$6:$OE$86,$B104,MK$6:MK$86)</f>
        <v>0</v>
      </c>
      <c r="ML104" s="8">
        <f>SUMIF($OE$6:$OE$86,$B104,ML$6:ML$86)</f>
        <v>0</v>
      </c>
      <c r="MM104" s="8">
        <f>SUMIF($OE$6:$OE$86,$B104,MM$6:MM$86)</f>
        <v>0</v>
      </c>
      <c r="MN104" s="8">
        <f>SUMIF($OE$6:$OE$86,$B104,MN$6:MN$86)</f>
        <v>0</v>
      </c>
      <c r="MO104" s="8">
        <f>SUMIF($OE$6:$OE$86,$B104,MO$6:MO$86)</f>
        <v>0</v>
      </c>
      <c r="MP104" s="8">
        <f>SUMIF($OE$6:$OE$86,$B104,MP$6:MP$86)</f>
        <v>0</v>
      </c>
      <c r="MQ104" s="8">
        <f>SUMIF($OE$6:$OE$86,$B104,MQ$6:MQ$86)</f>
        <v>0</v>
      </c>
      <c r="MR104" s="8">
        <f>SUMIF($OE$6:$OE$86,$B104,MR$6:MR$86)</f>
        <v>0</v>
      </c>
      <c r="MS104" s="8">
        <f>SUMIF($OE$6:$OE$86,$B104,MS$6:MS$86)</f>
        <v>0</v>
      </c>
      <c r="MT104" s="8">
        <f>SUMIF($OE$6:$OE$86,$B104,MT$6:MT$86)</f>
        <v>0</v>
      </c>
      <c r="MU104" s="8">
        <f>SUMIF($OE$6:$OE$86,$B104,MU$6:MU$86)</f>
        <v>0</v>
      </c>
      <c r="MV104" s="8">
        <f>SUMIF($OE$6:$OE$86,$B104,MV$6:MV$86)</f>
        <v>0</v>
      </c>
      <c r="MW104" s="8">
        <f>SUMIF($OE$6:$OE$86,$B104,MW$6:MW$86)</f>
        <v>0</v>
      </c>
      <c r="MX104" s="8">
        <f>SUMIF($OE$6:$OE$86,$B104,MX$6:MX$86)</f>
        <v>0</v>
      </c>
      <c r="MY104" s="8">
        <f>SUMIF($OE$6:$OE$86,$B104,MY$6:MY$86)</f>
        <v>0</v>
      </c>
      <c r="MZ104" s="8">
        <f>SUMIF($OE$6:$OE$86,$B104,MZ$6:MZ$86)</f>
        <v>0</v>
      </c>
      <c r="NA104" s="8">
        <f>SUMIF($OE$6:$OE$86,$B104,NA$6:NA$86)</f>
        <v>0</v>
      </c>
      <c r="NB104" s="8">
        <f>SUMIF($OE$6:$OE$86,$B104,NB$6:NB$86)</f>
        <v>0</v>
      </c>
      <c r="NC104" s="8">
        <f>SUMIF($OE$6:$OE$86,$B104,NC$6:NC$86)</f>
        <v>0</v>
      </c>
      <c r="ND104" s="8">
        <f>SUMIF($OE$6:$OE$86,$B104,ND$6:ND$86)</f>
        <v>0</v>
      </c>
      <c r="NE104" s="8">
        <f>SUMIF($OE$6:$OE$86,$B104,NE$6:NE$86)</f>
        <v>0</v>
      </c>
      <c r="NF104" s="8">
        <f>SUMIF($OE$6:$OE$86,$B104,NF$6:NF$86)</f>
        <v>0</v>
      </c>
      <c r="NG104" s="8">
        <f>SUMIF($OE$6:$OE$86,$B104,NG$6:NG$86)</f>
        <v>0</v>
      </c>
      <c r="NH104" s="8">
        <f>SUMIF($OE$6:$OE$86,$B104,NH$6:NH$86)</f>
        <v>0</v>
      </c>
      <c r="NI104" s="8">
        <f>SUMIF($OE$6:$OE$86,$B104,NI$6:NI$86)</f>
        <v>0</v>
      </c>
      <c r="NJ104" s="8">
        <f>SUMIF($OE$6:$OE$86,$B104,NJ$6:NJ$86)</f>
        <v>0</v>
      </c>
      <c r="NK104" s="8">
        <f>SUMIF($OE$6:$OE$86,$B104,NK$6:NK$86)</f>
        <v>0</v>
      </c>
      <c r="NL104" s="8">
        <f>SUMIF($OE$6:$OE$86,$B104,NL$6:NL$86)</f>
        <v>0</v>
      </c>
      <c r="NM104" s="8">
        <f>SUMIF($OE$6:$OE$86,$B104,NM$6:NM$86)</f>
        <v>0</v>
      </c>
      <c r="NN104" s="8">
        <f>SUMIF($OE$6:$OE$86,$B104,NN$6:NN$86)</f>
        <v>0</v>
      </c>
      <c r="NO104" s="8">
        <f>SUMIF($OE$6:$OE$86,$B104,NO$6:NO$86)</f>
        <v>0</v>
      </c>
      <c r="NP104" s="8">
        <f>SUMIF($OE$6:$OE$86,$B104,NP$6:NP$86)</f>
        <v>0</v>
      </c>
      <c r="NQ104" s="8">
        <f>SUMIF($OE$6:$OE$86,$B104,NQ$6:NQ$86)</f>
        <v>0</v>
      </c>
      <c r="NR104" s="8">
        <f>SUMIF($OE$6:$OE$86,$B104,NR$6:NR$86)</f>
        <v>0</v>
      </c>
      <c r="NS104" s="8">
        <f>SUMIF($OE$6:$OE$86,$B104,NS$6:NS$86)</f>
        <v>0</v>
      </c>
      <c r="NT104" s="8">
        <f>SUMIF($OE$6:$OE$86,$B104,NT$6:NT$86)</f>
        <v>0</v>
      </c>
      <c r="NU104" s="8">
        <f>SUMIF($OE$6:$OE$86,$B104,NU$6:NU$86)</f>
        <v>0</v>
      </c>
      <c r="NV104" s="8">
        <f>SUMIF($OE$6:$OE$86,$B104,NV$6:NV$86)</f>
        <v>0</v>
      </c>
      <c r="NW104" s="8">
        <f>SUMIF($OE$6:$OE$86,$B104,NW$6:NW$86)</f>
        <v>0</v>
      </c>
      <c r="NX104" s="8">
        <f>SUMIF($OE$6:$OE$86,$B104,NX$6:NX$86)</f>
        <v>0</v>
      </c>
      <c r="NY104" s="8">
        <f>SUMIF($OE$6:$OE$86,$B104,NY$6:NY$86)</f>
        <v>0</v>
      </c>
      <c r="NZ104" s="8">
        <f>SUMIF($OE$6:$OE$86,$B104,NZ$6:NZ$86)</f>
        <v>0</v>
      </c>
      <c r="OA104" s="8">
        <f>SUMIF($OE$6:$OE$86,$B104,OA$6:OA$86)</f>
        <v>0</v>
      </c>
    </row>
    <row r="105" spans="2:391" hidden="1" x14ac:dyDescent="0.2">
      <c r="B105" s="8" t="str">
        <f>'[48]Parameter 2020'!B27</f>
        <v>Tanjungjati12-Ungaran3</v>
      </c>
      <c r="Z105" s="8">
        <f>SUMIF($OE$6:$OE$86,$B105,Z$6:Z$86)</f>
        <v>0</v>
      </c>
      <c r="AA105" s="8">
        <f>SUMIF($OE$6:$OE$86,$B105,AA$6:AA$86)</f>
        <v>0</v>
      </c>
      <c r="AB105" s="8">
        <f>SUMIF($OE$6:$OE$86,$B105,AB$6:AB$86)</f>
        <v>0</v>
      </c>
      <c r="AC105" s="8">
        <f>SUMIF($OE$6:$OE$86,$B105,AC$6:AC$86)</f>
        <v>0</v>
      </c>
      <c r="AD105" s="8">
        <f>SUMIF($OE$6:$OE$86,$B105,AD$6:AD$86)</f>
        <v>0</v>
      </c>
      <c r="AE105" s="8">
        <f>SUMIF($OE$6:$OE$86,$B105,AE$6:AE$86)</f>
        <v>0</v>
      </c>
      <c r="AF105" s="8">
        <f>SUMIF($OE$6:$OE$86,$B105,AF$6:AF$86)</f>
        <v>0</v>
      </c>
      <c r="AG105" s="8">
        <f>SUMIF($OE$6:$OE$86,$B105,AG$6:AG$86)</f>
        <v>0</v>
      </c>
      <c r="AH105" s="8">
        <f>SUMIF($OE$6:$OE$86,$B105,AH$6:AH$86)</f>
        <v>0</v>
      </c>
      <c r="AI105" s="8">
        <f>SUMIF($OE$6:$OE$86,$B105,AI$6:AI$86)</f>
        <v>0</v>
      </c>
      <c r="AJ105" s="8">
        <f>SUMIF($OE$6:$OE$86,$B105,AJ$6:AJ$86)</f>
        <v>0</v>
      </c>
      <c r="AK105" s="8">
        <f>SUMIF($OE$6:$OE$86,$B105,AK$6:AK$86)</f>
        <v>0</v>
      </c>
      <c r="AL105" s="8">
        <f>SUMIF($OE$6:$OE$86,$B105,AL$6:AL$86)</f>
        <v>0</v>
      </c>
      <c r="AM105" s="8">
        <f>SUMIF($OE$6:$OE$86,$B105,AM$6:AM$86)</f>
        <v>0</v>
      </c>
      <c r="AN105" s="8">
        <f>SUMIF($OE$6:$OE$86,$B105,AN$6:AN$86)</f>
        <v>0</v>
      </c>
      <c r="AO105" s="8">
        <f>SUMIF($OE$6:$OE$86,$B105,AO$6:AO$86)</f>
        <v>0</v>
      </c>
      <c r="AP105" s="8">
        <f>SUMIF($OE$6:$OE$86,$B105,AP$6:AP$86)</f>
        <v>0</v>
      </c>
      <c r="AQ105" s="8">
        <f>SUMIF($OE$6:$OE$86,$B105,AQ$6:AQ$86)</f>
        <v>0</v>
      </c>
      <c r="AR105" s="8">
        <f>SUMIF($OE$6:$OE$86,$B105,AR$6:AR$86)</f>
        <v>0</v>
      </c>
      <c r="AS105" s="8">
        <f>SUMIF($OE$6:$OE$86,$B105,AS$6:AS$86)</f>
        <v>0</v>
      </c>
      <c r="AT105" s="8">
        <f>SUMIF($OE$6:$OE$86,$B105,AT$6:AT$86)</f>
        <v>0</v>
      </c>
      <c r="AU105" s="8">
        <f>SUMIF($OE$6:$OE$86,$B105,AU$6:AU$86)</f>
        <v>0</v>
      </c>
      <c r="AV105" s="8">
        <f>SUMIF($OE$6:$OE$86,$B105,AV$6:AV$86)</f>
        <v>0</v>
      </c>
      <c r="AW105" s="8">
        <f>SUMIF($OE$6:$OE$86,$B105,AW$6:AW$86)</f>
        <v>0</v>
      </c>
      <c r="AX105" s="8">
        <f>SUMIF($OE$6:$OE$86,$B105,AX$6:AX$86)</f>
        <v>0</v>
      </c>
      <c r="AY105" s="8">
        <f>SUMIF($OE$6:$OE$86,$B105,AY$6:AY$86)</f>
        <v>0</v>
      </c>
      <c r="AZ105" s="8">
        <f>SUMIF($OE$6:$OE$86,$B105,AZ$6:AZ$86)</f>
        <v>0</v>
      </c>
      <c r="BA105" s="8">
        <f>SUMIF($OE$6:$OE$86,$B105,BA$6:BA$86)</f>
        <v>0</v>
      </c>
      <c r="BB105" s="8">
        <f>SUMIF($OE$6:$OE$86,$B105,BB$6:BB$86)</f>
        <v>0</v>
      </c>
      <c r="BC105" s="8">
        <f>SUMIF($OE$6:$OE$86,$B105,BC$6:BC$86)</f>
        <v>0</v>
      </c>
      <c r="BD105" s="8">
        <f>SUMIF($OE$6:$OE$86,$B105,BD$6:BD$86)</f>
        <v>0</v>
      </c>
      <c r="BE105" s="8">
        <f>SUMIF($OE$6:$OE$86,$B105,BE$6:BE$86)</f>
        <v>0</v>
      </c>
      <c r="BF105" s="8">
        <f>SUMIF($OE$6:$OE$86,$B105,BF$6:BF$86)</f>
        <v>0</v>
      </c>
      <c r="BG105" s="8">
        <f>SUMIF($OE$6:$OE$86,$B105,BG$6:BG$86)</f>
        <v>0</v>
      </c>
      <c r="BH105" s="8">
        <f>SUMIF($OE$6:$OE$86,$B105,BH$6:BH$86)</f>
        <v>0</v>
      </c>
      <c r="BI105" s="8">
        <f>SUMIF($OE$6:$OE$86,$B105,BI$6:BI$86)</f>
        <v>0</v>
      </c>
      <c r="BJ105" s="8">
        <f>SUMIF($OE$6:$OE$86,$B105,BJ$6:BJ$86)</f>
        <v>0</v>
      </c>
      <c r="BK105" s="8">
        <f>SUMIF($OE$6:$OE$86,$B105,BK$6:BK$86)</f>
        <v>0</v>
      </c>
      <c r="BL105" s="8">
        <f>SUMIF($OE$6:$OE$86,$B105,BL$6:BL$86)</f>
        <v>0</v>
      </c>
      <c r="BM105" s="8">
        <f>SUMIF($OE$6:$OE$86,$B105,BM$6:BM$86)</f>
        <v>0</v>
      </c>
      <c r="BN105" s="8">
        <f>SUMIF($OE$6:$OE$86,$B105,BN$6:BN$86)</f>
        <v>0</v>
      </c>
      <c r="BO105" s="8">
        <f>SUMIF($OE$6:$OE$86,$B105,BO$6:BO$86)</f>
        <v>0</v>
      </c>
      <c r="BP105" s="8">
        <f>SUMIF($OE$6:$OE$86,$B105,BP$6:BP$86)</f>
        <v>0</v>
      </c>
      <c r="BQ105" s="8">
        <f>SUMIF($OE$6:$OE$86,$B105,BQ$6:BQ$86)</f>
        <v>0</v>
      </c>
      <c r="BR105" s="8">
        <f>SUMIF($OE$6:$OE$86,$B105,BR$6:BR$86)</f>
        <v>0</v>
      </c>
      <c r="BS105" s="8">
        <f>SUMIF($OE$6:$OE$86,$B105,BS$6:BS$86)</f>
        <v>0</v>
      </c>
      <c r="BT105" s="8">
        <f>SUMIF($OE$6:$OE$86,$B105,BT$6:BT$86)</f>
        <v>0</v>
      </c>
      <c r="BU105" s="8">
        <f>SUMIF($OE$6:$OE$86,$B105,BU$6:BU$86)</f>
        <v>0</v>
      </c>
      <c r="BV105" s="8">
        <f>SUMIF($OE$6:$OE$86,$B105,BV$6:BV$86)</f>
        <v>0</v>
      </c>
      <c r="BW105" s="8">
        <f>SUMIF($OE$6:$OE$86,$B105,BW$6:BW$86)</f>
        <v>0</v>
      </c>
      <c r="BX105" s="8">
        <f>SUMIF($OE$6:$OE$86,$B105,BX$6:BX$86)</f>
        <v>0</v>
      </c>
      <c r="BY105" s="8">
        <f>SUMIF($OE$6:$OE$86,$B105,BY$6:BY$86)</f>
        <v>0</v>
      </c>
      <c r="BZ105" s="8">
        <f>SUMIF($OE$6:$OE$86,$B105,BZ$6:BZ$86)</f>
        <v>0</v>
      </c>
      <c r="CA105" s="8">
        <f>SUMIF($OE$6:$OE$86,$B105,CA$6:CA$86)</f>
        <v>0</v>
      </c>
      <c r="CB105" s="8">
        <f>SUMIF($OE$6:$OE$86,$B105,CB$6:CB$86)</f>
        <v>0</v>
      </c>
      <c r="CC105" s="8">
        <f>SUMIF($OE$6:$OE$86,$B105,CC$6:CC$86)</f>
        <v>0</v>
      </c>
      <c r="CD105" s="8">
        <f>SUMIF($OE$6:$OE$86,$B105,CD$6:CD$86)</f>
        <v>0</v>
      </c>
      <c r="CE105" s="8">
        <f>SUMIF($OE$6:$OE$86,$B105,CE$6:CE$86)</f>
        <v>0</v>
      </c>
      <c r="CF105" s="8">
        <f>SUMIF($OE$6:$OE$86,$B105,CF$6:CF$86)</f>
        <v>0</v>
      </c>
      <c r="CG105" s="8">
        <f>SUMIF($OE$6:$OE$86,$B105,CG$6:CG$86)</f>
        <v>0</v>
      </c>
      <c r="CH105" s="8">
        <f>SUMIF($OE$6:$OE$86,$B105,CH$6:CH$86)</f>
        <v>0</v>
      </c>
      <c r="CI105" s="8">
        <f>SUMIF($OE$6:$OE$86,$B105,CI$6:CI$86)</f>
        <v>0</v>
      </c>
      <c r="CJ105" s="8">
        <f>SUMIF($OE$6:$OE$86,$B105,CJ$6:CJ$86)</f>
        <v>0</v>
      </c>
      <c r="CK105" s="8">
        <f>SUMIF($OE$6:$OE$86,$B105,CK$6:CK$86)</f>
        <v>0</v>
      </c>
      <c r="CL105" s="8">
        <f>SUMIF($OE$6:$OE$86,$B105,CL$6:CL$86)</f>
        <v>0</v>
      </c>
      <c r="CM105" s="8">
        <f>SUMIF($OE$6:$OE$86,$B105,CM$6:CM$86)</f>
        <v>0</v>
      </c>
      <c r="CN105" s="8">
        <f>SUMIF($OE$6:$OE$86,$B105,CN$6:CN$86)</f>
        <v>0</v>
      </c>
      <c r="CO105" s="8">
        <f>SUMIF($OE$6:$OE$86,$B105,CO$6:CO$86)</f>
        <v>0</v>
      </c>
      <c r="CP105" s="8">
        <f>SUMIF($OE$6:$OE$86,$B105,CP$6:CP$86)</f>
        <v>0</v>
      </c>
      <c r="CQ105" s="8">
        <f>SUMIF($OE$6:$OE$86,$B105,CQ$6:CQ$86)</f>
        <v>0</v>
      </c>
      <c r="CR105" s="8">
        <f>SUMIF($OE$6:$OE$86,$B105,CR$6:CR$86)</f>
        <v>0</v>
      </c>
      <c r="CS105" s="8">
        <f>SUMIF($OE$6:$OE$86,$B105,CS$6:CS$86)</f>
        <v>0</v>
      </c>
      <c r="CT105" s="8">
        <f>SUMIF($OE$6:$OE$86,$B105,CT$6:CT$86)</f>
        <v>0</v>
      </c>
      <c r="CU105" s="8">
        <f>SUMIF($OE$6:$OE$86,$B105,CU$6:CU$86)</f>
        <v>0</v>
      </c>
      <c r="CV105" s="8">
        <f>SUMIF($OE$6:$OE$86,$B105,CV$6:CV$86)</f>
        <v>0</v>
      </c>
      <c r="CW105" s="8">
        <f>SUMIF($OE$6:$OE$86,$B105,CW$6:CW$86)</f>
        <v>0</v>
      </c>
      <c r="CX105" s="8">
        <f>SUMIF($OE$6:$OE$86,$B105,CX$6:CX$86)</f>
        <v>0</v>
      </c>
      <c r="CY105" s="8">
        <f>SUMIF($OE$6:$OE$86,$B105,CY$6:CY$86)</f>
        <v>0</v>
      </c>
      <c r="CZ105" s="8">
        <f>SUMIF($OE$6:$OE$86,$B105,CZ$6:CZ$86)</f>
        <v>0</v>
      </c>
      <c r="DA105" s="8">
        <f>SUMIF($OE$6:$OE$86,$B105,DA$6:DA$86)</f>
        <v>0</v>
      </c>
      <c r="DB105" s="8">
        <f>SUMIF($OE$6:$OE$86,$B105,DB$6:DB$86)</f>
        <v>0</v>
      </c>
      <c r="DC105" s="8">
        <f>SUMIF($OE$6:$OE$86,$B105,DC$6:DC$86)</f>
        <v>0</v>
      </c>
      <c r="DD105" s="8">
        <f>SUMIF($OE$6:$OE$86,$B105,DD$6:DD$86)</f>
        <v>0</v>
      </c>
      <c r="DE105" s="8">
        <f>SUMIF($OE$6:$OE$86,$B105,DE$6:DE$86)</f>
        <v>0</v>
      </c>
      <c r="DF105" s="8">
        <f>SUMIF($OE$6:$OE$86,$B105,DF$6:DF$86)</f>
        <v>0</v>
      </c>
      <c r="DG105" s="8">
        <f>SUMIF($OE$6:$OE$86,$B105,DG$6:DG$86)</f>
        <v>0</v>
      </c>
      <c r="DH105" s="8">
        <f>SUMIF($OE$6:$OE$86,$B105,DH$6:DH$86)</f>
        <v>0</v>
      </c>
      <c r="DI105" s="8">
        <f>SUMIF($OE$6:$OE$86,$B105,DI$6:DI$86)</f>
        <v>0</v>
      </c>
      <c r="DJ105" s="8">
        <f>SUMIF($OE$6:$OE$86,$B105,DJ$6:DJ$86)</f>
        <v>0</v>
      </c>
      <c r="DK105" s="8">
        <f>SUMIF($OE$6:$OE$86,$B105,DK$6:DK$86)</f>
        <v>0</v>
      </c>
      <c r="DL105" s="8">
        <f>SUMIF($OE$6:$OE$86,$B105,DL$6:DL$86)</f>
        <v>0</v>
      </c>
      <c r="DM105" s="8">
        <f>SUMIF($OE$6:$OE$86,$B105,DM$6:DM$86)</f>
        <v>0</v>
      </c>
      <c r="DN105" s="8">
        <f>SUMIF($OE$6:$OE$86,$B105,DN$6:DN$86)</f>
        <v>0</v>
      </c>
      <c r="DO105" s="8">
        <f>SUMIF($OE$6:$OE$86,$B105,DO$6:DO$86)</f>
        <v>0</v>
      </c>
      <c r="DP105" s="8">
        <f>SUMIF($OE$6:$OE$86,$B105,DP$6:DP$86)</f>
        <v>0</v>
      </c>
      <c r="DQ105" s="8">
        <f>SUMIF($OE$6:$OE$86,$B105,DQ$6:DQ$86)</f>
        <v>0</v>
      </c>
      <c r="DR105" s="8">
        <f>SUMIF($OE$6:$OE$86,$B105,DR$6:DR$86)</f>
        <v>0</v>
      </c>
      <c r="DS105" s="8">
        <f>SUMIF($OE$6:$OE$86,$B105,DS$6:DS$86)</f>
        <v>0</v>
      </c>
      <c r="DT105" s="8">
        <f>SUMIF($OE$6:$OE$86,$B105,DT$6:DT$86)</f>
        <v>0</v>
      </c>
      <c r="DU105" s="8">
        <f>SUMIF($OE$6:$OE$86,$B105,DU$6:DU$86)</f>
        <v>0</v>
      </c>
      <c r="DV105" s="8">
        <f>SUMIF($OE$6:$OE$86,$B105,DV$6:DV$86)</f>
        <v>0</v>
      </c>
      <c r="DW105" s="8">
        <f>SUMIF($OE$6:$OE$86,$B105,DW$6:DW$86)</f>
        <v>0</v>
      </c>
      <c r="DX105" s="8">
        <f>SUMIF($OE$6:$OE$86,$B105,DX$6:DX$86)</f>
        <v>0</v>
      </c>
      <c r="DY105" s="8">
        <f>SUMIF($OE$6:$OE$86,$B105,DY$6:DY$86)</f>
        <v>0</v>
      </c>
      <c r="DZ105" s="8">
        <f>SUMIF($OE$6:$OE$86,$B105,DZ$6:DZ$86)</f>
        <v>0</v>
      </c>
      <c r="EA105" s="8">
        <f>SUMIF($OE$6:$OE$86,$B105,EA$6:EA$86)</f>
        <v>0</v>
      </c>
      <c r="EB105" s="8">
        <f>SUMIF($OE$6:$OE$86,$B105,EB$6:EB$86)</f>
        <v>0</v>
      </c>
      <c r="EC105" s="8">
        <f>SUMIF($OE$6:$OE$86,$B105,EC$6:EC$86)</f>
        <v>0</v>
      </c>
      <c r="ED105" s="8">
        <f>SUMIF($OE$6:$OE$86,$B105,ED$6:ED$86)</f>
        <v>0</v>
      </c>
      <c r="EE105" s="8">
        <f>SUMIF($OE$6:$OE$86,$B105,EE$6:EE$86)</f>
        <v>0</v>
      </c>
      <c r="EF105" s="8">
        <f>SUMIF($OE$6:$OE$86,$B105,EF$6:EF$86)</f>
        <v>0</v>
      </c>
      <c r="EG105" s="8">
        <f>SUMIF($OE$6:$OE$86,$B105,EG$6:EG$86)</f>
        <v>0</v>
      </c>
      <c r="EH105" s="8">
        <f>SUMIF($OE$6:$OE$86,$B105,EH$6:EH$86)</f>
        <v>0</v>
      </c>
      <c r="EI105" s="8">
        <f>SUMIF($OE$6:$OE$86,$B105,EI$6:EI$86)</f>
        <v>0</v>
      </c>
      <c r="EJ105" s="8">
        <f>SUMIF($OE$6:$OE$86,$B105,EJ$6:EJ$86)</f>
        <v>0</v>
      </c>
      <c r="EK105" s="8">
        <f>SUMIF($OE$6:$OE$86,$B105,EK$6:EK$86)</f>
        <v>0</v>
      </c>
      <c r="EL105" s="8">
        <f>SUMIF($OE$6:$OE$86,$B105,EL$6:EL$86)</f>
        <v>0</v>
      </c>
      <c r="EM105" s="8">
        <f>SUMIF($OE$6:$OE$86,$B105,EM$6:EM$86)</f>
        <v>0</v>
      </c>
      <c r="EN105" s="8">
        <f>SUMIF($OE$6:$OE$86,$B105,EN$6:EN$86)</f>
        <v>0</v>
      </c>
      <c r="EO105" s="8">
        <f>SUMIF($OE$6:$OE$86,$B105,EO$6:EO$86)</f>
        <v>0</v>
      </c>
      <c r="EP105" s="8">
        <f>SUMIF($OE$6:$OE$86,$B105,EP$6:EP$86)</f>
        <v>0</v>
      </c>
      <c r="EQ105" s="8">
        <f>SUMIF($OE$6:$OE$86,$B105,EQ$6:EQ$86)</f>
        <v>0</v>
      </c>
      <c r="ER105" s="8">
        <f>SUMIF($OE$6:$OE$86,$B105,ER$6:ER$86)</f>
        <v>0</v>
      </c>
      <c r="ES105" s="8">
        <f>SUMIF($OE$6:$OE$86,$B105,ES$6:ES$86)</f>
        <v>0</v>
      </c>
      <c r="ET105" s="8">
        <f>SUMIF($OE$6:$OE$86,$B105,ET$6:ET$86)</f>
        <v>0</v>
      </c>
      <c r="EU105" s="8">
        <f>SUMIF($OE$6:$OE$86,$B105,EU$6:EU$86)</f>
        <v>0</v>
      </c>
      <c r="EV105" s="8">
        <f>SUMIF($OE$6:$OE$86,$B105,EV$6:EV$86)</f>
        <v>0</v>
      </c>
      <c r="EW105" s="8">
        <f>SUMIF($OE$6:$OE$86,$B105,EW$6:EW$86)</f>
        <v>0</v>
      </c>
      <c r="EX105" s="8">
        <f>SUMIF($OE$6:$OE$86,$B105,EX$6:EX$86)</f>
        <v>0</v>
      </c>
      <c r="EY105" s="8">
        <f>SUMIF($OE$6:$OE$86,$B105,EY$6:EY$86)</f>
        <v>0</v>
      </c>
      <c r="EZ105" s="8">
        <f>SUMIF($OE$6:$OE$86,$B105,EZ$6:EZ$86)</f>
        <v>0</v>
      </c>
      <c r="FA105" s="8">
        <f>SUMIF($OE$6:$OE$86,$B105,FA$6:FA$86)</f>
        <v>0</v>
      </c>
      <c r="FB105" s="8">
        <f>SUMIF($OE$6:$OE$86,$B105,FB$6:FB$86)</f>
        <v>0</v>
      </c>
      <c r="FC105" s="8">
        <f>SUMIF($OE$6:$OE$86,$B105,FC$6:FC$86)</f>
        <v>0</v>
      </c>
      <c r="FD105" s="8">
        <f>SUMIF($OE$6:$OE$86,$B105,FD$6:FD$86)</f>
        <v>0</v>
      </c>
      <c r="FE105" s="8">
        <f>SUMIF($OE$6:$OE$86,$B105,FE$6:FE$86)</f>
        <v>0</v>
      </c>
      <c r="FF105" s="8">
        <f>SUMIF($OE$6:$OE$86,$B105,FF$6:FF$86)</f>
        <v>0</v>
      </c>
      <c r="FG105" s="8">
        <f>SUMIF($OE$6:$OE$86,$B105,FG$6:FG$86)</f>
        <v>0</v>
      </c>
      <c r="FH105" s="8">
        <f>SUMIF($OE$6:$OE$86,$B105,FH$6:FH$86)</f>
        <v>0</v>
      </c>
      <c r="FI105" s="8">
        <f>SUMIF($OE$6:$OE$86,$B105,FI$6:FI$86)</f>
        <v>0</v>
      </c>
      <c r="FJ105" s="8">
        <f>SUMIF($OE$6:$OE$86,$B105,FJ$6:FJ$86)</f>
        <v>0</v>
      </c>
      <c r="FK105" s="8">
        <f>SUMIF($OE$6:$OE$86,$B105,FK$6:FK$86)</f>
        <v>0</v>
      </c>
      <c r="FL105" s="8">
        <f>SUMIF($OE$6:$OE$86,$B105,FL$6:FL$86)</f>
        <v>0</v>
      </c>
      <c r="FM105" s="8">
        <f>SUMIF($OE$6:$OE$86,$B105,FM$6:FM$86)</f>
        <v>0</v>
      </c>
      <c r="FN105" s="8">
        <f>SUMIF($OE$6:$OE$86,$B105,FN$6:FN$86)</f>
        <v>0</v>
      </c>
      <c r="FO105" s="8">
        <f>SUMIF($OE$6:$OE$86,$B105,FO$6:FO$86)</f>
        <v>0</v>
      </c>
      <c r="FP105" s="8">
        <f>SUMIF($OE$6:$OE$86,$B105,FP$6:FP$86)</f>
        <v>0</v>
      </c>
      <c r="FQ105" s="8">
        <f>SUMIF($OE$6:$OE$86,$B105,FQ$6:FQ$86)</f>
        <v>0</v>
      </c>
      <c r="FR105" s="8">
        <f>SUMIF($OE$6:$OE$86,$B105,FR$6:FR$86)</f>
        <v>0</v>
      </c>
      <c r="FS105" s="8">
        <f>SUMIF($OE$6:$OE$86,$B105,FS$6:FS$86)</f>
        <v>0</v>
      </c>
      <c r="FT105" s="8">
        <f>SUMIF($OE$6:$OE$86,$B105,FT$6:FT$86)</f>
        <v>0</v>
      </c>
      <c r="FU105" s="8">
        <f>SUMIF($OE$6:$OE$86,$B105,FU$6:FU$86)</f>
        <v>0</v>
      </c>
      <c r="FV105" s="8">
        <f>SUMIF($OE$6:$OE$86,$B105,FV$6:FV$86)</f>
        <v>0</v>
      </c>
      <c r="FW105" s="8">
        <f>SUMIF($OE$6:$OE$86,$B105,FW$6:FW$86)</f>
        <v>0</v>
      </c>
      <c r="FX105" s="8">
        <f>SUMIF($OE$6:$OE$86,$B105,FX$6:FX$86)</f>
        <v>0</v>
      </c>
      <c r="FY105" s="8">
        <f>SUMIF($OE$6:$OE$86,$B105,FY$6:FY$86)</f>
        <v>0</v>
      </c>
      <c r="FZ105" s="8">
        <f>SUMIF($OE$6:$OE$86,$B105,FZ$6:FZ$86)</f>
        <v>0</v>
      </c>
      <c r="GA105" s="8">
        <f>SUMIF($OE$6:$OE$86,$B105,GA$6:GA$86)</f>
        <v>0</v>
      </c>
      <c r="GB105" s="8">
        <f>SUMIF($OE$6:$OE$86,$B105,GB$6:GB$86)</f>
        <v>0</v>
      </c>
      <c r="GC105" s="8">
        <f>SUMIF($OE$6:$OE$86,$B105,GC$6:GC$86)</f>
        <v>0</v>
      </c>
      <c r="GD105" s="8">
        <f>SUMIF($OE$6:$OE$86,$B105,GD$6:GD$86)</f>
        <v>0</v>
      </c>
      <c r="GE105" s="8">
        <f>SUMIF($OE$6:$OE$86,$B105,GE$6:GE$86)</f>
        <v>0</v>
      </c>
      <c r="GF105" s="8">
        <f>SUMIF($OE$6:$OE$86,$B105,GF$6:GF$86)</f>
        <v>0</v>
      </c>
      <c r="GG105" s="8">
        <f>SUMIF($OE$6:$OE$86,$B105,GG$6:GG$86)</f>
        <v>0</v>
      </c>
      <c r="GH105" s="8">
        <f>SUMIF($OE$6:$OE$86,$B105,GH$6:GH$86)</f>
        <v>0</v>
      </c>
      <c r="GI105" s="8">
        <f>SUMIF($OE$6:$OE$86,$B105,GI$6:GI$86)</f>
        <v>0</v>
      </c>
      <c r="GJ105" s="8">
        <f>SUMIF($OE$6:$OE$86,$B105,GJ$6:GJ$86)</f>
        <v>0</v>
      </c>
      <c r="GK105" s="8">
        <f>SUMIF($OE$6:$OE$86,$B105,GK$6:GK$86)</f>
        <v>0</v>
      </c>
      <c r="GL105" s="8">
        <f>SUMIF($OE$6:$OE$86,$B105,GL$6:GL$86)</f>
        <v>0</v>
      </c>
      <c r="GM105" s="8">
        <f>SUMIF($OE$6:$OE$86,$B105,GM$6:GM$86)</f>
        <v>0</v>
      </c>
      <c r="GN105" s="8">
        <f>SUMIF($OE$6:$OE$86,$B105,GN$6:GN$86)</f>
        <v>0</v>
      </c>
      <c r="GO105" s="8">
        <f>SUMIF($OE$6:$OE$86,$B105,GO$6:GO$86)</f>
        <v>0</v>
      </c>
      <c r="GP105" s="8">
        <f>SUMIF($OE$6:$OE$86,$B105,GP$6:GP$86)</f>
        <v>0</v>
      </c>
      <c r="GQ105" s="8">
        <f>SUMIF($OE$6:$OE$86,$B105,GQ$6:GQ$86)</f>
        <v>0</v>
      </c>
      <c r="GR105" s="8">
        <f>SUMIF($OE$6:$OE$86,$B105,GR$6:GR$86)</f>
        <v>0</v>
      </c>
      <c r="GS105" s="8">
        <f>SUMIF($OE$6:$OE$86,$B105,GS$6:GS$86)</f>
        <v>0</v>
      </c>
      <c r="GT105" s="8">
        <f>SUMIF($OE$6:$OE$86,$B105,GT$6:GT$86)</f>
        <v>0</v>
      </c>
      <c r="GU105" s="8">
        <f>SUMIF($OE$6:$OE$86,$B105,GU$6:GU$86)</f>
        <v>0</v>
      </c>
      <c r="GV105" s="8">
        <f>SUMIF($OE$6:$OE$86,$B105,GV$6:GV$86)</f>
        <v>0</v>
      </c>
      <c r="GW105" s="8">
        <f>SUMIF($OE$6:$OE$86,$B105,GW$6:GW$86)</f>
        <v>0</v>
      </c>
      <c r="GX105" s="8">
        <f>SUMIF($OE$6:$OE$86,$B105,GX$6:GX$86)</f>
        <v>0</v>
      </c>
      <c r="GY105" s="8">
        <f>SUMIF($OE$6:$OE$86,$B105,GY$6:GY$86)</f>
        <v>0</v>
      </c>
      <c r="GZ105" s="8">
        <f>SUMIF($OE$6:$OE$86,$B105,GZ$6:GZ$86)</f>
        <v>0</v>
      </c>
      <c r="HA105" s="8">
        <f>SUMIF($OE$6:$OE$86,$B105,HA$6:HA$86)</f>
        <v>0</v>
      </c>
      <c r="HB105" s="8">
        <f>SUMIF($OE$6:$OE$86,$B105,HB$6:HB$86)</f>
        <v>0</v>
      </c>
      <c r="HC105" s="8">
        <f>SUMIF($OE$6:$OE$86,$B105,HC$6:HC$86)</f>
        <v>0</v>
      </c>
      <c r="HD105" s="8">
        <f>SUMIF($OE$6:$OE$86,$B105,HD$6:HD$86)</f>
        <v>0</v>
      </c>
      <c r="HE105" s="8">
        <f>SUMIF($OE$6:$OE$86,$B105,HE$6:HE$86)</f>
        <v>0</v>
      </c>
      <c r="HF105" s="8">
        <f>SUMIF($OE$6:$OE$86,$B105,HF$6:HF$86)</f>
        <v>0</v>
      </c>
      <c r="HG105" s="8">
        <f>SUMIF($OE$6:$OE$86,$B105,HG$6:HG$86)</f>
        <v>0</v>
      </c>
      <c r="HH105" s="8">
        <f>SUMIF($OE$6:$OE$86,$B105,HH$6:HH$86)</f>
        <v>0</v>
      </c>
      <c r="HI105" s="8">
        <f>SUMIF($OE$6:$OE$86,$B105,HI$6:HI$86)</f>
        <v>0</v>
      </c>
      <c r="HJ105" s="8">
        <f>SUMIF($OE$6:$OE$86,$B105,HJ$6:HJ$86)</f>
        <v>0</v>
      </c>
      <c r="HK105" s="8">
        <f>SUMIF($OE$6:$OE$86,$B105,HK$6:HK$86)</f>
        <v>0</v>
      </c>
      <c r="HL105" s="8">
        <f>SUMIF($OE$6:$OE$86,$B105,HL$6:HL$86)</f>
        <v>0</v>
      </c>
      <c r="HM105" s="8">
        <f>SUMIF($OE$6:$OE$86,$B105,HM$6:HM$86)</f>
        <v>0</v>
      </c>
      <c r="HN105" s="8">
        <f>SUMIF($OE$6:$OE$86,$B105,HN$6:HN$86)</f>
        <v>0</v>
      </c>
      <c r="HO105" s="8">
        <f>SUMIF($OE$6:$OE$86,$B105,HO$6:HO$86)</f>
        <v>0</v>
      </c>
      <c r="HP105" s="8">
        <f>SUMIF($OE$6:$OE$86,$B105,HP$6:HP$86)</f>
        <v>0</v>
      </c>
      <c r="HQ105" s="8">
        <f>SUMIF($OE$6:$OE$86,$B105,HQ$6:HQ$86)</f>
        <v>0</v>
      </c>
      <c r="HR105" s="8">
        <f>SUMIF($OE$6:$OE$86,$B105,HR$6:HR$86)</f>
        <v>0</v>
      </c>
      <c r="HS105" s="8">
        <f>SUMIF($OE$6:$OE$86,$B105,HS$6:HS$86)</f>
        <v>0</v>
      </c>
      <c r="HT105" s="8">
        <f>SUMIF($OE$6:$OE$86,$B105,HT$6:HT$86)</f>
        <v>0</v>
      </c>
      <c r="HU105" s="8">
        <f>SUMIF($OE$6:$OE$86,$B105,HU$6:HU$86)</f>
        <v>0</v>
      </c>
      <c r="HV105" s="8">
        <f>SUMIF($OE$6:$OE$86,$B105,HV$6:HV$86)</f>
        <v>0</v>
      </c>
      <c r="HW105" s="8">
        <f>SUMIF($OE$6:$OE$86,$B105,HW$6:HW$86)</f>
        <v>0</v>
      </c>
      <c r="HX105" s="8">
        <f>SUMIF($OE$6:$OE$86,$B105,HX$6:HX$86)</f>
        <v>0</v>
      </c>
      <c r="HY105" s="8">
        <f>SUMIF($OE$6:$OE$86,$B105,HY$6:HY$86)</f>
        <v>0</v>
      </c>
      <c r="HZ105" s="8">
        <f>SUMIF($OE$6:$OE$86,$B105,HZ$6:HZ$86)</f>
        <v>0</v>
      </c>
      <c r="IA105" s="8">
        <f>SUMIF($OE$6:$OE$86,$B105,IA$6:IA$86)</f>
        <v>0</v>
      </c>
      <c r="IB105" s="8">
        <f>SUMIF($OE$6:$OE$86,$B105,IB$6:IB$86)</f>
        <v>0</v>
      </c>
      <c r="IC105" s="8">
        <f>SUMIF($OE$6:$OE$86,$B105,IC$6:IC$86)</f>
        <v>0</v>
      </c>
      <c r="ID105" s="8">
        <f>SUMIF($OE$6:$OE$86,$B105,ID$6:ID$86)</f>
        <v>0</v>
      </c>
      <c r="IE105" s="8">
        <f>SUMIF($OE$6:$OE$86,$B105,IE$6:IE$86)</f>
        <v>0</v>
      </c>
      <c r="IF105" s="8">
        <f>SUMIF($OE$6:$OE$86,$B105,IF$6:IF$86)</f>
        <v>0</v>
      </c>
      <c r="IG105" s="8">
        <f>SUMIF($OE$6:$OE$86,$B105,IG$6:IG$86)</f>
        <v>0</v>
      </c>
      <c r="IH105" s="8">
        <f>SUMIF($OE$6:$OE$86,$B105,IH$6:IH$86)</f>
        <v>0</v>
      </c>
      <c r="II105" s="8">
        <f>SUMIF($OE$6:$OE$86,$B105,II$6:II$86)</f>
        <v>0</v>
      </c>
      <c r="IJ105" s="8">
        <f>SUMIF($OE$6:$OE$86,$B105,IJ$6:IJ$86)</f>
        <v>0</v>
      </c>
      <c r="IK105" s="8">
        <f>SUMIF($OE$6:$OE$86,$B105,IK$6:IK$86)</f>
        <v>0</v>
      </c>
      <c r="IL105" s="8">
        <f>SUMIF($OE$6:$OE$86,$B105,IL$6:IL$86)</f>
        <v>0</v>
      </c>
      <c r="IM105" s="8">
        <f>SUMIF($OE$6:$OE$86,$B105,IM$6:IM$86)</f>
        <v>0</v>
      </c>
      <c r="IN105" s="8">
        <f>SUMIF($OE$6:$OE$86,$B105,IN$6:IN$86)</f>
        <v>0</v>
      </c>
      <c r="IO105" s="8">
        <f>SUMIF($OE$6:$OE$86,$B105,IO$6:IO$86)</f>
        <v>0</v>
      </c>
      <c r="IP105" s="8">
        <f>SUMIF($OE$6:$OE$86,$B105,IP$6:IP$86)</f>
        <v>0</v>
      </c>
      <c r="IQ105" s="8">
        <f>SUMIF($OE$6:$OE$86,$B105,IQ$6:IQ$86)</f>
        <v>0</v>
      </c>
      <c r="IR105" s="8">
        <f>SUMIF($OE$6:$OE$86,$B105,IR$6:IR$86)</f>
        <v>0</v>
      </c>
      <c r="IS105" s="8">
        <f>SUMIF($OE$6:$OE$86,$B105,IS$6:IS$86)</f>
        <v>0</v>
      </c>
      <c r="IT105" s="8">
        <f>SUMIF($OE$6:$OE$86,$B105,IT$6:IT$86)</f>
        <v>0</v>
      </c>
      <c r="IU105" s="8">
        <f>SUMIF($OE$6:$OE$86,$B105,IU$6:IU$86)</f>
        <v>0</v>
      </c>
      <c r="IV105" s="8">
        <f>SUMIF($OE$6:$OE$86,$B105,IV$6:IV$86)</f>
        <v>0</v>
      </c>
      <c r="IW105" s="8">
        <f>SUMIF($OE$6:$OE$86,$B105,IW$6:IW$86)</f>
        <v>0</v>
      </c>
      <c r="IX105" s="8">
        <f>SUMIF($OE$6:$OE$86,$B105,IX$6:IX$86)</f>
        <v>0</v>
      </c>
      <c r="IY105" s="8">
        <f>SUMIF($OE$6:$OE$86,$B105,IY$6:IY$86)</f>
        <v>0</v>
      </c>
      <c r="IZ105" s="8">
        <f>SUMIF($OE$6:$OE$86,$B105,IZ$6:IZ$86)</f>
        <v>0</v>
      </c>
      <c r="JA105" s="8">
        <f>SUMIF($OE$6:$OE$86,$B105,JA$6:JA$86)</f>
        <v>0</v>
      </c>
      <c r="JB105" s="8">
        <f>SUMIF($OE$6:$OE$86,$B105,JB$6:JB$86)</f>
        <v>0</v>
      </c>
      <c r="JC105" s="8">
        <f>SUMIF($OE$6:$OE$86,$B105,JC$6:JC$86)</f>
        <v>0</v>
      </c>
      <c r="JD105" s="8">
        <f>SUMIF($OE$6:$OE$86,$B105,JD$6:JD$86)</f>
        <v>0</v>
      </c>
      <c r="JE105" s="8">
        <f>SUMIF($OE$6:$OE$86,$B105,JE$6:JE$86)</f>
        <v>0</v>
      </c>
      <c r="JF105" s="8">
        <f>SUMIF($OE$6:$OE$86,$B105,JF$6:JF$86)</f>
        <v>0</v>
      </c>
      <c r="JG105" s="8">
        <f>SUMIF($OE$6:$OE$86,$B105,JG$6:JG$86)</f>
        <v>0</v>
      </c>
      <c r="JH105" s="8">
        <f>SUMIF($OE$6:$OE$86,$B105,JH$6:JH$86)</f>
        <v>0</v>
      </c>
      <c r="JI105" s="8">
        <f>SUMIF($OE$6:$OE$86,$B105,JI$6:JI$86)</f>
        <v>0</v>
      </c>
      <c r="JJ105" s="8">
        <f>SUMIF($OE$6:$OE$86,$B105,JJ$6:JJ$86)</f>
        <v>0</v>
      </c>
      <c r="JK105" s="8">
        <f>SUMIF($OE$6:$OE$86,$B105,JK$6:JK$86)</f>
        <v>0</v>
      </c>
      <c r="JL105" s="8">
        <f>SUMIF($OE$6:$OE$86,$B105,JL$6:JL$86)</f>
        <v>0</v>
      </c>
      <c r="JM105" s="8">
        <f>SUMIF($OE$6:$OE$86,$B105,JM$6:JM$86)</f>
        <v>0</v>
      </c>
      <c r="JN105" s="8">
        <f>SUMIF($OE$6:$OE$86,$B105,JN$6:JN$86)</f>
        <v>0</v>
      </c>
      <c r="JO105" s="8">
        <f>SUMIF($OE$6:$OE$86,$B105,JO$6:JO$86)</f>
        <v>0</v>
      </c>
      <c r="JP105" s="8">
        <f>SUMIF($OE$6:$OE$86,$B105,JP$6:JP$86)</f>
        <v>0</v>
      </c>
      <c r="JQ105" s="8">
        <f>SUMIF($OE$6:$OE$86,$B105,JQ$6:JQ$86)</f>
        <v>0</v>
      </c>
      <c r="JR105" s="8">
        <f>SUMIF($OE$6:$OE$86,$B105,JR$6:JR$86)</f>
        <v>0</v>
      </c>
      <c r="JS105" s="8">
        <f>SUMIF($OE$6:$OE$86,$B105,JS$6:JS$86)</f>
        <v>0</v>
      </c>
      <c r="JT105" s="8">
        <f>SUMIF($OE$6:$OE$86,$B105,JT$6:JT$86)</f>
        <v>0</v>
      </c>
      <c r="JU105" s="8">
        <f>SUMIF($OE$6:$OE$86,$B105,JU$6:JU$86)</f>
        <v>0</v>
      </c>
      <c r="JV105" s="8">
        <f>SUMIF($OE$6:$OE$86,$B105,JV$6:JV$86)</f>
        <v>0</v>
      </c>
      <c r="JW105" s="8">
        <f>SUMIF($OE$6:$OE$86,$B105,JW$6:JW$86)</f>
        <v>0</v>
      </c>
      <c r="JX105" s="8">
        <f>SUMIF($OE$6:$OE$86,$B105,JX$6:JX$86)</f>
        <v>0</v>
      </c>
      <c r="JY105" s="8">
        <f>SUMIF($OE$6:$OE$86,$B105,JY$6:JY$86)</f>
        <v>0</v>
      </c>
      <c r="JZ105" s="8">
        <f>SUMIF($OE$6:$OE$86,$B105,JZ$6:JZ$86)</f>
        <v>0</v>
      </c>
      <c r="KA105" s="8">
        <f>SUMIF($OE$6:$OE$86,$B105,KA$6:KA$86)</f>
        <v>0</v>
      </c>
      <c r="KB105" s="8">
        <f>SUMIF($OE$6:$OE$86,$B105,KB$6:KB$86)</f>
        <v>0</v>
      </c>
      <c r="KC105" s="8">
        <f>SUMIF($OE$6:$OE$86,$B105,KC$6:KC$86)</f>
        <v>0</v>
      </c>
      <c r="KD105" s="8">
        <f>SUMIF($OE$6:$OE$86,$B105,KD$6:KD$86)</f>
        <v>0</v>
      </c>
      <c r="KE105" s="8">
        <f>SUMIF($OE$6:$OE$86,$B105,KE$6:KE$86)</f>
        <v>0</v>
      </c>
      <c r="KF105" s="8">
        <f>SUMIF($OE$6:$OE$86,$B105,KF$6:KF$86)</f>
        <v>0</v>
      </c>
      <c r="KG105" s="8">
        <f>SUMIF($OE$6:$OE$86,$B105,KG$6:KG$86)</f>
        <v>0</v>
      </c>
      <c r="KH105" s="8">
        <f>SUMIF($OE$6:$OE$86,$B105,KH$6:KH$86)</f>
        <v>0</v>
      </c>
      <c r="KI105" s="8">
        <f>SUMIF($OE$6:$OE$86,$B105,KI$6:KI$86)</f>
        <v>0</v>
      </c>
      <c r="KJ105" s="8">
        <f>SUMIF($OE$6:$OE$86,$B105,KJ$6:KJ$86)</f>
        <v>0</v>
      </c>
      <c r="KK105" s="8">
        <f>SUMIF($OE$6:$OE$86,$B105,KK$6:KK$86)</f>
        <v>0</v>
      </c>
      <c r="KL105" s="8">
        <f>SUMIF($OE$6:$OE$86,$B105,KL$6:KL$86)</f>
        <v>0</v>
      </c>
      <c r="KM105" s="8">
        <f>SUMIF($OE$6:$OE$86,$B105,KM$6:KM$86)</f>
        <v>0</v>
      </c>
      <c r="KN105" s="8">
        <f>SUMIF($OE$6:$OE$86,$B105,KN$6:KN$86)</f>
        <v>0</v>
      </c>
      <c r="KO105" s="8">
        <f>SUMIF($OE$6:$OE$86,$B105,KO$6:KO$86)</f>
        <v>0</v>
      </c>
      <c r="KP105" s="8">
        <f>SUMIF($OE$6:$OE$86,$B105,KP$6:KP$86)</f>
        <v>0</v>
      </c>
      <c r="KQ105" s="8">
        <f>SUMIF($OE$6:$OE$86,$B105,KQ$6:KQ$86)</f>
        <v>0</v>
      </c>
      <c r="KR105" s="8">
        <f>SUMIF($OE$6:$OE$86,$B105,KR$6:KR$86)</f>
        <v>0</v>
      </c>
      <c r="KS105" s="8">
        <f>SUMIF($OE$6:$OE$86,$B105,KS$6:KS$86)</f>
        <v>0</v>
      </c>
      <c r="KT105" s="8">
        <f>SUMIF($OE$6:$OE$86,$B105,KT$6:KT$86)</f>
        <v>0</v>
      </c>
      <c r="KU105" s="8">
        <f>SUMIF($OE$6:$OE$86,$B105,KU$6:KU$86)</f>
        <v>0</v>
      </c>
      <c r="KV105" s="8">
        <f>SUMIF($OE$6:$OE$86,$B105,KV$6:KV$86)</f>
        <v>0</v>
      </c>
      <c r="KW105" s="8">
        <f>SUMIF($OE$6:$OE$86,$B105,KW$6:KW$86)</f>
        <v>0</v>
      </c>
      <c r="KX105" s="8">
        <f>SUMIF($OE$6:$OE$86,$B105,KX$6:KX$86)</f>
        <v>0</v>
      </c>
      <c r="KY105" s="8">
        <f>SUMIF($OE$6:$OE$86,$B105,KY$6:KY$86)</f>
        <v>0</v>
      </c>
      <c r="KZ105" s="8">
        <f>SUMIF($OE$6:$OE$86,$B105,KZ$6:KZ$86)</f>
        <v>0</v>
      </c>
      <c r="LA105" s="8">
        <f>SUMIF($OE$6:$OE$86,$B105,LA$6:LA$86)</f>
        <v>0</v>
      </c>
      <c r="LB105" s="8">
        <f>SUMIF($OE$6:$OE$86,$B105,LB$6:LB$86)</f>
        <v>0</v>
      </c>
      <c r="LC105" s="8">
        <f>SUMIF($OE$6:$OE$86,$B105,LC$6:LC$86)</f>
        <v>0</v>
      </c>
      <c r="LD105" s="8">
        <f>SUMIF($OE$6:$OE$86,$B105,LD$6:LD$86)</f>
        <v>0</v>
      </c>
      <c r="LE105" s="8">
        <f>SUMIF($OE$6:$OE$86,$B105,LE$6:LE$86)</f>
        <v>0</v>
      </c>
      <c r="LF105" s="8">
        <f>SUMIF($OE$6:$OE$86,$B105,LF$6:LF$86)</f>
        <v>0</v>
      </c>
      <c r="LG105" s="8">
        <f>SUMIF($OE$6:$OE$86,$B105,LG$6:LG$86)</f>
        <v>0</v>
      </c>
      <c r="LH105" s="8">
        <f>SUMIF($OE$6:$OE$86,$B105,LH$6:LH$86)</f>
        <v>0</v>
      </c>
      <c r="LI105" s="8">
        <f>SUMIF($OE$6:$OE$86,$B105,LI$6:LI$86)</f>
        <v>0</v>
      </c>
      <c r="LJ105" s="8">
        <f>SUMIF($OE$6:$OE$86,$B105,LJ$6:LJ$86)</f>
        <v>0</v>
      </c>
      <c r="LK105" s="8">
        <f>SUMIF($OE$6:$OE$86,$B105,LK$6:LK$86)</f>
        <v>0</v>
      </c>
      <c r="LL105" s="8">
        <f>SUMIF($OE$6:$OE$86,$B105,LL$6:LL$86)</f>
        <v>0</v>
      </c>
      <c r="LM105" s="8">
        <f>SUMIF($OE$6:$OE$86,$B105,LM$6:LM$86)</f>
        <v>0</v>
      </c>
      <c r="LN105" s="8">
        <f>SUMIF($OE$6:$OE$86,$B105,LN$6:LN$86)</f>
        <v>0</v>
      </c>
      <c r="LO105" s="8">
        <f>SUMIF($OE$6:$OE$86,$B105,LO$6:LO$86)</f>
        <v>0</v>
      </c>
      <c r="LP105" s="8">
        <f>SUMIF($OE$6:$OE$86,$B105,LP$6:LP$86)</f>
        <v>0</v>
      </c>
      <c r="LQ105" s="8">
        <f>SUMIF($OE$6:$OE$86,$B105,LQ$6:LQ$86)</f>
        <v>0</v>
      </c>
      <c r="LR105" s="8">
        <f>SUMIF($OE$6:$OE$86,$B105,LR$6:LR$86)</f>
        <v>0</v>
      </c>
      <c r="LS105" s="8">
        <f>SUMIF($OE$6:$OE$86,$B105,LS$6:LS$86)</f>
        <v>0</v>
      </c>
      <c r="LT105" s="8">
        <f>SUMIF($OE$6:$OE$86,$B105,LT$6:LT$86)</f>
        <v>0</v>
      </c>
      <c r="LU105" s="8">
        <f>SUMIF($OE$6:$OE$86,$B105,LU$6:LU$86)</f>
        <v>0</v>
      </c>
      <c r="LV105" s="8">
        <f>SUMIF($OE$6:$OE$86,$B105,LV$6:LV$86)</f>
        <v>0</v>
      </c>
      <c r="LW105" s="8">
        <f>SUMIF($OE$6:$OE$86,$B105,LW$6:LW$86)</f>
        <v>0</v>
      </c>
      <c r="LX105" s="8">
        <f>SUMIF($OE$6:$OE$86,$B105,LX$6:LX$86)</f>
        <v>0</v>
      </c>
      <c r="LY105" s="8">
        <f>SUMIF($OE$6:$OE$86,$B105,LY$6:LY$86)</f>
        <v>0</v>
      </c>
      <c r="LZ105" s="8">
        <f>SUMIF($OE$6:$OE$86,$B105,LZ$6:LZ$86)</f>
        <v>0</v>
      </c>
      <c r="MA105" s="8">
        <f>SUMIF($OE$6:$OE$86,$B105,MA$6:MA$86)</f>
        <v>0</v>
      </c>
      <c r="MB105" s="8">
        <f>SUMIF($OE$6:$OE$86,$B105,MB$6:MB$86)</f>
        <v>0</v>
      </c>
      <c r="MC105" s="8">
        <f>SUMIF($OE$6:$OE$86,$B105,MC$6:MC$86)</f>
        <v>0</v>
      </c>
      <c r="MD105" s="8">
        <f>SUMIF($OE$6:$OE$86,$B105,MD$6:MD$86)</f>
        <v>0</v>
      </c>
      <c r="ME105" s="8">
        <f>SUMIF($OE$6:$OE$86,$B105,ME$6:ME$86)</f>
        <v>0</v>
      </c>
      <c r="MF105" s="8">
        <f>SUMIF($OE$6:$OE$86,$B105,MF$6:MF$86)</f>
        <v>0</v>
      </c>
      <c r="MG105" s="8">
        <f>SUMIF($OE$6:$OE$86,$B105,MG$6:MG$86)</f>
        <v>0</v>
      </c>
      <c r="MH105" s="8">
        <f>SUMIF($OE$6:$OE$86,$B105,MH$6:MH$86)</f>
        <v>0</v>
      </c>
      <c r="MI105" s="8">
        <f>SUMIF($OE$6:$OE$86,$B105,MI$6:MI$86)</f>
        <v>0</v>
      </c>
      <c r="MJ105" s="8">
        <f>SUMIF($OE$6:$OE$86,$B105,MJ$6:MJ$86)</f>
        <v>0</v>
      </c>
      <c r="MK105" s="8">
        <f>SUMIF($OE$6:$OE$86,$B105,MK$6:MK$86)</f>
        <v>0</v>
      </c>
      <c r="ML105" s="8">
        <f>SUMIF($OE$6:$OE$86,$B105,ML$6:ML$86)</f>
        <v>0</v>
      </c>
      <c r="MM105" s="8">
        <f>SUMIF($OE$6:$OE$86,$B105,MM$6:MM$86)</f>
        <v>0</v>
      </c>
      <c r="MN105" s="8">
        <f>SUMIF($OE$6:$OE$86,$B105,MN$6:MN$86)</f>
        <v>0</v>
      </c>
      <c r="MO105" s="8">
        <f>SUMIF($OE$6:$OE$86,$B105,MO$6:MO$86)</f>
        <v>0</v>
      </c>
      <c r="MP105" s="8">
        <f>SUMIF($OE$6:$OE$86,$B105,MP$6:MP$86)</f>
        <v>0</v>
      </c>
      <c r="MQ105" s="8">
        <f>SUMIF($OE$6:$OE$86,$B105,MQ$6:MQ$86)</f>
        <v>0</v>
      </c>
      <c r="MR105" s="8">
        <f>SUMIF($OE$6:$OE$86,$B105,MR$6:MR$86)</f>
        <v>0</v>
      </c>
      <c r="MS105" s="8">
        <f>SUMIF($OE$6:$OE$86,$B105,MS$6:MS$86)</f>
        <v>0</v>
      </c>
      <c r="MT105" s="8">
        <f>SUMIF($OE$6:$OE$86,$B105,MT$6:MT$86)</f>
        <v>0</v>
      </c>
      <c r="MU105" s="8">
        <f>SUMIF($OE$6:$OE$86,$B105,MU$6:MU$86)</f>
        <v>0</v>
      </c>
      <c r="MV105" s="8">
        <f>SUMIF($OE$6:$OE$86,$B105,MV$6:MV$86)</f>
        <v>0</v>
      </c>
      <c r="MW105" s="8">
        <f>SUMIF($OE$6:$OE$86,$B105,MW$6:MW$86)</f>
        <v>0</v>
      </c>
      <c r="MX105" s="8">
        <f>SUMIF($OE$6:$OE$86,$B105,MX$6:MX$86)</f>
        <v>0</v>
      </c>
      <c r="MY105" s="8">
        <f>SUMIF($OE$6:$OE$86,$B105,MY$6:MY$86)</f>
        <v>0</v>
      </c>
      <c r="MZ105" s="8">
        <f>SUMIF($OE$6:$OE$86,$B105,MZ$6:MZ$86)</f>
        <v>0</v>
      </c>
      <c r="NA105" s="8">
        <f>SUMIF($OE$6:$OE$86,$B105,NA$6:NA$86)</f>
        <v>0</v>
      </c>
      <c r="NB105" s="8">
        <f>SUMIF($OE$6:$OE$86,$B105,NB$6:NB$86)</f>
        <v>0</v>
      </c>
      <c r="NC105" s="8">
        <f>SUMIF($OE$6:$OE$86,$B105,NC$6:NC$86)</f>
        <v>0</v>
      </c>
      <c r="ND105" s="8">
        <f>SUMIF($OE$6:$OE$86,$B105,ND$6:ND$86)</f>
        <v>0</v>
      </c>
      <c r="NE105" s="8">
        <f>SUMIF($OE$6:$OE$86,$B105,NE$6:NE$86)</f>
        <v>0</v>
      </c>
      <c r="NF105" s="8">
        <f>SUMIF($OE$6:$OE$86,$B105,NF$6:NF$86)</f>
        <v>0</v>
      </c>
      <c r="NG105" s="8">
        <f>SUMIF($OE$6:$OE$86,$B105,NG$6:NG$86)</f>
        <v>0</v>
      </c>
      <c r="NH105" s="8">
        <f>SUMIF($OE$6:$OE$86,$B105,NH$6:NH$86)</f>
        <v>0</v>
      </c>
      <c r="NI105" s="8">
        <f>SUMIF($OE$6:$OE$86,$B105,NI$6:NI$86)</f>
        <v>0</v>
      </c>
      <c r="NJ105" s="8">
        <f>SUMIF($OE$6:$OE$86,$B105,NJ$6:NJ$86)</f>
        <v>0</v>
      </c>
      <c r="NK105" s="8">
        <f>SUMIF($OE$6:$OE$86,$B105,NK$6:NK$86)</f>
        <v>0</v>
      </c>
      <c r="NL105" s="8">
        <f>SUMIF($OE$6:$OE$86,$B105,NL$6:NL$86)</f>
        <v>0</v>
      </c>
      <c r="NM105" s="8">
        <f>SUMIF($OE$6:$OE$86,$B105,NM$6:NM$86)</f>
        <v>0</v>
      </c>
      <c r="NN105" s="8">
        <f>SUMIF($OE$6:$OE$86,$B105,NN$6:NN$86)</f>
        <v>0</v>
      </c>
      <c r="NO105" s="8">
        <f>SUMIF($OE$6:$OE$86,$B105,NO$6:NO$86)</f>
        <v>0</v>
      </c>
      <c r="NP105" s="8">
        <f>SUMIF($OE$6:$OE$86,$B105,NP$6:NP$86)</f>
        <v>0</v>
      </c>
      <c r="NQ105" s="8">
        <f>SUMIF($OE$6:$OE$86,$B105,NQ$6:NQ$86)</f>
        <v>0</v>
      </c>
      <c r="NR105" s="8">
        <f>SUMIF($OE$6:$OE$86,$B105,NR$6:NR$86)</f>
        <v>0</v>
      </c>
      <c r="NS105" s="8">
        <f>SUMIF($OE$6:$OE$86,$B105,NS$6:NS$86)</f>
        <v>0</v>
      </c>
      <c r="NT105" s="8">
        <f>SUMIF($OE$6:$OE$86,$B105,NT$6:NT$86)</f>
        <v>0</v>
      </c>
      <c r="NU105" s="8">
        <f>SUMIF($OE$6:$OE$86,$B105,NU$6:NU$86)</f>
        <v>0</v>
      </c>
      <c r="NV105" s="8">
        <f>SUMIF($OE$6:$OE$86,$B105,NV$6:NV$86)</f>
        <v>0</v>
      </c>
      <c r="NW105" s="8">
        <f>SUMIF($OE$6:$OE$86,$B105,NW$6:NW$86)</f>
        <v>0</v>
      </c>
      <c r="NX105" s="8">
        <f>SUMIF($OE$6:$OE$86,$B105,NX$6:NX$86)</f>
        <v>0</v>
      </c>
      <c r="NY105" s="8">
        <f>SUMIF($OE$6:$OE$86,$B105,NY$6:NY$86)</f>
        <v>0</v>
      </c>
      <c r="NZ105" s="8">
        <f>SUMIF($OE$6:$OE$86,$B105,NZ$6:NZ$86)</f>
        <v>0</v>
      </c>
      <c r="OA105" s="8">
        <f>SUMIF($OE$6:$OE$86,$B105,OA$6:OA$86)</f>
        <v>0</v>
      </c>
    </row>
    <row r="106" spans="2:391" hidden="1" x14ac:dyDescent="0.2">
      <c r="B106" s="8" t="str">
        <f>'[48]Parameter 2020'!B28</f>
        <v>Ungaran12-Kesugihan</v>
      </c>
      <c r="Z106" s="8">
        <f>SUMIF($OE$6:$OE$86,$B106,Z$6:Z$86)</f>
        <v>0</v>
      </c>
      <c r="AA106" s="8">
        <f>SUMIF($OE$6:$OE$86,$B106,AA$6:AA$86)</f>
        <v>0</v>
      </c>
      <c r="AB106" s="8">
        <f>SUMIF($OE$6:$OE$86,$B106,AB$6:AB$86)</f>
        <v>0</v>
      </c>
      <c r="AC106" s="8">
        <f>SUMIF($OE$6:$OE$86,$B106,AC$6:AC$86)</f>
        <v>0</v>
      </c>
      <c r="AD106" s="8">
        <f>SUMIF($OE$6:$OE$86,$B106,AD$6:AD$86)</f>
        <v>0</v>
      </c>
      <c r="AE106" s="8">
        <f>SUMIF($OE$6:$OE$86,$B106,AE$6:AE$86)</f>
        <v>0</v>
      </c>
      <c r="AF106" s="8">
        <f>SUMIF($OE$6:$OE$86,$B106,AF$6:AF$86)</f>
        <v>0</v>
      </c>
      <c r="AG106" s="8">
        <f>SUMIF($OE$6:$OE$86,$B106,AG$6:AG$86)</f>
        <v>0</v>
      </c>
      <c r="AH106" s="8">
        <f>SUMIF($OE$6:$OE$86,$B106,AH$6:AH$86)</f>
        <v>0</v>
      </c>
      <c r="AI106" s="8">
        <f>SUMIF($OE$6:$OE$86,$B106,AI$6:AI$86)</f>
        <v>0</v>
      </c>
      <c r="AJ106" s="8">
        <f>SUMIF($OE$6:$OE$86,$B106,AJ$6:AJ$86)</f>
        <v>0</v>
      </c>
      <c r="AK106" s="8">
        <f>SUMIF($OE$6:$OE$86,$B106,AK$6:AK$86)</f>
        <v>0</v>
      </c>
      <c r="AL106" s="8">
        <f>SUMIF($OE$6:$OE$86,$B106,AL$6:AL$86)</f>
        <v>0</v>
      </c>
      <c r="AM106" s="8">
        <f>SUMIF($OE$6:$OE$86,$B106,AM$6:AM$86)</f>
        <v>0</v>
      </c>
      <c r="AN106" s="8">
        <f>SUMIF($OE$6:$OE$86,$B106,AN$6:AN$86)</f>
        <v>0</v>
      </c>
      <c r="AO106" s="8">
        <f>SUMIF($OE$6:$OE$86,$B106,AO$6:AO$86)</f>
        <v>0</v>
      </c>
      <c r="AP106" s="8">
        <f>SUMIF($OE$6:$OE$86,$B106,AP$6:AP$86)</f>
        <v>0</v>
      </c>
      <c r="AQ106" s="8">
        <f>SUMIF($OE$6:$OE$86,$B106,AQ$6:AQ$86)</f>
        <v>0</v>
      </c>
      <c r="AR106" s="8">
        <f>SUMIF($OE$6:$OE$86,$B106,AR$6:AR$86)</f>
        <v>0</v>
      </c>
      <c r="AS106" s="8">
        <f>SUMIF($OE$6:$OE$86,$B106,AS$6:AS$86)</f>
        <v>0</v>
      </c>
      <c r="AT106" s="8">
        <f>SUMIF($OE$6:$OE$86,$B106,AT$6:AT$86)</f>
        <v>0</v>
      </c>
      <c r="AU106" s="8">
        <f>SUMIF($OE$6:$OE$86,$B106,AU$6:AU$86)</f>
        <v>0</v>
      </c>
      <c r="AV106" s="8">
        <f>SUMIF($OE$6:$OE$86,$B106,AV$6:AV$86)</f>
        <v>0</v>
      </c>
      <c r="AW106" s="8">
        <f>SUMIF($OE$6:$OE$86,$B106,AW$6:AW$86)</f>
        <v>0</v>
      </c>
      <c r="AX106" s="8">
        <f>SUMIF($OE$6:$OE$86,$B106,AX$6:AX$86)</f>
        <v>0</v>
      </c>
      <c r="AY106" s="8">
        <f>SUMIF($OE$6:$OE$86,$B106,AY$6:AY$86)</f>
        <v>0</v>
      </c>
      <c r="AZ106" s="8">
        <f>SUMIF($OE$6:$OE$86,$B106,AZ$6:AZ$86)</f>
        <v>0</v>
      </c>
      <c r="BA106" s="8">
        <f>SUMIF($OE$6:$OE$86,$B106,BA$6:BA$86)</f>
        <v>0</v>
      </c>
      <c r="BB106" s="8">
        <f>SUMIF($OE$6:$OE$86,$B106,BB$6:BB$86)</f>
        <v>0</v>
      </c>
      <c r="BC106" s="8">
        <f>SUMIF($OE$6:$OE$86,$B106,BC$6:BC$86)</f>
        <v>0</v>
      </c>
      <c r="BD106" s="8">
        <f>SUMIF($OE$6:$OE$86,$B106,BD$6:BD$86)</f>
        <v>0</v>
      </c>
      <c r="BE106" s="8">
        <f>SUMIF($OE$6:$OE$86,$B106,BE$6:BE$86)</f>
        <v>0</v>
      </c>
      <c r="BF106" s="8">
        <f>SUMIF($OE$6:$OE$86,$B106,BF$6:BF$86)</f>
        <v>0</v>
      </c>
      <c r="BG106" s="8">
        <f>SUMIF($OE$6:$OE$86,$B106,BG$6:BG$86)</f>
        <v>0</v>
      </c>
      <c r="BH106" s="8">
        <f>SUMIF($OE$6:$OE$86,$B106,BH$6:BH$86)</f>
        <v>0</v>
      </c>
      <c r="BI106" s="8">
        <f>SUMIF($OE$6:$OE$86,$B106,BI$6:BI$86)</f>
        <v>0</v>
      </c>
      <c r="BJ106" s="8">
        <f>SUMIF($OE$6:$OE$86,$B106,BJ$6:BJ$86)</f>
        <v>0</v>
      </c>
      <c r="BK106" s="8">
        <f>SUMIF($OE$6:$OE$86,$B106,BK$6:BK$86)</f>
        <v>0</v>
      </c>
      <c r="BL106" s="8">
        <f>SUMIF($OE$6:$OE$86,$B106,BL$6:BL$86)</f>
        <v>0</v>
      </c>
      <c r="BM106" s="8">
        <f>SUMIF($OE$6:$OE$86,$B106,BM$6:BM$86)</f>
        <v>0</v>
      </c>
      <c r="BN106" s="8">
        <f>SUMIF($OE$6:$OE$86,$B106,BN$6:BN$86)</f>
        <v>0</v>
      </c>
      <c r="BO106" s="8">
        <f>SUMIF($OE$6:$OE$86,$B106,BO$6:BO$86)</f>
        <v>0</v>
      </c>
      <c r="BP106" s="8">
        <f>SUMIF($OE$6:$OE$86,$B106,BP$6:BP$86)</f>
        <v>0</v>
      </c>
      <c r="BQ106" s="8">
        <f>SUMIF($OE$6:$OE$86,$B106,BQ$6:BQ$86)</f>
        <v>0</v>
      </c>
      <c r="BR106" s="8">
        <f>SUMIF($OE$6:$OE$86,$B106,BR$6:BR$86)</f>
        <v>0</v>
      </c>
      <c r="BS106" s="8">
        <f>SUMIF($OE$6:$OE$86,$B106,BS$6:BS$86)</f>
        <v>0</v>
      </c>
      <c r="BT106" s="8">
        <f>SUMIF($OE$6:$OE$86,$B106,BT$6:BT$86)</f>
        <v>0</v>
      </c>
      <c r="BU106" s="8">
        <f>SUMIF($OE$6:$OE$86,$B106,BU$6:BU$86)</f>
        <v>0</v>
      </c>
      <c r="BV106" s="8">
        <f>SUMIF($OE$6:$OE$86,$B106,BV$6:BV$86)</f>
        <v>0</v>
      </c>
      <c r="BW106" s="8">
        <f>SUMIF($OE$6:$OE$86,$B106,BW$6:BW$86)</f>
        <v>0</v>
      </c>
      <c r="BX106" s="8">
        <f>SUMIF($OE$6:$OE$86,$B106,BX$6:BX$86)</f>
        <v>0</v>
      </c>
      <c r="BY106" s="8">
        <f>SUMIF($OE$6:$OE$86,$B106,BY$6:BY$86)</f>
        <v>0</v>
      </c>
      <c r="BZ106" s="8">
        <f>SUMIF($OE$6:$OE$86,$B106,BZ$6:BZ$86)</f>
        <v>0</v>
      </c>
      <c r="CA106" s="8">
        <f>SUMIF($OE$6:$OE$86,$B106,CA$6:CA$86)</f>
        <v>0</v>
      </c>
      <c r="CB106" s="8">
        <f>SUMIF($OE$6:$OE$86,$B106,CB$6:CB$86)</f>
        <v>0</v>
      </c>
      <c r="CC106" s="8">
        <f>SUMIF($OE$6:$OE$86,$B106,CC$6:CC$86)</f>
        <v>0</v>
      </c>
      <c r="CD106" s="8">
        <f>SUMIF($OE$6:$OE$86,$B106,CD$6:CD$86)</f>
        <v>0</v>
      </c>
      <c r="CE106" s="8">
        <f>SUMIF($OE$6:$OE$86,$B106,CE$6:CE$86)</f>
        <v>0</v>
      </c>
      <c r="CF106" s="8">
        <f>SUMIF($OE$6:$OE$86,$B106,CF$6:CF$86)</f>
        <v>0</v>
      </c>
      <c r="CG106" s="8">
        <f>SUMIF($OE$6:$OE$86,$B106,CG$6:CG$86)</f>
        <v>0</v>
      </c>
      <c r="CH106" s="8">
        <f>SUMIF($OE$6:$OE$86,$B106,CH$6:CH$86)</f>
        <v>0</v>
      </c>
      <c r="CI106" s="8">
        <f>SUMIF($OE$6:$OE$86,$B106,CI$6:CI$86)</f>
        <v>0</v>
      </c>
      <c r="CJ106" s="8">
        <f>SUMIF($OE$6:$OE$86,$B106,CJ$6:CJ$86)</f>
        <v>0</v>
      </c>
      <c r="CK106" s="8">
        <f>SUMIF($OE$6:$OE$86,$B106,CK$6:CK$86)</f>
        <v>0</v>
      </c>
      <c r="CL106" s="8">
        <f>SUMIF($OE$6:$OE$86,$B106,CL$6:CL$86)</f>
        <v>0</v>
      </c>
      <c r="CM106" s="8">
        <f>SUMIF($OE$6:$OE$86,$B106,CM$6:CM$86)</f>
        <v>0</v>
      </c>
      <c r="CN106" s="8">
        <f>SUMIF($OE$6:$OE$86,$B106,CN$6:CN$86)</f>
        <v>0</v>
      </c>
      <c r="CO106" s="8">
        <f>SUMIF($OE$6:$OE$86,$B106,CO$6:CO$86)</f>
        <v>0</v>
      </c>
      <c r="CP106" s="8">
        <f>SUMIF($OE$6:$OE$86,$B106,CP$6:CP$86)</f>
        <v>0</v>
      </c>
      <c r="CQ106" s="8">
        <f>SUMIF($OE$6:$OE$86,$B106,CQ$6:CQ$86)</f>
        <v>0</v>
      </c>
      <c r="CR106" s="8">
        <f>SUMIF($OE$6:$OE$86,$B106,CR$6:CR$86)</f>
        <v>0</v>
      </c>
      <c r="CS106" s="8">
        <f>SUMIF($OE$6:$OE$86,$B106,CS$6:CS$86)</f>
        <v>0</v>
      </c>
      <c r="CT106" s="8">
        <f>SUMIF($OE$6:$OE$86,$B106,CT$6:CT$86)</f>
        <v>0</v>
      </c>
      <c r="CU106" s="8">
        <f>SUMIF($OE$6:$OE$86,$B106,CU$6:CU$86)</f>
        <v>0</v>
      </c>
      <c r="CV106" s="8">
        <f>SUMIF($OE$6:$OE$86,$B106,CV$6:CV$86)</f>
        <v>0</v>
      </c>
      <c r="CW106" s="8">
        <f>SUMIF($OE$6:$OE$86,$B106,CW$6:CW$86)</f>
        <v>0</v>
      </c>
      <c r="CX106" s="8">
        <f>SUMIF($OE$6:$OE$86,$B106,CX$6:CX$86)</f>
        <v>0</v>
      </c>
      <c r="CY106" s="8">
        <f>SUMIF($OE$6:$OE$86,$B106,CY$6:CY$86)</f>
        <v>0</v>
      </c>
      <c r="CZ106" s="8">
        <f>SUMIF($OE$6:$OE$86,$B106,CZ$6:CZ$86)</f>
        <v>0</v>
      </c>
      <c r="DA106" s="8">
        <f>SUMIF($OE$6:$OE$86,$B106,DA$6:DA$86)</f>
        <v>0</v>
      </c>
      <c r="DB106" s="8">
        <f>SUMIF($OE$6:$OE$86,$B106,DB$6:DB$86)</f>
        <v>0</v>
      </c>
      <c r="DC106" s="8">
        <f>SUMIF($OE$6:$OE$86,$B106,DC$6:DC$86)</f>
        <v>0</v>
      </c>
      <c r="DD106" s="8">
        <f>SUMIF($OE$6:$OE$86,$B106,DD$6:DD$86)</f>
        <v>0</v>
      </c>
      <c r="DE106" s="8">
        <f>SUMIF($OE$6:$OE$86,$B106,DE$6:DE$86)</f>
        <v>0</v>
      </c>
      <c r="DF106" s="8">
        <f>SUMIF($OE$6:$OE$86,$B106,DF$6:DF$86)</f>
        <v>0</v>
      </c>
      <c r="DG106" s="8">
        <f>SUMIF($OE$6:$OE$86,$B106,DG$6:DG$86)</f>
        <v>0</v>
      </c>
      <c r="DH106" s="8">
        <f>SUMIF($OE$6:$OE$86,$B106,DH$6:DH$86)</f>
        <v>0</v>
      </c>
      <c r="DI106" s="8">
        <f>SUMIF($OE$6:$OE$86,$B106,DI$6:DI$86)</f>
        <v>0</v>
      </c>
      <c r="DJ106" s="8">
        <f>SUMIF($OE$6:$OE$86,$B106,DJ$6:DJ$86)</f>
        <v>0</v>
      </c>
      <c r="DK106" s="8">
        <f>SUMIF($OE$6:$OE$86,$B106,DK$6:DK$86)</f>
        <v>0</v>
      </c>
      <c r="DL106" s="8">
        <f>SUMIF($OE$6:$OE$86,$B106,DL$6:DL$86)</f>
        <v>0</v>
      </c>
      <c r="DM106" s="8">
        <f>SUMIF($OE$6:$OE$86,$B106,DM$6:DM$86)</f>
        <v>0</v>
      </c>
      <c r="DN106" s="8">
        <f>SUMIF($OE$6:$OE$86,$B106,DN$6:DN$86)</f>
        <v>0</v>
      </c>
      <c r="DO106" s="8">
        <f>SUMIF($OE$6:$OE$86,$B106,DO$6:DO$86)</f>
        <v>0</v>
      </c>
      <c r="DP106" s="8">
        <f>SUMIF($OE$6:$OE$86,$B106,DP$6:DP$86)</f>
        <v>0</v>
      </c>
      <c r="DQ106" s="8">
        <f>SUMIF($OE$6:$OE$86,$B106,DQ$6:DQ$86)</f>
        <v>0</v>
      </c>
      <c r="DR106" s="8">
        <f>SUMIF($OE$6:$OE$86,$B106,DR$6:DR$86)</f>
        <v>0</v>
      </c>
      <c r="DS106" s="8">
        <f>SUMIF($OE$6:$OE$86,$B106,DS$6:DS$86)</f>
        <v>0</v>
      </c>
      <c r="DT106" s="8">
        <f>SUMIF($OE$6:$OE$86,$B106,DT$6:DT$86)</f>
        <v>0</v>
      </c>
      <c r="DU106" s="8">
        <f>SUMIF($OE$6:$OE$86,$B106,DU$6:DU$86)</f>
        <v>0</v>
      </c>
      <c r="DV106" s="8">
        <f>SUMIF($OE$6:$OE$86,$B106,DV$6:DV$86)</f>
        <v>0</v>
      </c>
      <c r="DW106" s="8">
        <f>SUMIF($OE$6:$OE$86,$B106,DW$6:DW$86)</f>
        <v>0</v>
      </c>
      <c r="DX106" s="8">
        <f>SUMIF($OE$6:$OE$86,$B106,DX$6:DX$86)</f>
        <v>0</v>
      </c>
      <c r="DY106" s="8">
        <f>SUMIF($OE$6:$OE$86,$B106,DY$6:DY$86)</f>
        <v>0</v>
      </c>
      <c r="DZ106" s="8">
        <f>SUMIF($OE$6:$OE$86,$B106,DZ$6:DZ$86)</f>
        <v>0</v>
      </c>
      <c r="EA106" s="8">
        <f>SUMIF($OE$6:$OE$86,$B106,EA$6:EA$86)</f>
        <v>0</v>
      </c>
      <c r="EB106" s="8">
        <f>SUMIF($OE$6:$OE$86,$B106,EB$6:EB$86)</f>
        <v>0</v>
      </c>
      <c r="EC106" s="8">
        <f>SUMIF($OE$6:$OE$86,$B106,EC$6:EC$86)</f>
        <v>0</v>
      </c>
      <c r="ED106" s="8">
        <f>SUMIF($OE$6:$OE$86,$B106,ED$6:ED$86)</f>
        <v>0</v>
      </c>
      <c r="EE106" s="8">
        <f>SUMIF($OE$6:$OE$86,$B106,EE$6:EE$86)</f>
        <v>0</v>
      </c>
      <c r="EF106" s="8">
        <f>SUMIF($OE$6:$OE$86,$B106,EF$6:EF$86)</f>
        <v>0</v>
      </c>
      <c r="EG106" s="8">
        <f>SUMIF($OE$6:$OE$86,$B106,EG$6:EG$86)</f>
        <v>0</v>
      </c>
      <c r="EH106" s="8">
        <f>SUMIF($OE$6:$OE$86,$B106,EH$6:EH$86)</f>
        <v>0</v>
      </c>
      <c r="EI106" s="8">
        <f>SUMIF($OE$6:$OE$86,$B106,EI$6:EI$86)</f>
        <v>0</v>
      </c>
      <c r="EJ106" s="8">
        <f>SUMIF($OE$6:$OE$86,$B106,EJ$6:EJ$86)</f>
        <v>0</v>
      </c>
      <c r="EK106" s="8">
        <f>SUMIF($OE$6:$OE$86,$B106,EK$6:EK$86)</f>
        <v>0</v>
      </c>
      <c r="EL106" s="8">
        <f>SUMIF($OE$6:$OE$86,$B106,EL$6:EL$86)</f>
        <v>0</v>
      </c>
      <c r="EM106" s="8">
        <f>SUMIF($OE$6:$OE$86,$B106,EM$6:EM$86)</f>
        <v>0</v>
      </c>
      <c r="EN106" s="8">
        <f>SUMIF($OE$6:$OE$86,$B106,EN$6:EN$86)</f>
        <v>0</v>
      </c>
      <c r="EO106" s="8">
        <f>SUMIF($OE$6:$OE$86,$B106,EO$6:EO$86)</f>
        <v>0</v>
      </c>
      <c r="EP106" s="8">
        <f>SUMIF($OE$6:$OE$86,$B106,EP$6:EP$86)</f>
        <v>0</v>
      </c>
      <c r="EQ106" s="8">
        <f>SUMIF($OE$6:$OE$86,$B106,EQ$6:EQ$86)</f>
        <v>0</v>
      </c>
      <c r="ER106" s="8">
        <f>SUMIF($OE$6:$OE$86,$B106,ER$6:ER$86)</f>
        <v>0</v>
      </c>
      <c r="ES106" s="8">
        <f>SUMIF($OE$6:$OE$86,$B106,ES$6:ES$86)</f>
        <v>0</v>
      </c>
      <c r="ET106" s="8">
        <f>SUMIF($OE$6:$OE$86,$B106,ET$6:ET$86)</f>
        <v>0</v>
      </c>
      <c r="EU106" s="8">
        <f>SUMIF($OE$6:$OE$86,$B106,EU$6:EU$86)</f>
        <v>0</v>
      </c>
      <c r="EV106" s="8">
        <f>SUMIF($OE$6:$OE$86,$B106,EV$6:EV$86)</f>
        <v>0</v>
      </c>
      <c r="EW106" s="8">
        <f>SUMIF($OE$6:$OE$86,$B106,EW$6:EW$86)</f>
        <v>0</v>
      </c>
      <c r="EX106" s="8">
        <f>SUMIF($OE$6:$OE$86,$B106,EX$6:EX$86)</f>
        <v>0</v>
      </c>
      <c r="EY106" s="8">
        <f>SUMIF($OE$6:$OE$86,$B106,EY$6:EY$86)</f>
        <v>0</v>
      </c>
      <c r="EZ106" s="8">
        <f>SUMIF($OE$6:$OE$86,$B106,EZ$6:EZ$86)</f>
        <v>0</v>
      </c>
      <c r="FA106" s="8">
        <f>SUMIF($OE$6:$OE$86,$B106,FA$6:FA$86)</f>
        <v>0</v>
      </c>
      <c r="FB106" s="8">
        <f>SUMIF($OE$6:$OE$86,$B106,FB$6:FB$86)</f>
        <v>0</v>
      </c>
      <c r="FC106" s="8">
        <f>SUMIF($OE$6:$OE$86,$B106,FC$6:FC$86)</f>
        <v>0</v>
      </c>
      <c r="FD106" s="8">
        <f>SUMIF($OE$6:$OE$86,$B106,FD$6:FD$86)</f>
        <v>0</v>
      </c>
      <c r="FE106" s="8">
        <f>SUMIF($OE$6:$OE$86,$B106,FE$6:FE$86)</f>
        <v>0</v>
      </c>
      <c r="FF106" s="8">
        <f>SUMIF($OE$6:$OE$86,$B106,FF$6:FF$86)</f>
        <v>0</v>
      </c>
      <c r="FG106" s="8">
        <f>SUMIF($OE$6:$OE$86,$B106,FG$6:FG$86)</f>
        <v>0</v>
      </c>
      <c r="FH106" s="8">
        <f>SUMIF($OE$6:$OE$86,$B106,FH$6:FH$86)</f>
        <v>0</v>
      </c>
      <c r="FI106" s="8">
        <f>SUMIF($OE$6:$OE$86,$B106,FI$6:FI$86)</f>
        <v>0</v>
      </c>
      <c r="FJ106" s="8">
        <f>SUMIF($OE$6:$OE$86,$B106,FJ$6:FJ$86)</f>
        <v>0</v>
      </c>
      <c r="FK106" s="8">
        <f>SUMIF($OE$6:$OE$86,$B106,FK$6:FK$86)</f>
        <v>0</v>
      </c>
      <c r="FL106" s="8">
        <f>SUMIF($OE$6:$OE$86,$B106,FL$6:FL$86)</f>
        <v>0</v>
      </c>
      <c r="FM106" s="8">
        <f>SUMIF($OE$6:$OE$86,$B106,FM$6:FM$86)</f>
        <v>0</v>
      </c>
      <c r="FN106" s="8">
        <f>SUMIF($OE$6:$OE$86,$B106,FN$6:FN$86)</f>
        <v>0</v>
      </c>
      <c r="FO106" s="8">
        <f>SUMIF($OE$6:$OE$86,$B106,FO$6:FO$86)</f>
        <v>0</v>
      </c>
      <c r="FP106" s="8">
        <f>SUMIF($OE$6:$OE$86,$B106,FP$6:FP$86)</f>
        <v>0</v>
      </c>
      <c r="FQ106" s="8">
        <f>SUMIF($OE$6:$OE$86,$B106,FQ$6:FQ$86)</f>
        <v>0</v>
      </c>
      <c r="FR106" s="8">
        <f>SUMIF($OE$6:$OE$86,$B106,FR$6:FR$86)</f>
        <v>0</v>
      </c>
      <c r="FS106" s="8">
        <f>SUMIF($OE$6:$OE$86,$B106,FS$6:FS$86)</f>
        <v>0</v>
      </c>
      <c r="FT106" s="8">
        <f>SUMIF($OE$6:$OE$86,$B106,FT$6:FT$86)</f>
        <v>0</v>
      </c>
      <c r="FU106" s="8">
        <f>SUMIF($OE$6:$OE$86,$B106,FU$6:FU$86)</f>
        <v>0</v>
      </c>
      <c r="FV106" s="8">
        <f>SUMIF($OE$6:$OE$86,$B106,FV$6:FV$86)</f>
        <v>0</v>
      </c>
      <c r="FW106" s="8">
        <f>SUMIF($OE$6:$OE$86,$B106,FW$6:FW$86)</f>
        <v>0</v>
      </c>
      <c r="FX106" s="8">
        <f>SUMIF($OE$6:$OE$86,$B106,FX$6:FX$86)</f>
        <v>0</v>
      </c>
      <c r="FY106" s="8">
        <f>SUMIF($OE$6:$OE$86,$B106,FY$6:FY$86)</f>
        <v>0</v>
      </c>
      <c r="FZ106" s="8">
        <f>SUMIF($OE$6:$OE$86,$B106,FZ$6:FZ$86)</f>
        <v>0</v>
      </c>
      <c r="GA106" s="8">
        <f>SUMIF($OE$6:$OE$86,$B106,GA$6:GA$86)</f>
        <v>0</v>
      </c>
      <c r="GB106" s="8">
        <f>SUMIF($OE$6:$OE$86,$B106,GB$6:GB$86)</f>
        <v>0</v>
      </c>
      <c r="GC106" s="8">
        <f>SUMIF($OE$6:$OE$86,$B106,GC$6:GC$86)</f>
        <v>0</v>
      </c>
      <c r="GD106" s="8">
        <f>SUMIF($OE$6:$OE$86,$B106,GD$6:GD$86)</f>
        <v>0</v>
      </c>
      <c r="GE106" s="8">
        <f>SUMIF($OE$6:$OE$86,$B106,GE$6:GE$86)</f>
        <v>0</v>
      </c>
      <c r="GF106" s="8">
        <f>SUMIF($OE$6:$OE$86,$B106,GF$6:GF$86)</f>
        <v>0</v>
      </c>
      <c r="GG106" s="8">
        <f>SUMIF($OE$6:$OE$86,$B106,GG$6:GG$86)</f>
        <v>0</v>
      </c>
      <c r="GH106" s="8">
        <f>SUMIF($OE$6:$OE$86,$B106,GH$6:GH$86)</f>
        <v>0</v>
      </c>
      <c r="GI106" s="8">
        <f>SUMIF($OE$6:$OE$86,$B106,GI$6:GI$86)</f>
        <v>0</v>
      </c>
      <c r="GJ106" s="8">
        <f>SUMIF($OE$6:$OE$86,$B106,GJ$6:GJ$86)</f>
        <v>0</v>
      </c>
      <c r="GK106" s="8">
        <f>SUMIF($OE$6:$OE$86,$B106,GK$6:GK$86)</f>
        <v>0</v>
      </c>
      <c r="GL106" s="8">
        <f>SUMIF($OE$6:$OE$86,$B106,GL$6:GL$86)</f>
        <v>0</v>
      </c>
      <c r="GM106" s="8">
        <f>SUMIF($OE$6:$OE$86,$B106,GM$6:GM$86)</f>
        <v>0</v>
      </c>
      <c r="GN106" s="8">
        <f>SUMIF($OE$6:$OE$86,$B106,GN$6:GN$86)</f>
        <v>0</v>
      </c>
      <c r="GO106" s="8">
        <f>SUMIF($OE$6:$OE$86,$B106,GO$6:GO$86)</f>
        <v>0</v>
      </c>
      <c r="GP106" s="8">
        <f>SUMIF($OE$6:$OE$86,$B106,GP$6:GP$86)</f>
        <v>0</v>
      </c>
      <c r="GQ106" s="8">
        <f>SUMIF($OE$6:$OE$86,$B106,GQ$6:GQ$86)</f>
        <v>0</v>
      </c>
      <c r="GR106" s="8">
        <f>SUMIF($OE$6:$OE$86,$B106,GR$6:GR$86)</f>
        <v>0</v>
      </c>
      <c r="GS106" s="8">
        <f>SUMIF($OE$6:$OE$86,$B106,GS$6:GS$86)</f>
        <v>0</v>
      </c>
      <c r="GT106" s="8">
        <f>SUMIF($OE$6:$OE$86,$B106,GT$6:GT$86)</f>
        <v>0</v>
      </c>
      <c r="GU106" s="8">
        <f>SUMIF($OE$6:$OE$86,$B106,GU$6:GU$86)</f>
        <v>0</v>
      </c>
      <c r="GV106" s="8">
        <f>SUMIF($OE$6:$OE$86,$B106,GV$6:GV$86)</f>
        <v>0</v>
      </c>
      <c r="GW106" s="8">
        <f>SUMIF($OE$6:$OE$86,$B106,GW$6:GW$86)</f>
        <v>0</v>
      </c>
      <c r="GX106" s="8">
        <f>SUMIF($OE$6:$OE$86,$B106,GX$6:GX$86)</f>
        <v>0</v>
      </c>
      <c r="GY106" s="8">
        <f>SUMIF($OE$6:$OE$86,$B106,GY$6:GY$86)</f>
        <v>0</v>
      </c>
      <c r="GZ106" s="8">
        <f>SUMIF($OE$6:$OE$86,$B106,GZ$6:GZ$86)</f>
        <v>0</v>
      </c>
      <c r="HA106" s="8">
        <f>SUMIF($OE$6:$OE$86,$B106,HA$6:HA$86)</f>
        <v>0</v>
      </c>
      <c r="HB106" s="8">
        <f>SUMIF($OE$6:$OE$86,$B106,HB$6:HB$86)</f>
        <v>0</v>
      </c>
      <c r="HC106" s="8">
        <f>SUMIF($OE$6:$OE$86,$B106,HC$6:HC$86)</f>
        <v>0</v>
      </c>
      <c r="HD106" s="8">
        <f>SUMIF($OE$6:$OE$86,$B106,HD$6:HD$86)</f>
        <v>0</v>
      </c>
      <c r="HE106" s="8">
        <f>SUMIF($OE$6:$OE$86,$B106,HE$6:HE$86)</f>
        <v>0</v>
      </c>
      <c r="HF106" s="8">
        <f>SUMIF($OE$6:$OE$86,$B106,HF$6:HF$86)</f>
        <v>0</v>
      </c>
      <c r="HG106" s="8">
        <f>SUMIF($OE$6:$OE$86,$B106,HG$6:HG$86)</f>
        <v>0</v>
      </c>
      <c r="HH106" s="8">
        <f>SUMIF($OE$6:$OE$86,$B106,HH$6:HH$86)</f>
        <v>0</v>
      </c>
      <c r="HI106" s="8">
        <f>SUMIF($OE$6:$OE$86,$B106,HI$6:HI$86)</f>
        <v>0</v>
      </c>
      <c r="HJ106" s="8">
        <f>SUMIF($OE$6:$OE$86,$B106,HJ$6:HJ$86)</f>
        <v>0</v>
      </c>
      <c r="HK106" s="8">
        <f>SUMIF($OE$6:$OE$86,$B106,HK$6:HK$86)</f>
        <v>0</v>
      </c>
      <c r="HL106" s="8">
        <f>SUMIF($OE$6:$OE$86,$B106,HL$6:HL$86)</f>
        <v>0</v>
      </c>
      <c r="HM106" s="8">
        <f>SUMIF($OE$6:$OE$86,$B106,HM$6:HM$86)</f>
        <v>0</v>
      </c>
      <c r="HN106" s="8">
        <f>SUMIF($OE$6:$OE$86,$B106,HN$6:HN$86)</f>
        <v>0</v>
      </c>
      <c r="HO106" s="8">
        <f>SUMIF($OE$6:$OE$86,$B106,HO$6:HO$86)</f>
        <v>0</v>
      </c>
      <c r="HP106" s="8">
        <f>SUMIF($OE$6:$OE$86,$B106,HP$6:HP$86)</f>
        <v>0</v>
      </c>
      <c r="HQ106" s="8">
        <f>SUMIF($OE$6:$OE$86,$B106,HQ$6:HQ$86)</f>
        <v>0</v>
      </c>
      <c r="HR106" s="8">
        <f>SUMIF($OE$6:$OE$86,$B106,HR$6:HR$86)</f>
        <v>0</v>
      </c>
      <c r="HS106" s="8">
        <f>SUMIF($OE$6:$OE$86,$B106,HS$6:HS$86)</f>
        <v>0</v>
      </c>
      <c r="HT106" s="8">
        <f>SUMIF($OE$6:$OE$86,$B106,HT$6:HT$86)</f>
        <v>0</v>
      </c>
      <c r="HU106" s="8">
        <f>SUMIF($OE$6:$OE$86,$B106,HU$6:HU$86)</f>
        <v>0</v>
      </c>
      <c r="HV106" s="8">
        <f>SUMIF($OE$6:$OE$86,$B106,HV$6:HV$86)</f>
        <v>0</v>
      </c>
      <c r="HW106" s="8">
        <f>SUMIF($OE$6:$OE$86,$B106,HW$6:HW$86)</f>
        <v>0</v>
      </c>
      <c r="HX106" s="8">
        <f>SUMIF($OE$6:$OE$86,$B106,HX$6:HX$86)</f>
        <v>0</v>
      </c>
      <c r="HY106" s="8">
        <f>SUMIF($OE$6:$OE$86,$B106,HY$6:HY$86)</f>
        <v>0</v>
      </c>
      <c r="HZ106" s="8">
        <f>SUMIF($OE$6:$OE$86,$B106,HZ$6:HZ$86)</f>
        <v>0</v>
      </c>
      <c r="IA106" s="8">
        <f>SUMIF($OE$6:$OE$86,$B106,IA$6:IA$86)</f>
        <v>0</v>
      </c>
      <c r="IB106" s="8">
        <f>SUMIF($OE$6:$OE$86,$B106,IB$6:IB$86)</f>
        <v>0</v>
      </c>
      <c r="IC106" s="8">
        <f>SUMIF($OE$6:$OE$86,$B106,IC$6:IC$86)</f>
        <v>0</v>
      </c>
      <c r="ID106" s="8">
        <f>SUMIF($OE$6:$OE$86,$B106,ID$6:ID$86)</f>
        <v>0</v>
      </c>
      <c r="IE106" s="8">
        <f>SUMIF($OE$6:$OE$86,$B106,IE$6:IE$86)</f>
        <v>0</v>
      </c>
      <c r="IF106" s="8">
        <f>SUMIF($OE$6:$OE$86,$B106,IF$6:IF$86)</f>
        <v>0</v>
      </c>
      <c r="IG106" s="8">
        <f>SUMIF($OE$6:$OE$86,$B106,IG$6:IG$86)</f>
        <v>0</v>
      </c>
      <c r="IH106" s="8">
        <f>SUMIF($OE$6:$OE$86,$B106,IH$6:IH$86)</f>
        <v>0</v>
      </c>
      <c r="II106" s="8">
        <f>SUMIF($OE$6:$OE$86,$B106,II$6:II$86)</f>
        <v>0</v>
      </c>
      <c r="IJ106" s="8">
        <f>SUMIF($OE$6:$OE$86,$B106,IJ$6:IJ$86)</f>
        <v>0</v>
      </c>
      <c r="IK106" s="8">
        <f>SUMIF($OE$6:$OE$86,$B106,IK$6:IK$86)</f>
        <v>0</v>
      </c>
      <c r="IL106" s="8">
        <f>SUMIF($OE$6:$OE$86,$B106,IL$6:IL$86)</f>
        <v>0</v>
      </c>
      <c r="IM106" s="8">
        <f>SUMIF($OE$6:$OE$86,$B106,IM$6:IM$86)</f>
        <v>0</v>
      </c>
      <c r="IN106" s="8">
        <f>SUMIF($OE$6:$OE$86,$B106,IN$6:IN$86)</f>
        <v>0</v>
      </c>
      <c r="IO106" s="8">
        <f>SUMIF($OE$6:$OE$86,$B106,IO$6:IO$86)</f>
        <v>0</v>
      </c>
      <c r="IP106" s="8">
        <f>SUMIF($OE$6:$OE$86,$B106,IP$6:IP$86)</f>
        <v>0</v>
      </c>
      <c r="IQ106" s="8">
        <f>SUMIF($OE$6:$OE$86,$B106,IQ$6:IQ$86)</f>
        <v>0</v>
      </c>
      <c r="IR106" s="8">
        <f>SUMIF($OE$6:$OE$86,$B106,IR$6:IR$86)</f>
        <v>0</v>
      </c>
      <c r="IS106" s="8">
        <f>SUMIF($OE$6:$OE$86,$B106,IS$6:IS$86)</f>
        <v>0</v>
      </c>
      <c r="IT106" s="8">
        <f>SUMIF($OE$6:$OE$86,$B106,IT$6:IT$86)</f>
        <v>0</v>
      </c>
      <c r="IU106" s="8">
        <f>SUMIF($OE$6:$OE$86,$B106,IU$6:IU$86)</f>
        <v>0</v>
      </c>
      <c r="IV106" s="8">
        <f>SUMIF($OE$6:$OE$86,$B106,IV$6:IV$86)</f>
        <v>0</v>
      </c>
      <c r="IW106" s="8">
        <f>SUMIF($OE$6:$OE$86,$B106,IW$6:IW$86)</f>
        <v>0</v>
      </c>
      <c r="IX106" s="8">
        <f>SUMIF($OE$6:$OE$86,$B106,IX$6:IX$86)</f>
        <v>0</v>
      </c>
      <c r="IY106" s="8">
        <f>SUMIF($OE$6:$OE$86,$B106,IY$6:IY$86)</f>
        <v>0</v>
      </c>
      <c r="IZ106" s="8">
        <f>SUMIF($OE$6:$OE$86,$B106,IZ$6:IZ$86)</f>
        <v>0</v>
      </c>
      <c r="JA106" s="8">
        <f>SUMIF($OE$6:$OE$86,$B106,JA$6:JA$86)</f>
        <v>0</v>
      </c>
      <c r="JB106" s="8">
        <f>SUMIF($OE$6:$OE$86,$B106,JB$6:JB$86)</f>
        <v>0</v>
      </c>
      <c r="JC106" s="8">
        <f>SUMIF($OE$6:$OE$86,$B106,JC$6:JC$86)</f>
        <v>0</v>
      </c>
      <c r="JD106" s="8">
        <f>SUMIF($OE$6:$OE$86,$B106,JD$6:JD$86)</f>
        <v>0</v>
      </c>
      <c r="JE106" s="8">
        <f>SUMIF($OE$6:$OE$86,$B106,JE$6:JE$86)</f>
        <v>0</v>
      </c>
      <c r="JF106" s="8">
        <f>SUMIF($OE$6:$OE$86,$B106,JF$6:JF$86)</f>
        <v>0</v>
      </c>
      <c r="JG106" s="8">
        <f>SUMIF($OE$6:$OE$86,$B106,JG$6:JG$86)</f>
        <v>0</v>
      </c>
      <c r="JH106" s="8">
        <f>SUMIF($OE$6:$OE$86,$B106,JH$6:JH$86)</f>
        <v>0</v>
      </c>
      <c r="JI106" s="8">
        <f>SUMIF($OE$6:$OE$86,$B106,JI$6:JI$86)</f>
        <v>0</v>
      </c>
      <c r="JJ106" s="8">
        <f>SUMIF($OE$6:$OE$86,$B106,JJ$6:JJ$86)</f>
        <v>0</v>
      </c>
      <c r="JK106" s="8">
        <f>SUMIF($OE$6:$OE$86,$B106,JK$6:JK$86)</f>
        <v>0</v>
      </c>
      <c r="JL106" s="8">
        <f>SUMIF($OE$6:$OE$86,$B106,JL$6:JL$86)</f>
        <v>0</v>
      </c>
      <c r="JM106" s="8">
        <f>SUMIF($OE$6:$OE$86,$B106,JM$6:JM$86)</f>
        <v>0</v>
      </c>
      <c r="JN106" s="8">
        <f>SUMIF($OE$6:$OE$86,$B106,JN$6:JN$86)</f>
        <v>0</v>
      </c>
      <c r="JO106" s="8">
        <f>SUMIF($OE$6:$OE$86,$B106,JO$6:JO$86)</f>
        <v>0</v>
      </c>
      <c r="JP106" s="8">
        <f>SUMIF($OE$6:$OE$86,$B106,JP$6:JP$86)</f>
        <v>0</v>
      </c>
      <c r="JQ106" s="8">
        <f>SUMIF($OE$6:$OE$86,$B106,JQ$6:JQ$86)</f>
        <v>0</v>
      </c>
      <c r="JR106" s="8">
        <f>SUMIF($OE$6:$OE$86,$B106,JR$6:JR$86)</f>
        <v>0</v>
      </c>
      <c r="JS106" s="8">
        <f>SUMIF($OE$6:$OE$86,$B106,JS$6:JS$86)</f>
        <v>0</v>
      </c>
      <c r="JT106" s="8">
        <f>SUMIF($OE$6:$OE$86,$B106,JT$6:JT$86)</f>
        <v>0</v>
      </c>
      <c r="JU106" s="8">
        <f>SUMIF($OE$6:$OE$86,$B106,JU$6:JU$86)</f>
        <v>0</v>
      </c>
      <c r="JV106" s="8">
        <f>SUMIF($OE$6:$OE$86,$B106,JV$6:JV$86)</f>
        <v>0</v>
      </c>
      <c r="JW106" s="8">
        <f>SUMIF($OE$6:$OE$86,$B106,JW$6:JW$86)</f>
        <v>0</v>
      </c>
      <c r="JX106" s="8">
        <f>SUMIF($OE$6:$OE$86,$B106,JX$6:JX$86)</f>
        <v>0</v>
      </c>
      <c r="JY106" s="8">
        <f>SUMIF($OE$6:$OE$86,$B106,JY$6:JY$86)</f>
        <v>0</v>
      </c>
      <c r="JZ106" s="8">
        <f>SUMIF($OE$6:$OE$86,$B106,JZ$6:JZ$86)</f>
        <v>0</v>
      </c>
      <c r="KA106" s="8">
        <f>SUMIF($OE$6:$OE$86,$B106,KA$6:KA$86)</f>
        <v>0</v>
      </c>
      <c r="KB106" s="8">
        <f>SUMIF($OE$6:$OE$86,$B106,KB$6:KB$86)</f>
        <v>0</v>
      </c>
      <c r="KC106" s="8">
        <f>SUMIF($OE$6:$OE$86,$B106,KC$6:KC$86)</f>
        <v>0</v>
      </c>
      <c r="KD106" s="8">
        <f>SUMIF($OE$6:$OE$86,$B106,KD$6:KD$86)</f>
        <v>0</v>
      </c>
      <c r="KE106" s="8">
        <f>SUMIF($OE$6:$OE$86,$B106,KE$6:KE$86)</f>
        <v>0</v>
      </c>
      <c r="KF106" s="8">
        <f>SUMIF($OE$6:$OE$86,$B106,KF$6:KF$86)</f>
        <v>0</v>
      </c>
      <c r="KG106" s="8">
        <f>SUMIF($OE$6:$OE$86,$B106,KG$6:KG$86)</f>
        <v>0</v>
      </c>
      <c r="KH106" s="8">
        <f>SUMIF($OE$6:$OE$86,$B106,KH$6:KH$86)</f>
        <v>0</v>
      </c>
      <c r="KI106" s="8">
        <f>SUMIF($OE$6:$OE$86,$B106,KI$6:KI$86)</f>
        <v>0</v>
      </c>
      <c r="KJ106" s="8">
        <f>SUMIF($OE$6:$OE$86,$B106,KJ$6:KJ$86)</f>
        <v>0</v>
      </c>
      <c r="KK106" s="8">
        <f>SUMIF($OE$6:$OE$86,$B106,KK$6:KK$86)</f>
        <v>0</v>
      </c>
      <c r="KL106" s="8">
        <f>SUMIF($OE$6:$OE$86,$B106,KL$6:KL$86)</f>
        <v>0</v>
      </c>
      <c r="KM106" s="8">
        <f>SUMIF($OE$6:$OE$86,$B106,KM$6:KM$86)</f>
        <v>0</v>
      </c>
      <c r="KN106" s="8">
        <f>SUMIF($OE$6:$OE$86,$B106,KN$6:KN$86)</f>
        <v>0</v>
      </c>
      <c r="KO106" s="8">
        <f>SUMIF($OE$6:$OE$86,$B106,KO$6:KO$86)</f>
        <v>0</v>
      </c>
      <c r="KP106" s="8">
        <f>SUMIF($OE$6:$OE$86,$B106,KP$6:KP$86)</f>
        <v>0</v>
      </c>
      <c r="KQ106" s="8">
        <f>SUMIF($OE$6:$OE$86,$B106,KQ$6:KQ$86)</f>
        <v>0</v>
      </c>
      <c r="KR106" s="8">
        <f>SUMIF($OE$6:$OE$86,$B106,KR$6:KR$86)</f>
        <v>0</v>
      </c>
      <c r="KS106" s="8">
        <f>SUMIF($OE$6:$OE$86,$B106,KS$6:KS$86)</f>
        <v>0</v>
      </c>
      <c r="KT106" s="8">
        <f>SUMIF($OE$6:$OE$86,$B106,KT$6:KT$86)</f>
        <v>0</v>
      </c>
      <c r="KU106" s="8">
        <f>SUMIF($OE$6:$OE$86,$B106,KU$6:KU$86)</f>
        <v>0</v>
      </c>
      <c r="KV106" s="8">
        <f>SUMIF($OE$6:$OE$86,$B106,KV$6:KV$86)</f>
        <v>0</v>
      </c>
      <c r="KW106" s="8">
        <f>SUMIF($OE$6:$OE$86,$B106,KW$6:KW$86)</f>
        <v>0</v>
      </c>
      <c r="KX106" s="8">
        <f>SUMIF($OE$6:$OE$86,$B106,KX$6:KX$86)</f>
        <v>0</v>
      </c>
      <c r="KY106" s="8">
        <f>SUMIF($OE$6:$OE$86,$B106,KY$6:KY$86)</f>
        <v>0</v>
      </c>
      <c r="KZ106" s="8">
        <f>SUMIF($OE$6:$OE$86,$B106,KZ$6:KZ$86)</f>
        <v>0</v>
      </c>
      <c r="LA106" s="8">
        <f>SUMIF($OE$6:$OE$86,$B106,LA$6:LA$86)</f>
        <v>0</v>
      </c>
      <c r="LB106" s="8">
        <f>SUMIF($OE$6:$OE$86,$B106,LB$6:LB$86)</f>
        <v>0</v>
      </c>
      <c r="LC106" s="8">
        <f>SUMIF($OE$6:$OE$86,$B106,LC$6:LC$86)</f>
        <v>0</v>
      </c>
      <c r="LD106" s="8">
        <f>SUMIF($OE$6:$OE$86,$B106,LD$6:LD$86)</f>
        <v>0</v>
      </c>
      <c r="LE106" s="8">
        <f>SUMIF($OE$6:$OE$86,$B106,LE$6:LE$86)</f>
        <v>0</v>
      </c>
      <c r="LF106" s="8">
        <f>SUMIF($OE$6:$OE$86,$B106,LF$6:LF$86)</f>
        <v>0</v>
      </c>
      <c r="LG106" s="8">
        <f>SUMIF($OE$6:$OE$86,$B106,LG$6:LG$86)</f>
        <v>0</v>
      </c>
      <c r="LH106" s="8">
        <f>SUMIF($OE$6:$OE$86,$B106,LH$6:LH$86)</f>
        <v>0</v>
      </c>
      <c r="LI106" s="8">
        <f>SUMIF($OE$6:$OE$86,$B106,LI$6:LI$86)</f>
        <v>0</v>
      </c>
      <c r="LJ106" s="8">
        <f>SUMIF($OE$6:$OE$86,$B106,LJ$6:LJ$86)</f>
        <v>0</v>
      </c>
      <c r="LK106" s="8">
        <f>SUMIF($OE$6:$OE$86,$B106,LK$6:LK$86)</f>
        <v>0</v>
      </c>
      <c r="LL106" s="8">
        <f>SUMIF($OE$6:$OE$86,$B106,LL$6:LL$86)</f>
        <v>0</v>
      </c>
      <c r="LM106" s="8">
        <f>SUMIF($OE$6:$OE$86,$B106,LM$6:LM$86)</f>
        <v>0</v>
      </c>
      <c r="LN106" s="8">
        <f>SUMIF($OE$6:$OE$86,$B106,LN$6:LN$86)</f>
        <v>0</v>
      </c>
      <c r="LO106" s="8">
        <f>SUMIF($OE$6:$OE$86,$B106,LO$6:LO$86)</f>
        <v>0</v>
      </c>
      <c r="LP106" s="8">
        <f>SUMIF($OE$6:$OE$86,$B106,LP$6:LP$86)</f>
        <v>0</v>
      </c>
      <c r="LQ106" s="8">
        <f>SUMIF($OE$6:$OE$86,$B106,LQ$6:LQ$86)</f>
        <v>0</v>
      </c>
      <c r="LR106" s="8">
        <f>SUMIF($OE$6:$OE$86,$B106,LR$6:LR$86)</f>
        <v>0</v>
      </c>
      <c r="LS106" s="8">
        <f>SUMIF($OE$6:$OE$86,$B106,LS$6:LS$86)</f>
        <v>0</v>
      </c>
      <c r="LT106" s="8">
        <f>SUMIF($OE$6:$OE$86,$B106,LT$6:LT$86)</f>
        <v>0</v>
      </c>
      <c r="LU106" s="8">
        <f>SUMIF($OE$6:$OE$86,$B106,LU$6:LU$86)</f>
        <v>0</v>
      </c>
      <c r="LV106" s="8">
        <f>SUMIF($OE$6:$OE$86,$B106,LV$6:LV$86)</f>
        <v>0</v>
      </c>
      <c r="LW106" s="8">
        <f>SUMIF($OE$6:$OE$86,$B106,LW$6:LW$86)</f>
        <v>0</v>
      </c>
      <c r="LX106" s="8">
        <f>SUMIF($OE$6:$OE$86,$B106,LX$6:LX$86)</f>
        <v>0</v>
      </c>
      <c r="LY106" s="8">
        <f>SUMIF($OE$6:$OE$86,$B106,LY$6:LY$86)</f>
        <v>0</v>
      </c>
      <c r="LZ106" s="8">
        <f>SUMIF($OE$6:$OE$86,$B106,LZ$6:LZ$86)</f>
        <v>0</v>
      </c>
      <c r="MA106" s="8">
        <f>SUMIF($OE$6:$OE$86,$B106,MA$6:MA$86)</f>
        <v>0</v>
      </c>
      <c r="MB106" s="8">
        <f>SUMIF($OE$6:$OE$86,$B106,MB$6:MB$86)</f>
        <v>0</v>
      </c>
      <c r="MC106" s="8">
        <f>SUMIF($OE$6:$OE$86,$B106,MC$6:MC$86)</f>
        <v>0</v>
      </c>
      <c r="MD106" s="8">
        <f>SUMIF($OE$6:$OE$86,$B106,MD$6:MD$86)</f>
        <v>0</v>
      </c>
      <c r="ME106" s="8">
        <f>SUMIF($OE$6:$OE$86,$B106,ME$6:ME$86)</f>
        <v>0</v>
      </c>
      <c r="MF106" s="8">
        <f>SUMIF($OE$6:$OE$86,$B106,MF$6:MF$86)</f>
        <v>0</v>
      </c>
      <c r="MG106" s="8">
        <f>SUMIF($OE$6:$OE$86,$B106,MG$6:MG$86)</f>
        <v>0</v>
      </c>
      <c r="MH106" s="8">
        <f>SUMIF($OE$6:$OE$86,$B106,MH$6:MH$86)</f>
        <v>0</v>
      </c>
      <c r="MI106" s="8">
        <f>SUMIF($OE$6:$OE$86,$B106,MI$6:MI$86)</f>
        <v>0</v>
      </c>
      <c r="MJ106" s="8">
        <f>SUMIF($OE$6:$OE$86,$B106,MJ$6:MJ$86)</f>
        <v>0</v>
      </c>
      <c r="MK106" s="8">
        <f>SUMIF($OE$6:$OE$86,$B106,MK$6:MK$86)</f>
        <v>0</v>
      </c>
      <c r="ML106" s="8">
        <f>SUMIF($OE$6:$OE$86,$B106,ML$6:ML$86)</f>
        <v>0</v>
      </c>
      <c r="MM106" s="8">
        <f>SUMIF($OE$6:$OE$86,$B106,MM$6:MM$86)</f>
        <v>0</v>
      </c>
      <c r="MN106" s="8">
        <f>SUMIF($OE$6:$OE$86,$B106,MN$6:MN$86)</f>
        <v>0</v>
      </c>
      <c r="MO106" s="8">
        <f>SUMIF($OE$6:$OE$86,$B106,MO$6:MO$86)</f>
        <v>0</v>
      </c>
      <c r="MP106" s="8">
        <f>SUMIF($OE$6:$OE$86,$B106,MP$6:MP$86)</f>
        <v>0</v>
      </c>
      <c r="MQ106" s="8">
        <f>SUMIF($OE$6:$OE$86,$B106,MQ$6:MQ$86)</f>
        <v>0</v>
      </c>
      <c r="MR106" s="8">
        <f>SUMIF($OE$6:$OE$86,$B106,MR$6:MR$86)</f>
        <v>0</v>
      </c>
      <c r="MS106" s="8">
        <f>SUMIF($OE$6:$OE$86,$B106,MS$6:MS$86)</f>
        <v>0</v>
      </c>
      <c r="MT106" s="8">
        <f>SUMIF($OE$6:$OE$86,$B106,MT$6:MT$86)</f>
        <v>0</v>
      </c>
      <c r="MU106" s="8">
        <f>SUMIF($OE$6:$OE$86,$B106,MU$6:MU$86)</f>
        <v>0</v>
      </c>
      <c r="MV106" s="8">
        <f>SUMIF($OE$6:$OE$86,$B106,MV$6:MV$86)</f>
        <v>0</v>
      </c>
      <c r="MW106" s="8">
        <f>SUMIF($OE$6:$OE$86,$B106,MW$6:MW$86)</f>
        <v>0</v>
      </c>
      <c r="MX106" s="8">
        <f>SUMIF($OE$6:$OE$86,$B106,MX$6:MX$86)</f>
        <v>0</v>
      </c>
      <c r="MY106" s="8">
        <f>SUMIF($OE$6:$OE$86,$B106,MY$6:MY$86)</f>
        <v>0</v>
      </c>
      <c r="MZ106" s="8">
        <f>SUMIF($OE$6:$OE$86,$B106,MZ$6:MZ$86)</f>
        <v>0</v>
      </c>
      <c r="NA106" s="8">
        <f>SUMIF($OE$6:$OE$86,$B106,NA$6:NA$86)</f>
        <v>0</v>
      </c>
      <c r="NB106" s="8">
        <f>SUMIF($OE$6:$OE$86,$B106,NB$6:NB$86)</f>
        <v>0</v>
      </c>
      <c r="NC106" s="8">
        <f>SUMIF($OE$6:$OE$86,$B106,NC$6:NC$86)</f>
        <v>0</v>
      </c>
      <c r="ND106" s="8">
        <f>SUMIF($OE$6:$OE$86,$B106,ND$6:ND$86)</f>
        <v>0</v>
      </c>
      <c r="NE106" s="8">
        <f>SUMIF($OE$6:$OE$86,$B106,NE$6:NE$86)</f>
        <v>0</v>
      </c>
      <c r="NF106" s="8">
        <f>SUMIF($OE$6:$OE$86,$B106,NF$6:NF$86)</f>
        <v>0</v>
      </c>
      <c r="NG106" s="8">
        <f>SUMIF($OE$6:$OE$86,$B106,NG$6:NG$86)</f>
        <v>0</v>
      </c>
      <c r="NH106" s="8">
        <f>SUMIF($OE$6:$OE$86,$B106,NH$6:NH$86)</f>
        <v>0</v>
      </c>
      <c r="NI106" s="8">
        <f>SUMIF($OE$6:$OE$86,$B106,NI$6:NI$86)</f>
        <v>0</v>
      </c>
      <c r="NJ106" s="8">
        <f>SUMIF($OE$6:$OE$86,$B106,NJ$6:NJ$86)</f>
        <v>0</v>
      </c>
      <c r="NK106" s="8">
        <f>SUMIF($OE$6:$OE$86,$B106,NK$6:NK$86)</f>
        <v>0</v>
      </c>
      <c r="NL106" s="8">
        <f>SUMIF($OE$6:$OE$86,$B106,NL$6:NL$86)</f>
        <v>0</v>
      </c>
      <c r="NM106" s="8">
        <f>SUMIF($OE$6:$OE$86,$B106,NM$6:NM$86)</f>
        <v>0</v>
      </c>
      <c r="NN106" s="8">
        <f>SUMIF($OE$6:$OE$86,$B106,NN$6:NN$86)</f>
        <v>0</v>
      </c>
      <c r="NO106" s="8">
        <f>SUMIF($OE$6:$OE$86,$B106,NO$6:NO$86)</f>
        <v>0</v>
      </c>
      <c r="NP106" s="8">
        <f>SUMIF($OE$6:$OE$86,$B106,NP$6:NP$86)</f>
        <v>0</v>
      </c>
      <c r="NQ106" s="8">
        <f>SUMIF($OE$6:$OE$86,$B106,NQ$6:NQ$86)</f>
        <v>0</v>
      </c>
      <c r="NR106" s="8">
        <f>SUMIF($OE$6:$OE$86,$B106,NR$6:NR$86)</f>
        <v>0</v>
      </c>
      <c r="NS106" s="8">
        <f>SUMIF($OE$6:$OE$86,$B106,NS$6:NS$86)</f>
        <v>0</v>
      </c>
      <c r="NT106" s="8">
        <f>SUMIF($OE$6:$OE$86,$B106,NT$6:NT$86)</f>
        <v>0</v>
      </c>
      <c r="NU106" s="8">
        <f>SUMIF($OE$6:$OE$86,$B106,NU$6:NU$86)</f>
        <v>0</v>
      </c>
      <c r="NV106" s="8">
        <f>SUMIF($OE$6:$OE$86,$B106,NV$6:NV$86)</f>
        <v>0</v>
      </c>
      <c r="NW106" s="8">
        <f>SUMIF($OE$6:$OE$86,$B106,NW$6:NW$86)</f>
        <v>0</v>
      </c>
      <c r="NX106" s="8">
        <f>SUMIF($OE$6:$OE$86,$B106,NX$6:NX$86)</f>
        <v>0</v>
      </c>
      <c r="NY106" s="8">
        <f>SUMIF($OE$6:$OE$86,$B106,NY$6:NY$86)</f>
        <v>0</v>
      </c>
      <c r="NZ106" s="8">
        <f>SUMIF($OE$6:$OE$86,$B106,NZ$6:NZ$86)</f>
        <v>0</v>
      </c>
      <c r="OA106" s="8">
        <f>SUMIF($OE$6:$OE$86,$B106,OA$6:OA$86)</f>
        <v>0</v>
      </c>
    </row>
    <row r="107" spans="2:391" hidden="1" x14ac:dyDescent="0.2">
      <c r="B107" s="8" t="str">
        <f>'[48]Parameter 2020'!B29</f>
        <v>Krian12-Gresik</v>
      </c>
      <c r="Z107" s="8">
        <f>SUMIF($OE$6:$OE$86,$B107,Z$6:Z$86)</f>
        <v>0</v>
      </c>
      <c r="AA107" s="8">
        <f>SUMIF($OE$6:$OE$86,$B107,AA$6:AA$86)</f>
        <v>0</v>
      </c>
      <c r="AB107" s="8">
        <f>SUMIF($OE$6:$OE$86,$B107,AB$6:AB$86)</f>
        <v>0</v>
      </c>
      <c r="AC107" s="8">
        <f>SUMIF($OE$6:$OE$86,$B107,AC$6:AC$86)</f>
        <v>0</v>
      </c>
      <c r="AD107" s="8">
        <f>SUMIF($OE$6:$OE$86,$B107,AD$6:AD$86)</f>
        <v>0</v>
      </c>
      <c r="AE107" s="8">
        <f>SUMIF($OE$6:$OE$86,$B107,AE$6:AE$86)</f>
        <v>0</v>
      </c>
      <c r="AF107" s="8">
        <f>SUMIF($OE$6:$OE$86,$B107,AF$6:AF$86)</f>
        <v>0</v>
      </c>
      <c r="AG107" s="8">
        <f>SUMIF($OE$6:$OE$86,$B107,AG$6:AG$86)</f>
        <v>0</v>
      </c>
      <c r="AH107" s="8">
        <f>SUMIF($OE$6:$OE$86,$B107,AH$6:AH$86)</f>
        <v>0</v>
      </c>
      <c r="AI107" s="8">
        <f>SUMIF($OE$6:$OE$86,$B107,AI$6:AI$86)</f>
        <v>0</v>
      </c>
      <c r="AJ107" s="8">
        <f>SUMIF($OE$6:$OE$86,$B107,AJ$6:AJ$86)</f>
        <v>0</v>
      </c>
      <c r="AK107" s="8">
        <f>SUMIF($OE$6:$OE$86,$B107,AK$6:AK$86)</f>
        <v>0</v>
      </c>
      <c r="AL107" s="8">
        <f>SUMIF($OE$6:$OE$86,$B107,AL$6:AL$86)</f>
        <v>0</v>
      </c>
      <c r="AM107" s="8">
        <f>SUMIF($OE$6:$OE$86,$B107,AM$6:AM$86)</f>
        <v>0</v>
      </c>
      <c r="AN107" s="8">
        <f>SUMIF($OE$6:$OE$86,$B107,AN$6:AN$86)</f>
        <v>0</v>
      </c>
      <c r="AO107" s="8">
        <f>SUMIF($OE$6:$OE$86,$B107,AO$6:AO$86)</f>
        <v>0</v>
      </c>
      <c r="AP107" s="8">
        <f>SUMIF($OE$6:$OE$86,$B107,AP$6:AP$86)</f>
        <v>0</v>
      </c>
      <c r="AQ107" s="8">
        <f>SUMIF($OE$6:$OE$86,$B107,AQ$6:AQ$86)</f>
        <v>0</v>
      </c>
      <c r="AR107" s="8">
        <f>SUMIF($OE$6:$OE$86,$B107,AR$6:AR$86)</f>
        <v>0</v>
      </c>
      <c r="AS107" s="8">
        <f>SUMIF($OE$6:$OE$86,$B107,AS$6:AS$86)</f>
        <v>0</v>
      </c>
      <c r="AT107" s="8">
        <f>SUMIF($OE$6:$OE$86,$B107,AT$6:AT$86)</f>
        <v>0</v>
      </c>
      <c r="AU107" s="8">
        <f>SUMIF($OE$6:$OE$86,$B107,AU$6:AU$86)</f>
        <v>0</v>
      </c>
      <c r="AV107" s="8">
        <f>SUMIF($OE$6:$OE$86,$B107,AV$6:AV$86)</f>
        <v>0</v>
      </c>
      <c r="AW107" s="8">
        <f>SUMIF($OE$6:$OE$86,$B107,AW$6:AW$86)</f>
        <v>0</v>
      </c>
      <c r="AX107" s="8">
        <f>SUMIF($OE$6:$OE$86,$B107,AX$6:AX$86)</f>
        <v>0</v>
      </c>
      <c r="AY107" s="8">
        <f>SUMIF($OE$6:$OE$86,$B107,AY$6:AY$86)</f>
        <v>0</v>
      </c>
      <c r="AZ107" s="8">
        <f>SUMIF($OE$6:$OE$86,$B107,AZ$6:AZ$86)</f>
        <v>0</v>
      </c>
      <c r="BA107" s="8">
        <f>SUMIF($OE$6:$OE$86,$B107,BA$6:BA$86)</f>
        <v>0</v>
      </c>
      <c r="BB107" s="8">
        <f>SUMIF($OE$6:$OE$86,$B107,BB$6:BB$86)</f>
        <v>0</v>
      </c>
      <c r="BC107" s="8">
        <f>SUMIF($OE$6:$OE$86,$B107,BC$6:BC$86)</f>
        <v>0</v>
      </c>
      <c r="BD107" s="8">
        <f>SUMIF($OE$6:$OE$86,$B107,BD$6:BD$86)</f>
        <v>0</v>
      </c>
      <c r="BE107" s="8">
        <f>SUMIF($OE$6:$OE$86,$B107,BE$6:BE$86)</f>
        <v>0</v>
      </c>
      <c r="BF107" s="8">
        <f>SUMIF($OE$6:$OE$86,$B107,BF$6:BF$86)</f>
        <v>0</v>
      </c>
      <c r="BG107" s="8">
        <f>SUMIF($OE$6:$OE$86,$B107,BG$6:BG$86)</f>
        <v>0</v>
      </c>
      <c r="BH107" s="8">
        <f>SUMIF($OE$6:$OE$86,$B107,BH$6:BH$86)</f>
        <v>0</v>
      </c>
      <c r="BI107" s="8">
        <f>SUMIF($OE$6:$OE$86,$B107,BI$6:BI$86)</f>
        <v>0</v>
      </c>
      <c r="BJ107" s="8">
        <f>SUMIF($OE$6:$OE$86,$B107,BJ$6:BJ$86)</f>
        <v>0</v>
      </c>
      <c r="BK107" s="8">
        <f>SUMIF($OE$6:$OE$86,$B107,BK$6:BK$86)</f>
        <v>0</v>
      </c>
      <c r="BL107" s="8">
        <f>SUMIF($OE$6:$OE$86,$B107,BL$6:BL$86)</f>
        <v>0</v>
      </c>
      <c r="BM107" s="8">
        <f>SUMIF($OE$6:$OE$86,$B107,BM$6:BM$86)</f>
        <v>0</v>
      </c>
      <c r="BN107" s="8">
        <f>SUMIF($OE$6:$OE$86,$B107,BN$6:BN$86)</f>
        <v>0</v>
      </c>
      <c r="BO107" s="8">
        <f>SUMIF($OE$6:$OE$86,$B107,BO$6:BO$86)</f>
        <v>0</v>
      </c>
      <c r="BP107" s="8">
        <f>SUMIF($OE$6:$OE$86,$B107,BP$6:BP$86)</f>
        <v>0</v>
      </c>
      <c r="BQ107" s="8">
        <f>SUMIF($OE$6:$OE$86,$B107,BQ$6:BQ$86)</f>
        <v>0</v>
      </c>
      <c r="BR107" s="8">
        <f>SUMIF($OE$6:$OE$86,$B107,BR$6:BR$86)</f>
        <v>0</v>
      </c>
      <c r="BS107" s="8">
        <f>SUMIF($OE$6:$OE$86,$B107,BS$6:BS$86)</f>
        <v>0</v>
      </c>
      <c r="BT107" s="8">
        <f>SUMIF($OE$6:$OE$86,$B107,BT$6:BT$86)</f>
        <v>0</v>
      </c>
      <c r="BU107" s="8">
        <f>SUMIF($OE$6:$OE$86,$B107,BU$6:BU$86)</f>
        <v>0</v>
      </c>
      <c r="BV107" s="8">
        <f>SUMIF($OE$6:$OE$86,$B107,BV$6:BV$86)</f>
        <v>0</v>
      </c>
      <c r="BW107" s="8">
        <f>SUMIF($OE$6:$OE$86,$B107,BW$6:BW$86)</f>
        <v>0</v>
      </c>
      <c r="BX107" s="8">
        <f>SUMIF($OE$6:$OE$86,$B107,BX$6:BX$86)</f>
        <v>0</v>
      </c>
      <c r="BY107" s="8">
        <f>SUMIF($OE$6:$OE$86,$B107,BY$6:BY$86)</f>
        <v>0</v>
      </c>
      <c r="BZ107" s="8">
        <f>SUMIF($OE$6:$OE$86,$B107,BZ$6:BZ$86)</f>
        <v>0</v>
      </c>
      <c r="CA107" s="8">
        <f>SUMIF($OE$6:$OE$86,$B107,CA$6:CA$86)</f>
        <v>0</v>
      </c>
      <c r="CB107" s="8">
        <f>SUMIF($OE$6:$OE$86,$B107,CB$6:CB$86)</f>
        <v>0</v>
      </c>
      <c r="CC107" s="8">
        <f>SUMIF($OE$6:$OE$86,$B107,CC$6:CC$86)</f>
        <v>0</v>
      </c>
      <c r="CD107" s="8">
        <f>SUMIF($OE$6:$OE$86,$B107,CD$6:CD$86)</f>
        <v>0</v>
      </c>
      <c r="CE107" s="8">
        <f>SUMIF($OE$6:$OE$86,$B107,CE$6:CE$86)</f>
        <v>0</v>
      </c>
      <c r="CF107" s="8">
        <f>SUMIF($OE$6:$OE$86,$B107,CF$6:CF$86)</f>
        <v>0</v>
      </c>
      <c r="CG107" s="8">
        <f>SUMIF($OE$6:$OE$86,$B107,CG$6:CG$86)</f>
        <v>0</v>
      </c>
      <c r="CH107" s="8">
        <f>SUMIF($OE$6:$OE$86,$B107,CH$6:CH$86)</f>
        <v>0</v>
      </c>
      <c r="CI107" s="8">
        <f>SUMIF($OE$6:$OE$86,$B107,CI$6:CI$86)</f>
        <v>0</v>
      </c>
      <c r="CJ107" s="8">
        <f>SUMIF($OE$6:$OE$86,$B107,CJ$6:CJ$86)</f>
        <v>0</v>
      </c>
      <c r="CK107" s="8">
        <f>SUMIF($OE$6:$OE$86,$B107,CK$6:CK$86)</f>
        <v>0</v>
      </c>
      <c r="CL107" s="8">
        <f>SUMIF($OE$6:$OE$86,$B107,CL$6:CL$86)</f>
        <v>0</v>
      </c>
      <c r="CM107" s="8">
        <f>SUMIF($OE$6:$OE$86,$B107,CM$6:CM$86)</f>
        <v>0</v>
      </c>
      <c r="CN107" s="8">
        <f>SUMIF($OE$6:$OE$86,$B107,CN$6:CN$86)</f>
        <v>0</v>
      </c>
      <c r="CO107" s="8">
        <f>SUMIF($OE$6:$OE$86,$B107,CO$6:CO$86)</f>
        <v>0</v>
      </c>
      <c r="CP107" s="8">
        <f>SUMIF($OE$6:$OE$86,$B107,CP$6:CP$86)</f>
        <v>0</v>
      </c>
      <c r="CQ107" s="8">
        <f>SUMIF($OE$6:$OE$86,$B107,CQ$6:CQ$86)</f>
        <v>0</v>
      </c>
      <c r="CR107" s="8">
        <f>SUMIF($OE$6:$OE$86,$B107,CR$6:CR$86)</f>
        <v>0</v>
      </c>
      <c r="CS107" s="8">
        <f>SUMIF($OE$6:$OE$86,$B107,CS$6:CS$86)</f>
        <v>0</v>
      </c>
      <c r="CT107" s="8">
        <f>SUMIF($OE$6:$OE$86,$B107,CT$6:CT$86)</f>
        <v>0</v>
      </c>
      <c r="CU107" s="8">
        <f>SUMIF($OE$6:$OE$86,$B107,CU$6:CU$86)</f>
        <v>0</v>
      </c>
      <c r="CV107" s="8">
        <f>SUMIF($OE$6:$OE$86,$B107,CV$6:CV$86)</f>
        <v>0</v>
      </c>
      <c r="CW107" s="8">
        <f>SUMIF($OE$6:$OE$86,$B107,CW$6:CW$86)</f>
        <v>0</v>
      </c>
      <c r="CX107" s="8">
        <f>SUMIF($OE$6:$OE$86,$B107,CX$6:CX$86)</f>
        <v>0</v>
      </c>
      <c r="CY107" s="8">
        <f>SUMIF($OE$6:$OE$86,$B107,CY$6:CY$86)</f>
        <v>0</v>
      </c>
      <c r="CZ107" s="8">
        <f>SUMIF($OE$6:$OE$86,$B107,CZ$6:CZ$86)</f>
        <v>0</v>
      </c>
      <c r="DA107" s="8">
        <f>SUMIF($OE$6:$OE$86,$B107,DA$6:DA$86)</f>
        <v>0</v>
      </c>
      <c r="DB107" s="8">
        <f>SUMIF($OE$6:$OE$86,$B107,DB$6:DB$86)</f>
        <v>0</v>
      </c>
      <c r="DC107" s="8">
        <f>SUMIF($OE$6:$OE$86,$B107,DC$6:DC$86)</f>
        <v>0</v>
      </c>
      <c r="DD107" s="8">
        <f>SUMIF($OE$6:$OE$86,$B107,DD$6:DD$86)</f>
        <v>0</v>
      </c>
      <c r="DE107" s="8">
        <f>SUMIF($OE$6:$OE$86,$B107,DE$6:DE$86)</f>
        <v>0</v>
      </c>
      <c r="DF107" s="8">
        <f>SUMIF($OE$6:$OE$86,$B107,DF$6:DF$86)</f>
        <v>0</v>
      </c>
      <c r="DG107" s="8">
        <f>SUMIF($OE$6:$OE$86,$B107,DG$6:DG$86)</f>
        <v>0</v>
      </c>
      <c r="DH107" s="8">
        <f>SUMIF($OE$6:$OE$86,$B107,DH$6:DH$86)</f>
        <v>0</v>
      </c>
      <c r="DI107" s="8">
        <f>SUMIF($OE$6:$OE$86,$B107,DI$6:DI$86)</f>
        <v>0</v>
      </c>
      <c r="DJ107" s="8">
        <f>SUMIF($OE$6:$OE$86,$B107,DJ$6:DJ$86)</f>
        <v>0</v>
      </c>
      <c r="DK107" s="8">
        <f>SUMIF($OE$6:$OE$86,$B107,DK$6:DK$86)</f>
        <v>0</v>
      </c>
      <c r="DL107" s="8">
        <f>SUMIF($OE$6:$OE$86,$B107,DL$6:DL$86)</f>
        <v>0</v>
      </c>
      <c r="DM107" s="8">
        <f>SUMIF($OE$6:$OE$86,$B107,DM$6:DM$86)</f>
        <v>0</v>
      </c>
      <c r="DN107" s="8">
        <f>SUMIF($OE$6:$OE$86,$B107,DN$6:DN$86)</f>
        <v>0</v>
      </c>
      <c r="DO107" s="8">
        <f>SUMIF($OE$6:$OE$86,$B107,DO$6:DO$86)</f>
        <v>0</v>
      </c>
      <c r="DP107" s="8">
        <f>SUMIF($OE$6:$OE$86,$B107,DP$6:DP$86)</f>
        <v>0</v>
      </c>
      <c r="DQ107" s="8">
        <f>SUMIF($OE$6:$OE$86,$B107,DQ$6:DQ$86)</f>
        <v>0</v>
      </c>
      <c r="DR107" s="8">
        <f>SUMIF($OE$6:$OE$86,$B107,DR$6:DR$86)</f>
        <v>0</v>
      </c>
      <c r="DS107" s="8">
        <f>SUMIF($OE$6:$OE$86,$B107,DS$6:DS$86)</f>
        <v>0</v>
      </c>
      <c r="DT107" s="8">
        <f>SUMIF($OE$6:$OE$86,$B107,DT$6:DT$86)</f>
        <v>0</v>
      </c>
      <c r="DU107" s="8">
        <f>SUMIF($OE$6:$OE$86,$B107,DU$6:DU$86)</f>
        <v>0</v>
      </c>
      <c r="DV107" s="8">
        <f>SUMIF($OE$6:$OE$86,$B107,DV$6:DV$86)</f>
        <v>0</v>
      </c>
      <c r="DW107" s="8">
        <f>SUMIF($OE$6:$OE$86,$B107,DW$6:DW$86)</f>
        <v>0</v>
      </c>
      <c r="DX107" s="8">
        <f>SUMIF($OE$6:$OE$86,$B107,DX$6:DX$86)</f>
        <v>0</v>
      </c>
      <c r="DY107" s="8">
        <f>SUMIF($OE$6:$OE$86,$B107,DY$6:DY$86)</f>
        <v>0</v>
      </c>
      <c r="DZ107" s="8">
        <f>SUMIF($OE$6:$OE$86,$B107,DZ$6:DZ$86)</f>
        <v>0</v>
      </c>
      <c r="EA107" s="8">
        <f>SUMIF($OE$6:$OE$86,$B107,EA$6:EA$86)</f>
        <v>0</v>
      </c>
      <c r="EB107" s="8">
        <f>SUMIF($OE$6:$OE$86,$B107,EB$6:EB$86)</f>
        <v>0</v>
      </c>
      <c r="EC107" s="8">
        <f>SUMIF($OE$6:$OE$86,$B107,EC$6:EC$86)</f>
        <v>0</v>
      </c>
      <c r="ED107" s="8">
        <f>SUMIF($OE$6:$OE$86,$B107,ED$6:ED$86)</f>
        <v>0</v>
      </c>
      <c r="EE107" s="8">
        <f>SUMIF($OE$6:$OE$86,$B107,EE$6:EE$86)</f>
        <v>0</v>
      </c>
      <c r="EF107" s="8">
        <f>SUMIF($OE$6:$OE$86,$B107,EF$6:EF$86)</f>
        <v>0</v>
      </c>
      <c r="EG107" s="8">
        <f>SUMIF($OE$6:$OE$86,$B107,EG$6:EG$86)</f>
        <v>0</v>
      </c>
      <c r="EH107" s="8">
        <f>SUMIF($OE$6:$OE$86,$B107,EH$6:EH$86)</f>
        <v>0</v>
      </c>
      <c r="EI107" s="8">
        <f>SUMIF($OE$6:$OE$86,$B107,EI$6:EI$86)</f>
        <v>0</v>
      </c>
      <c r="EJ107" s="8">
        <f>SUMIF($OE$6:$OE$86,$B107,EJ$6:EJ$86)</f>
        <v>0</v>
      </c>
      <c r="EK107" s="8">
        <f>SUMIF($OE$6:$OE$86,$B107,EK$6:EK$86)</f>
        <v>0</v>
      </c>
      <c r="EL107" s="8">
        <f>SUMIF($OE$6:$OE$86,$B107,EL$6:EL$86)</f>
        <v>0</v>
      </c>
      <c r="EM107" s="8">
        <f>SUMIF($OE$6:$OE$86,$B107,EM$6:EM$86)</f>
        <v>0</v>
      </c>
      <c r="EN107" s="8">
        <f>SUMIF($OE$6:$OE$86,$B107,EN$6:EN$86)</f>
        <v>0</v>
      </c>
      <c r="EO107" s="8">
        <f>SUMIF($OE$6:$OE$86,$B107,EO$6:EO$86)</f>
        <v>0</v>
      </c>
      <c r="EP107" s="8">
        <f>SUMIF($OE$6:$OE$86,$B107,EP$6:EP$86)</f>
        <v>0</v>
      </c>
      <c r="EQ107" s="8">
        <f>SUMIF($OE$6:$OE$86,$B107,EQ$6:EQ$86)</f>
        <v>0</v>
      </c>
      <c r="ER107" s="8">
        <f>SUMIF($OE$6:$OE$86,$B107,ER$6:ER$86)</f>
        <v>0</v>
      </c>
      <c r="ES107" s="8">
        <f>SUMIF($OE$6:$OE$86,$B107,ES$6:ES$86)</f>
        <v>0</v>
      </c>
      <c r="ET107" s="8">
        <f>SUMIF($OE$6:$OE$86,$B107,ET$6:ET$86)</f>
        <v>0</v>
      </c>
      <c r="EU107" s="8">
        <f>SUMIF($OE$6:$OE$86,$B107,EU$6:EU$86)</f>
        <v>0</v>
      </c>
      <c r="EV107" s="8">
        <f>SUMIF($OE$6:$OE$86,$B107,EV$6:EV$86)</f>
        <v>0</v>
      </c>
      <c r="EW107" s="8">
        <f>SUMIF($OE$6:$OE$86,$B107,EW$6:EW$86)</f>
        <v>0</v>
      </c>
      <c r="EX107" s="8">
        <f>SUMIF($OE$6:$OE$86,$B107,EX$6:EX$86)</f>
        <v>0</v>
      </c>
      <c r="EY107" s="8">
        <f>SUMIF($OE$6:$OE$86,$B107,EY$6:EY$86)</f>
        <v>0</v>
      </c>
      <c r="EZ107" s="8">
        <f>SUMIF($OE$6:$OE$86,$B107,EZ$6:EZ$86)</f>
        <v>0</v>
      </c>
      <c r="FA107" s="8">
        <f>SUMIF($OE$6:$OE$86,$B107,FA$6:FA$86)</f>
        <v>0</v>
      </c>
      <c r="FB107" s="8">
        <f>SUMIF($OE$6:$OE$86,$B107,FB$6:FB$86)</f>
        <v>0</v>
      </c>
      <c r="FC107" s="8">
        <f>SUMIF($OE$6:$OE$86,$B107,FC$6:FC$86)</f>
        <v>0</v>
      </c>
      <c r="FD107" s="8">
        <f>SUMIF($OE$6:$OE$86,$B107,FD$6:FD$86)</f>
        <v>0</v>
      </c>
      <c r="FE107" s="8">
        <f>SUMIF($OE$6:$OE$86,$B107,FE$6:FE$86)</f>
        <v>0</v>
      </c>
      <c r="FF107" s="8">
        <f>SUMIF($OE$6:$OE$86,$B107,FF$6:FF$86)</f>
        <v>0</v>
      </c>
      <c r="FG107" s="8">
        <f>SUMIF($OE$6:$OE$86,$B107,FG$6:FG$86)</f>
        <v>0</v>
      </c>
      <c r="FH107" s="8">
        <f>SUMIF($OE$6:$OE$86,$B107,FH$6:FH$86)</f>
        <v>0</v>
      </c>
      <c r="FI107" s="8">
        <f>SUMIF($OE$6:$OE$86,$B107,FI$6:FI$86)</f>
        <v>0</v>
      </c>
      <c r="FJ107" s="8">
        <f>SUMIF($OE$6:$OE$86,$B107,FJ$6:FJ$86)</f>
        <v>0</v>
      </c>
      <c r="FK107" s="8">
        <f>SUMIF($OE$6:$OE$86,$B107,FK$6:FK$86)</f>
        <v>0</v>
      </c>
      <c r="FL107" s="8">
        <f>SUMIF($OE$6:$OE$86,$B107,FL$6:FL$86)</f>
        <v>0</v>
      </c>
      <c r="FM107" s="8">
        <f>SUMIF($OE$6:$OE$86,$B107,FM$6:FM$86)</f>
        <v>0</v>
      </c>
      <c r="FN107" s="8">
        <f>SUMIF($OE$6:$OE$86,$B107,FN$6:FN$86)</f>
        <v>0</v>
      </c>
      <c r="FO107" s="8">
        <f>SUMIF($OE$6:$OE$86,$B107,FO$6:FO$86)</f>
        <v>0</v>
      </c>
      <c r="FP107" s="8">
        <f>SUMIF($OE$6:$OE$86,$B107,FP$6:FP$86)</f>
        <v>0</v>
      </c>
      <c r="FQ107" s="8">
        <f>SUMIF($OE$6:$OE$86,$B107,FQ$6:FQ$86)</f>
        <v>0</v>
      </c>
      <c r="FR107" s="8">
        <f>SUMIF($OE$6:$OE$86,$B107,FR$6:FR$86)</f>
        <v>0</v>
      </c>
      <c r="FS107" s="8">
        <f>SUMIF($OE$6:$OE$86,$B107,FS$6:FS$86)</f>
        <v>0</v>
      </c>
      <c r="FT107" s="8">
        <f>SUMIF($OE$6:$OE$86,$B107,FT$6:FT$86)</f>
        <v>0</v>
      </c>
      <c r="FU107" s="8">
        <f>SUMIF($OE$6:$OE$86,$B107,FU$6:FU$86)</f>
        <v>0</v>
      </c>
      <c r="FV107" s="8">
        <f>SUMIF($OE$6:$OE$86,$B107,FV$6:FV$86)</f>
        <v>0</v>
      </c>
      <c r="FW107" s="8">
        <f>SUMIF($OE$6:$OE$86,$B107,FW$6:FW$86)</f>
        <v>0</v>
      </c>
      <c r="FX107" s="8">
        <f>SUMIF($OE$6:$OE$86,$B107,FX$6:FX$86)</f>
        <v>0</v>
      </c>
      <c r="FY107" s="8">
        <f>SUMIF($OE$6:$OE$86,$B107,FY$6:FY$86)</f>
        <v>0</v>
      </c>
      <c r="FZ107" s="8">
        <f>SUMIF($OE$6:$OE$86,$B107,FZ$6:FZ$86)</f>
        <v>0</v>
      </c>
      <c r="GA107" s="8">
        <f>SUMIF($OE$6:$OE$86,$B107,GA$6:GA$86)</f>
        <v>0</v>
      </c>
      <c r="GB107" s="8">
        <f>SUMIF($OE$6:$OE$86,$B107,GB$6:GB$86)</f>
        <v>0</v>
      </c>
      <c r="GC107" s="8">
        <f>SUMIF($OE$6:$OE$86,$B107,GC$6:GC$86)</f>
        <v>0</v>
      </c>
      <c r="GD107" s="8">
        <f>SUMIF($OE$6:$OE$86,$B107,GD$6:GD$86)</f>
        <v>0</v>
      </c>
      <c r="GE107" s="8">
        <f>SUMIF($OE$6:$OE$86,$B107,GE$6:GE$86)</f>
        <v>0</v>
      </c>
      <c r="GF107" s="8">
        <f>SUMIF($OE$6:$OE$86,$B107,GF$6:GF$86)</f>
        <v>0</v>
      </c>
      <c r="GG107" s="8">
        <f>SUMIF($OE$6:$OE$86,$B107,GG$6:GG$86)</f>
        <v>0</v>
      </c>
      <c r="GH107" s="8">
        <f>SUMIF($OE$6:$OE$86,$B107,GH$6:GH$86)</f>
        <v>0</v>
      </c>
      <c r="GI107" s="8">
        <f>SUMIF($OE$6:$OE$86,$B107,GI$6:GI$86)</f>
        <v>0</v>
      </c>
      <c r="GJ107" s="8">
        <f>SUMIF($OE$6:$OE$86,$B107,GJ$6:GJ$86)</f>
        <v>0</v>
      </c>
      <c r="GK107" s="8">
        <f>SUMIF($OE$6:$OE$86,$B107,GK$6:GK$86)</f>
        <v>0</v>
      </c>
      <c r="GL107" s="8">
        <f>SUMIF($OE$6:$OE$86,$B107,GL$6:GL$86)</f>
        <v>0</v>
      </c>
      <c r="GM107" s="8">
        <f>SUMIF($OE$6:$OE$86,$B107,GM$6:GM$86)</f>
        <v>0</v>
      </c>
      <c r="GN107" s="8">
        <f>SUMIF($OE$6:$OE$86,$B107,GN$6:GN$86)</f>
        <v>0</v>
      </c>
      <c r="GO107" s="8">
        <f>SUMIF($OE$6:$OE$86,$B107,GO$6:GO$86)</f>
        <v>0</v>
      </c>
      <c r="GP107" s="8">
        <f>SUMIF($OE$6:$OE$86,$B107,GP$6:GP$86)</f>
        <v>0</v>
      </c>
      <c r="GQ107" s="8">
        <f>SUMIF($OE$6:$OE$86,$B107,GQ$6:GQ$86)</f>
        <v>0</v>
      </c>
      <c r="GR107" s="8">
        <f>SUMIF($OE$6:$OE$86,$B107,GR$6:GR$86)</f>
        <v>0</v>
      </c>
      <c r="GS107" s="8">
        <f>SUMIF($OE$6:$OE$86,$B107,GS$6:GS$86)</f>
        <v>0</v>
      </c>
      <c r="GT107" s="8">
        <f>SUMIF($OE$6:$OE$86,$B107,GT$6:GT$86)</f>
        <v>0</v>
      </c>
      <c r="GU107" s="8">
        <f>SUMIF($OE$6:$OE$86,$B107,GU$6:GU$86)</f>
        <v>0</v>
      </c>
      <c r="GV107" s="8">
        <f>SUMIF($OE$6:$OE$86,$B107,GV$6:GV$86)</f>
        <v>0</v>
      </c>
      <c r="GW107" s="8">
        <f>SUMIF($OE$6:$OE$86,$B107,GW$6:GW$86)</f>
        <v>0</v>
      </c>
      <c r="GX107" s="8">
        <f>SUMIF($OE$6:$OE$86,$B107,GX$6:GX$86)</f>
        <v>0</v>
      </c>
      <c r="GY107" s="8">
        <f>SUMIF($OE$6:$OE$86,$B107,GY$6:GY$86)</f>
        <v>0</v>
      </c>
      <c r="GZ107" s="8">
        <f>SUMIF($OE$6:$OE$86,$B107,GZ$6:GZ$86)</f>
        <v>0</v>
      </c>
      <c r="HA107" s="8">
        <f>SUMIF($OE$6:$OE$86,$B107,HA$6:HA$86)</f>
        <v>0</v>
      </c>
      <c r="HB107" s="8">
        <f>SUMIF($OE$6:$OE$86,$B107,HB$6:HB$86)</f>
        <v>0</v>
      </c>
      <c r="HC107" s="8">
        <f>SUMIF($OE$6:$OE$86,$B107,HC$6:HC$86)</f>
        <v>0</v>
      </c>
      <c r="HD107" s="8">
        <f>SUMIF($OE$6:$OE$86,$B107,HD$6:HD$86)</f>
        <v>0</v>
      </c>
      <c r="HE107" s="8">
        <f>SUMIF($OE$6:$OE$86,$B107,HE$6:HE$86)</f>
        <v>0</v>
      </c>
      <c r="HF107" s="8">
        <f>SUMIF($OE$6:$OE$86,$B107,HF$6:HF$86)</f>
        <v>0</v>
      </c>
      <c r="HG107" s="8">
        <f>SUMIF($OE$6:$OE$86,$B107,HG$6:HG$86)</f>
        <v>0</v>
      </c>
      <c r="HH107" s="8">
        <f>SUMIF($OE$6:$OE$86,$B107,HH$6:HH$86)</f>
        <v>0</v>
      </c>
      <c r="HI107" s="8">
        <f>SUMIF($OE$6:$OE$86,$B107,HI$6:HI$86)</f>
        <v>0</v>
      </c>
      <c r="HJ107" s="8">
        <f>SUMIF($OE$6:$OE$86,$B107,HJ$6:HJ$86)</f>
        <v>0</v>
      </c>
      <c r="HK107" s="8">
        <f>SUMIF($OE$6:$OE$86,$B107,HK$6:HK$86)</f>
        <v>0</v>
      </c>
      <c r="HL107" s="8">
        <f>SUMIF($OE$6:$OE$86,$B107,HL$6:HL$86)</f>
        <v>0</v>
      </c>
      <c r="HM107" s="8">
        <f>SUMIF($OE$6:$OE$86,$B107,HM$6:HM$86)</f>
        <v>0</v>
      </c>
      <c r="HN107" s="8">
        <f>SUMIF($OE$6:$OE$86,$B107,HN$6:HN$86)</f>
        <v>0</v>
      </c>
      <c r="HO107" s="8">
        <f>SUMIF($OE$6:$OE$86,$B107,HO$6:HO$86)</f>
        <v>0</v>
      </c>
      <c r="HP107" s="8">
        <f>SUMIF($OE$6:$OE$86,$B107,HP$6:HP$86)</f>
        <v>0</v>
      </c>
      <c r="HQ107" s="8">
        <f>SUMIF($OE$6:$OE$86,$B107,HQ$6:HQ$86)</f>
        <v>0</v>
      </c>
      <c r="HR107" s="8">
        <f>SUMIF($OE$6:$OE$86,$B107,HR$6:HR$86)</f>
        <v>0</v>
      </c>
      <c r="HS107" s="8">
        <f>SUMIF($OE$6:$OE$86,$B107,HS$6:HS$86)</f>
        <v>0</v>
      </c>
      <c r="HT107" s="8">
        <f>SUMIF($OE$6:$OE$86,$B107,HT$6:HT$86)</f>
        <v>0</v>
      </c>
      <c r="HU107" s="8">
        <f>SUMIF($OE$6:$OE$86,$B107,HU$6:HU$86)</f>
        <v>0</v>
      </c>
      <c r="HV107" s="8">
        <f>SUMIF($OE$6:$OE$86,$B107,HV$6:HV$86)</f>
        <v>0</v>
      </c>
      <c r="HW107" s="8">
        <f>SUMIF($OE$6:$OE$86,$B107,HW$6:HW$86)</f>
        <v>0</v>
      </c>
      <c r="HX107" s="8">
        <f>SUMIF($OE$6:$OE$86,$B107,HX$6:HX$86)</f>
        <v>0</v>
      </c>
      <c r="HY107" s="8">
        <f>SUMIF($OE$6:$OE$86,$B107,HY$6:HY$86)</f>
        <v>0</v>
      </c>
      <c r="HZ107" s="8">
        <f>SUMIF($OE$6:$OE$86,$B107,HZ$6:HZ$86)</f>
        <v>0</v>
      </c>
      <c r="IA107" s="8">
        <f>SUMIF($OE$6:$OE$86,$B107,IA$6:IA$86)</f>
        <v>0</v>
      </c>
      <c r="IB107" s="8">
        <f>SUMIF($OE$6:$OE$86,$B107,IB$6:IB$86)</f>
        <v>0</v>
      </c>
      <c r="IC107" s="8">
        <f>SUMIF($OE$6:$OE$86,$B107,IC$6:IC$86)</f>
        <v>0</v>
      </c>
      <c r="ID107" s="8">
        <f>SUMIF($OE$6:$OE$86,$B107,ID$6:ID$86)</f>
        <v>0</v>
      </c>
      <c r="IE107" s="8">
        <f>SUMIF($OE$6:$OE$86,$B107,IE$6:IE$86)</f>
        <v>0</v>
      </c>
      <c r="IF107" s="8">
        <f>SUMIF($OE$6:$OE$86,$B107,IF$6:IF$86)</f>
        <v>0</v>
      </c>
      <c r="IG107" s="8">
        <f>SUMIF($OE$6:$OE$86,$B107,IG$6:IG$86)</f>
        <v>0</v>
      </c>
      <c r="IH107" s="8">
        <f>SUMIF($OE$6:$OE$86,$B107,IH$6:IH$86)</f>
        <v>0</v>
      </c>
      <c r="II107" s="8">
        <f>SUMIF($OE$6:$OE$86,$B107,II$6:II$86)</f>
        <v>0</v>
      </c>
      <c r="IJ107" s="8">
        <f>SUMIF($OE$6:$OE$86,$B107,IJ$6:IJ$86)</f>
        <v>0</v>
      </c>
      <c r="IK107" s="8">
        <f>SUMIF($OE$6:$OE$86,$B107,IK$6:IK$86)</f>
        <v>0</v>
      </c>
      <c r="IL107" s="8">
        <f>SUMIF($OE$6:$OE$86,$B107,IL$6:IL$86)</f>
        <v>0</v>
      </c>
      <c r="IM107" s="8">
        <f>SUMIF($OE$6:$OE$86,$B107,IM$6:IM$86)</f>
        <v>0</v>
      </c>
      <c r="IN107" s="8">
        <f>SUMIF($OE$6:$OE$86,$B107,IN$6:IN$86)</f>
        <v>0</v>
      </c>
      <c r="IO107" s="8">
        <f>SUMIF($OE$6:$OE$86,$B107,IO$6:IO$86)</f>
        <v>0</v>
      </c>
      <c r="IP107" s="8">
        <f>SUMIF($OE$6:$OE$86,$B107,IP$6:IP$86)</f>
        <v>0</v>
      </c>
      <c r="IQ107" s="8">
        <f>SUMIF($OE$6:$OE$86,$B107,IQ$6:IQ$86)</f>
        <v>0</v>
      </c>
      <c r="IR107" s="8">
        <f>SUMIF($OE$6:$OE$86,$B107,IR$6:IR$86)</f>
        <v>0</v>
      </c>
      <c r="IS107" s="8">
        <f>SUMIF($OE$6:$OE$86,$B107,IS$6:IS$86)</f>
        <v>0</v>
      </c>
      <c r="IT107" s="8">
        <f>SUMIF($OE$6:$OE$86,$B107,IT$6:IT$86)</f>
        <v>0</v>
      </c>
      <c r="IU107" s="8">
        <f>SUMIF($OE$6:$OE$86,$B107,IU$6:IU$86)</f>
        <v>0</v>
      </c>
      <c r="IV107" s="8">
        <f>SUMIF($OE$6:$OE$86,$B107,IV$6:IV$86)</f>
        <v>0</v>
      </c>
      <c r="IW107" s="8">
        <f>SUMIF($OE$6:$OE$86,$B107,IW$6:IW$86)</f>
        <v>0</v>
      </c>
      <c r="IX107" s="8">
        <f>SUMIF($OE$6:$OE$86,$B107,IX$6:IX$86)</f>
        <v>0</v>
      </c>
      <c r="IY107" s="8">
        <f>SUMIF($OE$6:$OE$86,$B107,IY$6:IY$86)</f>
        <v>0</v>
      </c>
      <c r="IZ107" s="8">
        <f>SUMIF($OE$6:$OE$86,$B107,IZ$6:IZ$86)</f>
        <v>0</v>
      </c>
      <c r="JA107" s="8">
        <f>SUMIF($OE$6:$OE$86,$B107,JA$6:JA$86)</f>
        <v>0</v>
      </c>
      <c r="JB107" s="8">
        <f>SUMIF($OE$6:$OE$86,$B107,JB$6:JB$86)</f>
        <v>0</v>
      </c>
      <c r="JC107" s="8">
        <f>SUMIF($OE$6:$OE$86,$B107,JC$6:JC$86)</f>
        <v>0</v>
      </c>
      <c r="JD107" s="8">
        <f>SUMIF($OE$6:$OE$86,$B107,JD$6:JD$86)</f>
        <v>0</v>
      </c>
      <c r="JE107" s="8">
        <f>SUMIF($OE$6:$OE$86,$B107,JE$6:JE$86)</f>
        <v>0</v>
      </c>
      <c r="JF107" s="8">
        <f>SUMIF($OE$6:$OE$86,$B107,JF$6:JF$86)</f>
        <v>0</v>
      </c>
      <c r="JG107" s="8">
        <f>SUMIF($OE$6:$OE$86,$B107,JG$6:JG$86)</f>
        <v>0</v>
      </c>
      <c r="JH107" s="8">
        <f>SUMIF($OE$6:$OE$86,$B107,JH$6:JH$86)</f>
        <v>0</v>
      </c>
      <c r="JI107" s="8">
        <f>SUMIF($OE$6:$OE$86,$B107,JI$6:JI$86)</f>
        <v>0</v>
      </c>
      <c r="JJ107" s="8">
        <f>SUMIF($OE$6:$OE$86,$B107,JJ$6:JJ$86)</f>
        <v>0</v>
      </c>
      <c r="JK107" s="8">
        <f>SUMIF($OE$6:$OE$86,$B107,JK$6:JK$86)</f>
        <v>0</v>
      </c>
      <c r="JL107" s="8">
        <f>SUMIF($OE$6:$OE$86,$B107,JL$6:JL$86)</f>
        <v>0</v>
      </c>
      <c r="JM107" s="8">
        <f>SUMIF($OE$6:$OE$86,$B107,JM$6:JM$86)</f>
        <v>0</v>
      </c>
      <c r="JN107" s="8">
        <f>SUMIF($OE$6:$OE$86,$B107,JN$6:JN$86)</f>
        <v>0</v>
      </c>
      <c r="JO107" s="8">
        <f>SUMIF($OE$6:$OE$86,$B107,JO$6:JO$86)</f>
        <v>0</v>
      </c>
      <c r="JP107" s="8">
        <f>SUMIF($OE$6:$OE$86,$B107,JP$6:JP$86)</f>
        <v>0</v>
      </c>
      <c r="JQ107" s="8">
        <f>SUMIF($OE$6:$OE$86,$B107,JQ$6:JQ$86)</f>
        <v>0</v>
      </c>
      <c r="JR107" s="8">
        <f>SUMIF($OE$6:$OE$86,$B107,JR$6:JR$86)</f>
        <v>0</v>
      </c>
      <c r="JS107" s="8">
        <f>SUMIF($OE$6:$OE$86,$B107,JS$6:JS$86)</f>
        <v>0</v>
      </c>
      <c r="JT107" s="8">
        <f>SUMIF($OE$6:$OE$86,$B107,JT$6:JT$86)</f>
        <v>0</v>
      </c>
      <c r="JU107" s="8">
        <f>SUMIF($OE$6:$OE$86,$B107,JU$6:JU$86)</f>
        <v>0</v>
      </c>
      <c r="JV107" s="8">
        <f>SUMIF($OE$6:$OE$86,$B107,JV$6:JV$86)</f>
        <v>0</v>
      </c>
      <c r="JW107" s="8">
        <f>SUMIF($OE$6:$OE$86,$B107,JW$6:JW$86)</f>
        <v>0</v>
      </c>
      <c r="JX107" s="8">
        <f>SUMIF($OE$6:$OE$86,$B107,JX$6:JX$86)</f>
        <v>0</v>
      </c>
      <c r="JY107" s="8">
        <f>SUMIF($OE$6:$OE$86,$B107,JY$6:JY$86)</f>
        <v>0</v>
      </c>
      <c r="JZ107" s="8">
        <f>SUMIF($OE$6:$OE$86,$B107,JZ$6:JZ$86)</f>
        <v>0</v>
      </c>
      <c r="KA107" s="8">
        <f>SUMIF($OE$6:$OE$86,$B107,KA$6:KA$86)</f>
        <v>0</v>
      </c>
      <c r="KB107" s="8">
        <f>SUMIF($OE$6:$OE$86,$B107,KB$6:KB$86)</f>
        <v>0</v>
      </c>
      <c r="KC107" s="8">
        <f>SUMIF($OE$6:$OE$86,$B107,KC$6:KC$86)</f>
        <v>0</v>
      </c>
      <c r="KD107" s="8">
        <f>SUMIF($OE$6:$OE$86,$B107,KD$6:KD$86)</f>
        <v>0</v>
      </c>
      <c r="KE107" s="8">
        <f>SUMIF($OE$6:$OE$86,$B107,KE$6:KE$86)</f>
        <v>0</v>
      </c>
      <c r="KF107" s="8">
        <f>SUMIF($OE$6:$OE$86,$B107,KF$6:KF$86)</f>
        <v>0</v>
      </c>
      <c r="KG107" s="8">
        <f>SUMIF($OE$6:$OE$86,$B107,KG$6:KG$86)</f>
        <v>0</v>
      </c>
      <c r="KH107" s="8">
        <f>SUMIF($OE$6:$OE$86,$B107,KH$6:KH$86)</f>
        <v>0</v>
      </c>
      <c r="KI107" s="8">
        <f>SUMIF($OE$6:$OE$86,$B107,KI$6:KI$86)</f>
        <v>0</v>
      </c>
      <c r="KJ107" s="8">
        <f>SUMIF($OE$6:$OE$86,$B107,KJ$6:KJ$86)</f>
        <v>0</v>
      </c>
      <c r="KK107" s="8">
        <f>SUMIF($OE$6:$OE$86,$B107,KK$6:KK$86)</f>
        <v>0</v>
      </c>
      <c r="KL107" s="8">
        <f>SUMIF($OE$6:$OE$86,$B107,KL$6:KL$86)</f>
        <v>0</v>
      </c>
      <c r="KM107" s="8">
        <f>SUMIF($OE$6:$OE$86,$B107,KM$6:KM$86)</f>
        <v>0</v>
      </c>
      <c r="KN107" s="8">
        <f>SUMIF($OE$6:$OE$86,$B107,KN$6:KN$86)</f>
        <v>0</v>
      </c>
      <c r="KO107" s="8">
        <f>SUMIF($OE$6:$OE$86,$B107,KO$6:KO$86)</f>
        <v>0</v>
      </c>
      <c r="KP107" s="8">
        <f>SUMIF($OE$6:$OE$86,$B107,KP$6:KP$86)</f>
        <v>0</v>
      </c>
      <c r="KQ107" s="8">
        <f>SUMIF($OE$6:$OE$86,$B107,KQ$6:KQ$86)</f>
        <v>0</v>
      </c>
      <c r="KR107" s="8">
        <f>SUMIF($OE$6:$OE$86,$B107,KR$6:KR$86)</f>
        <v>0</v>
      </c>
      <c r="KS107" s="8">
        <f>SUMIF($OE$6:$OE$86,$B107,KS$6:KS$86)</f>
        <v>0</v>
      </c>
      <c r="KT107" s="8">
        <f>SUMIF($OE$6:$OE$86,$B107,KT$6:KT$86)</f>
        <v>0</v>
      </c>
      <c r="KU107" s="8">
        <f>SUMIF($OE$6:$OE$86,$B107,KU$6:KU$86)</f>
        <v>0</v>
      </c>
      <c r="KV107" s="8">
        <f>SUMIF($OE$6:$OE$86,$B107,KV$6:KV$86)</f>
        <v>0</v>
      </c>
      <c r="KW107" s="8">
        <f>SUMIF($OE$6:$OE$86,$B107,KW$6:KW$86)</f>
        <v>0</v>
      </c>
      <c r="KX107" s="8">
        <f>SUMIF($OE$6:$OE$86,$B107,KX$6:KX$86)</f>
        <v>0</v>
      </c>
      <c r="KY107" s="8">
        <f>SUMIF($OE$6:$OE$86,$B107,KY$6:KY$86)</f>
        <v>0</v>
      </c>
      <c r="KZ107" s="8">
        <f>SUMIF($OE$6:$OE$86,$B107,KZ$6:KZ$86)</f>
        <v>0</v>
      </c>
      <c r="LA107" s="8">
        <f>SUMIF($OE$6:$OE$86,$B107,LA$6:LA$86)</f>
        <v>0</v>
      </c>
      <c r="LB107" s="8">
        <f>SUMIF($OE$6:$OE$86,$B107,LB$6:LB$86)</f>
        <v>0</v>
      </c>
      <c r="LC107" s="8">
        <f>SUMIF($OE$6:$OE$86,$B107,LC$6:LC$86)</f>
        <v>0</v>
      </c>
      <c r="LD107" s="8">
        <f>SUMIF($OE$6:$OE$86,$B107,LD$6:LD$86)</f>
        <v>0</v>
      </c>
      <c r="LE107" s="8">
        <f>SUMIF($OE$6:$OE$86,$B107,LE$6:LE$86)</f>
        <v>0</v>
      </c>
      <c r="LF107" s="8">
        <f>SUMIF($OE$6:$OE$86,$B107,LF$6:LF$86)</f>
        <v>0</v>
      </c>
      <c r="LG107" s="8">
        <f>SUMIF($OE$6:$OE$86,$B107,LG$6:LG$86)</f>
        <v>0</v>
      </c>
      <c r="LH107" s="8">
        <f>SUMIF($OE$6:$OE$86,$B107,LH$6:LH$86)</f>
        <v>0</v>
      </c>
      <c r="LI107" s="8">
        <f>SUMIF($OE$6:$OE$86,$B107,LI$6:LI$86)</f>
        <v>0</v>
      </c>
      <c r="LJ107" s="8">
        <f>SUMIF($OE$6:$OE$86,$B107,LJ$6:LJ$86)</f>
        <v>0</v>
      </c>
      <c r="LK107" s="8">
        <f>SUMIF($OE$6:$OE$86,$B107,LK$6:LK$86)</f>
        <v>0</v>
      </c>
      <c r="LL107" s="8">
        <f>SUMIF($OE$6:$OE$86,$B107,LL$6:LL$86)</f>
        <v>0</v>
      </c>
      <c r="LM107" s="8">
        <f>SUMIF($OE$6:$OE$86,$B107,LM$6:LM$86)</f>
        <v>0</v>
      </c>
      <c r="LN107" s="8">
        <f>SUMIF($OE$6:$OE$86,$B107,LN$6:LN$86)</f>
        <v>0</v>
      </c>
      <c r="LO107" s="8">
        <f>SUMIF($OE$6:$OE$86,$B107,LO$6:LO$86)</f>
        <v>0</v>
      </c>
      <c r="LP107" s="8">
        <f>SUMIF($OE$6:$OE$86,$B107,LP$6:LP$86)</f>
        <v>0</v>
      </c>
      <c r="LQ107" s="8">
        <f>SUMIF($OE$6:$OE$86,$B107,LQ$6:LQ$86)</f>
        <v>0</v>
      </c>
      <c r="LR107" s="8">
        <f>SUMIF($OE$6:$OE$86,$B107,LR$6:LR$86)</f>
        <v>0</v>
      </c>
      <c r="LS107" s="8">
        <f>SUMIF($OE$6:$OE$86,$B107,LS$6:LS$86)</f>
        <v>0</v>
      </c>
      <c r="LT107" s="8">
        <f>SUMIF($OE$6:$OE$86,$B107,LT$6:LT$86)</f>
        <v>0</v>
      </c>
      <c r="LU107" s="8">
        <f>SUMIF($OE$6:$OE$86,$B107,LU$6:LU$86)</f>
        <v>0</v>
      </c>
      <c r="LV107" s="8">
        <f>SUMIF($OE$6:$OE$86,$B107,LV$6:LV$86)</f>
        <v>0</v>
      </c>
      <c r="LW107" s="8">
        <f>SUMIF($OE$6:$OE$86,$B107,LW$6:LW$86)</f>
        <v>0</v>
      </c>
      <c r="LX107" s="8">
        <f>SUMIF($OE$6:$OE$86,$B107,LX$6:LX$86)</f>
        <v>0</v>
      </c>
      <c r="LY107" s="8">
        <f>SUMIF($OE$6:$OE$86,$B107,LY$6:LY$86)</f>
        <v>0</v>
      </c>
      <c r="LZ107" s="8">
        <f>SUMIF($OE$6:$OE$86,$B107,LZ$6:LZ$86)</f>
        <v>0</v>
      </c>
      <c r="MA107" s="8">
        <f>SUMIF($OE$6:$OE$86,$B107,MA$6:MA$86)</f>
        <v>0</v>
      </c>
      <c r="MB107" s="8">
        <f>SUMIF($OE$6:$OE$86,$B107,MB$6:MB$86)</f>
        <v>0</v>
      </c>
      <c r="MC107" s="8">
        <f>SUMIF($OE$6:$OE$86,$B107,MC$6:MC$86)</f>
        <v>0</v>
      </c>
      <c r="MD107" s="8">
        <f>SUMIF($OE$6:$OE$86,$B107,MD$6:MD$86)</f>
        <v>0</v>
      </c>
      <c r="ME107" s="8">
        <f>SUMIF($OE$6:$OE$86,$B107,ME$6:ME$86)</f>
        <v>0</v>
      </c>
      <c r="MF107" s="8">
        <f>SUMIF($OE$6:$OE$86,$B107,MF$6:MF$86)</f>
        <v>0</v>
      </c>
      <c r="MG107" s="8">
        <f>SUMIF($OE$6:$OE$86,$B107,MG$6:MG$86)</f>
        <v>0</v>
      </c>
      <c r="MH107" s="8">
        <f>SUMIF($OE$6:$OE$86,$B107,MH$6:MH$86)</f>
        <v>0</v>
      </c>
      <c r="MI107" s="8">
        <f>SUMIF($OE$6:$OE$86,$B107,MI$6:MI$86)</f>
        <v>0</v>
      </c>
      <c r="MJ107" s="8">
        <f>SUMIF($OE$6:$OE$86,$B107,MJ$6:MJ$86)</f>
        <v>0</v>
      </c>
      <c r="MK107" s="8">
        <f>SUMIF($OE$6:$OE$86,$B107,MK$6:MK$86)</f>
        <v>0</v>
      </c>
      <c r="ML107" s="8">
        <f>SUMIF($OE$6:$OE$86,$B107,ML$6:ML$86)</f>
        <v>0</v>
      </c>
      <c r="MM107" s="8">
        <f>SUMIF($OE$6:$OE$86,$B107,MM$6:MM$86)</f>
        <v>0</v>
      </c>
      <c r="MN107" s="8">
        <f>SUMIF($OE$6:$OE$86,$B107,MN$6:MN$86)</f>
        <v>0</v>
      </c>
      <c r="MO107" s="8">
        <f>SUMIF($OE$6:$OE$86,$B107,MO$6:MO$86)</f>
        <v>0</v>
      </c>
      <c r="MP107" s="8">
        <f>SUMIF($OE$6:$OE$86,$B107,MP$6:MP$86)</f>
        <v>0</v>
      </c>
      <c r="MQ107" s="8">
        <f>SUMIF($OE$6:$OE$86,$B107,MQ$6:MQ$86)</f>
        <v>0</v>
      </c>
      <c r="MR107" s="8">
        <f>SUMIF($OE$6:$OE$86,$B107,MR$6:MR$86)</f>
        <v>0</v>
      </c>
      <c r="MS107" s="8">
        <f>SUMIF($OE$6:$OE$86,$B107,MS$6:MS$86)</f>
        <v>0</v>
      </c>
      <c r="MT107" s="8">
        <f>SUMIF($OE$6:$OE$86,$B107,MT$6:MT$86)</f>
        <v>0</v>
      </c>
      <c r="MU107" s="8">
        <f>SUMIF($OE$6:$OE$86,$B107,MU$6:MU$86)</f>
        <v>0</v>
      </c>
      <c r="MV107" s="8">
        <f>SUMIF($OE$6:$OE$86,$B107,MV$6:MV$86)</f>
        <v>0</v>
      </c>
      <c r="MW107" s="8">
        <f>SUMIF($OE$6:$OE$86,$B107,MW$6:MW$86)</f>
        <v>0</v>
      </c>
      <c r="MX107" s="8">
        <f>SUMIF($OE$6:$OE$86,$B107,MX$6:MX$86)</f>
        <v>0</v>
      </c>
      <c r="MY107" s="8">
        <f>SUMIF($OE$6:$OE$86,$B107,MY$6:MY$86)</f>
        <v>0</v>
      </c>
      <c r="MZ107" s="8">
        <f>SUMIF($OE$6:$OE$86,$B107,MZ$6:MZ$86)</f>
        <v>0</v>
      </c>
      <c r="NA107" s="8">
        <f>SUMIF($OE$6:$OE$86,$B107,NA$6:NA$86)</f>
        <v>0</v>
      </c>
      <c r="NB107" s="8">
        <f>SUMIF($OE$6:$OE$86,$B107,NB$6:NB$86)</f>
        <v>0</v>
      </c>
      <c r="NC107" s="8">
        <f>SUMIF($OE$6:$OE$86,$B107,NC$6:NC$86)</f>
        <v>0</v>
      </c>
      <c r="ND107" s="8">
        <f>SUMIF($OE$6:$OE$86,$B107,ND$6:ND$86)</f>
        <v>0</v>
      </c>
      <c r="NE107" s="8">
        <f>SUMIF($OE$6:$OE$86,$B107,NE$6:NE$86)</f>
        <v>0</v>
      </c>
      <c r="NF107" s="8">
        <f>SUMIF($OE$6:$OE$86,$B107,NF$6:NF$86)</f>
        <v>0</v>
      </c>
      <c r="NG107" s="8">
        <f>SUMIF($OE$6:$OE$86,$B107,NG$6:NG$86)</f>
        <v>0</v>
      </c>
      <c r="NH107" s="8">
        <f>SUMIF($OE$6:$OE$86,$B107,NH$6:NH$86)</f>
        <v>0</v>
      </c>
      <c r="NI107" s="8">
        <f>SUMIF($OE$6:$OE$86,$B107,NI$6:NI$86)</f>
        <v>0</v>
      </c>
      <c r="NJ107" s="8">
        <f>SUMIF($OE$6:$OE$86,$B107,NJ$6:NJ$86)</f>
        <v>0</v>
      </c>
      <c r="NK107" s="8">
        <f>SUMIF($OE$6:$OE$86,$B107,NK$6:NK$86)</f>
        <v>0</v>
      </c>
      <c r="NL107" s="8">
        <f>SUMIF($OE$6:$OE$86,$B107,NL$6:NL$86)</f>
        <v>0</v>
      </c>
      <c r="NM107" s="8">
        <f>SUMIF($OE$6:$OE$86,$B107,NM$6:NM$86)</f>
        <v>0</v>
      </c>
      <c r="NN107" s="8">
        <f>SUMIF($OE$6:$OE$86,$B107,NN$6:NN$86)</f>
        <v>0</v>
      </c>
      <c r="NO107" s="8">
        <f>SUMIF($OE$6:$OE$86,$B107,NO$6:NO$86)</f>
        <v>0</v>
      </c>
      <c r="NP107" s="8">
        <f>SUMIF($OE$6:$OE$86,$B107,NP$6:NP$86)</f>
        <v>0</v>
      </c>
      <c r="NQ107" s="8">
        <f>SUMIF($OE$6:$OE$86,$B107,NQ$6:NQ$86)</f>
        <v>0</v>
      </c>
      <c r="NR107" s="8">
        <f>SUMIF($OE$6:$OE$86,$B107,NR$6:NR$86)</f>
        <v>0</v>
      </c>
      <c r="NS107" s="8">
        <f>SUMIF($OE$6:$OE$86,$B107,NS$6:NS$86)</f>
        <v>0</v>
      </c>
      <c r="NT107" s="8">
        <f>SUMIF($OE$6:$OE$86,$B107,NT$6:NT$86)</f>
        <v>0</v>
      </c>
      <c r="NU107" s="8">
        <f>SUMIF($OE$6:$OE$86,$B107,NU$6:NU$86)</f>
        <v>0</v>
      </c>
      <c r="NV107" s="8">
        <f>SUMIF($OE$6:$OE$86,$B107,NV$6:NV$86)</f>
        <v>0</v>
      </c>
      <c r="NW107" s="8">
        <f>SUMIF($OE$6:$OE$86,$B107,NW$6:NW$86)</f>
        <v>0</v>
      </c>
      <c r="NX107" s="8">
        <f>SUMIF($OE$6:$OE$86,$B107,NX$6:NX$86)</f>
        <v>0</v>
      </c>
      <c r="NY107" s="8">
        <f>SUMIF($OE$6:$OE$86,$B107,NY$6:NY$86)</f>
        <v>0</v>
      </c>
      <c r="NZ107" s="8">
        <f>SUMIF($OE$6:$OE$86,$B107,NZ$6:NZ$86)</f>
        <v>0</v>
      </c>
      <c r="OA107" s="8">
        <f>SUMIF($OE$6:$OE$86,$B107,OA$6:OA$86)</f>
        <v>0</v>
      </c>
    </row>
    <row r="108" spans="2:391" hidden="1" x14ac:dyDescent="0.2">
      <c r="B108" s="8" t="str">
        <f>'[48]Parameter 2020'!B31</f>
        <v>Paiton-Grati</v>
      </c>
      <c r="Z108" s="8">
        <f>SUMIF($OE$6:$OE$86,$B108,Z$6:Z$86)</f>
        <v>0</v>
      </c>
      <c r="AA108" s="8">
        <f>SUMIF($OE$6:$OE$86,$B108,AA$6:AA$86)</f>
        <v>0</v>
      </c>
      <c r="AB108" s="8">
        <f>SUMIF($OE$6:$OE$86,$B108,AB$6:AB$86)</f>
        <v>0</v>
      </c>
      <c r="AC108" s="8">
        <f>SUMIF($OE$6:$OE$86,$B108,AC$6:AC$86)</f>
        <v>0</v>
      </c>
      <c r="AD108" s="8">
        <f>SUMIF($OE$6:$OE$86,$B108,AD$6:AD$86)</f>
        <v>0</v>
      </c>
      <c r="AE108" s="8">
        <f>SUMIF($OE$6:$OE$86,$B108,AE$6:AE$86)</f>
        <v>0</v>
      </c>
      <c r="AF108" s="8">
        <f>SUMIF($OE$6:$OE$86,$B108,AF$6:AF$86)</f>
        <v>0</v>
      </c>
      <c r="AG108" s="8">
        <f>SUMIF($OE$6:$OE$86,$B108,AG$6:AG$86)</f>
        <v>0</v>
      </c>
      <c r="AH108" s="8">
        <f>SUMIF($OE$6:$OE$86,$B108,AH$6:AH$86)</f>
        <v>0</v>
      </c>
      <c r="AI108" s="8">
        <f>SUMIF($OE$6:$OE$86,$B108,AI$6:AI$86)</f>
        <v>0</v>
      </c>
      <c r="AJ108" s="8">
        <f>SUMIF($OE$6:$OE$86,$B108,AJ$6:AJ$86)</f>
        <v>0</v>
      </c>
      <c r="AK108" s="8">
        <f>SUMIF($OE$6:$OE$86,$B108,AK$6:AK$86)</f>
        <v>0</v>
      </c>
      <c r="AL108" s="8">
        <f>SUMIF($OE$6:$OE$86,$B108,AL$6:AL$86)</f>
        <v>0</v>
      </c>
      <c r="AM108" s="8">
        <f>SUMIF($OE$6:$OE$86,$B108,AM$6:AM$86)</f>
        <v>0</v>
      </c>
      <c r="AN108" s="8">
        <f>SUMIF($OE$6:$OE$86,$B108,AN$6:AN$86)</f>
        <v>0</v>
      </c>
      <c r="AO108" s="8">
        <f>SUMIF($OE$6:$OE$86,$B108,AO$6:AO$86)</f>
        <v>0</v>
      </c>
      <c r="AP108" s="8">
        <f>SUMIF($OE$6:$OE$86,$B108,AP$6:AP$86)</f>
        <v>0</v>
      </c>
      <c r="AQ108" s="8">
        <f>SUMIF($OE$6:$OE$86,$B108,AQ$6:AQ$86)</f>
        <v>0</v>
      </c>
      <c r="AR108" s="8">
        <f>SUMIF($OE$6:$OE$86,$B108,AR$6:AR$86)</f>
        <v>0</v>
      </c>
      <c r="AS108" s="8">
        <f>SUMIF($OE$6:$OE$86,$B108,AS$6:AS$86)</f>
        <v>0</v>
      </c>
      <c r="AT108" s="8">
        <f>SUMIF($OE$6:$OE$86,$B108,AT$6:AT$86)</f>
        <v>0</v>
      </c>
      <c r="AU108" s="8">
        <f>SUMIF($OE$6:$OE$86,$B108,AU$6:AU$86)</f>
        <v>0</v>
      </c>
      <c r="AV108" s="8">
        <f>SUMIF($OE$6:$OE$86,$B108,AV$6:AV$86)</f>
        <v>0</v>
      </c>
      <c r="AW108" s="8">
        <f>SUMIF($OE$6:$OE$86,$B108,AW$6:AW$86)</f>
        <v>0</v>
      </c>
      <c r="AX108" s="8">
        <f>SUMIF($OE$6:$OE$86,$B108,AX$6:AX$86)</f>
        <v>0</v>
      </c>
      <c r="AY108" s="8">
        <f>SUMIF($OE$6:$OE$86,$B108,AY$6:AY$86)</f>
        <v>0</v>
      </c>
      <c r="AZ108" s="8">
        <f>SUMIF($OE$6:$OE$86,$B108,AZ$6:AZ$86)</f>
        <v>0</v>
      </c>
      <c r="BA108" s="8">
        <f>SUMIF($OE$6:$OE$86,$B108,BA$6:BA$86)</f>
        <v>0</v>
      </c>
      <c r="BB108" s="8">
        <f>SUMIF($OE$6:$OE$86,$B108,BB$6:BB$86)</f>
        <v>0</v>
      </c>
      <c r="BC108" s="8">
        <f>SUMIF($OE$6:$OE$86,$B108,BC$6:BC$86)</f>
        <v>0</v>
      </c>
      <c r="BD108" s="8">
        <f>SUMIF($OE$6:$OE$86,$B108,BD$6:BD$86)</f>
        <v>0</v>
      </c>
      <c r="BE108" s="8">
        <f>SUMIF($OE$6:$OE$86,$B108,BE$6:BE$86)</f>
        <v>0</v>
      </c>
      <c r="BF108" s="8">
        <f>SUMIF($OE$6:$OE$86,$B108,BF$6:BF$86)</f>
        <v>0</v>
      </c>
      <c r="BG108" s="8">
        <f>SUMIF($OE$6:$OE$86,$B108,BG$6:BG$86)</f>
        <v>0</v>
      </c>
      <c r="BH108" s="8">
        <f>SUMIF($OE$6:$OE$86,$B108,BH$6:BH$86)</f>
        <v>0</v>
      </c>
      <c r="BI108" s="8">
        <f>SUMIF($OE$6:$OE$86,$B108,BI$6:BI$86)</f>
        <v>0</v>
      </c>
      <c r="BJ108" s="8">
        <f>SUMIF($OE$6:$OE$86,$B108,BJ$6:BJ$86)</f>
        <v>0</v>
      </c>
      <c r="BK108" s="8">
        <f>SUMIF($OE$6:$OE$86,$B108,BK$6:BK$86)</f>
        <v>0</v>
      </c>
      <c r="BL108" s="8">
        <f>SUMIF($OE$6:$OE$86,$B108,BL$6:BL$86)</f>
        <v>0</v>
      </c>
      <c r="BM108" s="8">
        <f>SUMIF($OE$6:$OE$86,$B108,BM$6:BM$86)</f>
        <v>0</v>
      </c>
      <c r="BN108" s="8">
        <f>SUMIF($OE$6:$OE$86,$B108,BN$6:BN$86)</f>
        <v>0</v>
      </c>
      <c r="BO108" s="8">
        <f>SUMIF($OE$6:$OE$86,$B108,BO$6:BO$86)</f>
        <v>0</v>
      </c>
      <c r="BP108" s="8">
        <f>SUMIF($OE$6:$OE$86,$B108,BP$6:BP$86)</f>
        <v>0</v>
      </c>
      <c r="BQ108" s="8">
        <f>SUMIF($OE$6:$OE$86,$B108,BQ$6:BQ$86)</f>
        <v>0</v>
      </c>
      <c r="BR108" s="8">
        <f>SUMIF($OE$6:$OE$86,$B108,BR$6:BR$86)</f>
        <v>0</v>
      </c>
      <c r="BS108" s="8">
        <f>SUMIF($OE$6:$OE$86,$B108,BS$6:BS$86)</f>
        <v>0</v>
      </c>
      <c r="BT108" s="8">
        <f>SUMIF($OE$6:$OE$86,$B108,BT$6:BT$86)</f>
        <v>0</v>
      </c>
      <c r="BU108" s="8">
        <f>SUMIF($OE$6:$OE$86,$B108,BU$6:BU$86)</f>
        <v>0</v>
      </c>
      <c r="BV108" s="8">
        <f>SUMIF($OE$6:$OE$86,$B108,BV$6:BV$86)</f>
        <v>0</v>
      </c>
      <c r="BW108" s="8">
        <f>SUMIF($OE$6:$OE$86,$B108,BW$6:BW$86)</f>
        <v>0</v>
      </c>
      <c r="BX108" s="8">
        <f>SUMIF($OE$6:$OE$86,$B108,BX$6:BX$86)</f>
        <v>0</v>
      </c>
      <c r="BY108" s="8">
        <f>SUMIF($OE$6:$OE$86,$B108,BY$6:BY$86)</f>
        <v>0</v>
      </c>
      <c r="BZ108" s="8">
        <f>SUMIF($OE$6:$OE$86,$B108,BZ$6:BZ$86)</f>
        <v>0</v>
      </c>
      <c r="CA108" s="8">
        <f>SUMIF($OE$6:$OE$86,$B108,CA$6:CA$86)</f>
        <v>0</v>
      </c>
      <c r="CB108" s="8">
        <f>SUMIF($OE$6:$OE$86,$B108,CB$6:CB$86)</f>
        <v>0</v>
      </c>
      <c r="CC108" s="8">
        <f>SUMIF($OE$6:$OE$86,$B108,CC$6:CC$86)</f>
        <v>0</v>
      </c>
      <c r="CD108" s="8">
        <f>SUMIF($OE$6:$OE$86,$B108,CD$6:CD$86)</f>
        <v>0</v>
      </c>
      <c r="CE108" s="8">
        <f>SUMIF($OE$6:$OE$86,$B108,CE$6:CE$86)</f>
        <v>0</v>
      </c>
      <c r="CF108" s="8">
        <f>SUMIF($OE$6:$OE$86,$B108,CF$6:CF$86)</f>
        <v>0</v>
      </c>
      <c r="CG108" s="8">
        <f>SUMIF($OE$6:$OE$86,$B108,CG$6:CG$86)</f>
        <v>0</v>
      </c>
      <c r="CH108" s="8">
        <f>SUMIF($OE$6:$OE$86,$B108,CH$6:CH$86)</f>
        <v>0</v>
      </c>
      <c r="CI108" s="8">
        <f>SUMIF($OE$6:$OE$86,$B108,CI$6:CI$86)</f>
        <v>0</v>
      </c>
      <c r="CJ108" s="8">
        <f>SUMIF($OE$6:$OE$86,$B108,CJ$6:CJ$86)</f>
        <v>0</v>
      </c>
      <c r="CK108" s="8">
        <f>SUMIF($OE$6:$OE$86,$B108,CK$6:CK$86)</f>
        <v>0</v>
      </c>
      <c r="CL108" s="8">
        <f>SUMIF($OE$6:$OE$86,$B108,CL$6:CL$86)</f>
        <v>0</v>
      </c>
      <c r="CM108" s="8">
        <f>SUMIF($OE$6:$OE$86,$B108,CM$6:CM$86)</f>
        <v>0</v>
      </c>
      <c r="CN108" s="8">
        <f>SUMIF($OE$6:$OE$86,$B108,CN$6:CN$86)</f>
        <v>0</v>
      </c>
      <c r="CO108" s="8">
        <f>SUMIF($OE$6:$OE$86,$B108,CO$6:CO$86)</f>
        <v>0</v>
      </c>
      <c r="CP108" s="8">
        <f>SUMIF($OE$6:$OE$86,$B108,CP$6:CP$86)</f>
        <v>0</v>
      </c>
      <c r="CQ108" s="8">
        <f>SUMIF($OE$6:$OE$86,$B108,CQ$6:CQ$86)</f>
        <v>0</v>
      </c>
      <c r="CR108" s="8">
        <f>SUMIF($OE$6:$OE$86,$B108,CR$6:CR$86)</f>
        <v>0</v>
      </c>
      <c r="CS108" s="8">
        <f>SUMIF($OE$6:$OE$86,$B108,CS$6:CS$86)</f>
        <v>0</v>
      </c>
      <c r="CT108" s="8">
        <f>SUMIF($OE$6:$OE$86,$B108,CT$6:CT$86)</f>
        <v>0</v>
      </c>
      <c r="CU108" s="8">
        <f>SUMIF($OE$6:$OE$86,$B108,CU$6:CU$86)</f>
        <v>0</v>
      </c>
      <c r="CV108" s="8">
        <f>SUMIF($OE$6:$OE$86,$B108,CV$6:CV$86)</f>
        <v>0</v>
      </c>
      <c r="CW108" s="8">
        <f>SUMIF($OE$6:$OE$86,$B108,CW$6:CW$86)</f>
        <v>0</v>
      </c>
      <c r="CX108" s="8">
        <f>SUMIF($OE$6:$OE$86,$B108,CX$6:CX$86)</f>
        <v>0</v>
      </c>
      <c r="CY108" s="8">
        <f>SUMIF($OE$6:$OE$86,$B108,CY$6:CY$86)</f>
        <v>0</v>
      </c>
      <c r="CZ108" s="8">
        <f>SUMIF($OE$6:$OE$86,$B108,CZ$6:CZ$86)</f>
        <v>0</v>
      </c>
      <c r="DA108" s="8">
        <f>SUMIF($OE$6:$OE$86,$B108,DA$6:DA$86)</f>
        <v>0</v>
      </c>
      <c r="DB108" s="8">
        <f>SUMIF($OE$6:$OE$86,$B108,DB$6:DB$86)</f>
        <v>0</v>
      </c>
      <c r="DC108" s="8">
        <f>SUMIF($OE$6:$OE$86,$B108,DC$6:DC$86)</f>
        <v>0</v>
      </c>
      <c r="DD108" s="8">
        <f>SUMIF($OE$6:$OE$86,$B108,DD$6:DD$86)</f>
        <v>0</v>
      </c>
      <c r="DE108" s="8">
        <f>SUMIF($OE$6:$OE$86,$B108,DE$6:DE$86)</f>
        <v>0</v>
      </c>
      <c r="DF108" s="8">
        <f>SUMIF($OE$6:$OE$86,$B108,DF$6:DF$86)</f>
        <v>0</v>
      </c>
      <c r="DG108" s="8">
        <f>SUMIF($OE$6:$OE$86,$B108,DG$6:DG$86)</f>
        <v>0</v>
      </c>
      <c r="DH108" s="8">
        <f>SUMIF($OE$6:$OE$86,$B108,DH$6:DH$86)</f>
        <v>0</v>
      </c>
      <c r="DI108" s="8">
        <f>SUMIF($OE$6:$OE$86,$B108,DI$6:DI$86)</f>
        <v>0</v>
      </c>
      <c r="DJ108" s="8">
        <f>SUMIF($OE$6:$OE$86,$B108,DJ$6:DJ$86)</f>
        <v>0</v>
      </c>
      <c r="DK108" s="8">
        <f>SUMIF($OE$6:$OE$86,$B108,DK$6:DK$86)</f>
        <v>0</v>
      </c>
      <c r="DL108" s="8">
        <f>SUMIF($OE$6:$OE$86,$B108,DL$6:DL$86)</f>
        <v>0</v>
      </c>
      <c r="DM108" s="8">
        <f>SUMIF($OE$6:$OE$86,$B108,DM$6:DM$86)</f>
        <v>0</v>
      </c>
      <c r="DN108" s="8">
        <f>SUMIF($OE$6:$OE$86,$B108,DN$6:DN$86)</f>
        <v>0</v>
      </c>
      <c r="DO108" s="8">
        <f>SUMIF($OE$6:$OE$86,$B108,DO$6:DO$86)</f>
        <v>0</v>
      </c>
      <c r="DP108" s="8">
        <f>SUMIF($OE$6:$OE$86,$B108,DP$6:DP$86)</f>
        <v>0</v>
      </c>
      <c r="DQ108" s="8">
        <f>SUMIF($OE$6:$OE$86,$B108,DQ$6:DQ$86)</f>
        <v>0</v>
      </c>
      <c r="DR108" s="8">
        <f>SUMIF($OE$6:$OE$86,$B108,DR$6:DR$86)</f>
        <v>0</v>
      </c>
      <c r="DS108" s="8">
        <f>SUMIF($OE$6:$OE$86,$B108,DS$6:DS$86)</f>
        <v>0</v>
      </c>
      <c r="DT108" s="8">
        <f>SUMIF($OE$6:$OE$86,$B108,DT$6:DT$86)</f>
        <v>0</v>
      </c>
      <c r="DU108" s="8">
        <f>SUMIF($OE$6:$OE$86,$B108,DU$6:DU$86)</f>
        <v>0</v>
      </c>
      <c r="DV108" s="8">
        <f>SUMIF($OE$6:$OE$86,$B108,DV$6:DV$86)</f>
        <v>0</v>
      </c>
      <c r="DW108" s="8">
        <f>SUMIF($OE$6:$OE$86,$B108,DW$6:DW$86)</f>
        <v>0</v>
      </c>
      <c r="DX108" s="8">
        <f>SUMIF($OE$6:$OE$86,$B108,DX$6:DX$86)</f>
        <v>0</v>
      </c>
      <c r="DY108" s="8">
        <f>SUMIF($OE$6:$OE$86,$B108,DY$6:DY$86)</f>
        <v>0</v>
      </c>
      <c r="DZ108" s="8">
        <f>SUMIF($OE$6:$OE$86,$B108,DZ$6:DZ$86)</f>
        <v>0</v>
      </c>
      <c r="EA108" s="8">
        <f>SUMIF($OE$6:$OE$86,$B108,EA$6:EA$86)</f>
        <v>0</v>
      </c>
      <c r="EB108" s="8">
        <f>SUMIF($OE$6:$OE$86,$B108,EB$6:EB$86)</f>
        <v>0</v>
      </c>
      <c r="EC108" s="8">
        <f>SUMIF($OE$6:$OE$86,$B108,EC$6:EC$86)</f>
        <v>0</v>
      </c>
      <c r="ED108" s="8">
        <f>SUMIF($OE$6:$OE$86,$B108,ED$6:ED$86)</f>
        <v>0</v>
      </c>
      <c r="EE108" s="8">
        <f>SUMIF($OE$6:$OE$86,$B108,EE$6:EE$86)</f>
        <v>0</v>
      </c>
      <c r="EF108" s="8">
        <f>SUMIF($OE$6:$OE$86,$B108,EF$6:EF$86)</f>
        <v>0</v>
      </c>
      <c r="EG108" s="8">
        <f>SUMIF($OE$6:$OE$86,$B108,EG$6:EG$86)</f>
        <v>0</v>
      </c>
      <c r="EH108" s="8">
        <f>SUMIF($OE$6:$OE$86,$B108,EH$6:EH$86)</f>
        <v>0</v>
      </c>
      <c r="EI108" s="8">
        <f>SUMIF($OE$6:$OE$86,$B108,EI$6:EI$86)</f>
        <v>0</v>
      </c>
      <c r="EJ108" s="8">
        <f>SUMIF($OE$6:$OE$86,$B108,EJ$6:EJ$86)</f>
        <v>0</v>
      </c>
      <c r="EK108" s="8">
        <f>SUMIF($OE$6:$OE$86,$B108,EK$6:EK$86)</f>
        <v>0</v>
      </c>
      <c r="EL108" s="8">
        <f>SUMIF($OE$6:$OE$86,$B108,EL$6:EL$86)</f>
        <v>0</v>
      </c>
      <c r="EM108" s="8">
        <f>SUMIF($OE$6:$OE$86,$B108,EM$6:EM$86)</f>
        <v>0</v>
      </c>
      <c r="EN108" s="8">
        <f>SUMIF($OE$6:$OE$86,$B108,EN$6:EN$86)</f>
        <v>0</v>
      </c>
      <c r="EO108" s="8">
        <f>SUMIF($OE$6:$OE$86,$B108,EO$6:EO$86)</f>
        <v>0</v>
      </c>
      <c r="EP108" s="8">
        <f>SUMIF($OE$6:$OE$86,$B108,EP$6:EP$86)</f>
        <v>0</v>
      </c>
      <c r="EQ108" s="8">
        <f>SUMIF($OE$6:$OE$86,$B108,EQ$6:EQ$86)</f>
        <v>0</v>
      </c>
      <c r="ER108" s="8">
        <f>SUMIF($OE$6:$OE$86,$B108,ER$6:ER$86)</f>
        <v>0</v>
      </c>
      <c r="ES108" s="8">
        <f>SUMIF($OE$6:$OE$86,$B108,ES$6:ES$86)</f>
        <v>0</v>
      </c>
      <c r="ET108" s="8">
        <f>SUMIF($OE$6:$OE$86,$B108,ET$6:ET$86)</f>
        <v>0</v>
      </c>
      <c r="EU108" s="8">
        <f>SUMIF($OE$6:$OE$86,$B108,EU$6:EU$86)</f>
        <v>0</v>
      </c>
      <c r="EV108" s="8">
        <f>SUMIF($OE$6:$OE$86,$B108,EV$6:EV$86)</f>
        <v>0</v>
      </c>
      <c r="EW108" s="8">
        <f>SUMIF($OE$6:$OE$86,$B108,EW$6:EW$86)</f>
        <v>0</v>
      </c>
      <c r="EX108" s="8">
        <f>SUMIF($OE$6:$OE$86,$B108,EX$6:EX$86)</f>
        <v>0</v>
      </c>
      <c r="EY108" s="8">
        <f>SUMIF($OE$6:$OE$86,$B108,EY$6:EY$86)</f>
        <v>0</v>
      </c>
      <c r="EZ108" s="8">
        <f>SUMIF($OE$6:$OE$86,$B108,EZ$6:EZ$86)</f>
        <v>0</v>
      </c>
      <c r="FA108" s="8">
        <f>SUMIF($OE$6:$OE$86,$B108,FA$6:FA$86)</f>
        <v>0</v>
      </c>
      <c r="FB108" s="8">
        <f>SUMIF($OE$6:$OE$86,$B108,FB$6:FB$86)</f>
        <v>0</v>
      </c>
      <c r="FC108" s="8">
        <f>SUMIF($OE$6:$OE$86,$B108,FC$6:FC$86)</f>
        <v>0</v>
      </c>
      <c r="FD108" s="8">
        <f>SUMIF($OE$6:$OE$86,$B108,FD$6:FD$86)</f>
        <v>0</v>
      </c>
      <c r="FE108" s="8">
        <f>SUMIF($OE$6:$OE$86,$B108,FE$6:FE$86)</f>
        <v>0</v>
      </c>
      <c r="FF108" s="8">
        <f>SUMIF($OE$6:$OE$86,$B108,FF$6:FF$86)</f>
        <v>0</v>
      </c>
      <c r="FG108" s="8">
        <f>SUMIF($OE$6:$OE$86,$B108,FG$6:FG$86)</f>
        <v>0</v>
      </c>
      <c r="FH108" s="8">
        <f>SUMIF($OE$6:$OE$86,$B108,FH$6:FH$86)</f>
        <v>0</v>
      </c>
      <c r="FI108" s="8">
        <f>SUMIF($OE$6:$OE$86,$B108,FI$6:FI$86)</f>
        <v>0</v>
      </c>
      <c r="FJ108" s="8">
        <f>SUMIF($OE$6:$OE$86,$B108,FJ$6:FJ$86)</f>
        <v>0</v>
      </c>
      <c r="FK108" s="8">
        <f>SUMIF($OE$6:$OE$86,$B108,FK$6:FK$86)</f>
        <v>0</v>
      </c>
      <c r="FL108" s="8">
        <f>SUMIF($OE$6:$OE$86,$B108,FL$6:FL$86)</f>
        <v>0</v>
      </c>
      <c r="FM108" s="8">
        <f>SUMIF($OE$6:$OE$86,$B108,FM$6:FM$86)</f>
        <v>0</v>
      </c>
      <c r="FN108" s="8">
        <f>SUMIF($OE$6:$OE$86,$B108,FN$6:FN$86)</f>
        <v>0</v>
      </c>
      <c r="FO108" s="8">
        <f>SUMIF($OE$6:$OE$86,$B108,FO$6:FO$86)</f>
        <v>0</v>
      </c>
      <c r="FP108" s="8">
        <f>SUMIF($OE$6:$OE$86,$B108,FP$6:FP$86)</f>
        <v>0</v>
      </c>
      <c r="FQ108" s="8">
        <f>SUMIF($OE$6:$OE$86,$B108,FQ$6:FQ$86)</f>
        <v>0</v>
      </c>
      <c r="FR108" s="8">
        <f>SUMIF($OE$6:$OE$86,$B108,FR$6:FR$86)</f>
        <v>0</v>
      </c>
      <c r="FS108" s="8">
        <f>SUMIF($OE$6:$OE$86,$B108,FS$6:FS$86)</f>
        <v>0</v>
      </c>
      <c r="FT108" s="8">
        <f>SUMIF($OE$6:$OE$86,$B108,FT$6:FT$86)</f>
        <v>0</v>
      </c>
      <c r="FU108" s="8">
        <f>SUMIF($OE$6:$OE$86,$B108,FU$6:FU$86)</f>
        <v>0</v>
      </c>
      <c r="FV108" s="8">
        <f>SUMIF($OE$6:$OE$86,$B108,FV$6:FV$86)</f>
        <v>0</v>
      </c>
      <c r="FW108" s="8">
        <f>SUMIF($OE$6:$OE$86,$B108,FW$6:FW$86)</f>
        <v>0</v>
      </c>
      <c r="FX108" s="8">
        <f>SUMIF($OE$6:$OE$86,$B108,FX$6:FX$86)</f>
        <v>0</v>
      </c>
      <c r="FY108" s="8">
        <f>SUMIF($OE$6:$OE$86,$B108,FY$6:FY$86)</f>
        <v>0</v>
      </c>
      <c r="FZ108" s="8">
        <f>SUMIF($OE$6:$OE$86,$B108,FZ$6:FZ$86)</f>
        <v>0</v>
      </c>
      <c r="GA108" s="8">
        <f>SUMIF($OE$6:$OE$86,$B108,GA$6:GA$86)</f>
        <v>0</v>
      </c>
      <c r="GB108" s="8">
        <f>SUMIF($OE$6:$OE$86,$B108,GB$6:GB$86)</f>
        <v>0</v>
      </c>
      <c r="GC108" s="8">
        <f>SUMIF($OE$6:$OE$86,$B108,GC$6:GC$86)</f>
        <v>0</v>
      </c>
      <c r="GD108" s="8">
        <f>SUMIF($OE$6:$OE$86,$B108,GD$6:GD$86)</f>
        <v>0</v>
      </c>
      <c r="GE108" s="8">
        <f>SUMIF($OE$6:$OE$86,$B108,GE$6:GE$86)</f>
        <v>0</v>
      </c>
      <c r="GF108" s="8">
        <f>SUMIF($OE$6:$OE$86,$B108,GF$6:GF$86)</f>
        <v>0</v>
      </c>
      <c r="GG108" s="8">
        <f>SUMIF($OE$6:$OE$86,$B108,GG$6:GG$86)</f>
        <v>0</v>
      </c>
      <c r="GH108" s="8">
        <f>SUMIF($OE$6:$OE$86,$B108,GH$6:GH$86)</f>
        <v>0</v>
      </c>
      <c r="GI108" s="8">
        <f>SUMIF($OE$6:$OE$86,$B108,GI$6:GI$86)</f>
        <v>0</v>
      </c>
      <c r="GJ108" s="8">
        <f>SUMIF($OE$6:$OE$86,$B108,GJ$6:GJ$86)</f>
        <v>0</v>
      </c>
      <c r="GK108" s="8">
        <f>SUMIF($OE$6:$OE$86,$B108,GK$6:GK$86)</f>
        <v>0</v>
      </c>
      <c r="GL108" s="8">
        <f>SUMIF($OE$6:$OE$86,$B108,GL$6:GL$86)</f>
        <v>0</v>
      </c>
      <c r="GM108" s="8">
        <f>SUMIF($OE$6:$OE$86,$B108,GM$6:GM$86)</f>
        <v>0</v>
      </c>
      <c r="GN108" s="8">
        <f>SUMIF($OE$6:$OE$86,$B108,GN$6:GN$86)</f>
        <v>0</v>
      </c>
      <c r="GO108" s="8">
        <f>SUMIF($OE$6:$OE$86,$B108,GO$6:GO$86)</f>
        <v>0</v>
      </c>
      <c r="GP108" s="8">
        <f>SUMIF($OE$6:$OE$86,$B108,GP$6:GP$86)</f>
        <v>0</v>
      </c>
      <c r="GQ108" s="8">
        <f>SUMIF($OE$6:$OE$86,$B108,GQ$6:GQ$86)</f>
        <v>0</v>
      </c>
      <c r="GR108" s="8">
        <f>SUMIF($OE$6:$OE$86,$B108,GR$6:GR$86)</f>
        <v>0</v>
      </c>
      <c r="GS108" s="8">
        <f>SUMIF($OE$6:$OE$86,$B108,GS$6:GS$86)</f>
        <v>0</v>
      </c>
      <c r="GT108" s="8">
        <f>SUMIF($OE$6:$OE$86,$B108,GT$6:GT$86)</f>
        <v>0</v>
      </c>
      <c r="GU108" s="8">
        <f>SUMIF($OE$6:$OE$86,$B108,GU$6:GU$86)</f>
        <v>0</v>
      </c>
      <c r="GV108" s="8">
        <f>SUMIF($OE$6:$OE$86,$B108,GV$6:GV$86)</f>
        <v>0</v>
      </c>
      <c r="GW108" s="8">
        <f>SUMIF($OE$6:$OE$86,$B108,GW$6:GW$86)</f>
        <v>0</v>
      </c>
      <c r="GX108" s="8">
        <f>SUMIF($OE$6:$OE$86,$B108,GX$6:GX$86)</f>
        <v>0</v>
      </c>
      <c r="GY108" s="8">
        <f>SUMIF($OE$6:$OE$86,$B108,GY$6:GY$86)</f>
        <v>0</v>
      </c>
      <c r="GZ108" s="8">
        <f>SUMIF($OE$6:$OE$86,$B108,GZ$6:GZ$86)</f>
        <v>0</v>
      </c>
      <c r="HA108" s="8">
        <f>SUMIF($OE$6:$OE$86,$B108,HA$6:HA$86)</f>
        <v>0</v>
      </c>
      <c r="HB108" s="8">
        <f>SUMIF($OE$6:$OE$86,$B108,HB$6:HB$86)</f>
        <v>0</v>
      </c>
      <c r="HC108" s="8">
        <f>SUMIF($OE$6:$OE$86,$B108,HC$6:HC$86)</f>
        <v>0</v>
      </c>
      <c r="HD108" s="8">
        <f>SUMIF($OE$6:$OE$86,$B108,HD$6:HD$86)</f>
        <v>0</v>
      </c>
      <c r="HE108" s="8">
        <f>SUMIF($OE$6:$OE$86,$B108,HE$6:HE$86)</f>
        <v>0</v>
      </c>
      <c r="HF108" s="8">
        <f>SUMIF($OE$6:$OE$86,$B108,HF$6:HF$86)</f>
        <v>0</v>
      </c>
      <c r="HG108" s="8">
        <f>SUMIF($OE$6:$OE$86,$B108,HG$6:HG$86)</f>
        <v>0</v>
      </c>
      <c r="HH108" s="8">
        <f>SUMIF($OE$6:$OE$86,$B108,HH$6:HH$86)</f>
        <v>0</v>
      </c>
      <c r="HI108" s="8">
        <f>SUMIF($OE$6:$OE$86,$B108,HI$6:HI$86)</f>
        <v>0</v>
      </c>
      <c r="HJ108" s="8">
        <f>SUMIF($OE$6:$OE$86,$B108,HJ$6:HJ$86)</f>
        <v>0</v>
      </c>
      <c r="HK108" s="8">
        <f>SUMIF($OE$6:$OE$86,$B108,HK$6:HK$86)</f>
        <v>0</v>
      </c>
      <c r="HL108" s="8">
        <f>SUMIF($OE$6:$OE$86,$B108,HL$6:HL$86)</f>
        <v>0</v>
      </c>
      <c r="HM108" s="8">
        <f>SUMIF($OE$6:$OE$86,$B108,HM$6:HM$86)</f>
        <v>0</v>
      </c>
      <c r="HN108" s="8">
        <f>SUMIF($OE$6:$OE$86,$B108,HN$6:HN$86)</f>
        <v>0</v>
      </c>
      <c r="HO108" s="8">
        <f>SUMIF($OE$6:$OE$86,$B108,HO$6:HO$86)</f>
        <v>0</v>
      </c>
      <c r="HP108" s="8">
        <f>SUMIF($OE$6:$OE$86,$B108,HP$6:HP$86)</f>
        <v>0</v>
      </c>
      <c r="HQ108" s="8">
        <f>SUMIF($OE$6:$OE$86,$B108,HQ$6:HQ$86)</f>
        <v>0</v>
      </c>
      <c r="HR108" s="8">
        <f>SUMIF($OE$6:$OE$86,$B108,HR$6:HR$86)</f>
        <v>0</v>
      </c>
      <c r="HS108" s="8">
        <f>SUMIF($OE$6:$OE$86,$B108,HS$6:HS$86)</f>
        <v>0</v>
      </c>
      <c r="HT108" s="8">
        <f>SUMIF($OE$6:$OE$86,$B108,HT$6:HT$86)</f>
        <v>0</v>
      </c>
      <c r="HU108" s="8">
        <f>SUMIF($OE$6:$OE$86,$B108,HU$6:HU$86)</f>
        <v>0</v>
      </c>
      <c r="HV108" s="8">
        <f>SUMIF($OE$6:$OE$86,$B108,HV$6:HV$86)</f>
        <v>0</v>
      </c>
      <c r="HW108" s="8">
        <f>SUMIF($OE$6:$OE$86,$B108,HW$6:HW$86)</f>
        <v>0</v>
      </c>
      <c r="HX108" s="8">
        <f>SUMIF($OE$6:$OE$86,$B108,HX$6:HX$86)</f>
        <v>0</v>
      </c>
      <c r="HY108" s="8">
        <f>SUMIF($OE$6:$OE$86,$B108,HY$6:HY$86)</f>
        <v>0</v>
      </c>
      <c r="HZ108" s="8">
        <f>SUMIF($OE$6:$OE$86,$B108,HZ$6:HZ$86)</f>
        <v>0</v>
      </c>
      <c r="IA108" s="8">
        <f>SUMIF($OE$6:$OE$86,$B108,IA$6:IA$86)</f>
        <v>0</v>
      </c>
      <c r="IB108" s="8">
        <f>SUMIF($OE$6:$OE$86,$B108,IB$6:IB$86)</f>
        <v>0</v>
      </c>
      <c r="IC108" s="8">
        <f>SUMIF($OE$6:$OE$86,$B108,IC$6:IC$86)</f>
        <v>0</v>
      </c>
      <c r="ID108" s="8">
        <f>SUMIF($OE$6:$OE$86,$B108,ID$6:ID$86)</f>
        <v>0</v>
      </c>
      <c r="IE108" s="8">
        <f>SUMIF($OE$6:$OE$86,$B108,IE$6:IE$86)</f>
        <v>0</v>
      </c>
      <c r="IF108" s="8">
        <f>SUMIF($OE$6:$OE$86,$B108,IF$6:IF$86)</f>
        <v>0</v>
      </c>
      <c r="IG108" s="8">
        <f>SUMIF($OE$6:$OE$86,$B108,IG$6:IG$86)</f>
        <v>0</v>
      </c>
      <c r="IH108" s="8">
        <f>SUMIF($OE$6:$OE$86,$B108,IH$6:IH$86)</f>
        <v>0</v>
      </c>
      <c r="II108" s="8">
        <f>SUMIF($OE$6:$OE$86,$B108,II$6:II$86)</f>
        <v>0</v>
      </c>
      <c r="IJ108" s="8">
        <f>SUMIF($OE$6:$OE$86,$B108,IJ$6:IJ$86)</f>
        <v>0</v>
      </c>
      <c r="IK108" s="8">
        <f>SUMIF($OE$6:$OE$86,$B108,IK$6:IK$86)</f>
        <v>0</v>
      </c>
      <c r="IL108" s="8">
        <f>SUMIF($OE$6:$OE$86,$B108,IL$6:IL$86)</f>
        <v>0</v>
      </c>
      <c r="IM108" s="8">
        <f>SUMIF($OE$6:$OE$86,$B108,IM$6:IM$86)</f>
        <v>0</v>
      </c>
      <c r="IN108" s="8">
        <f>SUMIF($OE$6:$OE$86,$B108,IN$6:IN$86)</f>
        <v>0</v>
      </c>
      <c r="IO108" s="8">
        <f>SUMIF($OE$6:$OE$86,$B108,IO$6:IO$86)</f>
        <v>0</v>
      </c>
      <c r="IP108" s="8">
        <f>SUMIF($OE$6:$OE$86,$B108,IP$6:IP$86)</f>
        <v>0</v>
      </c>
      <c r="IQ108" s="8">
        <f>SUMIF($OE$6:$OE$86,$B108,IQ$6:IQ$86)</f>
        <v>0</v>
      </c>
      <c r="IR108" s="8">
        <f>SUMIF($OE$6:$OE$86,$B108,IR$6:IR$86)</f>
        <v>0</v>
      </c>
      <c r="IS108" s="8">
        <f>SUMIF($OE$6:$OE$86,$B108,IS$6:IS$86)</f>
        <v>0</v>
      </c>
      <c r="IT108" s="8">
        <f>SUMIF($OE$6:$OE$86,$B108,IT$6:IT$86)</f>
        <v>0</v>
      </c>
      <c r="IU108" s="8">
        <f>SUMIF($OE$6:$OE$86,$B108,IU$6:IU$86)</f>
        <v>0</v>
      </c>
      <c r="IV108" s="8">
        <f>SUMIF($OE$6:$OE$86,$B108,IV$6:IV$86)</f>
        <v>0</v>
      </c>
      <c r="IW108" s="8">
        <f>SUMIF($OE$6:$OE$86,$B108,IW$6:IW$86)</f>
        <v>0</v>
      </c>
      <c r="IX108" s="8">
        <f>SUMIF($OE$6:$OE$86,$B108,IX$6:IX$86)</f>
        <v>0</v>
      </c>
      <c r="IY108" s="8">
        <f>SUMIF($OE$6:$OE$86,$B108,IY$6:IY$86)</f>
        <v>0</v>
      </c>
      <c r="IZ108" s="8">
        <f>SUMIF($OE$6:$OE$86,$B108,IZ$6:IZ$86)</f>
        <v>0</v>
      </c>
      <c r="JA108" s="8">
        <f>SUMIF($OE$6:$OE$86,$B108,JA$6:JA$86)</f>
        <v>0</v>
      </c>
      <c r="JB108" s="8">
        <f>SUMIF($OE$6:$OE$86,$B108,JB$6:JB$86)</f>
        <v>0</v>
      </c>
      <c r="JC108" s="8">
        <f>SUMIF($OE$6:$OE$86,$B108,JC$6:JC$86)</f>
        <v>0</v>
      </c>
      <c r="JD108" s="8">
        <f>SUMIF($OE$6:$OE$86,$B108,JD$6:JD$86)</f>
        <v>0</v>
      </c>
      <c r="JE108" s="8">
        <f>SUMIF($OE$6:$OE$86,$B108,JE$6:JE$86)</f>
        <v>0</v>
      </c>
      <c r="JF108" s="8">
        <f>SUMIF($OE$6:$OE$86,$B108,JF$6:JF$86)</f>
        <v>0</v>
      </c>
      <c r="JG108" s="8">
        <f>SUMIF($OE$6:$OE$86,$B108,JG$6:JG$86)</f>
        <v>0</v>
      </c>
      <c r="JH108" s="8">
        <f>SUMIF($OE$6:$OE$86,$B108,JH$6:JH$86)</f>
        <v>0</v>
      </c>
      <c r="JI108" s="8">
        <f>SUMIF($OE$6:$OE$86,$B108,JI$6:JI$86)</f>
        <v>0</v>
      </c>
      <c r="JJ108" s="8">
        <f>SUMIF($OE$6:$OE$86,$B108,JJ$6:JJ$86)</f>
        <v>0</v>
      </c>
      <c r="JK108" s="8">
        <f>SUMIF($OE$6:$OE$86,$B108,JK$6:JK$86)</f>
        <v>0</v>
      </c>
      <c r="JL108" s="8">
        <f>SUMIF($OE$6:$OE$86,$B108,JL$6:JL$86)</f>
        <v>0</v>
      </c>
      <c r="JM108" s="8">
        <f>SUMIF($OE$6:$OE$86,$B108,JM$6:JM$86)</f>
        <v>0</v>
      </c>
      <c r="JN108" s="8">
        <f>SUMIF($OE$6:$OE$86,$B108,JN$6:JN$86)</f>
        <v>0</v>
      </c>
      <c r="JO108" s="8">
        <f>SUMIF($OE$6:$OE$86,$B108,JO$6:JO$86)</f>
        <v>0</v>
      </c>
      <c r="JP108" s="8">
        <f>SUMIF($OE$6:$OE$86,$B108,JP$6:JP$86)</f>
        <v>0</v>
      </c>
      <c r="JQ108" s="8">
        <f>SUMIF($OE$6:$OE$86,$B108,JQ$6:JQ$86)</f>
        <v>0</v>
      </c>
      <c r="JR108" s="8">
        <f>SUMIF($OE$6:$OE$86,$B108,JR$6:JR$86)</f>
        <v>0</v>
      </c>
      <c r="JS108" s="8">
        <f>SUMIF($OE$6:$OE$86,$B108,JS$6:JS$86)</f>
        <v>0</v>
      </c>
      <c r="JT108" s="8">
        <f>SUMIF($OE$6:$OE$86,$B108,JT$6:JT$86)</f>
        <v>0</v>
      </c>
      <c r="JU108" s="8">
        <f>SUMIF($OE$6:$OE$86,$B108,JU$6:JU$86)</f>
        <v>0</v>
      </c>
      <c r="JV108" s="8">
        <f>SUMIF($OE$6:$OE$86,$B108,JV$6:JV$86)</f>
        <v>0</v>
      </c>
      <c r="JW108" s="8">
        <f>SUMIF($OE$6:$OE$86,$B108,JW$6:JW$86)</f>
        <v>0</v>
      </c>
      <c r="JX108" s="8">
        <f>SUMIF($OE$6:$OE$86,$B108,JX$6:JX$86)</f>
        <v>0</v>
      </c>
      <c r="JY108" s="8">
        <f>SUMIF($OE$6:$OE$86,$B108,JY$6:JY$86)</f>
        <v>0</v>
      </c>
      <c r="JZ108" s="8">
        <f>SUMIF($OE$6:$OE$86,$B108,JZ$6:JZ$86)</f>
        <v>0</v>
      </c>
      <c r="KA108" s="8">
        <f>SUMIF($OE$6:$OE$86,$B108,KA$6:KA$86)</f>
        <v>0</v>
      </c>
      <c r="KB108" s="8">
        <f>SUMIF($OE$6:$OE$86,$B108,KB$6:KB$86)</f>
        <v>0</v>
      </c>
      <c r="KC108" s="8">
        <f>SUMIF($OE$6:$OE$86,$B108,KC$6:KC$86)</f>
        <v>0</v>
      </c>
      <c r="KD108" s="8">
        <f>SUMIF($OE$6:$OE$86,$B108,KD$6:KD$86)</f>
        <v>0</v>
      </c>
      <c r="KE108" s="8">
        <f>SUMIF($OE$6:$OE$86,$B108,KE$6:KE$86)</f>
        <v>0</v>
      </c>
      <c r="KF108" s="8">
        <f>SUMIF($OE$6:$OE$86,$B108,KF$6:KF$86)</f>
        <v>0</v>
      </c>
      <c r="KG108" s="8">
        <f>SUMIF($OE$6:$OE$86,$B108,KG$6:KG$86)</f>
        <v>0</v>
      </c>
      <c r="KH108" s="8">
        <f>SUMIF($OE$6:$OE$86,$B108,KH$6:KH$86)</f>
        <v>0</v>
      </c>
      <c r="KI108" s="8">
        <f>SUMIF($OE$6:$OE$86,$B108,KI$6:KI$86)</f>
        <v>0</v>
      </c>
      <c r="KJ108" s="8">
        <f>SUMIF($OE$6:$OE$86,$B108,KJ$6:KJ$86)</f>
        <v>0</v>
      </c>
      <c r="KK108" s="8">
        <f>SUMIF($OE$6:$OE$86,$B108,KK$6:KK$86)</f>
        <v>0</v>
      </c>
      <c r="KL108" s="8">
        <f>SUMIF($OE$6:$OE$86,$B108,KL$6:KL$86)</f>
        <v>0</v>
      </c>
      <c r="KM108" s="8">
        <f>SUMIF($OE$6:$OE$86,$B108,KM$6:KM$86)</f>
        <v>0</v>
      </c>
      <c r="KN108" s="8">
        <f>SUMIF($OE$6:$OE$86,$B108,KN$6:KN$86)</f>
        <v>0</v>
      </c>
      <c r="KO108" s="8">
        <f>SUMIF($OE$6:$OE$86,$B108,KO$6:KO$86)</f>
        <v>0</v>
      </c>
      <c r="KP108" s="8">
        <f>SUMIF($OE$6:$OE$86,$B108,KP$6:KP$86)</f>
        <v>0</v>
      </c>
      <c r="KQ108" s="8">
        <f>SUMIF($OE$6:$OE$86,$B108,KQ$6:KQ$86)</f>
        <v>0</v>
      </c>
      <c r="KR108" s="8">
        <f>SUMIF($OE$6:$OE$86,$B108,KR$6:KR$86)</f>
        <v>0</v>
      </c>
      <c r="KS108" s="8">
        <f>SUMIF($OE$6:$OE$86,$B108,KS$6:KS$86)</f>
        <v>0</v>
      </c>
      <c r="KT108" s="8">
        <f>SUMIF($OE$6:$OE$86,$B108,KT$6:KT$86)</f>
        <v>0</v>
      </c>
      <c r="KU108" s="8">
        <f>SUMIF($OE$6:$OE$86,$B108,KU$6:KU$86)</f>
        <v>0</v>
      </c>
      <c r="KV108" s="8">
        <f>SUMIF($OE$6:$OE$86,$B108,KV$6:KV$86)</f>
        <v>0</v>
      </c>
      <c r="KW108" s="8">
        <f>SUMIF($OE$6:$OE$86,$B108,KW$6:KW$86)</f>
        <v>0</v>
      </c>
      <c r="KX108" s="8">
        <f>SUMIF($OE$6:$OE$86,$B108,KX$6:KX$86)</f>
        <v>0</v>
      </c>
      <c r="KY108" s="8">
        <f>SUMIF($OE$6:$OE$86,$B108,KY$6:KY$86)</f>
        <v>0</v>
      </c>
      <c r="KZ108" s="8">
        <f>SUMIF($OE$6:$OE$86,$B108,KZ$6:KZ$86)</f>
        <v>0</v>
      </c>
      <c r="LA108" s="8">
        <f>SUMIF($OE$6:$OE$86,$B108,LA$6:LA$86)</f>
        <v>0</v>
      </c>
      <c r="LB108" s="8">
        <f>SUMIF($OE$6:$OE$86,$B108,LB$6:LB$86)</f>
        <v>0</v>
      </c>
      <c r="LC108" s="8">
        <f>SUMIF($OE$6:$OE$86,$B108,LC$6:LC$86)</f>
        <v>0</v>
      </c>
      <c r="LD108" s="8">
        <f>SUMIF($OE$6:$OE$86,$B108,LD$6:LD$86)</f>
        <v>0</v>
      </c>
      <c r="LE108" s="8">
        <f>SUMIF($OE$6:$OE$86,$B108,LE$6:LE$86)</f>
        <v>0</v>
      </c>
      <c r="LF108" s="8">
        <f>SUMIF($OE$6:$OE$86,$B108,LF$6:LF$86)</f>
        <v>0</v>
      </c>
      <c r="LG108" s="8">
        <f>SUMIF($OE$6:$OE$86,$B108,LG$6:LG$86)</f>
        <v>0</v>
      </c>
      <c r="LH108" s="8">
        <f>SUMIF($OE$6:$OE$86,$B108,LH$6:LH$86)</f>
        <v>0</v>
      </c>
      <c r="LI108" s="8">
        <f>SUMIF($OE$6:$OE$86,$B108,LI$6:LI$86)</f>
        <v>0</v>
      </c>
      <c r="LJ108" s="8">
        <f>SUMIF($OE$6:$OE$86,$B108,LJ$6:LJ$86)</f>
        <v>0</v>
      </c>
      <c r="LK108" s="8">
        <f>SUMIF($OE$6:$OE$86,$B108,LK$6:LK$86)</f>
        <v>0</v>
      </c>
      <c r="LL108" s="8">
        <f>SUMIF($OE$6:$OE$86,$B108,LL$6:LL$86)</f>
        <v>0</v>
      </c>
      <c r="LM108" s="8">
        <f>SUMIF($OE$6:$OE$86,$B108,LM$6:LM$86)</f>
        <v>0</v>
      </c>
      <c r="LN108" s="8">
        <f>SUMIF($OE$6:$OE$86,$B108,LN$6:LN$86)</f>
        <v>0</v>
      </c>
      <c r="LO108" s="8">
        <f>SUMIF($OE$6:$OE$86,$B108,LO$6:LO$86)</f>
        <v>0</v>
      </c>
      <c r="LP108" s="8">
        <f>SUMIF($OE$6:$OE$86,$B108,LP$6:LP$86)</f>
        <v>0</v>
      </c>
      <c r="LQ108" s="8">
        <f>SUMIF($OE$6:$OE$86,$B108,LQ$6:LQ$86)</f>
        <v>0</v>
      </c>
      <c r="LR108" s="8">
        <f>SUMIF($OE$6:$OE$86,$B108,LR$6:LR$86)</f>
        <v>0</v>
      </c>
      <c r="LS108" s="8">
        <f>SUMIF($OE$6:$OE$86,$B108,LS$6:LS$86)</f>
        <v>0</v>
      </c>
      <c r="LT108" s="8">
        <f>SUMIF($OE$6:$OE$86,$B108,LT$6:LT$86)</f>
        <v>0</v>
      </c>
      <c r="LU108" s="8">
        <f>SUMIF($OE$6:$OE$86,$B108,LU$6:LU$86)</f>
        <v>0</v>
      </c>
      <c r="LV108" s="8">
        <f>SUMIF($OE$6:$OE$86,$B108,LV$6:LV$86)</f>
        <v>0</v>
      </c>
      <c r="LW108" s="8">
        <f>SUMIF($OE$6:$OE$86,$B108,LW$6:LW$86)</f>
        <v>0</v>
      </c>
      <c r="LX108" s="8">
        <f>SUMIF($OE$6:$OE$86,$B108,LX$6:LX$86)</f>
        <v>0</v>
      </c>
      <c r="LY108" s="8">
        <f>SUMIF($OE$6:$OE$86,$B108,LY$6:LY$86)</f>
        <v>0</v>
      </c>
      <c r="LZ108" s="8">
        <f>SUMIF($OE$6:$OE$86,$B108,LZ$6:LZ$86)</f>
        <v>0</v>
      </c>
      <c r="MA108" s="8">
        <f>SUMIF($OE$6:$OE$86,$B108,MA$6:MA$86)</f>
        <v>0</v>
      </c>
      <c r="MB108" s="8">
        <f>SUMIF($OE$6:$OE$86,$B108,MB$6:MB$86)</f>
        <v>0</v>
      </c>
      <c r="MC108" s="8">
        <f>SUMIF($OE$6:$OE$86,$B108,MC$6:MC$86)</f>
        <v>0</v>
      </c>
      <c r="MD108" s="8">
        <f>SUMIF($OE$6:$OE$86,$B108,MD$6:MD$86)</f>
        <v>0</v>
      </c>
      <c r="ME108" s="8">
        <f>SUMIF($OE$6:$OE$86,$B108,ME$6:ME$86)</f>
        <v>0</v>
      </c>
      <c r="MF108" s="8">
        <f>SUMIF($OE$6:$OE$86,$B108,MF$6:MF$86)</f>
        <v>0</v>
      </c>
      <c r="MG108" s="8">
        <f>SUMIF($OE$6:$OE$86,$B108,MG$6:MG$86)</f>
        <v>0</v>
      </c>
      <c r="MH108" s="8">
        <f>SUMIF($OE$6:$OE$86,$B108,MH$6:MH$86)</f>
        <v>0</v>
      </c>
      <c r="MI108" s="8">
        <f>SUMIF($OE$6:$OE$86,$B108,MI$6:MI$86)</f>
        <v>0</v>
      </c>
      <c r="MJ108" s="8">
        <f>SUMIF($OE$6:$OE$86,$B108,MJ$6:MJ$86)</f>
        <v>0</v>
      </c>
      <c r="MK108" s="8">
        <f>SUMIF($OE$6:$OE$86,$B108,MK$6:MK$86)</f>
        <v>0</v>
      </c>
      <c r="ML108" s="8">
        <f>SUMIF($OE$6:$OE$86,$B108,ML$6:ML$86)</f>
        <v>0</v>
      </c>
      <c r="MM108" s="8">
        <f>SUMIF($OE$6:$OE$86,$B108,MM$6:MM$86)</f>
        <v>0</v>
      </c>
      <c r="MN108" s="8">
        <f>SUMIF($OE$6:$OE$86,$B108,MN$6:MN$86)</f>
        <v>0</v>
      </c>
      <c r="MO108" s="8">
        <f>SUMIF($OE$6:$OE$86,$B108,MO$6:MO$86)</f>
        <v>0</v>
      </c>
      <c r="MP108" s="8">
        <f>SUMIF($OE$6:$OE$86,$B108,MP$6:MP$86)</f>
        <v>0</v>
      </c>
      <c r="MQ108" s="8">
        <f>SUMIF($OE$6:$OE$86,$B108,MQ$6:MQ$86)</f>
        <v>0</v>
      </c>
      <c r="MR108" s="8">
        <f>SUMIF($OE$6:$OE$86,$B108,MR$6:MR$86)</f>
        <v>0</v>
      </c>
      <c r="MS108" s="8">
        <f>SUMIF($OE$6:$OE$86,$B108,MS$6:MS$86)</f>
        <v>0</v>
      </c>
      <c r="MT108" s="8">
        <f>SUMIF($OE$6:$OE$86,$B108,MT$6:MT$86)</f>
        <v>0</v>
      </c>
      <c r="MU108" s="8">
        <f>SUMIF($OE$6:$OE$86,$B108,MU$6:MU$86)</f>
        <v>0</v>
      </c>
      <c r="MV108" s="8">
        <f>SUMIF($OE$6:$OE$86,$B108,MV$6:MV$86)</f>
        <v>0</v>
      </c>
      <c r="MW108" s="8">
        <f>SUMIF($OE$6:$OE$86,$B108,MW$6:MW$86)</f>
        <v>0</v>
      </c>
      <c r="MX108" s="8">
        <f>SUMIF($OE$6:$OE$86,$B108,MX$6:MX$86)</f>
        <v>0</v>
      </c>
      <c r="MY108" s="8">
        <f>SUMIF($OE$6:$OE$86,$B108,MY$6:MY$86)</f>
        <v>0</v>
      </c>
      <c r="MZ108" s="8">
        <f>SUMIF($OE$6:$OE$86,$B108,MZ$6:MZ$86)</f>
        <v>0</v>
      </c>
      <c r="NA108" s="8">
        <f>SUMIF($OE$6:$OE$86,$B108,NA$6:NA$86)</f>
        <v>0</v>
      </c>
      <c r="NB108" s="8">
        <f>SUMIF($OE$6:$OE$86,$B108,NB$6:NB$86)</f>
        <v>0</v>
      </c>
      <c r="NC108" s="8">
        <f>SUMIF($OE$6:$OE$86,$B108,NC$6:NC$86)</f>
        <v>0</v>
      </c>
      <c r="ND108" s="8">
        <f>SUMIF($OE$6:$OE$86,$B108,ND$6:ND$86)</f>
        <v>0</v>
      </c>
      <c r="NE108" s="8">
        <f>SUMIF($OE$6:$OE$86,$B108,NE$6:NE$86)</f>
        <v>0</v>
      </c>
      <c r="NF108" s="8">
        <f>SUMIF($OE$6:$OE$86,$B108,NF$6:NF$86)</f>
        <v>0</v>
      </c>
      <c r="NG108" s="8">
        <f>SUMIF($OE$6:$OE$86,$B108,NG$6:NG$86)</f>
        <v>0</v>
      </c>
      <c r="NH108" s="8">
        <f>SUMIF($OE$6:$OE$86,$B108,NH$6:NH$86)</f>
        <v>0</v>
      </c>
      <c r="NI108" s="8">
        <f>SUMIF($OE$6:$OE$86,$B108,NI$6:NI$86)</f>
        <v>0</v>
      </c>
      <c r="NJ108" s="8">
        <f>SUMIF($OE$6:$OE$86,$B108,NJ$6:NJ$86)</f>
        <v>0</v>
      </c>
      <c r="NK108" s="8">
        <f>SUMIF($OE$6:$OE$86,$B108,NK$6:NK$86)</f>
        <v>0</v>
      </c>
      <c r="NL108" s="8">
        <f>SUMIF($OE$6:$OE$86,$B108,NL$6:NL$86)</f>
        <v>0</v>
      </c>
      <c r="NM108" s="8">
        <f>SUMIF($OE$6:$OE$86,$B108,NM$6:NM$86)</f>
        <v>0</v>
      </c>
      <c r="NN108" s="8">
        <f>SUMIF($OE$6:$OE$86,$B108,NN$6:NN$86)</f>
        <v>0</v>
      </c>
      <c r="NO108" s="8">
        <f>SUMIF($OE$6:$OE$86,$B108,NO$6:NO$86)</f>
        <v>0</v>
      </c>
      <c r="NP108" s="8">
        <f>SUMIF($OE$6:$OE$86,$B108,NP$6:NP$86)</f>
        <v>0</v>
      </c>
      <c r="NQ108" s="8">
        <f>SUMIF($OE$6:$OE$86,$B108,NQ$6:NQ$86)</f>
        <v>0</v>
      </c>
      <c r="NR108" s="8">
        <f>SUMIF($OE$6:$OE$86,$B108,NR$6:NR$86)</f>
        <v>0</v>
      </c>
      <c r="NS108" s="8">
        <f>SUMIF($OE$6:$OE$86,$B108,NS$6:NS$86)</f>
        <v>0</v>
      </c>
      <c r="NT108" s="8">
        <f>SUMIF($OE$6:$OE$86,$B108,NT$6:NT$86)</f>
        <v>0</v>
      </c>
      <c r="NU108" s="8">
        <f>SUMIF($OE$6:$OE$86,$B108,NU$6:NU$86)</f>
        <v>0</v>
      </c>
      <c r="NV108" s="8">
        <f>SUMIF($OE$6:$OE$86,$B108,NV$6:NV$86)</f>
        <v>0</v>
      </c>
      <c r="NW108" s="8">
        <f>SUMIF($OE$6:$OE$86,$B108,NW$6:NW$86)</f>
        <v>0</v>
      </c>
      <c r="NX108" s="8">
        <f>SUMIF($OE$6:$OE$86,$B108,NX$6:NX$86)</f>
        <v>0</v>
      </c>
      <c r="NY108" s="8">
        <f>SUMIF($OE$6:$OE$86,$B108,NY$6:NY$86)</f>
        <v>0</v>
      </c>
      <c r="NZ108" s="8">
        <f>SUMIF($OE$6:$OE$86,$B108,NZ$6:NZ$86)</f>
        <v>0</v>
      </c>
      <c r="OA108" s="8">
        <f>SUMIF($OE$6:$OE$86,$B108,OA$6:OA$86)</f>
        <v>0</v>
      </c>
    </row>
    <row r="109" spans="2:391" hidden="1" x14ac:dyDescent="0.2">
      <c r="B109" s="8" t="str">
        <f>'[48]Parameter 2020'!B32</f>
        <v>Kediri</v>
      </c>
      <c r="Z109" s="8">
        <f>SUMIF($OE$6:$OE$86,$B109,Z$6:Z$86)</f>
        <v>0</v>
      </c>
      <c r="AA109" s="8">
        <f>SUMIF($OE$6:$OE$86,$B109,AA$6:AA$86)</f>
        <v>0</v>
      </c>
      <c r="AB109" s="8">
        <f>SUMIF($OE$6:$OE$86,$B109,AB$6:AB$86)</f>
        <v>0</v>
      </c>
      <c r="AC109" s="8">
        <f>SUMIF($OE$6:$OE$86,$B109,AC$6:AC$86)</f>
        <v>0</v>
      </c>
      <c r="AD109" s="8">
        <f>SUMIF($OE$6:$OE$86,$B109,AD$6:AD$86)</f>
        <v>0</v>
      </c>
      <c r="AE109" s="8">
        <f>SUMIF($OE$6:$OE$86,$B109,AE$6:AE$86)</f>
        <v>0</v>
      </c>
      <c r="AF109" s="8">
        <f>SUMIF($OE$6:$OE$86,$B109,AF$6:AF$86)</f>
        <v>0</v>
      </c>
      <c r="AG109" s="8">
        <f>SUMIF($OE$6:$OE$86,$B109,AG$6:AG$86)</f>
        <v>0</v>
      </c>
      <c r="AH109" s="8">
        <f>SUMIF($OE$6:$OE$86,$B109,AH$6:AH$86)</f>
        <v>0</v>
      </c>
      <c r="AI109" s="8">
        <f>SUMIF($OE$6:$OE$86,$B109,AI$6:AI$86)</f>
        <v>0</v>
      </c>
      <c r="AJ109" s="8">
        <f>SUMIF($OE$6:$OE$86,$B109,AJ$6:AJ$86)</f>
        <v>0</v>
      </c>
      <c r="AK109" s="8">
        <f>SUMIF($OE$6:$OE$86,$B109,AK$6:AK$86)</f>
        <v>0</v>
      </c>
      <c r="AL109" s="8">
        <f>SUMIF($OE$6:$OE$86,$B109,AL$6:AL$86)</f>
        <v>0</v>
      </c>
      <c r="AM109" s="8">
        <f>SUMIF($OE$6:$OE$86,$B109,AM$6:AM$86)</f>
        <v>0</v>
      </c>
      <c r="AN109" s="8">
        <f>SUMIF($OE$6:$OE$86,$B109,AN$6:AN$86)</f>
        <v>0</v>
      </c>
      <c r="AO109" s="8">
        <f>SUMIF($OE$6:$OE$86,$B109,AO$6:AO$86)</f>
        <v>0</v>
      </c>
      <c r="AP109" s="8">
        <f>SUMIF($OE$6:$OE$86,$B109,AP$6:AP$86)</f>
        <v>0</v>
      </c>
      <c r="AQ109" s="8">
        <f>SUMIF($OE$6:$OE$86,$B109,AQ$6:AQ$86)</f>
        <v>0</v>
      </c>
      <c r="AR109" s="8">
        <f>SUMIF($OE$6:$OE$86,$B109,AR$6:AR$86)</f>
        <v>0</v>
      </c>
      <c r="AS109" s="8">
        <f>SUMIF($OE$6:$OE$86,$B109,AS$6:AS$86)</f>
        <v>0</v>
      </c>
      <c r="AT109" s="8">
        <f>SUMIF($OE$6:$OE$86,$B109,AT$6:AT$86)</f>
        <v>0</v>
      </c>
      <c r="AU109" s="8">
        <f>SUMIF($OE$6:$OE$86,$B109,AU$6:AU$86)</f>
        <v>0</v>
      </c>
      <c r="AV109" s="8">
        <f>SUMIF($OE$6:$OE$86,$B109,AV$6:AV$86)</f>
        <v>0</v>
      </c>
      <c r="AW109" s="8">
        <f>SUMIF($OE$6:$OE$86,$B109,AW$6:AW$86)</f>
        <v>0</v>
      </c>
      <c r="AX109" s="8">
        <f>SUMIF($OE$6:$OE$86,$B109,AX$6:AX$86)</f>
        <v>0</v>
      </c>
      <c r="AY109" s="8">
        <f>SUMIF($OE$6:$OE$86,$B109,AY$6:AY$86)</f>
        <v>0</v>
      </c>
      <c r="AZ109" s="8">
        <f>SUMIF($OE$6:$OE$86,$B109,AZ$6:AZ$86)</f>
        <v>0</v>
      </c>
      <c r="BA109" s="8">
        <f>SUMIF($OE$6:$OE$86,$B109,BA$6:BA$86)</f>
        <v>0</v>
      </c>
      <c r="BB109" s="8">
        <f>SUMIF($OE$6:$OE$86,$B109,BB$6:BB$86)</f>
        <v>0</v>
      </c>
      <c r="BC109" s="8">
        <f>SUMIF($OE$6:$OE$86,$B109,BC$6:BC$86)</f>
        <v>0</v>
      </c>
      <c r="BD109" s="8">
        <f>SUMIF($OE$6:$OE$86,$B109,BD$6:BD$86)</f>
        <v>0</v>
      </c>
      <c r="BE109" s="8">
        <f>SUMIF($OE$6:$OE$86,$B109,BE$6:BE$86)</f>
        <v>0</v>
      </c>
      <c r="BF109" s="8">
        <f>SUMIF($OE$6:$OE$86,$B109,BF$6:BF$86)</f>
        <v>0</v>
      </c>
      <c r="BG109" s="8">
        <f>SUMIF($OE$6:$OE$86,$B109,BG$6:BG$86)</f>
        <v>0</v>
      </c>
      <c r="BH109" s="8">
        <f>SUMIF($OE$6:$OE$86,$B109,BH$6:BH$86)</f>
        <v>0</v>
      </c>
      <c r="BI109" s="8">
        <f>SUMIF($OE$6:$OE$86,$B109,BI$6:BI$86)</f>
        <v>0</v>
      </c>
      <c r="BJ109" s="8">
        <f>SUMIF($OE$6:$OE$86,$B109,BJ$6:BJ$86)</f>
        <v>0</v>
      </c>
      <c r="BK109" s="8">
        <f>SUMIF($OE$6:$OE$86,$B109,BK$6:BK$86)</f>
        <v>0</v>
      </c>
      <c r="BL109" s="8">
        <f>SUMIF($OE$6:$OE$86,$B109,BL$6:BL$86)</f>
        <v>0</v>
      </c>
      <c r="BM109" s="8">
        <f>SUMIF($OE$6:$OE$86,$B109,BM$6:BM$86)</f>
        <v>0</v>
      </c>
      <c r="BN109" s="8">
        <f>SUMIF($OE$6:$OE$86,$B109,BN$6:BN$86)</f>
        <v>0</v>
      </c>
      <c r="BO109" s="8">
        <f>SUMIF($OE$6:$OE$86,$B109,BO$6:BO$86)</f>
        <v>0</v>
      </c>
      <c r="BP109" s="8">
        <f>SUMIF($OE$6:$OE$86,$B109,BP$6:BP$86)</f>
        <v>0</v>
      </c>
      <c r="BQ109" s="8">
        <f>SUMIF($OE$6:$OE$86,$B109,BQ$6:BQ$86)</f>
        <v>0</v>
      </c>
      <c r="BR109" s="8">
        <f>SUMIF($OE$6:$OE$86,$B109,BR$6:BR$86)</f>
        <v>0</v>
      </c>
      <c r="BS109" s="8">
        <f>SUMIF($OE$6:$OE$86,$B109,BS$6:BS$86)</f>
        <v>0</v>
      </c>
      <c r="BT109" s="8">
        <f>SUMIF($OE$6:$OE$86,$B109,BT$6:BT$86)</f>
        <v>0</v>
      </c>
      <c r="BU109" s="8">
        <f>SUMIF($OE$6:$OE$86,$B109,BU$6:BU$86)</f>
        <v>0</v>
      </c>
      <c r="BV109" s="8">
        <f>SUMIF($OE$6:$OE$86,$B109,BV$6:BV$86)</f>
        <v>0</v>
      </c>
      <c r="BW109" s="8">
        <f>SUMIF($OE$6:$OE$86,$B109,BW$6:BW$86)</f>
        <v>0</v>
      </c>
      <c r="BX109" s="8">
        <f>SUMIF($OE$6:$OE$86,$B109,BX$6:BX$86)</f>
        <v>0</v>
      </c>
      <c r="BY109" s="8">
        <f>SUMIF($OE$6:$OE$86,$B109,BY$6:BY$86)</f>
        <v>0</v>
      </c>
      <c r="BZ109" s="8">
        <f>SUMIF($OE$6:$OE$86,$B109,BZ$6:BZ$86)</f>
        <v>0</v>
      </c>
      <c r="CA109" s="8">
        <f>SUMIF($OE$6:$OE$86,$B109,CA$6:CA$86)</f>
        <v>0</v>
      </c>
      <c r="CB109" s="8">
        <f>SUMIF($OE$6:$OE$86,$B109,CB$6:CB$86)</f>
        <v>0</v>
      </c>
      <c r="CC109" s="8">
        <f>SUMIF($OE$6:$OE$86,$B109,CC$6:CC$86)</f>
        <v>0</v>
      </c>
      <c r="CD109" s="8">
        <f>SUMIF($OE$6:$OE$86,$B109,CD$6:CD$86)</f>
        <v>0</v>
      </c>
      <c r="CE109" s="8">
        <f>SUMIF($OE$6:$OE$86,$B109,CE$6:CE$86)</f>
        <v>0</v>
      </c>
      <c r="CF109" s="8">
        <f>SUMIF($OE$6:$OE$86,$B109,CF$6:CF$86)</f>
        <v>0</v>
      </c>
      <c r="CG109" s="8">
        <f>SUMIF($OE$6:$OE$86,$B109,CG$6:CG$86)</f>
        <v>0</v>
      </c>
      <c r="CH109" s="8">
        <f>SUMIF($OE$6:$OE$86,$B109,CH$6:CH$86)</f>
        <v>0</v>
      </c>
      <c r="CI109" s="8">
        <f>SUMIF($OE$6:$OE$86,$B109,CI$6:CI$86)</f>
        <v>0</v>
      </c>
      <c r="CJ109" s="8">
        <f>SUMIF($OE$6:$OE$86,$B109,CJ$6:CJ$86)</f>
        <v>0</v>
      </c>
      <c r="CK109" s="8">
        <f>SUMIF($OE$6:$OE$86,$B109,CK$6:CK$86)</f>
        <v>0</v>
      </c>
      <c r="CL109" s="8">
        <f>SUMIF($OE$6:$OE$86,$B109,CL$6:CL$86)</f>
        <v>0</v>
      </c>
      <c r="CM109" s="8">
        <f>SUMIF($OE$6:$OE$86,$B109,CM$6:CM$86)</f>
        <v>0</v>
      </c>
      <c r="CN109" s="8">
        <f>SUMIF($OE$6:$OE$86,$B109,CN$6:CN$86)</f>
        <v>0</v>
      </c>
      <c r="CO109" s="8">
        <f>SUMIF($OE$6:$OE$86,$B109,CO$6:CO$86)</f>
        <v>0</v>
      </c>
      <c r="CP109" s="8">
        <f>SUMIF($OE$6:$OE$86,$B109,CP$6:CP$86)</f>
        <v>0</v>
      </c>
      <c r="CQ109" s="8">
        <f>SUMIF($OE$6:$OE$86,$B109,CQ$6:CQ$86)</f>
        <v>0</v>
      </c>
      <c r="CR109" s="8">
        <f>SUMIF($OE$6:$OE$86,$B109,CR$6:CR$86)</f>
        <v>0</v>
      </c>
      <c r="CS109" s="8">
        <f>SUMIF($OE$6:$OE$86,$B109,CS$6:CS$86)</f>
        <v>0</v>
      </c>
      <c r="CT109" s="8">
        <f>SUMIF($OE$6:$OE$86,$B109,CT$6:CT$86)</f>
        <v>0</v>
      </c>
      <c r="CU109" s="8">
        <f>SUMIF($OE$6:$OE$86,$B109,CU$6:CU$86)</f>
        <v>0</v>
      </c>
      <c r="CV109" s="8">
        <f>SUMIF($OE$6:$OE$86,$B109,CV$6:CV$86)</f>
        <v>0</v>
      </c>
      <c r="CW109" s="8">
        <f>SUMIF($OE$6:$OE$86,$B109,CW$6:CW$86)</f>
        <v>0</v>
      </c>
      <c r="CX109" s="8">
        <f>SUMIF($OE$6:$OE$86,$B109,CX$6:CX$86)</f>
        <v>0</v>
      </c>
      <c r="CY109" s="8">
        <f>SUMIF($OE$6:$OE$86,$B109,CY$6:CY$86)</f>
        <v>0</v>
      </c>
      <c r="CZ109" s="8">
        <f>SUMIF($OE$6:$OE$86,$B109,CZ$6:CZ$86)</f>
        <v>0</v>
      </c>
      <c r="DA109" s="8">
        <f>SUMIF($OE$6:$OE$86,$B109,DA$6:DA$86)</f>
        <v>0</v>
      </c>
      <c r="DB109" s="8">
        <f>SUMIF($OE$6:$OE$86,$B109,DB$6:DB$86)</f>
        <v>0</v>
      </c>
      <c r="DC109" s="8">
        <f>SUMIF($OE$6:$OE$86,$B109,DC$6:DC$86)</f>
        <v>0</v>
      </c>
      <c r="DD109" s="8">
        <f>SUMIF($OE$6:$OE$86,$B109,DD$6:DD$86)</f>
        <v>0</v>
      </c>
      <c r="DE109" s="8">
        <f>SUMIF($OE$6:$OE$86,$B109,DE$6:DE$86)</f>
        <v>0</v>
      </c>
      <c r="DF109" s="8">
        <f>SUMIF($OE$6:$OE$86,$B109,DF$6:DF$86)</f>
        <v>0</v>
      </c>
      <c r="DG109" s="8">
        <f>SUMIF($OE$6:$OE$86,$B109,DG$6:DG$86)</f>
        <v>0</v>
      </c>
      <c r="DH109" s="8">
        <f>SUMIF($OE$6:$OE$86,$B109,DH$6:DH$86)</f>
        <v>0</v>
      </c>
      <c r="DI109" s="8">
        <f>SUMIF($OE$6:$OE$86,$B109,DI$6:DI$86)</f>
        <v>0</v>
      </c>
      <c r="DJ109" s="8">
        <f>SUMIF($OE$6:$OE$86,$B109,DJ$6:DJ$86)</f>
        <v>0</v>
      </c>
      <c r="DK109" s="8">
        <f>SUMIF($OE$6:$OE$86,$B109,DK$6:DK$86)</f>
        <v>0</v>
      </c>
      <c r="DL109" s="8">
        <f>SUMIF($OE$6:$OE$86,$B109,DL$6:DL$86)</f>
        <v>0</v>
      </c>
      <c r="DM109" s="8">
        <f>SUMIF($OE$6:$OE$86,$B109,DM$6:DM$86)</f>
        <v>0</v>
      </c>
      <c r="DN109" s="8">
        <f>SUMIF($OE$6:$OE$86,$B109,DN$6:DN$86)</f>
        <v>0</v>
      </c>
      <c r="DO109" s="8">
        <f>SUMIF($OE$6:$OE$86,$B109,DO$6:DO$86)</f>
        <v>0</v>
      </c>
      <c r="DP109" s="8">
        <f>SUMIF($OE$6:$OE$86,$B109,DP$6:DP$86)</f>
        <v>0</v>
      </c>
      <c r="DQ109" s="8">
        <f>SUMIF($OE$6:$OE$86,$B109,DQ$6:DQ$86)</f>
        <v>0</v>
      </c>
      <c r="DR109" s="8">
        <f>SUMIF($OE$6:$OE$86,$B109,DR$6:DR$86)</f>
        <v>0</v>
      </c>
      <c r="DS109" s="8">
        <f>SUMIF($OE$6:$OE$86,$B109,DS$6:DS$86)</f>
        <v>0</v>
      </c>
      <c r="DT109" s="8">
        <f>SUMIF($OE$6:$OE$86,$B109,DT$6:DT$86)</f>
        <v>0</v>
      </c>
      <c r="DU109" s="8">
        <f>SUMIF($OE$6:$OE$86,$B109,DU$6:DU$86)</f>
        <v>0</v>
      </c>
      <c r="DV109" s="8">
        <f>SUMIF($OE$6:$OE$86,$B109,DV$6:DV$86)</f>
        <v>0</v>
      </c>
      <c r="DW109" s="8">
        <f>SUMIF($OE$6:$OE$86,$B109,DW$6:DW$86)</f>
        <v>0</v>
      </c>
      <c r="DX109" s="8">
        <f>SUMIF($OE$6:$OE$86,$B109,DX$6:DX$86)</f>
        <v>0</v>
      </c>
      <c r="DY109" s="8">
        <f>SUMIF($OE$6:$OE$86,$B109,DY$6:DY$86)</f>
        <v>0</v>
      </c>
      <c r="DZ109" s="8">
        <f>SUMIF($OE$6:$OE$86,$B109,DZ$6:DZ$86)</f>
        <v>0</v>
      </c>
      <c r="EA109" s="8">
        <f>SUMIF($OE$6:$OE$86,$B109,EA$6:EA$86)</f>
        <v>0</v>
      </c>
      <c r="EB109" s="8">
        <f>SUMIF($OE$6:$OE$86,$B109,EB$6:EB$86)</f>
        <v>0</v>
      </c>
      <c r="EC109" s="8">
        <f>SUMIF($OE$6:$OE$86,$B109,EC$6:EC$86)</f>
        <v>0</v>
      </c>
      <c r="ED109" s="8">
        <f>SUMIF($OE$6:$OE$86,$B109,ED$6:ED$86)</f>
        <v>0</v>
      </c>
      <c r="EE109" s="8">
        <f>SUMIF($OE$6:$OE$86,$B109,EE$6:EE$86)</f>
        <v>0</v>
      </c>
      <c r="EF109" s="8">
        <f>SUMIF($OE$6:$OE$86,$B109,EF$6:EF$86)</f>
        <v>0</v>
      </c>
      <c r="EG109" s="8">
        <f>SUMIF($OE$6:$OE$86,$B109,EG$6:EG$86)</f>
        <v>0</v>
      </c>
      <c r="EH109" s="8">
        <f>SUMIF($OE$6:$OE$86,$B109,EH$6:EH$86)</f>
        <v>0</v>
      </c>
      <c r="EI109" s="8">
        <f>SUMIF($OE$6:$OE$86,$B109,EI$6:EI$86)</f>
        <v>0</v>
      </c>
      <c r="EJ109" s="8">
        <f>SUMIF($OE$6:$OE$86,$B109,EJ$6:EJ$86)</f>
        <v>0</v>
      </c>
      <c r="EK109" s="8">
        <f>SUMIF($OE$6:$OE$86,$B109,EK$6:EK$86)</f>
        <v>0</v>
      </c>
      <c r="EL109" s="8">
        <f>SUMIF($OE$6:$OE$86,$B109,EL$6:EL$86)</f>
        <v>0</v>
      </c>
      <c r="EM109" s="8">
        <f>SUMIF($OE$6:$OE$86,$B109,EM$6:EM$86)</f>
        <v>0</v>
      </c>
      <c r="EN109" s="8">
        <f>SUMIF($OE$6:$OE$86,$B109,EN$6:EN$86)</f>
        <v>0</v>
      </c>
      <c r="EO109" s="8">
        <f>SUMIF($OE$6:$OE$86,$B109,EO$6:EO$86)</f>
        <v>0</v>
      </c>
      <c r="EP109" s="8">
        <f>SUMIF($OE$6:$OE$86,$B109,EP$6:EP$86)</f>
        <v>0</v>
      </c>
      <c r="EQ109" s="8">
        <f>SUMIF($OE$6:$OE$86,$B109,EQ$6:EQ$86)</f>
        <v>0</v>
      </c>
      <c r="ER109" s="8">
        <f>SUMIF($OE$6:$OE$86,$B109,ER$6:ER$86)</f>
        <v>0</v>
      </c>
      <c r="ES109" s="8">
        <f>SUMIF($OE$6:$OE$86,$B109,ES$6:ES$86)</f>
        <v>0</v>
      </c>
      <c r="ET109" s="8">
        <f>SUMIF($OE$6:$OE$86,$B109,ET$6:ET$86)</f>
        <v>0</v>
      </c>
      <c r="EU109" s="8">
        <f>SUMIF($OE$6:$OE$86,$B109,EU$6:EU$86)</f>
        <v>0</v>
      </c>
      <c r="EV109" s="8">
        <f>SUMIF($OE$6:$OE$86,$B109,EV$6:EV$86)</f>
        <v>0</v>
      </c>
      <c r="EW109" s="8">
        <f>SUMIF($OE$6:$OE$86,$B109,EW$6:EW$86)</f>
        <v>0</v>
      </c>
      <c r="EX109" s="8">
        <f>SUMIF($OE$6:$OE$86,$B109,EX$6:EX$86)</f>
        <v>0</v>
      </c>
      <c r="EY109" s="8">
        <f>SUMIF($OE$6:$OE$86,$B109,EY$6:EY$86)</f>
        <v>0</v>
      </c>
      <c r="EZ109" s="8">
        <f>SUMIF($OE$6:$OE$86,$B109,EZ$6:EZ$86)</f>
        <v>0</v>
      </c>
      <c r="FA109" s="8">
        <f>SUMIF($OE$6:$OE$86,$B109,FA$6:FA$86)</f>
        <v>0</v>
      </c>
      <c r="FB109" s="8">
        <f>SUMIF($OE$6:$OE$86,$B109,FB$6:FB$86)</f>
        <v>0</v>
      </c>
      <c r="FC109" s="8">
        <f>SUMIF($OE$6:$OE$86,$B109,FC$6:FC$86)</f>
        <v>0</v>
      </c>
      <c r="FD109" s="8">
        <f>SUMIF($OE$6:$OE$86,$B109,FD$6:FD$86)</f>
        <v>0</v>
      </c>
      <c r="FE109" s="8">
        <f>SUMIF($OE$6:$OE$86,$B109,FE$6:FE$86)</f>
        <v>0</v>
      </c>
      <c r="FF109" s="8">
        <f>SUMIF($OE$6:$OE$86,$B109,FF$6:FF$86)</f>
        <v>0</v>
      </c>
      <c r="FG109" s="8">
        <f>SUMIF($OE$6:$OE$86,$B109,FG$6:FG$86)</f>
        <v>0</v>
      </c>
      <c r="FH109" s="8">
        <f>SUMIF($OE$6:$OE$86,$B109,FH$6:FH$86)</f>
        <v>0</v>
      </c>
      <c r="FI109" s="8">
        <f>SUMIF($OE$6:$OE$86,$B109,FI$6:FI$86)</f>
        <v>0</v>
      </c>
      <c r="FJ109" s="8">
        <f>SUMIF($OE$6:$OE$86,$B109,FJ$6:FJ$86)</f>
        <v>0</v>
      </c>
      <c r="FK109" s="8">
        <f>SUMIF($OE$6:$OE$86,$B109,FK$6:FK$86)</f>
        <v>0</v>
      </c>
      <c r="FL109" s="8">
        <f>SUMIF($OE$6:$OE$86,$B109,FL$6:FL$86)</f>
        <v>0</v>
      </c>
      <c r="FM109" s="8">
        <f>SUMIF($OE$6:$OE$86,$B109,FM$6:FM$86)</f>
        <v>0</v>
      </c>
      <c r="FN109" s="8">
        <f>SUMIF($OE$6:$OE$86,$B109,FN$6:FN$86)</f>
        <v>0</v>
      </c>
      <c r="FO109" s="8">
        <f>SUMIF($OE$6:$OE$86,$B109,FO$6:FO$86)</f>
        <v>0</v>
      </c>
      <c r="FP109" s="8">
        <f>SUMIF($OE$6:$OE$86,$B109,FP$6:FP$86)</f>
        <v>0</v>
      </c>
      <c r="FQ109" s="8">
        <f>SUMIF($OE$6:$OE$86,$B109,FQ$6:FQ$86)</f>
        <v>0</v>
      </c>
      <c r="FR109" s="8">
        <f>SUMIF($OE$6:$OE$86,$B109,FR$6:FR$86)</f>
        <v>0</v>
      </c>
      <c r="FS109" s="8">
        <f>SUMIF($OE$6:$OE$86,$B109,FS$6:FS$86)</f>
        <v>0</v>
      </c>
      <c r="FT109" s="8">
        <f>SUMIF($OE$6:$OE$86,$B109,FT$6:FT$86)</f>
        <v>0</v>
      </c>
      <c r="FU109" s="8">
        <f>SUMIF($OE$6:$OE$86,$B109,FU$6:FU$86)</f>
        <v>0</v>
      </c>
      <c r="FV109" s="8">
        <f>SUMIF($OE$6:$OE$86,$B109,FV$6:FV$86)</f>
        <v>0</v>
      </c>
      <c r="FW109" s="8">
        <f>SUMIF($OE$6:$OE$86,$B109,FW$6:FW$86)</f>
        <v>0</v>
      </c>
      <c r="FX109" s="8">
        <f>SUMIF($OE$6:$OE$86,$B109,FX$6:FX$86)</f>
        <v>0</v>
      </c>
      <c r="FY109" s="8">
        <f>SUMIF($OE$6:$OE$86,$B109,FY$6:FY$86)</f>
        <v>0</v>
      </c>
      <c r="FZ109" s="8">
        <f>SUMIF($OE$6:$OE$86,$B109,FZ$6:FZ$86)</f>
        <v>0</v>
      </c>
      <c r="GA109" s="8">
        <f>SUMIF($OE$6:$OE$86,$B109,GA$6:GA$86)</f>
        <v>0</v>
      </c>
      <c r="GB109" s="8">
        <f>SUMIF($OE$6:$OE$86,$B109,GB$6:GB$86)</f>
        <v>0</v>
      </c>
      <c r="GC109" s="8">
        <f>SUMIF($OE$6:$OE$86,$B109,GC$6:GC$86)</f>
        <v>0</v>
      </c>
      <c r="GD109" s="8">
        <f>SUMIF($OE$6:$OE$86,$B109,GD$6:GD$86)</f>
        <v>0</v>
      </c>
      <c r="GE109" s="8">
        <f>SUMIF($OE$6:$OE$86,$B109,GE$6:GE$86)</f>
        <v>0</v>
      </c>
      <c r="GF109" s="8">
        <f>SUMIF($OE$6:$OE$86,$B109,GF$6:GF$86)</f>
        <v>0</v>
      </c>
      <c r="GG109" s="8">
        <f>SUMIF($OE$6:$OE$86,$B109,GG$6:GG$86)</f>
        <v>0</v>
      </c>
      <c r="GH109" s="8">
        <f>SUMIF($OE$6:$OE$86,$B109,GH$6:GH$86)</f>
        <v>0</v>
      </c>
      <c r="GI109" s="8">
        <f>SUMIF($OE$6:$OE$86,$B109,GI$6:GI$86)</f>
        <v>0</v>
      </c>
      <c r="GJ109" s="8">
        <f>SUMIF($OE$6:$OE$86,$B109,GJ$6:GJ$86)</f>
        <v>0</v>
      </c>
      <c r="GK109" s="8">
        <f>SUMIF($OE$6:$OE$86,$B109,GK$6:GK$86)</f>
        <v>0</v>
      </c>
      <c r="GL109" s="8">
        <f>SUMIF($OE$6:$OE$86,$B109,GL$6:GL$86)</f>
        <v>0</v>
      </c>
      <c r="GM109" s="8">
        <f>SUMIF($OE$6:$OE$86,$B109,GM$6:GM$86)</f>
        <v>0</v>
      </c>
      <c r="GN109" s="8">
        <f>SUMIF($OE$6:$OE$86,$B109,GN$6:GN$86)</f>
        <v>0</v>
      </c>
      <c r="GO109" s="8">
        <f>SUMIF($OE$6:$OE$86,$B109,GO$6:GO$86)</f>
        <v>0</v>
      </c>
      <c r="GP109" s="8">
        <f>SUMIF($OE$6:$OE$86,$B109,GP$6:GP$86)</f>
        <v>0</v>
      </c>
      <c r="GQ109" s="8">
        <f>SUMIF($OE$6:$OE$86,$B109,GQ$6:GQ$86)</f>
        <v>0</v>
      </c>
      <c r="GR109" s="8">
        <f>SUMIF($OE$6:$OE$86,$B109,GR$6:GR$86)</f>
        <v>0</v>
      </c>
      <c r="GS109" s="8">
        <f>SUMIF($OE$6:$OE$86,$B109,GS$6:GS$86)</f>
        <v>0</v>
      </c>
      <c r="GT109" s="8">
        <f>SUMIF($OE$6:$OE$86,$B109,GT$6:GT$86)</f>
        <v>0</v>
      </c>
      <c r="GU109" s="8">
        <f>SUMIF($OE$6:$OE$86,$B109,GU$6:GU$86)</f>
        <v>0</v>
      </c>
      <c r="GV109" s="8">
        <f>SUMIF($OE$6:$OE$86,$B109,GV$6:GV$86)</f>
        <v>0</v>
      </c>
      <c r="GW109" s="8">
        <f>SUMIF($OE$6:$OE$86,$B109,GW$6:GW$86)</f>
        <v>0</v>
      </c>
      <c r="GX109" s="8">
        <f>SUMIF($OE$6:$OE$86,$B109,GX$6:GX$86)</f>
        <v>0</v>
      </c>
      <c r="GY109" s="8">
        <f>SUMIF($OE$6:$OE$86,$B109,GY$6:GY$86)</f>
        <v>0</v>
      </c>
      <c r="GZ109" s="8">
        <f>SUMIF($OE$6:$OE$86,$B109,GZ$6:GZ$86)</f>
        <v>0</v>
      </c>
      <c r="HA109" s="8">
        <f>SUMIF($OE$6:$OE$86,$B109,HA$6:HA$86)</f>
        <v>0</v>
      </c>
      <c r="HB109" s="8">
        <f>SUMIF($OE$6:$OE$86,$B109,HB$6:HB$86)</f>
        <v>0</v>
      </c>
      <c r="HC109" s="8">
        <f>SUMIF($OE$6:$OE$86,$B109,HC$6:HC$86)</f>
        <v>0</v>
      </c>
      <c r="HD109" s="8">
        <f>SUMIF($OE$6:$OE$86,$B109,HD$6:HD$86)</f>
        <v>0</v>
      </c>
      <c r="HE109" s="8">
        <f>SUMIF($OE$6:$OE$86,$B109,HE$6:HE$86)</f>
        <v>0</v>
      </c>
      <c r="HF109" s="8">
        <f>SUMIF($OE$6:$OE$86,$B109,HF$6:HF$86)</f>
        <v>0</v>
      </c>
      <c r="HG109" s="8">
        <f>SUMIF($OE$6:$OE$86,$B109,HG$6:HG$86)</f>
        <v>0</v>
      </c>
      <c r="HH109" s="8">
        <f>SUMIF($OE$6:$OE$86,$B109,HH$6:HH$86)</f>
        <v>0</v>
      </c>
      <c r="HI109" s="8">
        <f>SUMIF($OE$6:$OE$86,$B109,HI$6:HI$86)</f>
        <v>0</v>
      </c>
      <c r="HJ109" s="8">
        <f>SUMIF($OE$6:$OE$86,$B109,HJ$6:HJ$86)</f>
        <v>0</v>
      </c>
      <c r="HK109" s="8">
        <f>SUMIF($OE$6:$OE$86,$B109,HK$6:HK$86)</f>
        <v>0</v>
      </c>
      <c r="HL109" s="8">
        <f>SUMIF($OE$6:$OE$86,$B109,HL$6:HL$86)</f>
        <v>0</v>
      </c>
      <c r="HM109" s="8">
        <f>SUMIF($OE$6:$OE$86,$B109,HM$6:HM$86)</f>
        <v>0</v>
      </c>
      <c r="HN109" s="8">
        <f>SUMIF($OE$6:$OE$86,$B109,HN$6:HN$86)</f>
        <v>0</v>
      </c>
      <c r="HO109" s="8">
        <f>SUMIF($OE$6:$OE$86,$B109,HO$6:HO$86)</f>
        <v>0</v>
      </c>
      <c r="HP109" s="8">
        <f>SUMIF($OE$6:$OE$86,$B109,HP$6:HP$86)</f>
        <v>0</v>
      </c>
      <c r="HQ109" s="8">
        <f>SUMIF($OE$6:$OE$86,$B109,HQ$6:HQ$86)</f>
        <v>0</v>
      </c>
      <c r="HR109" s="8">
        <f>SUMIF($OE$6:$OE$86,$B109,HR$6:HR$86)</f>
        <v>0</v>
      </c>
      <c r="HS109" s="8">
        <f>SUMIF($OE$6:$OE$86,$B109,HS$6:HS$86)</f>
        <v>0</v>
      </c>
      <c r="HT109" s="8">
        <f>SUMIF($OE$6:$OE$86,$B109,HT$6:HT$86)</f>
        <v>0</v>
      </c>
      <c r="HU109" s="8">
        <f>SUMIF($OE$6:$OE$86,$B109,HU$6:HU$86)</f>
        <v>0</v>
      </c>
      <c r="HV109" s="8">
        <f>SUMIF($OE$6:$OE$86,$B109,HV$6:HV$86)</f>
        <v>0</v>
      </c>
      <c r="HW109" s="8">
        <f>SUMIF($OE$6:$OE$86,$B109,HW$6:HW$86)</f>
        <v>0</v>
      </c>
      <c r="HX109" s="8">
        <f>SUMIF($OE$6:$OE$86,$B109,HX$6:HX$86)</f>
        <v>0</v>
      </c>
      <c r="HY109" s="8">
        <f>SUMIF($OE$6:$OE$86,$B109,HY$6:HY$86)</f>
        <v>0</v>
      </c>
      <c r="HZ109" s="8">
        <f>SUMIF($OE$6:$OE$86,$B109,HZ$6:HZ$86)</f>
        <v>0</v>
      </c>
      <c r="IA109" s="8">
        <f>SUMIF($OE$6:$OE$86,$B109,IA$6:IA$86)</f>
        <v>0</v>
      </c>
      <c r="IB109" s="8">
        <f>SUMIF($OE$6:$OE$86,$B109,IB$6:IB$86)</f>
        <v>0</v>
      </c>
      <c r="IC109" s="8">
        <f>SUMIF($OE$6:$OE$86,$B109,IC$6:IC$86)</f>
        <v>0</v>
      </c>
      <c r="ID109" s="8">
        <f>SUMIF($OE$6:$OE$86,$B109,ID$6:ID$86)</f>
        <v>0</v>
      </c>
      <c r="IE109" s="8">
        <f>SUMIF($OE$6:$OE$86,$B109,IE$6:IE$86)</f>
        <v>0</v>
      </c>
      <c r="IF109" s="8">
        <f>SUMIF($OE$6:$OE$86,$B109,IF$6:IF$86)</f>
        <v>0</v>
      </c>
      <c r="IG109" s="8">
        <f>SUMIF($OE$6:$OE$86,$B109,IG$6:IG$86)</f>
        <v>0</v>
      </c>
      <c r="IH109" s="8">
        <f>SUMIF($OE$6:$OE$86,$B109,IH$6:IH$86)</f>
        <v>0</v>
      </c>
      <c r="II109" s="8">
        <f>SUMIF($OE$6:$OE$86,$B109,II$6:II$86)</f>
        <v>0</v>
      </c>
      <c r="IJ109" s="8">
        <f>SUMIF($OE$6:$OE$86,$B109,IJ$6:IJ$86)</f>
        <v>0</v>
      </c>
      <c r="IK109" s="8">
        <f>SUMIF($OE$6:$OE$86,$B109,IK$6:IK$86)</f>
        <v>0</v>
      </c>
      <c r="IL109" s="8">
        <f>SUMIF($OE$6:$OE$86,$B109,IL$6:IL$86)</f>
        <v>0</v>
      </c>
      <c r="IM109" s="8">
        <f>SUMIF($OE$6:$OE$86,$B109,IM$6:IM$86)</f>
        <v>0</v>
      </c>
      <c r="IN109" s="8">
        <f>SUMIF($OE$6:$OE$86,$B109,IN$6:IN$86)</f>
        <v>0</v>
      </c>
      <c r="IO109" s="8">
        <f>SUMIF($OE$6:$OE$86,$B109,IO$6:IO$86)</f>
        <v>0</v>
      </c>
      <c r="IP109" s="8">
        <f>SUMIF($OE$6:$OE$86,$B109,IP$6:IP$86)</f>
        <v>0</v>
      </c>
      <c r="IQ109" s="8">
        <f>SUMIF($OE$6:$OE$86,$B109,IQ$6:IQ$86)</f>
        <v>0</v>
      </c>
      <c r="IR109" s="8">
        <f>SUMIF($OE$6:$OE$86,$B109,IR$6:IR$86)</f>
        <v>0</v>
      </c>
      <c r="IS109" s="8">
        <f>SUMIF($OE$6:$OE$86,$B109,IS$6:IS$86)</f>
        <v>0</v>
      </c>
      <c r="IT109" s="8">
        <f>SUMIF($OE$6:$OE$86,$B109,IT$6:IT$86)</f>
        <v>0</v>
      </c>
      <c r="IU109" s="8">
        <f>SUMIF($OE$6:$OE$86,$B109,IU$6:IU$86)</f>
        <v>0</v>
      </c>
      <c r="IV109" s="8">
        <f>SUMIF($OE$6:$OE$86,$B109,IV$6:IV$86)</f>
        <v>0</v>
      </c>
      <c r="IW109" s="8">
        <f>SUMIF($OE$6:$OE$86,$B109,IW$6:IW$86)</f>
        <v>0</v>
      </c>
      <c r="IX109" s="8">
        <f>SUMIF($OE$6:$OE$86,$B109,IX$6:IX$86)</f>
        <v>0</v>
      </c>
      <c r="IY109" s="8">
        <f>SUMIF($OE$6:$OE$86,$B109,IY$6:IY$86)</f>
        <v>0</v>
      </c>
      <c r="IZ109" s="8">
        <f>SUMIF($OE$6:$OE$86,$B109,IZ$6:IZ$86)</f>
        <v>0</v>
      </c>
      <c r="JA109" s="8">
        <f>SUMIF($OE$6:$OE$86,$B109,JA$6:JA$86)</f>
        <v>0</v>
      </c>
      <c r="JB109" s="8">
        <f>SUMIF($OE$6:$OE$86,$B109,JB$6:JB$86)</f>
        <v>0</v>
      </c>
      <c r="JC109" s="8">
        <f>SUMIF($OE$6:$OE$86,$B109,JC$6:JC$86)</f>
        <v>0</v>
      </c>
      <c r="JD109" s="8">
        <f>SUMIF($OE$6:$OE$86,$B109,JD$6:JD$86)</f>
        <v>0</v>
      </c>
      <c r="JE109" s="8">
        <f>SUMIF($OE$6:$OE$86,$B109,JE$6:JE$86)</f>
        <v>0</v>
      </c>
      <c r="JF109" s="8">
        <f>SUMIF($OE$6:$OE$86,$B109,JF$6:JF$86)</f>
        <v>0</v>
      </c>
      <c r="JG109" s="8">
        <f>SUMIF($OE$6:$OE$86,$B109,JG$6:JG$86)</f>
        <v>0</v>
      </c>
      <c r="JH109" s="8">
        <f>SUMIF($OE$6:$OE$86,$B109,JH$6:JH$86)</f>
        <v>0</v>
      </c>
      <c r="JI109" s="8">
        <f>SUMIF($OE$6:$OE$86,$B109,JI$6:JI$86)</f>
        <v>0</v>
      </c>
      <c r="JJ109" s="8">
        <f>SUMIF($OE$6:$OE$86,$B109,JJ$6:JJ$86)</f>
        <v>0</v>
      </c>
      <c r="JK109" s="8">
        <f>SUMIF($OE$6:$OE$86,$B109,JK$6:JK$86)</f>
        <v>0</v>
      </c>
      <c r="JL109" s="8">
        <f>SUMIF($OE$6:$OE$86,$B109,JL$6:JL$86)</f>
        <v>0</v>
      </c>
      <c r="JM109" s="8">
        <f>SUMIF($OE$6:$OE$86,$B109,JM$6:JM$86)</f>
        <v>0</v>
      </c>
      <c r="JN109" s="8">
        <f>SUMIF($OE$6:$OE$86,$B109,JN$6:JN$86)</f>
        <v>0</v>
      </c>
      <c r="JO109" s="8">
        <f>SUMIF($OE$6:$OE$86,$B109,JO$6:JO$86)</f>
        <v>0</v>
      </c>
      <c r="JP109" s="8">
        <f>SUMIF($OE$6:$OE$86,$B109,JP$6:JP$86)</f>
        <v>0</v>
      </c>
      <c r="JQ109" s="8">
        <f>SUMIF($OE$6:$OE$86,$B109,JQ$6:JQ$86)</f>
        <v>0</v>
      </c>
      <c r="JR109" s="8">
        <f>SUMIF($OE$6:$OE$86,$B109,JR$6:JR$86)</f>
        <v>0</v>
      </c>
      <c r="JS109" s="8">
        <f>SUMIF($OE$6:$OE$86,$B109,JS$6:JS$86)</f>
        <v>0</v>
      </c>
      <c r="JT109" s="8">
        <f>SUMIF($OE$6:$OE$86,$B109,JT$6:JT$86)</f>
        <v>0</v>
      </c>
      <c r="JU109" s="8">
        <f>SUMIF($OE$6:$OE$86,$B109,JU$6:JU$86)</f>
        <v>0</v>
      </c>
      <c r="JV109" s="8">
        <f>SUMIF($OE$6:$OE$86,$B109,JV$6:JV$86)</f>
        <v>0</v>
      </c>
      <c r="JW109" s="8">
        <f>SUMIF($OE$6:$OE$86,$B109,JW$6:JW$86)</f>
        <v>0</v>
      </c>
      <c r="JX109" s="8">
        <f>SUMIF($OE$6:$OE$86,$B109,JX$6:JX$86)</f>
        <v>0</v>
      </c>
      <c r="JY109" s="8">
        <f>SUMIF($OE$6:$OE$86,$B109,JY$6:JY$86)</f>
        <v>0</v>
      </c>
      <c r="JZ109" s="8">
        <f>SUMIF($OE$6:$OE$86,$B109,JZ$6:JZ$86)</f>
        <v>0</v>
      </c>
      <c r="KA109" s="8">
        <f>SUMIF($OE$6:$OE$86,$B109,KA$6:KA$86)</f>
        <v>0</v>
      </c>
      <c r="KB109" s="8">
        <f>SUMIF($OE$6:$OE$86,$B109,KB$6:KB$86)</f>
        <v>0</v>
      </c>
      <c r="KC109" s="8">
        <f>SUMIF($OE$6:$OE$86,$B109,KC$6:KC$86)</f>
        <v>0</v>
      </c>
      <c r="KD109" s="8">
        <f>SUMIF($OE$6:$OE$86,$B109,KD$6:KD$86)</f>
        <v>0</v>
      </c>
      <c r="KE109" s="8">
        <f>SUMIF($OE$6:$OE$86,$B109,KE$6:KE$86)</f>
        <v>0</v>
      </c>
      <c r="KF109" s="8">
        <f>SUMIF($OE$6:$OE$86,$B109,KF$6:KF$86)</f>
        <v>0</v>
      </c>
      <c r="KG109" s="8">
        <f>SUMIF($OE$6:$OE$86,$B109,KG$6:KG$86)</f>
        <v>0</v>
      </c>
      <c r="KH109" s="8">
        <f>SUMIF($OE$6:$OE$86,$B109,KH$6:KH$86)</f>
        <v>0</v>
      </c>
      <c r="KI109" s="8">
        <f>SUMIF($OE$6:$OE$86,$B109,KI$6:KI$86)</f>
        <v>0</v>
      </c>
      <c r="KJ109" s="8">
        <f>SUMIF($OE$6:$OE$86,$B109,KJ$6:KJ$86)</f>
        <v>0</v>
      </c>
      <c r="KK109" s="8">
        <f>SUMIF($OE$6:$OE$86,$B109,KK$6:KK$86)</f>
        <v>0</v>
      </c>
      <c r="KL109" s="8">
        <f>SUMIF($OE$6:$OE$86,$B109,KL$6:KL$86)</f>
        <v>0</v>
      </c>
      <c r="KM109" s="8">
        <f>SUMIF($OE$6:$OE$86,$B109,KM$6:KM$86)</f>
        <v>0</v>
      </c>
      <c r="KN109" s="8">
        <f>SUMIF($OE$6:$OE$86,$B109,KN$6:KN$86)</f>
        <v>0</v>
      </c>
      <c r="KO109" s="8">
        <f>SUMIF($OE$6:$OE$86,$B109,KO$6:KO$86)</f>
        <v>0</v>
      </c>
      <c r="KP109" s="8">
        <f>SUMIF($OE$6:$OE$86,$B109,KP$6:KP$86)</f>
        <v>0</v>
      </c>
      <c r="KQ109" s="8">
        <f>SUMIF($OE$6:$OE$86,$B109,KQ$6:KQ$86)</f>
        <v>0</v>
      </c>
      <c r="KR109" s="8">
        <f>SUMIF($OE$6:$OE$86,$B109,KR$6:KR$86)</f>
        <v>0</v>
      </c>
      <c r="KS109" s="8">
        <f>SUMIF($OE$6:$OE$86,$B109,KS$6:KS$86)</f>
        <v>0</v>
      </c>
      <c r="KT109" s="8">
        <f>SUMIF($OE$6:$OE$86,$B109,KT$6:KT$86)</f>
        <v>0</v>
      </c>
      <c r="KU109" s="8">
        <f>SUMIF($OE$6:$OE$86,$B109,KU$6:KU$86)</f>
        <v>0</v>
      </c>
      <c r="KV109" s="8">
        <f>SUMIF($OE$6:$OE$86,$B109,KV$6:KV$86)</f>
        <v>0</v>
      </c>
      <c r="KW109" s="8">
        <f>SUMIF($OE$6:$OE$86,$B109,KW$6:KW$86)</f>
        <v>0</v>
      </c>
      <c r="KX109" s="8">
        <f>SUMIF($OE$6:$OE$86,$B109,KX$6:KX$86)</f>
        <v>0</v>
      </c>
      <c r="KY109" s="8">
        <f>SUMIF($OE$6:$OE$86,$B109,KY$6:KY$86)</f>
        <v>0</v>
      </c>
      <c r="KZ109" s="8">
        <f>SUMIF($OE$6:$OE$86,$B109,KZ$6:KZ$86)</f>
        <v>0</v>
      </c>
      <c r="LA109" s="8">
        <f>SUMIF($OE$6:$OE$86,$B109,LA$6:LA$86)</f>
        <v>0</v>
      </c>
      <c r="LB109" s="8">
        <f>SUMIF($OE$6:$OE$86,$B109,LB$6:LB$86)</f>
        <v>0</v>
      </c>
      <c r="LC109" s="8">
        <f>SUMIF($OE$6:$OE$86,$B109,LC$6:LC$86)</f>
        <v>0</v>
      </c>
      <c r="LD109" s="8">
        <f>SUMIF($OE$6:$OE$86,$B109,LD$6:LD$86)</f>
        <v>0</v>
      </c>
      <c r="LE109" s="8">
        <f>SUMIF($OE$6:$OE$86,$B109,LE$6:LE$86)</f>
        <v>0</v>
      </c>
      <c r="LF109" s="8">
        <f>SUMIF($OE$6:$OE$86,$B109,LF$6:LF$86)</f>
        <v>0</v>
      </c>
      <c r="LG109" s="8">
        <f>SUMIF($OE$6:$OE$86,$B109,LG$6:LG$86)</f>
        <v>0</v>
      </c>
      <c r="LH109" s="8">
        <f>SUMIF($OE$6:$OE$86,$B109,LH$6:LH$86)</f>
        <v>0</v>
      </c>
      <c r="LI109" s="8">
        <f>SUMIF($OE$6:$OE$86,$B109,LI$6:LI$86)</f>
        <v>0</v>
      </c>
      <c r="LJ109" s="8">
        <f>SUMIF($OE$6:$OE$86,$B109,LJ$6:LJ$86)</f>
        <v>0</v>
      </c>
      <c r="LK109" s="8">
        <f>SUMIF($OE$6:$OE$86,$B109,LK$6:LK$86)</f>
        <v>0</v>
      </c>
      <c r="LL109" s="8">
        <f>SUMIF($OE$6:$OE$86,$B109,LL$6:LL$86)</f>
        <v>0</v>
      </c>
      <c r="LM109" s="8">
        <f>SUMIF($OE$6:$OE$86,$B109,LM$6:LM$86)</f>
        <v>0</v>
      </c>
      <c r="LN109" s="8">
        <f>SUMIF($OE$6:$OE$86,$B109,LN$6:LN$86)</f>
        <v>0</v>
      </c>
      <c r="LO109" s="8">
        <f>SUMIF($OE$6:$OE$86,$B109,LO$6:LO$86)</f>
        <v>0</v>
      </c>
      <c r="LP109" s="8">
        <f>SUMIF($OE$6:$OE$86,$B109,LP$6:LP$86)</f>
        <v>0</v>
      </c>
      <c r="LQ109" s="8">
        <f>SUMIF($OE$6:$OE$86,$B109,LQ$6:LQ$86)</f>
        <v>0</v>
      </c>
      <c r="LR109" s="8">
        <f>SUMIF($OE$6:$OE$86,$B109,LR$6:LR$86)</f>
        <v>0</v>
      </c>
      <c r="LS109" s="8">
        <f>SUMIF($OE$6:$OE$86,$B109,LS$6:LS$86)</f>
        <v>0</v>
      </c>
      <c r="LT109" s="8">
        <f>SUMIF($OE$6:$OE$86,$B109,LT$6:LT$86)</f>
        <v>0</v>
      </c>
      <c r="LU109" s="8">
        <f>SUMIF($OE$6:$OE$86,$B109,LU$6:LU$86)</f>
        <v>0</v>
      </c>
      <c r="LV109" s="8">
        <f>SUMIF($OE$6:$OE$86,$B109,LV$6:LV$86)</f>
        <v>0</v>
      </c>
      <c r="LW109" s="8">
        <f>SUMIF($OE$6:$OE$86,$B109,LW$6:LW$86)</f>
        <v>0</v>
      </c>
      <c r="LX109" s="8">
        <f>SUMIF($OE$6:$OE$86,$B109,LX$6:LX$86)</f>
        <v>0</v>
      </c>
      <c r="LY109" s="8">
        <f>SUMIF($OE$6:$OE$86,$B109,LY$6:LY$86)</f>
        <v>0</v>
      </c>
      <c r="LZ109" s="8">
        <f>SUMIF($OE$6:$OE$86,$B109,LZ$6:LZ$86)</f>
        <v>0</v>
      </c>
      <c r="MA109" s="8">
        <f>SUMIF($OE$6:$OE$86,$B109,MA$6:MA$86)</f>
        <v>0</v>
      </c>
      <c r="MB109" s="8">
        <f>SUMIF($OE$6:$OE$86,$B109,MB$6:MB$86)</f>
        <v>0</v>
      </c>
      <c r="MC109" s="8">
        <f>SUMIF($OE$6:$OE$86,$B109,MC$6:MC$86)</f>
        <v>0</v>
      </c>
      <c r="MD109" s="8">
        <f>SUMIF($OE$6:$OE$86,$B109,MD$6:MD$86)</f>
        <v>0</v>
      </c>
      <c r="ME109" s="8">
        <f>SUMIF($OE$6:$OE$86,$B109,ME$6:ME$86)</f>
        <v>0</v>
      </c>
      <c r="MF109" s="8">
        <f>SUMIF($OE$6:$OE$86,$B109,MF$6:MF$86)</f>
        <v>0</v>
      </c>
      <c r="MG109" s="8">
        <f>SUMIF($OE$6:$OE$86,$B109,MG$6:MG$86)</f>
        <v>0</v>
      </c>
      <c r="MH109" s="8">
        <f>SUMIF($OE$6:$OE$86,$B109,MH$6:MH$86)</f>
        <v>0</v>
      </c>
      <c r="MI109" s="8">
        <f>SUMIF($OE$6:$OE$86,$B109,MI$6:MI$86)</f>
        <v>0</v>
      </c>
      <c r="MJ109" s="8">
        <f>SUMIF($OE$6:$OE$86,$B109,MJ$6:MJ$86)</f>
        <v>0</v>
      </c>
      <c r="MK109" s="8">
        <f>SUMIF($OE$6:$OE$86,$B109,MK$6:MK$86)</f>
        <v>0</v>
      </c>
      <c r="ML109" s="8">
        <f>SUMIF($OE$6:$OE$86,$B109,ML$6:ML$86)</f>
        <v>0</v>
      </c>
      <c r="MM109" s="8">
        <f>SUMIF($OE$6:$OE$86,$B109,MM$6:MM$86)</f>
        <v>0</v>
      </c>
      <c r="MN109" s="8">
        <f>SUMIF($OE$6:$OE$86,$B109,MN$6:MN$86)</f>
        <v>0</v>
      </c>
      <c r="MO109" s="8">
        <f>SUMIF($OE$6:$OE$86,$B109,MO$6:MO$86)</f>
        <v>0</v>
      </c>
      <c r="MP109" s="8">
        <f>SUMIF($OE$6:$OE$86,$B109,MP$6:MP$86)</f>
        <v>0</v>
      </c>
      <c r="MQ109" s="8">
        <f>SUMIF($OE$6:$OE$86,$B109,MQ$6:MQ$86)</f>
        <v>0</v>
      </c>
      <c r="MR109" s="8">
        <f>SUMIF($OE$6:$OE$86,$B109,MR$6:MR$86)</f>
        <v>0</v>
      </c>
      <c r="MS109" s="8">
        <f>SUMIF($OE$6:$OE$86,$B109,MS$6:MS$86)</f>
        <v>0</v>
      </c>
      <c r="MT109" s="8">
        <f>SUMIF($OE$6:$OE$86,$B109,MT$6:MT$86)</f>
        <v>0</v>
      </c>
      <c r="MU109" s="8">
        <f>SUMIF($OE$6:$OE$86,$B109,MU$6:MU$86)</f>
        <v>0</v>
      </c>
      <c r="MV109" s="8">
        <f>SUMIF($OE$6:$OE$86,$B109,MV$6:MV$86)</f>
        <v>0</v>
      </c>
      <c r="MW109" s="8">
        <f>SUMIF($OE$6:$OE$86,$B109,MW$6:MW$86)</f>
        <v>0</v>
      </c>
      <c r="MX109" s="8">
        <f>SUMIF($OE$6:$OE$86,$B109,MX$6:MX$86)</f>
        <v>0</v>
      </c>
      <c r="MY109" s="8">
        <f>SUMIF($OE$6:$OE$86,$B109,MY$6:MY$86)</f>
        <v>0</v>
      </c>
      <c r="MZ109" s="8">
        <f>SUMIF($OE$6:$OE$86,$B109,MZ$6:MZ$86)</f>
        <v>0</v>
      </c>
      <c r="NA109" s="8">
        <f>SUMIF($OE$6:$OE$86,$B109,NA$6:NA$86)</f>
        <v>0</v>
      </c>
      <c r="NB109" s="8">
        <f>SUMIF($OE$6:$OE$86,$B109,NB$6:NB$86)</f>
        <v>0</v>
      </c>
      <c r="NC109" s="8">
        <f>SUMIF($OE$6:$OE$86,$B109,NC$6:NC$86)</f>
        <v>0</v>
      </c>
      <c r="ND109" s="8">
        <f>SUMIF($OE$6:$OE$86,$B109,ND$6:ND$86)</f>
        <v>0</v>
      </c>
      <c r="NE109" s="8">
        <f>SUMIF($OE$6:$OE$86,$B109,NE$6:NE$86)</f>
        <v>0</v>
      </c>
      <c r="NF109" s="8">
        <f>SUMIF($OE$6:$OE$86,$B109,NF$6:NF$86)</f>
        <v>0</v>
      </c>
      <c r="NG109" s="8">
        <f>SUMIF($OE$6:$OE$86,$B109,NG$6:NG$86)</f>
        <v>0</v>
      </c>
      <c r="NH109" s="8">
        <f>SUMIF($OE$6:$OE$86,$B109,NH$6:NH$86)</f>
        <v>0</v>
      </c>
      <c r="NI109" s="8">
        <f>SUMIF($OE$6:$OE$86,$B109,NI$6:NI$86)</f>
        <v>0</v>
      </c>
      <c r="NJ109" s="8">
        <f>SUMIF($OE$6:$OE$86,$B109,NJ$6:NJ$86)</f>
        <v>0</v>
      </c>
      <c r="NK109" s="8">
        <f>SUMIF($OE$6:$OE$86,$B109,NK$6:NK$86)</f>
        <v>0</v>
      </c>
      <c r="NL109" s="8">
        <f>SUMIF($OE$6:$OE$86,$B109,NL$6:NL$86)</f>
        <v>0</v>
      </c>
      <c r="NM109" s="8">
        <f>SUMIF($OE$6:$OE$86,$B109,NM$6:NM$86)</f>
        <v>0</v>
      </c>
      <c r="NN109" s="8">
        <f>SUMIF($OE$6:$OE$86,$B109,NN$6:NN$86)</f>
        <v>0</v>
      </c>
      <c r="NO109" s="8">
        <f>SUMIF($OE$6:$OE$86,$B109,NO$6:NO$86)</f>
        <v>0</v>
      </c>
      <c r="NP109" s="8">
        <f>SUMIF($OE$6:$OE$86,$B109,NP$6:NP$86)</f>
        <v>0</v>
      </c>
      <c r="NQ109" s="8">
        <f>SUMIF($OE$6:$OE$86,$B109,NQ$6:NQ$86)</f>
        <v>0</v>
      </c>
      <c r="NR109" s="8">
        <f>SUMIF($OE$6:$OE$86,$B109,NR$6:NR$86)</f>
        <v>0</v>
      </c>
      <c r="NS109" s="8">
        <f>SUMIF($OE$6:$OE$86,$B109,NS$6:NS$86)</f>
        <v>0</v>
      </c>
      <c r="NT109" s="8">
        <f>SUMIF($OE$6:$OE$86,$B109,NT$6:NT$86)</f>
        <v>0</v>
      </c>
      <c r="NU109" s="8">
        <f>SUMIF($OE$6:$OE$86,$B109,NU$6:NU$86)</f>
        <v>0</v>
      </c>
      <c r="NV109" s="8">
        <f>SUMIF($OE$6:$OE$86,$B109,NV$6:NV$86)</f>
        <v>0</v>
      </c>
      <c r="NW109" s="8">
        <f>SUMIF($OE$6:$OE$86,$B109,NW$6:NW$86)</f>
        <v>0</v>
      </c>
      <c r="NX109" s="8">
        <f>SUMIF($OE$6:$OE$86,$B109,NX$6:NX$86)</f>
        <v>0</v>
      </c>
      <c r="NY109" s="8">
        <f>SUMIF($OE$6:$OE$86,$B109,NY$6:NY$86)</f>
        <v>0</v>
      </c>
      <c r="NZ109" s="8">
        <f>SUMIF($OE$6:$OE$86,$B109,NZ$6:NZ$86)</f>
        <v>0</v>
      </c>
      <c r="OA109" s="8">
        <f>SUMIF($OE$6:$OE$86,$B109,OA$6:OA$86)</f>
        <v>0</v>
      </c>
    </row>
    <row r="110" spans="2:391" hidden="1" x14ac:dyDescent="0.2">
      <c r="B110" s="8" t="str">
        <f>'[48]Parameter 2020'!B33</f>
        <v>Krian34</v>
      </c>
      <c r="Z110" s="8">
        <f>SUMIF($OE$6:$OE$86,$B110,Z$6:Z$86)</f>
        <v>0</v>
      </c>
      <c r="AA110" s="8">
        <f>SUMIF($OE$6:$OE$86,$B110,AA$6:AA$86)</f>
        <v>0</v>
      </c>
      <c r="AB110" s="8">
        <f>SUMIF($OE$6:$OE$86,$B110,AB$6:AB$86)</f>
        <v>0</v>
      </c>
      <c r="AC110" s="8">
        <f>SUMIF($OE$6:$OE$86,$B110,AC$6:AC$86)</f>
        <v>0</v>
      </c>
      <c r="AD110" s="8">
        <f>SUMIF($OE$6:$OE$86,$B110,AD$6:AD$86)</f>
        <v>0</v>
      </c>
      <c r="AE110" s="8">
        <f>SUMIF($OE$6:$OE$86,$B110,AE$6:AE$86)</f>
        <v>0</v>
      </c>
      <c r="AF110" s="8">
        <f>SUMIF($OE$6:$OE$86,$B110,AF$6:AF$86)</f>
        <v>0</v>
      </c>
      <c r="AG110" s="8">
        <f>SUMIF($OE$6:$OE$86,$B110,AG$6:AG$86)</f>
        <v>0</v>
      </c>
      <c r="AH110" s="8">
        <f>SUMIF($OE$6:$OE$86,$B110,AH$6:AH$86)</f>
        <v>0</v>
      </c>
      <c r="AI110" s="8">
        <f>SUMIF($OE$6:$OE$86,$B110,AI$6:AI$86)</f>
        <v>0</v>
      </c>
      <c r="AJ110" s="8">
        <f>SUMIF($OE$6:$OE$86,$B110,AJ$6:AJ$86)</f>
        <v>0</v>
      </c>
      <c r="AK110" s="8">
        <f>SUMIF($OE$6:$OE$86,$B110,AK$6:AK$86)</f>
        <v>0</v>
      </c>
      <c r="AL110" s="8">
        <f>SUMIF($OE$6:$OE$86,$B110,AL$6:AL$86)</f>
        <v>0</v>
      </c>
      <c r="AM110" s="8">
        <f>SUMIF($OE$6:$OE$86,$B110,AM$6:AM$86)</f>
        <v>0</v>
      </c>
      <c r="AN110" s="8">
        <f>SUMIF($OE$6:$OE$86,$B110,AN$6:AN$86)</f>
        <v>0</v>
      </c>
      <c r="AO110" s="8">
        <f>SUMIF($OE$6:$OE$86,$B110,AO$6:AO$86)</f>
        <v>0</v>
      </c>
      <c r="AP110" s="8">
        <f>SUMIF($OE$6:$OE$86,$B110,AP$6:AP$86)</f>
        <v>0</v>
      </c>
      <c r="AQ110" s="8">
        <f>SUMIF($OE$6:$OE$86,$B110,AQ$6:AQ$86)</f>
        <v>0</v>
      </c>
      <c r="AR110" s="8">
        <f>SUMIF($OE$6:$OE$86,$B110,AR$6:AR$86)</f>
        <v>0</v>
      </c>
      <c r="AS110" s="8">
        <f>SUMIF($OE$6:$OE$86,$B110,AS$6:AS$86)</f>
        <v>0</v>
      </c>
      <c r="AT110" s="8">
        <f>SUMIF($OE$6:$OE$86,$B110,AT$6:AT$86)</f>
        <v>0</v>
      </c>
      <c r="AU110" s="8">
        <f>SUMIF($OE$6:$OE$86,$B110,AU$6:AU$86)</f>
        <v>0</v>
      </c>
      <c r="AV110" s="8">
        <f>SUMIF($OE$6:$OE$86,$B110,AV$6:AV$86)</f>
        <v>0</v>
      </c>
      <c r="AW110" s="8">
        <f>SUMIF($OE$6:$OE$86,$B110,AW$6:AW$86)</f>
        <v>0</v>
      </c>
      <c r="AX110" s="8">
        <f>SUMIF($OE$6:$OE$86,$B110,AX$6:AX$86)</f>
        <v>0</v>
      </c>
      <c r="AY110" s="8">
        <f>SUMIF($OE$6:$OE$86,$B110,AY$6:AY$86)</f>
        <v>0</v>
      </c>
      <c r="AZ110" s="8">
        <f>SUMIF($OE$6:$OE$86,$B110,AZ$6:AZ$86)</f>
        <v>0</v>
      </c>
      <c r="BA110" s="8">
        <f>SUMIF($OE$6:$OE$86,$B110,BA$6:BA$86)</f>
        <v>0</v>
      </c>
      <c r="BB110" s="8">
        <f>SUMIF($OE$6:$OE$86,$B110,BB$6:BB$86)</f>
        <v>0</v>
      </c>
      <c r="BC110" s="8">
        <f>SUMIF($OE$6:$OE$86,$B110,BC$6:BC$86)</f>
        <v>0</v>
      </c>
      <c r="BD110" s="8">
        <f>SUMIF($OE$6:$OE$86,$B110,BD$6:BD$86)</f>
        <v>0</v>
      </c>
      <c r="BE110" s="8">
        <f>SUMIF($OE$6:$OE$86,$B110,BE$6:BE$86)</f>
        <v>0</v>
      </c>
      <c r="BF110" s="8">
        <f>SUMIF($OE$6:$OE$86,$B110,BF$6:BF$86)</f>
        <v>0</v>
      </c>
      <c r="BG110" s="8">
        <f>SUMIF($OE$6:$OE$86,$B110,BG$6:BG$86)</f>
        <v>0</v>
      </c>
      <c r="BH110" s="8">
        <f>SUMIF($OE$6:$OE$86,$B110,BH$6:BH$86)</f>
        <v>0</v>
      </c>
      <c r="BI110" s="8">
        <f>SUMIF($OE$6:$OE$86,$B110,BI$6:BI$86)</f>
        <v>0</v>
      </c>
      <c r="BJ110" s="8">
        <f>SUMIF($OE$6:$OE$86,$B110,BJ$6:BJ$86)</f>
        <v>0</v>
      </c>
      <c r="BK110" s="8">
        <f>SUMIF($OE$6:$OE$86,$B110,BK$6:BK$86)</f>
        <v>0</v>
      </c>
      <c r="BL110" s="8">
        <f>SUMIF($OE$6:$OE$86,$B110,BL$6:BL$86)</f>
        <v>0</v>
      </c>
      <c r="BM110" s="8">
        <f>SUMIF($OE$6:$OE$86,$B110,BM$6:BM$86)</f>
        <v>0</v>
      </c>
      <c r="BN110" s="8">
        <f>SUMIF($OE$6:$OE$86,$B110,BN$6:BN$86)</f>
        <v>0</v>
      </c>
      <c r="BO110" s="8">
        <f>SUMIF($OE$6:$OE$86,$B110,BO$6:BO$86)</f>
        <v>0</v>
      </c>
      <c r="BP110" s="8">
        <f>SUMIF($OE$6:$OE$86,$B110,BP$6:BP$86)</f>
        <v>0</v>
      </c>
      <c r="BQ110" s="8">
        <f>SUMIF($OE$6:$OE$86,$B110,BQ$6:BQ$86)</f>
        <v>0</v>
      </c>
      <c r="BR110" s="8">
        <f>SUMIF($OE$6:$OE$86,$B110,BR$6:BR$86)</f>
        <v>0</v>
      </c>
      <c r="BS110" s="8">
        <f>SUMIF($OE$6:$OE$86,$B110,BS$6:BS$86)</f>
        <v>0</v>
      </c>
      <c r="BT110" s="8">
        <f>SUMIF($OE$6:$OE$86,$B110,BT$6:BT$86)</f>
        <v>0</v>
      </c>
      <c r="BU110" s="8">
        <f>SUMIF($OE$6:$OE$86,$B110,BU$6:BU$86)</f>
        <v>0</v>
      </c>
      <c r="BV110" s="8">
        <f>SUMIF($OE$6:$OE$86,$B110,BV$6:BV$86)</f>
        <v>0</v>
      </c>
      <c r="BW110" s="8">
        <f>SUMIF($OE$6:$OE$86,$B110,BW$6:BW$86)</f>
        <v>0</v>
      </c>
      <c r="BX110" s="8">
        <f>SUMIF($OE$6:$OE$86,$B110,BX$6:BX$86)</f>
        <v>0</v>
      </c>
      <c r="BY110" s="8">
        <f>SUMIF($OE$6:$OE$86,$B110,BY$6:BY$86)</f>
        <v>0</v>
      </c>
      <c r="BZ110" s="8">
        <f>SUMIF($OE$6:$OE$86,$B110,BZ$6:BZ$86)</f>
        <v>0</v>
      </c>
      <c r="CA110" s="8">
        <f>SUMIF($OE$6:$OE$86,$B110,CA$6:CA$86)</f>
        <v>0</v>
      </c>
      <c r="CB110" s="8">
        <f>SUMIF($OE$6:$OE$86,$B110,CB$6:CB$86)</f>
        <v>0</v>
      </c>
      <c r="CC110" s="8">
        <f>SUMIF($OE$6:$OE$86,$B110,CC$6:CC$86)</f>
        <v>0</v>
      </c>
      <c r="CD110" s="8">
        <f>SUMIF($OE$6:$OE$86,$B110,CD$6:CD$86)</f>
        <v>0</v>
      </c>
      <c r="CE110" s="8">
        <f>SUMIF($OE$6:$OE$86,$B110,CE$6:CE$86)</f>
        <v>0</v>
      </c>
      <c r="CF110" s="8">
        <f>SUMIF($OE$6:$OE$86,$B110,CF$6:CF$86)</f>
        <v>0</v>
      </c>
      <c r="CG110" s="8">
        <f>SUMIF($OE$6:$OE$86,$B110,CG$6:CG$86)</f>
        <v>0</v>
      </c>
      <c r="CH110" s="8">
        <f>SUMIF($OE$6:$OE$86,$B110,CH$6:CH$86)</f>
        <v>0</v>
      </c>
      <c r="CI110" s="8">
        <f>SUMIF($OE$6:$OE$86,$B110,CI$6:CI$86)</f>
        <v>0</v>
      </c>
      <c r="CJ110" s="8">
        <f>SUMIF($OE$6:$OE$86,$B110,CJ$6:CJ$86)</f>
        <v>0</v>
      </c>
      <c r="CK110" s="8">
        <f>SUMIF($OE$6:$OE$86,$B110,CK$6:CK$86)</f>
        <v>0</v>
      </c>
      <c r="CL110" s="8">
        <f>SUMIF($OE$6:$OE$86,$B110,CL$6:CL$86)</f>
        <v>0</v>
      </c>
      <c r="CM110" s="8">
        <f>SUMIF($OE$6:$OE$86,$B110,CM$6:CM$86)</f>
        <v>0</v>
      </c>
      <c r="CN110" s="8">
        <f>SUMIF($OE$6:$OE$86,$B110,CN$6:CN$86)</f>
        <v>0</v>
      </c>
      <c r="CO110" s="8">
        <f>SUMIF($OE$6:$OE$86,$B110,CO$6:CO$86)</f>
        <v>0</v>
      </c>
      <c r="CP110" s="8">
        <f>SUMIF($OE$6:$OE$86,$B110,CP$6:CP$86)</f>
        <v>0</v>
      </c>
      <c r="CQ110" s="8">
        <f>SUMIF($OE$6:$OE$86,$B110,CQ$6:CQ$86)</f>
        <v>0</v>
      </c>
      <c r="CR110" s="8">
        <f>SUMIF($OE$6:$OE$86,$B110,CR$6:CR$86)</f>
        <v>0</v>
      </c>
      <c r="CS110" s="8">
        <f>SUMIF($OE$6:$OE$86,$B110,CS$6:CS$86)</f>
        <v>0</v>
      </c>
      <c r="CT110" s="8">
        <f>SUMIF($OE$6:$OE$86,$B110,CT$6:CT$86)</f>
        <v>0</v>
      </c>
      <c r="CU110" s="8">
        <f>SUMIF($OE$6:$OE$86,$B110,CU$6:CU$86)</f>
        <v>0</v>
      </c>
      <c r="CV110" s="8">
        <f>SUMIF($OE$6:$OE$86,$B110,CV$6:CV$86)</f>
        <v>0</v>
      </c>
      <c r="CW110" s="8">
        <f>SUMIF($OE$6:$OE$86,$B110,CW$6:CW$86)</f>
        <v>0</v>
      </c>
      <c r="CX110" s="8">
        <f>SUMIF($OE$6:$OE$86,$B110,CX$6:CX$86)</f>
        <v>0</v>
      </c>
      <c r="CY110" s="8">
        <f>SUMIF($OE$6:$OE$86,$B110,CY$6:CY$86)</f>
        <v>0</v>
      </c>
      <c r="CZ110" s="8">
        <f>SUMIF($OE$6:$OE$86,$B110,CZ$6:CZ$86)</f>
        <v>0</v>
      </c>
      <c r="DA110" s="8">
        <f>SUMIF($OE$6:$OE$86,$B110,DA$6:DA$86)</f>
        <v>0</v>
      </c>
      <c r="DB110" s="8">
        <f>SUMIF($OE$6:$OE$86,$B110,DB$6:DB$86)</f>
        <v>0</v>
      </c>
      <c r="DC110" s="8">
        <f>SUMIF($OE$6:$OE$86,$B110,DC$6:DC$86)</f>
        <v>0</v>
      </c>
      <c r="DD110" s="8">
        <f>SUMIF($OE$6:$OE$86,$B110,DD$6:DD$86)</f>
        <v>0</v>
      </c>
      <c r="DE110" s="8">
        <f>SUMIF($OE$6:$OE$86,$B110,DE$6:DE$86)</f>
        <v>0</v>
      </c>
      <c r="DF110" s="8">
        <f>SUMIF($OE$6:$OE$86,$B110,DF$6:DF$86)</f>
        <v>0</v>
      </c>
      <c r="DG110" s="8">
        <f>SUMIF($OE$6:$OE$86,$B110,DG$6:DG$86)</f>
        <v>0</v>
      </c>
      <c r="DH110" s="8">
        <f>SUMIF($OE$6:$OE$86,$B110,DH$6:DH$86)</f>
        <v>0</v>
      </c>
      <c r="DI110" s="8">
        <f>SUMIF($OE$6:$OE$86,$B110,DI$6:DI$86)</f>
        <v>0</v>
      </c>
      <c r="DJ110" s="8">
        <f>SUMIF($OE$6:$OE$86,$B110,DJ$6:DJ$86)</f>
        <v>0</v>
      </c>
      <c r="DK110" s="8">
        <f>SUMIF($OE$6:$OE$86,$B110,DK$6:DK$86)</f>
        <v>0</v>
      </c>
      <c r="DL110" s="8">
        <f>SUMIF($OE$6:$OE$86,$B110,DL$6:DL$86)</f>
        <v>0</v>
      </c>
      <c r="DM110" s="8">
        <f>SUMIF($OE$6:$OE$86,$B110,DM$6:DM$86)</f>
        <v>0</v>
      </c>
      <c r="DN110" s="8">
        <f>SUMIF($OE$6:$OE$86,$B110,DN$6:DN$86)</f>
        <v>0</v>
      </c>
      <c r="DO110" s="8">
        <f>SUMIF($OE$6:$OE$86,$B110,DO$6:DO$86)</f>
        <v>0</v>
      </c>
      <c r="DP110" s="8">
        <f>SUMIF($OE$6:$OE$86,$B110,DP$6:DP$86)</f>
        <v>0</v>
      </c>
      <c r="DQ110" s="8">
        <f>SUMIF($OE$6:$OE$86,$B110,DQ$6:DQ$86)</f>
        <v>0</v>
      </c>
      <c r="DR110" s="8">
        <f>SUMIF($OE$6:$OE$86,$B110,DR$6:DR$86)</f>
        <v>0</v>
      </c>
      <c r="DS110" s="8">
        <f>SUMIF($OE$6:$OE$86,$B110,DS$6:DS$86)</f>
        <v>0</v>
      </c>
      <c r="DT110" s="8">
        <f>SUMIF($OE$6:$OE$86,$B110,DT$6:DT$86)</f>
        <v>0</v>
      </c>
      <c r="DU110" s="8">
        <f>SUMIF($OE$6:$OE$86,$B110,DU$6:DU$86)</f>
        <v>0</v>
      </c>
      <c r="DV110" s="8">
        <f>SUMIF($OE$6:$OE$86,$B110,DV$6:DV$86)</f>
        <v>0</v>
      </c>
      <c r="DW110" s="8">
        <f>SUMIF($OE$6:$OE$86,$B110,DW$6:DW$86)</f>
        <v>0</v>
      </c>
      <c r="DX110" s="8">
        <f>SUMIF($OE$6:$OE$86,$B110,DX$6:DX$86)</f>
        <v>0</v>
      </c>
      <c r="DY110" s="8">
        <f>SUMIF($OE$6:$OE$86,$B110,DY$6:DY$86)</f>
        <v>0</v>
      </c>
      <c r="DZ110" s="8">
        <f>SUMIF($OE$6:$OE$86,$B110,DZ$6:DZ$86)</f>
        <v>0</v>
      </c>
      <c r="EA110" s="8">
        <f>SUMIF($OE$6:$OE$86,$B110,EA$6:EA$86)</f>
        <v>0</v>
      </c>
      <c r="EB110" s="8">
        <f>SUMIF($OE$6:$OE$86,$B110,EB$6:EB$86)</f>
        <v>0</v>
      </c>
      <c r="EC110" s="8">
        <f>SUMIF($OE$6:$OE$86,$B110,EC$6:EC$86)</f>
        <v>0</v>
      </c>
      <c r="ED110" s="8">
        <f>SUMIF($OE$6:$OE$86,$B110,ED$6:ED$86)</f>
        <v>0</v>
      </c>
      <c r="EE110" s="8">
        <f>SUMIF($OE$6:$OE$86,$B110,EE$6:EE$86)</f>
        <v>0</v>
      </c>
      <c r="EF110" s="8">
        <f>SUMIF($OE$6:$OE$86,$B110,EF$6:EF$86)</f>
        <v>0</v>
      </c>
      <c r="EG110" s="8">
        <f>SUMIF($OE$6:$OE$86,$B110,EG$6:EG$86)</f>
        <v>0</v>
      </c>
      <c r="EH110" s="8">
        <f>SUMIF($OE$6:$OE$86,$B110,EH$6:EH$86)</f>
        <v>0</v>
      </c>
      <c r="EI110" s="8">
        <f>SUMIF($OE$6:$OE$86,$B110,EI$6:EI$86)</f>
        <v>0</v>
      </c>
      <c r="EJ110" s="8">
        <f>SUMIF($OE$6:$OE$86,$B110,EJ$6:EJ$86)</f>
        <v>0</v>
      </c>
      <c r="EK110" s="8">
        <f>SUMIF($OE$6:$OE$86,$B110,EK$6:EK$86)</f>
        <v>0</v>
      </c>
      <c r="EL110" s="8">
        <f>SUMIF($OE$6:$OE$86,$B110,EL$6:EL$86)</f>
        <v>0</v>
      </c>
      <c r="EM110" s="8">
        <f>SUMIF($OE$6:$OE$86,$B110,EM$6:EM$86)</f>
        <v>0</v>
      </c>
      <c r="EN110" s="8">
        <f>SUMIF($OE$6:$OE$86,$B110,EN$6:EN$86)</f>
        <v>0</v>
      </c>
      <c r="EO110" s="8">
        <f>SUMIF($OE$6:$OE$86,$B110,EO$6:EO$86)</f>
        <v>0</v>
      </c>
      <c r="EP110" s="8">
        <f>SUMIF($OE$6:$OE$86,$B110,EP$6:EP$86)</f>
        <v>0</v>
      </c>
      <c r="EQ110" s="8">
        <f>SUMIF($OE$6:$OE$86,$B110,EQ$6:EQ$86)</f>
        <v>0</v>
      </c>
      <c r="ER110" s="8">
        <f>SUMIF($OE$6:$OE$86,$B110,ER$6:ER$86)</f>
        <v>0</v>
      </c>
      <c r="ES110" s="8">
        <f>SUMIF($OE$6:$OE$86,$B110,ES$6:ES$86)</f>
        <v>0</v>
      </c>
      <c r="ET110" s="8">
        <f>SUMIF($OE$6:$OE$86,$B110,ET$6:ET$86)</f>
        <v>0</v>
      </c>
      <c r="EU110" s="8">
        <f>SUMIF($OE$6:$OE$86,$B110,EU$6:EU$86)</f>
        <v>0</v>
      </c>
      <c r="EV110" s="8">
        <f>SUMIF($OE$6:$OE$86,$B110,EV$6:EV$86)</f>
        <v>0</v>
      </c>
      <c r="EW110" s="8">
        <f>SUMIF($OE$6:$OE$86,$B110,EW$6:EW$86)</f>
        <v>0</v>
      </c>
      <c r="EX110" s="8">
        <f>SUMIF($OE$6:$OE$86,$B110,EX$6:EX$86)</f>
        <v>0</v>
      </c>
      <c r="EY110" s="8">
        <f>SUMIF($OE$6:$OE$86,$B110,EY$6:EY$86)</f>
        <v>0</v>
      </c>
      <c r="EZ110" s="8">
        <f>SUMIF($OE$6:$OE$86,$B110,EZ$6:EZ$86)</f>
        <v>0</v>
      </c>
      <c r="FA110" s="8">
        <f>SUMIF($OE$6:$OE$86,$B110,FA$6:FA$86)</f>
        <v>0</v>
      </c>
      <c r="FB110" s="8">
        <f>SUMIF($OE$6:$OE$86,$B110,FB$6:FB$86)</f>
        <v>0</v>
      </c>
      <c r="FC110" s="8">
        <f>SUMIF($OE$6:$OE$86,$B110,FC$6:FC$86)</f>
        <v>0</v>
      </c>
      <c r="FD110" s="8">
        <f>SUMIF($OE$6:$OE$86,$B110,FD$6:FD$86)</f>
        <v>0</v>
      </c>
      <c r="FE110" s="8">
        <f>SUMIF($OE$6:$OE$86,$B110,FE$6:FE$86)</f>
        <v>0</v>
      </c>
      <c r="FF110" s="8">
        <f>SUMIF($OE$6:$OE$86,$B110,FF$6:FF$86)</f>
        <v>0</v>
      </c>
      <c r="FG110" s="8">
        <f>SUMIF($OE$6:$OE$86,$B110,FG$6:FG$86)</f>
        <v>0</v>
      </c>
      <c r="FH110" s="8">
        <f>SUMIF($OE$6:$OE$86,$B110,FH$6:FH$86)</f>
        <v>0</v>
      </c>
      <c r="FI110" s="8">
        <f>SUMIF($OE$6:$OE$86,$B110,FI$6:FI$86)</f>
        <v>0</v>
      </c>
      <c r="FJ110" s="8">
        <f>SUMIF($OE$6:$OE$86,$B110,FJ$6:FJ$86)</f>
        <v>0</v>
      </c>
      <c r="FK110" s="8">
        <f>SUMIF($OE$6:$OE$86,$B110,FK$6:FK$86)</f>
        <v>0</v>
      </c>
      <c r="FL110" s="8">
        <f>SUMIF($OE$6:$OE$86,$B110,FL$6:FL$86)</f>
        <v>0</v>
      </c>
      <c r="FM110" s="8">
        <f>SUMIF($OE$6:$OE$86,$B110,FM$6:FM$86)</f>
        <v>0</v>
      </c>
      <c r="FN110" s="8">
        <f>SUMIF($OE$6:$OE$86,$B110,FN$6:FN$86)</f>
        <v>0</v>
      </c>
      <c r="FO110" s="8">
        <f>SUMIF($OE$6:$OE$86,$B110,FO$6:FO$86)</f>
        <v>0</v>
      </c>
      <c r="FP110" s="8">
        <f>SUMIF($OE$6:$OE$86,$B110,FP$6:FP$86)</f>
        <v>0</v>
      </c>
      <c r="FQ110" s="8">
        <f>SUMIF($OE$6:$OE$86,$B110,FQ$6:FQ$86)</f>
        <v>0</v>
      </c>
      <c r="FR110" s="8">
        <f>SUMIF($OE$6:$OE$86,$B110,FR$6:FR$86)</f>
        <v>0</v>
      </c>
      <c r="FS110" s="8">
        <f>SUMIF($OE$6:$OE$86,$B110,FS$6:FS$86)</f>
        <v>0</v>
      </c>
      <c r="FT110" s="8">
        <f>SUMIF($OE$6:$OE$86,$B110,FT$6:FT$86)</f>
        <v>0</v>
      </c>
      <c r="FU110" s="8">
        <f>SUMIF($OE$6:$OE$86,$B110,FU$6:FU$86)</f>
        <v>0</v>
      </c>
      <c r="FV110" s="8">
        <f>SUMIF($OE$6:$OE$86,$B110,FV$6:FV$86)</f>
        <v>0</v>
      </c>
      <c r="FW110" s="8">
        <f>SUMIF($OE$6:$OE$86,$B110,FW$6:FW$86)</f>
        <v>0</v>
      </c>
      <c r="FX110" s="8">
        <f>SUMIF($OE$6:$OE$86,$B110,FX$6:FX$86)</f>
        <v>0</v>
      </c>
      <c r="FY110" s="8">
        <f>SUMIF($OE$6:$OE$86,$B110,FY$6:FY$86)</f>
        <v>0</v>
      </c>
      <c r="FZ110" s="8">
        <f>SUMIF($OE$6:$OE$86,$B110,FZ$6:FZ$86)</f>
        <v>0</v>
      </c>
      <c r="GA110" s="8">
        <f>SUMIF($OE$6:$OE$86,$B110,GA$6:GA$86)</f>
        <v>0</v>
      </c>
      <c r="GB110" s="8">
        <f>SUMIF($OE$6:$OE$86,$B110,GB$6:GB$86)</f>
        <v>0</v>
      </c>
      <c r="GC110" s="8">
        <f>SUMIF($OE$6:$OE$86,$B110,GC$6:GC$86)</f>
        <v>0</v>
      </c>
      <c r="GD110" s="8">
        <f>SUMIF($OE$6:$OE$86,$B110,GD$6:GD$86)</f>
        <v>0</v>
      </c>
      <c r="GE110" s="8">
        <f>SUMIF($OE$6:$OE$86,$B110,GE$6:GE$86)</f>
        <v>0</v>
      </c>
      <c r="GF110" s="8">
        <f>SUMIF($OE$6:$OE$86,$B110,GF$6:GF$86)</f>
        <v>0</v>
      </c>
      <c r="GG110" s="8">
        <f>SUMIF($OE$6:$OE$86,$B110,GG$6:GG$86)</f>
        <v>0</v>
      </c>
      <c r="GH110" s="8">
        <f>SUMIF($OE$6:$OE$86,$B110,GH$6:GH$86)</f>
        <v>0</v>
      </c>
      <c r="GI110" s="8">
        <f>SUMIF($OE$6:$OE$86,$B110,GI$6:GI$86)</f>
        <v>0</v>
      </c>
      <c r="GJ110" s="8">
        <f>SUMIF($OE$6:$OE$86,$B110,GJ$6:GJ$86)</f>
        <v>0</v>
      </c>
      <c r="GK110" s="8">
        <f>SUMIF($OE$6:$OE$86,$B110,GK$6:GK$86)</f>
        <v>0</v>
      </c>
      <c r="GL110" s="8">
        <f>SUMIF($OE$6:$OE$86,$B110,GL$6:GL$86)</f>
        <v>0</v>
      </c>
      <c r="GM110" s="8">
        <f>SUMIF($OE$6:$OE$86,$B110,GM$6:GM$86)</f>
        <v>0</v>
      </c>
      <c r="GN110" s="8">
        <f>SUMIF($OE$6:$OE$86,$B110,GN$6:GN$86)</f>
        <v>0</v>
      </c>
      <c r="GO110" s="8">
        <f>SUMIF($OE$6:$OE$86,$B110,GO$6:GO$86)</f>
        <v>0</v>
      </c>
      <c r="GP110" s="8">
        <f>SUMIF($OE$6:$OE$86,$B110,GP$6:GP$86)</f>
        <v>0</v>
      </c>
      <c r="GQ110" s="8">
        <f>SUMIF($OE$6:$OE$86,$B110,GQ$6:GQ$86)</f>
        <v>0</v>
      </c>
      <c r="GR110" s="8">
        <f>SUMIF($OE$6:$OE$86,$B110,GR$6:GR$86)</f>
        <v>0</v>
      </c>
      <c r="GS110" s="8">
        <f>SUMIF($OE$6:$OE$86,$B110,GS$6:GS$86)</f>
        <v>0</v>
      </c>
      <c r="GT110" s="8">
        <f>SUMIF($OE$6:$OE$86,$B110,GT$6:GT$86)</f>
        <v>0</v>
      </c>
      <c r="GU110" s="8">
        <f>SUMIF($OE$6:$OE$86,$B110,GU$6:GU$86)</f>
        <v>0</v>
      </c>
      <c r="GV110" s="8">
        <f>SUMIF($OE$6:$OE$86,$B110,GV$6:GV$86)</f>
        <v>0</v>
      </c>
      <c r="GW110" s="8">
        <f>SUMIF($OE$6:$OE$86,$B110,GW$6:GW$86)</f>
        <v>0</v>
      </c>
      <c r="GX110" s="8">
        <f>SUMIF($OE$6:$OE$86,$B110,GX$6:GX$86)</f>
        <v>0</v>
      </c>
      <c r="GY110" s="8">
        <f>SUMIF($OE$6:$OE$86,$B110,GY$6:GY$86)</f>
        <v>0</v>
      </c>
      <c r="GZ110" s="8">
        <f>SUMIF($OE$6:$OE$86,$B110,GZ$6:GZ$86)</f>
        <v>0</v>
      </c>
      <c r="HA110" s="8">
        <f>SUMIF($OE$6:$OE$86,$B110,HA$6:HA$86)</f>
        <v>0</v>
      </c>
      <c r="HB110" s="8">
        <f>SUMIF($OE$6:$OE$86,$B110,HB$6:HB$86)</f>
        <v>0</v>
      </c>
      <c r="HC110" s="8">
        <f>SUMIF($OE$6:$OE$86,$B110,HC$6:HC$86)</f>
        <v>0</v>
      </c>
      <c r="HD110" s="8">
        <f>SUMIF($OE$6:$OE$86,$B110,HD$6:HD$86)</f>
        <v>0</v>
      </c>
      <c r="HE110" s="8">
        <f>SUMIF($OE$6:$OE$86,$B110,HE$6:HE$86)</f>
        <v>0</v>
      </c>
      <c r="HF110" s="8">
        <f>SUMIF($OE$6:$OE$86,$B110,HF$6:HF$86)</f>
        <v>0</v>
      </c>
      <c r="HG110" s="8">
        <f>SUMIF($OE$6:$OE$86,$B110,HG$6:HG$86)</f>
        <v>0</v>
      </c>
      <c r="HH110" s="8">
        <f>SUMIF($OE$6:$OE$86,$B110,HH$6:HH$86)</f>
        <v>0</v>
      </c>
      <c r="HI110" s="8">
        <f>SUMIF($OE$6:$OE$86,$B110,HI$6:HI$86)</f>
        <v>0</v>
      </c>
      <c r="HJ110" s="8">
        <f>SUMIF($OE$6:$OE$86,$B110,HJ$6:HJ$86)</f>
        <v>0</v>
      </c>
      <c r="HK110" s="8">
        <f>SUMIF($OE$6:$OE$86,$B110,HK$6:HK$86)</f>
        <v>0</v>
      </c>
      <c r="HL110" s="8">
        <f>SUMIF($OE$6:$OE$86,$B110,HL$6:HL$86)</f>
        <v>0</v>
      </c>
      <c r="HM110" s="8">
        <f>SUMIF($OE$6:$OE$86,$B110,HM$6:HM$86)</f>
        <v>0</v>
      </c>
      <c r="HN110" s="8">
        <f>SUMIF($OE$6:$OE$86,$B110,HN$6:HN$86)</f>
        <v>0</v>
      </c>
      <c r="HO110" s="8">
        <f>SUMIF($OE$6:$OE$86,$B110,HO$6:HO$86)</f>
        <v>0</v>
      </c>
      <c r="HP110" s="8">
        <f>SUMIF($OE$6:$OE$86,$B110,HP$6:HP$86)</f>
        <v>0</v>
      </c>
      <c r="HQ110" s="8">
        <f>SUMIF($OE$6:$OE$86,$B110,HQ$6:HQ$86)</f>
        <v>0</v>
      </c>
      <c r="HR110" s="8">
        <f>SUMIF($OE$6:$OE$86,$B110,HR$6:HR$86)</f>
        <v>0</v>
      </c>
      <c r="HS110" s="8">
        <f>SUMIF($OE$6:$OE$86,$B110,HS$6:HS$86)</f>
        <v>0</v>
      </c>
      <c r="HT110" s="8">
        <f>SUMIF($OE$6:$OE$86,$B110,HT$6:HT$86)</f>
        <v>0</v>
      </c>
      <c r="HU110" s="8">
        <f>SUMIF($OE$6:$OE$86,$B110,HU$6:HU$86)</f>
        <v>0</v>
      </c>
      <c r="HV110" s="8">
        <f>SUMIF($OE$6:$OE$86,$B110,HV$6:HV$86)</f>
        <v>0</v>
      </c>
      <c r="HW110" s="8">
        <f>SUMIF($OE$6:$OE$86,$B110,HW$6:HW$86)</f>
        <v>0</v>
      </c>
      <c r="HX110" s="8">
        <f>SUMIF($OE$6:$OE$86,$B110,HX$6:HX$86)</f>
        <v>0</v>
      </c>
      <c r="HY110" s="8">
        <f>SUMIF($OE$6:$OE$86,$B110,HY$6:HY$86)</f>
        <v>0</v>
      </c>
      <c r="HZ110" s="8">
        <f>SUMIF($OE$6:$OE$86,$B110,HZ$6:HZ$86)</f>
        <v>0</v>
      </c>
      <c r="IA110" s="8">
        <f>SUMIF($OE$6:$OE$86,$B110,IA$6:IA$86)</f>
        <v>0</v>
      </c>
      <c r="IB110" s="8">
        <f>SUMIF($OE$6:$OE$86,$B110,IB$6:IB$86)</f>
        <v>0</v>
      </c>
      <c r="IC110" s="8">
        <f>SUMIF($OE$6:$OE$86,$B110,IC$6:IC$86)</f>
        <v>0</v>
      </c>
      <c r="ID110" s="8">
        <f>SUMIF($OE$6:$OE$86,$B110,ID$6:ID$86)</f>
        <v>0</v>
      </c>
      <c r="IE110" s="8">
        <f>SUMIF($OE$6:$OE$86,$B110,IE$6:IE$86)</f>
        <v>0</v>
      </c>
      <c r="IF110" s="8">
        <f>SUMIF($OE$6:$OE$86,$B110,IF$6:IF$86)</f>
        <v>0</v>
      </c>
      <c r="IG110" s="8">
        <f>SUMIF($OE$6:$OE$86,$B110,IG$6:IG$86)</f>
        <v>0</v>
      </c>
      <c r="IH110" s="8">
        <f>SUMIF($OE$6:$OE$86,$B110,IH$6:IH$86)</f>
        <v>0</v>
      </c>
      <c r="II110" s="8">
        <f>SUMIF($OE$6:$OE$86,$B110,II$6:II$86)</f>
        <v>0</v>
      </c>
      <c r="IJ110" s="8">
        <f>SUMIF($OE$6:$OE$86,$B110,IJ$6:IJ$86)</f>
        <v>0</v>
      </c>
      <c r="IK110" s="8">
        <f>SUMIF($OE$6:$OE$86,$B110,IK$6:IK$86)</f>
        <v>0</v>
      </c>
      <c r="IL110" s="8">
        <f>SUMIF($OE$6:$OE$86,$B110,IL$6:IL$86)</f>
        <v>0</v>
      </c>
      <c r="IM110" s="8">
        <f>SUMIF($OE$6:$OE$86,$B110,IM$6:IM$86)</f>
        <v>0</v>
      </c>
      <c r="IN110" s="8">
        <f>SUMIF($OE$6:$OE$86,$B110,IN$6:IN$86)</f>
        <v>0</v>
      </c>
      <c r="IO110" s="8">
        <f>SUMIF($OE$6:$OE$86,$B110,IO$6:IO$86)</f>
        <v>0</v>
      </c>
      <c r="IP110" s="8">
        <f>SUMIF($OE$6:$OE$86,$B110,IP$6:IP$86)</f>
        <v>0</v>
      </c>
      <c r="IQ110" s="8">
        <f>SUMIF($OE$6:$OE$86,$B110,IQ$6:IQ$86)</f>
        <v>0</v>
      </c>
      <c r="IR110" s="8">
        <f>SUMIF($OE$6:$OE$86,$B110,IR$6:IR$86)</f>
        <v>0</v>
      </c>
      <c r="IS110" s="8">
        <f>SUMIF($OE$6:$OE$86,$B110,IS$6:IS$86)</f>
        <v>0</v>
      </c>
      <c r="IT110" s="8">
        <f>SUMIF($OE$6:$OE$86,$B110,IT$6:IT$86)</f>
        <v>0</v>
      </c>
      <c r="IU110" s="8">
        <f>SUMIF($OE$6:$OE$86,$B110,IU$6:IU$86)</f>
        <v>0</v>
      </c>
      <c r="IV110" s="8">
        <f>SUMIF($OE$6:$OE$86,$B110,IV$6:IV$86)</f>
        <v>0</v>
      </c>
      <c r="IW110" s="8">
        <f>SUMIF($OE$6:$OE$86,$B110,IW$6:IW$86)</f>
        <v>0</v>
      </c>
      <c r="IX110" s="8">
        <f>SUMIF($OE$6:$OE$86,$B110,IX$6:IX$86)</f>
        <v>0</v>
      </c>
      <c r="IY110" s="8">
        <f>SUMIF($OE$6:$OE$86,$B110,IY$6:IY$86)</f>
        <v>0</v>
      </c>
      <c r="IZ110" s="8">
        <f>SUMIF($OE$6:$OE$86,$B110,IZ$6:IZ$86)</f>
        <v>0</v>
      </c>
      <c r="JA110" s="8">
        <f>SUMIF($OE$6:$OE$86,$B110,JA$6:JA$86)</f>
        <v>0</v>
      </c>
      <c r="JB110" s="8">
        <f>SUMIF($OE$6:$OE$86,$B110,JB$6:JB$86)</f>
        <v>0</v>
      </c>
      <c r="JC110" s="8">
        <f>SUMIF($OE$6:$OE$86,$B110,JC$6:JC$86)</f>
        <v>0</v>
      </c>
      <c r="JD110" s="8">
        <f>SUMIF($OE$6:$OE$86,$B110,JD$6:JD$86)</f>
        <v>0</v>
      </c>
      <c r="JE110" s="8">
        <f>SUMIF($OE$6:$OE$86,$B110,JE$6:JE$86)</f>
        <v>0</v>
      </c>
      <c r="JF110" s="8">
        <f>SUMIF($OE$6:$OE$86,$B110,JF$6:JF$86)</f>
        <v>0</v>
      </c>
      <c r="JG110" s="8">
        <f>SUMIF($OE$6:$OE$86,$B110,JG$6:JG$86)</f>
        <v>0</v>
      </c>
      <c r="JH110" s="8">
        <f>SUMIF($OE$6:$OE$86,$B110,JH$6:JH$86)</f>
        <v>0</v>
      </c>
      <c r="JI110" s="8">
        <f>SUMIF($OE$6:$OE$86,$B110,JI$6:JI$86)</f>
        <v>0</v>
      </c>
      <c r="JJ110" s="8">
        <f>SUMIF($OE$6:$OE$86,$B110,JJ$6:JJ$86)</f>
        <v>0</v>
      </c>
      <c r="JK110" s="8">
        <f>SUMIF($OE$6:$OE$86,$B110,JK$6:JK$86)</f>
        <v>0</v>
      </c>
      <c r="JL110" s="8">
        <f>SUMIF($OE$6:$OE$86,$B110,JL$6:JL$86)</f>
        <v>0</v>
      </c>
      <c r="JM110" s="8">
        <f>SUMIF($OE$6:$OE$86,$B110,JM$6:JM$86)</f>
        <v>0</v>
      </c>
      <c r="JN110" s="8">
        <f>SUMIF($OE$6:$OE$86,$B110,JN$6:JN$86)</f>
        <v>0</v>
      </c>
      <c r="JO110" s="8">
        <f>SUMIF($OE$6:$OE$86,$B110,JO$6:JO$86)</f>
        <v>0</v>
      </c>
      <c r="JP110" s="8">
        <f>SUMIF($OE$6:$OE$86,$B110,JP$6:JP$86)</f>
        <v>0</v>
      </c>
      <c r="JQ110" s="8">
        <f>SUMIF($OE$6:$OE$86,$B110,JQ$6:JQ$86)</f>
        <v>0</v>
      </c>
      <c r="JR110" s="8">
        <f>SUMIF($OE$6:$OE$86,$B110,JR$6:JR$86)</f>
        <v>0</v>
      </c>
      <c r="JS110" s="8">
        <f>SUMIF($OE$6:$OE$86,$B110,JS$6:JS$86)</f>
        <v>0</v>
      </c>
      <c r="JT110" s="8">
        <f>SUMIF($OE$6:$OE$86,$B110,JT$6:JT$86)</f>
        <v>0</v>
      </c>
      <c r="JU110" s="8">
        <f>SUMIF($OE$6:$OE$86,$B110,JU$6:JU$86)</f>
        <v>0</v>
      </c>
      <c r="JV110" s="8">
        <f>SUMIF($OE$6:$OE$86,$B110,JV$6:JV$86)</f>
        <v>0</v>
      </c>
      <c r="JW110" s="8">
        <f>SUMIF($OE$6:$OE$86,$B110,JW$6:JW$86)</f>
        <v>0</v>
      </c>
      <c r="JX110" s="8">
        <f>SUMIF($OE$6:$OE$86,$B110,JX$6:JX$86)</f>
        <v>0</v>
      </c>
      <c r="JY110" s="8">
        <f>SUMIF($OE$6:$OE$86,$B110,JY$6:JY$86)</f>
        <v>0</v>
      </c>
      <c r="JZ110" s="8">
        <f>SUMIF($OE$6:$OE$86,$B110,JZ$6:JZ$86)</f>
        <v>0</v>
      </c>
      <c r="KA110" s="8">
        <f>SUMIF($OE$6:$OE$86,$B110,KA$6:KA$86)</f>
        <v>0</v>
      </c>
      <c r="KB110" s="8">
        <f>SUMIF($OE$6:$OE$86,$B110,KB$6:KB$86)</f>
        <v>0</v>
      </c>
      <c r="KC110" s="8">
        <f>SUMIF($OE$6:$OE$86,$B110,KC$6:KC$86)</f>
        <v>0</v>
      </c>
      <c r="KD110" s="8">
        <f>SUMIF($OE$6:$OE$86,$B110,KD$6:KD$86)</f>
        <v>0</v>
      </c>
      <c r="KE110" s="8">
        <f>SUMIF($OE$6:$OE$86,$B110,KE$6:KE$86)</f>
        <v>0</v>
      </c>
      <c r="KF110" s="8">
        <f>SUMIF($OE$6:$OE$86,$B110,KF$6:KF$86)</f>
        <v>0</v>
      </c>
      <c r="KG110" s="8">
        <f>SUMIF($OE$6:$OE$86,$B110,KG$6:KG$86)</f>
        <v>0</v>
      </c>
      <c r="KH110" s="8">
        <f>SUMIF($OE$6:$OE$86,$B110,KH$6:KH$86)</f>
        <v>0</v>
      </c>
      <c r="KI110" s="8">
        <f>SUMIF($OE$6:$OE$86,$B110,KI$6:KI$86)</f>
        <v>0</v>
      </c>
      <c r="KJ110" s="8">
        <f>SUMIF($OE$6:$OE$86,$B110,KJ$6:KJ$86)</f>
        <v>0</v>
      </c>
      <c r="KK110" s="8">
        <f>SUMIF($OE$6:$OE$86,$B110,KK$6:KK$86)</f>
        <v>0</v>
      </c>
      <c r="KL110" s="8">
        <f>SUMIF($OE$6:$OE$86,$B110,KL$6:KL$86)</f>
        <v>0</v>
      </c>
      <c r="KM110" s="8">
        <f>SUMIF($OE$6:$OE$86,$B110,KM$6:KM$86)</f>
        <v>0</v>
      </c>
      <c r="KN110" s="8">
        <f>SUMIF($OE$6:$OE$86,$B110,KN$6:KN$86)</f>
        <v>0</v>
      </c>
      <c r="KO110" s="8">
        <f>SUMIF($OE$6:$OE$86,$B110,KO$6:KO$86)</f>
        <v>0</v>
      </c>
      <c r="KP110" s="8">
        <f>SUMIF($OE$6:$OE$86,$B110,KP$6:KP$86)</f>
        <v>0</v>
      </c>
      <c r="KQ110" s="8">
        <f>SUMIF($OE$6:$OE$86,$B110,KQ$6:KQ$86)</f>
        <v>0</v>
      </c>
      <c r="KR110" s="8">
        <f>SUMIF($OE$6:$OE$86,$B110,KR$6:KR$86)</f>
        <v>0</v>
      </c>
      <c r="KS110" s="8">
        <f>SUMIF($OE$6:$OE$86,$B110,KS$6:KS$86)</f>
        <v>0</v>
      </c>
      <c r="KT110" s="8">
        <f>SUMIF($OE$6:$OE$86,$B110,KT$6:KT$86)</f>
        <v>0</v>
      </c>
      <c r="KU110" s="8">
        <f>SUMIF($OE$6:$OE$86,$B110,KU$6:KU$86)</f>
        <v>0</v>
      </c>
      <c r="KV110" s="8">
        <f>SUMIF($OE$6:$OE$86,$B110,KV$6:KV$86)</f>
        <v>0</v>
      </c>
      <c r="KW110" s="8">
        <f>SUMIF($OE$6:$OE$86,$B110,KW$6:KW$86)</f>
        <v>0</v>
      </c>
      <c r="KX110" s="8">
        <f>SUMIF($OE$6:$OE$86,$B110,KX$6:KX$86)</f>
        <v>0</v>
      </c>
      <c r="KY110" s="8">
        <f>SUMIF($OE$6:$OE$86,$B110,KY$6:KY$86)</f>
        <v>0</v>
      </c>
      <c r="KZ110" s="8">
        <f>SUMIF($OE$6:$OE$86,$B110,KZ$6:KZ$86)</f>
        <v>0</v>
      </c>
      <c r="LA110" s="8">
        <f>SUMIF($OE$6:$OE$86,$B110,LA$6:LA$86)</f>
        <v>0</v>
      </c>
      <c r="LB110" s="8">
        <f>SUMIF($OE$6:$OE$86,$B110,LB$6:LB$86)</f>
        <v>0</v>
      </c>
      <c r="LC110" s="8">
        <f>SUMIF($OE$6:$OE$86,$B110,LC$6:LC$86)</f>
        <v>0</v>
      </c>
      <c r="LD110" s="8">
        <f>SUMIF($OE$6:$OE$86,$B110,LD$6:LD$86)</f>
        <v>0</v>
      </c>
      <c r="LE110" s="8">
        <f>SUMIF($OE$6:$OE$86,$B110,LE$6:LE$86)</f>
        <v>0</v>
      </c>
      <c r="LF110" s="8">
        <f>SUMIF($OE$6:$OE$86,$B110,LF$6:LF$86)</f>
        <v>0</v>
      </c>
      <c r="LG110" s="8">
        <f>SUMIF($OE$6:$OE$86,$B110,LG$6:LG$86)</f>
        <v>0</v>
      </c>
      <c r="LH110" s="8">
        <f>SUMIF($OE$6:$OE$86,$B110,LH$6:LH$86)</f>
        <v>0</v>
      </c>
      <c r="LI110" s="8">
        <f>SUMIF($OE$6:$OE$86,$B110,LI$6:LI$86)</f>
        <v>0</v>
      </c>
      <c r="LJ110" s="8">
        <f>SUMIF($OE$6:$OE$86,$B110,LJ$6:LJ$86)</f>
        <v>0</v>
      </c>
      <c r="LK110" s="8">
        <f>SUMIF($OE$6:$OE$86,$B110,LK$6:LK$86)</f>
        <v>0</v>
      </c>
      <c r="LL110" s="8">
        <f>SUMIF($OE$6:$OE$86,$B110,LL$6:LL$86)</f>
        <v>0</v>
      </c>
      <c r="LM110" s="8">
        <f>SUMIF($OE$6:$OE$86,$B110,LM$6:LM$86)</f>
        <v>0</v>
      </c>
      <c r="LN110" s="8">
        <f>SUMIF($OE$6:$OE$86,$B110,LN$6:LN$86)</f>
        <v>0</v>
      </c>
      <c r="LO110" s="8">
        <f>SUMIF($OE$6:$OE$86,$B110,LO$6:LO$86)</f>
        <v>0</v>
      </c>
      <c r="LP110" s="8">
        <f>SUMIF($OE$6:$OE$86,$B110,LP$6:LP$86)</f>
        <v>0</v>
      </c>
      <c r="LQ110" s="8">
        <f>SUMIF($OE$6:$OE$86,$B110,LQ$6:LQ$86)</f>
        <v>0</v>
      </c>
      <c r="LR110" s="8">
        <f>SUMIF($OE$6:$OE$86,$B110,LR$6:LR$86)</f>
        <v>0</v>
      </c>
      <c r="LS110" s="8">
        <f>SUMIF($OE$6:$OE$86,$B110,LS$6:LS$86)</f>
        <v>0</v>
      </c>
      <c r="LT110" s="8">
        <f>SUMIF($OE$6:$OE$86,$B110,LT$6:LT$86)</f>
        <v>0</v>
      </c>
      <c r="LU110" s="8">
        <f>SUMIF($OE$6:$OE$86,$B110,LU$6:LU$86)</f>
        <v>0</v>
      </c>
      <c r="LV110" s="8">
        <f>SUMIF($OE$6:$OE$86,$B110,LV$6:LV$86)</f>
        <v>0</v>
      </c>
      <c r="LW110" s="8">
        <f>SUMIF($OE$6:$OE$86,$B110,LW$6:LW$86)</f>
        <v>0</v>
      </c>
      <c r="LX110" s="8">
        <f>SUMIF($OE$6:$OE$86,$B110,LX$6:LX$86)</f>
        <v>0</v>
      </c>
      <c r="LY110" s="8">
        <f>SUMIF($OE$6:$OE$86,$B110,LY$6:LY$86)</f>
        <v>0</v>
      </c>
      <c r="LZ110" s="8">
        <f>SUMIF($OE$6:$OE$86,$B110,LZ$6:LZ$86)</f>
        <v>0</v>
      </c>
      <c r="MA110" s="8">
        <f>SUMIF($OE$6:$OE$86,$B110,MA$6:MA$86)</f>
        <v>0</v>
      </c>
      <c r="MB110" s="8">
        <f>SUMIF($OE$6:$OE$86,$B110,MB$6:MB$86)</f>
        <v>0</v>
      </c>
      <c r="MC110" s="8">
        <f>SUMIF($OE$6:$OE$86,$B110,MC$6:MC$86)</f>
        <v>0</v>
      </c>
      <c r="MD110" s="8">
        <f>SUMIF($OE$6:$OE$86,$B110,MD$6:MD$86)</f>
        <v>0</v>
      </c>
      <c r="ME110" s="8">
        <f>SUMIF($OE$6:$OE$86,$B110,ME$6:ME$86)</f>
        <v>0</v>
      </c>
      <c r="MF110" s="8">
        <f>SUMIF($OE$6:$OE$86,$B110,MF$6:MF$86)</f>
        <v>0</v>
      </c>
      <c r="MG110" s="8">
        <f>SUMIF($OE$6:$OE$86,$B110,MG$6:MG$86)</f>
        <v>0</v>
      </c>
      <c r="MH110" s="8">
        <f>SUMIF($OE$6:$OE$86,$B110,MH$6:MH$86)</f>
        <v>0</v>
      </c>
      <c r="MI110" s="8">
        <f>SUMIF($OE$6:$OE$86,$B110,MI$6:MI$86)</f>
        <v>0</v>
      </c>
      <c r="MJ110" s="8">
        <f>SUMIF($OE$6:$OE$86,$B110,MJ$6:MJ$86)</f>
        <v>0</v>
      </c>
      <c r="MK110" s="8">
        <f>SUMIF($OE$6:$OE$86,$B110,MK$6:MK$86)</f>
        <v>0</v>
      </c>
      <c r="ML110" s="8">
        <f>SUMIF($OE$6:$OE$86,$B110,ML$6:ML$86)</f>
        <v>0</v>
      </c>
      <c r="MM110" s="8">
        <f>SUMIF($OE$6:$OE$86,$B110,MM$6:MM$86)</f>
        <v>0</v>
      </c>
      <c r="MN110" s="8">
        <f>SUMIF($OE$6:$OE$86,$B110,MN$6:MN$86)</f>
        <v>0</v>
      </c>
      <c r="MO110" s="8">
        <f>SUMIF($OE$6:$OE$86,$B110,MO$6:MO$86)</f>
        <v>0</v>
      </c>
      <c r="MP110" s="8">
        <f>SUMIF($OE$6:$OE$86,$B110,MP$6:MP$86)</f>
        <v>0</v>
      </c>
      <c r="MQ110" s="8">
        <f>SUMIF($OE$6:$OE$86,$B110,MQ$6:MQ$86)</f>
        <v>0</v>
      </c>
      <c r="MR110" s="8">
        <f>SUMIF($OE$6:$OE$86,$B110,MR$6:MR$86)</f>
        <v>0</v>
      </c>
      <c r="MS110" s="8">
        <f>SUMIF($OE$6:$OE$86,$B110,MS$6:MS$86)</f>
        <v>0</v>
      </c>
      <c r="MT110" s="8">
        <f>SUMIF($OE$6:$OE$86,$B110,MT$6:MT$86)</f>
        <v>0</v>
      </c>
      <c r="MU110" s="8">
        <f>SUMIF($OE$6:$OE$86,$B110,MU$6:MU$86)</f>
        <v>0</v>
      </c>
      <c r="MV110" s="8">
        <f>SUMIF($OE$6:$OE$86,$B110,MV$6:MV$86)</f>
        <v>0</v>
      </c>
      <c r="MW110" s="8">
        <f>SUMIF($OE$6:$OE$86,$B110,MW$6:MW$86)</f>
        <v>0</v>
      </c>
      <c r="MX110" s="8">
        <f>SUMIF($OE$6:$OE$86,$B110,MX$6:MX$86)</f>
        <v>0</v>
      </c>
      <c r="MY110" s="8">
        <f>SUMIF($OE$6:$OE$86,$B110,MY$6:MY$86)</f>
        <v>0</v>
      </c>
      <c r="MZ110" s="8">
        <f>SUMIF($OE$6:$OE$86,$B110,MZ$6:MZ$86)</f>
        <v>0</v>
      </c>
      <c r="NA110" s="8">
        <f>SUMIF($OE$6:$OE$86,$B110,NA$6:NA$86)</f>
        <v>0</v>
      </c>
      <c r="NB110" s="8">
        <f>SUMIF($OE$6:$OE$86,$B110,NB$6:NB$86)</f>
        <v>0</v>
      </c>
      <c r="NC110" s="8">
        <f>SUMIF($OE$6:$OE$86,$B110,NC$6:NC$86)</f>
        <v>0</v>
      </c>
      <c r="ND110" s="8">
        <f>SUMIF($OE$6:$OE$86,$B110,ND$6:ND$86)</f>
        <v>0</v>
      </c>
      <c r="NE110" s="8">
        <f>SUMIF($OE$6:$OE$86,$B110,NE$6:NE$86)</f>
        <v>0</v>
      </c>
      <c r="NF110" s="8">
        <f>SUMIF($OE$6:$OE$86,$B110,NF$6:NF$86)</f>
        <v>0</v>
      </c>
      <c r="NG110" s="8">
        <f>SUMIF($OE$6:$OE$86,$B110,NG$6:NG$86)</f>
        <v>0</v>
      </c>
      <c r="NH110" s="8">
        <f>SUMIF($OE$6:$OE$86,$B110,NH$6:NH$86)</f>
        <v>0</v>
      </c>
      <c r="NI110" s="8">
        <f>SUMIF($OE$6:$OE$86,$B110,NI$6:NI$86)</f>
        <v>0</v>
      </c>
      <c r="NJ110" s="8">
        <f>SUMIF($OE$6:$OE$86,$B110,NJ$6:NJ$86)</f>
        <v>0</v>
      </c>
      <c r="NK110" s="8">
        <f>SUMIF($OE$6:$OE$86,$B110,NK$6:NK$86)</f>
        <v>0</v>
      </c>
      <c r="NL110" s="8">
        <f>SUMIF($OE$6:$OE$86,$B110,NL$6:NL$86)</f>
        <v>0</v>
      </c>
      <c r="NM110" s="8">
        <f>SUMIF($OE$6:$OE$86,$B110,NM$6:NM$86)</f>
        <v>0</v>
      </c>
      <c r="NN110" s="8">
        <f>SUMIF($OE$6:$OE$86,$B110,NN$6:NN$86)</f>
        <v>0</v>
      </c>
      <c r="NO110" s="8">
        <f>SUMIF($OE$6:$OE$86,$B110,NO$6:NO$86)</f>
        <v>0</v>
      </c>
      <c r="NP110" s="8">
        <f>SUMIF($OE$6:$OE$86,$B110,NP$6:NP$86)</f>
        <v>0</v>
      </c>
      <c r="NQ110" s="8">
        <f>SUMIF($OE$6:$OE$86,$B110,NQ$6:NQ$86)</f>
        <v>0</v>
      </c>
      <c r="NR110" s="8">
        <f>SUMIF($OE$6:$OE$86,$B110,NR$6:NR$86)</f>
        <v>0</v>
      </c>
      <c r="NS110" s="8">
        <f>SUMIF($OE$6:$OE$86,$B110,NS$6:NS$86)</f>
        <v>0</v>
      </c>
      <c r="NT110" s="8">
        <f>SUMIF($OE$6:$OE$86,$B110,NT$6:NT$86)</f>
        <v>0</v>
      </c>
      <c r="NU110" s="8">
        <f>SUMIF($OE$6:$OE$86,$B110,NU$6:NU$86)</f>
        <v>0</v>
      </c>
      <c r="NV110" s="8">
        <f>SUMIF($OE$6:$OE$86,$B110,NV$6:NV$86)</f>
        <v>0</v>
      </c>
      <c r="NW110" s="8">
        <f>SUMIF($OE$6:$OE$86,$B110,NW$6:NW$86)</f>
        <v>0</v>
      </c>
      <c r="NX110" s="8">
        <f>SUMIF($OE$6:$OE$86,$B110,NX$6:NX$86)</f>
        <v>0</v>
      </c>
      <c r="NY110" s="8">
        <f>SUMIF($OE$6:$OE$86,$B110,NY$6:NY$86)</f>
        <v>0</v>
      </c>
      <c r="NZ110" s="8">
        <f>SUMIF($OE$6:$OE$86,$B110,NZ$6:NZ$86)</f>
        <v>0</v>
      </c>
      <c r="OA110" s="8">
        <f>SUMIF($OE$6:$OE$86,$B110,OA$6:OA$86)</f>
        <v>0</v>
      </c>
    </row>
    <row r="111" spans="2:391" hidden="1" x14ac:dyDescent="0.2">
      <c r="B111" s="8" t="str">
        <f>'[48]Parameter 2020'!B30</f>
        <v>Ngimbang</v>
      </c>
      <c r="Z111" s="8">
        <f>SUMIF($OE$6:$OE$86,$B111,Z$6:Z$86)</f>
        <v>0</v>
      </c>
      <c r="AA111" s="8">
        <f>SUMIF($OE$6:$OE$86,$B111,AA$6:AA$86)</f>
        <v>0</v>
      </c>
      <c r="AB111" s="8">
        <f>SUMIF($OE$6:$OE$86,$B111,AB$6:AB$86)</f>
        <v>0</v>
      </c>
      <c r="AC111" s="8">
        <f>SUMIF($OE$6:$OE$86,$B111,AC$6:AC$86)</f>
        <v>0</v>
      </c>
      <c r="AD111" s="8">
        <f>SUMIF($OE$6:$OE$86,$B111,AD$6:AD$86)</f>
        <v>0</v>
      </c>
      <c r="AE111" s="8">
        <f>SUMIF($OE$6:$OE$86,$B111,AE$6:AE$86)</f>
        <v>0</v>
      </c>
      <c r="AF111" s="8">
        <f>SUMIF($OE$6:$OE$86,$B111,AF$6:AF$86)</f>
        <v>0</v>
      </c>
      <c r="AG111" s="8">
        <f>SUMIF($OE$6:$OE$86,$B111,AG$6:AG$86)</f>
        <v>0</v>
      </c>
      <c r="AH111" s="8">
        <f>SUMIF($OE$6:$OE$86,$B111,AH$6:AH$86)</f>
        <v>0</v>
      </c>
      <c r="AI111" s="8">
        <f>SUMIF($OE$6:$OE$86,$B111,AI$6:AI$86)</f>
        <v>0</v>
      </c>
      <c r="AJ111" s="8">
        <f>SUMIF($OE$6:$OE$86,$B111,AJ$6:AJ$86)</f>
        <v>0</v>
      </c>
      <c r="AK111" s="8">
        <f>SUMIF($OE$6:$OE$86,$B111,AK$6:AK$86)</f>
        <v>0</v>
      </c>
      <c r="AL111" s="8">
        <f>SUMIF($OE$6:$OE$86,$B111,AL$6:AL$86)</f>
        <v>0</v>
      </c>
      <c r="AM111" s="8">
        <f>SUMIF($OE$6:$OE$86,$B111,AM$6:AM$86)</f>
        <v>0</v>
      </c>
      <c r="AN111" s="8">
        <f>SUMIF($OE$6:$OE$86,$B111,AN$6:AN$86)</f>
        <v>0</v>
      </c>
      <c r="AO111" s="8">
        <f>SUMIF($OE$6:$OE$86,$B111,AO$6:AO$86)</f>
        <v>0</v>
      </c>
      <c r="AP111" s="8">
        <f>SUMIF($OE$6:$OE$86,$B111,AP$6:AP$86)</f>
        <v>0</v>
      </c>
      <c r="AQ111" s="8">
        <f>SUMIF($OE$6:$OE$86,$B111,AQ$6:AQ$86)</f>
        <v>0</v>
      </c>
      <c r="AR111" s="8">
        <f>SUMIF($OE$6:$OE$86,$B111,AR$6:AR$86)</f>
        <v>0</v>
      </c>
      <c r="AS111" s="8">
        <f>SUMIF($OE$6:$OE$86,$B111,AS$6:AS$86)</f>
        <v>0</v>
      </c>
      <c r="AT111" s="8">
        <f>SUMIF($OE$6:$OE$86,$B111,AT$6:AT$86)</f>
        <v>0</v>
      </c>
      <c r="AU111" s="8">
        <f>SUMIF($OE$6:$OE$86,$B111,AU$6:AU$86)</f>
        <v>0</v>
      </c>
      <c r="AV111" s="8">
        <f>SUMIF($OE$6:$OE$86,$B111,AV$6:AV$86)</f>
        <v>0</v>
      </c>
      <c r="AW111" s="8">
        <f>SUMIF($OE$6:$OE$86,$B111,AW$6:AW$86)</f>
        <v>0</v>
      </c>
      <c r="AX111" s="8">
        <f>SUMIF($OE$6:$OE$86,$B111,AX$6:AX$86)</f>
        <v>0</v>
      </c>
      <c r="AY111" s="8">
        <f>SUMIF($OE$6:$OE$86,$B111,AY$6:AY$86)</f>
        <v>0</v>
      </c>
      <c r="AZ111" s="8">
        <f>SUMIF($OE$6:$OE$86,$B111,AZ$6:AZ$86)</f>
        <v>0</v>
      </c>
      <c r="BA111" s="8">
        <f>SUMIF($OE$6:$OE$86,$B111,BA$6:BA$86)</f>
        <v>0</v>
      </c>
      <c r="BB111" s="8">
        <f>SUMIF($OE$6:$OE$86,$B111,BB$6:BB$86)</f>
        <v>0</v>
      </c>
      <c r="BC111" s="8">
        <f>SUMIF($OE$6:$OE$86,$B111,BC$6:BC$86)</f>
        <v>0</v>
      </c>
      <c r="BD111" s="8">
        <f>SUMIF($OE$6:$OE$86,$B111,BD$6:BD$86)</f>
        <v>0</v>
      </c>
      <c r="BE111" s="8">
        <f>SUMIF($OE$6:$OE$86,$B111,BE$6:BE$86)</f>
        <v>0</v>
      </c>
      <c r="BF111" s="8">
        <f>SUMIF($OE$6:$OE$86,$B111,BF$6:BF$86)</f>
        <v>0</v>
      </c>
      <c r="BG111" s="8">
        <f>SUMIF($OE$6:$OE$86,$B111,BG$6:BG$86)</f>
        <v>0</v>
      </c>
      <c r="BH111" s="8">
        <f>SUMIF($OE$6:$OE$86,$B111,BH$6:BH$86)</f>
        <v>0</v>
      </c>
      <c r="BI111" s="8">
        <f>SUMIF($OE$6:$OE$86,$B111,BI$6:BI$86)</f>
        <v>0</v>
      </c>
      <c r="BJ111" s="8">
        <f>SUMIF($OE$6:$OE$86,$B111,BJ$6:BJ$86)</f>
        <v>0</v>
      </c>
      <c r="BK111" s="8">
        <f>SUMIF($OE$6:$OE$86,$B111,BK$6:BK$86)</f>
        <v>0</v>
      </c>
      <c r="BL111" s="8">
        <f>SUMIF($OE$6:$OE$86,$B111,BL$6:BL$86)</f>
        <v>0</v>
      </c>
      <c r="BM111" s="8">
        <f>SUMIF($OE$6:$OE$86,$B111,BM$6:BM$86)</f>
        <v>0</v>
      </c>
      <c r="BN111" s="8">
        <f>SUMIF($OE$6:$OE$86,$B111,BN$6:BN$86)</f>
        <v>0</v>
      </c>
      <c r="BO111" s="8">
        <f>SUMIF($OE$6:$OE$86,$B111,BO$6:BO$86)</f>
        <v>0</v>
      </c>
      <c r="BP111" s="8">
        <f>SUMIF($OE$6:$OE$86,$B111,BP$6:BP$86)</f>
        <v>0</v>
      </c>
      <c r="BQ111" s="8">
        <f>SUMIF($OE$6:$OE$86,$B111,BQ$6:BQ$86)</f>
        <v>0</v>
      </c>
      <c r="BR111" s="8">
        <f>SUMIF($OE$6:$OE$86,$B111,BR$6:BR$86)</f>
        <v>0</v>
      </c>
      <c r="BS111" s="8">
        <f>SUMIF($OE$6:$OE$86,$B111,BS$6:BS$86)</f>
        <v>0</v>
      </c>
      <c r="BT111" s="8">
        <f>SUMIF($OE$6:$OE$86,$B111,BT$6:BT$86)</f>
        <v>0</v>
      </c>
      <c r="BU111" s="8">
        <f>SUMIF($OE$6:$OE$86,$B111,BU$6:BU$86)</f>
        <v>0</v>
      </c>
      <c r="BV111" s="8">
        <f>SUMIF($OE$6:$OE$86,$B111,BV$6:BV$86)</f>
        <v>0</v>
      </c>
      <c r="BW111" s="8">
        <f>SUMIF($OE$6:$OE$86,$B111,BW$6:BW$86)</f>
        <v>0</v>
      </c>
      <c r="BX111" s="8">
        <f>SUMIF($OE$6:$OE$86,$B111,BX$6:BX$86)</f>
        <v>0</v>
      </c>
      <c r="BY111" s="8">
        <f>SUMIF($OE$6:$OE$86,$B111,BY$6:BY$86)</f>
        <v>0</v>
      </c>
      <c r="BZ111" s="8">
        <f>SUMIF($OE$6:$OE$86,$B111,BZ$6:BZ$86)</f>
        <v>0</v>
      </c>
      <c r="CA111" s="8">
        <f>SUMIF($OE$6:$OE$86,$B111,CA$6:CA$86)</f>
        <v>0</v>
      </c>
      <c r="CB111" s="8">
        <f>SUMIF($OE$6:$OE$86,$B111,CB$6:CB$86)</f>
        <v>0</v>
      </c>
      <c r="CC111" s="8">
        <f>SUMIF($OE$6:$OE$86,$B111,CC$6:CC$86)</f>
        <v>0</v>
      </c>
      <c r="CD111" s="8">
        <f>SUMIF($OE$6:$OE$86,$B111,CD$6:CD$86)</f>
        <v>0</v>
      </c>
      <c r="CE111" s="8">
        <f>SUMIF($OE$6:$OE$86,$B111,CE$6:CE$86)</f>
        <v>0</v>
      </c>
      <c r="CF111" s="8">
        <f>SUMIF($OE$6:$OE$86,$B111,CF$6:CF$86)</f>
        <v>0</v>
      </c>
      <c r="CG111" s="8">
        <f>SUMIF($OE$6:$OE$86,$B111,CG$6:CG$86)</f>
        <v>0</v>
      </c>
      <c r="CH111" s="8">
        <f>SUMIF($OE$6:$OE$86,$B111,CH$6:CH$86)</f>
        <v>0</v>
      </c>
      <c r="CI111" s="8">
        <f>SUMIF($OE$6:$OE$86,$B111,CI$6:CI$86)</f>
        <v>0</v>
      </c>
      <c r="CJ111" s="8">
        <f>SUMIF($OE$6:$OE$86,$B111,CJ$6:CJ$86)</f>
        <v>0</v>
      </c>
      <c r="CK111" s="8">
        <f>SUMIF($OE$6:$OE$86,$B111,CK$6:CK$86)</f>
        <v>0</v>
      </c>
      <c r="CL111" s="8">
        <f>SUMIF($OE$6:$OE$86,$B111,CL$6:CL$86)</f>
        <v>0</v>
      </c>
      <c r="CM111" s="8">
        <f>SUMIF($OE$6:$OE$86,$B111,CM$6:CM$86)</f>
        <v>0</v>
      </c>
      <c r="CN111" s="8">
        <f>SUMIF($OE$6:$OE$86,$B111,CN$6:CN$86)</f>
        <v>0</v>
      </c>
      <c r="CO111" s="8">
        <f>SUMIF($OE$6:$OE$86,$B111,CO$6:CO$86)</f>
        <v>0</v>
      </c>
      <c r="CP111" s="8">
        <f>SUMIF($OE$6:$OE$86,$B111,CP$6:CP$86)</f>
        <v>0</v>
      </c>
      <c r="CQ111" s="8">
        <f>SUMIF($OE$6:$OE$86,$B111,CQ$6:CQ$86)</f>
        <v>0</v>
      </c>
      <c r="CR111" s="8">
        <f>SUMIF($OE$6:$OE$86,$B111,CR$6:CR$86)</f>
        <v>0</v>
      </c>
      <c r="CS111" s="8">
        <f>SUMIF($OE$6:$OE$86,$B111,CS$6:CS$86)</f>
        <v>0</v>
      </c>
      <c r="CT111" s="8">
        <f>SUMIF($OE$6:$OE$86,$B111,CT$6:CT$86)</f>
        <v>0</v>
      </c>
      <c r="CU111" s="8">
        <f>SUMIF($OE$6:$OE$86,$B111,CU$6:CU$86)</f>
        <v>0</v>
      </c>
      <c r="CV111" s="8">
        <f>SUMIF($OE$6:$OE$86,$B111,CV$6:CV$86)</f>
        <v>0</v>
      </c>
      <c r="CW111" s="8">
        <f>SUMIF($OE$6:$OE$86,$B111,CW$6:CW$86)</f>
        <v>0</v>
      </c>
      <c r="CX111" s="8">
        <f>SUMIF($OE$6:$OE$86,$B111,CX$6:CX$86)</f>
        <v>0</v>
      </c>
      <c r="CY111" s="8">
        <f>SUMIF($OE$6:$OE$86,$B111,CY$6:CY$86)</f>
        <v>0</v>
      </c>
      <c r="CZ111" s="8">
        <f>SUMIF($OE$6:$OE$86,$B111,CZ$6:CZ$86)</f>
        <v>0</v>
      </c>
      <c r="DA111" s="8">
        <f>SUMIF($OE$6:$OE$86,$B111,DA$6:DA$86)</f>
        <v>0</v>
      </c>
      <c r="DB111" s="8">
        <f>SUMIF($OE$6:$OE$86,$B111,DB$6:DB$86)</f>
        <v>0</v>
      </c>
      <c r="DC111" s="8">
        <f>SUMIF($OE$6:$OE$86,$B111,DC$6:DC$86)</f>
        <v>0</v>
      </c>
      <c r="DD111" s="8">
        <f>SUMIF($OE$6:$OE$86,$B111,DD$6:DD$86)</f>
        <v>0</v>
      </c>
      <c r="DE111" s="8">
        <f>SUMIF($OE$6:$OE$86,$B111,DE$6:DE$86)</f>
        <v>0</v>
      </c>
      <c r="DF111" s="8">
        <f>SUMIF($OE$6:$OE$86,$B111,DF$6:DF$86)</f>
        <v>0</v>
      </c>
      <c r="DG111" s="8">
        <f>SUMIF($OE$6:$OE$86,$B111,DG$6:DG$86)</f>
        <v>0</v>
      </c>
      <c r="DH111" s="8">
        <f>SUMIF($OE$6:$OE$86,$B111,DH$6:DH$86)</f>
        <v>0</v>
      </c>
      <c r="DI111" s="8">
        <f>SUMIF($OE$6:$OE$86,$B111,DI$6:DI$86)</f>
        <v>0</v>
      </c>
      <c r="DJ111" s="8">
        <f>SUMIF($OE$6:$OE$86,$B111,DJ$6:DJ$86)</f>
        <v>0</v>
      </c>
      <c r="DK111" s="8">
        <f>SUMIF($OE$6:$OE$86,$B111,DK$6:DK$86)</f>
        <v>0</v>
      </c>
      <c r="DL111" s="8">
        <f>SUMIF($OE$6:$OE$86,$B111,DL$6:DL$86)</f>
        <v>0</v>
      </c>
      <c r="DM111" s="8">
        <f>SUMIF($OE$6:$OE$86,$B111,DM$6:DM$86)</f>
        <v>0</v>
      </c>
      <c r="DN111" s="8">
        <f>SUMIF($OE$6:$OE$86,$B111,DN$6:DN$86)</f>
        <v>0</v>
      </c>
      <c r="DO111" s="8">
        <f>SUMIF($OE$6:$OE$86,$B111,DO$6:DO$86)</f>
        <v>0</v>
      </c>
      <c r="DP111" s="8">
        <f>SUMIF($OE$6:$OE$86,$B111,DP$6:DP$86)</f>
        <v>0</v>
      </c>
      <c r="DQ111" s="8">
        <f>SUMIF($OE$6:$OE$86,$B111,DQ$6:DQ$86)</f>
        <v>0</v>
      </c>
      <c r="DR111" s="8">
        <f>SUMIF($OE$6:$OE$86,$B111,DR$6:DR$86)</f>
        <v>0</v>
      </c>
      <c r="DS111" s="8">
        <f>SUMIF($OE$6:$OE$86,$B111,DS$6:DS$86)</f>
        <v>0</v>
      </c>
      <c r="DT111" s="8">
        <f>SUMIF($OE$6:$OE$86,$B111,DT$6:DT$86)</f>
        <v>0</v>
      </c>
      <c r="DU111" s="8">
        <f>SUMIF($OE$6:$OE$86,$B111,DU$6:DU$86)</f>
        <v>0</v>
      </c>
      <c r="DV111" s="8">
        <f>SUMIF($OE$6:$OE$86,$B111,DV$6:DV$86)</f>
        <v>0</v>
      </c>
      <c r="DW111" s="8">
        <f>SUMIF($OE$6:$OE$86,$B111,DW$6:DW$86)</f>
        <v>0</v>
      </c>
      <c r="DX111" s="8">
        <f>SUMIF($OE$6:$OE$86,$B111,DX$6:DX$86)</f>
        <v>0</v>
      </c>
      <c r="DY111" s="8">
        <f>SUMIF($OE$6:$OE$86,$B111,DY$6:DY$86)</f>
        <v>0</v>
      </c>
      <c r="DZ111" s="8">
        <f>SUMIF($OE$6:$OE$86,$B111,DZ$6:DZ$86)</f>
        <v>0</v>
      </c>
      <c r="EA111" s="8">
        <f>SUMIF($OE$6:$OE$86,$B111,EA$6:EA$86)</f>
        <v>0</v>
      </c>
      <c r="EB111" s="8">
        <f>SUMIF($OE$6:$OE$86,$B111,EB$6:EB$86)</f>
        <v>0</v>
      </c>
      <c r="EC111" s="8">
        <f>SUMIF($OE$6:$OE$86,$B111,EC$6:EC$86)</f>
        <v>0</v>
      </c>
      <c r="ED111" s="8">
        <f>SUMIF($OE$6:$OE$86,$B111,ED$6:ED$86)</f>
        <v>0</v>
      </c>
      <c r="EE111" s="8">
        <f>SUMIF($OE$6:$OE$86,$B111,EE$6:EE$86)</f>
        <v>0</v>
      </c>
      <c r="EF111" s="8">
        <f>SUMIF($OE$6:$OE$86,$B111,EF$6:EF$86)</f>
        <v>0</v>
      </c>
      <c r="EG111" s="8">
        <f>SUMIF($OE$6:$OE$86,$B111,EG$6:EG$86)</f>
        <v>0</v>
      </c>
      <c r="EH111" s="8">
        <f>SUMIF($OE$6:$OE$86,$B111,EH$6:EH$86)</f>
        <v>0</v>
      </c>
      <c r="EI111" s="8">
        <f>SUMIF($OE$6:$OE$86,$B111,EI$6:EI$86)</f>
        <v>0</v>
      </c>
      <c r="EJ111" s="8">
        <f>SUMIF($OE$6:$OE$86,$B111,EJ$6:EJ$86)</f>
        <v>0</v>
      </c>
      <c r="EK111" s="8">
        <f>SUMIF($OE$6:$OE$86,$B111,EK$6:EK$86)</f>
        <v>0</v>
      </c>
      <c r="EL111" s="8">
        <f>SUMIF($OE$6:$OE$86,$B111,EL$6:EL$86)</f>
        <v>0</v>
      </c>
      <c r="EM111" s="8">
        <f>SUMIF($OE$6:$OE$86,$B111,EM$6:EM$86)</f>
        <v>0</v>
      </c>
      <c r="EN111" s="8">
        <f>SUMIF($OE$6:$OE$86,$B111,EN$6:EN$86)</f>
        <v>0</v>
      </c>
      <c r="EO111" s="8">
        <f>SUMIF($OE$6:$OE$86,$B111,EO$6:EO$86)</f>
        <v>0</v>
      </c>
      <c r="EP111" s="8">
        <f>SUMIF($OE$6:$OE$86,$B111,EP$6:EP$86)</f>
        <v>0</v>
      </c>
      <c r="EQ111" s="8">
        <f>SUMIF($OE$6:$OE$86,$B111,EQ$6:EQ$86)</f>
        <v>0</v>
      </c>
      <c r="ER111" s="8">
        <f>SUMIF($OE$6:$OE$86,$B111,ER$6:ER$86)</f>
        <v>0</v>
      </c>
      <c r="ES111" s="8">
        <f>SUMIF($OE$6:$OE$86,$B111,ES$6:ES$86)</f>
        <v>0</v>
      </c>
      <c r="ET111" s="8">
        <f>SUMIF($OE$6:$OE$86,$B111,ET$6:ET$86)</f>
        <v>0</v>
      </c>
      <c r="EU111" s="8">
        <f>SUMIF($OE$6:$OE$86,$B111,EU$6:EU$86)</f>
        <v>0</v>
      </c>
      <c r="EV111" s="8">
        <f>SUMIF($OE$6:$OE$86,$B111,EV$6:EV$86)</f>
        <v>0</v>
      </c>
      <c r="EW111" s="8">
        <f>SUMIF($OE$6:$OE$86,$B111,EW$6:EW$86)</f>
        <v>0</v>
      </c>
      <c r="EX111" s="8">
        <f>SUMIF($OE$6:$OE$86,$B111,EX$6:EX$86)</f>
        <v>0</v>
      </c>
      <c r="EY111" s="8">
        <f>SUMIF($OE$6:$OE$86,$B111,EY$6:EY$86)</f>
        <v>0</v>
      </c>
      <c r="EZ111" s="8">
        <f>SUMIF($OE$6:$OE$86,$B111,EZ$6:EZ$86)</f>
        <v>0</v>
      </c>
      <c r="FA111" s="8">
        <f>SUMIF($OE$6:$OE$86,$B111,FA$6:FA$86)</f>
        <v>0</v>
      </c>
      <c r="FB111" s="8">
        <f>SUMIF($OE$6:$OE$86,$B111,FB$6:FB$86)</f>
        <v>0</v>
      </c>
      <c r="FC111" s="8">
        <f>SUMIF($OE$6:$OE$86,$B111,FC$6:FC$86)</f>
        <v>0</v>
      </c>
      <c r="FD111" s="8">
        <f>SUMIF($OE$6:$OE$86,$B111,FD$6:FD$86)</f>
        <v>0</v>
      </c>
      <c r="FE111" s="8">
        <f>SUMIF($OE$6:$OE$86,$B111,FE$6:FE$86)</f>
        <v>0</v>
      </c>
      <c r="FF111" s="8">
        <f>SUMIF($OE$6:$OE$86,$B111,FF$6:FF$86)</f>
        <v>0</v>
      </c>
      <c r="FG111" s="8">
        <f>SUMIF($OE$6:$OE$86,$B111,FG$6:FG$86)</f>
        <v>0</v>
      </c>
      <c r="FH111" s="8">
        <f>SUMIF($OE$6:$OE$86,$B111,FH$6:FH$86)</f>
        <v>0</v>
      </c>
      <c r="FI111" s="8">
        <f>SUMIF($OE$6:$OE$86,$B111,FI$6:FI$86)</f>
        <v>0</v>
      </c>
      <c r="FJ111" s="8">
        <f>SUMIF($OE$6:$OE$86,$B111,FJ$6:FJ$86)</f>
        <v>0</v>
      </c>
      <c r="FK111" s="8">
        <f>SUMIF($OE$6:$OE$86,$B111,FK$6:FK$86)</f>
        <v>0</v>
      </c>
      <c r="FL111" s="8">
        <f>SUMIF($OE$6:$OE$86,$B111,FL$6:FL$86)</f>
        <v>0</v>
      </c>
      <c r="FM111" s="8">
        <f>SUMIF($OE$6:$OE$86,$B111,FM$6:FM$86)</f>
        <v>0</v>
      </c>
      <c r="FN111" s="8">
        <f>SUMIF($OE$6:$OE$86,$B111,FN$6:FN$86)</f>
        <v>0</v>
      </c>
      <c r="FO111" s="8">
        <f>SUMIF($OE$6:$OE$86,$B111,FO$6:FO$86)</f>
        <v>0</v>
      </c>
      <c r="FP111" s="8">
        <f>SUMIF($OE$6:$OE$86,$B111,FP$6:FP$86)</f>
        <v>0</v>
      </c>
      <c r="FQ111" s="8">
        <f>SUMIF($OE$6:$OE$86,$B111,FQ$6:FQ$86)</f>
        <v>0</v>
      </c>
      <c r="FR111" s="8">
        <f>SUMIF($OE$6:$OE$86,$B111,FR$6:FR$86)</f>
        <v>0</v>
      </c>
      <c r="FS111" s="8">
        <f>SUMIF($OE$6:$OE$86,$B111,FS$6:FS$86)</f>
        <v>0</v>
      </c>
      <c r="FT111" s="8">
        <f>SUMIF($OE$6:$OE$86,$B111,FT$6:FT$86)</f>
        <v>0</v>
      </c>
      <c r="FU111" s="8">
        <f>SUMIF($OE$6:$OE$86,$B111,FU$6:FU$86)</f>
        <v>0</v>
      </c>
      <c r="FV111" s="8">
        <f>SUMIF($OE$6:$OE$86,$B111,FV$6:FV$86)</f>
        <v>0</v>
      </c>
      <c r="FW111" s="8">
        <f>SUMIF($OE$6:$OE$86,$B111,FW$6:FW$86)</f>
        <v>0</v>
      </c>
      <c r="FX111" s="8">
        <f>SUMIF($OE$6:$OE$86,$B111,FX$6:FX$86)</f>
        <v>0</v>
      </c>
      <c r="FY111" s="8">
        <f>SUMIF($OE$6:$OE$86,$B111,FY$6:FY$86)</f>
        <v>0</v>
      </c>
      <c r="FZ111" s="8">
        <f>SUMIF($OE$6:$OE$86,$B111,FZ$6:FZ$86)</f>
        <v>0</v>
      </c>
      <c r="GA111" s="8">
        <f>SUMIF($OE$6:$OE$86,$B111,GA$6:GA$86)</f>
        <v>0</v>
      </c>
      <c r="GB111" s="8">
        <f>SUMIF($OE$6:$OE$86,$B111,GB$6:GB$86)</f>
        <v>0</v>
      </c>
      <c r="GC111" s="8">
        <f>SUMIF($OE$6:$OE$86,$B111,GC$6:GC$86)</f>
        <v>0</v>
      </c>
      <c r="GD111" s="8">
        <f>SUMIF($OE$6:$OE$86,$B111,GD$6:GD$86)</f>
        <v>0</v>
      </c>
      <c r="GE111" s="8">
        <f>SUMIF($OE$6:$OE$86,$B111,GE$6:GE$86)</f>
        <v>0</v>
      </c>
      <c r="GF111" s="8">
        <f>SUMIF($OE$6:$OE$86,$B111,GF$6:GF$86)</f>
        <v>0</v>
      </c>
      <c r="GG111" s="8">
        <f>SUMIF($OE$6:$OE$86,$B111,GG$6:GG$86)</f>
        <v>0</v>
      </c>
      <c r="GH111" s="8">
        <f>SUMIF($OE$6:$OE$86,$B111,GH$6:GH$86)</f>
        <v>0</v>
      </c>
      <c r="GI111" s="8">
        <f>SUMIF($OE$6:$OE$86,$B111,GI$6:GI$86)</f>
        <v>0</v>
      </c>
      <c r="GJ111" s="8">
        <f>SUMIF($OE$6:$OE$86,$B111,GJ$6:GJ$86)</f>
        <v>0</v>
      </c>
      <c r="GK111" s="8">
        <f>SUMIF($OE$6:$OE$86,$B111,GK$6:GK$86)</f>
        <v>0</v>
      </c>
      <c r="GL111" s="8">
        <f>SUMIF($OE$6:$OE$86,$B111,GL$6:GL$86)</f>
        <v>0</v>
      </c>
      <c r="GM111" s="8">
        <f>SUMIF($OE$6:$OE$86,$B111,GM$6:GM$86)</f>
        <v>0</v>
      </c>
      <c r="GN111" s="8">
        <f>SUMIF($OE$6:$OE$86,$B111,GN$6:GN$86)</f>
        <v>0</v>
      </c>
      <c r="GO111" s="8">
        <f>SUMIF($OE$6:$OE$86,$B111,GO$6:GO$86)</f>
        <v>0</v>
      </c>
      <c r="GP111" s="8">
        <f>SUMIF($OE$6:$OE$86,$B111,GP$6:GP$86)</f>
        <v>0</v>
      </c>
      <c r="GQ111" s="8">
        <f>SUMIF($OE$6:$OE$86,$B111,GQ$6:GQ$86)</f>
        <v>0</v>
      </c>
      <c r="GR111" s="8">
        <f>SUMIF($OE$6:$OE$86,$B111,GR$6:GR$86)</f>
        <v>0</v>
      </c>
      <c r="GS111" s="8">
        <f>SUMIF($OE$6:$OE$86,$B111,GS$6:GS$86)</f>
        <v>0</v>
      </c>
      <c r="GT111" s="8">
        <f>SUMIF($OE$6:$OE$86,$B111,GT$6:GT$86)</f>
        <v>0</v>
      </c>
      <c r="GU111" s="8">
        <f>SUMIF($OE$6:$OE$86,$B111,GU$6:GU$86)</f>
        <v>0</v>
      </c>
      <c r="GV111" s="8">
        <f>SUMIF($OE$6:$OE$86,$B111,GV$6:GV$86)</f>
        <v>0</v>
      </c>
      <c r="GW111" s="8">
        <f>SUMIF($OE$6:$OE$86,$B111,GW$6:GW$86)</f>
        <v>0</v>
      </c>
      <c r="GX111" s="8">
        <f>SUMIF($OE$6:$OE$86,$B111,GX$6:GX$86)</f>
        <v>0</v>
      </c>
      <c r="GY111" s="8">
        <f>SUMIF($OE$6:$OE$86,$B111,GY$6:GY$86)</f>
        <v>0</v>
      </c>
      <c r="GZ111" s="8">
        <f>SUMIF($OE$6:$OE$86,$B111,GZ$6:GZ$86)</f>
        <v>0</v>
      </c>
      <c r="HA111" s="8">
        <f>SUMIF($OE$6:$OE$86,$B111,HA$6:HA$86)</f>
        <v>0</v>
      </c>
      <c r="HB111" s="8">
        <f>SUMIF($OE$6:$OE$86,$B111,HB$6:HB$86)</f>
        <v>0</v>
      </c>
      <c r="HC111" s="8">
        <f>SUMIF($OE$6:$OE$86,$B111,HC$6:HC$86)</f>
        <v>0</v>
      </c>
      <c r="HD111" s="8">
        <f>SUMIF($OE$6:$OE$86,$B111,HD$6:HD$86)</f>
        <v>0</v>
      </c>
      <c r="HE111" s="8">
        <f>SUMIF($OE$6:$OE$86,$B111,HE$6:HE$86)</f>
        <v>0</v>
      </c>
      <c r="HF111" s="8">
        <f>SUMIF($OE$6:$OE$86,$B111,HF$6:HF$86)</f>
        <v>0</v>
      </c>
      <c r="HG111" s="8">
        <f>SUMIF($OE$6:$OE$86,$B111,HG$6:HG$86)</f>
        <v>0</v>
      </c>
      <c r="HH111" s="8">
        <f>SUMIF($OE$6:$OE$86,$B111,HH$6:HH$86)</f>
        <v>0</v>
      </c>
      <c r="HI111" s="8">
        <f>SUMIF($OE$6:$OE$86,$B111,HI$6:HI$86)</f>
        <v>0</v>
      </c>
      <c r="HJ111" s="8">
        <f>SUMIF($OE$6:$OE$86,$B111,HJ$6:HJ$86)</f>
        <v>0</v>
      </c>
      <c r="HK111" s="8">
        <f>SUMIF($OE$6:$OE$86,$B111,HK$6:HK$86)</f>
        <v>0</v>
      </c>
      <c r="HL111" s="8">
        <f>SUMIF($OE$6:$OE$86,$B111,HL$6:HL$86)</f>
        <v>0</v>
      </c>
      <c r="HM111" s="8">
        <f>SUMIF($OE$6:$OE$86,$B111,HM$6:HM$86)</f>
        <v>0</v>
      </c>
      <c r="HN111" s="8">
        <f>SUMIF($OE$6:$OE$86,$B111,HN$6:HN$86)</f>
        <v>0</v>
      </c>
      <c r="HO111" s="8">
        <f>SUMIF($OE$6:$OE$86,$B111,HO$6:HO$86)</f>
        <v>0</v>
      </c>
      <c r="HP111" s="8">
        <f>SUMIF($OE$6:$OE$86,$B111,HP$6:HP$86)</f>
        <v>0</v>
      </c>
      <c r="HQ111" s="8">
        <f>SUMIF($OE$6:$OE$86,$B111,HQ$6:HQ$86)</f>
        <v>0</v>
      </c>
      <c r="HR111" s="8">
        <f>SUMIF($OE$6:$OE$86,$B111,HR$6:HR$86)</f>
        <v>0</v>
      </c>
      <c r="HS111" s="8">
        <f>SUMIF($OE$6:$OE$86,$B111,HS$6:HS$86)</f>
        <v>0</v>
      </c>
      <c r="HT111" s="8">
        <f>SUMIF($OE$6:$OE$86,$B111,HT$6:HT$86)</f>
        <v>0</v>
      </c>
      <c r="HU111" s="8">
        <f>SUMIF($OE$6:$OE$86,$B111,HU$6:HU$86)</f>
        <v>0</v>
      </c>
      <c r="HV111" s="8">
        <f>SUMIF($OE$6:$OE$86,$B111,HV$6:HV$86)</f>
        <v>0</v>
      </c>
      <c r="HW111" s="8">
        <f>SUMIF($OE$6:$OE$86,$B111,HW$6:HW$86)</f>
        <v>0</v>
      </c>
      <c r="HX111" s="8">
        <f>SUMIF($OE$6:$OE$86,$B111,HX$6:HX$86)</f>
        <v>0</v>
      </c>
      <c r="HY111" s="8">
        <f>SUMIF($OE$6:$OE$86,$B111,HY$6:HY$86)</f>
        <v>0</v>
      </c>
      <c r="HZ111" s="8">
        <f>SUMIF($OE$6:$OE$86,$B111,HZ$6:HZ$86)</f>
        <v>0</v>
      </c>
      <c r="IA111" s="8">
        <f>SUMIF($OE$6:$OE$86,$B111,IA$6:IA$86)</f>
        <v>0</v>
      </c>
      <c r="IB111" s="8">
        <f>SUMIF($OE$6:$OE$86,$B111,IB$6:IB$86)</f>
        <v>0</v>
      </c>
      <c r="IC111" s="8">
        <f>SUMIF($OE$6:$OE$86,$B111,IC$6:IC$86)</f>
        <v>0</v>
      </c>
      <c r="ID111" s="8">
        <f>SUMIF($OE$6:$OE$86,$B111,ID$6:ID$86)</f>
        <v>0</v>
      </c>
      <c r="IE111" s="8">
        <f>SUMIF($OE$6:$OE$86,$B111,IE$6:IE$86)</f>
        <v>0</v>
      </c>
      <c r="IF111" s="8">
        <f>SUMIF($OE$6:$OE$86,$B111,IF$6:IF$86)</f>
        <v>0</v>
      </c>
      <c r="IG111" s="8">
        <f>SUMIF($OE$6:$OE$86,$B111,IG$6:IG$86)</f>
        <v>0</v>
      </c>
      <c r="IH111" s="8">
        <f>SUMIF($OE$6:$OE$86,$B111,IH$6:IH$86)</f>
        <v>0</v>
      </c>
      <c r="II111" s="8">
        <f>SUMIF($OE$6:$OE$86,$B111,II$6:II$86)</f>
        <v>0</v>
      </c>
      <c r="IJ111" s="8">
        <f>SUMIF($OE$6:$OE$86,$B111,IJ$6:IJ$86)</f>
        <v>0</v>
      </c>
      <c r="IK111" s="8">
        <f>SUMIF($OE$6:$OE$86,$B111,IK$6:IK$86)</f>
        <v>0</v>
      </c>
      <c r="IL111" s="8">
        <f>SUMIF($OE$6:$OE$86,$B111,IL$6:IL$86)</f>
        <v>0</v>
      </c>
      <c r="IM111" s="8">
        <f>SUMIF($OE$6:$OE$86,$B111,IM$6:IM$86)</f>
        <v>0</v>
      </c>
      <c r="IN111" s="8">
        <f>SUMIF($OE$6:$OE$86,$B111,IN$6:IN$86)</f>
        <v>0</v>
      </c>
      <c r="IO111" s="8">
        <f>SUMIF($OE$6:$OE$86,$B111,IO$6:IO$86)</f>
        <v>0</v>
      </c>
      <c r="IP111" s="8">
        <f>SUMIF($OE$6:$OE$86,$B111,IP$6:IP$86)</f>
        <v>0</v>
      </c>
      <c r="IQ111" s="8">
        <f>SUMIF($OE$6:$OE$86,$B111,IQ$6:IQ$86)</f>
        <v>0</v>
      </c>
      <c r="IR111" s="8">
        <f>SUMIF($OE$6:$OE$86,$B111,IR$6:IR$86)</f>
        <v>0</v>
      </c>
      <c r="IS111" s="8">
        <f>SUMIF($OE$6:$OE$86,$B111,IS$6:IS$86)</f>
        <v>0</v>
      </c>
      <c r="IT111" s="8">
        <f>SUMIF($OE$6:$OE$86,$B111,IT$6:IT$86)</f>
        <v>0</v>
      </c>
      <c r="IU111" s="8">
        <f>SUMIF($OE$6:$OE$86,$B111,IU$6:IU$86)</f>
        <v>0</v>
      </c>
      <c r="IV111" s="8">
        <f>SUMIF($OE$6:$OE$86,$B111,IV$6:IV$86)</f>
        <v>0</v>
      </c>
      <c r="IW111" s="8">
        <f>SUMIF($OE$6:$OE$86,$B111,IW$6:IW$86)</f>
        <v>0</v>
      </c>
      <c r="IX111" s="8">
        <f>SUMIF($OE$6:$OE$86,$B111,IX$6:IX$86)</f>
        <v>0</v>
      </c>
      <c r="IY111" s="8">
        <f>SUMIF($OE$6:$OE$86,$B111,IY$6:IY$86)</f>
        <v>0</v>
      </c>
      <c r="IZ111" s="8">
        <f>SUMIF($OE$6:$OE$86,$B111,IZ$6:IZ$86)</f>
        <v>0</v>
      </c>
      <c r="JA111" s="8">
        <f>SUMIF($OE$6:$OE$86,$B111,JA$6:JA$86)</f>
        <v>0</v>
      </c>
      <c r="JB111" s="8">
        <f>SUMIF($OE$6:$OE$86,$B111,JB$6:JB$86)</f>
        <v>0</v>
      </c>
      <c r="JC111" s="8">
        <f>SUMIF($OE$6:$OE$86,$B111,JC$6:JC$86)</f>
        <v>0</v>
      </c>
      <c r="JD111" s="8">
        <f>SUMIF($OE$6:$OE$86,$B111,JD$6:JD$86)</f>
        <v>0</v>
      </c>
      <c r="JE111" s="8">
        <f>SUMIF($OE$6:$OE$86,$B111,JE$6:JE$86)</f>
        <v>0</v>
      </c>
      <c r="JF111" s="8">
        <f>SUMIF($OE$6:$OE$86,$B111,JF$6:JF$86)</f>
        <v>0</v>
      </c>
      <c r="JG111" s="8">
        <f>SUMIF($OE$6:$OE$86,$B111,JG$6:JG$86)</f>
        <v>0</v>
      </c>
      <c r="JH111" s="8">
        <f>SUMIF($OE$6:$OE$86,$B111,JH$6:JH$86)</f>
        <v>0</v>
      </c>
      <c r="JI111" s="8">
        <f>SUMIF($OE$6:$OE$86,$B111,JI$6:JI$86)</f>
        <v>0</v>
      </c>
      <c r="JJ111" s="8">
        <f>SUMIF($OE$6:$OE$86,$B111,JJ$6:JJ$86)</f>
        <v>0</v>
      </c>
      <c r="JK111" s="8">
        <f>SUMIF($OE$6:$OE$86,$B111,JK$6:JK$86)</f>
        <v>0</v>
      </c>
      <c r="JL111" s="8">
        <f>SUMIF($OE$6:$OE$86,$B111,JL$6:JL$86)</f>
        <v>0</v>
      </c>
      <c r="JM111" s="8">
        <f>SUMIF($OE$6:$OE$86,$B111,JM$6:JM$86)</f>
        <v>0</v>
      </c>
      <c r="JN111" s="8">
        <f>SUMIF($OE$6:$OE$86,$B111,JN$6:JN$86)</f>
        <v>0</v>
      </c>
      <c r="JO111" s="8">
        <f>SUMIF($OE$6:$OE$86,$B111,JO$6:JO$86)</f>
        <v>0</v>
      </c>
      <c r="JP111" s="8">
        <f>SUMIF($OE$6:$OE$86,$B111,JP$6:JP$86)</f>
        <v>0</v>
      </c>
      <c r="JQ111" s="8">
        <f>SUMIF($OE$6:$OE$86,$B111,JQ$6:JQ$86)</f>
        <v>0</v>
      </c>
      <c r="JR111" s="8">
        <f>SUMIF($OE$6:$OE$86,$B111,JR$6:JR$86)</f>
        <v>0</v>
      </c>
      <c r="JS111" s="8">
        <f>SUMIF($OE$6:$OE$86,$B111,JS$6:JS$86)</f>
        <v>0</v>
      </c>
      <c r="JT111" s="8">
        <f>SUMIF($OE$6:$OE$86,$B111,JT$6:JT$86)</f>
        <v>0</v>
      </c>
      <c r="JU111" s="8">
        <f>SUMIF($OE$6:$OE$86,$B111,JU$6:JU$86)</f>
        <v>0</v>
      </c>
      <c r="JV111" s="8">
        <f>SUMIF($OE$6:$OE$86,$B111,JV$6:JV$86)</f>
        <v>0</v>
      </c>
      <c r="JW111" s="8">
        <f>SUMIF($OE$6:$OE$86,$B111,JW$6:JW$86)</f>
        <v>0</v>
      </c>
      <c r="JX111" s="8">
        <f>SUMIF($OE$6:$OE$86,$B111,JX$6:JX$86)</f>
        <v>0</v>
      </c>
      <c r="JY111" s="8">
        <f>SUMIF($OE$6:$OE$86,$B111,JY$6:JY$86)</f>
        <v>0</v>
      </c>
      <c r="JZ111" s="8">
        <f>SUMIF($OE$6:$OE$86,$B111,JZ$6:JZ$86)</f>
        <v>0</v>
      </c>
      <c r="KA111" s="8">
        <f>SUMIF($OE$6:$OE$86,$B111,KA$6:KA$86)</f>
        <v>0</v>
      </c>
      <c r="KB111" s="8">
        <f>SUMIF($OE$6:$OE$86,$B111,KB$6:KB$86)</f>
        <v>0</v>
      </c>
      <c r="KC111" s="8">
        <f>SUMIF($OE$6:$OE$86,$B111,KC$6:KC$86)</f>
        <v>0</v>
      </c>
      <c r="KD111" s="8">
        <f>SUMIF($OE$6:$OE$86,$B111,KD$6:KD$86)</f>
        <v>0</v>
      </c>
      <c r="KE111" s="8">
        <f>SUMIF($OE$6:$OE$86,$B111,KE$6:KE$86)</f>
        <v>0</v>
      </c>
      <c r="KF111" s="8">
        <f>SUMIF($OE$6:$OE$86,$B111,KF$6:KF$86)</f>
        <v>0</v>
      </c>
      <c r="KG111" s="8">
        <f>SUMIF($OE$6:$OE$86,$B111,KG$6:KG$86)</f>
        <v>0</v>
      </c>
      <c r="KH111" s="8">
        <f>SUMIF($OE$6:$OE$86,$B111,KH$6:KH$86)</f>
        <v>0</v>
      </c>
      <c r="KI111" s="8">
        <f>SUMIF($OE$6:$OE$86,$B111,KI$6:KI$86)</f>
        <v>0</v>
      </c>
      <c r="KJ111" s="8">
        <f>SUMIF($OE$6:$OE$86,$B111,KJ$6:KJ$86)</f>
        <v>0</v>
      </c>
      <c r="KK111" s="8">
        <f>SUMIF($OE$6:$OE$86,$B111,KK$6:KK$86)</f>
        <v>0</v>
      </c>
      <c r="KL111" s="8">
        <f>SUMIF($OE$6:$OE$86,$B111,KL$6:KL$86)</f>
        <v>0</v>
      </c>
      <c r="KM111" s="8">
        <f>SUMIF($OE$6:$OE$86,$B111,KM$6:KM$86)</f>
        <v>0</v>
      </c>
      <c r="KN111" s="8">
        <f>SUMIF($OE$6:$OE$86,$B111,KN$6:KN$86)</f>
        <v>0</v>
      </c>
      <c r="KO111" s="8">
        <f>SUMIF($OE$6:$OE$86,$B111,KO$6:KO$86)</f>
        <v>0</v>
      </c>
      <c r="KP111" s="8">
        <f>SUMIF($OE$6:$OE$86,$B111,KP$6:KP$86)</f>
        <v>0</v>
      </c>
      <c r="KQ111" s="8">
        <f>SUMIF($OE$6:$OE$86,$B111,KQ$6:KQ$86)</f>
        <v>0</v>
      </c>
      <c r="KR111" s="8">
        <f>SUMIF($OE$6:$OE$86,$B111,KR$6:KR$86)</f>
        <v>0</v>
      </c>
      <c r="KS111" s="8">
        <f>SUMIF($OE$6:$OE$86,$B111,KS$6:KS$86)</f>
        <v>0</v>
      </c>
      <c r="KT111" s="8">
        <f>SUMIF($OE$6:$OE$86,$B111,KT$6:KT$86)</f>
        <v>0</v>
      </c>
      <c r="KU111" s="8">
        <f>SUMIF($OE$6:$OE$86,$B111,KU$6:KU$86)</f>
        <v>0</v>
      </c>
      <c r="KV111" s="8">
        <f>SUMIF($OE$6:$OE$86,$B111,KV$6:KV$86)</f>
        <v>0</v>
      </c>
      <c r="KW111" s="8">
        <f>SUMIF($OE$6:$OE$86,$B111,KW$6:KW$86)</f>
        <v>0</v>
      </c>
      <c r="KX111" s="8">
        <f>SUMIF($OE$6:$OE$86,$B111,KX$6:KX$86)</f>
        <v>0</v>
      </c>
      <c r="KY111" s="8">
        <f>SUMIF($OE$6:$OE$86,$B111,KY$6:KY$86)</f>
        <v>0</v>
      </c>
      <c r="KZ111" s="8">
        <f>SUMIF($OE$6:$OE$86,$B111,KZ$6:KZ$86)</f>
        <v>0</v>
      </c>
      <c r="LA111" s="8">
        <f>SUMIF($OE$6:$OE$86,$B111,LA$6:LA$86)</f>
        <v>0</v>
      </c>
      <c r="LB111" s="8">
        <f>SUMIF($OE$6:$OE$86,$B111,LB$6:LB$86)</f>
        <v>0</v>
      </c>
      <c r="LC111" s="8">
        <f>SUMIF($OE$6:$OE$86,$B111,LC$6:LC$86)</f>
        <v>0</v>
      </c>
      <c r="LD111" s="8">
        <f>SUMIF($OE$6:$OE$86,$B111,LD$6:LD$86)</f>
        <v>0</v>
      </c>
      <c r="LE111" s="8">
        <f>SUMIF($OE$6:$OE$86,$B111,LE$6:LE$86)</f>
        <v>0</v>
      </c>
      <c r="LF111" s="8">
        <f>SUMIF($OE$6:$OE$86,$B111,LF$6:LF$86)</f>
        <v>0</v>
      </c>
      <c r="LG111" s="8">
        <f>SUMIF($OE$6:$OE$86,$B111,LG$6:LG$86)</f>
        <v>0</v>
      </c>
      <c r="LH111" s="8">
        <f>SUMIF($OE$6:$OE$86,$B111,LH$6:LH$86)</f>
        <v>0</v>
      </c>
      <c r="LI111" s="8">
        <f>SUMIF($OE$6:$OE$86,$B111,LI$6:LI$86)</f>
        <v>0</v>
      </c>
      <c r="LJ111" s="8">
        <f>SUMIF($OE$6:$OE$86,$B111,LJ$6:LJ$86)</f>
        <v>0</v>
      </c>
      <c r="LK111" s="8">
        <f>SUMIF($OE$6:$OE$86,$B111,LK$6:LK$86)</f>
        <v>0</v>
      </c>
      <c r="LL111" s="8">
        <f>SUMIF($OE$6:$OE$86,$B111,LL$6:LL$86)</f>
        <v>0</v>
      </c>
      <c r="LM111" s="8">
        <f>SUMIF($OE$6:$OE$86,$B111,LM$6:LM$86)</f>
        <v>0</v>
      </c>
      <c r="LN111" s="8">
        <f>SUMIF($OE$6:$OE$86,$B111,LN$6:LN$86)</f>
        <v>0</v>
      </c>
      <c r="LO111" s="8">
        <f>SUMIF($OE$6:$OE$86,$B111,LO$6:LO$86)</f>
        <v>0</v>
      </c>
      <c r="LP111" s="8">
        <f>SUMIF($OE$6:$OE$86,$B111,LP$6:LP$86)</f>
        <v>0</v>
      </c>
      <c r="LQ111" s="8">
        <f>SUMIF($OE$6:$OE$86,$B111,LQ$6:LQ$86)</f>
        <v>0</v>
      </c>
      <c r="LR111" s="8">
        <f>SUMIF($OE$6:$OE$86,$B111,LR$6:LR$86)</f>
        <v>0</v>
      </c>
      <c r="LS111" s="8">
        <f>SUMIF($OE$6:$OE$86,$B111,LS$6:LS$86)</f>
        <v>0</v>
      </c>
      <c r="LT111" s="8">
        <f>SUMIF($OE$6:$OE$86,$B111,LT$6:LT$86)</f>
        <v>0</v>
      </c>
      <c r="LU111" s="8">
        <f>SUMIF($OE$6:$OE$86,$B111,LU$6:LU$86)</f>
        <v>0</v>
      </c>
      <c r="LV111" s="8">
        <f>SUMIF($OE$6:$OE$86,$B111,LV$6:LV$86)</f>
        <v>0</v>
      </c>
      <c r="LW111" s="8">
        <f>SUMIF($OE$6:$OE$86,$B111,LW$6:LW$86)</f>
        <v>0</v>
      </c>
      <c r="LX111" s="8">
        <f>SUMIF($OE$6:$OE$86,$B111,LX$6:LX$86)</f>
        <v>0</v>
      </c>
      <c r="LY111" s="8">
        <f>SUMIF($OE$6:$OE$86,$B111,LY$6:LY$86)</f>
        <v>0</v>
      </c>
      <c r="LZ111" s="8">
        <f>SUMIF($OE$6:$OE$86,$B111,LZ$6:LZ$86)</f>
        <v>0</v>
      </c>
      <c r="MA111" s="8">
        <f>SUMIF($OE$6:$OE$86,$B111,MA$6:MA$86)</f>
        <v>0</v>
      </c>
      <c r="MB111" s="8">
        <f>SUMIF($OE$6:$OE$86,$B111,MB$6:MB$86)</f>
        <v>0</v>
      </c>
      <c r="MC111" s="8">
        <f>SUMIF($OE$6:$OE$86,$B111,MC$6:MC$86)</f>
        <v>0</v>
      </c>
      <c r="MD111" s="8">
        <f>SUMIF($OE$6:$OE$86,$B111,MD$6:MD$86)</f>
        <v>0</v>
      </c>
      <c r="ME111" s="8">
        <f>SUMIF($OE$6:$OE$86,$B111,ME$6:ME$86)</f>
        <v>0</v>
      </c>
      <c r="MF111" s="8">
        <f>SUMIF($OE$6:$OE$86,$B111,MF$6:MF$86)</f>
        <v>0</v>
      </c>
      <c r="MG111" s="8">
        <f>SUMIF($OE$6:$OE$86,$B111,MG$6:MG$86)</f>
        <v>0</v>
      </c>
      <c r="MH111" s="8">
        <f>SUMIF($OE$6:$OE$86,$B111,MH$6:MH$86)</f>
        <v>0</v>
      </c>
      <c r="MI111" s="8">
        <f>SUMIF($OE$6:$OE$86,$B111,MI$6:MI$86)</f>
        <v>0</v>
      </c>
      <c r="MJ111" s="8">
        <f>SUMIF($OE$6:$OE$86,$B111,MJ$6:MJ$86)</f>
        <v>0</v>
      </c>
      <c r="MK111" s="8">
        <f>SUMIF($OE$6:$OE$86,$B111,MK$6:MK$86)</f>
        <v>0</v>
      </c>
      <c r="ML111" s="8">
        <f>SUMIF($OE$6:$OE$86,$B111,ML$6:ML$86)</f>
        <v>0</v>
      </c>
      <c r="MM111" s="8">
        <f>SUMIF($OE$6:$OE$86,$B111,MM$6:MM$86)</f>
        <v>0</v>
      </c>
      <c r="MN111" s="8">
        <f>SUMIF($OE$6:$OE$86,$B111,MN$6:MN$86)</f>
        <v>0</v>
      </c>
      <c r="MO111" s="8">
        <f>SUMIF($OE$6:$OE$86,$B111,MO$6:MO$86)</f>
        <v>0</v>
      </c>
      <c r="MP111" s="8">
        <f>SUMIF($OE$6:$OE$86,$B111,MP$6:MP$86)</f>
        <v>0</v>
      </c>
      <c r="MQ111" s="8">
        <f>SUMIF($OE$6:$OE$86,$B111,MQ$6:MQ$86)</f>
        <v>0</v>
      </c>
      <c r="MR111" s="8">
        <f>SUMIF($OE$6:$OE$86,$B111,MR$6:MR$86)</f>
        <v>0</v>
      </c>
      <c r="MS111" s="8">
        <f>SUMIF($OE$6:$OE$86,$B111,MS$6:MS$86)</f>
        <v>0</v>
      </c>
      <c r="MT111" s="8">
        <f>SUMIF($OE$6:$OE$86,$B111,MT$6:MT$86)</f>
        <v>0</v>
      </c>
      <c r="MU111" s="8">
        <f>SUMIF($OE$6:$OE$86,$B111,MU$6:MU$86)</f>
        <v>0</v>
      </c>
      <c r="MV111" s="8">
        <f>SUMIF($OE$6:$OE$86,$B111,MV$6:MV$86)</f>
        <v>0</v>
      </c>
      <c r="MW111" s="8">
        <f>SUMIF($OE$6:$OE$86,$B111,MW$6:MW$86)</f>
        <v>0</v>
      </c>
      <c r="MX111" s="8">
        <f>SUMIF($OE$6:$OE$86,$B111,MX$6:MX$86)</f>
        <v>0</v>
      </c>
      <c r="MY111" s="8">
        <f>SUMIF($OE$6:$OE$86,$B111,MY$6:MY$86)</f>
        <v>0</v>
      </c>
      <c r="MZ111" s="8">
        <f>SUMIF($OE$6:$OE$86,$B111,MZ$6:MZ$86)</f>
        <v>0</v>
      </c>
      <c r="NA111" s="8">
        <f>SUMIF($OE$6:$OE$86,$B111,NA$6:NA$86)</f>
        <v>0</v>
      </c>
      <c r="NB111" s="8">
        <f>SUMIF($OE$6:$OE$86,$B111,NB$6:NB$86)</f>
        <v>0</v>
      </c>
      <c r="NC111" s="8">
        <f>SUMIF($OE$6:$OE$86,$B111,NC$6:NC$86)</f>
        <v>0</v>
      </c>
      <c r="ND111" s="8">
        <f>SUMIF($OE$6:$OE$86,$B111,ND$6:ND$86)</f>
        <v>0</v>
      </c>
      <c r="NE111" s="8">
        <f>SUMIF($OE$6:$OE$86,$B111,NE$6:NE$86)</f>
        <v>0</v>
      </c>
      <c r="NF111" s="8">
        <f>SUMIF($OE$6:$OE$86,$B111,NF$6:NF$86)</f>
        <v>0</v>
      </c>
      <c r="NG111" s="8">
        <f>SUMIF($OE$6:$OE$86,$B111,NG$6:NG$86)</f>
        <v>0</v>
      </c>
      <c r="NH111" s="8">
        <f>SUMIF($OE$6:$OE$86,$B111,NH$6:NH$86)</f>
        <v>0</v>
      </c>
      <c r="NI111" s="8">
        <f>SUMIF($OE$6:$OE$86,$B111,NI$6:NI$86)</f>
        <v>0</v>
      </c>
      <c r="NJ111" s="8">
        <f>SUMIF($OE$6:$OE$86,$B111,NJ$6:NJ$86)</f>
        <v>0</v>
      </c>
      <c r="NK111" s="8">
        <f>SUMIF($OE$6:$OE$86,$B111,NK$6:NK$86)</f>
        <v>0</v>
      </c>
      <c r="NL111" s="8">
        <f>SUMIF($OE$6:$OE$86,$B111,NL$6:NL$86)</f>
        <v>0</v>
      </c>
      <c r="NM111" s="8">
        <f>SUMIF($OE$6:$OE$86,$B111,NM$6:NM$86)</f>
        <v>0</v>
      </c>
      <c r="NN111" s="8">
        <f>SUMIF($OE$6:$OE$86,$B111,NN$6:NN$86)</f>
        <v>0</v>
      </c>
      <c r="NO111" s="8">
        <f>SUMIF($OE$6:$OE$86,$B111,NO$6:NO$86)</f>
        <v>0</v>
      </c>
      <c r="NP111" s="8">
        <f>SUMIF($OE$6:$OE$86,$B111,NP$6:NP$86)</f>
        <v>0</v>
      </c>
      <c r="NQ111" s="8">
        <f>SUMIF($OE$6:$OE$86,$B111,NQ$6:NQ$86)</f>
        <v>0</v>
      </c>
      <c r="NR111" s="8">
        <f>SUMIF($OE$6:$OE$86,$B111,NR$6:NR$86)</f>
        <v>0</v>
      </c>
      <c r="NS111" s="8">
        <f>SUMIF($OE$6:$OE$86,$B111,NS$6:NS$86)</f>
        <v>0</v>
      </c>
      <c r="NT111" s="8">
        <f>SUMIF($OE$6:$OE$86,$B111,NT$6:NT$86)</f>
        <v>0</v>
      </c>
      <c r="NU111" s="8">
        <f>SUMIF($OE$6:$OE$86,$B111,NU$6:NU$86)</f>
        <v>0</v>
      </c>
      <c r="NV111" s="8">
        <f>SUMIF($OE$6:$OE$86,$B111,NV$6:NV$86)</f>
        <v>0</v>
      </c>
      <c r="NW111" s="8">
        <f>SUMIF($OE$6:$OE$86,$B111,NW$6:NW$86)</f>
        <v>0</v>
      </c>
      <c r="NX111" s="8">
        <f>SUMIF($OE$6:$OE$86,$B111,NX$6:NX$86)</f>
        <v>0</v>
      </c>
      <c r="NY111" s="8">
        <f>SUMIF($OE$6:$OE$86,$B111,NY$6:NY$86)</f>
        <v>0</v>
      </c>
      <c r="NZ111" s="8">
        <f>SUMIF($OE$6:$OE$86,$B111,NZ$6:NZ$86)</f>
        <v>0</v>
      </c>
      <c r="OA111" s="8">
        <f>SUMIF($OE$6:$OE$86,$B111,OA$6:OA$86)</f>
        <v>0</v>
      </c>
    </row>
    <row r="112" spans="2:391" hidden="1" x14ac:dyDescent="0.2">
      <c r="B112" s="8" t="str">
        <f>'[48]Parameter 2020'!B34</f>
        <v>Bali</v>
      </c>
      <c r="Z112" s="8">
        <f>SUMIF($OE$6:$OE$86,$B112,Z$6:Z$86)</f>
        <v>0</v>
      </c>
      <c r="AA112" s="8">
        <f>SUMIF($OE$6:$OE$86,$B112,AA$6:AA$86)</f>
        <v>0</v>
      </c>
      <c r="AB112" s="8">
        <f>SUMIF($OE$6:$OE$86,$B112,AB$6:AB$86)</f>
        <v>0</v>
      </c>
      <c r="AC112" s="8">
        <f>SUMIF($OE$6:$OE$86,$B112,AC$6:AC$86)</f>
        <v>0</v>
      </c>
      <c r="AD112" s="8">
        <f>SUMIF($OE$6:$OE$86,$B112,AD$6:AD$86)</f>
        <v>0</v>
      </c>
      <c r="AE112" s="8">
        <f>SUMIF($OE$6:$OE$86,$B112,AE$6:AE$86)</f>
        <v>0</v>
      </c>
      <c r="AF112" s="8">
        <f>SUMIF($OE$6:$OE$86,$B112,AF$6:AF$86)</f>
        <v>0</v>
      </c>
      <c r="AG112" s="8">
        <f>SUMIF($OE$6:$OE$86,$B112,AG$6:AG$86)</f>
        <v>0</v>
      </c>
      <c r="AH112" s="8">
        <f>SUMIF($OE$6:$OE$86,$B112,AH$6:AH$86)</f>
        <v>0</v>
      </c>
      <c r="AI112" s="8">
        <f>SUMIF($OE$6:$OE$86,$B112,AI$6:AI$86)</f>
        <v>0</v>
      </c>
      <c r="AJ112" s="8">
        <f>SUMIF($OE$6:$OE$86,$B112,AJ$6:AJ$86)</f>
        <v>0</v>
      </c>
      <c r="AK112" s="8">
        <f>SUMIF($OE$6:$OE$86,$B112,AK$6:AK$86)</f>
        <v>0</v>
      </c>
      <c r="AL112" s="8">
        <f>SUMIF($OE$6:$OE$86,$B112,AL$6:AL$86)</f>
        <v>0</v>
      </c>
      <c r="AM112" s="8">
        <f>SUMIF($OE$6:$OE$86,$B112,AM$6:AM$86)</f>
        <v>0</v>
      </c>
      <c r="AN112" s="8">
        <f>SUMIF($OE$6:$OE$86,$B112,AN$6:AN$86)</f>
        <v>0</v>
      </c>
      <c r="AO112" s="8">
        <f>SUMIF($OE$6:$OE$86,$B112,AO$6:AO$86)</f>
        <v>0</v>
      </c>
      <c r="AP112" s="8">
        <f>SUMIF($OE$6:$OE$86,$B112,AP$6:AP$86)</f>
        <v>0</v>
      </c>
      <c r="AQ112" s="8">
        <f>SUMIF($OE$6:$OE$86,$B112,AQ$6:AQ$86)</f>
        <v>0</v>
      </c>
      <c r="AR112" s="8">
        <f>SUMIF($OE$6:$OE$86,$B112,AR$6:AR$86)</f>
        <v>0</v>
      </c>
      <c r="AS112" s="8">
        <f>SUMIF($OE$6:$OE$86,$B112,AS$6:AS$86)</f>
        <v>0</v>
      </c>
      <c r="AT112" s="8">
        <f>SUMIF($OE$6:$OE$86,$B112,AT$6:AT$86)</f>
        <v>0</v>
      </c>
      <c r="AU112" s="8">
        <f>SUMIF($OE$6:$OE$86,$B112,AU$6:AU$86)</f>
        <v>0</v>
      </c>
      <c r="AV112" s="8">
        <f>SUMIF($OE$6:$OE$86,$B112,AV$6:AV$86)</f>
        <v>0</v>
      </c>
      <c r="AW112" s="8">
        <f>SUMIF($OE$6:$OE$86,$B112,AW$6:AW$86)</f>
        <v>0</v>
      </c>
      <c r="AX112" s="8">
        <f>SUMIF($OE$6:$OE$86,$B112,AX$6:AX$86)</f>
        <v>0</v>
      </c>
      <c r="AY112" s="8">
        <f>SUMIF($OE$6:$OE$86,$B112,AY$6:AY$86)</f>
        <v>0</v>
      </c>
      <c r="AZ112" s="8">
        <f>SUMIF($OE$6:$OE$86,$B112,AZ$6:AZ$86)</f>
        <v>0</v>
      </c>
      <c r="BA112" s="8">
        <f>SUMIF($OE$6:$OE$86,$B112,BA$6:BA$86)</f>
        <v>0</v>
      </c>
      <c r="BB112" s="8">
        <f>SUMIF($OE$6:$OE$86,$B112,BB$6:BB$86)</f>
        <v>0</v>
      </c>
      <c r="BC112" s="8">
        <f>SUMIF($OE$6:$OE$86,$B112,BC$6:BC$86)</f>
        <v>0</v>
      </c>
      <c r="BD112" s="8">
        <f>SUMIF($OE$6:$OE$86,$B112,BD$6:BD$86)</f>
        <v>0</v>
      </c>
      <c r="BE112" s="8">
        <f>SUMIF($OE$6:$OE$86,$B112,BE$6:BE$86)</f>
        <v>0</v>
      </c>
      <c r="BF112" s="8">
        <f>SUMIF($OE$6:$OE$86,$B112,BF$6:BF$86)</f>
        <v>0</v>
      </c>
      <c r="BG112" s="8">
        <f>SUMIF($OE$6:$OE$86,$B112,BG$6:BG$86)</f>
        <v>0</v>
      </c>
      <c r="BH112" s="8">
        <f>SUMIF($OE$6:$OE$86,$B112,BH$6:BH$86)</f>
        <v>0</v>
      </c>
      <c r="BI112" s="8">
        <f>SUMIF($OE$6:$OE$86,$B112,BI$6:BI$86)</f>
        <v>0</v>
      </c>
      <c r="BJ112" s="8">
        <f>SUMIF($OE$6:$OE$86,$B112,BJ$6:BJ$86)</f>
        <v>0</v>
      </c>
      <c r="BK112" s="8">
        <f>SUMIF($OE$6:$OE$86,$B112,BK$6:BK$86)</f>
        <v>0</v>
      </c>
      <c r="BL112" s="8">
        <f>SUMIF($OE$6:$OE$86,$B112,BL$6:BL$86)</f>
        <v>0</v>
      </c>
      <c r="BM112" s="8">
        <f>SUMIF($OE$6:$OE$86,$B112,BM$6:BM$86)</f>
        <v>0</v>
      </c>
      <c r="BN112" s="8">
        <f>SUMIF($OE$6:$OE$86,$B112,BN$6:BN$86)</f>
        <v>0</v>
      </c>
      <c r="BO112" s="8">
        <f>SUMIF($OE$6:$OE$86,$B112,BO$6:BO$86)</f>
        <v>0</v>
      </c>
      <c r="BP112" s="8">
        <f>SUMIF($OE$6:$OE$86,$B112,BP$6:BP$86)</f>
        <v>0</v>
      </c>
      <c r="BQ112" s="8">
        <f>SUMIF($OE$6:$OE$86,$B112,BQ$6:BQ$86)</f>
        <v>0</v>
      </c>
      <c r="BR112" s="8">
        <f>SUMIF($OE$6:$OE$86,$B112,BR$6:BR$86)</f>
        <v>0</v>
      </c>
      <c r="BS112" s="8">
        <f>SUMIF($OE$6:$OE$86,$B112,BS$6:BS$86)</f>
        <v>0</v>
      </c>
      <c r="BT112" s="8">
        <f>SUMIF($OE$6:$OE$86,$B112,BT$6:BT$86)</f>
        <v>0</v>
      </c>
      <c r="BU112" s="8">
        <f>SUMIF($OE$6:$OE$86,$B112,BU$6:BU$86)</f>
        <v>0</v>
      </c>
      <c r="BV112" s="8">
        <f>SUMIF($OE$6:$OE$86,$B112,BV$6:BV$86)</f>
        <v>0</v>
      </c>
      <c r="BW112" s="8">
        <f>SUMIF($OE$6:$OE$86,$B112,BW$6:BW$86)</f>
        <v>0</v>
      </c>
      <c r="BX112" s="8">
        <f>SUMIF($OE$6:$OE$86,$B112,BX$6:BX$86)</f>
        <v>0</v>
      </c>
      <c r="BY112" s="8">
        <f>SUMIF($OE$6:$OE$86,$B112,BY$6:BY$86)</f>
        <v>0</v>
      </c>
      <c r="BZ112" s="8">
        <f>SUMIF($OE$6:$OE$86,$B112,BZ$6:BZ$86)</f>
        <v>0</v>
      </c>
      <c r="CA112" s="8">
        <f>SUMIF($OE$6:$OE$86,$B112,CA$6:CA$86)</f>
        <v>0</v>
      </c>
      <c r="CB112" s="8">
        <f>SUMIF($OE$6:$OE$86,$B112,CB$6:CB$86)</f>
        <v>0</v>
      </c>
      <c r="CC112" s="8">
        <f>SUMIF($OE$6:$OE$86,$B112,CC$6:CC$86)</f>
        <v>0</v>
      </c>
      <c r="CD112" s="8">
        <f>SUMIF($OE$6:$OE$86,$B112,CD$6:CD$86)</f>
        <v>0</v>
      </c>
      <c r="CE112" s="8">
        <f>SUMIF($OE$6:$OE$86,$B112,CE$6:CE$86)</f>
        <v>0</v>
      </c>
      <c r="CF112" s="8">
        <f>SUMIF($OE$6:$OE$86,$B112,CF$6:CF$86)</f>
        <v>0</v>
      </c>
      <c r="CG112" s="8">
        <f>SUMIF($OE$6:$OE$86,$B112,CG$6:CG$86)</f>
        <v>0</v>
      </c>
      <c r="CH112" s="8">
        <f>SUMIF($OE$6:$OE$86,$B112,CH$6:CH$86)</f>
        <v>0</v>
      </c>
      <c r="CI112" s="8">
        <f>SUMIF($OE$6:$OE$86,$B112,CI$6:CI$86)</f>
        <v>0</v>
      </c>
      <c r="CJ112" s="8">
        <f>SUMIF($OE$6:$OE$86,$B112,CJ$6:CJ$86)</f>
        <v>0</v>
      </c>
      <c r="CK112" s="8">
        <f>SUMIF($OE$6:$OE$86,$B112,CK$6:CK$86)</f>
        <v>0</v>
      </c>
      <c r="CL112" s="8">
        <f>SUMIF($OE$6:$OE$86,$B112,CL$6:CL$86)</f>
        <v>0</v>
      </c>
      <c r="CM112" s="8">
        <f>SUMIF($OE$6:$OE$86,$B112,CM$6:CM$86)</f>
        <v>0</v>
      </c>
      <c r="CN112" s="8">
        <f>SUMIF($OE$6:$OE$86,$B112,CN$6:CN$86)</f>
        <v>0</v>
      </c>
      <c r="CO112" s="8">
        <f>SUMIF($OE$6:$OE$86,$B112,CO$6:CO$86)</f>
        <v>0</v>
      </c>
      <c r="CP112" s="8">
        <f>SUMIF($OE$6:$OE$86,$B112,CP$6:CP$86)</f>
        <v>0</v>
      </c>
      <c r="CQ112" s="8">
        <f>SUMIF($OE$6:$OE$86,$B112,CQ$6:CQ$86)</f>
        <v>0</v>
      </c>
      <c r="CR112" s="8">
        <f>SUMIF($OE$6:$OE$86,$B112,CR$6:CR$86)</f>
        <v>0</v>
      </c>
      <c r="CS112" s="8">
        <f>SUMIF($OE$6:$OE$86,$B112,CS$6:CS$86)</f>
        <v>0</v>
      </c>
      <c r="CT112" s="8">
        <f>SUMIF($OE$6:$OE$86,$B112,CT$6:CT$86)</f>
        <v>0</v>
      </c>
      <c r="CU112" s="8">
        <f>SUMIF($OE$6:$OE$86,$B112,CU$6:CU$86)</f>
        <v>0</v>
      </c>
      <c r="CV112" s="8">
        <f>SUMIF($OE$6:$OE$86,$B112,CV$6:CV$86)</f>
        <v>0</v>
      </c>
      <c r="CW112" s="8">
        <f>SUMIF($OE$6:$OE$86,$B112,CW$6:CW$86)</f>
        <v>0</v>
      </c>
      <c r="CX112" s="8">
        <f>SUMIF($OE$6:$OE$86,$B112,CX$6:CX$86)</f>
        <v>0</v>
      </c>
      <c r="CY112" s="8">
        <f>SUMIF($OE$6:$OE$86,$B112,CY$6:CY$86)</f>
        <v>0</v>
      </c>
      <c r="CZ112" s="8">
        <f>SUMIF($OE$6:$OE$86,$B112,CZ$6:CZ$86)</f>
        <v>0</v>
      </c>
      <c r="DA112" s="8">
        <f>SUMIF($OE$6:$OE$86,$B112,DA$6:DA$86)</f>
        <v>0</v>
      </c>
      <c r="DB112" s="8">
        <f>SUMIF($OE$6:$OE$86,$B112,DB$6:DB$86)</f>
        <v>0</v>
      </c>
      <c r="DC112" s="8">
        <f>SUMIF($OE$6:$OE$86,$B112,DC$6:DC$86)</f>
        <v>0</v>
      </c>
      <c r="DD112" s="8">
        <f>SUMIF($OE$6:$OE$86,$B112,DD$6:DD$86)</f>
        <v>0</v>
      </c>
      <c r="DE112" s="8">
        <f>SUMIF($OE$6:$OE$86,$B112,DE$6:DE$86)</f>
        <v>0</v>
      </c>
      <c r="DF112" s="8">
        <f>SUMIF($OE$6:$OE$86,$B112,DF$6:DF$86)</f>
        <v>0</v>
      </c>
      <c r="DG112" s="8">
        <f>SUMIF($OE$6:$OE$86,$B112,DG$6:DG$86)</f>
        <v>0</v>
      </c>
      <c r="DH112" s="8">
        <f>SUMIF($OE$6:$OE$86,$B112,DH$6:DH$86)</f>
        <v>0</v>
      </c>
      <c r="DI112" s="8">
        <f>SUMIF($OE$6:$OE$86,$B112,DI$6:DI$86)</f>
        <v>0</v>
      </c>
      <c r="DJ112" s="8">
        <f>SUMIF($OE$6:$OE$86,$B112,DJ$6:DJ$86)</f>
        <v>0</v>
      </c>
      <c r="DK112" s="8">
        <f>SUMIF($OE$6:$OE$86,$B112,DK$6:DK$86)</f>
        <v>0</v>
      </c>
      <c r="DL112" s="8">
        <f>SUMIF($OE$6:$OE$86,$B112,DL$6:DL$86)</f>
        <v>0</v>
      </c>
      <c r="DM112" s="8">
        <f>SUMIF($OE$6:$OE$86,$B112,DM$6:DM$86)</f>
        <v>0</v>
      </c>
      <c r="DN112" s="8">
        <f>SUMIF($OE$6:$OE$86,$B112,DN$6:DN$86)</f>
        <v>0</v>
      </c>
      <c r="DO112" s="8">
        <f>SUMIF($OE$6:$OE$86,$B112,DO$6:DO$86)</f>
        <v>0</v>
      </c>
      <c r="DP112" s="8">
        <f>SUMIF($OE$6:$OE$86,$B112,DP$6:DP$86)</f>
        <v>0</v>
      </c>
      <c r="DQ112" s="8">
        <f>SUMIF($OE$6:$OE$86,$B112,DQ$6:DQ$86)</f>
        <v>0</v>
      </c>
      <c r="DR112" s="8">
        <f>SUMIF($OE$6:$OE$86,$B112,DR$6:DR$86)</f>
        <v>0</v>
      </c>
      <c r="DS112" s="8">
        <f>SUMIF($OE$6:$OE$86,$B112,DS$6:DS$86)</f>
        <v>0</v>
      </c>
      <c r="DT112" s="8">
        <f>SUMIF($OE$6:$OE$86,$B112,DT$6:DT$86)</f>
        <v>0</v>
      </c>
      <c r="DU112" s="8">
        <f>SUMIF($OE$6:$OE$86,$B112,DU$6:DU$86)</f>
        <v>0</v>
      </c>
      <c r="DV112" s="8">
        <f>SUMIF($OE$6:$OE$86,$B112,DV$6:DV$86)</f>
        <v>0</v>
      </c>
      <c r="DW112" s="8">
        <f>SUMIF($OE$6:$OE$86,$B112,DW$6:DW$86)</f>
        <v>0</v>
      </c>
      <c r="DX112" s="8">
        <f>SUMIF($OE$6:$OE$86,$B112,DX$6:DX$86)</f>
        <v>0</v>
      </c>
      <c r="DY112" s="8">
        <f>SUMIF($OE$6:$OE$86,$B112,DY$6:DY$86)</f>
        <v>0</v>
      </c>
      <c r="DZ112" s="8">
        <f>SUMIF($OE$6:$OE$86,$B112,DZ$6:DZ$86)</f>
        <v>0</v>
      </c>
      <c r="EA112" s="8">
        <f>SUMIF($OE$6:$OE$86,$B112,EA$6:EA$86)</f>
        <v>0</v>
      </c>
      <c r="EB112" s="8">
        <f>SUMIF($OE$6:$OE$86,$B112,EB$6:EB$86)</f>
        <v>0</v>
      </c>
      <c r="EC112" s="8">
        <f>SUMIF($OE$6:$OE$86,$B112,EC$6:EC$86)</f>
        <v>0</v>
      </c>
      <c r="ED112" s="8">
        <f>SUMIF($OE$6:$OE$86,$B112,ED$6:ED$86)</f>
        <v>0</v>
      </c>
      <c r="EE112" s="8">
        <f>SUMIF($OE$6:$OE$86,$B112,EE$6:EE$86)</f>
        <v>0</v>
      </c>
      <c r="EF112" s="8">
        <f>SUMIF($OE$6:$OE$86,$B112,EF$6:EF$86)</f>
        <v>0</v>
      </c>
      <c r="EG112" s="8">
        <f>SUMIF($OE$6:$OE$86,$B112,EG$6:EG$86)</f>
        <v>0</v>
      </c>
      <c r="EH112" s="8">
        <f>SUMIF($OE$6:$OE$86,$B112,EH$6:EH$86)</f>
        <v>0</v>
      </c>
      <c r="EI112" s="8">
        <f>SUMIF($OE$6:$OE$86,$B112,EI$6:EI$86)</f>
        <v>0</v>
      </c>
      <c r="EJ112" s="8">
        <f>SUMIF($OE$6:$OE$86,$B112,EJ$6:EJ$86)</f>
        <v>0</v>
      </c>
      <c r="EK112" s="8">
        <f>SUMIF($OE$6:$OE$86,$B112,EK$6:EK$86)</f>
        <v>0</v>
      </c>
      <c r="EL112" s="8">
        <f>SUMIF($OE$6:$OE$86,$B112,EL$6:EL$86)</f>
        <v>0</v>
      </c>
      <c r="EM112" s="8">
        <f>SUMIF($OE$6:$OE$86,$B112,EM$6:EM$86)</f>
        <v>0</v>
      </c>
      <c r="EN112" s="8">
        <f>SUMIF($OE$6:$OE$86,$B112,EN$6:EN$86)</f>
        <v>0</v>
      </c>
      <c r="EO112" s="8">
        <f>SUMIF($OE$6:$OE$86,$B112,EO$6:EO$86)</f>
        <v>0</v>
      </c>
      <c r="EP112" s="8">
        <f>SUMIF($OE$6:$OE$86,$B112,EP$6:EP$86)</f>
        <v>0</v>
      </c>
      <c r="EQ112" s="8">
        <f>SUMIF($OE$6:$OE$86,$B112,EQ$6:EQ$86)</f>
        <v>0</v>
      </c>
      <c r="ER112" s="8">
        <f>SUMIF($OE$6:$OE$86,$B112,ER$6:ER$86)</f>
        <v>0</v>
      </c>
      <c r="ES112" s="8">
        <f>SUMIF($OE$6:$OE$86,$B112,ES$6:ES$86)</f>
        <v>0</v>
      </c>
      <c r="ET112" s="8">
        <f>SUMIF($OE$6:$OE$86,$B112,ET$6:ET$86)</f>
        <v>0</v>
      </c>
      <c r="EU112" s="8">
        <f>SUMIF($OE$6:$OE$86,$B112,EU$6:EU$86)</f>
        <v>0</v>
      </c>
      <c r="EV112" s="8">
        <f>SUMIF($OE$6:$OE$86,$B112,EV$6:EV$86)</f>
        <v>0</v>
      </c>
      <c r="EW112" s="8">
        <f>SUMIF($OE$6:$OE$86,$B112,EW$6:EW$86)</f>
        <v>0</v>
      </c>
      <c r="EX112" s="8">
        <f>SUMIF($OE$6:$OE$86,$B112,EX$6:EX$86)</f>
        <v>0</v>
      </c>
      <c r="EY112" s="8">
        <f>SUMIF($OE$6:$OE$86,$B112,EY$6:EY$86)</f>
        <v>0</v>
      </c>
      <c r="EZ112" s="8">
        <f>SUMIF($OE$6:$OE$86,$B112,EZ$6:EZ$86)</f>
        <v>0</v>
      </c>
      <c r="FA112" s="8">
        <f>SUMIF($OE$6:$OE$86,$B112,FA$6:FA$86)</f>
        <v>0</v>
      </c>
      <c r="FB112" s="8">
        <f>SUMIF($OE$6:$OE$86,$B112,FB$6:FB$86)</f>
        <v>0</v>
      </c>
      <c r="FC112" s="8">
        <f>SUMIF($OE$6:$OE$86,$B112,FC$6:FC$86)</f>
        <v>0</v>
      </c>
      <c r="FD112" s="8">
        <f>SUMIF($OE$6:$OE$86,$B112,FD$6:FD$86)</f>
        <v>0</v>
      </c>
      <c r="FE112" s="8">
        <f>SUMIF($OE$6:$OE$86,$B112,FE$6:FE$86)</f>
        <v>0</v>
      </c>
      <c r="FF112" s="8">
        <f>SUMIF($OE$6:$OE$86,$B112,FF$6:FF$86)</f>
        <v>0</v>
      </c>
      <c r="FG112" s="8">
        <f>SUMIF($OE$6:$OE$86,$B112,FG$6:FG$86)</f>
        <v>0</v>
      </c>
      <c r="FH112" s="8">
        <f>SUMIF($OE$6:$OE$86,$B112,FH$6:FH$86)</f>
        <v>0</v>
      </c>
      <c r="FI112" s="8">
        <f>SUMIF($OE$6:$OE$86,$B112,FI$6:FI$86)</f>
        <v>0</v>
      </c>
      <c r="FJ112" s="8">
        <f>SUMIF($OE$6:$OE$86,$B112,FJ$6:FJ$86)</f>
        <v>0</v>
      </c>
      <c r="FK112" s="8">
        <f>SUMIF($OE$6:$OE$86,$B112,FK$6:FK$86)</f>
        <v>0</v>
      </c>
      <c r="FL112" s="8">
        <f>SUMIF($OE$6:$OE$86,$B112,FL$6:FL$86)</f>
        <v>0</v>
      </c>
      <c r="FM112" s="8">
        <f>SUMIF($OE$6:$OE$86,$B112,FM$6:FM$86)</f>
        <v>0</v>
      </c>
      <c r="FN112" s="8">
        <f>SUMIF($OE$6:$OE$86,$B112,FN$6:FN$86)</f>
        <v>0</v>
      </c>
      <c r="FO112" s="8">
        <f>SUMIF($OE$6:$OE$86,$B112,FO$6:FO$86)</f>
        <v>0</v>
      </c>
      <c r="FP112" s="8">
        <f>SUMIF($OE$6:$OE$86,$B112,FP$6:FP$86)</f>
        <v>0</v>
      </c>
      <c r="FQ112" s="8">
        <f>SUMIF($OE$6:$OE$86,$B112,FQ$6:FQ$86)</f>
        <v>0</v>
      </c>
      <c r="FR112" s="8">
        <f>SUMIF($OE$6:$OE$86,$B112,FR$6:FR$86)</f>
        <v>0</v>
      </c>
      <c r="FS112" s="8">
        <f>SUMIF($OE$6:$OE$86,$B112,FS$6:FS$86)</f>
        <v>0</v>
      </c>
      <c r="FT112" s="8">
        <f>SUMIF($OE$6:$OE$86,$B112,FT$6:FT$86)</f>
        <v>0</v>
      </c>
      <c r="FU112" s="8">
        <f>SUMIF($OE$6:$OE$86,$B112,FU$6:FU$86)</f>
        <v>0</v>
      </c>
      <c r="FV112" s="8">
        <f>SUMIF($OE$6:$OE$86,$B112,FV$6:FV$86)</f>
        <v>0</v>
      </c>
      <c r="FW112" s="8">
        <f>SUMIF($OE$6:$OE$86,$B112,FW$6:FW$86)</f>
        <v>0</v>
      </c>
      <c r="FX112" s="8">
        <f>SUMIF($OE$6:$OE$86,$B112,FX$6:FX$86)</f>
        <v>0</v>
      </c>
      <c r="FY112" s="8">
        <f>SUMIF($OE$6:$OE$86,$B112,FY$6:FY$86)</f>
        <v>0</v>
      </c>
      <c r="FZ112" s="8">
        <f>SUMIF($OE$6:$OE$86,$B112,FZ$6:FZ$86)</f>
        <v>0</v>
      </c>
      <c r="GA112" s="8">
        <f>SUMIF($OE$6:$OE$86,$B112,GA$6:GA$86)</f>
        <v>0</v>
      </c>
      <c r="GB112" s="8">
        <f>SUMIF($OE$6:$OE$86,$B112,GB$6:GB$86)</f>
        <v>0</v>
      </c>
      <c r="GC112" s="8">
        <f>SUMIF($OE$6:$OE$86,$B112,GC$6:GC$86)</f>
        <v>0</v>
      </c>
      <c r="GD112" s="8">
        <f>SUMIF($OE$6:$OE$86,$B112,GD$6:GD$86)</f>
        <v>0</v>
      </c>
      <c r="GE112" s="8">
        <f>SUMIF($OE$6:$OE$86,$B112,GE$6:GE$86)</f>
        <v>0</v>
      </c>
      <c r="GF112" s="8">
        <f>SUMIF($OE$6:$OE$86,$B112,GF$6:GF$86)</f>
        <v>0</v>
      </c>
      <c r="GG112" s="8">
        <f>SUMIF($OE$6:$OE$86,$B112,GG$6:GG$86)</f>
        <v>0</v>
      </c>
      <c r="GH112" s="8">
        <f>SUMIF($OE$6:$OE$86,$B112,GH$6:GH$86)</f>
        <v>0</v>
      </c>
      <c r="GI112" s="8">
        <f>SUMIF($OE$6:$OE$86,$B112,GI$6:GI$86)</f>
        <v>0</v>
      </c>
      <c r="GJ112" s="8">
        <f>SUMIF($OE$6:$OE$86,$B112,GJ$6:GJ$86)</f>
        <v>0</v>
      </c>
      <c r="GK112" s="8">
        <f>SUMIF($OE$6:$OE$86,$B112,GK$6:GK$86)</f>
        <v>0</v>
      </c>
      <c r="GL112" s="8">
        <f>SUMIF($OE$6:$OE$86,$B112,GL$6:GL$86)</f>
        <v>0</v>
      </c>
      <c r="GM112" s="8">
        <f>SUMIF($OE$6:$OE$86,$B112,GM$6:GM$86)</f>
        <v>0</v>
      </c>
      <c r="GN112" s="8">
        <f>SUMIF($OE$6:$OE$86,$B112,GN$6:GN$86)</f>
        <v>0</v>
      </c>
      <c r="GO112" s="8">
        <f>SUMIF($OE$6:$OE$86,$B112,GO$6:GO$86)</f>
        <v>0</v>
      </c>
      <c r="GP112" s="8">
        <f>SUMIF($OE$6:$OE$86,$B112,GP$6:GP$86)</f>
        <v>0</v>
      </c>
      <c r="GQ112" s="8">
        <f>SUMIF($OE$6:$OE$86,$B112,GQ$6:GQ$86)</f>
        <v>0</v>
      </c>
      <c r="GR112" s="8">
        <f>SUMIF($OE$6:$OE$86,$B112,GR$6:GR$86)</f>
        <v>0</v>
      </c>
      <c r="GS112" s="8">
        <f>SUMIF($OE$6:$OE$86,$B112,GS$6:GS$86)</f>
        <v>0</v>
      </c>
      <c r="GT112" s="8">
        <f>SUMIF($OE$6:$OE$86,$B112,GT$6:GT$86)</f>
        <v>0</v>
      </c>
      <c r="GU112" s="8">
        <f>SUMIF($OE$6:$OE$86,$B112,GU$6:GU$86)</f>
        <v>0</v>
      </c>
      <c r="GV112" s="8">
        <f>SUMIF($OE$6:$OE$86,$B112,GV$6:GV$86)</f>
        <v>0</v>
      </c>
      <c r="GW112" s="8">
        <f>SUMIF($OE$6:$OE$86,$B112,GW$6:GW$86)</f>
        <v>0</v>
      </c>
      <c r="GX112" s="8">
        <f>SUMIF($OE$6:$OE$86,$B112,GX$6:GX$86)</f>
        <v>0</v>
      </c>
      <c r="GY112" s="8">
        <f>SUMIF($OE$6:$OE$86,$B112,GY$6:GY$86)</f>
        <v>0</v>
      </c>
      <c r="GZ112" s="8">
        <f>SUMIF($OE$6:$OE$86,$B112,GZ$6:GZ$86)</f>
        <v>0</v>
      </c>
      <c r="HA112" s="8">
        <f>SUMIF($OE$6:$OE$86,$B112,HA$6:HA$86)</f>
        <v>0</v>
      </c>
      <c r="HB112" s="8">
        <f>SUMIF($OE$6:$OE$86,$B112,HB$6:HB$86)</f>
        <v>0</v>
      </c>
      <c r="HC112" s="8">
        <f>SUMIF($OE$6:$OE$86,$B112,HC$6:HC$86)</f>
        <v>0</v>
      </c>
      <c r="HD112" s="8">
        <f>SUMIF($OE$6:$OE$86,$B112,HD$6:HD$86)</f>
        <v>0</v>
      </c>
      <c r="HE112" s="8">
        <f>SUMIF($OE$6:$OE$86,$B112,HE$6:HE$86)</f>
        <v>0</v>
      </c>
      <c r="HF112" s="8">
        <f>SUMIF($OE$6:$OE$86,$B112,HF$6:HF$86)</f>
        <v>0</v>
      </c>
      <c r="HG112" s="8">
        <f>SUMIF($OE$6:$OE$86,$B112,HG$6:HG$86)</f>
        <v>0</v>
      </c>
      <c r="HH112" s="8">
        <f>SUMIF($OE$6:$OE$86,$B112,HH$6:HH$86)</f>
        <v>0</v>
      </c>
      <c r="HI112" s="8">
        <f>SUMIF($OE$6:$OE$86,$B112,HI$6:HI$86)</f>
        <v>0</v>
      </c>
      <c r="HJ112" s="8">
        <f>SUMIF($OE$6:$OE$86,$B112,HJ$6:HJ$86)</f>
        <v>0</v>
      </c>
      <c r="HK112" s="8">
        <f>SUMIF($OE$6:$OE$86,$B112,HK$6:HK$86)</f>
        <v>0</v>
      </c>
      <c r="HL112" s="8">
        <f>SUMIF($OE$6:$OE$86,$B112,HL$6:HL$86)</f>
        <v>0</v>
      </c>
      <c r="HM112" s="8">
        <f>SUMIF($OE$6:$OE$86,$B112,HM$6:HM$86)</f>
        <v>0</v>
      </c>
      <c r="HN112" s="8">
        <f>SUMIF($OE$6:$OE$86,$B112,HN$6:HN$86)</f>
        <v>0.5</v>
      </c>
      <c r="HO112" s="8">
        <f>SUMIF($OE$6:$OE$86,$B112,HO$6:HO$86)</f>
        <v>0</v>
      </c>
      <c r="HP112" s="8">
        <f>SUMIF($OE$6:$OE$86,$B112,HP$6:HP$86)</f>
        <v>0</v>
      </c>
      <c r="HQ112" s="8">
        <f>SUMIF($OE$6:$OE$86,$B112,HQ$6:HQ$86)</f>
        <v>0</v>
      </c>
      <c r="HR112" s="8">
        <f>SUMIF($OE$6:$OE$86,$B112,HR$6:HR$86)</f>
        <v>0</v>
      </c>
      <c r="HS112" s="8">
        <f>SUMIF($OE$6:$OE$86,$B112,HS$6:HS$86)</f>
        <v>0</v>
      </c>
      <c r="HT112" s="8">
        <f>SUMIF($OE$6:$OE$86,$B112,HT$6:HT$86)</f>
        <v>0</v>
      </c>
      <c r="HU112" s="8">
        <f>SUMIF($OE$6:$OE$86,$B112,HU$6:HU$86)</f>
        <v>0</v>
      </c>
      <c r="HV112" s="8">
        <f>SUMIF($OE$6:$OE$86,$B112,HV$6:HV$86)</f>
        <v>0</v>
      </c>
      <c r="HW112" s="8">
        <f>SUMIF($OE$6:$OE$86,$B112,HW$6:HW$86)</f>
        <v>0</v>
      </c>
      <c r="HX112" s="8">
        <f>SUMIF($OE$6:$OE$86,$B112,HX$6:HX$86)</f>
        <v>0</v>
      </c>
      <c r="HY112" s="8">
        <f>SUMIF($OE$6:$OE$86,$B112,HY$6:HY$86)</f>
        <v>0</v>
      </c>
      <c r="HZ112" s="8">
        <f>SUMIF($OE$6:$OE$86,$B112,HZ$6:HZ$86)</f>
        <v>0</v>
      </c>
      <c r="IA112" s="8">
        <f>SUMIF($OE$6:$OE$86,$B112,IA$6:IA$86)</f>
        <v>0</v>
      </c>
      <c r="IB112" s="8">
        <f>SUMIF($OE$6:$OE$86,$B112,IB$6:IB$86)</f>
        <v>0</v>
      </c>
      <c r="IC112" s="8">
        <f>SUMIF($OE$6:$OE$86,$B112,IC$6:IC$86)</f>
        <v>0</v>
      </c>
      <c r="ID112" s="8">
        <f>SUMIF($OE$6:$OE$86,$B112,ID$6:ID$86)</f>
        <v>0</v>
      </c>
      <c r="IE112" s="8">
        <f>SUMIF($OE$6:$OE$86,$B112,IE$6:IE$86)</f>
        <v>0</v>
      </c>
      <c r="IF112" s="8">
        <f>SUMIF($OE$6:$OE$86,$B112,IF$6:IF$86)</f>
        <v>0</v>
      </c>
      <c r="IG112" s="8">
        <f>SUMIF($OE$6:$OE$86,$B112,IG$6:IG$86)</f>
        <v>0</v>
      </c>
      <c r="IH112" s="8">
        <f>SUMIF($OE$6:$OE$86,$B112,IH$6:IH$86)</f>
        <v>0</v>
      </c>
      <c r="II112" s="8">
        <f>SUMIF($OE$6:$OE$86,$B112,II$6:II$86)</f>
        <v>0</v>
      </c>
      <c r="IJ112" s="8">
        <f>SUMIF($OE$6:$OE$86,$B112,IJ$6:IJ$86)</f>
        <v>0</v>
      </c>
      <c r="IK112" s="8">
        <f>SUMIF($OE$6:$OE$86,$B112,IK$6:IK$86)</f>
        <v>0</v>
      </c>
      <c r="IL112" s="8">
        <f>SUMIF($OE$6:$OE$86,$B112,IL$6:IL$86)</f>
        <v>0</v>
      </c>
      <c r="IM112" s="8">
        <f>SUMIF($OE$6:$OE$86,$B112,IM$6:IM$86)</f>
        <v>0</v>
      </c>
      <c r="IN112" s="8">
        <f>SUMIF($OE$6:$OE$86,$B112,IN$6:IN$86)</f>
        <v>0</v>
      </c>
      <c r="IO112" s="8">
        <f>SUMIF($OE$6:$OE$86,$B112,IO$6:IO$86)</f>
        <v>0</v>
      </c>
      <c r="IP112" s="8">
        <f>SUMIF($OE$6:$OE$86,$B112,IP$6:IP$86)</f>
        <v>0.5</v>
      </c>
      <c r="IQ112" s="8">
        <f>SUMIF($OE$6:$OE$86,$B112,IQ$6:IQ$86)</f>
        <v>0.5</v>
      </c>
      <c r="IR112" s="8">
        <f>SUMIF($OE$6:$OE$86,$B112,IR$6:IR$86)</f>
        <v>0.5</v>
      </c>
      <c r="IS112" s="8">
        <f>SUMIF($OE$6:$OE$86,$B112,IS$6:IS$86)</f>
        <v>0</v>
      </c>
      <c r="IT112" s="8">
        <f>SUMIF($OE$6:$OE$86,$B112,IT$6:IT$86)</f>
        <v>0</v>
      </c>
      <c r="IU112" s="8">
        <f>SUMIF($OE$6:$OE$86,$B112,IU$6:IU$86)</f>
        <v>0</v>
      </c>
      <c r="IV112" s="8">
        <f>SUMIF($OE$6:$OE$86,$B112,IV$6:IV$86)</f>
        <v>0</v>
      </c>
      <c r="IW112" s="8">
        <f>SUMIF($OE$6:$OE$86,$B112,IW$6:IW$86)</f>
        <v>0</v>
      </c>
      <c r="IX112" s="8">
        <f>SUMIF($OE$6:$OE$86,$B112,IX$6:IX$86)</f>
        <v>0</v>
      </c>
      <c r="IY112" s="8">
        <f>SUMIF($OE$6:$OE$86,$B112,IY$6:IY$86)</f>
        <v>0</v>
      </c>
      <c r="IZ112" s="8">
        <f>SUMIF($OE$6:$OE$86,$B112,IZ$6:IZ$86)</f>
        <v>0</v>
      </c>
      <c r="JA112" s="8">
        <f>SUMIF($OE$6:$OE$86,$B112,JA$6:JA$86)</f>
        <v>0</v>
      </c>
      <c r="JB112" s="8">
        <f>SUMIF($OE$6:$OE$86,$B112,JB$6:JB$86)</f>
        <v>0</v>
      </c>
      <c r="JC112" s="8">
        <f>SUMIF($OE$6:$OE$86,$B112,JC$6:JC$86)</f>
        <v>0</v>
      </c>
      <c r="JD112" s="8">
        <f>SUMIF($OE$6:$OE$86,$B112,JD$6:JD$86)</f>
        <v>0</v>
      </c>
      <c r="JE112" s="8">
        <f>SUMIF($OE$6:$OE$86,$B112,JE$6:JE$86)</f>
        <v>0</v>
      </c>
      <c r="JF112" s="8">
        <f>SUMIF($OE$6:$OE$86,$B112,JF$6:JF$86)</f>
        <v>0</v>
      </c>
      <c r="JG112" s="8">
        <f>SUMIF($OE$6:$OE$86,$B112,JG$6:JG$86)</f>
        <v>1.1000000000000001</v>
      </c>
      <c r="JH112" s="8">
        <f>SUMIF($OE$6:$OE$86,$B112,JH$6:JH$86)</f>
        <v>1.1000000000000001</v>
      </c>
      <c r="JI112" s="8">
        <f>SUMIF($OE$6:$OE$86,$B112,JI$6:JI$86)</f>
        <v>0</v>
      </c>
      <c r="JJ112" s="8">
        <f>SUMIF($OE$6:$OE$86,$B112,JJ$6:JJ$86)</f>
        <v>0</v>
      </c>
      <c r="JK112" s="8">
        <f>SUMIF($OE$6:$OE$86,$B112,JK$6:JK$86)</f>
        <v>0</v>
      </c>
      <c r="JL112" s="8">
        <f>SUMIF($OE$6:$OE$86,$B112,JL$6:JL$86)</f>
        <v>0</v>
      </c>
      <c r="JM112" s="8">
        <f>SUMIF($OE$6:$OE$86,$B112,JM$6:JM$86)</f>
        <v>0</v>
      </c>
      <c r="JN112" s="8">
        <f>SUMIF($OE$6:$OE$86,$B112,JN$6:JN$86)</f>
        <v>0</v>
      </c>
      <c r="JO112" s="8">
        <f>SUMIF($OE$6:$OE$86,$B112,JO$6:JO$86)</f>
        <v>0</v>
      </c>
      <c r="JP112" s="8">
        <f>SUMIF($OE$6:$OE$86,$B112,JP$6:JP$86)</f>
        <v>0</v>
      </c>
      <c r="JQ112" s="8">
        <f>SUMIF($OE$6:$OE$86,$B112,JQ$6:JQ$86)</f>
        <v>0</v>
      </c>
      <c r="JR112" s="8">
        <f>SUMIF($OE$6:$OE$86,$B112,JR$6:JR$86)</f>
        <v>0</v>
      </c>
      <c r="JS112" s="8">
        <f>SUMIF($OE$6:$OE$86,$B112,JS$6:JS$86)</f>
        <v>0</v>
      </c>
      <c r="JT112" s="8">
        <f>SUMIF($OE$6:$OE$86,$B112,JT$6:JT$86)</f>
        <v>0</v>
      </c>
      <c r="JU112" s="8">
        <f>SUMIF($OE$6:$OE$86,$B112,JU$6:JU$86)</f>
        <v>0</v>
      </c>
      <c r="JV112" s="8">
        <f>SUMIF($OE$6:$OE$86,$B112,JV$6:JV$86)</f>
        <v>0</v>
      </c>
      <c r="JW112" s="8">
        <f>SUMIF($OE$6:$OE$86,$B112,JW$6:JW$86)</f>
        <v>0</v>
      </c>
      <c r="JX112" s="8">
        <f>SUMIF($OE$6:$OE$86,$B112,JX$6:JX$86)</f>
        <v>0</v>
      </c>
      <c r="JY112" s="8">
        <f>SUMIF($OE$6:$OE$86,$B112,JY$6:JY$86)</f>
        <v>0</v>
      </c>
      <c r="JZ112" s="8">
        <f>SUMIF($OE$6:$OE$86,$B112,JZ$6:JZ$86)</f>
        <v>0</v>
      </c>
      <c r="KA112" s="8">
        <f>SUMIF($OE$6:$OE$86,$B112,KA$6:KA$86)</f>
        <v>0</v>
      </c>
      <c r="KB112" s="8">
        <f>SUMIF($OE$6:$OE$86,$B112,KB$6:KB$86)</f>
        <v>0</v>
      </c>
      <c r="KC112" s="8">
        <f>SUMIF($OE$6:$OE$86,$B112,KC$6:KC$86)</f>
        <v>0</v>
      </c>
      <c r="KD112" s="8">
        <f>SUMIF($OE$6:$OE$86,$B112,KD$6:KD$86)</f>
        <v>0</v>
      </c>
      <c r="KE112" s="8">
        <f>SUMIF($OE$6:$OE$86,$B112,KE$6:KE$86)</f>
        <v>0</v>
      </c>
      <c r="KF112" s="8">
        <f>SUMIF($OE$6:$OE$86,$B112,KF$6:KF$86)</f>
        <v>0</v>
      </c>
      <c r="KG112" s="8">
        <f>SUMIF($OE$6:$OE$86,$B112,KG$6:KG$86)</f>
        <v>0</v>
      </c>
      <c r="KH112" s="8">
        <f>SUMIF($OE$6:$OE$86,$B112,KH$6:KH$86)</f>
        <v>0</v>
      </c>
      <c r="KI112" s="8">
        <f>SUMIF($OE$6:$OE$86,$B112,KI$6:KI$86)</f>
        <v>0</v>
      </c>
      <c r="KJ112" s="8">
        <f>SUMIF($OE$6:$OE$86,$B112,KJ$6:KJ$86)</f>
        <v>0</v>
      </c>
      <c r="KK112" s="8">
        <f>SUMIF($OE$6:$OE$86,$B112,KK$6:KK$86)</f>
        <v>0</v>
      </c>
      <c r="KL112" s="8">
        <f>SUMIF($OE$6:$OE$86,$B112,KL$6:KL$86)</f>
        <v>0</v>
      </c>
      <c r="KM112" s="8">
        <f>SUMIF($OE$6:$OE$86,$B112,KM$6:KM$86)</f>
        <v>0</v>
      </c>
      <c r="KN112" s="8">
        <f>SUMIF($OE$6:$OE$86,$B112,KN$6:KN$86)</f>
        <v>0</v>
      </c>
      <c r="KO112" s="8">
        <f>SUMIF($OE$6:$OE$86,$B112,KO$6:KO$86)</f>
        <v>0</v>
      </c>
      <c r="KP112" s="8">
        <f>SUMIF($OE$6:$OE$86,$B112,KP$6:KP$86)</f>
        <v>0</v>
      </c>
      <c r="KQ112" s="8">
        <f>SUMIF($OE$6:$OE$86,$B112,KQ$6:KQ$86)</f>
        <v>0</v>
      </c>
      <c r="KR112" s="8">
        <f>SUMIF($OE$6:$OE$86,$B112,KR$6:KR$86)</f>
        <v>0</v>
      </c>
      <c r="KS112" s="8">
        <f>SUMIF($OE$6:$OE$86,$B112,KS$6:KS$86)</f>
        <v>0</v>
      </c>
      <c r="KT112" s="8">
        <f>SUMIF($OE$6:$OE$86,$B112,KT$6:KT$86)</f>
        <v>0</v>
      </c>
      <c r="KU112" s="8">
        <f>SUMIF($OE$6:$OE$86,$B112,KU$6:KU$86)</f>
        <v>0</v>
      </c>
      <c r="KV112" s="8">
        <f>SUMIF($OE$6:$OE$86,$B112,KV$6:KV$86)</f>
        <v>0</v>
      </c>
      <c r="KW112" s="8">
        <f>SUMIF($OE$6:$OE$86,$B112,KW$6:KW$86)</f>
        <v>0</v>
      </c>
      <c r="KX112" s="8">
        <f>SUMIF($OE$6:$OE$86,$B112,KX$6:KX$86)</f>
        <v>0</v>
      </c>
      <c r="KY112" s="8">
        <f>SUMIF($OE$6:$OE$86,$B112,KY$6:KY$86)</f>
        <v>0</v>
      </c>
      <c r="KZ112" s="8">
        <f>SUMIF($OE$6:$OE$86,$B112,KZ$6:KZ$86)</f>
        <v>0</v>
      </c>
      <c r="LA112" s="8">
        <f>SUMIF($OE$6:$OE$86,$B112,LA$6:LA$86)</f>
        <v>0</v>
      </c>
      <c r="LB112" s="8">
        <f>SUMIF($OE$6:$OE$86,$B112,LB$6:LB$86)</f>
        <v>0</v>
      </c>
      <c r="LC112" s="8">
        <f>SUMIF($OE$6:$OE$86,$B112,LC$6:LC$86)</f>
        <v>0</v>
      </c>
      <c r="LD112" s="8">
        <f>SUMIF($OE$6:$OE$86,$B112,LD$6:LD$86)</f>
        <v>0</v>
      </c>
      <c r="LE112" s="8">
        <f>SUMIF($OE$6:$OE$86,$B112,LE$6:LE$86)</f>
        <v>0</v>
      </c>
      <c r="LF112" s="8">
        <f>SUMIF($OE$6:$OE$86,$B112,LF$6:LF$86)</f>
        <v>0</v>
      </c>
      <c r="LG112" s="8">
        <f>SUMIF($OE$6:$OE$86,$B112,LG$6:LG$86)</f>
        <v>0</v>
      </c>
      <c r="LH112" s="8">
        <f>SUMIF($OE$6:$OE$86,$B112,LH$6:LH$86)</f>
        <v>0</v>
      </c>
      <c r="LI112" s="8">
        <f>SUMIF($OE$6:$OE$86,$B112,LI$6:LI$86)</f>
        <v>0</v>
      </c>
      <c r="LJ112" s="8">
        <f>SUMIF($OE$6:$OE$86,$B112,LJ$6:LJ$86)</f>
        <v>0</v>
      </c>
      <c r="LK112" s="8">
        <f>SUMIF($OE$6:$OE$86,$B112,LK$6:LK$86)</f>
        <v>0</v>
      </c>
      <c r="LL112" s="8">
        <f>SUMIF($OE$6:$OE$86,$B112,LL$6:LL$86)</f>
        <v>0</v>
      </c>
      <c r="LM112" s="8">
        <f>SUMIF($OE$6:$OE$86,$B112,LM$6:LM$86)</f>
        <v>0</v>
      </c>
      <c r="LN112" s="8">
        <f>SUMIF($OE$6:$OE$86,$B112,LN$6:LN$86)</f>
        <v>0</v>
      </c>
      <c r="LO112" s="8">
        <f>SUMIF($OE$6:$OE$86,$B112,LO$6:LO$86)</f>
        <v>0</v>
      </c>
      <c r="LP112" s="8">
        <f>SUMIF($OE$6:$OE$86,$B112,LP$6:LP$86)</f>
        <v>0</v>
      </c>
      <c r="LQ112" s="8">
        <f>SUMIF($OE$6:$OE$86,$B112,LQ$6:LQ$86)</f>
        <v>0</v>
      </c>
      <c r="LR112" s="8">
        <f>SUMIF($OE$6:$OE$86,$B112,LR$6:LR$86)</f>
        <v>0</v>
      </c>
      <c r="LS112" s="8">
        <f>SUMIF($OE$6:$OE$86,$B112,LS$6:LS$86)</f>
        <v>0</v>
      </c>
      <c r="LT112" s="8">
        <f>SUMIF($OE$6:$OE$86,$B112,LT$6:LT$86)</f>
        <v>0</v>
      </c>
      <c r="LU112" s="8">
        <f>SUMIF($OE$6:$OE$86,$B112,LU$6:LU$86)</f>
        <v>0</v>
      </c>
      <c r="LV112" s="8">
        <f>SUMIF($OE$6:$OE$86,$B112,LV$6:LV$86)</f>
        <v>0</v>
      </c>
      <c r="LW112" s="8">
        <f>SUMIF($OE$6:$OE$86,$B112,LW$6:LW$86)</f>
        <v>0</v>
      </c>
      <c r="LX112" s="8">
        <f>SUMIF($OE$6:$OE$86,$B112,LX$6:LX$86)</f>
        <v>0</v>
      </c>
      <c r="LY112" s="8">
        <f>SUMIF($OE$6:$OE$86,$B112,LY$6:LY$86)</f>
        <v>0</v>
      </c>
      <c r="LZ112" s="8">
        <f>SUMIF($OE$6:$OE$86,$B112,LZ$6:LZ$86)</f>
        <v>0</v>
      </c>
      <c r="MA112" s="8">
        <f>SUMIF($OE$6:$OE$86,$B112,MA$6:MA$86)</f>
        <v>0</v>
      </c>
      <c r="MB112" s="8">
        <f>SUMIF($OE$6:$OE$86,$B112,MB$6:MB$86)</f>
        <v>0</v>
      </c>
      <c r="MC112" s="8">
        <f>SUMIF($OE$6:$OE$86,$B112,MC$6:MC$86)</f>
        <v>0</v>
      </c>
      <c r="MD112" s="8">
        <f>SUMIF($OE$6:$OE$86,$B112,MD$6:MD$86)</f>
        <v>0</v>
      </c>
      <c r="ME112" s="8">
        <f>SUMIF($OE$6:$OE$86,$B112,ME$6:ME$86)</f>
        <v>0</v>
      </c>
      <c r="MF112" s="8">
        <f>SUMIF($OE$6:$OE$86,$B112,MF$6:MF$86)</f>
        <v>0</v>
      </c>
      <c r="MG112" s="8">
        <f>SUMIF($OE$6:$OE$86,$B112,MG$6:MG$86)</f>
        <v>0</v>
      </c>
      <c r="MH112" s="8">
        <f>SUMIF($OE$6:$OE$86,$B112,MH$6:MH$86)</f>
        <v>0</v>
      </c>
      <c r="MI112" s="8">
        <f>SUMIF($OE$6:$OE$86,$B112,MI$6:MI$86)</f>
        <v>0</v>
      </c>
      <c r="MJ112" s="8">
        <f>SUMIF($OE$6:$OE$86,$B112,MJ$6:MJ$86)</f>
        <v>0</v>
      </c>
      <c r="MK112" s="8">
        <f>SUMIF($OE$6:$OE$86,$B112,MK$6:MK$86)</f>
        <v>0</v>
      </c>
      <c r="ML112" s="8">
        <f>SUMIF($OE$6:$OE$86,$B112,ML$6:ML$86)</f>
        <v>0</v>
      </c>
      <c r="MM112" s="8">
        <f>SUMIF($OE$6:$OE$86,$B112,MM$6:MM$86)</f>
        <v>0</v>
      </c>
      <c r="MN112" s="8">
        <f>SUMIF($OE$6:$OE$86,$B112,MN$6:MN$86)</f>
        <v>0</v>
      </c>
      <c r="MO112" s="8">
        <f>SUMIF($OE$6:$OE$86,$B112,MO$6:MO$86)</f>
        <v>0</v>
      </c>
      <c r="MP112" s="8">
        <f>SUMIF($OE$6:$OE$86,$B112,MP$6:MP$86)</f>
        <v>0</v>
      </c>
      <c r="MQ112" s="8">
        <f>SUMIF($OE$6:$OE$86,$B112,MQ$6:MQ$86)</f>
        <v>0</v>
      </c>
      <c r="MR112" s="8">
        <f>SUMIF($OE$6:$OE$86,$B112,MR$6:MR$86)</f>
        <v>0</v>
      </c>
      <c r="MS112" s="8">
        <f>SUMIF($OE$6:$OE$86,$B112,MS$6:MS$86)</f>
        <v>0</v>
      </c>
      <c r="MT112" s="8">
        <f>SUMIF($OE$6:$OE$86,$B112,MT$6:MT$86)</f>
        <v>0</v>
      </c>
      <c r="MU112" s="8">
        <f>SUMIF($OE$6:$OE$86,$B112,MU$6:MU$86)</f>
        <v>0</v>
      </c>
      <c r="MV112" s="8">
        <f>SUMIF($OE$6:$OE$86,$B112,MV$6:MV$86)</f>
        <v>0</v>
      </c>
      <c r="MW112" s="8">
        <f>SUMIF($OE$6:$OE$86,$B112,MW$6:MW$86)</f>
        <v>0</v>
      </c>
      <c r="MX112" s="8">
        <f>SUMIF($OE$6:$OE$86,$B112,MX$6:MX$86)</f>
        <v>0</v>
      </c>
      <c r="MY112" s="8">
        <f>SUMIF($OE$6:$OE$86,$B112,MY$6:MY$86)</f>
        <v>0</v>
      </c>
      <c r="MZ112" s="8">
        <f>SUMIF($OE$6:$OE$86,$B112,MZ$6:MZ$86)</f>
        <v>0</v>
      </c>
      <c r="NA112" s="8">
        <f>SUMIF($OE$6:$OE$86,$B112,NA$6:NA$86)</f>
        <v>0</v>
      </c>
      <c r="NB112" s="8">
        <f>SUMIF($OE$6:$OE$86,$B112,NB$6:NB$86)</f>
        <v>0</v>
      </c>
      <c r="NC112" s="8">
        <f>SUMIF($OE$6:$OE$86,$B112,NC$6:NC$86)</f>
        <v>0</v>
      </c>
      <c r="ND112" s="8">
        <f>SUMIF($OE$6:$OE$86,$B112,ND$6:ND$86)</f>
        <v>0</v>
      </c>
      <c r="NE112" s="8">
        <f>SUMIF($OE$6:$OE$86,$B112,NE$6:NE$86)</f>
        <v>0</v>
      </c>
      <c r="NF112" s="8">
        <f>SUMIF($OE$6:$OE$86,$B112,NF$6:NF$86)</f>
        <v>0</v>
      </c>
      <c r="NG112" s="8">
        <f>SUMIF($OE$6:$OE$86,$B112,NG$6:NG$86)</f>
        <v>0</v>
      </c>
      <c r="NH112" s="8">
        <f>SUMIF($OE$6:$OE$86,$B112,NH$6:NH$86)</f>
        <v>0</v>
      </c>
      <c r="NI112" s="8">
        <f>SUMIF($OE$6:$OE$86,$B112,NI$6:NI$86)</f>
        <v>0</v>
      </c>
      <c r="NJ112" s="8">
        <f>SUMIF($OE$6:$OE$86,$B112,NJ$6:NJ$86)</f>
        <v>0</v>
      </c>
      <c r="NK112" s="8">
        <f>SUMIF($OE$6:$OE$86,$B112,NK$6:NK$86)</f>
        <v>0</v>
      </c>
      <c r="NL112" s="8">
        <f>SUMIF($OE$6:$OE$86,$B112,NL$6:NL$86)</f>
        <v>0.5</v>
      </c>
      <c r="NM112" s="8">
        <f>SUMIF($OE$6:$OE$86,$B112,NM$6:NM$86)</f>
        <v>0.5</v>
      </c>
      <c r="NN112" s="8">
        <f>SUMIF($OE$6:$OE$86,$B112,NN$6:NN$86)</f>
        <v>0.5</v>
      </c>
      <c r="NO112" s="8">
        <f>SUMIF($OE$6:$OE$86,$B112,NO$6:NO$86)</f>
        <v>0.5</v>
      </c>
      <c r="NP112" s="8">
        <f>SUMIF($OE$6:$OE$86,$B112,NP$6:NP$86)</f>
        <v>0.5</v>
      </c>
      <c r="NQ112" s="8">
        <f>SUMIF($OE$6:$OE$86,$B112,NQ$6:NQ$86)</f>
        <v>0</v>
      </c>
      <c r="NR112" s="8">
        <f>SUMIF($OE$6:$OE$86,$B112,NR$6:NR$86)</f>
        <v>0</v>
      </c>
      <c r="NS112" s="8">
        <f>SUMIF($OE$6:$OE$86,$B112,NS$6:NS$86)</f>
        <v>0</v>
      </c>
      <c r="NT112" s="8">
        <f>SUMIF($OE$6:$OE$86,$B112,NT$6:NT$86)</f>
        <v>0</v>
      </c>
      <c r="NU112" s="8">
        <f>SUMIF($OE$6:$OE$86,$B112,NU$6:NU$86)</f>
        <v>0</v>
      </c>
      <c r="NV112" s="8">
        <f>SUMIF($OE$6:$OE$86,$B112,NV$6:NV$86)</f>
        <v>0</v>
      </c>
      <c r="NW112" s="8">
        <f>SUMIF($OE$6:$OE$86,$B112,NW$6:NW$86)</f>
        <v>0</v>
      </c>
      <c r="NX112" s="8">
        <f>SUMIF($OE$6:$OE$86,$B112,NX$6:NX$86)</f>
        <v>0</v>
      </c>
      <c r="NY112" s="8">
        <f>SUMIF($OE$6:$OE$86,$B112,NY$6:NY$86)</f>
        <v>0</v>
      </c>
      <c r="NZ112" s="8">
        <f>SUMIF($OE$6:$OE$86,$B112,NZ$6:NZ$86)</f>
        <v>0</v>
      </c>
      <c r="OA112" s="8">
        <f>SUMIF($OE$6:$OE$86,$B112,OA$6:OA$86)</f>
        <v>0</v>
      </c>
    </row>
    <row r="113" spans="1:391" hidden="1" x14ac:dyDescent="0.2"/>
    <row r="114" spans="1:391" ht="10.5" hidden="1" x14ac:dyDescent="0.25">
      <c r="A114" s="14" t="s">
        <v>143</v>
      </c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  <c r="BK114" s="29"/>
      <c r="BL114" s="29"/>
      <c r="BM114" s="29"/>
      <c r="BN114" s="29"/>
      <c r="BO114" s="29"/>
      <c r="BP114" s="29"/>
      <c r="BQ114" s="29"/>
      <c r="BR114" s="29"/>
      <c r="BS114" s="29"/>
      <c r="BT114" s="29"/>
      <c r="BU114" s="29"/>
      <c r="BV114" s="29"/>
      <c r="BW114" s="29"/>
      <c r="BX114" s="29"/>
      <c r="BY114" s="29"/>
      <c r="BZ114" s="29"/>
    </row>
    <row r="115" spans="1:391" hidden="1" x14ac:dyDescent="0.2">
      <c r="B115" s="8" t="str">
        <f t="shared" ref="B115:B138" si="453">B89</f>
        <v>Bekasi24-Cawang1</v>
      </c>
      <c r="Z115" s="30">
        <f>SUMIF($OE$6:$OE$48,$B115,$D$6:$D$48)-'[48]Kit Masuk 2020'!G35</f>
        <v>0</v>
      </c>
      <c r="AA115" s="30">
        <f>SUMIF($OE$6:$OE$48,$B115,$D$6:$D$48)-'[48]Kit Masuk 2020'!H35</f>
        <v>0</v>
      </c>
      <c r="AB115" s="30">
        <f>SUMIF($OE$6:$OE$48,$B115,$D$6:$D$48)-'[48]Kit Masuk 2020'!I35</f>
        <v>0</v>
      </c>
      <c r="AC115" s="30">
        <f>SUMIF($OE$6:$OE$48,$B115,$D$6:$D$48)-'[48]Kit Masuk 2020'!J35</f>
        <v>0</v>
      </c>
      <c r="AD115" s="30">
        <f>SUMIF($OE$6:$OE$48,$B115,$D$6:$D$48)-'[48]Kit Masuk 2020'!K35</f>
        <v>0</v>
      </c>
      <c r="AE115" s="30">
        <f>SUMIF($OE$6:$OE$48,$B115,$D$6:$D$48)-'[48]Kit Masuk 2020'!L35</f>
        <v>0</v>
      </c>
      <c r="AF115" s="30">
        <f>SUMIF($OE$6:$OE$48,$B115,$D$6:$D$48)-'[48]Kit Masuk 2020'!M35</f>
        <v>0</v>
      </c>
      <c r="AG115" s="30">
        <f>SUMIF($OE$6:$OE$48,$B115,$D$6:$D$48)-'[48]Kit Masuk 2020'!N35</f>
        <v>0</v>
      </c>
      <c r="AH115" s="30">
        <f>SUMIF($OE$6:$OE$48,$B115,$D$6:$D$48)-'[48]Kit Masuk 2020'!O35</f>
        <v>0</v>
      </c>
      <c r="AI115" s="30">
        <f>SUMIF($OE$6:$OE$48,$B115,$D$6:$D$48)-'[48]Kit Masuk 2020'!P35</f>
        <v>0</v>
      </c>
      <c r="AJ115" s="30">
        <f>SUMIF($OE$6:$OE$48,$B115,$D$6:$D$48)-'[48]Kit Masuk 2020'!Q35</f>
        <v>0</v>
      </c>
      <c r="AK115" s="30">
        <f>SUMIF($OE$6:$OE$48,$B115,$D$6:$D$48)-'[48]Kit Masuk 2020'!R35</f>
        <v>0</v>
      </c>
      <c r="AL115" s="30">
        <f>SUMIF($OE$6:$OE$48,$B115,$D$6:$D$48)-'[48]Kit Masuk 2020'!S35</f>
        <v>0</v>
      </c>
      <c r="AM115" s="30">
        <f>SUMIF($OE$6:$OE$48,$B115,$D$6:$D$48)-'[48]Kit Masuk 2020'!T35</f>
        <v>0</v>
      </c>
      <c r="AN115" s="30">
        <f>SUMIF($OE$6:$OE$48,$B115,$D$6:$D$48)-'[48]Kit Masuk 2020'!U35</f>
        <v>0</v>
      </c>
      <c r="AO115" s="30">
        <f>SUMIF($OE$6:$OE$48,$B115,$D$6:$D$48)-'[48]Kit Masuk 2020'!V35</f>
        <v>0</v>
      </c>
      <c r="AP115" s="30">
        <f>SUMIF($OE$6:$OE$48,$B115,$D$6:$D$48)-'[48]Kit Masuk 2020'!W35</f>
        <v>0</v>
      </c>
      <c r="AQ115" s="30">
        <f>SUMIF($OE$6:$OE$48,$B115,$D$6:$D$48)-'[48]Kit Masuk 2020'!X35</f>
        <v>0</v>
      </c>
      <c r="AR115" s="30">
        <f>SUMIF($OE$6:$OE$48,$B115,$D$6:$D$48)-'[48]Kit Masuk 2020'!Y35</f>
        <v>0</v>
      </c>
      <c r="AS115" s="30">
        <f>SUMIF($OE$6:$OE$48,$B115,$D$6:$D$48)-'[48]Kit Masuk 2020'!Z35</f>
        <v>0</v>
      </c>
      <c r="AT115" s="30">
        <f>SUMIF($OE$6:$OE$48,$B115,$D$6:$D$48)-'[48]Kit Masuk 2020'!AA35</f>
        <v>0</v>
      </c>
      <c r="AU115" s="30">
        <f>SUMIF($OE$6:$OE$48,$B115,$D$6:$D$48)-'[48]Kit Masuk 2020'!AB35</f>
        <v>0</v>
      </c>
      <c r="AV115" s="30">
        <f>SUMIF($OE$6:$OE$48,$B115,$D$6:$D$48)-'[48]Kit Masuk 2020'!AC35</f>
        <v>0</v>
      </c>
      <c r="AW115" s="30">
        <f>SUMIF($OE$6:$OE$48,$B115,$D$6:$D$48)-'[48]Kit Masuk 2020'!AD35</f>
        <v>0</v>
      </c>
      <c r="AX115" s="30">
        <f>SUMIF($OE$6:$OE$48,$B115,$D$6:$D$48)-'[48]Kit Masuk 2020'!AE35</f>
        <v>0</v>
      </c>
      <c r="AY115" s="30">
        <f>SUMIF($OE$6:$OE$48,$B115,$D$6:$D$48)-'[48]Kit Masuk 2020'!AF35</f>
        <v>0</v>
      </c>
      <c r="AZ115" s="30">
        <f>SUMIF($OE$6:$OE$48,$B115,$D$6:$D$48)-'[48]Kit Masuk 2020'!AG35</f>
        <v>0</v>
      </c>
      <c r="BA115" s="30">
        <f>SUMIF($OE$6:$OE$48,$B115,$D$6:$D$48)-'[48]Kit Masuk 2020'!AH35</f>
        <v>0</v>
      </c>
      <c r="BB115" s="30">
        <f>SUMIF($OE$6:$OE$48,$B115,$D$6:$D$48)-'[48]Kit Masuk 2020'!AI35</f>
        <v>0</v>
      </c>
      <c r="BC115" s="30">
        <f>SUMIF($OE$6:$OE$48,$B115,$D$6:$D$48)-'[48]Kit Masuk 2020'!AJ35</f>
        <v>0</v>
      </c>
      <c r="BD115" s="30">
        <f>SUMIF($OE$6:$OE$48,$B115,$D$6:$D$48)-'[48]Kit Masuk 2020'!AK35</f>
        <v>0</v>
      </c>
      <c r="BE115" s="30">
        <f>SUMIF($OE$6:$OE$48,$B115,$D$6:$D$48)-'[48]Kit Masuk 2020'!AL35</f>
        <v>0</v>
      </c>
      <c r="BF115" s="30">
        <f>SUMIF($OE$6:$OE$48,$B115,$D$6:$D$48)-'[48]Kit Masuk 2020'!AM35</f>
        <v>0</v>
      </c>
      <c r="BG115" s="30">
        <f>SUMIF($OE$6:$OE$48,$B115,$D$6:$D$48)-'[48]Kit Masuk 2020'!AN35</f>
        <v>0</v>
      </c>
      <c r="BH115" s="30">
        <f>SUMIF($OE$6:$OE$48,$B115,$D$6:$D$48)-'[48]Kit Masuk 2020'!AO35</f>
        <v>0</v>
      </c>
      <c r="BI115" s="30">
        <f>SUMIF($OE$6:$OE$48,$B115,$D$6:$D$48)-'[48]Kit Masuk 2020'!AP35</f>
        <v>0</v>
      </c>
      <c r="BJ115" s="30">
        <f>SUMIF($OE$6:$OE$48,$B115,$D$6:$D$48)-'[48]Kit Masuk 2020'!AQ35</f>
        <v>0</v>
      </c>
      <c r="BK115" s="30">
        <f>SUMIF($OE$6:$OE$48,$B115,$D$6:$D$48)-'[48]Kit Masuk 2020'!AR35</f>
        <v>0</v>
      </c>
      <c r="BL115" s="30">
        <f>SUMIF($OE$6:$OE$48,$B115,$D$6:$D$48)-'[48]Kit Masuk 2020'!AS35</f>
        <v>0</v>
      </c>
      <c r="BM115" s="30">
        <f>SUMIF($OE$6:$OE$48,$B115,$D$6:$D$48)-'[48]Kit Masuk 2020'!AT35</f>
        <v>0</v>
      </c>
      <c r="BN115" s="30">
        <f>SUMIF($OE$6:$OE$48,$B115,$D$6:$D$48)-'[48]Kit Masuk 2020'!AU35</f>
        <v>0</v>
      </c>
      <c r="BO115" s="30">
        <f>SUMIF($OE$6:$OE$48,$B115,$D$6:$D$48)-'[48]Kit Masuk 2020'!AV35</f>
        <v>0</v>
      </c>
      <c r="BP115" s="30">
        <f>SUMIF($OE$6:$OE$48,$B115,$D$6:$D$48)-'[48]Kit Masuk 2020'!AW35</f>
        <v>0</v>
      </c>
      <c r="BQ115" s="30">
        <f>SUMIF($OE$6:$OE$48,$B115,$D$6:$D$48)-'[48]Kit Masuk 2020'!AX35</f>
        <v>0</v>
      </c>
      <c r="BR115" s="30">
        <f>SUMIF($OE$6:$OE$48,$B115,$D$6:$D$48)-'[48]Kit Masuk 2020'!AY35</f>
        <v>0</v>
      </c>
      <c r="BS115" s="30">
        <f>SUMIF($OE$6:$OE$48,$B115,$D$6:$D$48)-'[48]Kit Masuk 2020'!AZ35</f>
        <v>0</v>
      </c>
      <c r="BT115" s="30">
        <f>SUMIF($OE$6:$OE$48,$B115,$D$6:$D$48)-'[48]Kit Masuk 2020'!BA35</f>
        <v>0</v>
      </c>
      <c r="BU115" s="30">
        <f>SUMIF($OE$6:$OE$48,$B115,$D$6:$D$48)-'[48]Kit Masuk 2020'!BB35</f>
        <v>0</v>
      </c>
      <c r="BV115" s="30">
        <f>SUMIF($OE$6:$OE$48,$B115,$D$6:$D$48)-'[48]Kit Masuk 2020'!BC35</f>
        <v>0</v>
      </c>
      <c r="BW115" s="30">
        <f>SUMIF($OE$6:$OE$48,$B115,$D$6:$D$48)-'[48]Kit Masuk 2020'!BD35</f>
        <v>0</v>
      </c>
      <c r="BX115" s="30">
        <f>SUMIF($OE$6:$OE$48,$B115,$D$6:$D$48)-'[48]Kit Masuk 2020'!BE35</f>
        <v>0</v>
      </c>
      <c r="BY115" s="30">
        <f>SUMIF($OE$6:$OE$48,$B115,$D$6:$D$48)-'[48]Kit Masuk 2020'!BF35</f>
        <v>0</v>
      </c>
      <c r="BZ115" s="30">
        <f>SUMIF($OE$6:$OE$48,$B115,$D$6:$D$48)-'[48]Kit Masuk 2020'!BG35</f>
        <v>0</v>
      </c>
      <c r="CA115" s="30">
        <f>SUMIF($OE$6:$OE$48,$B115,$D$6:$D$48)-'[48]Kit Masuk 2020'!BH35</f>
        <v>0</v>
      </c>
      <c r="CB115" s="30">
        <f>SUMIF($OE$6:$OE$48,$B115,$D$6:$D$48)-'[48]Kit Masuk 2020'!BI35</f>
        <v>0</v>
      </c>
      <c r="CC115" s="30">
        <f>SUMIF($OE$6:$OE$48,$B115,$D$6:$D$48)-'[48]Kit Masuk 2020'!BJ35</f>
        <v>0</v>
      </c>
      <c r="CD115" s="30">
        <f>SUMIF($OE$6:$OE$48,$B115,$D$6:$D$48)-'[48]Kit Masuk 2020'!BK35</f>
        <v>0</v>
      </c>
      <c r="CE115" s="30">
        <f>SUMIF($OE$6:$OE$48,$B115,$D$6:$D$48)-'[48]Kit Masuk 2020'!BL35</f>
        <v>0</v>
      </c>
      <c r="CF115" s="30">
        <f>SUMIF($OE$6:$OE$48,$B115,$D$6:$D$48)-'[48]Kit Masuk 2020'!BM35</f>
        <v>0</v>
      </c>
      <c r="CG115" s="30">
        <f>SUMIF($OE$6:$OE$48,$B115,$D$6:$D$48)-'[48]Kit Masuk 2020'!BN35</f>
        <v>0</v>
      </c>
      <c r="CH115" s="30">
        <f>SUMIF($OE$6:$OE$48,$B115,$D$6:$D$48)-'[48]Kit Masuk 2020'!BO35</f>
        <v>0</v>
      </c>
      <c r="CI115" s="30">
        <f>SUMIF($OE$6:$OE$48,$B115,$D$6:$D$48)-'[48]Kit Masuk 2020'!BP35</f>
        <v>0</v>
      </c>
      <c r="CJ115" s="30">
        <f>SUMIF($OE$6:$OE$48,$B115,$D$6:$D$48)-'[48]Kit Masuk 2020'!BQ35</f>
        <v>0</v>
      </c>
      <c r="CK115" s="30">
        <f>SUMIF($OE$6:$OE$48,$B115,$D$6:$D$48)-'[48]Kit Masuk 2020'!BR35</f>
        <v>0</v>
      </c>
      <c r="CL115" s="30">
        <f>SUMIF($OE$6:$OE$48,$B115,$D$6:$D$48)-'[48]Kit Masuk 2020'!BS35</f>
        <v>0</v>
      </c>
      <c r="CM115" s="30">
        <f>SUMIF($OE$6:$OE$48,$B115,$D$6:$D$48)-'[48]Kit Masuk 2020'!BT35</f>
        <v>0</v>
      </c>
      <c r="CN115" s="30">
        <f>SUMIF($OE$6:$OE$48,$B115,$D$6:$D$48)-'[48]Kit Masuk 2020'!BU35</f>
        <v>0</v>
      </c>
      <c r="CO115" s="30">
        <f>SUMIF($OE$6:$OE$48,$B115,$D$6:$D$48)-'[48]Kit Masuk 2020'!BV35</f>
        <v>0</v>
      </c>
      <c r="CP115" s="30">
        <f>SUMIF($OE$6:$OE$48,$B115,$D$6:$D$48)-'[48]Kit Masuk 2020'!BW35</f>
        <v>0</v>
      </c>
      <c r="CQ115" s="30">
        <f>SUMIF($OE$6:$OE$48,$B115,$D$6:$D$48)-'[48]Kit Masuk 2020'!BX35</f>
        <v>0</v>
      </c>
      <c r="CR115" s="30">
        <f>SUMIF($OE$6:$OE$48,$B115,$D$6:$D$48)-'[48]Kit Masuk 2020'!BY35</f>
        <v>0</v>
      </c>
      <c r="CS115" s="30">
        <f>SUMIF($OE$6:$OE$48,$B115,$D$6:$D$48)-'[48]Kit Masuk 2020'!BZ35</f>
        <v>0</v>
      </c>
      <c r="CT115" s="30">
        <f>SUMIF($OE$6:$OE$48,$B115,$D$6:$D$48)-'[48]Kit Masuk 2020'!CA35</f>
        <v>0</v>
      </c>
      <c r="CU115" s="30">
        <f>SUMIF($OE$6:$OE$48,$B115,$D$6:$D$48)-'[48]Kit Masuk 2020'!CB35</f>
        <v>0</v>
      </c>
      <c r="CV115" s="30">
        <f>SUMIF($OE$6:$OE$48,$B115,$D$6:$D$48)-'[48]Kit Masuk 2020'!CC35</f>
        <v>0</v>
      </c>
      <c r="CW115" s="30">
        <f>SUMIF($OE$6:$OE$48,$B115,$D$6:$D$48)-'[48]Kit Masuk 2020'!CD35</f>
        <v>0</v>
      </c>
      <c r="CX115" s="30">
        <f>SUMIF($OE$6:$OE$48,$B115,$D$6:$D$48)-'[48]Kit Masuk 2020'!CE35</f>
        <v>0</v>
      </c>
      <c r="CY115" s="30">
        <f>SUMIF($OE$6:$OE$48,$B115,$D$6:$D$48)-'[48]Kit Masuk 2020'!CF35</f>
        <v>0</v>
      </c>
      <c r="CZ115" s="30">
        <f>SUMIF($OE$6:$OE$48,$B115,$D$6:$D$48)-'[48]Kit Masuk 2020'!CG35</f>
        <v>0</v>
      </c>
      <c r="DA115" s="30">
        <f>SUMIF($OE$6:$OE$48,$B115,$D$6:$D$48)-'[48]Kit Masuk 2020'!CH35</f>
        <v>0</v>
      </c>
      <c r="DB115" s="30">
        <f>SUMIF($OE$6:$OE$48,$B115,$D$6:$D$48)-'[48]Kit Masuk 2020'!CI35</f>
        <v>0</v>
      </c>
      <c r="DC115" s="30">
        <f>SUMIF($OE$6:$OE$48,$B115,$D$6:$D$48)-'[48]Kit Masuk 2020'!CJ35</f>
        <v>0</v>
      </c>
      <c r="DD115" s="30">
        <f>SUMIF($OE$6:$OE$48,$B115,$D$6:$D$48)-'[48]Kit Masuk 2020'!CK35</f>
        <v>0</v>
      </c>
      <c r="DE115" s="30">
        <f>SUMIF($OE$6:$OE$48,$B115,$D$6:$D$48)-'[48]Kit Masuk 2020'!CL35</f>
        <v>0</v>
      </c>
      <c r="DF115" s="30">
        <f>SUMIF($OE$6:$OE$48,$B115,$D$6:$D$48)-'[48]Kit Masuk 2020'!CM35</f>
        <v>0</v>
      </c>
      <c r="DG115" s="30">
        <f>SUMIF($OE$6:$OE$48,$B115,$D$6:$D$48)-'[48]Kit Masuk 2020'!CN35</f>
        <v>0</v>
      </c>
      <c r="DH115" s="30">
        <f>SUMIF($OE$6:$OE$48,$B115,$D$6:$D$48)-'[48]Kit Masuk 2020'!CO35</f>
        <v>0</v>
      </c>
      <c r="DI115" s="30">
        <f>SUMIF($OE$6:$OE$48,$B115,$D$6:$D$48)-'[48]Kit Masuk 2020'!CP35</f>
        <v>0</v>
      </c>
      <c r="DJ115" s="30">
        <f>SUMIF($OE$6:$OE$48,$B115,$D$6:$D$48)-'[48]Kit Masuk 2020'!CQ35</f>
        <v>0</v>
      </c>
      <c r="DK115" s="30">
        <f>SUMIF($OE$6:$OE$48,$B115,$D$6:$D$48)-'[48]Kit Masuk 2020'!CR35</f>
        <v>0</v>
      </c>
      <c r="DL115" s="30">
        <f>SUMIF($OE$6:$OE$48,$B115,$D$6:$D$48)-'[48]Kit Masuk 2020'!CS35</f>
        <v>0</v>
      </c>
      <c r="DM115" s="30">
        <f>SUMIF($OE$6:$OE$48,$B115,$D$6:$D$48)-'[48]Kit Masuk 2020'!CT35</f>
        <v>0</v>
      </c>
      <c r="DN115" s="30">
        <f>SUMIF($OE$6:$OE$48,$B115,$D$6:$D$48)-'[48]Kit Masuk 2020'!CU35</f>
        <v>0</v>
      </c>
      <c r="DO115" s="30">
        <f>SUMIF($OE$6:$OE$48,$B115,$D$6:$D$48)-'[48]Kit Masuk 2020'!CV35</f>
        <v>0</v>
      </c>
      <c r="DP115" s="30">
        <f>SUMIF($OE$6:$OE$48,$B115,$D$6:$D$48)-'[48]Kit Masuk 2020'!CW35</f>
        <v>0</v>
      </c>
      <c r="DQ115" s="30">
        <f>SUMIF($OE$6:$OE$48,$B115,$D$6:$D$48)-'[48]Kit Masuk 2020'!CX35</f>
        <v>0</v>
      </c>
      <c r="DR115" s="30">
        <f>SUMIF($OE$6:$OE$48,$B115,$D$6:$D$48)-'[48]Kit Masuk 2020'!CY35</f>
        <v>0</v>
      </c>
      <c r="DS115" s="30">
        <f>SUMIF($OE$6:$OE$48,$B115,$D$6:$D$48)-'[48]Kit Masuk 2020'!CZ35</f>
        <v>0</v>
      </c>
      <c r="DT115" s="30">
        <f>SUMIF($OE$6:$OE$48,$B115,$D$6:$D$48)-'[48]Kit Masuk 2020'!DA35</f>
        <v>0</v>
      </c>
      <c r="DU115" s="30">
        <f>SUMIF($OE$6:$OE$48,$B115,$D$6:$D$48)-'[48]Kit Masuk 2020'!DB35</f>
        <v>0</v>
      </c>
      <c r="DV115" s="30">
        <f>SUMIF($OE$6:$OE$48,$B115,$D$6:$D$48)-'[48]Kit Masuk 2020'!DC35</f>
        <v>0</v>
      </c>
      <c r="DW115" s="30">
        <f>SUMIF($OE$6:$OE$48,$B115,$D$6:$D$48)-'[48]Kit Masuk 2020'!DD35</f>
        <v>0</v>
      </c>
      <c r="DX115" s="30">
        <f>SUMIF($OE$6:$OE$48,$B115,$D$6:$D$48)-'[48]Kit Masuk 2020'!DE35</f>
        <v>0</v>
      </c>
      <c r="DY115" s="30">
        <f>SUMIF($OE$6:$OE$48,$B115,$D$6:$D$48)-'[48]Kit Masuk 2020'!DF35</f>
        <v>0</v>
      </c>
      <c r="DZ115" s="30">
        <f>SUMIF($OE$6:$OE$48,$B115,$D$6:$D$48)-'[48]Kit Masuk 2020'!DG35</f>
        <v>0</v>
      </c>
      <c r="EA115" s="30">
        <f>SUMIF($OE$6:$OE$48,$B115,$D$6:$D$48)-'[48]Kit Masuk 2020'!DH35</f>
        <v>0</v>
      </c>
      <c r="EB115" s="30">
        <f>SUMIF($OE$6:$OE$48,$B115,$D$6:$D$48)-'[48]Kit Masuk 2020'!DI35</f>
        <v>0</v>
      </c>
      <c r="EC115" s="30">
        <f>SUMIF($OE$6:$OE$48,$B115,$D$6:$D$48)-'[48]Kit Masuk 2020'!DJ35</f>
        <v>0</v>
      </c>
      <c r="ED115" s="30">
        <f>SUMIF($OE$6:$OE$48,$B115,$D$6:$D$48)-'[48]Kit Masuk 2020'!DK35</f>
        <v>0</v>
      </c>
      <c r="EE115" s="30">
        <f>SUMIF($OE$6:$OE$48,$B115,$D$6:$D$48)-'[48]Kit Masuk 2020'!DL35</f>
        <v>0</v>
      </c>
      <c r="EF115" s="30">
        <f>SUMIF($OE$6:$OE$48,$B115,$D$6:$D$48)-'[48]Kit Masuk 2020'!DM35</f>
        <v>0</v>
      </c>
      <c r="EG115" s="30">
        <f>SUMIF($OE$6:$OE$48,$B115,$D$6:$D$48)-'[48]Kit Masuk 2020'!DN35</f>
        <v>0</v>
      </c>
      <c r="EH115" s="30">
        <f>SUMIF($OE$6:$OE$48,$B115,$D$6:$D$48)-'[48]Kit Masuk 2020'!DO35</f>
        <v>0</v>
      </c>
      <c r="EI115" s="30">
        <f>SUMIF($OE$6:$OE$48,$B115,$D$6:$D$48)-'[48]Kit Masuk 2020'!DP35</f>
        <v>0</v>
      </c>
      <c r="EJ115" s="30">
        <f>SUMIF($OE$6:$OE$48,$B115,$D$6:$D$48)-'[48]Kit Masuk 2020'!DQ35</f>
        <v>0</v>
      </c>
      <c r="EK115" s="30">
        <f>SUMIF($OE$6:$OE$48,$B115,$D$6:$D$48)-'[48]Kit Masuk 2020'!DR35</f>
        <v>0</v>
      </c>
      <c r="EL115" s="30">
        <f>SUMIF($OE$6:$OE$48,$B115,$D$6:$D$48)-'[48]Kit Masuk 2020'!DS35</f>
        <v>0</v>
      </c>
      <c r="EM115" s="30">
        <f>SUMIF($OE$6:$OE$48,$B115,$D$6:$D$48)-'[48]Kit Masuk 2020'!DT35</f>
        <v>0</v>
      </c>
      <c r="EN115" s="30">
        <f>SUMIF($OE$6:$OE$48,$B115,$D$6:$D$48)-'[48]Kit Masuk 2020'!DU35</f>
        <v>0</v>
      </c>
      <c r="EO115" s="30">
        <f>SUMIF($OE$6:$OE$48,$B115,$D$6:$D$48)-'[48]Kit Masuk 2020'!DV35</f>
        <v>0</v>
      </c>
      <c r="EP115" s="30">
        <f>SUMIF($OE$6:$OE$48,$B115,$D$6:$D$48)-'[48]Kit Masuk 2020'!DW35</f>
        <v>0</v>
      </c>
      <c r="EQ115" s="30">
        <f>SUMIF($OE$6:$OE$48,$B115,$D$6:$D$48)-'[48]Kit Masuk 2020'!DX35</f>
        <v>0</v>
      </c>
      <c r="ER115" s="30">
        <f>SUMIF($OE$6:$OE$48,$B115,$D$6:$D$48)-'[48]Kit Masuk 2020'!DY35</f>
        <v>0</v>
      </c>
      <c r="ES115" s="30">
        <f>SUMIF($OE$6:$OE$48,$B115,$D$6:$D$48)-'[48]Kit Masuk 2020'!DZ35</f>
        <v>0</v>
      </c>
      <c r="ET115" s="30">
        <f>SUMIF($OE$6:$OE$48,$B115,$D$6:$D$48)-'[48]Kit Masuk 2020'!EA35</f>
        <v>0</v>
      </c>
      <c r="EU115" s="30">
        <f>SUMIF($OE$6:$OE$48,$B115,$D$6:$D$48)-'[48]Kit Masuk 2020'!EB35</f>
        <v>0</v>
      </c>
      <c r="EV115" s="30">
        <f>SUMIF($OE$6:$OE$48,$B115,$D$6:$D$48)-'[48]Kit Masuk 2020'!EC35</f>
        <v>0</v>
      </c>
      <c r="EW115" s="30">
        <f>SUMIF($OE$6:$OE$48,$B115,$D$6:$D$48)-'[48]Kit Masuk 2020'!ED35</f>
        <v>0</v>
      </c>
      <c r="EX115" s="30">
        <f>SUMIF($OE$6:$OE$48,$B115,$D$6:$D$48)-'[48]Kit Masuk 2020'!EE35</f>
        <v>0</v>
      </c>
      <c r="EY115" s="30">
        <f>SUMIF($OE$6:$OE$48,$B115,$D$6:$D$48)-'[48]Kit Masuk 2020'!EF35</f>
        <v>0</v>
      </c>
      <c r="EZ115" s="30">
        <f>SUMIF($OE$6:$OE$48,$B115,$D$6:$D$48)-'[48]Kit Masuk 2020'!EG35</f>
        <v>0</v>
      </c>
      <c r="FA115" s="30">
        <f>SUMIF($OE$6:$OE$48,$B115,$D$6:$D$48)-'[48]Kit Masuk 2020'!EH35</f>
        <v>0</v>
      </c>
      <c r="FB115" s="30">
        <f>SUMIF($OE$6:$OE$48,$B115,$D$6:$D$48)-'[48]Kit Masuk 2020'!EI35</f>
        <v>0</v>
      </c>
      <c r="FC115" s="30">
        <f>SUMIF($OE$6:$OE$48,$B115,$D$6:$D$48)-'[48]Kit Masuk 2020'!EJ35</f>
        <v>0</v>
      </c>
      <c r="FD115" s="30">
        <f>SUMIF($OE$6:$OE$48,$B115,$D$6:$D$48)-'[48]Kit Masuk 2020'!EK35</f>
        <v>0</v>
      </c>
      <c r="FE115" s="30">
        <f>SUMIF($OE$6:$OE$48,$B115,$D$6:$D$48)-'[48]Kit Masuk 2020'!EL35</f>
        <v>0</v>
      </c>
      <c r="FF115" s="30">
        <f>SUMIF($OE$6:$OE$48,$B115,$D$6:$D$48)-'[48]Kit Masuk 2020'!EM35</f>
        <v>0</v>
      </c>
      <c r="FG115" s="30">
        <f>SUMIF($OE$6:$OE$48,$B115,$D$6:$D$48)-'[48]Kit Masuk 2020'!EN35</f>
        <v>0</v>
      </c>
      <c r="FH115" s="30">
        <f>SUMIF($OE$6:$OE$48,$B115,$D$6:$D$48)-'[48]Kit Masuk 2020'!EO35</f>
        <v>0</v>
      </c>
      <c r="FI115" s="30">
        <f>SUMIF($OE$6:$OE$48,$B115,$D$6:$D$48)-'[48]Kit Masuk 2020'!EP35</f>
        <v>0</v>
      </c>
      <c r="FJ115" s="30">
        <f>SUMIF($OE$6:$OE$48,$B115,$D$6:$D$48)-'[48]Kit Masuk 2020'!EQ35</f>
        <v>0</v>
      </c>
      <c r="FK115" s="30">
        <f>SUMIF($OE$6:$OE$48,$B115,$D$6:$D$48)-'[48]Kit Masuk 2020'!ER35</f>
        <v>0</v>
      </c>
      <c r="FL115" s="30">
        <f>SUMIF($OE$6:$OE$48,$B115,$D$6:$D$48)-'[48]Kit Masuk 2020'!ES35</f>
        <v>0</v>
      </c>
      <c r="FM115" s="30">
        <f>SUMIF($OE$6:$OE$48,$B115,$D$6:$D$48)-'[48]Kit Masuk 2020'!ET35</f>
        <v>0</v>
      </c>
      <c r="FN115" s="30">
        <f>SUMIF($OE$6:$OE$48,$B115,$D$6:$D$48)-'[48]Kit Masuk 2020'!EU35</f>
        <v>0</v>
      </c>
      <c r="FO115" s="30">
        <f>SUMIF($OE$6:$OE$48,$B115,$D$6:$D$48)-'[48]Kit Masuk 2020'!EV35</f>
        <v>0</v>
      </c>
      <c r="FP115" s="30">
        <f>SUMIF($OE$6:$OE$48,$B115,$D$6:$D$48)-'[48]Kit Masuk 2020'!EW35</f>
        <v>0</v>
      </c>
      <c r="FQ115" s="30">
        <f>SUMIF($OE$6:$OE$48,$B115,$D$6:$D$48)-'[48]Kit Masuk 2020'!EX35</f>
        <v>0</v>
      </c>
      <c r="FR115" s="30">
        <f>SUMIF($OE$6:$OE$48,$B115,$D$6:$D$48)-'[48]Kit Masuk 2020'!EY35</f>
        <v>0</v>
      </c>
      <c r="FS115" s="30">
        <f>SUMIF($OE$6:$OE$48,$B115,$D$6:$D$48)-'[48]Kit Masuk 2020'!EZ35</f>
        <v>0</v>
      </c>
      <c r="FT115" s="30">
        <f>SUMIF($OE$6:$OE$48,$B115,$D$6:$D$48)-'[48]Kit Masuk 2020'!FA35</f>
        <v>0</v>
      </c>
      <c r="FU115" s="30">
        <f>SUMIF($OE$6:$OE$48,$B115,$D$6:$D$48)-'[48]Kit Masuk 2020'!FB35</f>
        <v>0</v>
      </c>
      <c r="FV115" s="30">
        <f>SUMIF($OE$6:$OE$48,$B115,$D$6:$D$48)-'[48]Kit Masuk 2020'!FC35</f>
        <v>0</v>
      </c>
      <c r="FW115" s="30">
        <f>SUMIF($OE$6:$OE$48,$B115,$D$6:$D$48)-'[48]Kit Masuk 2020'!FD35</f>
        <v>0</v>
      </c>
      <c r="FX115" s="30">
        <f>SUMIF($OE$6:$OE$48,$B115,$D$6:$D$48)-'[48]Kit Masuk 2020'!FE35</f>
        <v>0</v>
      </c>
      <c r="FY115" s="30">
        <f>SUMIF($OE$6:$OE$48,$B115,$D$6:$D$48)-'[48]Kit Masuk 2020'!FF35</f>
        <v>0</v>
      </c>
      <c r="FZ115" s="30">
        <f>SUMIF($OE$6:$OE$48,$B115,$D$6:$D$48)-'[48]Kit Masuk 2020'!FG35</f>
        <v>0</v>
      </c>
      <c r="GA115" s="30">
        <f>SUMIF($OE$6:$OE$48,$B115,$D$6:$D$48)-'[48]Kit Masuk 2020'!FH35</f>
        <v>0</v>
      </c>
      <c r="GB115" s="30">
        <f>SUMIF($OE$6:$OE$48,$B115,$D$6:$D$48)-'[48]Kit Masuk 2020'!FI35</f>
        <v>0</v>
      </c>
      <c r="GC115" s="30">
        <f>SUMIF($OE$6:$OE$48,$B115,$D$6:$D$48)-'[48]Kit Masuk 2020'!FJ35</f>
        <v>0</v>
      </c>
      <c r="GD115" s="30">
        <f>SUMIF($OE$6:$OE$48,$B115,$D$6:$D$48)-'[48]Kit Masuk 2020'!FK35</f>
        <v>0</v>
      </c>
      <c r="GE115" s="30">
        <f>SUMIF($OE$6:$OE$48,$B115,$D$6:$D$48)-'[48]Kit Masuk 2020'!FL35</f>
        <v>0</v>
      </c>
      <c r="GF115" s="30">
        <f>SUMIF($OE$6:$OE$48,$B115,$D$6:$D$48)-'[48]Kit Masuk 2020'!FM35</f>
        <v>0</v>
      </c>
      <c r="GG115" s="30">
        <f>SUMIF($OE$6:$OE$48,$B115,$D$6:$D$48)-'[48]Kit Masuk 2020'!FN35</f>
        <v>0</v>
      </c>
      <c r="GH115" s="30">
        <f>SUMIF($OE$6:$OE$48,$B115,$D$6:$D$48)-'[48]Kit Masuk 2020'!FO35</f>
        <v>0</v>
      </c>
      <c r="GI115" s="30">
        <f>SUMIF($OE$6:$OE$48,$B115,$D$6:$D$48)-'[48]Kit Masuk 2020'!FP35</f>
        <v>0</v>
      </c>
      <c r="GJ115" s="30">
        <f>SUMIF($OE$6:$OE$48,$B115,$D$6:$D$48)-'[48]Kit Masuk 2020'!FQ35</f>
        <v>0</v>
      </c>
      <c r="GK115" s="30">
        <f>SUMIF($OE$6:$OE$48,$B115,$D$6:$D$48)-'[48]Kit Masuk 2020'!FR35</f>
        <v>0</v>
      </c>
      <c r="GL115" s="30">
        <f>SUMIF($OE$6:$OE$48,$B115,$D$6:$D$48)-'[48]Kit Masuk 2020'!FS35</f>
        <v>0</v>
      </c>
      <c r="GM115" s="30">
        <f>SUMIF($OE$6:$OE$48,$B115,$D$6:$D$48)-'[48]Kit Masuk 2020'!FT35</f>
        <v>0</v>
      </c>
      <c r="GN115" s="30">
        <f>SUMIF($OE$6:$OE$48,$B115,$D$6:$D$48)-'[48]Kit Masuk 2020'!FU35</f>
        <v>0</v>
      </c>
      <c r="GO115" s="30">
        <f>SUMIF($OE$6:$OE$48,$B115,$D$6:$D$48)-'[48]Kit Masuk 2020'!FV35</f>
        <v>0</v>
      </c>
      <c r="GP115" s="30">
        <f>SUMIF($OE$6:$OE$48,$B115,$D$6:$D$48)-'[48]Kit Masuk 2020'!FW35</f>
        <v>0</v>
      </c>
      <c r="GQ115" s="30">
        <f>SUMIF($OE$6:$OE$48,$B115,$D$6:$D$48)-'[48]Kit Masuk 2020'!FX35</f>
        <v>0</v>
      </c>
      <c r="GR115" s="30">
        <f>SUMIF($OE$6:$OE$48,$B115,$D$6:$D$48)-'[48]Kit Masuk 2020'!FY35</f>
        <v>0</v>
      </c>
      <c r="GS115" s="30">
        <f>SUMIF($OE$6:$OE$48,$B115,$D$6:$D$48)-'[48]Kit Masuk 2020'!FZ35</f>
        <v>0</v>
      </c>
      <c r="GT115" s="30">
        <f>SUMIF($OE$6:$OE$48,$B115,$D$6:$D$48)-'[48]Kit Masuk 2020'!GA35</f>
        <v>0</v>
      </c>
      <c r="GU115" s="30">
        <f>SUMIF($OE$6:$OE$48,$B115,$D$6:$D$48)-'[48]Kit Masuk 2020'!GB35</f>
        <v>0</v>
      </c>
      <c r="GV115" s="30">
        <f>SUMIF($OE$6:$OE$48,$B115,$D$6:$D$48)-'[48]Kit Masuk 2020'!GC35</f>
        <v>0</v>
      </c>
      <c r="GW115" s="30">
        <f>SUMIF($OE$6:$OE$48,$B115,$D$6:$D$48)-'[48]Kit Masuk 2020'!GD35</f>
        <v>0</v>
      </c>
      <c r="GX115" s="30">
        <f>SUMIF($OE$6:$OE$48,$B115,$D$6:$D$48)-'[48]Kit Masuk 2020'!GE35</f>
        <v>0</v>
      </c>
      <c r="GY115" s="30">
        <f>SUMIF($OE$6:$OE$48,$B115,$D$6:$D$48)-'[48]Kit Masuk 2020'!GF35</f>
        <v>0</v>
      </c>
      <c r="GZ115" s="30">
        <f>SUMIF($OE$6:$OE$48,$B115,$D$6:$D$48)-'[48]Kit Masuk 2020'!GG35</f>
        <v>0</v>
      </c>
      <c r="HA115" s="30">
        <f>SUMIF($OE$6:$OE$48,$B115,$D$6:$D$48)-'[48]Kit Masuk 2020'!GH35</f>
        <v>0</v>
      </c>
      <c r="HB115" s="30">
        <f>SUMIF($OE$6:$OE$48,$B115,$D$6:$D$48)-'[48]Kit Masuk 2020'!GI35</f>
        <v>0</v>
      </c>
      <c r="HC115" s="30">
        <f>SUMIF($OE$6:$OE$48,$B115,$D$6:$D$48)-'[48]Kit Masuk 2020'!GJ35</f>
        <v>0</v>
      </c>
      <c r="HD115" s="30">
        <f>SUMIF($OE$6:$OE$48,$B115,$D$6:$D$48)-'[48]Kit Masuk 2020'!GK35</f>
        <v>0</v>
      </c>
      <c r="HE115" s="30">
        <f>SUMIF($OE$6:$OE$48,$B115,$D$6:$D$48)-'[48]Kit Masuk 2020'!GL35</f>
        <v>0</v>
      </c>
      <c r="HF115" s="30">
        <f>SUMIF($OE$6:$OE$48,$B115,$D$6:$D$48)-'[48]Kit Masuk 2020'!GM35</f>
        <v>0</v>
      </c>
      <c r="HG115" s="30">
        <f>SUMIF($OE$6:$OE$48,$B115,$D$6:$D$48)-'[48]Kit Masuk 2020'!GN35</f>
        <v>0</v>
      </c>
      <c r="HH115" s="30">
        <f>SUMIF($OE$6:$OE$48,$B115,$D$6:$D$48)-'[48]Kit Masuk 2020'!GO35</f>
        <v>0</v>
      </c>
      <c r="HI115" s="30">
        <f>SUMIF($OE$6:$OE$48,$B115,$D$6:$D$48)-'[48]Kit Masuk 2020'!GP35</f>
        <v>0</v>
      </c>
      <c r="HJ115" s="30">
        <f>SUMIF($OE$6:$OE$48,$B115,$D$6:$D$48)-'[48]Kit Masuk 2020'!GQ35</f>
        <v>0</v>
      </c>
      <c r="HK115" s="30">
        <f>SUMIF($OE$6:$OE$48,$B115,$D$6:$D$48)-'[48]Kit Masuk 2020'!GR35</f>
        <v>0</v>
      </c>
      <c r="HL115" s="30">
        <f>SUMIF($OE$6:$OE$48,$B115,$D$6:$D$48)-'[48]Kit Masuk 2020'!GS35</f>
        <v>0</v>
      </c>
      <c r="HM115" s="30">
        <f>SUMIF($OE$6:$OE$48,$B115,$D$6:$D$48)-'[48]Kit Masuk 2020'!GT35</f>
        <v>0</v>
      </c>
      <c r="HN115" s="30">
        <f>SUMIF($OE$6:$OE$48,$B115,$D$6:$D$48)-'[48]Kit Masuk 2020'!GU35</f>
        <v>0</v>
      </c>
      <c r="HO115" s="30">
        <f>SUMIF($OE$6:$OE$48,$B115,$D$6:$D$48)-'[48]Kit Masuk 2020'!GV35</f>
        <v>0</v>
      </c>
      <c r="HP115" s="30">
        <f>SUMIF($OE$6:$OE$48,$B115,$D$6:$D$48)-'[48]Kit Masuk 2020'!GW35</f>
        <v>0</v>
      </c>
      <c r="HQ115" s="30">
        <f>SUMIF($OE$6:$OE$48,$B115,$D$6:$D$48)-'[48]Kit Masuk 2020'!GX35</f>
        <v>0</v>
      </c>
      <c r="HR115" s="30">
        <f>SUMIF($OE$6:$OE$48,$B115,$D$6:$D$48)-'[48]Kit Masuk 2020'!GY35</f>
        <v>0</v>
      </c>
      <c r="HS115" s="30">
        <f>SUMIF($OE$6:$OE$48,$B115,$D$6:$D$48)-'[48]Kit Masuk 2020'!GZ35</f>
        <v>0</v>
      </c>
      <c r="HT115" s="30">
        <f>SUMIF($OE$6:$OE$48,$B115,$D$6:$D$48)-'[48]Kit Masuk 2020'!HA35</f>
        <v>0</v>
      </c>
      <c r="HU115" s="30">
        <f>SUMIF($OE$6:$OE$48,$B115,$D$6:$D$48)-'[48]Kit Masuk 2020'!HB35</f>
        <v>0</v>
      </c>
      <c r="HV115" s="30">
        <f>SUMIF($OE$6:$OE$48,$B115,$D$6:$D$48)-'[48]Kit Masuk 2020'!HC35</f>
        <v>0</v>
      </c>
      <c r="HW115" s="30">
        <f>SUMIF($OE$6:$OE$48,$B115,$D$6:$D$48)-'[48]Kit Masuk 2020'!HD35</f>
        <v>0</v>
      </c>
      <c r="HX115" s="30">
        <f>SUMIF($OE$6:$OE$48,$B115,$D$6:$D$48)-'[48]Kit Masuk 2020'!HE35</f>
        <v>0</v>
      </c>
      <c r="HY115" s="30">
        <f>SUMIF($OE$6:$OE$48,$B115,$D$6:$D$48)-'[48]Kit Masuk 2020'!HF35</f>
        <v>0</v>
      </c>
      <c r="HZ115" s="30">
        <f>SUMIF($OE$6:$OE$48,$B115,$D$6:$D$48)-'[48]Kit Masuk 2020'!HG35</f>
        <v>0</v>
      </c>
      <c r="IA115" s="30">
        <f>SUMIF($OE$6:$OE$48,$B115,$D$6:$D$48)-'[48]Kit Masuk 2020'!HH35</f>
        <v>0</v>
      </c>
      <c r="IB115" s="30">
        <f>SUMIF($OE$6:$OE$48,$B115,$D$6:$D$48)-'[48]Kit Masuk 2020'!HI35</f>
        <v>0</v>
      </c>
      <c r="IC115" s="30">
        <f>SUMIF($OE$6:$OE$48,$B115,$D$6:$D$48)-'[48]Kit Masuk 2020'!HJ35</f>
        <v>0</v>
      </c>
      <c r="ID115" s="30">
        <f>SUMIF($OE$6:$OE$48,$B115,$D$6:$D$48)-'[48]Kit Masuk 2020'!HK35</f>
        <v>0</v>
      </c>
      <c r="IE115" s="30">
        <f>SUMIF($OE$6:$OE$48,$B115,$D$6:$D$48)-'[48]Kit Masuk 2020'!HL35</f>
        <v>0</v>
      </c>
      <c r="IF115" s="30">
        <f>SUMIF($OE$6:$OE$48,$B115,$D$6:$D$48)-'[48]Kit Masuk 2020'!HM35</f>
        <v>0</v>
      </c>
      <c r="IG115" s="30">
        <f>SUMIF($OE$6:$OE$48,$B115,$D$6:$D$48)-'[48]Kit Masuk 2020'!HN35</f>
        <v>0</v>
      </c>
      <c r="IH115" s="30">
        <f>SUMIF($OE$6:$OE$48,$B115,$D$6:$D$48)-'[48]Kit Masuk 2020'!HO35</f>
        <v>0</v>
      </c>
      <c r="II115" s="30">
        <f>SUMIF($OE$6:$OE$48,$B115,$D$6:$D$48)-'[48]Kit Masuk 2020'!HP35</f>
        <v>0</v>
      </c>
      <c r="IJ115" s="30">
        <f>SUMIF($OE$6:$OE$48,$B115,$D$6:$D$48)-'[48]Kit Masuk 2020'!HQ35</f>
        <v>0</v>
      </c>
      <c r="IK115" s="30">
        <f>SUMIF($OE$6:$OE$48,$B115,$D$6:$D$48)-'[48]Kit Masuk 2020'!HR35</f>
        <v>0</v>
      </c>
      <c r="IL115" s="30">
        <f>SUMIF($OE$6:$OE$48,$B115,$D$6:$D$48)-'[48]Kit Masuk 2020'!HS35</f>
        <v>0</v>
      </c>
      <c r="IM115" s="30">
        <f>SUMIF($OE$6:$OE$48,$B115,$D$6:$D$48)-'[48]Kit Masuk 2020'!HT35</f>
        <v>0</v>
      </c>
      <c r="IN115" s="30">
        <f>SUMIF($OE$6:$OE$48,$B115,$D$6:$D$48)-'[48]Kit Masuk 2020'!HU35</f>
        <v>0</v>
      </c>
      <c r="IO115" s="30">
        <f>SUMIF($OE$6:$OE$48,$B115,$D$6:$D$48)-'[48]Kit Masuk 2020'!HV35</f>
        <v>0</v>
      </c>
      <c r="IP115" s="30">
        <f>SUMIF($OE$6:$OE$48,$B115,$D$6:$D$48)-'[48]Kit Masuk 2020'!HW35</f>
        <v>0</v>
      </c>
      <c r="IQ115" s="30">
        <f>SUMIF($OE$6:$OE$48,$B115,$D$6:$D$48)-'[48]Kit Masuk 2020'!HX35</f>
        <v>0</v>
      </c>
      <c r="IR115" s="30">
        <f>SUMIF($OE$6:$OE$48,$B115,$D$6:$D$48)-'[48]Kit Masuk 2020'!HY35</f>
        <v>0</v>
      </c>
      <c r="IS115" s="30">
        <f>SUMIF($OE$6:$OE$48,$B115,$D$6:$D$48)-'[48]Kit Masuk 2020'!HZ35</f>
        <v>0</v>
      </c>
      <c r="IT115" s="30">
        <f>SUMIF($OE$6:$OE$48,$B115,$D$6:$D$48)-'[48]Kit Masuk 2020'!IA35</f>
        <v>0</v>
      </c>
      <c r="IU115" s="30">
        <f>SUMIF($OE$6:$OE$48,$B115,$D$6:$D$48)-'[48]Kit Masuk 2020'!IB35</f>
        <v>0</v>
      </c>
      <c r="IV115" s="30">
        <f>SUMIF($OE$6:$OE$48,$B115,$D$6:$D$48)-'[48]Kit Masuk 2020'!IC35</f>
        <v>0</v>
      </c>
      <c r="IW115" s="30">
        <f>SUMIF($OE$6:$OE$48,$B115,$D$6:$D$48)-'[48]Kit Masuk 2020'!ID35</f>
        <v>0</v>
      </c>
      <c r="IX115" s="30">
        <f>SUMIF($OE$6:$OE$48,$B115,$D$6:$D$48)-'[48]Kit Masuk 2020'!IE35</f>
        <v>0</v>
      </c>
      <c r="IY115" s="30">
        <f>SUMIF($OE$6:$OE$48,$B115,$D$6:$D$48)-'[48]Kit Masuk 2020'!IF35</f>
        <v>0</v>
      </c>
      <c r="IZ115" s="30">
        <f>SUMIF($OE$6:$OE$48,$B115,$D$6:$D$48)-'[48]Kit Masuk 2020'!IG35</f>
        <v>0</v>
      </c>
      <c r="JA115" s="30">
        <f>SUMIF($OE$6:$OE$48,$B115,$D$6:$D$48)-'[48]Kit Masuk 2020'!IH35</f>
        <v>0</v>
      </c>
      <c r="JB115" s="30">
        <f>SUMIF($OE$6:$OE$48,$B115,$D$6:$D$48)-'[48]Kit Masuk 2020'!II35</f>
        <v>0</v>
      </c>
      <c r="JC115" s="30">
        <f>SUMIF($OE$6:$OE$48,$B115,$D$6:$D$48)-'[48]Kit Masuk 2020'!IJ35</f>
        <v>0</v>
      </c>
      <c r="JD115" s="30">
        <f>SUMIF($OE$6:$OE$48,$B115,$D$6:$D$48)-'[48]Kit Masuk 2020'!IK35</f>
        <v>0</v>
      </c>
      <c r="JE115" s="30">
        <f>SUMIF($OE$6:$OE$48,$B115,$D$6:$D$48)-'[48]Kit Masuk 2020'!IL35</f>
        <v>0</v>
      </c>
      <c r="JF115" s="30">
        <f>SUMIF($OE$6:$OE$48,$B115,$D$6:$D$48)-'[48]Kit Masuk 2020'!IM35</f>
        <v>0</v>
      </c>
      <c r="JG115" s="30">
        <f>SUMIF($OE$6:$OE$48,$B115,$D$6:$D$48)-'[48]Kit Masuk 2020'!IN35</f>
        <v>0</v>
      </c>
      <c r="JH115" s="30">
        <f>SUMIF($OE$6:$OE$48,$B115,$D$6:$D$48)-'[48]Kit Masuk 2020'!IO35</f>
        <v>0</v>
      </c>
      <c r="JI115" s="30">
        <f>SUMIF($OE$6:$OE$48,$B115,$D$6:$D$48)-'[48]Kit Masuk 2020'!IP35</f>
        <v>0</v>
      </c>
      <c r="JJ115" s="30">
        <f>SUMIF($OE$6:$OE$48,$B115,$D$6:$D$48)-'[48]Kit Masuk 2020'!IQ35</f>
        <v>0</v>
      </c>
      <c r="JK115" s="30">
        <f>SUMIF($OE$6:$OE$48,$B115,$D$6:$D$48)-'[48]Kit Masuk 2020'!IR35</f>
        <v>0</v>
      </c>
      <c r="JL115" s="30">
        <f>SUMIF($OE$6:$OE$48,$B115,$D$6:$D$48)-'[48]Kit Masuk 2020'!IS35</f>
        <v>0</v>
      </c>
      <c r="JM115" s="30">
        <f>SUMIF($OE$6:$OE$48,$B115,$D$6:$D$48)-'[48]Kit Masuk 2020'!IT35</f>
        <v>0</v>
      </c>
      <c r="JN115" s="30">
        <f>SUMIF($OE$6:$OE$48,$B115,$D$6:$D$48)-'[48]Kit Masuk 2020'!IU35</f>
        <v>0</v>
      </c>
      <c r="JO115" s="30">
        <f>SUMIF($OE$6:$OE$48,$B115,$D$6:$D$48)-'[48]Kit Masuk 2020'!IV35</f>
        <v>0</v>
      </c>
      <c r="JP115" s="30">
        <f>SUMIF($OE$6:$OE$48,$B115,$D$6:$D$48)-'[48]Kit Masuk 2020'!IW35</f>
        <v>0</v>
      </c>
      <c r="JQ115" s="30">
        <f>SUMIF($OE$6:$OE$48,$B115,$D$6:$D$48)-'[48]Kit Masuk 2020'!IX35</f>
        <v>0</v>
      </c>
      <c r="JR115" s="30">
        <f>SUMIF($OE$6:$OE$48,$B115,$D$6:$D$48)-'[48]Kit Masuk 2020'!IY35</f>
        <v>0</v>
      </c>
      <c r="JS115" s="30">
        <f>SUMIF($OE$6:$OE$48,$B115,$D$6:$D$48)-'[48]Kit Masuk 2020'!IZ35</f>
        <v>0</v>
      </c>
      <c r="JT115" s="30">
        <f>SUMIF($OE$6:$OE$48,$B115,$D$6:$D$48)-'[48]Kit Masuk 2020'!JA35</f>
        <v>0</v>
      </c>
      <c r="JU115" s="30">
        <f>SUMIF($OE$6:$OE$48,$B115,$D$6:$D$48)-'[48]Kit Masuk 2020'!JB35</f>
        <v>0</v>
      </c>
      <c r="JV115" s="30">
        <f>SUMIF($OE$6:$OE$48,$B115,$D$6:$D$48)-'[48]Kit Masuk 2020'!JC35</f>
        <v>0</v>
      </c>
      <c r="JW115" s="30">
        <f>SUMIF($OE$6:$OE$48,$B115,$D$6:$D$48)-'[48]Kit Masuk 2020'!JD35</f>
        <v>0</v>
      </c>
      <c r="JX115" s="30">
        <f>SUMIF($OE$6:$OE$48,$B115,$D$6:$D$48)-'[48]Kit Masuk 2020'!JE35</f>
        <v>0</v>
      </c>
      <c r="JY115" s="30">
        <f>SUMIF($OE$6:$OE$48,$B115,$D$6:$D$48)-'[48]Kit Masuk 2020'!JF35</f>
        <v>0</v>
      </c>
      <c r="JZ115" s="30">
        <f>SUMIF($OE$6:$OE$48,$B115,$D$6:$D$48)-'[48]Kit Masuk 2020'!JG35</f>
        <v>0</v>
      </c>
      <c r="KA115" s="30">
        <f>SUMIF($OE$6:$OE$48,$B115,$D$6:$D$48)-'[48]Kit Masuk 2020'!JH35</f>
        <v>0</v>
      </c>
      <c r="KB115" s="30">
        <f>SUMIF($OE$6:$OE$48,$B115,$D$6:$D$48)-'[48]Kit Masuk 2020'!JI35</f>
        <v>0</v>
      </c>
      <c r="KC115" s="30">
        <f>SUMIF($OE$6:$OE$48,$B115,$D$6:$D$48)-'[48]Kit Masuk 2020'!JJ35</f>
        <v>0</v>
      </c>
      <c r="KD115" s="30">
        <f>SUMIF($OE$6:$OE$48,$B115,$D$6:$D$48)-'[48]Kit Masuk 2020'!JK35</f>
        <v>0</v>
      </c>
      <c r="KE115" s="30">
        <f>SUMIF($OE$6:$OE$48,$B115,$D$6:$D$48)-'[48]Kit Masuk 2020'!JL35</f>
        <v>0</v>
      </c>
      <c r="KF115" s="30">
        <f>SUMIF($OE$6:$OE$48,$B115,$D$6:$D$48)-'[48]Kit Masuk 2020'!JM35</f>
        <v>0</v>
      </c>
      <c r="KG115" s="30">
        <f>SUMIF($OE$6:$OE$48,$B115,$D$6:$D$48)-'[48]Kit Masuk 2020'!JN35</f>
        <v>0</v>
      </c>
      <c r="KH115" s="30">
        <f>SUMIF($OE$6:$OE$48,$B115,$D$6:$D$48)-'[48]Kit Masuk 2020'!JO35</f>
        <v>0</v>
      </c>
      <c r="KI115" s="30">
        <f>SUMIF($OE$6:$OE$48,$B115,$D$6:$D$48)-'[48]Kit Masuk 2020'!JP35</f>
        <v>0</v>
      </c>
      <c r="KJ115" s="30">
        <f>SUMIF($OE$6:$OE$48,$B115,$D$6:$D$48)-'[48]Kit Masuk 2020'!JQ35</f>
        <v>0</v>
      </c>
      <c r="KK115" s="30">
        <f>SUMIF($OE$6:$OE$48,$B115,$D$6:$D$48)-'[48]Kit Masuk 2020'!JR35</f>
        <v>0</v>
      </c>
      <c r="KL115" s="30">
        <f>SUMIF($OE$6:$OE$48,$B115,$D$6:$D$48)-'[48]Kit Masuk 2020'!JS35</f>
        <v>0</v>
      </c>
      <c r="KM115" s="30">
        <f>SUMIF($OE$6:$OE$48,$B115,$D$6:$D$48)-'[48]Kit Masuk 2020'!JT35</f>
        <v>0</v>
      </c>
      <c r="KN115" s="30">
        <f>SUMIF($OE$6:$OE$48,$B115,$D$6:$D$48)-'[48]Kit Masuk 2020'!JU35</f>
        <v>0</v>
      </c>
      <c r="KO115" s="30">
        <f>SUMIF($OE$6:$OE$48,$B115,$D$6:$D$48)-'[48]Kit Masuk 2020'!JV35</f>
        <v>0</v>
      </c>
      <c r="KP115" s="30">
        <f>SUMIF($OE$6:$OE$48,$B115,$D$6:$D$48)-'[48]Kit Masuk 2020'!JW35</f>
        <v>0</v>
      </c>
      <c r="KQ115" s="30">
        <f>SUMIF($OE$6:$OE$48,$B115,$D$6:$D$48)-'[48]Kit Masuk 2020'!JX35</f>
        <v>0</v>
      </c>
      <c r="KR115" s="30">
        <f>SUMIF($OE$6:$OE$48,$B115,$D$6:$D$48)-'[48]Kit Masuk 2020'!JY35</f>
        <v>0</v>
      </c>
      <c r="KS115" s="30">
        <f>SUMIF($OE$6:$OE$48,$B115,$D$6:$D$48)-'[48]Kit Masuk 2020'!JZ35</f>
        <v>0</v>
      </c>
      <c r="KT115" s="30">
        <f>SUMIF($OE$6:$OE$48,$B115,$D$6:$D$48)-'[48]Kit Masuk 2020'!KA35</f>
        <v>0</v>
      </c>
      <c r="KU115" s="30">
        <f>SUMIF($OE$6:$OE$48,$B115,$D$6:$D$48)-'[48]Kit Masuk 2020'!KB35</f>
        <v>0</v>
      </c>
      <c r="KV115" s="30">
        <f>SUMIF($OE$6:$OE$48,$B115,$D$6:$D$48)-'[48]Kit Masuk 2020'!KC35</f>
        <v>0</v>
      </c>
      <c r="KW115" s="30">
        <f>SUMIF($OE$6:$OE$48,$B115,$D$6:$D$48)-'[48]Kit Masuk 2020'!KD35</f>
        <v>0</v>
      </c>
      <c r="KX115" s="30">
        <f>SUMIF($OE$6:$OE$48,$B115,$D$6:$D$48)-'[48]Kit Masuk 2020'!KE35</f>
        <v>0</v>
      </c>
      <c r="KY115" s="30">
        <f>SUMIF($OE$6:$OE$48,$B115,$D$6:$D$48)-'[48]Kit Masuk 2020'!KF35</f>
        <v>0</v>
      </c>
      <c r="KZ115" s="30">
        <f>SUMIF($OE$6:$OE$48,$B115,$D$6:$D$48)-'[48]Kit Masuk 2020'!KG35</f>
        <v>0</v>
      </c>
      <c r="LA115" s="30">
        <f>SUMIF($OE$6:$OE$48,$B115,$D$6:$D$48)-'[48]Kit Masuk 2020'!KH35</f>
        <v>0</v>
      </c>
      <c r="LB115" s="30">
        <f>SUMIF($OE$6:$OE$48,$B115,$D$6:$D$48)-'[48]Kit Masuk 2020'!KI35</f>
        <v>0</v>
      </c>
      <c r="LC115" s="30">
        <f>SUMIF($OE$6:$OE$48,$B115,$D$6:$D$48)-'[48]Kit Masuk 2020'!KJ35</f>
        <v>0</v>
      </c>
      <c r="LD115" s="30">
        <f>SUMIF($OE$6:$OE$48,$B115,$D$6:$D$48)-'[48]Kit Masuk 2020'!KK35</f>
        <v>0</v>
      </c>
      <c r="LE115" s="30">
        <f>SUMIF($OE$6:$OE$48,$B115,$D$6:$D$48)-'[48]Kit Masuk 2020'!KL35</f>
        <v>0</v>
      </c>
      <c r="LF115" s="30">
        <f>SUMIF($OE$6:$OE$48,$B115,$D$6:$D$48)-'[48]Kit Masuk 2020'!KM35</f>
        <v>0</v>
      </c>
      <c r="LG115" s="30">
        <f>SUMIF($OE$6:$OE$48,$B115,$D$6:$D$48)-'[48]Kit Masuk 2020'!KN35</f>
        <v>0</v>
      </c>
      <c r="LH115" s="30">
        <f>SUMIF($OE$6:$OE$48,$B115,$D$6:$D$48)-'[48]Kit Masuk 2020'!KO35</f>
        <v>0</v>
      </c>
      <c r="LI115" s="30">
        <f>SUMIF($OE$6:$OE$48,$B115,$D$6:$D$48)-'[48]Kit Masuk 2020'!KP35</f>
        <v>0</v>
      </c>
      <c r="LJ115" s="30">
        <f>SUMIF($OE$6:$OE$48,$B115,$D$6:$D$48)-'[48]Kit Masuk 2020'!KQ35</f>
        <v>0</v>
      </c>
      <c r="LK115" s="30">
        <f>SUMIF($OE$6:$OE$48,$B115,$D$6:$D$48)-'[48]Kit Masuk 2020'!KR35</f>
        <v>0</v>
      </c>
      <c r="LL115" s="30">
        <f>SUMIF($OE$6:$OE$48,$B115,$D$6:$D$48)-'[48]Kit Masuk 2020'!KS35</f>
        <v>0</v>
      </c>
      <c r="LM115" s="30">
        <f>SUMIF($OE$6:$OE$48,$B115,$D$6:$D$48)-'[48]Kit Masuk 2020'!KT35</f>
        <v>0</v>
      </c>
      <c r="LN115" s="30">
        <f>SUMIF($OE$6:$OE$48,$B115,$D$6:$D$48)-'[48]Kit Masuk 2020'!KU35</f>
        <v>0</v>
      </c>
      <c r="LO115" s="30">
        <f>SUMIF($OE$6:$OE$48,$B115,$D$6:$D$48)-'[48]Kit Masuk 2020'!KV35</f>
        <v>0</v>
      </c>
      <c r="LP115" s="30">
        <f>SUMIF($OE$6:$OE$48,$B115,$D$6:$D$48)-'[48]Kit Masuk 2020'!KW35</f>
        <v>0</v>
      </c>
      <c r="LQ115" s="30">
        <f>SUMIF($OE$6:$OE$48,$B115,$D$6:$D$48)-'[48]Kit Masuk 2020'!KX35</f>
        <v>0</v>
      </c>
      <c r="LR115" s="30">
        <f>SUMIF($OE$6:$OE$48,$B115,$D$6:$D$48)-'[48]Kit Masuk 2020'!KY35</f>
        <v>0</v>
      </c>
      <c r="LS115" s="30">
        <f>SUMIF($OE$6:$OE$48,$B115,$D$6:$D$48)-'[48]Kit Masuk 2020'!KZ35</f>
        <v>0</v>
      </c>
      <c r="LT115" s="30">
        <f>SUMIF($OE$6:$OE$48,$B115,$D$6:$D$48)-'[48]Kit Masuk 2020'!LA35</f>
        <v>0</v>
      </c>
      <c r="LU115" s="30">
        <f>SUMIF($OE$6:$OE$48,$B115,$D$6:$D$48)-'[48]Kit Masuk 2020'!LB35</f>
        <v>0</v>
      </c>
      <c r="LV115" s="30">
        <f>SUMIF($OE$6:$OE$48,$B115,$D$6:$D$48)-'[48]Kit Masuk 2020'!LC35</f>
        <v>0</v>
      </c>
      <c r="LW115" s="30">
        <f>SUMIF($OE$6:$OE$48,$B115,$D$6:$D$48)-'[48]Kit Masuk 2020'!LD35</f>
        <v>0</v>
      </c>
      <c r="LX115" s="30">
        <f>SUMIF($OE$6:$OE$48,$B115,$D$6:$D$48)-'[48]Kit Masuk 2020'!LE35</f>
        <v>0</v>
      </c>
      <c r="LY115" s="30">
        <f>SUMIF($OE$6:$OE$48,$B115,$D$6:$D$48)-'[48]Kit Masuk 2020'!LF35</f>
        <v>0</v>
      </c>
      <c r="LZ115" s="30">
        <f>SUMIF($OE$6:$OE$48,$B115,$D$6:$D$48)-'[48]Kit Masuk 2020'!LG35</f>
        <v>0</v>
      </c>
      <c r="MA115" s="30">
        <f>SUMIF($OE$6:$OE$48,$B115,$D$6:$D$48)-'[48]Kit Masuk 2020'!LH35</f>
        <v>0</v>
      </c>
      <c r="MB115" s="30">
        <f>SUMIF($OE$6:$OE$48,$B115,$D$6:$D$48)-'[48]Kit Masuk 2020'!LI35</f>
        <v>0</v>
      </c>
      <c r="MC115" s="30">
        <f>SUMIF($OE$6:$OE$48,$B115,$D$6:$D$48)-'[48]Kit Masuk 2020'!LJ35</f>
        <v>0</v>
      </c>
      <c r="MD115" s="30">
        <f>SUMIF($OE$6:$OE$48,$B115,$D$6:$D$48)-'[48]Kit Masuk 2020'!LK35</f>
        <v>0</v>
      </c>
      <c r="ME115" s="30">
        <f>SUMIF($OE$6:$OE$48,$B115,$D$6:$D$48)-'[48]Kit Masuk 2020'!LL35</f>
        <v>0</v>
      </c>
      <c r="MF115" s="30">
        <f>SUMIF($OE$6:$OE$48,$B115,$D$6:$D$48)-'[48]Kit Masuk 2020'!LM35</f>
        <v>0</v>
      </c>
      <c r="MG115" s="30">
        <f>SUMIF($OE$6:$OE$48,$B115,$D$6:$D$48)-'[48]Kit Masuk 2020'!LN35</f>
        <v>0</v>
      </c>
      <c r="MH115" s="30">
        <f>SUMIF($OE$6:$OE$48,$B115,$D$6:$D$48)-'[48]Kit Masuk 2020'!LO35</f>
        <v>0</v>
      </c>
      <c r="MI115" s="30">
        <f>SUMIF($OE$6:$OE$48,$B115,$D$6:$D$48)-'[48]Kit Masuk 2020'!LP35</f>
        <v>0</v>
      </c>
      <c r="MJ115" s="30">
        <f>SUMIF($OE$6:$OE$48,$B115,$D$6:$D$48)-'[48]Kit Masuk 2020'!LQ35</f>
        <v>0</v>
      </c>
      <c r="MK115" s="30">
        <f>SUMIF($OE$6:$OE$48,$B115,$D$6:$D$48)-'[48]Kit Masuk 2020'!LR35</f>
        <v>0</v>
      </c>
      <c r="ML115" s="30">
        <f>SUMIF($OE$6:$OE$48,$B115,$D$6:$D$48)-'[48]Kit Masuk 2020'!LS35</f>
        <v>0</v>
      </c>
      <c r="MM115" s="30">
        <f>SUMIF($OE$6:$OE$48,$B115,$D$6:$D$48)-'[48]Kit Masuk 2020'!LT35</f>
        <v>0</v>
      </c>
      <c r="MN115" s="30">
        <f>SUMIF($OE$6:$OE$48,$B115,$D$6:$D$48)-'[48]Kit Masuk 2020'!LU35</f>
        <v>0</v>
      </c>
      <c r="MO115" s="30">
        <f>SUMIF($OE$6:$OE$48,$B115,$D$6:$D$48)-'[48]Kit Masuk 2020'!LV35</f>
        <v>0</v>
      </c>
      <c r="MP115" s="30">
        <f>SUMIF($OE$6:$OE$48,$B115,$D$6:$D$48)-'[48]Kit Masuk 2020'!LW35</f>
        <v>0</v>
      </c>
      <c r="MQ115" s="30">
        <f>SUMIF($OE$6:$OE$48,$B115,$D$6:$D$48)-'[48]Kit Masuk 2020'!LX35</f>
        <v>0</v>
      </c>
      <c r="MR115" s="30">
        <f>SUMIF($OE$6:$OE$48,$B115,$D$6:$D$48)-'[48]Kit Masuk 2020'!LY35</f>
        <v>0</v>
      </c>
      <c r="MS115" s="30">
        <f>SUMIF($OE$6:$OE$48,$B115,$D$6:$D$48)-'[48]Kit Masuk 2020'!LZ35</f>
        <v>0</v>
      </c>
      <c r="MT115" s="30">
        <f>SUMIF($OE$6:$OE$48,$B115,$D$6:$D$48)-'[48]Kit Masuk 2020'!MA35</f>
        <v>0</v>
      </c>
      <c r="MU115" s="30">
        <f>SUMIF($OE$6:$OE$48,$B115,$D$6:$D$48)-'[48]Kit Masuk 2020'!MB35</f>
        <v>0</v>
      </c>
      <c r="MV115" s="30">
        <f>SUMIF($OE$6:$OE$48,$B115,$D$6:$D$48)-'[48]Kit Masuk 2020'!MC35</f>
        <v>0</v>
      </c>
      <c r="MW115" s="30">
        <f>SUMIF($OE$6:$OE$48,$B115,$D$6:$D$48)-'[48]Kit Masuk 2020'!MD35</f>
        <v>0</v>
      </c>
      <c r="MX115" s="30">
        <f>SUMIF($OE$6:$OE$48,$B115,$D$6:$D$48)-'[48]Kit Masuk 2020'!ME35</f>
        <v>0</v>
      </c>
      <c r="MY115" s="30">
        <f>SUMIF($OE$6:$OE$48,$B115,$D$6:$D$48)-'[48]Kit Masuk 2020'!MF35</f>
        <v>0</v>
      </c>
      <c r="MZ115" s="30">
        <f>SUMIF($OE$6:$OE$48,$B115,$D$6:$D$48)-'[48]Kit Masuk 2020'!MG35</f>
        <v>0</v>
      </c>
      <c r="NA115" s="30">
        <f>SUMIF($OE$6:$OE$48,$B115,$D$6:$D$48)-'[48]Kit Masuk 2020'!MH35</f>
        <v>0</v>
      </c>
      <c r="NB115" s="30">
        <f>SUMIF($OE$6:$OE$48,$B115,$D$6:$D$48)-'[48]Kit Masuk 2020'!MI35</f>
        <v>0</v>
      </c>
      <c r="NC115" s="30">
        <f>SUMIF($OE$6:$OE$48,$B115,$D$6:$D$48)-'[48]Kit Masuk 2020'!MJ35</f>
        <v>0</v>
      </c>
      <c r="ND115" s="30">
        <f>SUMIF($OE$6:$OE$48,$B115,$D$6:$D$48)-'[48]Kit Masuk 2020'!MK35</f>
        <v>0</v>
      </c>
      <c r="NE115" s="30">
        <f>SUMIF($OE$6:$OE$48,$B115,$D$6:$D$48)-'[48]Kit Masuk 2020'!ML35</f>
        <v>0</v>
      </c>
      <c r="NF115" s="30">
        <f>SUMIF($OE$6:$OE$48,$B115,$D$6:$D$48)-'[48]Kit Masuk 2020'!MM35</f>
        <v>0</v>
      </c>
      <c r="NG115" s="30">
        <f>SUMIF($OE$6:$OE$48,$B115,$D$6:$D$48)-'[48]Kit Masuk 2020'!MN35</f>
        <v>0</v>
      </c>
      <c r="NH115" s="30">
        <f>SUMIF($OE$6:$OE$48,$B115,$D$6:$D$48)-'[48]Kit Masuk 2020'!MO35</f>
        <v>0</v>
      </c>
      <c r="NI115" s="30">
        <f>SUMIF($OE$6:$OE$48,$B115,$D$6:$D$48)-'[48]Kit Masuk 2020'!MP35</f>
        <v>0</v>
      </c>
      <c r="NJ115" s="30">
        <f>SUMIF($OE$6:$OE$48,$B115,$D$6:$D$48)-'[48]Kit Masuk 2020'!MQ35</f>
        <v>0</v>
      </c>
      <c r="NK115" s="30">
        <f>SUMIF($OE$6:$OE$48,$B115,$D$6:$D$48)-'[48]Kit Masuk 2020'!MR35</f>
        <v>0</v>
      </c>
      <c r="NL115" s="30">
        <f>SUMIF($OE$6:$OE$48,$B115,$D$6:$D$48)-'[48]Kit Masuk 2020'!MS35</f>
        <v>0</v>
      </c>
      <c r="NM115" s="30">
        <f>SUMIF($OE$6:$OE$48,$B115,$D$6:$D$48)-'[48]Kit Masuk 2020'!MT35</f>
        <v>0</v>
      </c>
      <c r="NN115" s="30">
        <f>SUMIF($OE$6:$OE$48,$B115,$D$6:$D$48)-'[48]Kit Masuk 2020'!MU35</f>
        <v>0</v>
      </c>
      <c r="NO115" s="30">
        <f>SUMIF($OE$6:$OE$48,$B115,$D$6:$D$48)-'[48]Kit Masuk 2020'!MV35</f>
        <v>0</v>
      </c>
      <c r="NP115" s="30">
        <f>SUMIF($OE$6:$OE$48,$B115,$D$6:$D$48)-'[48]Kit Masuk 2020'!MW35</f>
        <v>0</v>
      </c>
      <c r="NQ115" s="30">
        <f>SUMIF($OE$6:$OE$48,$B115,$D$6:$D$48)-'[48]Kit Masuk 2020'!MX35</f>
        <v>0</v>
      </c>
      <c r="NR115" s="30">
        <f>SUMIF($OE$6:$OE$48,$B115,$D$6:$D$48)-'[48]Kit Masuk 2020'!MY35</f>
        <v>0</v>
      </c>
      <c r="NS115" s="30">
        <f>SUMIF($OE$6:$OE$48,$B115,$D$6:$D$48)-'[48]Kit Masuk 2020'!MZ35</f>
        <v>0</v>
      </c>
      <c r="NT115" s="30">
        <f>SUMIF($OE$6:$OE$48,$B115,$D$6:$D$48)-'[48]Kit Masuk 2020'!NA35</f>
        <v>0</v>
      </c>
      <c r="NU115" s="30">
        <f>SUMIF($OE$6:$OE$48,$B115,$D$6:$D$48)-'[48]Kit Masuk 2020'!NB35</f>
        <v>0</v>
      </c>
      <c r="NV115" s="30">
        <f>SUMIF($OE$6:$OE$48,$B115,$D$6:$D$48)-'[48]Kit Masuk 2020'!NC35</f>
        <v>0</v>
      </c>
      <c r="NW115" s="30">
        <f>SUMIF($OE$6:$OE$48,$B115,$D$6:$D$48)-'[48]Kit Masuk 2020'!ND35</f>
        <v>0</v>
      </c>
      <c r="NX115" s="30">
        <f>SUMIF($OE$6:$OE$48,$B115,$D$6:$D$48)-'[48]Kit Masuk 2020'!NE35</f>
        <v>0</v>
      </c>
      <c r="NY115" s="30">
        <f>SUMIF($OE$6:$OE$48,$B115,$D$6:$D$48)-'[48]Kit Masuk 2020'!NF35</f>
        <v>0</v>
      </c>
      <c r="NZ115" s="30">
        <f>SUMIF($OE$6:$OE$48,$B115,$D$6:$D$48)-'[48]Kit Masuk 2020'!NG35</f>
        <v>0</v>
      </c>
      <c r="OA115" s="30">
        <f>SUMIF($OE$6:$OE$48,$B115,$D$6:$D$48)-'[48]Kit Masuk 2020'!NH35</f>
        <v>0</v>
      </c>
    </row>
    <row r="116" spans="1:391" hidden="1" x14ac:dyDescent="0.2">
      <c r="B116" s="8" t="str">
        <f t="shared" si="453"/>
        <v>Cibinong12-Depok2</v>
      </c>
      <c r="Z116" s="30">
        <f>SUMIF($OE$6:$OE$48,$B116,$D$6:$D$48)-'[48]Kit Masuk 2020'!G36</f>
        <v>0</v>
      </c>
      <c r="AA116" s="30">
        <f>SUMIF($OE$6:$OE$48,$B116,$D$6:$D$48)-'[48]Kit Masuk 2020'!H36</f>
        <v>0</v>
      </c>
      <c r="AB116" s="30">
        <f>SUMIF($OE$6:$OE$48,$B116,$D$6:$D$48)-'[48]Kit Masuk 2020'!I36</f>
        <v>0</v>
      </c>
      <c r="AC116" s="30">
        <f>SUMIF($OE$6:$OE$48,$B116,$D$6:$D$48)-'[48]Kit Masuk 2020'!J36</f>
        <v>0</v>
      </c>
      <c r="AD116" s="30">
        <f>SUMIF($OE$6:$OE$48,$B116,$D$6:$D$48)-'[48]Kit Masuk 2020'!K36</f>
        <v>0</v>
      </c>
      <c r="AE116" s="30">
        <f>SUMIF($OE$6:$OE$48,$B116,$D$6:$D$48)-'[48]Kit Masuk 2020'!L36</f>
        <v>0</v>
      </c>
      <c r="AF116" s="30">
        <f>SUMIF($OE$6:$OE$48,$B116,$D$6:$D$48)-'[48]Kit Masuk 2020'!M36</f>
        <v>0</v>
      </c>
      <c r="AG116" s="30">
        <f>SUMIF($OE$6:$OE$48,$B116,$D$6:$D$48)-'[48]Kit Masuk 2020'!N36</f>
        <v>0</v>
      </c>
      <c r="AH116" s="30">
        <f>SUMIF($OE$6:$OE$48,$B116,$D$6:$D$48)-'[48]Kit Masuk 2020'!O36</f>
        <v>0</v>
      </c>
      <c r="AI116" s="30">
        <f>SUMIF($OE$6:$OE$48,$B116,$D$6:$D$48)-'[48]Kit Masuk 2020'!P36</f>
        <v>0</v>
      </c>
      <c r="AJ116" s="30">
        <f>SUMIF($OE$6:$OE$48,$B116,$D$6:$D$48)-'[48]Kit Masuk 2020'!Q36</f>
        <v>0</v>
      </c>
      <c r="AK116" s="30">
        <f>SUMIF($OE$6:$OE$48,$B116,$D$6:$D$48)-'[48]Kit Masuk 2020'!R36</f>
        <v>0</v>
      </c>
      <c r="AL116" s="30">
        <f>SUMIF($OE$6:$OE$48,$B116,$D$6:$D$48)-'[48]Kit Masuk 2020'!S36</f>
        <v>0</v>
      </c>
      <c r="AM116" s="30">
        <f>SUMIF($OE$6:$OE$48,$B116,$D$6:$D$48)-'[48]Kit Masuk 2020'!T36</f>
        <v>0</v>
      </c>
      <c r="AN116" s="30">
        <f>SUMIF($OE$6:$OE$48,$B116,$D$6:$D$48)-'[48]Kit Masuk 2020'!U36</f>
        <v>0</v>
      </c>
      <c r="AO116" s="30">
        <f>SUMIF($OE$6:$OE$48,$B116,$D$6:$D$48)-'[48]Kit Masuk 2020'!V36</f>
        <v>0</v>
      </c>
      <c r="AP116" s="30">
        <f>SUMIF($OE$6:$OE$48,$B116,$D$6:$D$48)-'[48]Kit Masuk 2020'!W36</f>
        <v>0</v>
      </c>
      <c r="AQ116" s="30">
        <f>SUMIF($OE$6:$OE$48,$B116,$D$6:$D$48)-'[48]Kit Masuk 2020'!X36</f>
        <v>0</v>
      </c>
      <c r="AR116" s="30">
        <f>SUMIF($OE$6:$OE$48,$B116,$D$6:$D$48)-'[48]Kit Masuk 2020'!Y36</f>
        <v>0</v>
      </c>
      <c r="AS116" s="30">
        <f>SUMIF($OE$6:$OE$48,$B116,$D$6:$D$48)-'[48]Kit Masuk 2020'!Z36</f>
        <v>0</v>
      </c>
      <c r="AT116" s="30">
        <f>SUMIF($OE$6:$OE$48,$B116,$D$6:$D$48)-'[48]Kit Masuk 2020'!AA36</f>
        <v>0</v>
      </c>
      <c r="AU116" s="30">
        <f>SUMIF($OE$6:$OE$48,$B116,$D$6:$D$48)-'[48]Kit Masuk 2020'!AB36</f>
        <v>0</v>
      </c>
      <c r="AV116" s="30">
        <f>SUMIF($OE$6:$OE$48,$B116,$D$6:$D$48)-'[48]Kit Masuk 2020'!AC36</f>
        <v>0</v>
      </c>
      <c r="AW116" s="30">
        <f>SUMIF($OE$6:$OE$48,$B116,$D$6:$D$48)-'[48]Kit Masuk 2020'!AD36</f>
        <v>0</v>
      </c>
      <c r="AX116" s="30">
        <f>SUMIF($OE$6:$OE$48,$B116,$D$6:$D$48)-'[48]Kit Masuk 2020'!AE36</f>
        <v>0</v>
      </c>
      <c r="AY116" s="30">
        <f>SUMIF($OE$6:$OE$48,$B116,$D$6:$D$48)-'[48]Kit Masuk 2020'!AF36</f>
        <v>0</v>
      </c>
      <c r="AZ116" s="30">
        <f>SUMIF($OE$6:$OE$48,$B116,$D$6:$D$48)-'[48]Kit Masuk 2020'!AG36</f>
        <v>0</v>
      </c>
      <c r="BA116" s="30">
        <f>SUMIF($OE$6:$OE$48,$B116,$D$6:$D$48)-'[48]Kit Masuk 2020'!AH36</f>
        <v>0</v>
      </c>
      <c r="BB116" s="30">
        <f>SUMIF($OE$6:$OE$48,$B116,$D$6:$D$48)-'[48]Kit Masuk 2020'!AI36</f>
        <v>0</v>
      </c>
      <c r="BC116" s="30">
        <f>SUMIF($OE$6:$OE$48,$B116,$D$6:$D$48)-'[48]Kit Masuk 2020'!AJ36</f>
        <v>0</v>
      </c>
      <c r="BD116" s="30">
        <f>SUMIF($OE$6:$OE$48,$B116,$D$6:$D$48)-'[48]Kit Masuk 2020'!AK36</f>
        <v>0</v>
      </c>
      <c r="BE116" s="30">
        <f>SUMIF($OE$6:$OE$48,$B116,$D$6:$D$48)-'[48]Kit Masuk 2020'!AL36</f>
        <v>0</v>
      </c>
      <c r="BF116" s="30">
        <f>SUMIF($OE$6:$OE$48,$B116,$D$6:$D$48)-'[48]Kit Masuk 2020'!AM36</f>
        <v>0</v>
      </c>
      <c r="BG116" s="30">
        <f>SUMIF($OE$6:$OE$48,$B116,$D$6:$D$48)-'[48]Kit Masuk 2020'!AN36</f>
        <v>0</v>
      </c>
      <c r="BH116" s="30">
        <f>SUMIF($OE$6:$OE$48,$B116,$D$6:$D$48)-'[48]Kit Masuk 2020'!AO36</f>
        <v>0</v>
      </c>
      <c r="BI116" s="30">
        <f>SUMIF($OE$6:$OE$48,$B116,$D$6:$D$48)-'[48]Kit Masuk 2020'!AP36</f>
        <v>0</v>
      </c>
      <c r="BJ116" s="30">
        <f>SUMIF($OE$6:$OE$48,$B116,$D$6:$D$48)-'[48]Kit Masuk 2020'!AQ36</f>
        <v>0</v>
      </c>
      <c r="BK116" s="30">
        <f>SUMIF($OE$6:$OE$48,$B116,$D$6:$D$48)-'[48]Kit Masuk 2020'!AR36</f>
        <v>0</v>
      </c>
      <c r="BL116" s="30">
        <f>SUMIF($OE$6:$OE$48,$B116,$D$6:$D$48)-'[48]Kit Masuk 2020'!AS36</f>
        <v>0</v>
      </c>
      <c r="BM116" s="30">
        <f>SUMIF($OE$6:$OE$48,$B116,$D$6:$D$48)-'[48]Kit Masuk 2020'!AT36</f>
        <v>0</v>
      </c>
      <c r="BN116" s="30">
        <f>SUMIF($OE$6:$OE$48,$B116,$D$6:$D$48)-'[48]Kit Masuk 2020'!AU36</f>
        <v>0</v>
      </c>
      <c r="BO116" s="30">
        <f>SUMIF($OE$6:$OE$48,$B116,$D$6:$D$48)-'[48]Kit Masuk 2020'!AV36</f>
        <v>0</v>
      </c>
      <c r="BP116" s="30">
        <f>SUMIF($OE$6:$OE$48,$B116,$D$6:$D$48)-'[48]Kit Masuk 2020'!AW36</f>
        <v>0</v>
      </c>
      <c r="BQ116" s="30">
        <f>SUMIF($OE$6:$OE$48,$B116,$D$6:$D$48)-'[48]Kit Masuk 2020'!AX36</f>
        <v>0</v>
      </c>
      <c r="BR116" s="30">
        <f>SUMIF($OE$6:$OE$48,$B116,$D$6:$D$48)-'[48]Kit Masuk 2020'!AY36</f>
        <v>0</v>
      </c>
      <c r="BS116" s="30">
        <f>SUMIF($OE$6:$OE$48,$B116,$D$6:$D$48)-'[48]Kit Masuk 2020'!AZ36</f>
        <v>0</v>
      </c>
      <c r="BT116" s="30">
        <f>SUMIF($OE$6:$OE$48,$B116,$D$6:$D$48)-'[48]Kit Masuk 2020'!BA36</f>
        <v>0</v>
      </c>
      <c r="BU116" s="30">
        <f>SUMIF($OE$6:$OE$48,$B116,$D$6:$D$48)-'[48]Kit Masuk 2020'!BB36</f>
        <v>0</v>
      </c>
      <c r="BV116" s="30">
        <f>SUMIF($OE$6:$OE$48,$B116,$D$6:$D$48)-'[48]Kit Masuk 2020'!BC36</f>
        <v>0</v>
      </c>
      <c r="BW116" s="30">
        <f>SUMIF($OE$6:$OE$48,$B116,$D$6:$D$48)-'[48]Kit Masuk 2020'!BD36</f>
        <v>0</v>
      </c>
      <c r="BX116" s="30">
        <f>SUMIF($OE$6:$OE$48,$B116,$D$6:$D$48)-'[48]Kit Masuk 2020'!BE36</f>
        <v>0</v>
      </c>
      <c r="BY116" s="30">
        <f>SUMIF($OE$6:$OE$48,$B116,$D$6:$D$48)-'[48]Kit Masuk 2020'!BF36</f>
        <v>0</v>
      </c>
      <c r="BZ116" s="30">
        <f>SUMIF($OE$6:$OE$48,$B116,$D$6:$D$48)-'[48]Kit Masuk 2020'!BG36</f>
        <v>0</v>
      </c>
      <c r="CA116" s="30">
        <f>SUMIF($OE$6:$OE$48,$B116,$D$6:$D$48)-'[48]Kit Masuk 2020'!BH36</f>
        <v>0</v>
      </c>
      <c r="CB116" s="30">
        <f>SUMIF($OE$6:$OE$48,$B116,$D$6:$D$48)-'[48]Kit Masuk 2020'!BI36</f>
        <v>0</v>
      </c>
      <c r="CC116" s="30">
        <f>SUMIF($OE$6:$OE$48,$B116,$D$6:$D$48)-'[48]Kit Masuk 2020'!BJ36</f>
        <v>0</v>
      </c>
      <c r="CD116" s="30">
        <f>SUMIF($OE$6:$OE$48,$B116,$D$6:$D$48)-'[48]Kit Masuk 2020'!BK36</f>
        <v>0</v>
      </c>
      <c r="CE116" s="30">
        <f>SUMIF($OE$6:$OE$48,$B116,$D$6:$D$48)-'[48]Kit Masuk 2020'!BL36</f>
        <v>0</v>
      </c>
      <c r="CF116" s="30">
        <f>SUMIF($OE$6:$OE$48,$B116,$D$6:$D$48)-'[48]Kit Masuk 2020'!BM36</f>
        <v>0</v>
      </c>
      <c r="CG116" s="30">
        <f>SUMIF($OE$6:$OE$48,$B116,$D$6:$D$48)-'[48]Kit Masuk 2020'!BN36</f>
        <v>0</v>
      </c>
      <c r="CH116" s="30">
        <f>SUMIF($OE$6:$OE$48,$B116,$D$6:$D$48)-'[48]Kit Masuk 2020'!BO36</f>
        <v>0</v>
      </c>
      <c r="CI116" s="30">
        <f>SUMIF($OE$6:$OE$48,$B116,$D$6:$D$48)-'[48]Kit Masuk 2020'!BP36</f>
        <v>0</v>
      </c>
      <c r="CJ116" s="30">
        <f>SUMIF($OE$6:$OE$48,$B116,$D$6:$D$48)-'[48]Kit Masuk 2020'!BQ36</f>
        <v>0</v>
      </c>
      <c r="CK116" s="30">
        <f>SUMIF($OE$6:$OE$48,$B116,$D$6:$D$48)-'[48]Kit Masuk 2020'!BR36</f>
        <v>0</v>
      </c>
      <c r="CL116" s="30">
        <f>SUMIF($OE$6:$OE$48,$B116,$D$6:$D$48)-'[48]Kit Masuk 2020'!BS36</f>
        <v>0</v>
      </c>
      <c r="CM116" s="30">
        <f>SUMIF($OE$6:$OE$48,$B116,$D$6:$D$48)-'[48]Kit Masuk 2020'!BT36</f>
        <v>0</v>
      </c>
      <c r="CN116" s="30">
        <f>SUMIF($OE$6:$OE$48,$B116,$D$6:$D$48)-'[48]Kit Masuk 2020'!BU36</f>
        <v>0</v>
      </c>
      <c r="CO116" s="30">
        <f>SUMIF($OE$6:$OE$48,$B116,$D$6:$D$48)-'[48]Kit Masuk 2020'!BV36</f>
        <v>0</v>
      </c>
      <c r="CP116" s="30">
        <f>SUMIF($OE$6:$OE$48,$B116,$D$6:$D$48)-'[48]Kit Masuk 2020'!BW36</f>
        <v>0</v>
      </c>
      <c r="CQ116" s="30">
        <f>SUMIF($OE$6:$OE$48,$B116,$D$6:$D$48)-'[48]Kit Masuk 2020'!BX36</f>
        <v>0</v>
      </c>
      <c r="CR116" s="30">
        <f>SUMIF($OE$6:$OE$48,$B116,$D$6:$D$48)-'[48]Kit Masuk 2020'!BY36</f>
        <v>0</v>
      </c>
      <c r="CS116" s="30">
        <f>SUMIF($OE$6:$OE$48,$B116,$D$6:$D$48)-'[48]Kit Masuk 2020'!BZ36</f>
        <v>0</v>
      </c>
      <c r="CT116" s="30">
        <f>SUMIF($OE$6:$OE$48,$B116,$D$6:$D$48)-'[48]Kit Masuk 2020'!CA36</f>
        <v>0</v>
      </c>
      <c r="CU116" s="30">
        <f>SUMIF($OE$6:$OE$48,$B116,$D$6:$D$48)-'[48]Kit Masuk 2020'!CB36</f>
        <v>0</v>
      </c>
      <c r="CV116" s="30">
        <f>SUMIF($OE$6:$OE$48,$B116,$D$6:$D$48)-'[48]Kit Masuk 2020'!CC36</f>
        <v>0</v>
      </c>
      <c r="CW116" s="30">
        <f>SUMIF($OE$6:$OE$48,$B116,$D$6:$D$48)-'[48]Kit Masuk 2020'!CD36</f>
        <v>0</v>
      </c>
      <c r="CX116" s="30">
        <f>SUMIF($OE$6:$OE$48,$B116,$D$6:$D$48)-'[48]Kit Masuk 2020'!CE36</f>
        <v>0</v>
      </c>
      <c r="CY116" s="30">
        <f>SUMIF($OE$6:$OE$48,$B116,$D$6:$D$48)-'[48]Kit Masuk 2020'!CF36</f>
        <v>0</v>
      </c>
      <c r="CZ116" s="30">
        <f>SUMIF($OE$6:$OE$48,$B116,$D$6:$D$48)-'[48]Kit Masuk 2020'!CG36</f>
        <v>0</v>
      </c>
      <c r="DA116" s="30">
        <f>SUMIF($OE$6:$OE$48,$B116,$D$6:$D$48)-'[48]Kit Masuk 2020'!CH36</f>
        <v>0</v>
      </c>
      <c r="DB116" s="30">
        <f>SUMIF($OE$6:$OE$48,$B116,$D$6:$D$48)-'[48]Kit Masuk 2020'!CI36</f>
        <v>0</v>
      </c>
      <c r="DC116" s="30">
        <f>SUMIF($OE$6:$OE$48,$B116,$D$6:$D$48)-'[48]Kit Masuk 2020'!CJ36</f>
        <v>0</v>
      </c>
      <c r="DD116" s="30">
        <f>SUMIF($OE$6:$OE$48,$B116,$D$6:$D$48)-'[48]Kit Masuk 2020'!CK36</f>
        <v>0</v>
      </c>
      <c r="DE116" s="30">
        <f>SUMIF($OE$6:$OE$48,$B116,$D$6:$D$48)-'[48]Kit Masuk 2020'!CL36</f>
        <v>0</v>
      </c>
      <c r="DF116" s="30">
        <f>SUMIF($OE$6:$OE$48,$B116,$D$6:$D$48)-'[48]Kit Masuk 2020'!CM36</f>
        <v>0</v>
      </c>
      <c r="DG116" s="30">
        <f>SUMIF($OE$6:$OE$48,$B116,$D$6:$D$48)-'[48]Kit Masuk 2020'!CN36</f>
        <v>0</v>
      </c>
      <c r="DH116" s="30">
        <f>SUMIF($OE$6:$OE$48,$B116,$D$6:$D$48)-'[48]Kit Masuk 2020'!CO36</f>
        <v>0</v>
      </c>
      <c r="DI116" s="30">
        <f>SUMIF($OE$6:$OE$48,$B116,$D$6:$D$48)-'[48]Kit Masuk 2020'!CP36</f>
        <v>0</v>
      </c>
      <c r="DJ116" s="30">
        <f>SUMIF($OE$6:$OE$48,$B116,$D$6:$D$48)-'[48]Kit Masuk 2020'!CQ36</f>
        <v>0</v>
      </c>
      <c r="DK116" s="30">
        <f>SUMIF($OE$6:$OE$48,$B116,$D$6:$D$48)-'[48]Kit Masuk 2020'!CR36</f>
        <v>0</v>
      </c>
      <c r="DL116" s="30">
        <f>SUMIF($OE$6:$OE$48,$B116,$D$6:$D$48)-'[48]Kit Masuk 2020'!CS36</f>
        <v>0</v>
      </c>
      <c r="DM116" s="30">
        <f>SUMIF($OE$6:$OE$48,$B116,$D$6:$D$48)-'[48]Kit Masuk 2020'!CT36</f>
        <v>0</v>
      </c>
      <c r="DN116" s="30">
        <f>SUMIF($OE$6:$OE$48,$B116,$D$6:$D$48)-'[48]Kit Masuk 2020'!CU36</f>
        <v>0</v>
      </c>
      <c r="DO116" s="30">
        <f>SUMIF($OE$6:$OE$48,$B116,$D$6:$D$48)-'[48]Kit Masuk 2020'!CV36</f>
        <v>0</v>
      </c>
      <c r="DP116" s="30">
        <f>SUMIF($OE$6:$OE$48,$B116,$D$6:$D$48)-'[48]Kit Masuk 2020'!CW36</f>
        <v>0</v>
      </c>
      <c r="DQ116" s="30">
        <f>SUMIF($OE$6:$OE$48,$B116,$D$6:$D$48)-'[48]Kit Masuk 2020'!CX36</f>
        <v>0</v>
      </c>
      <c r="DR116" s="30">
        <f>SUMIF($OE$6:$OE$48,$B116,$D$6:$D$48)-'[48]Kit Masuk 2020'!CY36</f>
        <v>0</v>
      </c>
      <c r="DS116" s="30">
        <f>SUMIF($OE$6:$OE$48,$B116,$D$6:$D$48)-'[48]Kit Masuk 2020'!CZ36</f>
        <v>0</v>
      </c>
      <c r="DT116" s="30">
        <f>SUMIF($OE$6:$OE$48,$B116,$D$6:$D$48)-'[48]Kit Masuk 2020'!DA36</f>
        <v>0</v>
      </c>
      <c r="DU116" s="30">
        <f>SUMIF($OE$6:$OE$48,$B116,$D$6:$D$48)-'[48]Kit Masuk 2020'!DB36</f>
        <v>0</v>
      </c>
      <c r="DV116" s="30">
        <f>SUMIF($OE$6:$OE$48,$B116,$D$6:$D$48)-'[48]Kit Masuk 2020'!DC36</f>
        <v>0</v>
      </c>
      <c r="DW116" s="30">
        <f>SUMIF($OE$6:$OE$48,$B116,$D$6:$D$48)-'[48]Kit Masuk 2020'!DD36</f>
        <v>0</v>
      </c>
      <c r="DX116" s="30">
        <f>SUMIF($OE$6:$OE$48,$B116,$D$6:$D$48)-'[48]Kit Masuk 2020'!DE36</f>
        <v>0</v>
      </c>
      <c r="DY116" s="30">
        <f>SUMIF($OE$6:$OE$48,$B116,$D$6:$D$48)-'[48]Kit Masuk 2020'!DF36</f>
        <v>0</v>
      </c>
      <c r="DZ116" s="30">
        <f>SUMIF($OE$6:$OE$48,$B116,$D$6:$D$48)-'[48]Kit Masuk 2020'!DG36</f>
        <v>0</v>
      </c>
      <c r="EA116" s="30">
        <f>SUMIF($OE$6:$OE$48,$B116,$D$6:$D$48)-'[48]Kit Masuk 2020'!DH36</f>
        <v>0</v>
      </c>
      <c r="EB116" s="30">
        <f>SUMIF($OE$6:$OE$48,$B116,$D$6:$D$48)-'[48]Kit Masuk 2020'!DI36</f>
        <v>0</v>
      </c>
      <c r="EC116" s="30">
        <f>SUMIF($OE$6:$OE$48,$B116,$D$6:$D$48)-'[48]Kit Masuk 2020'!DJ36</f>
        <v>0</v>
      </c>
      <c r="ED116" s="30">
        <f>SUMIF($OE$6:$OE$48,$B116,$D$6:$D$48)-'[48]Kit Masuk 2020'!DK36</f>
        <v>0</v>
      </c>
      <c r="EE116" s="30">
        <f>SUMIF($OE$6:$OE$48,$B116,$D$6:$D$48)-'[48]Kit Masuk 2020'!DL36</f>
        <v>0</v>
      </c>
      <c r="EF116" s="30">
        <f>SUMIF($OE$6:$OE$48,$B116,$D$6:$D$48)-'[48]Kit Masuk 2020'!DM36</f>
        <v>0</v>
      </c>
      <c r="EG116" s="30">
        <f>SUMIF($OE$6:$OE$48,$B116,$D$6:$D$48)-'[48]Kit Masuk 2020'!DN36</f>
        <v>0</v>
      </c>
      <c r="EH116" s="30">
        <f>SUMIF($OE$6:$OE$48,$B116,$D$6:$D$48)-'[48]Kit Masuk 2020'!DO36</f>
        <v>0</v>
      </c>
      <c r="EI116" s="30">
        <f>SUMIF($OE$6:$OE$48,$B116,$D$6:$D$48)-'[48]Kit Masuk 2020'!DP36</f>
        <v>0</v>
      </c>
      <c r="EJ116" s="30">
        <f>SUMIF($OE$6:$OE$48,$B116,$D$6:$D$48)-'[48]Kit Masuk 2020'!DQ36</f>
        <v>0</v>
      </c>
      <c r="EK116" s="30">
        <f>SUMIF($OE$6:$OE$48,$B116,$D$6:$D$48)-'[48]Kit Masuk 2020'!DR36</f>
        <v>0</v>
      </c>
      <c r="EL116" s="30">
        <f>SUMIF($OE$6:$OE$48,$B116,$D$6:$D$48)-'[48]Kit Masuk 2020'!DS36</f>
        <v>0</v>
      </c>
      <c r="EM116" s="30">
        <f>SUMIF($OE$6:$OE$48,$B116,$D$6:$D$48)-'[48]Kit Masuk 2020'!DT36</f>
        <v>0</v>
      </c>
      <c r="EN116" s="30">
        <f>SUMIF($OE$6:$OE$48,$B116,$D$6:$D$48)-'[48]Kit Masuk 2020'!DU36</f>
        <v>0</v>
      </c>
      <c r="EO116" s="30">
        <f>SUMIF($OE$6:$OE$48,$B116,$D$6:$D$48)-'[48]Kit Masuk 2020'!DV36</f>
        <v>0</v>
      </c>
      <c r="EP116" s="30">
        <f>SUMIF($OE$6:$OE$48,$B116,$D$6:$D$48)-'[48]Kit Masuk 2020'!DW36</f>
        <v>0</v>
      </c>
      <c r="EQ116" s="30">
        <f>SUMIF($OE$6:$OE$48,$B116,$D$6:$D$48)-'[48]Kit Masuk 2020'!DX36</f>
        <v>0</v>
      </c>
      <c r="ER116" s="30">
        <f>SUMIF($OE$6:$OE$48,$B116,$D$6:$D$48)-'[48]Kit Masuk 2020'!DY36</f>
        <v>0</v>
      </c>
      <c r="ES116" s="30">
        <f>SUMIF($OE$6:$OE$48,$B116,$D$6:$D$48)-'[48]Kit Masuk 2020'!DZ36</f>
        <v>0</v>
      </c>
      <c r="ET116" s="30">
        <f>SUMIF($OE$6:$OE$48,$B116,$D$6:$D$48)-'[48]Kit Masuk 2020'!EA36</f>
        <v>0</v>
      </c>
      <c r="EU116" s="30">
        <f>SUMIF($OE$6:$OE$48,$B116,$D$6:$D$48)-'[48]Kit Masuk 2020'!EB36</f>
        <v>0</v>
      </c>
      <c r="EV116" s="30">
        <f>SUMIF($OE$6:$OE$48,$B116,$D$6:$D$48)-'[48]Kit Masuk 2020'!EC36</f>
        <v>0</v>
      </c>
      <c r="EW116" s="30">
        <f>SUMIF($OE$6:$OE$48,$B116,$D$6:$D$48)-'[48]Kit Masuk 2020'!ED36</f>
        <v>0</v>
      </c>
      <c r="EX116" s="30">
        <f>SUMIF($OE$6:$OE$48,$B116,$D$6:$D$48)-'[48]Kit Masuk 2020'!EE36</f>
        <v>0</v>
      </c>
      <c r="EY116" s="30">
        <f>SUMIF($OE$6:$OE$48,$B116,$D$6:$D$48)-'[48]Kit Masuk 2020'!EF36</f>
        <v>0</v>
      </c>
      <c r="EZ116" s="30">
        <f>SUMIF($OE$6:$OE$48,$B116,$D$6:$D$48)-'[48]Kit Masuk 2020'!EG36</f>
        <v>0</v>
      </c>
      <c r="FA116" s="30">
        <f>SUMIF($OE$6:$OE$48,$B116,$D$6:$D$48)-'[48]Kit Masuk 2020'!EH36</f>
        <v>0</v>
      </c>
      <c r="FB116" s="30">
        <f>SUMIF($OE$6:$OE$48,$B116,$D$6:$D$48)-'[48]Kit Masuk 2020'!EI36</f>
        <v>0</v>
      </c>
      <c r="FC116" s="30">
        <f>SUMIF($OE$6:$OE$48,$B116,$D$6:$D$48)-'[48]Kit Masuk 2020'!EJ36</f>
        <v>0</v>
      </c>
      <c r="FD116" s="30">
        <f>SUMIF($OE$6:$OE$48,$B116,$D$6:$D$48)-'[48]Kit Masuk 2020'!EK36</f>
        <v>0</v>
      </c>
      <c r="FE116" s="30">
        <f>SUMIF($OE$6:$OE$48,$B116,$D$6:$D$48)-'[48]Kit Masuk 2020'!EL36</f>
        <v>0</v>
      </c>
      <c r="FF116" s="30">
        <f>SUMIF($OE$6:$OE$48,$B116,$D$6:$D$48)-'[48]Kit Masuk 2020'!EM36</f>
        <v>0</v>
      </c>
      <c r="FG116" s="30">
        <f>SUMIF($OE$6:$OE$48,$B116,$D$6:$D$48)-'[48]Kit Masuk 2020'!EN36</f>
        <v>0</v>
      </c>
      <c r="FH116" s="30">
        <f>SUMIF($OE$6:$OE$48,$B116,$D$6:$D$48)-'[48]Kit Masuk 2020'!EO36</f>
        <v>0</v>
      </c>
      <c r="FI116" s="30">
        <f>SUMIF($OE$6:$OE$48,$B116,$D$6:$D$48)-'[48]Kit Masuk 2020'!EP36</f>
        <v>0</v>
      </c>
      <c r="FJ116" s="30">
        <f>SUMIF($OE$6:$OE$48,$B116,$D$6:$D$48)-'[48]Kit Masuk 2020'!EQ36</f>
        <v>0</v>
      </c>
      <c r="FK116" s="30">
        <f>SUMIF($OE$6:$OE$48,$B116,$D$6:$D$48)-'[48]Kit Masuk 2020'!ER36</f>
        <v>0</v>
      </c>
      <c r="FL116" s="30">
        <f>SUMIF($OE$6:$OE$48,$B116,$D$6:$D$48)-'[48]Kit Masuk 2020'!ES36</f>
        <v>0</v>
      </c>
      <c r="FM116" s="30">
        <f>SUMIF($OE$6:$OE$48,$B116,$D$6:$D$48)-'[48]Kit Masuk 2020'!ET36</f>
        <v>0</v>
      </c>
      <c r="FN116" s="30">
        <f>SUMIF($OE$6:$OE$48,$B116,$D$6:$D$48)-'[48]Kit Masuk 2020'!EU36</f>
        <v>0</v>
      </c>
      <c r="FO116" s="30">
        <f>SUMIF($OE$6:$OE$48,$B116,$D$6:$D$48)-'[48]Kit Masuk 2020'!EV36</f>
        <v>0</v>
      </c>
      <c r="FP116" s="30">
        <f>SUMIF($OE$6:$OE$48,$B116,$D$6:$D$48)-'[48]Kit Masuk 2020'!EW36</f>
        <v>0</v>
      </c>
      <c r="FQ116" s="30">
        <f>SUMIF($OE$6:$OE$48,$B116,$D$6:$D$48)-'[48]Kit Masuk 2020'!EX36</f>
        <v>0</v>
      </c>
      <c r="FR116" s="30">
        <f>SUMIF($OE$6:$OE$48,$B116,$D$6:$D$48)-'[48]Kit Masuk 2020'!EY36</f>
        <v>0</v>
      </c>
      <c r="FS116" s="30">
        <f>SUMIF($OE$6:$OE$48,$B116,$D$6:$D$48)-'[48]Kit Masuk 2020'!EZ36</f>
        <v>0</v>
      </c>
      <c r="FT116" s="30">
        <f>SUMIF($OE$6:$OE$48,$B116,$D$6:$D$48)-'[48]Kit Masuk 2020'!FA36</f>
        <v>0</v>
      </c>
      <c r="FU116" s="30">
        <f>SUMIF($OE$6:$OE$48,$B116,$D$6:$D$48)-'[48]Kit Masuk 2020'!FB36</f>
        <v>0</v>
      </c>
      <c r="FV116" s="30">
        <f>SUMIF($OE$6:$OE$48,$B116,$D$6:$D$48)-'[48]Kit Masuk 2020'!FC36</f>
        <v>0</v>
      </c>
      <c r="FW116" s="30">
        <f>SUMIF($OE$6:$OE$48,$B116,$D$6:$D$48)-'[48]Kit Masuk 2020'!FD36</f>
        <v>0</v>
      </c>
      <c r="FX116" s="30">
        <f>SUMIF($OE$6:$OE$48,$B116,$D$6:$D$48)-'[48]Kit Masuk 2020'!FE36</f>
        <v>0</v>
      </c>
      <c r="FY116" s="30">
        <f>SUMIF($OE$6:$OE$48,$B116,$D$6:$D$48)-'[48]Kit Masuk 2020'!FF36</f>
        <v>0</v>
      </c>
      <c r="FZ116" s="30">
        <f>SUMIF($OE$6:$OE$48,$B116,$D$6:$D$48)-'[48]Kit Masuk 2020'!FG36</f>
        <v>0</v>
      </c>
      <c r="GA116" s="30">
        <f>SUMIF($OE$6:$OE$48,$B116,$D$6:$D$48)-'[48]Kit Masuk 2020'!FH36</f>
        <v>0</v>
      </c>
      <c r="GB116" s="30">
        <f>SUMIF($OE$6:$OE$48,$B116,$D$6:$D$48)-'[48]Kit Masuk 2020'!FI36</f>
        <v>0</v>
      </c>
      <c r="GC116" s="30">
        <f>SUMIF($OE$6:$OE$48,$B116,$D$6:$D$48)-'[48]Kit Masuk 2020'!FJ36</f>
        <v>0</v>
      </c>
      <c r="GD116" s="30">
        <f>SUMIF($OE$6:$OE$48,$B116,$D$6:$D$48)-'[48]Kit Masuk 2020'!FK36</f>
        <v>0</v>
      </c>
      <c r="GE116" s="30">
        <f>SUMIF($OE$6:$OE$48,$B116,$D$6:$D$48)-'[48]Kit Masuk 2020'!FL36</f>
        <v>0</v>
      </c>
      <c r="GF116" s="30">
        <f>SUMIF($OE$6:$OE$48,$B116,$D$6:$D$48)-'[48]Kit Masuk 2020'!FM36</f>
        <v>0</v>
      </c>
      <c r="GG116" s="30">
        <f>SUMIF($OE$6:$OE$48,$B116,$D$6:$D$48)-'[48]Kit Masuk 2020'!FN36</f>
        <v>0</v>
      </c>
      <c r="GH116" s="30">
        <f>SUMIF($OE$6:$OE$48,$B116,$D$6:$D$48)-'[48]Kit Masuk 2020'!FO36</f>
        <v>0</v>
      </c>
      <c r="GI116" s="30">
        <f>SUMIF($OE$6:$OE$48,$B116,$D$6:$D$48)-'[48]Kit Masuk 2020'!FP36</f>
        <v>0</v>
      </c>
      <c r="GJ116" s="30">
        <f>SUMIF($OE$6:$OE$48,$B116,$D$6:$D$48)-'[48]Kit Masuk 2020'!FQ36</f>
        <v>0</v>
      </c>
      <c r="GK116" s="30">
        <f>SUMIF($OE$6:$OE$48,$B116,$D$6:$D$48)-'[48]Kit Masuk 2020'!FR36</f>
        <v>0</v>
      </c>
      <c r="GL116" s="30">
        <f>SUMIF($OE$6:$OE$48,$B116,$D$6:$D$48)-'[48]Kit Masuk 2020'!FS36</f>
        <v>0</v>
      </c>
      <c r="GM116" s="30">
        <f>SUMIF($OE$6:$OE$48,$B116,$D$6:$D$48)-'[48]Kit Masuk 2020'!FT36</f>
        <v>0</v>
      </c>
      <c r="GN116" s="30">
        <f>SUMIF($OE$6:$OE$48,$B116,$D$6:$D$48)-'[48]Kit Masuk 2020'!FU36</f>
        <v>0</v>
      </c>
      <c r="GO116" s="30">
        <f>SUMIF($OE$6:$OE$48,$B116,$D$6:$D$48)-'[48]Kit Masuk 2020'!FV36</f>
        <v>0</v>
      </c>
      <c r="GP116" s="30">
        <f>SUMIF($OE$6:$OE$48,$B116,$D$6:$D$48)-'[48]Kit Masuk 2020'!FW36</f>
        <v>0</v>
      </c>
      <c r="GQ116" s="30">
        <f>SUMIF($OE$6:$OE$48,$B116,$D$6:$D$48)-'[48]Kit Masuk 2020'!FX36</f>
        <v>0</v>
      </c>
      <c r="GR116" s="30">
        <f>SUMIF($OE$6:$OE$48,$B116,$D$6:$D$48)-'[48]Kit Masuk 2020'!FY36</f>
        <v>0</v>
      </c>
      <c r="GS116" s="30">
        <f>SUMIF($OE$6:$OE$48,$B116,$D$6:$D$48)-'[48]Kit Masuk 2020'!FZ36</f>
        <v>0</v>
      </c>
      <c r="GT116" s="30">
        <f>SUMIF($OE$6:$OE$48,$B116,$D$6:$D$48)-'[48]Kit Masuk 2020'!GA36</f>
        <v>0</v>
      </c>
      <c r="GU116" s="30">
        <f>SUMIF($OE$6:$OE$48,$B116,$D$6:$D$48)-'[48]Kit Masuk 2020'!GB36</f>
        <v>0</v>
      </c>
      <c r="GV116" s="30">
        <f>SUMIF($OE$6:$OE$48,$B116,$D$6:$D$48)-'[48]Kit Masuk 2020'!GC36</f>
        <v>0</v>
      </c>
      <c r="GW116" s="30">
        <f>SUMIF($OE$6:$OE$48,$B116,$D$6:$D$48)-'[48]Kit Masuk 2020'!GD36</f>
        <v>0</v>
      </c>
      <c r="GX116" s="30">
        <f>SUMIF($OE$6:$OE$48,$B116,$D$6:$D$48)-'[48]Kit Masuk 2020'!GE36</f>
        <v>0</v>
      </c>
      <c r="GY116" s="30">
        <f>SUMIF($OE$6:$OE$48,$B116,$D$6:$D$48)-'[48]Kit Masuk 2020'!GF36</f>
        <v>0</v>
      </c>
      <c r="GZ116" s="30">
        <f>SUMIF($OE$6:$OE$48,$B116,$D$6:$D$48)-'[48]Kit Masuk 2020'!GG36</f>
        <v>0</v>
      </c>
      <c r="HA116" s="30">
        <f>SUMIF($OE$6:$OE$48,$B116,$D$6:$D$48)-'[48]Kit Masuk 2020'!GH36</f>
        <v>0</v>
      </c>
      <c r="HB116" s="30">
        <f>SUMIF($OE$6:$OE$48,$B116,$D$6:$D$48)-'[48]Kit Masuk 2020'!GI36</f>
        <v>0</v>
      </c>
      <c r="HC116" s="30">
        <f>SUMIF($OE$6:$OE$48,$B116,$D$6:$D$48)-'[48]Kit Masuk 2020'!GJ36</f>
        <v>0</v>
      </c>
      <c r="HD116" s="30">
        <f>SUMIF($OE$6:$OE$48,$B116,$D$6:$D$48)-'[48]Kit Masuk 2020'!GK36</f>
        <v>0</v>
      </c>
      <c r="HE116" s="30">
        <f>SUMIF($OE$6:$OE$48,$B116,$D$6:$D$48)-'[48]Kit Masuk 2020'!GL36</f>
        <v>0</v>
      </c>
      <c r="HF116" s="30">
        <f>SUMIF($OE$6:$OE$48,$B116,$D$6:$D$48)-'[48]Kit Masuk 2020'!GM36</f>
        <v>0</v>
      </c>
      <c r="HG116" s="30">
        <f>SUMIF($OE$6:$OE$48,$B116,$D$6:$D$48)-'[48]Kit Masuk 2020'!GN36</f>
        <v>0</v>
      </c>
      <c r="HH116" s="30">
        <f>SUMIF($OE$6:$OE$48,$B116,$D$6:$D$48)-'[48]Kit Masuk 2020'!GO36</f>
        <v>0</v>
      </c>
      <c r="HI116" s="30">
        <f>SUMIF($OE$6:$OE$48,$B116,$D$6:$D$48)-'[48]Kit Masuk 2020'!GP36</f>
        <v>0</v>
      </c>
      <c r="HJ116" s="30">
        <f>SUMIF($OE$6:$OE$48,$B116,$D$6:$D$48)-'[48]Kit Masuk 2020'!GQ36</f>
        <v>0</v>
      </c>
      <c r="HK116" s="30">
        <f>SUMIF($OE$6:$OE$48,$B116,$D$6:$D$48)-'[48]Kit Masuk 2020'!GR36</f>
        <v>0</v>
      </c>
      <c r="HL116" s="30">
        <f>SUMIF($OE$6:$OE$48,$B116,$D$6:$D$48)-'[48]Kit Masuk 2020'!GS36</f>
        <v>0</v>
      </c>
      <c r="HM116" s="30">
        <f>SUMIF($OE$6:$OE$48,$B116,$D$6:$D$48)-'[48]Kit Masuk 2020'!GT36</f>
        <v>0</v>
      </c>
      <c r="HN116" s="30">
        <f>SUMIF($OE$6:$OE$48,$B116,$D$6:$D$48)-'[48]Kit Masuk 2020'!GU36</f>
        <v>0</v>
      </c>
      <c r="HO116" s="30">
        <f>SUMIF($OE$6:$OE$48,$B116,$D$6:$D$48)-'[48]Kit Masuk 2020'!GV36</f>
        <v>0</v>
      </c>
      <c r="HP116" s="30">
        <f>SUMIF($OE$6:$OE$48,$B116,$D$6:$D$48)-'[48]Kit Masuk 2020'!GW36</f>
        <v>0</v>
      </c>
      <c r="HQ116" s="30">
        <f>SUMIF($OE$6:$OE$48,$B116,$D$6:$D$48)-'[48]Kit Masuk 2020'!GX36</f>
        <v>0</v>
      </c>
      <c r="HR116" s="30">
        <f>SUMIF($OE$6:$OE$48,$B116,$D$6:$D$48)-'[48]Kit Masuk 2020'!GY36</f>
        <v>0</v>
      </c>
      <c r="HS116" s="30">
        <f>SUMIF($OE$6:$OE$48,$B116,$D$6:$D$48)-'[48]Kit Masuk 2020'!GZ36</f>
        <v>0</v>
      </c>
      <c r="HT116" s="30">
        <f>SUMIF($OE$6:$OE$48,$B116,$D$6:$D$48)-'[48]Kit Masuk 2020'!HA36</f>
        <v>0</v>
      </c>
      <c r="HU116" s="30">
        <f>SUMIF($OE$6:$OE$48,$B116,$D$6:$D$48)-'[48]Kit Masuk 2020'!HB36</f>
        <v>0</v>
      </c>
      <c r="HV116" s="30">
        <f>SUMIF($OE$6:$OE$48,$B116,$D$6:$D$48)-'[48]Kit Masuk 2020'!HC36</f>
        <v>0</v>
      </c>
      <c r="HW116" s="30">
        <f>SUMIF($OE$6:$OE$48,$B116,$D$6:$D$48)-'[48]Kit Masuk 2020'!HD36</f>
        <v>0</v>
      </c>
      <c r="HX116" s="30">
        <f>SUMIF($OE$6:$OE$48,$B116,$D$6:$D$48)-'[48]Kit Masuk 2020'!HE36</f>
        <v>0</v>
      </c>
      <c r="HY116" s="30">
        <f>SUMIF($OE$6:$OE$48,$B116,$D$6:$D$48)-'[48]Kit Masuk 2020'!HF36</f>
        <v>0</v>
      </c>
      <c r="HZ116" s="30">
        <f>SUMIF($OE$6:$OE$48,$B116,$D$6:$D$48)-'[48]Kit Masuk 2020'!HG36</f>
        <v>0</v>
      </c>
      <c r="IA116" s="30">
        <f>SUMIF($OE$6:$OE$48,$B116,$D$6:$D$48)-'[48]Kit Masuk 2020'!HH36</f>
        <v>0</v>
      </c>
      <c r="IB116" s="30">
        <f>SUMIF($OE$6:$OE$48,$B116,$D$6:$D$48)-'[48]Kit Masuk 2020'!HI36</f>
        <v>0</v>
      </c>
      <c r="IC116" s="30">
        <f>SUMIF($OE$6:$OE$48,$B116,$D$6:$D$48)-'[48]Kit Masuk 2020'!HJ36</f>
        <v>0</v>
      </c>
      <c r="ID116" s="30">
        <f>SUMIF($OE$6:$OE$48,$B116,$D$6:$D$48)-'[48]Kit Masuk 2020'!HK36</f>
        <v>0</v>
      </c>
      <c r="IE116" s="30">
        <f>SUMIF($OE$6:$OE$48,$B116,$D$6:$D$48)-'[48]Kit Masuk 2020'!HL36</f>
        <v>0</v>
      </c>
      <c r="IF116" s="30">
        <f>SUMIF($OE$6:$OE$48,$B116,$D$6:$D$48)-'[48]Kit Masuk 2020'!HM36</f>
        <v>0</v>
      </c>
      <c r="IG116" s="30">
        <f>SUMIF($OE$6:$OE$48,$B116,$D$6:$D$48)-'[48]Kit Masuk 2020'!HN36</f>
        <v>0</v>
      </c>
      <c r="IH116" s="30">
        <f>SUMIF($OE$6:$OE$48,$B116,$D$6:$D$48)-'[48]Kit Masuk 2020'!HO36</f>
        <v>0</v>
      </c>
      <c r="II116" s="30">
        <f>SUMIF($OE$6:$OE$48,$B116,$D$6:$D$48)-'[48]Kit Masuk 2020'!HP36</f>
        <v>0</v>
      </c>
      <c r="IJ116" s="30">
        <f>SUMIF($OE$6:$OE$48,$B116,$D$6:$D$48)-'[48]Kit Masuk 2020'!HQ36</f>
        <v>0</v>
      </c>
      <c r="IK116" s="30">
        <f>SUMIF($OE$6:$OE$48,$B116,$D$6:$D$48)-'[48]Kit Masuk 2020'!HR36</f>
        <v>0</v>
      </c>
      <c r="IL116" s="30">
        <f>SUMIF($OE$6:$OE$48,$B116,$D$6:$D$48)-'[48]Kit Masuk 2020'!HS36</f>
        <v>0</v>
      </c>
      <c r="IM116" s="30">
        <f>SUMIF($OE$6:$OE$48,$B116,$D$6:$D$48)-'[48]Kit Masuk 2020'!HT36</f>
        <v>0</v>
      </c>
      <c r="IN116" s="30">
        <f>SUMIF($OE$6:$OE$48,$B116,$D$6:$D$48)-'[48]Kit Masuk 2020'!HU36</f>
        <v>0</v>
      </c>
      <c r="IO116" s="30">
        <f>SUMIF($OE$6:$OE$48,$B116,$D$6:$D$48)-'[48]Kit Masuk 2020'!HV36</f>
        <v>0</v>
      </c>
      <c r="IP116" s="30">
        <f>SUMIF($OE$6:$OE$48,$B116,$D$6:$D$48)-'[48]Kit Masuk 2020'!HW36</f>
        <v>0</v>
      </c>
      <c r="IQ116" s="30">
        <f>SUMIF($OE$6:$OE$48,$B116,$D$6:$D$48)-'[48]Kit Masuk 2020'!HX36</f>
        <v>0</v>
      </c>
      <c r="IR116" s="30">
        <f>SUMIF($OE$6:$OE$48,$B116,$D$6:$D$48)-'[48]Kit Masuk 2020'!HY36</f>
        <v>0</v>
      </c>
      <c r="IS116" s="30">
        <f>SUMIF($OE$6:$OE$48,$B116,$D$6:$D$48)-'[48]Kit Masuk 2020'!HZ36</f>
        <v>0</v>
      </c>
      <c r="IT116" s="30">
        <f>SUMIF($OE$6:$OE$48,$B116,$D$6:$D$48)-'[48]Kit Masuk 2020'!IA36</f>
        <v>0</v>
      </c>
      <c r="IU116" s="30">
        <f>SUMIF($OE$6:$OE$48,$B116,$D$6:$D$48)-'[48]Kit Masuk 2020'!IB36</f>
        <v>0</v>
      </c>
      <c r="IV116" s="30">
        <f>SUMIF($OE$6:$OE$48,$B116,$D$6:$D$48)-'[48]Kit Masuk 2020'!IC36</f>
        <v>0</v>
      </c>
      <c r="IW116" s="30">
        <f>SUMIF($OE$6:$OE$48,$B116,$D$6:$D$48)-'[48]Kit Masuk 2020'!ID36</f>
        <v>0</v>
      </c>
      <c r="IX116" s="30">
        <f>SUMIF($OE$6:$OE$48,$B116,$D$6:$D$48)-'[48]Kit Masuk 2020'!IE36</f>
        <v>0</v>
      </c>
      <c r="IY116" s="30">
        <f>SUMIF($OE$6:$OE$48,$B116,$D$6:$D$48)-'[48]Kit Masuk 2020'!IF36</f>
        <v>0</v>
      </c>
      <c r="IZ116" s="30">
        <f>SUMIF($OE$6:$OE$48,$B116,$D$6:$D$48)-'[48]Kit Masuk 2020'!IG36</f>
        <v>0</v>
      </c>
      <c r="JA116" s="30">
        <f>SUMIF($OE$6:$OE$48,$B116,$D$6:$D$48)-'[48]Kit Masuk 2020'!IH36</f>
        <v>0</v>
      </c>
      <c r="JB116" s="30">
        <f>SUMIF($OE$6:$OE$48,$B116,$D$6:$D$48)-'[48]Kit Masuk 2020'!II36</f>
        <v>0</v>
      </c>
      <c r="JC116" s="30">
        <f>SUMIF($OE$6:$OE$48,$B116,$D$6:$D$48)-'[48]Kit Masuk 2020'!IJ36</f>
        <v>0</v>
      </c>
      <c r="JD116" s="30">
        <f>SUMIF($OE$6:$OE$48,$B116,$D$6:$D$48)-'[48]Kit Masuk 2020'!IK36</f>
        <v>0</v>
      </c>
      <c r="JE116" s="30">
        <f>SUMIF($OE$6:$OE$48,$B116,$D$6:$D$48)-'[48]Kit Masuk 2020'!IL36</f>
        <v>0</v>
      </c>
      <c r="JF116" s="30">
        <f>SUMIF($OE$6:$OE$48,$B116,$D$6:$D$48)-'[48]Kit Masuk 2020'!IM36</f>
        <v>0</v>
      </c>
      <c r="JG116" s="30">
        <f>SUMIF($OE$6:$OE$48,$B116,$D$6:$D$48)-'[48]Kit Masuk 2020'!IN36</f>
        <v>0</v>
      </c>
      <c r="JH116" s="30">
        <f>SUMIF($OE$6:$OE$48,$B116,$D$6:$D$48)-'[48]Kit Masuk 2020'!IO36</f>
        <v>0</v>
      </c>
      <c r="JI116" s="30">
        <f>SUMIF($OE$6:$OE$48,$B116,$D$6:$D$48)-'[48]Kit Masuk 2020'!IP36</f>
        <v>0</v>
      </c>
      <c r="JJ116" s="30">
        <f>SUMIF($OE$6:$OE$48,$B116,$D$6:$D$48)-'[48]Kit Masuk 2020'!IQ36</f>
        <v>0</v>
      </c>
      <c r="JK116" s="30">
        <f>SUMIF($OE$6:$OE$48,$B116,$D$6:$D$48)-'[48]Kit Masuk 2020'!IR36</f>
        <v>0</v>
      </c>
      <c r="JL116" s="30">
        <f>SUMIF($OE$6:$OE$48,$B116,$D$6:$D$48)-'[48]Kit Masuk 2020'!IS36</f>
        <v>0</v>
      </c>
      <c r="JM116" s="30">
        <f>SUMIF($OE$6:$OE$48,$B116,$D$6:$D$48)-'[48]Kit Masuk 2020'!IT36</f>
        <v>0</v>
      </c>
      <c r="JN116" s="30">
        <f>SUMIF($OE$6:$OE$48,$B116,$D$6:$D$48)-'[48]Kit Masuk 2020'!IU36</f>
        <v>0</v>
      </c>
      <c r="JO116" s="30">
        <f>SUMIF($OE$6:$OE$48,$B116,$D$6:$D$48)-'[48]Kit Masuk 2020'!IV36</f>
        <v>0</v>
      </c>
      <c r="JP116" s="30">
        <f>SUMIF($OE$6:$OE$48,$B116,$D$6:$D$48)-'[48]Kit Masuk 2020'!IW36</f>
        <v>0</v>
      </c>
      <c r="JQ116" s="30">
        <f>SUMIF($OE$6:$OE$48,$B116,$D$6:$D$48)-'[48]Kit Masuk 2020'!IX36</f>
        <v>0</v>
      </c>
      <c r="JR116" s="30">
        <f>SUMIF($OE$6:$OE$48,$B116,$D$6:$D$48)-'[48]Kit Masuk 2020'!IY36</f>
        <v>0</v>
      </c>
      <c r="JS116" s="30">
        <f>SUMIF($OE$6:$OE$48,$B116,$D$6:$D$48)-'[48]Kit Masuk 2020'!IZ36</f>
        <v>0</v>
      </c>
      <c r="JT116" s="30">
        <f>SUMIF($OE$6:$OE$48,$B116,$D$6:$D$48)-'[48]Kit Masuk 2020'!JA36</f>
        <v>0</v>
      </c>
      <c r="JU116" s="30">
        <f>SUMIF($OE$6:$OE$48,$B116,$D$6:$D$48)-'[48]Kit Masuk 2020'!JB36</f>
        <v>0</v>
      </c>
      <c r="JV116" s="30">
        <f>SUMIF($OE$6:$OE$48,$B116,$D$6:$D$48)-'[48]Kit Masuk 2020'!JC36</f>
        <v>0</v>
      </c>
      <c r="JW116" s="30">
        <f>SUMIF($OE$6:$OE$48,$B116,$D$6:$D$48)-'[48]Kit Masuk 2020'!JD36</f>
        <v>0</v>
      </c>
      <c r="JX116" s="30">
        <f>SUMIF($OE$6:$OE$48,$B116,$D$6:$D$48)-'[48]Kit Masuk 2020'!JE36</f>
        <v>0</v>
      </c>
      <c r="JY116" s="30">
        <f>SUMIF($OE$6:$OE$48,$B116,$D$6:$D$48)-'[48]Kit Masuk 2020'!JF36</f>
        <v>0</v>
      </c>
      <c r="JZ116" s="30">
        <f>SUMIF($OE$6:$OE$48,$B116,$D$6:$D$48)-'[48]Kit Masuk 2020'!JG36</f>
        <v>0</v>
      </c>
      <c r="KA116" s="30">
        <f>SUMIF($OE$6:$OE$48,$B116,$D$6:$D$48)-'[48]Kit Masuk 2020'!JH36</f>
        <v>0</v>
      </c>
      <c r="KB116" s="30">
        <f>SUMIF($OE$6:$OE$48,$B116,$D$6:$D$48)-'[48]Kit Masuk 2020'!JI36</f>
        <v>0</v>
      </c>
      <c r="KC116" s="30">
        <f>SUMIF($OE$6:$OE$48,$B116,$D$6:$D$48)-'[48]Kit Masuk 2020'!JJ36</f>
        <v>0</v>
      </c>
      <c r="KD116" s="30">
        <f>SUMIF($OE$6:$OE$48,$B116,$D$6:$D$48)-'[48]Kit Masuk 2020'!JK36</f>
        <v>0</v>
      </c>
      <c r="KE116" s="30">
        <f>SUMIF($OE$6:$OE$48,$B116,$D$6:$D$48)-'[48]Kit Masuk 2020'!JL36</f>
        <v>0</v>
      </c>
      <c r="KF116" s="30">
        <f>SUMIF($OE$6:$OE$48,$B116,$D$6:$D$48)-'[48]Kit Masuk 2020'!JM36</f>
        <v>0</v>
      </c>
      <c r="KG116" s="30">
        <f>SUMIF($OE$6:$OE$48,$B116,$D$6:$D$48)-'[48]Kit Masuk 2020'!JN36</f>
        <v>0</v>
      </c>
      <c r="KH116" s="30">
        <f>SUMIF($OE$6:$OE$48,$B116,$D$6:$D$48)-'[48]Kit Masuk 2020'!JO36</f>
        <v>0</v>
      </c>
      <c r="KI116" s="30">
        <f>SUMIF($OE$6:$OE$48,$B116,$D$6:$D$48)-'[48]Kit Masuk 2020'!JP36</f>
        <v>0</v>
      </c>
      <c r="KJ116" s="30">
        <f>SUMIF($OE$6:$OE$48,$B116,$D$6:$D$48)-'[48]Kit Masuk 2020'!JQ36</f>
        <v>0</v>
      </c>
      <c r="KK116" s="30">
        <f>SUMIF($OE$6:$OE$48,$B116,$D$6:$D$48)-'[48]Kit Masuk 2020'!JR36</f>
        <v>0</v>
      </c>
      <c r="KL116" s="30">
        <f>SUMIF($OE$6:$OE$48,$B116,$D$6:$D$48)-'[48]Kit Masuk 2020'!JS36</f>
        <v>0</v>
      </c>
      <c r="KM116" s="30">
        <f>SUMIF($OE$6:$OE$48,$B116,$D$6:$D$48)-'[48]Kit Masuk 2020'!JT36</f>
        <v>0</v>
      </c>
      <c r="KN116" s="30">
        <f>SUMIF($OE$6:$OE$48,$B116,$D$6:$D$48)-'[48]Kit Masuk 2020'!JU36</f>
        <v>0</v>
      </c>
      <c r="KO116" s="30">
        <f>SUMIF($OE$6:$OE$48,$B116,$D$6:$D$48)-'[48]Kit Masuk 2020'!JV36</f>
        <v>0</v>
      </c>
      <c r="KP116" s="30">
        <f>SUMIF($OE$6:$OE$48,$B116,$D$6:$D$48)-'[48]Kit Masuk 2020'!JW36</f>
        <v>0</v>
      </c>
      <c r="KQ116" s="30">
        <f>SUMIF($OE$6:$OE$48,$B116,$D$6:$D$48)-'[48]Kit Masuk 2020'!JX36</f>
        <v>0</v>
      </c>
      <c r="KR116" s="30">
        <f>SUMIF($OE$6:$OE$48,$B116,$D$6:$D$48)-'[48]Kit Masuk 2020'!JY36</f>
        <v>0</v>
      </c>
      <c r="KS116" s="30">
        <f>SUMIF($OE$6:$OE$48,$B116,$D$6:$D$48)-'[48]Kit Masuk 2020'!JZ36</f>
        <v>0</v>
      </c>
      <c r="KT116" s="30">
        <f>SUMIF($OE$6:$OE$48,$B116,$D$6:$D$48)-'[48]Kit Masuk 2020'!KA36</f>
        <v>0</v>
      </c>
      <c r="KU116" s="30">
        <f>SUMIF($OE$6:$OE$48,$B116,$D$6:$D$48)-'[48]Kit Masuk 2020'!KB36</f>
        <v>0</v>
      </c>
      <c r="KV116" s="30">
        <f>SUMIF($OE$6:$OE$48,$B116,$D$6:$D$48)-'[48]Kit Masuk 2020'!KC36</f>
        <v>0</v>
      </c>
      <c r="KW116" s="30">
        <f>SUMIF($OE$6:$OE$48,$B116,$D$6:$D$48)-'[48]Kit Masuk 2020'!KD36</f>
        <v>0</v>
      </c>
      <c r="KX116" s="30">
        <f>SUMIF($OE$6:$OE$48,$B116,$D$6:$D$48)-'[48]Kit Masuk 2020'!KE36</f>
        <v>0</v>
      </c>
      <c r="KY116" s="30">
        <f>SUMIF($OE$6:$OE$48,$B116,$D$6:$D$48)-'[48]Kit Masuk 2020'!KF36</f>
        <v>0</v>
      </c>
      <c r="KZ116" s="30">
        <f>SUMIF($OE$6:$OE$48,$B116,$D$6:$D$48)-'[48]Kit Masuk 2020'!KG36</f>
        <v>0</v>
      </c>
      <c r="LA116" s="30">
        <f>SUMIF($OE$6:$OE$48,$B116,$D$6:$D$48)-'[48]Kit Masuk 2020'!KH36</f>
        <v>0</v>
      </c>
      <c r="LB116" s="30">
        <f>SUMIF($OE$6:$OE$48,$B116,$D$6:$D$48)-'[48]Kit Masuk 2020'!KI36</f>
        <v>0</v>
      </c>
      <c r="LC116" s="30">
        <f>SUMIF($OE$6:$OE$48,$B116,$D$6:$D$48)-'[48]Kit Masuk 2020'!KJ36</f>
        <v>0</v>
      </c>
      <c r="LD116" s="30">
        <f>SUMIF($OE$6:$OE$48,$B116,$D$6:$D$48)-'[48]Kit Masuk 2020'!KK36</f>
        <v>0</v>
      </c>
      <c r="LE116" s="30">
        <f>SUMIF($OE$6:$OE$48,$B116,$D$6:$D$48)-'[48]Kit Masuk 2020'!KL36</f>
        <v>0</v>
      </c>
      <c r="LF116" s="30">
        <f>SUMIF($OE$6:$OE$48,$B116,$D$6:$D$48)-'[48]Kit Masuk 2020'!KM36</f>
        <v>0</v>
      </c>
      <c r="LG116" s="30">
        <f>SUMIF($OE$6:$OE$48,$B116,$D$6:$D$48)-'[48]Kit Masuk 2020'!KN36</f>
        <v>0</v>
      </c>
      <c r="LH116" s="30">
        <f>SUMIF($OE$6:$OE$48,$B116,$D$6:$D$48)-'[48]Kit Masuk 2020'!KO36</f>
        <v>0</v>
      </c>
      <c r="LI116" s="30">
        <f>SUMIF($OE$6:$OE$48,$B116,$D$6:$D$48)-'[48]Kit Masuk 2020'!KP36</f>
        <v>0</v>
      </c>
      <c r="LJ116" s="30">
        <f>SUMIF($OE$6:$OE$48,$B116,$D$6:$D$48)-'[48]Kit Masuk 2020'!KQ36</f>
        <v>0</v>
      </c>
      <c r="LK116" s="30">
        <f>SUMIF($OE$6:$OE$48,$B116,$D$6:$D$48)-'[48]Kit Masuk 2020'!KR36</f>
        <v>0</v>
      </c>
      <c r="LL116" s="30">
        <f>SUMIF($OE$6:$OE$48,$B116,$D$6:$D$48)-'[48]Kit Masuk 2020'!KS36</f>
        <v>0</v>
      </c>
      <c r="LM116" s="30">
        <f>SUMIF($OE$6:$OE$48,$B116,$D$6:$D$48)-'[48]Kit Masuk 2020'!KT36</f>
        <v>0</v>
      </c>
      <c r="LN116" s="30">
        <f>SUMIF($OE$6:$OE$48,$B116,$D$6:$D$48)-'[48]Kit Masuk 2020'!KU36</f>
        <v>0</v>
      </c>
      <c r="LO116" s="30">
        <f>SUMIF($OE$6:$OE$48,$B116,$D$6:$D$48)-'[48]Kit Masuk 2020'!KV36</f>
        <v>0</v>
      </c>
      <c r="LP116" s="30">
        <f>SUMIF($OE$6:$OE$48,$B116,$D$6:$D$48)-'[48]Kit Masuk 2020'!KW36</f>
        <v>0</v>
      </c>
      <c r="LQ116" s="30">
        <f>SUMIF($OE$6:$OE$48,$B116,$D$6:$D$48)-'[48]Kit Masuk 2020'!KX36</f>
        <v>0</v>
      </c>
      <c r="LR116" s="30">
        <f>SUMIF($OE$6:$OE$48,$B116,$D$6:$D$48)-'[48]Kit Masuk 2020'!KY36</f>
        <v>0</v>
      </c>
      <c r="LS116" s="30">
        <f>SUMIF($OE$6:$OE$48,$B116,$D$6:$D$48)-'[48]Kit Masuk 2020'!KZ36</f>
        <v>0</v>
      </c>
      <c r="LT116" s="30">
        <f>SUMIF($OE$6:$OE$48,$B116,$D$6:$D$48)-'[48]Kit Masuk 2020'!LA36</f>
        <v>0</v>
      </c>
      <c r="LU116" s="30">
        <f>SUMIF($OE$6:$OE$48,$B116,$D$6:$D$48)-'[48]Kit Masuk 2020'!LB36</f>
        <v>0</v>
      </c>
      <c r="LV116" s="30">
        <f>SUMIF($OE$6:$OE$48,$B116,$D$6:$D$48)-'[48]Kit Masuk 2020'!LC36</f>
        <v>0</v>
      </c>
      <c r="LW116" s="30">
        <f>SUMIF($OE$6:$OE$48,$B116,$D$6:$D$48)-'[48]Kit Masuk 2020'!LD36</f>
        <v>0</v>
      </c>
      <c r="LX116" s="30">
        <f>SUMIF($OE$6:$OE$48,$B116,$D$6:$D$48)-'[48]Kit Masuk 2020'!LE36</f>
        <v>0</v>
      </c>
      <c r="LY116" s="30">
        <f>SUMIF($OE$6:$OE$48,$B116,$D$6:$D$48)-'[48]Kit Masuk 2020'!LF36</f>
        <v>0</v>
      </c>
      <c r="LZ116" s="30">
        <f>SUMIF($OE$6:$OE$48,$B116,$D$6:$D$48)-'[48]Kit Masuk 2020'!LG36</f>
        <v>0</v>
      </c>
      <c r="MA116" s="30">
        <f>SUMIF($OE$6:$OE$48,$B116,$D$6:$D$48)-'[48]Kit Masuk 2020'!LH36</f>
        <v>0</v>
      </c>
      <c r="MB116" s="30">
        <f>SUMIF($OE$6:$OE$48,$B116,$D$6:$D$48)-'[48]Kit Masuk 2020'!LI36</f>
        <v>0</v>
      </c>
      <c r="MC116" s="30">
        <f>SUMIF($OE$6:$OE$48,$B116,$D$6:$D$48)-'[48]Kit Masuk 2020'!LJ36</f>
        <v>0</v>
      </c>
      <c r="MD116" s="30">
        <f>SUMIF($OE$6:$OE$48,$B116,$D$6:$D$48)-'[48]Kit Masuk 2020'!LK36</f>
        <v>0</v>
      </c>
      <c r="ME116" s="30">
        <f>SUMIF($OE$6:$OE$48,$B116,$D$6:$D$48)-'[48]Kit Masuk 2020'!LL36</f>
        <v>0</v>
      </c>
      <c r="MF116" s="30">
        <f>SUMIF($OE$6:$OE$48,$B116,$D$6:$D$48)-'[48]Kit Masuk 2020'!LM36</f>
        <v>0</v>
      </c>
      <c r="MG116" s="30">
        <f>SUMIF($OE$6:$OE$48,$B116,$D$6:$D$48)-'[48]Kit Masuk 2020'!LN36</f>
        <v>0</v>
      </c>
      <c r="MH116" s="30">
        <f>SUMIF($OE$6:$OE$48,$B116,$D$6:$D$48)-'[48]Kit Masuk 2020'!LO36</f>
        <v>0</v>
      </c>
      <c r="MI116" s="30">
        <f>SUMIF($OE$6:$OE$48,$B116,$D$6:$D$48)-'[48]Kit Masuk 2020'!LP36</f>
        <v>0</v>
      </c>
      <c r="MJ116" s="30">
        <f>SUMIF($OE$6:$OE$48,$B116,$D$6:$D$48)-'[48]Kit Masuk 2020'!LQ36</f>
        <v>0</v>
      </c>
      <c r="MK116" s="30">
        <f>SUMIF($OE$6:$OE$48,$B116,$D$6:$D$48)-'[48]Kit Masuk 2020'!LR36</f>
        <v>0</v>
      </c>
      <c r="ML116" s="30">
        <f>SUMIF($OE$6:$OE$48,$B116,$D$6:$D$48)-'[48]Kit Masuk 2020'!LS36</f>
        <v>0</v>
      </c>
      <c r="MM116" s="30">
        <f>SUMIF($OE$6:$OE$48,$B116,$D$6:$D$48)-'[48]Kit Masuk 2020'!LT36</f>
        <v>0</v>
      </c>
      <c r="MN116" s="30">
        <f>SUMIF($OE$6:$OE$48,$B116,$D$6:$D$48)-'[48]Kit Masuk 2020'!LU36</f>
        <v>0</v>
      </c>
      <c r="MO116" s="30">
        <f>SUMIF($OE$6:$OE$48,$B116,$D$6:$D$48)-'[48]Kit Masuk 2020'!LV36</f>
        <v>0</v>
      </c>
      <c r="MP116" s="30">
        <f>SUMIF($OE$6:$OE$48,$B116,$D$6:$D$48)-'[48]Kit Masuk 2020'!LW36</f>
        <v>0</v>
      </c>
      <c r="MQ116" s="30">
        <f>SUMIF($OE$6:$OE$48,$B116,$D$6:$D$48)-'[48]Kit Masuk 2020'!LX36</f>
        <v>0</v>
      </c>
      <c r="MR116" s="30">
        <f>SUMIF($OE$6:$OE$48,$B116,$D$6:$D$48)-'[48]Kit Masuk 2020'!LY36</f>
        <v>0</v>
      </c>
      <c r="MS116" s="30">
        <f>SUMIF($OE$6:$OE$48,$B116,$D$6:$D$48)-'[48]Kit Masuk 2020'!LZ36</f>
        <v>0</v>
      </c>
      <c r="MT116" s="30">
        <f>SUMIF($OE$6:$OE$48,$B116,$D$6:$D$48)-'[48]Kit Masuk 2020'!MA36</f>
        <v>0</v>
      </c>
      <c r="MU116" s="30">
        <f>SUMIF($OE$6:$OE$48,$B116,$D$6:$D$48)-'[48]Kit Masuk 2020'!MB36</f>
        <v>0</v>
      </c>
      <c r="MV116" s="30">
        <f>SUMIF($OE$6:$OE$48,$B116,$D$6:$D$48)-'[48]Kit Masuk 2020'!MC36</f>
        <v>0</v>
      </c>
      <c r="MW116" s="30">
        <f>SUMIF($OE$6:$OE$48,$B116,$D$6:$D$48)-'[48]Kit Masuk 2020'!MD36</f>
        <v>0</v>
      </c>
      <c r="MX116" s="30">
        <f>SUMIF($OE$6:$OE$48,$B116,$D$6:$D$48)-'[48]Kit Masuk 2020'!ME36</f>
        <v>0</v>
      </c>
      <c r="MY116" s="30">
        <f>SUMIF($OE$6:$OE$48,$B116,$D$6:$D$48)-'[48]Kit Masuk 2020'!MF36</f>
        <v>0</v>
      </c>
      <c r="MZ116" s="30">
        <f>SUMIF($OE$6:$OE$48,$B116,$D$6:$D$48)-'[48]Kit Masuk 2020'!MG36</f>
        <v>0</v>
      </c>
      <c r="NA116" s="30">
        <f>SUMIF($OE$6:$OE$48,$B116,$D$6:$D$48)-'[48]Kit Masuk 2020'!MH36</f>
        <v>0</v>
      </c>
      <c r="NB116" s="30">
        <f>SUMIF($OE$6:$OE$48,$B116,$D$6:$D$48)-'[48]Kit Masuk 2020'!MI36</f>
        <v>0</v>
      </c>
      <c r="NC116" s="30">
        <f>SUMIF($OE$6:$OE$48,$B116,$D$6:$D$48)-'[48]Kit Masuk 2020'!MJ36</f>
        <v>0</v>
      </c>
      <c r="ND116" s="30">
        <f>SUMIF($OE$6:$OE$48,$B116,$D$6:$D$48)-'[48]Kit Masuk 2020'!MK36</f>
        <v>0</v>
      </c>
      <c r="NE116" s="30">
        <f>SUMIF($OE$6:$OE$48,$B116,$D$6:$D$48)-'[48]Kit Masuk 2020'!ML36</f>
        <v>0</v>
      </c>
      <c r="NF116" s="30">
        <f>SUMIF($OE$6:$OE$48,$B116,$D$6:$D$48)-'[48]Kit Masuk 2020'!MM36</f>
        <v>0</v>
      </c>
      <c r="NG116" s="30">
        <f>SUMIF($OE$6:$OE$48,$B116,$D$6:$D$48)-'[48]Kit Masuk 2020'!MN36</f>
        <v>0</v>
      </c>
      <c r="NH116" s="30">
        <f>SUMIF($OE$6:$OE$48,$B116,$D$6:$D$48)-'[48]Kit Masuk 2020'!MO36</f>
        <v>0</v>
      </c>
      <c r="NI116" s="30">
        <f>SUMIF($OE$6:$OE$48,$B116,$D$6:$D$48)-'[48]Kit Masuk 2020'!MP36</f>
        <v>0</v>
      </c>
      <c r="NJ116" s="30">
        <f>SUMIF($OE$6:$OE$48,$B116,$D$6:$D$48)-'[48]Kit Masuk 2020'!MQ36</f>
        <v>0</v>
      </c>
      <c r="NK116" s="30">
        <f>SUMIF($OE$6:$OE$48,$B116,$D$6:$D$48)-'[48]Kit Masuk 2020'!MR36</f>
        <v>0</v>
      </c>
      <c r="NL116" s="30">
        <f>SUMIF($OE$6:$OE$48,$B116,$D$6:$D$48)-'[48]Kit Masuk 2020'!MS36</f>
        <v>0</v>
      </c>
      <c r="NM116" s="30">
        <f>SUMIF($OE$6:$OE$48,$B116,$D$6:$D$48)-'[48]Kit Masuk 2020'!MT36</f>
        <v>0</v>
      </c>
      <c r="NN116" s="30">
        <f>SUMIF($OE$6:$OE$48,$B116,$D$6:$D$48)-'[48]Kit Masuk 2020'!MU36</f>
        <v>0</v>
      </c>
      <c r="NO116" s="30">
        <f>SUMIF($OE$6:$OE$48,$B116,$D$6:$D$48)-'[48]Kit Masuk 2020'!MV36</f>
        <v>0</v>
      </c>
      <c r="NP116" s="30">
        <f>SUMIF($OE$6:$OE$48,$B116,$D$6:$D$48)-'[48]Kit Masuk 2020'!MW36</f>
        <v>0</v>
      </c>
      <c r="NQ116" s="30">
        <f>SUMIF($OE$6:$OE$48,$B116,$D$6:$D$48)-'[48]Kit Masuk 2020'!MX36</f>
        <v>0</v>
      </c>
      <c r="NR116" s="30">
        <f>SUMIF($OE$6:$OE$48,$B116,$D$6:$D$48)-'[48]Kit Masuk 2020'!MY36</f>
        <v>0</v>
      </c>
      <c r="NS116" s="30">
        <f>SUMIF($OE$6:$OE$48,$B116,$D$6:$D$48)-'[48]Kit Masuk 2020'!MZ36</f>
        <v>0</v>
      </c>
      <c r="NT116" s="30">
        <f>SUMIF($OE$6:$OE$48,$B116,$D$6:$D$48)-'[48]Kit Masuk 2020'!NA36</f>
        <v>0</v>
      </c>
      <c r="NU116" s="30">
        <f>SUMIF($OE$6:$OE$48,$B116,$D$6:$D$48)-'[48]Kit Masuk 2020'!NB36</f>
        <v>0</v>
      </c>
      <c r="NV116" s="30">
        <f>SUMIF($OE$6:$OE$48,$B116,$D$6:$D$48)-'[48]Kit Masuk 2020'!NC36</f>
        <v>0</v>
      </c>
      <c r="NW116" s="30">
        <f>SUMIF($OE$6:$OE$48,$B116,$D$6:$D$48)-'[48]Kit Masuk 2020'!ND36</f>
        <v>0</v>
      </c>
      <c r="NX116" s="30">
        <f>SUMIF($OE$6:$OE$48,$B116,$D$6:$D$48)-'[48]Kit Masuk 2020'!NE36</f>
        <v>0</v>
      </c>
      <c r="NY116" s="30">
        <f>SUMIF($OE$6:$OE$48,$B116,$D$6:$D$48)-'[48]Kit Masuk 2020'!NF36</f>
        <v>0</v>
      </c>
      <c r="NZ116" s="30">
        <f>SUMIF($OE$6:$OE$48,$B116,$D$6:$D$48)-'[48]Kit Masuk 2020'!NG36</f>
        <v>0</v>
      </c>
      <c r="OA116" s="30">
        <f>SUMIF($OE$6:$OE$48,$B116,$D$6:$D$48)-'[48]Kit Masuk 2020'!NH36</f>
        <v>0</v>
      </c>
    </row>
    <row r="117" spans="1:391" hidden="1" x14ac:dyDescent="0.2">
      <c r="B117" s="8" t="str">
        <f t="shared" si="453"/>
        <v>Cilegon12</v>
      </c>
      <c r="Z117" s="30">
        <f>SUMIF($OE$6:$OE$48,$B117,$D$6:$D$48)-'[48]Kit Masuk 2020'!G37</f>
        <v>0</v>
      </c>
      <c r="AA117" s="30">
        <f>SUMIF($OE$6:$OE$48,$B117,$D$6:$D$48)-'[48]Kit Masuk 2020'!H37</f>
        <v>0</v>
      </c>
      <c r="AB117" s="30">
        <f>SUMIF($OE$6:$OE$48,$B117,$D$6:$D$48)-'[48]Kit Masuk 2020'!I37</f>
        <v>0</v>
      </c>
      <c r="AC117" s="30">
        <f>SUMIF($OE$6:$OE$48,$B117,$D$6:$D$48)-'[48]Kit Masuk 2020'!J37</f>
        <v>0</v>
      </c>
      <c r="AD117" s="30">
        <f>SUMIF($OE$6:$OE$48,$B117,$D$6:$D$48)-'[48]Kit Masuk 2020'!K37</f>
        <v>0</v>
      </c>
      <c r="AE117" s="30">
        <f>SUMIF($OE$6:$OE$48,$B117,$D$6:$D$48)-'[48]Kit Masuk 2020'!L37</f>
        <v>0</v>
      </c>
      <c r="AF117" s="30">
        <f>SUMIF($OE$6:$OE$48,$B117,$D$6:$D$48)-'[48]Kit Masuk 2020'!M37</f>
        <v>0</v>
      </c>
      <c r="AG117" s="30">
        <f>SUMIF($OE$6:$OE$48,$B117,$D$6:$D$48)-'[48]Kit Masuk 2020'!N37</f>
        <v>0</v>
      </c>
      <c r="AH117" s="30">
        <f>SUMIF($OE$6:$OE$48,$B117,$D$6:$D$48)-'[48]Kit Masuk 2020'!O37</f>
        <v>0</v>
      </c>
      <c r="AI117" s="30">
        <f>SUMIF($OE$6:$OE$48,$B117,$D$6:$D$48)-'[48]Kit Masuk 2020'!P37</f>
        <v>0</v>
      </c>
      <c r="AJ117" s="30">
        <f>SUMIF($OE$6:$OE$48,$B117,$D$6:$D$48)-'[48]Kit Masuk 2020'!Q37</f>
        <v>0</v>
      </c>
      <c r="AK117" s="30">
        <f>SUMIF($OE$6:$OE$48,$B117,$D$6:$D$48)-'[48]Kit Masuk 2020'!R37</f>
        <v>0</v>
      </c>
      <c r="AL117" s="30">
        <f>SUMIF($OE$6:$OE$48,$B117,$D$6:$D$48)-'[48]Kit Masuk 2020'!S37</f>
        <v>0</v>
      </c>
      <c r="AM117" s="30">
        <f>SUMIF($OE$6:$OE$48,$B117,$D$6:$D$48)-'[48]Kit Masuk 2020'!T37</f>
        <v>0</v>
      </c>
      <c r="AN117" s="30">
        <f>SUMIF($OE$6:$OE$48,$B117,$D$6:$D$48)-'[48]Kit Masuk 2020'!U37</f>
        <v>0</v>
      </c>
      <c r="AO117" s="30">
        <f>SUMIF($OE$6:$OE$48,$B117,$D$6:$D$48)-'[48]Kit Masuk 2020'!V37</f>
        <v>0</v>
      </c>
      <c r="AP117" s="30">
        <f>SUMIF($OE$6:$OE$48,$B117,$D$6:$D$48)-'[48]Kit Masuk 2020'!W37</f>
        <v>0</v>
      </c>
      <c r="AQ117" s="30">
        <f>SUMIF($OE$6:$OE$48,$B117,$D$6:$D$48)-'[48]Kit Masuk 2020'!X37</f>
        <v>0</v>
      </c>
      <c r="AR117" s="30">
        <f>SUMIF($OE$6:$OE$48,$B117,$D$6:$D$48)-'[48]Kit Masuk 2020'!Y37</f>
        <v>0</v>
      </c>
      <c r="AS117" s="30">
        <f>SUMIF($OE$6:$OE$48,$B117,$D$6:$D$48)-'[48]Kit Masuk 2020'!Z37</f>
        <v>0</v>
      </c>
      <c r="AT117" s="30">
        <f>SUMIF($OE$6:$OE$48,$B117,$D$6:$D$48)-'[48]Kit Masuk 2020'!AA37</f>
        <v>0</v>
      </c>
      <c r="AU117" s="30">
        <f>SUMIF($OE$6:$OE$48,$B117,$D$6:$D$48)-'[48]Kit Masuk 2020'!AB37</f>
        <v>0</v>
      </c>
      <c r="AV117" s="30">
        <f>SUMIF($OE$6:$OE$48,$B117,$D$6:$D$48)-'[48]Kit Masuk 2020'!AC37</f>
        <v>0</v>
      </c>
      <c r="AW117" s="30">
        <f>SUMIF($OE$6:$OE$48,$B117,$D$6:$D$48)-'[48]Kit Masuk 2020'!AD37</f>
        <v>0</v>
      </c>
      <c r="AX117" s="30">
        <f>SUMIF($OE$6:$OE$48,$B117,$D$6:$D$48)-'[48]Kit Masuk 2020'!AE37</f>
        <v>0</v>
      </c>
      <c r="AY117" s="30">
        <f>SUMIF($OE$6:$OE$48,$B117,$D$6:$D$48)-'[48]Kit Masuk 2020'!AF37</f>
        <v>0</v>
      </c>
      <c r="AZ117" s="30">
        <f>SUMIF($OE$6:$OE$48,$B117,$D$6:$D$48)-'[48]Kit Masuk 2020'!AG37</f>
        <v>0</v>
      </c>
      <c r="BA117" s="30">
        <f>SUMIF($OE$6:$OE$48,$B117,$D$6:$D$48)-'[48]Kit Masuk 2020'!AH37</f>
        <v>0</v>
      </c>
      <c r="BB117" s="30">
        <f>SUMIF($OE$6:$OE$48,$B117,$D$6:$D$48)-'[48]Kit Masuk 2020'!AI37</f>
        <v>0</v>
      </c>
      <c r="BC117" s="30">
        <f>SUMIF($OE$6:$OE$48,$B117,$D$6:$D$48)-'[48]Kit Masuk 2020'!AJ37</f>
        <v>0</v>
      </c>
      <c r="BD117" s="30">
        <f>SUMIF($OE$6:$OE$48,$B117,$D$6:$D$48)-'[48]Kit Masuk 2020'!AK37</f>
        <v>0</v>
      </c>
      <c r="BE117" s="30">
        <f>SUMIF($OE$6:$OE$48,$B117,$D$6:$D$48)-'[48]Kit Masuk 2020'!AL37</f>
        <v>0</v>
      </c>
      <c r="BF117" s="30">
        <f>SUMIF($OE$6:$OE$48,$B117,$D$6:$D$48)-'[48]Kit Masuk 2020'!AM37</f>
        <v>0</v>
      </c>
      <c r="BG117" s="30">
        <f>SUMIF($OE$6:$OE$48,$B117,$D$6:$D$48)-'[48]Kit Masuk 2020'!AN37</f>
        <v>0</v>
      </c>
      <c r="BH117" s="30">
        <f>SUMIF($OE$6:$OE$48,$B117,$D$6:$D$48)-'[48]Kit Masuk 2020'!AO37</f>
        <v>0</v>
      </c>
      <c r="BI117" s="30">
        <f>SUMIF($OE$6:$OE$48,$B117,$D$6:$D$48)-'[48]Kit Masuk 2020'!AP37</f>
        <v>0</v>
      </c>
      <c r="BJ117" s="30">
        <f>SUMIF($OE$6:$OE$48,$B117,$D$6:$D$48)-'[48]Kit Masuk 2020'!AQ37</f>
        <v>0</v>
      </c>
      <c r="BK117" s="30">
        <f>SUMIF($OE$6:$OE$48,$B117,$D$6:$D$48)-'[48]Kit Masuk 2020'!AR37</f>
        <v>0</v>
      </c>
      <c r="BL117" s="30">
        <f>SUMIF($OE$6:$OE$48,$B117,$D$6:$D$48)-'[48]Kit Masuk 2020'!AS37</f>
        <v>0</v>
      </c>
      <c r="BM117" s="30">
        <f>SUMIF($OE$6:$OE$48,$B117,$D$6:$D$48)-'[48]Kit Masuk 2020'!AT37</f>
        <v>0</v>
      </c>
      <c r="BN117" s="30">
        <f>SUMIF($OE$6:$OE$48,$B117,$D$6:$D$48)-'[48]Kit Masuk 2020'!AU37</f>
        <v>0</v>
      </c>
      <c r="BO117" s="30">
        <f>SUMIF($OE$6:$OE$48,$B117,$D$6:$D$48)-'[48]Kit Masuk 2020'!AV37</f>
        <v>0</v>
      </c>
      <c r="BP117" s="30">
        <f>SUMIF($OE$6:$OE$48,$B117,$D$6:$D$48)-'[48]Kit Masuk 2020'!AW37</f>
        <v>0</v>
      </c>
      <c r="BQ117" s="30">
        <f>SUMIF($OE$6:$OE$48,$B117,$D$6:$D$48)-'[48]Kit Masuk 2020'!AX37</f>
        <v>0</v>
      </c>
      <c r="BR117" s="30">
        <f>SUMIF($OE$6:$OE$48,$B117,$D$6:$D$48)-'[48]Kit Masuk 2020'!AY37</f>
        <v>0</v>
      </c>
      <c r="BS117" s="30">
        <f>SUMIF($OE$6:$OE$48,$B117,$D$6:$D$48)-'[48]Kit Masuk 2020'!AZ37</f>
        <v>0</v>
      </c>
      <c r="BT117" s="30">
        <f>SUMIF($OE$6:$OE$48,$B117,$D$6:$D$48)-'[48]Kit Masuk 2020'!BA37</f>
        <v>0</v>
      </c>
      <c r="BU117" s="30">
        <f>SUMIF($OE$6:$OE$48,$B117,$D$6:$D$48)-'[48]Kit Masuk 2020'!BB37</f>
        <v>0</v>
      </c>
      <c r="BV117" s="30">
        <f>SUMIF($OE$6:$OE$48,$B117,$D$6:$D$48)-'[48]Kit Masuk 2020'!BC37</f>
        <v>0</v>
      </c>
      <c r="BW117" s="30">
        <f>SUMIF($OE$6:$OE$48,$B117,$D$6:$D$48)-'[48]Kit Masuk 2020'!BD37</f>
        <v>0</v>
      </c>
      <c r="BX117" s="30">
        <f>SUMIF($OE$6:$OE$48,$B117,$D$6:$D$48)-'[48]Kit Masuk 2020'!BE37</f>
        <v>0</v>
      </c>
      <c r="BY117" s="30">
        <f>SUMIF($OE$6:$OE$48,$B117,$D$6:$D$48)-'[48]Kit Masuk 2020'!BF37</f>
        <v>0</v>
      </c>
      <c r="BZ117" s="30">
        <f>SUMIF($OE$6:$OE$48,$B117,$D$6:$D$48)-'[48]Kit Masuk 2020'!BG37</f>
        <v>0</v>
      </c>
      <c r="CA117" s="30">
        <f>SUMIF($OE$6:$OE$48,$B117,$D$6:$D$48)-'[48]Kit Masuk 2020'!BH37</f>
        <v>0</v>
      </c>
      <c r="CB117" s="30">
        <f>SUMIF($OE$6:$OE$48,$B117,$D$6:$D$48)-'[48]Kit Masuk 2020'!BI37</f>
        <v>0</v>
      </c>
      <c r="CC117" s="30">
        <f>SUMIF($OE$6:$OE$48,$B117,$D$6:$D$48)-'[48]Kit Masuk 2020'!BJ37</f>
        <v>0</v>
      </c>
      <c r="CD117" s="30">
        <f>SUMIF($OE$6:$OE$48,$B117,$D$6:$D$48)-'[48]Kit Masuk 2020'!BK37</f>
        <v>0</v>
      </c>
      <c r="CE117" s="30">
        <f>SUMIF($OE$6:$OE$48,$B117,$D$6:$D$48)-'[48]Kit Masuk 2020'!BL37</f>
        <v>0</v>
      </c>
      <c r="CF117" s="30">
        <f>SUMIF($OE$6:$OE$48,$B117,$D$6:$D$48)-'[48]Kit Masuk 2020'!BM37</f>
        <v>0</v>
      </c>
      <c r="CG117" s="30">
        <f>SUMIF($OE$6:$OE$48,$B117,$D$6:$D$48)-'[48]Kit Masuk 2020'!BN37</f>
        <v>0</v>
      </c>
      <c r="CH117" s="30">
        <f>SUMIF($OE$6:$OE$48,$B117,$D$6:$D$48)-'[48]Kit Masuk 2020'!BO37</f>
        <v>0</v>
      </c>
      <c r="CI117" s="30">
        <f>SUMIF($OE$6:$OE$48,$B117,$D$6:$D$48)-'[48]Kit Masuk 2020'!BP37</f>
        <v>0</v>
      </c>
      <c r="CJ117" s="30">
        <f>SUMIF($OE$6:$OE$48,$B117,$D$6:$D$48)-'[48]Kit Masuk 2020'!BQ37</f>
        <v>0</v>
      </c>
      <c r="CK117" s="30">
        <f>SUMIF($OE$6:$OE$48,$B117,$D$6:$D$48)-'[48]Kit Masuk 2020'!BR37</f>
        <v>0</v>
      </c>
      <c r="CL117" s="30">
        <f>SUMIF($OE$6:$OE$48,$B117,$D$6:$D$48)-'[48]Kit Masuk 2020'!BS37</f>
        <v>0</v>
      </c>
      <c r="CM117" s="30">
        <f>SUMIF($OE$6:$OE$48,$B117,$D$6:$D$48)-'[48]Kit Masuk 2020'!BT37</f>
        <v>0</v>
      </c>
      <c r="CN117" s="30">
        <f>SUMIF($OE$6:$OE$48,$B117,$D$6:$D$48)-'[48]Kit Masuk 2020'!BU37</f>
        <v>0</v>
      </c>
      <c r="CO117" s="30">
        <f>SUMIF($OE$6:$OE$48,$B117,$D$6:$D$48)-'[48]Kit Masuk 2020'!BV37</f>
        <v>0</v>
      </c>
      <c r="CP117" s="30">
        <f>SUMIF($OE$6:$OE$48,$B117,$D$6:$D$48)-'[48]Kit Masuk 2020'!BW37</f>
        <v>0</v>
      </c>
      <c r="CQ117" s="30">
        <f>SUMIF($OE$6:$OE$48,$B117,$D$6:$D$48)-'[48]Kit Masuk 2020'!BX37</f>
        <v>0</v>
      </c>
      <c r="CR117" s="30">
        <f>SUMIF($OE$6:$OE$48,$B117,$D$6:$D$48)-'[48]Kit Masuk 2020'!BY37</f>
        <v>0</v>
      </c>
      <c r="CS117" s="30">
        <f>SUMIF($OE$6:$OE$48,$B117,$D$6:$D$48)-'[48]Kit Masuk 2020'!BZ37</f>
        <v>0</v>
      </c>
      <c r="CT117" s="30">
        <f>SUMIF($OE$6:$OE$48,$B117,$D$6:$D$48)-'[48]Kit Masuk 2020'!CA37</f>
        <v>0</v>
      </c>
      <c r="CU117" s="30">
        <f>SUMIF($OE$6:$OE$48,$B117,$D$6:$D$48)-'[48]Kit Masuk 2020'!CB37</f>
        <v>0</v>
      </c>
      <c r="CV117" s="30">
        <f>SUMIF($OE$6:$OE$48,$B117,$D$6:$D$48)-'[48]Kit Masuk 2020'!CC37</f>
        <v>0</v>
      </c>
      <c r="CW117" s="30">
        <f>SUMIF($OE$6:$OE$48,$B117,$D$6:$D$48)-'[48]Kit Masuk 2020'!CD37</f>
        <v>0</v>
      </c>
      <c r="CX117" s="30">
        <f>SUMIF($OE$6:$OE$48,$B117,$D$6:$D$48)-'[48]Kit Masuk 2020'!CE37</f>
        <v>0</v>
      </c>
      <c r="CY117" s="30">
        <f>SUMIF($OE$6:$OE$48,$B117,$D$6:$D$48)-'[48]Kit Masuk 2020'!CF37</f>
        <v>0</v>
      </c>
      <c r="CZ117" s="30">
        <f>SUMIF($OE$6:$OE$48,$B117,$D$6:$D$48)-'[48]Kit Masuk 2020'!CG37</f>
        <v>0</v>
      </c>
      <c r="DA117" s="30">
        <f>SUMIF($OE$6:$OE$48,$B117,$D$6:$D$48)-'[48]Kit Masuk 2020'!CH37</f>
        <v>0</v>
      </c>
      <c r="DB117" s="30">
        <f>SUMIF($OE$6:$OE$48,$B117,$D$6:$D$48)-'[48]Kit Masuk 2020'!CI37</f>
        <v>0</v>
      </c>
      <c r="DC117" s="30">
        <f>SUMIF($OE$6:$OE$48,$B117,$D$6:$D$48)-'[48]Kit Masuk 2020'!CJ37</f>
        <v>0</v>
      </c>
      <c r="DD117" s="30">
        <f>SUMIF($OE$6:$OE$48,$B117,$D$6:$D$48)-'[48]Kit Masuk 2020'!CK37</f>
        <v>0</v>
      </c>
      <c r="DE117" s="30">
        <f>SUMIF($OE$6:$OE$48,$B117,$D$6:$D$48)-'[48]Kit Masuk 2020'!CL37</f>
        <v>0</v>
      </c>
      <c r="DF117" s="30">
        <f>SUMIF($OE$6:$OE$48,$B117,$D$6:$D$48)-'[48]Kit Masuk 2020'!CM37</f>
        <v>0</v>
      </c>
      <c r="DG117" s="30">
        <f>SUMIF($OE$6:$OE$48,$B117,$D$6:$D$48)-'[48]Kit Masuk 2020'!CN37</f>
        <v>0</v>
      </c>
      <c r="DH117" s="30">
        <f>SUMIF($OE$6:$OE$48,$B117,$D$6:$D$48)-'[48]Kit Masuk 2020'!CO37</f>
        <v>0</v>
      </c>
      <c r="DI117" s="30">
        <f>SUMIF($OE$6:$OE$48,$B117,$D$6:$D$48)-'[48]Kit Masuk 2020'!CP37</f>
        <v>0</v>
      </c>
      <c r="DJ117" s="30">
        <f>SUMIF($OE$6:$OE$48,$B117,$D$6:$D$48)-'[48]Kit Masuk 2020'!CQ37</f>
        <v>0</v>
      </c>
      <c r="DK117" s="30">
        <f>SUMIF($OE$6:$OE$48,$B117,$D$6:$D$48)-'[48]Kit Masuk 2020'!CR37</f>
        <v>0</v>
      </c>
      <c r="DL117" s="30">
        <f>SUMIF($OE$6:$OE$48,$B117,$D$6:$D$48)-'[48]Kit Masuk 2020'!CS37</f>
        <v>0</v>
      </c>
      <c r="DM117" s="30">
        <f>SUMIF($OE$6:$OE$48,$B117,$D$6:$D$48)-'[48]Kit Masuk 2020'!CT37</f>
        <v>0</v>
      </c>
      <c r="DN117" s="30">
        <f>SUMIF($OE$6:$OE$48,$B117,$D$6:$D$48)-'[48]Kit Masuk 2020'!CU37</f>
        <v>0</v>
      </c>
      <c r="DO117" s="30">
        <f>SUMIF($OE$6:$OE$48,$B117,$D$6:$D$48)-'[48]Kit Masuk 2020'!CV37</f>
        <v>0</v>
      </c>
      <c r="DP117" s="30">
        <f>SUMIF($OE$6:$OE$48,$B117,$D$6:$D$48)-'[48]Kit Masuk 2020'!CW37</f>
        <v>0</v>
      </c>
      <c r="DQ117" s="30">
        <f>SUMIF($OE$6:$OE$48,$B117,$D$6:$D$48)-'[48]Kit Masuk 2020'!CX37</f>
        <v>0</v>
      </c>
      <c r="DR117" s="30">
        <f>SUMIF($OE$6:$OE$48,$B117,$D$6:$D$48)-'[48]Kit Masuk 2020'!CY37</f>
        <v>0</v>
      </c>
      <c r="DS117" s="30">
        <f>SUMIF($OE$6:$OE$48,$B117,$D$6:$D$48)-'[48]Kit Masuk 2020'!CZ37</f>
        <v>0</v>
      </c>
      <c r="DT117" s="30">
        <f>SUMIF($OE$6:$OE$48,$B117,$D$6:$D$48)-'[48]Kit Masuk 2020'!DA37</f>
        <v>0</v>
      </c>
      <c r="DU117" s="30">
        <f>SUMIF($OE$6:$OE$48,$B117,$D$6:$D$48)-'[48]Kit Masuk 2020'!DB37</f>
        <v>0</v>
      </c>
      <c r="DV117" s="30">
        <f>SUMIF($OE$6:$OE$48,$B117,$D$6:$D$48)-'[48]Kit Masuk 2020'!DC37</f>
        <v>0</v>
      </c>
      <c r="DW117" s="30">
        <f>SUMIF($OE$6:$OE$48,$B117,$D$6:$D$48)-'[48]Kit Masuk 2020'!DD37</f>
        <v>0</v>
      </c>
      <c r="DX117" s="30">
        <f>SUMIF($OE$6:$OE$48,$B117,$D$6:$D$48)-'[48]Kit Masuk 2020'!DE37</f>
        <v>0</v>
      </c>
      <c r="DY117" s="30">
        <f>SUMIF($OE$6:$OE$48,$B117,$D$6:$D$48)-'[48]Kit Masuk 2020'!DF37</f>
        <v>0</v>
      </c>
      <c r="DZ117" s="30">
        <f>SUMIF($OE$6:$OE$48,$B117,$D$6:$D$48)-'[48]Kit Masuk 2020'!DG37</f>
        <v>0</v>
      </c>
      <c r="EA117" s="30">
        <f>SUMIF($OE$6:$OE$48,$B117,$D$6:$D$48)-'[48]Kit Masuk 2020'!DH37</f>
        <v>0</v>
      </c>
      <c r="EB117" s="30">
        <f>SUMIF($OE$6:$OE$48,$B117,$D$6:$D$48)-'[48]Kit Masuk 2020'!DI37</f>
        <v>0</v>
      </c>
      <c r="EC117" s="30">
        <f>SUMIF($OE$6:$OE$48,$B117,$D$6:$D$48)-'[48]Kit Masuk 2020'!DJ37</f>
        <v>0</v>
      </c>
      <c r="ED117" s="30">
        <f>SUMIF($OE$6:$OE$48,$B117,$D$6:$D$48)-'[48]Kit Masuk 2020'!DK37</f>
        <v>0</v>
      </c>
      <c r="EE117" s="30">
        <f>SUMIF($OE$6:$OE$48,$B117,$D$6:$D$48)-'[48]Kit Masuk 2020'!DL37</f>
        <v>0</v>
      </c>
      <c r="EF117" s="30">
        <f>SUMIF($OE$6:$OE$48,$B117,$D$6:$D$48)-'[48]Kit Masuk 2020'!DM37</f>
        <v>0</v>
      </c>
      <c r="EG117" s="30">
        <f>SUMIF($OE$6:$OE$48,$B117,$D$6:$D$48)-'[48]Kit Masuk 2020'!DN37</f>
        <v>0</v>
      </c>
      <c r="EH117" s="30">
        <f>SUMIF($OE$6:$OE$48,$B117,$D$6:$D$48)-'[48]Kit Masuk 2020'!DO37</f>
        <v>0</v>
      </c>
      <c r="EI117" s="30">
        <f>SUMIF($OE$6:$OE$48,$B117,$D$6:$D$48)-'[48]Kit Masuk 2020'!DP37</f>
        <v>0</v>
      </c>
      <c r="EJ117" s="30">
        <f>SUMIF($OE$6:$OE$48,$B117,$D$6:$D$48)-'[48]Kit Masuk 2020'!DQ37</f>
        <v>0</v>
      </c>
      <c r="EK117" s="30">
        <f>SUMIF($OE$6:$OE$48,$B117,$D$6:$D$48)-'[48]Kit Masuk 2020'!DR37</f>
        <v>0</v>
      </c>
      <c r="EL117" s="30">
        <f>SUMIF($OE$6:$OE$48,$B117,$D$6:$D$48)-'[48]Kit Masuk 2020'!DS37</f>
        <v>0</v>
      </c>
      <c r="EM117" s="30">
        <f>SUMIF($OE$6:$OE$48,$B117,$D$6:$D$48)-'[48]Kit Masuk 2020'!DT37</f>
        <v>0</v>
      </c>
      <c r="EN117" s="30">
        <f>SUMIF($OE$6:$OE$48,$B117,$D$6:$D$48)-'[48]Kit Masuk 2020'!DU37</f>
        <v>0</v>
      </c>
      <c r="EO117" s="30">
        <f>SUMIF($OE$6:$OE$48,$B117,$D$6:$D$48)-'[48]Kit Masuk 2020'!DV37</f>
        <v>0</v>
      </c>
      <c r="EP117" s="30">
        <f>SUMIF($OE$6:$OE$48,$B117,$D$6:$D$48)-'[48]Kit Masuk 2020'!DW37</f>
        <v>0</v>
      </c>
      <c r="EQ117" s="30">
        <f>SUMIF($OE$6:$OE$48,$B117,$D$6:$D$48)-'[48]Kit Masuk 2020'!DX37</f>
        <v>0</v>
      </c>
      <c r="ER117" s="30">
        <f>SUMIF($OE$6:$OE$48,$B117,$D$6:$D$48)-'[48]Kit Masuk 2020'!DY37</f>
        <v>0</v>
      </c>
      <c r="ES117" s="30">
        <f>SUMIF($OE$6:$OE$48,$B117,$D$6:$D$48)-'[48]Kit Masuk 2020'!DZ37</f>
        <v>0</v>
      </c>
      <c r="ET117" s="30">
        <f>SUMIF($OE$6:$OE$48,$B117,$D$6:$D$48)-'[48]Kit Masuk 2020'!EA37</f>
        <v>0</v>
      </c>
      <c r="EU117" s="30">
        <f>SUMIF($OE$6:$OE$48,$B117,$D$6:$D$48)-'[48]Kit Masuk 2020'!EB37</f>
        <v>0</v>
      </c>
      <c r="EV117" s="30">
        <f>SUMIF($OE$6:$OE$48,$B117,$D$6:$D$48)-'[48]Kit Masuk 2020'!EC37</f>
        <v>0</v>
      </c>
      <c r="EW117" s="30">
        <f>SUMIF($OE$6:$OE$48,$B117,$D$6:$D$48)-'[48]Kit Masuk 2020'!ED37</f>
        <v>0</v>
      </c>
      <c r="EX117" s="30">
        <f>SUMIF($OE$6:$OE$48,$B117,$D$6:$D$48)-'[48]Kit Masuk 2020'!EE37</f>
        <v>0</v>
      </c>
      <c r="EY117" s="30">
        <f>SUMIF($OE$6:$OE$48,$B117,$D$6:$D$48)-'[48]Kit Masuk 2020'!EF37</f>
        <v>0</v>
      </c>
      <c r="EZ117" s="30">
        <f>SUMIF($OE$6:$OE$48,$B117,$D$6:$D$48)-'[48]Kit Masuk 2020'!EG37</f>
        <v>0</v>
      </c>
      <c r="FA117" s="30">
        <f>SUMIF($OE$6:$OE$48,$B117,$D$6:$D$48)-'[48]Kit Masuk 2020'!EH37</f>
        <v>0</v>
      </c>
      <c r="FB117" s="30">
        <f>SUMIF($OE$6:$OE$48,$B117,$D$6:$D$48)-'[48]Kit Masuk 2020'!EI37</f>
        <v>0</v>
      </c>
      <c r="FC117" s="30">
        <f>SUMIF($OE$6:$OE$48,$B117,$D$6:$D$48)-'[48]Kit Masuk 2020'!EJ37</f>
        <v>0</v>
      </c>
      <c r="FD117" s="30">
        <f>SUMIF($OE$6:$OE$48,$B117,$D$6:$D$48)-'[48]Kit Masuk 2020'!EK37</f>
        <v>0</v>
      </c>
      <c r="FE117" s="30">
        <f>SUMIF($OE$6:$OE$48,$B117,$D$6:$D$48)-'[48]Kit Masuk 2020'!EL37</f>
        <v>0</v>
      </c>
      <c r="FF117" s="30">
        <f>SUMIF($OE$6:$OE$48,$B117,$D$6:$D$48)-'[48]Kit Masuk 2020'!EM37</f>
        <v>0</v>
      </c>
      <c r="FG117" s="30">
        <f>SUMIF($OE$6:$OE$48,$B117,$D$6:$D$48)-'[48]Kit Masuk 2020'!EN37</f>
        <v>0</v>
      </c>
      <c r="FH117" s="30">
        <f>SUMIF($OE$6:$OE$48,$B117,$D$6:$D$48)-'[48]Kit Masuk 2020'!EO37</f>
        <v>0</v>
      </c>
      <c r="FI117" s="30">
        <f>SUMIF($OE$6:$OE$48,$B117,$D$6:$D$48)-'[48]Kit Masuk 2020'!EP37</f>
        <v>0</v>
      </c>
      <c r="FJ117" s="30">
        <f>SUMIF($OE$6:$OE$48,$B117,$D$6:$D$48)-'[48]Kit Masuk 2020'!EQ37</f>
        <v>0</v>
      </c>
      <c r="FK117" s="30">
        <f>SUMIF($OE$6:$OE$48,$B117,$D$6:$D$48)-'[48]Kit Masuk 2020'!ER37</f>
        <v>0</v>
      </c>
      <c r="FL117" s="30">
        <f>SUMIF($OE$6:$OE$48,$B117,$D$6:$D$48)-'[48]Kit Masuk 2020'!ES37</f>
        <v>0</v>
      </c>
      <c r="FM117" s="30">
        <f>SUMIF($OE$6:$OE$48,$B117,$D$6:$D$48)-'[48]Kit Masuk 2020'!ET37</f>
        <v>0</v>
      </c>
      <c r="FN117" s="30">
        <f>SUMIF($OE$6:$OE$48,$B117,$D$6:$D$48)-'[48]Kit Masuk 2020'!EU37</f>
        <v>0</v>
      </c>
      <c r="FO117" s="30">
        <f>SUMIF($OE$6:$OE$48,$B117,$D$6:$D$48)-'[48]Kit Masuk 2020'!EV37</f>
        <v>0</v>
      </c>
      <c r="FP117" s="30">
        <f>SUMIF($OE$6:$OE$48,$B117,$D$6:$D$48)-'[48]Kit Masuk 2020'!EW37</f>
        <v>0</v>
      </c>
      <c r="FQ117" s="30">
        <f>SUMIF($OE$6:$OE$48,$B117,$D$6:$D$48)-'[48]Kit Masuk 2020'!EX37</f>
        <v>0</v>
      </c>
      <c r="FR117" s="30">
        <f>SUMIF($OE$6:$OE$48,$B117,$D$6:$D$48)-'[48]Kit Masuk 2020'!EY37</f>
        <v>0</v>
      </c>
      <c r="FS117" s="30">
        <f>SUMIF($OE$6:$OE$48,$B117,$D$6:$D$48)-'[48]Kit Masuk 2020'!EZ37</f>
        <v>0</v>
      </c>
      <c r="FT117" s="30">
        <f>SUMIF($OE$6:$OE$48,$B117,$D$6:$D$48)-'[48]Kit Masuk 2020'!FA37</f>
        <v>0</v>
      </c>
      <c r="FU117" s="30">
        <f>SUMIF($OE$6:$OE$48,$B117,$D$6:$D$48)-'[48]Kit Masuk 2020'!FB37</f>
        <v>0</v>
      </c>
      <c r="FV117" s="30">
        <f>SUMIF($OE$6:$OE$48,$B117,$D$6:$D$48)-'[48]Kit Masuk 2020'!FC37</f>
        <v>0</v>
      </c>
      <c r="FW117" s="30">
        <f>SUMIF($OE$6:$OE$48,$B117,$D$6:$D$48)-'[48]Kit Masuk 2020'!FD37</f>
        <v>0</v>
      </c>
      <c r="FX117" s="30">
        <f>SUMIF($OE$6:$OE$48,$B117,$D$6:$D$48)-'[48]Kit Masuk 2020'!FE37</f>
        <v>0</v>
      </c>
      <c r="FY117" s="30">
        <f>SUMIF($OE$6:$OE$48,$B117,$D$6:$D$48)-'[48]Kit Masuk 2020'!FF37</f>
        <v>0</v>
      </c>
      <c r="FZ117" s="30">
        <f>SUMIF($OE$6:$OE$48,$B117,$D$6:$D$48)-'[48]Kit Masuk 2020'!FG37</f>
        <v>0</v>
      </c>
      <c r="GA117" s="30">
        <f>SUMIF($OE$6:$OE$48,$B117,$D$6:$D$48)-'[48]Kit Masuk 2020'!FH37</f>
        <v>0</v>
      </c>
      <c r="GB117" s="30">
        <f>SUMIF($OE$6:$OE$48,$B117,$D$6:$D$48)-'[48]Kit Masuk 2020'!FI37</f>
        <v>0</v>
      </c>
      <c r="GC117" s="30">
        <f>SUMIF($OE$6:$OE$48,$B117,$D$6:$D$48)-'[48]Kit Masuk 2020'!FJ37</f>
        <v>0</v>
      </c>
      <c r="GD117" s="30">
        <f>SUMIF($OE$6:$OE$48,$B117,$D$6:$D$48)-'[48]Kit Masuk 2020'!FK37</f>
        <v>0</v>
      </c>
      <c r="GE117" s="30">
        <f>SUMIF($OE$6:$OE$48,$B117,$D$6:$D$48)-'[48]Kit Masuk 2020'!FL37</f>
        <v>0</v>
      </c>
      <c r="GF117" s="30">
        <f>SUMIF($OE$6:$OE$48,$B117,$D$6:$D$48)-'[48]Kit Masuk 2020'!FM37</f>
        <v>0</v>
      </c>
      <c r="GG117" s="30">
        <f>SUMIF($OE$6:$OE$48,$B117,$D$6:$D$48)-'[48]Kit Masuk 2020'!FN37</f>
        <v>0</v>
      </c>
      <c r="GH117" s="30">
        <f>SUMIF($OE$6:$OE$48,$B117,$D$6:$D$48)-'[48]Kit Masuk 2020'!FO37</f>
        <v>0</v>
      </c>
      <c r="GI117" s="30">
        <f>SUMIF($OE$6:$OE$48,$B117,$D$6:$D$48)-'[48]Kit Masuk 2020'!FP37</f>
        <v>0</v>
      </c>
      <c r="GJ117" s="30">
        <f>SUMIF($OE$6:$OE$48,$B117,$D$6:$D$48)-'[48]Kit Masuk 2020'!FQ37</f>
        <v>0</v>
      </c>
      <c r="GK117" s="30">
        <f>SUMIF($OE$6:$OE$48,$B117,$D$6:$D$48)-'[48]Kit Masuk 2020'!FR37</f>
        <v>0</v>
      </c>
      <c r="GL117" s="30">
        <f>SUMIF($OE$6:$OE$48,$B117,$D$6:$D$48)-'[48]Kit Masuk 2020'!FS37</f>
        <v>0</v>
      </c>
      <c r="GM117" s="30">
        <f>SUMIF($OE$6:$OE$48,$B117,$D$6:$D$48)-'[48]Kit Masuk 2020'!FT37</f>
        <v>0</v>
      </c>
      <c r="GN117" s="30">
        <f>SUMIF($OE$6:$OE$48,$B117,$D$6:$D$48)-'[48]Kit Masuk 2020'!FU37</f>
        <v>0</v>
      </c>
      <c r="GO117" s="30">
        <f>SUMIF($OE$6:$OE$48,$B117,$D$6:$D$48)-'[48]Kit Masuk 2020'!FV37</f>
        <v>0</v>
      </c>
      <c r="GP117" s="30">
        <f>SUMIF($OE$6:$OE$48,$B117,$D$6:$D$48)-'[48]Kit Masuk 2020'!FW37</f>
        <v>0</v>
      </c>
      <c r="GQ117" s="30">
        <f>SUMIF($OE$6:$OE$48,$B117,$D$6:$D$48)-'[48]Kit Masuk 2020'!FX37</f>
        <v>0</v>
      </c>
      <c r="GR117" s="30">
        <f>SUMIF($OE$6:$OE$48,$B117,$D$6:$D$48)-'[48]Kit Masuk 2020'!FY37</f>
        <v>0</v>
      </c>
      <c r="GS117" s="30">
        <f>SUMIF($OE$6:$OE$48,$B117,$D$6:$D$48)-'[48]Kit Masuk 2020'!FZ37</f>
        <v>0</v>
      </c>
      <c r="GT117" s="30">
        <f>SUMIF($OE$6:$OE$48,$B117,$D$6:$D$48)-'[48]Kit Masuk 2020'!GA37</f>
        <v>0</v>
      </c>
      <c r="GU117" s="30">
        <f>SUMIF($OE$6:$OE$48,$B117,$D$6:$D$48)-'[48]Kit Masuk 2020'!GB37</f>
        <v>0</v>
      </c>
      <c r="GV117" s="30">
        <f>SUMIF($OE$6:$OE$48,$B117,$D$6:$D$48)-'[48]Kit Masuk 2020'!GC37</f>
        <v>0</v>
      </c>
      <c r="GW117" s="30">
        <f>SUMIF($OE$6:$OE$48,$B117,$D$6:$D$48)-'[48]Kit Masuk 2020'!GD37</f>
        <v>0</v>
      </c>
      <c r="GX117" s="30">
        <f>SUMIF($OE$6:$OE$48,$B117,$D$6:$D$48)-'[48]Kit Masuk 2020'!GE37</f>
        <v>0</v>
      </c>
      <c r="GY117" s="30">
        <f>SUMIF($OE$6:$OE$48,$B117,$D$6:$D$48)-'[48]Kit Masuk 2020'!GF37</f>
        <v>0</v>
      </c>
      <c r="GZ117" s="30">
        <f>SUMIF($OE$6:$OE$48,$B117,$D$6:$D$48)-'[48]Kit Masuk 2020'!GG37</f>
        <v>0</v>
      </c>
      <c r="HA117" s="30">
        <f>SUMIF($OE$6:$OE$48,$B117,$D$6:$D$48)-'[48]Kit Masuk 2020'!GH37</f>
        <v>0</v>
      </c>
      <c r="HB117" s="30">
        <f>SUMIF($OE$6:$OE$48,$B117,$D$6:$D$48)-'[48]Kit Masuk 2020'!GI37</f>
        <v>0</v>
      </c>
      <c r="HC117" s="30">
        <f>SUMIF($OE$6:$OE$48,$B117,$D$6:$D$48)-'[48]Kit Masuk 2020'!GJ37</f>
        <v>0</v>
      </c>
      <c r="HD117" s="30">
        <f>SUMIF($OE$6:$OE$48,$B117,$D$6:$D$48)-'[48]Kit Masuk 2020'!GK37</f>
        <v>0</v>
      </c>
      <c r="HE117" s="30">
        <f>SUMIF($OE$6:$OE$48,$B117,$D$6:$D$48)-'[48]Kit Masuk 2020'!GL37</f>
        <v>0</v>
      </c>
      <c r="HF117" s="30">
        <f>SUMIF($OE$6:$OE$48,$B117,$D$6:$D$48)-'[48]Kit Masuk 2020'!GM37</f>
        <v>0</v>
      </c>
      <c r="HG117" s="30">
        <f>SUMIF($OE$6:$OE$48,$B117,$D$6:$D$48)-'[48]Kit Masuk 2020'!GN37</f>
        <v>0</v>
      </c>
      <c r="HH117" s="30">
        <f>SUMIF($OE$6:$OE$48,$B117,$D$6:$D$48)-'[48]Kit Masuk 2020'!GO37</f>
        <v>0</v>
      </c>
      <c r="HI117" s="30">
        <f>SUMIF($OE$6:$OE$48,$B117,$D$6:$D$48)-'[48]Kit Masuk 2020'!GP37</f>
        <v>0</v>
      </c>
      <c r="HJ117" s="30">
        <f>SUMIF($OE$6:$OE$48,$B117,$D$6:$D$48)-'[48]Kit Masuk 2020'!GQ37</f>
        <v>0</v>
      </c>
      <c r="HK117" s="30">
        <f>SUMIF($OE$6:$OE$48,$B117,$D$6:$D$48)-'[48]Kit Masuk 2020'!GR37</f>
        <v>0</v>
      </c>
      <c r="HL117" s="30">
        <f>SUMIF($OE$6:$OE$48,$B117,$D$6:$D$48)-'[48]Kit Masuk 2020'!GS37</f>
        <v>0</v>
      </c>
      <c r="HM117" s="30">
        <f>SUMIF($OE$6:$OE$48,$B117,$D$6:$D$48)-'[48]Kit Masuk 2020'!GT37</f>
        <v>0</v>
      </c>
      <c r="HN117" s="30">
        <f>SUMIF($OE$6:$OE$48,$B117,$D$6:$D$48)-'[48]Kit Masuk 2020'!GU37</f>
        <v>0</v>
      </c>
      <c r="HO117" s="30">
        <f>SUMIF($OE$6:$OE$48,$B117,$D$6:$D$48)-'[48]Kit Masuk 2020'!GV37</f>
        <v>0</v>
      </c>
      <c r="HP117" s="30">
        <f>SUMIF($OE$6:$OE$48,$B117,$D$6:$D$48)-'[48]Kit Masuk 2020'!GW37</f>
        <v>0</v>
      </c>
      <c r="HQ117" s="30">
        <f>SUMIF($OE$6:$OE$48,$B117,$D$6:$D$48)-'[48]Kit Masuk 2020'!GX37</f>
        <v>0</v>
      </c>
      <c r="HR117" s="30">
        <f>SUMIF($OE$6:$OE$48,$B117,$D$6:$D$48)-'[48]Kit Masuk 2020'!GY37</f>
        <v>0</v>
      </c>
      <c r="HS117" s="30">
        <f>SUMIF($OE$6:$OE$48,$B117,$D$6:$D$48)-'[48]Kit Masuk 2020'!GZ37</f>
        <v>0</v>
      </c>
      <c r="HT117" s="30">
        <f>SUMIF($OE$6:$OE$48,$B117,$D$6:$D$48)-'[48]Kit Masuk 2020'!HA37</f>
        <v>0</v>
      </c>
      <c r="HU117" s="30">
        <f>SUMIF($OE$6:$OE$48,$B117,$D$6:$D$48)-'[48]Kit Masuk 2020'!HB37</f>
        <v>0</v>
      </c>
      <c r="HV117" s="30">
        <f>SUMIF($OE$6:$OE$48,$B117,$D$6:$D$48)-'[48]Kit Masuk 2020'!HC37</f>
        <v>0</v>
      </c>
      <c r="HW117" s="30">
        <f>SUMIF($OE$6:$OE$48,$B117,$D$6:$D$48)-'[48]Kit Masuk 2020'!HD37</f>
        <v>0</v>
      </c>
      <c r="HX117" s="30">
        <f>SUMIF($OE$6:$OE$48,$B117,$D$6:$D$48)-'[48]Kit Masuk 2020'!HE37</f>
        <v>0</v>
      </c>
      <c r="HY117" s="30">
        <f>SUMIF($OE$6:$OE$48,$B117,$D$6:$D$48)-'[48]Kit Masuk 2020'!HF37</f>
        <v>0</v>
      </c>
      <c r="HZ117" s="30">
        <f>SUMIF($OE$6:$OE$48,$B117,$D$6:$D$48)-'[48]Kit Masuk 2020'!HG37</f>
        <v>0</v>
      </c>
      <c r="IA117" s="30">
        <f>SUMIF($OE$6:$OE$48,$B117,$D$6:$D$48)-'[48]Kit Masuk 2020'!HH37</f>
        <v>0</v>
      </c>
      <c r="IB117" s="30">
        <f>SUMIF($OE$6:$OE$48,$B117,$D$6:$D$48)-'[48]Kit Masuk 2020'!HI37</f>
        <v>0</v>
      </c>
      <c r="IC117" s="30">
        <f>SUMIF($OE$6:$OE$48,$B117,$D$6:$D$48)-'[48]Kit Masuk 2020'!HJ37</f>
        <v>0</v>
      </c>
      <c r="ID117" s="30">
        <f>SUMIF($OE$6:$OE$48,$B117,$D$6:$D$48)-'[48]Kit Masuk 2020'!HK37</f>
        <v>0</v>
      </c>
      <c r="IE117" s="30">
        <f>SUMIF($OE$6:$OE$48,$B117,$D$6:$D$48)-'[48]Kit Masuk 2020'!HL37</f>
        <v>0</v>
      </c>
      <c r="IF117" s="30">
        <f>SUMIF($OE$6:$OE$48,$B117,$D$6:$D$48)-'[48]Kit Masuk 2020'!HM37</f>
        <v>0</v>
      </c>
      <c r="IG117" s="30">
        <f>SUMIF($OE$6:$OE$48,$B117,$D$6:$D$48)-'[48]Kit Masuk 2020'!HN37</f>
        <v>0</v>
      </c>
      <c r="IH117" s="30">
        <f>SUMIF($OE$6:$OE$48,$B117,$D$6:$D$48)-'[48]Kit Masuk 2020'!HO37</f>
        <v>0</v>
      </c>
      <c r="II117" s="30">
        <f>SUMIF($OE$6:$OE$48,$B117,$D$6:$D$48)-'[48]Kit Masuk 2020'!HP37</f>
        <v>0</v>
      </c>
      <c r="IJ117" s="30">
        <f>SUMIF($OE$6:$OE$48,$B117,$D$6:$D$48)-'[48]Kit Masuk 2020'!HQ37</f>
        <v>0</v>
      </c>
      <c r="IK117" s="30">
        <f>SUMIF($OE$6:$OE$48,$B117,$D$6:$D$48)-'[48]Kit Masuk 2020'!HR37</f>
        <v>0</v>
      </c>
      <c r="IL117" s="30">
        <f>SUMIF($OE$6:$OE$48,$B117,$D$6:$D$48)-'[48]Kit Masuk 2020'!HS37</f>
        <v>0</v>
      </c>
      <c r="IM117" s="30">
        <f>SUMIF($OE$6:$OE$48,$B117,$D$6:$D$48)-'[48]Kit Masuk 2020'!HT37</f>
        <v>0</v>
      </c>
      <c r="IN117" s="30">
        <f>SUMIF($OE$6:$OE$48,$B117,$D$6:$D$48)-'[48]Kit Masuk 2020'!HU37</f>
        <v>0</v>
      </c>
      <c r="IO117" s="30">
        <f>SUMIF($OE$6:$OE$48,$B117,$D$6:$D$48)-'[48]Kit Masuk 2020'!HV37</f>
        <v>0</v>
      </c>
      <c r="IP117" s="30">
        <f>SUMIF($OE$6:$OE$48,$B117,$D$6:$D$48)-'[48]Kit Masuk 2020'!HW37</f>
        <v>0</v>
      </c>
      <c r="IQ117" s="30">
        <f>SUMIF($OE$6:$OE$48,$B117,$D$6:$D$48)-'[48]Kit Masuk 2020'!HX37</f>
        <v>0</v>
      </c>
      <c r="IR117" s="30">
        <f>SUMIF($OE$6:$OE$48,$B117,$D$6:$D$48)-'[48]Kit Masuk 2020'!HY37</f>
        <v>0</v>
      </c>
      <c r="IS117" s="30">
        <f>SUMIF($OE$6:$OE$48,$B117,$D$6:$D$48)-'[48]Kit Masuk 2020'!HZ37</f>
        <v>0</v>
      </c>
      <c r="IT117" s="30">
        <f>SUMIF($OE$6:$OE$48,$B117,$D$6:$D$48)-'[48]Kit Masuk 2020'!IA37</f>
        <v>0</v>
      </c>
      <c r="IU117" s="30">
        <f>SUMIF($OE$6:$OE$48,$B117,$D$6:$D$48)-'[48]Kit Masuk 2020'!IB37</f>
        <v>0</v>
      </c>
      <c r="IV117" s="30">
        <f>SUMIF($OE$6:$OE$48,$B117,$D$6:$D$48)-'[48]Kit Masuk 2020'!IC37</f>
        <v>0</v>
      </c>
      <c r="IW117" s="30">
        <f>SUMIF($OE$6:$OE$48,$B117,$D$6:$D$48)-'[48]Kit Masuk 2020'!ID37</f>
        <v>0</v>
      </c>
      <c r="IX117" s="30">
        <f>SUMIF($OE$6:$OE$48,$B117,$D$6:$D$48)-'[48]Kit Masuk 2020'!IE37</f>
        <v>0</v>
      </c>
      <c r="IY117" s="30">
        <f>SUMIF($OE$6:$OE$48,$B117,$D$6:$D$48)-'[48]Kit Masuk 2020'!IF37</f>
        <v>0</v>
      </c>
      <c r="IZ117" s="30">
        <f>SUMIF($OE$6:$OE$48,$B117,$D$6:$D$48)-'[48]Kit Masuk 2020'!IG37</f>
        <v>0</v>
      </c>
      <c r="JA117" s="30">
        <f>SUMIF($OE$6:$OE$48,$B117,$D$6:$D$48)-'[48]Kit Masuk 2020'!IH37</f>
        <v>0</v>
      </c>
      <c r="JB117" s="30">
        <f>SUMIF($OE$6:$OE$48,$B117,$D$6:$D$48)-'[48]Kit Masuk 2020'!II37</f>
        <v>0</v>
      </c>
      <c r="JC117" s="30">
        <f>SUMIF($OE$6:$OE$48,$B117,$D$6:$D$48)-'[48]Kit Masuk 2020'!IJ37</f>
        <v>0</v>
      </c>
      <c r="JD117" s="30">
        <f>SUMIF($OE$6:$OE$48,$B117,$D$6:$D$48)-'[48]Kit Masuk 2020'!IK37</f>
        <v>0</v>
      </c>
      <c r="JE117" s="30">
        <f>SUMIF($OE$6:$OE$48,$B117,$D$6:$D$48)-'[48]Kit Masuk 2020'!IL37</f>
        <v>0</v>
      </c>
      <c r="JF117" s="30">
        <f>SUMIF($OE$6:$OE$48,$B117,$D$6:$D$48)-'[48]Kit Masuk 2020'!IM37</f>
        <v>0</v>
      </c>
      <c r="JG117" s="30">
        <f>SUMIF($OE$6:$OE$48,$B117,$D$6:$D$48)-'[48]Kit Masuk 2020'!IN37</f>
        <v>0</v>
      </c>
      <c r="JH117" s="30">
        <f>SUMIF($OE$6:$OE$48,$B117,$D$6:$D$48)-'[48]Kit Masuk 2020'!IO37</f>
        <v>0</v>
      </c>
      <c r="JI117" s="30">
        <f>SUMIF($OE$6:$OE$48,$B117,$D$6:$D$48)-'[48]Kit Masuk 2020'!IP37</f>
        <v>0</v>
      </c>
      <c r="JJ117" s="30">
        <f>SUMIF($OE$6:$OE$48,$B117,$D$6:$D$48)-'[48]Kit Masuk 2020'!IQ37</f>
        <v>0</v>
      </c>
      <c r="JK117" s="30">
        <f>SUMIF($OE$6:$OE$48,$B117,$D$6:$D$48)-'[48]Kit Masuk 2020'!IR37</f>
        <v>0</v>
      </c>
      <c r="JL117" s="30">
        <f>SUMIF($OE$6:$OE$48,$B117,$D$6:$D$48)-'[48]Kit Masuk 2020'!IS37</f>
        <v>0</v>
      </c>
      <c r="JM117" s="30">
        <f>SUMIF($OE$6:$OE$48,$B117,$D$6:$D$48)-'[48]Kit Masuk 2020'!IT37</f>
        <v>0</v>
      </c>
      <c r="JN117" s="30">
        <f>SUMIF($OE$6:$OE$48,$B117,$D$6:$D$48)-'[48]Kit Masuk 2020'!IU37</f>
        <v>0</v>
      </c>
      <c r="JO117" s="30">
        <f>SUMIF($OE$6:$OE$48,$B117,$D$6:$D$48)-'[48]Kit Masuk 2020'!IV37</f>
        <v>0</v>
      </c>
      <c r="JP117" s="30">
        <f>SUMIF($OE$6:$OE$48,$B117,$D$6:$D$48)-'[48]Kit Masuk 2020'!IW37</f>
        <v>0</v>
      </c>
      <c r="JQ117" s="30">
        <f>SUMIF($OE$6:$OE$48,$B117,$D$6:$D$48)-'[48]Kit Masuk 2020'!IX37</f>
        <v>0</v>
      </c>
      <c r="JR117" s="30">
        <f>SUMIF($OE$6:$OE$48,$B117,$D$6:$D$48)-'[48]Kit Masuk 2020'!IY37</f>
        <v>0</v>
      </c>
      <c r="JS117" s="30">
        <f>SUMIF($OE$6:$OE$48,$B117,$D$6:$D$48)-'[48]Kit Masuk 2020'!IZ37</f>
        <v>0</v>
      </c>
      <c r="JT117" s="30">
        <f>SUMIF($OE$6:$OE$48,$B117,$D$6:$D$48)-'[48]Kit Masuk 2020'!JA37</f>
        <v>0</v>
      </c>
      <c r="JU117" s="30">
        <f>SUMIF($OE$6:$OE$48,$B117,$D$6:$D$48)-'[48]Kit Masuk 2020'!JB37</f>
        <v>0</v>
      </c>
      <c r="JV117" s="30">
        <f>SUMIF($OE$6:$OE$48,$B117,$D$6:$D$48)-'[48]Kit Masuk 2020'!JC37</f>
        <v>0</v>
      </c>
      <c r="JW117" s="30">
        <f>SUMIF($OE$6:$OE$48,$B117,$D$6:$D$48)-'[48]Kit Masuk 2020'!JD37</f>
        <v>0</v>
      </c>
      <c r="JX117" s="30">
        <f>SUMIF($OE$6:$OE$48,$B117,$D$6:$D$48)-'[48]Kit Masuk 2020'!JE37</f>
        <v>0</v>
      </c>
      <c r="JY117" s="30">
        <f>SUMIF($OE$6:$OE$48,$B117,$D$6:$D$48)-'[48]Kit Masuk 2020'!JF37</f>
        <v>0</v>
      </c>
      <c r="JZ117" s="30">
        <f>SUMIF($OE$6:$OE$48,$B117,$D$6:$D$48)-'[48]Kit Masuk 2020'!JG37</f>
        <v>0</v>
      </c>
      <c r="KA117" s="30">
        <f>SUMIF($OE$6:$OE$48,$B117,$D$6:$D$48)-'[48]Kit Masuk 2020'!JH37</f>
        <v>0</v>
      </c>
      <c r="KB117" s="30">
        <f>SUMIF($OE$6:$OE$48,$B117,$D$6:$D$48)-'[48]Kit Masuk 2020'!JI37</f>
        <v>0</v>
      </c>
      <c r="KC117" s="30">
        <f>SUMIF($OE$6:$OE$48,$B117,$D$6:$D$48)-'[48]Kit Masuk 2020'!JJ37</f>
        <v>0</v>
      </c>
      <c r="KD117" s="30">
        <f>SUMIF($OE$6:$OE$48,$B117,$D$6:$D$48)-'[48]Kit Masuk 2020'!JK37</f>
        <v>0</v>
      </c>
      <c r="KE117" s="30">
        <f>SUMIF($OE$6:$OE$48,$B117,$D$6:$D$48)-'[48]Kit Masuk 2020'!JL37</f>
        <v>0</v>
      </c>
      <c r="KF117" s="30">
        <f>SUMIF($OE$6:$OE$48,$B117,$D$6:$D$48)-'[48]Kit Masuk 2020'!JM37</f>
        <v>0</v>
      </c>
      <c r="KG117" s="30">
        <f>SUMIF($OE$6:$OE$48,$B117,$D$6:$D$48)-'[48]Kit Masuk 2020'!JN37</f>
        <v>0</v>
      </c>
      <c r="KH117" s="30">
        <f>SUMIF($OE$6:$OE$48,$B117,$D$6:$D$48)-'[48]Kit Masuk 2020'!JO37</f>
        <v>0</v>
      </c>
      <c r="KI117" s="30">
        <f>SUMIF($OE$6:$OE$48,$B117,$D$6:$D$48)-'[48]Kit Masuk 2020'!JP37</f>
        <v>0</v>
      </c>
      <c r="KJ117" s="30">
        <f>SUMIF($OE$6:$OE$48,$B117,$D$6:$D$48)-'[48]Kit Masuk 2020'!JQ37</f>
        <v>0</v>
      </c>
      <c r="KK117" s="30">
        <f>SUMIF($OE$6:$OE$48,$B117,$D$6:$D$48)-'[48]Kit Masuk 2020'!JR37</f>
        <v>0</v>
      </c>
      <c r="KL117" s="30">
        <f>SUMIF($OE$6:$OE$48,$B117,$D$6:$D$48)-'[48]Kit Masuk 2020'!JS37</f>
        <v>0</v>
      </c>
      <c r="KM117" s="30">
        <f>SUMIF($OE$6:$OE$48,$B117,$D$6:$D$48)-'[48]Kit Masuk 2020'!JT37</f>
        <v>0</v>
      </c>
      <c r="KN117" s="30">
        <f>SUMIF($OE$6:$OE$48,$B117,$D$6:$D$48)-'[48]Kit Masuk 2020'!JU37</f>
        <v>0</v>
      </c>
      <c r="KO117" s="30">
        <f>SUMIF($OE$6:$OE$48,$B117,$D$6:$D$48)-'[48]Kit Masuk 2020'!JV37</f>
        <v>0</v>
      </c>
      <c r="KP117" s="30">
        <f>SUMIF($OE$6:$OE$48,$B117,$D$6:$D$48)-'[48]Kit Masuk 2020'!JW37</f>
        <v>0</v>
      </c>
      <c r="KQ117" s="30">
        <f>SUMIF($OE$6:$OE$48,$B117,$D$6:$D$48)-'[48]Kit Masuk 2020'!JX37</f>
        <v>0</v>
      </c>
      <c r="KR117" s="30">
        <f>SUMIF($OE$6:$OE$48,$B117,$D$6:$D$48)-'[48]Kit Masuk 2020'!JY37</f>
        <v>0</v>
      </c>
      <c r="KS117" s="30">
        <f>SUMIF($OE$6:$OE$48,$B117,$D$6:$D$48)-'[48]Kit Masuk 2020'!JZ37</f>
        <v>0</v>
      </c>
      <c r="KT117" s="30">
        <f>SUMIF($OE$6:$OE$48,$B117,$D$6:$D$48)-'[48]Kit Masuk 2020'!KA37</f>
        <v>0</v>
      </c>
      <c r="KU117" s="30">
        <f>SUMIF($OE$6:$OE$48,$B117,$D$6:$D$48)-'[48]Kit Masuk 2020'!KB37</f>
        <v>0</v>
      </c>
      <c r="KV117" s="30">
        <f>SUMIF($OE$6:$OE$48,$B117,$D$6:$D$48)-'[48]Kit Masuk 2020'!KC37</f>
        <v>0</v>
      </c>
      <c r="KW117" s="30">
        <f>SUMIF($OE$6:$OE$48,$B117,$D$6:$D$48)-'[48]Kit Masuk 2020'!KD37</f>
        <v>0</v>
      </c>
      <c r="KX117" s="30">
        <f>SUMIF($OE$6:$OE$48,$B117,$D$6:$D$48)-'[48]Kit Masuk 2020'!KE37</f>
        <v>0</v>
      </c>
      <c r="KY117" s="30">
        <f>SUMIF($OE$6:$OE$48,$B117,$D$6:$D$48)-'[48]Kit Masuk 2020'!KF37</f>
        <v>0</v>
      </c>
      <c r="KZ117" s="30">
        <f>SUMIF($OE$6:$OE$48,$B117,$D$6:$D$48)-'[48]Kit Masuk 2020'!KG37</f>
        <v>0</v>
      </c>
      <c r="LA117" s="30">
        <f>SUMIF($OE$6:$OE$48,$B117,$D$6:$D$48)-'[48]Kit Masuk 2020'!KH37</f>
        <v>0</v>
      </c>
      <c r="LB117" s="30">
        <f>SUMIF($OE$6:$OE$48,$B117,$D$6:$D$48)-'[48]Kit Masuk 2020'!KI37</f>
        <v>0</v>
      </c>
      <c r="LC117" s="30">
        <f>SUMIF($OE$6:$OE$48,$B117,$D$6:$D$48)-'[48]Kit Masuk 2020'!KJ37</f>
        <v>0</v>
      </c>
      <c r="LD117" s="30">
        <f>SUMIF($OE$6:$OE$48,$B117,$D$6:$D$48)-'[48]Kit Masuk 2020'!KK37</f>
        <v>0</v>
      </c>
      <c r="LE117" s="30">
        <f>SUMIF($OE$6:$OE$48,$B117,$D$6:$D$48)-'[48]Kit Masuk 2020'!KL37</f>
        <v>0</v>
      </c>
      <c r="LF117" s="30">
        <f>SUMIF($OE$6:$OE$48,$B117,$D$6:$D$48)-'[48]Kit Masuk 2020'!KM37</f>
        <v>0</v>
      </c>
      <c r="LG117" s="30">
        <f>SUMIF($OE$6:$OE$48,$B117,$D$6:$D$48)-'[48]Kit Masuk 2020'!KN37</f>
        <v>0</v>
      </c>
      <c r="LH117" s="30">
        <f>SUMIF($OE$6:$OE$48,$B117,$D$6:$D$48)-'[48]Kit Masuk 2020'!KO37</f>
        <v>0</v>
      </c>
      <c r="LI117" s="30">
        <f>SUMIF($OE$6:$OE$48,$B117,$D$6:$D$48)-'[48]Kit Masuk 2020'!KP37</f>
        <v>0</v>
      </c>
      <c r="LJ117" s="30">
        <f>SUMIF($OE$6:$OE$48,$B117,$D$6:$D$48)-'[48]Kit Masuk 2020'!KQ37</f>
        <v>0</v>
      </c>
      <c r="LK117" s="30">
        <f>SUMIF($OE$6:$OE$48,$B117,$D$6:$D$48)-'[48]Kit Masuk 2020'!KR37</f>
        <v>0</v>
      </c>
      <c r="LL117" s="30">
        <f>SUMIF($OE$6:$OE$48,$B117,$D$6:$D$48)-'[48]Kit Masuk 2020'!KS37</f>
        <v>0</v>
      </c>
      <c r="LM117" s="30">
        <f>SUMIF($OE$6:$OE$48,$B117,$D$6:$D$48)-'[48]Kit Masuk 2020'!KT37</f>
        <v>0</v>
      </c>
      <c r="LN117" s="30">
        <f>SUMIF($OE$6:$OE$48,$B117,$D$6:$D$48)-'[48]Kit Masuk 2020'!KU37</f>
        <v>0</v>
      </c>
      <c r="LO117" s="30">
        <f>SUMIF($OE$6:$OE$48,$B117,$D$6:$D$48)-'[48]Kit Masuk 2020'!KV37</f>
        <v>0</v>
      </c>
      <c r="LP117" s="30">
        <f>SUMIF($OE$6:$OE$48,$B117,$D$6:$D$48)-'[48]Kit Masuk 2020'!KW37</f>
        <v>0</v>
      </c>
      <c r="LQ117" s="30">
        <f>SUMIF($OE$6:$OE$48,$B117,$D$6:$D$48)-'[48]Kit Masuk 2020'!KX37</f>
        <v>0</v>
      </c>
      <c r="LR117" s="30">
        <f>SUMIF($OE$6:$OE$48,$B117,$D$6:$D$48)-'[48]Kit Masuk 2020'!KY37</f>
        <v>0</v>
      </c>
      <c r="LS117" s="30">
        <f>SUMIF($OE$6:$OE$48,$B117,$D$6:$D$48)-'[48]Kit Masuk 2020'!KZ37</f>
        <v>0</v>
      </c>
      <c r="LT117" s="30">
        <f>SUMIF($OE$6:$OE$48,$B117,$D$6:$D$48)-'[48]Kit Masuk 2020'!LA37</f>
        <v>0</v>
      </c>
      <c r="LU117" s="30">
        <f>SUMIF($OE$6:$OE$48,$B117,$D$6:$D$48)-'[48]Kit Masuk 2020'!LB37</f>
        <v>0</v>
      </c>
      <c r="LV117" s="30">
        <f>SUMIF($OE$6:$OE$48,$B117,$D$6:$D$48)-'[48]Kit Masuk 2020'!LC37</f>
        <v>0</v>
      </c>
      <c r="LW117" s="30">
        <f>SUMIF($OE$6:$OE$48,$B117,$D$6:$D$48)-'[48]Kit Masuk 2020'!LD37</f>
        <v>0</v>
      </c>
      <c r="LX117" s="30">
        <f>SUMIF($OE$6:$OE$48,$B117,$D$6:$D$48)-'[48]Kit Masuk 2020'!LE37</f>
        <v>0</v>
      </c>
      <c r="LY117" s="30">
        <f>SUMIF($OE$6:$OE$48,$B117,$D$6:$D$48)-'[48]Kit Masuk 2020'!LF37</f>
        <v>0</v>
      </c>
      <c r="LZ117" s="30">
        <f>SUMIF($OE$6:$OE$48,$B117,$D$6:$D$48)-'[48]Kit Masuk 2020'!LG37</f>
        <v>0</v>
      </c>
      <c r="MA117" s="30">
        <f>SUMIF($OE$6:$OE$48,$B117,$D$6:$D$48)-'[48]Kit Masuk 2020'!LH37</f>
        <v>0</v>
      </c>
      <c r="MB117" s="30">
        <f>SUMIF($OE$6:$OE$48,$B117,$D$6:$D$48)-'[48]Kit Masuk 2020'!LI37</f>
        <v>0</v>
      </c>
      <c r="MC117" s="30">
        <f>SUMIF($OE$6:$OE$48,$B117,$D$6:$D$48)-'[48]Kit Masuk 2020'!LJ37</f>
        <v>0</v>
      </c>
      <c r="MD117" s="30">
        <f>SUMIF($OE$6:$OE$48,$B117,$D$6:$D$48)-'[48]Kit Masuk 2020'!LK37</f>
        <v>0</v>
      </c>
      <c r="ME117" s="30">
        <f>SUMIF($OE$6:$OE$48,$B117,$D$6:$D$48)-'[48]Kit Masuk 2020'!LL37</f>
        <v>0</v>
      </c>
      <c r="MF117" s="30">
        <f>SUMIF($OE$6:$OE$48,$B117,$D$6:$D$48)-'[48]Kit Masuk 2020'!LM37</f>
        <v>0</v>
      </c>
      <c r="MG117" s="30">
        <f>SUMIF($OE$6:$OE$48,$B117,$D$6:$D$48)-'[48]Kit Masuk 2020'!LN37</f>
        <v>0</v>
      </c>
      <c r="MH117" s="30">
        <f>SUMIF($OE$6:$OE$48,$B117,$D$6:$D$48)-'[48]Kit Masuk 2020'!LO37</f>
        <v>0</v>
      </c>
      <c r="MI117" s="30">
        <f>SUMIF($OE$6:$OE$48,$B117,$D$6:$D$48)-'[48]Kit Masuk 2020'!LP37</f>
        <v>0</v>
      </c>
      <c r="MJ117" s="30">
        <f>SUMIF($OE$6:$OE$48,$B117,$D$6:$D$48)-'[48]Kit Masuk 2020'!LQ37</f>
        <v>0</v>
      </c>
      <c r="MK117" s="30">
        <f>SUMIF($OE$6:$OE$48,$B117,$D$6:$D$48)-'[48]Kit Masuk 2020'!LR37</f>
        <v>0</v>
      </c>
      <c r="ML117" s="30">
        <f>SUMIF($OE$6:$OE$48,$B117,$D$6:$D$48)-'[48]Kit Masuk 2020'!LS37</f>
        <v>0</v>
      </c>
      <c r="MM117" s="30">
        <f>SUMIF($OE$6:$OE$48,$B117,$D$6:$D$48)-'[48]Kit Masuk 2020'!LT37</f>
        <v>0</v>
      </c>
      <c r="MN117" s="30">
        <f>SUMIF($OE$6:$OE$48,$B117,$D$6:$D$48)-'[48]Kit Masuk 2020'!LU37</f>
        <v>0</v>
      </c>
      <c r="MO117" s="30">
        <f>SUMIF($OE$6:$OE$48,$B117,$D$6:$D$48)-'[48]Kit Masuk 2020'!LV37</f>
        <v>0</v>
      </c>
      <c r="MP117" s="30">
        <f>SUMIF($OE$6:$OE$48,$B117,$D$6:$D$48)-'[48]Kit Masuk 2020'!LW37</f>
        <v>0</v>
      </c>
      <c r="MQ117" s="30">
        <f>SUMIF($OE$6:$OE$48,$B117,$D$6:$D$48)-'[48]Kit Masuk 2020'!LX37</f>
        <v>0</v>
      </c>
      <c r="MR117" s="30">
        <f>SUMIF($OE$6:$OE$48,$B117,$D$6:$D$48)-'[48]Kit Masuk 2020'!LY37</f>
        <v>0</v>
      </c>
      <c r="MS117" s="30">
        <f>SUMIF($OE$6:$OE$48,$B117,$D$6:$D$48)-'[48]Kit Masuk 2020'!LZ37</f>
        <v>0</v>
      </c>
      <c r="MT117" s="30">
        <f>SUMIF($OE$6:$OE$48,$B117,$D$6:$D$48)-'[48]Kit Masuk 2020'!MA37</f>
        <v>0</v>
      </c>
      <c r="MU117" s="30">
        <f>SUMIF($OE$6:$OE$48,$B117,$D$6:$D$48)-'[48]Kit Masuk 2020'!MB37</f>
        <v>0</v>
      </c>
      <c r="MV117" s="30">
        <f>SUMIF($OE$6:$OE$48,$B117,$D$6:$D$48)-'[48]Kit Masuk 2020'!MC37</f>
        <v>0</v>
      </c>
      <c r="MW117" s="30">
        <f>SUMIF($OE$6:$OE$48,$B117,$D$6:$D$48)-'[48]Kit Masuk 2020'!MD37</f>
        <v>0</v>
      </c>
      <c r="MX117" s="30">
        <f>SUMIF($OE$6:$OE$48,$B117,$D$6:$D$48)-'[48]Kit Masuk 2020'!ME37</f>
        <v>0</v>
      </c>
      <c r="MY117" s="30">
        <f>SUMIF($OE$6:$OE$48,$B117,$D$6:$D$48)-'[48]Kit Masuk 2020'!MF37</f>
        <v>0</v>
      </c>
      <c r="MZ117" s="30">
        <f>SUMIF($OE$6:$OE$48,$B117,$D$6:$D$48)-'[48]Kit Masuk 2020'!MG37</f>
        <v>0</v>
      </c>
      <c r="NA117" s="30">
        <f>SUMIF($OE$6:$OE$48,$B117,$D$6:$D$48)-'[48]Kit Masuk 2020'!MH37</f>
        <v>0</v>
      </c>
      <c r="NB117" s="30">
        <f>SUMIF($OE$6:$OE$48,$B117,$D$6:$D$48)-'[48]Kit Masuk 2020'!MI37</f>
        <v>0</v>
      </c>
      <c r="NC117" s="30">
        <f>SUMIF($OE$6:$OE$48,$B117,$D$6:$D$48)-'[48]Kit Masuk 2020'!MJ37</f>
        <v>0</v>
      </c>
      <c r="ND117" s="30">
        <f>SUMIF($OE$6:$OE$48,$B117,$D$6:$D$48)-'[48]Kit Masuk 2020'!MK37</f>
        <v>0</v>
      </c>
      <c r="NE117" s="30">
        <f>SUMIF($OE$6:$OE$48,$B117,$D$6:$D$48)-'[48]Kit Masuk 2020'!ML37</f>
        <v>0</v>
      </c>
      <c r="NF117" s="30">
        <f>SUMIF($OE$6:$OE$48,$B117,$D$6:$D$48)-'[48]Kit Masuk 2020'!MM37</f>
        <v>0</v>
      </c>
      <c r="NG117" s="30">
        <f>SUMIF($OE$6:$OE$48,$B117,$D$6:$D$48)-'[48]Kit Masuk 2020'!MN37</f>
        <v>0</v>
      </c>
      <c r="NH117" s="30">
        <f>SUMIF($OE$6:$OE$48,$B117,$D$6:$D$48)-'[48]Kit Masuk 2020'!MO37</f>
        <v>0</v>
      </c>
      <c r="NI117" s="30">
        <f>SUMIF($OE$6:$OE$48,$B117,$D$6:$D$48)-'[48]Kit Masuk 2020'!MP37</f>
        <v>0</v>
      </c>
      <c r="NJ117" s="30">
        <f>SUMIF($OE$6:$OE$48,$B117,$D$6:$D$48)-'[48]Kit Masuk 2020'!MQ37</f>
        <v>0</v>
      </c>
      <c r="NK117" s="30">
        <f>SUMIF($OE$6:$OE$48,$B117,$D$6:$D$48)-'[48]Kit Masuk 2020'!MR37</f>
        <v>0</v>
      </c>
      <c r="NL117" s="30">
        <f>SUMIF($OE$6:$OE$48,$B117,$D$6:$D$48)-'[48]Kit Masuk 2020'!MS37</f>
        <v>0</v>
      </c>
      <c r="NM117" s="30">
        <f>SUMIF($OE$6:$OE$48,$B117,$D$6:$D$48)-'[48]Kit Masuk 2020'!MT37</f>
        <v>0</v>
      </c>
      <c r="NN117" s="30">
        <f>SUMIF($OE$6:$OE$48,$B117,$D$6:$D$48)-'[48]Kit Masuk 2020'!MU37</f>
        <v>0</v>
      </c>
      <c r="NO117" s="30">
        <f>SUMIF($OE$6:$OE$48,$B117,$D$6:$D$48)-'[48]Kit Masuk 2020'!MV37</f>
        <v>0</v>
      </c>
      <c r="NP117" s="30">
        <f>SUMIF($OE$6:$OE$48,$B117,$D$6:$D$48)-'[48]Kit Masuk 2020'!MW37</f>
        <v>0</v>
      </c>
      <c r="NQ117" s="30">
        <f>SUMIF($OE$6:$OE$48,$B117,$D$6:$D$48)-'[48]Kit Masuk 2020'!MX37</f>
        <v>0</v>
      </c>
      <c r="NR117" s="30">
        <f>SUMIF($OE$6:$OE$48,$B117,$D$6:$D$48)-'[48]Kit Masuk 2020'!MY37</f>
        <v>0</v>
      </c>
      <c r="NS117" s="30">
        <f>SUMIF($OE$6:$OE$48,$B117,$D$6:$D$48)-'[48]Kit Masuk 2020'!MZ37</f>
        <v>0</v>
      </c>
      <c r="NT117" s="30">
        <f>SUMIF($OE$6:$OE$48,$B117,$D$6:$D$48)-'[48]Kit Masuk 2020'!NA37</f>
        <v>0</v>
      </c>
      <c r="NU117" s="30">
        <f>SUMIF($OE$6:$OE$48,$B117,$D$6:$D$48)-'[48]Kit Masuk 2020'!NB37</f>
        <v>0</v>
      </c>
      <c r="NV117" s="30">
        <f>SUMIF($OE$6:$OE$48,$B117,$D$6:$D$48)-'[48]Kit Masuk 2020'!NC37</f>
        <v>0</v>
      </c>
      <c r="NW117" s="30">
        <f>SUMIF($OE$6:$OE$48,$B117,$D$6:$D$48)-'[48]Kit Masuk 2020'!ND37</f>
        <v>0</v>
      </c>
      <c r="NX117" s="30">
        <f>SUMIF($OE$6:$OE$48,$B117,$D$6:$D$48)-'[48]Kit Masuk 2020'!NE37</f>
        <v>0</v>
      </c>
      <c r="NY117" s="30">
        <f>SUMIF($OE$6:$OE$48,$B117,$D$6:$D$48)-'[48]Kit Masuk 2020'!NF37</f>
        <v>0</v>
      </c>
      <c r="NZ117" s="30">
        <f>SUMIF($OE$6:$OE$48,$B117,$D$6:$D$48)-'[48]Kit Masuk 2020'!NG37</f>
        <v>0</v>
      </c>
      <c r="OA117" s="30">
        <f>SUMIF($OE$6:$OE$48,$B117,$D$6:$D$48)-'[48]Kit Masuk 2020'!NH37</f>
        <v>0</v>
      </c>
    </row>
    <row r="118" spans="1:391" hidden="1" x14ac:dyDescent="0.2">
      <c r="B118" s="8" t="str">
        <f t="shared" si="453"/>
        <v>Gandul13-Kembangan2-Durkos2</v>
      </c>
      <c r="Z118" s="30">
        <f>SUMIF($OE$6:$OE$48,$B118,$D$6:$D$48)-'[48]Kit Masuk 2020'!G38</f>
        <v>-532.9</v>
      </c>
      <c r="AA118" s="30">
        <f>SUMIF($OE$6:$OE$48,$B118,$D$6:$D$48)-'[48]Kit Masuk 2020'!H38</f>
        <v>-532.9</v>
      </c>
      <c r="AB118" s="30">
        <f>SUMIF($OE$6:$OE$48,$B118,$D$6:$D$48)-'[48]Kit Masuk 2020'!I38</f>
        <v>-532.9</v>
      </c>
      <c r="AC118" s="30">
        <f>SUMIF($OE$6:$OE$48,$B118,$D$6:$D$48)-'[48]Kit Masuk 2020'!J38</f>
        <v>-532.9</v>
      </c>
      <c r="AD118" s="30">
        <f>SUMIF($OE$6:$OE$48,$B118,$D$6:$D$48)-'[48]Kit Masuk 2020'!K38</f>
        <v>-532.9</v>
      </c>
      <c r="AE118" s="30">
        <f>SUMIF($OE$6:$OE$48,$B118,$D$6:$D$48)-'[48]Kit Masuk 2020'!L38</f>
        <v>-532.9</v>
      </c>
      <c r="AF118" s="30">
        <f>SUMIF($OE$6:$OE$48,$B118,$D$6:$D$48)-'[48]Kit Masuk 2020'!M38</f>
        <v>-532.9</v>
      </c>
      <c r="AG118" s="30">
        <f>SUMIF($OE$6:$OE$48,$B118,$D$6:$D$48)-'[48]Kit Masuk 2020'!N38</f>
        <v>-532.9</v>
      </c>
      <c r="AH118" s="30">
        <f>SUMIF($OE$6:$OE$48,$B118,$D$6:$D$48)-'[48]Kit Masuk 2020'!O38</f>
        <v>-532.9</v>
      </c>
      <c r="AI118" s="30">
        <f>SUMIF($OE$6:$OE$48,$B118,$D$6:$D$48)-'[48]Kit Masuk 2020'!P38</f>
        <v>-532.9</v>
      </c>
      <c r="AJ118" s="30">
        <f>SUMIF($OE$6:$OE$48,$B118,$D$6:$D$48)-'[48]Kit Masuk 2020'!Q38</f>
        <v>-532.9</v>
      </c>
      <c r="AK118" s="30">
        <f>SUMIF($OE$6:$OE$48,$B118,$D$6:$D$48)-'[48]Kit Masuk 2020'!R38</f>
        <v>-532.9</v>
      </c>
      <c r="AL118" s="30">
        <f>SUMIF($OE$6:$OE$48,$B118,$D$6:$D$48)-'[48]Kit Masuk 2020'!S38</f>
        <v>-532.9</v>
      </c>
      <c r="AM118" s="30">
        <f>SUMIF($OE$6:$OE$48,$B118,$D$6:$D$48)-'[48]Kit Masuk 2020'!T38</f>
        <v>-532.9</v>
      </c>
      <c r="AN118" s="30">
        <f>SUMIF($OE$6:$OE$48,$B118,$D$6:$D$48)-'[48]Kit Masuk 2020'!U38</f>
        <v>-532.9</v>
      </c>
      <c r="AO118" s="30">
        <f>SUMIF($OE$6:$OE$48,$B118,$D$6:$D$48)-'[48]Kit Masuk 2020'!V38</f>
        <v>-532.9</v>
      </c>
      <c r="AP118" s="30">
        <f>SUMIF($OE$6:$OE$48,$B118,$D$6:$D$48)-'[48]Kit Masuk 2020'!W38</f>
        <v>-532.9</v>
      </c>
      <c r="AQ118" s="30">
        <f>SUMIF($OE$6:$OE$48,$B118,$D$6:$D$48)-'[48]Kit Masuk 2020'!X38</f>
        <v>-532.9</v>
      </c>
      <c r="AR118" s="30">
        <f>SUMIF($OE$6:$OE$48,$B118,$D$6:$D$48)-'[48]Kit Masuk 2020'!Y38</f>
        <v>-532.9</v>
      </c>
      <c r="AS118" s="30">
        <f>SUMIF($OE$6:$OE$48,$B118,$D$6:$D$48)-'[48]Kit Masuk 2020'!Z38</f>
        <v>-532.9</v>
      </c>
      <c r="AT118" s="30">
        <f>SUMIF($OE$6:$OE$48,$B118,$D$6:$D$48)-'[48]Kit Masuk 2020'!AA38</f>
        <v>-532.9</v>
      </c>
      <c r="AU118" s="30">
        <f>SUMIF($OE$6:$OE$48,$B118,$D$6:$D$48)-'[48]Kit Masuk 2020'!AB38</f>
        <v>-532.9</v>
      </c>
      <c r="AV118" s="30">
        <f>SUMIF($OE$6:$OE$48,$B118,$D$6:$D$48)-'[48]Kit Masuk 2020'!AC38</f>
        <v>-532.9</v>
      </c>
      <c r="AW118" s="30">
        <f>SUMIF($OE$6:$OE$48,$B118,$D$6:$D$48)-'[48]Kit Masuk 2020'!AD38</f>
        <v>-532.9</v>
      </c>
      <c r="AX118" s="30">
        <f>SUMIF($OE$6:$OE$48,$B118,$D$6:$D$48)-'[48]Kit Masuk 2020'!AE38</f>
        <v>-532.9</v>
      </c>
      <c r="AY118" s="30">
        <f>SUMIF($OE$6:$OE$48,$B118,$D$6:$D$48)-'[48]Kit Masuk 2020'!AF38</f>
        <v>-532.9</v>
      </c>
      <c r="AZ118" s="30">
        <f>SUMIF($OE$6:$OE$48,$B118,$D$6:$D$48)-'[48]Kit Masuk 2020'!AG38</f>
        <v>-532.9</v>
      </c>
      <c r="BA118" s="30">
        <f>SUMIF($OE$6:$OE$48,$B118,$D$6:$D$48)-'[48]Kit Masuk 2020'!AH38</f>
        <v>-532.9</v>
      </c>
      <c r="BB118" s="30">
        <f>SUMIF($OE$6:$OE$48,$B118,$D$6:$D$48)-'[48]Kit Masuk 2020'!AI38</f>
        <v>-532.9</v>
      </c>
      <c r="BC118" s="30">
        <f>SUMIF($OE$6:$OE$48,$B118,$D$6:$D$48)-'[48]Kit Masuk 2020'!AJ38</f>
        <v>-532.9</v>
      </c>
      <c r="BD118" s="30">
        <f>SUMIF($OE$6:$OE$48,$B118,$D$6:$D$48)-'[48]Kit Masuk 2020'!AK38</f>
        <v>-532.9</v>
      </c>
      <c r="BE118" s="30">
        <f>SUMIF($OE$6:$OE$48,$B118,$D$6:$D$48)-'[48]Kit Masuk 2020'!AL38</f>
        <v>-532.9</v>
      </c>
      <c r="BF118" s="30">
        <f>SUMIF($OE$6:$OE$48,$B118,$D$6:$D$48)-'[48]Kit Masuk 2020'!AM38</f>
        <v>-532.9</v>
      </c>
      <c r="BG118" s="30">
        <f>SUMIF($OE$6:$OE$48,$B118,$D$6:$D$48)-'[48]Kit Masuk 2020'!AN38</f>
        <v>-532.9</v>
      </c>
      <c r="BH118" s="30">
        <f>SUMIF($OE$6:$OE$48,$B118,$D$6:$D$48)-'[48]Kit Masuk 2020'!AO38</f>
        <v>-532.9</v>
      </c>
      <c r="BI118" s="30">
        <f>SUMIF($OE$6:$OE$48,$B118,$D$6:$D$48)-'[48]Kit Masuk 2020'!AP38</f>
        <v>-532.9</v>
      </c>
      <c r="BJ118" s="30">
        <f>SUMIF($OE$6:$OE$48,$B118,$D$6:$D$48)-'[48]Kit Masuk 2020'!AQ38</f>
        <v>-532.9</v>
      </c>
      <c r="BK118" s="30">
        <f>SUMIF($OE$6:$OE$48,$B118,$D$6:$D$48)-'[48]Kit Masuk 2020'!AR38</f>
        <v>-532.9</v>
      </c>
      <c r="BL118" s="30">
        <f>SUMIF($OE$6:$OE$48,$B118,$D$6:$D$48)-'[48]Kit Masuk 2020'!AS38</f>
        <v>-532.9</v>
      </c>
      <c r="BM118" s="30">
        <f>SUMIF($OE$6:$OE$48,$B118,$D$6:$D$48)-'[48]Kit Masuk 2020'!AT38</f>
        <v>-532.9</v>
      </c>
      <c r="BN118" s="30">
        <f>SUMIF($OE$6:$OE$48,$B118,$D$6:$D$48)-'[48]Kit Masuk 2020'!AU38</f>
        <v>-532.9</v>
      </c>
      <c r="BO118" s="30">
        <f>SUMIF($OE$6:$OE$48,$B118,$D$6:$D$48)-'[48]Kit Masuk 2020'!AV38</f>
        <v>-532.9</v>
      </c>
      <c r="BP118" s="30">
        <f>SUMIF($OE$6:$OE$48,$B118,$D$6:$D$48)-'[48]Kit Masuk 2020'!AW38</f>
        <v>-532.9</v>
      </c>
      <c r="BQ118" s="30">
        <f>SUMIF($OE$6:$OE$48,$B118,$D$6:$D$48)-'[48]Kit Masuk 2020'!AX38</f>
        <v>-532.9</v>
      </c>
      <c r="BR118" s="30">
        <f>SUMIF($OE$6:$OE$48,$B118,$D$6:$D$48)-'[48]Kit Masuk 2020'!AY38</f>
        <v>-532.9</v>
      </c>
      <c r="BS118" s="30">
        <f>SUMIF($OE$6:$OE$48,$B118,$D$6:$D$48)-'[48]Kit Masuk 2020'!AZ38</f>
        <v>-191.6</v>
      </c>
      <c r="BT118" s="30">
        <f>SUMIF($OE$6:$OE$48,$B118,$D$6:$D$48)-'[48]Kit Masuk 2020'!BA38</f>
        <v>-191.6</v>
      </c>
      <c r="BU118" s="30">
        <f>SUMIF($OE$6:$OE$48,$B118,$D$6:$D$48)-'[48]Kit Masuk 2020'!BB38</f>
        <v>-191.6</v>
      </c>
      <c r="BV118" s="30">
        <f>SUMIF($OE$6:$OE$48,$B118,$D$6:$D$48)-'[48]Kit Masuk 2020'!BC38</f>
        <v>-191.6</v>
      </c>
      <c r="BW118" s="30">
        <f>SUMIF($OE$6:$OE$48,$B118,$D$6:$D$48)-'[48]Kit Masuk 2020'!BD38</f>
        <v>-191.6</v>
      </c>
      <c r="BX118" s="30">
        <f>SUMIF($OE$6:$OE$48,$B118,$D$6:$D$48)-'[48]Kit Masuk 2020'!BE38</f>
        <v>-191.6</v>
      </c>
      <c r="BY118" s="30">
        <f>SUMIF($OE$6:$OE$48,$B118,$D$6:$D$48)-'[48]Kit Masuk 2020'!BF38</f>
        <v>-191.6</v>
      </c>
      <c r="BZ118" s="30">
        <f>SUMIF($OE$6:$OE$48,$B118,$D$6:$D$48)-'[48]Kit Masuk 2020'!BG38</f>
        <v>-191.6</v>
      </c>
      <c r="CA118" s="30">
        <f>SUMIF($OE$6:$OE$48,$B118,$D$6:$D$48)-'[48]Kit Masuk 2020'!BH38</f>
        <v>-191.6</v>
      </c>
      <c r="CB118" s="30">
        <f>SUMIF($OE$6:$OE$48,$B118,$D$6:$D$48)-'[48]Kit Masuk 2020'!BI38</f>
        <v>-191.6</v>
      </c>
      <c r="CC118" s="30">
        <f>SUMIF($OE$6:$OE$48,$B118,$D$6:$D$48)-'[48]Kit Masuk 2020'!BJ38</f>
        <v>-191.6</v>
      </c>
      <c r="CD118" s="30">
        <f>SUMIF($OE$6:$OE$48,$B118,$D$6:$D$48)-'[48]Kit Masuk 2020'!BK38</f>
        <v>-191.6</v>
      </c>
      <c r="CE118" s="30">
        <f>SUMIF($OE$6:$OE$48,$B118,$D$6:$D$48)-'[48]Kit Masuk 2020'!BL38</f>
        <v>-191.6</v>
      </c>
      <c r="CF118" s="30">
        <f>SUMIF($OE$6:$OE$48,$B118,$D$6:$D$48)-'[48]Kit Masuk 2020'!BM38</f>
        <v>-191.6</v>
      </c>
      <c r="CG118" s="30">
        <f>SUMIF($OE$6:$OE$48,$B118,$D$6:$D$48)-'[48]Kit Masuk 2020'!BN38</f>
        <v>-191.6</v>
      </c>
      <c r="CH118" s="30">
        <f>SUMIF($OE$6:$OE$48,$B118,$D$6:$D$48)-'[48]Kit Masuk 2020'!BO38</f>
        <v>-191.6</v>
      </c>
      <c r="CI118" s="30">
        <f>SUMIF($OE$6:$OE$48,$B118,$D$6:$D$48)-'[48]Kit Masuk 2020'!BP38</f>
        <v>-191.6</v>
      </c>
      <c r="CJ118" s="30">
        <f>SUMIF($OE$6:$OE$48,$B118,$D$6:$D$48)-'[48]Kit Masuk 2020'!BQ38</f>
        <v>-191.6</v>
      </c>
      <c r="CK118" s="30">
        <f>SUMIF($OE$6:$OE$48,$B118,$D$6:$D$48)-'[48]Kit Masuk 2020'!BR38</f>
        <v>-191.6</v>
      </c>
      <c r="CL118" s="30">
        <f>SUMIF($OE$6:$OE$48,$B118,$D$6:$D$48)-'[48]Kit Masuk 2020'!BS38</f>
        <v>-191.6</v>
      </c>
      <c r="CM118" s="30">
        <f>SUMIF($OE$6:$OE$48,$B118,$D$6:$D$48)-'[48]Kit Masuk 2020'!BT38</f>
        <v>-191.6</v>
      </c>
      <c r="CN118" s="30">
        <f>SUMIF($OE$6:$OE$48,$B118,$D$6:$D$48)-'[48]Kit Masuk 2020'!BU38</f>
        <v>-191.6</v>
      </c>
      <c r="CO118" s="30">
        <f>SUMIF($OE$6:$OE$48,$B118,$D$6:$D$48)-'[48]Kit Masuk 2020'!BV38</f>
        <v>-191.6</v>
      </c>
      <c r="CP118" s="30">
        <f>SUMIF($OE$6:$OE$48,$B118,$D$6:$D$48)-'[48]Kit Masuk 2020'!BW38</f>
        <v>-191.6</v>
      </c>
      <c r="CQ118" s="30">
        <f>SUMIF($OE$6:$OE$48,$B118,$D$6:$D$48)-'[48]Kit Masuk 2020'!BX38</f>
        <v>-191.6</v>
      </c>
      <c r="CR118" s="30">
        <f>SUMIF($OE$6:$OE$48,$B118,$D$6:$D$48)-'[48]Kit Masuk 2020'!BY38</f>
        <v>-191.6</v>
      </c>
      <c r="CS118" s="30">
        <f>SUMIF($OE$6:$OE$48,$B118,$D$6:$D$48)-'[48]Kit Masuk 2020'!BZ38</f>
        <v>-191.6</v>
      </c>
      <c r="CT118" s="30">
        <f>SUMIF($OE$6:$OE$48,$B118,$D$6:$D$48)-'[48]Kit Masuk 2020'!CA38</f>
        <v>-191.6</v>
      </c>
      <c r="CU118" s="30">
        <f>SUMIF($OE$6:$OE$48,$B118,$D$6:$D$48)-'[48]Kit Masuk 2020'!CB38</f>
        <v>-191.6</v>
      </c>
      <c r="CV118" s="30">
        <f>SUMIF($OE$6:$OE$48,$B118,$D$6:$D$48)-'[48]Kit Masuk 2020'!CC38</f>
        <v>-191.6</v>
      </c>
      <c r="CW118" s="30">
        <f>SUMIF($OE$6:$OE$48,$B118,$D$6:$D$48)-'[48]Kit Masuk 2020'!CD38</f>
        <v>-191.6</v>
      </c>
      <c r="CX118" s="30">
        <f>SUMIF($OE$6:$OE$48,$B118,$D$6:$D$48)-'[48]Kit Masuk 2020'!CE38</f>
        <v>-191.6</v>
      </c>
      <c r="CY118" s="30">
        <f>SUMIF($OE$6:$OE$48,$B118,$D$6:$D$48)-'[48]Kit Masuk 2020'!CF38</f>
        <v>-191.6</v>
      </c>
      <c r="CZ118" s="30">
        <f>SUMIF($OE$6:$OE$48,$B118,$D$6:$D$48)-'[48]Kit Masuk 2020'!CG38</f>
        <v>-191.6</v>
      </c>
      <c r="DA118" s="30">
        <f>SUMIF($OE$6:$OE$48,$B118,$D$6:$D$48)-'[48]Kit Masuk 2020'!CH38</f>
        <v>-191.6</v>
      </c>
      <c r="DB118" s="30">
        <f>SUMIF($OE$6:$OE$48,$B118,$D$6:$D$48)-'[48]Kit Masuk 2020'!CI38</f>
        <v>-191.6</v>
      </c>
      <c r="DC118" s="30">
        <f>SUMIF($OE$6:$OE$48,$B118,$D$6:$D$48)-'[48]Kit Masuk 2020'!CJ38</f>
        <v>-191.6</v>
      </c>
      <c r="DD118" s="30">
        <f>SUMIF($OE$6:$OE$48,$B118,$D$6:$D$48)-'[48]Kit Masuk 2020'!CK38</f>
        <v>-191.6</v>
      </c>
      <c r="DE118" s="30">
        <f>SUMIF($OE$6:$OE$48,$B118,$D$6:$D$48)-'[48]Kit Masuk 2020'!CL38</f>
        <v>-191.6</v>
      </c>
      <c r="DF118" s="30">
        <f>SUMIF($OE$6:$OE$48,$B118,$D$6:$D$48)-'[48]Kit Masuk 2020'!CM38</f>
        <v>-191.6</v>
      </c>
      <c r="DG118" s="30">
        <f>SUMIF($OE$6:$OE$48,$B118,$D$6:$D$48)-'[48]Kit Masuk 2020'!CN38</f>
        <v>-191.6</v>
      </c>
      <c r="DH118" s="30">
        <f>SUMIF($OE$6:$OE$48,$B118,$D$6:$D$48)-'[48]Kit Masuk 2020'!CO38</f>
        <v>-191.6</v>
      </c>
      <c r="DI118" s="30">
        <f>SUMIF($OE$6:$OE$48,$B118,$D$6:$D$48)-'[48]Kit Masuk 2020'!CP38</f>
        <v>-191.6</v>
      </c>
      <c r="DJ118" s="30">
        <f>SUMIF($OE$6:$OE$48,$B118,$D$6:$D$48)-'[48]Kit Masuk 2020'!CQ38</f>
        <v>-191.6</v>
      </c>
      <c r="DK118" s="30">
        <f>SUMIF($OE$6:$OE$48,$B118,$D$6:$D$48)-'[48]Kit Masuk 2020'!CR38</f>
        <v>-191.6</v>
      </c>
      <c r="DL118" s="30">
        <f>SUMIF($OE$6:$OE$48,$B118,$D$6:$D$48)-'[48]Kit Masuk 2020'!CS38</f>
        <v>-191.6</v>
      </c>
      <c r="DM118" s="30">
        <f>SUMIF($OE$6:$OE$48,$B118,$D$6:$D$48)-'[48]Kit Masuk 2020'!CT38</f>
        <v>-191.6</v>
      </c>
      <c r="DN118" s="30">
        <f>SUMIF($OE$6:$OE$48,$B118,$D$6:$D$48)-'[48]Kit Masuk 2020'!CU38</f>
        <v>-191.6</v>
      </c>
      <c r="DO118" s="30">
        <f>SUMIF($OE$6:$OE$48,$B118,$D$6:$D$48)-'[48]Kit Masuk 2020'!CV38</f>
        <v>-191.6</v>
      </c>
      <c r="DP118" s="30">
        <f>SUMIF($OE$6:$OE$48,$B118,$D$6:$D$48)-'[48]Kit Masuk 2020'!CW38</f>
        <v>-191.6</v>
      </c>
      <c r="DQ118" s="30">
        <f>SUMIF($OE$6:$OE$48,$B118,$D$6:$D$48)-'[48]Kit Masuk 2020'!CX38</f>
        <v>-191.6</v>
      </c>
      <c r="DR118" s="30">
        <f>SUMIF($OE$6:$OE$48,$B118,$D$6:$D$48)-'[48]Kit Masuk 2020'!CY38</f>
        <v>-191.6</v>
      </c>
      <c r="DS118" s="30">
        <f>SUMIF($OE$6:$OE$48,$B118,$D$6:$D$48)-'[48]Kit Masuk 2020'!CZ38</f>
        <v>-191.6</v>
      </c>
      <c r="DT118" s="30">
        <f>SUMIF($OE$6:$OE$48,$B118,$D$6:$D$48)-'[48]Kit Masuk 2020'!DA38</f>
        <v>-191.6</v>
      </c>
      <c r="DU118" s="30">
        <f>SUMIF($OE$6:$OE$48,$B118,$D$6:$D$48)-'[48]Kit Masuk 2020'!DB38</f>
        <v>-191.6</v>
      </c>
      <c r="DV118" s="30">
        <f>SUMIF($OE$6:$OE$48,$B118,$D$6:$D$48)-'[48]Kit Masuk 2020'!DC38</f>
        <v>-191.6</v>
      </c>
      <c r="DW118" s="30">
        <f>SUMIF($OE$6:$OE$48,$B118,$D$6:$D$48)-'[48]Kit Masuk 2020'!DD38</f>
        <v>-191.6</v>
      </c>
      <c r="DX118" s="30">
        <f>SUMIF($OE$6:$OE$48,$B118,$D$6:$D$48)-'[48]Kit Masuk 2020'!DE38</f>
        <v>-191.6</v>
      </c>
      <c r="DY118" s="30">
        <f>SUMIF($OE$6:$OE$48,$B118,$D$6:$D$48)-'[48]Kit Masuk 2020'!DF38</f>
        <v>-191.6</v>
      </c>
      <c r="DZ118" s="30">
        <f>SUMIF($OE$6:$OE$48,$B118,$D$6:$D$48)-'[48]Kit Masuk 2020'!DG38</f>
        <v>-191.6</v>
      </c>
      <c r="EA118" s="30">
        <f>SUMIF($OE$6:$OE$48,$B118,$D$6:$D$48)-'[48]Kit Masuk 2020'!DH38</f>
        <v>-191.6</v>
      </c>
      <c r="EB118" s="30">
        <f>SUMIF($OE$6:$OE$48,$B118,$D$6:$D$48)-'[48]Kit Masuk 2020'!DI38</f>
        <v>-191.6</v>
      </c>
      <c r="EC118" s="30">
        <f>SUMIF($OE$6:$OE$48,$B118,$D$6:$D$48)-'[48]Kit Masuk 2020'!DJ38</f>
        <v>-191.6</v>
      </c>
      <c r="ED118" s="30">
        <f>SUMIF($OE$6:$OE$48,$B118,$D$6:$D$48)-'[48]Kit Masuk 2020'!DK38</f>
        <v>-191.6</v>
      </c>
      <c r="EE118" s="30">
        <f>SUMIF($OE$6:$OE$48,$B118,$D$6:$D$48)-'[48]Kit Masuk 2020'!DL38</f>
        <v>-191.6</v>
      </c>
      <c r="EF118" s="30">
        <f>SUMIF($OE$6:$OE$48,$B118,$D$6:$D$48)-'[48]Kit Masuk 2020'!DM38</f>
        <v>-191.6</v>
      </c>
      <c r="EG118" s="30">
        <f>SUMIF($OE$6:$OE$48,$B118,$D$6:$D$48)-'[48]Kit Masuk 2020'!DN38</f>
        <v>-191.6</v>
      </c>
      <c r="EH118" s="30">
        <f>SUMIF($OE$6:$OE$48,$B118,$D$6:$D$48)-'[48]Kit Masuk 2020'!DO38</f>
        <v>-191.6</v>
      </c>
      <c r="EI118" s="30">
        <f>SUMIF($OE$6:$OE$48,$B118,$D$6:$D$48)-'[48]Kit Masuk 2020'!DP38</f>
        <v>-191.6</v>
      </c>
      <c r="EJ118" s="30">
        <f>SUMIF($OE$6:$OE$48,$B118,$D$6:$D$48)-'[48]Kit Masuk 2020'!DQ38</f>
        <v>-191.6</v>
      </c>
      <c r="EK118" s="30">
        <f>SUMIF($OE$6:$OE$48,$B118,$D$6:$D$48)-'[48]Kit Masuk 2020'!DR38</f>
        <v>-191.6</v>
      </c>
      <c r="EL118" s="30">
        <f>SUMIF($OE$6:$OE$48,$B118,$D$6:$D$48)-'[48]Kit Masuk 2020'!DS38</f>
        <v>-191.6</v>
      </c>
      <c r="EM118" s="30">
        <f>SUMIF($OE$6:$OE$48,$B118,$D$6:$D$48)-'[48]Kit Masuk 2020'!DT38</f>
        <v>-191.6</v>
      </c>
      <c r="EN118" s="30">
        <f>SUMIF($OE$6:$OE$48,$B118,$D$6:$D$48)-'[48]Kit Masuk 2020'!DU38</f>
        <v>-191.6</v>
      </c>
      <c r="EO118" s="30">
        <f>SUMIF($OE$6:$OE$48,$B118,$D$6:$D$48)-'[48]Kit Masuk 2020'!DV38</f>
        <v>-191.6</v>
      </c>
      <c r="EP118" s="30">
        <f>SUMIF($OE$6:$OE$48,$B118,$D$6:$D$48)-'[48]Kit Masuk 2020'!DW38</f>
        <v>-191.6</v>
      </c>
      <c r="EQ118" s="30">
        <f>SUMIF($OE$6:$OE$48,$B118,$D$6:$D$48)-'[48]Kit Masuk 2020'!DX38</f>
        <v>-191.6</v>
      </c>
      <c r="ER118" s="30">
        <f>SUMIF($OE$6:$OE$48,$B118,$D$6:$D$48)-'[48]Kit Masuk 2020'!DY38</f>
        <v>-191.6</v>
      </c>
      <c r="ES118" s="30">
        <f>SUMIF($OE$6:$OE$48,$B118,$D$6:$D$48)-'[48]Kit Masuk 2020'!DZ38</f>
        <v>-191.6</v>
      </c>
      <c r="ET118" s="30">
        <f>SUMIF($OE$6:$OE$48,$B118,$D$6:$D$48)-'[48]Kit Masuk 2020'!EA38</f>
        <v>-191.6</v>
      </c>
      <c r="EU118" s="30">
        <f>SUMIF($OE$6:$OE$48,$B118,$D$6:$D$48)-'[48]Kit Masuk 2020'!EB38</f>
        <v>-191.6</v>
      </c>
      <c r="EV118" s="30">
        <f>SUMIF($OE$6:$OE$48,$B118,$D$6:$D$48)-'[48]Kit Masuk 2020'!EC38</f>
        <v>-191.6</v>
      </c>
      <c r="EW118" s="30">
        <f>SUMIF($OE$6:$OE$48,$B118,$D$6:$D$48)-'[48]Kit Masuk 2020'!ED38</f>
        <v>-191.6</v>
      </c>
      <c r="EX118" s="30">
        <f>SUMIF($OE$6:$OE$48,$B118,$D$6:$D$48)-'[48]Kit Masuk 2020'!EE38</f>
        <v>-191.6</v>
      </c>
      <c r="EY118" s="30">
        <f>SUMIF($OE$6:$OE$48,$B118,$D$6:$D$48)-'[48]Kit Masuk 2020'!EF38</f>
        <v>-191.6</v>
      </c>
      <c r="EZ118" s="30">
        <f>SUMIF($OE$6:$OE$48,$B118,$D$6:$D$48)-'[48]Kit Masuk 2020'!EG38</f>
        <v>-191.6</v>
      </c>
      <c r="FA118" s="30">
        <f>SUMIF($OE$6:$OE$48,$B118,$D$6:$D$48)-'[48]Kit Masuk 2020'!EH38</f>
        <v>-191.6</v>
      </c>
      <c r="FB118" s="30">
        <f>SUMIF($OE$6:$OE$48,$B118,$D$6:$D$48)-'[48]Kit Masuk 2020'!EI38</f>
        <v>-191.6</v>
      </c>
      <c r="FC118" s="30">
        <f>SUMIF($OE$6:$OE$48,$B118,$D$6:$D$48)-'[48]Kit Masuk 2020'!EJ38</f>
        <v>-191.6</v>
      </c>
      <c r="FD118" s="30">
        <f>SUMIF($OE$6:$OE$48,$B118,$D$6:$D$48)-'[48]Kit Masuk 2020'!EK38</f>
        <v>-191.6</v>
      </c>
      <c r="FE118" s="30">
        <f>SUMIF($OE$6:$OE$48,$B118,$D$6:$D$48)-'[48]Kit Masuk 2020'!EL38</f>
        <v>-191.6</v>
      </c>
      <c r="FF118" s="30">
        <f>SUMIF($OE$6:$OE$48,$B118,$D$6:$D$48)-'[48]Kit Masuk 2020'!EM38</f>
        <v>-191.6</v>
      </c>
      <c r="FG118" s="30">
        <f>SUMIF($OE$6:$OE$48,$B118,$D$6:$D$48)-'[48]Kit Masuk 2020'!EN38</f>
        <v>-191.6</v>
      </c>
      <c r="FH118" s="30">
        <f>SUMIF($OE$6:$OE$48,$B118,$D$6:$D$48)-'[48]Kit Masuk 2020'!EO38</f>
        <v>-191.6</v>
      </c>
      <c r="FI118" s="30">
        <f>SUMIF($OE$6:$OE$48,$B118,$D$6:$D$48)-'[48]Kit Masuk 2020'!EP38</f>
        <v>-191.6</v>
      </c>
      <c r="FJ118" s="30">
        <f>SUMIF($OE$6:$OE$48,$B118,$D$6:$D$48)-'[48]Kit Masuk 2020'!EQ38</f>
        <v>-191.6</v>
      </c>
      <c r="FK118" s="30">
        <f>SUMIF($OE$6:$OE$48,$B118,$D$6:$D$48)-'[48]Kit Masuk 2020'!ER38</f>
        <v>-191.6</v>
      </c>
      <c r="FL118" s="30">
        <f>SUMIF($OE$6:$OE$48,$B118,$D$6:$D$48)-'[48]Kit Masuk 2020'!ES38</f>
        <v>-191.6</v>
      </c>
      <c r="FM118" s="30">
        <f>SUMIF($OE$6:$OE$48,$B118,$D$6:$D$48)-'[48]Kit Masuk 2020'!ET38</f>
        <v>-191.6</v>
      </c>
      <c r="FN118" s="30">
        <f>SUMIF($OE$6:$OE$48,$B118,$D$6:$D$48)-'[48]Kit Masuk 2020'!EU38</f>
        <v>-191.6</v>
      </c>
      <c r="FO118" s="30">
        <f>SUMIF($OE$6:$OE$48,$B118,$D$6:$D$48)-'[48]Kit Masuk 2020'!EV38</f>
        <v>-191.6</v>
      </c>
      <c r="FP118" s="30">
        <f>SUMIF($OE$6:$OE$48,$B118,$D$6:$D$48)-'[48]Kit Masuk 2020'!EW38</f>
        <v>-191.6</v>
      </c>
      <c r="FQ118" s="30">
        <f>SUMIF($OE$6:$OE$48,$B118,$D$6:$D$48)-'[48]Kit Masuk 2020'!EX38</f>
        <v>-191.6</v>
      </c>
      <c r="FR118" s="30">
        <f>SUMIF($OE$6:$OE$48,$B118,$D$6:$D$48)-'[48]Kit Masuk 2020'!EY38</f>
        <v>-191.6</v>
      </c>
      <c r="FS118" s="30">
        <f>SUMIF($OE$6:$OE$48,$B118,$D$6:$D$48)-'[48]Kit Masuk 2020'!EZ38</f>
        <v>-191.6</v>
      </c>
      <c r="FT118" s="30">
        <f>SUMIF($OE$6:$OE$48,$B118,$D$6:$D$48)-'[48]Kit Masuk 2020'!FA38</f>
        <v>-191.6</v>
      </c>
      <c r="FU118" s="30">
        <f>SUMIF($OE$6:$OE$48,$B118,$D$6:$D$48)-'[48]Kit Masuk 2020'!FB38</f>
        <v>-191.6</v>
      </c>
      <c r="FV118" s="30">
        <f>SUMIF($OE$6:$OE$48,$B118,$D$6:$D$48)-'[48]Kit Masuk 2020'!FC38</f>
        <v>-191.6</v>
      </c>
      <c r="FW118" s="30">
        <f>SUMIF($OE$6:$OE$48,$B118,$D$6:$D$48)-'[48]Kit Masuk 2020'!FD38</f>
        <v>-191.6</v>
      </c>
      <c r="FX118" s="30">
        <f>SUMIF($OE$6:$OE$48,$B118,$D$6:$D$48)-'[48]Kit Masuk 2020'!FE38</f>
        <v>-191.6</v>
      </c>
      <c r="FY118" s="30">
        <f>SUMIF($OE$6:$OE$48,$B118,$D$6:$D$48)-'[48]Kit Masuk 2020'!FF38</f>
        <v>-191.6</v>
      </c>
      <c r="FZ118" s="30">
        <f>SUMIF($OE$6:$OE$48,$B118,$D$6:$D$48)-'[48]Kit Masuk 2020'!FG38</f>
        <v>-191.6</v>
      </c>
      <c r="GA118" s="30">
        <f>SUMIF($OE$6:$OE$48,$B118,$D$6:$D$48)-'[48]Kit Masuk 2020'!FH38</f>
        <v>-191.6</v>
      </c>
      <c r="GB118" s="30">
        <f>SUMIF($OE$6:$OE$48,$B118,$D$6:$D$48)-'[48]Kit Masuk 2020'!FI38</f>
        <v>-191.6</v>
      </c>
      <c r="GC118" s="30">
        <f>SUMIF($OE$6:$OE$48,$B118,$D$6:$D$48)-'[48]Kit Masuk 2020'!FJ38</f>
        <v>-191.6</v>
      </c>
      <c r="GD118" s="30">
        <f>SUMIF($OE$6:$OE$48,$B118,$D$6:$D$48)-'[48]Kit Masuk 2020'!FK38</f>
        <v>-191.6</v>
      </c>
      <c r="GE118" s="30">
        <f>SUMIF($OE$6:$OE$48,$B118,$D$6:$D$48)-'[48]Kit Masuk 2020'!FL38</f>
        <v>-191.6</v>
      </c>
      <c r="GF118" s="30">
        <f>SUMIF($OE$6:$OE$48,$B118,$D$6:$D$48)-'[48]Kit Masuk 2020'!FM38</f>
        <v>-191.6</v>
      </c>
      <c r="GG118" s="30">
        <f>SUMIF($OE$6:$OE$48,$B118,$D$6:$D$48)-'[48]Kit Masuk 2020'!FN38</f>
        <v>-191.6</v>
      </c>
      <c r="GH118" s="30">
        <f>SUMIF($OE$6:$OE$48,$B118,$D$6:$D$48)-'[48]Kit Masuk 2020'!FO38</f>
        <v>-191.6</v>
      </c>
      <c r="GI118" s="30">
        <f>SUMIF($OE$6:$OE$48,$B118,$D$6:$D$48)-'[48]Kit Masuk 2020'!FP38</f>
        <v>-191.6</v>
      </c>
      <c r="GJ118" s="30">
        <f>SUMIF($OE$6:$OE$48,$B118,$D$6:$D$48)-'[48]Kit Masuk 2020'!FQ38</f>
        <v>-191.6</v>
      </c>
      <c r="GK118" s="30">
        <f>SUMIF($OE$6:$OE$48,$B118,$D$6:$D$48)-'[48]Kit Masuk 2020'!FR38</f>
        <v>-191.6</v>
      </c>
      <c r="GL118" s="30">
        <f>SUMIF($OE$6:$OE$48,$B118,$D$6:$D$48)-'[48]Kit Masuk 2020'!FS38</f>
        <v>-191.6</v>
      </c>
      <c r="GM118" s="30">
        <f>SUMIF($OE$6:$OE$48,$B118,$D$6:$D$48)-'[48]Kit Masuk 2020'!FT38</f>
        <v>-191.6</v>
      </c>
      <c r="GN118" s="30">
        <f>SUMIF($OE$6:$OE$48,$B118,$D$6:$D$48)-'[48]Kit Masuk 2020'!FU38</f>
        <v>-191.6</v>
      </c>
      <c r="GO118" s="30">
        <f>SUMIF($OE$6:$OE$48,$B118,$D$6:$D$48)-'[48]Kit Masuk 2020'!FV38</f>
        <v>-191.6</v>
      </c>
      <c r="GP118" s="30">
        <f>SUMIF($OE$6:$OE$48,$B118,$D$6:$D$48)-'[48]Kit Masuk 2020'!FW38</f>
        <v>-191.6</v>
      </c>
      <c r="GQ118" s="30">
        <f>SUMIF($OE$6:$OE$48,$B118,$D$6:$D$48)-'[48]Kit Masuk 2020'!FX38</f>
        <v>-191.6</v>
      </c>
      <c r="GR118" s="30">
        <f>SUMIF($OE$6:$OE$48,$B118,$D$6:$D$48)-'[48]Kit Masuk 2020'!FY38</f>
        <v>-191.6</v>
      </c>
      <c r="GS118" s="30">
        <f>SUMIF($OE$6:$OE$48,$B118,$D$6:$D$48)-'[48]Kit Masuk 2020'!FZ38</f>
        <v>-191.6</v>
      </c>
      <c r="GT118" s="30">
        <f>SUMIF($OE$6:$OE$48,$B118,$D$6:$D$48)-'[48]Kit Masuk 2020'!GA38</f>
        <v>-191.6</v>
      </c>
      <c r="GU118" s="30">
        <f>SUMIF($OE$6:$OE$48,$B118,$D$6:$D$48)-'[48]Kit Masuk 2020'!GB38</f>
        <v>-191.6</v>
      </c>
      <c r="GV118" s="30">
        <f>SUMIF($OE$6:$OE$48,$B118,$D$6:$D$48)-'[48]Kit Masuk 2020'!GC38</f>
        <v>-191.6</v>
      </c>
      <c r="GW118" s="30">
        <f>SUMIF($OE$6:$OE$48,$B118,$D$6:$D$48)-'[48]Kit Masuk 2020'!GD38</f>
        <v>-191.6</v>
      </c>
      <c r="GX118" s="30">
        <f>SUMIF($OE$6:$OE$48,$B118,$D$6:$D$48)-'[48]Kit Masuk 2020'!GE38</f>
        <v>-191.6</v>
      </c>
      <c r="GY118" s="30">
        <f>SUMIF($OE$6:$OE$48,$B118,$D$6:$D$48)-'[48]Kit Masuk 2020'!GF38</f>
        <v>-191.6</v>
      </c>
      <c r="GZ118" s="30">
        <f>SUMIF($OE$6:$OE$48,$B118,$D$6:$D$48)-'[48]Kit Masuk 2020'!GG38</f>
        <v>-191.6</v>
      </c>
      <c r="HA118" s="30">
        <f>SUMIF($OE$6:$OE$48,$B118,$D$6:$D$48)-'[48]Kit Masuk 2020'!GH38</f>
        <v>-191.6</v>
      </c>
      <c r="HB118" s="30">
        <f>SUMIF($OE$6:$OE$48,$B118,$D$6:$D$48)-'[48]Kit Masuk 2020'!GI38</f>
        <v>-191.6</v>
      </c>
      <c r="HC118" s="30">
        <f>SUMIF($OE$6:$OE$48,$B118,$D$6:$D$48)-'[48]Kit Masuk 2020'!GJ38</f>
        <v>-191.6</v>
      </c>
      <c r="HD118" s="30">
        <f>SUMIF($OE$6:$OE$48,$B118,$D$6:$D$48)-'[48]Kit Masuk 2020'!GK38</f>
        <v>-191.6</v>
      </c>
      <c r="HE118" s="30">
        <f>SUMIF($OE$6:$OE$48,$B118,$D$6:$D$48)-'[48]Kit Masuk 2020'!GL38</f>
        <v>-191.6</v>
      </c>
      <c r="HF118" s="30">
        <f>SUMIF($OE$6:$OE$48,$B118,$D$6:$D$48)-'[48]Kit Masuk 2020'!GM38</f>
        <v>-191.6</v>
      </c>
      <c r="HG118" s="30">
        <f>SUMIF($OE$6:$OE$48,$B118,$D$6:$D$48)-'[48]Kit Masuk 2020'!GN38</f>
        <v>-191.6</v>
      </c>
      <c r="HH118" s="30">
        <f>SUMIF($OE$6:$OE$48,$B118,$D$6:$D$48)-'[48]Kit Masuk 2020'!GO38</f>
        <v>-191.6</v>
      </c>
      <c r="HI118" s="30">
        <f>SUMIF($OE$6:$OE$48,$B118,$D$6:$D$48)-'[48]Kit Masuk 2020'!GP38</f>
        <v>-191.6</v>
      </c>
      <c r="HJ118" s="30">
        <f>SUMIF($OE$6:$OE$48,$B118,$D$6:$D$48)-'[48]Kit Masuk 2020'!GQ38</f>
        <v>-191.6</v>
      </c>
      <c r="HK118" s="30">
        <f>SUMIF($OE$6:$OE$48,$B118,$D$6:$D$48)-'[48]Kit Masuk 2020'!GR38</f>
        <v>-191.6</v>
      </c>
      <c r="HL118" s="30">
        <f>SUMIF($OE$6:$OE$48,$B118,$D$6:$D$48)-'[48]Kit Masuk 2020'!GS38</f>
        <v>-191.6</v>
      </c>
      <c r="HM118" s="30">
        <f>SUMIF($OE$6:$OE$48,$B118,$D$6:$D$48)-'[48]Kit Masuk 2020'!GT38</f>
        <v>-191.6</v>
      </c>
      <c r="HN118" s="30">
        <f>SUMIF($OE$6:$OE$48,$B118,$D$6:$D$48)-'[48]Kit Masuk 2020'!GU38</f>
        <v>-191.6</v>
      </c>
      <c r="HO118" s="30">
        <f>SUMIF($OE$6:$OE$48,$B118,$D$6:$D$48)-'[48]Kit Masuk 2020'!GV38</f>
        <v>-191.6</v>
      </c>
      <c r="HP118" s="30">
        <f>SUMIF($OE$6:$OE$48,$B118,$D$6:$D$48)-'[48]Kit Masuk 2020'!GW38</f>
        <v>-191.6</v>
      </c>
      <c r="HQ118" s="30">
        <f>SUMIF($OE$6:$OE$48,$B118,$D$6:$D$48)-'[48]Kit Masuk 2020'!GX38</f>
        <v>-191.6</v>
      </c>
      <c r="HR118" s="30">
        <f>SUMIF($OE$6:$OE$48,$B118,$D$6:$D$48)-'[48]Kit Masuk 2020'!GY38</f>
        <v>-191.6</v>
      </c>
      <c r="HS118" s="30">
        <f>SUMIF($OE$6:$OE$48,$B118,$D$6:$D$48)-'[48]Kit Masuk 2020'!GZ38</f>
        <v>-191.6</v>
      </c>
      <c r="HT118" s="30">
        <f>SUMIF($OE$6:$OE$48,$B118,$D$6:$D$48)-'[48]Kit Masuk 2020'!HA38</f>
        <v>-191.6</v>
      </c>
      <c r="HU118" s="30">
        <f>SUMIF($OE$6:$OE$48,$B118,$D$6:$D$48)-'[48]Kit Masuk 2020'!HB38</f>
        <v>-191.6</v>
      </c>
      <c r="HV118" s="30">
        <f>SUMIF($OE$6:$OE$48,$B118,$D$6:$D$48)-'[48]Kit Masuk 2020'!HC38</f>
        <v>-191.6</v>
      </c>
      <c r="HW118" s="30">
        <f>SUMIF($OE$6:$OE$48,$B118,$D$6:$D$48)-'[48]Kit Masuk 2020'!HD38</f>
        <v>-191.6</v>
      </c>
      <c r="HX118" s="30">
        <f>SUMIF($OE$6:$OE$48,$B118,$D$6:$D$48)-'[48]Kit Masuk 2020'!HE38</f>
        <v>-191.6</v>
      </c>
      <c r="HY118" s="30">
        <f>SUMIF($OE$6:$OE$48,$B118,$D$6:$D$48)-'[48]Kit Masuk 2020'!HF38</f>
        <v>-191.6</v>
      </c>
      <c r="HZ118" s="30">
        <f>SUMIF($OE$6:$OE$48,$B118,$D$6:$D$48)-'[48]Kit Masuk 2020'!HG38</f>
        <v>-191.6</v>
      </c>
      <c r="IA118" s="30">
        <f>SUMIF($OE$6:$OE$48,$B118,$D$6:$D$48)-'[48]Kit Masuk 2020'!HH38</f>
        <v>-191.6</v>
      </c>
      <c r="IB118" s="30">
        <f>SUMIF($OE$6:$OE$48,$B118,$D$6:$D$48)-'[48]Kit Masuk 2020'!HI38</f>
        <v>-191.6</v>
      </c>
      <c r="IC118" s="30">
        <f>SUMIF($OE$6:$OE$48,$B118,$D$6:$D$48)-'[48]Kit Masuk 2020'!HJ38</f>
        <v>-191.6</v>
      </c>
      <c r="ID118" s="30">
        <f>SUMIF($OE$6:$OE$48,$B118,$D$6:$D$48)-'[48]Kit Masuk 2020'!HK38</f>
        <v>-191.6</v>
      </c>
      <c r="IE118" s="30">
        <f>SUMIF($OE$6:$OE$48,$B118,$D$6:$D$48)-'[48]Kit Masuk 2020'!HL38</f>
        <v>-191.6</v>
      </c>
      <c r="IF118" s="30">
        <f>SUMIF($OE$6:$OE$48,$B118,$D$6:$D$48)-'[48]Kit Masuk 2020'!HM38</f>
        <v>-191.6</v>
      </c>
      <c r="IG118" s="30">
        <f>SUMIF($OE$6:$OE$48,$B118,$D$6:$D$48)-'[48]Kit Masuk 2020'!HN38</f>
        <v>-191.6</v>
      </c>
      <c r="IH118" s="30">
        <f>SUMIF($OE$6:$OE$48,$B118,$D$6:$D$48)-'[48]Kit Masuk 2020'!HO38</f>
        <v>-191.6</v>
      </c>
      <c r="II118" s="30">
        <f>SUMIF($OE$6:$OE$48,$B118,$D$6:$D$48)-'[48]Kit Masuk 2020'!HP38</f>
        <v>-191.6</v>
      </c>
      <c r="IJ118" s="30">
        <f>SUMIF($OE$6:$OE$48,$B118,$D$6:$D$48)-'[48]Kit Masuk 2020'!HQ38</f>
        <v>-191.6</v>
      </c>
      <c r="IK118" s="30">
        <f>SUMIF($OE$6:$OE$48,$B118,$D$6:$D$48)-'[48]Kit Masuk 2020'!HR38</f>
        <v>-191.6</v>
      </c>
      <c r="IL118" s="30">
        <f>SUMIF($OE$6:$OE$48,$B118,$D$6:$D$48)-'[48]Kit Masuk 2020'!HS38</f>
        <v>-191.6</v>
      </c>
      <c r="IM118" s="30">
        <f>SUMIF($OE$6:$OE$48,$B118,$D$6:$D$48)-'[48]Kit Masuk 2020'!HT38</f>
        <v>-191.6</v>
      </c>
      <c r="IN118" s="30">
        <f>SUMIF($OE$6:$OE$48,$B118,$D$6:$D$48)-'[48]Kit Masuk 2020'!HU38</f>
        <v>-191.6</v>
      </c>
      <c r="IO118" s="30">
        <f>SUMIF($OE$6:$OE$48,$B118,$D$6:$D$48)-'[48]Kit Masuk 2020'!HV38</f>
        <v>-191.6</v>
      </c>
      <c r="IP118" s="30">
        <f>SUMIF($OE$6:$OE$48,$B118,$D$6:$D$48)-'[48]Kit Masuk 2020'!HW38</f>
        <v>-191.6</v>
      </c>
      <c r="IQ118" s="30">
        <f>SUMIF($OE$6:$OE$48,$B118,$D$6:$D$48)-'[48]Kit Masuk 2020'!HX38</f>
        <v>-191.6</v>
      </c>
      <c r="IR118" s="30">
        <f>SUMIF($OE$6:$OE$48,$B118,$D$6:$D$48)-'[48]Kit Masuk 2020'!HY38</f>
        <v>-191.6</v>
      </c>
      <c r="IS118" s="30">
        <f>SUMIF($OE$6:$OE$48,$B118,$D$6:$D$48)-'[48]Kit Masuk 2020'!HZ38</f>
        <v>-191.6</v>
      </c>
      <c r="IT118" s="30">
        <f>SUMIF($OE$6:$OE$48,$B118,$D$6:$D$48)-'[48]Kit Masuk 2020'!IA38</f>
        <v>-191.6</v>
      </c>
      <c r="IU118" s="30">
        <f>SUMIF($OE$6:$OE$48,$B118,$D$6:$D$48)-'[48]Kit Masuk 2020'!IB38</f>
        <v>-191.6</v>
      </c>
      <c r="IV118" s="30">
        <f>SUMIF($OE$6:$OE$48,$B118,$D$6:$D$48)-'[48]Kit Masuk 2020'!IC38</f>
        <v>-191.6</v>
      </c>
      <c r="IW118" s="30">
        <f>SUMIF($OE$6:$OE$48,$B118,$D$6:$D$48)-'[48]Kit Masuk 2020'!ID38</f>
        <v>-191.6</v>
      </c>
      <c r="IX118" s="30">
        <f>SUMIF($OE$6:$OE$48,$B118,$D$6:$D$48)-'[48]Kit Masuk 2020'!IE38</f>
        <v>-191.6</v>
      </c>
      <c r="IY118" s="30">
        <f>SUMIF($OE$6:$OE$48,$B118,$D$6:$D$48)-'[48]Kit Masuk 2020'!IF38</f>
        <v>-191.6</v>
      </c>
      <c r="IZ118" s="30">
        <f>SUMIF($OE$6:$OE$48,$B118,$D$6:$D$48)-'[48]Kit Masuk 2020'!IG38</f>
        <v>-191.6</v>
      </c>
      <c r="JA118" s="30">
        <f>SUMIF($OE$6:$OE$48,$B118,$D$6:$D$48)-'[48]Kit Masuk 2020'!IH38</f>
        <v>-191.6</v>
      </c>
      <c r="JB118" s="30">
        <f>SUMIF($OE$6:$OE$48,$B118,$D$6:$D$48)-'[48]Kit Masuk 2020'!II38</f>
        <v>-191.6</v>
      </c>
      <c r="JC118" s="30">
        <f>SUMIF($OE$6:$OE$48,$B118,$D$6:$D$48)-'[48]Kit Masuk 2020'!IJ38</f>
        <v>-191.6</v>
      </c>
      <c r="JD118" s="30">
        <f>SUMIF($OE$6:$OE$48,$B118,$D$6:$D$48)-'[48]Kit Masuk 2020'!IK38</f>
        <v>-191.6</v>
      </c>
      <c r="JE118" s="30">
        <f>SUMIF($OE$6:$OE$48,$B118,$D$6:$D$48)-'[48]Kit Masuk 2020'!IL38</f>
        <v>-191.6</v>
      </c>
      <c r="JF118" s="30">
        <f>SUMIF($OE$6:$OE$48,$B118,$D$6:$D$48)-'[48]Kit Masuk 2020'!IM38</f>
        <v>-191.6</v>
      </c>
      <c r="JG118" s="30">
        <f>SUMIF($OE$6:$OE$48,$B118,$D$6:$D$48)-'[48]Kit Masuk 2020'!IN38</f>
        <v>-191.6</v>
      </c>
      <c r="JH118" s="30">
        <f>SUMIF($OE$6:$OE$48,$B118,$D$6:$D$48)-'[48]Kit Masuk 2020'!IO38</f>
        <v>-191.6</v>
      </c>
      <c r="JI118" s="30">
        <f>SUMIF($OE$6:$OE$48,$B118,$D$6:$D$48)-'[48]Kit Masuk 2020'!IP38</f>
        <v>-191.6</v>
      </c>
      <c r="JJ118" s="30">
        <f>SUMIF($OE$6:$OE$48,$B118,$D$6:$D$48)-'[48]Kit Masuk 2020'!IQ38</f>
        <v>-191.6</v>
      </c>
      <c r="JK118" s="30">
        <f>SUMIF($OE$6:$OE$48,$B118,$D$6:$D$48)-'[48]Kit Masuk 2020'!IR38</f>
        <v>-191.6</v>
      </c>
      <c r="JL118" s="30">
        <f>SUMIF($OE$6:$OE$48,$B118,$D$6:$D$48)-'[48]Kit Masuk 2020'!IS38</f>
        <v>-191.6</v>
      </c>
      <c r="JM118" s="30">
        <f>SUMIF($OE$6:$OE$48,$B118,$D$6:$D$48)-'[48]Kit Masuk 2020'!IT38</f>
        <v>-191.6</v>
      </c>
      <c r="JN118" s="30">
        <f>SUMIF($OE$6:$OE$48,$B118,$D$6:$D$48)-'[48]Kit Masuk 2020'!IU38</f>
        <v>-191.6</v>
      </c>
      <c r="JO118" s="30">
        <f>SUMIF($OE$6:$OE$48,$B118,$D$6:$D$48)-'[48]Kit Masuk 2020'!IV38</f>
        <v>-191.6</v>
      </c>
      <c r="JP118" s="30">
        <f>SUMIF($OE$6:$OE$48,$B118,$D$6:$D$48)-'[48]Kit Masuk 2020'!IW38</f>
        <v>-191.6</v>
      </c>
      <c r="JQ118" s="30">
        <f>SUMIF($OE$6:$OE$48,$B118,$D$6:$D$48)-'[48]Kit Masuk 2020'!IX38</f>
        <v>-191.6</v>
      </c>
      <c r="JR118" s="30">
        <f>SUMIF($OE$6:$OE$48,$B118,$D$6:$D$48)-'[48]Kit Masuk 2020'!IY38</f>
        <v>-191.6</v>
      </c>
      <c r="JS118" s="30">
        <f>SUMIF($OE$6:$OE$48,$B118,$D$6:$D$48)-'[48]Kit Masuk 2020'!IZ38</f>
        <v>-191.6</v>
      </c>
      <c r="JT118" s="30">
        <f>SUMIF($OE$6:$OE$48,$B118,$D$6:$D$48)-'[48]Kit Masuk 2020'!JA38</f>
        <v>-191.6</v>
      </c>
      <c r="JU118" s="30">
        <f>SUMIF($OE$6:$OE$48,$B118,$D$6:$D$48)-'[48]Kit Masuk 2020'!JB38</f>
        <v>-191.6</v>
      </c>
      <c r="JV118" s="30">
        <f>SUMIF($OE$6:$OE$48,$B118,$D$6:$D$48)-'[48]Kit Masuk 2020'!JC38</f>
        <v>-191.6</v>
      </c>
      <c r="JW118" s="30">
        <f>SUMIF($OE$6:$OE$48,$B118,$D$6:$D$48)-'[48]Kit Masuk 2020'!JD38</f>
        <v>-191.6</v>
      </c>
      <c r="JX118" s="30">
        <f>SUMIF($OE$6:$OE$48,$B118,$D$6:$D$48)-'[48]Kit Masuk 2020'!JE38</f>
        <v>-191.6</v>
      </c>
      <c r="JY118" s="30">
        <f>SUMIF($OE$6:$OE$48,$B118,$D$6:$D$48)-'[48]Kit Masuk 2020'!JF38</f>
        <v>-191.6</v>
      </c>
      <c r="JZ118" s="30">
        <f>SUMIF($OE$6:$OE$48,$B118,$D$6:$D$48)-'[48]Kit Masuk 2020'!JG38</f>
        <v>-191.6</v>
      </c>
      <c r="KA118" s="30">
        <f>SUMIF($OE$6:$OE$48,$B118,$D$6:$D$48)-'[48]Kit Masuk 2020'!JH38</f>
        <v>-191.6</v>
      </c>
      <c r="KB118" s="30">
        <f>SUMIF($OE$6:$OE$48,$B118,$D$6:$D$48)-'[48]Kit Masuk 2020'!JI38</f>
        <v>-191.6</v>
      </c>
      <c r="KC118" s="30">
        <f>SUMIF($OE$6:$OE$48,$B118,$D$6:$D$48)-'[48]Kit Masuk 2020'!JJ38</f>
        <v>-191.6</v>
      </c>
      <c r="KD118" s="30">
        <f>SUMIF($OE$6:$OE$48,$B118,$D$6:$D$48)-'[48]Kit Masuk 2020'!JK38</f>
        <v>-191.6</v>
      </c>
      <c r="KE118" s="30">
        <f>SUMIF($OE$6:$OE$48,$B118,$D$6:$D$48)-'[48]Kit Masuk 2020'!JL38</f>
        <v>-191.6</v>
      </c>
      <c r="KF118" s="30">
        <f>SUMIF($OE$6:$OE$48,$B118,$D$6:$D$48)-'[48]Kit Masuk 2020'!JM38</f>
        <v>-191.6</v>
      </c>
      <c r="KG118" s="30">
        <f>SUMIF($OE$6:$OE$48,$B118,$D$6:$D$48)-'[48]Kit Masuk 2020'!JN38</f>
        <v>-191.6</v>
      </c>
      <c r="KH118" s="30">
        <f>SUMIF($OE$6:$OE$48,$B118,$D$6:$D$48)-'[48]Kit Masuk 2020'!JO38</f>
        <v>-191.6</v>
      </c>
      <c r="KI118" s="30">
        <f>SUMIF($OE$6:$OE$48,$B118,$D$6:$D$48)-'[48]Kit Masuk 2020'!JP38</f>
        <v>-191.6</v>
      </c>
      <c r="KJ118" s="30">
        <f>SUMIF($OE$6:$OE$48,$B118,$D$6:$D$48)-'[48]Kit Masuk 2020'!JQ38</f>
        <v>-191.6</v>
      </c>
      <c r="KK118" s="30">
        <f>SUMIF($OE$6:$OE$48,$B118,$D$6:$D$48)-'[48]Kit Masuk 2020'!JR38</f>
        <v>-191.6</v>
      </c>
      <c r="KL118" s="30">
        <f>SUMIF($OE$6:$OE$48,$B118,$D$6:$D$48)-'[48]Kit Masuk 2020'!JS38</f>
        <v>-191.6</v>
      </c>
      <c r="KM118" s="30">
        <f>SUMIF($OE$6:$OE$48,$B118,$D$6:$D$48)-'[48]Kit Masuk 2020'!JT38</f>
        <v>-191.6</v>
      </c>
      <c r="KN118" s="30">
        <f>SUMIF($OE$6:$OE$48,$B118,$D$6:$D$48)-'[48]Kit Masuk 2020'!JU38</f>
        <v>-191.6</v>
      </c>
      <c r="KO118" s="30">
        <f>SUMIF($OE$6:$OE$48,$B118,$D$6:$D$48)-'[48]Kit Masuk 2020'!JV38</f>
        <v>-191.6</v>
      </c>
      <c r="KP118" s="30">
        <f>SUMIF($OE$6:$OE$48,$B118,$D$6:$D$48)-'[48]Kit Masuk 2020'!JW38</f>
        <v>-191.6</v>
      </c>
      <c r="KQ118" s="30">
        <f>SUMIF($OE$6:$OE$48,$B118,$D$6:$D$48)-'[48]Kit Masuk 2020'!JX38</f>
        <v>-191.6</v>
      </c>
      <c r="KR118" s="30">
        <f>SUMIF($OE$6:$OE$48,$B118,$D$6:$D$48)-'[48]Kit Masuk 2020'!JY38</f>
        <v>-191.6</v>
      </c>
      <c r="KS118" s="30">
        <f>SUMIF($OE$6:$OE$48,$B118,$D$6:$D$48)-'[48]Kit Masuk 2020'!JZ38</f>
        <v>-191.6</v>
      </c>
      <c r="KT118" s="30">
        <f>SUMIF($OE$6:$OE$48,$B118,$D$6:$D$48)-'[48]Kit Masuk 2020'!KA38</f>
        <v>-191.6</v>
      </c>
      <c r="KU118" s="30">
        <f>SUMIF($OE$6:$OE$48,$B118,$D$6:$D$48)-'[48]Kit Masuk 2020'!KB38</f>
        <v>-191.6</v>
      </c>
      <c r="KV118" s="30">
        <f>SUMIF($OE$6:$OE$48,$B118,$D$6:$D$48)-'[48]Kit Masuk 2020'!KC38</f>
        <v>-191.6</v>
      </c>
      <c r="KW118" s="30">
        <f>SUMIF($OE$6:$OE$48,$B118,$D$6:$D$48)-'[48]Kit Masuk 2020'!KD38</f>
        <v>-191.6</v>
      </c>
      <c r="KX118" s="30">
        <f>SUMIF($OE$6:$OE$48,$B118,$D$6:$D$48)-'[48]Kit Masuk 2020'!KE38</f>
        <v>-191.6</v>
      </c>
      <c r="KY118" s="30">
        <f>SUMIF($OE$6:$OE$48,$B118,$D$6:$D$48)-'[48]Kit Masuk 2020'!KF38</f>
        <v>-191.6</v>
      </c>
      <c r="KZ118" s="30">
        <f>SUMIF($OE$6:$OE$48,$B118,$D$6:$D$48)-'[48]Kit Masuk 2020'!KG38</f>
        <v>-191.6</v>
      </c>
      <c r="LA118" s="30">
        <f>SUMIF($OE$6:$OE$48,$B118,$D$6:$D$48)-'[48]Kit Masuk 2020'!KH38</f>
        <v>-191.6</v>
      </c>
      <c r="LB118" s="30">
        <f>SUMIF($OE$6:$OE$48,$B118,$D$6:$D$48)-'[48]Kit Masuk 2020'!KI38</f>
        <v>-191.6</v>
      </c>
      <c r="LC118" s="30">
        <f>SUMIF($OE$6:$OE$48,$B118,$D$6:$D$48)-'[48]Kit Masuk 2020'!KJ38</f>
        <v>-191.6</v>
      </c>
      <c r="LD118" s="30">
        <f>SUMIF($OE$6:$OE$48,$B118,$D$6:$D$48)-'[48]Kit Masuk 2020'!KK38</f>
        <v>-191.6</v>
      </c>
      <c r="LE118" s="30">
        <f>SUMIF($OE$6:$OE$48,$B118,$D$6:$D$48)-'[48]Kit Masuk 2020'!KL38</f>
        <v>-191.6</v>
      </c>
      <c r="LF118" s="30">
        <f>SUMIF($OE$6:$OE$48,$B118,$D$6:$D$48)-'[48]Kit Masuk 2020'!KM38</f>
        <v>-191.6</v>
      </c>
      <c r="LG118" s="30">
        <f>SUMIF($OE$6:$OE$48,$B118,$D$6:$D$48)-'[48]Kit Masuk 2020'!KN38</f>
        <v>-191.6</v>
      </c>
      <c r="LH118" s="30">
        <f>SUMIF($OE$6:$OE$48,$B118,$D$6:$D$48)-'[48]Kit Masuk 2020'!KO38</f>
        <v>-191.6</v>
      </c>
      <c r="LI118" s="30">
        <f>SUMIF($OE$6:$OE$48,$B118,$D$6:$D$48)-'[48]Kit Masuk 2020'!KP38</f>
        <v>-191.6</v>
      </c>
      <c r="LJ118" s="30">
        <f>SUMIF($OE$6:$OE$48,$B118,$D$6:$D$48)-'[48]Kit Masuk 2020'!KQ38</f>
        <v>-191.6</v>
      </c>
      <c r="LK118" s="30">
        <f>SUMIF($OE$6:$OE$48,$B118,$D$6:$D$48)-'[48]Kit Masuk 2020'!KR38</f>
        <v>-191.6</v>
      </c>
      <c r="LL118" s="30">
        <f>SUMIF($OE$6:$OE$48,$B118,$D$6:$D$48)-'[48]Kit Masuk 2020'!KS38</f>
        <v>-191.6</v>
      </c>
      <c r="LM118" s="30">
        <f>SUMIF($OE$6:$OE$48,$B118,$D$6:$D$48)-'[48]Kit Masuk 2020'!KT38</f>
        <v>-191.6</v>
      </c>
      <c r="LN118" s="30">
        <f>SUMIF($OE$6:$OE$48,$B118,$D$6:$D$48)-'[48]Kit Masuk 2020'!KU38</f>
        <v>-191.6</v>
      </c>
      <c r="LO118" s="30">
        <f>SUMIF($OE$6:$OE$48,$B118,$D$6:$D$48)-'[48]Kit Masuk 2020'!KV38</f>
        <v>-191.6</v>
      </c>
      <c r="LP118" s="30">
        <f>SUMIF($OE$6:$OE$48,$B118,$D$6:$D$48)-'[48]Kit Masuk 2020'!KW38</f>
        <v>-191.6</v>
      </c>
      <c r="LQ118" s="30">
        <f>SUMIF($OE$6:$OE$48,$B118,$D$6:$D$48)-'[48]Kit Masuk 2020'!KX38</f>
        <v>-191.6</v>
      </c>
      <c r="LR118" s="30">
        <f>SUMIF($OE$6:$OE$48,$B118,$D$6:$D$48)-'[48]Kit Masuk 2020'!KY38</f>
        <v>-191.6</v>
      </c>
      <c r="LS118" s="30">
        <f>SUMIF($OE$6:$OE$48,$B118,$D$6:$D$48)-'[48]Kit Masuk 2020'!KZ38</f>
        <v>-191.6</v>
      </c>
      <c r="LT118" s="30">
        <f>SUMIF($OE$6:$OE$48,$B118,$D$6:$D$48)-'[48]Kit Masuk 2020'!LA38</f>
        <v>-191.6</v>
      </c>
      <c r="LU118" s="30">
        <f>SUMIF($OE$6:$OE$48,$B118,$D$6:$D$48)-'[48]Kit Masuk 2020'!LB38</f>
        <v>-191.6</v>
      </c>
      <c r="LV118" s="30">
        <f>SUMIF($OE$6:$OE$48,$B118,$D$6:$D$48)-'[48]Kit Masuk 2020'!LC38</f>
        <v>-191.6</v>
      </c>
      <c r="LW118" s="30">
        <f>SUMIF($OE$6:$OE$48,$B118,$D$6:$D$48)-'[48]Kit Masuk 2020'!LD38</f>
        <v>-191.6</v>
      </c>
      <c r="LX118" s="30">
        <f>SUMIF($OE$6:$OE$48,$B118,$D$6:$D$48)-'[48]Kit Masuk 2020'!LE38</f>
        <v>-191.6</v>
      </c>
      <c r="LY118" s="30">
        <f>SUMIF($OE$6:$OE$48,$B118,$D$6:$D$48)-'[48]Kit Masuk 2020'!LF38</f>
        <v>-191.6</v>
      </c>
      <c r="LZ118" s="30">
        <f>SUMIF($OE$6:$OE$48,$B118,$D$6:$D$48)-'[48]Kit Masuk 2020'!LG38</f>
        <v>-191.6</v>
      </c>
      <c r="MA118" s="30">
        <f>SUMIF($OE$6:$OE$48,$B118,$D$6:$D$48)-'[48]Kit Masuk 2020'!LH38</f>
        <v>-191.6</v>
      </c>
      <c r="MB118" s="30">
        <f>SUMIF($OE$6:$OE$48,$B118,$D$6:$D$48)-'[48]Kit Masuk 2020'!LI38</f>
        <v>-191.6</v>
      </c>
      <c r="MC118" s="30">
        <f>SUMIF($OE$6:$OE$48,$B118,$D$6:$D$48)-'[48]Kit Masuk 2020'!LJ38</f>
        <v>-191.6</v>
      </c>
      <c r="MD118" s="30">
        <f>SUMIF($OE$6:$OE$48,$B118,$D$6:$D$48)-'[48]Kit Masuk 2020'!LK38</f>
        <v>-191.6</v>
      </c>
      <c r="ME118" s="30">
        <f>SUMIF($OE$6:$OE$48,$B118,$D$6:$D$48)-'[48]Kit Masuk 2020'!LL38</f>
        <v>-191.6</v>
      </c>
      <c r="MF118" s="30">
        <f>SUMIF($OE$6:$OE$48,$B118,$D$6:$D$48)-'[48]Kit Masuk 2020'!LM38</f>
        <v>-191.6</v>
      </c>
      <c r="MG118" s="30">
        <f>SUMIF($OE$6:$OE$48,$B118,$D$6:$D$48)-'[48]Kit Masuk 2020'!LN38</f>
        <v>-191.6</v>
      </c>
      <c r="MH118" s="30">
        <f>SUMIF($OE$6:$OE$48,$B118,$D$6:$D$48)-'[48]Kit Masuk 2020'!LO38</f>
        <v>-191.6</v>
      </c>
      <c r="MI118" s="30">
        <f>SUMIF($OE$6:$OE$48,$B118,$D$6:$D$48)-'[48]Kit Masuk 2020'!LP38</f>
        <v>-191.6</v>
      </c>
      <c r="MJ118" s="30">
        <f>SUMIF($OE$6:$OE$48,$B118,$D$6:$D$48)-'[48]Kit Masuk 2020'!LQ38</f>
        <v>-191.6</v>
      </c>
      <c r="MK118" s="30">
        <f>SUMIF($OE$6:$OE$48,$B118,$D$6:$D$48)-'[48]Kit Masuk 2020'!LR38</f>
        <v>-191.6</v>
      </c>
      <c r="ML118" s="30">
        <f>SUMIF($OE$6:$OE$48,$B118,$D$6:$D$48)-'[48]Kit Masuk 2020'!LS38</f>
        <v>-191.6</v>
      </c>
      <c r="MM118" s="30">
        <f>SUMIF($OE$6:$OE$48,$B118,$D$6:$D$48)-'[48]Kit Masuk 2020'!LT38</f>
        <v>-191.6</v>
      </c>
      <c r="MN118" s="30">
        <f>SUMIF($OE$6:$OE$48,$B118,$D$6:$D$48)-'[48]Kit Masuk 2020'!LU38</f>
        <v>-191.6</v>
      </c>
      <c r="MO118" s="30">
        <f>SUMIF($OE$6:$OE$48,$B118,$D$6:$D$48)-'[48]Kit Masuk 2020'!LV38</f>
        <v>-191.6</v>
      </c>
      <c r="MP118" s="30">
        <f>SUMIF($OE$6:$OE$48,$B118,$D$6:$D$48)-'[48]Kit Masuk 2020'!LW38</f>
        <v>-191.6</v>
      </c>
      <c r="MQ118" s="30">
        <f>SUMIF($OE$6:$OE$48,$B118,$D$6:$D$48)-'[48]Kit Masuk 2020'!LX38</f>
        <v>-191.6</v>
      </c>
      <c r="MR118" s="30">
        <f>SUMIF($OE$6:$OE$48,$B118,$D$6:$D$48)-'[48]Kit Masuk 2020'!LY38</f>
        <v>-191.6</v>
      </c>
      <c r="MS118" s="30">
        <f>SUMIF($OE$6:$OE$48,$B118,$D$6:$D$48)-'[48]Kit Masuk 2020'!LZ38</f>
        <v>-191.6</v>
      </c>
      <c r="MT118" s="30">
        <f>SUMIF($OE$6:$OE$48,$B118,$D$6:$D$48)-'[48]Kit Masuk 2020'!MA38</f>
        <v>-191.6</v>
      </c>
      <c r="MU118" s="30">
        <f>SUMIF($OE$6:$OE$48,$B118,$D$6:$D$48)-'[48]Kit Masuk 2020'!MB38</f>
        <v>-191.6</v>
      </c>
      <c r="MV118" s="30">
        <f>SUMIF($OE$6:$OE$48,$B118,$D$6:$D$48)-'[48]Kit Masuk 2020'!MC38</f>
        <v>-191.6</v>
      </c>
      <c r="MW118" s="30">
        <f>SUMIF($OE$6:$OE$48,$B118,$D$6:$D$48)-'[48]Kit Masuk 2020'!MD38</f>
        <v>-191.6</v>
      </c>
      <c r="MX118" s="30">
        <f>SUMIF($OE$6:$OE$48,$B118,$D$6:$D$48)-'[48]Kit Masuk 2020'!ME38</f>
        <v>-191.6</v>
      </c>
      <c r="MY118" s="30">
        <f>SUMIF($OE$6:$OE$48,$B118,$D$6:$D$48)-'[48]Kit Masuk 2020'!MF38</f>
        <v>-191.6</v>
      </c>
      <c r="MZ118" s="30">
        <f>SUMIF($OE$6:$OE$48,$B118,$D$6:$D$48)-'[48]Kit Masuk 2020'!MG38</f>
        <v>-191.6</v>
      </c>
      <c r="NA118" s="30">
        <f>SUMIF($OE$6:$OE$48,$B118,$D$6:$D$48)-'[48]Kit Masuk 2020'!MH38</f>
        <v>-191.6</v>
      </c>
      <c r="NB118" s="30">
        <f>SUMIF($OE$6:$OE$48,$B118,$D$6:$D$48)-'[48]Kit Masuk 2020'!MI38</f>
        <v>-191.6</v>
      </c>
      <c r="NC118" s="30">
        <f>SUMIF($OE$6:$OE$48,$B118,$D$6:$D$48)-'[48]Kit Masuk 2020'!MJ38</f>
        <v>-191.6</v>
      </c>
      <c r="ND118" s="30">
        <f>SUMIF($OE$6:$OE$48,$B118,$D$6:$D$48)-'[48]Kit Masuk 2020'!MK38</f>
        <v>-191.6</v>
      </c>
      <c r="NE118" s="30">
        <f>SUMIF($OE$6:$OE$48,$B118,$D$6:$D$48)-'[48]Kit Masuk 2020'!ML38</f>
        <v>-191.6</v>
      </c>
      <c r="NF118" s="30">
        <f>SUMIF($OE$6:$OE$48,$B118,$D$6:$D$48)-'[48]Kit Masuk 2020'!MM38</f>
        <v>-191.6</v>
      </c>
      <c r="NG118" s="30">
        <f>SUMIF($OE$6:$OE$48,$B118,$D$6:$D$48)-'[48]Kit Masuk 2020'!MN38</f>
        <v>-191.6</v>
      </c>
      <c r="NH118" s="30">
        <f>SUMIF($OE$6:$OE$48,$B118,$D$6:$D$48)-'[48]Kit Masuk 2020'!MO38</f>
        <v>-191.6</v>
      </c>
      <c r="NI118" s="30">
        <f>SUMIF($OE$6:$OE$48,$B118,$D$6:$D$48)-'[48]Kit Masuk 2020'!MP38</f>
        <v>-191.6</v>
      </c>
      <c r="NJ118" s="30">
        <f>SUMIF($OE$6:$OE$48,$B118,$D$6:$D$48)-'[48]Kit Masuk 2020'!MQ38</f>
        <v>-191.6</v>
      </c>
      <c r="NK118" s="30">
        <f>SUMIF($OE$6:$OE$48,$B118,$D$6:$D$48)-'[48]Kit Masuk 2020'!MR38</f>
        <v>-191.6</v>
      </c>
      <c r="NL118" s="30">
        <f>SUMIF($OE$6:$OE$48,$B118,$D$6:$D$48)-'[48]Kit Masuk 2020'!MS38</f>
        <v>-191.6</v>
      </c>
      <c r="NM118" s="30">
        <f>SUMIF($OE$6:$OE$48,$B118,$D$6:$D$48)-'[48]Kit Masuk 2020'!MT38</f>
        <v>-191.6</v>
      </c>
      <c r="NN118" s="30">
        <f>SUMIF($OE$6:$OE$48,$B118,$D$6:$D$48)-'[48]Kit Masuk 2020'!MU38</f>
        <v>-191.6</v>
      </c>
      <c r="NO118" s="30">
        <f>SUMIF($OE$6:$OE$48,$B118,$D$6:$D$48)-'[48]Kit Masuk 2020'!MV38</f>
        <v>-191.6</v>
      </c>
      <c r="NP118" s="30">
        <f>SUMIF($OE$6:$OE$48,$B118,$D$6:$D$48)-'[48]Kit Masuk 2020'!MW38</f>
        <v>-191.6</v>
      </c>
      <c r="NQ118" s="30">
        <f>SUMIF($OE$6:$OE$48,$B118,$D$6:$D$48)-'[48]Kit Masuk 2020'!MX38</f>
        <v>-191.6</v>
      </c>
      <c r="NR118" s="30">
        <f>SUMIF($OE$6:$OE$48,$B118,$D$6:$D$48)-'[48]Kit Masuk 2020'!MY38</f>
        <v>-191.6</v>
      </c>
      <c r="NS118" s="30">
        <f>SUMIF($OE$6:$OE$48,$B118,$D$6:$D$48)-'[48]Kit Masuk 2020'!MZ38</f>
        <v>-191.6</v>
      </c>
      <c r="NT118" s="30">
        <f>SUMIF($OE$6:$OE$48,$B118,$D$6:$D$48)-'[48]Kit Masuk 2020'!NA38</f>
        <v>-191.6</v>
      </c>
      <c r="NU118" s="30">
        <f>SUMIF($OE$6:$OE$48,$B118,$D$6:$D$48)-'[48]Kit Masuk 2020'!NB38</f>
        <v>-191.6</v>
      </c>
      <c r="NV118" s="30">
        <f>SUMIF($OE$6:$OE$48,$B118,$D$6:$D$48)-'[48]Kit Masuk 2020'!NC38</f>
        <v>-191.6</v>
      </c>
      <c r="NW118" s="30">
        <f>SUMIF($OE$6:$OE$48,$B118,$D$6:$D$48)-'[48]Kit Masuk 2020'!ND38</f>
        <v>-191.6</v>
      </c>
      <c r="NX118" s="30">
        <f>SUMIF($OE$6:$OE$48,$B118,$D$6:$D$48)-'[48]Kit Masuk 2020'!NE38</f>
        <v>-191.6</v>
      </c>
      <c r="NY118" s="30">
        <f>SUMIF($OE$6:$OE$48,$B118,$D$6:$D$48)-'[48]Kit Masuk 2020'!NF38</f>
        <v>-191.6</v>
      </c>
      <c r="NZ118" s="30">
        <f>SUMIF($OE$6:$OE$48,$B118,$D$6:$D$48)-'[48]Kit Masuk 2020'!NG38</f>
        <v>-191.6</v>
      </c>
      <c r="OA118" s="30">
        <f>SUMIF($OE$6:$OE$48,$B118,$D$6:$D$48)-'[48]Kit Masuk 2020'!NH38</f>
        <v>-191.6</v>
      </c>
    </row>
    <row r="119" spans="1:391" hidden="1" x14ac:dyDescent="0.2">
      <c r="B119" s="8" t="str">
        <f t="shared" si="453"/>
        <v>Balaraja12-Lengkong12</v>
      </c>
      <c r="Z119" s="30">
        <f>SUMIF($OE$6:$OE$48,$B119,$D$6:$D$48)-'[48]Kit Masuk 2020'!G39</f>
        <v>0</v>
      </c>
      <c r="AA119" s="30">
        <f>SUMIF($OE$6:$OE$48,$B119,$D$6:$D$48)-'[48]Kit Masuk 2020'!H39</f>
        <v>0</v>
      </c>
      <c r="AB119" s="30">
        <f>SUMIF($OE$6:$OE$48,$B119,$D$6:$D$48)-'[48]Kit Masuk 2020'!I39</f>
        <v>0</v>
      </c>
      <c r="AC119" s="30">
        <f>SUMIF($OE$6:$OE$48,$B119,$D$6:$D$48)-'[48]Kit Masuk 2020'!J39</f>
        <v>0</v>
      </c>
      <c r="AD119" s="30">
        <f>SUMIF($OE$6:$OE$48,$B119,$D$6:$D$48)-'[48]Kit Masuk 2020'!K39</f>
        <v>0</v>
      </c>
      <c r="AE119" s="30">
        <f>SUMIF($OE$6:$OE$48,$B119,$D$6:$D$48)-'[48]Kit Masuk 2020'!L39</f>
        <v>0</v>
      </c>
      <c r="AF119" s="30">
        <f>SUMIF($OE$6:$OE$48,$B119,$D$6:$D$48)-'[48]Kit Masuk 2020'!M39</f>
        <v>0</v>
      </c>
      <c r="AG119" s="30">
        <f>SUMIF($OE$6:$OE$48,$B119,$D$6:$D$48)-'[48]Kit Masuk 2020'!N39</f>
        <v>0</v>
      </c>
      <c r="AH119" s="30">
        <f>SUMIF($OE$6:$OE$48,$B119,$D$6:$D$48)-'[48]Kit Masuk 2020'!O39</f>
        <v>0</v>
      </c>
      <c r="AI119" s="30">
        <f>SUMIF($OE$6:$OE$48,$B119,$D$6:$D$48)-'[48]Kit Masuk 2020'!P39</f>
        <v>0</v>
      </c>
      <c r="AJ119" s="30">
        <f>SUMIF($OE$6:$OE$48,$B119,$D$6:$D$48)-'[48]Kit Masuk 2020'!Q39</f>
        <v>0</v>
      </c>
      <c r="AK119" s="30">
        <f>SUMIF($OE$6:$OE$48,$B119,$D$6:$D$48)-'[48]Kit Masuk 2020'!R39</f>
        <v>0</v>
      </c>
      <c r="AL119" s="30">
        <f>SUMIF($OE$6:$OE$48,$B119,$D$6:$D$48)-'[48]Kit Masuk 2020'!S39</f>
        <v>0</v>
      </c>
      <c r="AM119" s="30">
        <f>SUMIF($OE$6:$OE$48,$B119,$D$6:$D$48)-'[48]Kit Masuk 2020'!T39</f>
        <v>0</v>
      </c>
      <c r="AN119" s="30">
        <f>SUMIF($OE$6:$OE$48,$B119,$D$6:$D$48)-'[48]Kit Masuk 2020'!U39</f>
        <v>0</v>
      </c>
      <c r="AO119" s="30">
        <f>SUMIF($OE$6:$OE$48,$B119,$D$6:$D$48)-'[48]Kit Masuk 2020'!V39</f>
        <v>0</v>
      </c>
      <c r="AP119" s="30">
        <f>SUMIF($OE$6:$OE$48,$B119,$D$6:$D$48)-'[48]Kit Masuk 2020'!W39</f>
        <v>0</v>
      </c>
      <c r="AQ119" s="30">
        <f>SUMIF($OE$6:$OE$48,$B119,$D$6:$D$48)-'[48]Kit Masuk 2020'!X39</f>
        <v>0</v>
      </c>
      <c r="AR119" s="30">
        <f>SUMIF($OE$6:$OE$48,$B119,$D$6:$D$48)-'[48]Kit Masuk 2020'!Y39</f>
        <v>0</v>
      </c>
      <c r="AS119" s="30">
        <f>SUMIF($OE$6:$OE$48,$B119,$D$6:$D$48)-'[48]Kit Masuk 2020'!Z39</f>
        <v>0</v>
      </c>
      <c r="AT119" s="30">
        <f>SUMIF($OE$6:$OE$48,$B119,$D$6:$D$48)-'[48]Kit Masuk 2020'!AA39</f>
        <v>0</v>
      </c>
      <c r="AU119" s="30">
        <f>SUMIF($OE$6:$OE$48,$B119,$D$6:$D$48)-'[48]Kit Masuk 2020'!AB39</f>
        <v>0</v>
      </c>
      <c r="AV119" s="30">
        <f>SUMIF($OE$6:$OE$48,$B119,$D$6:$D$48)-'[48]Kit Masuk 2020'!AC39</f>
        <v>0</v>
      </c>
      <c r="AW119" s="30">
        <f>SUMIF($OE$6:$OE$48,$B119,$D$6:$D$48)-'[48]Kit Masuk 2020'!AD39</f>
        <v>0</v>
      </c>
      <c r="AX119" s="30">
        <f>SUMIF($OE$6:$OE$48,$B119,$D$6:$D$48)-'[48]Kit Masuk 2020'!AE39</f>
        <v>0</v>
      </c>
      <c r="AY119" s="30">
        <f>SUMIF($OE$6:$OE$48,$B119,$D$6:$D$48)-'[48]Kit Masuk 2020'!AF39</f>
        <v>0</v>
      </c>
      <c r="AZ119" s="30">
        <f>SUMIF($OE$6:$OE$48,$B119,$D$6:$D$48)-'[48]Kit Masuk 2020'!AG39</f>
        <v>0</v>
      </c>
      <c r="BA119" s="30">
        <f>SUMIF($OE$6:$OE$48,$B119,$D$6:$D$48)-'[48]Kit Masuk 2020'!AH39</f>
        <v>0</v>
      </c>
      <c r="BB119" s="30">
        <f>SUMIF($OE$6:$OE$48,$B119,$D$6:$D$48)-'[48]Kit Masuk 2020'!AI39</f>
        <v>0</v>
      </c>
      <c r="BC119" s="30">
        <f>SUMIF($OE$6:$OE$48,$B119,$D$6:$D$48)-'[48]Kit Masuk 2020'!AJ39</f>
        <v>0</v>
      </c>
      <c r="BD119" s="30">
        <f>SUMIF($OE$6:$OE$48,$B119,$D$6:$D$48)-'[48]Kit Masuk 2020'!AK39</f>
        <v>0</v>
      </c>
      <c r="BE119" s="30">
        <f>SUMIF($OE$6:$OE$48,$B119,$D$6:$D$48)-'[48]Kit Masuk 2020'!AL39</f>
        <v>0</v>
      </c>
      <c r="BF119" s="30">
        <f>SUMIF($OE$6:$OE$48,$B119,$D$6:$D$48)-'[48]Kit Masuk 2020'!AM39</f>
        <v>0</v>
      </c>
      <c r="BG119" s="30">
        <f>SUMIF($OE$6:$OE$48,$B119,$D$6:$D$48)-'[48]Kit Masuk 2020'!AN39</f>
        <v>0</v>
      </c>
      <c r="BH119" s="30">
        <f>SUMIF($OE$6:$OE$48,$B119,$D$6:$D$48)-'[48]Kit Masuk 2020'!AO39</f>
        <v>0</v>
      </c>
      <c r="BI119" s="30">
        <f>SUMIF($OE$6:$OE$48,$B119,$D$6:$D$48)-'[48]Kit Masuk 2020'!AP39</f>
        <v>0</v>
      </c>
      <c r="BJ119" s="30">
        <f>SUMIF($OE$6:$OE$48,$B119,$D$6:$D$48)-'[48]Kit Masuk 2020'!AQ39</f>
        <v>0</v>
      </c>
      <c r="BK119" s="30">
        <f>SUMIF($OE$6:$OE$48,$B119,$D$6:$D$48)-'[48]Kit Masuk 2020'!AR39</f>
        <v>0</v>
      </c>
      <c r="BL119" s="30">
        <f>SUMIF($OE$6:$OE$48,$B119,$D$6:$D$48)-'[48]Kit Masuk 2020'!AS39</f>
        <v>0</v>
      </c>
      <c r="BM119" s="30">
        <f>SUMIF($OE$6:$OE$48,$B119,$D$6:$D$48)-'[48]Kit Masuk 2020'!AT39</f>
        <v>0</v>
      </c>
      <c r="BN119" s="30">
        <f>SUMIF($OE$6:$OE$48,$B119,$D$6:$D$48)-'[48]Kit Masuk 2020'!AU39</f>
        <v>0</v>
      </c>
      <c r="BO119" s="30">
        <f>SUMIF($OE$6:$OE$48,$B119,$D$6:$D$48)-'[48]Kit Masuk 2020'!AV39</f>
        <v>0</v>
      </c>
      <c r="BP119" s="30">
        <f>SUMIF($OE$6:$OE$48,$B119,$D$6:$D$48)-'[48]Kit Masuk 2020'!AW39</f>
        <v>0</v>
      </c>
      <c r="BQ119" s="30">
        <f>SUMIF($OE$6:$OE$48,$B119,$D$6:$D$48)-'[48]Kit Masuk 2020'!AX39</f>
        <v>0</v>
      </c>
      <c r="BR119" s="30">
        <f>SUMIF($OE$6:$OE$48,$B119,$D$6:$D$48)-'[48]Kit Masuk 2020'!AY39</f>
        <v>0</v>
      </c>
      <c r="BS119" s="30">
        <f>SUMIF($OE$6:$OE$48,$B119,$D$6:$D$48)-'[48]Kit Masuk 2020'!AZ39</f>
        <v>0</v>
      </c>
      <c r="BT119" s="30">
        <f>SUMIF($OE$6:$OE$48,$B119,$D$6:$D$48)-'[48]Kit Masuk 2020'!BA39</f>
        <v>0</v>
      </c>
      <c r="BU119" s="30">
        <f>SUMIF($OE$6:$OE$48,$B119,$D$6:$D$48)-'[48]Kit Masuk 2020'!BB39</f>
        <v>0</v>
      </c>
      <c r="BV119" s="30">
        <f>SUMIF($OE$6:$OE$48,$B119,$D$6:$D$48)-'[48]Kit Masuk 2020'!BC39</f>
        <v>0</v>
      </c>
      <c r="BW119" s="30">
        <f>SUMIF($OE$6:$OE$48,$B119,$D$6:$D$48)-'[48]Kit Masuk 2020'!BD39</f>
        <v>0</v>
      </c>
      <c r="BX119" s="30">
        <f>SUMIF($OE$6:$OE$48,$B119,$D$6:$D$48)-'[48]Kit Masuk 2020'!BE39</f>
        <v>0</v>
      </c>
      <c r="BY119" s="30">
        <f>SUMIF($OE$6:$OE$48,$B119,$D$6:$D$48)-'[48]Kit Masuk 2020'!BF39</f>
        <v>0</v>
      </c>
      <c r="BZ119" s="30">
        <f>SUMIF($OE$6:$OE$48,$B119,$D$6:$D$48)-'[48]Kit Masuk 2020'!BG39</f>
        <v>0</v>
      </c>
      <c r="CA119" s="30">
        <f>SUMIF($OE$6:$OE$48,$B119,$D$6:$D$48)-'[48]Kit Masuk 2020'!BH39</f>
        <v>0</v>
      </c>
      <c r="CB119" s="30">
        <f>SUMIF($OE$6:$OE$48,$B119,$D$6:$D$48)-'[48]Kit Masuk 2020'!BI39</f>
        <v>0</v>
      </c>
      <c r="CC119" s="30">
        <f>SUMIF($OE$6:$OE$48,$B119,$D$6:$D$48)-'[48]Kit Masuk 2020'!BJ39</f>
        <v>0</v>
      </c>
      <c r="CD119" s="30">
        <f>SUMIF($OE$6:$OE$48,$B119,$D$6:$D$48)-'[48]Kit Masuk 2020'!BK39</f>
        <v>0</v>
      </c>
      <c r="CE119" s="30">
        <f>SUMIF($OE$6:$OE$48,$B119,$D$6:$D$48)-'[48]Kit Masuk 2020'!BL39</f>
        <v>0</v>
      </c>
      <c r="CF119" s="30">
        <f>SUMIF($OE$6:$OE$48,$B119,$D$6:$D$48)-'[48]Kit Masuk 2020'!BM39</f>
        <v>0</v>
      </c>
      <c r="CG119" s="30">
        <f>SUMIF($OE$6:$OE$48,$B119,$D$6:$D$48)-'[48]Kit Masuk 2020'!BN39</f>
        <v>0</v>
      </c>
      <c r="CH119" s="30">
        <f>SUMIF($OE$6:$OE$48,$B119,$D$6:$D$48)-'[48]Kit Masuk 2020'!BO39</f>
        <v>0</v>
      </c>
      <c r="CI119" s="30">
        <f>SUMIF($OE$6:$OE$48,$B119,$D$6:$D$48)-'[48]Kit Masuk 2020'!BP39</f>
        <v>0</v>
      </c>
      <c r="CJ119" s="30">
        <f>SUMIF($OE$6:$OE$48,$B119,$D$6:$D$48)-'[48]Kit Masuk 2020'!BQ39</f>
        <v>0</v>
      </c>
      <c r="CK119" s="30">
        <f>SUMIF($OE$6:$OE$48,$B119,$D$6:$D$48)-'[48]Kit Masuk 2020'!BR39</f>
        <v>0</v>
      </c>
      <c r="CL119" s="30">
        <f>SUMIF($OE$6:$OE$48,$B119,$D$6:$D$48)-'[48]Kit Masuk 2020'!BS39</f>
        <v>0</v>
      </c>
      <c r="CM119" s="30">
        <f>SUMIF($OE$6:$OE$48,$B119,$D$6:$D$48)-'[48]Kit Masuk 2020'!BT39</f>
        <v>0</v>
      </c>
      <c r="CN119" s="30">
        <f>SUMIF($OE$6:$OE$48,$B119,$D$6:$D$48)-'[48]Kit Masuk 2020'!BU39</f>
        <v>0</v>
      </c>
      <c r="CO119" s="30">
        <f>SUMIF($OE$6:$OE$48,$B119,$D$6:$D$48)-'[48]Kit Masuk 2020'!BV39</f>
        <v>0</v>
      </c>
      <c r="CP119" s="30">
        <f>SUMIF($OE$6:$OE$48,$B119,$D$6:$D$48)-'[48]Kit Masuk 2020'!BW39</f>
        <v>0</v>
      </c>
      <c r="CQ119" s="30">
        <f>SUMIF($OE$6:$OE$48,$B119,$D$6:$D$48)-'[48]Kit Masuk 2020'!BX39</f>
        <v>0</v>
      </c>
      <c r="CR119" s="30">
        <f>SUMIF($OE$6:$OE$48,$B119,$D$6:$D$48)-'[48]Kit Masuk 2020'!BY39</f>
        <v>0</v>
      </c>
      <c r="CS119" s="30">
        <f>SUMIF($OE$6:$OE$48,$B119,$D$6:$D$48)-'[48]Kit Masuk 2020'!BZ39</f>
        <v>0</v>
      </c>
      <c r="CT119" s="30">
        <f>SUMIF($OE$6:$OE$48,$B119,$D$6:$D$48)-'[48]Kit Masuk 2020'!CA39</f>
        <v>0</v>
      </c>
      <c r="CU119" s="30">
        <f>SUMIF($OE$6:$OE$48,$B119,$D$6:$D$48)-'[48]Kit Masuk 2020'!CB39</f>
        <v>0</v>
      </c>
      <c r="CV119" s="30">
        <f>SUMIF($OE$6:$OE$48,$B119,$D$6:$D$48)-'[48]Kit Masuk 2020'!CC39</f>
        <v>0</v>
      </c>
      <c r="CW119" s="30">
        <f>SUMIF($OE$6:$OE$48,$B119,$D$6:$D$48)-'[48]Kit Masuk 2020'!CD39</f>
        <v>0</v>
      </c>
      <c r="CX119" s="30">
        <f>SUMIF($OE$6:$OE$48,$B119,$D$6:$D$48)-'[48]Kit Masuk 2020'!CE39</f>
        <v>0</v>
      </c>
      <c r="CY119" s="30">
        <f>SUMIF($OE$6:$OE$48,$B119,$D$6:$D$48)-'[48]Kit Masuk 2020'!CF39</f>
        <v>0</v>
      </c>
      <c r="CZ119" s="30">
        <f>SUMIF($OE$6:$OE$48,$B119,$D$6:$D$48)-'[48]Kit Masuk 2020'!CG39</f>
        <v>0</v>
      </c>
      <c r="DA119" s="30">
        <f>SUMIF($OE$6:$OE$48,$B119,$D$6:$D$48)-'[48]Kit Masuk 2020'!CH39</f>
        <v>0</v>
      </c>
      <c r="DB119" s="30">
        <f>SUMIF($OE$6:$OE$48,$B119,$D$6:$D$48)-'[48]Kit Masuk 2020'!CI39</f>
        <v>0</v>
      </c>
      <c r="DC119" s="30">
        <f>SUMIF($OE$6:$OE$48,$B119,$D$6:$D$48)-'[48]Kit Masuk 2020'!CJ39</f>
        <v>0</v>
      </c>
      <c r="DD119" s="30">
        <f>SUMIF($OE$6:$OE$48,$B119,$D$6:$D$48)-'[48]Kit Masuk 2020'!CK39</f>
        <v>0</v>
      </c>
      <c r="DE119" s="30">
        <f>SUMIF($OE$6:$OE$48,$B119,$D$6:$D$48)-'[48]Kit Masuk 2020'!CL39</f>
        <v>0</v>
      </c>
      <c r="DF119" s="30">
        <f>SUMIF($OE$6:$OE$48,$B119,$D$6:$D$48)-'[48]Kit Masuk 2020'!CM39</f>
        <v>0</v>
      </c>
      <c r="DG119" s="30">
        <f>SUMIF($OE$6:$OE$48,$B119,$D$6:$D$48)-'[48]Kit Masuk 2020'!CN39</f>
        <v>0</v>
      </c>
      <c r="DH119" s="30">
        <f>SUMIF($OE$6:$OE$48,$B119,$D$6:$D$48)-'[48]Kit Masuk 2020'!CO39</f>
        <v>0</v>
      </c>
      <c r="DI119" s="30">
        <f>SUMIF($OE$6:$OE$48,$B119,$D$6:$D$48)-'[48]Kit Masuk 2020'!CP39</f>
        <v>0</v>
      </c>
      <c r="DJ119" s="30">
        <f>SUMIF($OE$6:$OE$48,$B119,$D$6:$D$48)-'[48]Kit Masuk 2020'!CQ39</f>
        <v>0</v>
      </c>
      <c r="DK119" s="30">
        <f>SUMIF($OE$6:$OE$48,$B119,$D$6:$D$48)-'[48]Kit Masuk 2020'!CR39</f>
        <v>0</v>
      </c>
      <c r="DL119" s="30">
        <f>SUMIF($OE$6:$OE$48,$B119,$D$6:$D$48)-'[48]Kit Masuk 2020'!CS39</f>
        <v>0</v>
      </c>
      <c r="DM119" s="30">
        <f>SUMIF($OE$6:$OE$48,$B119,$D$6:$D$48)-'[48]Kit Masuk 2020'!CT39</f>
        <v>0</v>
      </c>
      <c r="DN119" s="30">
        <f>SUMIF($OE$6:$OE$48,$B119,$D$6:$D$48)-'[48]Kit Masuk 2020'!CU39</f>
        <v>0</v>
      </c>
      <c r="DO119" s="30">
        <f>SUMIF($OE$6:$OE$48,$B119,$D$6:$D$48)-'[48]Kit Masuk 2020'!CV39</f>
        <v>0</v>
      </c>
      <c r="DP119" s="30">
        <f>SUMIF($OE$6:$OE$48,$B119,$D$6:$D$48)-'[48]Kit Masuk 2020'!CW39</f>
        <v>0</v>
      </c>
      <c r="DQ119" s="30">
        <f>SUMIF($OE$6:$OE$48,$B119,$D$6:$D$48)-'[48]Kit Masuk 2020'!CX39</f>
        <v>0</v>
      </c>
      <c r="DR119" s="30">
        <f>SUMIF($OE$6:$OE$48,$B119,$D$6:$D$48)-'[48]Kit Masuk 2020'!CY39</f>
        <v>0</v>
      </c>
      <c r="DS119" s="30">
        <f>SUMIF($OE$6:$OE$48,$B119,$D$6:$D$48)-'[48]Kit Masuk 2020'!CZ39</f>
        <v>0</v>
      </c>
      <c r="DT119" s="30">
        <f>SUMIF($OE$6:$OE$48,$B119,$D$6:$D$48)-'[48]Kit Masuk 2020'!DA39</f>
        <v>0</v>
      </c>
      <c r="DU119" s="30">
        <f>SUMIF($OE$6:$OE$48,$B119,$D$6:$D$48)-'[48]Kit Masuk 2020'!DB39</f>
        <v>0</v>
      </c>
      <c r="DV119" s="30">
        <f>SUMIF($OE$6:$OE$48,$B119,$D$6:$D$48)-'[48]Kit Masuk 2020'!DC39</f>
        <v>0</v>
      </c>
      <c r="DW119" s="30">
        <f>SUMIF($OE$6:$OE$48,$B119,$D$6:$D$48)-'[48]Kit Masuk 2020'!DD39</f>
        <v>0</v>
      </c>
      <c r="DX119" s="30">
        <f>SUMIF($OE$6:$OE$48,$B119,$D$6:$D$48)-'[48]Kit Masuk 2020'!DE39</f>
        <v>0</v>
      </c>
      <c r="DY119" s="30">
        <f>SUMIF($OE$6:$OE$48,$B119,$D$6:$D$48)-'[48]Kit Masuk 2020'!DF39</f>
        <v>0</v>
      </c>
      <c r="DZ119" s="30">
        <f>SUMIF($OE$6:$OE$48,$B119,$D$6:$D$48)-'[48]Kit Masuk 2020'!DG39</f>
        <v>0</v>
      </c>
      <c r="EA119" s="30">
        <f>SUMIF($OE$6:$OE$48,$B119,$D$6:$D$48)-'[48]Kit Masuk 2020'!DH39</f>
        <v>0</v>
      </c>
      <c r="EB119" s="30">
        <f>SUMIF($OE$6:$OE$48,$B119,$D$6:$D$48)-'[48]Kit Masuk 2020'!DI39</f>
        <v>0</v>
      </c>
      <c r="EC119" s="30">
        <f>SUMIF($OE$6:$OE$48,$B119,$D$6:$D$48)-'[48]Kit Masuk 2020'!DJ39</f>
        <v>0</v>
      </c>
      <c r="ED119" s="30">
        <f>SUMIF($OE$6:$OE$48,$B119,$D$6:$D$48)-'[48]Kit Masuk 2020'!DK39</f>
        <v>0</v>
      </c>
      <c r="EE119" s="30">
        <f>SUMIF($OE$6:$OE$48,$B119,$D$6:$D$48)-'[48]Kit Masuk 2020'!DL39</f>
        <v>0</v>
      </c>
      <c r="EF119" s="30">
        <f>SUMIF($OE$6:$OE$48,$B119,$D$6:$D$48)-'[48]Kit Masuk 2020'!DM39</f>
        <v>0</v>
      </c>
      <c r="EG119" s="30">
        <f>SUMIF($OE$6:$OE$48,$B119,$D$6:$D$48)-'[48]Kit Masuk 2020'!DN39</f>
        <v>0</v>
      </c>
      <c r="EH119" s="30">
        <f>SUMIF($OE$6:$OE$48,$B119,$D$6:$D$48)-'[48]Kit Masuk 2020'!DO39</f>
        <v>0</v>
      </c>
      <c r="EI119" s="30">
        <f>SUMIF($OE$6:$OE$48,$B119,$D$6:$D$48)-'[48]Kit Masuk 2020'!DP39</f>
        <v>0</v>
      </c>
      <c r="EJ119" s="30">
        <f>SUMIF($OE$6:$OE$48,$B119,$D$6:$D$48)-'[48]Kit Masuk 2020'!DQ39</f>
        <v>0</v>
      </c>
      <c r="EK119" s="30">
        <f>SUMIF($OE$6:$OE$48,$B119,$D$6:$D$48)-'[48]Kit Masuk 2020'!DR39</f>
        <v>0</v>
      </c>
      <c r="EL119" s="30">
        <f>SUMIF($OE$6:$OE$48,$B119,$D$6:$D$48)-'[48]Kit Masuk 2020'!DS39</f>
        <v>0</v>
      </c>
      <c r="EM119" s="30">
        <f>SUMIF($OE$6:$OE$48,$B119,$D$6:$D$48)-'[48]Kit Masuk 2020'!DT39</f>
        <v>0</v>
      </c>
      <c r="EN119" s="30">
        <f>SUMIF($OE$6:$OE$48,$B119,$D$6:$D$48)-'[48]Kit Masuk 2020'!DU39</f>
        <v>0</v>
      </c>
      <c r="EO119" s="30">
        <f>SUMIF($OE$6:$OE$48,$B119,$D$6:$D$48)-'[48]Kit Masuk 2020'!DV39</f>
        <v>0</v>
      </c>
      <c r="EP119" s="30">
        <f>SUMIF($OE$6:$OE$48,$B119,$D$6:$D$48)-'[48]Kit Masuk 2020'!DW39</f>
        <v>0</v>
      </c>
      <c r="EQ119" s="30">
        <f>SUMIF($OE$6:$OE$48,$B119,$D$6:$D$48)-'[48]Kit Masuk 2020'!DX39</f>
        <v>0</v>
      </c>
      <c r="ER119" s="30">
        <f>SUMIF($OE$6:$OE$48,$B119,$D$6:$D$48)-'[48]Kit Masuk 2020'!DY39</f>
        <v>0</v>
      </c>
      <c r="ES119" s="30">
        <f>SUMIF($OE$6:$OE$48,$B119,$D$6:$D$48)-'[48]Kit Masuk 2020'!DZ39</f>
        <v>0</v>
      </c>
      <c r="ET119" s="30">
        <f>SUMIF($OE$6:$OE$48,$B119,$D$6:$D$48)-'[48]Kit Masuk 2020'!EA39</f>
        <v>0</v>
      </c>
      <c r="EU119" s="30">
        <f>SUMIF($OE$6:$OE$48,$B119,$D$6:$D$48)-'[48]Kit Masuk 2020'!EB39</f>
        <v>0</v>
      </c>
      <c r="EV119" s="30">
        <f>SUMIF($OE$6:$OE$48,$B119,$D$6:$D$48)-'[48]Kit Masuk 2020'!EC39</f>
        <v>0</v>
      </c>
      <c r="EW119" s="30">
        <f>SUMIF($OE$6:$OE$48,$B119,$D$6:$D$48)-'[48]Kit Masuk 2020'!ED39</f>
        <v>0</v>
      </c>
      <c r="EX119" s="30">
        <f>SUMIF($OE$6:$OE$48,$B119,$D$6:$D$48)-'[48]Kit Masuk 2020'!EE39</f>
        <v>0</v>
      </c>
      <c r="EY119" s="30">
        <f>SUMIF($OE$6:$OE$48,$B119,$D$6:$D$48)-'[48]Kit Masuk 2020'!EF39</f>
        <v>0</v>
      </c>
      <c r="EZ119" s="30">
        <f>SUMIF($OE$6:$OE$48,$B119,$D$6:$D$48)-'[48]Kit Masuk 2020'!EG39</f>
        <v>0</v>
      </c>
      <c r="FA119" s="30">
        <f>SUMIF($OE$6:$OE$48,$B119,$D$6:$D$48)-'[48]Kit Masuk 2020'!EH39</f>
        <v>0</v>
      </c>
      <c r="FB119" s="30">
        <f>SUMIF($OE$6:$OE$48,$B119,$D$6:$D$48)-'[48]Kit Masuk 2020'!EI39</f>
        <v>0</v>
      </c>
      <c r="FC119" s="30">
        <f>SUMIF($OE$6:$OE$48,$B119,$D$6:$D$48)-'[48]Kit Masuk 2020'!EJ39</f>
        <v>0</v>
      </c>
      <c r="FD119" s="30">
        <f>SUMIF($OE$6:$OE$48,$B119,$D$6:$D$48)-'[48]Kit Masuk 2020'!EK39</f>
        <v>0</v>
      </c>
      <c r="FE119" s="30">
        <f>SUMIF($OE$6:$OE$48,$B119,$D$6:$D$48)-'[48]Kit Masuk 2020'!EL39</f>
        <v>0</v>
      </c>
      <c r="FF119" s="30">
        <f>SUMIF($OE$6:$OE$48,$B119,$D$6:$D$48)-'[48]Kit Masuk 2020'!EM39</f>
        <v>0</v>
      </c>
      <c r="FG119" s="30">
        <f>SUMIF($OE$6:$OE$48,$B119,$D$6:$D$48)-'[48]Kit Masuk 2020'!EN39</f>
        <v>0</v>
      </c>
      <c r="FH119" s="30">
        <f>SUMIF($OE$6:$OE$48,$B119,$D$6:$D$48)-'[48]Kit Masuk 2020'!EO39</f>
        <v>0</v>
      </c>
      <c r="FI119" s="30">
        <f>SUMIF($OE$6:$OE$48,$B119,$D$6:$D$48)-'[48]Kit Masuk 2020'!EP39</f>
        <v>0</v>
      </c>
      <c r="FJ119" s="30">
        <f>SUMIF($OE$6:$OE$48,$B119,$D$6:$D$48)-'[48]Kit Masuk 2020'!EQ39</f>
        <v>0</v>
      </c>
      <c r="FK119" s="30">
        <f>SUMIF($OE$6:$OE$48,$B119,$D$6:$D$48)-'[48]Kit Masuk 2020'!ER39</f>
        <v>0</v>
      </c>
      <c r="FL119" s="30">
        <f>SUMIF($OE$6:$OE$48,$B119,$D$6:$D$48)-'[48]Kit Masuk 2020'!ES39</f>
        <v>0</v>
      </c>
      <c r="FM119" s="30">
        <f>SUMIF($OE$6:$OE$48,$B119,$D$6:$D$48)-'[48]Kit Masuk 2020'!ET39</f>
        <v>0</v>
      </c>
      <c r="FN119" s="30">
        <f>SUMIF($OE$6:$OE$48,$B119,$D$6:$D$48)-'[48]Kit Masuk 2020'!EU39</f>
        <v>0</v>
      </c>
      <c r="FO119" s="30">
        <f>SUMIF($OE$6:$OE$48,$B119,$D$6:$D$48)-'[48]Kit Masuk 2020'!EV39</f>
        <v>0</v>
      </c>
      <c r="FP119" s="30">
        <f>SUMIF($OE$6:$OE$48,$B119,$D$6:$D$48)-'[48]Kit Masuk 2020'!EW39</f>
        <v>0</v>
      </c>
      <c r="FQ119" s="30">
        <f>SUMIF($OE$6:$OE$48,$B119,$D$6:$D$48)-'[48]Kit Masuk 2020'!EX39</f>
        <v>0</v>
      </c>
      <c r="FR119" s="30">
        <f>SUMIF($OE$6:$OE$48,$B119,$D$6:$D$48)-'[48]Kit Masuk 2020'!EY39</f>
        <v>0</v>
      </c>
      <c r="FS119" s="30">
        <f>SUMIF($OE$6:$OE$48,$B119,$D$6:$D$48)-'[48]Kit Masuk 2020'!EZ39</f>
        <v>0</v>
      </c>
      <c r="FT119" s="30">
        <f>SUMIF($OE$6:$OE$48,$B119,$D$6:$D$48)-'[48]Kit Masuk 2020'!FA39</f>
        <v>0</v>
      </c>
      <c r="FU119" s="30">
        <f>SUMIF($OE$6:$OE$48,$B119,$D$6:$D$48)-'[48]Kit Masuk 2020'!FB39</f>
        <v>0</v>
      </c>
      <c r="FV119" s="30">
        <f>SUMIF($OE$6:$OE$48,$B119,$D$6:$D$48)-'[48]Kit Masuk 2020'!FC39</f>
        <v>0</v>
      </c>
      <c r="FW119" s="30">
        <f>SUMIF($OE$6:$OE$48,$B119,$D$6:$D$48)-'[48]Kit Masuk 2020'!FD39</f>
        <v>0</v>
      </c>
      <c r="FX119" s="30">
        <f>SUMIF($OE$6:$OE$48,$B119,$D$6:$D$48)-'[48]Kit Masuk 2020'!FE39</f>
        <v>0</v>
      </c>
      <c r="FY119" s="30">
        <f>SUMIF($OE$6:$OE$48,$B119,$D$6:$D$48)-'[48]Kit Masuk 2020'!FF39</f>
        <v>0</v>
      </c>
      <c r="FZ119" s="30">
        <f>SUMIF($OE$6:$OE$48,$B119,$D$6:$D$48)-'[48]Kit Masuk 2020'!FG39</f>
        <v>0</v>
      </c>
      <c r="GA119" s="30">
        <f>SUMIF($OE$6:$OE$48,$B119,$D$6:$D$48)-'[48]Kit Masuk 2020'!FH39</f>
        <v>0</v>
      </c>
      <c r="GB119" s="30">
        <f>SUMIF($OE$6:$OE$48,$B119,$D$6:$D$48)-'[48]Kit Masuk 2020'!FI39</f>
        <v>0</v>
      </c>
      <c r="GC119" s="30">
        <f>SUMIF($OE$6:$OE$48,$B119,$D$6:$D$48)-'[48]Kit Masuk 2020'!FJ39</f>
        <v>0</v>
      </c>
      <c r="GD119" s="30">
        <f>SUMIF($OE$6:$OE$48,$B119,$D$6:$D$48)-'[48]Kit Masuk 2020'!FK39</f>
        <v>0</v>
      </c>
      <c r="GE119" s="30">
        <f>SUMIF($OE$6:$OE$48,$B119,$D$6:$D$48)-'[48]Kit Masuk 2020'!FL39</f>
        <v>0</v>
      </c>
      <c r="GF119" s="30">
        <f>SUMIF($OE$6:$OE$48,$B119,$D$6:$D$48)-'[48]Kit Masuk 2020'!FM39</f>
        <v>0</v>
      </c>
      <c r="GG119" s="30">
        <f>SUMIF($OE$6:$OE$48,$B119,$D$6:$D$48)-'[48]Kit Masuk 2020'!FN39</f>
        <v>0</v>
      </c>
      <c r="GH119" s="30">
        <f>SUMIF($OE$6:$OE$48,$B119,$D$6:$D$48)-'[48]Kit Masuk 2020'!FO39</f>
        <v>0</v>
      </c>
      <c r="GI119" s="30">
        <f>SUMIF($OE$6:$OE$48,$B119,$D$6:$D$48)-'[48]Kit Masuk 2020'!FP39</f>
        <v>0</v>
      </c>
      <c r="GJ119" s="30">
        <f>SUMIF($OE$6:$OE$48,$B119,$D$6:$D$48)-'[48]Kit Masuk 2020'!FQ39</f>
        <v>0</v>
      </c>
      <c r="GK119" s="30">
        <f>SUMIF($OE$6:$OE$48,$B119,$D$6:$D$48)-'[48]Kit Masuk 2020'!FR39</f>
        <v>0</v>
      </c>
      <c r="GL119" s="30">
        <f>SUMIF($OE$6:$OE$48,$B119,$D$6:$D$48)-'[48]Kit Masuk 2020'!FS39</f>
        <v>0</v>
      </c>
      <c r="GM119" s="30">
        <f>SUMIF($OE$6:$OE$48,$B119,$D$6:$D$48)-'[48]Kit Masuk 2020'!FT39</f>
        <v>0</v>
      </c>
      <c r="GN119" s="30">
        <f>SUMIF($OE$6:$OE$48,$B119,$D$6:$D$48)-'[48]Kit Masuk 2020'!FU39</f>
        <v>0</v>
      </c>
      <c r="GO119" s="30">
        <f>SUMIF($OE$6:$OE$48,$B119,$D$6:$D$48)-'[48]Kit Masuk 2020'!FV39</f>
        <v>0</v>
      </c>
      <c r="GP119" s="30">
        <f>SUMIF($OE$6:$OE$48,$B119,$D$6:$D$48)-'[48]Kit Masuk 2020'!FW39</f>
        <v>0</v>
      </c>
      <c r="GQ119" s="30">
        <f>SUMIF($OE$6:$OE$48,$B119,$D$6:$D$48)-'[48]Kit Masuk 2020'!FX39</f>
        <v>0</v>
      </c>
      <c r="GR119" s="30">
        <f>SUMIF($OE$6:$OE$48,$B119,$D$6:$D$48)-'[48]Kit Masuk 2020'!FY39</f>
        <v>0</v>
      </c>
      <c r="GS119" s="30">
        <f>SUMIF($OE$6:$OE$48,$B119,$D$6:$D$48)-'[48]Kit Masuk 2020'!FZ39</f>
        <v>0</v>
      </c>
      <c r="GT119" s="30">
        <f>SUMIF($OE$6:$OE$48,$B119,$D$6:$D$48)-'[48]Kit Masuk 2020'!GA39</f>
        <v>0</v>
      </c>
      <c r="GU119" s="30">
        <f>SUMIF($OE$6:$OE$48,$B119,$D$6:$D$48)-'[48]Kit Masuk 2020'!GB39</f>
        <v>0</v>
      </c>
      <c r="GV119" s="30">
        <f>SUMIF($OE$6:$OE$48,$B119,$D$6:$D$48)-'[48]Kit Masuk 2020'!GC39</f>
        <v>0</v>
      </c>
      <c r="GW119" s="30">
        <f>SUMIF($OE$6:$OE$48,$B119,$D$6:$D$48)-'[48]Kit Masuk 2020'!GD39</f>
        <v>0</v>
      </c>
      <c r="GX119" s="30">
        <f>SUMIF($OE$6:$OE$48,$B119,$D$6:$D$48)-'[48]Kit Masuk 2020'!GE39</f>
        <v>0</v>
      </c>
      <c r="GY119" s="30">
        <f>SUMIF($OE$6:$OE$48,$B119,$D$6:$D$48)-'[48]Kit Masuk 2020'!GF39</f>
        <v>0</v>
      </c>
      <c r="GZ119" s="30">
        <f>SUMIF($OE$6:$OE$48,$B119,$D$6:$D$48)-'[48]Kit Masuk 2020'!GG39</f>
        <v>0</v>
      </c>
      <c r="HA119" s="30">
        <f>SUMIF($OE$6:$OE$48,$B119,$D$6:$D$48)-'[48]Kit Masuk 2020'!GH39</f>
        <v>0</v>
      </c>
      <c r="HB119" s="30">
        <f>SUMIF($OE$6:$OE$48,$B119,$D$6:$D$48)-'[48]Kit Masuk 2020'!GI39</f>
        <v>0</v>
      </c>
      <c r="HC119" s="30">
        <f>SUMIF($OE$6:$OE$48,$B119,$D$6:$D$48)-'[48]Kit Masuk 2020'!GJ39</f>
        <v>0</v>
      </c>
      <c r="HD119" s="30">
        <f>SUMIF($OE$6:$OE$48,$B119,$D$6:$D$48)-'[48]Kit Masuk 2020'!GK39</f>
        <v>0</v>
      </c>
      <c r="HE119" s="30">
        <f>SUMIF($OE$6:$OE$48,$B119,$D$6:$D$48)-'[48]Kit Masuk 2020'!GL39</f>
        <v>0</v>
      </c>
      <c r="HF119" s="30">
        <f>SUMIF($OE$6:$OE$48,$B119,$D$6:$D$48)-'[48]Kit Masuk 2020'!GM39</f>
        <v>0</v>
      </c>
      <c r="HG119" s="30">
        <f>SUMIF($OE$6:$OE$48,$B119,$D$6:$D$48)-'[48]Kit Masuk 2020'!GN39</f>
        <v>0</v>
      </c>
      <c r="HH119" s="30">
        <f>SUMIF($OE$6:$OE$48,$B119,$D$6:$D$48)-'[48]Kit Masuk 2020'!GO39</f>
        <v>0</v>
      </c>
      <c r="HI119" s="30">
        <f>SUMIF($OE$6:$OE$48,$B119,$D$6:$D$48)-'[48]Kit Masuk 2020'!GP39</f>
        <v>0</v>
      </c>
      <c r="HJ119" s="30">
        <f>SUMIF($OE$6:$OE$48,$B119,$D$6:$D$48)-'[48]Kit Masuk 2020'!GQ39</f>
        <v>0</v>
      </c>
      <c r="HK119" s="30">
        <f>SUMIF($OE$6:$OE$48,$B119,$D$6:$D$48)-'[48]Kit Masuk 2020'!GR39</f>
        <v>0</v>
      </c>
      <c r="HL119" s="30">
        <f>SUMIF($OE$6:$OE$48,$B119,$D$6:$D$48)-'[48]Kit Masuk 2020'!GS39</f>
        <v>0</v>
      </c>
      <c r="HM119" s="30">
        <f>SUMIF($OE$6:$OE$48,$B119,$D$6:$D$48)-'[48]Kit Masuk 2020'!GT39</f>
        <v>0</v>
      </c>
      <c r="HN119" s="30">
        <f>SUMIF($OE$6:$OE$48,$B119,$D$6:$D$48)-'[48]Kit Masuk 2020'!GU39</f>
        <v>0</v>
      </c>
      <c r="HO119" s="30">
        <f>SUMIF($OE$6:$OE$48,$B119,$D$6:$D$48)-'[48]Kit Masuk 2020'!GV39</f>
        <v>0</v>
      </c>
      <c r="HP119" s="30">
        <f>SUMIF($OE$6:$OE$48,$B119,$D$6:$D$48)-'[48]Kit Masuk 2020'!GW39</f>
        <v>0</v>
      </c>
      <c r="HQ119" s="30">
        <f>SUMIF($OE$6:$OE$48,$B119,$D$6:$D$48)-'[48]Kit Masuk 2020'!GX39</f>
        <v>0</v>
      </c>
      <c r="HR119" s="30">
        <f>SUMIF($OE$6:$OE$48,$B119,$D$6:$D$48)-'[48]Kit Masuk 2020'!GY39</f>
        <v>0</v>
      </c>
      <c r="HS119" s="30">
        <f>SUMIF($OE$6:$OE$48,$B119,$D$6:$D$48)-'[48]Kit Masuk 2020'!GZ39</f>
        <v>0</v>
      </c>
      <c r="HT119" s="30">
        <f>SUMIF($OE$6:$OE$48,$B119,$D$6:$D$48)-'[48]Kit Masuk 2020'!HA39</f>
        <v>0</v>
      </c>
      <c r="HU119" s="30">
        <f>SUMIF($OE$6:$OE$48,$B119,$D$6:$D$48)-'[48]Kit Masuk 2020'!HB39</f>
        <v>0</v>
      </c>
      <c r="HV119" s="30">
        <f>SUMIF($OE$6:$OE$48,$B119,$D$6:$D$48)-'[48]Kit Masuk 2020'!HC39</f>
        <v>0</v>
      </c>
      <c r="HW119" s="30">
        <f>SUMIF($OE$6:$OE$48,$B119,$D$6:$D$48)-'[48]Kit Masuk 2020'!HD39</f>
        <v>0</v>
      </c>
      <c r="HX119" s="30">
        <f>SUMIF($OE$6:$OE$48,$B119,$D$6:$D$48)-'[48]Kit Masuk 2020'!HE39</f>
        <v>0</v>
      </c>
      <c r="HY119" s="30">
        <f>SUMIF($OE$6:$OE$48,$B119,$D$6:$D$48)-'[48]Kit Masuk 2020'!HF39</f>
        <v>0</v>
      </c>
      <c r="HZ119" s="30">
        <f>SUMIF($OE$6:$OE$48,$B119,$D$6:$D$48)-'[48]Kit Masuk 2020'!HG39</f>
        <v>0</v>
      </c>
      <c r="IA119" s="30">
        <f>SUMIF($OE$6:$OE$48,$B119,$D$6:$D$48)-'[48]Kit Masuk 2020'!HH39</f>
        <v>0</v>
      </c>
      <c r="IB119" s="30">
        <f>SUMIF($OE$6:$OE$48,$B119,$D$6:$D$48)-'[48]Kit Masuk 2020'!HI39</f>
        <v>0</v>
      </c>
      <c r="IC119" s="30">
        <f>SUMIF($OE$6:$OE$48,$B119,$D$6:$D$48)-'[48]Kit Masuk 2020'!HJ39</f>
        <v>0</v>
      </c>
      <c r="ID119" s="30">
        <f>SUMIF($OE$6:$OE$48,$B119,$D$6:$D$48)-'[48]Kit Masuk 2020'!HK39</f>
        <v>0</v>
      </c>
      <c r="IE119" s="30">
        <f>SUMIF($OE$6:$OE$48,$B119,$D$6:$D$48)-'[48]Kit Masuk 2020'!HL39</f>
        <v>0</v>
      </c>
      <c r="IF119" s="30">
        <f>SUMIF($OE$6:$OE$48,$B119,$D$6:$D$48)-'[48]Kit Masuk 2020'!HM39</f>
        <v>0</v>
      </c>
      <c r="IG119" s="30">
        <f>SUMIF($OE$6:$OE$48,$B119,$D$6:$D$48)-'[48]Kit Masuk 2020'!HN39</f>
        <v>0</v>
      </c>
      <c r="IH119" s="30">
        <f>SUMIF($OE$6:$OE$48,$B119,$D$6:$D$48)-'[48]Kit Masuk 2020'!HO39</f>
        <v>0</v>
      </c>
      <c r="II119" s="30">
        <f>SUMIF($OE$6:$OE$48,$B119,$D$6:$D$48)-'[48]Kit Masuk 2020'!HP39</f>
        <v>0</v>
      </c>
      <c r="IJ119" s="30">
        <f>SUMIF($OE$6:$OE$48,$B119,$D$6:$D$48)-'[48]Kit Masuk 2020'!HQ39</f>
        <v>0</v>
      </c>
      <c r="IK119" s="30">
        <f>SUMIF($OE$6:$OE$48,$B119,$D$6:$D$48)-'[48]Kit Masuk 2020'!HR39</f>
        <v>0</v>
      </c>
      <c r="IL119" s="30">
        <f>SUMIF($OE$6:$OE$48,$B119,$D$6:$D$48)-'[48]Kit Masuk 2020'!HS39</f>
        <v>0</v>
      </c>
      <c r="IM119" s="30">
        <f>SUMIF($OE$6:$OE$48,$B119,$D$6:$D$48)-'[48]Kit Masuk 2020'!HT39</f>
        <v>0</v>
      </c>
      <c r="IN119" s="30">
        <f>SUMIF($OE$6:$OE$48,$B119,$D$6:$D$48)-'[48]Kit Masuk 2020'!HU39</f>
        <v>0</v>
      </c>
      <c r="IO119" s="30">
        <f>SUMIF($OE$6:$OE$48,$B119,$D$6:$D$48)-'[48]Kit Masuk 2020'!HV39</f>
        <v>0</v>
      </c>
      <c r="IP119" s="30">
        <f>SUMIF($OE$6:$OE$48,$B119,$D$6:$D$48)-'[48]Kit Masuk 2020'!HW39</f>
        <v>0</v>
      </c>
      <c r="IQ119" s="30">
        <f>SUMIF($OE$6:$OE$48,$B119,$D$6:$D$48)-'[48]Kit Masuk 2020'!HX39</f>
        <v>0</v>
      </c>
      <c r="IR119" s="30">
        <f>SUMIF($OE$6:$OE$48,$B119,$D$6:$D$48)-'[48]Kit Masuk 2020'!HY39</f>
        <v>0</v>
      </c>
      <c r="IS119" s="30">
        <f>SUMIF($OE$6:$OE$48,$B119,$D$6:$D$48)-'[48]Kit Masuk 2020'!HZ39</f>
        <v>0</v>
      </c>
      <c r="IT119" s="30">
        <f>SUMIF($OE$6:$OE$48,$B119,$D$6:$D$48)-'[48]Kit Masuk 2020'!IA39</f>
        <v>0</v>
      </c>
      <c r="IU119" s="30">
        <f>SUMIF($OE$6:$OE$48,$B119,$D$6:$D$48)-'[48]Kit Masuk 2020'!IB39</f>
        <v>0</v>
      </c>
      <c r="IV119" s="30">
        <f>SUMIF($OE$6:$OE$48,$B119,$D$6:$D$48)-'[48]Kit Masuk 2020'!IC39</f>
        <v>0</v>
      </c>
      <c r="IW119" s="30">
        <f>SUMIF($OE$6:$OE$48,$B119,$D$6:$D$48)-'[48]Kit Masuk 2020'!ID39</f>
        <v>0</v>
      </c>
      <c r="IX119" s="30">
        <f>SUMIF($OE$6:$OE$48,$B119,$D$6:$D$48)-'[48]Kit Masuk 2020'!IE39</f>
        <v>0</v>
      </c>
      <c r="IY119" s="30">
        <f>SUMIF($OE$6:$OE$48,$B119,$D$6:$D$48)-'[48]Kit Masuk 2020'!IF39</f>
        <v>0</v>
      </c>
      <c r="IZ119" s="30">
        <f>SUMIF($OE$6:$OE$48,$B119,$D$6:$D$48)-'[48]Kit Masuk 2020'!IG39</f>
        <v>0</v>
      </c>
      <c r="JA119" s="30">
        <f>SUMIF($OE$6:$OE$48,$B119,$D$6:$D$48)-'[48]Kit Masuk 2020'!IH39</f>
        <v>0</v>
      </c>
      <c r="JB119" s="30">
        <f>SUMIF($OE$6:$OE$48,$B119,$D$6:$D$48)-'[48]Kit Masuk 2020'!II39</f>
        <v>0</v>
      </c>
      <c r="JC119" s="30">
        <f>SUMIF($OE$6:$OE$48,$B119,$D$6:$D$48)-'[48]Kit Masuk 2020'!IJ39</f>
        <v>0</v>
      </c>
      <c r="JD119" s="30">
        <f>SUMIF($OE$6:$OE$48,$B119,$D$6:$D$48)-'[48]Kit Masuk 2020'!IK39</f>
        <v>0</v>
      </c>
      <c r="JE119" s="30">
        <f>SUMIF($OE$6:$OE$48,$B119,$D$6:$D$48)-'[48]Kit Masuk 2020'!IL39</f>
        <v>0</v>
      </c>
      <c r="JF119" s="30">
        <f>SUMIF($OE$6:$OE$48,$B119,$D$6:$D$48)-'[48]Kit Masuk 2020'!IM39</f>
        <v>0</v>
      </c>
      <c r="JG119" s="30">
        <f>SUMIF($OE$6:$OE$48,$B119,$D$6:$D$48)-'[48]Kit Masuk 2020'!IN39</f>
        <v>0</v>
      </c>
      <c r="JH119" s="30">
        <f>SUMIF($OE$6:$OE$48,$B119,$D$6:$D$48)-'[48]Kit Masuk 2020'!IO39</f>
        <v>0</v>
      </c>
      <c r="JI119" s="30">
        <f>SUMIF($OE$6:$OE$48,$B119,$D$6:$D$48)-'[48]Kit Masuk 2020'!IP39</f>
        <v>0</v>
      </c>
      <c r="JJ119" s="30">
        <f>SUMIF($OE$6:$OE$48,$B119,$D$6:$D$48)-'[48]Kit Masuk 2020'!IQ39</f>
        <v>0</v>
      </c>
      <c r="JK119" s="30">
        <f>SUMIF($OE$6:$OE$48,$B119,$D$6:$D$48)-'[48]Kit Masuk 2020'!IR39</f>
        <v>0</v>
      </c>
      <c r="JL119" s="30">
        <f>SUMIF($OE$6:$OE$48,$B119,$D$6:$D$48)-'[48]Kit Masuk 2020'!IS39</f>
        <v>0</v>
      </c>
      <c r="JM119" s="30">
        <f>SUMIF($OE$6:$OE$48,$B119,$D$6:$D$48)-'[48]Kit Masuk 2020'!IT39</f>
        <v>0</v>
      </c>
      <c r="JN119" s="30">
        <f>SUMIF($OE$6:$OE$48,$B119,$D$6:$D$48)-'[48]Kit Masuk 2020'!IU39</f>
        <v>0</v>
      </c>
      <c r="JO119" s="30">
        <f>SUMIF($OE$6:$OE$48,$B119,$D$6:$D$48)-'[48]Kit Masuk 2020'!IV39</f>
        <v>0</v>
      </c>
      <c r="JP119" s="30">
        <f>SUMIF($OE$6:$OE$48,$B119,$D$6:$D$48)-'[48]Kit Masuk 2020'!IW39</f>
        <v>0</v>
      </c>
      <c r="JQ119" s="30">
        <f>SUMIF($OE$6:$OE$48,$B119,$D$6:$D$48)-'[48]Kit Masuk 2020'!IX39</f>
        <v>0</v>
      </c>
      <c r="JR119" s="30">
        <f>SUMIF($OE$6:$OE$48,$B119,$D$6:$D$48)-'[48]Kit Masuk 2020'!IY39</f>
        <v>0</v>
      </c>
      <c r="JS119" s="30">
        <f>SUMIF($OE$6:$OE$48,$B119,$D$6:$D$48)-'[48]Kit Masuk 2020'!IZ39</f>
        <v>0</v>
      </c>
      <c r="JT119" s="30">
        <f>SUMIF($OE$6:$OE$48,$B119,$D$6:$D$48)-'[48]Kit Masuk 2020'!JA39</f>
        <v>0</v>
      </c>
      <c r="JU119" s="30">
        <f>SUMIF($OE$6:$OE$48,$B119,$D$6:$D$48)-'[48]Kit Masuk 2020'!JB39</f>
        <v>0</v>
      </c>
      <c r="JV119" s="30">
        <f>SUMIF($OE$6:$OE$48,$B119,$D$6:$D$48)-'[48]Kit Masuk 2020'!JC39</f>
        <v>0</v>
      </c>
      <c r="JW119" s="30">
        <f>SUMIF($OE$6:$OE$48,$B119,$D$6:$D$48)-'[48]Kit Masuk 2020'!JD39</f>
        <v>0</v>
      </c>
      <c r="JX119" s="30">
        <f>SUMIF($OE$6:$OE$48,$B119,$D$6:$D$48)-'[48]Kit Masuk 2020'!JE39</f>
        <v>0</v>
      </c>
      <c r="JY119" s="30">
        <f>SUMIF($OE$6:$OE$48,$B119,$D$6:$D$48)-'[48]Kit Masuk 2020'!JF39</f>
        <v>0</v>
      </c>
      <c r="JZ119" s="30">
        <f>SUMIF($OE$6:$OE$48,$B119,$D$6:$D$48)-'[48]Kit Masuk 2020'!JG39</f>
        <v>0</v>
      </c>
      <c r="KA119" s="30">
        <f>SUMIF($OE$6:$OE$48,$B119,$D$6:$D$48)-'[48]Kit Masuk 2020'!JH39</f>
        <v>0</v>
      </c>
      <c r="KB119" s="30">
        <f>SUMIF($OE$6:$OE$48,$B119,$D$6:$D$48)-'[48]Kit Masuk 2020'!JI39</f>
        <v>0</v>
      </c>
      <c r="KC119" s="30">
        <f>SUMIF($OE$6:$OE$48,$B119,$D$6:$D$48)-'[48]Kit Masuk 2020'!JJ39</f>
        <v>0</v>
      </c>
      <c r="KD119" s="30">
        <f>SUMIF($OE$6:$OE$48,$B119,$D$6:$D$48)-'[48]Kit Masuk 2020'!JK39</f>
        <v>0</v>
      </c>
      <c r="KE119" s="30">
        <f>SUMIF($OE$6:$OE$48,$B119,$D$6:$D$48)-'[48]Kit Masuk 2020'!JL39</f>
        <v>0</v>
      </c>
      <c r="KF119" s="30">
        <f>SUMIF($OE$6:$OE$48,$B119,$D$6:$D$48)-'[48]Kit Masuk 2020'!JM39</f>
        <v>0</v>
      </c>
      <c r="KG119" s="30">
        <f>SUMIF($OE$6:$OE$48,$B119,$D$6:$D$48)-'[48]Kit Masuk 2020'!JN39</f>
        <v>0</v>
      </c>
      <c r="KH119" s="30">
        <f>SUMIF($OE$6:$OE$48,$B119,$D$6:$D$48)-'[48]Kit Masuk 2020'!JO39</f>
        <v>0</v>
      </c>
      <c r="KI119" s="30">
        <f>SUMIF($OE$6:$OE$48,$B119,$D$6:$D$48)-'[48]Kit Masuk 2020'!JP39</f>
        <v>0</v>
      </c>
      <c r="KJ119" s="30">
        <f>SUMIF($OE$6:$OE$48,$B119,$D$6:$D$48)-'[48]Kit Masuk 2020'!JQ39</f>
        <v>0</v>
      </c>
      <c r="KK119" s="30">
        <f>SUMIF($OE$6:$OE$48,$B119,$D$6:$D$48)-'[48]Kit Masuk 2020'!JR39</f>
        <v>0</v>
      </c>
      <c r="KL119" s="30">
        <f>SUMIF($OE$6:$OE$48,$B119,$D$6:$D$48)-'[48]Kit Masuk 2020'!JS39</f>
        <v>0</v>
      </c>
      <c r="KM119" s="30">
        <f>SUMIF($OE$6:$OE$48,$B119,$D$6:$D$48)-'[48]Kit Masuk 2020'!JT39</f>
        <v>0</v>
      </c>
      <c r="KN119" s="30">
        <f>SUMIF($OE$6:$OE$48,$B119,$D$6:$D$48)-'[48]Kit Masuk 2020'!JU39</f>
        <v>0</v>
      </c>
      <c r="KO119" s="30">
        <f>SUMIF($OE$6:$OE$48,$B119,$D$6:$D$48)-'[48]Kit Masuk 2020'!JV39</f>
        <v>0</v>
      </c>
      <c r="KP119" s="30">
        <f>SUMIF($OE$6:$OE$48,$B119,$D$6:$D$48)-'[48]Kit Masuk 2020'!JW39</f>
        <v>0</v>
      </c>
      <c r="KQ119" s="30">
        <f>SUMIF($OE$6:$OE$48,$B119,$D$6:$D$48)-'[48]Kit Masuk 2020'!JX39</f>
        <v>0</v>
      </c>
      <c r="KR119" s="30">
        <f>SUMIF($OE$6:$OE$48,$B119,$D$6:$D$48)-'[48]Kit Masuk 2020'!JY39</f>
        <v>0</v>
      </c>
      <c r="KS119" s="30">
        <f>SUMIF($OE$6:$OE$48,$B119,$D$6:$D$48)-'[48]Kit Masuk 2020'!JZ39</f>
        <v>0</v>
      </c>
      <c r="KT119" s="30">
        <f>SUMIF($OE$6:$OE$48,$B119,$D$6:$D$48)-'[48]Kit Masuk 2020'!KA39</f>
        <v>0</v>
      </c>
      <c r="KU119" s="30">
        <f>SUMIF($OE$6:$OE$48,$B119,$D$6:$D$48)-'[48]Kit Masuk 2020'!KB39</f>
        <v>0</v>
      </c>
      <c r="KV119" s="30">
        <f>SUMIF($OE$6:$OE$48,$B119,$D$6:$D$48)-'[48]Kit Masuk 2020'!KC39</f>
        <v>0</v>
      </c>
      <c r="KW119" s="30">
        <f>SUMIF($OE$6:$OE$48,$B119,$D$6:$D$48)-'[48]Kit Masuk 2020'!KD39</f>
        <v>0</v>
      </c>
      <c r="KX119" s="30">
        <f>SUMIF($OE$6:$OE$48,$B119,$D$6:$D$48)-'[48]Kit Masuk 2020'!KE39</f>
        <v>0</v>
      </c>
      <c r="KY119" s="30">
        <f>SUMIF($OE$6:$OE$48,$B119,$D$6:$D$48)-'[48]Kit Masuk 2020'!KF39</f>
        <v>0</v>
      </c>
      <c r="KZ119" s="30">
        <f>SUMIF($OE$6:$OE$48,$B119,$D$6:$D$48)-'[48]Kit Masuk 2020'!KG39</f>
        <v>0</v>
      </c>
      <c r="LA119" s="30">
        <f>SUMIF($OE$6:$OE$48,$B119,$D$6:$D$48)-'[48]Kit Masuk 2020'!KH39</f>
        <v>0</v>
      </c>
      <c r="LB119" s="30">
        <f>SUMIF($OE$6:$OE$48,$B119,$D$6:$D$48)-'[48]Kit Masuk 2020'!KI39</f>
        <v>0</v>
      </c>
      <c r="LC119" s="30">
        <f>SUMIF($OE$6:$OE$48,$B119,$D$6:$D$48)-'[48]Kit Masuk 2020'!KJ39</f>
        <v>0</v>
      </c>
      <c r="LD119" s="30">
        <f>SUMIF($OE$6:$OE$48,$B119,$D$6:$D$48)-'[48]Kit Masuk 2020'!KK39</f>
        <v>0</v>
      </c>
      <c r="LE119" s="30">
        <f>SUMIF($OE$6:$OE$48,$B119,$D$6:$D$48)-'[48]Kit Masuk 2020'!KL39</f>
        <v>0</v>
      </c>
      <c r="LF119" s="30">
        <f>SUMIF($OE$6:$OE$48,$B119,$D$6:$D$48)-'[48]Kit Masuk 2020'!KM39</f>
        <v>0</v>
      </c>
      <c r="LG119" s="30">
        <f>SUMIF($OE$6:$OE$48,$B119,$D$6:$D$48)-'[48]Kit Masuk 2020'!KN39</f>
        <v>0</v>
      </c>
      <c r="LH119" s="30">
        <f>SUMIF($OE$6:$OE$48,$B119,$D$6:$D$48)-'[48]Kit Masuk 2020'!KO39</f>
        <v>0</v>
      </c>
      <c r="LI119" s="30">
        <f>SUMIF($OE$6:$OE$48,$B119,$D$6:$D$48)-'[48]Kit Masuk 2020'!KP39</f>
        <v>0</v>
      </c>
      <c r="LJ119" s="30">
        <f>SUMIF($OE$6:$OE$48,$B119,$D$6:$D$48)-'[48]Kit Masuk 2020'!KQ39</f>
        <v>0</v>
      </c>
      <c r="LK119" s="30">
        <f>SUMIF($OE$6:$OE$48,$B119,$D$6:$D$48)-'[48]Kit Masuk 2020'!KR39</f>
        <v>0</v>
      </c>
      <c r="LL119" s="30">
        <f>SUMIF($OE$6:$OE$48,$B119,$D$6:$D$48)-'[48]Kit Masuk 2020'!KS39</f>
        <v>0</v>
      </c>
      <c r="LM119" s="30">
        <f>SUMIF($OE$6:$OE$48,$B119,$D$6:$D$48)-'[48]Kit Masuk 2020'!KT39</f>
        <v>0</v>
      </c>
      <c r="LN119" s="30">
        <f>SUMIF($OE$6:$OE$48,$B119,$D$6:$D$48)-'[48]Kit Masuk 2020'!KU39</f>
        <v>0</v>
      </c>
      <c r="LO119" s="30">
        <f>SUMIF($OE$6:$OE$48,$B119,$D$6:$D$48)-'[48]Kit Masuk 2020'!KV39</f>
        <v>0</v>
      </c>
      <c r="LP119" s="30">
        <f>SUMIF($OE$6:$OE$48,$B119,$D$6:$D$48)-'[48]Kit Masuk 2020'!KW39</f>
        <v>0</v>
      </c>
      <c r="LQ119" s="30">
        <f>SUMIF($OE$6:$OE$48,$B119,$D$6:$D$48)-'[48]Kit Masuk 2020'!KX39</f>
        <v>0</v>
      </c>
      <c r="LR119" s="30">
        <f>SUMIF($OE$6:$OE$48,$B119,$D$6:$D$48)-'[48]Kit Masuk 2020'!KY39</f>
        <v>0</v>
      </c>
      <c r="LS119" s="30">
        <f>SUMIF($OE$6:$OE$48,$B119,$D$6:$D$48)-'[48]Kit Masuk 2020'!KZ39</f>
        <v>0</v>
      </c>
      <c r="LT119" s="30">
        <f>SUMIF($OE$6:$OE$48,$B119,$D$6:$D$48)-'[48]Kit Masuk 2020'!LA39</f>
        <v>0</v>
      </c>
      <c r="LU119" s="30">
        <f>SUMIF($OE$6:$OE$48,$B119,$D$6:$D$48)-'[48]Kit Masuk 2020'!LB39</f>
        <v>0</v>
      </c>
      <c r="LV119" s="30">
        <f>SUMIF($OE$6:$OE$48,$B119,$D$6:$D$48)-'[48]Kit Masuk 2020'!LC39</f>
        <v>0</v>
      </c>
      <c r="LW119" s="30">
        <f>SUMIF($OE$6:$OE$48,$B119,$D$6:$D$48)-'[48]Kit Masuk 2020'!LD39</f>
        <v>0</v>
      </c>
      <c r="LX119" s="30">
        <f>SUMIF($OE$6:$OE$48,$B119,$D$6:$D$48)-'[48]Kit Masuk 2020'!LE39</f>
        <v>0</v>
      </c>
      <c r="LY119" s="30">
        <f>SUMIF($OE$6:$OE$48,$B119,$D$6:$D$48)-'[48]Kit Masuk 2020'!LF39</f>
        <v>0</v>
      </c>
      <c r="LZ119" s="30">
        <f>SUMIF($OE$6:$OE$48,$B119,$D$6:$D$48)-'[48]Kit Masuk 2020'!LG39</f>
        <v>0</v>
      </c>
      <c r="MA119" s="30">
        <f>SUMIF($OE$6:$OE$48,$B119,$D$6:$D$48)-'[48]Kit Masuk 2020'!LH39</f>
        <v>0</v>
      </c>
      <c r="MB119" s="30">
        <f>SUMIF($OE$6:$OE$48,$B119,$D$6:$D$48)-'[48]Kit Masuk 2020'!LI39</f>
        <v>0</v>
      </c>
      <c r="MC119" s="30">
        <f>SUMIF($OE$6:$OE$48,$B119,$D$6:$D$48)-'[48]Kit Masuk 2020'!LJ39</f>
        <v>0</v>
      </c>
      <c r="MD119" s="30">
        <f>SUMIF($OE$6:$OE$48,$B119,$D$6:$D$48)-'[48]Kit Masuk 2020'!LK39</f>
        <v>0</v>
      </c>
      <c r="ME119" s="30">
        <f>SUMIF($OE$6:$OE$48,$B119,$D$6:$D$48)-'[48]Kit Masuk 2020'!LL39</f>
        <v>0</v>
      </c>
      <c r="MF119" s="30">
        <f>SUMIF($OE$6:$OE$48,$B119,$D$6:$D$48)-'[48]Kit Masuk 2020'!LM39</f>
        <v>0</v>
      </c>
      <c r="MG119" s="30">
        <f>SUMIF($OE$6:$OE$48,$B119,$D$6:$D$48)-'[48]Kit Masuk 2020'!LN39</f>
        <v>0</v>
      </c>
      <c r="MH119" s="30">
        <f>SUMIF($OE$6:$OE$48,$B119,$D$6:$D$48)-'[48]Kit Masuk 2020'!LO39</f>
        <v>0</v>
      </c>
      <c r="MI119" s="30">
        <f>SUMIF($OE$6:$OE$48,$B119,$D$6:$D$48)-'[48]Kit Masuk 2020'!LP39</f>
        <v>0</v>
      </c>
      <c r="MJ119" s="30">
        <f>SUMIF($OE$6:$OE$48,$B119,$D$6:$D$48)-'[48]Kit Masuk 2020'!LQ39</f>
        <v>0</v>
      </c>
      <c r="MK119" s="30">
        <f>SUMIF($OE$6:$OE$48,$B119,$D$6:$D$48)-'[48]Kit Masuk 2020'!LR39</f>
        <v>0</v>
      </c>
      <c r="ML119" s="30">
        <f>SUMIF($OE$6:$OE$48,$B119,$D$6:$D$48)-'[48]Kit Masuk 2020'!LS39</f>
        <v>0</v>
      </c>
      <c r="MM119" s="30">
        <f>SUMIF($OE$6:$OE$48,$B119,$D$6:$D$48)-'[48]Kit Masuk 2020'!LT39</f>
        <v>0</v>
      </c>
      <c r="MN119" s="30">
        <f>SUMIF($OE$6:$OE$48,$B119,$D$6:$D$48)-'[48]Kit Masuk 2020'!LU39</f>
        <v>0</v>
      </c>
      <c r="MO119" s="30">
        <f>SUMIF($OE$6:$OE$48,$B119,$D$6:$D$48)-'[48]Kit Masuk 2020'!LV39</f>
        <v>0</v>
      </c>
      <c r="MP119" s="30">
        <f>SUMIF($OE$6:$OE$48,$B119,$D$6:$D$48)-'[48]Kit Masuk 2020'!LW39</f>
        <v>0</v>
      </c>
      <c r="MQ119" s="30">
        <f>SUMIF($OE$6:$OE$48,$B119,$D$6:$D$48)-'[48]Kit Masuk 2020'!LX39</f>
        <v>0</v>
      </c>
      <c r="MR119" s="30">
        <f>SUMIF($OE$6:$OE$48,$B119,$D$6:$D$48)-'[48]Kit Masuk 2020'!LY39</f>
        <v>0</v>
      </c>
      <c r="MS119" s="30">
        <f>SUMIF($OE$6:$OE$48,$B119,$D$6:$D$48)-'[48]Kit Masuk 2020'!LZ39</f>
        <v>0</v>
      </c>
      <c r="MT119" s="30">
        <f>SUMIF($OE$6:$OE$48,$B119,$D$6:$D$48)-'[48]Kit Masuk 2020'!MA39</f>
        <v>0</v>
      </c>
      <c r="MU119" s="30">
        <f>SUMIF($OE$6:$OE$48,$B119,$D$6:$D$48)-'[48]Kit Masuk 2020'!MB39</f>
        <v>0</v>
      </c>
      <c r="MV119" s="30">
        <f>SUMIF($OE$6:$OE$48,$B119,$D$6:$D$48)-'[48]Kit Masuk 2020'!MC39</f>
        <v>0</v>
      </c>
      <c r="MW119" s="30">
        <f>SUMIF($OE$6:$OE$48,$B119,$D$6:$D$48)-'[48]Kit Masuk 2020'!MD39</f>
        <v>0</v>
      </c>
      <c r="MX119" s="30">
        <f>SUMIF($OE$6:$OE$48,$B119,$D$6:$D$48)-'[48]Kit Masuk 2020'!ME39</f>
        <v>0</v>
      </c>
      <c r="MY119" s="30">
        <f>SUMIF($OE$6:$OE$48,$B119,$D$6:$D$48)-'[48]Kit Masuk 2020'!MF39</f>
        <v>0</v>
      </c>
      <c r="MZ119" s="30">
        <f>SUMIF($OE$6:$OE$48,$B119,$D$6:$D$48)-'[48]Kit Masuk 2020'!MG39</f>
        <v>0</v>
      </c>
      <c r="NA119" s="30">
        <f>SUMIF($OE$6:$OE$48,$B119,$D$6:$D$48)-'[48]Kit Masuk 2020'!MH39</f>
        <v>0</v>
      </c>
      <c r="NB119" s="30">
        <f>SUMIF($OE$6:$OE$48,$B119,$D$6:$D$48)-'[48]Kit Masuk 2020'!MI39</f>
        <v>0</v>
      </c>
      <c r="NC119" s="30">
        <f>SUMIF($OE$6:$OE$48,$B119,$D$6:$D$48)-'[48]Kit Masuk 2020'!MJ39</f>
        <v>0</v>
      </c>
      <c r="ND119" s="30">
        <f>SUMIF($OE$6:$OE$48,$B119,$D$6:$D$48)-'[48]Kit Masuk 2020'!MK39</f>
        <v>0</v>
      </c>
      <c r="NE119" s="30">
        <f>SUMIF($OE$6:$OE$48,$B119,$D$6:$D$48)-'[48]Kit Masuk 2020'!ML39</f>
        <v>0</v>
      </c>
      <c r="NF119" s="30">
        <f>SUMIF($OE$6:$OE$48,$B119,$D$6:$D$48)-'[48]Kit Masuk 2020'!MM39</f>
        <v>0</v>
      </c>
      <c r="NG119" s="30">
        <f>SUMIF($OE$6:$OE$48,$B119,$D$6:$D$48)-'[48]Kit Masuk 2020'!MN39</f>
        <v>0</v>
      </c>
      <c r="NH119" s="30">
        <f>SUMIF($OE$6:$OE$48,$B119,$D$6:$D$48)-'[48]Kit Masuk 2020'!MO39</f>
        <v>0</v>
      </c>
      <c r="NI119" s="30">
        <f>SUMIF($OE$6:$OE$48,$B119,$D$6:$D$48)-'[48]Kit Masuk 2020'!MP39</f>
        <v>0</v>
      </c>
      <c r="NJ119" s="30">
        <f>SUMIF($OE$6:$OE$48,$B119,$D$6:$D$48)-'[48]Kit Masuk 2020'!MQ39</f>
        <v>0</v>
      </c>
      <c r="NK119" s="30">
        <f>SUMIF($OE$6:$OE$48,$B119,$D$6:$D$48)-'[48]Kit Masuk 2020'!MR39</f>
        <v>0</v>
      </c>
      <c r="NL119" s="30">
        <f>SUMIF($OE$6:$OE$48,$B119,$D$6:$D$48)-'[48]Kit Masuk 2020'!MS39</f>
        <v>0</v>
      </c>
      <c r="NM119" s="30">
        <f>SUMIF($OE$6:$OE$48,$B119,$D$6:$D$48)-'[48]Kit Masuk 2020'!MT39</f>
        <v>0</v>
      </c>
      <c r="NN119" s="30">
        <f>SUMIF($OE$6:$OE$48,$B119,$D$6:$D$48)-'[48]Kit Masuk 2020'!MU39</f>
        <v>0</v>
      </c>
      <c r="NO119" s="30">
        <f>SUMIF($OE$6:$OE$48,$B119,$D$6:$D$48)-'[48]Kit Masuk 2020'!MV39</f>
        <v>0</v>
      </c>
      <c r="NP119" s="30">
        <f>SUMIF($OE$6:$OE$48,$B119,$D$6:$D$48)-'[48]Kit Masuk 2020'!MW39</f>
        <v>0</v>
      </c>
      <c r="NQ119" s="30">
        <f>SUMIF($OE$6:$OE$48,$B119,$D$6:$D$48)-'[48]Kit Masuk 2020'!MX39</f>
        <v>0</v>
      </c>
      <c r="NR119" s="30">
        <f>SUMIF($OE$6:$OE$48,$B119,$D$6:$D$48)-'[48]Kit Masuk 2020'!MY39</f>
        <v>0</v>
      </c>
      <c r="NS119" s="30">
        <f>SUMIF($OE$6:$OE$48,$B119,$D$6:$D$48)-'[48]Kit Masuk 2020'!MZ39</f>
        <v>0</v>
      </c>
      <c r="NT119" s="30">
        <f>SUMIF($OE$6:$OE$48,$B119,$D$6:$D$48)-'[48]Kit Masuk 2020'!NA39</f>
        <v>0</v>
      </c>
      <c r="NU119" s="30">
        <f>SUMIF($OE$6:$OE$48,$B119,$D$6:$D$48)-'[48]Kit Masuk 2020'!NB39</f>
        <v>0</v>
      </c>
      <c r="NV119" s="30">
        <f>SUMIF($OE$6:$OE$48,$B119,$D$6:$D$48)-'[48]Kit Masuk 2020'!NC39</f>
        <v>0</v>
      </c>
      <c r="NW119" s="30">
        <f>SUMIF($OE$6:$OE$48,$B119,$D$6:$D$48)-'[48]Kit Masuk 2020'!ND39</f>
        <v>0</v>
      </c>
      <c r="NX119" s="30">
        <f>SUMIF($OE$6:$OE$48,$B119,$D$6:$D$48)-'[48]Kit Masuk 2020'!NE39</f>
        <v>0</v>
      </c>
      <c r="NY119" s="30">
        <f>SUMIF($OE$6:$OE$48,$B119,$D$6:$D$48)-'[48]Kit Masuk 2020'!NF39</f>
        <v>0</v>
      </c>
      <c r="NZ119" s="30">
        <f>SUMIF($OE$6:$OE$48,$B119,$D$6:$D$48)-'[48]Kit Masuk 2020'!NG39</f>
        <v>0</v>
      </c>
      <c r="OA119" s="30">
        <f>SUMIF($OE$6:$OE$48,$B119,$D$6:$D$48)-'[48]Kit Masuk 2020'!NH39</f>
        <v>0</v>
      </c>
    </row>
    <row r="120" spans="1:391" hidden="1" x14ac:dyDescent="0.2">
      <c r="B120" s="8" t="str">
        <f t="shared" si="453"/>
        <v>Bekasi13-Cibinong3-Tambun</v>
      </c>
      <c r="Z120" s="30">
        <f>SUMIF($OE$6:$OE$48,$B120,$D$6:$D$48)-'[48]Kit Masuk 2020'!G40</f>
        <v>0</v>
      </c>
      <c r="AA120" s="30">
        <f>SUMIF($OE$6:$OE$48,$B120,$D$6:$D$48)-'[48]Kit Masuk 2020'!H40</f>
        <v>0</v>
      </c>
      <c r="AB120" s="30">
        <f>SUMIF($OE$6:$OE$48,$B120,$D$6:$D$48)-'[48]Kit Masuk 2020'!I40</f>
        <v>0</v>
      </c>
      <c r="AC120" s="30">
        <f>SUMIF($OE$6:$OE$48,$B120,$D$6:$D$48)-'[48]Kit Masuk 2020'!J40</f>
        <v>0</v>
      </c>
      <c r="AD120" s="30">
        <f>SUMIF($OE$6:$OE$48,$B120,$D$6:$D$48)-'[48]Kit Masuk 2020'!K40</f>
        <v>0</v>
      </c>
      <c r="AE120" s="30">
        <f>SUMIF($OE$6:$OE$48,$B120,$D$6:$D$48)-'[48]Kit Masuk 2020'!L40</f>
        <v>0</v>
      </c>
      <c r="AF120" s="30">
        <f>SUMIF($OE$6:$OE$48,$B120,$D$6:$D$48)-'[48]Kit Masuk 2020'!M40</f>
        <v>0</v>
      </c>
      <c r="AG120" s="30">
        <f>SUMIF($OE$6:$OE$48,$B120,$D$6:$D$48)-'[48]Kit Masuk 2020'!N40</f>
        <v>0</v>
      </c>
      <c r="AH120" s="30">
        <f>SUMIF($OE$6:$OE$48,$B120,$D$6:$D$48)-'[48]Kit Masuk 2020'!O40</f>
        <v>0</v>
      </c>
      <c r="AI120" s="30">
        <f>SUMIF($OE$6:$OE$48,$B120,$D$6:$D$48)-'[48]Kit Masuk 2020'!P40</f>
        <v>0</v>
      </c>
      <c r="AJ120" s="30">
        <f>SUMIF($OE$6:$OE$48,$B120,$D$6:$D$48)-'[48]Kit Masuk 2020'!Q40</f>
        <v>0</v>
      </c>
      <c r="AK120" s="30">
        <f>SUMIF($OE$6:$OE$48,$B120,$D$6:$D$48)-'[48]Kit Masuk 2020'!R40</f>
        <v>0</v>
      </c>
      <c r="AL120" s="30">
        <f>SUMIF($OE$6:$OE$48,$B120,$D$6:$D$48)-'[48]Kit Masuk 2020'!S40</f>
        <v>0</v>
      </c>
      <c r="AM120" s="30">
        <f>SUMIF($OE$6:$OE$48,$B120,$D$6:$D$48)-'[48]Kit Masuk 2020'!T40</f>
        <v>0</v>
      </c>
      <c r="AN120" s="30">
        <f>SUMIF($OE$6:$OE$48,$B120,$D$6:$D$48)-'[48]Kit Masuk 2020'!U40</f>
        <v>0</v>
      </c>
      <c r="AO120" s="30">
        <f>SUMIF($OE$6:$OE$48,$B120,$D$6:$D$48)-'[48]Kit Masuk 2020'!V40</f>
        <v>0</v>
      </c>
      <c r="AP120" s="30">
        <f>SUMIF($OE$6:$OE$48,$B120,$D$6:$D$48)-'[48]Kit Masuk 2020'!W40</f>
        <v>0</v>
      </c>
      <c r="AQ120" s="30">
        <f>SUMIF($OE$6:$OE$48,$B120,$D$6:$D$48)-'[48]Kit Masuk 2020'!X40</f>
        <v>0</v>
      </c>
      <c r="AR120" s="30">
        <f>SUMIF($OE$6:$OE$48,$B120,$D$6:$D$48)-'[48]Kit Masuk 2020'!Y40</f>
        <v>0</v>
      </c>
      <c r="AS120" s="30">
        <f>SUMIF($OE$6:$OE$48,$B120,$D$6:$D$48)-'[48]Kit Masuk 2020'!Z40</f>
        <v>0</v>
      </c>
      <c r="AT120" s="30">
        <f>SUMIF($OE$6:$OE$48,$B120,$D$6:$D$48)-'[48]Kit Masuk 2020'!AA40</f>
        <v>0</v>
      </c>
      <c r="AU120" s="30">
        <f>SUMIF($OE$6:$OE$48,$B120,$D$6:$D$48)-'[48]Kit Masuk 2020'!AB40</f>
        <v>0</v>
      </c>
      <c r="AV120" s="30">
        <f>SUMIF($OE$6:$OE$48,$B120,$D$6:$D$48)-'[48]Kit Masuk 2020'!AC40</f>
        <v>0</v>
      </c>
      <c r="AW120" s="30">
        <f>SUMIF($OE$6:$OE$48,$B120,$D$6:$D$48)-'[48]Kit Masuk 2020'!AD40</f>
        <v>0</v>
      </c>
      <c r="AX120" s="30">
        <f>SUMIF($OE$6:$OE$48,$B120,$D$6:$D$48)-'[48]Kit Masuk 2020'!AE40</f>
        <v>0</v>
      </c>
      <c r="AY120" s="30">
        <f>SUMIF($OE$6:$OE$48,$B120,$D$6:$D$48)-'[48]Kit Masuk 2020'!AF40</f>
        <v>0</v>
      </c>
      <c r="AZ120" s="30">
        <f>SUMIF($OE$6:$OE$48,$B120,$D$6:$D$48)-'[48]Kit Masuk 2020'!AG40</f>
        <v>0</v>
      </c>
      <c r="BA120" s="30">
        <f>SUMIF($OE$6:$OE$48,$B120,$D$6:$D$48)-'[48]Kit Masuk 2020'!AH40</f>
        <v>0</v>
      </c>
      <c r="BB120" s="30">
        <f>SUMIF($OE$6:$OE$48,$B120,$D$6:$D$48)-'[48]Kit Masuk 2020'!AI40</f>
        <v>0</v>
      </c>
      <c r="BC120" s="30">
        <f>SUMIF($OE$6:$OE$48,$B120,$D$6:$D$48)-'[48]Kit Masuk 2020'!AJ40</f>
        <v>0</v>
      </c>
      <c r="BD120" s="30">
        <f>SUMIF($OE$6:$OE$48,$B120,$D$6:$D$48)-'[48]Kit Masuk 2020'!AK40</f>
        <v>0</v>
      </c>
      <c r="BE120" s="30">
        <f>SUMIF($OE$6:$OE$48,$B120,$D$6:$D$48)-'[48]Kit Masuk 2020'!AL40</f>
        <v>0</v>
      </c>
      <c r="BF120" s="30">
        <f>SUMIF($OE$6:$OE$48,$B120,$D$6:$D$48)-'[48]Kit Masuk 2020'!AM40</f>
        <v>0</v>
      </c>
      <c r="BG120" s="30">
        <f>SUMIF($OE$6:$OE$48,$B120,$D$6:$D$48)-'[48]Kit Masuk 2020'!AN40</f>
        <v>0</v>
      </c>
      <c r="BH120" s="30">
        <f>SUMIF($OE$6:$OE$48,$B120,$D$6:$D$48)-'[48]Kit Masuk 2020'!AO40</f>
        <v>0</v>
      </c>
      <c r="BI120" s="30">
        <f>SUMIF($OE$6:$OE$48,$B120,$D$6:$D$48)-'[48]Kit Masuk 2020'!AP40</f>
        <v>0</v>
      </c>
      <c r="BJ120" s="30">
        <f>SUMIF($OE$6:$OE$48,$B120,$D$6:$D$48)-'[48]Kit Masuk 2020'!AQ40</f>
        <v>0</v>
      </c>
      <c r="BK120" s="30">
        <f>SUMIF($OE$6:$OE$48,$B120,$D$6:$D$48)-'[48]Kit Masuk 2020'!AR40</f>
        <v>0</v>
      </c>
      <c r="BL120" s="30">
        <f>SUMIF($OE$6:$OE$48,$B120,$D$6:$D$48)-'[48]Kit Masuk 2020'!AS40</f>
        <v>0</v>
      </c>
      <c r="BM120" s="30">
        <f>SUMIF($OE$6:$OE$48,$B120,$D$6:$D$48)-'[48]Kit Masuk 2020'!AT40</f>
        <v>0</v>
      </c>
      <c r="BN120" s="30">
        <f>SUMIF($OE$6:$OE$48,$B120,$D$6:$D$48)-'[48]Kit Masuk 2020'!AU40</f>
        <v>0</v>
      </c>
      <c r="BO120" s="30">
        <f>SUMIF($OE$6:$OE$48,$B120,$D$6:$D$48)-'[48]Kit Masuk 2020'!AV40</f>
        <v>0</v>
      </c>
      <c r="BP120" s="30">
        <f>SUMIF($OE$6:$OE$48,$B120,$D$6:$D$48)-'[48]Kit Masuk 2020'!AW40</f>
        <v>0</v>
      </c>
      <c r="BQ120" s="30">
        <f>SUMIF($OE$6:$OE$48,$B120,$D$6:$D$48)-'[48]Kit Masuk 2020'!AX40</f>
        <v>0</v>
      </c>
      <c r="BR120" s="30">
        <f>SUMIF($OE$6:$OE$48,$B120,$D$6:$D$48)-'[48]Kit Masuk 2020'!AY40</f>
        <v>0</v>
      </c>
      <c r="BS120" s="30">
        <f>SUMIF($OE$6:$OE$48,$B120,$D$6:$D$48)-'[48]Kit Masuk 2020'!AZ40</f>
        <v>0</v>
      </c>
      <c r="BT120" s="30">
        <f>SUMIF($OE$6:$OE$48,$B120,$D$6:$D$48)-'[48]Kit Masuk 2020'!BA40</f>
        <v>0</v>
      </c>
      <c r="BU120" s="30">
        <f>SUMIF($OE$6:$OE$48,$B120,$D$6:$D$48)-'[48]Kit Masuk 2020'!BB40</f>
        <v>0</v>
      </c>
      <c r="BV120" s="30">
        <f>SUMIF($OE$6:$OE$48,$B120,$D$6:$D$48)-'[48]Kit Masuk 2020'!BC40</f>
        <v>0</v>
      </c>
      <c r="BW120" s="30">
        <f>SUMIF($OE$6:$OE$48,$B120,$D$6:$D$48)-'[48]Kit Masuk 2020'!BD40</f>
        <v>0</v>
      </c>
      <c r="BX120" s="30">
        <f>SUMIF($OE$6:$OE$48,$B120,$D$6:$D$48)-'[48]Kit Masuk 2020'!BE40</f>
        <v>0</v>
      </c>
      <c r="BY120" s="30">
        <f>SUMIF($OE$6:$OE$48,$B120,$D$6:$D$48)-'[48]Kit Masuk 2020'!BF40</f>
        <v>0</v>
      </c>
      <c r="BZ120" s="30">
        <f>SUMIF($OE$6:$OE$48,$B120,$D$6:$D$48)-'[48]Kit Masuk 2020'!BG40</f>
        <v>0</v>
      </c>
      <c r="CA120" s="30">
        <f>SUMIF($OE$6:$OE$48,$B120,$D$6:$D$48)-'[48]Kit Masuk 2020'!BH40</f>
        <v>0</v>
      </c>
      <c r="CB120" s="30">
        <f>SUMIF($OE$6:$OE$48,$B120,$D$6:$D$48)-'[48]Kit Masuk 2020'!BI40</f>
        <v>0</v>
      </c>
      <c r="CC120" s="30">
        <f>SUMIF($OE$6:$OE$48,$B120,$D$6:$D$48)-'[48]Kit Masuk 2020'!BJ40</f>
        <v>0</v>
      </c>
      <c r="CD120" s="30">
        <f>SUMIF($OE$6:$OE$48,$B120,$D$6:$D$48)-'[48]Kit Masuk 2020'!BK40</f>
        <v>0</v>
      </c>
      <c r="CE120" s="30">
        <f>SUMIF($OE$6:$OE$48,$B120,$D$6:$D$48)-'[48]Kit Masuk 2020'!BL40</f>
        <v>0</v>
      </c>
      <c r="CF120" s="30">
        <f>SUMIF($OE$6:$OE$48,$B120,$D$6:$D$48)-'[48]Kit Masuk 2020'!BM40</f>
        <v>0</v>
      </c>
      <c r="CG120" s="30">
        <f>SUMIF($OE$6:$OE$48,$B120,$D$6:$D$48)-'[48]Kit Masuk 2020'!BN40</f>
        <v>0</v>
      </c>
      <c r="CH120" s="30">
        <f>SUMIF($OE$6:$OE$48,$B120,$D$6:$D$48)-'[48]Kit Masuk 2020'!BO40</f>
        <v>0</v>
      </c>
      <c r="CI120" s="30">
        <f>SUMIF($OE$6:$OE$48,$B120,$D$6:$D$48)-'[48]Kit Masuk 2020'!BP40</f>
        <v>0</v>
      </c>
      <c r="CJ120" s="30">
        <f>SUMIF($OE$6:$OE$48,$B120,$D$6:$D$48)-'[48]Kit Masuk 2020'!BQ40</f>
        <v>0</v>
      </c>
      <c r="CK120" s="30">
        <f>SUMIF($OE$6:$OE$48,$B120,$D$6:$D$48)-'[48]Kit Masuk 2020'!BR40</f>
        <v>0</v>
      </c>
      <c r="CL120" s="30">
        <f>SUMIF($OE$6:$OE$48,$B120,$D$6:$D$48)-'[48]Kit Masuk 2020'!BS40</f>
        <v>0</v>
      </c>
      <c r="CM120" s="30">
        <f>SUMIF($OE$6:$OE$48,$B120,$D$6:$D$48)-'[48]Kit Masuk 2020'!BT40</f>
        <v>0</v>
      </c>
      <c r="CN120" s="30">
        <f>SUMIF($OE$6:$OE$48,$B120,$D$6:$D$48)-'[48]Kit Masuk 2020'!BU40</f>
        <v>0</v>
      </c>
      <c r="CO120" s="30">
        <f>SUMIF($OE$6:$OE$48,$B120,$D$6:$D$48)-'[48]Kit Masuk 2020'!BV40</f>
        <v>0</v>
      </c>
      <c r="CP120" s="30">
        <f>SUMIF($OE$6:$OE$48,$B120,$D$6:$D$48)-'[48]Kit Masuk 2020'!BW40</f>
        <v>0</v>
      </c>
      <c r="CQ120" s="30">
        <f>SUMIF($OE$6:$OE$48,$B120,$D$6:$D$48)-'[48]Kit Masuk 2020'!BX40</f>
        <v>0</v>
      </c>
      <c r="CR120" s="30">
        <f>SUMIF($OE$6:$OE$48,$B120,$D$6:$D$48)-'[48]Kit Masuk 2020'!BY40</f>
        <v>0</v>
      </c>
      <c r="CS120" s="30">
        <f>SUMIF($OE$6:$OE$48,$B120,$D$6:$D$48)-'[48]Kit Masuk 2020'!BZ40</f>
        <v>0</v>
      </c>
      <c r="CT120" s="30">
        <f>SUMIF($OE$6:$OE$48,$B120,$D$6:$D$48)-'[48]Kit Masuk 2020'!CA40</f>
        <v>0</v>
      </c>
      <c r="CU120" s="30">
        <f>SUMIF($OE$6:$OE$48,$B120,$D$6:$D$48)-'[48]Kit Masuk 2020'!CB40</f>
        <v>0</v>
      </c>
      <c r="CV120" s="30">
        <f>SUMIF($OE$6:$OE$48,$B120,$D$6:$D$48)-'[48]Kit Masuk 2020'!CC40</f>
        <v>0</v>
      </c>
      <c r="CW120" s="30">
        <f>SUMIF($OE$6:$OE$48,$B120,$D$6:$D$48)-'[48]Kit Masuk 2020'!CD40</f>
        <v>0</v>
      </c>
      <c r="CX120" s="30">
        <f>SUMIF($OE$6:$OE$48,$B120,$D$6:$D$48)-'[48]Kit Masuk 2020'!CE40</f>
        <v>0</v>
      </c>
      <c r="CY120" s="30">
        <f>SUMIF($OE$6:$OE$48,$B120,$D$6:$D$48)-'[48]Kit Masuk 2020'!CF40</f>
        <v>0</v>
      </c>
      <c r="CZ120" s="30">
        <f>SUMIF($OE$6:$OE$48,$B120,$D$6:$D$48)-'[48]Kit Masuk 2020'!CG40</f>
        <v>0</v>
      </c>
      <c r="DA120" s="30">
        <f>SUMIF($OE$6:$OE$48,$B120,$D$6:$D$48)-'[48]Kit Masuk 2020'!CH40</f>
        <v>0</v>
      </c>
      <c r="DB120" s="30">
        <f>SUMIF($OE$6:$OE$48,$B120,$D$6:$D$48)-'[48]Kit Masuk 2020'!CI40</f>
        <v>0</v>
      </c>
      <c r="DC120" s="30">
        <f>SUMIF($OE$6:$OE$48,$B120,$D$6:$D$48)-'[48]Kit Masuk 2020'!CJ40</f>
        <v>0</v>
      </c>
      <c r="DD120" s="30">
        <f>SUMIF($OE$6:$OE$48,$B120,$D$6:$D$48)-'[48]Kit Masuk 2020'!CK40</f>
        <v>0</v>
      </c>
      <c r="DE120" s="30">
        <f>SUMIF($OE$6:$OE$48,$B120,$D$6:$D$48)-'[48]Kit Masuk 2020'!CL40</f>
        <v>0</v>
      </c>
      <c r="DF120" s="30">
        <f>SUMIF($OE$6:$OE$48,$B120,$D$6:$D$48)-'[48]Kit Masuk 2020'!CM40</f>
        <v>0</v>
      </c>
      <c r="DG120" s="30">
        <f>SUMIF($OE$6:$OE$48,$B120,$D$6:$D$48)-'[48]Kit Masuk 2020'!CN40</f>
        <v>0</v>
      </c>
      <c r="DH120" s="30">
        <f>SUMIF($OE$6:$OE$48,$B120,$D$6:$D$48)-'[48]Kit Masuk 2020'!CO40</f>
        <v>0</v>
      </c>
      <c r="DI120" s="30">
        <f>SUMIF($OE$6:$OE$48,$B120,$D$6:$D$48)-'[48]Kit Masuk 2020'!CP40</f>
        <v>0</v>
      </c>
      <c r="DJ120" s="30">
        <f>SUMIF($OE$6:$OE$48,$B120,$D$6:$D$48)-'[48]Kit Masuk 2020'!CQ40</f>
        <v>0</v>
      </c>
      <c r="DK120" s="30">
        <f>SUMIF($OE$6:$OE$48,$B120,$D$6:$D$48)-'[48]Kit Masuk 2020'!CR40</f>
        <v>0</v>
      </c>
      <c r="DL120" s="30">
        <f>SUMIF($OE$6:$OE$48,$B120,$D$6:$D$48)-'[48]Kit Masuk 2020'!CS40</f>
        <v>0</v>
      </c>
      <c r="DM120" s="30">
        <f>SUMIF($OE$6:$OE$48,$B120,$D$6:$D$48)-'[48]Kit Masuk 2020'!CT40</f>
        <v>0</v>
      </c>
      <c r="DN120" s="30">
        <f>SUMIF($OE$6:$OE$48,$B120,$D$6:$D$48)-'[48]Kit Masuk 2020'!CU40</f>
        <v>0</v>
      </c>
      <c r="DO120" s="30">
        <f>SUMIF($OE$6:$OE$48,$B120,$D$6:$D$48)-'[48]Kit Masuk 2020'!CV40</f>
        <v>0</v>
      </c>
      <c r="DP120" s="30">
        <f>SUMIF($OE$6:$OE$48,$B120,$D$6:$D$48)-'[48]Kit Masuk 2020'!CW40</f>
        <v>0</v>
      </c>
      <c r="DQ120" s="30">
        <f>SUMIF($OE$6:$OE$48,$B120,$D$6:$D$48)-'[48]Kit Masuk 2020'!CX40</f>
        <v>0</v>
      </c>
      <c r="DR120" s="30">
        <f>SUMIF($OE$6:$OE$48,$B120,$D$6:$D$48)-'[48]Kit Masuk 2020'!CY40</f>
        <v>0</v>
      </c>
      <c r="DS120" s="30">
        <f>SUMIF($OE$6:$OE$48,$B120,$D$6:$D$48)-'[48]Kit Masuk 2020'!CZ40</f>
        <v>0</v>
      </c>
      <c r="DT120" s="30">
        <f>SUMIF($OE$6:$OE$48,$B120,$D$6:$D$48)-'[48]Kit Masuk 2020'!DA40</f>
        <v>0</v>
      </c>
      <c r="DU120" s="30">
        <f>SUMIF($OE$6:$OE$48,$B120,$D$6:$D$48)-'[48]Kit Masuk 2020'!DB40</f>
        <v>0</v>
      </c>
      <c r="DV120" s="30">
        <f>SUMIF($OE$6:$OE$48,$B120,$D$6:$D$48)-'[48]Kit Masuk 2020'!DC40</f>
        <v>0</v>
      </c>
      <c r="DW120" s="30">
        <f>SUMIF($OE$6:$OE$48,$B120,$D$6:$D$48)-'[48]Kit Masuk 2020'!DD40</f>
        <v>0</v>
      </c>
      <c r="DX120" s="30">
        <f>SUMIF($OE$6:$OE$48,$B120,$D$6:$D$48)-'[48]Kit Masuk 2020'!DE40</f>
        <v>0</v>
      </c>
      <c r="DY120" s="30">
        <f>SUMIF($OE$6:$OE$48,$B120,$D$6:$D$48)-'[48]Kit Masuk 2020'!DF40</f>
        <v>0</v>
      </c>
      <c r="DZ120" s="30">
        <f>SUMIF($OE$6:$OE$48,$B120,$D$6:$D$48)-'[48]Kit Masuk 2020'!DG40</f>
        <v>0</v>
      </c>
      <c r="EA120" s="30">
        <f>SUMIF($OE$6:$OE$48,$B120,$D$6:$D$48)-'[48]Kit Masuk 2020'!DH40</f>
        <v>0</v>
      </c>
      <c r="EB120" s="30">
        <f>SUMIF($OE$6:$OE$48,$B120,$D$6:$D$48)-'[48]Kit Masuk 2020'!DI40</f>
        <v>0</v>
      </c>
      <c r="EC120" s="30">
        <f>SUMIF($OE$6:$OE$48,$B120,$D$6:$D$48)-'[48]Kit Masuk 2020'!DJ40</f>
        <v>0</v>
      </c>
      <c r="ED120" s="30">
        <f>SUMIF($OE$6:$OE$48,$B120,$D$6:$D$48)-'[48]Kit Masuk 2020'!DK40</f>
        <v>0</v>
      </c>
      <c r="EE120" s="30">
        <f>SUMIF($OE$6:$OE$48,$B120,$D$6:$D$48)-'[48]Kit Masuk 2020'!DL40</f>
        <v>0</v>
      </c>
      <c r="EF120" s="30">
        <f>SUMIF($OE$6:$OE$48,$B120,$D$6:$D$48)-'[48]Kit Masuk 2020'!DM40</f>
        <v>0</v>
      </c>
      <c r="EG120" s="30">
        <f>SUMIF($OE$6:$OE$48,$B120,$D$6:$D$48)-'[48]Kit Masuk 2020'!DN40</f>
        <v>0</v>
      </c>
      <c r="EH120" s="30">
        <f>SUMIF($OE$6:$OE$48,$B120,$D$6:$D$48)-'[48]Kit Masuk 2020'!DO40</f>
        <v>0</v>
      </c>
      <c r="EI120" s="30">
        <f>SUMIF($OE$6:$OE$48,$B120,$D$6:$D$48)-'[48]Kit Masuk 2020'!DP40</f>
        <v>0</v>
      </c>
      <c r="EJ120" s="30">
        <f>SUMIF($OE$6:$OE$48,$B120,$D$6:$D$48)-'[48]Kit Masuk 2020'!DQ40</f>
        <v>0</v>
      </c>
      <c r="EK120" s="30">
        <f>SUMIF($OE$6:$OE$48,$B120,$D$6:$D$48)-'[48]Kit Masuk 2020'!DR40</f>
        <v>0</v>
      </c>
      <c r="EL120" s="30">
        <f>SUMIF($OE$6:$OE$48,$B120,$D$6:$D$48)-'[48]Kit Masuk 2020'!DS40</f>
        <v>0</v>
      </c>
      <c r="EM120" s="30">
        <f>SUMIF($OE$6:$OE$48,$B120,$D$6:$D$48)-'[48]Kit Masuk 2020'!DT40</f>
        <v>0</v>
      </c>
      <c r="EN120" s="30">
        <f>SUMIF($OE$6:$OE$48,$B120,$D$6:$D$48)-'[48]Kit Masuk 2020'!DU40</f>
        <v>0</v>
      </c>
      <c r="EO120" s="30">
        <f>SUMIF($OE$6:$OE$48,$B120,$D$6:$D$48)-'[48]Kit Masuk 2020'!DV40</f>
        <v>0</v>
      </c>
      <c r="EP120" s="30">
        <f>SUMIF($OE$6:$OE$48,$B120,$D$6:$D$48)-'[48]Kit Masuk 2020'!DW40</f>
        <v>0</v>
      </c>
      <c r="EQ120" s="30">
        <f>SUMIF($OE$6:$OE$48,$B120,$D$6:$D$48)-'[48]Kit Masuk 2020'!DX40</f>
        <v>0</v>
      </c>
      <c r="ER120" s="30">
        <f>SUMIF($OE$6:$OE$48,$B120,$D$6:$D$48)-'[48]Kit Masuk 2020'!DY40</f>
        <v>0</v>
      </c>
      <c r="ES120" s="30">
        <f>SUMIF($OE$6:$OE$48,$B120,$D$6:$D$48)-'[48]Kit Masuk 2020'!DZ40</f>
        <v>0</v>
      </c>
      <c r="ET120" s="30">
        <f>SUMIF($OE$6:$OE$48,$B120,$D$6:$D$48)-'[48]Kit Masuk 2020'!EA40</f>
        <v>0</v>
      </c>
      <c r="EU120" s="30">
        <f>SUMIF($OE$6:$OE$48,$B120,$D$6:$D$48)-'[48]Kit Masuk 2020'!EB40</f>
        <v>0</v>
      </c>
      <c r="EV120" s="30">
        <f>SUMIF($OE$6:$OE$48,$B120,$D$6:$D$48)-'[48]Kit Masuk 2020'!EC40</f>
        <v>0</v>
      </c>
      <c r="EW120" s="30">
        <f>SUMIF($OE$6:$OE$48,$B120,$D$6:$D$48)-'[48]Kit Masuk 2020'!ED40</f>
        <v>0</v>
      </c>
      <c r="EX120" s="30">
        <f>SUMIF($OE$6:$OE$48,$B120,$D$6:$D$48)-'[48]Kit Masuk 2020'!EE40</f>
        <v>0</v>
      </c>
      <c r="EY120" s="30">
        <f>SUMIF($OE$6:$OE$48,$B120,$D$6:$D$48)-'[48]Kit Masuk 2020'!EF40</f>
        <v>0</v>
      </c>
      <c r="EZ120" s="30">
        <f>SUMIF($OE$6:$OE$48,$B120,$D$6:$D$48)-'[48]Kit Masuk 2020'!EG40</f>
        <v>0</v>
      </c>
      <c r="FA120" s="30">
        <f>SUMIF($OE$6:$OE$48,$B120,$D$6:$D$48)-'[48]Kit Masuk 2020'!EH40</f>
        <v>0</v>
      </c>
      <c r="FB120" s="30">
        <f>SUMIF($OE$6:$OE$48,$B120,$D$6:$D$48)-'[48]Kit Masuk 2020'!EI40</f>
        <v>0</v>
      </c>
      <c r="FC120" s="30">
        <f>SUMIF($OE$6:$OE$48,$B120,$D$6:$D$48)-'[48]Kit Masuk 2020'!EJ40</f>
        <v>0</v>
      </c>
      <c r="FD120" s="30">
        <f>SUMIF($OE$6:$OE$48,$B120,$D$6:$D$48)-'[48]Kit Masuk 2020'!EK40</f>
        <v>0</v>
      </c>
      <c r="FE120" s="30">
        <f>SUMIF($OE$6:$OE$48,$B120,$D$6:$D$48)-'[48]Kit Masuk 2020'!EL40</f>
        <v>0</v>
      </c>
      <c r="FF120" s="30">
        <f>SUMIF($OE$6:$OE$48,$B120,$D$6:$D$48)-'[48]Kit Masuk 2020'!EM40</f>
        <v>0</v>
      </c>
      <c r="FG120" s="30">
        <f>SUMIF($OE$6:$OE$48,$B120,$D$6:$D$48)-'[48]Kit Masuk 2020'!EN40</f>
        <v>0</v>
      </c>
      <c r="FH120" s="30">
        <f>SUMIF($OE$6:$OE$48,$B120,$D$6:$D$48)-'[48]Kit Masuk 2020'!EO40</f>
        <v>0</v>
      </c>
      <c r="FI120" s="30">
        <f>SUMIF($OE$6:$OE$48,$B120,$D$6:$D$48)-'[48]Kit Masuk 2020'!EP40</f>
        <v>0</v>
      </c>
      <c r="FJ120" s="30">
        <f>SUMIF($OE$6:$OE$48,$B120,$D$6:$D$48)-'[48]Kit Masuk 2020'!EQ40</f>
        <v>0</v>
      </c>
      <c r="FK120" s="30">
        <f>SUMIF($OE$6:$OE$48,$B120,$D$6:$D$48)-'[48]Kit Masuk 2020'!ER40</f>
        <v>0</v>
      </c>
      <c r="FL120" s="30">
        <f>SUMIF($OE$6:$OE$48,$B120,$D$6:$D$48)-'[48]Kit Masuk 2020'!ES40</f>
        <v>0</v>
      </c>
      <c r="FM120" s="30">
        <f>SUMIF($OE$6:$OE$48,$B120,$D$6:$D$48)-'[48]Kit Masuk 2020'!ET40</f>
        <v>0</v>
      </c>
      <c r="FN120" s="30">
        <f>SUMIF($OE$6:$OE$48,$B120,$D$6:$D$48)-'[48]Kit Masuk 2020'!EU40</f>
        <v>0</v>
      </c>
      <c r="FO120" s="30">
        <f>SUMIF($OE$6:$OE$48,$B120,$D$6:$D$48)-'[48]Kit Masuk 2020'!EV40</f>
        <v>0</v>
      </c>
      <c r="FP120" s="30">
        <f>SUMIF($OE$6:$OE$48,$B120,$D$6:$D$48)-'[48]Kit Masuk 2020'!EW40</f>
        <v>0</v>
      </c>
      <c r="FQ120" s="30">
        <f>SUMIF($OE$6:$OE$48,$B120,$D$6:$D$48)-'[48]Kit Masuk 2020'!EX40</f>
        <v>0</v>
      </c>
      <c r="FR120" s="30">
        <f>SUMIF($OE$6:$OE$48,$B120,$D$6:$D$48)-'[48]Kit Masuk 2020'!EY40</f>
        <v>0</v>
      </c>
      <c r="FS120" s="30">
        <f>SUMIF($OE$6:$OE$48,$B120,$D$6:$D$48)-'[48]Kit Masuk 2020'!EZ40</f>
        <v>0</v>
      </c>
      <c r="FT120" s="30">
        <f>SUMIF($OE$6:$OE$48,$B120,$D$6:$D$48)-'[48]Kit Masuk 2020'!FA40</f>
        <v>0</v>
      </c>
      <c r="FU120" s="30">
        <f>SUMIF($OE$6:$OE$48,$B120,$D$6:$D$48)-'[48]Kit Masuk 2020'!FB40</f>
        <v>0</v>
      </c>
      <c r="FV120" s="30">
        <f>SUMIF($OE$6:$OE$48,$B120,$D$6:$D$48)-'[48]Kit Masuk 2020'!FC40</f>
        <v>0</v>
      </c>
      <c r="FW120" s="30">
        <f>SUMIF($OE$6:$OE$48,$B120,$D$6:$D$48)-'[48]Kit Masuk 2020'!FD40</f>
        <v>0</v>
      </c>
      <c r="FX120" s="30">
        <f>SUMIF($OE$6:$OE$48,$B120,$D$6:$D$48)-'[48]Kit Masuk 2020'!FE40</f>
        <v>0</v>
      </c>
      <c r="FY120" s="30">
        <f>SUMIF($OE$6:$OE$48,$B120,$D$6:$D$48)-'[48]Kit Masuk 2020'!FF40</f>
        <v>0</v>
      </c>
      <c r="FZ120" s="30">
        <f>SUMIF($OE$6:$OE$48,$B120,$D$6:$D$48)-'[48]Kit Masuk 2020'!FG40</f>
        <v>0</v>
      </c>
      <c r="GA120" s="30">
        <f>SUMIF($OE$6:$OE$48,$B120,$D$6:$D$48)-'[48]Kit Masuk 2020'!FH40</f>
        <v>0</v>
      </c>
      <c r="GB120" s="30">
        <f>SUMIF($OE$6:$OE$48,$B120,$D$6:$D$48)-'[48]Kit Masuk 2020'!FI40</f>
        <v>0</v>
      </c>
      <c r="GC120" s="30">
        <f>SUMIF($OE$6:$OE$48,$B120,$D$6:$D$48)-'[48]Kit Masuk 2020'!FJ40</f>
        <v>0</v>
      </c>
      <c r="GD120" s="30">
        <f>SUMIF($OE$6:$OE$48,$B120,$D$6:$D$48)-'[48]Kit Masuk 2020'!FK40</f>
        <v>0</v>
      </c>
      <c r="GE120" s="30">
        <f>SUMIF($OE$6:$OE$48,$B120,$D$6:$D$48)-'[48]Kit Masuk 2020'!FL40</f>
        <v>0</v>
      </c>
      <c r="GF120" s="30">
        <f>SUMIF($OE$6:$OE$48,$B120,$D$6:$D$48)-'[48]Kit Masuk 2020'!FM40</f>
        <v>0</v>
      </c>
      <c r="GG120" s="30">
        <f>SUMIF($OE$6:$OE$48,$B120,$D$6:$D$48)-'[48]Kit Masuk 2020'!FN40</f>
        <v>0</v>
      </c>
      <c r="GH120" s="30">
        <f>SUMIF($OE$6:$OE$48,$B120,$D$6:$D$48)-'[48]Kit Masuk 2020'!FO40</f>
        <v>0</v>
      </c>
      <c r="GI120" s="30">
        <f>SUMIF($OE$6:$OE$48,$B120,$D$6:$D$48)-'[48]Kit Masuk 2020'!FP40</f>
        <v>0</v>
      </c>
      <c r="GJ120" s="30">
        <f>SUMIF($OE$6:$OE$48,$B120,$D$6:$D$48)-'[48]Kit Masuk 2020'!FQ40</f>
        <v>0</v>
      </c>
      <c r="GK120" s="30">
        <f>SUMIF($OE$6:$OE$48,$B120,$D$6:$D$48)-'[48]Kit Masuk 2020'!FR40</f>
        <v>0</v>
      </c>
      <c r="GL120" s="30">
        <f>SUMIF($OE$6:$OE$48,$B120,$D$6:$D$48)-'[48]Kit Masuk 2020'!FS40</f>
        <v>0</v>
      </c>
      <c r="GM120" s="30">
        <f>SUMIF($OE$6:$OE$48,$B120,$D$6:$D$48)-'[48]Kit Masuk 2020'!FT40</f>
        <v>0</v>
      </c>
      <c r="GN120" s="30">
        <f>SUMIF($OE$6:$OE$48,$B120,$D$6:$D$48)-'[48]Kit Masuk 2020'!FU40</f>
        <v>0</v>
      </c>
      <c r="GO120" s="30">
        <f>SUMIF($OE$6:$OE$48,$B120,$D$6:$D$48)-'[48]Kit Masuk 2020'!FV40</f>
        <v>0</v>
      </c>
      <c r="GP120" s="30">
        <f>SUMIF($OE$6:$OE$48,$B120,$D$6:$D$48)-'[48]Kit Masuk 2020'!FW40</f>
        <v>0</v>
      </c>
      <c r="GQ120" s="30">
        <f>SUMIF($OE$6:$OE$48,$B120,$D$6:$D$48)-'[48]Kit Masuk 2020'!FX40</f>
        <v>0</v>
      </c>
      <c r="GR120" s="30">
        <f>SUMIF($OE$6:$OE$48,$B120,$D$6:$D$48)-'[48]Kit Masuk 2020'!FY40</f>
        <v>0</v>
      </c>
      <c r="GS120" s="30">
        <f>SUMIF($OE$6:$OE$48,$B120,$D$6:$D$48)-'[48]Kit Masuk 2020'!FZ40</f>
        <v>0</v>
      </c>
      <c r="GT120" s="30">
        <f>SUMIF($OE$6:$OE$48,$B120,$D$6:$D$48)-'[48]Kit Masuk 2020'!GA40</f>
        <v>0</v>
      </c>
      <c r="GU120" s="30">
        <f>SUMIF($OE$6:$OE$48,$B120,$D$6:$D$48)-'[48]Kit Masuk 2020'!GB40</f>
        <v>0</v>
      </c>
      <c r="GV120" s="30">
        <f>SUMIF($OE$6:$OE$48,$B120,$D$6:$D$48)-'[48]Kit Masuk 2020'!GC40</f>
        <v>0</v>
      </c>
      <c r="GW120" s="30">
        <f>SUMIF($OE$6:$OE$48,$B120,$D$6:$D$48)-'[48]Kit Masuk 2020'!GD40</f>
        <v>0</v>
      </c>
      <c r="GX120" s="30">
        <f>SUMIF($OE$6:$OE$48,$B120,$D$6:$D$48)-'[48]Kit Masuk 2020'!GE40</f>
        <v>0</v>
      </c>
      <c r="GY120" s="30">
        <f>SUMIF($OE$6:$OE$48,$B120,$D$6:$D$48)-'[48]Kit Masuk 2020'!GF40</f>
        <v>0</v>
      </c>
      <c r="GZ120" s="30">
        <f>SUMIF($OE$6:$OE$48,$B120,$D$6:$D$48)-'[48]Kit Masuk 2020'!GG40</f>
        <v>0</v>
      </c>
      <c r="HA120" s="30">
        <f>SUMIF($OE$6:$OE$48,$B120,$D$6:$D$48)-'[48]Kit Masuk 2020'!GH40</f>
        <v>0</v>
      </c>
      <c r="HB120" s="30">
        <f>SUMIF($OE$6:$OE$48,$B120,$D$6:$D$48)-'[48]Kit Masuk 2020'!GI40</f>
        <v>0</v>
      </c>
      <c r="HC120" s="30">
        <f>SUMIF($OE$6:$OE$48,$B120,$D$6:$D$48)-'[48]Kit Masuk 2020'!GJ40</f>
        <v>0</v>
      </c>
      <c r="HD120" s="30">
        <f>SUMIF($OE$6:$OE$48,$B120,$D$6:$D$48)-'[48]Kit Masuk 2020'!GK40</f>
        <v>0</v>
      </c>
      <c r="HE120" s="30">
        <f>SUMIF($OE$6:$OE$48,$B120,$D$6:$D$48)-'[48]Kit Masuk 2020'!GL40</f>
        <v>0</v>
      </c>
      <c r="HF120" s="30">
        <f>SUMIF($OE$6:$OE$48,$B120,$D$6:$D$48)-'[48]Kit Masuk 2020'!GM40</f>
        <v>0</v>
      </c>
      <c r="HG120" s="30">
        <f>SUMIF($OE$6:$OE$48,$B120,$D$6:$D$48)-'[48]Kit Masuk 2020'!GN40</f>
        <v>0</v>
      </c>
      <c r="HH120" s="30">
        <f>SUMIF($OE$6:$OE$48,$B120,$D$6:$D$48)-'[48]Kit Masuk 2020'!GO40</f>
        <v>0</v>
      </c>
      <c r="HI120" s="30">
        <f>SUMIF($OE$6:$OE$48,$B120,$D$6:$D$48)-'[48]Kit Masuk 2020'!GP40</f>
        <v>0</v>
      </c>
      <c r="HJ120" s="30">
        <f>SUMIF($OE$6:$OE$48,$B120,$D$6:$D$48)-'[48]Kit Masuk 2020'!GQ40</f>
        <v>0</v>
      </c>
      <c r="HK120" s="30">
        <f>SUMIF($OE$6:$OE$48,$B120,$D$6:$D$48)-'[48]Kit Masuk 2020'!GR40</f>
        <v>0</v>
      </c>
      <c r="HL120" s="30">
        <f>SUMIF($OE$6:$OE$48,$B120,$D$6:$D$48)-'[48]Kit Masuk 2020'!GS40</f>
        <v>0</v>
      </c>
      <c r="HM120" s="30">
        <f>SUMIF($OE$6:$OE$48,$B120,$D$6:$D$48)-'[48]Kit Masuk 2020'!GT40</f>
        <v>0</v>
      </c>
      <c r="HN120" s="30">
        <f>SUMIF($OE$6:$OE$48,$B120,$D$6:$D$48)-'[48]Kit Masuk 2020'!GU40</f>
        <v>0</v>
      </c>
      <c r="HO120" s="30">
        <f>SUMIF($OE$6:$OE$48,$B120,$D$6:$D$48)-'[48]Kit Masuk 2020'!GV40</f>
        <v>0</v>
      </c>
      <c r="HP120" s="30">
        <f>SUMIF($OE$6:$OE$48,$B120,$D$6:$D$48)-'[48]Kit Masuk 2020'!GW40</f>
        <v>0</v>
      </c>
      <c r="HQ120" s="30">
        <f>SUMIF($OE$6:$OE$48,$B120,$D$6:$D$48)-'[48]Kit Masuk 2020'!GX40</f>
        <v>0</v>
      </c>
      <c r="HR120" s="30">
        <f>SUMIF($OE$6:$OE$48,$B120,$D$6:$D$48)-'[48]Kit Masuk 2020'!GY40</f>
        <v>0</v>
      </c>
      <c r="HS120" s="30">
        <f>SUMIF($OE$6:$OE$48,$B120,$D$6:$D$48)-'[48]Kit Masuk 2020'!GZ40</f>
        <v>0</v>
      </c>
      <c r="HT120" s="30">
        <f>SUMIF($OE$6:$OE$48,$B120,$D$6:$D$48)-'[48]Kit Masuk 2020'!HA40</f>
        <v>0</v>
      </c>
      <c r="HU120" s="30">
        <f>SUMIF($OE$6:$OE$48,$B120,$D$6:$D$48)-'[48]Kit Masuk 2020'!HB40</f>
        <v>0</v>
      </c>
      <c r="HV120" s="30">
        <f>SUMIF($OE$6:$OE$48,$B120,$D$6:$D$48)-'[48]Kit Masuk 2020'!HC40</f>
        <v>0</v>
      </c>
      <c r="HW120" s="30">
        <f>SUMIF($OE$6:$OE$48,$B120,$D$6:$D$48)-'[48]Kit Masuk 2020'!HD40</f>
        <v>0</v>
      </c>
      <c r="HX120" s="30">
        <f>SUMIF($OE$6:$OE$48,$B120,$D$6:$D$48)-'[48]Kit Masuk 2020'!HE40</f>
        <v>0</v>
      </c>
      <c r="HY120" s="30">
        <f>SUMIF($OE$6:$OE$48,$B120,$D$6:$D$48)-'[48]Kit Masuk 2020'!HF40</f>
        <v>0</v>
      </c>
      <c r="HZ120" s="30">
        <f>SUMIF($OE$6:$OE$48,$B120,$D$6:$D$48)-'[48]Kit Masuk 2020'!HG40</f>
        <v>0</v>
      </c>
      <c r="IA120" s="30">
        <f>SUMIF($OE$6:$OE$48,$B120,$D$6:$D$48)-'[48]Kit Masuk 2020'!HH40</f>
        <v>0</v>
      </c>
      <c r="IB120" s="30">
        <f>SUMIF($OE$6:$OE$48,$B120,$D$6:$D$48)-'[48]Kit Masuk 2020'!HI40</f>
        <v>0</v>
      </c>
      <c r="IC120" s="30">
        <f>SUMIF($OE$6:$OE$48,$B120,$D$6:$D$48)-'[48]Kit Masuk 2020'!HJ40</f>
        <v>0</v>
      </c>
      <c r="ID120" s="30">
        <f>SUMIF($OE$6:$OE$48,$B120,$D$6:$D$48)-'[48]Kit Masuk 2020'!HK40</f>
        <v>0</v>
      </c>
      <c r="IE120" s="30">
        <f>SUMIF($OE$6:$OE$48,$B120,$D$6:$D$48)-'[48]Kit Masuk 2020'!HL40</f>
        <v>0</v>
      </c>
      <c r="IF120" s="30">
        <f>SUMIF($OE$6:$OE$48,$B120,$D$6:$D$48)-'[48]Kit Masuk 2020'!HM40</f>
        <v>0</v>
      </c>
      <c r="IG120" s="30">
        <f>SUMIF($OE$6:$OE$48,$B120,$D$6:$D$48)-'[48]Kit Masuk 2020'!HN40</f>
        <v>0</v>
      </c>
      <c r="IH120" s="30">
        <f>SUMIF($OE$6:$OE$48,$B120,$D$6:$D$48)-'[48]Kit Masuk 2020'!HO40</f>
        <v>0</v>
      </c>
      <c r="II120" s="30">
        <f>SUMIF($OE$6:$OE$48,$B120,$D$6:$D$48)-'[48]Kit Masuk 2020'!HP40</f>
        <v>0</v>
      </c>
      <c r="IJ120" s="30">
        <f>SUMIF($OE$6:$OE$48,$B120,$D$6:$D$48)-'[48]Kit Masuk 2020'!HQ40</f>
        <v>0</v>
      </c>
      <c r="IK120" s="30">
        <f>SUMIF($OE$6:$OE$48,$B120,$D$6:$D$48)-'[48]Kit Masuk 2020'!HR40</f>
        <v>0</v>
      </c>
      <c r="IL120" s="30">
        <f>SUMIF($OE$6:$OE$48,$B120,$D$6:$D$48)-'[48]Kit Masuk 2020'!HS40</f>
        <v>0</v>
      </c>
      <c r="IM120" s="30">
        <f>SUMIF($OE$6:$OE$48,$B120,$D$6:$D$48)-'[48]Kit Masuk 2020'!HT40</f>
        <v>0</v>
      </c>
      <c r="IN120" s="30">
        <f>SUMIF($OE$6:$OE$48,$B120,$D$6:$D$48)-'[48]Kit Masuk 2020'!HU40</f>
        <v>0</v>
      </c>
      <c r="IO120" s="30">
        <f>SUMIF($OE$6:$OE$48,$B120,$D$6:$D$48)-'[48]Kit Masuk 2020'!HV40</f>
        <v>0</v>
      </c>
      <c r="IP120" s="30">
        <f>SUMIF($OE$6:$OE$48,$B120,$D$6:$D$48)-'[48]Kit Masuk 2020'!HW40</f>
        <v>0</v>
      </c>
      <c r="IQ120" s="30">
        <f>SUMIF($OE$6:$OE$48,$B120,$D$6:$D$48)-'[48]Kit Masuk 2020'!HX40</f>
        <v>0</v>
      </c>
      <c r="IR120" s="30">
        <f>SUMIF($OE$6:$OE$48,$B120,$D$6:$D$48)-'[48]Kit Masuk 2020'!HY40</f>
        <v>0</v>
      </c>
      <c r="IS120" s="30">
        <f>SUMIF($OE$6:$OE$48,$B120,$D$6:$D$48)-'[48]Kit Masuk 2020'!HZ40</f>
        <v>0</v>
      </c>
      <c r="IT120" s="30">
        <f>SUMIF($OE$6:$OE$48,$B120,$D$6:$D$48)-'[48]Kit Masuk 2020'!IA40</f>
        <v>0</v>
      </c>
      <c r="IU120" s="30">
        <f>SUMIF($OE$6:$OE$48,$B120,$D$6:$D$48)-'[48]Kit Masuk 2020'!IB40</f>
        <v>0</v>
      </c>
      <c r="IV120" s="30">
        <f>SUMIF($OE$6:$OE$48,$B120,$D$6:$D$48)-'[48]Kit Masuk 2020'!IC40</f>
        <v>0</v>
      </c>
      <c r="IW120" s="30">
        <f>SUMIF($OE$6:$OE$48,$B120,$D$6:$D$48)-'[48]Kit Masuk 2020'!ID40</f>
        <v>0</v>
      </c>
      <c r="IX120" s="30">
        <f>SUMIF($OE$6:$OE$48,$B120,$D$6:$D$48)-'[48]Kit Masuk 2020'!IE40</f>
        <v>0</v>
      </c>
      <c r="IY120" s="30">
        <f>SUMIF($OE$6:$OE$48,$B120,$D$6:$D$48)-'[48]Kit Masuk 2020'!IF40</f>
        <v>0</v>
      </c>
      <c r="IZ120" s="30">
        <f>SUMIF($OE$6:$OE$48,$B120,$D$6:$D$48)-'[48]Kit Masuk 2020'!IG40</f>
        <v>0</v>
      </c>
      <c r="JA120" s="30">
        <f>SUMIF($OE$6:$OE$48,$B120,$D$6:$D$48)-'[48]Kit Masuk 2020'!IH40</f>
        <v>0</v>
      </c>
      <c r="JB120" s="30">
        <f>SUMIF($OE$6:$OE$48,$B120,$D$6:$D$48)-'[48]Kit Masuk 2020'!II40</f>
        <v>0</v>
      </c>
      <c r="JC120" s="30">
        <f>SUMIF($OE$6:$OE$48,$B120,$D$6:$D$48)-'[48]Kit Masuk 2020'!IJ40</f>
        <v>0</v>
      </c>
      <c r="JD120" s="30">
        <f>SUMIF($OE$6:$OE$48,$B120,$D$6:$D$48)-'[48]Kit Masuk 2020'!IK40</f>
        <v>0</v>
      </c>
      <c r="JE120" s="30">
        <f>SUMIF($OE$6:$OE$48,$B120,$D$6:$D$48)-'[48]Kit Masuk 2020'!IL40</f>
        <v>0</v>
      </c>
      <c r="JF120" s="30">
        <f>SUMIF($OE$6:$OE$48,$B120,$D$6:$D$48)-'[48]Kit Masuk 2020'!IM40</f>
        <v>0</v>
      </c>
      <c r="JG120" s="30">
        <f>SUMIF($OE$6:$OE$48,$B120,$D$6:$D$48)-'[48]Kit Masuk 2020'!IN40</f>
        <v>0</v>
      </c>
      <c r="JH120" s="30">
        <f>SUMIF($OE$6:$OE$48,$B120,$D$6:$D$48)-'[48]Kit Masuk 2020'!IO40</f>
        <v>0</v>
      </c>
      <c r="JI120" s="30">
        <f>SUMIF($OE$6:$OE$48,$B120,$D$6:$D$48)-'[48]Kit Masuk 2020'!IP40</f>
        <v>0</v>
      </c>
      <c r="JJ120" s="30">
        <f>SUMIF($OE$6:$OE$48,$B120,$D$6:$D$48)-'[48]Kit Masuk 2020'!IQ40</f>
        <v>0</v>
      </c>
      <c r="JK120" s="30">
        <f>SUMIF($OE$6:$OE$48,$B120,$D$6:$D$48)-'[48]Kit Masuk 2020'!IR40</f>
        <v>0</v>
      </c>
      <c r="JL120" s="30">
        <f>SUMIF($OE$6:$OE$48,$B120,$D$6:$D$48)-'[48]Kit Masuk 2020'!IS40</f>
        <v>0</v>
      </c>
      <c r="JM120" s="30">
        <f>SUMIF($OE$6:$OE$48,$B120,$D$6:$D$48)-'[48]Kit Masuk 2020'!IT40</f>
        <v>0</v>
      </c>
      <c r="JN120" s="30">
        <f>SUMIF($OE$6:$OE$48,$B120,$D$6:$D$48)-'[48]Kit Masuk 2020'!IU40</f>
        <v>0</v>
      </c>
      <c r="JO120" s="30">
        <f>SUMIF($OE$6:$OE$48,$B120,$D$6:$D$48)-'[48]Kit Masuk 2020'!IV40</f>
        <v>0</v>
      </c>
      <c r="JP120" s="30">
        <f>SUMIF($OE$6:$OE$48,$B120,$D$6:$D$48)-'[48]Kit Masuk 2020'!IW40</f>
        <v>0</v>
      </c>
      <c r="JQ120" s="30">
        <f>SUMIF($OE$6:$OE$48,$B120,$D$6:$D$48)-'[48]Kit Masuk 2020'!IX40</f>
        <v>0</v>
      </c>
      <c r="JR120" s="30">
        <f>SUMIF($OE$6:$OE$48,$B120,$D$6:$D$48)-'[48]Kit Masuk 2020'!IY40</f>
        <v>0</v>
      </c>
      <c r="JS120" s="30">
        <f>SUMIF($OE$6:$OE$48,$B120,$D$6:$D$48)-'[48]Kit Masuk 2020'!IZ40</f>
        <v>0</v>
      </c>
      <c r="JT120" s="30">
        <f>SUMIF($OE$6:$OE$48,$B120,$D$6:$D$48)-'[48]Kit Masuk 2020'!JA40</f>
        <v>0</v>
      </c>
      <c r="JU120" s="30">
        <f>SUMIF($OE$6:$OE$48,$B120,$D$6:$D$48)-'[48]Kit Masuk 2020'!JB40</f>
        <v>0</v>
      </c>
      <c r="JV120" s="30">
        <f>SUMIF($OE$6:$OE$48,$B120,$D$6:$D$48)-'[48]Kit Masuk 2020'!JC40</f>
        <v>0</v>
      </c>
      <c r="JW120" s="30">
        <f>SUMIF($OE$6:$OE$48,$B120,$D$6:$D$48)-'[48]Kit Masuk 2020'!JD40</f>
        <v>0</v>
      </c>
      <c r="JX120" s="30">
        <f>SUMIF($OE$6:$OE$48,$B120,$D$6:$D$48)-'[48]Kit Masuk 2020'!JE40</f>
        <v>0</v>
      </c>
      <c r="JY120" s="30">
        <f>SUMIF($OE$6:$OE$48,$B120,$D$6:$D$48)-'[48]Kit Masuk 2020'!JF40</f>
        <v>0</v>
      </c>
      <c r="JZ120" s="30">
        <f>SUMIF($OE$6:$OE$48,$B120,$D$6:$D$48)-'[48]Kit Masuk 2020'!JG40</f>
        <v>0</v>
      </c>
      <c r="KA120" s="30">
        <f>SUMIF($OE$6:$OE$48,$B120,$D$6:$D$48)-'[48]Kit Masuk 2020'!JH40</f>
        <v>0</v>
      </c>
      <c r="KB120" s="30">
        <f>SUMIF($OE$6:$OE$48,$B120,$D$6:$D$48)-'[48]Kit Masuk 2020'!JI40</f>
        <v>0</v>
      </c>
      <c r="KC120" s="30">
        <f>SUMIF($OE$6:$OE$48,$B120,$D$6:$D$48)-'[48]Kit Masuk 2020'!JJ40</f>
        <v>0</v>
      </c>
      <c r="KD120" s="30">
        <f>SUMIF($OE$6:$OE$48,$B120,$D$6:$D$48)-'[48]Kit Masuk 2020'!JK40</f>
        <v>0</v>
      </c>
      <c r="KE120" s="30">
        <f>SUMIF($OE$6:$OE$48,$B120,$D$6:$D$48)-'[48]Kit Masuk 2020'!JL40</f>
        <v>0</v>
      </c>
      <c r="KF120" s="30">
        <f>SUMIF($OE$6:$OE$48,$B120,$D$6:$D$48)-'[48]Kit Masuk 2020'!JM40</f>
        <v>0</v>
      </c>
      <c r="KG120" s="30">
        <f>SUMIF($OE$6:$OE$48,$B120,$D$6:$D$48)-'[48]Kit Masuk 2020'!JN40</f>
        <v>0</v>
      </c>
      <c r="KH120" s="30">
        <f>SUMIF($OE$6:$OE$48,$B120,$D$6:$D$48)-'[48]Kit Masuk 2020'!JO40</f>
        <v>0</v>
      </c>
      <c r="KI120" s="30">
        <f>SUMIF($OE$6:$OE$48,$B120,$D$6:$D$48)-'[48]Kit Masuk 2020'!JP40</f>
        <v>0</v>
      </c>
      <c r="KJ120" s="30">
        <f>SUMIF($OE$6:$OE$48,$B120,$D$6:$D$48)-'[48]Kit Masuk 2020'!JQ40</f>
        <v>0</v>
      </c>
      <c r="KK120" s="30">
        <f>SUMIF($OE$6:$OE$48,$B120,$D$6:$D$48)-'[48]Kit Masuk 2020'!JR40</f>
        <v>0</v>
      </c>
      <c r="KL120" s="30">
        <f>SUMIF($OE$6:$OE$48,$B120,$D$6:$D$48)-'[48]Kit Masuk 2020'!JS40</f>
        <v>0</v>
      </c>
      <c r="KM120" s="30">
        <f>SUMIF($OE$6:$OE$48,$B120,$D$6:$D$48)-'[48]Kit Masuk 2020'!JT40</f>
        <v>0</v>
      </c>
      <c r="KN120" s="30">
        <f>SUMIF($OE$6:$OE$48,$B120,$D$6:$D$48)-'[48]Kit Masuk 2020'!JU40</f>
        <v>0</v>
      </c>
      <c r="KO120" s="30">
        <f>SUMIF($OE$6:$OE$48,$B120,$D$6:$D$48)-'[48]Kit Masuk 2020'!JV40</f>
        <v>0</v>
      </c>
      <c r="KP120" s="30">
        <f>SUMIF($OE$6:$OE$48,$B120,$D$6:$D$48)-'[48]Kit Masuk 2020'!JW40</f>
        <v>0</v>
      </c>
      <c r="KQ120" s="30">
        <f>SUMIF($OE$6:$OE$48,$B120,$D$6:$D$48)-'[48]Kit Masuk 2020'!JX40</f>
        <v>0</v>
      </c>
      <c r="KR120" s="30">
        <f>SUMIF($OE$6:$OE$48,$B120,$D$6:$D$48)-'[48]Kit Masuk 2020'!JY40</f>
        <v>0</v>
      </c>
      <c r="KS120" s="30">
        <f>SUMIF($OE$6:$OE$48,$B120,$D$6:$D$48)-'[48]Kit Masuk 2020'!JZ40</f>
        <v>0</v>
      </c>
      <c r="KT120" s="30">
        <f>SUMIF($OE$6:$OE$48,$B120,$D$6:$D$48)-'[48]Kit Masuk 2020'!KA40</f>
        <v>0</v>
      </c>
      <c r="KU120" s="30">
        <f>SUMIF($OE$6:$OE$48,$B120,$D$6:$D$48)-'[48]Kit Masuk 2020'!KB40</f>
        <v>0</v>
      </c>
      <c r="KV120" s="30">
        <f>SUMIF($OE$6:$OE$48,$B120,$D$6:$D$48)-'[48]Kit Masuk 2020'!KC40</f>
        <v>0</v>
      </c>
      <c r="KW120" s="30">
        <f>SUMIF($OE$6:$OE$48,$B120,$D$6:$D$48)-'[48]Kit Masuk 2020'!KD40</f>
        <v>0</v>
      </c>
      <c r="KX120" s="30">
        <f>SUMIF($OE$6:$OE$48,$B120,$D$6:$D$48)-'[48]Kit Masuk 2020'!KE40</f>
        <v>0</v>
      </c>
      <c r="KY120" s="30">
        <f>SUMIF($OE$6:$OE$48,$B120,$D$6:$D$48)-'[48]Kit Masuk 2020'!KF40</f>
        <v>0</v>
      </c>
      <c r="KZ120" s="30">
        <f>SUMIF($OE$6:$OE$48,$B120,$D$6:$D$48)-'[48]Kit Masuk 2020'!KG40</f>
        <v>0</v>
      </c>
      <c r="LA120" s="30">
        <f>SUMIF($OE$6:$OE$48,$B120,$D$6:$D$48)-'[48]Kit Masuk 2020'!KH40</f>
        <v>0</v>
      </c>
      <c r="LB120" s="30">
        <f>SUMIF($OE$6:$OE$48,$B120,$D$6:$D$48)-'[48]Kit Masuk 2020'!KI40</f>
        <v>0</v>
      </c>
      <c r="LC120" s="30">
        <f>SUMIF($OE$6:$OE$48,$B120,$D$6:$D$48)-'[48]Kit Masuk 2020'!KJ40</f>
        <v>0</v>
      </c>
      <c r="LD120" s="30">
        <f>SUMIF($OE$6:$OE$48,$B120,$D$6:$D$48)-'[48]Kit Masuk 2020'!KK40</f>
        <v>0</v>
      </c>
      <c r="LE120" s="30">
        <f>SUMIF($OE$6:$OE$48,$B120,$D$6:$D$48)-'[48]Kit Masuk 2020'!KL40</f>
        <v>0</v>
      </c>
      <c r="LF120" s="30">
        <f>SUMIF($OE$6:$OE$48,$B120,$D$6:$D$48)-'[48]Kit Masuk 2020'!KM40</f>
        <v>0</v>
      </c>
      <c r="LG120" s="30">
        <f>SUMIF($OE$6:$OE$48,$B120,$D$6:$D$48)-'[48]Kit Masuk 2020'!KN40</f>
        <v>0</v>
      </c>
      <c r="LH120" s="30">
        <f>SUMIF($OE$6:$OE$48,$B120,$D$6:$D$48)-'[48]Kit Masuk 2020'!KO40</f>
        <v>0</v>
      </c>
      <c r="LI120" s="30">
        <f>SUMIF($OE$6:$OE$48,$B120,$D$6:$D$48)-'[48]Kit Masuk 2020'!KP40</f>
        <v>0</v>
      </c>
      <c r="LJ120" s="30">
        <f>SUMIF($OE$6:$OE$48,$B120,$D$6:$D$48)-'[48]Kit Masuk 2020'!KQ40</f>
        <v>0</v>
      </c>
      <c r="LK120" s="30">
        <f>SUMIF($OE$6:$OE$48,$B120,$D$6:$D$48)-'[48]Kit Masuk 2020'!KR40</f>
        <v>0</v>
      </c>
      <c r="LL120" s="30">
        <f>SUMIF($OE$6:$OE$48,$B120,$D$6:$D$48)-'[48]Kit Masuk 2020'!KS40</f>
        <v>0</v>
      </c>
      <c r="LM120" s="30">
        <f>SUMIF($OE$6:$OE$48,$B120,$D$6:$D$48)-'[48]Kit Masuk 2020'!KT40</f>
        <v>0</v>
      </c>
      <c r="LN120" s="30">
        <f>SUMIF($OE$6:$OE$48,$B120,$D$6:$D$48)-'[48]Kit Masuk 2020'!KU40</f>
        <v>0</v>
      </c>
      <c r="LO120" s="30">
        <f>SUMIF($OE$6:$OE$48,$B120,$D$6:$D$48)-'[48]Kit Masuk 2020'!KV40</f>
        <v>0</v>
      </c>
      <c r="LP120" s="30">
        <f>SUMIF($OE$6:$OE$48,$B120,$D$6:$D$48)-'[48]Kit Masuk 2020'!KW40</f>
        <v>0</v>
      </c>
      <c r="LQ120" s="30">
        <f>SUMIF($OE$6:$OE$48,$B120,$D$6:$D$48)-'[48]Kit Masuk 2020'!KX40</f>
        <v>0</v>
      </c>
      <c r="LR120" s="30">
        <f>SUMIF($OE$6:$OE$48,$B120,$D$6:$D$48)-'[48]Kit Masuk 2020'!KY40</f>
        <v>0</v>
      </c>
      <c r="LS120" s="30">
        <f>SUMIF($OE$6:$OE$48,$B120,$D$6:$D$48)-'[48]Kit Masuk 2020'!KZ40</f>
        <v>0</v>
      </c>
      <c r="LT120" s="30">
        <f>SUMIF($OE$6:$OE$48,$B120,$D$6:$D$48)-'[48]Kit Masuk 2020'!LA40</f>
        <v>0</v>
      </c>
      <c r="LU120" s="30">
        <f>SUMIF($OE$6:$OE$48,$B120,$D$6:$D$48)-'[48]Kit Masuk 2020'!LB40</f>
        <v>0</v>
      </c>
      <c r="LV120" s="30">
        <f>SUMIF($OE$6:$OE$48,$B120,$D$6:$D$48)-'[48]Kit Masuk 2020'!LC40</f>
        <v>0</v>
      </c>
      <c r="LW120" s="30">
        <f>SUMIF($OE$6:$OE$48,$B120,$D$6:$D$48)-'[48]Kit Masuk 2020'!LD40</f>
        <v>0</v>
      </c>
      <c r="LX120" s="30">
        <f>SUMIF($OE$6:$OE$48,$B120,$D$6:$D$48)-'[48]Kit Masuk 2020'!LE40</f>
        <v>0</v>
      </c>
      <c r="LY120" s="30">
        <f>SUMIF($OE$6:$OE$48,$B120,$D$6:$D$48)-'[48]Kit Masuk 2020'!LF40</f>
        <v>0</v>
      </c>
      <c r="LZ120" s="30">
        <f>SUMIF($OE$6:$OE$48,$B120,$D$6:$D$48)-'[48]Kit Masuk 2020'!LG40</f>
        <v>0</v>
      </c>
      <c r="MA120" s="30">
        <f>SUMIF($OE$6:$OE$48,$B120,$D$6:$D$48)-'[48]Kit Masuk 2020'!LH40</f>
        <v>0</v>
      </c>
      <c r="MB120" s="30">
        <f>SUMIF($OE$6:$OE$48,$B120,$D$6:$D$48)-'[48]Kit Masuk 2020'!LI40</f>
        <v>0</v>
      </c>
      <c r="MC120" s="30">
        <f>SUMIF($OE$6:$OE$48,$B120,$D$6:$D$48)-'[48]Kit Masuk 2020'!LJ40</f>
        <v>0</v>
      </c>
      <c r="MD120" s="30">
        <f>SUMIF($OE$6:$OE$48,$B120,$D$6:$D$48)-'[48]Kit Masuk 2020'!LK40</f>
        <v>0</v>
      </c>
      <c r="ME120" s="30">
        <f>SUMIF($OE$6:$OE$48,$B120,$D$6:$D$48)-'[48]Kit Masuk 2020'!LL40</f>
        <v>0</v>
      </c>
      <c r="MF120" s="30">
        <f>SUMIF($OE$6:$OE$48,$B120,$D$6:$D$48)-'[48]Kit Masuk 2020'!LM40</f>
        <v>0</v>
      </c>
      <c r="MG120" s="30">
        <f>SUMIF($OE$6:$OE$48,$B120,$D$6:$D$48)-'[48]Kit Masuk 2020'!LN40</f>
        <v>0</v>
      </c>
      <c r="MH120" s="30">
        <f>SUMIF($OE$6:$OE$48,$B120,$D$6:$D$48)-'[48]Kit Masuk 2020'!LO40</f>
        <v>0</v>
      </c>
      <c r="MI120" s="30">
        <f>SUMIF($OE$6:$OE$48,$B120,$D$6:$D$48)-'[48]Kit Masuk 2020'!LP40</f>
        <v>0</v>
      </c>
      <c r="MJ120" s="30">
        <f>SUMIF($OE$6:$OE$48,$B120,$D$6:$D$48)-'[48]Kit Masuk 2020'!LQ40</f>
        <v>0</v>
      </c>
      <c r="MK120" s="30">
        <f>SUMIF($OE$6:$OE$48,$B120,$D$6:$D$48)-'[48]Kit Masuk 2020'!LR40</f>
        <v>0</v>
      </c>
      <c r="ML120" s="30">
        <f>SUMIF($OE$6:$OE$48,$B120,$D$6:$D$48)-'[48]Kit Masuk 2020'!LS40</f>
        <v>0</v>
      </c>
      <c r="MM120" s="30">
        <f>SUMIF($OE$6:$OE$48,$B120,$D$6:$D$48)-'[48]Kit Masuk 2020'!LT40</f>
        <v>0</v>
      </c>
      <c r="MN120" s="30">
        <f>SUMIF($OE$6:$OE$48,$B120,$D$6:$D$48)-'[48]Kit Masuk 2020'!LU40</f>
        <v>0</v>
      </c>
      <c r="MO120" s="30">
        <f>SUMIF($OE$6:$OE$48,$B120,$D$6:$D$48)-'[48]Kit Masuk 2020'!LV40</f>
        <v>0</v>
      </c>
      <c r="MP120" s="30">
        <f>SUMIF($OE$6:$OE$48,$B120,$D$6:$D$48)-'[48]Kit Masuk 2020'!LW40</f>
        <v>0</v>
      </c>
      <c r="MQ120" s="30">
        <f>SUMIF($OE$6:$OE$48,$B120,$D$6:$D$48)-'[48]Kit Masuk 2020'!LX40</f>
        <v>0</v>
      </c>
      <c r="MR120" s="30">
        <f>SUMIF($OE$6:$OE$48,$B120,$D$6:$D$48)-'[48]Kit Masuk 2020'!LY40</f>
        <v>0</v>
      </c>
      <c r="MS120" s="30">
        <f>SUMIF($OE$6:$OE$48,$B120,$D$6:$D$48)-'[48]Kit Masuk 2020'!LZ40</f>
        <v>0</v>
      </c>
      <c r="MT120" s="30">
        <f>SUMIF($OE$6:$OE$48,$B120,$D$6:$D$48)-'[48]Kit Masuk 2020'!MA40</f>
        <v>0</v>
      </c>
      <c r="MU120" s="30">
        <f>SUMIF($OE$6:$OE$48,$B120,$D$6:$D$48)-'[48]Kit Masuk 2020'!MB40</f>
        <v>0</v>
      </c>
      <c r="MV120" s="30">
        <f>SUMIF($OE$6:$OE$48,$B120,$D$6:$D$48)-'[48]Kit Masuk 2020'!MC40</f>
        <v>0</v>
      </c>
      <c r="MW120" s="30">
        <f>SUMIF($OE$6:$OE$48,$B120,$D$6:$D$48)-'[48]Kit Masuk 2020'!MD40</f>
        <v>0</v>
      </c>
      <c r="MX120" s="30">
        <f>SUMIF($OE$6:$OE$48,$B120,$D$6:$D$48)-'[48]Kit Masuk 2020'!ME40</f>
        <v>0</v>
      </c>
      <c r="MY120" s="30">
        <f>SUMIF($OE$6:$OE$48,$B120,$D$6:$D$48)-'[48]Kit Masuk 2020'!MF40</f>
        <v>0</v>
      </c>
      <c r="MZ120" s="30">
        <f>SUMIF($OE$6:$OE$48,$B120,$D$6:$D$48)-'[48]Kit Masuk 2020'!MG40</f>
        <v>0</v>
      </c>
      <c r="NA120" s="30">
        <f>SUMIF($OE$6:$OE$48,$B120,$D$6:$D$48)-'[48]Kit Masuk 2020'!MH40</f>
        <v>0</v>
      </c>
      <c r="NB120" s="30">
        <f>SUMIF($OE$6:$OE$48,$B120,$D$6:$D$48)-'[48]Kit Masuk 2020'!MI40</f>
        <v>0</v>
      </c>
      <c r="NC120" s="30">
        <f>SUMIF($OE$6:$OE$48,$B120,$D$6:$D$48)-'[48]Kit Masuk 2020'!MJ40</f>
        <v>0</v>
      </c>
      <c r="ND120" s="30">
        <f>SUMIF($OE$6:$OE$48,$B120,$D$6:$D$48)-'[48]Kit Masuk 2020'!MK40</f>
        <v>0</v>
      </c>
      <c r="NE120" s="30">
        <f>SUMIF($OE$6:$OE$48,$B120,$D$6:$D$48)-'[48]Kit Masuk 2020'!ML40</f>
        <v>0</v>
      </c>
      <c r="NF120" s="30">
        <f>SUMIF($OE$6:$OE$48,$B120,$D$6:$D$48)-'[48]Kit Masuk 2020'!MM40</f>
        <v>0</v>
      </c>
      <c r="NG120" s="30">
        <f>SUMIF($OE$6:$OE$48,$B120,$D$6:$D$48)-'[48]Kit Masuk 2020'!MN40</f>
        <v>0</v>
      </c>
      <c r="NH120" s="30">
        <f>SUMIF($OE$6:$OE$48,$B120,$D$6:$D$48)-'[48]Kit Masuk 2020'!MO40</f>
        <v>0</v>
      </c>
      <c r="NI120" s="30">
        <f>SUMIF($OE$6:$OE$48,$B120,$D$6:$D$48)-'[48]Kit Masuk 2020'!MP40</f>
        <v>0</v>
      </c>
      <c r="NJ120" s="30">
        <f>SUMIF($OE$6:$OE$48,$B120,$D$6:$D$48)-'[48]Kit Masuk 2020'!MQ40</f>
        <v>0</v>
      </c>
      <c r="NK120" s="30">
        <f>SUMIF($OE$6:$OE$48,$B120,$D$6:$D$48)-'[48]Kit Masuk 2020'!MR40</f>
        <v>0</v>
      </c>
      <c r="NL120" s="30">
        <f>SUMIF($OE$6:$OE$48,$B120,$D$6:$D$48)-'[48]Kit Masuk 2020'!MS40</f>
        <v>0</v>
      </c>
      <c r="NM120" s="30">
        <f>SUMIF($OE$6:$OE$48,$B120,$D$6:$D$48)-'[48]Kit Masuk 2020'!MT40</f>
        <v>0</v>
      </c>
      <c r="NN120" s="30">
        <f>SUMIF($OE$6:$OE$48,$B120,$D$6:$D$48)-'[48]Kit Masuk 2020'!MU40</f>
        <v>0</v>
      </c>
      <c r="NO120" s="30">
        <f>SUMIF($OE$6:$OE$48,$B120,$D$6:$D$48)-'[48]Kit Masuk 2020'!MV40</f>
        <v>0</v>
      </c>
      <c r="NP120" s="30">
        <f>SUMIF($OE$6:$OE$48,$B120,$D$6:$D$48)-'[48]Kit Masuk 2020'!MW40</f>
        <v>0</v>
      </c>
      <c r="NQ120" s="30">
        <f>SUMIF($OE$6:$OE$48,$B120,$D$6:$D$48)-'[48]Kit Masuk 2020'!MX40</f>
        <v>0</v>
      </c>
      <c r="NR120" s="30">
        <f>SUMIF($OE$6:$OE$48,$B120,$D$6:$D$48)-'[48]Kit Masuk 2020'!MY40</f>
        <v>0</v>
      </c>
      <c r="NS120" s="30">
        <f>SUMIF($OE$6:$OE$48,$B120,$D$6:$D$48)-'[48]Kit Masuk 2020'!MZ40</f>
        <v>0</v>
      </c>
      <c r="NT120" s="30">
        <f>SUMIF($OE$6:$OE$48,$B120,$D$6:$D$48)-'[48]Kit Masuk 2020'!NA40</f>
        <v>0</v>
      </c>
      <c r="NU120" s="30">
        <f>SUMIF($OE$6:$OE$48,$B120,$D$6:$D$48)-'[48]Kit Masuk 2020'!NB40</f>
        <v>0</v>
      </c>
      <c r="NV120" s="30">
        <f>SUMIF($OE$6:$OE$48,$B120,$D$6:$D$48)-'[48]Kit Masuk 2020'!NC40</f>
        <v>0</v>
      </c>
      <c r="NW120" s="30">
        <f>SUMIF($OE$6:$OE$48,$B120,$D$6:$D$48)-'[48]Kit Masuk 2020'!ND40</f>
        <v>0</v>
      </c>
      <c r="NX120" s="30">
        <f>SUMIF($OE$6:$OE$48,$B120,$D$6:$D$48)-'[48]Kit Masuk 2020'!NE40</f>
        <v>0</v>
      </c>
      <c r="NY120" s="30">
        <f>SUMIF($OE$6:$OE$48,$B120,$D$6:$D$48)-'[48]Kit Masuk 2020'!NF40</f>
        <v>0</v>
      </c>
      <c r="NZ120" s="30">
        <f>SUMIF($OE$6:$OE$48,$B120,$D$6:$D$48)-'[48]Kit Masuk 2020'!NG40</f>
        <v>0</v>
      </c>
      <c r="OA120" s="30">
        <f>SUMIF($OE$6:$OE$48,$B120,$D$6:$D$48)-'[48]Kit Masuk 2020'!NH40</f>
        <v>0</v>
      </c>
    </row>
    <row r="121" spans="1:391" hidden="1" x14ac:dyDescent="0.2">
      <c r="B121" s="8" t="str">
        <f t="shared" si="453"/>
        <v>Cawang23-Depok1</v>
      </c>
      <c r="Z121" s="30">
        <f>SUMIF($OE$6:$OE$48,$B121,$D$6:$D$48)-'[48]Kit Masuk 2020'!G41</f>
        <v>0</v>
      </c>
      <c r="AA121" s="30">
        <f>SUMIF($OE$6:$OE$48,$B121,$D$6:$D$48)-'[48]Kit Masuk 2020'!H41</f>
        <v>0</v>
      </c>
      <c r="AB121" s="30">
        <f>SUMIF($OE$6:$OE$48,$B121,$D$6:$D$48)-'[48]Kit Masuk 2020'!I41</f>
        <v>0</v>
      </c>
      <c r="AC121" s="30">
        <f>SUMIF($OE$6:$OE$48,$B121,$D$6:$D$48)-'[48]Kit Masuk 2020'!J41</f>
        <v>0</v>
      </c>
      <c r="AD121" s="30">
        <f>SUMIF($OE$6:$OE$48,$B121,$D$6:$D$48)-'[48]Kit Masuk 2020'!K41</f>
        <v>0</v>
      </c>
      <c r="AE121" s="30">
        <f>SUMIF($OE$6:$OE$48,$B121,$D$6:$D$48)-'[48]Kit Masuk 2020'!L41</f>
        <v>0</v>
      </c>
      <c r="AF121" s="30">
        <f>SUMIF($OE$6:$OE$48,$B121,$D$6:$D$48)-'[48]Kit Masuk 2020'!M41</f>
        <v>0</v>
      </c>
      <c r="AG121" s="30">
        <f>SUMIF($OE$6:$OE$48,$B121,$D$6:$D$48)-'[48]Kit Masuk 2020'!N41</f>
        <v>0</v>
      </c>
      <c r="AH121" s="30">
        <f>SUMIF($OE$6:$OE$48,$B121,$D$6:$D$48)-'[48]Kit Masuk 2020'!O41</f>
        <v>0</v>
      </c>
      <c r="AI121" s="30">
        <f>SUMIF($OE$6:$OE$48,$B121,$D$6:$D$48)-'[48]Kit Masuk 2020'!P41</f>
        <v>0</v>
      </c>
      <c r="AJ121" s="30">
        <f>SUMIF($OE$6:$OE$48,$B121,$D$6:$D$48)-'[48]Kit Masuk 2020'!Q41</f>
        <v>0</v>
      </c>
      <c r="AK121" s="30">
        <f>SUMIF($OE$6:$OE$48,$B121,$D$6:$D$48)-'[48]Kit Masuk 2020'!R41</f>
        <v>0</v>
      </c>
      <c r="AL121" s="30">
        <f>SUMIF($OE$6:$OE$48,$B121,$D$6:$D$48)-'[48]Kit Masuk 2020'!S41</f>
        <v>0</v>
      </c>
      <c r="AM121" s="30">
        <f>SUMIF($OE$6:$OE$48,$B121,$D$6:$D$48)-'[48]Kit Masuk 2020'!T41</f>
        <v>0</v>
      </c>
      <c r="AN121" s="30">
        <f>SUMIF($OE$6:$OE$48,$B121,$D$6:$D$48)-'[48]Kit Masuk 2020'!U41</f>
        <v>0</v>
      </c>
      <c r="AO121" s="30">
        <f>SUMIF($OE$6:$OE$48,$B121,$D$6:$D$48)-'[48]Kit Masuk 2020'!V41</f>
        <v>0</v>
      </c>
      <c r="AP121" s="30">
        <f>SUMIF($OE$6:$OE$48,$B121,$D$6:$D$48)-'[48]Kit Masuk 2020'!W41</f>
        <v>0</v>
      </c>
      <c r="AQ121" s="30">
        <f>SUMIF($OE$6:$OE$48,$B121,$D$6:$D$48)-'[48]Kit Masuk 2020'!X41</f>
        <v>0</v>
      </c>
      <c r="AR121" s="30">
        <f>SUMIF($OE$6:$OE$48,$B121,$D$6:$D$48)-'[48]Kit Masuk 2020'!Y41</f>
        <v>0</v>
      </c>
      <c r="AS121" s="30">
        <f>SUMIF($OE$6:$OE$48,$B121,$D$6:$D$48)-'[48]Kit Masuk 2020'!Z41</f>
        <v>0</v>
      </c>
      <c r="AT121" s="30">
        <f>SUMIF($OE$6:$OE$48,$B121,$D$6:$D$48)-'[48]Kit Masuk 2020'!AA41</f>
        <v>0</v>
      </c>
      <c r="AU121" s="30">
        <f>SUMIF($OE$6:$OE$48,$B121,$D$6:$D$48)-'[48]Kit Masuk 2020'!AB41</f>
        <v>0</v>
      </c>
      <c r="AV121" s="30">
        <f>SUMIF($OE$6:$OE$48,$B121,$D$6:$D$48)-'[48]Kit Masuk 2020'!AC41</f>
        <v>0</v>
      </c>
      <c r="AW121" s="30">
        <f>SUMIF($OE$6:$OE$48,$B121,$D$6:$D$48)-'[48]Kit Masuk 2020'!AD41</f>
        <v>0</v>
      </c>
      <c r="AX121" s="30">
        <f>SUMIF($OE$6:$OE$48,$B121,$D$6:$D$48)-'[48]Kit Masuk 2020'!AE41</f>
        <v>0</v>
      </c>
      <c r="AY121" s="30">
        <f>SUMIF($OE$6:$OE$48,$B121,$D$6:$D$48)-'[48]Kit Masuk 2020'!AF41</f>
        <v>0</v>
      </c>
      <c r="AZ121" s="30">
        <f>SUMIF($OE$6:$OE$48,$B121,$D$6:$D$48)-'[48]Kit Masuk 2020'!AG41</f>
        <v>0</v>
      </c>
      <c r="BA121" s="30">
        <f>SUMIF($OE$6:$OE$48,$B121,$D$6:$D$48)-'[48]Kit Masuk 2020'!AH41</f>
        <v>0</v>
      </c>
      <c r="BB121" s="30">
        <f>SUMIF($OE$6:$OE$48,$B121,$D$6:$D$48)-'[48]Kit Masuk 2020'!AI41</f>
        <v>0</v>
      </c>
      <c r="BC121" s="30">
        <f>SUMIF($OE$6:$OE$48,$B121,$D$6:$D$48)-'[48]Kit Masuk 2020'!AJ41</f>
        <v>0</v>
      </c>
      <c r="BD121" s="30">
        <f>SUMIF($OE$6:$OE$48,$B121,$D$6:$D$48)-'[48]Kit Masuk 2020'!AK41</f>
        <v>0</v>
      </c>
      <c r="BE121" s="30">
        <f>SUMIF($OE$6:$OE$48,$B121,$D$6:$D$48)-'[48]Kit Masuk 2020'!AL41</f>
        <v>0</v>
      </c>
      <c r="BF121" s="30">
        <f>SUMIF($OE$6:$OE$48,$B121,$D$6:$D$48)-'[48]Kit Masuk 2020'!AM41</f>
        <v>0</v>
      </c>
      <c r="BG121" s="30">
        <f>SUMIF($OE$6:$OE$48,$B121,$D$6:$D$48)-'[48]Kit Masuk 2020'!AN41</f>
        <v>0</v>
      </c>
      <c r="BH121" s="30">
        <f>SUMIF($OE$6:$OE$48,$B121,$D$6:$D$48)-'[48]Kit Masuk 2020'!AO41</f>
        <v>0</v>
      </c>
      <c r="BI121" s="30">
        <f>SUMIF($OE$6:$OE$48,$B121,$D$6:$D$48)-'[48]Kit Masuk 2020'!AP41</f>
        <v>0</v>
      </c>
      <c r="BJ121" s="30">
        <f>SUMIF($OE$6:$OE$48,$B121,$D$6:$D$48)-'[48]Kit Masuk 2020'!AQ41</f>
        <v>0</v>
      </c>
      <c r="BK121" s="30">
        <f>SUMIF($OE$6:$OE$48,$B121,$D$6:$D$48)-'[48]Kit Masuk 2020'!AR41</f>
        <v>0</v>
      </c>
      <c r="BL121" s="30">
        <f>SUMIF($OE$6:$OE$48,$B121,$D$6:$D$48)-'[48]Kit Masuk 2020'!AS41</f>
        <v>0</v>
      </c>
      <c r="BM121" s="30">
        <f>SUMIF($OE$6:$OE$48,$B121,$D$6:$D$48)-'[48]Kit Masuk 2020'!AT41</f>
        <v>0</v>
      </c>
      <c r="BN121" s="30">
        <f>SUMIF($OE$6:$OE$48,$B121,$D$6:$D$48)-'[48]Kit Masuk 2020'!AU41</f>
        <v>0</v>
      </c>
      <c r="BO121" s="30">
        <f>SUMIF($OE$6:$OE$48,$B121,$D$6:$D$48)-'[48]Kit Masuk 2020'!AV41</f>
        <v>0</v>
      </c>
      <c r="BP121" s="30">
        <f>SUMIF($OE$6:$OE$48,$B121,$D$6:$D$48)-'[48]Kit Masuk 2020'!AW41</f>
        <v>0</v>
      </c>
      <c r="BQ121" s="30">
        <f>SUMIF($OE$6:$OE$48,$B121,$D$6:$D$48)-'[48]Kit Masuk 2020'!AX41</f>
        <v>0</v>
      </c>
      <c r="BR121" s="30">
        <f>SUMIF($OE$6:$OE$48,$B121,$D$6:$D$48)-'[48]Kit Masuk 2020'!AY41</f>
        <v>0</v>
      </c>
      <c r="BS121" s="30">
        <f>SUMIF($OE$6:$OE$48,$B121,$D$6:$D$48)-'[48]Kit Masuk 2020'!AZ41</f>
        <v>0</v>
      </c>
      <c r="BT121" s="30">
        <f>SUMIF($OE$6:$OE$48,$B121,$D$6:$D$48)-'[48]Kit Masuk 2020'!BA41</f>
        <v>0</v>
      </c>
      <c r="BU121" s="30">
        <f>SUMIF($OE$6:$OE$48,$B121,$D$6:$D$48)-'[48]Kit Masuk 2020'!BB41</f>
        <v>0</v>
      </c>
      <c r="BV121" s="30">
        <f>SUMIF($OE$6:$OE$48,$B121,$D$6:$D$48)-'[48]Kit Masuk 2020'!BC41</f>
        <v>0</v>
      </c>
      <c r="BW121" s="30">
        <f>SUMIF($OE$6:$OE$48,$B121,$D$6:$D$48)-'[48]Kit Masuk 2020'!BD41</f>
        <v>0</v>
      </c>
      <c r="BX121" s="30">
        <f>SUMIF($OE$6:$OE$48,$B121,$D$6:$D$48)-'[48]Kit Masuk 2020'!BE41</f>
        <v>0</v>
      </c>
      <c r="BY121" s="30">
        <f>SUMIF($OE$6:$OE$48,$B121,$D$6:$D$48)-'[48]Kit Masuk 2020'!BF41</f>
        <v>0</v>
      </c>
      <c r="BZ121" s="30">
        <f>SUMIF($OE$6:$OE$48,$B121,$D$6:$D$48)-'[48]Kit Masuk 2020'!BG41</f>
        <v>0</v>
      </c>
      <c r="CA121" s="30">
        <f>SUMIF($OE$6:$OE$48,$B121,$D$6:$D$48)-'[48]Kit Masuk 2020'!BH41</f>
        <v>0</v>
      </c>
      <c r="CB121" s="30">
        <f>SUMIF($OE$6:$OE$48,$B121,$D$6:$D$48)-'[48]Kit Masuk 2020'!BI41</f>
        <v>0</v>
      </c>
      <c r="CC121" s="30">
        <f>SUMIF($OE$6:$OE$48,$B121,$D$6:$D$48)-'[48]Kit Masuk 2020'!BJ41</f>
        <v>0</v>
      </c>
      <c r="CD121" s="30">
        <f>SUMIF($OE$6:$OE$48,$B121,$D$6:$D$48)-'[48]Kit Masuk 2020'!BK41</f>
        <v>0</v>
      </c>
      <c r="CE121" s="30">
        <f>SUMIF($OE$6:$OE$48,$B121,$D$6:$D$48)-'[48]Kit Masuk 2020'!BL41</f>
        <v>0</v>
      </c>
      <c r="CF121" s="30">
        <f>SUMIF($OE$6:$OE$48,$B121,$D$6:$D$48)-'[48]Kit Masuk 2020'!BM41</f>
        <v>0</v>
      </c>
      <c r="CG121" s="30">
        <f>SUMIF($OE$6:$OE$48,$B121,$D$6:$D$48)-'[48]Kit Masuk 2020'!BN41</f>
        <v>0</v>
      </c>
      <c r="CH121" s="30">
        <f>SUMIF($OE$6:$OE$48,$B121,$D$6:$D$48)-'[48]Kit Masuk 2020'!BO41</f>
        <v>0</v>
      </c>
      <c r="CI121" s="30">
        <f>SUMIF($OE$6:$OE$48,$B121,$D$6:$D$48)-'[48]Kit Masuk 2020'!BP41</f>
        <v>0</v>
      </c>
      <c r="CJ121" s="30">
        <f>SUMIF($OE$6:$OE$48,$B121,$D$6:$D$48)-'[48]Kit Masuk 2020'!BQ41</f>
        <v>0</v>
      </c>
      <c r="CK121" s="30">
        <f>SUMIF($OE$6:$OE$48,$B121,$D$6:$D$48)-'[48]Kit Masuk 2020'!BR41</f>
        <v>0</v>
      </c>
      <c r="CL121" s="30">
        <f>SUMIF($OE$6:$OE$48,$B121,$D$6:$D$48)-'[48]Kit Masuk 2020'!BS41</f>
        <v>0</v>
      </c>
      <c r="CM121" s="30">
        <f>SUMIF($OE$6:$OE$48,$B121,$D$6:$D$48)-'[48]Kit Masuk 2020'!BT41</f>
        <v>0</v>
      </c>
      <c r="CN121" s="30">
        <f>SUMIF($OE$6:$OE$48,$B121,$D$6:$D$48)-'[48]Kit Masuk 2020'!BU41</f>
        <v>0</v>
      </c>
      <c r="CO121" s="30">
        <f>SUMIF($OE$6:$OE$48,$B121,$D$6:$D$48)-'[48]Kit Masuk 2020'!BV41</f>
        <v>0</v>
      </c>
      <c r="CP121" s="30">
        <f>SUMIF($OE$6:$OE$48,$B121,$D$6:$D$48)-'[48]Kit Masuk 2020'!BW41</f>
        <v>0</v>
      </c>
      <c r="CQ121" s="30">
        <f>SUMIF($OE$6:$OE$48,$B121,$D$6:$D$48)-'[48]Kit Masuk 2020'!BX41</f>
        <v>0</v>
      </c>
      <c r="CR121" s="30">
        <f>SUMIF($OE$6:$OE$48,$B121,$D$6:$D$48)-'[48]Kit Masuk 2020'!BY41</f>
        <v>0</v>
      </c>
      <c r="CS121" s="30">
        <f>SUMIF($OE$6:$OE$48,$B121,$D$6:$D$48)-'[48]Kit Masuk 2020'!BZ41</f>
        <v>0</v>
      </c>
      <c r="CT121" s="30">
        <f>SUMIF($OE$6:$OE$48,$B121,$D$6:$D$48)-'[48]Kit Masuk 2020'!CA41</f>
        <v>0</v>
      </c>
      <c r="CU121" s="30">
        <f>SUMIF($OE$6:$OE$48,$B121,$D$6:$D$48)-'[48]Kit Masuk 2020'!CB41</f>
        <v>0</v>
      </c>
      <c r="CV121" s="30">
        <f>SUMIF($OE$6:$OE$48,$B121,$D$6:$D$48)-'[48]Kit Masuk 2020'!CC41</f>
        <v>0</v>
      </c>
      <c r="CW121" s="30">
        <f>SUMIF($OE$6:$OE$48,$B121,$D$6:$D$48)-'[48]Kit Masuk 2020'!CD41</f>
        <v>0</v>
      </c>
      <c r="CX121" s="30">
        <f>SUMIF($OE$6:$OE$48,$B121,$D$6:$D$48)-'[48]Kit Masuk 2020'!CE41</f>
        <v>0</v>
      </c>
      <c r="CY121" s="30">
        <f>SUMIF($OE$6:$OE$48,$B121,$D$6:$D$48)-'[48]Kit Masuk 2020'!CF41</f>
        <v>0</v>
      </c>
      <c r="CZ121" s="30">
        <f>SUMIF($OE$6:$OE$48,$B121,$D$6:$D$48)-'[48]Kit Masuk 2020'!CG41</f>
        <v>0</v>
      </c>
      <c r="DA121" s="30">
        <f>SUMIF($OE$6:$OE$48,$B121,$D$6:$D$48)-'[48]Kit Masuk 2020'!CH41</f>
        <v>0</v>
      </c>
      <c r="DB121" s="30">
        <f>SUMIF($OE$6:$OE$48,$B121,$D$6:$D$48)-'[48]Kit Masuk 2020'!CI41</f>
        <v>0</v>
      </c>
      <c r="DC121" s="30">
        <f>SUMIF($OE$6:$OE$48,$B121,$D$6:$D$48)-'[48]Kit Masuk 2020'!CJ41</f>
        <v>0</v>
      </c>
      <c r="DD121" s="30">
        <f>SUMIF($OE$6:$OE$48,$B121,$D$6:$D$48)-'[48]Kit Masuk 2020'!CK41</f>
        <v>0</v>
      </c>
      <c r="DE121" s="30">
        <f>SUMIF($OE$6:$OE$48,$B121,$D$6:$D$48)-'[48]Kit Masuk 2020'!CL41</f>
        <v>0</v>
      </c>
      <c r="DF121" s="30">
        <f>SUMIF($OE$6:$OE$48,$B121,$D$6:$D$48)-'[48]Kit Masuk 2020'!CM41</f>
        <v>0</v>
      </c>
      <c r="DG121" s="30">
        <f>SUMIF($OE$6:$OE$48,$B121,$D$6:$D$48)-'[48]Kit Masuk 2020'!CN41</f>
        <v>0</v>
      </c>
      <c r="DH121" s="30">
        <f>SUMIF($OE$6:$OE$48,$B121,$D$6:$D$48)-'[48]Kit Masuk 2020'!CO41</f>
        <v>0</v>
      </c>
      <c r="DI121" s="30">
        <f>SUMIF($OE$6:$OE$48,$B121,$D$6:$D$48)-'[48]Kit Masuk 2020'!CP41</f>
        <v>0</v>
      </c>
      <c r="DJ121" s="30">
        <f>SUMIF($OE$6:$OE$48,$B121,$D$6:$D$48)-'[48]Kit Masuk 2020'!CQ41</f>
        <v>0</v>
      </c>
      <c r="DK121" s="30">
        <f>SUMIF($OE$6:$OE$48,$B121,$D$6:$D$48)-'[48]Kit Masuk 2020'!CR41</f>
        <v>0</v>
      </c>
      <c r="DL121" s="30">
        <f>SUMIF($OE$6:$OE$48,$B121,$D$6:$D$48)-'[48]Kit Masuk 2020'!CS41</f>
        <v>0</v>
      </c>
      <c r="DM121" s="30">
        <f>SUMIF($OE$6:$OE$48,$B121,$D$6:$D$48)-'[48]Kit Masuk 2020'!CT41</f>
        <v>0</v>
      </c>
      <c r="DN121" s="30">
        <f>SUMIF($OE$6:$OE$48,$B121,$D$6:$D$48)-'[48]Kit Masuk 2020'!CU41</f>
        <v>0</v>
      </c>
      <c r="DO121" s="30">
        <f>SUMIF($OE$6:$OE$48,$B121,$D$6:$D$48)-'[48]Kit Masuk 2020'!CV41</f>
        <v>0</v>
      </c>
      <c r="DP121" s="30">
        <f>SUMIF($OE$6:$OE$48,$B121,$D$6:$D$48)-'[48]Kit Masuk 2020'!CW41</f>
        <v>0</v>
      </c>
      <c r="DQ121" s="30">
        <f>SUMIF($OE$6:$OE$48,$B121,$D$6:$D$48)-'[48]Kit Masuk 2020'!CX41</f>
        <v>0</v>
      </c>
      <c r="DR121" s="30">
        <f>SUMIF($OE$6:$OE$48,$B121,$D$6:$D$48)-'[48]Kit Masuk 2020'!CY41</f>
        <v>0</v>
      </c>
      <c r="DS121" s="30">
        <f>SUMIF($OE$6:$OE$48,$B121,$D$6:$D$48)-'[48]Kit Masuk 2020'!CZ41</f>
        <v>0</v>
      </c>
      <c r="DT121" s="30">
        <f>SUMIF($OE$6:$OE$48,$B121,$D$6:$D$48)-'[48]Kit Masuk 2020'!DA41</f>
        <v>0</v>
      </c>
      <c r="DU121" s="30">
        <f>SUMIF($OE$6:$OE$48,$B121,$D$6:$D$48)-'[48]Kit Masuk 2020'!DB41</f>
        <v>0</v>
      </c>
      <c r="DV121" s="30">
        <f>SUMIF($OE$6:$OE$48,$B121,$D$6:$D$48)-'[48]Kit Masuk 2020'!DC41</f>
        <v>0</v>
      </c>
      <c r="DW121" s="30">
        <f>SUMIF($OE$6:$OE$48,$B121,$D$6:$D$48)-'[48]Kit Masuk 2020'!DD41</f>
        <v>0</v>
      </c>
      <c r="DX121" s="30">
        <f>SUMIF($OE$6:$OE$48,$B121,$D$6:$D$48)-'[48]Kit Masuk 2020'!DE41</f>
        <v>0</v>
      </c>
      <c r="DY121" s="30">
        <f>SUMIF($OE$6:$OE$48,$B121,$D$6:$D$48)-'[48]Kit Masuk 2020'!DF41</f>
        <v>0</v>
      </c>
      <c r="DZ121" s="30">
        <f>SUMIF($OE$6:$OE$48,$B121,$D$6:$D$48)-'[48]Kit Masuk 2020'!DG41</f>
        <v>0</v>
      </c>
      <c r="EA121" s="30">
        <f>SUMIF($OE$6:$OE$48,$B121,$D$6:$D$48)-'[48]Kit Masuk 2020'!DH41</f>
        <v>0</v>
      </c>
      <c r="EB121" s="30">
        <f>SUMIF($OE$6:$OE$48,$B121,$D$6:$D$48)-'[48]Kit Masuk 2020'!DI41</f>
        <v>0</v>
      </c>
      <c r="EC121" s="30">
        <f>SUMIF($OE$6:$OE$48,$B121,$D$6:$D$48)-'[48]Kit Masuk 2020'!DJ41</f>
        <v>0</v>
      </c>
      <c r="ED121" s="30">
        <f>SUMIF($OE$6:$OE$48,$B121,$D$6:$D$48)-'[48]Kit Masuk 2020'!DK41</f>
        <v>0</v>
      </c>
      <c r="EE121" s="30">
        <f>SUMIF($OE$6:$OE$48,$B121,$D$6:$D$48)-'[48]Kit Masuk 2020'!DL41</f>
        <v>0</v>
      </c>
      <c r="EF121" s="30">
        <f>SUMIF($OE$6:$OE$48,$B121,$D$6:$D$48)-'[48]Kit Masuk 2020'!DM41</f>
        <v>0</v>
      </c>
      <c r="EG121" s="30">
        <f>SUMIF($OE$6:$OE$48,$B121,$D$6:$D$48)-'[48]Kit Masuk 2020'!DN41</f>
        <v>0</v>
      </c>
      <c r="EH121" s="30">
        <f>SUMIF($OE$6:$OE$48,$B121,$D$6:$D$48)-'[48]Kit Masuk 2020'!DO41</f>
        <v>0</v>
      </c>
      <c r="EI121" s="30">
        <f>SUMIF($OE$6:$OE$48,$B121,$D$6:$D$48)-'[48]Kit Masuk 2020'!DP41</f>
        <v>0</v>
      </c>
      <c r="EJ121" s="30">
        <f>SUMIF($OE$6:$OE$48,$B121,$D$6:$D$48)-'[48]Kit Masuk 2020'!DQ41</f>
        <v>0</v>
      </c>
      <c r="EK121" s="30">
        <f>SUMIF($OE$6:$OE$48,$B121,$D$6:$D$48)-'[48]Kit Masuk 2020'!DR41</f>
        <v>0</v>
      </c>
      <c r="EL121" s="30">
        <f>SUMIF($OE$6:$OE$48,$B121,$D$6:$D$48)-'[48]Kit Masuk 2020'!DS41</f>
        <v>0</v>
      </c>
      <c r="EM121" s="30">
        <f>SUMIF($OE$6:$OE$48,$B121,$D$6:$D$48)-'[48]Kit Masuk 2020'!DT41</f>
        <v>0</v>
      </c>
      <c r="EN121" s="30">
        <f>SUMIF($OE$6:$OE$48,$B121,$D$6:$D$48)-'[48]Kit Masuk 2020'!DU41</f>
        <v>0</v>
      </c>
      <c r="EO121" s="30">
        <f>SUMIF($OE$6:$OE$48,$B121,$D$6:$D$48)-'[48]Kit Masuk 2020'!DV41</f>
        <v>0</v>
      </c>
      <c r="EP121" s="30">
        <f>SUMIF($OE$6:$OE$48,$B121,$D$6:$D$48)-'[48]Kit Masuk 2020'!DW41</f>
        <v>0</v>
      </c>
      <c r="EQ121" s="30">
        <f>SUMIF($OE$6:$OE$48,$B121,$D$6:$D$48)-'[48]Kit Masuk 2020'!DX41</f>
        <v>0</v>
      </c>
      <c r="ER121" s="30">
        <f>SUMIF($OE$6:$OE$48,$B121,$D$6:$D$48)-'[48]Kit Masuk 2020'!DY41</f>
        <v>0</v>
      </c>
      <c r="ES121" s="30">
        <f>SUMIF($OE$6:$OE$48,$B121,$D$6:$D$48)-'[48]Kit Masuk 2020'!DZ41</f>
        <v>0</v>
      </c>
      <c r="ET121" s="30">
        <f>SUMIF($OE$6:$OE$48,$B121,$D$6:$D$48)-'[48]Kit Masuk 2020'!EA41</f>
        <v>0</v>
      </c>
      <c r="EU121" s="30">
        <f>SUMIF($OE$6:$OE$48,$B121,$D$6:$D$48)-'[48]Kit Masuk 2020'!EB41</f>
        <v>0</v>
      </c>
      <c r="EV121" s="30">
        <f>SUMIF($OE$6:$OE$48,$B121,$D$6:$D$48)-'[48]Kit Masuk 2020'!EC41</f>
        <v>0</v>
      </c>
      <c r="EW121" s="30">
        <f>SUMIF($OE$6:$OE$48,$B121,$D$6:$D$48)-'[48]Kit Masuk 2020'!ED41</f>
        <v>0</v>
      </c>
      <c r="EX121" s="30">
        <f>SUMIF($OE$6:$OE$48,$B121,$D$6:$D$48)-'[48]Kit Masuk 2020'!EE41</f>
        <v>0</v>
      </c>
      <c r="EY121" s="30">
        <f>SUMIF($OE$6:$OE$48,$B121,$D$6:$D$48)-'[48]Kit Masuk 2020'!EF41</f>
        <v>0</v>
      </c>
      <c r="EZ121" s="30">
        <f>SUMIF($OE$6:$OE$48,$B121,$D$6:$D$48)-'[48]Kit Masuk 2020'!EG41</f>
        <v>0</v>
      </c>
      <c r="FA121" s="30">
        <f>SUMIF($OE$6:$OE$48,$B121,$D$6:$D$48)-'[48]Kit Masuk 2020'!EH41</f>
        <v>0</v>
      </c>
      <c r="FB121" s="30">
        <f>SUMIF($OE$6:$OE$48,$B121,$D$6:$D$48)-'[48]Kit Masuk 2020'!EI41</f>
        <v>0</v>
      </c>
      <c r="FC121" s="30">
        <f>SUMIF($OE$6:$OE$48,$B121,$D$6:$D$48)-'[48]Kit Masuk 2020'!EJ41</f>
        <v>0</v>
      </c>
      <c r="FD121" s="30">
        <f>SUMIF($OE$6:$OE$48,$B121,$D$6:$D$48)-'[48]Kit Masuk 2020'!EK41</f>
        <v>0</v>
      </c>
      <c r="FE121" s="30">
        <f>SUMIF($OE$6:$OE$48,$B121,$D$6:$D$48)-'[48]Kit Masuk 2020'!EL41</f>
        <v>0</v>
      </c>
      <c r="FF121" s="30">
        <f>SUMIF($OE$6:$OE$48,$B121,$D$6:$D$48)-'[48]Kit Masuk 2020'!EM41</f>
        <v>0</v>
      </c>
      <c r="FG121" s="30">
        <f>SUMIF($OE$6:$OE$48,$B121,$D$6:$D$48)-'[48]Kit Masuk 2020'!EN41</f>
        <v>0</v>
      </c>
      <c r="FH121" s="30">
        <f>SUMIF($OE$6:$OE$48,$B121,$D$6:$D$48)-'[48]Kit Masuk 2020'!EO41</f>
        <v>0</v>
      </c>
      <c r="FI121" s="30">
        <f>SUMIF($OE$6:$OE$48,$B121,$D$6:$D$48)-'[48]Kit Masuk 2020'!EP41</f>
        <v>0</v>
      </c>
      <c r="FJ121" s="30">
        <f>SUMIF($OE$6:$OE$48,$B121,$D$6:$D$48)-'[48]Kit Masuk 2020'!EQ41</f>
        <v>0</v>
      </c>
      <c r="FK121" s="30">
        <f>SUMIF($OE$6:$OE$48,$B121,$D$6:$D$48)-'[48]Kit Masuk 2020'!ER41</f>
        <v>0</v>
      </c>
      <c r="FL121" s="30">
        <f>SUMIF($OE$6:$OE$48,$B121,$D$6:$D$48)-'[48]Kit Masuk 2020'!ES41</f>
        <v>0</v>
      </c>
      <c r="FM121" s="30">
        <f>SUMIF($OE$6:$OE$48,$B121,$D$6:$D$48)-'[48]Kit Masuk 2020'!ET41</f>
        <v>0</v>
      </c>
      <c r="FN121" s="30">
        <f>SUMIF($OE$6:$OE$48,$B121,$D$6:$D$48)-'[48]Kit Masuk 2020'!EU41</f>
        <v>0</v>
      </c>
      <c r="FO121" s="30">
        <f>SUMIF($OE$6:$OE$48,$B121,$D$6:$D$48)-'[48]Kit Masuk 2020'!EV41</f>
        <v>0</v>
      </c>
      <c r="FP121" s="30">
        <f>SUMIF($OE$6:$OE$48,$B121,$D$6:$D$48)-'[48]Kit Masuk 2020'!EW41</f>
        <v>0</v>
      </c>
      <c r="FQ121" s="30">
        <f>SUMIF($OE$6:$OE$48,$B121,$D$6:$D$48)-'[48]Kit Masuk 2020'!EX41</f>
        <v>0</v>
      </c>
      <c r="FR121" s="30">
        <f>SUMIF($OE$6:$OE$48,$B121,$D$6:$D$48)-'[48]Kit Masuk 2020'!EY41</f>
        <v>0</v>
      </c>
      <c r="FS121" s="30">
        <f>SUMIF($OE$6:$OE$48,$B121,$D$6:$D$48)-'[48]Kit Masuk 2020'!EZ41</f>
        <v>0</v>
      </c>
      <c r="FT121" s="30">
        <f>SUMIF($OE$6:$OE$48,$B121,$D$6:$D$48)-'[48]Kit Masuk 2020'!FA41</f>
        <v>0</v>
      </c>
      <c r="FU121" s="30">
        <f>SUMIF($OE$6:$OE$48,$B121,$D$6:$D$48)-'[48]Kit Masuk 2020'!FB41</f>
        <v>0</v>
      </c>
      <c r="FV121" s="30">
        <f>SUMIF($OE$6:$OE$48,$B121,$D$6:$D$48)-'[48]Kit Masuk 2020'!FC41</f>
        <v>0</v>
      </c>
      <c r="FW121" s="30">
        <f>SUMIF($OE$6:$OE$48,$B121,$D$6:$D$48)-'[48]Kit Masuk 2020'!FD41</f>
        <v>0</v>
      </c>
      <c r="FX121" s="30">
        <f>SUMIF($OE$6:$OE$48,$B121,$D$6:$D$48)-'[48]Kit Masuk 2020'!FE41</f>
        <v>0</v>
      </c>
      <c r="FY121" s="30">
        <f>SUMIF($OE$6:$OE$48,$B121,$D$6:$D$48)-'[48]Kit Masuk 2020'!FF41</f>
        <v>0</v>
      </c>
      <c r="FZ121" s="30">
        <f>SUMIF($OE$6:$OE$48,$B121,$D$6:$D$48)-'[48]Kit Masuk 2020'!FG41</f>
        <v>0</v>
      </c>
      <c r="GA121" s="30">
        <f>SUMIF($OE$6:$OE$48,$B121,$D$6:$D$48)-'[48]Kit Masuk 2020'!FH41</f>
        <v>0</v>
      </c>
      <c r="GB121" s="30">
        <f>SUMIF($OE$6:$OE$48,$B121,$D$6:$D$48)-'[48]Kit Masuk 2020'!FI41</f>
        <v>0</v>
      </c>
      <c r="GC121" s="30">
        <f>SUMIF($OE$6:$OE$48,$B121,$D$6:$D$48)-'[48]Kit Masuk 2020'!FJ41</f>
        <v>0</v>
      </c>
      <c r="GD121" s="30">
        <f>SUMIF($OE$6:$OE$48,$B121,$D$6:$D$48)-'[48]Kit Masuk 2020'!FK41</f>
        <v>0</v>
      </c>
      <c r="GE121" s="30">
        <f>SUMIF($OE$6:$OE$48,$B121,$D$6:$D$48)-'[48]Kit Masuk 2020'!FL41</f>
        <v>0</v>
      </c>
      <c r="GF121" s="30">
        <f>SUMIF($OE$6:$OE$48,$B121,$D$6:$D$48)-'[48]Kit Masuk 2020'!FM41</f>
        <v>0</v>
      </c>
      <c r="GG121" s="30">
        <f>SUMIF($OE$6:$OE$48,$B121,$D$6:$D$48)-'[48]Kit Masuk 2020'!FN41</f>
        <v>0</v>
      </c>
      <c r="GH121" s="30">
        <f>SUMIF($OE$6:$OE$48,$B121,$D$6:$D$48)-'[48]Kit Masuk 2020'!FO41</f>
        <v>0</v>
      </c>
      <c r="GI121" s="30">
        <f>SUMIF($OE$6:$OE$48,$B121,$D$6:$D$48)-'[48]Kit Masuk 2020'!FP41</f>
        <v>0</v>
      </c>
      <c r="GJ121" s="30">
        <f>SUMIF($OE$6:$OE$48,$B121,$D$6:$D$48)-'[48]Kit Masuk 2020'!FQ41</f>
        <v>0</v>
      </c>
      <c r="GK121" s="30">
        <f>SUMIF($OE$6:$OE$48,$B121,$D$6:$D$48)-'[48]Kit Masuk 2020'!FR41</f>
        <v>0</v>
      </c>
      <c r="GL121" s="30">
        <f>SUMIF($OE$6:$OE$48,$B121,$D$6:$D$48)-'[48]Kit Masuk 2020'!FS41</f>
        <v>0</v>
      </c>
      <c r="GM121" s="30">
        <f>SUMIF($OE$6:$OE$48,$B121,$D$6:$D$48)-'[48]Kit Masuk 2020'!FT41</f>
        <v>0</v>
      </c>
      <c r="GN121" s="30">
        <f>SUMIF($OE$6:$OE$48,$B121,$D$6:$D$48)-'[48]Kit Masuk 2020'!FU41</f>
        <v>0</v>
      </c>
      <c r="GO121" s="30">
        <f>SUMIF($OE$6:$OE$48,$B121,$D$6:$D$48)-'[48]Kit Masuk 2020'!FV41</f>
        <v>0</v>
      </c>
      <c r="GP121" s="30">
        <f>SUMIF($OE$6:$OE$48,$B121,$D$6:$D$48)-'[48]Kit Masuk 2020'!FW41</f>
        <v>0</v>
      </c>
      <c r="GQ121" s="30">
        <f>SUMIF($OE$6:$OE$48,$B121,$D$6:$D$48)-'[48]Kit Masuk 2020'!FX41</f>
        <v>0</v>
      </c>
      <c r="GR121" s="30">
        <f>SUMIF($OE$6:$OE$48,$B121,$D$6:$D$48)-'[48]Kit Masuk 2020'!FY41</f>
        <v>0</v>
      </c>
      <c r="GS121" s="30">
        <f>SUMIF($OE$6:$OE$48,$B121,$D$6:$D$48)-'[48]Kit Masuk 2020'!FZ41</f>
        <v>0</v>
      </c>
      <c r="GT121" s="30">
        <f>SUMIF($OE$6:$OE$48,$B121,$D$6:$D$48)-'[48]Kit Masuk 2020'!GA41</f>
        <v>0</v>
      </c>
      <c r="GU121" s="30">
        <f>SUMIF($OE$6:$OE$48,$B121,$D$6:$D$48)-'[48]Kit Masuk 2020'!GB41</f>
        <v>0</v>
      </c>
      <c r="GV121" s="30">
        <f>SUMIF($OE$6:$OE$48,$B121,$D$6:$D$48)-'[48]Kit Masuk 2020'!GC41</f>
        <v>0</v>
      </c>
      <c r="GW121" s="30">
        <f>SUMIF($OE$6:$OE$48,$B121,$D$6:$D$48)-'[48]Kit Masuk 2020'!GD41</f>
        <v>0</v>
      </c>
      <c r="GX121" s="30">
        <f>SUMIF($OE$6:$OE$48,$B121,$D$6:$D$48)-'[48]Kit Masuk 2020'!GE41</f>
        <v>0</v>
      </c>
      <c r="GY121" s="30">
        <f>SUMIF($OE$6:$OE$48,$B121,$D$6:$D$48)-'[48]Kit Masuk 2020'!GF41</f>
        <v>0</v>
      </c>
      <c r="GZ121" s="30">
        <f>SUMIF($OE$6:$OE$48,$B121,$D$6:$D$48)-'[48]Kit Masuk 2020'!GG41</f>
        <v>0</v>
      </c>
      <c r="HA121" s="30">
        <f>SUMIF($OE$6:$OE$48,$B121,$D$6:$D$48)-'[48]Kit Masuk 2020'!GH41</f>
        <v>0</v>
      </c>
      <c r="HB121" s="30">
        <f>SUMIF($OE$6:$OE$48,$B121,$D$6:$D$48)-'[48]Kit Masuk 2020'!GI41</f>
        <v>0</v>
      </c>
      <c r="HC121" s="30">
        <f>SUMIF($OE$6:$OE$48,$B121,$D$6:$D$48)-'[48]Kit Masuk 2020'!GJ41</f>
        <v>0</v>
      </c>
      <c r="HD121" s="30">
        <f>SUMIF($OE$6:$OE$48,$B121,$D$6:$D$48)-'[48]Kit Masuk 2020'!GK41</f>
        <v>0</v>
      </c>
      <c r="HE121" s="30">
        <f>SUMIF($OE$6:$OE$48,$B121,$D$6:$D$48)-'[48]Kit Masuk 2020'!GL41</f>
        <v>0</v>
      </c>
      <c r="HF121" s="30">
        <f>SUMIF($OE$6:$OE$48,$B121,$D$6:$D$48)-'[48]Kit Masuk 2020'!GM41</f>
        <v>0</v>
      </c>
      <c r="HG121" s="30">
        <f>SUMIF($OE$6:$OE$48,$B121,$D$6:$D$48)-'[48]Kit Masuk 2020'!GN41</f>
        <v>0</v>
      </c>
      <c r="HH121" s="30">
        <f>SUMIF($OE$6:$OE$48,$B121,$D$6:$D$48)-'[48]Kit Masuk 2020'!GO41</f>
        <v>0</v>
      </c>
      <c r="HI121" s="30">
        <f>SUMIF($OE$6:$OE$48,$B121,$D$6:$D$48)-'[48]Kit Masuk 2020'!GP41</f>
        <v>0</v>
      </c>
      <c r="HJ121" s="30">
        <f>SUMIF($OE$6:$OE$48,$B121,$D$6:$D$48)-'[48]Kit Masuk 2020'!GQ41</f>
        <v>0</v>
      </c>
      <c r="HK121" s="30">
        <f>SUMIF($OE$6:$OE$48,$B121,$D$6:$D$48)-'[48]Kit Masuk 2020'!GR41</f>
        <v>0</v>
      </c>
      <c r="HL121" s="30">
        <f>SUMIF($OE$6:$OE$48,$B121,$D$6:$D$48)-'[48]Kit Masuk 2020'!GS41</f>
        <v>0</v>
      </c>
      <c r="HM121" s="30">
        <f>SUMIF($OE$6:$OE$48,$B121,$D$6:$D$48)-'[48]Kit Masuk 2020'!GT41</f>
        <v>0</v>
      </c>
      <c r="HN121" s="30">
        <f>SUMIF($OE$6:$OE$48,$B121,$D$6:$D$48)-'[48]Kit Masuk 2020'!GU41</f>
        <v>0</v>
      </c>
      <c r="HO121" s="30">
        <f>SUMIF($OE$6:$OE$48,$B121,$D$6:$D$48)-'[48]Kit Masuk 2020'!GV41</f>
        <v>0</v>
      </c>
      <c r="HP121" s="30">
        <f>SUMIF($OE$6:$OE$48,$B121,$D$6:$D$48)-'[48]Kit Masuk 2020'!GW41</f>
        <v>0</v>
      </c>
      <c r="HQ121" s="30">
        <f>SUMIF($OE$6:$OE$48,$B121,$D$6:$D$48)-'[48]Kit Masuk 2020'!GX41</f>
        <v>0</v>
      </c>
      <c r="HR121" s="30">
        <f>SUMIF($OE$6:$OE$48,$B121,$D$6:$D$48)-'[48]Kit Masuk 2020'!GY41</f>
        <v>0</v>
      </c>
      <c r="HS121" s="30">
        <f>SUMIF($OE$6:$OE$48,$B121,$D$6:$D$48)-'[48]Kit Masuk 2020'!GZ41</f>
        <v>0</v>
      </c>
      <c r="HT121" s="30">
        <f>SUMIF($OE$6:$OE$48,$B121,$D$6:$D$48)-'[48]Kit Masuk 2020'!HA41</f>
        <v>0</v>
      </c>
      <c r="HU121" s="30">
        <f>SUMIF($OE$6:$OE$48,$B121,$D$6:$D$48)-'[48]Kit Masuk 2020'!HB41</f>
        <v>0</v>
      </c>
      <c r="HV121" s="30">
        <f>SUMIF($OE$6:$OE$48,$B121,$D$6:$D$48)-'[48]Kit Masuk 2020'!HC41</f>
        <v>0</v>
      </c>
      <c r="HW121" s="30">
        <f>SUMIF($OE$6:$OE$48,$B121,$D$6:$D$48)-'[48]Kit Masuk 2020'!HD41</f>
        <v>0</v>
      </c>
      <c r="HX121" s="30">
        <f>SUMIF($OE$6:$OE$48,$B121,$D$6:$D$48)-'[48]Kit Masuk 2020'!HE41</f>
        <v>0</v>
      </c>
      <c r="HY121" s="30">
        <f>SUMIF($OE$6:$OE$48,$B121,$D$6:$D$48)-'[48]Kit Masuk 2020'!HF41</f>
        <v>0</v>
      </c>
      <c r="HZ121" s="30">
        <f>SUMIF($OE$6:$OE$48,$B121,$D$6:$D$48)-'[48]Kit Masuk 2020'!HG41</f>
        <v>0</v>
      </c>
      <c r="IA121" s="30">
        <f>SUMIF($OE$6:$OE$48,$B121,$D$6:$D$48)-'[48]Kit Masuk 2020'!HH41</f>
        <v>0</v>
      </c>
      <c r="IB121" s="30">
        <f>SUMIF($OE$6:$OE$48,$B121,$D$6:$D$48)-'[48]Kit Masuk 2020'!HI41</f>
        <v>0</v>
      </c>
      <c r="IC121" s="30">
        <f>SUMIF($OE$6:$OE$48,$B121,$D$6:$D$48)-'[48]Kit Masuk 2020'!HJ41</f>
        <v>0</v>
      </c>
      <c r="ID121" s="30">
        <f>SUMIF($OE$6:$OE$48,$B121,$D$6:$D$48)-'[48]Kit Masuk 2020'!HK41</f>
        <v>0</v>
      </c>
      <c r="IE121" s="30">
        <f>SUMIF($OE$6:$OE$48,$B121,$D$6:$D$48)-'[48]Kit Masuk 2020'!HL41</f>
        <v>0</v>
      </c>
      <c r="IF121" s="30">
        <f>SUMIF($OE$6:$OE$48,$B121,$D$6:$D$48)-'[48]Kit Masuk 2020'!HM41</f>
        <v>0</v>
      </c>
      <c r="IG121" s="30">
        <f>SUMIF($OE$6:$OE$48,$B121,$D$6:$D$48)-'[48]Kit Masuk 2020'!HN41</f>
        <v>0</v>
      </c>
      <c r="IH121" s="30">
        <f>SUMIF($OE$6:$OE$48,$B121,$D$6:$D$48)-'[48]Kit Masuk 2020'!HO41</f>
        <v>0</v>
      </c>
      <c r="II121" s="30">
        <f>SUMIF($OE$6:$OE$48,$B121,$D$6:$D$48)-'[48]Kit Masuk 2020'!HP41</f>
        <v>0</v>
      </c>
      <c r="IJ121" s="30">
        <f>SUMIF($OE$6:$OE$48,$B121,$D$6:$D$48)-'[48]Kit Masuk 2020'!HQ41</f>
        <v>0</v>
      </c>
      <c r="IK121" s="30">
        <f>SUMIF($OE$6:$OE$48,$B121,$D$6:$D$48)-'[48]Kit Masuk 2020'!HR41</f>
        <v>0</v>
      </c>
      <c r="IL121" s="30">
        <f>SUMIF($OE$6:$OE$48,$B121,$D$6:$D$48)-'[48]Kit Masuk 2020'!HS41</f>
        <v>0</v>
      </c>
      <c r="IM121" s="30">
        <f>SUMIF($OE$6:$OE$48,$B121,$D$6:$D$48)-'[48]Kit Masuk 2020'!HT41</f>
        <v>0</v>
      </c>
      <c r="IN121" s="30">
        <f>SUMIF($OE$6:$OE$48,$B121,$D$6:$D$48)-'[48]Kit Masuk 2020'!HU41</f>
        <v>0</v>
      </c>
      <c r="IO121" s="30">
        <f>SUMIF($OE$6:$OE$48,$B121,$D$6:$D$48)-'[48]Kit Masuk 2020'!HV41</f>
        <v>0</v>
      </c>
      <c r="IP121" s="30">
        <f>SUMIF($OE$6:$OE$48,$B121,$D$6:$D$48)-'[48]Kit Masuk 2020'!HW41</f>
        <v>0</v>
      </c>
      <c r="IQ121" s="30">
        <f>SUMIF($OE$6:$OE$48,$B121,$D$6:$D$48)-'[48]Kit Masuk 2020'!HX41</f>
        <v>0</v>
      </c>
      <c r="IR121" s="30">
        <f>SUMIF($OE$6:$OE$48,$B121,$D$6:$D$48)-'[48]Kit Masuk 2020'!HY41</f>
        <v>0</v>
      </c>
      <c r="IS121" s="30">
        <f>SUMIF($OE$6:$OE$48,$B121,$D$6:$D$48)-'[48]Kit Masuk 2020'!HZ41</f>
        <v>0</v>
      </c>
      <c r="IT121" s="30">
        <f>SUMIF($OE$6:$OE$48,$B121,$D$6:$D$48)-'[48]Kit Masuk 2020'!IA41</f>
        <v>0</v>
      </c>
      <c r="IU121" s="30">
        <f>SUMIF($OE$6:$OE$48,$B121,$D$6:$D$48)-'[48]Kit Masuk 2020'!IB41</f>
        <v>0</v>
      </c>
      <c r="IV121" s="30">
        <f>SUMIF($OE$6:$OE$48,$B121,$D$6:$D$48)-'[48]Kit Masuk 2020'!IC41</f>
        <v>0</v>
      </c>
      <c r="IW121" s="30">
        <f>SUMIF($OE$6:$OE$48,$B121,$D$6:$D$48)-'[48]Kit Masuk 2020'!ID41</f>
        <v>0</v>
      </c>
      <c r="IX121" s="30">
        <f>SUMIF($OE$6:$OE$48,$B121,$D$6:$D$48)-'[48]Kit Masuk 2020'!IE41</f>
        <v>0</v>
      </c>
      <c r="IY121" s="30">
        <f>SUMIF($OE$6:$OE$48,$B121,$D$6:$D$48)-'[48]Kit Masuk 2020'!IF41</f>
        <v>0</v>
      </c>
      <c r="IZ121" s="30">
        <f>SUMIF($OE$6:$OE$48,$B121,$D$6:$D$48)-'[48]Kit Masuk 2020'!IG41</f>
        <v>0</v>
      </c>
      <c r="JA121" s="30">
        <f>SUMIF($OE$6:$OE$48,$B121,$D$6:$D$48)-'[48]Kit Masuk 2020'!IH41</f>
        <v>0</v>
      </c>
      <c r="JB121" s="30">
        <f>SUMIF($OE$6:$OE$48,$B121,$D$6:$D$48)-'[48]Kit Masuk 2020'!II41</f>
        <v>0</v>
      </c>
      <c r="JC121" s="30">
        <f>SUMIF($OE$6:$OE$48,$B121,$D$6:$D$48)-'[48]Kit Masuk 2020'!IJ41</f>
        <v>0</v>
      </c>
      <c r="JD121" s="30">
        <f>SUMIF($OE$6:$OE$48,$B121,$D$6:$D$48)-'[48]Kit Masuk 2020'!IK41</f>
        <v>0</v>
      </c>
      <c r="JE121" s="30">
        <f>SUMIF($OE$6:$OE$48,$B121,$D$6:$D$48)-'[48]Kit Masuk 2020'!IL41</f>
        <v>0</v>
      </c>
      <c r="JF121" s="30">
        <f>SUMIF($OE$6:$OE$48,$B121,$D$6:$D$48)-'[48]Kit Masuk 2020'!IM41</f>
        <v>0</v>
      </c>
      <c r="JG121" s="30">
        <f>SUMIF($OE$6:$OE$48,$B121,$D$6:$D$48)-'[48]Kit Masuk 2020'!IN41</f>
        <v>0</v>
      </c>
      <c r="JH121" s="30">
        <f>SUMIF($OE$6:$OE$48,$B121,$D$6:$D$48)-'[48]Kit Masuk 2020'!IO41</f>
        <v>0</v>
      </c>
      <c r="JI121" s="30">
        <f>SUMIF($OE$6:$OE$48,$B121,$D$6:$D$48)-'[48]Kit Masuk 2020'!IP41</f>
        <v>0</v>
      </c>
      <c r="JJ121" s="30">
        <f>SUMIF($OE$6:$OE$48,$B121,$D$6:$D$48)-'[48]Kit Masuk 2020'!IQ41</f>
        <v>0</v>
      </c>
      <c r="JK121" s="30">
        <f>SUMIF($OE$6:$OE$48,$B121,$D$6:$D$48)-'[48]Kit Masuk 2020'!IR41</f>
        <v>0</v>
      </c>
      <c r="JL121" s="30">
        <f>SUMIF($OE$6:$OE$48,$B121,$D$6:$D$48)-'[48]Kit Masuk 2020'!IS41</f>
        <v>0</v>
      </c>
      <c r="JM121" s="30">
        <f>SUMIF($OE$6:$OE$48,$B121,$D$6:$D$48)-'[48]Kit Masuk 2020'!IT41</f>
        <v>0</v>
      </c>
      <c r="JN121" s="30">
        <f>SUMIF($OE$6:$OE$48,$B121,$D$6:$D$48)-'[48]Kit Masuk 2020'!IU41</f>
        <v>0</v>
      </c>
      <c r="JO121" s="30">
        <f>SUMIF($OE$6:$OE$48,$B121,$D$6:$D$48)-'[48]Kit Masuk 2020'!IV41</f>
        <v>0</v>
      </c>
      <c r="JP121" s="30">
        <f>SUMIF($OE$6:$OE$48,$B121,$D$6:$D$48)-'[48]Kit Masuk 2020'!IW41</f>
        <v>0</v>
      </c>
      <c r="JQ121" s="30">
        <f>SUMIF($OE$6:$OE$48,$B121,$D$6:$D$48)-'[48]Kit Masuk 2020'!IX41</f>
        <v>0</v>
      </c>
      <c r="JR121" s="30">
        <f>SUMIF($OE$6:$OE$48,$B121,$D$6:$D$48)-'[48]Kit Masuk 2020'!IY41</f>
        <v>0</v>
      </c>
      <c r="JS121" s="30">
        <f>SUMIF($OE$6:$OE$48,$B121,$D$6:$D$48)-'[48]Kit Masuk 2020'!IZ41</f>
        <v>0</v>
      </c>
      <c r="JT121" s="30">
        <f>SUMIF($OE$6:$OE$48,$B121,$D$6:$D$48)-'[48]Kit Masuk 2020'!JA41</f>
        <v>0</v>
      </c>
      <c r="JU121" s="30">
        <f>SUMIF($OE$6:$OE$48,$B121,$D$6:$D$48)-'[48]Kit Masuk 2020'!JB41</f>
        <v>0</v>
      </c>
      <c r="JV121" s="30">
        <f>SUMIF($OE$6:$OE$48,$B121,$D$6:$D$48)-'[48]Kit Masuk 2020'!JC41</f>
        <v>0</v>
      </c>
      <c r="JW121" s="30">
        <f>SUMIF($OE$6:$OE$48,$B121,$D$6:$D$48)-'[48]Kit Masuk 2020'!JD41</f>
        <v>0</v>
      </c>
      <c r="JX121" s="30">
        <f>SUMIF($OE$6:$OE$48,$B121,$D$6:$D$48)-'[48]Kit Masuk 2020'!JE41</f>
        <v>0</v>
      </c>
      <c r="JY121" s="30">
        <f>SUMIF($OE$6:$OE$48,$B121,$D$6:$D$48)-'[48]Kit Masuk 2020'!JF41</f>
        <v>0</v>
      </c>
      <c r="JZ121" s="30">
        <f>SUMIF($OE$6:$OE$48,$B121,$D$6:$D$48)-'[48]Kit Masuk 2020'!JG41</f>
        <v>0</v>
      </c>
      <c r="KA121" s="30">
        <f>SUMIF($OE$6:$OE$48,$B121,$D$6:$D$48)-'[48]Kit Masuk 2020'!JH41</f>
        <v>0</v>
      </c>
      <c r="KB121" s="30">
        <f>SUMIF($OE$6:$OE$48,$B121,$D$6:$D$48)-'[48]Kit Masuk 2020'!JI41</f>
        <v>0</v>
      </c>
      <c r="KC121" s="30">
        <f>SUMIF($OE$6:$OE$48,$B121,$D$6:$D$48)-'[48]Kit Masuk 2020'!JJ41</f>
        <v>0</v>
      </c>
      <c r="KD121" s="30">
        <f>SUMIF($OE$6:$OE$48,$B121,$D$6:$D$48)-'[48]Kit Masuk 2020'!JK41</f>
        <v>0</v>
      </c>
      <c r="KE121" s="30">
        <f>SUMIF($OE$6:$OE$48,$B121,$D$6:$D$48)-'[48]Kit Masuk 2020'!JL41</f>
        <v>0</v>
      </c>
      <c r="KF121" s="30">
        <f>SUMIF($OE$6:$OE$48,$B121,$D$6:$D$48)-'[48]Kit Masuk 2020'!JM41</f>
        <v>0</v>
      </c>
      <c r="KG121" s="30">
        <f>SUMIF($OE$6:$OE$48,$B121,$D$6:$D$48)-'[48]Kit Masuk 2020'!JN41</f>
        <v>0</v>
      </c>
      <c r="KH121" s="30">
        <f>SUMIF($OE$6:$OE$48,$B121,$D$6:$D$48)-'[48]Kit Masuk 2020'!JO41</f>
        <v>0</v>
      </c>
      <c r="KI121" s="30">
        <f>SUMIF($OE$6:$OE$48,$B121,$D$6:$D$48)-'[48]Kit Masuk 2020'!JP41</f>
        <v>0</v>
      </c>
      <c r="KJ121" s="30">
        <f>SUMIF($OE$6:$OE$48,$B121,$D$6:$D$48)-'[48]Kit Masuk 2020'!JQ41</f>
        <v>0</v>
      </c>
      <c r="KK121" s="30">
        <f>SUMIF($OE$6:$OE$48,$B121,$D$6:$D$48)-'[48]Kit Masuk 2020'!JR41</f>
        <v>0</v>
      </c>
      <c r="KL121" s="30">
        <f>SUMIF($OE$6:$OE$48,$B121,$D$6:$D$48)-'[48]Kit Masuk 2020'!JS41</f>
        <v>0</v>
      </c>
      <c r="KM121" s="30">
        <f>SUMIF($OE$6:$OE$48,$B121,$D$6:$D$48)-'[48]Kit Masuk 2020'!JT41</f>
        <v>0</v>
      </c>
      <c r="KN121" s="30">
        <f>SUMIF($OE$6:$OE$48,$B121,$D$6:$D$48)-'[48]Kit Masuk 2020'!JU41</f>
        <v>0</v>
      </c>
      <c r="KO121" s="30">
        <f>SUMIF($OE$6:$OE$48,$B121,$D$6:$D$48)-'[48]Kit Masuk 2020'!JV41</f>
        <v>0</v>
      </c>
      <c r="KP121" s="30">
        <f>SUMIF($OE$6:$OE$48,$B121,$D$6:$D$48)-'[48]Kit Masuk 2020'!JW41</f>
        <v>0</v>
      </c>
      <c r="KQ121" s="30">
        <f>SUMIF($OE$6:$OE$48,$B121,$D$6:$D$48)-'[48]Kit Masuk 2020'!JX41</f>
        <v>0</v>
      </c>
      <c r="KR121" s="30">
        <f>SUMIF($OE$6:$OE$48,$B121,$D$6:$D$48)-'[48]Kit Masuk 2020'!JY41</f>
        <v>0</v>
      </c>
      <c r="KS121" s="30">
        <f>SUMIF($OE$6:$OE$48,$B121,$D$6:$D$48)-'[48]Kit Masuk 2020'!JZ41</f>
        <v>0</v>
      </c>
      <c r="KT121" s="30">
        <f>SUMIF($OE$6:$OE$48,$B121,$D$6:$D$48)-'[48]Kit Masuk 2020'!KA41</f>
        <v>0</v>
      </c>
      <c r="KU121" s="30">
        <f>SUMIF($OE$6:$OE$48,$B121,$D$6:$D$48)-'[48]Kit Masuk 2020'!KB41</f>
        <v>0</v>
      </c>
      <c r="KV121" s="30">
        <f>SUMIF($OE$6:$OE$48,$B121,$D$6:$D$48)-'[48]Kit Masuk 2020'!KC41</f>
        <v>0</v>
      </c>
      <c r="KW121" s="30">
        <f>SUMIF($OE$6:$OE$48,$B121,$D$6:$D$48)-'[48]Kit Masuk 2020'!KD41</f>
        <v>0</v>
      </c>
      <c r="KX121" s="30">
        <f>SUMIF($OE$6:$OE$48,$B121,$D$6:$D$48)-'[48]Kit Masuk 2020'!KE41</f>
        <v>0</v>
      </c>
      <c r="KY121" s="30">
        <f>SUMIF($OE$6:$OE$48,$B121,$D$6:$D$48)-'[48]Kit Masuk 2020'!KF41</f>
        <v>0</v>
      </c>
      <c r="KZ121" s="30">
        <f>SUMIF($OE$6:$OE$48,$B121,$D$6:$D$48)-'[48]Kit Masuk 2020'!KG41</f>
        <v>0</v>
      </c>
      <c r="LA121" s="30">
        <f>SUMIF($OE$6:$OE$48,$B121,$D$6:$D$48)-'[48]Kit Masuk 2020'!KH41</f>
        <v>0</v>
      </c>
      <c r="LB121" s="30">
        <f>SUMIF($OE$6:$OE$48,$B121,$D$6:$D$48)-'[48]Kit Masuk 2020'!KI41</f>
        <v>0</v>
      </c>
      <c r="LC121" s="30">
        <f>SUMIF($OE$6:$OE$48,$B121,$D$6:$D$48)-'[48]Kit Masuk 2020'!KJ41</f>
        <v>0</v>
      </c>
      <c r="LD121" s="30">
        <f>SUMIF($OE$6:$OE$48,$B121,$D$6:$D$48)-'[48]Kit Masuk 2020'!KK41</f>
        <v>0</v>
      </c>
      <c r="LE121" s="30">
        <f>SUMIF($OE$6:$OE$48,$B121,$D$6:$D$48)-'[48]Kit Masuk 2020'!KL41</f>
        <v>0</v>
      </c>
      <c r="LF121" s="30">
        <f>SUMIF($OE$6:$OE$48,$B121,$D$6:$D$48)-'[48]Kit Masuk 2020'!KM41</f>
        <v>0</v>
      </c>
      <c r="LG121" s="30">
        <f>SUMIF($OE$6:$OE$48,$B121,$D$6:$D$48)-'[48]Kit Masuk 2020'!KN41</f>
        <v>0</v>
      </c>
      <c r="LH121" s="30">
        <f>SUMIF($OE$6:$OE$48,$B121,$D$6:$D$48)-'[48]Kit Masuk 2020'!KO41</f>
        <v>0</v>
      </c>
      <c r="LI121" s="30">
        <f>SUMIF($OE$6:$OE$48,$B121,$D$6:$D$48)-'[48]Kit Masuk 2020'!KP41</f>
        <v>0</v>
      </c>
      <c r="LJ121" s="30">
        <f>SUMIF($OE$6:$OE$48,$B121,$D$6:$D$48)-'[48]Kit Masuk 2020'!KQ41</f>
        <v>0</v>
      </c>
      <c r="LK121" s="30">
        <f>SUMIF($OE$6:$OE$48,$B121,$D$6:$D$48)-'[48]Kit Masuk 2020'!KR41</f>
        <v>0</v>
      </c>
      <c r="LL121" s="30">
        <f>SUMIF($OE$6:$OE$48,$B121,$D$6:$D$48)-'[48]Kit Masuk 2020'!KS41</f>
        <v>0</v>
      </c>
      <c r="LM121" s="30">
        <f>SUMIF($OE$6:$OE$48,$B121,$D$6:$D$48)-'[48]Kit Masuk 2020'!KT41</f>
        <v>0</v>
      </c>
      <c r="LN121" s="30">
        <f>SUMIF($OE$6:$OE$48,$B121,$D$6:$D$48)-'[48]Kit Masuk 2020'!KU41</f>
        <v>0</v>
      </c>
      <c r="LO121" s="30">
        <f>SUMIF($OE$6:$OE$48,$B121,$D$6:$D$48)-'[48]Kit Masuk 2020'!KV41</f>
        <v>0</v>
      </c>
      <c r="LP121" s="30">
        <f>SUMIF($OE$6:$OE$48,$B121,$D$6:$D$48)-'[48]Kit Masuk 2020'!KW41</f>
        <v>0</v>
      </c>
      <c r="LQ121" s="30">
        <f>SUMIF($OE$6:$OE$48,$B121,$D$6:$D$48)-'[48]Kit Masuk 2020'!KX41</f>
        <v>0</v>
      </c>
      <c r="LR121" s="30">
        <f>SUMIF($OE$6:$OE$48,$B121,$D$6:$D$48)-'[48]Kit Masuk 2020'!KY41</f>
        <v>0</v>
      </c>
      <c r="LS121" s="30">
        <f>SUMIF($OE$6:$OE$48,$B121,$D$6:$D$48)-'[48]Kit Masuk 2020'!KZ41</f>
        <v>0</v>
      </c>
      <c r="LT121" s="30">
        <f>SUMIF($OE$6:$OE$48,$B121,$D$6:$D$48)-'[48]Kit Masuk 2020'!LA41</f>
        <v>0</v>
      </c>
      <c r="LU121" s="30">
        <f>SUMIF($OE$6:$OE$48,$B121,$D$6:$D$48)-'[48]Kit Masuk 2020'!LB41</f>
        <v>0</v>
      </c>
      <c r="LV121" s="30">
        <f>SUMIF($OE$6:$OE$48,$B121,$D$6:$D$48)-'[48]Kit Masuk 2020'!LC41</f>
        <v>0</v>
      </c>
      <c r="LW121" s="30">
        <f>SUMIF($OE$6:$OE$48,$B121,$D$6:$D$48)-'[48]Kit Masuk 2020'!LD41</f>
        <v>0</v>
      </c>
      <c r="LX121" s="30">
        <f>SUMIF($OE$6:$OE$48,$B121,$D$6:$D$48)-'[48]Kit Masuk 2020'!LE41</f>
        <v>0</v>
      </c>
      <c r="LY121" s="30">
        <f>SUMIF($OE$6:$OE$48,$B121,$D$6:$D$48)-'[48]Kit Masuk 2020'!LF41</f>
        <v>0</v>
      </c>
      <c r="LZ121" s="30">
        <f>SUMIF($OE$6:$OE$48,$B121,$D$6:$D$48)-'[48]Kit Masuk 2020'!LG41</f>
        <v>0</v>
      </c>
      <c r="MA121" s="30">
        <f>SUMIF($OE$6:$OE$48,$B121,$D$6:$D$48)-'[48]Kit Masuk 2020'!LH41</f>
        <v>0</v>
      </c>
      <c r="MB121" s="30">
        <f>SUMIF($OE$6:$OE$48,$B121,$D$6:$D$48)-'[48]Kit Masuk 2020'!LI41</f>
        <v>0</v>
      </c>
      <c r="MC121" s="30">
        <f>SUMIF($OE$6:$OE$48,$B121,$D$6:$D$48)-'[48]Kit Masuk 2020'!LJ41</f>
        <v>0</v>
      </c>
      <c r="MD121" s="30">
        <f>SUMIF($OE$6:$OE$48,$B121,$D$6:$D$48)-'[48]Kit Masuk 2020'!LK41</f>
        <v>0</v>
      </c>
      <c r="ME121" s="30">
        <f>SUMIF($OE$6:$OE$48,$B121,$D$6:$D$48)-'[48]Kit Masuk 2020'!LL41</f>
        <v>0</v>
      </c>
      <c r="MF121" s="30">
        <f>SUMIF($OE$6:$OE$48,$B121,$D$6:$D$48)-'[48]Kit Masuk 2020'!LM41</f>
        <v>0</v>
      </c>
      <c r="MG121" s="30">
        <f>SUMIF($OE$6:$OE$48,$B121,$D$6:$D$48)-'[48]Kit Masuk 2020'!LN41</f>
        <v>0</v>
      </c>
      <c r="MH121" s="30">
        <f>SUMIF($OE$6:$OE$48,$B121,$D$6:$D$48)-'[48]Kit Masuk 2020'!LO41</f>
        <v>0</v>
      </c>
      <c r="MI121" s="30">
        <f>SUMIF($OE$6:$OE$48,$B121,$D$6:$D$48)-'[48]Kit Masuk 2020'!LP41</f>
        <v>0</v>
      </c>
      <c r="MJ121" s="30">
        <f>SUMIF($OE$6:$OE$48,$B121,$D$6:$D$48)-'[48]Kit Masuk 2020'!LQ41</f>
        <v>0</v>
      </c>
      <c r="MK121" s="30">
        <f>SUMIF($OE$6:$OE$48,$B121,$D$6:$D$48)-'[48]Kit Masuk 2020'!LR41</f>
        <v>0</v>
      </c>
      <c r="ML121" s="30">
        <f>SUMIF($OE$6:$OE$48,$B121,$D$6:$D$48)-'[48]Kit Masuk 2020'!LS41</f>
        <v>0</v>
      </c>
      <c r="MM121" s="30">
        <f>SUMIF($OE$6:$OE$48,$B121,$D$6:$D$48)-'[48]Kit Masuk 2020'!LT41</f>
        <v>0</v>
      </c>
      <c r="MN121" s="30">
        <f>SUMIF($OE$6:$OE$48,$B121,$D$6:$D$48)-'[48]Kit Masuk 2020'!LU41</f>
        <v>0</v>
      </c>
      <c r="MO121" s="30">
        <f>SUMIF($OE$6:$OE$48,$B121,$D$6:$D$48)-'[48]Kit Masuk 2020'!LV41</f>
        <v>0</v>
      </c>
      <c r="MP121" s="30">
        <f>SUMIF($OE$6:$OE$48,$B121,$D$6:$D$48)-'[48]Kit Masuk 2020'!LW41</f>
        <v>0</v>
      </c>
      <c r="MQ121" s="30">
        <f>SUMIF($OE$6:$OE$48,$B121,$D$6:$D$48)-'[48]Kit Masuk 2020'!LX41</f>
        <v>0</v>
      </c>
      <c r="MR121" s="30">
        <f>SUMIF($OE$6:$OE$48,$B121,$D$6:$D$48)-'[48]Kit Masuk 2020'!LY41</f>
        <v>0</v>
      </c>
      <c r="MS121" s="30">
        <f>SUMIF($OE$6:$OE$48,$B121,$D$6:$D$48)-'[48]Kit Masuk 2020'!LZ41</f>
        <v>0</v>
      </c>
      <c r="MT121" s="30">
        <f>SUMIF($OE$6:$OE$48,$B121,$D$6:$D$48)-'[48]Kit Masuk 2020'!MA41</f>
        <v>0</v>
      </c>
      <c r="MU121" s="30">
        <f>SUMIF($OE$6:$OE$48,$B121,$D$6:$D$48)-'[48]Kit Masuk 2020'!MB41</f>
        <v>0</v>
      </c>
      <c r="MV121" s="30">
        <f>SUMIF($OE$6:$OE$48,$B121,$D$6:$D$48)-'[48]Kit Masuk 2020'!MC41</f>
        <v>0</v>
      </c>
      <c r="MW121" s="30">
        <f>SUMIF($OE$6:$OE$48,$B121,$D$6:$D$48)-'[48]Kit Masuk 2020'!MD41</f>
        <v>0</v>
      </c>
      <c r="MX121" s="30">
        <f>SUMIF($OE$6:$OE$48,$B121,$D$6:$D$48)-'[48]Kit Masuk 2020'!ME41</f>
        <v>0</v>
      </c>
      <c r="MY121" s="30">
        <f>SUMIF($OE$6:$OE$48,$B121,$D$6:$D$48)-'[48]Kit Masuk 2020'!MF41</f>
        <v>0</v>
      </c>
      <c r="MZ121" s="30">
        <f>SUMIF($OE$6:$OE$48,$B121,$D$6:$D$48)-'[48]Kit Masuk 2020'!MG41</f>
        <v>0</v>
      </c>
      <c r="NA121" s="30">
        <f>SUMIF($OE$6:$OE$48,$B121,$D$6:$D$48)-'[48]Kit Masuk 2020'!MH41</f>
        <v>0</v>
      </c>
      <c r="NB121" s="30">
        <f>SUMIF($OE$6:$OE$48,$B121,$D$6:$D$48)-'[48]Kit Masuk 2020'!MI41</f>
        <v>0</v>
      </c>
      <c r="NC121" s="30">
        <f>SUMIF($OE$6:$OE$48,$B121,$D$6:$D$48)-'[48]Kit Masuk 2020'!MJ41</f>
        <v>0</v>
      </c>
      <c r="ND121" s="30">
        <f>SUMIF($OE$6:$OE$48,$B121,$D$6:$D$48)-'[48]Kit Masuk 2020'!MK41</f>
        <v>0</v>
      </c>
      <c r="NE121" s="30">
        <f>SUMIF($OE$6:$OE$48,$B121,$D$6:$D$48)-'[48]Kit Masuk 2020'!ML41</f>
        <v>0</v>
      </c>
      <c r="NF121" s="30">
        <f>SUMIF($OE$6:$OE$48,$B121,$D$6:$D$48)-'[48]Kit Masuk 2020'!MM41</f>
        <v>0</v>
      </c>
      <c r="NG121" s="30">
        <f>SUMIF($OE$6:$OE$48,$B121,$D$6:$D$48)-'[48]Kit Masuk 2020'!MN41</f>
        <v>0</v>
      </c>
      <c r="NH121" s="30">
        <f>SUMIF($OE$6:$OE$48,$B121,$D$6:$D$48)-'[48]Kit Masuk 2020'!MO41</f>
        <v>0</v>
      </c>
      <c r="NI121" s="30">
        <f>SUMIF($OE$6:$OE$48,$B121,$D$6:$D$48)-'[48]Kit Masuk 2020'!MP41</f>
        <v>0</v>
      </c>
      <c r="NJ121" s="30">
        <f>SUMIF($OE$6:$OE$48,$B121,$D$6:$D$48)-'[48]Kit Masuk 2020'!MQ41</f>
        <v>0</v>
      </c>
      <c r="NK121" s="30">
        <f>SUMIF($OE$6:$OE$48,$B121,$D$6:$D$48)-'[48]Kit Masuk 2020'!MR41</f>
        <v>0</v>
      </c>
      <c r="NL121" s="30">
        <f>SUMIF($OE$6:$OE$48,$B121,$D$6:$D$48)-'[48]Kit Masuk 2020'!MS41</f>
        <v>0</v>
      </c>
      <c r="NM121" s="30">
        <f>SUMIF($OE$6:$OE$48,$B121,$D$6:$D$48)-'[48]Kit Masuk 2020'!MT41</f>
        <v>0</v>
      </c>
      <c r="NN121" s="30">
        <f>SUMIF($OE$6:$OE$48,$B121,$D$6:$D$48)-'[48]Kit Masuk 2020'!MU41</f>
        <v>0</v>
      </c>
      <c r="NO121" s="30">
        <f>SUMIF($OE$6:$OE$48,$B121,$D$6:$D$48)-'[48]Kit Masuk 2020'!MV41</f>
        <v>0</v>
      </c>
      <c r="NP121" s="30">
        <f>SUMIF($OE$6:$OE$48,$B121,$D$6:$D$48)-'[48]Kit Masuk 2020'!MW41</f>
        <v>0</v>
      </c>
      <c r="NQ121" s="30">
        <f>SUMIF($OE$6:$OE$48,$B121,$D$6:$D$48)-'[48]Kit Masuk 2020'!MX41</f>
        <v>0</v>
      </c>
      <c r="NR121" s="30">
        <f>SUMIF($OE$6:$OE$48,$B121,$D$6:$D$48)-'[48]Kit Masuk 2020'!MY41</f>
        <v>0</v>
      </c>
      <c r="NS121" s="30">
        <f>SUMIF($OE$6:$OE$48,$B121,$D$6:$D$48)-'[48]Kit Masuk 2020'!MZ41</f>
        <v>0</v>
      </c>
      <c r="NT121" s="30">
        <f>SUMIF($OE$6:$OE$48,$B121,$D$6:$D$48)-'[48]Kit Masuk 2020'!NA41</f>
        <v>0</v>
      </c>
      <c r="NU121" s="30">
        <f>SUMIF($OE$6:$OE$48,$B121,$D$6:$D$48)-'[48]Kit Masuk 2020'!NB41</f>
        <v>0</v>
      </c>
      <c r="NV121" s="30">
        <f>SUMIF($OE$6:$OE$48,$B121,$D$6:$D$48)-'[48]Kit Masuk 2020'!NC41</f>
        <v>0</v>
      </c>
      <c r="NW121" s="30">
        <f>SUMIF($OE$6:$OE$48,$B121,$D$6:$D$48)-'[48]Kit Masuk 2020'!ND41</f>
        <v>0</v>
      </c>
      <c r="NX121" s="30">
        <f>SUMIF($OE$6:$OE$48,$B121,$D$6:$D$48)-'[48]Kit Masuk 2020'!NE41</f>
        <v>0</v>
      </c>
      <c r="NY121" s="30">
        <f>SUMIF($OE$6:$OE$48,$B121,$D$6:$D$48)-'[48]Kit Masuk 2020'!NF41</f>
        <v>0</v>
      </c>
      <c r="NZ121" s="30">
        <f>SUMIF($OE$6:$OE$48,$B121,$D$6:$D$48)-'[48]Kit Masuk 2020'!NG41</f>
        <v>0</v>
      </c>
      <c r="OA121" s="30">
        <f>SUMIF($OE$6:$OE$48,$B121,$D$6:$D$48)-'[48]Kit Masuk 2020'!NH41</f>
        <v>0</v>
      </c>
    </row>
    <row r="122" spans="1:391" hidden="1" x14ac:dyDescent="0.2">
      <c r="B122" s="8" t="str">
        <f t="shared" si="453"/>
        <v>Gandul24</v>
      </c>
      <c r="Z122" s="30">
        <f>SUMIF($OE$6:$OE$48,$B122,$D$6:$D$48)-'[48]Kit Masuk 2020'!G42</f>
        <v>0</v>
      </c>
      <c r="AA122" s="30">
        <f>SUMIF($OE$6:$OE$48,$B122,$D$6:$D$48)-'[48]Kit Masuk 2020'!H42</f>
        <v>0</v>
      </c>
      <c r="AB122" s="30">
        <f>SUMIF($OE$6:$OE$48,$B122,$D$6:$D$48)-'[48]Kit Masuk 2020'!I42</f>
        <v>0</v>
      </c>
      <c r="AC122" s="30">
        <f>SUMIF($OE$6:$OE$48,$B122,$D$6:$D$48)-'[48]Kit Masuk 2020'!J42</f>
        <v>0</v>
      </c>
      <c r="AD122" s="30">
        <f>SUMIF($OE$6:$OE$48,$B122,$D$6:$D$48)-'[48]Kit Masuk 2020'!K42</f>
        <v>0</v>
      </c>
      <c r="AE122" s="30">
        <f>SUMIF($OE$6:$OE$48,$B122,$D$6:$D$48)-'[48]Kit Masuk 2020'!L42</f>
        <v>0</v>
      </c>
      <c r="AF122" s="30">
        <f>SUMIF($OE$6:$OE$48,$B122,$D$6:$D$48)-'[48]Kit Masuk 2020'!M42</f>
        <v>0</v>
      </c>
      <c r="AG122" s="30">
        <f>SUMIF($OE$6:$OE$48,$B122,$D$6:$D$48)-'[48]Kit Masuk 2020'!N42</f>
        <v>0</v>
      </c>
      <c r="AH122" s="30">
        <f>SUMIF($OE$6:$OE$48,$B122,$D$6:$D$48)-'[48]Kit Masuk 2020'!O42</f>
        <v>0</v>
      </c>
      <c r="AI122" s="30">
        <f>SUMIF($OE$6:$OE$48,$B122,$D$6:$D$48)-'[48]Kit Masuk 2020'!P42</f>
        <v>0</v>
      </c>
      <c r="AJ122" s="30">
        <f>SUMIF($OE$6:$OE$48,$B122,$D$6:$D$48)-'[48]Kit Masuk 2020'!Q42</f>
        <v>0</v>
      </c>
      <c r="AK122" s="30">
        <f>SUMIF($OE$6:$OE$48,$B122,$D$6:$D$48)-'[48]Kit Masuk 2020'!R42</f>
        <v>0</v>
      </c>
      <c r="AL122" s="30">
        <f>SUMIF($OE$6:$OE$48,$B122,$D$6:$D$48)-'[48]Kit Masuk 2020'!S42</f>
        <v>0</v>
      </c>
      <c r="AM122" s="30">
        <f>SUMIF($OE$6:$OE$48,$B122,$D$6:$D$48)-'[48]Kit Masuk 2020'!T42</f>
        <v>0</v>
      </c>
      <c r="AN122" s="30">
        <f>SUMIF($OE$6:$OE$48,$B122,$D$6:$D$48)-'[48]Kit Masuk 2020'!U42</f>
        <v>0</v>
      </c>
      <c r="AO122" s="30">
        <f>SUMIF($OE$6:$OE$48,$B122,$D$6:$D$48)-'[48]Kit Masuk 2020'!V42</f>
        <v>0</v>
      </c>
      <c r="AP122" s="30">
        <f>SUMIF($OE$6:$OE$48,$B122,$D$6:$D$48)-'[48]Kit Masuk 2020'!W42</f>
        <v>0</v>
      </c>
      <c r="AQ122" s="30">
        <f>SUMIF($OE$6:$OE$48,$B122,$D$6:$D$48)-'[48]Kit Masuk 2020'!X42</f>
        <v>0</v>
      </c>
      <c r="AR122" s="30">
        <f>SUMIF($OE$6:$OE$48,$B122,$D$6:$D$48)-'[48]Kit Masuk 2020'!Y42</f>
        <v>0</v>
      </c>
      <c r="AS122" s="30">
        <f>SUMIF($OE$6:$OE$48,$B122,$D$6:$D$48)-'[48]Kit Masuk 2020'!Z42</f>
        <v>0</v>
      </c>
      <c r="AT122" s="30">
        <f>SUMIF($OE$6:$OE$48,$B122,$D$6:$D$48)-'[48]Kit Masuk 2020'!AA42</f>
        <v>0</v>
      </c>
      <c r="AU122" s="30">
        <f>SUMIF($OE$6:$OE$48,$B122,$D$6:$D$48)-'[48]Kit Masuk 2020'!AB42</f>
        <v>0</v>
      </c>
      <c r="AV122" s="30">
        <f>SUMIF($OE$6:$OE$48,$B122,$D$6:$D$48)-'[48]Kit Masuk 2020'!AC42</f>
        <v>0</v>
      </c>
      <c r="AW122" s="30">
        <f>SUMIF($OE$6:$OE$48,$B122,$D$6:$D$48)-'[48]Kit Masuk 2020'!AD42</f>
        <v>0</v>
      </c>
      <c r="AX122" s="30">
        <f>SUMIF($OE$6:$OE$48,$B122,$D$6:$D$48)-'[48]Kit Masuk 2020'!AE42</f>
        <v>0</v>
      </c>
      <c r="AY122" s="30">
        <f>SUMIF($OE$6:$OE$48,$B122,$D$6:$D$48)-'[48]Kit Masuk 2020'!AF42</f>
        <v>0</v>
      </c>
      <c r="AZ122" s="30">
        <f>SUMIF($OE$6:$OE$48,$B122,$D$6:$D$48)-'[48]Kit Masuk 2020'!AG42</f>
        <v>0</v>
      </c>
      <c r="BA122" s="30">
        <f>SUMIF($OE$6:$OE$48,$B122,$D$6:$D$48)-'[48]Kit Masuk 2020'!AH42</f>
        <v>0</v>
      </c>
      <c r="BB122" s="30">
        <f>SUMIF($OE$6:$OE$48,$B122,$D$6:$D$48)-'[48]Kit Masuk 2020'!AI42</f>
        <v>0</v>
      </c>
      <c r="BC122" s="30">
        <f>SUMIF($OE$6:$OE$48,$B122,$D$6:$D$48)-'[48]Kit Masuk 2020'!AJ42</f>
        <v>0</v>
      </c>
      <c r="BD122" s="30">
        <f>SUMIF($OE$6:$OE$48,$B122,$D$6:$D$48)-'[48]Kit Masuk 2020'!AK42</f>
        <v>0</v>
      </c>
      <c r="BE122" s="30">
        <f>SUMIF($OE$6:$OE$48,$B122,$D$6:$D$48)-'[48]Kit Masuk 2020'!AL42</f>
        <v>0</v>
      </c>
      <c r="BF122" s="30">
        <f>SUMIF($OE$6:$OE$48,$B122,$D$6:$D$48)-'[48]Kit Masuk 2020'!AM42</f>
        <v>0</v>
      </c>
      <c r="BG122" s="30">
        <f>SUMIF($OE$6:$OE$48,$B122,$D$6:$D$48)-'[48]Kit Masuk 2020'!AN42</f>
        <v>0</v>
      </c>
      <c r="BH122" s="30">
        <f>SUMIF($OE$6:$OE$48,$B122,$D$6:$D$48)-'[48]Kit Masuk 2020'!AO42</f>
        <v>0</v>
      </c>
      <c r="BI122" s="30">
        <f>SUMIF($OE$6:$OE$48,$B122,$D$6:$D$48)-'[48]Kit Masuk 2020'!AP42</f>
        <v>0</v>
      </c>
      <c r="BJ122" s="30">
        <f>SUMIF($OE$6:$OE$48,$B122,$D$6:$D$48)-'[48]Kit Masuk 2020'!AQ42</f>
        <v>0</v>
      </c>
      <c r="BK122" s="30">
        <f>SUMIF($OE$6:$OE$48,$B122,$D$6:$D$48)-'[48]Kit Masuk 2020'!AR42</f>
        <v>0</v>
      </c>
      <c r="BL122" s="30">
        <f>SUMIF($OE$6:$OE$48,$B122,$D$6:$D$48)-'[48]Kit Masuk 2020'!AS42</f>
        <v>0</v>
      </c>
      <c r="BM122" s="30">
        <f>SUMIF($OE$6:$OE$48,$B122,$D$6:$D$48)-'[48]Kit Masuk 2020'!AT42</f>
        <v>0</v>
      </c>
      <c r="BN122" s="30">
        <f>SUMIF($OE$6:$OE$48,$B122,$D$6:$D$48)-'[48]Kit Masuk 2020'!AU42</f>
        <v>0</v>
      </c>
      <c r="BO122" s="30">
        <f>SUMIF($OE$6:$OE$48,$B122,$D$6:$D$48)-'[48]Kit Masuk 2020'!AV42</f>
        <v>0</v>
      </c>
      <c r="BP122" s="30">
        <f>SUMIF($OE$6:$OE$48,$B122,$D$6:$D$48)-'[48]Kit Masuk 2020'!AW42</f>
        <v>0</v>
      </c>
      <c r="BQ122" s="30">
        <f>SUMIF($OE$6:$OE$48,$B122,$D$6:$D$48)-'[48]Kit Masuk 2020'!AX42</f>
        <v>0</v>
      </c>
      <c r="BR122" s="30">
        <f>SUMIF($OE$6:$OE$48,$B122,$D$6:$D$48)-'[48]Kit Masuk 2020'!AY42</f>
        <v>0</v>
      </c>
      <c r="BS122" s="30">
        <f>SUMIF($OE$6:$OE$48,$B122,$D$6:$D$48)-'[48]Kit Masuk 2020'!AZ42</f>
        <v>0</v>
      </c>
      <c r="BT122" s="30">
        <f>SUMIF($OE$6:$OE$48,$B122,$D$6:$D$48)-'[48]Kit Masuk 2020'!BA42</f>
        <v>0</v>
      </c>
      <c r="BU122" s="30">
        <f>SUMIF($OE$6:$OE$48,$B122,$D$6:$D$48)-'[48]Kit Masuk 2020'!BB42</f>
        <v>0</v>
      </c>
      <c r="BV122" s="30">
        <f>SUMIF($OE$6:$OE$48,$B122,$D$6:$D$48)-'[48]Kit Masuk 2020'!BC42</f>
        <v>0</v>
      </c>
      <c r="BW122" s="30">
        <f>SUMIF($OE$6:$OE$48,$B122,$D$6:$D$48)-'[48]Kit Masuk 2020'!BD42</f>
        <v>0</v>
      </c>
      <c r="BX122" s="30">
        <f>SUMIF($OE$6:$OE$48,$B122,$D$6:$D$48)-'[48]Kit Masuk 2020'!BE42</f>
        <v>0</v>
      </c>
      <c r="BY122" s="30">
        <f>SUMIF($OE$6:$OE$48,$B122,$D$6:$D$48)-'[48]Kit Masuk 2020'!BF42</f>
        <v>0</v>
      </c>
      <c r="BZ122" s="30">
        <f>SUMIF($OE$6:$OE$48,$B122,$D$6:$D$48)-'[48]Kit Masuk 2020'!BG42</f>
        <v>0</v>
      </c>
      <c r="CA122" s="30">
        <f>SUMIF($OE$6:$OE$48,$B122,$D$6:$D$48)-'[48]Kit Masuk 2020'!BH42</f>
        <v>0</v>
      </c>
      <c r="CB122" s="30">
        <f>SUMIF($OE$6:$OE$48,$B122,$D$6:$D$48)-'[48]Kit Masuk 2020'!BI42</f>
        <v>0</v>
      </c>
      <c r="CC122" s="30">
        <f>SUMIF($OE$6:$OE$48,$B122,$D$6:$D$48)-'[48]Kit Masuk 2020'!BJ42</f>
        <v>0</v>
      </c>
      <c r="CD122" s="30">
        <f>SUMIF($OE$6:$OE$48,$B122,$D$6:$D$48)-'[48]Kit Masuk 2020'!BK42</f>
        <v>0</v>
      </c>
      <c r="CE122" s="30">
        <f>SUMIF($OE$6:$OE$48,$B122,$D$6:$D$48)-'[48]Kit Masuk 2020'!BL42</f>
        <v>0</v>
      </c>
      <c r="CF122" s="30">
        <f>SUMIF($OE$6:$OE$48,$B122,$D$6:$D$48)-'[48]Kit Masuk 2020'!BM42</f>
        <v>0</v>
      </c>
      <c r="CG122" s="30">
        <f>SUMIF($OE$6:$OE$48,$B122,$D$6:$D$48)-'[48]Kit Masuk 2020'!BN42</f>
        <v>0</v>
      </c>
      <c r="CH122" s="30">
        <f>SUMIF($OE$6:$OE$48,$B122,$D$6:$D$48)-'[48]Kit Masuk 2020'!BO42</f>
        <v>0</v>
      </c>
      <c r="CI122" s="30">
        <f>SUMIF($OE$6:$OE$48,$B122,$D$6:$D$48)-'[48]Kit Masuk 2020'!BP42</f>
        <v>0</v>
      </c>
      <c r="CJ122" s="30">
        <f>SUMIF($OE$6:$OE$48,$B122,$D$6:$D$48)-'[48]Kit Masuk 2020'!BQ42</f>
        <v>0</v>
      </c>
      <c r="CK122" s="30">
        <f>SUMIF($OE$6:$OE$48,$B122,$D$6:$D$48)-'[48]Kit Masuk 2020'!BR42</f>
        <v>0</v>
      </c>
      <c r="CL122" s="30">
        <f>SUMIF($OE$6:$OE$48,$B122,$D$6:$D$48)-'[48]Kit Masuk 2020'!BS42</f>
        <v>0</v>
      </c>
      <c r="CM122" s="30">
        <f>SUMIF($OE$6:$OE$48,$B122,$D$6:$D$48)-'[48]Kit Masuk 2020'!BT42</f>
        <v>0</v>
      </c>
      <c r="CN122" s="30">
        <f>SUMIF($OE$6:$OE$48,$B122,$D$6:$D$48)-'[48]Kit Masuk 2020'!BU42</f>
        <v>0</v>
      </c>
      <c r="CO122" s="30">
        <f>SUMIF($OE$6:$OE$48,$B122,$D$6:$D$48)-'[48]Kit Masuk 2020'!BV42</f>
        <v>0</v>
      </c>
      <c r="CP122" s="30">
        <f>SUMIF($OE$6:$OE$48,$B122,$D$6:$D$48)-'[48]Kit Masuk 2020'!BW42</f>
        <v>0</v>
      </c>
      <c r="CQ122" s="30">
        <f>SUMIF($OE$6:$OE$48,$B122,$D$6:$D$48)-'[48]Kit Masuk 2020'!BX42</f>
        <v>0</v>
      </c>
      <c r="CR122" s="30">
        <f>SUMIF($OE$6:$OE$48,$B122,$D$6:$D$48)-'[48]Kit Masuk 2020'!BY42</f>
        <v>0</v>
      </c>
      <c r="CS122" s="30">
        <f>SUMIF($OE$6:$OE$48,$B122,$D$6:$D$48)-'[48]Kit Masuk 2020'!BZ42</f>
        <v>0</v>
      </c>
      <c r="CT122" s="30">
        <f>SUMIF($OE$6:$OE$48,$B122,$D$6:$D$48)-'[48]Kit Masuk 2020'!CA42</f>
        <v>0</v>
      </c>
      <c r="CU122" s="30">
        <f>SUMIF($OE$6:$OE$48,$B122,$D$6:$D$48)-'[48]Kit Masuk 2020'!CB42</f>
        <v>0</v>
      </c>
      <c r="CV122" s="30">
        <f>SUMIF($OE$6:$OE$48,$B122,$D$6:$D$48)-'[48]Kit Masuk 2020'!CC42</f>
        <v>0</v>
      </c>
      <c r="CW122" s="30">
        <f>SUMIF($OE$6:$OE$48,$B122,$D$6:$D$48)-'[48]Kit Masuk 2020'!CD42</f>
        <v>0</v>
      </c>
      <c r="CX122" s="30">
        <f>SUMIF($OE$6:$OE$48,$B122,$D$6:$D$48)-'[48]Kit Masuk 2020'!CE42</f>
        <v>0</v>
      </c>
      <c r="CY122" s="30">
        <f>SUMIF($OE$6:$OE$48,$B122,$D$6:$D$48)-'[48]Kit Masuk 2020'!CF42</f>
        <v>0</v>
      </c>
      <c r="CZ122" s="30">
        <f>SUMIF($OE$6:$OE$48,$B122,$D$6:$D$48)-'[48]Kit Masuk 2020'!CG42</f>
        <v>0</v>
      </c>
      <c r="DA122" s="30">
        <f>SUMIF($OE$6:$OE$48,$B122,$D$6:$D$48)-'[48]Kit Masuk 2020'!CH42</f>
        <v>0</v>
      </c>
      <c r="DB122" s="30">
        <f>SUMIF($OE$6:$OE$48,$B122,$D$6:$D$48)-'[48]Kit Masuk 2020'!CI42</f>
        <v>0</v>
      </c>
      <c r="DC122" s="30">
        <f>SUMIF($OE$6:$OE$48,$B122,$D$6:$D$48)-'[48]Kit Masuk 2020'!CJ42</f>
        <v>0</v>
      </c>
      <c r="DD122" s="30">
        <f>SUMIF($OE$6:$OE$48,$B122,$D$6:$D$48)-'[48]Kit Masuk 2020'!CK42</f>
        <v>0</v>
      </c>
      <c r="DE122" s="30">
        <f>SUMIF($OE$6:$OE$48,$B122,$D$6:$D$48)-'[48]Kit Masuk 2020'!CL42</f>
        <v>0</v>
      </c>
      <c r="DF122" s="30">
        <f>SUMIF($OE$6:$OE$48,$B122,$D$6:$D$48)-'[48]Kit Masuk 2020'!CM42</f>
        <v>0</v>
      </c>
      <c r="DG122" s="30">
        <f>SUMIF($OE$6:$OE$48,$B122,$D$6:$D$48)-'[48]Kit Masuk 2020'!CN42</f>
        <v>0</v>
      </c>
      <c r="DH122" s="30">
        <f>SUMIF($OE$6:$OE$48,$B122,$D$6:$D$48)-'[48]Kit Masuk 2020'!CO42</f>
        <v>0</v>
      </c>
      <c r="DI122" s="30">
        <f>SUMIF($OE$6:$OE$48,$B122,$D$6:$D$48)-'[48]Kit Masuk 2020'!CP42</f>
        <v>0</v>
      </c>
      <c r="DJ122" s="30">
        <f>SUMIF($OE$6:$OE$48,$B122,$D$6:$D$48)-'[48]Kit Masuk 2020'!CQ42</f>
        <v>0</v>
      </c>
      <c r="DK122" s="30">
        <f>SUMIF($OE$6:$OE$48,$B122,$D$6:$D$48)-'[48]Kit Masuk 2020'!CR42</f>
        <v>0</v>
      </c>
      <c r="DL122" s="30">
        <f>SUMIF($OE$6:$OE$48,$B122,$D$6:$D$48)-'[48]Kit Masuk 2020'!CS42</f>
        <v>0</v>
      </c>
      <c r="DM122" s="30">
        <f>SUMIF($OE$6:$OE$48,$B122,$D$6:$D$48)-'[48]Kit Masuk 2020'!CT42</f>
        <v>0</v>
      </c>
      <c r="DN122" s="30">
        <f>SUMIF($OE$6:$OE$48,$B122,$D$6:$D$48)-'[48]Kit Masuk 2020'!CU42</f>
        <v>0</v>
      </c>
      <c r="DO122" s="30">
        <f>SUMIF($OE$6:$OE$48,$B122,$D$6:$D$48)-'[48]Kit Masuk 2020'!CV42</f>
        <v>0</v>
      </c>
      <c r="DP122" s="30">
        <f>SUMIF($OE$6:$OE$48,$B122,$D$6:$D$48)-'[48]Kit Masuk 2020'!CW42</f>
        <v>0</v>
      </c>
      <c r="DQ122" s="30">
        <f>SUMIF($OE$6:$OE$48,$B122,$D$6:$D$48)-'[48]Kit Masuk 2020'!CX42</f>
        <v>0</v>
      </c>
      <c r="DR122" s="30">
        <f>SUMIF($OE$6:$OE$48,$B122,$D$6:$D$48)-'[48]Kit Masuk 2020'!CY42</f>
        <v>0</v>
      </c>
      <c r="DS122" s="30">
        <f>SUMIF($OE$6:$OE$48,$B122,$D$6:$D$48)-'[48]Kit Masuk 2020'!CZ42</f>
        <v>0</v>
      </c>
      <c r="DT122" s="30">
        <f>SUMIF($OE$6:$OE$48,$B122,$D$6:$D$48)-'[48]Kit Masuk 2020'!DA42</f>
        <v>0</v>
      </c>
      <c r="DU122" s="30">
        <f>SUMIF($OE$6:$OE$48,$B122,$D$6:$D$48)-'[48]Kit Masuk 2020'!DB42</f>
        <v>0</v>
      </c>
      <c r="DV122" s="30">
        <f>SUMIF($OE$6:$OE$48,$B122,$D$6:$D$48)-'[48]Kit Masuk 2020'!DC42</f>
        <v>0</v>
      </c>
      <c r="DW122" s="30">
        <f>SUMIF($OE$6:$OE$48,$B122,$D$6:$D$48)-'[48]Kit Masuk 2020'!DD42</f>
        <v>0</v>
      </c>
      <c r="DX122" s="30">
        <f>SUMIF($OE$6:$OE$48,$B122,$D$6:$D$48)-'[48]Kit Masuk 2020'!DE42</f>
        <v>0</v>
      </c>
      <c r="DY122" s="30">
        <f>SUMIF($OE$6:$OE$48,$B122,$D$6:$D$48)-'[48]Kit Masuk 2020'!DF42</f>
        <v>0</v>
      </c>
      <c r="DZ122" s="30">
        <f>SUMIF($OE$6:$OE$48,$B122,$D$6:$D$48)-'[48]Kit Masuk 2020'!DG42</f>
        <v>0</v>
      </c>
      <c r="EA122" s="30">
        <f>SUMIF($OE$6:$OE$48,$B122,$D$6:$D$48)-'[48]Kit Masuk 2020'!DH42</f>
        <v>0</v>
      </c>
      <c r="EB122" s="30">
        <f>SUMIF($OE$6:$OE$48,$B122,$D$6:$D$48)-'[48]Kit Masuk 2020'!DI42</f>
        <v>0</v>
      </c>
      <c r="EC122" s="30">
        <f>SUMIF($OE$6:$OE$48,$B122,$D$6:$D$48)-'[48]Kit Masuk 2020'!DJ42</f>
        <v>0</v>
      </c>
      <c r="ED122" s="30">
        <f>SUMIF($OE$6:$OE$48,$B122,$D$6:$D$48)-'[48]Kit Masuk 2020'!DK42</f>
        <v>0</v>
      </c>
      <c r="EE122" s="30">
        <f>SUMIF($OE$6:$OE$48,$B122,$D$6:$D$48)-'[48]Kit Masuk 2020'!DL42</f>
        <v>0</v>
      </c>
      <c r="EF122" s="30">
        <f>SUMIF($OE$6:$OE$48,$B122,$D$6:$D$48)-'[48]Kit Masuk 2020'!DM42</f>
        <v>0</v>
      </c>
      <c r="EG122" s="30">
        <f>SUMIF($OE$6:$OE$48,$B122,$D$6:$D$48)-'[48]Kit Masuk 2020'!DN42</f>
        <v>0</v>
      </c>
      <c r="EH122" s="30">
        <f>SUMIF($OE$6:$OE$48,$B122,$D$6:$D$48)-'[48]Kit Masuk 2020'!DO42</f>
        <v>0</v>
      </c>
      <c r="EI122" s="30">
        <f>SUMIF($OE$6:$OE$48,$B122,$D$6:$D$48)-'[48]Kit Masuk 2020'!DP42</f>
        <v>0</v>
      </c>
      <c r="EJ122" s="30">
        <f>SUMIF($OE$6:$OE$48,$B122,$D$6:$D$48)-'[48]Kit Masuk 2020'!DQ42</f>
        <v>0</v>
      </c>
      <c r="EK122" s="30">
        <f>SUMIF($OE$6:$OE$48,$B122,$D$6:$D$48)-'[48]Kit Masuk 2020'!DR42</f>
        <v>0</v>
      </c>
      <c r="EL122" s="30">
        <f>SUMIF($OE$6:$OE$48,$B122,$D$6:$D$48)-'[48]Kit Masuk 2020'!DS42</f>
        <v>0</v>
      </c>
      <c r="EM122" s="30">
        <f>SUMIF($OE$6:$OE$48,$B122,$D$6:$D$48)-'[48]Kit Masuk 2020'!DT42</f>
        <v>0</v>
      </c>
      <c r="EN122" s="30">
        <f>SUMIF($OE$6:$OE$48,$B122,$D$6:$D$48)-'[48]Kit Masuk 2020'!DU42</f>
        <v>0</v>
      </c>
      <c r="EO122" s="30">
        <f>SUMIF($OE$6:$OE$48,$B122,$D$6:$D$48)-'[48]Kit Masuk 2020'!DV42</f>
        <v>0</v>
      </c>
      <c r="EP122" s="30">
        <f>SUMIF($OE$6:$OE$48,$B122,$D$6:$D$48)-'[48]Kit Masuk 2020'!DW42</f>
        <v>0</v>
      </c>
      <c r="EQ122" s="30">
        <f>SUMIF($OE$6:$OE$48,$B122,$D$6:$D$48)-'[48]Kit Masuk 2020'!DX42</f>
        <v>0</v>
      </c>
      <c r="ER122" s="30">
        <f>SUMIF($OE$6:$OE$48,$B122,$D$6:$D$48)-'[48]Kit Masuk 2020'!DY42</f>
        <v>0</v>
      </c>
      <c r="ES122" s="30">
        <f>SUMIF($OE$6:$OE$48,$B122,$D$6:$D$48)-'[48]Kit Masuk 2020'!DZ42</f>
        <v>0</v>
      </c>
      <c r="ET122" s="30">
        <f>SUMIF($OE$6:$OE$48,$B122,$D$6:$D$48)-'[48]Kit Masuk 2020'!EA42</f>
        <v>0</v>
      </c>
      <c r="EU122" s="30">
        <f>SUMIF($OE$6:$OE$48,$B122,$D$6:$D$48)-'[48]Kit Masuk 2020'!EB42</f>
        <v>0</v>
      </c>
      <c r="EV122" s="30">
        <f>SUMIF($OE$6:$OE$48,$B122,$D$6:$D$48)-'[48]Kit Masuk 2020'!EC42</f>
        <v>0</v>
      </c>
      <c r="EW122" s="30">
        <f>SUMIF($OE$6:$OE$48,$B122,$D$6:$D$48)-'[48]Kit Masuk 2020'!ED42</f>
        <v>0</v>
      </c>
      <c r="EX122" s="30">
        <f>SUMIF($OE$6:$OE$48,$B122,$D$6:$D$48)-'[48]Kit Masuk 2020'!EE42</f>
        <v>0</v>
      </c>
      <c r="EY122" s="30">
        <f>SUMIF($OE$6:$OE$48,$B122,$D$6:$D$48)-'[48]Kit Masuk 2020'!EF42</f>
        <v>0</v>
      </c>
      <c r="EZ122" s="30">
        <f>SUMIF($OE$6:$OE$48,$B122,$D$6:$D$48)-'[48]Kit Masuk 2020'!EG42</f>
        <v>0</v>
      </c>
      <c r="FA122" s="30">
        <f>SUMIF($OE$6:$OE$48,$B122,$D$6:$D$48)-'[48]Kit Masuk 2020'!EH42</f>
        <v>0</v>
      </c>
      <c r="FB122" s="30">
        <f>SUMIF($OE$6:$OE$48,$B122,$D$6:$D$48)-'[48]Kit Masuk 2020'!EI42</f>
        <v>0</v>
      </c>
      <c r="FC122" s="30">
        <f>SUMIF($OE$6:$OE$48,$B122,$D$6:$D$48)-'[48]Kit Masuk 2020'!EJ42</f>
        <v>0</v>
      </c>
      <c r="FD122" s="30">
        <f>SUMIF($OE$6:$OE$48,$B122,$D$6:$D$48)-'[48]Kit Masuk 2020'!EK42</f>
        <v>0</v>
      </c>
      <c r="FE122" s="30">
        <f>SUMIF($OE$6:$OE$48,$B122,$D$6:$D$48)-'[48]Kit Masuk 2020'!EL42</f>
        <v>0</v>
      </c>
      <c r="FF122" s="30">
        <f>SUMIF($OE$6:$OE$48,$B122,$D$6:$D$48)-'[48]Kit Masuk 2020'!EM42</f>
        <v>0</v>
      </c>
      <c r="FG122" s="30">
        <f>SUMIF($OE$6:$OE$48,$B122,$D$6:$D$48)-'[48]Kit Masuk 2020'!EN42</f>
        <v>0</v>
      </c>
      <c r="FH122" s="30">
        <f>SUMIF($OE$6:$OE$48,$B122,$D$6:$D$48)-'[48]Kit Masuk 2020'!EO42</f>
        <v>0</v>
      </c>
      <c r="FI122" s="30">
        <f>SUMIF($OE$6:$OE$48,$B122,$D$6:$D$48)-'[48]Kit Masuk 2020'!EP42</f>
        <v>0</v>
      </c>
      <c r="FJ122" s="30">
        <f>SUMIF($OE$6:$OE$48,$B122,$D$6:$D$48)-'[48]Kit Masuk 2020'!EQ42</f>
        <v>0</v>
      </c>
      <c r="FK122" s="30">
        <f>SUMIF($OE$6:$OE$48,$B122,$D$6:$D$48)-'[48]Kit Masuk 2020'!ER42</f>
        <v>0</v>
      </c>
      <c r="FL122" s="30">
        <f>SUMIF($OE$6:$OE$48,$B122,$D$6:$D$48)-'[48]Kit Masuk 2020'!ES42</f>
        <v>0</v>
      </c>
      <c r="FM122" s="30">
        <f>SUMIF($OE$6:$OE$48,$B122,$D$6:$D$48)-'[48]Kit Masuk 2020'!ET42</f>
        <v>0</v>
      </c>
      <c r="FN122" s="30">
        <f>SUMIF($OE$6:$OE$48,$B122,$D$6:$D$48)-'[48]Kit Masuk 2020'!EU42</f>
        <v>0</v>
      </c>
      <c r="FO122" s="30">
        <f>SUMIF($OE$6:$OE$48,$B122,$D$6:$D$48)-'[48]Kit Masuk 2020'!EV42</f>
        <v>0</v>
      </c>
      <c r="FP122" s="30">
        <f>SUMIF($OE$6:$OE$48,$B122,$D$6:$D$48)-'[48]Kit Masuk 2020'!EW42</f>
        <v>0</v>
      </c>
      <c r="FQ122" s="30">
        <f>SUMIF($OE$6:$OE$48,$B122,$D$6:$D$48)-'[48]Kit Masuk 2020'!EX42</f>
        <v>0</v>
      </c>
      <c r="FR122" s="30">
        <f>SUMIF($OE$6:$OE$48,$B122,$D$6:$D$48)-'[48]Kit Masuk 2020'!EY42</f>
        <v>0</v>
      </c>
      <c r="FS122" s="30">
        <f>SUMIF($OE$6:$OE$48,$B122,$D$6:$D$48)-'[48]Kit Masuk 2020'!EZ42</f>
        <v>0</v>
      </c>
      <c r="FT122" s="30">
        <f>SUMIF($OE$6:$OE$48,$B122,$D$6:$D$48)-'[48]Kit Masuk 2020'!FA42</f>
        <v>0</v>
      </c>
      <c r="FU122" s="30">
        <f>SUMIF($OE$6:$OE$48,$B122,$D$6:$D$48)-'[48]Kit Masuk 2020'!FB42</f>
        <v>0</v>
      </c>
      <c r="FV122" s="30">
        <f>SUMIF($OE$6:$OE$48,$B122,$D$6:$D$48)-'[48]Kit Masuk 2020'!FC42</f>
        <v>0</v>
      </c>
      <c r="FW122" s="30">
        <f>SUMIF($OE$6:$OE$48,$B122,$D$6:$D$48)-'[48]Kit Masuk 2020'!FD42</f>
        <v>0</v>
      </c>
      <c r="FX122" s="30">
        <f>SUMIF($OE$6:$OE$48,$B122,$D$6:$D$48)-'[48]Kit Masuk 2020'!FE42</f>
        <v>0</v>
      </c>
      <c r="FY122" s="30">
        <f>SUMIF($OE$6:$OE$48,$B122,$D$6:$D$48)-'[48]Kit Masuk 2020'!FF42</f>
        <v>0</v>
      </c>
      <c r="FZ122" s="30">
        <f>SUMIF($OE$6:$OE$48,$B122,$D$6:$D$48)-'[48]Kit Masuk 2020'!FG42</f>
        <v>0</v>
      </c>
      <c r="GA122" s="30">
        <f>SUMIF($OE$6:$OE$48,$B122,$D$6:$D$48)-'[48]Kit Masuk 2020'!FH42</f>
        <v>0</v>
      </c>
      <c r="GB122" s="30">
        <f>SUMIF($OE$6:$OE$48,$B122,$D$6:$D$48)-'[48]Kit Masuk 2020'!FI42</f>
        <v>0</v>
      </c>
      <c r="GC122" s="30">
        <f>SUMIF($OE$6:$OE$48,$B122,$D$6:$D$48)-'[48]Kit Masuk 2020'!FJ42</f>
        <v>0</v>
      </c>
      <c r="GD122" s="30">
        <f>SUMIF($OE$6:$OE$48,$B122,$D$6:$D$48)-'[48]Kit Masuk 2020'!FK42</f>
        <v>0</v>
      </c>
      <c r="GE122" s="30">
        <f>SUMIF($OE$6:$OE$48,$B122,$D$6:$D$48)-'[48]Kit Masuk 2020'!FL42</f>
        <v>0</v>
      </c>
      <c r="GF122" s="30">
        <f>SUMIF($OE$6:$OE$48,$B122,$D$6:$D$48)-'[48]Kit Masuk 2020'!FM42</f>
        <v>0</v>
      </c>
      <c r="GG122" s="30">
        <f>SUMIF($OE$6:$OE$48,$B122,$D$6:$D$48)-'[48]Kit Masuk 2020'!FN42</f>
        <v>0</v>
      </c>
      <c r="GH122" s="30">
        <f>SUMIF($OE$6:$OE$48,$B122,$D$6:$D$48)-'[48]Kit Masuk 2020'!FO42</f>
        <v>0</v>
      </c>
      <c r="GI122" s="30">
        <f>SUMIF($OE$6:$OE$48,$B122,$D$6:$D$48)-'[48]Kit Masuk 2020'!FP42</f>
        <v>0</v>
      </c>
      <c r="GJ122" s="30">
        <f>SUMIF($OE$6:$OE$48,$B122,$D$6:$D$48)-'[48]Kit Masuk 2020'!FQ42</f>
        <v>0</v>
      </c>
      <c r="GK122" s="30">
        <f>SUMIF($OE$6:$OE$48,$B122,$D$6:$D$48)-'[48]Kit Masuk 2020'!FR42</f>
        <v>0</v>
      </c>
      <c r="GL122" s="30">
        <f>SUMIF($OE$6:$OE$48,$B122,$D$6:$D$48)-'[48]Kit Masuk 2020'!FS42</f>
        <v>0</v>
      </c>
      <c r="GM122" s="30">
        <f>SUMIF($OE$6:$OE$48,$B122,$D$6:$D$48)-'[48]Kit Masuk 2020'!FT42</f>
        <v>0</v>
      </c>
      <c r="GN122" s="30">
        <f>SUMIF($OE$6:$OE$48,$B122,$D$6:$D$48)-'[48]Kit Masuk 2020'!FU42</f>
        <v>0</v>
      </c>
      <c r="GO122" s="30">
        <f>SUMIF($OE$6:$OE$48,$B122,$D$6:$D$48)-'[48]Kit Masuk 2020'!FV42</f>
        <v>0</v>
      </c>
      <c r="GP122" s="30">
        <f>SUMIF($OE$6:$OE$48,$B122,$D$6:$D$48)-'[48]Kit Masuk 2020'!FW42</f>
        <v>0</v>
      </c>
      <c r="GQ122" s="30">
        <f>SUMIF($OE$6:$OE$48,$B122,$D$6:$D$48)-'[48]Kit Masuk 2020'!FX42</f>
        <v>0</v>
      </c>
      <c r="GR122" s="30">
        <f>SUMIF($OE$6:$OE$48,$B122,$D$6:$D$48)-'[48]Kit Masuk 2020'!FY42</f>
        <v>0</v>
      </c>
      <c r="GS122" s="30">
        <f>SUMIF($OE$6:$OE$48,$B122,$D$6:$D$48)-'[48]Kit Masuk 2020'!FZ42</f>
        <v>0</v>
      </c>
      <c r="GT122" s="30">
        <f>SUMIF($OE$6:$OE$48,$B122,$D$6:$D$48)-'[48]Kit Masuk 2020'!GA42</f>
        <v>0</v>
      </c>
      <c r="GU122" s="30">
        <f>SUMIF($OE$6:$OE$48,$B122,$D$6:$D$48)-'[48]Kit Masuk 2020'!GB42</f>
        <v>0</v>
      </c>
      <c r="GV122" s="30">
        <f>SUMIF($OE$6:$OE$48,$B122,$D$6:$D$48)-'[48]Kit Masuk 2020'!GC42</f>
        <v>0</v>
      </c>
      <c r="GW122" s="30">
        <f>SUMIF($OE$6:$OE$48,$B122,$D$6:$D$48)-'[48]Kit Masuk 2020'!GD42</f>
        <v>0</v>
      </c>
      <c r="GX122" s="30">
        <f>SUMIF($OE$6:$OE$48,$B122,$D$6:$D$48)-'[48]Kit Masuk 2020'!GE42</f>
        <v>0</v>
      </c>
      <c r="GY122" s="30">
        <f>SUMIF($OE$6:$OE$48,$B122,$D$6:$D$48)-'[48]Kit Masuk 2020'!GF42</f>
        <v>0</v>
      </c>
      <c r="GZ122" s="30">
        <f>SUMIF($OE$6:$OE$48,$B122,$D$6:$D$48)-'[48]Kit Masuk 2020'!GG42</f>
        <v>0</v>
      </c>
      <c r="HA122" s="30">
        <f>SUMIF($OE$6:$OE$48,$B122,$D$6:$D$48)-'[48]Kit Masuk 2020'!GH42</f>
        <v>0</v>
      </c>
      <c r="HB122" s="30">
        <f>SUMIF($OE$6:$OE$48,$B122,$D$6:$D$48)-'[48]Kit Masuk 2020'!GI42</f>
        <v>0</v>
      </c>
      <c r="HC122" s="30">
        <f>SUMIF($OE$6:$OE$48,$B122,$D$6:$D$48)-'[48]Kit Masuk 2020'!GJ42</f>
        <v>0</v>
      </c>
      <c r="HD122" s="30">
        <f>SUMIF($OE$6:$OE$48,$B122,$D$6:$D$48)-'[48]Kit Masuk 2020'!GK42</f>
        <v>0</v>
      </c>
      <c r="HE122" s="30">
        <f>SUMIF($OE$6:$OE$48,$B122,$D$6:$D$48)-'[48]Kit Masuk 2020'!GL42</f>
        <v>0</v>
      </c>
      <c r="HF122" s="30">
        <f>SUMIF($OE$6:$OE$48,$B122,$D$6:$D$48)-'[48]Kit Masuk 2020'!GM42</f>
        <v>0</v>
      </c>
      <c r="HG122" s="30">
        <f>SUMIF($OE$6:$OE$48,$B122,$D$6:$D$48)-'[48]Kit Masuk 2020'!GN42</f>
        <v>0</v>
      </c>
      <c r="HH122" s="30">
        <f>SUMIF($OE$6:$OE$48,$B122,$D$6:$D$48)-'[48]Kit Masuk 2020'!GO42</f>
        <v>0</v>
      </c>
      <c r="HI122" s="30">
        <f>SUMIF($OE$6:$OE$48,$B122,$D$6:$D$48)-'[48]Kit Masuk 2020'!GP42</f>
        <v>0</v>
      </c>
      <c r="HJ122" s="30">
        <f>SUMIF($OE$6:$OE$48,$B122,$D$6:$D$48)-'[48]Kit Masuk 2020'!GQ42</f>
        <v>0</v>
      </c>
      <c r="HK122" s="30">
        <f>SUMIF($OE$6:$OE$48,$B122,$D$6:$D$48)-'[48]Kit Masuk 2020'!GR42</f>
        <v>0</v>
      </c>
      <c r="HL122" s="30">
        <f>SUMIF($OE$6:$OE$48,$B122,$D$6:$D$48)-'[48]Kit Masuk 2020'!GS42</f>
        <v>0</v>
      </c>
      <c r="HM122" s="30">
        <f>SUMIF($OE$6:$OE$48,$B122,$D$6:$D$48)-'[48]Kit Masuk 2020'!GT42</f>
        <v>0</v>
      </c>
      <c r="HN122" s="30">
        <f>SUMIF($OE$6:$OE$48,$B122,$D$6:$D$48)-'[48]Kit Masuk 2020'!GU42</f>
        <v>0</v>
      </c>
      <c r="HO122" s="30">
        <f>SUMIF($OE$6:$OE$48,$B122,$D$6:$D$48)-'[48]Kit Masuk 2020'!GV42</f>
        <v>0</v>
      </c>
      <c r="HP122" s="30">
        <f>SUMIF($OE$6:$OE$48,$B122,$D$6:$D$48)-'[48]Kit Masuk 2020'!GW42</f>
        <v>0</v>
      </c>
      <c r="HQ122" s="30">
        <f>SUMIF($OE$6:$OE$48,$B122,$D$6:$D$48)-'[48]Kit Masuk 2020'!GX42</f>
        <v>0</v>
      </c>
      <c r="HR122" s="30">
        <f>SUMIF($OE$6:$OE$48,$B122,$D$6:$D$48)-'[48]Kit Masuk 2020'!GY42</f>
        <v>0</v>
      </c>
      <c r="HS122" s="30">
        <f>SUMIF($OE$6:$OE$48,$B122,$D$6:$D$48)-'[48]Kit Masuk 2020'!GZ42</f>
        <v>0</v>
      </c>
      <c r="HT122" s="30">
        <f>SUMIF($OE$6:$OE$48,$B122,$D$6:$D$48)-'[48]Kit Masuk 2020'!HA42</f>
        <v>0</v>
      </c>
      <c r="HU122" s="30">
        <f>SUMIF($OE$6:$OE$48,$B122,$D$6:$D$48)-'[48]Kit Masuk 2020'!HB42</f>
        <v>0</v>
      </c>
      <c r="HV122" s="30">
        <f>SUMIF($OE$6:$OE$48,$B122,$D$6:$D$48)-'[48]Kit Masuk 2020'!HC42</f>
        <v>0</v>
      </c>
      <c r="HW122" s="30">
        <f>SUMIF($OE$6:$OE$48,$B122,$D$6:$D$48)-'[48]Kit Masuk 2020'!HD42</f>
        <v>0</v>
      </c>
      <c r="HX122" s="30">
        <f>SUMIF($OE$6:$OE$48,$B122,$D$6:$D$48)-'[48]Kit Masuk 2020'!HE42</f>
        <v>0</v>
      </c>
      <c r="HY122" s="30">
        <f>SUMIF($OE$6:$OE$48,$B122,$D$6:$D$48)-'[48]Kit Masuk 2020'!HF42</f>
        <v>0</v>
      </c>
      <c r="HZ122" s="30">
        <f>SUMIF($OE$6:$OE$48,$B122,$D$6:$D$48)-'[48]Kit Masuk 2020'!HG42</f>
        <v>0</v>
      </c>
      <c r="IA122" s="30">
        <f>SUMIF($OE$6:$OE$48,$B122,$D$6:$D$48)-'[48]Kit Masuk 2020'!HH42</f>
        <v>0</v>
      </c>
      <c r="IB122" s="30">
        <f>SUMIF($OE$6:$OE$48,$B122,$D$6:$D$48)-'[48]Kit Masuk 2020'!HI42</f>
        <v>0</v>
      </c>
      <c r="IC122" s="30">
        <f>SUMIF($OE$6:$OE$48,$B122,$D$6:$D$48)-'[48]Kit Masuk 2020'!HJ42</f>
        <v>0</v>
      </c>
      <c r="ID122" s="30">
        <f>SUMIF($OE$6:$OE$48,$B122,$D$6:$D$48)-'[48]Kit Masuk 2020'!HK42</f>
        <v>0</v>
      </c>
      <c r="IE122" s="30">
        <f>SUMIF($OE$6:$OE$48,$B122,$D$6:$D$48)-'[48]Kit Masuk 2020'!HL42</f>
        <v>0</v>
      </c>
      <c r="IF122" s="30">
        <f>SUMIF($OE$6:$OE$48,$B122,$D$6:$D$48)-'[48]Kit Masuk 2020'!HM42</f>
        <v>0</v>
      </c>
      <c r="IG122" s="30">
        <f>SUMIF($OE$6:$OE$48,$B122,$D$6:$D$48)-'[48]Kit Masuk 2020'!HN42</f>
        <v>0</v>
      </c>
      <c r="IH122" s="30">
        <f>SUMIF($OE$6:$OE$48,$B122,$D$6:$D$48)-'[48]Kit Masuk 2020'!HO42</f>
        <v>0</v>
      </c>
      <c r="II122" s="30">
        <f>SUMIF($OE$6:$OE$48,$B122,$D$6:$D$48)-'[48]Kit Masuk 2020'!HP42</f>
        <v>0</v>
      </c>
      <c r="IJ122" s="30">
        <f>SUMIF($OE$6:$OE$48,$B122,$D$6:$D$48)-'[48]Kit Masuk 2020'!HQ42</f>
        <v>0</v>
      </c>
      <c r="IK122" s="30">
        <f>SUMIF($OE$6:$OE$48,$B122,$D$6:$D$48)-'[48]Kit Masuk 2020'!HR42</f>
        <v>0</v>
      </c>
      <c r="IL122" s="30">
        <f>SUMIF($OE$6:$OE$48,$B122,$D$6:$D$48)-'[48]Kit Masuk 2020'!HS42</f>
        <v>0</v>
      </c>
      <c r="IM122" s="30">
        <f>SUMIF($OE$6:$OE$48,$B122,$D$6:$D$48)-'[48]Kit Masuk 2020'!HT42</f>
        <v>0</v>
      </c>
      <c r="IN122" s="30">
        <f>SUMIF($OE$6:$OE$48,$B122,$D$6:$D$48)-'[48]Kit Masuk 2020'!HU42</f>
        <v>0</v>
      </c>
      <c r="IO122" s="30">
        <f>SUMIF($OE$6:$OE$48,$B122,$D$6:$D$48)-'[48]Kit Masuk 2020'!HV42</f>
        <v>0</v>
      </c>
      <c r="IP122" s="30">
        <f>SUMIF($OE$6:$OE$48,$B122,$D$6:$D$48)-'[48]Kit Masuk 2020'!HW42</f>
        <v>0</v>
      </c>
      <c r="IQ122" s="30">
        <f>SUMIF($OE$6:$OE$48,$B122,$D$6:$D$48)-'[48]Kit Masuk 2020'!HX42</f>
        <v>0</v>
      </c>
      <c r="IR122" s="30">
        <f>SUMIF($OE$6:$OE$48,$B122,$D$6:$D$48)-'[48]Kit Masuk 2020'!HY42</f>
        <v>0</v>
      </c>
      <c r="IS122" s="30">
        <f>SUMIF($OE$6:$OE$48,$B122,$D$6:$D$48)-'[48]Kit Masuk 2020'!HZ42</f>
        <v>0</v>
      </c>
      <c r="IT122" s="30">
        <f>SUMIF($OE$6:$OE$48,$B122,$D$6:$D$48)-'[48]Kit Masuk 2020'!IA42</f>
        <v>0</v>
      </c>
      <c r="IU122" s="30">
        <f>SUMIF($OE$6:$OE$48,$B122,$D$6:$D$48)-'[48]Kit Masuk 2020'!IB42</f>
        <v>0</v>
      </c>
      <c r="IV122" s="30">
        <f>SUMIF($OE$6:$OE$48,$B122,$D$6:$D$48)-'[48]Kit Masuk 2020'!IC42</f>
        <v>0</v>
      </c>
      <c r="IW122" s="30">
        <f>SUMIF($OE$6:$OE$48,$B122,$D$6:$D$48)-'[48]Kit Masuk 2020'!ID42</f>
        <v>0</v>
      </c>
      <c r="IX122" s="30">
        <f>SUMIF($OE$6:$OE$48,$B122,$D$6:$D$48)-'[48]Kit Masuk 2020'!IE42</f>
        <v>0</v>
      </c>
      <c r="IY122" s="30">
        <f>SUMIF($OE$6:$OE$48,$B122,$D$6:$D$48)-'[48]Kit Masuk 2020'!IF42</f>
        <v>0</v>
      </c>
      <c r="IZ122" s="30">
        <f>SUMIF($OE$6:$OE$48,$B122,$D$6:$D$48)-'[48]Kit Masuk 2020'!IG42</f>
        <v>0</v>
      </c>
      <c r="JA122" s="30">
        <f>SUMIF($OE$6:$OE$48,$B122,$D$6:$D$48)-'[48]Kit Masuk 2020'!IH42</f>
        <v>0</v>
      </c>
      <c r="JB122" s="30">
        <f>SUMIF($OE$6:$OE$48,$B122,$D$6:$D$48)-'[48]Kit Masuk 2020'!II42</f>
        <v>0</v>
      </c>
      <c r="JC122" s="30">
        <f>SUMIF($OE$6:$OE$48,$B122,$D$6:$D$48)-'[48]Kit Masuk 2020'!IJ42</f>
        <v>0</v>
      </c>
      <c r="JD122" s="30">
        <f>SUMIF($OE$6:$OE$48,$B122,$D$6:$D$48)-'[48]Kit Masuk 2020'!IK42</f>
        <v>0</v>
      </c>
      <c r="JE122" s="30">
        <f>SUMIF($OE$6:$OE$48,$B122,$D$6:$D$48)-'[48]Kit Masuk 2020'!IL42</f>
        <v>0</v>
      </c>
      <c r="JF122" s="30">
        <f>SUMIF($OE$6:$OE$48,$B122,$D$6:$D$48)-'[48]Kit Masuk 2020'!IM42</f>
        <v>0</v>
      </c>
      <c r="JG122" s="30">
        <f>SUMIF($OE$6:$OE$48,$B122,$D$6:$D$48)-'[48]Kit Masuk 2020'!IN42</f>
        <v>0</v>
      </c>
      <c r="JH122" s="30">
        <f>SUMIF($OE$6:$OE$48,$B122,$D$6:$D$48)-'[48]Kit Masuk 2020'!IO42</f>
        <v>0</v>
      </c>
      <c r="JI122" s="30">
        <f>SUMIF($OE$6:$OE$48,$B122,$D$6:$D$48)-'[48]Kit Masuk 2020'!IP42</f>
        <v>0</v>
      </c>
      <c r="JJ122" s="30">
        <f>SUMIF($OE$6:$OE$48,$B122,$D$6:$D$48)-'[48]Kit Masuk 2020'!IQ42</f>
        <v>0</v>
      </c>
      <c r="JK122" s="30">
        <f>SUMIF($OE$6:$OE$48,$B122,$D$6:$D$48)-'[48]Kit Masuk 2020'!IR42</f>
        <v>0</v>
      </c>
      <c r="JL122" s="30">
        <f>SUMIF($OE$6:$OE$48,$B122,$D$6:$D$48)-'[48]Kit Masuk 2020'!IS42</f>
        <v>0</v>
      </c>
      <c r="JM122" s="30">
        <f>SUMIF($OE$6:$OE$48,$B122,$D$6:$D$48)-'[48]Kit Masuk 2020'!IT42</f>
        <v>0</v>
      </c>
      <c r="JN122" s="30">
        <f>SUMIF($OE$6:$OE$48,$B122,$D$6:$D$48)-'[48]Kit Masuk 2020'!IU42</f>
        <v>0</v>
      </c>
      <c r="JO122" s="30">
        <f>SUMIF($OE$6:$OE$48,$B122,$D$6:$D$48)-'[48]Kit Masuk 2020'!IV42</f>
        <v>0</v>
      </c>
      <c r="JP122" s="30">
        <f>SUMIF($OE$6:$OE$48,$B122,$D$6:$D$48)-'[48]Kit Masuk 2020'!IW42</f>
        <v>0</v>
      </c>
      <c r="JQ122" s="30">
        <f>SUMIF($OE$6:$OE$48,$B122,$D$6:$D$48)-'[48]Kit Masuk 2020'!IX42</f>
        <v>0</v>
      </c>
      <c r="JR122" s="30">
        <f>SUMIF($OE$6:$OE$48,$B122,$D$6:$D$48)-'[48]Kit Masuk 2020'!IY42</f>
        <v>0</v>
      </c>
      <c r="JS122" s="30">
        <f>SUMIF($OE$6:$OE$48,$B122,$D$6:$D$48)-'[48]Kit Masuk 2020'!IZ42</f>
        <v>0</v>
      </c>
      <c r="JT122" s="30">
        <f>SUMIF($OE$6:$OE$48,$B122,$D$6:$D$48)-'[48]Kit Masuk 2020'!JA42</f>
        <v>0</v>
      </c>
      <c r="JU122" s="30">
        <f>SUMIF($OE$6:$OE$48,$B122,$D$6:$D$48)-'[48]Kit Masuk 2020'!JB42</f>
        <v>0</v>
      </c>
      <c r="JV122" s="30">
        <f>SUMIF($OE$6:$OE$48,$B122,$D$6:$D$48)-'[48]Kit Masuk 2020'!JC42</f>
        <v>0</v>
      </c>
      <c r="JW122" s="30">
        <f>SUMIF($OE$6:$OE$48,$B122,$D$6:$D$48)-'[48]Kit Masuk 2020'!JD42</f>
        <v>0</v>
      </c>
      <c r="JX122" s="30">
        <f>SUMIF($OE$6:$OE$48,$B122,$D$6:$D$48)-'[48]Kit Masuk 2020'!JE42</f>
        <v>0</v>
      </c>
      <c r="JY122" s="30">
        <f>SUMIF($OE$6:$OE$48,$B122,$D$6:$D$48)-'[48]Kit Masuk 2020'!JF42</f>
        <v>0</v>
      </c>
      <c r="JZ122" s="30">
        <f>SUMIF($OE$6:$OE$48,$B122,$D$6:$D$48)-'[48]Kit Masuk 2020'!JG42</f>
        <v>0</v>
      </c>
      <c r="KA122" s="30">
        <f>SUMIF($OE$6:$OE$48,$B122,$D$6:$D$48)-'[48]Kit Masuk 2020'!JH42</f>
        <v>0</v>
      </c>
      <c r="KB122" s="30">
        <f>SUMIF($OE$6:$OE$48,$B122,$D$6:$D$48)-'[48]Kit Masuk 2020'!JI42</f>
        <v>0</v>
      </c>
      <c r="KC122" s="30">
        <f>SUMIF($OE$6:$OE$48,$B122,$D$6:$D$48)-'[48]Kit Masuk 2020'!JJ42</f>
        <v>0</v>
      </c>
      <c r="KD122" s="30">
        <f>SUMIF($OE$6:$OE$48,$B122,$D$6:$D$48)-'[48]Kit Masuk 2020'!JK42</f>
        <v>0</v>
      </c>
      <c r="KE122" s="30">
        <f>SUMIF($OE$6:$OE$48,$B122,$D$6:$D$48)-'[48]Kit Masuk 2020'!JL42</f>
        <v>0</v>
      </c>
      <c r="KF122" s="30">
        <f>SUMIF($OE$6:$OE$48,$B122,$D$6:$D$48)-'[48]Kit Masuk 2020'!JM42</f>
        <v>0</v>
      </c>
      <c r="KG122" s="30">
        <f>SUMIF($OE$6:$OE$48,$B122,$D$6:$D$48)-'[48]Kit Masuk 2020'!JN42</f>
        <v>0</v>
      </c>
      <c r="KH122" s="30">
        <f>SUMIF($OE$6:$OE$48,$B122,$D$6:$D$48)-'[48]Kit Masuk 2020'!JO42</f>
        <v>0</v>
      </c>
      <c r="KI122" s="30">
        <f>SUMIF($OE$6:$OE$48,$B122,$D$6:$D$48)-'[48]Kit Masuk 2020'!JP42</f>
        <v>0</v>
      </c>
      <c r="KJ122" s="30">
        <f>SUMIF($OE$6:$OE$48,$B122,$D$6:$D$48)-'[48]Kit Masuk 2020'!JQ42</f>
        <v>0</v>
      </c>
      <c r="KK122" s="30">
        <f>SUMIF($OE$6:$OE$48,$B122,$D$6:$D$48)-'[48]Kit Masuk 2020'!JR42</f>
        <v>0</v>
      </c>
      <c r="KL122" s="30">
        <f>SUMIF($OE$6:$OE$48,$B122,$D$6:$D$48)-'[48]Kit Masuk 2020'!JS42</f>
        <v>0</v>
      </c>
      <c r="KM122" s="30">
        <f>SUMIF($OE$6:$OE$48,$B122,$D$6:$D$48)-'[48]Kit Masuk 2020'!JT42</f>
        <v>0</v>
      </c>
      <c r="KN122" s="30">
        <f>SUMIF($OE$6:$OE$48,$B122,$D$6:$D$48)-'[48]Kit Masuk 2020'!JU42</f>
        <v>0</v>
      </c>
      <c r="KO122" s="30">
        <f>SUMIF($OE$6:$OE$48,$B122,$D$6:$D$48)-'[48]Kit Masuk 2020'!JV42</f>
        <v>0</v>
      </c>
      <c r="KP122" s="30">
        <f>SUMIF($OE$6:$OE$48,$B122,$D$6:$D$48)-'[48]Kit Masuk 2020'!JW42</f>
        <v>0</v>
      </c>
      <c r="KQ122" s="30">
        <f>SUMIF($OE$6:$OE$48,$B122,$D$6:$D$48)-'[48]Kit Masuk 2020'!JX42</f>
        <v>0</v>
      </c>
      <c r="KR122" s="30">
        <f>SUMIF($OE$6:$OE$48,$B122,$D$6:$D$48)-'[48]Kit Masuk 2020'!JY42</f>
        <v>0</v>
      </c>
      <c r="KS122" s="30">
        <f>SUMIF($OE$6:$OE$48,$B122,$D$6:$D$48)-'[48]Kit Masuk 2020'!JZ42</f>
        <v>0</v>
      </c>
      <c r="KT122" s="30">
        <f>SUMIF($OE$6:$OE$48,$B122,$D$6:$D$48)-'[48]Kit Masuk 2020'!KA42</f>
        <v>0</v>
      </c>
      <c r="KU122" s="30">
        <f>SUMIF($OE$6:$OE$48,$B122,$D$6:$D$48)-'[48]Kit Masuk 2020'!KB42</f>
        <v>0</v>
      </c>
      <c r="KV122" s="30">
        <f>SUMIF($OE$6:$OE$48,$B122,$D$6:$D$48)-'[48]Kit Masuk 2020'!KC42</f>
        <v>0</v>
      </c>
      <c r="KW122" s="30">
        <f>SUMIF($OE$6:$OE$48,$B122,$D$6:$D$48)-'[48]Kit Masuk 2020'!KD42</f>
        <v>0</v>
      </c>
      <c r="KX122" s="30">
        <f>SUMIF($OE$6:$OE$48,$B122,$D$6:$D$48)-'[48]Kit Masuk 2020'!KE42</f>
        <v>0</v>
      </c>
      <c r="KY122" s="30">
        <f>SUMIF($OE$6:$OE$48,$B122,$D$6:$D$48)-'[48]Kit Masuk 2020'!KF42</f>
        <v>0</v>
      </c>
      <c r="KZ122" s="30">
        <f>SUMIF($OE$6:$OE$48,$B122,$D$6:$D$48)-'[48]Kit Masuk 2020'!KG42</f>
        <v>0</v>
      </c>
      <c r="LA122" s="30">
        <f>SUMIF($OE$6:$OE$48,$B122,$D$6:$D$48)-'[48]Kit Masuk 2020'!KH42</f>
        <v>0</v>
      </c>
      <c r="LB122" s="30">
        <f>SUMIF($OE$6:$OE$48,$B122,$D$6:$D$48)-'[48]Kit Masuk 2020'!KI42</f>
        <v>0</v>
      </c>
      <c r="LC122" s="30">
        <f>SUMIF($OE$6:$OE$48,$B122,$D$6:$D$48)-'[48]Kit Masuk 2020'!KJ42</f>
        <v>0</v>
      </c>
      <c r="LD122" s="30">
        <f>SUMIF($OE$6:$OE$48,$B122,$D$6:$D$48)-'[48]Kit Masuk 2020'!KK42</f>
        <v>0</v>
      </c>
      <c r="LE122" s="30">
        <f>SUMIF($OE$6:$OE$48,$B122,$D$6:$D$48)-'[48]Kit Masuk 2020'!KL42</f>
        <v>0</v>
      </c>
      <c r="LF122" s="30">
        <f>SUMIF($OE$6:$OE$48,$B122,$D$6:$D$48)-'[48]Kit Masuk 2020'!KM42</f>
        <v>0</v>
      </c>
      <c r="LG122" s="30">
        <f>SUMIF($OE$6:$OE$48,$B122,$D$6:$D$48)-'[48]Kit Masuk 2020'!KN42</f>
        <v>0</v>
      </c>
      <c r="LH122" s="30">
        <f>SUMIF($OE$6:$OE$48,$B122,$D$6:$D$48)-'[48]Kit Masuk 2020'!KO42</f>
        <v>0</v>
      </c>
      <c r="LI122" s="30">
        <f>SUMIF($OE$6:$OE$48,$B122,$D$6:$D$48)-'[48]Kit Masuk 2020'!KP42</f>
        <v>0</v>
      </c>
      <c r="LJ122" s="30">
        <f>SUMIF($OE$6:$OE$48,$B122,$D$6:$D$48)-'[48]Kit Masuk 2020'!KQ42</f>
        <v>0</v>
      </c>
      <c r="LK122" s="30">
        <f>SUMIF($OE$6:$OE$48,$B122,$D$6:$D$48)-'[48]Kit Masuk 2020'!KR42</f>
        <v>0</v>
      </c>
      <c r="LL122" s="30">
        <f>SUMIF($OE$6:$OE$48,$B122,$D$6:$D$48)-'[48]Kit Masuk 2020'!KS42</f>
        <v>0</v>
      </c>
      <c r="LM122" s="30">
        <f>SUMIF($OE$6:$OE$48,$B122,$D$6:$D$48)-'[48]Kit Masuk 2020'!KT42</f>
        <v>0</v>
      </c>
      <c r="LN122" s="30">
        <f>SUMIF($OE$6:$OE$48,$B122,$D$6:$D$48)-'[48]Kit Masuk 2020'!KU42</f>
        <v>0</v>
      </c>
      <c r="LO122" s="30">
        <f>SUMIF($OE$6:$OE$48,$B122,$D$6:$D$48)-'[48]Kit Masuk 2020'!KV42</f>
        <v>0</v>
      </c>
      <c r="LP122" s="30">
        <f>SUMIF($OE$6:$OE$48,$B122,$D$6:$D$48)-'[48]Kit Masuk 2020'!KW42</f>
        <v>0</v>
      </c>
      <c r="LQ122" s="30">
        <f>SUMIF($OE$6:$OE$48,$B122,$D$6:$D$48)-'[48]Kit Masuk 2020'!KX42</f>
        <v>0</v>
      </c>
      <c r="LR122" s="30">
        <f>SUMIF($OE$6:$OE$48,$B122,$D$6:$D$48)-'[48]Kit Masuk 2020'!KY42</f>
        <v>0</v>
      </c>
      <c r="LS122" s="30">
        <f>SUMIF($OE$6:$OE$48,$B122,$D$6:$D$48)-'[48]Kit Masuk 2020'!KZ42</f>
        <v>0</v>
      </c>
      <c r="LT122" s="30">
        <f>SUMIF($OE$6:$OE$48,$B122,$D$6:$D$48)-'[48]Kit Masuk 2020'!LA42</f>
        <v>0</v>
      </c>
      <c r="LU122" s="30">
        <f>SUMIF($OE$6:$OE$48,$B122,$D$6:$D$48)-'[48]Kit Masuk 2020'!LB42</f>
        <v>0</v>
      </c>
      <c r="LV122" s="30">
        <f>SUMIF($OE$6:$OE$48,$B122,$D$6:$D$48)-'[48]Kit Masuk 2020'!LC42</f>
        <v>0</v>
      </c>
      <c r="LW122" s="30">
        <f>SUMIF($OE$6:$OE$48,$B122,$D$6:$D$48)-'[48]Kit Masuk 2020'!LD42</f>
        <v>0</v>
      </c>
      <c r="LX122" s="30">
        <f>SUMIF($OE$6:$OE$48,$B122,$D$6:$D$48)-'[48]Kit Masuk 2020'!LE42</f>
        <v>0</v>
      </c>
      <c r="LY122" s="30">
        <f>SUMIF($OE$6:$OE$48,$B122,$D$6:$D$48)-'[48]Kit Masuk 2020'!LF42</f>
        <v>0</v>
      </c>
      <c r="LZ122" s="30">
        <f>SUMIF($OE$6:$OE$48,$B122,$D$6:$D$48)-'[48]Kit Masuk 2020'!LG42</f>
        <v>0</v>
      </c>
      <c r="MA122" s="30">
        <f>SUMIF($OE$6:$OE$48,$B122,$D$6:$D$48)-'[48]Kit Masuk 2020'!LH42</f>
        <v>0</v>
      </c>
      <c r="MB122" s="30">
        <f>SUMIF($OE$6:$OE$48,$B122,$D$6:$D$48)-'[48]Kit Masuk 2020'!LI42</f>
        <v>0</v>
      </c>
      <c r="MC122" s="30">
        <f>SUMIF($OE$6:$OE$48,$B122,$D$6:$D$48)-'[48]Kit Masuk 2020'!LJ42</f>
        <v>0</v>
      </c>
      <c r="MD122" s="30">
        <f>SUMIF($OE$6:$OE$48,$B122,$D$6:$D$48)-'[48]Kit Masuk 2020'!LK42</f>
        <v>0</v>
      </c>
      <c r="ME122" s="30">
        <f>SUMIF($OE$6:$OE$48,$B122,$D$6:$D$48)-'[48]Kit Masuk 2020'!LL42</f>
        <v>0</v>
      </c>
      <c r="MF122" s="30">
        <f>SUMIF($OE$6:$OE$48,$B122,$D$6:$D$48)-'[48]Kit Masuk 2020'!LM42</f>
        <v>0</v>
      </c>
      <c r="MG122" s="30">
        <f>SUMIF($OE$6:$OE$48,$B122,$D$6:$D$48)-'[48]Kit Masuk 2020'!LN42</f>
        <v>0</v>
      </c>
      <c r="MH122" s="30">
        <f>SUMIF($OE$6:$OE$48,$B122,$D$6:$D$48)-'[48]Kit Masuk 2020'!LO42</f>
        <v>0</v>
      </c>
      <c r="MI122" s="30">
        <f>SUMIF($OE$6:$OE$48,$B122,$D$6:$D$48)-'[48]Kit Masuk 2020'!LP42</f>
        <v>0</v>
      </c>
      <c r="MJ122" s="30">
        <f>SUMIF($OE$6:$OE$48,$B122,$D$6:$D$48)-'[48]Kit Masuk 2020'!LQ42</f>
        <v>0</v>
      </c>
      <c r="MK122" s="30">
        <f>SUMIF($OE$6:$OE$48,$B122,$D$6:$D$48)-'[48]Kit Masuk 2020'!LR42</f>
        <v>0</v>
      </c>
      <c r="ML122" s="30">
        <f>SUMIF($OE$6:$OE$48,$B122,$D$6:$D$48)-'[48]Kit Masuk 2020'!LS42</f>
        <v>0</v>
      </c>
      <c r="MM122" s="30">
        <f>SUMIF($OE$6:$OE$48,$B122,$D$6:$D$48)-'[48]Kit Masuk 2020'!LT42</f>
        <v>0</v>
      </c>
      <c r="MN122" s="30">
        <f>SUMIF($OE$6:$OE$48,$B122,$D$6:$D$48)-'[48]Kit Masuk 2020'!LU42</f>
        <v>0</v>
      </c>
      <c r="MO122" s="30">
        <f>SUMIF($OE$6:$OE$48,$B122,$D$6:$D$48)-'[48]Kit Masuk 2020'!LV42</f>
        <v>0</v>
      </c>
      <c r="MP122" s="30">
        <f>SUMIF($OE$6:$OE$48,$B122,$D$6:$D$48)-'[48]Kit Masuk 2020'!LW42</f>
        <v>0</v>
      </c>
      <c r="MQ122" s="30">
        <f>SUMIF($OE$6:$OE$48,$B122,$D$6:$D$48)-'[48]Kit Masuk 2020'!LX42</f>
        <v>0</v>
      </c>
      <c r="MR122" s="30">
        <f>SUMIF($OE$6:$OE$48,$B122,$D$6:$D$48)-'[48]Kit Masuk 2020'!LY42</f>
        <v>0</v>
      </c>
      <c r="MS122" s="30">
        <f>SUMIF($OE$6:$OE$48,$B122,$D$6:$D$48)-'[48]Kit Masuk 2020'!LZ42</f>
        <v>0</v>
      </c>
      <c r="MT122" s="30">
        <f>SUMIF($OE$6:$OE$48,$B122,$D$6:$D$48)-'[48]Kit Masuk 2020'!MA42</f>
        <v>0</v>
      </c>
      <c r="MU122" s="30">
        <f>SUMIF($OE$6:$OE$48,$B122,$D$6:$D$48)-'[48]Kit Masuk 2020'!MB42</f>
        <v>0</v>
      </c>
      <c r="MV122" s="30">
        <f>SUMIF($OE$6:$OE$48,$B122,$D$6:$D$48)-'[48]Kit Masuk 2020'!MC42</f>
        <v>0</v>
      </c>
      <c r="MW122" s="30">
        <f>SUMIF($OE$6:$OE$48,$B122,$D$6:$D$48)-'[48]Kit Masuk 2020'!MD42</f>
        <v>0</v>
      </c>
      <c r="MX122" s="30">
        <f>SUMIF($OE$6:$OE$48,$B122,$D$6:$D$48)-'[48]Kit Masuk 2020'!ME42</f>
        <v>0</v>
      </c>
      <c r="MY122" s="30">
        <f>SUMIF($OE$6:$OE$48,$B122,$D$6:$D$48)-'[48]Kit Masuk 2020'!MF42</f>
        <v>0</v>
      </c>
      <c r="MZ122" s="30">
        <f>SUMIF($OE$6:$OE$48,$B122,$D$6:$D$48)-'[48]Kit Masuk 2020'!MG42</f>
        <v>0</v>
      </c>
      <c r="NA122" s="30">
        <f>SUMIF($OE$6:$OE$48,$B122,$D$6:$D$48)-'[48]Kit Masuk 2020'!MH42</f>
        <v>0</v>
      </c>
      <c r="NB122" s="30">
        <f>SUMIF($OE$6:$OE$48,$B122,$D$6:$D$48)-'[48]Kit Masuk 2020'!MI42</f>
        <v>0</v>
      </c>
      <c r="NC122" s="30">
        <f>SUMIF($OE$6:$OE$48,$B122,$D$6:$D$48)-'[48]Kit Masuk 2020'!MJ42</f>
        <v>0</v>
      </c>
      <c r="ND122" s="30">
        <f>SUMIF($OE$6:$OE$48,$B122,$D$6:$D$48)-'[48]Kit Masuk 2020'!MK42</f>
        <v>0</v>
      </c>
      <c r="NE122" s="30">
        <f>SUMIF($OE$6:$OE$48,$B122,$D$6:$D$48)-'[48]Kit Masuk 2020'!ML42</f>
        <v>0</v>
      </c>
      <c r="NF122" s="30">
        <f>SUMIF($OE$6:$OE$48,$B122,$D$6:$D$48)-'[48]Kit Masuk 2020'!MM42</f>
        <v>0</v>
      </c>
      <c r="NG122" s="30">
        <f>SUMIF($OE$6:$OE$48,$B122,$D$6:$D$48)-'[48]Kit Masuk 2020'!MN42</f>
        <v>0</v>
      </c>
      <c r="NH122" s="30">
        <f>SUMIF($OE$6:$OE$48,$B122,$D$6:$D$48)-'[48]Kit Masuk 2020'!MO42</f>
        <v>0</v>
      </c>
      <c r="NI122" s="30">
        <f>SUMIF($OE$6:$OE$48,$B122,$D$6:$D$48)-'[48]Kit Masuk 2020'!MP42</f>
        <v>0</v>
      </c>
      <c r="NJ122" s="30">
        <f>SUMIF($OE$6:$OE$48,$B122,$D$6:$D$48)-'[48]Kit Masuk 2020'!MQ42</f>
        <v>0</v>
      </c>
      <c r="NK122" s="30">
        <f>SUMIF($OE$6:$OE$48,$B122,$D$6:$D$48)-'[48]Kit Masuk 2020'!MR42</f>
        <v>0</v>
      </c>
      <c r="NL122" s="30">
        <f>SUMIF($OE$6:$OE$48,$B122,$D$6:$D$48)-'[48]Kit Masuk 2020'!MS42</f>
        <v>0</v>
      </c>
      <c r="NM122" s="30">
        <f>SUMIF($OE$6:$OE$48,$B122,$D$6:$D$48)-'[48]Kit Masuk 2020'!MT42</f>
        <v>0</v>
      </c>
      <c r="NN122" s="30">
        <f>SUMIF($OE$6:$OE$48,$B122,$D$6:$D$48)-'[48]Kit Masuk 2020'!MU42</f>
        <v>0</v>
      </c>
      <c r="NO122" s="30">
        <f>SUMIF($OE$6:$OE$48,$B122,$D$6:$D$48)-'[48]Kit Masuk 2020'!MV42</f>
        <v>0</v>
      </c>
      <c r="NP122" s="30">
        <f>SUMIF($OE$6:$OE$48,$B122,$D$6:$D$48)-'[48]Kit Masuk 2020'!MW42</f>
        <v>0</v>
      </c>
      <c r="NQ122" s="30">
        <f>SUMIF($OE$6:$OE$48,$B122,$D$6:$D$48)-'[48]Kit Masuk 2020'!MX42</f>
        <v>0</v>
      </c>
      <c r="NR122" s="30">
        <f>SUMIF($OE$6:$OE$48,$B122,$D$6:$D$48)-'[48]Kit Masuk 2020'!MY42</f>
        <v>0</v>
      </c>
      <c r="NS122" s="30">
        <f>SUMIF($OE$6:$OE$48,$B122,$D$6:$D$48)-'[48]Kit Masuk 2020'!MZ42</f>
        <v>0</v>
      </c>
      <c r="NT122" s="30">
        <f>SUMIF($OE$6:$OE$48,$B122,$D$6:$D$48)-'[48]Kit Masuk 2020'!NA42</f>
        <v>0</v>
      </c>
      <c r="NU122" s="30">
        <f>SUMIF($OE$6:$OE$48,$B122,$D$6:$D$48)-'[48]Kit Masuk 2020'!NB42</f>
        <v>0</v>
      </c>
      <c r="NV122" s="30">
        <f>SUMIF($OE$6:$OE$48,$B122,$D$6:$D$48)-'[48]Kit Masuk 2020'!NC42</f>
        <v>0</v>
      </c>
      <c r="NW122" s="30">
        <f>SUMIF($OE$6:$OE$48,$B122,$D$6:$D$48)-'[48]Kit Masuk 2020'!ND42</f>
        <v>0</v>
      </c>
      <c r="NX122" s="30">
        <f>SUMIF($OE$6:$OE$48,$B122,$D$6:$D$48)-'[48]Kit Masuk 2020'!NE42</f>
        <v>0</v>
      </c>
      <c r="NY122" s="30">
        <f>SUMIF($OE$6:$OE$48,$B122,$D$6:$D$48)-'[48]Kit Masuk 2020'!NF42</f>
        <v>0</v>
      </c>
      <c r="NZ122" s="30">
        <f>SUMIF($OE$6:$OE$48,$B122,$D$6:$D$48)-'[48]Kit Masuk 2020'!NG42</f>
        <v>0</v>
      </c>
      <c r="OA122" s="30">
        <f>SUMIF($OE$6:$OE$48,$B122,$D$6:$D$48)-'[48]Kit Masuk 2020'!NH42</f>
        <v>0</v>
      </c>
    </row>
    <row r="123" spans="1:391" hidden="1" x14ac:dyDescent="0.2">
      <c r="B123" s="8" t="str">
        <f t="shared" si="453"/>
        <v>Kembangan1-Balaraja34-Durkos1</v>
      </c>
      <c r="Z123" s="30">
        <f>SUMIF($OE$6:$OE$48,$B123,$D$6:$D$48)-'[48]Kit Masuk 2020'!G43</f>
        <v>0</v>
      </c>
      <c r="AA123" s="30">
        <f>SUMIF($OE$6:$OE$48,$B123,$D$6:$D$48)-'[48]Kit Masuk 2020'!H43</f>
        <v>0</v>
      </c>
      <c r="AB123" s="30">
        <f>SUMIF($OE$6:$OE$48,$B123,$D$6:$D$48)-'[48]Kit Masuk 2020'!I43</f>
        <v>0</v>
      </c>
      <c r="AC123" s="30">
        <f>SUMIF($OE$6:$OE$48,$B123,$D$6:$D$48)-'[48]Kit Masuk 2020'!J43</f>
        <v>0</v>
      </c>
      <c r="AD123" s="30">
        <f>SUMIF($OE$6:$OE$48,$B123,$D$6:$D$48)-'[48]Kit Masuk 2020'!K43</f>
        <v>0</v>
      </c>
      <c r="AE123" s="30">
        <f>SUMIF($OE$6:$OE$48,$B123,$D$6:$D$48)-'[48]Kit Masuk 2020'!L43</f>
        <v>0</v>
      </c>
      <c r="AF123" s="30">
        <f>SUMIF($OE$6:$OE$48,$B123,$D$6:$D$48)-'[48]Kit Masuk 2020'!M43</f>
        <v>0</v>
      </c>
      <c r="AG123" s="30">
        <f>SUMIF($OE$6:$OE$48,$B123,$D$6:$D$48)-'[48]Kit Masuk 2020'!N43</f>
        <v>0</v>
      </c>
      <c r="AH123" s="30">
        <f>SUMIF($OE$6:$OE$48,$B123,$D$6:$D$48)-'[48]Kit Masuk 2020'!O43</f>
        <v>0</v>
      </c>
      <c r="AI123" s="30">
        <f>SUMIF($OE$6:$OE$48,$B123,$D$6:$D$48)-'[48]Kit Masuk 2020'!P43</f>
        <v>0</v>
      </c>
      <c r="AJ123" s="30">
        <f>SUMIF($OE$6:$OE$48,$B123,$D$6:$D$48)-'[48]Kit Masuk 2020'!Q43</f>
        <v>0</v>
      </c>
      <c r="AK123" s="30">
        <f>SUMIF($OE$6:$OE$48,$B123,$D$6:$D$48)-'[48]Kit Masuk 2020'!R43</f>
        <v>0</v>
      </c>
      <c r="AL123" s="30">
        <f>SUMIF($OE$6:$OE$48,$B123,$D$6:$D$48)-'[48]Kit Masuk 2020'!S43</f>
        <v>0</v>
      </c>
      <c r="AM123" s="30">
        <f>SUMIF($OE$6:$OE$48,$B123,$D$6:$D$48)-'[48]Kit Masuk 2020'!T43</f>
        <v>0</v>
      </c>
      <c r="AN123" s="30">
        <f>SUMIF($OE$6:$OE$48,$B123,$D$6:$D$48)-'[48]Kit Masuk 2020'!U43</f>
        <v>0</v>
      </c>
      <c r="AO123" s="30">
        <f>SUMIF($OE$6:$OE$48,$B123,$D$6:$D$48)-'[48]Kit Masuk 2020'!V43</f>
        <v>0</v>
      </c>
      <c r="AP123" s="30">
        <f>SUMIF($OE$6:$OE$48,$B123,$D$6:$D$48)-'[48]Kit Masuk 2020'!W43</f>
        <v>0</v>
      </c>
      <c r="AQ123" s="30">
        <f>SUMIF($OE$6:$OE$48,$B123,$D$6:$D$48)-'[48]Kit Masuk 2020'!X43</f>
        <v>0</v>
      </c>
      <c r="AR123" s="30">
        <f>SUMIF($OE$6:$OE$48,$B123,$D$6:$D$48)-'[48]Kit Masuk 2020'!Y43</f>
        <v>0</v>
      </c>
      <c r="AS123" s="30">
        <f>SUMIF($OE$6:$OE$48,$B123,$D$6:$D$48)-'[48]Kit Masuk 2020'!Z43</f>
        <v>0</v>
      </c>
      <c r="AT123" s="30">
        <f>SUMIF($OE$6:$OE$48,$B123,$D$6:$D$48)-'[48]Kit Masuk 2020'!AA43</f>
        <v>0</v>
      </c>
      <c r="AU123" s="30">
        <f>SUMIF($OE$6:$OE$48,$B123,$D$6:$D$48)-'[48]Kit Masuk 2020'!AB43</f>
        <v>0</v>
      </c>
      <c r="AV123" s="30">
        <f>SUMIF($OE$6:$OE$48,$B123,$D$6:$D$48)-'[48]Kit Masuk 2020'!AC43</f>
        <v>0</v>
      </c>
      <c r="AW123" s="30">
        <f>SUMIF($OE$6:$OE$48,$B123,$D$6:$D$48)-'[48]Kit Masuk 2020'!AD43</f>
        <v>0</v>
      </c>
      <c r="AX123" s="30">
        <f>SUMIF($OE$6:$OE$48,$B123,$D$6:$D$48)-'[48]Kit Masuk 2020'!AE43</f>
        <v>0</v>
      </c>
      <c r="AY123" s="30">
        <f>SUMIF($OE$6:$OE$48,$B123,$D$6:$D$48)-'[48]Kit Masuk 2020'!AF43</f>
        <v>0</v>
      </c>
      <c r="AZ123" s="30">
        <f>SUMIF($OE$6:$OE$48,$B123,$D$6:$D$48)-'[48]Kit Masuk 2020'!AG43</f>
        <v>0</v>
      </c>
      <c r="BA123" s="30">
        <f>SUMIF($OE$6:$OE$48,$B123,$D$6:$D$48)-'[48]Kit Masuk 2020'!AH43</f>
        <v>0</v>
      </c>
      <c r="BB123" s="30">
        <f>SUMIF($OE$6:$OE$48,$B123,$D$6:$D$48)-'[48]Kit Masuk 2020'!AI43</f>
        <v>0</v>
      </c>
      <c r="BC123" s="30">
        <f>SUMIF($OE$6:$OE$48,$B123,$D$6:$D$48)-'[48]Kit Masuk 2020'!AJ43</f>
        <v>0</v>
      </c>
      <c r="BD123" s="30">
        <f>SUMIF($OE$6:$OE$48,$B123,$D$6:$D$48)-'[48]Kit Masuk 2020'!AK43</f>
        <v>0</v>
      </c>
      <c r="BE123" s="30">
        <f>SUMIF($OE$6:$OE$48,$B123,$D$6:$D$48)-'[48]Kit Masuk 2020'!AL43</f>
        <v>0</v>
      </c>
      <c r="BF123" s="30">
        <f>SUMIF($OE$6:$OE$48,$B123,$D$6:$D$48)-'[48]Kit Masuk 2020'!AM43</f>
        <v>0</v>
      </c>
      <c r="BG123" s="30">
        <f>SUMIF($OE$6:$OE$48,$B123,$D$6:$D$48)-'[48]Kit Masuk 2020'!AN43</f>
        <v>0</v>
      </c>
      <c r="BH123" s="30">
        <f>SUMIF($OE$6:$OE$48,$B123,$D$6:$D$48)-'[48]Kit Masuk 2020'!AO43</f>
        <v>0</v>
      </c>
      <c r="BI123" s="30">
        <f>SUMIF($OE$6:$OE$48,$B123,$D$6:$D$48)-'[48]Kit Masuk 2020'!AP43</f>
        <v>0</v>
      </c>
      <c r="BJ123" s="30">
        <f>SUMIF($OE$6:$OE$48,$B123,$D$6:$D$48)-'[48]Kit Masuk 2020'!AQ43</f>
        <v>0</v>
      </c>
      <c r="BK123" s="30">
        <f>SUMIF($OE$6:$OE$48,$B123,$D$6:$D$48)-'[48]Kit Masuk 2020'!AR43</f>
        <v>0</v>
      </c>
      <c r="BL123" s="30">
        <f>SUMIF($OE$6:$OE$48,$B123,$D$6:$D$48)-'[48]Kit Masuk 2020'!AS43</f>
        <v>0</v>
      </c>
      <c r="BM123" s="30">
        <f>SUMIF($OE$6:$OE$48,$B123,$D$6:$D$48)-'[48]Kit Masuk 2020'!AT43</f>
        <v>0</v>
      </c>
      <c r="BN123" s="30">
        <f>SUMIF($OE$6:$OE$48,$B123,$D$6:$D$48)-'[48]Kit Masuk 2020'!AU43</f>
        <v>0</v>
      </c>
      <c r="BO123" s="30">
        <f>SUMIF($OE$6:$OE$48,$B123,$D$6:$D$48)-'[48]Kit Masuk 2020'!AV43</f>
        <v>0</v>
      </c>
      <c r="BP123" s="30">
        <f>SUMIF($OE$6:$OE$48,$B123,$D$6:$D$48)-'[48]Kit Masuk 2020'!AW43</f>
        <v>0</v>
      </c>
      <c r="BQ123" s="30">
        <f>SUMIF($OE$6:$OE$48,$B123,$D$6:$D$48)-'[48]Kit Masuk 2020'!AX43</f>
        <v>0</v>
      </c>
      <c r="BR123" s="30">
        <f>SUMIF($OE$6:$OE$48,$B123,$D$6:$D$48)-'[48]Kit Masuk 2020'!AY43</f>
        <v>0</v>
      </c>
      <c r="BS123" s="30">
        <f>SUMIF($OE$6:$OE$48,$B123,$D$6:$D$48)-'[48]Kit Masuk 2020'!AZ43</f>
        <v>0</v>
      </c>
      <c r="BT123" s="30">
        <f>SUMIF($OE$6:$OE$48,$B123,$D$6:$D$48)-'[48]Kit Masuk 2020'!BA43</f>
        <v>0</v>
      </c>
      <c r="BU123" s="30">
        <f>SUMIF($OE$6:$OE$48,$B123,$D$6:$D$48)-'[48]Kit Masuk 2020'!BB43</f>
        <v>0</v>
      </c>
      <c r="BV123" s="30">
        <f>SUMIF($OE$6:$OE$48,$B123,$D$6:$D$48)-'[48]Kit Masuk 2020'!BC43</f>
        <v>0</v>
      </c>
      <c r="BW123" s="30">
        <f>SUMIF($OE$6:$OE$48,$B123,$D$6:$D$48)-'[48]Kit Masuk 2020'!BD43</f>
        <v>0</v>
      </c>
      <c r="BX123" s="30">
        <f>SUMIF($OE$6:$OE$48,$B123,$D$6:$D$48)-'[48]Kit Masuk 2020'!BE43</f>
        <v>0</v>
      </c>
      <c r="BY123" s="30">
        <f>SUMIF($OE$6:$OE$48,$B123,$D$6:$D$48)-'[48]Kit Masuk 2020'!BF43</f>
        <v>0</v>
      </c>
      <c r="BZ123" s="30">
        <f>SUMIF($OE$6:$OE$48,$B123,$D$6:$D$48)-'[48]Kit Masuk 2020'!BG43</f>
        <v>0</v>
      </c>
      <c r="CA123" s="30">
        <f>SUMIF($OE$6:$OE$48,$B123,$D$6:$D$48)-'[48]Kit Masuk 2020'!BH43</f>
        <v>0</v>
      </c>
      <c r="CB123" s="30">
        <f>SUMIF($OE$6:$OE$48,$B123,$D$6:$D$48)-'[48]Kit Masuk 2020'!BI43</f>
        <v>0</v>
      </c>
      <c r="CC123" s="30">
        <f>SUMIF($OE$6:$OE$48,$B123,$D$6:$D$48)-'[48]Kit Masuk 2020'!BJ43</f>
        <v>0</v>
      </c>
      <c r="CD123" s="30">
        <f>SUMIF($OE$6:$OE$48,$B123,$D$6:$D$48)-'[48]Kit Masuk 2020'!BK43</f>
        <v>0</v>
      </c>
      <c r="CE123" s="30">
        <f>SUMIF($OE$6:$OE$48,$B123,$D$6:$D$48)-'[48]Kit Masuk 2020'!BL43</f>
        <v>0</v>
      </c>
      <c r="CF123" s="30">
        <f>SUMIF($OE$6:$OE$48,$B123,$D$6:$D$48)-'[48]Kit Masuk 2020'!BM43</f>
        <v>0</v>
      </c>
      <c r="CG123" s="30">
        <f>SUMIF($OE$6:$OE$48,$B123,$D$6:$D$48)-'[48]Kit Masuk 2020'!BN43</f>
        <v>0</v>
      </c>
      <c r="CH123" s="30">
        <f>SUMIF($OE$6:$OE$48,$B123,$D$6:$D$48)-'[48]Kit Masuk 2020'!BO43</f>
        <v>0</v>
      </c>
      <c r="CI123" s="30">
        <f>SUMIF($OE$6:$OE$48,$B123,$D$6:$D$48)-'[48]Kit Masuk 2020'!BP43</f>
        <v>0</v>
      </c>
      <c r="CJ123" s="30">
        <f>SUMIF($OE$6:$OE$48,$B123,$D$6:$D$48)-'[48]Kit Masuk 2020'!BQ43</f>
        <v>0</v>
      </c>
      <c r="CK123" s="30">
        <f>SUMIF($OE$6:$OE$48,$B123,$D$6:$D$48)-'[48]Kit Masuk 2020'!BR43</f>
        <v>0</v>
      </c>
      <c r="CL123" s="30">
        <f>SUMIF($OE$6:$OE$48,$B123,$D$6:$D$48)-'[48]Kit Masuk 2020'!BS43</f>
        <v>0</v>
      </c>
      <c r="CM123" s="30">
        <f>SUMIF($OE$6:$OE$48,$B123,$D$6:$D$48)-'[48]Kit Masuk 2020'!BT43</f>
        <v>0</v>
      </c>
      <c r="CN123" s="30">
        <f>SUMIF($OE$6:$OE$48,$B123,$D$6:$D$48)-'[48]Kit Masuk 2020'!BU43</f>
        <v>0</v>
      </c>
      <c r="CO123" s="30">
        <f>SUMIF($OE$6:$OE$48,$B123,$D$6:$D$48)-'[48]Kit Masuk 2020'!BV43</f>
        <v>0</v>
      </c>
      <c r="CP123" s="30">
        <f>SUMIF($OE$6:$OE$48,$B123,$D$6:$D$48)-'[48]Kit Masuk 2020'!BW43</f>
        <v>0</v>
      </c>
      <c r="CQ123" s="30">
        <f>SUMIF($OE$6:$OE$48,$B123,$D$6:$D$48)-'[48]Kit Masuk 2020'!BX43</f>
        <v>0</v>
      </c>
      <c r="CR123" s="30">
        <f>SUMIF($OE$6:$OE$48,$B123,$D$6:$D$48)-'[48]Kit Masuk 2020'!BY43</f>
        <v>0</v>
      </c>
      <c r="CS123" s="30">
        <f>SUMIF($OE$6:$OE$48,$B123,$D$6:$D$48)-'[48]Kit Masuk 2020'!BZ43</f>
        <v>0</v>
      </c>
      <c r="CT123" s="30">
        <f>SUMIF($OE$6:$OE$48,$B123,$D$6:$D$48)-'[48]Kit Masuk 2020'!CA43</f>
        <v>0</v>
      </c>
      <c r="CU123" s="30">
        <f>SUMIF($OE$6:$OE$48,$B123,$D$6:$D$48)-'[48]Kit Masuk 2020'!CB43</f>
        <v>0</v>
      </c>
      <c r="CV123" s="30">
        <f>SUMIF($OE$6:$OE$48,$B123,$D$6:$D$48)-'[48]Kit Masuk 2020'!CC43</f>
        <v>0</v>
      </c>
      <c r="CW123" s="30">
        <f>SUMIF($OE$6:$OE$48,$B123,$D$6:$D$48)-'[48]Kit Masuk 2020'!CD43</f>
        <v>0</v>
      </c>
      <c r="CX123" s="30">
        <f>SUMIF($OE$6:$OE$48,$B123,$D$6:$D$48)-'[48]Kit Masuk 2020'!CE43</f>
        <v>0</v>
      </c>
      <c r="CY123" s="30">
        <f>SUMIF($OE$6:$OE$48,$B123,$D$6:$D$48)-'[48]Kit Masuk 2020'!CF43</f>
        <v>0</v>
      </c>
      <c r="CZ123" s="30">
        <f>SUMIF($OE$6:$OE$48,$B123,$D$6:$D$48)-'[48]Kit Masuk 2020'!CG43</f>
        <v>0</v>
      </c>
      <c r="DA123" s="30">
        <f>SUMIF($OE$6:$OE$48,$B123,$D$6:$D$48)-'[48]Kit Masuk 2020'!CH43</f>
        <v>0</v>
      </c>
      <c r="DB123" s="30">
        <f>SUMIF($OE$6:$OE$48,$B123,$D$6:$D$48)-'[48]Kit Masuk 2020'!CI43</f>
        <v>0</v>
      </c>
      <c r="DC123" s="30">
        <f>SUMIF($OE$6:$OE$48,$B123,$D$6:$D$48)-'[48]Kit Masuk 2020'!CJ43</f>
        <v>0</v>
      </c>
      <c r="DD123" s="30">
        <f>SUMIF($OE$6:$OE$48,$B123,$D$6:$D$48)-'[48]Kit Masuk 2020'!CK43</f>
        <v>0</v>
      </c>
      <c r="DE123" s="30">
        <f>SUMIF($OE$6:$OE$48,$B123,$D$6:$D$48)-'[48]Kit Masuk 2020'!CL43</f>
        <v>0</v>
      </c>
      <c r="DF123" s="30">
        <f>SUMIF($OE$6:$OE$48,$B123,$D$6:$D$48)-'[48]Kit Masuk 2020'!CM43</f>
        <v>0</v>
      </c>
      <c r="DG123" s="30">
        <f>SUMIF($OE$6:$OE$48,$B123,$D$6:$D$48)-'[48]Kit Masuk 2020'!CN43</f>
        <v>0</v>
      </c>
      <c r="DH123" s="30">
        <f>SUMIF($OE$6:$OE$48,$B123,$D$6:$D$48)-'[48]Kit Masuk 2020'!CO43</f>
        <v>0</v>
      </c>
      <c r="DI123" s="30">
        <f>SUMIF($OE$6:$OE$48,$B123,$D$6:$D$48)-'[48]Kit Masuk 2020'!CP43</f>
        <v>0</v>
      </c>
      <c r="DJ123" s="30">
        <f>SUMIF($OE$6:$OE$48,$B123,$D$6:$D$48)-'[48]Kit Masuk 2020'!CQ43</f>
        <v>0</v>
      </c>
      <c r="DK123" s="30">
        <f>SUMIF($OE$6:$OE$48,$B123,$D$6:$D$48)-'[48]Kit Masuk 2020'!CR43</f>
        <v>0</v>
      </c>
      <c r="DL123" s="30">
        <f>SUMIF($OE$6:$OE$48,$B123,$D$6:$D$48)-'[48]Kit Masuk 2020'!CS43</f>
        <v>0</v>
      </c>
      <c r="DM123" s="30">
        <f>SUMIF($OE$6:$OE$48,$B123,$D$6:$D$48)-'[48]Kit Masuk 2020'!CT43</f>
        <v>0</v>
      </c>
      <c r="DN123" s="30">
        <f>SUMIF($OE$6:$OE$48,$B123,$D$6:$D$48)-'[48]Kit Masuk 2020'!CU43</f>
        <v>0</v>
      </c>
      <c r="DO123" s="30">
        <f>SUMIF($OE$6:$OE$48,$B123,$D$6:$D$48)-'[48]Kit Masuk 2020'!CV43</f>
        <v>0</v>
      </c>
      <c r="DP123" s="30">
        <f>SUMIF($OE$6:$OE$48,$B123,$D$6:$D$48)-'[48]Kit Masuk 2020'!CW43</f>
        <v>0</v>
      </c>
      <c r="DQ123" s="30">
        <f>SUMIF($OE$6:$OE$48,$B123,$D$6:$D$48)-'[48]Kit Masuk 2020'!CX43</f>
        <v>0</v>
      </c>
      <c r="DR123" s="30">
        <f>SUMIF($OE$6:$OE$48,$B123,$D$6:$D$48)-'[48]Kit Masuk 2020'!CY43</f>
        <v>0</v>
      </c>
      <c r="DS123" s="30">
        <f>SUMIF($OE$6:$OE$48,$B123,$D$6:$D$48)-'[48]Kit Masuk 2020'!CZ43</f>
        <v>0</v>
      </c>
      <c r="DT123" s="30">
        <f>SUMIF($OE$6:$OE$48,$B123,$D$6:$D$48)-'[48]Kit Masuk 2020'!DA43</f>
        <v>0</v>
      </c>
      <c r="DU123" s="30">
        <f>SUMIF($OE$6:$OE$48,$B123,$D$6:$D$48)-'[48]Kit Masuk 2020'!DB43</f>
        <v>0</v>
      </c>
      <c r="DV123" s="30">
        <f>SUMIF($OE$6:$OE$48,$B123,$D$6:$D$48)-'[48]Kit Masuk 2020'!DC43</f>
        <v>0</v>
      </c>
      <c r="DW123" s="30">
        <f>SUMIF($OE$6:$OE$48,$B123,$D$6:$D$48)-'[48]Kit Masuk 2020'!DD43</f>
        <v>0</v>
      </c>
      <c r="DX123" s="30">
        <f>SUMIF($OE$6:$OE$48,$B123,$D$6:$D$48)-'[48]Kit Masuk 2020'!DE43</f>
        <v>0</v>
      </c>
      <c r="DY123" s="30">
        <f>SUMIF($OE$6:$OE$48,$B123,$D$6:$D$48)-'[48]Kit Masuk 2020'!DF43</f>
        <v>0</v>
      </c>
      <c r="DZ123" s="30">
        <f>SUMIF($OE$6:$OE$48,$B123,$D$6:$D$48)-'[48]Kit Masuk 2020'!DG43</f>
        <v>0</v>
      </c>
      <c r="EA123" s="30">
        <f>SUMIF($OE$6:$OE$48,$B123,$D$6:$D$48)-'[48]Kit Masuk 2020'!DH43</f>
        <v>0</v>
      </c>
      <c r="EB123" s="30">
        <f>SUMIF($OE$6:$OE$48,$B123,$D$6:$D$48)-'[48]Kit Masuk 2020'!DI43</f>
        <v>0</v>
      </c>
      <c r="EC123" s="30">
        <f>SUMIF($OE$6:$OE$48,$B123,$D$6:$D$48)-'[48]Kit Masuk 2020'!DJ43</f>
        <v>0</v>
      </c>
      <c r="ED123" s="30">
        <f>SUMIF($OE$6:$OE$48,$B123,$D$6:$D$48)-'[48]Kit Masuk 2020'!DK43</f>
        <v>0</v>
      </c>
      <c r="EE123" s="30">
        <f>SUMIF($OE$6:$OE$48,$B123,$D$6:$D$48)-'[48]Kit Masuk 2020'!DL43</f>
        <v>0</v>
      </c>
      <c r="EF123" s="30">
        <f>SUMIF($OE$6:$OE$48,$B123,$D$6:$D$48)-'[48]Kit Masuk 2020'!DM43</f>
        <v>0</v>
      </c>
      <c r="EG123" s="30">
        <f>SUMIF($OE$6:$OE$48,$B123,$D$6:$D$48)-'[48]Kit Masuk 2020'!DN43</f>
        <v>0</v>
      </c>
      <c r="EH123" s="30">
        <f>SUMIF($OE$6:$OE$48,$B123,$D$6:$D$48)-'[48]Kit Masuk 2020'!DO43</f>
        <v>0</v>
      </c>
      <c r="EI123" s="30">
        <f>SUMIF($OE$6:$OE$48,$B123,$D$6:$D$48)-'[48]Kit Masuk 2020'!DP43</f>
        <v>0</v>
      </c>
      <c r="EJ123" s="30">
        <f>SUMIF($OE$6:$OE$48,$B123,$D$6:$D$48)-'[48]Kit Masuk 2020'!DQ43</f>
        <v>0</v>
      </c>
      <c r="EK123" s="30">
        <f>SUMIF($OE$6:$OE$48,$B123,$D$6:$D$48)-'[48]Kit Masuk 2020'!DR43</f>
        <v>0</v>
      </c>
      <c r="EL123" s="30">
        <f>SUMIF($OE$6:$OE$48,$B123,$D$6:$D$48)-'[48]Kit Masuk 2020'!DS43</f>
        <v>0</v>
      </c>
      <c r="EM123" s="30">
        <f>SUMIF($OE$6:$OE$48,$B123,$D$6:$D$48)-'[48]Kit Masuk 2020'!DT43</f>
        <v>0</v>
      </c>
      <c r="EN123" s="30">
        <f>SUMIF($OE$6:$OE$48,$B123,$D$6:$D$48)-'[48]Kit Masuk 2020'!DU43</f>
        <v>0</v>
      </c>
      <c r="EO123" s="30">
        <f>SUMIF($OE$6:$OE$48,$B123,$D$6:$D$48)-'[48]Kit Masuk 2020'!DV43</f>
        <v>0</v>
      </c>
      <c r="EP123" s="30">
        <f>SUMIF($OE$6:$OE$48,$B123,$D$6:$D$48)-'[48]Kit Masuk 2020'!DW43</f>
        <v>0</v>
      </c>
      <c r="EQ123" s="30">
        <f>SUMIF($OE$6:$OE$48,$B123,$D$6:$D$48)-'[48]Kit Masuk 2020'!DX43</f>
        <v>0</v>
      </c>
      <c r="ER123" s="30">
        <f>SUMIF($OE$6:$OE$48,$B123,$D$6:$D$48)-'[48]Kit Masuk 2020'!DY43</f>
        <v>0</v>
      </c>
      <c r="ES123" s="30">
        <f>SUMIF($OE$6:$OE$48,$B123,$D$6:$D$48)-'[48]Kit Masuk 2020'!DZ43</f>
        <v>0</v>
      </c>
      <c r="ET123" s="30">
        <f>SUMIF($OE$6:$OE$48,$B123,$D$6:$D$48)-'[48]Kit Masuk 2020'!EA43</f>
        <v>0</v>
      </c>
      <c r="EU123" s="30">
        <f>SUMIF($OE$6:$OE$48,$B123,$D$6:$D$48)-'[48]Kit Masuk 2020'!EB43</f>
        <v>0</v>
      </c>
      <c r="EV123" s="30">
        <f>SUMIF($OE$6:$OE$48,$B123,$D$6:$D$48)-'[48]Kit Masuk 2020'!EC43</f>
        <v>0</v>
      </c>
      <c r="EW123" s="30">
        <f>SUMIF($OE$6:$OE$48,$B123,$D$6:$D$48)-'[48]Kit Masuk 2020'!ED43</f>
        <v>0</v>
      </c>
      <c r="EX123" s="30">
        <f>SUMIF($OE$6:$OE$48,$B123,$D$6:$D$48)-'[48]Kit Masuk 2020'!EE43</f>
        <v>0</v>
      </c>
      <c r="EY123" s="30">
        <f>SUMIF($OE$6:$OE$48,$B123,$D$6:$D$48)-'[48]Kit Masuk 2020'!EF43</f>
        <v>0</v>
      </c>
      <c r="EZ123" s="30">
        <f>SUMIF($OE$6:$OE$48,$B123,$D$6:$D$48)-'[48]Kit Masuk 2020'!EG43</f>
        <v>0</v>
      </c>
      <c r="FA123" s="30">
        <f>SUMIF($OE$6:$OE$48,$B123,$D$6:$D$48)-'[48]Kit Masuk 2020'!EH43</f>
        <v>0</v>
      </c>
      <c r="FB123" s="30">
        <f>SUMIF($OE$6:$OE$48,$B123,$D$6:$D$48)-'[48]Kit Masuk 2020'!EI43</f>
        <v>0</v>
      </c>
      <c r="FC123" s="30">
        <f>SUMIF($OE$6:$OE$48,$B123,$D$6:$D$48)-'[48]Kit Masuk 2020'!EJ43</f>
        <v>0</v>
      </c>
      <c r="FD123" s="30">
        <f>SUMIF($OE$6:$OE$48,$B123,$D$6:$D$48)-'[48]Kit Masuk 2020'!EK43</f>
        <v>0</v>
      </c>
      <c r="FE123" s="30">
        <f>SUMIF($OE$6:$OE$48,$B123,$D$6:$D$48)-'[48]Kit Masuk 2020'!EL43</f>
        <v>0</v>
      </c>
      <c r="FF123" s="30">
        <f>SUMIF($OE$6:$OE$48,$B123,$D$6:$D$48)-'[48]Kit Masuk 2020'!EM43</f>
        <v>0</v>
      </c>
      <c r="FG123" s="30">
        <f>SUMIF($OE$6:$OE$48,$B123,$D$6:$D$48)-'[48]Kit Masuk 2020'!EN43</f>
        <v>0</v>
      </c>
      <c r="FH123" s="30">
        <f>SUMIF($OE$6:$OE$48,$B123,$D$6:$D$48)-'[48]Kit Masuk 2020'!EO43</f>
        <v>0</v>
      </c>
      <c r="FI123" s="30">
        <f>SUMIF($OE$6:$OE$48,$B123,$D$6:$D$48)-'[48]Kit Masuk 2020'!EP43</f>
        <v>0</v>
      </c>
      <c r="FJ123" s="30">
        <f>SUMIF($OE$6:$OE$48,$B123,$D$6:$D$48)-'[48]Kit Masuk 2020'!EQ43</f>
        <v>0</v>
      </c>
      <c r="FK123" s="30">
        <f>SUMIF($OE$6:$OE$48,$B123,$D$6:$D$48)-'[48]Kit Masuk 2020'!ER43</f>
        <v>0</v>
      </c>
      <c r="FL123" s="30">
        <f>SUMIF($OE$6:$OE$48,$B123,$D$6:$D$48)-'[48]Kit Masuk 2020'!ES43</f>
        <v>0</v>
      </c>
      <c r="FM123" s="30">
        <f>SUMIF($OE$6:$OE$48,$B123,$D$6:$D$48)-'[48]Kit Masuk 2020'!ET43</f>
        <v>0</v>
      </c>
      <c r="FN123" s="30">
        <f>SUMIF($OE$6:$OE$48,$B123,$D$6:$D$48)-'[48]Kit Masuk 2020'!EU43</f>
        <v>0</v>
      </c>
      <c r="FO123" s="30">
        <f>SUMIF($OE$6:$OE$48,$B123,$D$6:$D$48)-'[48]Kit Masuk 2020'!EV43</f>
        <v>0</v>
      </c>
      <c r="FP123" s="30">
        <f>SUMIF($OE$6:$OE$48,$B123,$D$6:$D$48)-'[48]Kit Masuk 2020'!EW43</f>
        <v>0</v>
      </c>
      <c r="FQ123" s="30">
        <f>SUMIF($OE$6:$OE$48,$B123,$D$6:$D$48)-'[48]Kit Masuk 2020'!EX43</f>
        <v>0</v>
      </c>
      <c r="FR123" s="30">
        <f>SUMIF($OE$6:$OE$48,$B123,$D$6:$D$48)-'[48]Kit Masuk 2020'!EY43</f>
        <v>0</v>
      </c>
      <c r="FS123" s="30">
        <f>SUMIF($OE$6:$OE$48,$B123,$D$6:$D$48)-'[48]Kit Masuk 2020'!EZ43</f>
        <v>0</v>
      </c>
      <c r="FT123" s="30">
        <f>SUMIF($OE$6:$OE$48,$B123,$D$6:$D$48)-'[48]Kit Masuk 2020'!FA43</f>
        <v>0</v>
      </c>
      <c r="FU123" s="30">
        <f>SUMIF($OE$6:$OE$48,$B123,$D$6:$D$48)-'[48]Kit Masuk 2020'!FB43</f>
        <v>0</v>
      </c>
      <c r="FV123" s="30">
        <f>SUMIF($OE$6:$OE$48,$B123,$D$6:$D$48)-'[48]Kit Masuk 2020'!FC43</f>
        <v>0</v>
      </c>
      <c r="FW123" s="30">
        <f>SUMIF($OE$6:$OE$48,$B123,$D$6:$D$48)-'[48]Kit Masuk 2020'!FD43</f>
        <v>0</v>
      </c>
      <c r="FX123" s="30">
        <f>SUMIF($OE$6:$OE$48,$B123,$D$6:$D$48)-'[48]Kit Masuk 2020'!FE43</f>
        <v>0</v>
      </c>
      <c r="FY123" s="30">
        <f>SUMIF($OE$6:$OE$48,$B123,$D$6:$D$48)-'[48]Kit Masuk 2020'!FF43</f>
        <v>0</v>
      </c>
      <c r="FZ123" s="30">
        <f>SUMIF($OE$6:$OE$48,$B123,$D$6:$D$48)-'[48]Kit Masuk 2020'!FG43</f>
        <v>0</v>
      </c>
      <c r="GA123" s="30">
        <f>SUMIF($OE$6:$OE$48,$B123,$D$6:$D$48)-'[48]Kit Masuk 2020'!FH43</f>
        <v>0</v>
      </c>
      <c r="GB123" s="30">
        <f>SUMIF($OE$6:$OE$48,$B123,$D$6:$D$48)-'[48]Kit Masuk 2020'!FI43</f>
        <v>0</v>
      </c>
      <c r="GC123" s="30">
        <f>SUMIF($OE$6:$OE$48,$B123,$D$6:$D$48)-'[48]Kit Masuk 2020'!FJ43</f>
        <v>0</v>
      </c>
      <c r="GD123" s="30">
        <f>SUMIF($OE$6:$OE$48,$B123,$D$6:$D$48)-'[48]Kit Masuk 2020'!FK43</f>
        <v>0</v>
      </c>
      <c r="GE123" s="30">
        <f>SUMIF($OE$6:$OE$48,$B123,$D$6:$D$48)-'[48]Kit Masuk 2020'!FL43</f>
        <v>0</v>
      </c>
      <c r="GF123" s="30">
        <f>SUMIF($OE$6:$OE$48,$B123,$D$6:$D$48)-'[48]Kit Masuk 2020'!FM43</f>
        <v>0</v>
      </c>
      <c r="GG123" s="30">
        <f>SUMIF($OE$6:$OE$48,$B123,$D$6:$D$48)-'[48]Kit Masuk 2020'!FN43</f>
        <v>0</v>
      </c>
      <c r="GH123" s="30">
        <f>SUMIF($OE$6:$OE$48,$B123,$D$6:$D$48)-'[48]Kit Masuk 2020'!FO43</f>
        <v>0</v>
      </c>
      <c r="GI123" s="30">
        <f>SUMIF($OE$6:$OE$48,$B123,$D$6:$D$48)-'[48]Kit Masuk 2020'!FP43</f>
        <v>0</v>
      </c>
      <c r="GJ123" s="30">
        <f>SUMIF($OE$6:$OE$48,$B123,$D$6:$D$48)-'[48]Kit Masuk 2020'!FQ43</f>
        <v>0</v>
      </c>
      <c r="GK123" s="30">
        <f>SUMIF($OE$6:$OE$48,$B123,$D$6:$D$48)-'[48]Kit Masuk 2020'!FR43</f>
        <v>0</v>
      </c>
      <c r="GL123" s="30">
        <f>SUMIF($OE$6:$OE$48,$B123,$D$6:$D$48)-'[48]Kit Masuk 2020'!FS43</f>
        <v>0</v>
      </c>
      <c r="GM123" s="30">
        <f>SUMIF($OE$6:$OE$48,$B123,$D$6:$D$48)-'[48]Kit Masuk 2020'!FT43</f>
        <v>0</v>
      </c>
      <c r="GN123" s="30">
        <f>SUMIF($OE$6:$OE$48,$B123,$D$6:$D$48)-'[48]Kit Masuk 2020'!FU43</f>
        <v>0</v>
      </c>
      <c r="GO123" s="30">
        <f>SUMIF($OE$6:$OE$48,$B123,$D$6:$D$48)-'[48]Kit Masuk 2020'!FV43</f>
        <v>0</v>
      </c>
      <c r="GP123" s="30">
        <f>SUMIF($OE$6:$OE$48,$B123,$D$6:$D$48)-'[48]Kit Masuk 2020'!FW43</f>
        <v>0</v>
      </c>
      <c r="GQ123" s="30">
        <f>SUMIF($OE$6:$OE$48,$B123,$D$6:$D$48)-'[48]Kit Masuk 2020'!FX43</f>
        <v>0</v>
      </c>
      <c r="GR123" s="30">
        <f>SUMIF($OE$6:$OE$48,$B123,$D$6:$D$48)-'[48]Kit Masuk 2020'!FY43</f>
        <v>0</v>
      </c>
      <c r="GS123" s="30">
        <f>SUMIF($OE$6:$OE$48,$B123,$D$6:$D$48)-'[48]Kit Masuk 2020'!FZ43</f>
        <v>0</v>
      </c>
      <c r="GT123" s="30">
        <f>SUMIF($OE$6:$OE$48,$B123,$D$6:$D$48)-'[48]Kit Masuk 2020'!GA43</f>
        <v>0</v>
      </c>
      <c r="GU123" s="30">
        <f>SUMIF($OE$6:$OE$48,$B123,$D$6:$D$48)-'[48]Kit Masuk 2020'!GB43</f>
        <v>0</v>
      </c>
      <c r="GV123" s="30">
        <f>SUMIF($OE$6:$OE$48,$B123,$D$6:$D$48)-'[48]Kit Masuk 2020'!GC43</f>
        <v>0</v>
      </c>
      <c r="GW123" s="30">
        <f>SUMIF($OE$6:$OE$48,$B123,$D$6:$D$48)-'[48]Kit Masuk 2020'!GD43</f>
        <v>0</v>
      </c>
      <c r="GX123" s="30">
        <f>SUMIF($OE$6:$OE$48,$B123,$D$6:$D$48)-'[48]Kit Masuk 2020'!GE43</f>
        <v>0</v>
      </c>
      <c r="GY123" s="30">
        <f>SUMIF($OE$6:$OE$48,$B123,$D$6:$D$48)-'[48]Kit Masuk 2020'!GF43</f>
        <v>0</v>
      </c>
      <c r="GZ123" s="30">
        <f>SUMIF($OE$6:$OE$48,$B123,$D$6:$D$48)-'[48]Kit Masuk 2020'!GG43</f>
        <v>0</v>
      </c>
      <c r="HA123" s="30">
        <f>SUMIF($OE$6:$OE$48,$B123,$D$6:$D$48)-'[48]Kit Masuk 2020'!GH43</f>
        <v>0</v>
      </c>
      <c r="HB123" s="30">
        <f>SUMIF($OE$6:$OE$48,$B123,$D$6:$D$48)-'[48]Kit Masuk 2020'!GI43</f>
        <v>0</v>
      </c>
      <c r="HC123" s="30">
        <f>SUMIF($OE$6:$OE$48,$B123,$D$6:$D$48)-'[48]Kit Masuk 2020'!GJ43</f>
        <v>0</v>
      </c>
      <c r="HD123" s="30">
        <f>SUMIF($OE$6:$OE$48,$B123,$D$6:$D$48)-'[48]Kit Masuk 2020'!GK43</f>
        <v>0</v>
      </c>
      <c r="HE123" s="30">
        <f>SUMIF($OE$6:$OE$48,$B123,$D$6:$D$48)-'[48]Kit Masuk 2020'!GL43</f>
        <v>0</v>
      </c>
      <c r="HF123" s="30">
        <f>SUMIF($OE$6:$OE$48,$B123,$D$6:$D$48)-'[48]Kit Masuk 2020'!GM43</f>
        <v>0</v>
      </c>
      <c r="HG123" s="30">
        <f>SUMIF($OE$6:$OE$48,$B123,$D$6:$D$48)-'[48]Kit Masuk 2020'!GN43</f>
        <v>0</v>
      </c>
      <c r="HH123" s="30">
        <f>SUMIF($OE$6:$OE$48,$B123,$D$6:$D$48)-'[48]Kit Masuk 2020'!GO43</f>
        <v>0</v>
      </c>
      <c r="HI123" s="30">
        <f>SUMIF($OE$6:$OE$48,$B123,$D$6:$D$48)-'[48]Kit Masuk 2020'!GP43</f>
        <v>0</v>
      </c>
      <c r="HJ123" s="30">
        <f>SUMIF($OE$6:$OE$48,$B123,$D$6:$D$48)-'[48]Kit Masuk 2020'!GQ43</f>
        <v>0</v>
      </c>
      <c r="HK123" s="30">
        <f>SUMIF($OE$6:$OE$48,$B123,$D$6:$D$48)-'[48]Kit Masuk 2020'!GR43</f>
        <v>0</v>
      </c>
      <c r="HL123" s="30">
        <f>SUMIF($OE$6:$OE$48,$B123,$D$6:$D$48)-'[48]Kit Masuk 2020'!GS43</f>
        <v>0</v>
      </c>
      <c r="HM123" s="30">
        <f>SUMIF($OE$6:$OE$48,$B123,$D$6:$D$48)-'[48]Kit Masuk 2020'!GT43</f>
        <v>0</v>
      </c>
      <c r="HN123" s="30">
        <f>SUMIF($OE$6:$OE$48,$B123,$D$6:$D$48)-'[48]Kit Masuk 2020'!GU43</f>
        <v>0</v>
      </c>
      <c r="HO123" s="30">
        <f>SUMIF($OE$6:$OE$48,$B123,$D$6:$D$48)-'[48]Kit Masuk 2020'!GV43</f>
        <v>0</v>
      </c>
      <c r="HP123" s="30">
        <f>SUMIF($OE$6:$OE$48,$B123,$D$6:$D$48)-'[48]Kit Masuk 2020'!GW43</f>
        <v>0</v>
      </c>
      <c r="HQ123" s="30">
        <f>SUMIF($OE$6:$OE$48,$B123,$D$6:$D$48)-'[48]Kit Masuk 2020'!GX43</f>
        <v>0</v>
      </c>
      <c r="HR123" s="30">
        <f>SUMIF($OE$6:$OE$48,$B123,$D$6:$D$48)-'[48]Kit Masuk 2020'!GY43</f>
        <v>0</v>
      </c>
      <c r="HS123" s="30">
        <f>SUMIF($OE$6:$OE$48,$B123,$D$6:$D$48)-'[48]Kit Masuk 2020'!GZ43</f>
        <v>0</v>
      </c>
      <c r="HT123" s="30">
        <f>SUMIF($OE$6:$OE$48,$B123,$D$6:$D$48)-'[48]Kit Masuk 2020'!HA43</f>
        <v>0</v>
      </c>
      <c r="HU123" s="30">
        <f>SUMIF($OE$6:$OE$48,$B123,$D$6:$D$48)-'[48]Kit Masuk 2020'!HB43</f>
        <v>0</v>
      </c>
      <c r="HV123" s="30">
        <f>SUMIF($OE$6:$OE$48,$B123,$D$6:$D$48)-'[48]Kit Masuk 2020'!HC43</f>
        <v>0</v>
      </c>
      <c r="HW123" s="30">
        <f>SUMIF($OE$6:$OE$48,$B123,$D$6:$D$48)-'[48]Kit Masuk 2020'!HD43</f>
        <v>0</v>
      </c>
      <c r="HX123" s="30">
        <f>SUMIF($OE$6:$OE$48,$B123,$D$6:$D$48)-'[48]Kit Masuk 2020'!HE43</f>
        <v>0</v>
      </c>
      <c r="HY123" s="30">
        <f>SUMIF($OE$6:$OE$48,$B123,$D$6:$D$48)-'[48]Kit Masuk 2020'!HF43</f>
        <v>0</v>
      </c>
      <c r="HZ123" s="30">
        <f>SUMIF($OE$6:$OE$48,$B123,$D$6:$D$48)-'[48]Kit Masuk 2020'!HG43</f>
        <v>0</v>
      </c>
      <c r="IA123" s="30">
        <f>SUMIF($OE$6:$OE$48,$B123,$D$6:$D$48)-'[48]Kit Masuk 2020'!HH43</f>
        <v>0</v>
      </c>
      <c r="IB123" s="30">
        <f>SUMIF($OE$6:$OE$48,$B123,$D$6:$D$48)-'[48]Kit Masuk 2020'!HI43</f>
        <v>0</v>
      </c>
      <c r="IC123" s="30">
        <f>SUMIF($OE$6:$OE$48,$B123,$D$6:$D$48)-'[48]Kit Masuk 2020'!HJ43</f>
        <v>0</v>
      </c>
      <c r="ID123" s="30">
        <f>SUMIF($OE$6:$OE$48,$B123,$D$6:$D$48)-'[48]Kit Masuk 2020'!HK43</f>
        <v>0</v>
      </c>
      <c r="IE123" s="30">
        <f>SUMIF($OE$6:$OE$48,$B123,$D$6:$D$48)-'[48]Kit Masuk 2020'!HL43</f>
        <v>0</v>
      </c>
      <c r="IF123" s="30">
        <f>SUMIF($OE$6:$OE$48,$B123,$D$6:$D$48)-'[48]Kit Masuk 2020'!HM43</f>
        <v>0</v>
      </c>
      <c r="IG123" s="30">
        <f>SUMIF($OE$6:$OE$48,$B123,$D$6:$D$48)-'[48]Kit Masuk 2020'!HN43</f>
        <v>0</v>
      </c>
      <c r="IH123" s="30">
        <f>SUMIF($OE$6:$OE$48,$B123,$D$6:$D$48)-'[48]Kit Masuk 2020'!HO43</f>
        <v>0</v>
      </c>
      <c r="II123" s="30">
        <f>SUMIF($OE$6:$OE$48,$B123,$D$6:$D$48)-'[48]Kit Masuk 2020'!HP43</f>
        <v>0</v>
      </c>
      <c r="IJ123" s="30">
        <f>SUMIF($OE$6:$OE$48,$B123,$D$6:$D$48)-'[48]Kit Masuk 2020'!HQ43</f>
        <v>0</v>
      </c>
      <c r="IK123" s="30">
        <f>SUMIF($OE$6:$OE$48,$B123,$D$6:$D$48)-'[48]Kit Masuk 2020'!HR43</f>
        <v>0</v>
      </c>
      <c r="IL123" s="30">
        <f>SUMIF($OE$6:$OE$48,$B123,$D$6:$D$48)-'[48]Kit Masuk 2020'!HS43</f>
        <v>0</v>
      </c>
      <c r="IM123" s="30">
        <f>SUMIF($OE$6:$OE$48,$B123,$D$6:$D$48)-'[48]Kit Masuk 2020'!HT43</f>
        <v>0</v>
      </c>
      <c r="IN123" s="30">
        <f>SUMIF($OE$6:$OE$48,$B123,$D$6:$D$48)-'[48]Kit Masuk 2020'!HU43</f>
        <v>0</v>
      </c>
      <c r="IO123" s="30">
        <f>SUMIF($OE$6:$OE$48,$B123,$D$6:$D$48)-'[48]Kit Masuk 2020'!HV43</f>
        <v>0</v>
      </c>
      <c r="IP123" s="30">
        <f>SUMIF($OE$6:$OE$48,$B123,$D$6:$D$48)-'[48]Kit Masuk 2020'!HW43</f>
        <v>0</v>
      </c>
      <c r="IQ123" s="30">
        <f>SUMIF($OE$6:$OE$48,$B123,$D$6:$D$48)-'[48]Kit Masuk 2020'!HX43</f>
        <v>0</v>
      </c>
      <c r="IR123" s="30">
        <f>SUMIF($OE$6:$OE$48,$B123,$D$6:$D$48)-'[48]Kit Masuk 2020'!HY43</f>
        <v>0</v>
      </c>
      <c r="IS123" s="30">
        <f>SUMIF($OE$6:$OE$48,$B123,$D$6:$D$48)-'[48]Kit Masuk 2020'!HZ43</f>
        <v>0</v>
      </c>
      <c r="IT123" s="30">
        <f>SUMIF($OE$6:$OE$48,$B123,$D$6:$D$48)-'[48]Kit Masuk 2020'!IA43</f>
        <v>0</v>
      </c>
      <c r="IU123" s="30">
        <f>SUMIF($OE$6:$OE$48,$B123,$D$6:$D$48)-'[48]Kit Masuk 2020'!IB43</f>
        <v>0</v>
      </c>
      <c r="IV123" s="30">
        <f>SUMIF($OE$6:$OE$48,$B123,$D$6:$D$48)-'[48]Kit Masuk 2020'!IC43</f>
        <v>0</v>
      </c>
      <c r="IW123" s="30">
        <f>SUMIF($OE$6:$OE$48,$B123,$D$6:$D$48)-'[48]Kit Masuk 2020'!ID43</f>
        <v>0</v>
      </c>
      <c r="IX123" s="30">
        <f>SUMIF($OE$6:$OE$48,$B123,$D$6:$D$48)-'[48]Kit Masuk 2020'!IE43</f>
        <v>0</v>
      </c>
      <c r="IY123" s="30">
        <f>SUMIF($OE$6:$OE$48,$B123,$D$6:$D$48)-'[48]Kit Masuk 2020'!IF43</f>
        <v>0</v>
      </c>
      <c r="IZ123" s="30">
        <f>SUMIF($OE$6:$OE$48,$B123,$D$6:$D$48)-'[48]Kit Masuk 2020'!IG43</f>
        <v>0</v>
      </c>
      <c r="JA123" s="30">
        <f>SUMIF($OE$6:$OE$48,$B123,$D$6:$D$48)-'[48]Kit Masuk 2020'!IH43</f>
        <v>0</v>
      </c>
      <c r="JB123" s="30">
        <f>SUMIF($OE$6:$OE$48,$B123,$D$6:$D$48)-'[48]Kit Masuk 2020'!II43</f>
        <v>0</v>
      </c>
      <c r="JC123" s="30">
        <f>SUMIF($OE$6:$OE$48,$B123,$D$6:$D$48)-'[48]Kit Masuk 2020'!IJ43</f>
        <v>0</v>
      </c>
      <c r="JD123" s="30">
        <f>SUMIF($OE$6:$OE$48,$B123,$D$6:$D$48)-'[48]Kit Masuk 2020'!IK43</f>
        <v>0</v>
      </c>
      <c r="JE123" s="30">
        <f>SUMIF($OE$6:$OE$48,$B123,$D$6:$D$48)-'[48]Kit Masuk 2020'!IL43</f>
        <v>0</v>
      </c>
      <c r="JF123" s="30">
        <f>SUMIF($OE$6:$OE$48,$B123,$D$6:$D$48)-'[48]Kit Masuk 2020'!IM43</f>
        <v>0</v>
      </c>
      <c r="JG123" s="30">
        <f>SUMIF($OE$6:$OE$48,$B123,$D$6:$D$48)-'[48]Kit Masuk 2020'!IN43</f>
        <v>0</v>
      </c>
      <c r="JH123" s="30">
        <f>SUMIF($OE$6:$OE$48,$B123,$D$6:$D$48)-'[48]Kit Masuk 2020'!IO43</f>
        <v>0</v>
      </c>
      <c r="JI123" s="30">
        <f>SUMIF($OE$6:$OE$48,$B123,$D$6:$D$48)-'[48]Kit Masuk 2020'!IP43</f>
        <v>0</v>
      </c>
      <c r="JJ123" s="30">
        <f>SUMIF($OE$6:$OE$48,$B123,$D$6:$D$48)-'[48]Kit Masuk 2020'!IQ43</f>
        <v>0</v>
      </c>
      <c r="JK123" s="30">
        <f>SUMIF($OE$6:$OE$48,$B123,$D$6:$D$48)-'[48]Kit Masuk 2020'!IR43</f>
        <v>0</v>
      </c>
      <c r="JL123" s="30">
        <f>SUMIF($OE$6:$OE$48,$B123,$D$6:$D$48)-'[48]Kit Masuk 2020'!IS43</f>
        <v>0</v>
      </c>
      <c r="JM123" s="30">
        <f>SUMIF($OE$6:$OE$48,$B123,$D$6:$D$48)-'[48]Kit Masuk 2020'!IT43</f>
        <v>0</v>
      </c>
      <c r="JN123" s="30">
        <f>SUMIF($OE$6:$OE$48,$B123,$D$6:$D$48)-'[48]Kit Masuk 2020'!IU43</f>
        <v>0</v>
      </c>
      <c r="JO123" s="30">
        <f>SUMIF($OE$6:$OE$48,$B123,$D$6:$D$48)-'[48]Kit Masuk 2020'!IV43</f>
        <v>0</v>
      </c>
      <c r="JP123" s="30">
        <f>SUMIF($OE$6:$OE$48,$B123,$D$6:$D$48)-'[48]Kit Masuk 2020'!IW43</f>
        <v>0</v>
      </c>
      <c r="JQ123" s="30">
        <f>SUMIF($OE$6:$OE$48,$B123,$D$6:$D$48)-'[48]Kit Masuk 2020'!IX43</f>
        <v>0</v>
      </c>
      <c r="JR123" s="30">
        <f>SUMIF($OE$6:$OE$48,$B123,$D$6:$D$48)-'[48]Kit Masuk 2020'!IY43</f>
        <v>0</v>
      </c>
      <c r="JS123" s="30">
        <f>SUMIF($OE$6:$OE$48,$B123,$D$6:$D$48)-'[48]Kit Masuk 2020'!IZ43</f>
        <v>0</v>
      </c>
      <c r="JT123" s="30">
        <f>SUMIF($OE$6:$OE$48,$B123,$D$6:$D$48)-'[48]Kit Masuk 2020'!JA43</f>
        <v>0</v>
      </c>
      <c r="JU123" s="30">
        <f>SUMIF($OE$6:$OE$48,$B123,$D$6:$D$48)-'[48]Kit Masuk 2020'!JB43</f>
        <v>0</v>
      </c>
      <c r="JV123" s="30">
        <f>SUMIF($OE$6:$OE$48,$B123,$D$6:$D$48)-'[48]Kit Masuk 2020'!JC43</f>
        <v>0</v>
      </c>
      <c r="JW123" s="30">
        <f>SUMIF($OE$6:$OE$48,$B123,$D$6:$D$48)-'[48]Kit Masuk 2020'!JD43</f>
        <v>0</v>
      </c>
      <c r="JX123" s="30">
        <f>SUMIF($OE$6:$OE$48,$B123,$D$6:$D$48)-'[48]Kit Masuk 2020'!JE43</f>
        <v>0</v>
      </c>
      <c r="JY123" s="30">
        <f>SUMIF($OE$6:$OE$48,$B123,$D$6:$D$48)-'[48]Kit Masuk 2020'!JF43</f>
        <v>0</v>
      </c>
      <c r="JZ123" s="30">
        <f>SUMIF($OE$6:$OE$48,$B123,$D$6:$D$48)-'[48]Kit Masuk 2020'!JG43</f>
        <v>0</v>
      </c>
      <c r="KA123" s="30">
        <f>SUMIF($OE$6:$OE$48,$B123,$D$6:$D$48)-'[48]Kit Masuk 2020'!JH43</f>
        <v>0</v>
      </c>
      <c r="KB123" s="30">
        <f>SUMIF($OE$6:$OE$48,$B123,$D$6:$D$48)-'[48]Kit Masuk 2020'!JI43</f>
        <v>0</v>
      </c>
      <c r="KC123" s="30">
        <f>SUMIF($OE$6:$OE$48,$B123,$D$6:$D$48)-'[48]Kit Masuk 2020'!JJ43</f>
        <v>0</v>
      </c>
      <c r="KD123" s="30">
        <f>SUMIF($OE$6:$OE$48,$B123,$D$6:$D$48)-'[48]Kit Masuk 2020'!JK43</f>
        <v>0</v>
      </c>
      <c r="KE123" s="30">
        <f>SUMIF($OE$6:$OE$48,$B123,$D$6:$D$48)-'[48]Kit Masuk 2020'!JL43</f>
        <v>0</v>
      </c>
      <c r="KF123" s="30">
        <f>SUMIF($OE$6:$OE$48,$B123,$D$6:$D$48)-'[48]Kit Masuk 2020'!JM43</f>
        <v>0</v>
      </c>
      <c r="KG123" s="30">
        <f>SUMIF($OE$6:$OE$48,$B123,$D$6:$D$48)-'[48]Kit Masuk 2020'!JN43</f>
        <v>0</v>
      </c>
      <c r="KH123" s="30">
        <f>SUMIF($OE$6:$OE$48,$B123,$D$6:$D$48)-'[48]Kit Masuk 2020'!JO43</f>
        <v>0</v>
      </c>
      <c r="KI123" s="30">
        <f>SUMIF($OE$6:$OE$48,$B123,$D$6:$D$48)-'[48]Kit Masuk 2020'!JP43</f>
        <v>0</v>
      </c>
      <c r="KJ123" s="30">
        <f>SUMIF($OE$6:$OE$48,$B123,$D$6:$D$48)-'[48]Kit Masuk 2020'!JQ43</f>
        <v>0</v>
      </c>
      <c r="KK123" s="30">
        <f>SUMIF($OE$6:$OE$48,$B123,$D$6:$D$48)-'[48]Kit Masuk 2020'!JR43</f>
        <v>0</v>
      </c>
      <c r="KL123" s="30">
        <f>SUMIF($OE$6:$OE$48,$B123,$D$6:$D$48)-'[48]Kit Masuk 2020'!JS43</f>
        <v>0</v>
      </c>
      <c r="KM123" s="30">
        <f>SUMIF($OE$6:$OE$48,$B123,$D$6:$D$48)-'[48]Kit Masuk 2020'!JT43</f>
        <v>0</v>
      </c>
      <c r="KN123" s="30">
        <f>SUMIF($OE$6:$OE$48,$B123,$D$6:$D$48)-'[48]Kit Masuk 2020'!JU43</f>
        <v>0</v>
      </c>
      <c r="KO123" s="30">
        <f>SUMIF($OE$6:$OE$48,$B123,$D$6:$D$48)-'[48]Kit Masuk 2020'!JV43</f>
        <v>0</v>
      </c>
      <c r="KP123" s="30">
        <f>SUMIF($OE$6:$OE$48,$B123,$D$6:$D$48)-'[48]Kit Masuk 2020'!JW43</f>
        <v>0</v>
      </c>
      <c r="KQ123" s="30">
        <f>SUMIF($OE$6:$OE$48,$B123,$D$6:$D$48)-'[48]Kit Masuk 2020'!JX43</f>
        <v>0</v>
      </c>
      <c r="KR123" s="30">
        <f>SUMIF($OE$6:$OE$48,$B123,$D$6:$D$48)-'[48]Kit Masuk 2020'!JY43</f>
        <v>0</v>
      </c>
      <c r="KS123" s="30">
        <f>SUMIF($OE$6:$OE$48,$B123,$D$6:$D$48)-'[48]Kit Masuk 2020'!JZ43</f>
        <v>0</v>
      </c>
      <c r="KT123" s="30">
        <f>SUMIF($OE$6:$OE$48,$B123,$D$6:$D$48)-'[48]Kit Masuk 2020'!KA43</f>
        <v>0</v>
      </c>
      <c r="KU123" s="30">
        <f>SUMIF($OE$6:$OE$48,$B123,$D$6:$D$48)-'[48]Kit Masuk 2020'!KB43</f>
        <v>0</v>
      </c>
      <c r="KV123" s="30">
        <f>SUMIF($OE$6:$OE$48,$B123,$D$6:$D$48)-'[48]Kit Masuk 2020'!KC43</f>
        <v>0</v>
      </c>
      <c r="KW123" s="30">
        <f>SUMIF($OE$6:$OE$48,$B123,$D$6:$D$48)-'[48]Kit Masuk 2020'!KD43</f>
        <v>0</v>
      </c>
      <c r="KX123" s="30">
        <f>SUMIF($OE$6:$OE$48,$B123,$D$6:$D$48)-'[48]Kit Masuk 2020'!KE43</f>
        <v>0</v>
      </c>
      <c r="KY123" s="30">
        <f>SUMIF($OE$6:$OE$48,$B123,$D$6:$D$48)-'[48]Kit Masuk 2020'!KF43</f>
        <v>0</v>
      </c>
      <c r="KZ123" s="30">
        <f>SUMIF($OE$6:$OE$48,$B123,$D$6:$D$48)-'[48]Kit Masuk 2020'!KG43</f>
        <v>0</v>
      </c>
      <c r="LA123" s="30">
        <f>SUMIF($OE$6:$OE$48,$B123,$D$6:$D$48)-'[48]Kit Masuk 2020'!KH43</f>
        <v>0</v>
      </c>
      <c r="LB123" s="30">
        <f>SUMIF($OE$6:$OE$48,$B123,$D$6:$D$48)-'[48]Kit Masuk 2020'!KI43</f>
        <v>0</v>
      </c>
      <c r="LC123" s="30">
        <f>SUMIF($OE$6:$OE$48,$B123,$D$6:$D$48)-'[48]Kit Masuk 2020'!KJ43</f>
        <v>0</v>
      </c>
      <c r="LD123" s="30">
        <f>SUMIF($OE$6:$OE$48,$B123,$D$6:$D$48)-'[48]Kit Masuk 2020'!KK43</f>
        <v>0</v>
      </c>
      <c r="LE123" s="30">
        <f>SUMIF($OE$6:$OE$48,$B123,$D$6:$D$48)-'[48]Kit Masuk 2020'!KL43</f>
        <v>0</v>
      </c>
      <c r="LF123" s="30">
        <f>SUMIF($OE$6:$OE$48,$B123,$D$6:$D$48)-'[48]Kit Masuk 2020'!KM43</f>
        <v>0</v>
      </c>
      <c r="LG123" s="30">
        <f>SUMIF($OE$6:$OE$48,$B123,$D$6:$D$48)-'[48]Kit Masuk 2020'!KN43</f>
        <v>0</v>
      </c>
      <c r="LH123" s="30">
        <f>SUMIF($OE$6:$OE$48,$B123,$D$6:$D$48)-'[48]Kit Masuk 2020'!KO43</f>
        <v>0</v>
      </c>
      <c r="LI123" s="30">
        <f>SUMIF($OE$6:$OE$48,$B123,$D$6:$D$48)-'[48]Kit Masuk 2020'!KP43</f>
        <v>0</v>
      </c>
      <c r="LJ123" s="30">
        <f>SUMIF($OE$6:$OE$48,$B123,$D$6:$D$48)-'[48]Kit Masuk 2020'!KQ43</f>
        <v>0</v>
      </c>
      <c r="LK123" s="30">
        <f>SUMIF($OE$6:$OE$48,$B123,$D$6:$D$48)-'[48]Kit Masuk 2020'!KR43</f>
        <v>0</v>
      </c>
      <c r="LL123" s="30">
        <f>SUMIF($OE$6:$OE$48,$B123,$D$6:$D$48)-'[48]Kit Masuk 2020'!KS43</f>
        <v>0</v>
      </c>
      <c r="LM123" s="30">
        <f>SUMIF($OE$6:$OE$48,$B123,$D$6:$D$48)-'[48]Kit Masuk 2020'!KT43</f>
        <v>0</v>
      </c>
      <c r="LN123" s="30">
        <f>SUMIF($OE$6:$OE$48,$B123,$D$6:$D$48)-'[48]Kit Masuk 2020'!KU43</f>
        <v>0</v>
      </c>
      <c r="LO123" s="30">
        <f>SUMIF($OE$6:$OE$48,$B123,$D$6:$D$48)-'[48]Kit Masuk 2020'!KV43</f>
        <v>0</v>
      </c>
      <c r="LP123" s="30">
        <f>SUMIF($OE$6:$OE$48,$B123,$D$6:$D$48)-'[48]Kit Masuk 2020'!KW43</f>
        <v>0</v>
      </c>
      <c r="LQ123" s="30">
        <f>SUMIF($OE$6:$OE$48,$B123,$D$6:$D$48)-'[48]Kit Masuk 2020'!KX43</f>
        <v>0</v>
      </c>
      <c r="LR123" s="30">
        <f>SUMIF($OE$6:$OE$48,$B123,$D$6:$D$48)-'[48]Kit Masuk 2020'!KY43</f>
        <v>0</v>
      </c>
      <c r="LS123" s="30">
        <f>SUMIF($OE$6:$OE$48,$B123,$D$6:$D$48)-'[48]Kit Masuk 2020'!KZ43</f>
        <v>0</v>
      </c>
      <c r="LT123" s="30">
        <f>SUMIF($OE$6:$OE$48,$B123,$D$6:$D$48)-'[48]Kit Masuk 2020'!LA43</f>
        <v>0</v>
      </c>
      <c r="LU123" s="30">
        <f>SUMIF($OE$6:$OE$48,$B123,$D$6:$D$48)-'[48]Kit Masuk 2020'!LB43</f>
        <v>0</v>
      </c>
      <c r="LV123" s="30">
        <f>SUMIF($OE$6:$OE$48,$B123,$D$6:$D$48)-'[48]Kit Masuk 2020'!LC43</f>
        <v>0</v>
      </c>
      <c r="LW123" s="30">
        <f>SUMIF($OE$6:$OE$48,$B123,$D$6:$D$48)-'[48]Kit Masuk 2020'!LD43</f>
        <v>0</v>
      </c>
      <c r="LX123" s="30">
        <f>SUMIF($OE$6:$OE$48,$B123,$D$6:$D$48)-'[48]Kit Masuk 2020'!LE43</f>
        <v>0</v>
      </c>
      <c r="LY123" s="30">
        <f>SUMIF($OE$6:$OE$48,$B123,$D$6:$D$48)-'[48]Kit Masuk 2020'!LF43</f>
        <v>0</v>
      </c>
      <c r="LZ123" s="30">
        <f>SUMIF($OE$6:$OE$48,$B123,$D$6:$D$48)-'[48]Kit Masuk 2020'!LG43</f>
        <v>0</v>
      </c>
      <c r="MA123" s="30">
        <f>SUMIF($OE$6:$OE$48,$B123,$D$6:$D$48)-'[48]Kit Masuk 2020'!LH43</f>
        <v>0</v>
      </c>
      <c r="MB123" s="30">
        <f>SUMIF($OE$6:$OE$48,$B123,$D$6:$D$48)-'[48]Kit Masuk 2020'!LI43</f>
        <v>0</v>
      </c>
      <c r="MC123" s="30">
        <f>SUMIF($OE$6:$OE$48,$B123,$D$6:$D$48)-'[48]Kit Masuk 2020'!LJ43</f>
        <v>0</v>
      </c>
      <c r="MD123" s="30">
        <f>SUMIF($OE$6:$OE$48,$B123,$D$6:$D$48)-'[48]Kit Masuk 2020'!LK43</f>
        <v>0</v>
      </c>
      <c r="ME123" s="30">
        <f>SUMIF($OE$6:$OE$48,$B123,$D$6:$D$48)-'[48]Kit Masuk 2020'!LL43</f>
        <v>0</v>
      </c>
      <c r="MF123" s="30">
        <f>SUMIF($OE$6:$OE$48,$B123,$D$6:$D$48)-'[48]Kit Masuk 2020'!LM43</f>
        <v>0</v>
      </c>
      <c r="MG123" s="30">
        <f>SUMIF($OE$6:$OE$48,$B123,$D$6:$D$48)-'[48]Kit Masuk 2020'!LN43</f>
        <v>0</v>
      </c>
      <c r="MH123" s="30">
        <f>SUMIF($OE$6:$OE$48,$B123,$D$6:$D$48)-'[48]Kit Masuk 2020'!LO43</f>
        <v>0</v>
      </c>
      <c r="MI123" s="30">
        <f>SUMIF($OE$6:$OE$48,$B123,$D$6:$D$48)-'[48]Kit Masuk 2020'!LP43</f>
        <v>0</v>
      </c>
      <c r="MJ123" s="30">
        <f>SUMIF($OE$6:$OE$48,$B123,$D$6:$D$48)-'[48]Kit Masuk 2020'!LQ43</f>
        <v>0</v>
      </c>
      <c r="MK123" s="30">
        <f>SUMIF($OE$6:$OE$48,$B123,$D$6:$D$48)-'[48]Kit Masuk 2020'!LR43</f>
        <v>0</v>
      </c>
      <c r="ML123" s="30">
        <f>SUMIF($OE$6:$OE$48,$B123,$D$6:$D$48)-'[48]Kit Masuk 2020'!LS43</f>
        <v>0</v>
      </c>
      <c r="MM123" s="30">
        <f>SUMIF($OE$6:$OE$48,$B123,$D$6:$D$48)-'[48]Kit Masuk 2020'!LT43</f>
        <v>0</v>
      </c>
      <c r="MN123" s="30">
        <f>SUMIF($OE$6:$OE$48,$B123,$D$6:$D$48)-'[48]Kit Masuk 2020'!LU43</f>
        <v>0</v>
      </c>
      <c r="MO123" s="30">
        <f>SUMIF($OE$6:$OE$48,$B123,$D$6:$D$48)-'[48]Kit Masuk 2020'!LV43</f>
        <v>0</v>
      </c>
      <c r="MP123" s="30">
        <f>SUMIF($OE$6:$OE$48,$B123,$D$6:$D$48)-'[48]Kit Masuk 2020'!LW43</f>
        <v>0</v>
      </c>
      <c r="MQ123" s="30">
        <f>SUMIF($OE$6:$OE$48,$B123,$D$6:$D$48)-'[48]Kit Masuk 2020'!LX43</f>
        <v>0</v>
      </c>
      <c r="MR123" s="30">
        <f>SUMIF($OE$6:$OE$48,$B123,$D$6:$D$48)-'[48]Kit Masuk 2020'!LY43</f>
        <v>0</v>
      </c>
      <c r="MS123" s="30">
        <f>SUMIF($OE$6:$OE$48,$B123,$D$6:$D$48)-'[48]Kit Masuk 2020'!LZ43</f>
        <v>0</v>
      </c>
      <c r="MT123" s="30">
        <f>SUMIF($OE$6:$OE$48,$B123,$D$6:$D$48)-'[48]Kit Masuk 2020'!MA43</f>
        <v>0</v>
      </c>
      <c r="MU123" s="30">
        <f>SUMIF($OE$6:$OE$48,$B123,$D$6:$D$48)-'[48]Kit Masuk 2020'!MB43</f>
        <v>0</v>
      </c>
      <c r="MV123" s="30">
        <f>SUMIF($OE$6:$OE$48,$B123,$D$6:$D$48)-'[48]Kit Masuk 2020'!MC43</f>
        <v>0</v>
      </c>
      <c r="MW123" s="30">
        <f>SUMIF($OE$6:$OE$48,$B123,$D$6:$D$48)-'[48]Kit Masuk 2020'!MD43</f>
        <v>0</v>
      </c>
      <c r="MX123" s="30">
        <f>SUMIF($OE$6:$OE$48,$B123,$D$6:$D$48)-'[48]Kit Masuk 2020'!ME43</f>
        <v>0</v>
      </c>
      <c r="MY123" s="30">
        <f>SUMIF($OE$6:$OE$48,$B123,$D$6:$D$48)-'[48]Kit Masuk 2020'!MF43</f>
        <v>0</v>
      </c>
      <c r="MZ123" s="30">
        <f>SUMIF($OE$6:$OE$48,$B123,$D$6:$D$48)-'[48]Kit Masuk 2020'!MG43</f>
        <v>0</v>
      </c>
      <c r="NA123" s="30">
        <f>SUMIF($OE$6:$OE$48,$B123,$D$6:$D$48)-'[48]Kit Masuk 2020'!MH43</f>
        <v>0</v>
      </c>
      <c r="NB123" s="30">
        <f>SUMIF($OE$6:$OE$48,$B123,$D$6:$D$48)-'[48]Kit Masuk 2020'!MI43</f>
        <v>0</v>
      </c>
      <c r="NC123" s="30">
        <f>SUMIF($OE$6:$OE$48,$B123,$D$6:$D$48)-'[48]Kit Masuk 2020'!MJ43</f>
        <v>0</v>
      </c>
      <c r="ND123" s="30">
        <f>SUMIF($OE$6:$OE$48,$B123,$D$6:$D$48)-'[48]Kit Masuk 2020'!MK43</f>
        <v>0</v>
      </c>
      <c r="NE123" s="30">
        <f>SUMIF($OE$6:$OE$48,$B123,$D$6:$D$48)-'[48]Kit Masuk 2020'!ML43</f>
        <v>0</v>
      </c>
      <c r="NF123" s="30">
        <f>SUMIF($OE$6:$OE$48,$B123,$D$6:$D$48)-'[48]Kit Masuk 2020'!MM43</f>
        <v>0</v>
      </c>
      <c r="NG123" s="30">
        <f>SUMIF($OE$6:$OE$48,$B123,$D$6:$D$48)-'[48]Kit Masuk 2020'!MN43</f>
        <v>0</v>
      </c>
      <c r="NH123" s="30">
        <f>SUMIF($OE$6:$OE$48,$B123,$D$6:$D$48)-'[48]Kit Masuk 2020'!MO43</f>
        <v>0</v>
      </c>
      <c r="NI123" s="30">
        <f>SUMIF($OE$6:$OE$48,$B123,$D$6:$D$48)-'[48]Kit Masuk 2020'!MP43</f>
        <v>0</v>
      </c>
      <c r="NJ123" s="30">
        <f>SUMIF($OE$6:$OE$48,$B123,$D$6:$D$48)-'[48]Kit Masuk 2020'!MQ43</f>
        <v>0</v>
      </c>
      <c r="NK123" s="30">
        <f>SUMIF($OE$6:$OE$48,$B123,$D$6:$D$48)-'[48]Kit Masuk 2020'!MR43</f>
        <v>0</v>
      </c>
      <c r="NL123" s="30">
        <f>SUMIF($OE$6:$OE$48,$B123,$D$6:$D$48)-'[48]Kit Masuk 2020'!MS43</f>
        <v>0</v>
      </c>
      <c r="NM123" s="30">
        <f>SUMIF($OE$6:$OE$48,$B123,$D$6:$D$48)-'[48]Kit Masuk 2020'!MT43</f>
        <v>0</v>
      </c>
      <c r="NN123" s="30">
        <f>SUMIF($OE$6:$OE$48,$B123,$D$6:$D$48)-'[48]Kit Masuk 2020'!MU43</f>
        <v>0</v>
      </c>
      <c r="NO123" s="30">
        <f>SUMIF($OE$6:$OE$48,$B123,$D$6:$D$48)-'[48]Kit Masuk 2020'!MV43</f>
        <v>0</v>
      </c>
      <c r="NP123" s="30">
        <f>SUMIF($OE$6:$OE$48,$B123,$D$6:$D$48)-'[48]Kit Masuk 2020'!MW43</f>
        <v>0</v>
      </c>
      <c r="NQ123" s="30">
        <f>SUMIF($OE$6:$OE$48,$B123,$D$6:$D$48)-'[48]Kit Masuk 2020'!MX43</f>
        <v>0</v>
      </c>
      <c r="NR123" s="30">
        <f>SUMIF($OE$6:$OE$48,$B123,$D$6:$D$48)-'[48]Kit Masuk 2020'!MY43</f>
        <v>0</v>
      </c>
      <c r="NS123" s="30">
        <f>SUMIF($OE$6:$OE$48,$B123,$D$6:$D$48)-'[48]Kit Masuk 2020'!MZ43</f>
        <v>0</v>
      </c>
      <c r="NT123" s="30">
        <f>SUMIF($OE$6:$OE$48,$B123,$D$6:$D$48)-'[48]Kit Masuk 2020'!NA43</f>
        <v>0</v>
      </c>
      <c r="NU123" s="30">
        <f>SUMIF($OE$6:$OE$48,$B123,$D$6:$D$48)-'[48]Kit Masuk 2020'!NB43</f>
        <v>0</v>
      </c>
      <c r="NV123" s="30">
        <f>SUMIF($OE$6:$OE$48,$B123,$D$6:$D$48)-'[48]Kit Masuk 2020'!NC43</f>
        <v>0</v>
      </c>
      <c r="NW123" s="30">
        <f>SUMIF($OE$6:$OE$48,$B123,$D$6:$D$48)-'[48]Kit Masuk 2020'!ND43</f>
        <v>0</v>
      </c>
      <c r="NX123" s="30">
        <f>SUMIF($OE$6:$OE$48,$B123,$D$6:$D$48)-'[48]Kit Masuk 2020'!NE43</f>
        <v>0</v>
      </c>
      <c r="NY123" s="30">
        <f>SUMIF($OE$6:$OE$48,$B123,$D$6:$D$48)-'[48]Kit Masuk 2020'!NF43</f>
        <v>0</v>
      </c>
      <c r="NZ123" s="30">
        <f>SUMIF($OE$6:$OE$48,$B123,$D$6:$D$48)-'[48]Kit Masuk 2020'!NG43</f>
        <v>0</v>
      </c>
      <c r="OA123" s="30">
        <f>SUMIF($OE$6:$OE$48,$B123,$D$6:$D$48)-'[48]Kit Masuk 2020'!NH43</f>
        <v>0</v>
      </c>
    </row>
    <row r="124" spans="1:391" hidden="1" x14ac:dyDescent="0.2">
      <c r="B124" s="8" t="str">
        <f t="shared" si="453"/>
        <v>Suralaya12-Cilegon3</v>
      </c>
      <c r="Z124" s="30">
        <f>SUMIF($OE$6:$OE$48,$B124,$D$6:$D$48)-'[48]Kit Masuk 2020'!G44</f>
        <v>0</v>
      </c>
      <c r="AA124" s="30">
        <f>SUMIF($OE$6:$OE$48,$B124,$D$6:$D$48)-'[48]Kit Masuk 2020'!H44</f>
        <v>0</v>
      </c>
      <c r="AB124" s="30">
        <f>SUMIF($OE$6:$OE$48,$B124,$D$6:$D$48)-'[48]Kit Masuk 2020'!I44</f>
        <v>0</v>
      </c>
      <c r="AC124" s="30">
        <f>SUMIF($OE$6:$OE$48,$B124,$D$6:$D$48)-'[48]Kit Masuk 2020'!J44</f>
        <v>0</v>
      </c>
      <c r="AD124" s="30">
        <f>SUMIF($OE$6:$OE$48,$B124,$D$6:$D$48)-'[48]Kit Masuk 2020'!K44</f>
        <v>0</v>
      </c>
      <c r="AE124" s="30">
        <f>SUMIF($OE$6:$OE$48,$B124,$D$6:$D$48)-'[48]Kit Masuk 2020'!L44</f>
        <v>0</v>
      </c>
      <c r="AF124" s="30">
        <f>SUMIF($OE$6:$OE$48,$B124,$D$6:$D$48)-'[48]Kit Masuk 2020'!M44</f>
        <v>0</v>
      </c>
      <c r="AG124" s="30">
        <f>SUMIF($OE$6:$OE$48,$B124,$D$6:$D$48)-'[48]Kit Masuk 2020'!N44</f>
        <v>0</v>
      </c>
      <c r="AH124" s="30">
        <f>SUMIF($OE$6:$OE$48,$B124,$D$6:$D$48)-'[48]Kit Masuk 2020'!O44</f>
        <v>0</v>
      </c>
      <c r="AI124" s="30">
        <f>SUMIF($OE$6:$OE$48,$B124,$D$6:$D$48)-'[48]Kit Masuk 2020'!P44</f>
        <v>0</v>
      </c>
      <c r="AJ124" s="30">
        <f>SUMIF($OE$6:$OE$48,$B124,$D$6:$D$48)-'[48]Kit Masuk 2020'!Q44</f>
        <v>0</v>
      </c>
      <c r="AK124" s="30">
        <f>SUMIF($OE$6:$OE$48,$B124,$D$6:$D$48)-'[48]Kit Masuk 2020'!R44</f>
        <v>0</v>
      </c>
      <c r="AL124" s="30">
        <f>SUMIF($OE$6:$OE$48,$B124,$D$6:$D$48)-'[48]Kit Masuk 2020'!S44</f>
        <v>0</v>
      </c>
      <c r="AM124" s="30">
        <f>SUMIF($OE$6:$OE$48,$B124,$D$6:$D$48)-'[48]Kit Masuk 2020'!T44</f>
        <v>0</v>
      </c>
      <c r="AN124" s="30">
        <f>SUMIF($OE$6:$OE$48,$B124,$D$6:$D$48)-'[48]Kit Masuk 2020'!U44</f>
        <v>0</v>
      </c>
      <c r="AO124" s="30">
        <f>SUMIF($OE$6:$OE$48,$B124,$D$6:$D$48)-'[48]Kit Masuk 2020'!V44</f>
        <v>0</v>
      </c>
      <c r="AP124" s="30">
        <f>SUMIF($OE$6:$OE$48,$B124,$D$6:$D$48)-'[48]Kit Masuk 2020'!W44</f>
        <v>0</v>
      </c>
      <c r="AQ124" s="30">
        <f>SUMIF($OE$6:$OE$48,$B124,$D$6:$D$48)-'[48]Kit Masuk 2020'!X44</f>
        <v>0</v>
      </c>
      <c r="AR124" s="30">
        <f>SUMIF($OE$6:$OE$48,$B124,$D$6:$D$48)-'[48]Kit Masuk 2020'!Y44</f>
        <v>0</v>
      </c>
      <c r="AS124" s="30">
        <f>SUMIF($OE$6:$OE$48,$B124,$D$6:$D$48)-'[48]Kit Masuk 2020'!Z44</f>
        <v>0</v>
      </c>
      <c r="AT124" s="30">
        <f>SUMIF($OE$6:$OE$48,$B124,$D$6:$D$48)-'[48]Kit Masuk 2020'!AA44</f>
        <v>0</v>
      </c>
      <c r="AU124" s="30">
        <f>SUMIF($OE$6:$OE$48,$B124,$D$6:$D$48)-'[48]Kit Masuk 2020'!AB44</f>
        <v>0</v>
      </c>
      <c r="AV124" s="30">
        <f>SUMIF($OE$6:$OE$48,$B124,$D$6:$D$48)-'[48]Kit Masuk 2020'!AC44</f>
        <v>0</v>
      </c>
      <c r="AW124" s="30">
        <f>SUMIF($OE$6:$OE$48,$B124,$D$6:$D$48)-'[48]Kit Masuk 2020'!AD44</f>
        <v>0</v>
      </c>
      <c r="AX124" s="30">
        <f>SUMIF($OE$6:$OE$48,$B124,$D$6:$D$48)-'[48]Kit Masuk 2020'!AE44</f>
        <v>0</v>
      </c>
      <c r="AY124" s="30">
        <f>SUMIF($OE$6:$OE$48,$B124,$D$6:$D$48)-'[48]Kit Masuk 2020'!AF44</f>
        <v>0</v>
      </c>
      <c r="AZ124" s="30">
        <f>SUMIF($OE$6:$OE$48,$B124,$D$6:$D$48)-'[48]Kit Masuk 2020'!AG44</f>
        <v>0</v>
      </c>
      <c r="BA124" s="30">
        <f>SUMIF($OE$6:$OE$48,$B124,$D$6:$D$48)-'[48]Kit Masuk 2020'!AH44</f>
        <v>0</v>
      </c>
      <c r="BB124" s="30">
        <f>SUMIF($OE$6:$OE$48,$B124,$D$6:$D$48)-'[48]Kit Masuk 2020'!AI44</f>
        <v>0</v>
      </c>
      <c r="BC124" s="30">
        <f>SUMIF($OE$6:$OE$48,$B124,$D$6:$D$48)-'[48]Kit Masuk 2020'!AJ44</f>
        <v>0</v>
      </c>
      <c r="BD124" s="30">
        <f>SUMIF($OE$6:$OE$48,$B124,$D$6:$D$48)-'[48]Kit Masuk 2020'!AK44</f>
        <v>0</v>
      </c>
      <c r="BE124" s="30">
        <f>SUMIF($OE$6:$OE$48,$B124,$D$6:$D$48)-'[48]Kit Masuk 2020'!AL44</f>
        <v>0</v>
      </c>
      <c r="BF124" s="30">
        <f>SUMIF($OE$6:$OE$48,$B124,$D$6:$D$48)-'[48]Kit Masuk 2020'!AM44</f>
        <v>0</v>
      </c>
      <c r="BG124" s="30">
        <f>SUMIF($OE$6:$OE$48,$B124,$D$6:$D$48)-'[48]Kit Masuk 2020'!AN44</f>
        <v>0</v>
      </c>
      <c r="BH124" s="30">
        <f>SUMIF($OE$6:$OE$48,$B124,$D$6:$D$48)-'[48]Kit Masuk 2020'!AO44</f>
        <v>0</v>
      </c>
      <c r="BI124" s="30">
        <f>SUMIF($OE$6:$OE$48,$B124,$D$6:$D$48)-'[48]Kit Masuk 2020'!AP44</f>
        <v>0</v>
      </c>
      <c r="BJ124" s="30">
        <f>SUMIF($OE$6:$OE$48,$B124,$D$6:$D$48)-'[48]Kit Masuk 2020'!AQ44</f>
        <v>0</v>
      </c>
      <c r="BK124" s="30">
        <f>SUMIF($OE$6:$OE$48,$B124,$D$6:$D$48)-'[48]Kit Masuk 2020'!AR44</f>
        <v>0</v>
      </c>
      <c r="BL124" s="30">
        <f>SUMIF($OE$6:$OE$48,$B124,$D$6:$D$48)-'[48]Kit Masuk 2020'!AS44</f>
        <v>0</v>
      </c>
      <c r="BM124" s="30">
        <f>SUMIF($OE$6:$OE$48,$B124,$D$6:$D$48)-'[48]Kit Masuk 2020'!AT44</f>
        <v>0</v>
      </c>
      <c r="BN124" s="30">
        <f>SUMIF($OE$6:$OE$48,$B124,$D$6:$D$48)-'[48]Kit Masuk 2020'!AU44</f>
        <v>0</v>
      </c>
      <c r="BO124" s="30">
        <f>SUMIF($OE$6:$OE$48,$B124,$D$6:$D$48)-'[48]Kit Masuk 2020'!AV44</f>
        <v>0</v>
      </c>
      <c r="BP124" s="30">
        <f>SUMIF($OE$6:$OE$48,$B124,$D$6:$D$48)-'[48]Kit Masuk 2020'!AW44</f>
        <v>0</v>
      </c>
      <c r="BQ124" s="30">
        <f>SUMIF($OE$6:$OE$48,$B124,$D$6:$D$48)-'[48]Kit Masuk 2020'!AX44</f>
        <v>0</v>
      </c>
      <c r="BR124" s="30">
        <f>SUMIF($OE$6:$OE$48,$B124,$D$6:$D$48)-'[48]Kit Masuk 2020'!AY44</f>
        <v>0</v>
      </c>
      <c r="BS124" s="30">
        <f>SUMIF($OE$6:$OE$48,$B124,$D$6:$D$48)-'[48]Kit Masuk 2020'!AZ44</f>
        <v>0</v>
      </c>
      <c r="BT124" s="30">
        <f>SUMIF($OE$6:$OE$48,$B124,$D$6:$D$48)-'[48]Kit Masuk 2020'!BA44</f>
        <v>0</v>
      </c>
      <c r="BU124" s="30">
        <f>SUMIF($OE$6:$OE$48,$B124,$D$6:$D$48)-'[48]Kit Masuk 2020'!BB44</f>
        <v>0</v>
      </c>
      <c r="BV124" s="30">
        <f>SUMIF($OE$6:$OE$48,$B124,$D$6:$D$48)-'[48]Kit Masuk 2020'!BC44</f>
        <v>0</v>
      </c>
      <c r="BW124" s="30">
        <f>SUMIF($OE$6:$OE$48,$B124,$D$6:$D$48)-'[48]Kit Masuk 2020'!BD44</f>
        <v>0</v>
      </c>
      <c r="BX124" s="30">
        <f>SUMIF($OE$6:$OE$48,$B124,$D$6:$D$48)-'[48]Kit Masuk 2020'!BE44</f>
        <v>0</v>
      </c>
      <c r="BY124" s="30">
        <f>SUMIF($OE$6:$OE$48,$B124,$D$6:$D$48)-'[48]Kit Masuk 2020'!BF44</f>
        <v>0</v>
      </c>
      <c r="BZ124" s="30">
        <f>SUMIF($OE$6:$OE$48,$B124,$D$6:$D$48)-'[48]Kit Masuk 2020'!BG44</f>
        <v>0</v>
      </c>
      <c r="CA124" s="30">
        <f>SUMIF($OE$6:$OE$48,$B124,$D$6:$D$48)-'[48]Kit Masuk 2020'!BH44</f>
        <v>0</v>
      </c>
      <c r="CB124" s="30">
        <f>SUMIF($OE$6:$OE$48,$B124,$D$6:$D$48)-'[48]Kit Masuk 2020'!BI44</f>
        <v>0</v>
      </c>
      <c r="CC124" s="30">
        <f>SUMIF($OE$6:$OE$48,$B124,$D$6:$D$48)-'[48]Kit Masuk 2020'!BJ44</f>
        <v>0</v>
      </c>
      <c r="CD124" s="30">
        <f>SUMIF($OE$6:$OE$48,$B124,$D$6:$D$48)-'[48]Kit Masuk 2020'!BK44</f>
        <v>0</v>
      </c>
      <c r="CE124" s="30">
        <f>SUMIF($OE$6:$OE$48,$B124,$D$6:$D$48)-'[48]Kit Masuk 2020'!BL44</f>
        <v>0</v>
      </c>
      <c r="CF124" s="30">
        <f>SUMIF($OE$6:$OE$48,$B124,$D$6:$D$48)-'[48]Kit Masuk 2020'!BM44</f>
        <v>0</v>
      </c>
      <c r="CG124" s="30">
        <f>SUMIF($OE$6:$OE$48,$B124,$D$6:$D$48)-'[48]Kit Masuk 2020'!BN44</f>
        <v>0</v>
      </c>
      <c r="CH124" s="30">
        <f>SUMIF($OE$6:$OE$48,$B124,$D$6:$D$48)-'[48]Kit Masuk 2020'!BO44</f>
        <v>0</v>
      </c>
      <c r="CI124" s="30">
        <f>SUMIF($OE$6:$OE$48,$B124,$D$6:$D$48)-'[48]Kit Masuk 2020'!BP44</f>
        <v>0</v>
      </c>
      <c r="CJ124" s="30">
        <f>SUMIF($OE$6:$OE$48,$B124,$D$6:$D$48)-'[48]Kit Masuk 2020'!BQ44</f>
        <v>0</v>
      </c>
      <c r="CK124" s="30">
        <f>SUMIF($OE$6:$OE$48,$B124,$D$6:$D$48)-'[48]Kit Masuk 2020'!BR44</f>
        <v>0</v>
      </c>
      <c r="CL124" s="30">
        <f>SUMIF($OE$6:$OE$48,$B124,$D$6:$D$48)-'[48]Kit Masuk 2020'!BS44</f>
        <v>0</v>
      </c>
      <c r="CM124" s="30">
        <f>SUMIF($OE$6:$OE$48,$B124,$D$6:$D$48)-'[48]Kit Masuk 2020'!BT44</f>
        <v>0</v>
      </c>
      <c r="CN124" s="30">
        <f>SUMIF($OE$6:$OE$48,$B124,$D$6:$D$48)-'[48]Kit Masuk 2020'!BU44</f>
        <v>0</v>
      </c>
      <c r="CO124" s="30">
        <f>SUMIF($OE$6:$OE$48,$B124,$D$6:$D$48)-'[48]Kit Masuk 2020'!BV44</f>
        <v>0</v>
      </c>
      <c r="CP124" s="30">
        <f>SUMIF($OE$6:$OE$48,$B124,$D$6:$D$48)-'[48]Kit Masuk 2020'!BW44</f>
        <v>0</v>
      </c>
      <c r="CQ124" s="30">
        <f>SUMIF($OE$6:$OE$48,$B124,$D$6:$D$48)-'[48]Kit Masuk 2020'!BX44</f>
        <v>0</v>
      </c>
      <c r="CR124" s="30">
        <f>SUMIF($OE$6:$OE$48,$B124,$D$6:$D$48)-'[48]Kit Masuk 2020'!BY44</f>
        <v>0</v>
      </c>
      <c r="CS124" s="30">
        <f>SUMIF($OE$6:$OE$48,$B124,$D$6:$D$48)-'[48]Kit Masuk 2020'!BZ44</f>
        <v>0</v>
      </c>
      <c r="CT124" s="30">
        <f>SUMIF($OE$6:$OE$48,$B124,$D$6:$D$48)-'[48]Kit Masuk 2020'!CA44</f>
        <v>0</v>
      </c>
      <c r="CU124" s="30">
        <f>SUMIF($OE$6:$OE$48,$B124,$D$6:$D$48)-'[48]Kit Masuk 2020'!CB44</f>
        <v>0</v>
      </c>
      <c r="CV124" s="30">
        <f>SUMIF($OE$6:$OE$48,$B124,$D$6:$D$48)-'[48]Kit Masuk 2020'!CC44</f>
        <v>0</v>
      </c>
      <c r="CW124" s="30">
        <f>SUMIF($OE$6:$OE$48,$B124,$D$6:$D$48)-'[48]Kit Masuk 2020'!CD44</f>
        <v>0</v>
      </c>
      <c r="CX124" s="30">
        <f>SUMIF($OE$6:$OE$48,$B124,$D$6:$D$48)-'[48]Kit Masuk 2020'!CE44</f>
        <v>0</v>
      </c>
      <c r="CY124" s="30">
        <f>SUMIF($OE$6:$OE$48,$B124,$D$6:$D$48)-'[48]Kit Masuk 2020'!CF44</f>
        <v>0</v>
      </c>
      <c r="CZ124" s="30">
        <f>SUMIF($OE$6:$OE$48,$B124,$D$6:$D$48)-'[48]Kit Masuk 2020'!CG44</f>
        <v>0</v>
      </c>
      <c r="DA124" s="30">
        <f>SUMIF($OE$6:$OE$48,$B124,$D$6:$D$48)-'[48]Kit Masuk 2020'!CH44</f>
        <v>0</v>
      </c>
      <c r="DB124" s="30">
        <f>SUMIF($OE$6:$OE$48,$B124,$D$6:$D$48)-'[48]Kit Masuk 2020'!CI44</f>
        <v>0</v>
      </c>
      <c r="DC124" s="30">
        <f>SUMIF($OE$6:$OE$48,$B124,$D$6:$D$48)-'[48]Kit Masuk 2020'!CJ44</f>
        <v>0</v>
      </c>
      <c r="DD124" s="30">
        <f>SUMIF($OE$6:$OE$48,$B124,$D$6:$D$48)-'[48]Kit Masuk 2020'!CK44</f>
        <v>0</v>
      </c>
      <c r="DE124" s="30">
        <f>SUMIF($OE$6:$OE$48,$B124,$D$6:$D$48)-'[48]Kit Masuk 2020'!CL44</f>
        <v>0</v>
      </c>
      <c r="DF124" s="30">
        <f>SUMIF($OE$6:$OE$48,$B124,$D$6:$D$48)-'[48]Kit Masuk 2020'!CM44</f>
        <v>0</v>
      </c>
      <c r="DG124" s="30">
        <f>SUMIF($OE$6:$OE$48,$B124,$D$6:$D$48)-'[48]Kit Masuk 2020'!CN44</f>
        <v>0</v>
      </c>
      <c r="DH124" s="30">
        <f>SUMIF($OE$6:$OE$48,$B124,$D$6:$D$48)-'[48]Kit Masuk 2020'!CO44</f>
        <v>0</v>
      </c>
      <c r="DI124" s="30">
        <f>SUMIF($OE$6:$OE$48,$B124,$D$6:$D$48)-'[48]Kit Masuk 2020'!CP44</f>
        <v>0</v>
      </c>
      <c r="DJ124" s="30">
        <f>SUMIF($OE$6:$OE$48,$B124,$D$6:$D$48)-'[48]Kit Masuk 2020'!CQ44</f>
        <v>0</v>
      </c>
      <c r="DK124" s="30">
        <f>SUMIF($OE$6:$OE$48,$B124,$D$6:$D$48)-'[48]Kit Masuk 2020'!CR44</f>
        <v>0</v>
      </c>
      <c r="DL124" s="30">
        <f>SUMIF($OE$6:$OE$48,$B124,$D$6:$D$48)-'[48]Kit Masuk 2020'!CS44</f>
        <v>0</v>
      </c>
      <c r="DM124" s="30">
        <f>SUMIF($OE$6:$OE$48,$B124,$D$6:$D$48)-'[48]Kit Masuk 2020'!CT44</f>
        <v>0</v>
      </c>
      <c r="DN124" s="30">
        <f>SUMIF($OE$6:$OE$48,$B124,$D$6:$D$48)-'[48]Kit Masuk 2020'!CU44</f>
        <v>0</v>
      </c>
      <c r="DO124" s="30">
        <f>SUMIF($OE$6:$OE$48,$B124,$D$6:$D$48)-'[48]Kit Masuk 2020'!CV44</f>
        <v>0</v>
      </c>
      <c r="DP124" s="30">
        <f>SUMIF($OE$6:$OE$48,$B124,$D$6:$D$48)-'[48]Kit Masuk 2020'!CW44</f>
        <v>0</v>
      </c>
      <c r="DQ124" s="30">
        <f>SUMIF($OE$6:$OE$48,$B124,$D$6:$D$48)-'[48]Kit Masuk 2020'!CX44</f>
        <v>0</v>
      </c>
      <c r="DR124" s="30">
        <f>SUMIF($OE$6:$OE$48,$B124,$D$6:$D$48)-'[48]Kit Masuk 2020'!CY44</f>
        <v>0</v>
      </c>
      <c r="DS124" s="30">
        <f>SUMIF($OE$6:$OE$48,$B124,$D$6:$D$48)-'[48]Kit Masuk 2020'!CZ44</f>
        <v>0</v>
      </c>
      <c r="DT124" s="30">
        <f>SUMIF($OE$6:$OE$48,$B124,$D$6:$D$48)-'[48]Kit Masuk 2020'!DA44</f>
        <v>0</v>
      </c>
      <c r="DU124" s="30">
        <f>SUMIF($OE$6:$OE$48,$B124,$D$6:$D$48)-'[48]Kit Masuk 2020'!DB44</f>
        <v>0</v>
      </c>
      <c r="DV124" s="30">
        <f>SUMIF($OE$6:$OE$48,$B124,$D$6:$D$48)-'[48]Kit Masuk 2020'!DC44</f>
        <v>0</v>
      </c>
      <c r="DW124" s="30">
        <f>SUMIF($OE$6:$OE$48,$B124,$D$6:$D$48)-'[48]Kit Masuk 2020'!DD44</f>
        <v>0</v>
      </c>
      <c r="DX124" s="30">
        <f>SUMIF($OE$6:$OE$48,$B124,$D$6:$D$48)-'[48]Kit Masuk 2020'!DE44</f>
        <v>0</v>
      </c>
      <c r="DY124" s="30">
        <f>SUMIF($OE$6:$OE$48,$B124,$D$6:$D$48)-'[48]Kit Masuk 2020'!DF44</f>
        <v>0</v>
      </c>
      <c r="DZ124" s="30">
        <f>SUMIF($OE$6:$OE$48,$B124,$D$6:$D$48)-'[48]Kit Masuk 2020'!DG44</f>
        <v>0</v>
      </c>
      <c r="EA124" s="30">
        <f>SUMIF($OE$6:$OE$48,$B124,$D$6:$D$48)-'[48]Kit Masuk 2020'!DH44</f>
        <v>0</v>
      </c>
      <c r="EB124" s="30">
        <f>SUMIF($OE$6:$OE$48,$B124,$D$6:$D$48)-'[48]Kit Masuk 2020'!DI44</f>
        <v>0</v>
      </c>
      <c r="EC124" s="30">
        <f>SUMIF($OE$6:$OE$48,$B124,$D$6:$D$48)-'[48]Kit Masuk 2020'!DJ44</f>
        <v>0</v>
      </c>
      <c r="ED124" s="30">
        <f>SUMIF($OE$6:$OE$48,$B124,$D$6:$D$48)-'[48]Kit Masuk 2020'!DK44</f>
        <v>0</v>
      </c>
      <c r="EE124" s="30">
        <f>SUMIF($OE$6:$OE$48,$B124,$D$6:$D$48)-'[48]Kit Masuk 2020'!DL44</f>
        <v>0</v>
      </c>
      <c r="EF124" s="30">
        <f>SUMIF($OE$6:$OE$48,$B124,$D$6:$D$48)-'[48]Kit Masuk 2020'!DM44</f>
        <v>0</v>
      </c>
      <c r="EG124" s="30">
        <f>SUMIF($OE$6:$OE$48,$B124,$D$6:$D$48)-'[48]Kit Masuk 2020'!DN44</f>
        <v>0</v>
      </c>
      <c r="EH124" s="30">
        <f>SUMIF($OE$6:$OE$48,$B124,$D$6:$D$48)-'[48]Kit Masuk 2020'!DO44</f>
        <v>0</v>
      </c>
      <c r="EI124" s="30">
        <f>SUMIF($OE$6:$OE$48,$B124,$D$6:$D$48)-'[48]Kit Masuk 2020'!DP44</f>
        <v>0</v>
      </c>
      <c r="EJ124" s="30">
        <f>SUMIF($OE$6:$OE$48,$B124,$D$6:$D$48)-'[48]Kit Masuk 2020'!DQ44</f>
        <v>0</v>
      </c>
      <c r="EK124" s="30">
        <f>SUMIF($OE$6:$OE$48,$B124,$D$6:$D$48)-'[48]Kit Masuk 2020'!DR44</f>
        <v>0</v>
      </c>
      <c r="EL124" s="30">
        <f>SUMIF($OE$6:$OE$48,$B124,$D$6:$D$48)-'[48]Kit Masuk 2020'!DS44</f>
        <v>0</v>
      </c>
      <c r="EM124" s="30">
        <f>SUMIF($OE$6:$OE$48,$B124,$D$6:$D$48)-'[48]Kit Masuk 2020'!DT44</f>
        <v>0</v>
      </c>
      <c r="EN124" s="30">
        <f>SUMIF($OE$6:$OE$48,$B124,$D$6:$D$48)-'[48]Kit Masuk 2020'!DU44</f>
        <v>0</v>
      </c>
      <c r="EO124" s="30">
        <f>SUMIF($OE$6:$OE$48,$B124,$D$6:$D$48)-'[48]Kit Masuk 2020'!DV44</f>
        <v>0</v>
      </c>
      <c r="EP124" s="30">
        <f>SUMIF($OE$6:$OE$48,$B124,$D$6:$D$48)-'[48]Kit Masuk 2020'!DW44</f>
        <v>0</v>
      </c>
      <c r="EQ124" s="30">
        <f>SUMIF($OE$6:$OE$48,$B124,$D$6:$D$48)-'[48]Kit Masuk 2020'!DX44</f>
        <v>0</v>
      </c>
      <c r="ER124" s="30">
        <f>SUMIF($OE$6:$OE$48,$B124,$D$6:$D$48)-'[48]Kit Masuk 2020'!DY44</f>
        <v>0</v>
      </c>
      <c r="ES124" s="30">
        <f>SUMIF($OE$6:$OE$48,$B124,$D$6:$D$48)-'[48]Kit Masuk 2020'!DZ44</f>
        <v>0</v>
      </c>
      <c r="ET124" s="30">
        <f>SUMIF($OE$6:$OE$48,$B124,$D$6:$D$48)-'[48]Kit Masuk 2020'!EA44</f>
        <v>0</v>
      </c>
      <c r="EU124" s="30">
        <f>SUMIF($OE$6:$OE$48,$B124,$D$6:$D$48)-'[48]Kit Masuk 2020'!EB44</f>
        <v>0</v>
      </c>
      <c r="EV124" s="30">
        <f>SUMIF($OE$6:$OE$48,$B124,$D$6:$D$48)-'[48]Kit Masuk 2020'!EC44</f>
        <v>0</v>
      </c>
      <c r="EW124" s="30">
        <f>SUMIF($OE$6:$OE$48,$B124,$D$6:$D$48)-'[48]Kit Masuk 2020'!ED44</f>
        <v>0</v>
      </c>
      <c r="EX124" s="30">
        <f>SUMIF($OE$6:$OE$48,$B124,$D$6:$D$48)-'[48]Kit Masuk 2020'!EE44</f>
        <v>0</v>
      </c>
      <c r="EY124" s="30">
        <f>SUMIF($OE$6:$OE$48,$B124,$D$6:$D$48)-'[48]Kit Masuk 2020'!EF44</f>
        <v>0</v>
      </c>
      <c r="EZ124" s="30">
        <f>SUMIF($OE$6:$OE$48,$B124,$D$6:$D$48)-'[48]Kit Masuk 2020'!EG44</f>
        <v>0</v>
      </c>
      <c r="FA124" s="30">
        <f>SUMIF($OE$6:$OE$48,$B124,$D$6:$D$48)-'[48]Kit Masuk 2020'!EH44</f>
        <v>0</v>
      </c>
      <c r="FB124" s="30">
        <f>SUMIF($OE$6:$OE$48,$B124,$D$6:$D$48)-'[48]Kit Masuk 2020'!EI44</f>
        <v>0</v>
      </c>
      <c r="FC124" s="30">
        <f>SUMIF($OE$6:$OE$48,$B124,$D$6:$D$48)-'[48]Kit Masuk 2020'!EJ44</f>
        <v>0</v>
      </c>
      <c r="FD124" s="30">
        <f>SUMIF($OE$6:$OE$48,$B124,$D$6:$D$48)-'[48]Kit Masuk 2020'!EK44</f>
        <v>0</v>
      </c>
      <c r="FE124" s="30">
        <f>SUMIF($OE$6:$OE$48,$B124,$D$6:$D$48)-'[48]Kit Masuk 2020'!EL44</f>
        <v>0</v>
      </c>
      <c r="FF124" s="30">
        <f>SUMIF($OE$6:$OE$48,$B124,$D$6:$D$48)-'[48]Kit Masuk 2020'!EM44</f>
        <v>0</v>
      </c>
      <c r="FG124" s="30">
        <f>SUMIF($OE$6:$OE$48,$B124,$D$6:$D$48)-'[48]Kit Masuk 2020'!EN44</f>
        <v>0</v>
      </c>
      <c r="FH124" s="30">
        <f>SUMIF($OE$6:$OE$48,$B124,$D$6:$D$48)-'[48]Kit Masuk 2020'!EO44</f>
        <v>0</v>
      </c>
      <c r="FI124" s="30">
        <f>SUMIF($OE$6:$OE$48,$B124,$D$6:$D$48)-'[48]Kit Masuk 2020'!EP44</f>
        <v>0</v>
      </c>
      <c r="FJ124" s="30">
        <f>SUMIF($OE$6:$OE$48,$B124,$D$6:$D$48)-'[48]Kit Masuk 2020'!EQ44</f>
        <v>0</v>
      </c>
      <c r="FK124" s="30">
        <f>SUMIF($OE$6:$OE$48,$B124,$D$6:$D$48)-'[48]Kit Masuk 2020'!ER44</f>
        <v>0</v>
      </c>
      <c r="FL124" s="30">
        <f>SUMIF($OE$6:$OE$48,$B124,$D$6:$D$48)-'[48]Kit Masuk 2020'!ES44</f>
        <v>0</v>
      </c>
      <c r="FM124" s="30">
        <f>SUMIF($OE$6:$OE$48,$B124,$D$6:$D$48)-'[48]Kit Masuk 2020'!ET44</f>
        <v>0</v>
      </c>
      <c r="FN124" s="30">
        <f>SUMIF($OE$6:$OE$48,$B124,$D$6:$D$48)-'[48]Kit Masuk 2020'!EU44</f>
        <v>0</v>
      </c>
      <c r="FO124" s="30">
        <f>SUMIF($OE$6:$OE$48,$B124,$D$6:$D$48)-'[48]Kit Masuk 2020'!EV44</f>
        <v>0</v>
      </c>
      <c r="FP124" s="30">
        <f>SUMIF($OE$6:$OE$48,$B124,$D$6:$D$48)-'[48]Kit Masuk 2020'!EW44</f>
        <v>0</v>
      </c>
      <c r="FQ124" s="30">
        <f>SUMIF($OE$6:$OE$48,$B124,$D$6:$D$48)-'[48]Kit Masuk 2020'!EX44</f>
        <v>0</v>
      </c>
      <c r="FR124" s="30">
        <f>SUMIF($OE$6:$OE$48,$B124,$D$6:$D$48)-'[48]Kit Masuk 2020'!EY44</f>
        <v>0</v>
      </c>
      <c r="FS124" s="30">
        <f>SUMIF($OE$6:$OE$48,$B124,$D$6:$D$48)-'[48]Kit Masuk 2020'!EZ44</f>
        <v>0</v>
      </c>
      <c r="FT124" s="30">
        <f>SUMIF($OE$6:$OE$48,$B124,$D$6:$D$48)-'[48]Kit Masuk 2020'!FA44</f>
        <v>0</v>
      </c>
      <c r="FU124" s="30">
        <f>SUMIF($OE$6:$OE$48,$B124,$D$6:$D$48)-'[48]Kit Masuk 2020'!FB44</f>
        <v>0</v>
      </c>
      <c r="FV124" s="30">
        <f>SUMIF($OE$6:$OE$48,$B124,$D$6:$D$48)-'[48]Kit Masuk 2020'!FC44</f>
        <v>0</v>
      </c>
      <c r="FW124" s="30">
        <f>SUMIF($OE$6:$OE$48,$B124,$D$6:$D$48)-'[48]Kit Masuk 2020'!FD44</f>
        <v>0</v>
      </c>
      <c r="FX124" s="30">
        <f>SUMIF($OE$6:$OE$48,$B124,$D$6:$D$48)-'[48]Kit Masuk 2020'!FE44</f>
        <v>0</v>
      </c>
      <c r="FY124" s="30">
        <f>SUMIF($OE$6:$OE$48,$B124,$D$6:$D$48)-'[48]Kit Masuk 2020'!FF44</f>
        <v>0</v>
      </c>
      <c r="FZ124" s="30">
        <f>SUMIF($OE$6:$OE$48,$B124,$D$6:$D$48)-'[48]Kit Masuk 2020'!FG44</f>
        <v>0</v>
      </c>
      <c r="GA124" s="30">
        <f>SUMIF($OE$6:$OE$48,$B124,$D$6:$D$48)-'[48]Kit Masuk 2020'!FH44</f>
        <v>0</v>
      </c>
      <c r="GB124" s="30">
        <f>SUMIF($OE$6:$OE$48,$B124,$D$6:$D$48)-'[48]Kit Masuk 2020'!FI44</f>
        <v>0</v>
      </c>
      <c r="GC124" s="30">
        <f>SUMIF($OE$6:$OE$48,$B124,$D$6:$D$48)-'[48]Kit Masuk 2020'!FJ44</f>
        <v>0</v>
      </c>
      <c r="GD124" s="30">
        <f>SUMIF($OE$6:$OE$48,$B124,$D$6:$D$48)-'[48]Kit Masuk 2020'!FK44</f>
        <v>0</v>
      </c>
      <c r="GE124" s="30">
        <f>SUMIF($OE$6:$OE$48,$B124,$D$6:$D$48)-'[48]Kit Masuk 2020'!FL44</f>
        <v>0</v>
      </c>
      <c r="GF124" s="30">
        <f>SUMIF($OE$6:$OE$48,$B124,$D$6:$D$48)-'[48]Kit Masuk 2020'!FM44</f>
        <v>0</v>
      </c>
      <c r="GG124" s="30">
        <f>SUMIF($OE$6:$OE$48,$B124,$D$6:$D$48)-'[48]Kit Masuk 2020'!FN44</f>
        <v>0</v>
      </c>
      <c r="GH124" s="30">
        <f>SUMIF($OE$6:$OE$48,$B124,$D$6:$D$48)-'[48]Kit Masuk 2020'!FO44</f>
        <v>0</v>
      </c>
      <c r="GI124" s="30">
        <f>SUMIF($OE$6:$OE$48,$B124,$D$6:$D$48)-'[48]Kit Masuk 2020'!FP44</f>
        <v>0</v>
      </c>
      <c r="GJ124" s="30">
        <f>SUMIF($OE$6:$OE$48,$B124,$D$6:$D$48)-'[48]Kit Masuk 2020'!FQ44</f>
        <v>0</v>
      </c>
      <c r="GK124" s="30">
        <f>SUMIF($OE$6:$OE$48,$B124,$D$6:$D$48)-'[48]Kit Masuk 2020'!FR44</f>
        <v>0</v>
      </c>
      <c r="GL124" s="30">
        <f>SUMIF($OE$6:$OE$48,$B124,$D$6:$D$48)-'[48]Kit Masuk 2020'!FS44</f>
        <v>0</v>
      </c>
      <c r="GM124" s="30">
        <f>SUMIF($OE$6:$OE$48,$B124,$D$6:$D$48)-'[48]Kit Masuk 2020'!FT44</f>
        <v>0</v>
      </c>
      <c r="GN124" s="30">
        <f>SUMIF($OE$6:$OE$48,$B124,$D$6:$D$48)-'[48]Kit Masuk 2020'!FU44</f>
        <v>0</v>
      </c>
      <c r="GO124" s="30">
        <f>SUMIF($OE$6:$OE$48,$B124,$D$6:$D$48)-'[48]Kit Masuk 2020'!FV44</f>
        <v>0</v>
      </c>
      <c r="GP124" s="30">
        <f>SUMIF($OE$6:$OE$48,$B124,$D$6:$D$48)-'[48]Kit Masuk 2020'!FW44</f>
        <v>0</v>
      </c>
      <c r="GQ124" s="30">
        <f>SUMIF($OE$6:$OE$48,$B124,$D$6:$D$48)-'[48]Kit Masuk 2020'!FX44</f>
        <v>0</v>
      </c>
      <c r="GR124" s="30">
        <f>SUMIF($OE$6:$OE$48,$B124,$D$6:$D$48)-'[48]Kit Masuk 2020'!FY44</f>
        <v>0</v>
      </c>
      <c r="GS124" s="30">
        <f>SUMIF($OE$6:$OE$48,$B124,$D$6:$D$48)-'[48]Kit Masuk 2020'!FZ44</f>
        <v>0</v>
      </c>
      <c r="GT124" s="30">
        <f>SUMIF($OE$6:$OE$48,$B124,$D$6:$D$48)-'[48]Kit Masuk 2020'!GA44</f>
        <v>0</v>
      </c>
      <c r="GU124" s="30">
        <f>SUMIF($OE$6:$OE$48,$B124,$D$6:$D$48)-'[48]Kit Masuk 2020'!GB44</f>
        <v>0</v>
      </c>
      <c r="GV124" s="30">
        <f>SUMIF($OE$6:$OE$48,$B124,$D$6:$D$48)-'[48]Kit Masuk 2020'!GC44</f>
        <v>0</v>
      </c>
      <c r="GW124" s="30">
        <f>SUMIF($OE$6:$OE$48,$B124,$D$6:$D$48)-'[48]Kit Masuk 2020'!GD44</f>
        <v>0</v>
      </c>
      <c r="GX124" s="30">
        <f>SUMIF($OE$6:$OE$48,$B124,$D$6:$D$48)-'[48]Kit Masuk 2020'!GE44</f>
        <v>0</v>
      </c>
      <c r="GY124" s="30">
        <f>SUMIF($OE$6:$OE$48,$B124,$D$6:$D$48)-'[48]Kit Masuk 2020'!GF44</f>
        <v>0</v>
      </c>
      <c r="GZ124" s="30">
        <f>SUMIF($OE$6:$OE$48,$B124,$D$6:$D$48)-'[48]Kit Masuk 2020'!GG44</f>
        <v>0</v>
      </c>
      <c r="HA124" s="30">
        <f>SUMIF($OE$6:$OE$48,$B124,$D$6:$D$48)-'[48]Kit Masuk 2020'!GH44</f>
        <v>0</v>
      </c>
      <c r="HB124" s="30">
        <f>SUMIF($OE$6:$OE$48,$B124,$D$6:$D$48)-'[48]Kit Masuk 2020'!GI44</f>
        <v>0</v>
      </c>
      <c r="HC124" s="30">
        <f>SUMIF($OE$6:$OE$48,$B124,$D$6:$D$48)-'[48]Kit Masuk 2020'!GJ44</f>
        <v>0</v>
      </c>
      <c r="HD124" s="30">
        <f>SUMIF($OE$6:$OE$48,$B124,$D$6:$D$48)-'[48]Kit Masuk 2020'!GK44</f>
        <v>0</v>
      </c>
      <c r="HE124" s="30">
        <f>SUMIF($OE$6:$OE$48,$B124,$D$6:$D$48)-'[48]Kit Masuk 2020'!GL44</f>
        <v>0</v>
      </c>
      <c r="HF124" s="30">
        <f>SUMIF($OE$6:$OE$48,$B124,$D$6:$D$48)-'[48]Kit Masuk 2020'!GM44</f>
        <v>0</v>
      </c>
      <c r="HG124" s="30">
        <f>SUMIF($OE$6:$OE$48,$B124,$D$6:$D$48)-'[48]Kit Masuk 2020'!GN44</f>
        <v>0</v>
      </c>
      <c r="HH124" s="30">
        <f>SUMIF($OE$6:$OE$48,$B124,$D$6:$D$48)-'[48]Kit Masuk 2020'!GO44</f>
        <v>0</v>
      </c>
      <c r="HI124" s="30">
        <f>SUMIF($OE$6:$OE$48,$B124,$D$6:$D$48)-'[48]Kit Masuk 2020'!GP44</f>
        <v>0</v>
      </c>
      <c r="HJ124" s="30">
        <f>SUMIF($OE$6:$OE$48,$B124,$D$6:$D$48)-'[48]Kit Masuk 2020'!GQ44</f>
        <v>0</v>
      </c>
      <c r="HK124" s="30">
        <f>SUMIF($OE$6:$OE$48,$B124,$D$6:$D$48)-'[48]Kit Masuk 2020'!GR44</f>
        <v>0</v>
      </c>
      <c r="HL124" s="30">
        <f>SUMIF($OE$6:$OE$48,$B124,$D$6:$D$48)-'[48]Kit Masuk 2020'!GS44</f>
        <v>0</v>
      </c>
      <c r="HM124" s="30">
        <f>SUMIF($OE$6:$OE$48,$B124,$D$6:$D$48)-'[48]Kit Masuk 2020'!GT44</f>
        <v>0</v>
      </c>
      <c r="HN124" s="30">
        <f>SUMIF($OE$6:$OE$48,$B124,$D$6:$D$48)-'[48]Kit Masuk 2020'!GU44</f>
        <v>0</v>
      </c>
      <c r="HO124" s="30">
        <f>SUMIF($OE$6:$OE$48,$B124,$D$6:$D$48)-'[48]Kit Masuk 2020'!GV44</f>
        <v>0</v>
      </c>
      <c r="HP124" s="30">
        <f>SUMIF($OE$6:$OE$48,$B124,$D$6:$D$48)-'[48]Kit Masuk 2020'!GW44</f>
        <v>0</v>
      </c>
      <c r="HQ124" s="30">
        <f>SUMIF($OE$6:$OE$48,$B124,$D$6:$D$48)-'[48]Kit Masuk 2020'!GX44</f>
        <v>0</v>
      </c>
      <c r="HR124" s="30">
        <f>SUMIF($OE$6:$OE$48,$B124,$D$6:$D$48)-'[48]Kit Masuk 2020'!GY44</f>
        <v>0</v>
      </c>
      <c r="HS124" s="30">
        <f>SUMIF($OE$6:$OE$48,$B124,$D$6:$D$48)-'[48]Kit Masuk 2020'!GZ44</f>
        <v>0</v>
      </c>
      <c r="HT124" s="30">
        <f>SUMIF($OE$6:$OE$48,$B124,$D$6:$D$48)-'[48]Kit Masuk 2020'!HA44</f>
        <v>0</v>
      </c>
      <c r="HU124" s="30">
        <f>SUMIF($OE$6:$OE$48,$B124,$D$6:$D$48)-'[48]Kit Masuk 2020'!HB44</f>
        <v>0</v>
      </c>
      <c r="HV124" s="30">
        <f>SUMIF($OE$6:$OE$48,$B124,$D$6:$D$48)-'[48]Kit Masuk 2020'!HC44</f>
        <v>0</v>
      </c>
      <c r="HW124" s="30">
        <f>SUMIF($OE$6:$OE$48,$B124,$D$6:$D$48)-'[48]Kit Masuk 2020'!HD44</f>
        <v>0</v>
      </c>
      <c r="HX124" s="30">
        <f>SUMIF($OE$6:$OE$48,$B124,$D$6:$D$48)-'[48]Kit Masuk 2020'!HE44</f>
        <v>0</v>
      </c>
      <c r="HY124" s="30">
        <f>SUMIF($OE$6:$OE$48,$B124,$D$6:$D$48)-'[48]Kit Masuk 2020'!HF44</f>
        <v>0</v>
      </c>
      <c r="HZ124" s="30">
        <f>SUMIF($OE$6:$OE$48,$B124,$D$6:$D$48)-'[48]Kit Masuk 2020'!HG44</f>
        <v>0</v>
      </c>
      <c r="IA124" s="30">
        <f>SUMIF($OE$6:$OE$48,$B124,$D$6:$D$48)-'[48]Kit Masuk 2020'!HH44</f>
        <v>0</v>
      </c>
      <c r="IB124" s="30">
        <f>SUMIF($OE$6:$OE$48,$B124,$D$6:$D$48)-'[48]Kit Masuk 2020'!HI44</f>
        <v>0</v>
      </c>
      <c r="IC124" s="30">
        <f>SUMIF($OE$6:$OE$48,$B124,$D$6:$D$48)-'[48]Kit Masuk 2020'!HJ44</f>
        <v>0</v>
      </c>
      <c r="ID124" s="30">
        <f>SUMIF($OE$6:$OE$48,$B124,$D$6:$D$48)-'[48]Kit Masuk 2020'!HK44</f>
        <v>0</v>
      </c>
      <c r="IE124" s="30">
        <f>SUMIF($OE$6:$OE$48,$B124,$D$6:$D$48)-'[48]Kit Masuk 2020'!HL44</f>
        <v>0</v>
      </c>
      <c r="IF124" s="30">
        <f>SUMIF($OE$6:$OE$48,$B124,$D$6:$D$48)-'[48]Kit Masuk 2020'!HM44</f>
        <v>0</v>
      </c>
      <c r="IG124" s="30">
        <f>SUMIF($OE$6:$OE$48,$B124,$D$6:$D$48)-'[48]Kit Masuk 2020'!HN44</f>
        <v>0</v>
      </c>
      <c r="IH124" s="30">
        <f>SUMIF($OE$6:$OE$48,$B124,$D$6:$D$48)-'[48]Kit Masuk 2020'!HO44</f>
        <v>0</v>
      </c>
      <c r="II124" s="30">
        <f>SUMIF($OE$6:$OE$48,$B124,$D$6:$D$48)-'[48]Kit Masuk 2020'!HP44</f>
        <v>0</v>
      </c>
      <c r="IJ124" s="30">
        <f>SUMIF($OE$6:$OE$48,$B124,$D$6:$D$48)-'[48]Kit Masuk 2020'!HQ44</f>
        <v>0</v>
      </c>
      <c r="IK124" s="30">
        <f>SUMIF($OE$6:$OE$48,$B124,$D$6:$D$48)-'[48]Kit Masuk 2020'!HR44</f>
        <v>0</v>
      </c>
      <c r="IL124" s="30">
        <f>SUMIF($OE$6:$OE$48,$B124,$D$6:$D$48)-'[48]Kit Masuk 2020'!HS44</f>
        <v>0</v>
      </c>
      <c r="IM124" s="30">
        <f>SUMIF($OE$6:$OE$48,$B124,$D$6:$D$48)-'[48]Kit Masuk 2020'!HT44</f>
        <v>0</v>
      </c>
      <c r="IN124" s="30">
        <f>SUMIF($OE$6:$OE$48,$B124,$D$6:$D$48)-'[48]Kit Masuk 2020'!HU44</f>
        <v>0</v>
      </c>
      <c r="IO124" s="30">
        <f>SUMIF($OE$6:$OE$48,$B124,$D$6:$D$48)-'[48]Kit Masuk 2020'!HV44</f>
        <v>0</v>
      </c>
      <c r="IP124" s="30">
        <f>SUMIF($OE$6:$OE$48,$B124,$D$6:$D$48)-'[48]Kit Masuk 2020'!HW44</f>
        <v>0</v>
      </c>
      <c r="IQ124" s="30">
        <f>SUMIF($OE$6:$OE$48,$B124,$D$6:$D$48)-'[48]Kit Masuk 2020'!HX44</f>
        <v>0</v>
      </c>
      <c r="IR124" s="30">
        <f>SUMIF($OE$6:$OE$48,$B124,$D$6:$D$48)-'[48]Kit Masuk 2020'!HY44</f>
        <v>0</v>
      </c>
      <c r="IS124" s="30">
        <f>SUMIF($OE$6:$OE$48,$B124,$D$6:$D$48)-'[48]Kit Masuk 2020'!HZ44</f>
        <v>0</v>
      </c>
      <c r="IT124" s="30">
        <f>SUMIF($OE$6:$OE$48,$B124,$D$6:$D$48)-'[48]Kit Masuk 2020'!IA44</f>
        <v>0</v>
      </c>
      <c r="IU124" s="30">
        <f>SUMIF($OE$6:$OE$48,$B124,$D$6:$D$48)-'[48]Kit Masuk 2020'!IB44</f>
        <v>0</v>
      </c>
      <c r="IV124" s="30">
        <f>SUMIF($OE$6:$OE$48,$B124,$D$6:$D$48)-'[48]Kit Masuk 2020'!IC44</f>
        <v>0</v>
      </c>
      <c r="IW124" s="30">
        <f>SUMIF($OE$6:$OE$48,$B124,$D$6:$D$48)-'[48]Kit Masuk 2020'!ID44</f>
        <v>0</v>
      </c>
      <c r="IX124" s="30">
        <f>SUMIF($OE$6:$OE$48,$B124,$D$6:$D$48)-'[48]Kit Masuk 2020'!IE44</f>
        <v>0</v>
      </c>
      <c r="IY124" s="30">
        <f>SUMIF($OE$6:$OE$48,$B124,$D$6:$D$48)-'[48]Kit Masuk 2020'!IF44</f>
        <v>0</v>
      </c>
      <c r="IZ124" s="30">
        <f>SUMIF($OE$6:$OE$48,$B124,$D$6:$D$48)-'[48]Kit Masuk 2020'!IG44</f>
        <v>0</v>
      </c>
      <c r="JA124" s="30">
        <f>SUMIF($OE$6:$OE$48,$B124,$D$6:$D$48)-'[48]Kit Masuk 2020'!IH44</f>
        <v>0</v>
      </c>
      <c r="JB124" s="30">
        <f>SUMIF($OE$6:$OE$48,$B124,$D$6:$D$48)-'[48]Kit Masuk 2020'!II44</f>
        <v>0</v>
      </c>
      <c r="JC124" s="30">
        <f>SUMIF($OE$6:$OE$48,$B124,$D$6:$D$48)-'[48]Kit Masuk 2020'!IJ44</f>
        <v>0</v>
      </c>
      <c r="JD124" s="30">
        <f>SUMIF($OE$6:$OE$48,$B124,$D$6:$D$48)-'[48]Kit Masuk 2020'!IK44</f>
        <v>0</v>
      </c>
      <c r="JE124" s="30">
        <f>SUMIF($OE$6:$OE$48,$B124,$D$6:$D$48)-'[48]Kit Masuk 2020'!IL44</f>
        <v>0</v>
      </c>
      <c r="JF124" s="30">
        <f>SUMIF($OE$6:$OE$48,$B124,$D$6:$D$48)-'[48]Kit Masuk 2020'!IM44</f>
        <v>0</v>
      </c>
      <c r="JG124" s="30">
        <f>SUMIF($OE$6:$OE$48,$B124,$D$6:$D$48)-'[48]Kit Masuk 2020'!IN44</f>
        <v>0</v>
      </c>
      <c r="JH124" s="30">
        <f>SUMIF($OE$6:$OE$48,$B124,$D$6:$D$48)-'[48]Kit Masuk 2020'!IO44</f>
        <v>0</v>
      </c>
      <c r="JI124" s="30">
        <f>SUMIF($OE$6:$OE$48,$B124,$D$6:$D$48)-'[48]Kit Masuk 2020'!IP44</f>
        <v>0</v>
      </c>
      <c r="JJ124" s="30">
        <f>SUMIF($OE$6:$OE$48,$B124,$D$6:$D$48)-'[48]Kit Masuk 2020'!IQ44</f>
        <v>0</v>
      </c>
      <c r="JK124" s="30">
        <f>SUMIF($OE$6:$OE$48,$B124,$D$6:$D$48)-'[48]Kit Masuk 2020'!IR44</f>
        <v>0</v>
      </c>
      <c r="JL124" s="30">
        <f>SUMIF($OE$6:$OE$48,$B124,$D$6:$D$48)-'[48]Kit Masuk 2020'!IS44</f>
        <v>0</v>
      </c>
      <c r="JM124" s="30">
        <f>SUMIF($OE$6:$OE$48,$B124,$D$6:$D$48)-'[48]Kit Masuk 2020'!IT44</f>
        <v>0</v>
      </c>
      <c r="JN124" s="30">
        <f>SUMIF($OE$6:$OE$48,$B124,$D$6:$D$48)-'[48]Kit Masuk 2020'!IU44</f>
        <v>0</v>
      </c>
      <c r="JO124" s="30">
        <f>SUMIF($OE$6:$OE$48,$B124,$D$6:$D$48)-'[48]Kit Masuk 2020'!IV44</f>
        <v>0</v>
      </c>
      <c r="JP124" s="30">
        <f>SUMIF($OE$6:$OE$48,$B124,$D$6:$D$48)-'[48]Kit Masuk 2020'!IW44</f>
        <v>0</v>
      </c>
      <c r="JQ124" s="30">
        <f>SUMIF($OE$6:$OE$48,$B124,$D$6:$D$48)-'[48]Kit Masuk 2020'!IX44</f>
        <v>0</v>
      </c>
      <c r="JR124" s="30">
        <f>SUMIF($OE$6:$OE$48,$B124,$D$6:$D$48)-'[48]Kit Masuk 2020'!IY44</f>
        <v>0</v>
      </c>
      <c r="JS124" s="30">
        <f>SUMIF($OE$6:$OE$48,$B124,$D$6:$D$48)-'[48]Kit Masuk 2020'!IZ44</f>
        <v>0</v>
      </c>
      <c r="JT124" s="30">
        <f>SUMIF($OE$6:$OE$48,$B124,$D$6:$D$48)-'[48]Kit Masuk 2020'!JA44</f>
        <v>0</v>
      </c>
      <c r="JU124" s="30">
        <f>SUMIF($OE$6:$OE$48,$B124,$D$6:$D$48)-'[48]Kit Masuk 2020'!JB44</f>
        <v>0</v>
      </c>
      <c r="JV124" s="30">
        <f>SUMIF($OE$6:$OE$48,$B124,$D$6:$D$48)-'[48]Kit Masuk 2020'!JC44</f>
        <v>0</v>
      </c>
      <c r="JW124" s="30">
        <f>SUMIF($OE$6:$OE$48,$B124,$D$6:$D$48)-'[48]Kit Masuk 2020'!JD44</f>
        <v>0</v>
      </c>
      <c r="JX124" s="30">
        <f>SUMIF($OE$6:$OE$48,$B124,$D$6:$D$48)-'[48]Kit Masuk 2020'!JE44</f>
        <v>0</v>
      </c>
      <c r="JY124" s="30">
        <f>SUMIF($OE$6:$OE$48,$B124,$D$6:$D$48)-'[48]Kit Masuk 2020'!JF44</f>
        <v>0</v>
      </c>
      <c r="JZ124" s="30">
        <f>SUMIF($OE$6:$OE$48,$B124,$D$6:$D$48)-'[48]Kit Masuk 2020'!JG44</f>
        <v>0</v>
      </c>
      <c r="KA124" s="30">
        <f>SUMIF($OE$6:$OE$48,$B124,$D$6:$D$48)-'[48]Kit Masuk 2020'!JH44</f>
        <v>0</v>
      </c>
      <c r="KB124" s="30">
        <f>SUMIF($OE$6:$OE$48,$B124,$D$6:$D$48)-'[48]Kit Masuk 2020'!JI44</f>
        <v>0</v>
      </c>
      <c r="KC124" s="30">
        <f>SUMIF($OE$6:$OE$48,$B124,$D$6:$D$48)-'[48]Kit Masuk 2020'!JJ44</f>
        <v>0</v>
      </c>
      <c r="KD124" s="30">
        <f>SUMIF($OE$6:$OE$48,$B124,$D$6:$D$48)-'[48]Kit Masuk 2020'!JK44</f>
        <v>0</v>
      </c>
      <c r="KE124" s="30">
        <f>SUMIF($OE$6:$OE$48,$B124,$D$6:$D$48)-'[48]Kit Masuk 2020'!JL44</f>
        <v>0</v>
      </c>
      <c r="KF124" s="30">
        <f>SUMIF($OE$6:$OE$48,$B124,$D$6:$D$48)-'[48]Kit Masuk 2020'!JM44</f>
        <v>0</v>
      </c>
      <c r="KG124" s="30">
        <f>SUMIF($OE$6:$OE$48,$B124,$D$6:$D$48)-'[48]Kit Masuk 2020'!JN44</f>
        <v>0</v>
      </c>
      <c r="KH124" s="30">
        <f>SUMIF($OE$6:$OE$48,$B124,$D$6:$D$48)-'[48]Kit Masuk 2020'!JO44</f>
        <v>0</v>
      </c>
      <c r="KI124" s="30">
        <f>SUMIF($OE$6:$OE$48,$B124,$D$6:$D$48)-'[48]Kit Masuk 2020'!JP44</f>
        <v>0</v>
      </c>
      <c r="KJ124" s="30">
        <f>SUMIF($OE$6:$OE$48,$B124,$D$6:$D$48)-'[48]Kit Masuk 2020'!JQ44</f>
        <v>0</v>
      </c>
      <c r="KK124" s="30">
        <f>SUMIF($OE$6:$OE$48,$B124,$D$6:$D$48)-'[48]Kit Masuk 2020'!JR44</f>
        <v>0</v>
      </c>
      <c r="KL124" s="30">
        <f>SUMIF($OE$6:$OE$48,$B124,$D$6:$D$48)-'[48]Kit Masuk 2020'!JS44</f>
        <v>0</v>
      </c>
      <c r="KM124" s="30">
        <f>SUMIF($OE$6:$OE$48,$B124,$D$6:$D$48)-'[48]Kit Masuk 2020'!JT44</f>
        <v>0</v>
      </c>
      <c r="KN124" s="30">
        <f>SUMIF($OE$6:$OE$48,$B124,$D$6:$D$48)-'[48]Kit Masuk 2020'!JU44</f>
        <v>0</v>
      </c>
      <c r="KO124" s="30">
        <f>SUMIF($OE$6:$OE$48,$B124,$D$6:$D$48)-'[48]Kit Masuk 2020'!JV44</f>
        <v>0</v>
      </c>
      <c r="KP124" s="30">
        <f>SUMIF($OE$6:$OE$48,$B124,$D$6:$D$48)-'[48]Kit Masuk 2020'!JW44</f>
        <v>0</v>
      </c>
      <c r="KQ124" s="30">
        <f>SUMIF($OE$6:$OE$48,$B124,$D$6:$D$48)-'[48]Kit Masuk 2020'!JX44</f>
        <v>0</v>
      </c>
      <c r="KR124" s="30">
        <f>SUMIF($OE$6:$OE$48,$B124,$D$6:$D$48)-'[48]Kit Masuk 2020'!JY44</f>
        <v>0</v>
      </c>
      <c r="KS124" s="30">
        <f>SUMIF($OE$6:$OE$48,$B124,$D$6:$D$48)-'[48]Kit Masuk 2020'!JZ44</f>
        <v>0</v>
      </c>
      <c r="KT124" s="30">
        <f>SUMIF($OE$6:$OE$48,$B124,$D$6:$D$48)-'[48]Kit Masuk 2020'!KA44</f>
        <v>0</v>
      </c>
      <c r="KU124" s="30">
        <f>SUMIF($OE$6:$OE$48,$B124,$D$6:$D$48)-'[48]Kit Masuk 2020'!KB44</f>
        <v>0</v>
      </c>
      <c r="KV124" s="30">
        <f>SUMIF($OE$6:$OE$48,$B124,$D$6:$D$48)-'[48]Kit Masuk 2020'!KC44</f>
        <v>0</v>
      </c>
      <c r="KW124" s="30">
        <f>SUMIF($OE$6:$OE$48,$B124,$D$6:$D$48)-'[48]Kit Masuk 2020'!KD44</f>
        <v>0</v>
      </c>
      <c r="KX124" s="30">
        <f>SUMIF($OE$6:$OE$48,$B124,$D$6:$D$48)-'[48]Kit Masuk 2020'!KE44</f>
        <v>0</v>
      </c>
      <c r="KY124" s="30">
        <f>SUMIF($OE$6:$OE$48,$B124,$D$6:$D$48)-'[48]Kit Masuk 2020'!KF44</f>
        <v>0</v>
      </c>
      <c r="KZ124" s="30">
        <f>SUMIF($OE$6:$OE$48,$B124,$D$6:$D$48)-'[48]Kit Masuk 2020'!KG44</f>
        <v>0</v>
      </c>
      <c r="LA124" s="30">
        <f>SUMIF($OE$6:$OE$48,$B124,$D$6:$D$48)-'[48]Kit Masuk 2020'!KH44</f>
        <v>0</v>
      </c>
      <c r="LB124" s="30">
        <f>SUMIF($OE$6:$OE$48,$B124,$D$6:$D$48)-'[48]Kit Masuk 2020'!KI44</f>
        <v>0</v>
      </c>
      <c r="LC124" s="30">
        <f>SUMIF($OE$6:$OE$48,$B124,$D$6:$D$48)-'[48]Kit Masuk 2020'!KJ44</f>
        <v>0</v>
      </c>
      <c r="LD124" s="30">
        <f>SUMIF($OE$6:$OE$48,$B124,$D$6:$D$48)-'[48]Kit Masuk 2020'!KK44</f>
        <v>0</v>
      </c>
      <c r="LE124" s="30">
        <f>SUMIF($OE$6:$OE$48,$B124,$D$6:$D$48)-'[48]Kit Masuk 2020'!KL44</f>
        <v>0</v>
      </c>
      <c r="LF124" s="30">
        <f>SUMIF($OE$6:$OE$48,$B124,$D$6:$D$48)-'[48]Kit Masuk 2020'!KM44</f>
        <v>0</v>
      </c>
      <c r="LG124" s="30">
        <f>SUMIF($OE$6:$OE$48,$B124,$D$6:$D$48)-'[48]Kit Masuk 2020'!KN44</f>
        <v>0</v>
      </c>
      <c r="LH124" s="30">
        <f>SUMIF($OE$6:$OE$48,$B124,$D$6:$D$48)-'[48]Kit Masuk 2020'!KO44</f>
        <v>0</v>
      </c>
      <c r="LI124" s="30">
        <f>SUMIF($OE$6:$OE$48,$B124,$D$6:$D$48)-'[48]Kit Masuk 2020'!KP44</f>
        <v>0</v>
      </c>
      <c r="LJ124" s="30">
        <f>SUMIF($OE$6:$OE$48,$B124,$D$6:$D$48)-'[48]Kit Masuk 2020'!KQ44</f>
        <v>0</v>
      </c>
      <c r="LK124" s="30">
        <f>SUMIF($OE$6:$OE$48,$B124,$D$6:$D$48)-'[48]Kit Masuk 2020'!KR44</f>
        <v>0</v>
      </c>
      <c r="LL124" s="30">
        <f>SUMIF($OE$6:$OE$48,$B124,$D$6:$D$48)-'[48]Kit Masuk 2020'!KS44</f>
        <v>0</v>
      </c>
      <c r="LM124" s="30">
        <f>SUMIF($OE$6:$OE$48,$B124,$D$6:$D$48)-'[48]Kit Masuk 2020'!KT44</f>
        <v>0</v>
      </c>
      <c r="LN124" s="30">
        <f>SUMIF($OE$6:$OE$48,$B124,$D$6:$D$48)-'[48]Kit Masuk 2020'!KU44</f>
        <v>0</v>
      </c>
      <c r="LO124" s="30">
        <f>SUMIF($OE$6:$OE$48,$B124,$D$6:$D$48)-'[48]Kit Masuk 2020'!KV44</f>
        <v>0</v>
      </c>
      <c r="LP124" s="30">
        <f>SUMIF($OE$6:$OE$48,$B124,$D$6:$D$48)-'[48]Kit Masuk 2020'!KW44</f>
        <v>0</v>
      </c>
      <c r="LQ124" s="30">
        <f>SUMIF($OE$6:$OE$48,$B124,$D$6:$D$48)-'[48]Kit Masuk 2020'!KX44</f>
        <v>0</v>
      </c>
      <c r="LR124" s="30">
        <f>SUMIF($OE$6:$OE$48,$B124,$D$6:$D$48)-'[48]Kit Masuk 2020'!KY44</f>
        <v>0</v>
      </c>
      <c r="LS124" s="30">
        <f>SUMIF($OE$6:$OE$48,$B124,$D$6:$D$48)-'[48]Kit Masuk 2020'!KZ44</f>
        <v>0</v>
      </c>
      <c r="LT124" s="30">
        <f>SUMIF($OE$6:$OE$48,$B124,$D$6:$D$48)-'[48]Kit Masuk 2020'!LA44</f>
        <v>0</v>
      </c>
      <c r="LU124" s="30">
        <f>SUMIF($OE$6:$OE$48,$B124,$D$6:$D$48)-'[48]Kit Masuk 2020'!LB44</f>
        <v>0</v>
      </c>
      <c r="LV124" s="30">
        <f>SUMIF($OE$6:$OE$48,$B124,$D$6:$D$48)-'[48]Kit Masuk 2020'!LC44</f>
        <v>0</v>
      </c>
      <c r="LW124" s="30">
        <f>SUMIF($OE$6:$OE$48,$B124,$D$6:$D$48)-'[48]Kit Masuk 2020'!LD44</f>
        <v>0</v>
      </c>
      <c r="LX124" s="30">
        <f>SUMIF($OE$6:$OE$48,$B124,$D$6:$D$48)-'[48]Kit Masuk 2020'!LE44</f>
        <v>0</v>
      </c>
      <c r="LY124" s="30">
        <f>SUMIF($OE$6:$OE$48,$B124,$D$6:$D$48)-'[48]Kit Masuk 2020'!LF44</f>
        <v>0</v>
      </c>
      <c r="LZ124" s="30">
        <f>SUMIF($OE$6:$OE$48,$B124,$D$6:$D$48)-'[48]Kit Masuk 2020'!LG44</f>
        <v>0</v>
      </c>
      <c r="MA124" s="30">
        <f>SUMIF($OE$6:$OE$48,$B124,$D$6:$D$48)-'[48]Kit Masuk 2020'!LH44</f>
        <v>0</v>
      </c>
      <c r="MB124" s="30">
        <f>SUMIF($OE$6:$OE$48,$B124,$D$6:$D$48)-'[48]Kit Masuk 2020'!LI44</f>
        <v>0</v>
      </c>
      <c r="MC124" s="30">
        <f>SUMIF($OE$6:$OE$48,$B124,$D$6:$D$48)-'[48]Kit Masuk 2020'!LJ44</f>
        <v>0</v>
      </c>
      <c r="MD124" s="30">
        <f>SUMIF($OE$6:$OE$48,$B124,$D$6:$D$48)-'[48]Kit Masuk 2020'!LK44</f>
        <v>0</v>
      </c>
      <c r="ME124" s="30">
        <f>SUMIF($OE$6:$OE$48,$B124,$D$6:$D$48)-'[48]Kit Masuk 2020'!LL44</f>
        <v>0</v>
      </c>
      <c r="MF124" s="30">
        <f>SUMIF($OE$6:$OE$48,$B124,$D$6:$D$48)-'[48]Kit Masuk 2020'!LM44</f>
        <v>0</v>
      </c>
      <c r="MG124" s="30">
        <f>SUMIF($OE$6:$OE$48,$B124,$D$6:$D$48)-'[48]Kit Masuk 2020'!LN44</f>
        <v>0</v>
      </c>
      <c r="MH124" s="30">
        <f>SUMIF($OE$6:$OE$48,$B124,$D$6:$D$48)-'[48]Kit Masuk 2020'!LO44</f>
        <v>0</v>
      </c>
      <c r="MI124" s="30">
        <f>SUMIF($OE$6:$OE$48,$B124,$D$6:$D$48)-'[48]Kit Masuk 2020'!LP44</f>
        <v>0</v>
      </c>
      <c r="MJ124" s="30">
        <f>SUMIF($OE$6:$OE$48,$B124,$D$6:$D$48)-'[48]Kit Masuk 2020'!LQ44</f>
        <v>0</v>
      </c>
      <c r="MK124" s="30">
        <f>SUMIF($OE$6:$OE$48,$B124,$D$6:$D$48)-'[48]Kit Masuk 2020'!LR44</f>
        <v>0</v>
      </c>
      <c r="ML124" s="30">
        <f>SUMIF($OE$6:$OE$48,$B124,$D$6:$D$48)-'[48]Kit Masuk 2020'!LS44</f>
        <v>0</v>
      </c>
      <c r="MM124" s="30">
        <f>SUMIF($OE$6:$OE$48,$B124,$D$6:$D$48)-'[48]Kit Masuk 2020'!LT44</f>
        <v>0</v>
      </c>
      <c r="MN124" s="30">
        <f>SUMIF($OE$6:$OE$48,$B124,$D$6:$D$48)-'[48]Kit Masuk 2020'!LU44</f>
        <v>0</v>
      </c>
      <c r="MO124" s="30">
        <f>SUMIF($OE$6:$OE$48,$B124,$D$6:$D$48)-'[48]Kit Masuk 2020'!LV44</f>
        <v>0</v>
      </c>
      <c r="MP124" s="30">
        <f>SUMIF($OE$6:$OE$48,$B124,$D$6:$D$48)-'[48]Kit Masuk 2020'!LW44</f>
        <v>0</v>
      </c>
      <c r="MQ124" s="30">
        <f>SUMIF($OE$6:$OE$48,$B124,$D$6:$D$48)-'[48]Kit Masuk 2020'!LX44</f>
        <v>0</v>
      </c>
      <c r="MR124" s="30">
        <f>SUMIF($OE$6:$OE$48,$B124,$D$6:$D$48)-'[48]Kit Masuk 2020'!LY44</f>
        <v>0</v>
      </c>
      <c r="MS124" s="30">
        <f>SUMIF($OE$6:$OE$48,$B124,$D$6:$D$48)-'[48]Kit Masuk 2020'!LZ44</f>
        <v>0</v>
      </c>
      <c r="MT124" s="30">
        <f>SUMIF($OE$6:$OE$48,$B124,$D$6:$D$48)-'[48]Kit Masuk 2020'!MA44</f>
        <v>0</v>
      </c>
      <c r="MU124" s="30">
        <f>SUMIF($OE$6:$OE$48,$B124,$D$6:$D$48)-'[48]Kit Masuk 2020'!MB44</f>
        <v>0</v>
      </c>
      <c r="MV124" s="30">
        <f>SUMIF($OE$6:$OE$48,$B124,$D$6:$D$48)-'[48]Kit Masuk 2020'!MC44</f>
        <v>0</v>
      </c>
      <c r="MW124" s="30">
        <f>SUMIF($OE$6:$OE$48,$B124,$D$6:$D$48)-'[48]Kit Masuk 2020'!MD44</f>
        <v>0</v>
      </c>
      <c r="MX124" s="30">
        <f>SUMIF($OE$6:$OE$48,$B124,$D$6:$D$48)-'[48]Kit Masuk 2020'!ME44</f>
        <v>0</v>
      </c>
      <c r="MY124" s="30">
        <f>SUMIF($OE$6:$OE$48,$B124,$D$6:$D$48)-'[48]Kit Masuk 2020'!MF44</f>
        <v>0</v>
      </c>
      <c r="MZ124" s="30">
        <f>SUMIF($OE$6:$OE$48,$B124,$D$6:$D$48)-'[48]Kit Masuk 2020'!MG44</f>
        <v>0</v>
      </c>
      <c r="NA124" s="30">
        <f>SUMIF($OE$6:$OE$48,$B124,$D$6:$D$48)-'[48]Kit Masuk 2020'!MH44</f>
        <v>0</v>
      </c>
      <c r="NB124" s="30">
        <f>SUMIF($OE$6:$OE$48,$B124,$D$6:$D$48)-'[48]Kit Masuk 2020'!MI44</f>
        <v>0</v>
      </c>
      <c r="NC124" s="30">
        <f>SUMIF($OE$6:$OE$48,$B124,$D$6:$D$48)-'[48]Kit Masuk 2020'!MJ44</f>
        <v>0</v>
      </c>
      <c r="ND124" s="30">
        <f>SUMIF($OE$6:$OE$48,$B124,$D$6:$D$48)-'[48]Kit Masuk 2020'!MK44</f>
        <v>0</v>
      </c>
      <c r="NE124" s="30">
        <f>SUMIF($OE$6:$OE$48,$B124,$D$6:$D$48)-'[48]Kit Masuk 2020'!ML44</f>
        <v>0</v>
      </c>
      <c r="NF124" s="30">
        <f>SUMIF($OE$6:$OE$48,$B124,$D$6:$D$48)-'[48]Kit Masuk 2020'!MM44</f>
        <v>0</v>
      </c>
      <c r="NG124" s="30">
        <f>SUMIF($OE$6:$OE$48,$B124,$D$6:$D$48)-'[48]Kit Masuk 2020'!MN44</f>
        <v>0</v>
      </c>
      <c r="NH124" s="30">
        <f>SUMIF($OE$6:$OE$48,$B124,$D$6:$D$48)-'[48]Kit Masuk 2020'!MO44</f>
        <v>0</v>
      </c>
      <c r="NI124" s="30">
        <f>SUMIF($OE$6:$OE$48,$B124,$D$6:$D$48)-'[48]Kit Masuk 2020'!MP44</f>
        <v>0</v>
      </c>
      <c r="NJ124" s="30">
        <f>SUMIF($OE$6:$OE$48,$B124,$D$6:$D$48)-'[48]Kit Masuk 2020'!MQ44</f>
        <v>0</v>
      </c>
      <c r="NK124" s="30">
        <f>SUMIF($OE$6:$OE$48,$B124,$D$6:$D$48)-'[48]Kit Masuk 2020'!MR44</f>
        <v>0</v>
      </c>
      <c r="NL124" s="30">
        <f>SUMIF($OE$6:$OE$48,$B124,$D$6:$D$48)-'[48]Kit Masuk 2020'!MS44</f>
        <v>0</v>
      </c>
      <c r="NM124" s="30">
        <f>SUMIF($OE$6:$OE$48,$B124,$D$6:$D$48)-'[48]Kit Masuk 2020'!MT44</f>
        <v>0</v>
      </c>
      <c r="NN124" s="30">
        <f>SUMIF($OE$6:$OE$48,$B124,$D$6:$D$48)-'[48]Kit Masuk 2020'!MU44</f>
        <v>0</v>
      </c>
      <c r="NO124" s="30">
        <f>SUMIF($OE$6:$OE$48,$B124,$D$6:$D$48)-'[48]Kit Masuk 2020'!MV44</f>
        <v>0</v>
      </c>
      <c r="NP124" s="30">
        <f>SUMIF($OE$6:$OE$48,$B124,$D$6:$D$48)-'[48]Kit Masuk 2020'!MW44</f>
        <v>0</v>
      </c>
      <c r="NQ124" s="30">
        <f>SUMIF($OE$6:$OE$48,$B124,$D$6:$D$48)-'[48]Kit Masuk 2020'!MX44</f>
        <v>0</v>
      </c>
      <c r="NR124" s="30">
        <f>SUMIF($OE$6:$OE$48,$B124,$D$6:$D$48)-'[48]Kit Masuk 2020'!MY44</f>
        <v>0</v>
      </c>
      <c r="NS124" s="30">
        <f>SUMIF($OE$6:$OE$48,$B124,$D$6:$D$48)-'[48]Kit Masuk 2020'!MZ44</f>
        <v>0</v>
      </c>
      <c r="NT124" s="30">
        <f>SUMIF($OE$6:$OE$48,$B124,$D$6:$D$48)-'[48]Kit Masuk 2020'!NA44</f>
        <v>0</v>
      </c>
      <c r="NU124" s="30">
        <f>SUMIF($OE$6:$OE$48,$B124,$D$6:$D$48)-'[48]Kit Masuk 2020'!NB44</f>
        <v>0</v>
      </c>
      <c r="NV124" s="30">
        <f>SUMIF($OE$6:$OE$48,$B124,$D$6:$D$48)-'[48]Kit Masuk 2020'!NC44</f>
        <v>0</v>
      </c>
      <c r="NW124" s="30">
        <f>SUMIF($OE$6:$OE$48,$B124,$D$6:$D$48)-'[48]Kit Masuk 2020'!ND44</f>
        <v>0</v>
      </c>
      <c r="NX124" s="30">
        <f>SUMIF($OE$6:$OE$48,$B124,$D$6:$D$48)-'[48]Kit Masuk 2020'!NE44</f>
        <v>0</v>
      </c>
      <c r="NY124" s="30">
        <f>SUMIF($OE$6:$OE$48,$B124,$D$6:$D$48)-'[48]Kit Masuk 2020'!NF44</f>
        <v>0</v>
      </c>
      <c r="NZ124" s="30">
        <f>SUMIF($OE$6:$OE$48,$B124,$D$6:$D$48)-'[48]Kit Masuk 2020'!NG44</f>
        <v>0</v>
      </c>
      <c r="OA124" s="30">
        <f>SUMIF($OE$6:$OE$48,$B124,$D$6:$D$48)-'[48]Kit Masuk 2020'!NH44</f>
        <v>0</v>
      </c>
    </row>
    <row r="125" spans="1:391" hidden="1" x14ac:dyDescent="0.2">
      <c r="B125" s="8" t="str">
        <f t="shared" si="453"/>
        <v>BandungSelatan-UjungBerung</v>
      </c>
      <c r="Z125" s="30">
        <f>SUMIF($OE$6:$OE$48,$B125,$D$6:$D$48)-'[48]Kit Masuk 2020'!G45</f>
        <v>0</v>
      </c>
      <c r="AA125" s="30">
        <f>SUMIF($OE$6:$OE$48,$B125,$D$6:$D$48)-'[48]Kit Masuk 2020'!H45</f>
        <v>0</v>
      </c>
      <c r="AB125" s="30">
        <f>SUMIF($OE$6:$OE$48,$B125,$D$6:$D$48)-'[48]Kit Masuk 2020'!I45</f>
        <v>0</v>
      </c>
      <c r="AC125" s="30">
        <f>SUMIF($OE$6:$OE$48,$B125,$D$6:$D$48)-'[48]Kit Masuk 2020'!J45</f>
        <v>0</v>
      </c>
      <c r="AD125" s="30">
        <f>SUMIF($OE$6:$OE$48,$B125,$D$6:$D$48)-'[48]Kit Masuk 2020'!K45</f>
        <v>0</v>
      </c>
      <c r="AE125" s="30">
        <f>SUMIF($OE$6:$OE$48,$B125,$D$6:$D$48)-'[48]Kit Masuk 2020'!L45</f>
        <v>0</v>
      </c>
      <c r="AF125" s="30">
        <f>SUMIF($OE$6:$OE$48,$B125,$D$6:$D$48)-'[48]Kit Masuk 2020'!M45</f>
        <v>0</v>
      </c>
      <c r="AG125" s="30">
        <f>SUMIF($OE$6:$OE$48,$B125,$D$6:$D$48)-'[48]Kit Masuk 2020'!N45</f>
        <v>0</v>
      </c>
      <c r="AH125" s="30">
        <f>SUMIF($OE$6:$OE$48,$B125,$D$6:$D$48)-'[48]Kit Masuk 2020'!O45</f>
        <v>0</v>
      </c>
      <c r="AI125" s="30">
        <f>SUMIF($OE$6:$OE$48,$B125,$D$6:$D$48)-'[48]Kit Masuk 2020'!P45</f>
        <v>0</v>
      </c>
      <c r="AJ125" s="30">
        <f>SUMIF($OE$6:$OE$48,$B125,$D$6:$D$48)-'[48]Kit Masuk 2020'!Q45</f>
        <v>0</v>
      </c>
      <c r="AK125" s="30">
        <f>SUMIF($OE$6:$OE$48,$B125,$D$6:$D$48)-'[48]Kit Masuk 2020'!R45</f>
        <v>0</v>
      </c>
      <c r="AL125" s="30">
        <f>SUMIF($OE$6:$OE$48,$B125,$D$6:$D$48)-'[48]Kit Masuk 2020'!S45</f>
        <v>0</v>
      </c>
      <c r="AM125" s="30">
        <f>SUMIF($OE$6:$OE$48,$B125,$D$6:$D$48)-'[48]Kit Masuk 2020'!T45</f>
        <v>0</v>
      </c>
      <c r="AN125" s="30">
        <f>SUMIF($OE$6:$OE$48,$B125,$D$6:$D$48)-'[48]Kit Masuk 2020'!U45</f>
        <v>0</v>
      </c>
      <c r="AO125" s="30">
        <f>SUMIF($OE$6:$OE$48,$B125,$D$6:$D$48)-'[48]Kit Masuk 2020'!V45</f>
        <v>0</v>
      </c>
      <c r="AP125" s="30">
        <f>SUMIF($OE$6:$OE$48,$B125,$D$6:$D$48)-'[48]Kit Masuk 2020'!W45</f>
        <v>0</v>
      </c>
      <c r="AQ125" s="30">
        <f>SUMIF($OE$6:$OE$48,$B125,$D$6:$D$48)-'[48]Kit Masuk 2020'!X45</f>
        <v>0</v>
      </c>
      <c r="AR125" s="30">
        <f>SUMIF($OE$6:$OE$48,$B125,$D$6:$D$48)-'[48]Kit Masuk 2020'!Y45</f>
        <v>0</v>
      </c>
      <c r="AS125" s="30">
        <f>SUMIF($OE$6:$OE$48,$B125,$D$6:$D$48)-'[48]Kit Masuk 2020'!Z45</f>
        <v>0</v>
      </c>
      <c r="AT125" s="30">
        <f>SUMIF($OE$6:$OE$48,$B125,$D$6:$D$48)-'[48]Kit Masuk 2020'!AA45</f>
        <v>0</v>
      </c>
      <c r="AU125" s="30">
        <f>SUMIF($OE$6:$OE$48,$B125,$D$6:$D$48)-'[48]Kit Masuk 2020'!AB45</f>
        <v>0</v>
      </c>
      <c r="AV125" s="30">
        <f>SUMIF($OE$6:$OE$48,$B125,$D$6:$D$48)-'[48]Kit Masuk 2020'!AC45</f>
        <v>0</v>
      </c>
      <c r="AW125" s="30">
        <f>SUMIF($OE$6:$OE$48,$B125,$D$6:$D$48)-'[48]Kit Masuk 2020'!AD45</f>
        <v>0</v>
      </c>
      <c r="AX125" s="30">
        <f>SUMIF($OE$6:$OE$48,$B125,$D$6:$D$48)-'[48]Kit Masuk 2020'!AE45</f>
        <v>0</v>
      </c>
      <c r="AY125" s="30">
        <f>SUMIF($OE$6:$OE$48,$B125,$D$6:$D$48)-'[48]Kit Masuk 2020'!AF45</f>
        <v>0</v>
      </c>
      <c r="AZ125" s="30">
        <f>SUMIF($OE$6:$OE$48,$B125,$D$6:$D$48)-'[48]Kit Masuk 2020'!AG45</f>
        <v>0</v>
      </c>
      <c r="BA125" s="30">
        <f>SUMIF($OE$6:$OE$48,$B125,$D$6:$D$48)-'[48]Kit Masuk 2020'!AH45</f>
        <v>0</v>
      </c>
      <c r="BB125" s="30">
        <f>SUMIF($OE$6:$OE$48,$B125,$D$6:$D$48)-'[48]Kit Masuk 2020'!AI45</f>
        <v>0</v>
      </c>
      <c r="BC125" s="30">
        <f>SUMIF($OE$6:$OE$48,$B125,$D$6:$D$48)-'[48]Kit Masuk 2020'!AJ45</f>
        <v>0</v>
      </c>
      <c r="BD125" s="30">
        <f>SUMIF($OE$6:$OE$48,$B125,$D$6:$D$48)-'[48]Kit Masuk 2020'!AK45</f>
        <v>0</v>
      </c>
      <c r="BE125" s="30">
        <f>SUMIF($OE$6:$OE$48,$B125,$D$6:$D$48)-'[48]Kit Masuk 2020'!AL45</f>
        <v>0</v>
      </c>
      <c r="BF125" s="30">
        <f>SUMIF($OE$6:$OE$48,$B125,$D$6:$D$48)-'[48]Kit Masuk 2020'!AM45</f>
        <v>0</v>
      </c>
      <c r="BG125" s="30">
        <f>SUMIF($OE$6:$OE$48,$B125,$D$6:$D$48)-'[48]Kit Masuk 2020'!AN45</f>
        <v>0</v>
      </c>
      <c r="BH125" s="30">
        <f>SUMIF($OE$6:$OE$48,$B125,$D$6:$D$48)-'[48]Kit Masuk 2020'!AO45</f>
        <v>0</v>
      </c>
      <c r="BI125" s="30">
        <f>SUMIF($OE$6:$OE$48,$B125,$D$6:$D$48)-'[48]Kit Masuk 2020'!AP45</f>
        <v>0</v>
      </c>
      <c r="BJ125" s="30">
        <f>SUMIF($OE$6:$OE$48,$B125,$D$6:$D$48)-'[48]Kit Masuk 2020'!AQ45</f>
        <v>0</v>
      </c>
      <c r="BK125" s="30">
        <f>SUMIF($OE$6:$OE$48,$B125,$D$6:$D$48)-'[48]Kit Masuk 2020'!AR45</f>
        <v>0</v>
      </c>
      <c r="BL125" s="30">
        <f>SUMIF($OE$6:$OE$48,$B125,$D$6:$D$48)-'[48]Kit Masuk 2020'!AS45</f>
        <v>0</v>
      </c>
      <c r="BM125" s="30">
        <f>SUMIF($OE$6:$OE$48,$B125,$D$6:$D$48)-'[48]Kit Masuk 2020'!AT45</f>
        <v>0</v>
      </c>
      <c r="BN125" s="30">
        <f>SUMIF($OE$6:$OE$48,$B125,$D$6:$D$48)-'[48]Kit Masuk 2020'!AU45</f>
        <v>0</v>
      </c>
      <c r="BO125" s="30">
        <f>SUMIF($OE$6:$OE$48,$B125,$D$6:$D$48)-'[48]Kit Masuk 2020'!AV45</f>
        <v>0</v>
      </c>
      <c r="BP125" s="30">
        <f>SUMIF($OE$6:$OE$48,$B125,$D$6:$D$48)-'[48]Kit Masuk 2020'!AW45</f>
        <v>0</v>
      </c>
      <c r="BQ125" s="30">
        <f>SUMIF($OE$6:$OE$48,$B125,$D$6:$D$48)-'[48]Kit Masuk 2020'!AX45</f>
        <v>0</v>
      </c>
      <c r="BR125" s="30">
        <f>SUMIF($OE$6:$OE$48,$B125,$D$6:$D$48)-'[48]Kit Masuk 2020'!AY45</f>
        <v>0</v>
      </c>
      <c r="BS125" s="30">
        <f>SUMIF($OE$6:$OE$48,$B125,$D$6:$D$48)-'[48]Kit Masuk 2020'!AZ45</f>
        <v>0</v>
      </c>
      <c r="BT125" s="30">
        <f>SUMIF($OE$6:$OE$48,$B125,$D$6:$D$48)-'[48]Kit Masuk 2020'!BA45</f>
        <v>0</v>
      </c>
      <c r="BU125" s="30">
        <f>SUMIF($OE$6:$OE$48,$B125,$D$6:$D$48)-'[48]Kit Masuk 2020'!BB45</f>
        <v>0</v>
      </c>
      <c r="BV125" s="30">
        <f>SUMIF($OE$6:$OE$48,$B125,$D$6:$D$48)-'[48]Kit Masuk 2020'!BC45</f>
        <v>0</v>
      </c>
      <c r="BW125" s="30">
        <f>SUMIF($OE$6:$OE$48,$B125,$D$6:$D$48)-'[48]Kit Masuk 2020'!BD45</f>
        <v>0</v>
      </c>
      <c r="BX125" s="30">
        <f>SUMIF($OE$6:$OE$48,$B125,$D$6:$D$48)-'[48]Kit Masuk 2020'!BE45</f>
        <v>0</v>
      </c>
      <c r="BY125" s="30">
        <f>SUMIF($OE$6:$OE$48,$B125,$D$6:$D$48)-'[48]Kit Masuk 2020'!BF45</f>
        <v>0</v>
      </c>
      <c r="BZ125" s="30">
        <f>SUMIF($OE$6:$OE$48,$B125,$D$6:$D$48)-'[48]Kit Masuk 2020'!BG45</f>
        <v>0</v>
      </c>
      <c r="CA125" s="30">
        <f>SUMIF($OE$6:$OE$48,$B125,$D$6:$D$48)-'[48]Kit Masuk 2020'!BH45</f>
        <v>0</v>
      </c>
      <c r="CB125" s="30">
        <f>SUMIF($OE$6:$OE$48,$B125,$D$6:$D$48)-'[48]Kit Masuk 2020'!BI45</f>
        <v>0</v>
      </c>
      <c r="CC125" s="30">
        <f>SUMIF($OE$6:$OE$48,$B125,$D$6:$D$48)-'[48]Kit Masuk 2020'!BJ45</f>
        <v>0</v>
      </c>
      <c r="CD125" s="30">
        <f>SUMIF($OE$6:$OE$48,$B125,$D$6:$D$48)-'[48]Kit Masuk 2020'!BK45</f>
        <v>0</v>
      </c>
      <c r="CE125" s="30">
        <f>SUMIF($OE$6:$OE$48,$B125,$D$6:$D$48)-'[48]Kit Masuk 2020'!BL45</f>
        <v>0</v>
      </c>
      <c r="CF125" s="30">
        <f>SUMIF($OE$6:$OE$48,$B125,$D$6:$D$48)-'[48]Kit Masuk 2020'!BM45</f>
        <v>0</v>
      </c>
      <c r="CG125" s="30">
        <f>SUMIF($OE$6:$OE$48,$B125,$D$6:$D$48)-'[48]Kit Masuk 2020'!BN45</f>
        <v>0</v>
      </c>
      <c r="CH125" s="30">
        <f>SUMIF($OE$6:$OE$48,$B125,$D$6:$D$48)-'[48]Kit Masuk 2020'!BO45</f>
        <v>0</v>
      </c>
      <c r="CI125" s="30">
        <f>SUMIF($OE$6:$OE$48,$B125,$D$6:$D$48)-'[48]Kit Masuk 2020'!BP45</f>
        <v>0</v>
      </c>
      <c r="CJ125" s="30">
        <f>SUMIF($OE$6:$OE$48,$B125,$D$6:$D$48)-'[48]Kit Masuk 2020'!BQ45</f>
        <v>0</v>
      </c>
      <c r="CK125" s="30">
        <f>SUMIF($OE$6:$OE$48,$B125,$D$6:$D$48)-'[48]Kit Masuk 2020'!BR45</f>
        <v>0</v>
      </c>
      <c r="CL125" s="30">
        <f>SUMIF($OE$6:$OE$48,$B125,$D$6:$D$48)-'[48]Kit Masuk 2020'!BS45</f>
        <v>0</v>
      </c>
      <c r="CM125" s="30">
        <f>SUMIF($OE$6:$OE$48,$B125,$D$6:$D$48)-'[48]Kit Masuk 2020'!BT45</f>
        <v>0</v>
      </c>
      <c r="CN125" s="30">
        <f>SUMIF($OE$6:$OE$48,$B125,$D$6:$D$48)-'[48]Kit Masuk 2020'!BU45</f>
        <v>0</v>
      </c>
      <c r="CO125" s="30">
        <f>SUMIF($OE$6:$OE$48,$B125,$D$6:$D$48)-'[48]Kit Masuk 2020'!BV45</f>
        <v>0</v>
      </c>
      <c r="CP125" s="30">
        <f>SUMIF($OE$6:$OE$48,$B125,$D$6:$D$48)-'[48]Kit Masuk 2020'!BW45</f>
        <v>0</v>
      </c>
      <c r="CQ125" s="30">
        <f>SUMIF($OE$6:$OE$48,$B125,$D$6:$D$48)-'[48]Kit Masuk 2020'!BX45</f>
        <v>0</v>
      </c>
      <c r="CR125" s="30">
        <f>SUMIF($OE$6:$OE$48,$B125,$D$6:$D$48)-'[48]Kit Masuk 2020'!BY45</f>
        <v>0</v>
      </c>
      <c r="CS125" s="30">
        <f>SUMIF($OE$6:$OE$48,$B125,$D$6:$D$48)-'[48]Kit Masuk 2020'!BZ45</f>
        <v>0</v>
      </c>
      <c r="CT125" s="30">
        <f>SUMIF($OE$6:$OE$48,$B125,$D$6:$D$48)-'[48]Kit Masuk 2020'!CA45</f>
        <v>0</v>
      </c>
      <c r="CU125" s="30">
        <f>SUMIF($OE$6:$OE$48,$B125,$D$6:$D$48)-'[48]Kit Masuk 2020'!CB45</f>
        <v>0</v>
      </c>
      <c r="CV125" s="30">
        <f>SUMIF($OE$6:$OE$48,$B125,$D$6:$D$48)-'[48]Kit Masuk 2020'!CC45</f>
        <v>0</v>
      </c>
      <c r="CW125" s="30">
        <f>SUMIF($OE$6:$OE$48,$B125,$D$6:$D$48)-'[48]Kit Masuk 2020'!CD45</f>
        <v>0</v>
      </c>
      <c r="CX125" s="30">
        <f>SUMIF($OE$6:$OE$48,$B125,$D$6:$D$48)-'[48]Kit Masuk 2020'!CE45</f>
        <v>0</v>
      </c>
      <c r="CY125" s="30">
        <f>SUMIF($OE$6:$OE$48,$B125,$D$6:$D$48)-'[48]Kit Masuk 2020'!CF45</f>
        <v>0</v>
      </c>
      <c r="CZ125" s="30">
        <f>SUMIF($OE$6:$OE$48,$B125,$D$6:$D$48)-'[48]Kit Masuk 2020'!CG45</f>
        <v>0</v>
      </c>
      <c r="DA125" s="30">
        <f>SUMIF($OE$6:$OE$48,$B125,$D$6:$D$48)-'[48]Kit Masuk 2020'!CH45</f>
        <v>0</v>
      </c>
      <c r="DB125" s="30">
        <f>SUMIF($OE$6:$OE$48,$B125,$D$6:$D$48)-'[48]Kit Masuk 2020'!CI45</f>
        <v>0</v>
      </c>
      <c r="DC125" s="30">
        <f>SUMIF($OE$6:$OE$48,$B125,$D$6:$D$48)-'[48]Kit Masuk 2020'!CJ45</f>
        <v>0</v>
      </c>
      <c r="DD125" s="30">
        <f>SUMIF($OE$6:$OE$48,$B125,$D$6:$D$48)-'[48]Kit Masuk 2020'!CK45</f>
        <v>0</v>
      </c>
      <c r="DE125" s="30">
        <f>SUMIF($OE$6:$OE$48,$B125,$D$6:$D$48)-'[48]Kit Masuk 2020'!CL45</f>
        <v>0</v>
      </c>
      <c r="DF125" s="30">
        <f>SUMIF($OE$6:$OE$48,$B125,$D$6:$D$48)-'[48]Kit Masuk 2020'!CM45</f>
        <v>0</v>
      </c>
      <c r="DG125" s="30">
        <f>SUMIF($OE$6:$OE$48,$B125,$D$6:$D$48)-'[48]Kit Masuk 2020'!CN45</f>
        <v>0</v>
      </c>
      <c r="DH125" s="30">
        <f>SUMIF($OE$6:$OE$48,$B125,$D$6:$D$48)-'[48]Kit Masuk 2020'!CO45</f>
        <v>0</v>
      </c>
      <c r="DI125" s="30">
        <f>SUMIF($OE$6:$OE$48,$B125,$D$6:$D$48)-'[48]Kit Masuk 2020'!CP45</f>
        <v>0</v>
      </c>
      <c r="DJ125" s="30">
        <f>SUMIF($OE$6:$OE$48,$B125,$D$6:$D$48)-'[48]Kit Masuk 2020'!CQ45</f>
        <v>0</v>
      </c>
      <c r="DK125" s="30">
        <f>SUMIF($OE$6:$OE$48,$B125,$D$6:$D$48)-'[48]Kit Masuk 2020'!CR45</f>
        <v>0</v>
      </c>
      <c r="DL125" s="30">
        <f>SUMIF($OE$6:$OE$48,$B125,$D$6:$D$48)-'[48]Kit Masuk 2020'!CS45</f>
        <v>0</v>
      </c>
      <c r="DM125" s="30">
        <f>SUMIF($OE$6:$OE$48,$B125,$D$6:$D$48)-'[48]Kit Masuk 2020'!CT45</f>
        <v>0</v>
      </c>
      <c r="DN125" s="30">
        <f>SUMIF($OE$6:$OE$48,$B125,$D$6:$D$48)-'[48]Kit Masuk 2020'!CU45</f>
        <v>0</v>
      </c>
      <c r="DO125" s="30">
        <f>SUMIF($OE$6:$OE$48,$B125,$D$6:$D$48)-'[48]Kit Masuk 2020'!CV45</f>
        <v>0</v>
      </c>
      <c r="DP125" s="30">
        <f>SUMIF($OE$6:$OE$48,$B125,$D$6:$D$48)-'[48]Kit Masuk 2020'!CW45</f>
        <v>0</v>
      </c>
      <c r="DQ125" s="30">
        <f>SUMIF($OE$6:$OE$48,$B125,$D$6:$D$48)-'[48]Kit Masuk 2020'!CX45</f>
        <v>0</v>
      </c>
      <c r="DR125" s="30">
        <f>SUMIF($OE$6:$OE$48,$B125,$D$6:$D$48)-'[48]Kit Masuk 2020'!CY45</f>
        <v>0</v>
      </c>
      <c r="DS125" s="30">
        <f>SUMIF($OE$6:$OE$48,$B125,$D$6:$D$48)-'[48]Kit Masuk 2020'!CZ45</f>
        <v>0</v>
      </c>
      <c r="DT125" s="30">
        <f>SUMIF($OE$6:$OE$48,$B125,$D$6:$D$48)-'[48]Kit Masuk 2020'!DA45</f>
        <v>0</v>
      </c>
      <c r="DU125" s="30">
        <f>SUMIF($OE$6:$OE$48,$B125,$D$6:$D$48)-'[48]Kit Masuk 2020'!DB45</f>
        <v>0</v>
      </c>
      <c r="DV125" s="30">
        <f>SUMIF($OE$6:$OE$48,$B125,$D$6:$D$48)-'[48]Kit Masuk 2020'!DC45</f>
        <v>0</v>
      </c>
      <c r="DW125" s="30">
        <f>SUMIF($OE$6:$OE$48,$B125,$D$6:$D$48)-'[48]Kit Masuk 2020'!DD45</f>
        <v>0</v>
      </c>
      <c r="DX125" s="30">
        <f>SUMIF($OE$6:$OE$48,$B125,$D$6:$D$48)-'[48]Kit Masuk 2020'!DE45</f>
        <v>0</v>
      </c>
      <c r="DY125" s="30">
        <f>SUMIF($OE$6:$OE$48,$B125,$D$6:$D$48)-'[48]Kit Masuk 2020'!DF45</f>
        <v>0</v>
      </c>
      <c r="DZ125" s="30">
        <f>SUMIF($OE$6:$OE$48,$B125,$D$6:$D$48)-'[48]Kit Masuk 2020'!DG45</f>
        <v>0</v>
      </c>
      <c r="EA125" s="30">
        <f>SUMIF($OE$6:$OE$48,$B125,$D$6:$D$48)-'[48]Kit Masuk 2020'!DH45</f>
        <v>0</v>
      </c>
      <c r="EB125" s="30">
        <f>SUMIF($OE$6:$OE$48,$B125,$D$6:$D$48)-'[48]Kit Masuk 2020'!DI45</f>
        <v>0</v>
      </c>
      <c r="EC125" s="30">
        <f>SUMIF($OE$6:$OE$48,$B125,$D$6:$D$48)-'[48]Kit Masuk 2020'!DJ45</f>
        <v>0</v>
      </c>
      <c r="ED125" s="30">
        <f>SUMIF($OE$6:$OE$48,$B125,$D$6:$D$48)-'[48]Kit Masuk 2020'!DK45</f>
        <v>0</v>
      </c>
      <c r="EE125" s="30">
        <f>SUMIF($OE$6:$OE$48,$B125,$D$6:$D$48)-'[48]Kit Masuk 2020'!DL45</f>
        <v>0</v>
      </c>
      <c r="EF125" s="30">
        <f>SUMIF($OE$6:$OE$48,$B125,$D$6:$D$48)-'[48]Kit Masuk 2020'!DM45</f>
        <v>0</v>
      </c>
      <c r="EG125" s="30">
        <f>SUMIF($OE$6:$OE$48,$B125,$D$6:$D$48)-'[48]Kit Masuk 2020'!DN45</f>
        <v>0</v>
      </c>
      <c r="EH125" s="30">
        <f>SUMIF($OE$6:$OE$48,$B125,$D$6:$D$48)-'[48]Kit Masuk 2020'!DO45</f>
        <v>0</v>
      </c>
      <c r="EI125" s="30">
        <f>SUMIF($OE$6:$OE$48,$B125,$D$6:$D$48)-'[48]Kit Masuk 2020'!DP45</f>
        <v>0</v>
      </c>
      <c r="EJ125" s="30">
        <f>SUMIF($OE$6:$OE$48,$B125,$D$6:$D$48)-'[48]Kit Masuk 2020'!DQ45</f>
        <v>0</v>
      </c>
      <c r="EK125" s="30">
        <f>SUMIF($OE$6:$OE$48,$B125,$D$6:$D$48)-'[48]Kit Masuk 2020'!DR45</f>
        <v>0</v>
      </c>
      <c r="EL125" s="30">
        <f>SUMIF($OE$6:$OE$48,$B125,$D$6:$D$48)-'[48]Kit Masuk 2020'!DS45</f>
        <v>0</v>
      </c>
      <c r="EM125" s="30">
        <f>SUMIF($OE$6:$OE$48,$B125,$D$6:$D$48)-'[48]Kit Masuk 2020'!DT45</f>
        <v>0</v>
      </c>
      <c r="EN125" s="30">
        <f>SUMIF($OE$6:$OE$48,$B125,$D$6:$D$48)-'[48]Kit Masuk 2020'!DU45</f>
        <v>0</v>
      </c>
      <c r="EO125" s="30">
        <f>SUMIF($OE$6:$OE$48,$B125,$D$6:$D$48)-'[48]Kit Masuk 2020'!DV45</f>
        <v>0</v>
      </c>
      <c r="EP125" s="30">
        <f>SUMIF($OE$6:$OE$48,$B125,$D$6:$D$48)-'[48]Kit Masuk 2020'!DW45</f>
        <v>0</v>
      </c>
      <c r="EQ125" s="30">
        <f>SUMIF($OE$6:$OE$48,$B125,$D$6:$D$48)-'[48]Kit Masuk 2020'!DX45</f>
        <v>0</v>
      </c>
      <c r="ER125" s="30">
        <f>SUMIF($OE$6:$OE$48,$B125,$D$6:$D$48)-'[48]Kit Masuk 2020'!DY45</f>
        <v>0</v>
      </c>
      <c r="ES125" s="30">
        <f>SUMIF($OE$6:$OE$48,$B125,$D$6:$D$48)-'[48]Kit Masuk 2020'!DZ45</f>
        <v>0</v>
      </c>
      <c r="ET125" s="30">
        <f>SUMIF($OE$6:$OE$48,$B125,$D$6:$D$48)-'[48]Kit Masuk 2020'!EA45</f>
        <v>0</v>
      </c>
      <c r="EU125" s="30">
        <f>SUMIF($OE$6:$OE$48,$B125,$D$6:$D$48)-'[48]Kit Masuk 2020'!EB45</f>
        <v>0</v>
      </c>
      <c r="EV125" s="30">
        <f>SUMIF($OE$6:$OE$48,$B125,$D$6:$D$48)-'[48]Kit Masuk 2020'!EC45</f>
        <v>0</v>
      </c>
      <c r="EW125" s="30">
        <f>SUMIF($OE$6:$OE$48,$B125,$D$6:$D$48)-'[48]Kit Masuk 2020'!ED45</f>
        <v>0</v>
      </c>
      <c r="EX125" s="30">
        <f>SUMIF($OE$6:$OE$48,$B125,$D$6:$D$48)-'[48]Kit Masuk 2020'!EE45</f>
        <v>0</v>
      </c>
      <c r="EY125" s="30">
        <f>SUMIF($OE$6:$OE$48,$B125,$D$6:$D$48)-'[48]Kit Masuk 2020'!EF45</f>
        <v>0</v>
      </c>
      <c r="EZ125" s="30">
        <f>SUMIF($OE$6:$OE$48,$B125,$D$6:$D$48)-'[48]Kit Masuk 2020'!EG45</f>
        <v>0</v>
      </c>
      <c r="FA125" s="30">
        <f>SUMIF($OE$6:$OE$48,$B125,$D$6:$D$48)-'[48]Kit Masuk 2020'!EH45</f>
        <v>0</v>
      </c>
      <c r="FB125" s="30">
        <f>SUMIF($OE$6:$OE$48,$B125,$D$6:$D$48)-'[48]Kit Masuk 2020'!EI45</f>
        <v>0</v>
      </c>
      <c r="FC125" s="30">
        <f>SUMIF($OE$6:$OE$48,$B125,$D$6:$D$48)-'[48]Kit Masuk 2020'!EJ45</f>
        <v>0</v>
      </c>
      <c r="FD125" s="30">
        <f>SUMIF($OE$6:$OE$48,$B125,$D$6:$D$48)-'[48]Kit Masuk 2020'!EK45</f>
        <v>0</v>
      </c>
      <c r="FE125" s="30">
        <f>SUMIF($OE$6:$OE$48,$B125,$D$6:$D$48)-'[48]Kit Masuk 2020'!EL45</f>
        <v>0</v>
      </c>
      <c r="FF125" s="30">
        <f>SUMIF($OE$6:$OE$48,$B125,$D$6:$D$48)-'[48]Kit Masuk 2020'!EM45</f>
        <v>0</v>
      </c>
      <c r="FG125" s="30">
        <f>SUMIF($OE$6:$OE$48,$B125,$D$6:$D$48)-'[48]Kit Masuk 2020'!EN45</f>
        <v>0</v>
      </c>
      <c r="FH125" s="30">
        <f>SUMIF($OE$6:$OE$48,$B125,$D$6:$D$48)-'[48]Kit Masuk 2020'!EO45</f>
        <v>0</v>
      </c>
      <c r="FI125" s="30">
        <f>SUMIF($OE$6:$OE$48,$B125,$D$6:$D$48)-'[48]Kit Masuk 2020'!EP45</f>
        <v>0</v>
      </c>
      <c r="FJ125" s="30">
        <f>SUMIF($OE$6:$OE$48,$B125,$D$6:$D$48)-'[48]Kit Masuk 2020'!EQ45</f>
        <v>0</v>
      </c>
      <c r="FK125" s="30">
        <f>SUMIF($OE$6:$OE$48,$B125,$D$6:$D$48)-'[48]Kit Masuk 2020'!ER45</f>
        <v>0</v>
      </c>
      <c r="FL125" s="30">
        <f>SUMIF($OE$6:$OE$48,$B125,$D$6:$D$48)-'[48]Kit Masuk 2020'!ES45</f>
        <v>0</v>
      </c>
      <c r="FM125" s="30">
        <f>SUMIF($OE$6:$OE$48,$B125,$D$6:$D$48)-'[48]Kit Masuk 2020'!ET45</f>
        <v>0</v>
      </c>
      <c r="FN125" s="30">
        <f>SUMIF($OE$6:$OE$48,$B125,$D$6:$D$48)-'[48]Kit Masuk 2020'!EU45</f>
        <v>0</v>
      </c>
      <c r="FO125" s="30">
        <f>SUMIF($OE$6:$OE$48,$B125,$D$6:$D$48)-'[48]Kit Masuk 2020'!EV45</f>
        <v>0</v>
      </c>
      <c r="FP125" s="30">
        <f>SUMIF($OE$6:$OE$48,$B125,$D$6:$D$48)-'[48]Kit Masuk 2020'!EW45</f>
        <v>0</v>
      </c>
      <c r="FQ125" s="30">
        <f>SUMIF($OE$6:$OE$48,$B125,$D$6:$D$48)-'[48]Kit Masuk 2020'!EX45</f>
        <v>0</v>
      </c>
      <c r="FR125" s="30">
        <f>SUMIF($OE$6:$OE$48,$B125,$D$6:$D$48)-'[48]Kit Masuk 2020'!EY45</f>
        <v>0</v>
      </c>
      <c r="FS125" s="30">
        <f>SUMIF($OE$6:$OE$48,$B125,$D$6:$D$48)-'[48]Kit Masuk 2020'!EZ45</f>
        <v>0</v>
      </c>
      <c r="FT125" s="30">
        <f>SUMIF($OE$6:$OE$48,$B125,$D$6:$D$48)-'[48]Kit Masuk 2020'!FA45</f>
        <v>0</v>
      </c>
      <c r="FU125" s="30">
        <f>SUMIF($OE$6:$OE$48,$B125,$D$6:$D$48)-'[48]Kit Masuk 2020'!FB45</f>
        <v>0</v>
      </c>
      <c r="FV125" s="30">
        <f>SUMIF($OE$6:$OE$48,$B125,$D$6:$D$48)-'[48]Kit Masuk 2020'!FC45</f>
        <v>0</v>
      </c>
      <c r="FW125" s="30">
        <f>SUMIF($OE$6:$OE$48,$B125,$D$6:$D$48)-'[48]Kit Masuk 2020'!FD45</f>
        <v>0</v>
      </c>
      <c r="FX125" s="30">
        <f>SUMIF($OE$6:$OE$48,$B125,$D$6:$D$48)-'[48]Kit Masuk 2020'!FE45</f>
        <v>0</v>
      </c>
      <c r="FY125" s="30">
        <f>SUMIF($OE$6:$OE$48,$B125,$D$6:$D$48)-'[48]Kit Masuk 2020'!FF45</f>
        <v>0</v>
      </c>
      <c r="FZ125" s="30">
        <f>SUMIF($OE$6:$OE$48,$B125,$D$6:$D$48)-'[48]Kit Masuk 2020'!FG45</f>
        <v>0</v>
      </c>
      <c r="GA125" s="30">
        <f>SUMIF($OE$6:$OE$48,$B125,$D$6:$D$48)-'[48]Kit Masuk 2020'!FH45</f>
        <v>0</v>
      </c>
      <c r="GB125" s="30">
        <f>SUMIF($OE$6:$OE$48,$B125,$D$6:$D$48)-'[48]Kit Masuk 2020'!FI45</f>
        <v>0</v>
      </c>
      <c r="GC125" s="30">
        <f>SUMIF($OE$6:$OE$48,$B125,$D$6:$D$48)-'[48]Kit Masuk 2020'!FJ45</f>
        <v>0</v>
      </c>
      <c r="GD125" s="30">
        <f>SUMIF($OE$6:$OE$48,$B125,$D$6:$D$48)-'[48]Kit Masuk 2020'!FK45</f>
        <v>0</v>
      </c>
      <c r="GE125" s="30">
        <f>SUMIF($OE$6:$OE$48,$B125,$D$6:$D$48)-'[48]Kit Masuk 2020'!FL45</f>
        <v>0</v>
      </c>
      <c r="GF125" s="30">
        <f>SUMIF($OE$6:$OE$48,$B125,$D$6:$D$48)-'[48]Kit Masuk 2020'!FM45</f>
        <v>0</v>
      </c>
      <c r="GG125" s="30">
        <f>SUMIF($OE$6:$OE$48,$B125,$D$6:$D$48)-'[48]Kit Masuk 2020'!FN45</f>
        <v>0</v>
      </c>
      <c r="GH125" s="30">
        <f>SUMIF($OE$6:$OE$48,$B125,$D$6:$D$48)-'[48]Kit Masuk 2020'!FO45</f>
        <v>0</v>
      </c>
      <c r="GI125" s="30">
        <f>SUMIF($OE$6:$OE$48,$B125,$D$6:$D$48)-'[48]Kit Masuk 2020'!FP45</f>
        <v>0</v>
      </c>
      <c r="GJ125" s="30">
        <f>SUMIF($OE$6:$OE$48,$B125,$D$6:$D$48)-'[48]Kit Masuk 2020'!FQ45</f>
        <v>0</v>
      </c>
      <c r="GK125" s="30">
        <f>SUMIF($OE$6:$OE$48,$B125,$D$6:$D$48)-'[48]Kit Masuk 2020'!FR45</f>
        <v>0</v>
      </c>
      <c r="GL125" s="30">
        <f>SUMIF($OE$6:$OE$48,$B125,$D$6:$D$48)-'[48]Kit Masuk 2020'!FS45</f>
        <v>0</v>
      </c>
      <c r="GM125" s="30">
        <f>SUMIF($OE$6:$OE$48,$B125,$D$6:$D$48)-'[48]Kit Masuk 2020'!FT45</f>
        <v>0</v>
      </c>
      <c r="GN125" s="30">
        <f>SUMIF($OE$6:$OE$48,$B125,$D$6:$D$48)-'[48]Kit Masuk 2020'!FU45</f>
        <v>0</v>
      </c>
      <c r="GO125" s="30">
        <f>SUMIF($OE$6:$OE$48,$B125,$D$6:$D$48)-'[48]Kit Masuk 2020'!FV45</f>
        <v>0</v>
      </c>
      <c r="GP125" s="30">
        <f>SUMIF($OE$6:$OE$48,$B125,$D$6:$D$48)-'[48]Kit Masuk 2020'!FW45</f>
        <v>0</v>
      </c>
      <c r="GQ125" s="30">
        <f>SUMIF($OE$6:$OE$48,$B125,$D$6:$D$48)-'[48]Kit Masuk 2020'!FX45</f>
        <v>0</v>
      </c>
      <c r="GR125" s="30">
        <f>SUMIF($OE$6:$OE$48,$B125,$D$6:$D$48)-'[48]Kit Masuk 2020'!FY45</f>
        <v>0</v>
      </c>
      <c r="GS125" s="30">
        <f>SUMIF($OE$6:$OE$48,$B125,$D$6:$D$48)-'[48]Kit Masuk 2020'!FZ45</f>
        <v>0</v>
      </c>
      <c r="GT125" s="30">
        <f>SUMIF($OE$6:$OE$48,$B125,$D$6:$D$48)-'[48]Kit Masuk 2020'!GA45</f>
        <v>0</v>
      </c>
      <c r="GU125" s="30">
        <f>SUMIF($OE$6:$OE$48,$B125,$D$6:$D$48)-'[48]Kit Masuk 2020'!GB45</f>
        <v>0</v>
      </c>
      <c r="GV125" s="30">
        <f>SUMIF($OE$6:$OE$48,$B125,$D$6:$D$48)-'[48]Kit Masuk 2020'!GC45</f>
        <v>0</v>
      </c>
      <c r="GW125" s="30">
        <f>SUMIF($OE$6:$OE$48,$B125,$D$6:$D$48)-'[48]Kit Masuk 2020'!GD45</f>
        <v>0</v>
      </c>
      <c r="GX125" s="30">
        <f>SUMIF($OE$6:$OE$48,$B125,$D$6:$D$48)-'[48]Kit Masuk 2020'!GE45</f>
        <v>0</v>
      </c>
      <c r="GY125" s="30">
        <f>SUMIF($OE$6:$OE$48,$B125,$D$6:$D$48)-'[48]Kit Masuk 2020'!GF45</f>
        <v>0</v>
      </c>
      <c r="GZ125" s="30">
        <f>SUMIF($OE$6:$OE$48,$B125,$D$6:$D$48)-'[48]Kit Masuk 2020'!GG45</f>
        <v>0</v>
      </c>
      <c r="HA125" s="30">
        <f>SUMIF($OE$6:$OE$48,$B125,$D$6:$D$48)-'[48]Kit Masuk 2020'!GH45</f>
        <v>0</v>
      </c>
      <c r="HB125" s="30">
        <f>SUMIF($OE$6:$OE$48,$B125,$D$6:$D$48)-'[48]Kit Masuk 2020'!GI45</f>
        <v>0</v>
      </c>
      <c r="HC125" s="30">
        <f>SUMIF($OE$6:$OE$48,$B125,$D$6:$D$48)-'[48]Kit Masuk 2020'!GJ45</f>
        <v>0</v>
      </c>
      <c r="HD125" s="30">
        <f>SUMIF($OE$6:$OE$48,$B125,$D$6:$D$48)-'[48]Kit Masuk 2020'!GK45</f>
        <v>0</v>
      </c>
      <c r="HE125" s="30">
        <f>SUMIF($OE$6:$OE$48,$B125,$D$6:$D$48)-'[48]Kit Masuk 2020'!GL45</f>
        <v>0</v>
      </c>
      <c r="HF125" s="30">
        <f>SUMIF($OE$6:$OE$48,$B125,$D$6:$D$48)-'[48]Kit Masuk 2020'!GM45</f>
        <v>0</v>
      </c>
      <c r="HG125" s="30">
        <f>SUMIF($OE$6:$OE$48,$B125,$D$6:$D$48)-'[48]Kit Masuk 2020'!GN45</f>
        <v>0</v>
      </c>
      <c r="HH125" s="30">
        <f>SUMIF($OE$6:$OE$48,$B125,$D$6:$D$48)-'[48]Kit Masuk 2020'!GO45</f>
        <v>0</v>
      </c>
      <c r="HI125" s="30">
        <f>SUMIF($OE$6:$OE$48,$B125,$D$6:$D$48)-'[48]Kit Masuk 2020'!GP45</f>
        <v>0</v>
      </c>
      <c r="HJ125" s="30">
        <f>SUMIF($OE$6:$OE$48,$B125,$D$6:$D$48)-'[48]Kit Masuk 2020'!GQ45</f>
        <v>0</v>
      </c>
      <c r="HK125" s="30">
        <f>SUMIF($OE$6:$OE$48,$B125,$D$6:$D$48)-'[48]Kit Masuk 2020'!GR45</f>
        <v>0</v>
      </c>
      <c r="HL125" s="30">
        <f>SUMIF($OE$6:$OE$48,$B125,$D$6:$D$48)-'[48]Kit Masuk 2020'!GS45</f>
        <v>0</v>
      </c>
      <c r="HM125" s="30">
        <f>SUMIF($OE$6:$OE$48,$B125,$D$6:$D$48)-'[48]Kit Masuk 2020'!GT45</f>
        <v>0</v>
      </c>
      <c r="HN125" s="30">
        <f>SUMIF($OE$6:$OE$48,$B125,$D$6:$D$48)-'[48]Kit Masuk 2020'!GU45</f>
        <v>0</v>
      </c>
      <c r="HO125" s="30">
        <f>SUMIF($OE$6:$OE$48,$B125,$D$6:$D$48)-'[48]Kit Masuk 2020'!GV45</f>
        <v>0</v>
      </c>
      <c r="HP125" s="30">
        <f>SUMIF($OE$6:$OE$48,$B125,$D$6:$D$48)-'[48]Kit Masuk 2020'!GW45</f>
        <v>0</v>
      </c>
      <c r="HQ125" s="30">
        <f>SUMIF($OE$6:$OE$48,$B125,$D$6:$D$48)-'[48]Kit Masuk 2020'!GX45</f>
        <v>0</v>
      </c>
      <c r="HR125" s="30">
        <f>SUMIF($OE$6:$OE$48,$B125,$D$6:$D$48)-'[48]Kit Masuk 2020'!GY45</f>
        <v>0</v>
      </c>
      <c r="HS125" s="30">
        <f>SUMIF($OE$6:$OE$48,$B125,$D$6:$D$48)-'[48]Kit Masuk 2020'!GZ45</f>
        <v>0</v>
      </c>
      <c r="HT125" s="30">
        <f>SUMIF($OE$6:$OE$48,$B125,$D$6:$D$48)-'[48]Kit Masuk 2020'!HA45</f>
        <v>0</v>
      </c>
      <c r="HU125" s="30">
        <f>SUMIF($OE$6:$OE$48,$B125,$D$6:$D$48)-'[48]Kit Masuk 2020'!HB45</f>
        <v>0</v>
      </c>
      <c r="HV125" s="30">
        <f>SUMIF($OE$6:$OE$48,$B125,$D$6:$D$48)-'[48]Kit Masuk 2020'!HC45</f>
        <v>0</v>
      </c>
      <c r="HW125" s="30">
        <f>SUMIF($OE$6:$OE$48,$B125,$D$6:$D$48)-'[48]Kit Masuk 2020'!HD45</f>
        <v>0</v>
      </c>
      <c r="HX125" s="30">
        <f>SUMIF($OE$6:$OE$48,$B125,$D$6:$D$48)-'[48]Kit Masuk 2020'!HE45</f>
        <v>0</v>
      </c>
      <c r="HY125" s="30">
        <f>SUMIF($OE$6:$OE$48,$B125,$D$6:$D$48)-'[48]Kit Masuk 2020'!HF45</f>
        <v>0</v>
      </c>
      <c r="HZ125" s="30">
        <f>SUMIF($OE$6:$OE$48,$B125,$D$6:$D$48)-'[48]Kit Masuk 2020'!HG45</f>
        <v>0</v>
      </c>
      <c r="IA125" s="30">
        <f>SUMIF($OE$6:$OE$48,$B125,$D$6:$D$48)-'[48]Kit Masuk 2020'!HH45</f>
        <v>0</v>
      </c>
      <c r="IB125" s="30">
        <f>SUMIF($OE$6:$OE$48,$B125,$D$6:$D$48)-'[48]Kit Masuk 2020'!HI45</f>
        <v>0</v>
      </c>
      <c r="IC125" s="30">
        <f>SUMIF($OE$6:$OE$48,$B125,$D$6:$D$48)-'[48]Kit Masuk 2020'!HJ45</f>
        <v>0</v>
      </c>
      <c r="ID125" s="30">
        <f>SUMIF($OE$6:$OE$48,$B125,$D$6:$D$48)-'[48]Kit Masuk 2020'!HK45</f>
        <v>0</v>
      </c>
      <c r="IE125" s="30">
        <f>SUMIF($OE$6:$OE$48,$B125,$D$6:$D$48)-'[48]Kit Masuk 2020'!HL45</f>
        <v>0</v>
      </c>
      <c r="IF125" s="30">
        <f>SUMIF($OE$6:$OE$48,$B125,$D$6:$D$48)-'[48]Kit Masuk 2020'!HM45</f>
        <v>0</v>
      </c>
      <c r="IG125" s="30">
        <f>SUMIF($OE$6:$OE$48,$B125,$D$6:$D$48)-'[48]Kit Masuk 2020'!HN45</f>
        <v>0</v>
      </c>
      <c r="IH125" s="30">
        <f>SUMIF($OE$6:$OE$48,$B125,$D$6:$D$48)-'[48]Kit Masuk 2020'!HO45</f>
        <v>0</v>
      </c>
      <c r="II125" s="30">
        <f>SUMIF($OE$6:$OE$48,$B125,$D$6:$D$48)-'[48]Kit Masuk 2020'!HP45</f>
        <v>0</v>
      </c>
      <c r="IJ125" s="30">
        <f>SUMIF($OE$6:$OE$48,$B125,$D$6:$D$48)-'[48]Kit Masuk 2020'!HQ45</f>
        <v>0</v>
      </c>
      <c r="IK125" s="30">
        <f>SUMIF($OE$6:$OE$48,$B125,$D$6:$D$48)-'[48]Kit Masuk 2020'!HR45</f>
        <v>0</v>
      </c>
      <c r="IL125" s="30">
        <f>SUMIF($OE$6:$OE$48,$B125,$D$6:$D$48)-'[48]Kit Masuk 2020'!HS45</f>
        <v>0</v>
      </c>
      <c r="IM125" s="30">
        <f>SUMIF($OE$6:$OE$48,$B125,$D$6:$D$48)-'[48]Kit Masuk 2020'!HT45</f>
        <v>0</v>
      </c>
      <c r="IN125" s="30">
        <f>SUMIF($OE$6:$OE$48,$B125,$D$6:$D$48)-'[48]Kit Masuk 2020'!HU45</f>
        <v>0</v>
      </c>
      <c r="IO125" s="30">
        <f>SUMIF($OE$6:$OE$48,$B125,$D$6:$D$48)-'[48]Kit Masuk 2020'!HV45</f>
        <v>0</v>
      </c>
      <c r="IP125" s="30">
        <f>SUMIF($OE$6:$OE$48,$B125,$D$6:$D$48)-'[48]Kit Masuk 2020'!HW45</f>
        <v>0</v>
      </c>
      <c r="IQ125" s="30">
        <f>SUMIF($OE$6:$OE$48,$B125,$D$6:$D$48)-'[48]Kit Masuk 2020'!HX45</f>
        <v>0</v>
      </c>
      <c r="IR125" s="30">
        <f>SUMIF($OE$6:$OE$48,$B125,$D$6:$D$48)-'[48]Kit Masuk 2020'!HY45</f>
        <v>0</v>
      </c>
      <c r="IS125" s="30">
        <f>SUMIF($OE$6:$OE$48,$B125,$D$6:$D$48)-'[48]Kit Masuk 2020'!HZ45</f>
        <v>0</v>
      </c>
      <c r="IT125" s="30">
        <f>SUMIF($OE$6:$OE$48,$B125,$D$6:$D$48)-'[48]Kit Masuk 2020'!IA45</f>
        <v>0</v>
      </c>
      <c r="IU125" s="30">
        <f>SUMIF($OE$6:$OE$48,$B125,$D$6:$D$48)-'[48]Kit Masuk 2020'!IB45</f>
        <v>0</v>
      </c>
      <c r="IV125" s="30">
        <f>SUMIF($OE$6:$OE$48,$B125,$D$6:$D$48)-'[48]Kit Masuk 2020'!IC45</f>
        <v>0</v>
      </c>
      <c r="IW125" s="30">
        <f>SUMIF($OE$6:$OE$48,$B125,$D$6:$D$48)-'[48]Kit Masuk 2020'!ID45</f>
        <v>0</v>
      </c>
      <c r="IX125" s="30">
        <f>SUMIF($OE$6:$OE$48,$B125,$D$6:$D$48)-'[48]Kit Masuk 2020'!IE45</f>
        <v>0</v>
      </c>
      <c r="IY125" s="30">
        <f>SUMIF($OE$6:$OE$48,$B125,$D$6:$D$48)-'[48]Kit Masuk 2020'!IF45</f>
        <v>0</v>
      </c>
      <c r="IZ125" s="30">
        <f>SUMIF($OE$6:$OE$48,$B125,$D$6:$D$48)-'[48]Kit Masuk 2020'!IG45</f>
        <v>0</v>
      </c>
      <c r="JA125" s="30">
        <f>SUMIF($OE$6:$OE$48,$B125,$D$6:$D$48)-'[48]Kit Masuk 2020'!IH45</f>
        <v>0</v>
      </c>
      <c r="JB125" s="30">
        <f>SUMIF($OE$6:$OE$48,$B125,$D$6:$D$48)-'[48]Kit Masuk 2020'!II45</f>
        <v>0</v>
      </c>
      <c r="JC125" s="30">
        <f>SUMIF($OE$6:$OE$48,$B125,$D$6:$D$48)-'[48]Kit Masuk 2020'!IJ45</f>
        <v>0</v>
      </c>
      <c r="JD125" s="30">
        <f>SUMIF($OE$6:$OE$48,$B125,$D$6:$D$48)-'[48]Kit Masuk 2020'!IK45</f>
        <v>0</v>
      </c>
      <c r="JE125" s="30">
        <f>SUMIF($OE$6:$OE$48,$B125,$D$6:$D$48)-'[48]Kit Masuk 2020'!IL45</f>
        <v>0</v>
      </c>
      <c r="JF125" s="30">
        <f>SUMIF($OE$6:$OE$48,$B125,$D$6:$D$48)-'[48]Kit Masuk 2020'!IM45</f>
        <v>0</v>
      </c>
      <c r="JG125" s="30">
        <f>SUMIF($OE$6:$OE$48,$B125,$D$6:$D$48)-'[48]Kit Masuk 2020'!IN45</f>
        <v>0</v>
      </c>
      <c r="JH125" s="30">
        <f>SUMIF($OE$6:$OE$48,$B125,$D$6:$D$48)-'[48]Kit Masuk 2020'!IO45</f>
        <v>0</v>
      </c>
      <c r="JI125" s="30">
        <f>SUMIF($OE$6:$OE$48,$B125,$D$6:$D$48)-'[48]Kit Masuk 2020'!IP45</f>
        <v>0</v>
      </c>
      <c r="JJ125" s="30">
        <f>SUMIF($OE$6:$OE$48,$B125,$D$6:$D$48)-'[48]Kit Masuk 2020'!IQ45</f>
        <v>0</v>
      </c>
      <c r="JK125" s="30">
        <f>SUMIF($OE$6:$OE$48,$B125,$D$6:$D$48)-'[48]Kit Masuk 2020'!IR45</f>
        <v>0</v>
      </c>
      <c r="JL125" s="30">
        <f>SUMIF($OE$6:$OE$48,$B125,$D$6:$D$48)-'[48]Kit Masuk 2020'!IS45</f>
        <v>0</v>
      </c>
      <c r="JM125" s="30">
        <f>SUMIF($OE$6:$OE$48,$B125,$D$6:$D$48)-'[48]Kit Masuk 2020'!IT45</f>
        <v>0</v>
      </c>
      <c r="JN125" s="30">
        <f>SUMIF($OE$6:$OE$48,$B125,$D$6:$D$48)-'[48]Kit Masuk 2020'!IU45</f>
        <v>0</v>
      </c>
      <c r="JO125" s="30">
        <f>SUMIF($OE$6:$OE$48,$B125,$D$6:$D$48)-'[48]Kit Masuk 2020'!IV45</f>
        <v>0</v>
      </c>
      <c r="JP125" s="30">
        <f>SUMIF($OE$6:$OE$48,$B125,$D$6:$D$48)-'[48]Kit Masuk 2020'!IW45</f>
        <v>0</v>
      </c>
      <c r="JQ125" s="30">
        <f>SUMIF($OE$6:$OE$48,$B125,$D$6:$D$48)-'[48]Kit Masuk 2020'!IX45</f>
        <v>0</v>
      </c>
      <c r="JR125" s="30">
        <f>SUMIF($OE$6:$OE$48,$B125,$D$6:$D$48)-'[48]Kit Masuk 2020'!IY45</f>
        <v>0</v>
      </c>
      <c r="JS125" s="30">
        <f>SUMIF($OE$6:$OE$48,$B125,$D$6:$D$48)-'[48]Kit Masuk 2020'!IZ45</f>
        <v>0</v>
      </c>
      <c r="JT125" s="30">
        <f>SUMIF($OE$6:$OE$48,$B125,$D$6:$D$48)-'[48]Kit Masuk 2020'!JA45</f>
        <v>0</v>
      </c>
      <c r="JU125" s="30">
        <f>SUMIF($OE$6:$OE$48,$B125,$D$6:$D$48)-'[48]Kit Masuk 2020'!JB45</f>
        <v>0</v>
      </c>
      <c r="JV125" s="30">
        <f>SUMIF($OE$6:$OE$48,$B125,$D$6:$D$48)-'[48]Kit Masuk 2020'!JC45</f>
        <v>0</v>
      </c>
      <c r="JW125" s="30">
        <f>SUMIF($OE$6:$OE$48,$B125,$D$6:$D$48)-'[48]Kit Masuk 2020'!JD45</f>
        <v>0</v>
      </c>
      <c r="JX125" s="30">
        <f>SUMIF($OE$6:$OE$48,$B125,$D$6:$D$48)-'[48]Kit Masuk 2020'!JE45</f>
        <v>0</v>
      </c>
      <c r="JY125" s="30">
        <f>SUMIF($OE$6:$OE$48,$B125,$D$6:$D$48)-'[48]Kit Masuk 2020'!JF45</f>
        <v>0</v>
      </c>
      <c r="JZ125" s="30">
        <f>SUMIF($OE$6:$OE$48,$B125,$D$6:$D$48)-'[48]Kit Masuk 2020'!JG45</f>
        <v>0</v>
      </c>
      <c r="KA125" s="30">
        <f>SUMIF($OE$6:$OE$48,$B125,$D$6:$D$48)-'[48]Kit Masuk 2020'!JH45</f>
        <v>0</v>
      </c>
      <c r="KB125" s="30">
        <f>SUMIF($OE$6:$OE$48,$B125,$D$6:$D$48)-'[48]Kit Masuk 2020'!JI45</f>
        <v>0</v>
      </c>
      <c r="KC125" s="30">
        <f>SUMIF($OE$6:$OE$48,$B125,$D$6:$D$48)-'[48]Kit Masuk 2020'!JJ45</f>
        <v>0</v>
      </c>
      <c r="KD125" s="30">
        <f>SUMIF($OE$6:$OE$48,$B125,$D$6:$D$48)-'[48]Kit Masuk 2020'!JK45</f>
        <v>0</v>
      </c>
      <c r="KE125" s="30">
        <f>SUMIF($OE$6:$OE$48,$B125,$D$6:$D$48)-'[48]Kit Masuk 2020'!JL45</f>
        <v>0</v>
      </c>
      <c r="KF125" s="30">
        <f>SUMIF($OE$6:$OE$48,$B125,$D$6:$D$48)-'[48]Kit Masuk 2020'!JM45</f>
        <v>0</v>
      </c>
      <c r="KG125" s="30">
        <f>SUMIF($OE$6:$OE$48,$B125,$D$6:$D$48)-'[48]Kit Masuk 2020'!JN45</f>
        <v>0</v>
      </c>
      <c r="KH125" s="30">
        <f>SUMIF($OE$6:$OE$48,$B125,$D$6:$D$48)-'[48]Kit Masuk 2020'!JO45</f>
        <v>0</v>
      </c>
      <c r="KI125" s="30">
        <f>SUMIF($OE$6:$OE$48,$B125,$D$6:$D$48)-'[48]Kit Masuk 2020'!JP45</f>
        <v>0</v>
      </c>
      <c r="KJ125" s="30">
        <f>SUMIF($OE$6:$OE$48,$B125,$D$6:$D$48)-'[48]Kit Masuk 2020'!JQ45</f>
        <v>0</v>
      </c>
      <c r="KK125" s="30">
        <f>SUMIF($OE$6:$OE$48,$B125,$D$6:$D$48)-'[48]Kit Masuk 2020'!JR45</f>
        <v>0</v>
      </c>
      <c r="KL125" s="30">
        <f>SUMIF($OE$6:$OE$48,$B125,$D$6:$D$48)-'[48]Kit Masuk 2020'!JS45</f>
        <v>0</v>
      </c>
      <c r="KM125" s="30">
        <f>SUMIF($OE$6:$OE$48,$B125,$D$6:$D$48)-'[48]Kit Masuk 2020'!JT45</f>
        <v>0</v>
      </c>
      <c r="KN125" s="30">
        <f>SUMIF($OE$6:$OE$48,$B125,$D$6:$D$48)-'[48]Kit Masuk 2020'!JU45</f>
        <v>0</v>
      </c>
      <c r="KO125" s="30">
        <f>SUMIF($OE$6:$OE$48,$B125,$D$6:$D$48)-'[48]Kit Masuk 2020'!JV45</f>
        <v>0</v>
      </c>
      <c r="KP125" s="30">
        <f>SUMIF($OE$6:$OE$48,$B125,$D$6:$D$48)-'[48]Kit Masuk 2020'!JW45</f>
        <v>0</v>
      </c>
      <c r="KQ125" s="30">
        <f>SUMIF($OE$6:$OE$48,$B125,$D$6:$D$48)-'[48]Kit Masuk 2020'!JX45</f>
        <v>0</v>
      </c>
      <c r="KR125" s="30">
        <f>SUMIF($OE$6:$OE$48,$B125,$D$6:$D$48)-'[48]Kit Masuk 2020'!JY45</f>
        <v>0</v>
      </c>
      <c r="KS125" s="30">
        <f>SUMIF($OE$6:$OE$48,$B125,$D$6:$D$48)-'[48]Kit Masuk 2020'!JZ45</f>
        <v>0</v>
      </c>
      <c r="KT125" s="30">
        <f>SUMIF($OE$6:$OE$48,$B125,$D$6:$D$48)-'[48]Kit Masuk 2020'!KA45</f>
        <v>0</v>
      </c>
      <c r="KU125" s="30">
        <f>SUMIF($OE$6:$OE$48,$B125,$D$6:$D$48)-'[48]Kit Masuk 2020'!KB45</f>
        <v>0</v>
      </c>
      <c r="KV125" s="30">
        <f>SUMIF($OE$6:$OE$48,$B125,$D$6:$D$48)-'[48]Kit Masuk 2020'!KC45</f>
        <v>0</v>
      </c>
      <c r="KW125" s="30">
        <f>SUMIF($OE$6:$OE$48,$B125,$D$6:$D$48)-'[48]Kit Masuk 2020'!KD45</f>
        <v>0</v>
      </c>
      <c r="KX125" s="30">
        <f>SUMIF($OE$6:$OE$48,$B125,$D$6:$D$48)-'[48]Kit Masuk 2020'!KE45</f>
        <v>0</v>
      </c>
      <c r="KY125" s="30">
        <f>SUMIF($OE$6:$OE$48,$B125,$D$6:$D$48)-'[48]Kit Masuk 2020'!KF45</f>
        <v>0</v>
      </c>
      <c r="KZ125" s="30">
        <f>SUMIF($OE$6:$OE$48,$B125,$D$6:$D$48)-'[48]Kit Masuk 2020'!KG45</f>
        <v>0</v>
      </c>
      <c r="LA125" s="30">
        <f>SUMIF($OE$6:$OE$48,$B125,$D$6:$D$48)-'[48]Kit Masuk 2020'!KH45</f>
        <v>0</v>
      </c>
      <c r="LB125" s="30">
        <f>SUMIF($OE$6:$OE$48,$B125,$D$6:$D$48)-'[48]Kit Masuk 2020'!KI45</f>
        <v>0</v>
      </c>
      <c r="LC125" s="30">
        <f>SUMIF($OE$6:$OE$48,$B125,$D$6:$D$48)-'[48]Kit Masuk 2020'!KJ45</f>
        <v>0</v>
      </c>
      <c r="LD125" s="30">
        <f>SUMIF($OE$6:$OE$48,$B125,$D$6:$D$48)-'[48]Kit Masuk 2020'!KK45</f>
        <v>0</v>
      </c>
      <c r="LE125" s="30">
        <f>SUMIF($OE$6:$OE$48,$B125,$D$6:$D$48)-'[48]Kit Masuk 2020'!KL45</f>
        <v>0</v>
      </c>
      <c r="LF125" s="30">
        <f>SUMIF($OE$6:$OE$48,$B125,$D$6:$D$48)-'[48]Kit Masuk 2020'!KM45</f>
        <v>0</v>
      </c>
      <c r="LG125" s="30">
        <f>SUMIF($OE$6:$OE$48,$B125,$D$6:$D$48)-'[48]Kit Masuk 2020'!KN45</f>
        <v>0</v>
      </c>
      <c r="LH125" s="30">
        <f>SUMIF($OE$6:$OE$48,$B125,$D$6:$D$48)-'[48]Kit Masuk 2020'!KO45</f>
        <v>0</v>
      </c>
      <c r="LI125" s="30">
        <f>SUMIF($OE$6:$OE$48,$B125,$D$6:$D$48)-'[48]Kit Masuk 2020'!KP45</f>
        <v>0</v>
      </c>
      <c r="LJ125" s="30">
        <f>SUMIF($OE$6:$OE$48,$B125,$D$6:$D$48)-'[48]Kit Masuk 2020'!KQ45</f>
        <v>0</v>
      </c>
      <c r="LK125" s="30">
        <f>SUMIF($OE$6:$OE$48,$B125,$D$6:$D$48)-'[48]Kit Masuk 2020'!KR45</f>
        <v>0</v>
      </c>
      <c r="LL125" s="30">
        <f>SUMIF($OE$6:$OE$48,$B125,$D$6:$D$48)-'[48]Kit Masuk 2020'!KS45</f>
        <v>0</v>
      </c>
      <c r="LM125" s="30">
        <f>SUMIF($OE$6:$OE$48,$B125,$D$6:$D$48)-'[48]Kit Masuk 2020'!KT45</f>
        <v>0</v>
      </c>
      <c r="LN125" s="30">
        <f>SUMIF($OE$6:$OE$48,$B125,$D$6:$D$48)-'[48]Kit Masuk 2020'!KU45</f>
        <v>0</v>
      </c>
      <c r="LO125" s="30">
        <f>SUMIF($OE$6:$OE$48,$B125,$D$6:$D$48)-'[48]Kit Masuk 2020'!KV45</f>
        <v>0</v>
      </c>
      <c r="LP125" s="30">
        <f>SUMIF($OE$6:$OE$48,$B125,$D$6:$D$48)-'[48]Kit Masuk 2020'!KW45</f>
        <v>0</v>
      </c>
      <c r="LQ125" s="30">
        <f>SUMIF($OE$6:$OE$48,$B125,$D$6:$D$48)-'[48]Kit Masuk 2020'!KX45</f>
        <v>0</v>
      </c>
      <c r="LR125" s="30">
        <f>SUMIF($OE$6:$OE$48,$B125,$D$6:$D$48)-'[48]Kit Masuk 2020'!KY45</f>
        <v>0</v>
      </c>
      <c r="LS125" s="30">
        <f>SUMIF($OE$6:$OE$48,$B125,$D$6:$D$48)-'[48]Kit Masuk 2020'!KZ45</f>
        <v>0</v>
      </c>
      <c r="LT125" s="30">
        <f>SUMIF($OE$6:$OE$48,$B125,$D$6:$D$48)-'[48]Kit Masuk 2020'!LA45</f>
        <v>0</v>
      </c>
      <c r="LU125" s="30">
        <f>SUMIF($OE$6:$OE$48,$B125,$D$6:$D$48)-'[48]Kit Masuk 2020'!LB45</f>
        <v>0</v>
      </c>
      <c r="LV125" s="30">
        <f>SUMIF($OE$6:$OE$48,$B125,$D$6:$D$48)-'[48]Kit Masuk 2020'!LC45</f>
        <v>0</v>
      </c>
      <c r="LW125" s="30">
        <f>SUMIF($OE$6:$OE$48,$B125,$D$6:$D$48)-'[48]Kit Masuk 2020'!LD45</f>
        <v>0</v>
      </c>
      <c r="LX125" s="30">
        <f>SUMIF($OE$6:$OE$48,$B125,$D$6:$D$48)-'[48]Kit Masuk 2020'!LE45</f>
        <v>0</v>
      </c>
      <c r="LY125" s="30">
        <f>SUMIF($OE$6:$OE$48,$B125,$D$6:$D$48)-'[48]Kit Masuk 2020'!LF45</f>
        <v>0</v>
      </c>
      <c r="LZ125" s="30">
        <f>SUMIF($OE$6:$OE$48,$B125,$D$6:$D$48)-'[48]Kit Masuk 2020'!LG45</f>
        <v>0</v>
      </c>
      <c r="MA125" s="30">
        <f>SUMIF($OE$6:$OE$48,$B125,$D$6:$D$48)-'[48]Kit Masuk 2020'!LH45</f>
        <v>0</v>
      </c>
      <c r="MB125" s="30">
        <f>SUMIF($OE$6:$OE$48,$B125,$D$6:$D$48)-'[48]Kit Masuk 2020'!LI45</f>
        <v>0</v>
      </c>
      <c r="MC125" s="30">
        <f>SUMIF($OE$6:$OE$48,$B125,$D$6:$D$48)-'[48]Kit Masuk 2020'!LJ45</f>
        <v>0</v>
      </c>
      <c r="MD125" s="30">
        <f>SUMIF($OE$6:$OE$48,$B125,$D$6:$D$48)-'[48]Kit Masuk 2020'!LK45</f>
        <v>0</v>
      </c>
      <c r="ME125" s="30">
        <f>SUMIF($OE$6:$OE$48,$B125,$D$6:$D$48)-'[48]Kit Masuk 2020'!LL45</f>
        <v>0</v>
      </c>
      <c r="MF125" s="30">
        <f>SUMIF($OE$6:$OE$48,$B125,$D$6:$D$48)-'[48]Kit Masuk 2020'!LM45</f>
        <v>0</v>
      </c>
      <c r="MG125" s="30">
        <f>SUMIF($OE$6:$OE$48,$B125,$D$6:$D$48)-'[48]Kit Masuk 2020'!LN45</f>
        <v>0</v>
      </c>
      <c r="MH125" s="30">
        <f>SUMIF($OE$6:$OE$48,$B125,$D$6:$D$48)-'[48]Kit Masuk 2020'!LO45</f>
        <v>0</v>
      </c>
      <c r="MI125" s="30">
        <f>SUMIF($OE$6:$OE$48,$B125,$D$6:$D$48)-'[48]Kit Masuk 2020'!LP45</f>
        <v>0</v>
      </c>
      <c r="MJ125" s="30">
        <f>SUMIF($OE$6:$OE$48,$B125,$D$6:$D$48)-'[48]Kit Masuk 2020'!LQ45</f>
        <v>0</v>
      </c>
      <c r="MK125" s="30">
        <f>SUMIF($OE$6:$OE$48,$B125,$D$6:$D$48)-'[48]Kit Masuk 2020'!LR45</f>
        <v>0</v>
      </c>
      <c r="ML125" s="30">
        <f>SUMIF($OE$6:$OE$48,$B125,$D$6:$D$48)-'[48]Kit Masuk 2020'!LS45</f>
        <v>0</v>
      </c>
      <c r="MM125" s="30">
        <f>SUMIF($OE$6:$OE$48,$B125,$D$6:$D$48)-'[48]Kit Masuk 2020'!LT45</f>
        <v>0</v>
      </c>
      <c r="MN125" s="30">
        <f>SUMIF($OE$6:$OE$48,$B125,$D$6:$D$48)-'[48]Kit Masuk 2020'!LU45</f>
        <v>0</v>
      </c>
      <c r="MO125" s="30">
        <f>SUMIF($OE$6:$OE$48,$B125,$D$6:$D$48)-'[48]Kit Masuk 2020'!LV45</f>
        <v>0</v>
      </c>
      <c r="MP125" s="30">
        <f>SUMIF($OE$6:$OE$48,$B125,$D$6:$D$48)-'[48]Kit Masuk 2020'!LW45</f>
        <v>0</v>
      </c>
      <c r="MQ125" s="30">
        <f>SUMIF($OE$6:$OE$48,$B125,$D$6:$D$48)-'[48]Kit Masuk 2020'!LX45</f>
        <v>0</v>
      </c>
      <c r="MR125" s="30">
        <f>SUMIF($OE$6:$OE$48,$B125,$D$6:$D$48)-'[48]Kit Masuk 2020'!LY45</f>
        <v>0</v>
      </c>
      <c r="MS125" s="30">
        <f>SUMIF($OE$6:$OE$48,$B125,$D$6:$D$48)-'[48]Kit Masuk 2020'!LZ45</f>
        <v>0</v>
      </c>
      <c r="MT125" s="30">
        <f>SUMIF($OE$6:$OE$48,$B125,$D$6:$D$48)-'[48]Kit Masuk 2020'!MA45</f>
        <v>0</v>
      </c>
      <c r="MU125" s="30">
        <f>SUMIF($OE$6:$OE$48,$B125,$D$6:$D$48)-'[48]Kit Masuk 2020'!MB45</f>
        <v>0</v>
      </c>
      <c r="MV125" s="30">
        <f>SUMIF($OE$6:$OE$48,$B125,$D$6:$D$48)-'[48]Kit Masuk 2020'!MC45</f>
        <v>0</v>
      </c>
      <c r="MW125" s="30">
        <f>SUMIF($OE$6:$OE$48,$B125,$D$6:$D$48)-'[48]Kit Masuk 2020'!MD45</f>
        <v>0</v>
      </c>
      <c r="MX125" s="30">
        <f>SUMIF($OE$6:$OE$48,$B125,$D$6:$D$48)-'[48]Kit Masuk 2020'!ME45</f>
        <v>0</v>
      </c>
      <c r="MY125" s="30">
        <f>SUMIF($OE$6:$OE$48,$B125,$D$6:$D$48)-'[48]Kit Masuk 2020'!MF45</f>
        <v>0</v>
      </c>
      <c r="MZ125" s="30">
        <f>SUMIF($OE$6:$OE$48,$B125,$D$6:$D$48)-'[48]Kit Masuk 2020'!MG45</f>
        <v>0</v>
      </c>
      <c r="NA125" s="30">
        <f>SUMIF($OE$6:$OE$48,$B125,$D$6:$D$48)-'[48]Kit Masuk 2020'!MH45</f>
        <v>0</v>
      </c>
      <c r="NB125" s="30">
        <f>SUMIF($OE$6:$OE$48,$B125,$D$6:$D$48)-'[48]Kit Masuk 2020'!MI45</f>
        <v>0</v>
      </c>
      <c r="NC125" s="30">
        <f>SUMIF($OE$6:$OE$48,$B125,$D$6:$D$48)-'[48]Kit Masuk 2020'!MJ45</f>
        <v>0</v>
      </c>
      <c r="ND125" s="30">
        <f>SUMIF($OE$6:$OE$48,$B125,$D$6:$D$48)-'[48]Kit Masuk 2020'!MK45</f>
        <v>0</v>
      </c>
      <c r="NE125" s="30">
        <f>SUMIF($OE$6:$OE$48,$B125,$D$6:$D$48)-'[48]Kit Masuk 2020'!ML45</f>
        <v>0</v>
      </c>
      <c r="NF125" s="30">
        <f>SUMIF($OE$6:$OE$48,$B125,$D$6:$D$48)-'[48]Kit Masuk 2020'!MM45</f>
        <v>0</v>
      </c>
      <c r="NG125" s="30">
        <f>SUMIF($OE$6:$OE$48,$B125,$D$6:$D$48)-'[48]Kit Masuk 2020'!MN45</f>
        <v>0</v>
      </c>
      <c r="NH125" s="30">
        <f>SUMIF($OE$6:$OE$48,$B125,$D$6:$D$48)-'[48]Kit Masuk 2020'!MO45</f>
        <v>0</v>
      </c>
      <c r="NI125" s="30">
        <f>SUMIF($OE$6:$OE$48,$B125,$D$6:$D$48)-'[48]Kit Masuk 2020'!MP45</f>
        <v>0</v>
      </c>
      <c r="NJ125" s="30">
        <f>SUMIF($OE$6:$OE$48,$B125,$D$6:$D$48)-'[48]Kit Masuk 2020'!MQ45</f>
        <v>0</v>
      </c>
      <c r="NK125" s="30">
        <f>SUMIF($OE$6:$OE$48,$B125,$D$6:$D$48)-'[48]Kit Masuk 2020'!MR45</f>
        <v>0</v>
      </c>
      <c r="NL125" s="30">
        <f>SUMIF($OE$6:$OE$48,$B125,$D$6:$D$48)-'[48]Kit Masuk 2020'!MS45</f>
        <v>0</v>
      </c>
      <c r="NM125" s="30">
        <f>SUMIF($OE$6:$OE$48,$B125,$D$6:$D$48)-'[48]Kit Masuk 2020'!MT45</f>
        <v>0</v>
      </c>
      <c r="NN125" s="30">
        <f>SUMIF($OE$6:$OE$48,$B125,$D$6:$D$48)-'[48]Kit Masuk 2020'!MU45</f>
        <v>0</v>
      </c>
      <c r="NO125" s="30">
        <f>SUMIF($OE$6:$OE$48,$B125,$D$6:$D$48)-'[48]Kit Masuk 2020'!MV45</f>
        <v>0</v>
      </c>
      <c r="NP125" s="30">
        <f>SUMIF($OE$6:$OE$48,$B125,$D$6:$D$48)-'[48]Kit Masuk 2020'!MW45</f>
        <v>0</v>
      </c>
      <c r="NQ125" s="30">
        <f>SUMIF($OE$6:$OE$48,$B125,$D$6:$D$48)-'[48]Kit Masuk 2020'!MX45</f>
        <v>0</v>
      </c>
      <c r="NR125" s="30">
        <f>SUMIF($OE$6:$OE$48,$B125,$D$6:$D$48)-'[48]Kit Masuk 2020'!MY45</f>
        <v>0</v>
      </c>
      <c r="NS125" s="30">
        <f>SUMIF($OE$6:$OE$48,$B125,$D$6:$D$48)-'[48]Kit Masuk 2020'!MZ45</f>
        <v>0</v>
      </c>
      <c r="NT125" s="30">
        <f>SUMIF($OE$6:$OE$48,$B125,$D$6:$D$48)-'[48]Kit Masuk 2020'!NA45</f>
        <v>0</v>
      </c>
      <c r="NU125" s="30">
        <f>SUMIF($OE$6:$OE$48,$B125,$D$6:$D$48)-'[48]Kit Masuk 2020'!NB45</f>
        <v>0</v>
      </c>
      <c r="NV125" s="30">
        <f>SUMIF($OE$6:$OE$48,$B125,$D$6:$D$48)-'[48]Kit Masuk 2020'!NC45</f>
        <v>0</v>
      </c>
      <c r="NW125" s="30">
        <f>SUMIF($OE$6:$OE$48,$B125,$D$6:$D$48)-'[48]Kit Masuk 2020'!ND45</f>
        <v>0</v>
      </c>
      <c r="NX125" s="30">
        <f>SUMIF($OE$6:$OE$48,$B125,$D$6:$D$48)-'[48]Kit Masuk 2020'!NE45</f>
        <v>0</v>
      </c>
      <c r="NY125" s="30">
        <f>SUMIF($OE$6:$OE$48,$B125,$D$6:$D$48)-'[48]Kit Masuk 2020'!NF45</f>
        <v>0</v>
      </c>
      <c r="NZ125" s="30">
        <f>SUMIF($OE$6:$OE$48,$B125,$D$6:$D$48)-'[48]Kit Masuk 2020'!NG45</f>
        <v>0</v>
      </c>
      <c r="OA125" s="30">
        <f>SUMIF($OE$6:$OE$48,$B125,$D$6:$D$48)-'[48]Kit Masuk 2020'!NH45</f>
        <v>0</v>
      </c>
    </row>
    <row r="126" spans="1:391" hidden="1" x14ac:dyDescent="0.2">
      <c r="B126" s="8" t="str">
        <f t="shared" si="453"/>
        <v>Cibatu12-Deltamas-Tambun</v>
      </c>
      <c r="Z126" s="30">
        <f>SUMIF($OE$6:$OE$48,$B126,$D$6:$D$48)-'[48]Kit Masuk 2020'!G46</f>
        <v>0</v>
      </c>
      <c r="AA126" s="30">
        <f>SUMIF($OE$6:$OE$48,$B126,$D$6:$D$48)-'[48]Kit Masuk 2020'!H46</f>
        <v>0</v>
      </c>
      <c r="AB126" s="30">
        <f>SUMIF($OE$6:$OE$48,$B126,$D$6:$D$48)-'[48]Kit Masuk 2020'!I46</f>
        <v>0</v>
      </c>
      <c r="AC126" s="30">
        <f>SUMIF($OE$6:$OE$48,$B126,$D$6:$D$48)-'[48]Kit Masuk 2020'!J46</f>
        <v>0</v>
      </c>
      <c r="AD126" s="30">
        <f>SUMIF($OE$6:$OE$48,$B126,$D$6:$D$48)-'[48]Kit Masuk 2020'!K46</f>
        <v>0</v>
      </c>
      <c r="AE126" s="30">
        <f>SUMIF($OE$6:$OE$48,$B126,$D$6:$D$48)-'[48]Kit Masuk 2020'!L46</f>
        <v>0</v>
      </c>
      <c r="AF126" s="30">
        <f>SUMIF($OE$6:$OE$48,$B126,$D$6:$D$48)-'[48]Kit Masuk 2020'!M46</f>
        <v>0</v>
      </c>
      <c r="AG126" s="30">
        <f>SUMIF($OE$6:$OE$48,$B126,$D$6:$D$48)-'[48]Kit Masuk 2020'!N46</f>
        <v>0</v>
      </c>
      <c r="AH126" s="30">
        <f>SUMIF($OE$6:$OE$48,$B126,$D$6:$D$48)-'[48]Kit Masuk 2020'!O46</f>
        <v>0</v>
      </c>
      <c r="AI126" s="30">
        <f>SUMIF($OE$6:$OE$48,$B126,$D$6:$D$48)-'[48]Kit Masuk 2020'!P46</f>
        <v>0</v>
      </c>
      <c r="AJ126" s="30">
        <f>SUMIF($OE$6:$OE$48,$B126,$D$6:$D$48)-'[48]Kit Masuk 2020'!Q46</f>
        <v>0</v>
      </c>
      <c r="AK126" s="30">
        <f>SUMIF($OE$6:$OE$48,$B126,$D$6:$D$48)-'[48]Kit Masuk 2020'!R46</f>
        <v>0</v>
      </c>
      <c r="AL126" s="30">
        <f>SUMIF($OE$6:$OE$48,$B126,$D$6:$D$48)-'[48]Kit Masuk 2020'!S46</f>
        <v>0</v>
      </c>
      <c r="AM126" s="30">
        <f>SUMIF($OE$6:$OE$48,$B126,$D$6:$D$48)-'[48]Kit Masuk 2020'!T46</f>
        <v>0</v>
      </c>
      <c r="AN126" s="30">
        <f>SUMIF($OE$6:$OE$48,$B126,$D$6:$D$48)-'[48]Kit Masuk 2020'!U46</f>
        <v>0</v>
      </c>
      <c r="AO126" s="30">
        <f>SUMIF($OE$6:$OE$48,$B126,$D$6:$D$48)-'[48]Kit Masuk 2020'!V46</f>
        <v>0</v>
      </c>
      <c r="AP126" s="30">
        <f>SUMIF($OE$6:$OE$48,$B126,$D$6:$D$48)-'[48]Kit Masuk 2020'!W46</f>
        <v>0</v>
      </c>
      <c r="AQ126" s="30">
        <f>SUMIF($OE$6:$OE$48,$B126,$D$6:$D$48)-'[48]Kit Masuk 2020'!X46</f>
        <v>0</v>
      </c>
      <c r="AR126" s="30">
        <f>SUMIF($OE$6:$OE$48,$B126,$D$6:$D$48)-'[48]Kit Masuk 2020'!Y46</f>
        <v>0</v>
      </c>
      <c r="AS126" s="30">
        <f>SUMIF($OE$6:$OE$48,$B126,$D$6:$D$48)-'[48]Kit Masuk 2020'!Z46</f>
        <v>0</v>
      </c>
      <c r="AT126" s="30">
        <f>SUMIF($OE$6:$OE$48,$B126,$D$6:$D$48)-'[48]Kit Masuk 2020'!AA46</f>
        <v>0</v>
      </c>
      <c r="AU126" s="30">
        <f>SUMIF($OE$6:$OE$48,$B126,$D$6:$D$48)-'[48]Kit Masuk 2020'!AB46</f>
        <v>0</v>
      </c>
      <c r="AV126" s="30">
        <f>SUMIF($OE$6:$OE$48,$B126,$D$6:$D$48)-'[48]Kit Masuk 2020'!AC46</f>
        <v>0</v>
      </c>
      <c r="AW126" s="30">
        <f>SUMIF($OE$6:$OE$48,$B126,$D$6:$D$48)-'[48]Kit Masuk 2020'!AD46</f>
        <v>0</v>
      </c>
      <c r="AX126" s="30">
        <f>SUMIF($OE$6:$OE$48,$B126,$D$6:$D$48)-'[48]Kit Masuk 2020'!AE46</f>
        <v>0</v>
      </c>
      <c r="AY126" s="30">
        <f>SUMIF($OE$6:$OE$48,$B126,$D$6:$D$48)-'[48]Kit Masuk 2020'!AF46</f>
        <v>0</v>
      </c>
      <c r="AZ126" s="30">
        <f>SUMIF($OE$6:$OE$48,$B126,$D$6:$D$48)-'[48]Kit Masuk 2020'!AG46</f>
        <v>0</v>
      </c>
      <c r="BA126" s="30">
        <f>SUMIF($OE$6:$OE$48,$B126,$D$6:$D$48)-'[48]Kit Masuk 2020'!AH46</f>
        <v>0</v>
      </c>
      <c r="BB126" s="30">
        <f>SUMIF($OE$6:$OE$48,$B126,$D$6:$D$48)-'[48]Kit Masuk 2020'!AI46</f>
        <v>0</v>
      </c>
      <c r="BC126" s="30">
        <f>SUMIF($OE$6:$OE$48,$B126,$D$6:$D$48)-'[48]Kit Masuk 2020'!AJ46</f>
        <v>0</v>
      </c>
      <c r="BD126" s="30">
        <f>SUMIF($OE$6:$OE$48,$B126,$D$6:$D$48)-'[48]Kit Masuk 2020'!AK46</f>
        <v>0</v>
      </c>
      <c r="BE126" s="30">
        <f>SUMIF($OE$6:$OE$48,$B126,$D$6:$D$48)-'[48]Kit Masuk 2020'!AL46</f>
        <v>0</v>
      </c>
      <c r="BF126" s="30">
        <f>SUMIF($OE$6:$OE$48,$B126,$D$6:$D$48)-'[48]Kit Masuk 2020'!AM46</f>
        <v>0</v>
      </c>
      <c r="BG126" s="30">
        <f>SUMIF($OE$6:$OE$48,$B126,$D$6:$D$48)-'[48]Kit Masuk 2020'!AN46</f>
        <v>0</v>
      </c>
      <c r="BH126" s="30">
        <f>SUMIF($OE$6:$OE$48,$B126,$D$6:$D$48)-'[48]Kit Masuk 2020'!AO46</f>
        <v>0</v>
      </c>
      <c r="BI126" s="30">
        <f>SUMIF($OE$6:$OE$48,$B126,$D$6:$D$48)-'[48]Kit Masuk 2020'!AP46</f>
        <v>0</v>
      </c>
      <c r="BJ126" s="30">
        <f>SUMIF($OE$6:$OE$48,$B126,$D$6:$D$48)-'[48]Kit Masuk 2020'!AQ46</f>
        <v>0</v>
      </c>
      <c r="BK126" s="30">
        <f>SUMIF($OE$6:$OE$48,$B126,$D$6:$D$48)-'[48]Kit Masuk 2020'!AR46</f>
        <v>0</v>
      </c>
      <c r="BL126" s="30">
        <f>SUMIF($OE$6:$OE$48,$B126,$D$6:$D$48)-'[48]Kit Masuk 2020'!AS46</f>
        <v>0</v>
      </c>
      <c r="BM126" s="30">
        <f>SUMIF($OE$6:$OE$48,$B126,$D$6:$D$48)-'[48]Kit Masuk 2020'!AT46</f>
        <v>0</v>
      </c>
      <c r="BN126" s="30">
        <f>SUMIF($OE$6:$OE$48,$B126,$D$6:$D$48)-'[48]Kit Masuk 2020'!AU46</f>
        <v>0</v>
      </c>
      <c r="BO126" s="30">
        <f>SUMIF($OE$6:$OE$48,$B126,$D$6:$D$48)-'[48]Kit Masuk 2020'!AV46</f>
        <v>0</v>
      </c>
      <c r="BP126" s="30">
        <f>SUMIF($OE$6:$OE$48,$B126,$D$6:$D$48)-'[48]Kit Masuk 2020'!AW46</f>
        <v>0</v>
      </c>
      <c r="BQ126" s="30">
        <f>SUMIF($OE$6:$OE$48,$B126,$D$6:$D$48)-'[48]Kit Masuk 2020'!AX46</f>
        <v>0</v>
      </c>
      <c r="BR126" s="30">
        <f>SUMIF($OE$6:$OE$48,$B126,$D$6:$D$48)-'[48]Kit Masuk 2020'!AY46</f>
        <v>0</v>
      </c>
      <c r="BS126" s="30">
        <f>SUMIF($OE$6:$OE$48,$B126,$D$6:$D$48)-'[48]Kit Masuk 2020'!AZ46</f>
        <v>0</v>
      </c>
      <c r="BT126" s="30">
        <f>SUMIF($OE$6:$OE$48,$B126,$D$6:$D$48)-'[48]Kit Masuk 2020'!BA46</f>
        <v>0</v>
      </c>
      <c r="BU126" s="30">
        <f>SUMIF($OE$6:$OE$48,$B126,$D$6:$D$48)-'[48]Kit Masuk 2020'!BB46</f>
        <v>0</v>
      </c>
      <c r="BV126" s="30">
        <f>SUMIF($OE$6:$OE$48,$B126,$D$6:$D$48)-'[48]Kit Masuk 2020'!BC46</f>
        <v>0</v>
      </c>
      <c r="BW126" s="30">
        <f>SUMIF($OE$6:$OE$48,$B126,$D$6:$D$48)-'[48]Kit Masuk 2020'!BD46</f>
        <v>0</v>
      </c>
      <c r="BX126" s="30">
        <f>SUMIF($OE$6:$OE$48,$B126,$D$6:$D$48)-'[48]Kit Masuk 2020'!BE46</f>
        <v>0</v>
      </c>
      <c r="BY126" s="30">
        <f>SUMIF($OE$6:$OE$48,$B126,$D$6:$D$48)-'[48]Kit Masuk 2020'!BF46</f>
        <v>0</v>
      </c>
      <c r="BZ126" s="30">
        <f>SUMIF($OE$6:$OE$48,$B126,$D$6:$D$48)-'[48]Kit Masuk 2020'!BG46</f>
        <v>0</v>
      </c>
      <c r="CA126" s="30">
        <f>SUMIF($OE$6:$OE$48,$B126,$D$6:$D$48)-'[48]Kit Masuk 2020'!BH46</f>
        <v>0</v>
      </c>
      <c r="CB126" s="30">
        <f>SUMIF($OE$6:$OE$48,$B126,$D$6:$D$48)-'[48]Kit Masuk 2020'!BI46</f>
        <v>0</v>
      </c>
      <c r="CC126" s="30">
        <f>SUMIF($OE$6:$OE$48,$B126,$D$6:$D$48)-'[48]Kit Masuk 2020'!BJ46</f>
        <v>0</v>
      </c>
      <c r="CD126" s="30">
        <f>SUMIF($OE$6:$OE$48,$B126,$D$6:$D$48)-'[48]Kit Masuk 2020'!BK46</f>
        <v>0</v>
      </c>
      <c r="CE126" s="30">
        <f>SUMIF($OE$6:$OE$48,$B126,$D$6:$D$48)-'[48]Kit Masuk 2020'!BL46</f>
        <v>0</v>
      </c>
      <c r="CF126" s="30">
        <f>SUMIF($OE$6:$OE$48,$B126,$D$6:$D$48)-'[48]Kit Masuk 2020'!BM46</f>
        <v>0</v>
      </c>
      <c r="CG126" s="30">
        <f>SUMIF($OE$6:$OE$48,$B126,$D$6:$D$48)-'[48]Kit Masuk 2020'!BN46</f>
        <v>0</v>
      </c>
      <c r="CH126" s="30">
        <f>SUMIF($OE$6:$OE$48,$B126,$D$6:$D$48)-'[48]Kit Masuk 2020'!BO46</f>
        <v>0</v>
      </c>
      <c r="CI126" s="30">
        <f>SUMIF($OE$6:$OE$48,$B126,$D$6:$D$48)-'[48]Kit Masuk 2020'!BP46</f>
        <v>0</v>
      </c>
      <c r="CJ126" s="30">
        <f>SUMIF($OE$6:$OE$48,$B126,$D$6:$D$48)-'[48]Kit Masuk 2020'!BQ46</f>
        <v>0</v>
      </c>
      <c r="CK126" s="30">
        <f>SUMIF($OE$6:$OE$48,$B126,$D$6:$D$48)-'[48]Kit Masuk 2020'!BR46</f>
        <v>0</v>
      </c>
      <c r="CL126" s="30">
        <f>SUMIF($OE$6:$OE$48,$B126,$D$6:$D$48)-'[48]Kit Masuk 2020'!BS46</f>
        <v>0</v>
      </c>
      <c r="CM126" s="30">
        <f>SUMIF($OE$6:$OE$48,$B126,$D$6:$D$48)-'[48]Kit Masuk 2020'!BT46</f>
        <v>0</v>
      </c>
      <c r="CN126" s="30">
        <f>SUMIF($OE$6:$OE$48,$B126,$D$6:$D$48)-'[48]Kit Masuk 2020'!BU46</f>
        <v>0</v>
      </c>
      <c r="CO126" s="30">
        <f>SUMIF($OE$6:$OE$48,$B126,$D$6:$D$48)-'[48]Kit Masuk 2020'!BV46</f>
        <v>0</v>
      </c>
      <c r="CP126" s="30">
        <f>SUMIF($OE$6:$OE$48,$B126,$D$6:$D$48)-'[48]Kit Masuk 2020'!BW46</f>
        <v>0</v>
      </c>
      <c r="CQ126" s="30">
        <f>SUMIF($OE$6:$OE$48,$B126,$D$6:$D$48)-'[48]Kit Masuk 2020'!BX46</f>
        <v>0</v>
      </c>
      <c r="CR126" s="30">
        <f>SUMIF($OE$6:$OE$48,$B126,$D$6:$D$48)-'[48]Kit Masuk 2020'!BY46</f>
        <v>0</v>
      </c>
      <c r="CS126" s="30">
        <f>SUMIF($OE$6:$OE$48,$B126,$D$6:$D$48)-'[48]Kit Masuk 2020'!BZ46</f>
        <v>0</v>
      </c>
      <c r="CT126" s="30">
        <f>SUMIF($OE$6:$OE$48,$B126,$D$6:$D$48)-'[48]Kit Masuk 2020'!CA46</f>
        <v>0</v>
      </c>
      <c r="CU126" s="30">
        <f>SUMIF($OE$6:$OE$48,$B126,$D$6:$D$48)-'[48]Kit Masuk 2020'!CB46</f>
        <v>0</v>
      </c>
      <c r="CV126" s="30">
        <f>SUMIF($OE$6:$OE$48,$B126,$D$6:$D$48)-'[48]Kit Masuk 2020'!CC46</f>
        <v>0</v>
      </c>
      <c r="CW126" s="30">
        <f>SUMIF($OE$6:$OE$48,$B126,$D$6:$D$48)-'[48]Kit Masuk 2020'!CD46</f>
        <v>0</v>
      </c>
      <c r="CX126" s="30">
        <f>SUMIF($OE$6:$OE$48,$B126,$D$6:$D$48)-'[48]Kit Masuk 2020'!CE46</f>
        <v>0</v>
      </c>
      <c r="CY126" s="30">
        <f>SUMIF($OE$6:$OE$48,$B126,$D$6:$D$48)-'[48]Kit Masuk 2020'!CF46</f>
        <v>0</v>
      </c>
      <c r="CZ126" s="30">
        <f>SUMIF($OE$6:$OE$48,$B126,$D$6:$D$48)-'[48]Kit Masuk 2020'!CG46</f>
        <v>0</v>
      </c>
      <c r="DA126" s="30">
        <f>SUMIF($OE$6:$OE$48,$B126,$D$6:$D$48)-'[48]Kit Masuk 2020'!CH46</f>
        <v>0</v>
      </c>
      <c r="DB126" s="30">
        <f>SUMIF($OE$6:$OE$48,$B126,$D$6:$D$48)-'[48]Kit Masuk 2020'!CI46</f>
        <v>0</v>
      </c>
      <c r="DC126" s="30">
        <f>SUMIF($OE$6:$OE$48,$B126,$D$6:$D$48)-'[48]Kit Masuk 2020'!CJ46</f>
        <v>0</v>
      </c>
      <c r="DD126" s="30">
        <f>SUMIF($OE$6:$OE$48,$B126,$D$6:$D$48)-'[48]Kit Masuk 2020'!CK46</f>
        <v>0</v>
      </c>
      <c r="DE126" s="30">
        <f>SUMIF($OE$6:$OE$48,$B126,$D$6:$D$48)-'[48]Kit Masuk 2020'!CL46</f>
        <v>0</v>
      </c>
      <c r="DF126" s="30">
        <f>SUMIF($OE$6:$OE$48,$B126,$D$6:$D$48)-'[48]Kit Masuk 2020'!CM46</f>
        <v>0</v>
      </c>
      <c r="DG126" s="30">
        <f>SUMIF($OE$6:$OE$48,$B126,$D$6:$D$48)-'[48]Kit Masuk 2020'!CN46</f>
        <v>0</v>
      </c>
      <c r="DH126" s="30">
        <f>SUMIF($OE$6:$OE$48,$B126,$D$6:$D$48)-'[48]Kit Masuk 2020'!CO46</f>
        <v>0</v>
      </c>
      <c r="DI126" s="30">
        <f>SUMIF($OE$6:$OE$48,$B126,$D$6:$D$48)-'[48]Kit Masuk 2020'!CP46</f>
        <v>0</v>
      </c>
      <c r="DJ126" s="30">
        <f>SUMIF($OE$6:$OE$48,$B126,$D$6:$D$48)-'[48]Kit Masuk 2020'!CQ46</f>
        <v>0</v>
      </c>
      <c r="DK126" s="30">
        <f>SUMIF($OE$6:$OE$48,$B126,$D$6:$D$48)-'[48]Kit Masuk 2020'!CR46</f>
        <v>0</v>
      </c>
      <c r="DL126" s="30">
        <f>SUMIF($OE$6:$OE$48,$B126,$D$6:$D$48)-'[48]Kit Masuk 2020'!CS46</f>
        <v>0</v>
      </c>
      <c r="DM126" s="30">
        <f>SUMIF($OE$6:$OE$48,$B126,$D$6:$D$48)-'[48]Kit Masuk 2020'!CT46</f>
        <v>0</v>
      </c>
      <c r="DN126" s="30">
        <f>SUMIF($OE$6:$OE$48,$B126,$D$6:$D$48)-'[48]Kit Masuk 2020'!CU46</f>
        <v>0</v>
      </c>
      <c r="DO126" s="30">
        <f>SUMIF($OE$6:$OE$48,$B126,$D$6:$D$48)-'[48]Kit Masuk 2020'!CV46</f>
        <v>0</v>
      </c>
      <c r="DP126" s="30">
        <f>SUMIF($OE$6:$OE$48,$B126,$D$6:$D$48)-'[48]Kit Masuk 2020'!CW46</f>
        <v>0</v>
      </c>
      <c r="DQ126" s="30">
        <f>SUMIF($OE$6:$OE$48,$B126,$D$6:$D$48)-'[48]Kit Masuk 2020'!CX46</f>
        <v>0</v>
      </c>
      <c r="DR126" s="30">
        <f>SUMIF($OE$6:$OE$48,$B126,$D$6:$D$48)-'[48]Kit Masuk 2020'!CY46</f>
        <v>0</v>
      </c>
      <c r="DS126" s="30">
        <f>SUMIF($OE$6:$OE$48,$B126,$D$6:$D$48)-'[48]Kit Masuk 2020'!CZ46</f>
        <v>0</v>
      </c>
      <c r="DT126" s="30">
        <f>SUMIF($OE$6:$OE$48,$B126,$D$6:$D$48)-'[48]Kit Masuk 2020'!DA46</f>
        <v>0</v>
      </c>
      <c r="DU126" s="30">
        <f>SUMIF($OE$6:$OE$48,$B126,$D$6:$D$48)-'[48]Kit Masuk 2020'!DB46</f>
        <v>0</v>
      </c>
      <c r="DV126" s="30">
        <f>SUMIF($OE$6:$OE$48,$B126,$D$6:$D$48)-'[48]Kit Masuk 2020'!DC46</f>
        <v>0</v>
      </c>
      <c r="DW126" s="30">
        <f>SUMIF($OE$6:$OE$48,$B126,$D$6:$D$48)-'[48]Kit Masuk 2020'!DD46</f>
        <v>0</v>
      </c>
      <c r="DX126" s="30">
        <f>SUMIF($OE$6:$OE$48,$B126,$D$6:$D$48)-'[48]Kit Masuk 2020'!DE46</f>
        <v>0</v>
      </c>
      <c r="DY126" s="30">
        <f>SUMIF($OE$6:$OE$48,$B126,$D$6:$D$48)-'[48]Kit Masuk 2020'!DF46</f>
        <v>0</v>
      </c>
      <c r="DZ126" s="30">
        <f>SUMIF($OE$6:$OE$48,$B126,$D$6:$D$48)-'[48]Kit Masuk 2020'!DG46</f>
        <v>0</v>
      </c>
      <c r="EA126" s="30">
        <f>SUMIF($OE$6:$OE$48,$B126,$D$6:$D$48)-'[48]Kit Masuk 2020'!DH46</f>
        <v>0</v>
      </c>
      <c r="EB126" s="30">
        <f>SUMIF($OE$6:$OE$48,$B126,$D$6:$D$48)-'[48]Kit Masuk 2020'!DI46</f>
        <v>0</v>
      </c>
      <c r="EC126" s="30">
        <f>SUMIF($OE$6:$OE$48,$B126,$D$6:$D$48)-'[48]Kit Masuk 2020'!DJ46</f>
        <v>0</v>
      </c>
      <c r="ED126" s="30">
        <f>SUMIF($OE$6:$OE$48,$B126,$D$6:$D$48)-'[48]Kit Masuk 2020'!DK46</f>
        <v>0</v>
      </c>
      <c r="EE126" s="30">
        <f>SUMIF($OE$6:$OE$48,$B126,$D$6:$D$48)-'[48]Kit Masuk 2020'!DL46</f>
        <v>0</v>
      </c>
      <c r="EF126" s="30">
        <f>SUMIF($OE$6:$OE$48,$B126,$D$6:$D$48)-'[48]Kit Masuk 2020'!DM46</f>
        <v>0</v>
      </c>
      <c r="EG126" s="30">
        <f>SUMIF($OE$6:$OE$48,$B126,$D$6:$D$48)-'[48]Kit Masuk 2020'!DN46</f>
        <v>0</v>
      </c>
      <c r="EH126" s="30">
        <f>SUMIF($OE$6:$OE$48,$B126,$D$6:$D$48)-'[48]Kit Masuk 2020'!DO46</f>
        <v>0</v>
      </c>
      <c r="EI126" s="30">
        <f>SUMIF($OE$6:$OE$48,$B126,$D$6:$D$48)-'[48]Kit Masuk 2020'!DP46</f>
        <v>0</v>
      </c>
      <c r="EJ126" s="30">
        <f>SUMIF($OE$6:$OE$48,$B126,$D$6:$D$48)-'[48]Kit Masuk 2020'!DQ46</f>
        <v>0</v>
      </c>
      <c r="EK126" s="30">
        <f>SUMIF($OE$6:$OE$48,$B126,$D$6:$D$48)-'[48]Kit Masuk 2020'!DR46</f>
        <v>0</v>
      </c>
      <c r="EL126" s="30">
        <f>SUMIF($OE$6:$OE$48,$B126,$D$6:$D$48)-'[48]Kit Masuk 2020'!DS46</f>
        <v>0</v>
      </c>
      <c r="EM126" s="30">
        <f>SUMIF($OE$6:$OE$48,$B126,$D$6:$D$48)-'[48]Kit Masuk 2020'!DT46</f>
        <v>0</v>
      </c>
      <c r="EN126" s="30">
        <f>SUMIF($OE$6:$OE$48,$B126,$D$6:$D$48)-'[48]Kit Masuk 2020'!DU46</f>
        <v>0</v>
      </c>
      <c r="EO126" s="30">
        <f>SUMIF($OE$6:$OE$48,$B126,$D$6:$D$48)-'[48]Kit Masuk 2020'!DV46</f>
        <v>0</v>
      </c>
      <c r="EP126" s="30">
        <f>SUMIF($OE$6:$OE$48,$B126,$D$6:$D$48)-'[48]Kit Masuk 2020'!DW46</f>
        <v>0</v>
      </c>
      <c r="EQ126" s="30">
        <f>SUMIF($OE$6:$OE$48,$B126,$D$6:$D$48)-'[48]Kit Masuk 2020'!DX46</f>
        <v>0</v>
      </c>
      <c r="ER126" s="30">
        <f>SUMIF($OE$6:$OE$48,$B126,$D$6:$D$48)-'[48]Kit Masuk 2020'!DY46</f>
        <v>0</v>
      </c>
      <c r="ES126" s="30">
        <f>SUMIF($OE$6:$OE$48,$B126,$D$6:$D$48)-'[48]Kit Masuk 2020'!DZ46</f>
        <v>0</v>
      </c>
      <c r="ET126" s="30">
        <f>SUMIF($OE$6:$OE$48,$B126,$D$6:$D$48)-'[48]Kit Masuk 2020'!EA46</f>
        <v>0</v>
      </c>
      <c r="EU126" s="30">
        <f>SUMIF($OE$6:$OE$48,$B126,$D$6:$D$48)-'[48]Kit Masuk 2020'!EB46</f>
        <v>0</v>
      </c>
      <c r="EV126" s="30">
        <f>SUMIF($OE$6:$OE$48,$B126,$D$6:$D$48)-'[48]Kit Masuk 2020'!EC46</f>
        <v>0</v>
      </c>
      <c r="EW126" s="30">
        <f>SUMIF($OE$6:$OE$48,$B126,$D$6:$D$48)-'[48]Kit Masuk 2020'!ED46</f>
        <v>0</v>
      </c>
      <c r="EX126" s="30">
        <f>SUMIF($OE$6:$OE$48,$B126,$D$6:$D$48)-'[48]Kit Masuk 2020'!EE46</f>
        <v>0</v>
      </c>
      <c r="EY126" s="30">
        <f>SUMIF($OE$6:$OE$48,$B126,$D$6:$D$48)-'[48]Kit Masuk 2020'!EF46</f>
        <v>0</v>
      </c>
      <c r="EZ126" s="30">
        <f>SUMIF($OE$6:$OE$48,$B126,$D$6:$D$48)-'[48]Kit Masuk 2020'!EG46</f>
        <v>0</v>
      </c>
      <c r="FA126" s="30">
        <f>SUMIF($OE$6:$OE$48,$B126,$D$6:$D$48)-'[48]Kit Masuk 2020'!EH46</f>
        <v>0</v>
      </c>
      <c r="FB126" s="30">
        <f>SUMIF($OE$6:$OE$48,$B126,$D$6:$D$48)-'[48]Kit Masuk 2020'!EI46</f>
        <v>0</v>
      </c>
      <c r="FC126" s="30">
        <f>SUMIF($OE$6:$OE$48,$B126,$D$6:$D$48)-'[48]Kit Masuk 2020'!EJ46</f>
        <v>0</v>
      </c>
      <c r="FD126" s="30">
        <f>SUMIF($OE$6:$OE$48,$B126,$D$6:$D$48)-'[48]Kit Masuk 2020'!EK46</f>
        <v>0</v>
      </c>
      <c r="FE126" s="30">
        <f>SUMIF($OE$6:$OE$48,$B126,$D$6:$D$48)-'[48]Kit Masuk 2020'!EL46</f>
        <v>0</v>
      </c>
      <c r="FF126" s="30">
        <f>SUMIF($OE$6:$OE$48,$B126,$D$6:$D$48)-'[48]Kit Masuk 2020'!EM46</f>
        <v>0</v>
      </c>
      <c r="FG126" s="30">
        <f>SUMIF($OE$6:$OE$48,$B126,$D$6:$D$48)-'[48]Kit Masuk 2020'!EN46</f>
        <v>0</v>
      </c>
      <c r="FH126" s="30">
        <f>SUMIF($OE$6:$OE$48,$B126,$D$6:$D$48)-'[48]Kit Masuk 2020'!EO46</f>
        <v>0</v>
      </c>
      <c r="FI126" s="30">
        <f>SUMIF($OE$6:$OE$48,$B126,$D$6:$D$48)-'[48]Kit Masuk 2020'!EP46</f>
        <v>0</v>
      </c>
      <c r="FJ126" s="30">
        <f>SUMIF($OE$6:$OE$48,$B126,$D$6:$D$48)-'[48]Kit Masuk 2020'!EQ46</f>
        <v>0</v>
      </c>
      <c r="FK126" s="30">
        <f>SUMIF($OE$6:$OE$48,$B126,$D$6:$D$48)-'[48]Kit Masuk 2020'!ER46</f>
        <v>0</v>
      </c>
      <c r="FL126" s="30">
        <f>SUMIF($OE$6:$OE$48,$B126,$D$6:$D$48)-'[48]Kit Masuk 2020'!ES46</f>
        <v>0</v>
      </c>
      <c r="FM126" s="30">
        <f>SUMIF($OE$6:$OE$48,$B126,$D$6:$D$48)-'[48]Kit Masuk 2020'!ET46</f>
        <v>0</v>
      </c>
      <c r="FN126" s="30">
        <f>SUMIF($OE$6:$OE$48,$B126,$D$6:$D$48)-'[48]Kit Masuk 2020'!EU46</f>
        <v>0</v>
      </c>
      <c r="FO126" s="30">
        <f>SUMIF($OE$6:$OE$48,$B126,$D$6:$D$48)-'[48]Kit Masuk 2020'!EV46</f>
        <v>0</v>
      </c>
      <c r="FP126" s="30">
        <f>SUMIF($OE$6:$OE$48,$B126,$D$6:$D$48)-'[48]Kit Masuk 2020'!EW46</f>
        <v>0</v>
      </c>
      <c r="FQ126" s="30">
        <f>SUMIF($OE$6:$OE$48,$B126,$D$6:$D$48)-'[48]Kit Masuk 2020'!EX46</f>
        <v>0</v>
      </c>
      <c r="FR126" s="30">
        <f>SUMIF($OE$6:$OE$48,$B126,$D$6:$D$48)-'[48]Kit Masuk 2020'!EY46</f>
        <v>0</v>
      </c>
      <c r="FS126" s="30">
        <f>SUMIF($OE$6:$OE$48,$B126,$D$6:$D$48)-'[48]Kit Masuk 2020'!EZ46</f>
        <v>0</v>
      </c>
      <c r="FT126" s="30">
        <f>SUMIF($OE$6:$OE$48,$B126,$D$6:$D$48)-'[48]Kit Masuk 2020'!FA46</f>
        <v>0</v>
      </c>
      <c r="FU126" s="30">
        <f>SUMIF($OE$6:$OE$48,$B126,$D$6:$D$48)-'[48]Kit Masuk 2020'!FB46</f>
        <v>0</v>
      </c>
      <c r="FV126" s="30">
        <f>SUMIF($OE$6:$OE$48,$B126,$D$6:$D$48)-'[48]Kit Masuk 2020'!FC46</f>
        <v>0</v>
      </c>
      <c r="FW126" s="30">
        <f>SUMIF($OE$6:$OE$48,$B126,$D$6:$D$48)-'[48]Kit Masuk 2020'!FD46</f>
        <v>0</v>
      </c>
      <c r="FX126" s="30">
        <f>SUMIF($OE$6:$OE$48,$B126,$D$6:$D$48)-'[48]Kit Masuk 2020'!FE46</f>
        <v>0</v>
      </c>
      <c r="FY126" s="30">
        <f>SUMIF($OE$6:$OE$48,$B126,$D$6:$D$48)-'[48]Kit Masuk 2020'!FF46</f>
        <v>0</v>
      </c>
      <c r="FZ126" s="30">
        <f>SUMIF($OE$6:$OE$48,$B126,$D$6:$D$48)-'[48]Kit Masuk 2020'!FG46</f>
        <v>0</v>
      </c>
      <c r="GA126" s="30">
        <f>SUMIF($OE$6:$OE$48,$B126,$D$6:$D$48)-'[48]Kit Masuk 2020'!FH46</f>
        <v>0</v>
      </c>
      <c r="GB126" s="30">
        <f>SUMIF($OE$6:$OE$48,$B126,$D$6:$D$48)-'[48]Kit Masuk 2020'!FI46</f>
        <v>0</v>
      </c>
      <c r="GC126" s="30">
        <f>SUMIF($OE$6:$OE$48,$B126,$D$6:$D$48)-'[48]Kit Masuk 2020'!FJ46</f>
        <v>0</v>
      </c>
      <c r="GD126" s="30">
        <f>SUMIF($OE$6:$OE$48,$B126,$D$6:$D$48)-'[48]Kit Masuk 2020'!FK46</f>
        <v>0</v>
      </c>
      <c r="GE126" s="30">
        <f>SUMIF($OE$6:$OE$48,$B126,$D$6:$D$48)-'[48]Kit Masuk 2020'!FL46</f>
        <v>0</v>
      </c>
      <c r="GF126" s="30">
        <f>SUMIF($OE$6:$OE$48,$B126,$D$6:$D$48)-'[48]Kit Masuk 2020'!FM46</f>
        <v>0</v>
      </c>
      <c r="GG126" s="30">
        <f>SUMIF($OE$6:$OE$48,$B126,$D$6:$D$48)-'[48]Kit Masuk 2020'!FN46</f>
        <v>0</v>
      </c>
      <c r="GH126" s="30">
        <f>SUMIF($OE$6:$OE$48,$B126,$D$6:$D$48)-'[48]Kit Masuk 2020'!FO46</f>
        <v>0</v>
      </c>
      <c r="GI126" s="30">
        <f>SUMIF($OE$6:$OE$48,$B126,$D$6:$D$48)-'[48]Kit Masuk 2020'!FP46</f>
        <v>0</v>
      </c>
      <c r="GJ126" s="30">
        <f>SUMIF($OE$6:$OE$48,$B126,$D$6:$D$48)-'[48]Kit Masuk 2020'!FQ46</f>
        <v>0</v>
      </c>
      <c r="GK126" s="30">
        <f>SUMIF($OE$6:$OE$48,$B126,$D$6:$D$48)-'[48]Kit Masuk 2020'!FR46</f>
        <v>0</v>
      </c>
      <c r="GL126" s="30">
        <f>SUMIF($OE$6:$OE$48,$B126,$D$6:$D$48)-'[48]Kit Masuk 2020'!FS46</f>
        <v>0</v>
      </c>
      <c r="GM126" s="30">
        <f>SUMIF($OE$6:$OE$48,$B126,$D$6:$D$48)-'[48]Kit Masuk 2020'!FT46</f>
        <v>0</v>
      </c>
      <c r="GN126" s="30">
        <f>SUMIF($OE$6:$OE$48,$B126,$D$6:$D$48)-'[48]Kit Masuk 2020'!FU46</f>
        <v>0</v>
      </c>
      <c r="GO126" s="30">
        <f>SUMIF($OE$6:$OE$48,$B126,$D$6:$D$48)-'[48]Kit Masuk 2020'!FV46</f>
        <v>0</v>
      </c>
      <c r="GP126" s="30">
        <f>SUMIF($OE$6:$OE$48,$B126,$D$6:$D$48)-'[48]Kit Masuk 2020'!FW46</f>
        <v>0</v>
      </c>
      <c r="GQ126" s="30">
        <f>SUMIF($OE$6:$OE$48,$B126,$D$6:$D$48)-'[48]Kit Masuk 2020'!FX46</f>
        <v>0</v>
      </c>
      <c r="GR126" s="30">
        <f>SUMIF($OE$6:$OE$48,$B126,$D$6:$D$48)-'[48]Kit Masuk 2020'!FY46</f>
        <v>0</v>
      </c>
      <c r="GS126" s="30">
        <f>SUMIF($OE$6:$OE$48,$B126,$D$6:$D$48)-'[48]Kit Masuk 2020'!FZ46</f>
        <v>0</v>
      </c>
      <c r="GT126" s="30">
        <f>SUMIF($OE$6:$OE$48,$B126,$D$6:$D$48)-'[48]Kit Masuk 2020'!GA46</f>
        <v>0</v>
      </c>
      <c r="GU126" s="30">
        <f>SUMIF($OE$6:$OE$48,$B126,$D$6:$D$48)-'[48]Kit Masuk 2020'!GB46</f>
        <v>0</v>
      </c>
      <c r="GV126" s="30">
        <f>SUMIF($OE$6:$OE$48,$B126,$D$6:$D$48)-'[48]Kit Masuk 2020'!GC46</f>
        <v>0</v>
      </c>
      <c r="GW126" s="30">
        <f>SUMIF($OE$6:$OE$48,$B126,$D$6:$D$48)-'[48]Kit Masuk 2020'!GD46</f>
        <v>0</v>
      </c>
      <c r="GX126" s="30">
        <f>SUMIF($OE$6:$OE$48,$B126,$D$6:$D$48)-'[48]Kit Masuk 2020'!GE46</f>
        <v>0</v>
      </c>
      <c r="GY126" s="30">
        <f>SUMIF($OE$6:$OE$48,$B126,$D$6:$D$48)-'[48]Kit Masuk 2020'!GF46</f>
        <v>0</v>
      </c>
      <c r="GZ126" s="30">
        <f>SUMIF($OE$6:$OE$48,$B126,$D$6:$D$48)-'[48]Kit Masuk 2020'!GG46</f>
        <v>0</v>
      </c>
      <c r="HA126" s="30">
        <f>SUMIF($OE$6:$OE$48,$B126,$D$6:$D$48)-'[48]Kit Masuk 2020'!GH46</f>
        <v>0</v>
      </c>
      <c r="HB126" s="30">
        <f>SUMIF($OE$6:$OE$48,$B126,$D$6:$D$48)-'[48]Kit Masuk 2020'!GI46</f>
        <v>0</v>
      </c>
      <c r="HC126" s="30">
        <f>SUMIF($OE$6:$OE$48,$B126,$D$6:$D$48)-'[48]Kit Masuk 2020'!GJ46</f>
        <v>0</v>
      </c>
      <c r="HD126" s="30">
        <f>SUMIF($OE$6:$OE$48,$B126,$D$6:$D$48)-'[48]Kit Masuk 2020'!GK46</f>
        <v>0</v>
      </c>
      <c r="HE126" s="30">
        <f>SUMIF($OE$6:$OE$48,$B126,$D$6:$D$48)-'[48]Kit Masuk 2020'!GL46</f>
        <v>0</v>
      </c>
      <c r="HF126" s="30">
        <f>SUMIF($OE$6:$OE$48,$B126,$D$6:$D$48)-'[48]Kit Masuk 2020'!GM46</f>
        <v>0</v>
      </c>
      <c r="HG126" s="30">
        <f>SUMIF($OE$6:$OE$48,$B126,$D$6:$D$48)-'[48]Kit Masuk 2020'!GN46</f>
        <v>0</v>
      </c>
      <c r="HH126" s="30">
        <f>SUMIF($OE$6:$OE$48,$B126,$D$6:$D$48)-'[48]Kit Masuk 2020'!GO46</f>
        <v>0</v>
      </c>
      <c r="HI126" s="30">
        <f>SUMIF($OE$6:$OE$48,$B126,$D$6:$D$48)-'[48]Kit Masuk 2020'!GP46</f>
        <v>0</v>
      </c>
      <c r="HJ126" s="30">
        <f>SUMIF($OE$6:$OE$48,$B126,$D$6:$D$48)-'[48]Kit Masuk 2020'!GQ46</f>
        <v>0</v>
      </c>
      <c r="HK126" s="30">
        <f>SUMIF($OE$6:$OE$48,$B126,$D$6:$D$48)-'[48]Kit Masuk 2020'!GR46</f>
        <v>0</v>
      </c>
      <c r="HL126" s="30">
        <f>SUMIF($OE$6:$OE$48,$B126,$D$6:$D$48)-'[48]Kit Masuk 2020'!GS46</f>
        <v>0</v>
      </c>
      <c r="HM126" s="30">
        <f>SUMIF($OE$6:$OE$48,$B126,$D$6:$D$48)-'[48]Kit Masuk 2020'!GT46</f>
        <v>0</v>
      </c>
      <c r="HN126" s="30">
        <f>SUMIF($OE$6:$OE$48,$B126,$D$6:$D$48)-'[48]Kit Masuk 2020'!GU46</f>
        <v>0</v>
      </c>
      <c r="HO126" s="30">
        <f>SUMIF($OE$6:$OE$48,$B126,$D$6:$D$48)-'[48]Kit Masuk 2020'!GV46</f>
        <v>0</v>
      </c>
      <c r="HP126" s="30">
        <f>SUMIF($OE$6:$OE$48,$B126,$D$6:$D$48)-'[48]Kit Masuk 2020'!GW46</f>
        <v>0</v>
      </c>
      <c r="HQ126" s="30">
        <f>SUMIF($OE$6:$OE$48,$B126,$D$6:$D$48)-'[48]Kit Masuk 2020'!GX46</f>
        <v>0</v>
      </c>
      <c r="HR126" s="30">
        <f>SUMIF($OE$6:$OE$48,$B126,$D$6:$D$48)-'[48]Kit Masuk 2020'!GY46</f>
        <v>0</v>
      </c>
      <c r="HS126" s="30">
        <f>SUMIF($OE$6:$OE$48,$B126,$D$6:$D$48)-'[48]Kit Masuk 2020'!GZ46</f>
        <v>0</v>
      </c>
      <c r="HT126" s="30">
        <f>SUMIF($OE$6:$OE$48,$B126,$D$6:$D$48)-'[48]Kit Masuk 2020'!HA46</f>
        <v>0</v>
      </c>
      <c r="HU126" s="30">
        <f>SUMIF($OE$6:$OE$48,$B126,$D$6:$D$48)-'[48]Kit Masuk 2020'!HB46</f>
        <v>0</v>
      </c>
      <c r="HV126" s="30">
        <f>SUMIF($OE$6:$OE$48,$B126,$D$6:$D$48)-'[48]Kit Masuk 2020'!HC46</f>
        <v>0</v>
      </c>
      <c r="HW126" s="30">
        <f>SUMIF($OE$6:$OE$48,$B126,$D$6:$D$48)-'[48]Kit Masuk 2020'!HD46</f>
        <v>0</v>
      </c>
      <c r="HX126" s="30">
        <f>SUMIF($OE$6:$OE$48,$B126,$D$6:$D$48)-'[48]Kit Masuk 2020'!HE46</f>
        <v>0</v>
      </c>
      <c r="HY126" s="30">
        <f>SUMIF($OE$6:$OE$48,$B126,$D$6:$D$48)-'[48]Kit Masuk 2020'!HF46</f>
        <v>0</v>
      </c>
      <c r="HZ126" s="30">
        <f>SUMIF($OE$6:$OE$48,$B126,$D$6:$D$48)-'[48]Kit Masuk 2020'!HG46</f>
        <v>0</v>
      </c>
      <c r="IA126" s="30">
        <f>SUMIF($OE$6:$OE$48,$B126,$D$6:$D$48)-'[48]Kit Masuk 2020'!HH46</f>
        <v>0</v>
      </c>
      <c r="IB126" s="30">
        <f>SUMIF($OE$6:$OE$48,$B126,$D$6:$D$48)-'[48]Kit Masuk 2020'!HI46</f>
        <v>0</v>
      </c>
      <c r="IC126" s="30">
        <f>SUMIF($OE$6:$OE$48,$B126,$D$6:$D$48)-'[48]Kit Masuk 2020'!HJ46</f>
        <v>0</v>
      </c>
      <c r="ID126" s="30">
        <f>SUMIF($OE$6:$OE$48,$B126,$D$6:$D$48)-'[48]Kit Masuk 2020'!HK46</f>
        <v>0</v>
      </c>
      <c r="IE126" s="30">
        <f>SUMIF($OE$6:$OE$48,$B126,$D$6:$D$48)-'[48]Kit Masuk 2020'!HL46</f>
        <v>0</v>
      </c>
      <c r="IF126" s="30">
        <f>SUMIF($OE$6:$OE$48,$B126,$D$6:$D$48)-'[48]Kit Masuk 2020'!HM46</f>
        <v>0</v>
      </c>
      <c r="IG126" s="30">
        <f>SUMIF($OE$6:$OE$48,$B126,$D$6:$D$48)-'[48]Kit Masuk 2020'!HN46</f>
        <v>0</v>
      </c>
      <c r="IH126" s="30">
        <f>SUMIF($OE$6:$OE$48,$B126,$D$6:$D$48)-'[48]Kit Masuk 2020'!HO46</f>
        <v>0</v>
      </c>
      <c r="II126" s="30">
        <f>SUMIF($OE$6:$OE$48,$B126,$D$6:$D$48)-'[48]Kit Masuk 2020'!HP46</f>
        <v>0</v>
      </c>
      <c r="IJ126" s="30">
        <f>SUMIF($OE$6:$OE$48,$B126,$D$6:$D$48)-'[48]Kit Masuk 2020'!HQ46</f>
        <v>0</v>
      </c>
      <c r="IK126" s="30">
        <f>SUMIF($OE$6:$OE$48,$B126,$D$6:$D$48)-'[48]Kit Masuk 2020'!HR46</f>
        <v>0</v>
      </c>
      <c r="IL126" s="30">
        <f>SUMIF($OE$6:$OE$48,$B126,$D$6:$D$48)-'[48]Kit Masuk 2020'!HS46</f>
        <v>0</v>
      </c>
      <c r="IM126" s="30">
        <f>SUMIF($OE$6:$OE$48,$B126,$D$6:$D$48)-'[48]Kit Masuk 2020'!HT46</f>
        <v>0</v>
      </c>
      <c r="IN126" s="30">
        <f>SUMIF($OE$6:$OE$48,$B126,$D$6:$D$48)-'[48]Kit Masuk 2020'!HU46</f>
        <v>0</v>
      </c>
      <c r="IO126" s="30">
        <f>SUMIF($OE$6:$OE$48,$B126,$D$6:$D$48)-'[48]Kit Masuk 2020'!HV46</f>
        <v>0</v>
      </c>
      <c r="IP126" s="30">
        <f>SUMIF($OE$6:$OE$48,$B126,$D$6:$D$48)-'[48]Kit Masuk 2020'!HW46</f>
        <v>0</v>
      </c>
      <c r="IQ126" s="30">
        <f>SUMIF($OE$6:$OE$48,$B126,$D$6:$D$48)-'[48]Kit Masuk 2020'!HX46</f>
        <v>0</v>
      </c>
      <c r="IR126" s="30">
        <f>SUMIF($OE$6:$OE$48,$B126,$D$6:$D$48)-'[48]Kit Masuk 2020'!HY46</f>
        <v>0</v>
      </c>
      <c r="IS126" s="30">
        <f>SUMIF($OE$6:$OE$48,$B126,$D$6:$D$48)-'[48]Kit Masuk 2020'!HZ46</f>
        <v>0</v>
      </c>
      <c r="IT126" s="30">
        <f>SUMIF($OE$6:$OE$48,$B126,$D$6:$D$48)-'[48]Kit Masuk 2020'!IA46</f>
        <v>0</v>
      </c>
      <c r="IU126" s="30">
        <f>SUMIF($OE$6:$OE$48,$B126,$D$6:$D$48)-'[48]Kit Masuk 2020'!IB46</f>
        <v>0</v>
      </c>
      <c r="IV126" s="30">
        <f>SUMIF($OE$6:$OE$48,$B126,$D$6:$D$48)-'[48]Kit Masuk 2020'!IC46</f>
        <v>0</v>
      </c>
      <c r="IW126" s="30">
        <f>SUMIF($OE$6:$OE$48,$B126,$D$6:$D$48)-'[48]Kit Masuk 2020'!ID46</f>
        <v>0</v>
      </c>
      <c r="IX126" s="30">
        <f>SUMIF($OE$6:$OE$48,$B126,$D$6:$D$48)-'[48]Kit Masuk 2020'!IE46</f>
        <v>0</v>
      </c>
      <c r="IY126" s="30">
        <f>SUMIF($OE$6:$OE$48,$B126,$D$6:$D$48)-'[48]Kit Masuk 2020'!IF46</f>
        <v>0</v>
      </c>
      <c r="IZ126" s="30">
        <f>SUMIF($OE$6:$OE$48,$B126,$D$6:$D$48)-'[48]Kit Masuk 2020'!IG46</f>
        <v>0</v>
      </c>
      <c r="JA126" s="30">
        <f>SUMIF($OE$6:$OE$48,$B126,$D$6:$D$48)-'[48]Kit Masuk 2020'!IH46</f>
        <v>0</v>
      </c>
      <c r="JB126" s="30">
        <f>SUMIF($OE$6:$OE$48,$B126,$D$6:$D$48)-'[48]Kit Masuk 2020'!II46</f>
        <v>0</v>
      </c>
      <c r="JC126" s="30">
        <f>SUMIF($OE$6:$OE$48,$B126,$D$6:$D$48)-'[48]Kit Masuk 2020'!IJ46</f>
        <v>0</v>
      </c>
      <c r="JD126" s="30">
        <f>SUMIF($OE$6:$OE$48,$B126,$D$6:$D$48)-'[48]Kit Masuk 2020'!IK46</f>
        <v>0</v>
      </c>
      <c r="JE126" s="30">
        <f>SUMIF($OE$6:$OE$48,$B126,$D$6:$D$48)-'[48]Kit Masuk 2020'!IL46</f>
        <v>0</v>
      </c>
      <c r="JF126" s="30">
        <f>SUMIF($OE$6:$OE$48,$B126,$D$6:$D$48)-'[48]Kit Masuk 2020'!IM46</f>
        <v>0</v>
      </c>
      <c r="JG126" s="30">
        <f>SUMIF($OE$6:$OE$48,$B126,$D$6:$D$48)-'[48]Kit Masuk 2020'!IN46</f>
        <v>0</v>
      </c>
      <c r="JH126" s="30">
        <f>SUMIF($OE$6:$OE$48,$B126,$D$6:$D$48)-'[48]Kit Masuk 2020'!IO46</f>
        <v>0</v>
      </c>
      <c r="JI126" s="30">
        <f>SUMIF($OE$6:$OE$48,$B126,$D$6:$D$48)-'[48]Kit Masuk 2020'!IP46</f>
        <v>0</v>
      </c>
      <c r="JJ126" s="30">
        <f>SUMIF($OE$6:$OE$48,$B126,$D$6:$D$48)-'[48]Kit Masuk 2020'!IQ46</f>
        <v>0</v>
      </c>
      <c r="JK126" s="30">
        <f>SUMIF($OE$6:$OE$48,$B126,$D$6:$D$48)-'[48]Kit Masuk 2020'!IR46</f>
        <v>0</v>
      </c>
      <c r="JL126" s="30">
        <f>SUMIF($OE$6:$OE$48,$B126,$D$6:$D$48)-'[48]Kit Masuk 2020'!IS46</f>
        <v>0</v>
      </c>
      <c r="JM126" s="30">
        <f>SUMIF($OE$6:$OE$48,$B126,$D$6:$D$48)-'[48]Kit Masuk 2020'!IT46</f>
        <v>0</v>
      </c>
      <c r="JN126" s="30">
        <f>SUMIF($OE$6:$OE$48,$B126,$D$6:$D$48)-'[48]Kit Masuk 2020'!IU46</f>
        <v>0</v>
      </c>
      <c r="JO126" s="30">
        <f>SUMIF($OE$6:$OE$48,$B126,$D$6:$D$48)-'[48]Kit Masuk 2020'!IV46</f>
        <v>0</v>
      </c>
      <c r="JP126" s="30">
        <f>SUMIF($OE$6:$OE$48,$B126,$D$6:$D$48)-'[48]Kit Masuk 2020'!IW46</f>
        <v>0</v>
      </c>
      <c r="JQ126" s="30">
        <f>SUMIF($OE$6:$OE$48,$B126,$D$6:$D$48)-'[48]Kit Masuk 2020'!IX46</f>
        <v>0</v>
      </c>
      <c r="JR126" s="30">
        <f>SUMIF($OE$6:$OE$48,$B126,$D$6:$D$48)-'[48]Kit Masuk 2020'!IY46</f>
        <v>0</v>
      </c>
      <c r="JS126" s="30">
        <f>SUMIF($OE$6:$OE$48,$B126,$D$6:$D$48)-'[48]Kit Masuk 2020'!IZ46</f>
        <v>0</v>
      </c>
      <c r="JT126" s="30">
        <f>SUMIF($OE$6:$OE$48,$B126,$D$6:$D$48)-'[48]Kit Masuk 2020'!JA46</f>
        <v>0</v>
      </c>
      <c r="JU126" s="30">
        <f>SUMIF($OE$6:$OE$48,$B126,$D$6:$D$48)-'[48]Kit Masuk 2020'!JB46</f>
        <v>0</v>
      </c>
      <c r="JV126" s="30">
        <f>SUMIF($OE$6:$OE$48,$B126,$D$6:$D$48)-'[48]Kit Masuk 2020'!JC46</f>
        <v>0</v>
      </c>
      <c r="JW126" s="30">
        <f>SUMIF($OE$6:$OE$48,$B126,$D$6:$D$48)-'[48]Kit Masuk 2020'!JD46</f>
        <v>0</v>
      </c>
      <c r="JX126" s="30">
        <f>SUMIF($OE$6:$OE$48,$B126,$D$6:$D$48)-'[48]Kit Masuk 2020'!JE46</f>
        <v>0</v>
      </c>
      <c r="JY126" s="30">
        <f>SUMIF($OE$6:$OE$48,$B126,$D$6:$D$48)-'[48]Kit Masuk 2020'!JF46</f>
        <v>0</v>
      </c>
      <c r="JZ126" s="30">
        <f>SUMIF($OE$6:$OE$48,$B126,$D$6:$D$48)-'[48]Kit Masuk 2020'!JG46</f>
        <v>0</v>
      </c>
      <c r="KA126" s="30">
        <f>SUMIF($OE$6:$OE$48,$B126,$D$6:$D$48)-'[48]Kit Masuk 2020'!JH46</f>
        <v>0</v>
      </c>
      <c r="KB126" s="30">
        <f>SUMIF($OE$6:$OE$48,$B126,$D$6:$D$48)-'[48]Kit Masuk 2020'!JI46</f>
        <v>0</v>
      </c>
      <c r="KC126" s="30">
        <f>SUMIF($OE$6:$OE$48,$B126,$D$6:$D$48)-'[48]Kit Masuk 2020'!JJ46</f>
        <v>0</v>
      </c>
      <c r="KD126" s="30">
        <f>SUMIF($OE$6:$OE$48,$B126,$D$6:$D$48)-'[48]Kit Masuk 2020'!JK46</f>
        <v>0</v>
      </c>
      <c r="KE126" s="30">
        <f>SUMIF($OE$6:$OE$48,$B126,$D$6:$D$48)-'[48]Kit Masuk 2020'!JL46</f>
        <v>0</v>
      </c>
      <c r="KF126" s="30">
        <f>SUMIF($OE$6:$OE$48,$B126,$D$6:$D$48)-'[48]Kit Masuk 2020'!JM46</f>
        <v>0</v>
      </c>
      <c r="KG126" s="30">
        <f>SUMIF($OE$6:$OE$48,$B126,$D$6:$D$48)-'[48]Kit Masuk 2020'!JN46</f>
        <v>0</v>
      </c>
      <c r="KH126" s="30">
        <f>SUMIF($OE$6:$OE$48,$B126,$D$6:$D$48)-'[48]Kit Masuk 2020'!JO46</f>
        <v>0</v>
      </c>
      <c r="KI126" s="30">
        <f>SUMIF($OE$6:$OE$48,$B126,$D$6:$D$48)-'[48]Kit Masuk 2020'!JP46</f>
        <v>0</v>
      </c>
      <c r="KJ126" s="30">
        <f>SUMIF($OE$6:$OE$48,$B126,$D$6:$D$48)-'[48]Kit Masuk 2020'!JQ46</f>
        <v>0</v>
      </c>
      <c r="KK126" s="30">
        <f>SUMIF($OE$6:$OE$48,$B126,$D$6:$D$48)-'[48]Kit Masuk 2020'!JR46</f>
        <v>0</v>
      </c>
      <c r="KL126" s="30">
        <f>SUMIF($OE$6:$OE$48,$B126,$D$6:$D$48)-'[48]Kit Masuk 2020'!JS46</f>
        <v>0</v>
      </c>
      <c r="KM126" s="30">
        <f>SUMIF($OE$6:$OE$48,$B126,$D$6:$D$48)-'[48]Kit Masuk 2020'!JT46</f>
        <v>0</v>
      </c>
      <c r="KN126" s="30">
        <f>SUMIF($OE$6:$OE$48,$B126,$D$6:$D$48)-'[48]Kit Masuk 2020'!JU46</f>
        <v>0</v>
      </c>
      <c r="KO126" s="30">
        <f>SUMIF($OE$6:$OE$48,$B126,$D$6:$D$48)-'[48]Kit Masuk 2020'!JV46</f>
        <v>0</v>
      </c>
      <c r="KP126" s="30">
        <f>SUMIF($OE$6:$OE$48,$B126,$D$6:$D$48)-'[48]Kit Masuk 2020'!JW46</f>
        <v>0</v>
      </c>
      <c r="KQ126" s="30">
        <f>SUMIF($OE$6:$OE$48,$B126,$D$6:$D$48)-'[48]Kit Masuk 2020'!JX46</f>
        <v>0</v>
      </c>
      <c r="KR126" s="30">
        <f>SUMIF($OE$6:$OE$48,$B126,$D$6:$D$48)-'[48]Kit Masuk 2020'!JY46</f>
        <v>0</v>
      </c>
      <c r="KS126" s="30">
        <f>SUMIF($OE$6:$OE$48,$B126,$D$6:$D$48)-'[48]Kit Masuk 2020'!JZ46</f>
        <v>0</v>
      </c>
      <c r="KT126" s="30">
        <f>SUMIF($OE$6:$OE$48,$B126,$D$6:$D$48)-'[48]Kit Masuk 2020'!KA46</f>
        <v>0</v>
      </c>
      <c r="KU126" s="30">
        <f>SUMIF($OE$6:$OE$48,$B126,$D$6:$D$48)-'[48]Kit Masuk 2020'!KB46</f>
        <v>0</v>
      </c>
      <c r="KV126" s="30">
        <f>SUMIF($OE$6:$OE$48,$B126,$D$6:$D$48)-'[48]Kit Masuk 2020'!KC46</f>
        <v>0</v>
      </c>
      <c r="KW126" s="30">
        <f>SUMIF($OE$6:$OE$48,$B126,$D$6:$D$48)-'[48]Kit Masuk 2020'!KD46</f>
        <v>0</v>
      </c>
      <c r="KX126" s="30">
        <f>SUMIF($OE$6:$OE$48,$B126,$D$6:$D$48)-'[48]Kit Masuk 2020'!KE46</f>
        <v>0</v>
      </c>
      <c r="KY126" s="30">
        <f>SUMIF($OE$6:$OE$48,$B126,$D$6:$D$48)-'[48]Kit Masuk 2020'!KF46</f>
        <v>0</v>
      </c>
      <c r="KZ126" s="30">
        <f>SUMIF($OE$6:$OE$48,$B126,$D$6:$D$48)-'[48]Kit Masuk 2020'!KG46</f>
        <v>0</v>
      </c>
      <c r="LA126" s="30">
        <f>SUMIF($OE$6:$OE$48,$B126,$D$6:$D$48)-'[48]Kit Masuk 2020'!KH46</f>
        <v>0</v>
      </c>
      <c r="LB126" s="30">
        <f>SUMIF($OE$6:$OE$48,$B126,$D$6:$D$48)-'[48]Kit Masuk 2020'!KI46</f>
        <v>0</v>
      </c>
      <c r="LC126" s="30">
        <f>SUMIF($OE$6:$OE$48,$B126,$D$6:$D$48)-'[48]Kit Masuk 2020'!KJ46</f>
        <v>0</v>
      </c>
      <c r="LD126" s="30">
        <f>SUMIF($OE$6:$OE$48,$B126,$D$6:$D$48)-'[48]Kit Masuk 2020'!KK46</f>
        <v>0</v>
      </c>
      <c r="LE126" s="30">
        <f>SUMIF($OE$6:$OE$48,$B126,$D$6:$D$48)-'[48]Kit Masuk 2020'!KL46</f>
        <v>0</v>
      </c>
      <c r="LF126" s="30">
        <f>SUMIF($OE$6:$OE$48,$B126,$D$6:$D$48)-'[48]Kit Masuk 2020'!KM46</f>
        <v>0</v>
      </c>
      <c r="LG126" s="30">
        <f>SUMIF($OE$6:$OE$48,$B126,$D$6:$D$48)-'[48]Kit Masuk 2020'!KN46</f>
        <v>0</v>
      </c>
      <c r="LH126" s="30">
        <f>SUMIF($OE$6:$OE$48,$B126,$D$6:$D$48)-'[48]Kit Masuk 2020'!KO46</f>
        <v>0</v>
      </c>
      <c r="LI126" s="30">
        <f>SUMIF($OE$6:$OE$48,$B126,$D$6:$D$48)-'[48]Kit Masuk 2020'!KP46</f>
        <v>0</v>
      </c>
      <c r="LJ126" s="30">
        <f>SUMIF($OE$6:$OE$48,$B126,$D$6:$D$48)-'[48]Kit Masuk 2020'!KQ46</f>
        <v>0</v>
      </c>
      <c r="LK126" s="30">
        <f>SUMIF($OE$6:$OE$48,$B126,$D$6:$D$48)-'[48]Kit Masuk 2020'!KR46</f>
        <v>0</v>
      </c>
      <c r="LL126" s="30">
        <f>SUMIF($OE$6:$OE$48,$B126,$D$6:$D$48)-'[48]Kit Masuk 2020'!KS46</f>
        <v>0</v>
      </c>
      <c r="LM126" s="30">
        <f>SUMIF($OE$6:$OE$48,$B126,$D$6:$D$48)-'[48]Kit Masuk 2020'!KT46</f>
        <v>0</v>
      </c>
      <c r="LN126" s="30">
        <f>SUMIF($OE$6:$OE$48,$B126,$D$6:$D$48)-'[48]Kit Masuk 2020'!KU46</f>
        <v>0</v>
      </c>
      <c r="LO126" s="30">
        <f>SUMIF($OE$6:$OE$48,$B126,$D$6:$D$48)-'[48]Kit Masuk 2020'!KV46</f>
        <v>0</v>
      </c>
      <c r="LP126" s="30">
        <f>SUMIF($OE$6:$OE$48,$B126,$D$6:$D$48)-'[48]Kit Masuk 2020'!KW46</f>
        <v>0</v>
      </c>
      <c r="LQ126" s="30">
        <f>SUMIF($OE$6:$OE$48,$B126,$D$6:$D$48)-'[48]Kit Masuk 2020'!KX46</f>
        <v>0</v>
      </c>
      <c r="LR126" s="30">
        <f>SUMIF($OE$6:$OE$48,$B126,$D$6:$D$48)-'[48]Kit Masuk 2020'!KY46</f>
        <v>0</v>
      </c>
      <c r="LS126" s="30">
        <f>SUMIF($OE$6:$OE$48,$B126,$D$6:$D$48)-'[48]Kit Masuk 2020'!KZ46</f>
        <v>0</v>
      </c>
      <c r="LT126" s="30">
        <f>SUMIF($OE$6:$OE$48,$B126,$D$6:$D$48)-'[48]Kit Masuk 2020'!LA46</f>
        <v>0</v>
      </c>
      <c r="LU126" s="30">
        <f>SUMIF($OE$6:$OE$48,$B126,$D$6:$D$48)-'[48]Kit Masuk 2020'!LB46</f>
        <v>0</v>
      </c>
      <c r="LV126" s="30">
        <f>SUMIF($OE$6:$OE$48,$B126,$D$6:$D$48)-'[48]Kit Masuk 2020'!LC46</f>
        <v>0</v>
      </c>
      <c r="LW126" s="30">
        <f>SUMIF($OE$6:$OE$48,$B126,$D$6:$D$48)-'[48]Kit Masuk 2020'!LD46</f>
        <v>0</v>
      </c>
      <c r="LX126" s="30">
        <f>SUMIF($OE$6:$OE$48,$B126,$D$6:$D$48)-'[48]Kit Masuk 2020'!LE46</f>
        <v>0</v>
      </c>
      <c r="LY126" s="30">
        <f>SUMIF($OE$6:$OE$48,$B126,$D$6:$D$48)-'[48]Kit Masuk 2020'!LF46</f>
        <v>0</v>
      </c>
      <c r="LZ126" s="30">
        <f>SUMIF($OE$6:$OE$48,$B126,$D$6:$D$48)-'[48]Kit Masuk 2020'!LG46</f>
        <v>0</v>
      </c>
      <c r="MA126" s="30">
        <f>SUMIF($OE$6:$OE$48,$B126,$D$6:$D$48)-'[48]Kit Masuk 2020'!LH46</f>
        <v>0</v>
      </c>
      <c r="MB126" s="30">
        <f>SUMIF($OE$6:$OE$48,$B126,$D$6:$D$48)-'[48]Kit Masuk 2020'!LI46</f>
        <v>0</v>
      </c>
      <c r="MC126" s="30">
        <f>SUMIF($OE$6:$OE$48,$B126,$D$6:$D$48)-'[48]Kit Masuk 2020'!LJ46</f>
        <v>0</v>
      </c>
      <c r="MD126" s="30">
        <f>SUMIF($OE$6:$OE$48,$B126,$D$6:$D$48)-'[48]Kit Masuk 2020'!LK46</f>
        <v>0</v>
      </c>
      <c r="ME126" s="30">
        <f>SUMIF($OE$6:$OE$48,$B126,$D$6:$D$48)-'[48]Kit Masuk 2020'!LL46</f>
        <v>0</v>
      </c>
      <c r="MF126" s="30">
        <f>SUMIF($OE$6:$OE$48,$B126,$D$6:$D$48)-'[48]Kit Masuk 2020'!LM46</f>
        <v>0</v>
      </c>
      <c r="MG126" s="30">
        <f>SUMIF($OE$6:$OE$48,$B126,$D$6:$D$48)-'[48]Kit Masuk 2020'!LN46</f>
        <v>0</v>
      </c>
      <c r="MH126" s="30">
        <f>SUMIF($OE$6:$OE$48,$B126,$D$6:$D$48)-'[48]Kit Masuk 2020'!LO46</f>
        <v>0</v>
      </c>
      <c r="MI126" s="30">
        <f>SUMIF($OE$6:$OE$48,$B126,$D$6:$D$48)-'[48]Kit Masuk 2020'!LP46</f>
        <v>0</v>
      </c>
      <c r="MJ126" s="30">
        <f>SUMIF($OE$6:$OE$48,$B126,$D$6:$D$48)-'[48]Kit Masuk 2020'!LQ46</f>
        <v>0</v>
      </c>
      <c r="MK126" s="30">
        <f>SUMIF($OE$6:$OE$48,$B126,$D$6:$D$48)-'[48]Kit Masuk 2020'!LR46</f>
        <v>0</v>
      </c>
      <c r="ML126" s="30">
        <f>SUMIF($OE$6:$OE$48,$B126,$D$6:$D$48)-'[48]Kit Masuk 2020'!LS46</f>
        <v>0</v>
      </c>
      <c r="MM126" s="30">
        <f>SUMIF($OE$6:$OE$48,$B126,$D$6:$D$48)-'[48]Kit Masuk 2020'!LT46</f>
        <v>0</v>
      </c>
      <c r="MN126" s="30">
        <f>SUMIF($OE$6:$OE$48,$B126,$D$6:$D$48)-'[48]Kit Masuk 2020'!LU46</f>
        <v>0</v>
      </c>
      <c r="MO126" s="30">
        <f>SUMIF($OE$6:$OE$48,$B126,$D$6:$D$48)-'[48]Kit Masuk 2020'!LV46</f>
        <v>0</v>
      </c>
      <c r="MP126" s="30">
        <f>SUMIF($OE$6:$OE$48,$B126,$D$6:$D$48)-'[48]Kit Masuk 2020'!LW46</f>
        <v>0</v>
      </c>
      <c r="MQ126" s="30">
        <f>SUMIF($OE$6:$OE$48,$B126,$D$6:$D$48)-'[48]Kit Masuk 2020'!LX46</f>
        <v>0</v>
      </c>
      <c r="MR126" s="30">
        <f>SUMIF($OE$6:$OE$48,$B126,$D$6:$D$48)-'[48]Kit Masuk 2020'!LY46</f>
        <v>0</v>
      </c>
      <c r="MS126" s="30">
        <f>SUMIF($OE$6:$OE$48,$B126,$D$6:$D$48)-'[48]Kit Masuk 2020'!LZ46</f>
        <v>0</v>
      </c>
      <c r="MT126" s="30">
        <f>SUMIF($OE$6:$OE$48,$B126,$D$6:$D$48)-'[48]Kit Masuk 2020'!MA46</f>
        <v>0</v>
      </c>
      <c r="MU126" s="30">
        <f>SUMIF($OE$6:$OE$48,$B126,$D$6:$D$48)-'[48]Kit Masuk 2020'!MB46</f>
        <v>0</v>
      </c>
      <c r="MV126" s="30">
        <f>SUMIF($OE$6:$OE$48,$B126,$D$6:$D$48)-'[48]Kit Masuk 2020'!MC46</f>
        <v>0</v>
      </c>
      <c r="MW126" s="30">
        <f>SUMIF($OE$6:$OE$48,$B126,$D$6:$D$48)-'[48]Kit Masuk 2020'!MD46</f>
        <v>0</v>
      </c>
      <c r="MX126" s="30">
        <f>SUMIF($OE$6:$OE$48,$B126,$D$6:$D$48)-'[48]Kit Masuk 2020'!ME46</f>
        <v>0</v>
      </c>
      <c r="MY126" s="30">
        <f>SUMIF($OE$6:$OE$48,$B126,$D$6:$D$48)-'[48]Kit Masuk 2020'!MF46</f>
        <v>0</v>
      </c>
      <c r="MZ126" s="30">
        <f>SUMIF($OE$6:$OE$48,$B126,$D$6:$D$48)-'[48]Kit Masuk 2020'!MG46</f>
        <v>0</v>
      </c>
      <c r="NA126" s="30">
        <f>SUMIF($OE$6:$OE$48,$B126,$D$6:$D$48)-'[48]Kit Masuk 2020'!MH46</f>
        <v>0</v>
      </c>
      <c r="NB126" s="30">
        <f>SUMIF($OE$6:$OE$48,$B126,$D$6:$D$48)-'[48]Kit Masuk 2020'!MI46</f>
        <v>0</v>
      </c>
      <c r="NC126" s="30">
        <f>SUMIF($OE$6:$OE$48,$B126,$D$6:$D$48)-'[48]Kit Masuk 2020'!MJ46</f>
        <v>0</v>
      </c>
      <c r="ND126" s="30">
        <f>SUMIF($OE$6:$OE$48,$B126,$D$6:$D$48)-'[48]Kit Masuk 2020'!MK46</f>
        <v>0</v>
      </c>
      <c r="NE126" s="30">
        <f>SUMIF($OE$6:$OE$48,$B126,$D$6:$D$48)-'[48]Kit Masuk 2020'!ML46</f>
        <v>0</v>
      </c>
      <c r="NF126" s="30">
        <f>SUMIF($OE$6:$OE$48,$B126,$D$6:$D$48)-'[48]Kit Masuk 2020'!MM46</f>
        <v>0</v>
      </c>
      <c r="NG126" s="30">
        <f>SUMIF($OE$6:$OE$48,$B126,$D$6:$D$48)-'[48]Kit Masuk 2020'!MN46</f>
        <v>0</v>
      </c>
      <c r="NH126" s="30">
        <f>SUMIF($OE$6:$OE$48,$B126,$D$6:$D$48)-'[48]Kit Masuk 2020'!MO46</f>
        <v>0</v>
      </c>
      <c r="NI126" s="30">
        <f>SUMIF($OE$6:$OE$48,$B126,$D$6:$D$48)-'[48]Kit Masuk 2020'!MP46</f>
        <v>0</v>
      </c>
      <c r="NJ126" s="30">
        <f>SUMIF($OE$6:$OE$48,$B126,$D$6:$D$48)-'[48]Kit Masuk 2020'!MQ46</f>
        <v>0</v>
      </c>
      <c r="NK126" s="30">
        <f>SUMIF($OE$6:$OE$48,$B126,$D$6:$D$48)-'[48]Kit Masuk 2020'!MR46</f>
        <v>0</v>
      </c>
      <c r="NL126" s="30">
        <f>SUMIF($OE$6:$OE$48,$B126,$D$6:$D$48)-'[48]Kit Masuk 2020'!MS46</f>
        <v>0</v>
      </c>
      <c r="NM126" s="30">
        <f>SUMIF($OE$6:$OE$48,$B126,$D$6:$D$48)-'[48]Kit Masuk 2020'!MT46</f>
        <v>0</v>
      </c>
      <c r="NN126" s="30">
        <f>SUMIF($OE$6:$OE$48,$B126,$D$6:$D$48)-'[48]Kit Masuk 2020'!MU46</f>
        <v>0</v>
      </c>
      <c r="NO126" s="30">
        <f>SUMIF($OE$6:$OE$48,$B126,$D$6:$D$48)-'[48]Kit Masuk 2020'!MV46</f>
        <v>0</v>
      </c>
      <c r="NP126" s="30">
        <f>SUMIF($OE$6:$OE$48,$B126,$D$6:$D$48)-'[48]Kit Masuk 2020'!MW46</f>
        <v>0</v>
      </c>
      <c r="NQ126" s="30">
        <f>SUMIF($OE$6:$OE$48,$B126,$D$6:$D$48)-'[48]Kit Masuk 2020'!MX46</f>
        <v>0</v>
      </c>
      <c r="NR126" s="30">
        <f>SUMIF($OE$6:$OE$48,$B126,$D$6:$D$48)-'[48]Kit Masuk 2020'!MY46</f>
        <v>0</v>
      </c>
      <c r="NS126" s="30">
        <f>SUMIF($OE$6:$OE$48,$B126,$D$6:$D$48)-'[48]Kit Masuk 2020'!MZ46</f>
        <v>0</v>
      </c>
      <c r="NT126" s="30">
        <f>SUMIF($OE$6:$OE$48,$B126,$D$6:$D$48)-'[48]Kit Masuk 2020'!NA46</f>
        <v>0</v>
      </c>
      <c r="NU126" s="30">
        <f>SUMIF($OE$6:$OE$48,$B126,$D$6:$D$48)-'[48]Kit Masuk 2020'!NB46</f>
        <v>0</v>
      </c>
      <c r="NV126" s="30">
        <f>SUMIF($OE$6:$OE$48,$B126,$D$6:$D$48)-'[48]Kit Masuk 2020'!NC46</f>
        <v>0</v>
      </c>
      <c r="NW126" s="30">
        <f>SUMIF($OE$6:$OE$48,$B126,$D$6:$D$48)-'[48]Kit Masuk 2020'!ND46</f>
        <v>0</v>
      </c>
      <c r="NX126" s="30">
        <f>SUMIF($OE$6:$OE$48,$B126,$D$6:$D$48)-'[48]Kit Masuk 2020'!NE46</f>
        <v>0</v>
      </c>
      <c r="NY126" s="30">
        <f>SUMIF($OE$6:$OE$48,$B126,$D$6:$D$48)-'[48]Kit Masuk 2020'!NF46</f>
        <v>0</v>
      </c>
      <c r="NZ126" s="30">
        <f>SUMIF($OE$6:$OE$48,$B126,$D$6:$D$48)-'[48]Kit Masuk 2020'!NG46</f>
        <v>0</v>
      </c>
      <c r="OA126" s="30">
        <f>SUMIF($OE$6:$OE$48,$B126,$D$6:$D$48)-'[48]Kit Masuk 2020'!NH46</f>
        <v>0</v>
      </c>
    </row>
    <row r="127" spans="1:391" hidden="1" x14ac:dyDescent="0.2">
      <c r="B127" s="8" t="str">
        <f t="shared" si="453"/>
        <v>Cibatu34-Mandirancan</v>
      </c>
      <c r="Z127" s="30">
        <f>SUMIF($OE$6:$OE$48,$B127,$D$6:$D$48)-'[48]Kit Masuk 2020'!G47</f>
        <v>0</v>
      </c>
      <c r="AA127" s="30">
        <f>SUMIF($OE$6:$OE$48,$B127,$D$6:$D$48)-'[48]Kit Masuk 2020'!H47</f>
        <v>0</v>
      </c>
      <c r="AB127" s="30">
        <f>SUMIF($OE$6:$OE$48,$B127,$D$6:$D$48)-'[48]Kit Masuk 2020'!I47</f>
        <v>0</v>
      </c>
      <c r="AC127" s="30">
        <f>SUMIF($OE$6:$OE$48,$B127,$D$6:$D$48)-'[48]Kit Masuk 2020'!J47</f>
        <v>0</v>
      </c>
      <c r="AD127" s="30">
        <f>SUMIF($OE$6:$OE$48,$B127,$D$6:$D$48)-'[48]Kit Masuk 2020'!K47</f>
        <v>0</v>
      </c>
      <c r="AE127" s="30">
        <f>SUMIF($OE$6:$OE$48,$B127,$D$6:$D$48)-'[48]Kit Masuk 2020'!L47</f>
        <v>0</v>
      </c>
      <c r="AF127" s="30">
        <f>SUMIF($OE$6:$OE$48,$B127,$D$6:$D$48)-'[48]Kit Masuk 2020'!M47</f>
        <v>0</v>
      </c>
      <c r="AG127" s="30">
        <f>SUMIF($OE$6:$OE$48,$B127,$D$6:$D$48)-'[48]Kit Masuk 2020'!N47</f>
        <v>0</v>
      </c>
      <c r="AH127" s="30">
        <f>SUMIF($OE$6:$OE$48,$B127,$D$6:$D$48)-'[48]Kit Masuk 2020'!O47</f>
        <v>0</v>
      </c>
      <c r="AI127" s="30">
        <f>SUMIF($OE$6:$OE$48,$B127,$D$6:$D$48)-'[48]Kit Masuk 2020'!P47</f>
        <v>0</v>
      </c>
      <c r="AJ127" s="30">
        <f>SUMIF($OE$6:$OE$48,$B127,$D$6:$D$48)-'[48]Kit Masuk 2020'!Q47</f>
        <v>0</v>
      </c>
      <c r="AK127" s="30">
        <f>SUMIF($OE$6:$OE$48,$B127,$D$6:$D$48)-'[48]Kit Masuk 2020'!R47</f>
        <v>0</v>
      </c>
      <c r="AL127" s="30">
        <f>SUMIF($OE$6:$OE$48,$B127,$D$6:$D$48)-'[48]Kit Masuk 2020'!S47</f>
        <v>0</v>
      </c>
      <c r="AM127" s="30">
        <f>SUMIF($OE$6:$OE$48,$B127,$D$6:$D$48)-'[48]Kit Masuk 2020'!T47</f>
        <v>0</v>
      </c>
      <c r="AN127" s="30">
        <f>SUMIF($OE$6:$OE$48,$B127,$D$6:$D$48)-'[48]Kit Masuk 2020'!U47</f>
        <v>0</v>
      </c>
      <c r="AO127" s="30">
        <f>SUMIF($OE$6:$OE$48,$B127,$D$6:$D$48)-'[48]Kit Masuk 2020'!V47</f>
        <v>0</v>
      </c>
      <c r="AP127" s="30">
        <f>SUMIF($OE$6:$OE$48,$B127,$D$6:$D$48)-'[48]Kit Masuk 2020'!W47</f>
        <v>0</v>
      </c>
      <c r="AQ127" s="30">
        <f>SUMIF($OE$6:$OE$48,$B127,$D$6:$D$48)-'[48]Kit Masuk 2020'!X47</f>
        <v>0</v>
      </c>
      <c r="AR127" s="30">
        <f>SUMIF($OE$6:$OE$48,$B127,$D$6:$D$48)-'[48]Kit Masuk 2020'!Y47</f>
        <v>0</v>
      </c>
      <c r="AS127" s="30">
        <f>SUMIF($OE$6:$OE$48,$B127,$D$6:$D$48)-'[48]Kit Masuk 2020'!Z47</f>
        <v>0</v>
      </c>
      <c r="AT127" s="30">
        <f>SUMIF($OE$6:$OE$48,$B127,$D$6:$D$48)-'[48]Kit Masuk 2020'!AA47</f>
        <v>0</v>
      </c>
      <c r="AU127" s="30">
        <f>SUMIF($OE$6:$OE$48,$B127,$D$6:$D$48)-'[48]Kit Masuk 2020'!AB47</f>
        <v>0</v>
      </c>
      <c r="AV127" s="30">
        <f>SUMIF($OE$6:$OE$48,$B127,$D$6:$D$48)-'[48]Kit Masuk 2020'!AC47</f>
        <v>0</v>
      </c>
      <c r="AW127" s="30">
        <f>SUMIF($OE$6:$OE$48,$B127,$D$6:$D$48)-'[48]Kit Masuk 2020'!AD47</f>
        <v>0</v>
      </c>
      <c r="AX127" s="30">
        <f>SUMIF($OE$6:$OE$48,$B127,$D$6:$D$48)-'[48]Kit Masuk 2020'!AE47</f>
        <v>0</v>
      </c>
      <c r="AY127" s="30">
        <f>SUMIF($OE$6:$OE$48,$B127,$D$6:$D$48)-'[48]Kit Masuk 2020'!AF47</f>
        <v>0</v>
      </c>
      <c r="AZ127" s="30">
        <f>SUMIF($OE$6:$OE$48,$B127,$D$6:$D$48)-'[48]Kit Masuk 2020'!AG47</f>
        <v>0</v>
      </c>
      <c r="BA127" s="30">
        <f>SUMIF($OE$6:$OE$48,$B127,$D$6:$D$48)-'[48]Kit Masuk 2020'!AH47</f>
        <v>0</v>
      </c>
      <c r="BB127" s="30">
        <f>SUMIF($OE$6:$OE$48,$B127,$D$6:$D$48)-'[48]Kit Masuk 2020'!AI47</f>
        <v>0</v>
      </c>
      <c r="BC127" s="30">
        <f>SUMIF($OE$6:$OE$48,$B127,$D$6:$D$48)-'[48]Kit Masuk 2020'!AJ47</f>
        <v>0</v>
      </c>
      <c r="BD127" s="30">
        <f>SUMIF($OE$6:$OE$48,$B127,$D$6:$D$48)-'[48]Kit Masuk 2020'!AK47</f>
        <v>0</v>
      </c>
      <c r="BE127" s="30">
        <f>SUMIF($OE$6:$OE$48,$B127,$D$6:$D$48)-'[48]Kit Masuk 2020'!AL47</f>
        <v>0</v>
      </c>
      <c r="BF127" s="30">
        <f>SUMIF($OE$6:$OE$48,$B127,$D$6:$D$48)-'[48]Kit Masuk 2020'!AM47</f>
        <v>0</v>
      </c>
      <c r="BG127" s="30">
        <f>SUMIF($OE$6:$OE$48,$B127,$D$6:$D$48)-'[48]Kit Masuk 2020'!AN47</f>
        <v>0</v>
      </c>
      <c r="BH127" s="30">
        <f>SUMIF($OE$6:$OE$48,$B127,$D$6:$D$48)-'[48]Kit Masuk 2020'!AO47</f>
        <v>0</v>
      </c>
      <c r="BI127" s="30">
        <f>SUMIF($OE$6:$OE$48,$B127,$D$6:$D$48)-'[48]Kit Masuk 2020'!AP47</f>
        <v>0</v>
      </c>
      <c r="BJ127" s="30">
        <f>SUMIF($OE$6:$OE$48,$B127,$D$6:$D$48)-'[48]Kit Masuk 2020'!AQ47</f>
        <v>0</v>
      </c>
      <c r="BK127" s="30">
        <f>SUMIF($OE$6:$OE$48,$B127,$D$6:$D$48)-'[48]Kit Masuk 2020'!AR47</f>
        <v>0</v>
      </c>
      <c r="BL127" s="30">
        <f>SUMIF($OE$6:$OE$48,$B127,$D$6:$D$48)-'[48]Kit Masuk 2020'!AS47</f>
        <v>0</v>
      </c>
      <c r="BM127" s="30">
        <f>SUMIF($OE$6:$OE$48,$B127,$D$6:$D$48)-'[48]Kit Masuk 2020'!AT47</f>
        <v>0</v>
      </c>
      <c r="BN127" s="30">
        <f>SUMIF($OE$6:$OE$48,$B127,$D$6:$D$48)-'[48]Kit Masuk 2020'!AU47</f>
        <v>0</v>
      </c>
      <c r="BO127" s="30">
        <f>SUMIF($OE$6:$OE$48,$B127,$D$6:$D$48)-'[48]Kit Masuk 2020'!AV47</f>
        <v>0</v>
      </c>
      <c r="BP127" s="30">
        <f>SUMIF($OE$6:$OE$48,$B127,$D$6:$D$48)-'[48]Kit Masuk 2020'!AW47</f>
        <v>0</v>
      </c>
      <c r="BQ127" s="30">
        <f>SUMIF($OE$6:$OE$48,$B127,$D$6:$D$48)-'[48]Kit Masuk 2020'!AX47</f>
        <v>0</v>
      </c>
      <c r="BR127" s="30">
        <f>SUMIF($OE$6:$OE$48,$B127,$D$6:$D$48)-'[48]Kit Masuk 2020'!AY47</f>
        <v>0</v>
      </c>
      <c r="BS127" s="30">
        <f>SUMIF($OE$6:$OE$48,$B127,$D$6:$D$48)-'[48]Kit Masuk 2020'!AZ47</f>
        <v>0</v>
      </c>
      <c r="BT127" s="30">
        <f>SUMIF($OE$6:$OE$48,$B127,$D$6:$D$48)-'[48]Kit Masuk 2020'!BA47</f>
        <v>0</v>
      </c>
      <c r="BU127" s="30">
        <f>SUMIF($OE$6:$OE$48,$B127,$D$6:$D$48)-'[48]Kit Masuk 2020'!BB47</f>
        <v>0</v>
      </c>
      <c r="BV127" s="30">
        <f>SUMIF($OE$6:$OE$48,$B127,$D$6:$D$48)-'[48]Kit Masuk 2020'!BC47</f>
        <v>0</v>
      </c>
      <c r="BW127" s="30">
        <f>SUMIF($OE$6:$OE$48,$B127,$D$6:$D$48)-'[48]Kit Masuk 2020'!BD47</f>
        <v>0</v>
      </c>
      <c r="BX127" s="30">
        <f>SUMIF($OE$6:$OE$48,$B127,$D$6:$D$48)-'[48]Kit Masuk 2020'!BE47</f>
        <v>0</v>
      </c>
      <c r="BY127" s="30">
        <f>SUMIF($OE$6:$OE$48,$B127,$D$6:$D$48)-'[48]Kit Masuk 2020'!BF47</f>
        <v>0</v>
      </c>
      <c r="BZ127" s="30">
        <f>SUMIF($OE$6:$OE$48,$B127,$D$6:$D$48)-'[48]Kit Masuk 2020'!BG47</f>
        <v>0</v>
      </c>
      <c r="CA127" s="30">
        <f>SUMIF($OE$6:$OE$48,$B127,$D$6:$D$48)-'[48]Kit Masuk 2020'!BH47</f>
        <v>0</v>
      </c>
      <c r="CB127" s="30">
        <f>SUMIF($OE$6:$OE$48,$B127,$D$6:$D$48)-'[48]Kit Masuk 2020'!BI47</f>
        <v>0</v>
      </c>
      <c r="CC127" s="30">
        <f>SUMIF($OE$6:$OE$48,$B127,$D$6:$D$48)-'[48]Kit Masuk 2020'!BJ47</f>
        <v>0</v>
      </c>
      <c r="CD127" s="30">
        <f>SUMIF($OE$6:$OE$48,$B127,$D$6:$D$48)-'[48]Kit Masuk 2020'!BK47</f>
        <v>0</v>
      </c>
      <c r="CE127" s="30">
        <f>SUMIF($OE$6:$OE$48,$B127,$D$6:$D$48)-'[48]Kit Masuk 2020'!BL47</f>
        <v>0</v>
      </c>
      <c r="CF127" s="30">
        <f>SUMIF($OE$6:$OE$48,$B127,$D$6:$D$48)-'[48]Kit Masuk 2020'!BM47</f>
        <v>0</v>
      </c>
      <c r="CG127" s="30">
        <f>SUMIF($OE$6:$OE$48,$B127,$D$6:$D$48)-'[48]Kit Masuk 2020'!BN47</f>
        <v>0</v>
      </c>
      <c r="CH127" s="30">
        <f>SUMIF($OE$6:$OE$48,$B127,$D$6:$D$48)-'[48]Kit Masuk 2020'!BO47</f>
        <v>0</v>
      </c>
      <c r="CI127" s="30">
        <f>SUMIF($OE$6:$OE$48,$B127,$D$6:$D$48)-'[48]Kit Masuk 2020'!BP47</f>
        <v>0</v>
      </c>
      <c r="CJ127" s="30">
        <f>SUMIF($OE$6:$OE$48,$B127,$D$6:$D$48)-'[48]Kit Masuk 2020'!BQ47</f>
        <v>0</v>
      </c>
      <c r="CK127" s="30">
        <f>SUMIF($OE$6:$OE$48,$B127,$D$6:$D$48)-'[48]Kit Masuk 2020'!BR47</f>
        <v>0</v>
      </c>
      <c r="CL127" s="30">
        <f>SUMIF($OE$6:$OE$48,$B127,$D$6:$D$48)-'[48]Kit Masuk 2020'!BS47</f>
        <v>0</v>
      </c>
      <c r="CM127" s="30">
        <f>SUMIF($OE$6:$OE$48,$B127,$D$6:$D$48)-'[48]Kit Masuk 2020'!BT47</f>
        <v>0</v>
      </c>
      <c r="CN127" s="30">
        <f>SUMIF($OE$6:$OE$48,$B127,$D$6:$D$48)-'[48]Kit Masuk 2020'!BU47</f>
        <v>0</v>
      </c>
      <c r="CO127" s="30">
        <f>SUMIF($OE$6:$OE$48,$B127,$D$6:$D$48)-'[48]Kit Masuk 2020'!BV47</f>
        <v>0</v>
      </c>
      <c r="CP127" s="30">
        <f>SUMIF($OE$6:$OE$48,$B127,$D$6:$D$48)-'[48]Kit Masuk 2020'!BW47</f>
        <v>0</v>
      </c>
      <c r="CQ127" s="30">
        <f>SUMIF($OE$6:$OE$48,$B127,$D$6:$D$48)-'[48]Kit Masuk 2020'!BX47</f>
        <v>0</v>
      </c>
      <c r="CR127" s="30">
        <f>SUMIF($OE$6:$OE$48,$B127,$D$6:$D$48)-'[48]Kit Masuk 2020'!BY47</f>
        <v>0</v>
      </c>
      <c r="CS127" s="30">
        <f>SUMIF($OE$6:$OE$48,$B127,$D$6:$D$48)-'[48]Kit Masuk 2020'!BZ47</f>
        <v>0</v>
      </c>
      <c r="CT127" s="30">
        <f>SUMIF($OE$6:$OE$48,$B127,$D$6:$D$48)-'[48]Kit Masuk 2020'!CA47</f>
        <v>0</v>
      </c>
      <c r="CU127" s="30">
        <f>SUMIF($OE$6:$OE$48,$B127,$D$6:$D$48)-'[48]Kit Masuk 2020'!CB47</f>
        <v>0</v>
      </c>
      <c r="CV127" s="30">
        <f>SUMIF($OE$6:$OE$48,$B127,$D$6:$D$48)-'[48]Kit Masuk 2020'!CC47</f>
        <v>0</v>
      </c>
      <c r="CW127" s="30">
        <f>SUMIF($OE$6:$OE$48,$B127,$D$6:$D$48)-'[48]Kit Masuk 2020'!CD47</f>
        <v>0</v>
      </c>
      <c r="CX127" s="30">
        <f>SUMIF($OE$6:$OE$48,$B127,$D$6:$D$48)-'[48]Kit Masuk 2020'!CE47</f>
        <v>0</v>
      </c>
      <c r="CY127" s="30">
        <f>SUMIF($OE$6:$OE$48,$B127,$D$6:$D$48)-'[48]Kit Masuk 2020'!CF47</f>
        <v>0</v>
      </c>
      <c r="CZ127" s="30">
        <f>SUMIF($OE$6:$OE$48,$B127,$D$6:$D$48)-'[48]Kit Masuk 2020'!CG47</f>
        <v>0</v>
      </c>
      <c r="DA127" s="30">
        <f>SUMIF($OE$6:$OE$48,$B127,$D$6:$D$48)-'[48]Kit Masuk 2020'!CH47</f>
        <v>0</v>
      </c>
      <c r="DB127" s="30">
        <f>SUMIF($OE$6:$OE$48,$B127,$D$6:$D$48)-'[48]Kit Masuk 2020'!CI47</f>
        <v>0</v>
      </c>
      <c r="DC127" s="30">
        <f>SUMIF($OE$6:$OE$48,$B127,$D$6:$D$48)-'[48]Kit Masuk 2020'!CJ47</f>
        <v>0</v>
      </c>
      <c r="DD127" s="30">
        <f>SUMIF($OE$6:$OE$48,$B127,$D$6:$D$48)-'[48]Kit Masuk 2020'!CK47</f>
        <v>0</v>
      </c>
      <c r="DE127" s="30">
        <f>SUMIF($OE$6:$OE$48,$B127,$D$6:$D$48)-'[48]Kit Masuk 2020'!CL47</f>
        <v>0</v>
      </c>
      <c r="DF127" s="30">
        <f>SUMIF($OE$6:$OE$48,$B127,$D$6:$D$48)-'[48]Kit Masuk 2020'!CM47</f>
        <v>0</v>
      </c>
      <c r="DG127" s="30">
        <f>SUMIF($OE$6:$OE$48,$B127,$D$6:$D$48)-'[48]Kit Masuk 2020'!CN47</f>
        <v>0</v>
      </c>
      <c r="DH127" s="30">
        <f>SUMIF($OE$6:$OE$48,$B127,$D$6:$D$48)-'[48]Kit Masuk 2020'!CO47</f>
        <v>0</v>
      </c>
      <c r="DI127" s="30">
        <f>SUMIF($OE$6:$OE$48,$B127,$D$6:$D$48)-'[48]Kit Masuk 2020'!CP47</f>
        <v>0</v>
      </c>
      <c r="DJ127" s="30">
        <f>SUMIF($OE$6:$OE$48,$B127,$D$6:$D$48)-'[48]Kit Masuk 2020'!CQ47</f>
        <v>0</v>
      </c>
      <c r="DK127" s="30">
        <f>SUMIF($OE$6:$OE$48,$B127,$D$6:$D$48)-'[48]Kit Masuk 2020'!CR47</f>
        <v>0</v>
      </c>
      <c r="DL127" s="30">
        <f>SUMIF($OE$6:$OE$48,$B127,$D$6:$D$48)-'[48]Kit Masuk 2020'!CS47</f>
        <v>0</v>
      </c>
      <c r="DM127" s="30">
        <f>SUMIF($OE$6:$OE$48,$B127,$D$6:$D$48)-'[48]Kit Masuk 2020'!CT47</f>
        <v>0</v>
      </c>
      <c r="DN127" s="30">
        <f>SUMIF($OE$6:$OE$48,$B127,$D$6:$D$48)-'[48]Kit Masuk 2020'!CU47</f>
        <v>0</v>
      </c>
      <c r="DO127" s="30">
        <f>SUMIF($OE$6:$OE$48,$B127,$D$6:$D$48)-'[48]Kit Masuk 2020'!CV47</f>
        <v>0</v>
      </c>
      <c r="DP127" s="30">
        <f>SUMIF($OE$6:$OE$48,$B127,$D$6:$D$48)-'[48]Kit Masuk 2020'!CW47</f>
        <v>0</v>
      </c>
      <c r="DQ127" s="30">
        <f>SUMIF($OE$6:$OE$48,$B127,$D$6:$D$48)-'[48]Kit Masuk 2020'!CX47</f>
        <v>0</v>
      </c>
      <c r="DR127" s="30">
        <f>SUMIF($OE$6:$OE$48,$B127,$D$6:$D$48)-'[48]Kit Masuk 2020'!CY47</f>
        <v>0</v>
      </c>
      <c r="DS127" s="30">
        <f>SUMIF($OE$6:$OE$48,$B127,$D$6:$D$48)-'[48]Kit Masuk 2020'!CZ47</f>
        <v>0</v>
      </c>
      <c r="DT127" s="30">
        <f>SUMIF($OE$6:$OE$48,$B127,$D$6:$D$48)-'[48]Kit Masuk 2020'!DA47</f>
        <v>0</v>
      </c>
      <c r="DU127" s="30">
        <f>SUMIF($OE$6:$OE$48,$B127,$D$6:$D$48)-'[48]Kit Masuk 2020'!DB47</f>
        <v>0</v>
      </c>
      <c r="DV127" s="30">
        <f>SUMIF($OE$6:$OE$48,$B127,$D$6:$D$48)-'[48]Kit Masuk 2020'!DC47</f>
        <v>0</v>
      </c>
      <c r="DW127" s="30">
        <f>SUMIF($OE$6:$OE$48,$B127,$D$6:$D$48)-'[48]Kit Masuk 2020'!DD47</f>
        <v>0</v>
      </c>
      <c r="DX127" s="30">
        <f>SUMIF($OE$6:$OE$48,$B127,$D$6:$D$48)-'[48]Kit Masuk 2020'!DE47</f>
        <v>0</v>
      </c>
      <c r="DY127" s="30">
        <f>SUMIF($OE$6:$OE$48,$B127,$D$6:$D$48)-'[48]Kit Masuk 2020'!DF47</f>
        <v>0</v>
      </c>
      <c r="DZ127" s="30">
        <f>SUMIF($OE$6:$OE$48,$B127,$D$6:$D$48)-'[48]Kit Masuk 2020'!DG47</f>
        <v>0</v>
      </c>
      <c r="EA127" s="30">
        <f>SUMIF($OE$6:$OE$48,$B127,$D$6:$D$48)-'[48]Kit Masuk 2020'!DH47</f>
        <v>0</v>
      </c>
      <c r="EB127" s="30">
        <f>SUMIF($OE$6:$OE$48,$B127,$D$6:$D$48)-'[48]Kit Masuk 2020'!DI47</f>
        <v>0</v>
      </c>
      <c r="EC127" s="30">
        <f>SUMIF($OE$6:$OE$48,$B127,$D$6:$D$48)-'[48]Kit Masuk 2020'!DJ47</f>
        <v>0</v>
      </c>
      <c r="ED127" s="30">
        <f>SUMIF($OE$6:$OE$48,$B127,$D$6:$D$48)-'[48]Kit Masuk 2020'!DK47</f>
        <v>0</v>
      </c>
      <c r="EE127" s="30">
        <f>SUMIF($OE$6:$OE$48,$B127,$D$6:$D$48)-'[48]Kit Masuk 2020'!DL47</f>
        <v>0</v>
      </c>
      <c r="EF127" s="30">
        <f>SUMIF($OE$6:$OE$48,$B127,$D$6:$D$48)-'[48]Kit Masuk 2020'!DM47</f>
        <v>0</v>
      </c>
      <c r="EG127" s="30">
        <f>SUMIF($OE$6:$OE$48,$B127,$D$6:$D$48)-'[48]Kit Masuk 2020'!DN47</f>
        <v>0</v>
      </c>
      <c r="EH127" s="30">
        <f>SUMIF($OE$6:$OE$48,$B127,$D$6:$D$48)-'[48]Kit Masuk 2020'!DO47</f>
        <v>0</v>
      </c>
      <c r="EI127" s="30">
        <f>SUMIF($OE$6:$OE$48,$B127,$D$6:$D$48)-'[48]Kit Masuk 2020'!DP47</f>
        <v>0</v>
      </c>
      <c r="EJ127" s="30">
        <f>SUMIF($OE$6:$OE$48,$B127,$D$6:$D$48)-'[48]Kit Masuk 2020'!DQ47</f>
        <v>0</v>
      </c>
      <c r="EK127" s="30">
        <f>SUMIF($OE$6:$OE$48,$B127,$D$6:$D$48)-'[48]Kit Masuk 2020'!DR47</f>
        <v>0</v>
      </c>
      <c r="EL127" s="30">
        <f>SUMIF($OE$6:$OE$48,$B127,$D$6:$D$48)-'[48]Kit Masuk 2020'!DS47</f>
        <v>0</v>
      </c>
      <c r="EM127" s="30">
        <f>SUMIF($OE$6:$OE$48,$B127,$D$6:$D$48)-'[48]Kit Masuk 2020'!DT47</f>
        <v>0</v>
      </c>
      <c r="EN127" s="30">
        <f>SUMIF($OE$6:$OE$48,$B127,$D$6:$D$48)-'[48]Kit Masuk 2020'!DU47</f>
        <v>0</v>
      </c>
      <c r="EO127" s="30">
        <f>SUMIF($OE$6:$OE$48,$B127,$D$6:$D$48)-'[48]Kit Masuk 2020'!DV47</f>
        <v>0</v>
      </c>
      <c r="EP127" s="30">
        <f>SUMIF($OE$6:$OE$48,$B127,$D$6:$D$48)-'[48]Kit Masuk 2020'!DW47</f>
        <v>0</v>
      </c>
      <c r="EQ127" s="30">
        <f>SUMIF($OE$6:$OE$48,$B127,$D$6:$D$48)-'[48]Kit Masuk 2020'!DX47</f>
        <v>0</v>
      </c>
      <c r="ER127" s="30">
        <f>SUMIF($OE$6:$OE$48,$B127,$D$6:$D$48)-'[48]Kit Masuk 2020'!DY47</f>
        <v>0</v>
      </c>
      <c r="ES127" s="30">
        <f>SUMIF($OE$6:$OE$48,$B127,$D$6:$D$48)-'[48]Kit Masuk 2020'!DZ47</f>
        <v>0</v>
      </c>
      <c r="ET127" s="30">
        <f>SUMIF($OE$6:$OE$48,$B127,$D$6:$D$48)-'[48]Kit Masuk 2020'!EA47</f>
        <v>0</v>
      </c>
      <c r="EU127" s="30">
        <f>SUMIF($OE$6:$OE$48,$B127,$D$6:$D$48)-'[48]Kit Masuk 2020'!EB47</f>
        <v>0</v>
      </c>
      <c r="EV127" s="30">
        <f>SUMIF($OE$6:$OE$48,$B127,$D$6:$D$48)-'[48]Kit Masuk 2020'!EC47</f>
        <v>0</v>
      </c>
      <c r="EW127" s="30">
        <f>SUMIF($OE$6:$OE$48,$B127,$D$6:$D$48)-'[48]Kit Masuk 2020'!ED47</f>
        <v>0</v>
      </c>
      <c r="EX127" s="30">
        <f>SUMIF($OE$6:$OE$48,$B127,$D$6:$D$48)-'[48]Kit Masuk 2020'!EE47</f>
        <v>0</v>
      </c>
      <c r="EY127" s="30">
        <f>SUMIF($OE$6:$OE$48,$B127,$D$6:$D$48)-'[48]Kit Masuk 2020'!EF47</f>
        <v>0</v>
      </c>
      <c r="EZ127" s="30">
        <f>SUMIF($OE$6:$OE$48,$B127,$D$6:$D$48)-'[48]Kit Masuk 2020'!EG47</f>
        <v>0</v>
      </c>
      <c r="FA127" s="30">
        <f>SUMIF($OE$6:$OE$48,$B127,$D$6:$D$48)-'[48]Kit Masuk 2020'!EH47</f>
        <v>0</v>
      </c>
      <c r="FB127" s="30">
        <f>SUMIF($OE$6:$OE$48,$B127,$D$6:$D$48)-'[48]Kit Masuk 2020'!EI47</f>
        <v>0</v>
      </c>
      <c r="FC127" s="30">
        <f>SUMIF($OE$6:$OE$48,$B127,$D$6:$D$48)-'[48]Kit Masuk 2020'!EJ47</f>
        <v>0</v>
      </c>
      <c r="FD127" s="30">
        <f>SUMIF($OE$6:$OE$48,$B127,$D$6:$D$48)-'[48]Kit Masuk 2020'!EK47</f>
        <v>0</v>
      </c>
      <c r="FE127" s="30">
        <f>SUMIF($OE$6:$OE$48,$B127,$D$6:$D$48)-'[48]Kit Masuk 2020'!EL47</f>
        <v>0</v>
      </c>
      <c r="FF127" s="30">
        <f>SUMIF($OE$6:$OE$48,$B127,$D$6:$D$48)-'[48]Kit Masuk 2020'!EM47</f>
        <v>0</v>
      </c>
      <c r="FG127" s="30">
        <f>SUMIF($OE$6:$OE$48,$B127,$D$6:$D$48)-'[48]Kit Masuk 2020'!EN47</f>
        <v>0</v>
      </c>
      <c r="FH127" s="30">
        <f>SUMIF($OE$6:$OE$48,$B127,$D$6:$D$48)-'[48]Kit Masuk 2020'!EO47</f>
        <v>0</v>
      </c>
      <c r="FI127" s="30">
        <f>SUMIF($OE$6:$OE$48,$B127,$D$6:$D$48)-'[48]Kit Masuk 2020'!EP47</f>
        <v>0</v>
      </c>
      <c r="FJ127" s="30">
        <f>SUMIF($OE$6:$OE$48,$B127,$D$6:$D$48)-'[48]Kit Masuk 2020'!EQ47</f>
        <v>0</v>
      </c>
      <c r="FK127" s="30">
        <f>SUMIF($OE$6:$OE$48,$B127,$D$6:$D$48)-'[48]Kit Masuk 2020'!ER47</f>
        <v>0</v>
      </c>
      <c r="FL127" s="30">
        <f>SUMIF($OE$6:$OE$48,$B127,$D$6:$D$48)-'[48]Kit Masuk 2020'!ES47</f>
        <v>0</v>
      </c>
      <c r="FM127" s="30">
        <f>SUMIF($OE$6:$OE$48,$B127,$D$6:$D$48)-'[48]Kit Masuk 2020'!ET47</f>
        <v>0</v>
      </c>
      <c r="FN127" s="30">
        <f>SUMIF($OE$6:$OE$48,$B127,$D$6:$D$48)-'[48]Kit Masuk 2020'!EU47</f>
        <v>0</v>
      </c>
      <c r="FO127" s="30">
        <f>SUMIF($OE$6:$OE$48,$B127,$D$6:$D$48)-'[48]Kit Masuk 2020'!EV47</f>
        <v>0</v>
      </c>
      <c r="FP127" s="30">
        <f>SUMIF($OE$6:$OE$48,$B127,$D$6:$D$48)-'[48]Kit Masuk 2020'!EW47</f>
        <v>0</v>
      </c>
      <c r="FQ127" s="30">
        <f>SUMIF($OE$6:$OE$48,$B127,$D$6:$D$48)-'[48]Kit Masuk 2020'!EX47</f>
        <v>0</v>
      </c>
      <c r="FR127" s="30">
        <f>SUMIF($OE$6:$OE$48,$B127,$D$6:$D$48)-'[48]Kit Masuk 2020'!EY47</f>
        <v>0</v>
      </c>
      <c r="FS127" s="30">
        <f>SUMIF($OE$6:$OE$48,$B127,$D$6:$D$48)-'[48]Kit Masuk 2020'!EZ47</f>
        <v>0</v>
      </c>
      <c r="FT127" s="30">
        <f>SUMIF($OE$6:$OE$48,$B127,$D$6:$D$48)-'[48]Kit Masuk 2020'!FA47</f>
        <v>0</v>
      </c>
      <c r="FU127" s="30">
        <f>SUMIF($OE$6:$OE$48,$B127,$D$6:$D$48)-'[48]Kit Masuk 2020'!FB47</f>
        <v>0</v>
      </c>
      <c r="FV127" s="30">
        <f>SUMIF($OE$6:$OE$48,$B127,$D$6:$D$48)-'[48]Kit Masuk 2020'!FC47</f>
        <v>0</v>
      </c>
      <c r="FW127" s="30">
        <f>SUMIF($OE$6:$OE$48,$B127,$D$6:$D$48)-'[48]Kit Masuk 2020'!FD47</f>
        <v>0</v>
      </c>
      <c r="FX127" s="30">
        <f>SUMIF($OE$6:$OE$48,$B127,$D$6:$D$48)-'[48]Kit Masuk 2020'!FE47</f>
        <v>0</v>
      </c>
      <c r="FY127" s="30">
        <f>SUMIF($OE$6:$OE$48,$B127,$D$6:$D$48)-'[48]Kit Masuk 2020'!FF47</f>
        <v>0</v>
      </c>
      <c r="FZ127" s="30">
        <f>SUMIF($OE$6:$OE$48,$B127,$D$6:$D$48)-'[48]Kit Masuk 2020'!FG47</f>
        <v>0</v>
      </c>
      <c r="GA127" s="30">
        <f>SUMIF($OE$6:$OE$48,$B127,$D$6:$D$48)-'[48]Kit Masuk 2020'!FH47</f>
        <v>0</v>
      </c>
      <c r="GB127" s="30">
        <f>SUMIF($OE$6:$OE$48,$B127,$D$6:$D$48)-'[48]Kit Masuk 2020'!FI47</f>
        <v>0</v>
      </c>
      <c r="GC127" s="30">
        <f>SUMIF($OE$6:$OE$48,$B127,$D$6:$D$48)-'[48]Kit Masuk 2020'!FJ47</f>
        <v>0</v>
      </c>
      <c r="GD127" s="30">
        <f>SUMIF($OE$6:$OE$48,$B127,$D$6:$D$48)-'[48]Kit Masuk 2020'!FK47</f>
        <v>0</v>
      </c>
      <c r="GE127" s="30">
        <f>SUMIF($OE$6:$OE$48,$B127,$D$6:$D$48)-'[48]Kit Masuk 2020'!FL47</f>
        <v>0</v>
      </c>
      <c r="GF127" s="30">
        <f>SUMIF($OE$6:$OE$48,$B127,$D$6:$D$48)-'[48]Kit Masuk 2020'!FM47</f>
        <v>0</v>
      </c>
      <c r="GG127" s="30">
        <f>SUMIF($OE$6:$OE$48,$B127,$D$6:$D$48)-'[48]Kit Masuk 2020'!FN47</f>
        <v>0</v>
      </c>
      <c r="GH127" s="30">
        <f>SUMIF($OE$6:$OE$48,$B127,$D$6:$D$48)-'[48]Kit Masuk 2020'!FO47</f>
        <v>0</v>
      </c>
      <c r="GI127" s="30">
        <f>SUMIF($OE$6:$OE$48,$B127,$D$6:$D$48)-'[48]Kit Masuk 2020'!FP47</f>
        <v>0</v>
      </c>
      <c r="GJ127" s="30">
        <f>SUMIF($OE$6:$OE$48,$B127,$D$6:$D$48)-'[48]Kit Masuk 2020'!FQ47</f>
        <v>0</v>
      </c>
      <c r="GK127" s="30">
        <f>SUMIF($OE$6:$OE$48,$B127,$D$6:$D$48)-'[48]Kit Masuk 2020'!FR47</f>
        <v>0</v>
      </c>
      <c r="GL127" s="30">
        <f>SUMIF($OE$6:$OE$48,$B127,$D$6:$D$48)-'[48]Kit Masuk 2020'!FS47</f>
        <v>0</v>
      </c>
      <c r="GM127" s="30">
        <f>SUMIF($OE$6:$OE$48,$B127,$D$6:$D$48)-'[48]Kit Masuk 2020'!FT47</f>
        <v>0</v>
      </c>
      <c r="GN127" s="30">
        <f>SUMIF($OE$6:$OE$48,$B127,$D$6:$D$48)-'[48]Kit Masuk 2020'!FU47</f>
        <v>0</v>
      </c>
      <c r="GO127" s="30">
        <f>SUMIF($OE$6:$OE$48,$B127,$D$6:$D$48)-'[48]Kit Masuk 2020'!FV47</f>
        <v>0</v>
      </c>
      <c r="GP127" s="30">
        <f>SUMIF($OE$6:$OE$48,$B127,$D$6:$D$48)-'[48]Kit Masuk 2020'!FW47</f>
        <v>0</v>
      </c>
      <c r="GQ127" s="30">
        <f>SUMIF($OE$6:$OE$48,$B127,$D$6:$D$48)-'[48]Kit Masuk 2020'!FX47</f>
        <v>0</v>
      </c>
      <c r="GR127" s="30">
        <f>SUMIF($OE$6:$OE$48,$B127,$D$6:$D$48)-'[48]Kit Masuk 2020'!FY47</f>
        <v>0</v>
      </c>
      <c r="GS127" s="30">
        <f>SUMIF($OE$6:$OE$48,$B127,$D$6:$D$48)-'[48]Kit Masuk 2020'!FZ47</f>
        <v>0</v>
      </c>
      <c r="GT127" s="30">
        <f>SUMIF($OE$6:$OE$48,$B127,$D$6:$D$48)-'[48]Kit Masuk 2020'!GA47</f>
        <v>0</v>
      </c>
      <c r="GU127" s="30">
        <f>SUMIF($OE$6:$OE$48,$B127,$D$6:$D$48)-'[48]Kit Masuk 2020'!GB47</f>
        <v>0</v>
      </c>
      <c r="GV127" s="30">
        <f>SUMIF($OE$6:$OE$48,$B127,$D$6:$D$48)-'[48]Kit Masuk 2020'!GC47</f>
        <v>0</v>
      </c>
      <c r="GW127" s="30">
        <f>SUMIF($OE$6:$OE$48,$B127,$D$6:$D$48)-'[48]Kit Masuk 2020'!GD47</f>
        <v>0</v>
      </c>
      <c r="GX127" s="30">
        <f>SUMIF($OE$6:$OE$48,$B127,$D$6:$D$48)-'[48]Kit Masuk 2020'!GE47</f>
        <v>0</v>
      </c>
      <c r="GY127" s="30">
        <f>SUMIF($OE$6:$OE$48,$B127,$D$6:$D$48)-'[48]Kit Masuk 2020'!GF47</f>
        <v>0</v>
      </c>
      <c r="GZ127" s="30">
        <f>SUMIF($OE$6:$OE$48,$B127,$D$6:$D$48)-'[48]Kit Masuk 2020'!GG47</f>
        <v>0</v>
      </c>
      <c r="HA127" s="30">
        <f>SUMIF($OE$6:$OE$48,$B127,$D$6:$D$48)-'[48]Kit Masuk 2020'!GH47</f>
        <v>0</v>
      </c>
      <c r="HB127" s="30">
        <f>SUMIF($OE$6:$OE$48,$B127,$D$6:$D$48)-'[48]Kit Masuk 2020'!GI47</f>
        <v>0</v>
      </c>
      <c r="HC127" s="30">
        <f>SUMIF($OE$6:$OE$48,$B127,$D$6:$D$48)-'[48]Kit Masuk 2020'!GJ47</f>
        <v>0</v>
      </c>
      <c r="HD127" s="30">
        <f>SUMIF($OE$6:$OE$48,$B127,$D$6:$D$48)-'[48]Kit Masuk 2020'!GK47</f>
        <v>0</v>
      </c>
      <c r="HE127" s="30">
        <f>SUMIF($OE$6:$OE$48,$B127,$D$6:$D$48)-'[48]Kit Masuk 2020'!GL47</f>
        <v>0</v>
      </c>
      <c r="HF127" s="30">
        <f>SUMIF($OE$6:$OE$48,$B127,$D$6:$D$48)-'[48]Kit Masuk 2020'!GM47</f>
        <v>0</v>
      </c>
      <c r="HG127" s="30">
        <f>SUMIF($OE$6:$OE$48,$B127,$D$6:$D$48)-'[48]Kit Masuk 2020'!GN47</f>
        <v>0</v>
      </c>
      <c r="HH127" s="30">
        <f>SUMIF($OE$6:$OE$48,$B127,$D$6:$D$48)-'[48]Kit Masuk 2020'!GO47</f>
        <v>0</v>
      </c>
      <c r="HI127" s="30">
        <f>SUMIF($OE$6:$OE$48,$B127,$D$6:$D$48)-'[48]Kit Masuk 2020'!GP47</f>
        <v>0</v>
      </c>
      <c r="HJ127" s="30">
        <f>SUMIF($OE$6:$OE$48,$B127,$D$6:$D$48)-'[48]Kit Masuk 2020'!GQ47</f>
        <v>0</v>
      </c>
      <c r="HK127" s="30">
        <f>SUMIF($OE$6:$OE$48,$B127,$D$6:$D$48)-'[48]Kit Masuk 2020'!GR47</f>
        <v>0</v>
      </c>
      <c r="HL127" s="30">
        <f>SUMIF($OE$6:$OE$48,$B127,$D$6:$D$48)-'[48]Kit Masuk 2020'!GS47</f>
        <v>0</v>
      </c>
      <c r="HM127" s="30">
        <f>SUMIF($OE$6:$OE$48,$B127,$D$6:$D$48)-'[48]Kit Masuk 2020'!GT47</f>
        <v>0</v>
      </c>
      <c r="HN127" s="30">
        <f>SUMIF($OE$6:$OE$48,$B127,$D$6:$D$48)-'[48]Kit Masuk 2020'!GU47</f>
        <v>0</v>
      </c>
      <c r="HO127" s="30">
        <f>SUMIF($OE$6:$OE$48,$B127,$D$6:$D$48)-'[48]Kit Masuk 2020'!GV47</f>
        <v>0</v>
      </c>
      <c r="HP127" s="30">
        <f>SUMIF($OE$6:$OE$48,$B127,$D$6:$D$48)-'[48]Kit Masuk 2020'!GW47</f>
        <v>0</v>
      </c>
      <c r="HQ127" s="30">
        <f>SUMIF($OE$6:$OE$48,$B127,$D$6:$D$48)-'[48]Kit Masuk 2020'!GX47</f>
        <v>0</v>
      </c>
      <c r="HR127" s="30">
        <f>SUMIF($OE$6:$OE$48,$B127,$D$6:$D$48)-'[48]Kit Masuk 2020'!GY47</f>
        <v>0</v>
      </c>
      <c r="HS127" s="30">
        <f>SUMIF($OE$6:$OE$48,$B127,$D$6:$D$48)-'[48]Kit Masuk 2020'!GZ47</f>
        <v>0</v>
      </c>
      <c r="HT127" s="30">
        <f>SUMIF($OE$6:$OE$48,$B127,$D$6:$D$48)-'[48]Kit Masuk 2020'!HA47</f>
        <v>0</v>
      </c>
      <c r="HU127" s="30">
        <f>SUMIF($OE$6:$OE$48,$B127,$D$6:$D$48)-'[48]Kit Masuk 2020'!HB47</f>
        <v>0</v>
      </c>
      <c r="HV127" s="30">
        <f>SUMIF($OE$6:$OE$48,$B127,$D$6:$D$48)-'[48]Kit Masuk 2020'!HC47</f>
        <v>0</v>
      </c>
      <c r="HW127" s="30">
        <f>SUMIF($OE$6:$OE$48,$B127,$D$6:$D$48)-'[48]Kit Masuk 2020'!HD47</f>
        <v>0</v>
      </c>
      <c r="HX127" s="30">
        <f>SUMIF($OE$6:$OE$48,$B127,$D$6:$D$48)-'[48]Kit Masuk 2020'!HE47</f>
        <v>0</v>
      </c>
      <c r="HY127" s="30">
        <f>SUMIF($OE$6:$OE$48,$B127,$D$6:$D$48)-'[48]Kit Masuk 2020'!HF47</f>
        <v>0</v>
      </c>
      <c r="HZ127" s="30">
        <f>SUMIF($OE$6:$OE$48,$B127,$D$6:$D$48)-'[48]Kit Masuk 2020'!HG47</f>
        <v>0</v>
      </c>
      <c r="IA127" s="30">
        <f>SUMIF($OE$6:$OE$48,$B127,$D$6:$D$48)-'[48]Kit Masuk 2020'!HH47</f>
        <v>0</v>
      </c>
      <c r="IB127" s="30">
        <f>SUMIF($OE$6:$OE$48,$B127,$D$6:$D$48)-'[48]Kit Masuk 2020'!HI47</f>
        <v>0</v>
      </c>
      <c r="IC127" s="30">
        <f>SUMIF($OE$6:$OE$48,$B127,$D$6:$D$48)-'[48]Kit Masuk 2020'!HJ47</f>
        <v>0</v>
      </c>
      <c r="ID127" s="30">
        <f>SUMIF($OE$6:$OE$48,$B127,$D$6:$D$48)-'[48]Kit Masuk 2020'!HK47</f>
        <v>0</v>
      </c>
      <c r="IE127" s="30">
        <f>SUMIF($OE$6:$OE$48,$B127,$D$6:$D$48)-'[48]Kit Masuk 2020'!HL47</f>
        <v>0</v>
      </c>
      <c r="IF127" s="30">
        <f>SUMIF($OE$6:$OE$48,$B127,$D$6:$D$48)-'[48]Kit Masuk 2020'!HM47</f>
        <v>0</v>
      </c>
      <c r="IG127" s="30">
        <f>SUMIF($OE$6:$OE$48,$B127,$D$6:$D$48)-'[48]Kit Masuk 2020'!HN47</f>
        <v>0</v>
      </c>
      <c r="IH127" s="30">
        <f>SUMIF($OE$6:$OE$48,$B127,$D$6:$D$48)-'[48]Kit Masuk 2020'!HO47</f>
        <v>0</v>
      </c>
      <c r="II127" s="30">
        <f>SUMIF($OE$6:$OE$48,$B127,$D$6:$D$48)-'[48]Kit Masuk 2020'!HP47</f>
        <v>0</v>
      </c>
      <c r="IJ127" s="30">
        <f>SUMIF($OE$6:$OE$48,$B127,$D$6:$D$48)-'[48]Kit Masuk 2020'!HQ47</f>
        <v>0</v>
      </c>
      <c r="IK127" s="30">
        <f>SUMIF($OE$6:$OE$48,$B127,$D$6:$D$48)-'[48]Kit Masuk 2020'!HR47</f>
        <v>0</v>
      </c>
      <c r="IL127" s="30">
        <f>SUMIF($OE$6:$OE$48,$B127,$D$6:$D$48)-'[48]Kit Masuk 2020'!HS47</f>
        <v>0</v>
      </c>
      <c r="IM127" s="30">
        <f>SUMIF($OE$6:$OE$48,$B127,$D$6:$D$48)-'[48]Kit Masuk 2020'!HT47</f>
        <v>0</v>
      </c>
      <c r="IN127" s="30">
        <f>SUMIF($OE$6:$OE$48,$B127,$D$6:$D$48)-'[48]Kit Masuk 2020'!HU47</f>
        <v>0</v>
      </c>
      <c r="IO127" s="30">
        <f>SUMIF($OE$6:$OE$48,$B127,$D$6:$D$48)-'[48]Kit Masuk 2020'!HV47</f>
        <v>0</v>
      </c>
      <c r="IP127" s="30">
        <f>SUMIF($OE$6:$OE$48,$B127,$D$6:$D$48)-'[48]Kit Masuk 2020'!HW47</f>
        <v>0</v>
      </c>
      <c r="IQ127" s="30">
        <f>SUMIF($OE$6:$OE$48,$B127,$D$6:$D$48)-'[48]Kit Masuk 2020'!HX47</f>
        <v>0</v>
      </c>
      <c r="IR127" s="30">
        <f>SUMIF($OE$6:$OE$48,$B127,$D$6:$D$48)-'[48]Kit Masuk 2020'!HY47</f>
        <v>0</v>
      </c>
      <c r="IS127" s="30">
        <f>SUMIF($OE$6:$OE$48,$B127,$D$6:$D$48)-'[48]Kit Masuk 2020'!HZ47</f>
        <v>0</v>
      </c>
      <c r="IT127" s="30">
        <f>SUMIF($OE$6:$OE$48,$B127,$D$6:$D$48)-'[48]Kit Masuk 2020'!IA47</f>
        <v>0</v>
      </c>
      <c r="IU127" s="30">
        <f>SUMIF($OE$6:$OE$48,$B127,$D$6:$D$48)-'[48]Kit Masuk 2020'!IB47</f>
        <v>0</v>
      </c>
      <c r="IV127" s="30">
        <f>SUMIF($OE$6:$OE$48,$B127,$D$6:$D$48)-'[48]Kit Masuk 2020'!IC47</f>
        <v>0</v>
      </c>
      <c r="IW127" s="30">
        <f>SUMIF($OE$6:$OE$48,$B127,$D$6:$D$48)-'[48]Kit Masuk 2020'!ID47</f>
        <v>0</v>
      </c>
      <c r="IX127" s="30">
        <f>SUMIF($OE$6:$OE$48,$B127,$D$6:$D$48)-'[48]Kit Masuk 2020'!IE47</f>
        <v>0</v>
      </c>
      <c r="IY127" s="30">
        <f>SUMIF($OE$6:$OE$48,$B127,$D$6:$D$48)-'[48]Kit Masuk 2020'!IF47</f>
        <v>0</v>
      </c>
      <c r="IZ127" s="30">
        <f>SUMIF($OE$6:$OE$48,$B127,$D$6:$D$48)-'[48]Kit Masuk 2020'!IG47</f>
        <v>0</v>
      </c>
      <c r="JA127" s="30">
        <f>SUMIF($OE$6:$OE$48,$B127,$D$6:$D$48)-'[48]Kit Masuk 2020'!IH47</f>
        <v>0</v>
      </c>
      <c r="JB127" s="30">
        <f>SUMIF($OE$6:$OE$48,$B127,$D$6:$D$48)-'[48]Kit Masuk 2020'!II47</f>
        <v>0</v>
      </c>
      <c r="JC127" s="30">
        <f>SUMIF($OE$6:$OE$48,$B127,$D$6:$D$48)-'[48]Kit Masuk 2020'!IJ47</f>
        <v>0</v>
      </c>
      <c r="JD127" s="30">
        <f>SUMIF($OE$6:$OE$48,$B127,$D$6:$D$48)-'[48]Kit Masuk 2020'!IK47</f>
        <v>0</v>
      </c>
      <c r="JE127" s="30">
        <f>SUMIF($OE$6:$OE$48,$B127,$D$6:$D$48)-'[48]Kit Masuk 2020'!IL47</f>
        <v>0</v>
      </c>
      <c r="JF127" s="30">
        <f>SUMIF($OE$6:$OE$48,$B127,$D$6:$D$48)-'[48]Kit Masuk 2020'!IM47</f>
        <v>0</v>
      </c>
      <c r="JG127" s="30">
        <f>SUMIF($OE$6:$OE$48,$B127,$D$6:$D$48)-'[48]Kit Masuk 2020'!IN47</f>
        <v>0</v>
      </c>
      <c r="JH127" s="30">
        <f>SUMIF($OE$6:$OE$48,$B127,$D$6:$D$48)-'[48]Kit Masuk 2020'!IO47</f>
        <v>0</v>
      </c>
      <c r="JI127" s="30">
        <f>SUMIF($OE$6:$OE$48,$B127,$D$6:$D$48)-'[48]Kit Masuk 2020'!IP47</f>
        <v>0</v>
      </c>
      <c r="JJ127" s="30">
        <f>SUMIF($OE$6:$OE$48,$B127,$D$6:$D$48)-'[48]Kit Masuk 2020'!IQ47</f>
        <v>0</v>
      </c>
      <c r="JK127" s="30">
        <f>SUMIF($OE$6:$OE$48,$B127,$D$6:$D$48)-'[48]Kit Masuk 2020'!IR47</f>
        <v>0</v>
      </c>
      <c r="JL127" s="30">
        <f>SUMIF($OE$6:$OE$48,$B127,$D$6:$D$48)-'[48]Kit Masuk 2020'!IS47</f>
        <v>0</v>
      </c>
      <c r="JM127" s="30">
        <f>SUMIF($OE$6:$OE$48,$B127,$D$6:$D$48)-'[48]Kit Masuk 2020'!IT47</f>
        <v>0</v>
      </c>
      <c r="JN127" s="30">
        <f>SUMIF($OE$6:$OE$48,$B127,$D$6:$D$48)-'[48]Kit Masuk 2020'!IU47</f>
        <v>0</v>
      </c>
      <c r="JO127" s="30">
        <f>SUMIF($OE$6:$OE$48,$B127,$D$6:$D$48)-'[48]Kit Masuk 2020'!IV47</f>
        <v>0</v>
      </c>
      <c r="JP127" s="30">
        <f>SUMIF($OE$6:$OE$48,$B127,$D$6:$D$48)-'[48]Kit Masuk 2020'!IW47</f>
        <v>0</v>
      </c>
      <c r="JQ127" s="30">
        <f>SUMIF($OE$6:$OE$48,$B127,$D$6:$D$48)-'[48]Kit Masuk 2020'!IX47</f>
        <v>0</v>
      </c>
      <c r="JR127" s="30">
        <f>SUMIF($OE$6:$OE$48,$B127,$D$6:$D$48)-'[48]Kit Masuk 2020'!IY47</f>
        <v>0</v>
      </c>
      <c r="JS127" s="30">
        <f>SUMIF($OE$6:$OE$48,$B127,$D$6:$D$48)-'[48]Kit Masuk 2020'!IZ47</f>
        <v>0</v>
      </c>
      <c r="JT127" s="30">
        <f>SUMIF($OE$6:$OE$48,$B127,$D$6:$D$48)-'[48]Kit Masuk 2020'!JA47</f>
        <v>0</v>
      </c>
      <c r="JU127" s="30">
        <f>SUMIF($OE$6:$OE$48,$B127,$D$6:$D$48)-'[48]Kit Masuk 2020'!JB47</f>
        <v>0</v>
      </c>
      <c r="JV127" s="30">
        <f>SUMIF($OE$6:$OE$48,$B127,$D$6:$D$48)-'[48]Kit Masuk 2020'!JC47</f>
        <v>0</v>
      </c>
      <c r="JW127" s="30">
        <f>SUMIF($OE$6:$OE$48,$B127,$D$6:$D$48)-'[48]Kit Masuk 2020'!JD47</f>
        <v>0</v>
      </c>
      <c r="JX127" s="30">
        <f>SUMIF($OE$6:$OE$48,$B127,$D$6:$D$48)-'[48]Kit Masuk 2020'!JE47</f>
        <v>0</v>
      </c>
      <c r="JY127" s="30">
        <f>SUMIF($OE$6:$OE$48,$B127,$D$6:$D$48)-'[48]Kit Masuk 2020'!JF47</f>
        <v>0</v>
      </c>
      <c r="JZ127" s="30">
        <f>SUMIF($OE$6:$OE$48,$B127,$D$6:$D$48)-'[48]Kit Masuk 2020'!JG47</f>
        <v>0</v>
      </c>
      <c r="KA127" s="30">
        <f>SUMIF($OE$6:$OE$48,$B127,$D$6:$D$48)-'[48]Kit Masuk 2020'!JH47</f>
        <v>0</v>
      </c>
      <c r="KB127" s="30">
        <f>SUMIF($OE$6:$OE$48,$B127,$D$6:$D$48)-'[48]Kit Masuk 2020'!JI47</f>
        <v>0</v>
      </c>
      <c r="KC127" s="30">
        <f>SUMIF($OE$6:$OE$48,$B127,$D$6:$D$48)-'[48]Kit Masuk 2020'!JJ47</f>
        <v>0</v>
      </c>
      <c r="KD127" s="30">
        <f>SUMIF($OE$6:$OE$48,$B127,$D$6:$D$48)-'[48]Kit Masuk 2020'!JK47</f>
        <v>0</v>
      </c>
      <c r="KE127" s="30">
        <f>SUMIF($OE$6:$OE$48,$B127,$D$6:$D$48)-'[48]Kit Masuk 2020'!JL47</f>
        <v>0</v>
      </c>
      <c r="KF127" s="30">
        <f>SUMIF($OE$6:$OE$48,$B127,$D$6:$D$48)-'[48]Kit Masuk 2020'!JM47</f>
        <v>0</v>
      </c>
      <c r="KG127" s="30">
        <f>SUMIF($OE$6:$OE$48,$B127,$D$6:$D$48)-'[48]Kit Masuk 2020'!JN47</f>
        <v>0</v>
      </c>
      <c r="KH127" s="30">
        <f>SUMIF($OE$6:$OE$48,$B127,$D$6:$D$48)-'[48]Kit Masuk 2020'!JO47</f>
        <v>0</v>
      </c>
      <c r="KI127" s="30">
        <f>SUMIF($OE$6:$OE$48,$B127,$D$6:$D$48)-'[48]Kit Masuk 2020'!JP47</f>
        <v>0</v>
      </c>
      <c r="KJ127" s="30">
        <f>SUMIF($OE$6:$OE$48,$B127,$D$6:$D$48)-'[48]Kit Masuk 2020'!JQ47</f>
        <v>0</v>
      </c>
      <c r="KK127" s="30">
        <f>SUMIF($OE$6:$OE$48,$B127,$D$6:$D$48)-'[48]Kit Masuk 2020'!JR47</f>
        <v>0</v>
      </c>
      <c r="KL127" s="30">
        <f>SUMIF($OE$6:$OE$48,$B127,$D$6:$D$48)-'[48]Kit Masuk 2020'!JS47</f>
        <v>0</v>
      </c>
      <c r="KM127" s="30">
        <f>SUMIF($OE$6:$OE$48,$B127,$D$6:$D$48)-'[48]Kit Masuk 2020'!JT47</f>
        <v>0</v>
      </c>
      <c r="KN127" s="30">
        <f>SUMIF($OE$6:$OE$48,$B127,$D$6:$D$48)-'[48]Kit Masuk 2020'!JU47</f>
        <v>0</v>
      </c>
      <c r="KO127" s="30">
        <f>SUMIF($OE$6:$OE$48,$B127,$D$6:$D$48)-'[48]Kit Masuk 2020'!JV47</f>
        <v>0</v>
      </c>
      <c r="KP127" s="30">
        <f>SUMIF($OE$6:$OE$48,$B127,$D$6:$D$48)-'[48]Kit Masuk 2020'!JW47</f>
        <v>0</v>
      </c>
      <c r="KQ127" s="30">
        <f>SUMIF($OE$6:$OE$48,$B127,$D$6:$D$48)-'[48]Kit Masuk 2020'!JX47</f>
        <v>0</v>
      </c>
      <c r="KR127" s="30">
        <f>SUMIF($OE$6:$OE$48,$B127,$D$6:$D$48)-'[48]Kit Masuk 2020'!JY47</f>
        <v>0</v>
      </c>
      <c r="KS127" s="30">
        <f>SUMIF($OE$6:$OE$48,$B127,$D$6:$D$48)-'[48]Kit Masuk 2020'!JZ47</f>
        <v>0</v>
      </c>
      <c r="KT127" s="30">
        <f>SUMIF($OE$6:$OE$48,$B127,$D$6:$D$48)-'[48]Kit Masuk 2020'!KA47</f>
        <v>0</v>
      </c>
      <c r="KU127" s="30">
        <f>SUMIF($OE$6:$OE$48,$B127,$D$6:$D$48)-'[48]Kit Masuk 2020'!KB47</f>
        <v>0</v>
      </c>
      <c r="KV127" s="30">
        <f>SUMIF($OE$6:$OE$48,$B127,$D$6:$D$48)-'[48]Kit Masuk 2020'!KC47</f>
        <v>0</v>
      </c>
      <c r="KW127" s="30">
        <f>SUMIF($OE$6:$OE$48,$B127,$D$6:$D$48)-'[48]Kit Masuk 2020'!KD47</f>
        <v>0</v>
      </c>
      <c r="KX127" s="30">
        <f>SUMIF($OE$6:$OE$48,$B127,$D$6:$D$48)-'[48]Kit Masuk 2020'!KE47</f>
        <v>0</v>
      </c>
      <c r="KY127" s="30">
        <f>SUMIF($OE$6:$OE$48,$B127,$D$6:$D$48)-'[48]Kit Masuk 2020'!KF47</f>
        <v>0</v>
      </c>
      <c r="KZ127" s="30">
        <f>SUMIF($OE$6:$OE$48,$B127,$D$6:$D$48)-'[48]Kit Masuk 2020'!KG47</f>
        <v>0</v>
      </c>
      <c r="LA127" s="30">
        <f>SUMIF($OE$6:$OE$48,$B127,$D$6:$D$48)-'[48]Kit Masuk 2020'!KH47</f>
        <v>0</v>
      </c>
      <c r="LB127" s="30">
        <f>SUMIF($OE$6:$OE$48,$B127,$D$6:$D$48)-'[48]Kit Masuk 2020'!KI47</f>
        <v>0</v>
      </c>
      <c r="LC127" s="30">
        <f>SUMIF($OE$6:$OE$48,$B127,$D$6:$D$48)-'[48]Kit Masuk 2020'!KJ47</f>
        <v>0</v>
      </c>
      <c r="LD127" s="30">
        <f>SUMIF($OE$6:$OE$48,$B127,$D$6:$D$48)-'[48]Kit Masuk 2020'!KK47</f>
        <v>0</v>
      </c>
      <c r="LE127" s="30">
        <f>SUMIF($OE$6:$OE$48,$B127,$D$6:$D$48)-'[48]Kit Masuk 2020'!KL47</f>
        <v>0</v>
      </c>
      <c r="LF127" s="30">
        <f>SUMIF($OE$6:$OE$48,$B127,$D$6:$D$48)-'[48]Kit Masuk 2020'!KM47</f>
        <v>0</v>
      </c>
      <c r="LG127" s="30">
        <f>SUMIF($OE$6:$OE$48,$B127,$D$6:$D$48)-'[48]Kit Masuk 2020'!KN47</f>
        <v>0</v>
      </c>
      <c r="LH127" s="30">
        <f>SUMIF($OE$6:$OE$48,$B127,$D$6:$D$48)-'[48]Kit Masuk 2020'!KO47</f>
        <v>0</v>
      </c>
      <c r="LI127" s="30">
        <f>SUMIF($OE$6:$OE$48,$B127,$D$6:$D$48)-'[48]Kit Masuk 2020'!KP47</f>
        <v>0</v>
      </c>
      <c r="LJ127" s="30">
        <f>SUMIF($OE$6:$OE$48,$B127,$D$6:$D$48)-'[48]Kit Masuk 2020'!KQ47</f>
        <v>0</v>
      </c>
      <c r="LK127" s="30">
        <f>SUMIF($OE$6:$OE$48,$B127,$D$6:$D$48)-'[48]Kit Masuk 2020'!KR47</f>
        <v>0</v>
      </c>
      <c r="LL127" s="30">
        <f>SUMIF($OE$6:$OE$48,$B127,$D$6:$D$48)-'[48]Kit Masuk 2020'!KS47</f>
        <v>0</v>
      </c>
      <c r="LM127" s="30">
        <f>SUMIF($OE$6:$OE$48,$B127,$D$6:$D$48)-'[48]Kit Masuk 2020'!KT47</f>
        <v>0</v>
      </c>
      <c r="LN127" s="30">
        <f>SUMIF($OE$6:$OE$48,$B127,$D$6:$D$48)-'[48]Kit Masuk 2020'!KU47</f>
        <v>0</v>
      </c>
      <c r="LO127" s="30">
        <f>SUMIF($OE$6:$OE$48,$B127,$D$6:$D$48)-'[48]Kit Masuk 2020'!KV47</f>
        <v>0</v>
      </c>
      <c r="LP127" s="30">
        <f>SUMIF($OE$6:$OE$48,$B127,$D$6:$D$48)-'[48]Kit Masuk 2020'!KW47</f>
        <v>0</v>
      </c>
      <c r="LQ127" s="30">
        <f>SUMIF($OE$6:$OE$48,$B127,$D$6:$D$48)-'[48]Kit Masuk 2020'!KX47</f>
        <v>0</v>
      </c>
      <c r="LR127" s="30">
        <f>SUMIF($OE$6:$OE$48,$B127,$D$6:$D$48)-'[48]Kit Masuk 2020'!KY47</f>
        <v>0</v>
      </c>
      <c r="LS127" s="30">
        <f>SUMIF($OE$6:$OE$48,$B127,$D$6:$D$48)-'[48]Kit Masuk 2020'!KZ47</f>
        <v>0</v>
      </c>
      <c r="LT127" s="30">
        <f>SUMIF($OE$6:$OE$48,$B127,$D$6:$D$48)-'[48]Kit Masuk 2020'!LA47</f>
        <v>0</v>
      </c>
      <c r="LU127" s="30">
        <f>SUMIF($OE$6:$OE$48,$B127,$D$6:$D$48)-'[48]Kit Masuk 2020'!LB47</f>
        <v>0</v>
      </c>
      <c r="LV127" s="30">
        <f>SUMIF($OE$6:$OE$48,$B127,$D$6:$D$48)-'[48]Kit Masuk 2020'!LC47</f>
        <v>0</v>
      </c>
      <c r="LW127" s="30">
        <f>SUMIF($OE$6:$OE$48,$B127,$D$6:$D$48)-'[48]Kit Masuk 2020'!LD47</f>
        <v>0</v>
      </c>
      <c r="LX127" s="30">
        <f>SUMIF($OE$6:$OE$48,$B127,$D$6:$D$48)-'[48]Kit Masuk 2020'!LE47</f>
        <v>0</v>
      </c>
      <c r="LY127" s="30">
        <f>SUMIF($OE$6:$OE$48,$B127,$D$6:$D$48)-'[48]Kit Masuk 2020'!LF47</f>
        <v>0</v>
      </c>
      <c r="LZ127" s="30">
        <f>SUMIF($OE$6:$OE$48,$B127,$D$6:$D$48)-'[48]Kit Masuk 2020'!LG47</f>
        <v>0</v>
      </c>
      <c r="MA127" s="30">
        <f>SUMIF($OE$6:$OE$48,$B127,$D$6:$D$48)-'[48]Kit Masuk 2020'!LH47</f>
        <v>0</v>
      </c>
      <c r="MB127" s="30">
        <f>SUMIF($OE$6:$OE$48,$B127,$D$6:$D$48)-'[48]Kit Masuk 2020'!LI47</f>
        <v>0</v>
      </c>
      <c r="MC127" s="30">
        <f>SUMIF($OE$6:$OE$48,$B127,$D$6:$D$48)-'[48]Kit Masuk 2020'!LJ47</f>
        <v>0</v>
      </c>
      <c r="MD127" s="30">
        <f>SUMIF($OE$6:$OE$48,$B127,$D$6:$D$48)-'[48]Kit Masuk 2020'!LK47</f>
        <v>0</v>
      </c>
      <c r="ME127" s="30">
        <f>SUMIF($OE$6:$OE$48,$B127,$D$6:$D$48)-'[48]Kit Masuk 2020'!LL47</f>
        <v>0</v>
      </c>
      <c r="MF127" s="30">
        <f>SUMIF($OE$6:$OE$48,$B127,$D$6:$D$48)-'[48]Kit Masuk 2020'!LM47</f>
        <v>0</v>
      </c>
      <c r="MG127" s="30">
        <f>SUMIF($OE$6:$OE$48,$B127,$D$6:$D$48)-'[48]Kit Masuk 2020'!LN47</f>
        <v>0</v>
      </c>
      <c r="MH127" s="30">
        <f>SUMIF($OE$6:$OE$48,$B127,$D$6:$D$48)-'[48]Kit Masuk 2020'!LO47</f>
        <v>0</v>
      </c>
      <c r="MI127" s="30">
        <f>SUMIF($OE$6:$OE$48,$B127,$D$6:$D$48)-'[48]Kit Masuk 2020'!LP47</f>
        <v>0</v>
      </c>
      <c r="MJ127" s="30">
        <f>SUMIF($OE$6:$OE$48,$B127,$D$6:$D$48)-'[48]Kit Masuk 2020'!LQ47</f>
        <v>0</v>
      </c>
      <c r="MK127" s="30">
        <f>SUMIF($OE$6:$OE$48,$B127,$D$6:$D$48)-'[48]Kit Masuk 2020'!LR47</f>
        <v>0</v>
      </c>
      <c r="ML127" s="30">
        <f>SUMIF($OE$6:$OE$48,$B127,$D$6:$D$48)-'[48]Kit Masuk 2020'!LS47</f>
        <v>0</v>
      </c>
      <c r="MM127" s="30">
        <f>SUMIF($OE$6:$OE$48,$B127,$D$6:$D$48)-'[48]Kit Masuk 2020'!LT47</f>
        <v>0</v>
      </c>
      <c r="MN127" s="30">
        <f>SUMIF($OE$6:$OE$48,$B127,$D$6:$D$48)-'[48]Kit Masuk 2020'!LU47</f>
        <v>0</v>
      </c>
      <c r="MO127" s="30">
        <f>SUMIF($OE$6:$OE$48,$B127,$D$6:$D$48)-'[48]Kit Masuk 2020'!LV47</f>
        <v>0</v>
      </c>
      <c r="MP127" s="30">
        <f>SUMIF($OE$6:$OE$48,$B127,$D$6:$D$48)-'[48]Kit Masuk 2020'!LW47</f>
        <v>0</v>
      </c>
      <c r="MQ127" s="30">
        <f>SUMIF($OE$6:$OE$48,$B127,$D$6:$D$48)-'[48]Kit Masuk 2020'!LX47</f>
        <v>0</v>
      </c>
      <c r="MR127" s="30">
        <f>SUMIF($OE$6:$OE$48,$B127,$D$6:$D$48)-'[48]Kit Masuk 2020'!LY47</f>
        <v>0</v>
      </c>
      <c r="MS127" s="30">
        <f>SUMIF($OE$6:$OE$48,$B127,$D$6:$D$48)-'[48]Kit Masuk 2020'!LZ47</f>
        <v>0</v>
      </c>
      <c r="MT127" s="30">
        <f>SUMIF($OE$6:$OE$48,$B127,$D$6:$D$48)-'[48]Kit Masuk 2020'!MA47</f>
        <v>0</v>
      </c>
      <c r="MU127" s="30">
        <f>SUMIF($OE$6:$OE$48,$B127,$D$6:$D$48)-'[48]Kit Masuk 2020'!MB47</f>
        <v>0</v>
      </c>
      <c r="MV127" s="30">
        <f>SUMIF($OE$6:$OE$48,$B127,$D$6:$D$48)-'[48]Kit Masuk 2020'!MC47</f>
        <v>0</v>
      </c>
      <c r="MW127" s="30">
        <f>SUMIF($OE$6:$OE$48,$B127,$D$6:$D$48)-'[48]Kit Masuk 2020'!MD47</f>
        <v>0</v>
      </c>
      <c r="MX127" s="30">
        <f>SUMIF($OE$6:$OE$48,$B127,$D$6:$D$48)-'[48]Kit Masuk 2020'!ME47</f>
        <v>0</v>
      </c>
      <c r="MY127" s="30">
        <f>SUMIF($OE$6:$OE$48,$B127,$D$6:$D$48)-'[48]Kit Masuk 2020'!MF47</f>
        <v>0</v>
      </c>
      <c r="MZ127" s="30">
        <f>SUMIF($OE$6:$OE$48,$B127,$D$6:$D$48)-'[48]Kit Masuk 2020'!MG47</f>
        <v>0</v>
      </c>
      <c r="NA127" s="30">
        <f>SUMIF($OE$6:$OE$48,$B127,$D$6:$D$48)-'[48]Kit Masuk 2020'!MH47</f>
        <v>0</v>
      </c>
      <c r="NB127" s="30">
        <f>SUMIF($OE$6:$OE$48,$B127,$D$6:$D$48)-'[48]Kit Masuk 2020'!MI47</f>
        <v>0</v>
      </c>
      <c r="NC127" s="30">
        <f>SUMIF($OE$6:$OE$48,$B127,$D$6:$D$48)-'[48]Kit Masuk 2020'!MJ47</f>
        <v>0</v>
      </c>
      <c r="ND127" s="30">
        <f>SUMIF($OE$6:$OE$48,$B127,$D$6:$D$48)-'[48]Kit Masuk 2020'!MK47</f>
        <v>0</v>
      </c>
      <c r="NE127" s="30">
        <f>SUMIF($OE$6:$OE$48,$B127,$D$6:$D$48)-'[48]Kit Masuk 2020'!ML47</f>
        <v>0</v>
      </c>
      <c r="NF127" s="30">
        <f>SUMIF($OE$6:$OE$48,$B127,$D$6:$D$48)-'[48]Kit Masuk 2020'!MM47</f>
        <v>0</v>
      </c>
      <c r="NG127" s="30">
        <f>SUMIF($OE$6:$OE$48,$B127,$D$6:$D$48)-'[48]Kit Masuk 2020'!MN47</f>
        <v>0</v>
      </c>
      <c r="NH127" s="30">
        <f>SUMIF($OE$6:$OE$48,$B127,$D$6:$D$48)-'[48]Kit Masuk 2020'!MO47</f>
        <v>0</v>
      </c>
      <c r="NI127" s="30">
        <f>SUMIF($OE$6:$OE$48,$B127,$D$6:$D$48)-'[48]Kit Masuk 2020'!MP47</f>
        <v>0</v>
      </c>
      <c r="NJ127" s="30">
        <f>SUMIF($OE$6:$OE$48,$B127,$D$6:$D$48)-'[48]Kit Masuk 2020'!MQ47</f>
        <v>0</v>
      </c>
      <c r="NK127" s="30">
        <f>SUMIF($OE$6:$OE$48,$B127,$D$6:$D$48)-'[48]Kit Masuk 2020'!MR47</f>
        <v>0</v>
      </c>
      <c r="NL127" s="30">
        <f>SUMIF($OE$6:$OE$48,$B127,$D$6:$D$48)-'[48]Kit Masuk 2020'!MS47</f>
        <v>0</v>
      </c>
      <c r="NM127" s="30">
        <f>SUMIF($OE$6:$OE$48,$B127,$D$6:$D$48)-'[48]Kit Masuk 2020'!MT47</f>
        <v>0</v>
      </c>
      <c r="NN127" s="30">
        <f>SUMIF($OE$6:$OE$48,$B127,$D$6:$D$48)-'[48]Kit Masuk 2020'!MU47</f>
        <v>0</v>
      </c>
      <c r="NO127" s="30">
        <f>SUMIF($OE$6:$OE$48,$B127,$D$6:$D$48)-'[48]Kit Masuk 2020'!MV47</f>
        <v>0</v>
      </c>
      <c r="NP127" s="30">
        <f>SUMIF($OE$6:$OE$48,$B127,$D$6:$D$48)-'[48]Kit Masuk 2020'!MW47</f>
        <v>0</v>
      </c>
      <c r="NQ127" s="30">
        <f>SUMIF($OE$6:$OE$48,$B127,$D$6:$D$48)-'[48]Kit Masuk 2020'!MX47</f>
        <v>0</v>
      </c>
      <c r="NR127" s="30">
        <f>SUMIF($OE$6:$OE$48,$B127,$D$6:$D$48)-'[48]Kit Masuk 2020'!MY47</f>
        <v>0</v>
      </c>
      <c r="NS127" s="30">
        <f>SUMIF($OE$6:$OE$48,$B127,$D$6:$D$48)-'[48]Kit Masuk 2020'!MZ47</f>
        <v>0</v>
      </c>
      <c r="NT127" s="30">
        <f>SUMIF($OE$6:$OE$48,$B127,$D$6:$D$48)-'[48]Kit Masuk 2020'!NA47</f>
        <v>0</v>
      </c>
      <c r="NU127" s="30">
        <f>SUMIF($OE$6:$OE$48,$B127,$D$6:$D$48)-'[48]Kit Masuk 2020'!NB47</f>
        <v>0</v>
      </c>
      <c r="NV127" s="30">
        <f>SUMIF($OE$6:$OE$48,$B127,$D$6:$D$48)-'[48]Kit Masuk 2020'!NC47</f>
        <v>0</v>
      </c>
      <c r="NW127" s="30">
        <f>SUMIF($OE$6:$OE$48,$B127,$D$6:$D$48)-'[48]Kit Masuk 2020'!ND47</f>
        <v>0</v>
      </c>
      <c r="NX127" s="30">
        <f>SUMIF($OE$6:$OE$48,$B127,$D$6:$D$48)-'[48]Kit Masuk 2020'!NE47</f>
        <v>0</v>
      </c>
      <c r="NY127" s="30">
        <f>SUMIF($OE$6:$OE$48,$B127,$D$6:$D$48)-'[48]Kit Masuk 2020'!NF47</f>
        <v>0</v>
      </c>
      <c r="NZ127" s="30">
        <f>SUMIF($OE$6:$OE$48,$B127,$D$6:$D$48)-'[48]Kit Masuk 2020'!NG47</f>
        <v>0</v>
      </c>
      <c r="OA127" s="30">
        <f>SUMIF($OE$6:$OE$48,$B127,$D$6:$D$48)-'[48]Kit Masuk 2020'!NH47</f>
        <v>0</v>
      </c>
    </row>
    <row r="128" spans="1:391" hidden="1" x14ac:dyDescent="0.2">
      <c r="B128" s="8" t="str">
        <f t="shared" si="453"/>
        <v>Cirata</v>
      </c>
      <c r="Z128" s="30">
        <f>SUMIF($OE$6:$OE$48,$B128,$D$6:$D$48)-'[48]Kit Masuk 2020'!G48</f>
        <v>0</v>
      </c>
      <c r="AA128" s="30">
        <f>SUMIF($OE$6:$OE$48,$B128,$D$6:$D$48)-'[48]Kit Masuk 2020'!H48</f>
        <v>0</v>
      </c>
      <c r="AB128" s="30">
        <f>SUMIF($OE$6:$OE$48,$B128,$D$6:$D$48)-'[48]Kit Masuk 2020'!I48</f>
        <v>0</v>
      </c>
      <c r="AC128" s="30">
        <f>SUMIF($OE$6:$OE$48,$B128,$D$6:$D$48)-'[48]Kit Masuk 2020'!J48</f>
        <v>0</v>
      </c>
      <c r="AD128" s="30">
        <f>SUMIF($OE$6:$OE$48,$B128,$D$6:$D$48)-'[48]Kit Masuk 2020'!K48</f>
        <v>0</v>
      </c>
      <c r="AE128" s="30">
        <f>SUMIF($OE$6:$OE$48,$B128,$D$6:$D$48)-'[48]Kit Masuk 2020'!L48</f>
        <v>0</v>
      </c>
      <c r="AF128" s="30">
        <f>SUMIF($OE$6:$OE$48,$B128,$D$6:$D$48)-'[48]Kit Masuk 2020'!M48</f>
        <v>0</v>
      </c>
      <c r="AG128" s="30">
        <f>SUMIF($OE$6:$OE$48,$B128,$D$6:$D$48)-'[48]Kit Masuk 2020'!N48</f>
        <v>0</v>
      </c>
      <c r="AH128" s="30">
        <f>SUMIF($OE$6:$OE$48,$B128,$D$6:$D$48)-'[48]Kit Masuk 2020'!O48</f>
        <v>0</v>
      </c>
      <c r="AI128" s="30">
        <f>SUMIF($OE$6:$OE$48,$B128,$D$6:$D$48)-'[48]Kit Masuk 2020'!P48</f>
        <v>0</v>
      </c>
      <c r="AJ128" s="30">
        <f>SUMIF($OE$6:$OE$48,$B128,$D$6:$D$48)-'[48]Kit Masuk 2020'!Q48</f>
        <v>0</v>
      </c>
      <c r="AK128" s="30">
        <f>SUMIF($OE$6:$OE$48,$B128,$D$6:$D$48)-'[48]Kit Masuk 2020'!R48</f>
        <v>0</v>
      </c>
      <c r="AL128" s="30">
        <f>SUMIF($OE$6:$OE$48,$B128,$D$6:$D$48)-'[48]Kit Masuk 2020'!S48</f>
        <v>0</v>
      </c>
      <c r="AM128" s="30">
        <f>SUMIF($OE$6:$OE$48,$B128,$D$6:$D$48)-'[48]Kit Masuk 2020'!T48</f>
        <v>0</v>
      </c>
      <c r="AN128" s="30">
        <f>SUMIF($OE$6:$OE$48,$B128,$D$6:$D$48)-'[48]Kit Masuk 2020'!U48</f>
        <v>0</v>
      </c>
      <c r="AO128" s="30">
        <f>SUMIF($OE$6:$OE$48,$B128,$D$6:$D$48)-'[48]Kit Masuk 2020'!V48</f>
        <v>0</v>
      </c>
      <c r="AP128" s="30">
        <f>SUMIF($OE$6:$OE$48,$B128,$D$6:$D$48)-'[48]Kit Masuk 2020'!W48</f>
        <v>0</v>
      </c>
      <c r="AQ128" s="30">
        <f>SUMIF($OE$6:$OE$48,$B128,$D$6:$D$48)-'[48]Kit Masuk 2020'!X48</f>
        <v>0</v>
      </c>
      <c r="AR128" s="30">
        <f>SUMIF($OE$6:$OE$48,$B128,$D$6:$D$48)-'[48]Kit Masuk 2020'!Y48</f>
        <v>0</v>
      </c>
      <c r="AS128" s="30">
        <f>SUMIF($OE$6:$OE$48,$B128,$D$6:$D$48)-'[48]Kit Masuk 2020'!Z48</f>
        <v>0</v>
      </c>
      <c r="AT128" s="30">
        <f>SUMIF($OE$6:$OE$48,$B128,$D$6:$D$48)-'[48]Kit Masuk 2020'!AA48</f>
        <v>0</v>
      </c>
      <c r="AU128" s="30">
        <f>SUMIF($OE$6:$OE$48,$B128,$D$6:$D$48)-'[48]Kit Masuk 2020'!AB48</f>
        <v>0</v>
      </c>
      <c r="AV128" s="30">
        <f>SUMIF($OE$6:$OE$48,$B128,$D$6:$D$48)-'[48]Kit Masuk 2020'!AC48</f>
        <v>0</v>
      </c>
      <c r="AW128" s="30">
        <f>SUMIF($OE$6:$OE$48,$B128,$D$6:$D$48)-'[48]Kit Masuk 2020'!AD48</f>
        <v>0</v>
      </c>
      <c r="AX128" s="30">
        <f>SUMIF($OE$6:$OE$48,$B128,$D$6:$D$48)-'[48]Kit Masuk 2020'!AE48</f>
        <v>0</v>
      </c>
      <c r="AY128" s="30">
        <f>SUMIF($OE$6:$OE$48,$B128,$D$6:$D$48)-'[48]Kit Masuk 2020'!AF48</f>
        <v>0</v>
      </c>
      <c r="AZ128" s="30">
        <f>SUMIF($OE$6:$OE$48,$B128,$D$6:$D$48)-'[48]Kit Masuk 2020'!AG48</f>
        <v>0</v>
      </c>
      <c r="BA128" s="30">
        <f>SUMIF($OE$6:$OE$48,$B128,$D$6:$D$48)-'[48]Kit Masuk 2020'!AH48</f>
        <v>0</v>
      </c>
      <c r="BB128" s="30">
        <f>SUMIF($OE$6:$OE$48,$B128,$D$6:$D$48)-'[48]Kit Masuk 2020'!AI48</f>
        <v>0</v>
      </c>
      <c r="BC128" s="30">
        <f>SUMIF($OE$6:$OE$48,$B128,$D$6:$D$48)-'[48]Kit Masuk 2020'!AJ48</f>
        <v>0</v>
      </c>
      <c r="BD128" s="30">
        <f>SUMIF($OE$6:$OE$48,$B128,$D$6:$D$48)-'[48]Kit Masuk 2020'!AK48</f>
        <v>0</v>
      </c>
      <c r="BE128" s="30">
        <f>SUMIF($OE$6:$OE$48,$B128,$D$6:$D$48)-'[48]Kit Masuk 2020'!AL48</f>
        <v>0</v>
      </c>
      <c r="BF128" s="30">
        <f>SUMIF($OE$6:$OE$48,$B128,$D$6:$D$48)-'[48]Kit Masuk 2020'!AM48</f>
        <v>0</v>
      </c>
      <c r="BG128" s="30">
        <f>SUMIF($OE$6:$OE$48,$B128,$D$6:$D$48)-'[48]Kit Masuk 2020'!AN48</f>
        <v>0</v>
      </c>
      <c r="BH128" s="30">
        <f>SUMIF($OE$6:$OE$48,$B128,$D$6:$D$48)-'[48]Kit Masuk 2020'!AO48</f>
        <v>0</v>
      </c>
      <c r="BI128" s="30">
        <f>SUMIF($OE$6:$OE$48,$B128,$D$6:$D$48)-'[48]Kit Masuk 2020'!AP48</f>
        <v>0</v>
      </c>
      <c r="BJ128" s="30">
        <f>SUMIF($OE$6:$OE$48,$B128,$D$6:$D$48)-'[48]Kit Masuk 2020'!AQ48</f>
        <v>0</v>
      </c>
      <c r="BK128" s="30">
        <f>SUMIF($OE$6:$OE$48,$B128,$D$6:$D$48)-'[48]Kit Masuk 2020'!AR48</f>
        <v>0</v>
      </c>
      <c r="BL128" s="30">
        <f>SUMIF($OE$6:$OE$48,$B128,$D$6:$D$48)-'[48]Kit Masuk 2020'!AS48</f>
        <v>0</v>
      </c>
      <c r="BM128" s="30">
        <f>SUMIF($OE$6:$OE$48,$B128,$D$6:$D$48)-'[48]Kit Masuk 2020'!AT48</f>
        <v>0</v>
      </c>
      <c r="BN128" s="30">
        <f>SUMIF($OE$6:$OE$48,$B128,$D$6:$D$48)-'[48]Kit Masuk 2020'!AU48</f>
        <v>0</v>
      </c>
      <c r="BO128" s="30">
        <f>SUMIF($OE$6:$OE$48,$B128,$D$6:$D$48)-'[48]Kit Masuk 2020'!AV48</f>
        <v>0</v>
      </c>
      <c r="BP128" s="30">
        <f>SUMIF($OE$6:$OE$48,$B128,$D$6:$D$48)-'[48]Kit Masuk 2020'!AW48</f>
        <v>0</v>
      </c>
      <c r="BQ128" s="30">
        <f>SUMIF($OE$6:$OE$48,$B128,$D$6:$D$48)-'[48]Kit Masuk 2020'!AX48</f>
        <v>0</v>
      </c>
      <c r="BR128" s="30">
        <f>SUMIF($OE$6:$OE$48,$B128,$D$6:$D$48)-'[48]Kit Masuk 2020'!AY48</f>
        <v>0</v>
      </c>
      <c r="BS128" s="30">
        <f>SUMIF($OE$6:$OE$48,$B128,$D$6:$D$48)-'[48]Kit Masuk 2020'!AZ48</f>
        <v>0</v>
      </c>
      <c r="BT128" s="30">
        <f>SUMIF($OE$6:$OE$48,$B128,$D$6:$D$48)-'[48]Kit Masuk 2020'!BA48</f>
        <v>0</v>
      </c>
      <c r="BU128" s="30">
        <f>SUMIF($OE$6:$OE$48,$B128,$D$6:$D$48)-'[48]Kit Masuk 2020'!BB48</f>
        <v>0</v>
      </c>
      <c r="BV128" s="30">
        <f>SUMIF($OE$6:$OE$48,$B128,$D$6:$D$48)-'[48]Kit Masuk 2020'!BC48</f>
        <v>0</v>
      </c>
      <c r="BW128" s="30">
        <f>SUMIF($OE$6:$OE$48,$B128,$D$6:$D$48)-'[48]Kit Masuk 2020'!BD48</f>
        <v>0</v>
      </c>
      <c r="BX128" s="30">
        <f>SUMIF($OE$6:$OE$48,$B128,$D$6:$D$48)-'[48]Kit Masuk 2020'!BE48</f>
        <v>0</v>
      </c>
      <c r="BY128" s="30">
        <f>SUMIF($OE$6:$OE$48,$B128,$D$6:$D$48)-'[48]Kit Masuk 2020'!BF48</f>
        <v>0</v>
      </c>
      <c r="BZ128" s="30">
        <f>SUMIF($OE$6:$OE$48,$B128,$D$6:$D$48)-'[48]Kit Masuk 2020'!BG48</f>
        <v>0</v>
      </c>
      <c r="CA128" s="30">
        <f>SUMIF($OE$6:$OE$48,$B128,$D$6:$D$48)-'[48]Kit Masuk 2020'!BH48</f>
        <v>0</v>
      </c>
      <c r="CB128" s="30">
        <f>SUMIF($OE$6:$OE$48,$B128,$D$6:$D$48)-'[48]Kit Masuk 2020'!BI48</f>
        <v>0</v>
      </c>
      <c r="CC128" s="30">
        <f>SUMIF($OE$6:$OE$48,$B128,$D$6:$D$48)-'[48]Kit Masuk 2020'!BJ48</f>
        <v>0</v>
      </c>
      <c r="CD128" s="30">
        <f>SUMIF($OE$6:$OE$48,$B128,$D$6:$D$48)-'[48]Kit Masuk 2020'!BK48</f>
        <v>0</v>
      </c>
      <c r="CE128" s="30">
        <f>SUMIF($OE$6:$OE$48,$B128,$D$6:$D$48)-'[48]Kit Masuk 2020'!BL48</f>
        <v>0</v>
      </c>
      <c r="CF128" s="30">
        <f>SUMIF($OE$6:$OE$48,$B128,$D$6:$D$48)-'[48]Kit Masuk 2020'!BM48</f>
        <v>0</v>
      </c>
      <c r="CG128" s="30">
        <f>SUMIF($OE$6:$OE$48,$B128,$D$6:$D$48)-'[48]Kit Masuk 2020'!BN48</f>
        <v>0</v>
      </c>
      <c r="CH128" s="30">
        <f>SUMIF($OE$6:$OE$48,$B128,$D$6:$D$48)-'[48]Kit Masuk 2020'!BO48</f>
        <v>0</v>
      </c>
      <c r="CI128" s="30">
        <f>SUMIF($OE$6:$OE$48,$B128,$D$6:$D$48)-'[48]Kit Masuk 2020'!BP48</f>
        <v>0</v>
      </c>
      <c r="CJ128" s="30">
        <f>SUMIF($OE$6:$OE$48,$B128,$D$6:$D$48)-'[48]Kit Masuk 2020'!BQ48</f>
        <v>0</v>
      </c>
      <c r="CK128" s="30">
        <f>SUMIF($OE$6:$OE$48,$B128,$D$6:$D$48)-'[48]Kit Masuk 2020'!BR48</f>
        <v>0</v>
      </c>
      <c r="CL128" s="30">
        <f>SUMIF($OE$6:$OE$48,$B128,$D$6:$D$48)-'[48]Kit Masuk 2020'!BS48</f>
        <v>0</v>
      </c>
      <c r="CM128" s="30">
        <f>SUMIF($OE$6:$OE$48,$B128,$D$6:$D$48)-'[48]Kit Masuk 2020'!BT48</f>
        <v>0</v>
      </c>
      <c r="CN128" s="30">
        <f>SUMIF($OE$6:$OE$48,$B128,$D$6:$D$48)-'[48]Kit Masuk 2020'!BU48</f>
        <v>0</v>
      </c>
      <c r="CO128" s="30">
        <f>SUMIF($OE$6:$OE$48,$B128,$D$6:$D$48)-'[48]Kit Masuk 2020'!BV48</f>
        <v>0</v>
      </c>
      <c r="CP128" s="30">
        <f>SUMIF($OE$6:$OE$48,$B128,$D$6:$D$48)-'[48]Kit Masuk 2020'!BW48</f>
        <v>0</v>
      </c>
      <c r="CQ128" s="30">
        <f>SUMIF($OE$6:$OE$48,$B128,$D$6:$D$48)-'[48]Kit Masuk 2020'!BX48</f>
        <v>0</v>
      </c>
      <c r="CR128" s="30">
        <f>SUMIF($OE$6:$OE$48,$B128,$D$6:$D$48)-'[48]Kit Masuk 2020'!BY48</f>
        <v>0</v>
      </c>
      <c r="CS128" s="30">
        <f>SUMIF($OE$6:$OE$48,$B128,$D$6:$D$48)-'[48]Kit Masuk 2020'!BZ48</f>
        <v>0</v>
      </c>
      <c r="CT128" s="30">
        <f>SUMIF($OE$6:$OE$48,$B128,$D$6:$D$48)-'[48]Kit Masuk 2020'!CA48</f>
        <v>0</v>
      </c>
      <c r="CU128" s="30">
        <f>SUMIF($OE$6:$OE$48,$B128,$D$6:$D$48)-'[48]Kit Masuk 2020'!CB48</f>
        <v>0</v>
      </c>
      <c r="CV128" s="30">
        <f>SUMIF($OE$6:$OE$48,$B128,$D$6:$D$48)-'[48]Kit Masuk 2020'!CC48</f>
        <v>0</v>
      </c>
      <c r="CW128" s="30">
        <f>SUMIF($OE$6:$OE$48,$B128,$D$6:$D$48)-'[48]Kit Masuk 2020'!CD48</f>
        <v>0</v>
      </c>
      <c r="CX128" s="30">
        <f>SUMIF($OE$6:$OE$48,$B128,$D$6:$D$48)-'[48]Kit Masuk 2020'!CE48</f>
        <v>0</v>
      </c>
      <c r="CY128" s="30">
        <f>SUMIF($OE$6:$OE$48,$B128,$D$6:$D$48)-'[48]Kit Masuk 2020'!CF48</f>
        <v>0</v>
      </c>
      <c r="CZ128" s="30">
        <f>SUMIF($OE$6:$OE$48,$B128,$D$6:$D$48)-'[48]Kit Masuk 2020'!CG48</f>
        <v>0</v>
      </c>
      <c r="DA128" s="30">
        <f>SUMIF($OE$6:$OE$48,$B128,$D$6:$D$48)-'[48]Kit Masuk 2020'!CH48</f>
        <v>0</v>
      </c>
      <c r="DB128" s="30">
        <f>SUMIF($OE$6:$OE$48,$B128,$D$6:$D$48)-'[48]Kit Masuk 2020'!CI48</f>
        <v>0</v>
      </c>
      <c r="DC128" s="30">
        <f>SUMIF($OE$6:$OE$48,$B128,$D$6:$D$48)-'[48]Kit Masuk 2020'!CJ48</f>
        <v>0</v>
      </c>
      <c r="DD128" s="30">
        <f>SUMIF($OE$6:$OE$48,$B128,$D$6:$D$48)-'[48]Kit Masuk 2020'!CK48</f>
        <v>0</v>
      </c>
      <c r="DE128" s="30">
        <f>SUMIF($OE$6:$OE$48,$B128,$D$6:$D$48)-'[48]Kit Masuk 2020'!CL48</f>
        <v>0</v>
      </c>
      <c r="DF128" s="30">
        <f>SUMIF($OE$6:$OE$48,$B128,$D$6:$D$48)-'[48]Kit Masuk 2020'!CM48</f>
        <v>0</v>
      </c>
      <c r="DG128" s="30">
        <f>SUMIF($OE$6:$OE$48,$B128,$D$6:$D$48)-'[48]Kit Masuk 2020'!CN48</f>
        <v>0</v>
      </c>
      <c r="DH128" s="30">
        <f>SUMIF($OE$6:$OE$48,$B128,$D$6:$D$48)-'[48]Kit Masuk 2020'!CO48</f>
        <v>0</v>
      </c>
      <c r="DI128" s="30">
        <f>SUMIF($OE$6:$OE$48,$B128,$D$6:$D$48)-'[48]Kit Masuk 2020'!CP48</f>
        <v>0</v>
      </c>
      <c r="DJ128" s="30">
        <f>SUMIF($OE$6:$OE$48,$B128,$D$6:$D$48)-'[48]Kit Masuk 2020'!CQ48</f>
        <v>0</v>
      </c>
      <c r="DK128" s="30">
        <f>SUMIF($OE$6:$OE$48,$B128,$D$6:$D$48)-'[48]Kit Masuk 2020'!CR48</f>
        <v>0</v>
      </c>
      <c r="DL128" s="30">
        <f>SUMIF($OE$6:$OE$48,$B128,$D$6:$D$48)-'[48]Kit Masuk 2020'!CS48</f>
        <v>0</v>
      </c>
      <c r="DM128" s="30">
        <f>SUMIF($OE$6:$OE$48,$B128,$D$6:$D$48)-'[48]Kit Masuk 2020'!CT48</f>
        <v>0</v>
      </c>
      <c r="DN128" s="30">
        <f>SUMIF($OE$6:$OE$48,$B128,$D$6:$D$48)-'[48]Kit Masuk 2020'!CU48</f>
        <v>0</v>
      </c>
      <c r="DO128" s="30">
        <f>SUMIF($OE$6:$OE$48,$B128,$D$6:$D$48)-'[48]Kit Masuk 2020'!CV48</f>
        <v>0</v>
      </c>
      <c r="DP128" s="30">
        <f>SUMIF($OE$6:$OE$48,$B128,$D$6:$D$48)-'[48]Kit Masuk 2020'!CW48</f>
        <v>0</v>
      </c>
      <c r="DQ128" s="30">
        <f>SUMIF($OE$6:$OE$48,$B128,$D$6:$D$48)-'[48]Kit Masuk 2020'!CX48</f>
        <v>0</v>
      </c>
      <c r="DR128" s="30">
        <f>SUMIF($OE$6:$OE$48,$B128,$D$6:$D$48)-'[48]Kit Masuk 2020'!CY48</f>
        <v>0</v>
      </c>
      <c r="DS128" s="30">
        <f>SUMIF($OE$6:$OE$48,$B128,$D$6:$D$48)-'[48]Kit Masuk 2020'!CZ48</f>
        <v>0</v>
      </c>
      <c r="DT128" s="30">
        <f>SUMIF($OE$6:$OE$48,$B128,$D$6:$D$48)-'[48]Kit Masuk 2020'!DA48</f>
        <v>0</v>
      </c>
      <c r="DU128" s="30">
        <f>SUMIF($OE$6:$OE$48,$B128,$D$6:$D$48)-'[48]Kit Masuk 2020'!DB48</f>
        <v>0</v>
      </c>
      <c r="DV128" s="30">
        <f>SUMIF($OE$6:$OE$48,$B128,$D$6:$D$48)-'[48]Kit Masuk 2020'!DC48</f>
        <v>0</v>
      </c>
      <c r="DW128" s="30">
        <f>SUMIF($OE$6:$OE$48,$B128,$D$6:$D$48)-'[48]Kit Masuk 2020'!DD48</f>
        <v>0</v>
      </c>
      <c r="DX128" s="30">
        <f>SUMIF($OE$6:$OE$48,$B128,$D$6:$D$48)-'[48]Kit Masuk 2020'!DE48</f>
        <v>0</v>
      </c>
      <c r="DY128" s="30">
        <f>SUMIF($OE$6:$OE$48,$B128,$D$6:$D$48)-'[48]Kit Masuk 2020'!DF48</f>
        <v>0</v>
      </c>
      <c r="DZ128" s="30">
        <f>SUMIF($OE$6:$OE$48,$B128,$D$6:$D$48)-'[48]Kit Masuk 2020'!DG48</f>
        <v>0</v>
      </c>
      <c r="EA128" s="30">
        <f>SUMIF($OE$6:$OE$48,$B128,$D$6:$D$48)-'[48]Kit Masuk 2020'!DH48</f>
        <v>0</v>
      </c>
      <c r="EB128" s="30">
        <f>SUMIF($OE$6:$OE$48,$B128,$D$6:$D$48)-'[48]Kit Masuk 2020'!DI48</f>
        <v>0</v>
      </c>
      <c r="EC128" s="30">
        <f>SUMIF($OE$6:$OE$48,$B128,$D$6:$D$48)-'[48]Kit Masuk 2020'!DJ48</f>
        <v>0</v>
      </c>
      <c r="ED128" s="30">
        <f>SUMIF($OE$6:$OE$48,$B128,$D$6:$D$48)-'[48]Kit Masuk 2020'!DK48</f>
        <v>0</v>
      </c>
      <c r="EE128" s="30">
        <f>SUMIF($OE$6:$OE$48,$B128,$D$6:$D$48)-'[48]Kit Masuk 2020'!DL48</f>
        <v>0</v>
      </c>
      <c r="EF128" s="30">
        <f>SUMIF($OE$6:$OE$48,$B128,$D$6:$D$48)-'[48]Kit Masuk 2020'!DM48</f>
        <v>0</v>
      </c>
      <c r="EG128" s="30">
        <f>SUMIF($OE$6:$OE$48,$B128,$D$6:$D$48)-'[48]Kit Masuk 2020'!DN48</f>
        <v>0</v>
      </c>
      <c r="EH128" s="30">
        <f>SUMIF($OE$6:$OE$48,$B128,$D$6:$D$48)-'[48]Kit Masuk 2020'!DO48</f>
        <v>0</v>
      </c>
      <c r="EI128" s="30">
        <f>SUMIF($OE$6:$OE$48,$B128,$D$6:$D$48)-'[48]Kit Masuk 2020'!DP48</f>
        <v>0</v>
      </c>
      <c r="EJ128" s="30">
        <f>SUMIF($OE$6:$OE$48,$B128,$D$6:$D$48)-'[48]Kit Masuk 2020'!DQ48</f>
        <v>0</v>
      </c>
      <c r="EK128" s="30">
        <f>SUMIF($OE$6:$OE$48,$B128,$D$6:$D$48)-'[48]Kit Masuk 2020'!DR48</f>
        <v>0</v>
      </c>
      <c r="EL128" s="30">
        <f>SUMIF($OE$6:$OE$48,$B128,$D$6:$D$48)-'[48]Kit Masuk 2020'!DS48</f>
        <v>0</v>
      </c>
      <c r="EM128" s="30">
        <f>SUMIF($OE$6:$OE$48,$B128,$D$6:$D$48)-'[48]Kit Masuk 2020'!DT48</f>
        <v>0</v>
      </c>
      <c r="EN128" s="30">
        <f>SUMIF($OE$6:$OE$48,$B128,$D$6:$D$48)-'[48]Kit Masuk 2020'!DU48</f>
        <v>0</v>
      </c>
      <c r="EO128" s="30">
        <f>SUMIF($OE$6:$OE$48,$B128,$D$6:$D$48)-'[48]Kit Masuk 2020'!DV48</f>
        <v>0</v>
      </c>
      <c r="EP128" s="30">
        <f>SUMIF($OE$6:$OE$48,$B128,$D$6:$D$48)-'[48]Kit Masuk 2020'!DW48</f>
        <v>0</v>
      </c>
      <c r="EQ128" s="30">
        <f>SUMIF($OE$6:$OE$48,$B128,$D$6:$D$48)-'[48]Kit Masuk 2020'!DX48</f>
        <v>0</v>
      </c>
      <c r="ER128" s="30">
        <f>SUMIF($OE$6:$OE$48,$B128,$D$6:$D$48)-'[48]Kit Masuk 2020'!DY48</f>
        <v>0</v>
      </c>
      <c r="ES128" s="30">
        <f>SUMIF($OE$6:$OE$48,$B128,$D$6:$D$48)-'[48]Kit Masuk 2020'!DZ48</f>
        <v>0</v>
      </c>
      <c r="ET128" s="30">
        <f>SUMIF($OE$6:$OE$48,$B128,$D$6:$D$48)-'[48]Kit Masuk 2020'!EA48</f>
        <v>0</v>
      </c>
      <c r="EU128" s="30">
        <f>SUMIF($OE$6:$OE$48,$B128,$D$6:$D$48)-'[48]Kit Masuk 2020'!EB48</f>
        <v>0</v>
      </c>
      <c r="EV128" s="30">
        <f>SUMIF($OE$6:$OE$48,$B128,$D$6:$D$48)-'[48]Kit Masuk 2020'!EC48</f>
        <v>0</v>
      </c>
      <c r="EW128" s="30">
        <f>SUMIF($OE$6:$OE$48,$B128,$D$6:$D$48)-'[48]Kit Masuk 2020'!ED48</f>
        <v>0</v>
      </c>
      <c r="EX128" s="30">
        <f>SUMIF($OE$6:$OE$48,$B128,$D$6:$D$48)-'[48]Kit Masuk 2020'!EE48</f>
        <v>0</v>
      </c>
      <c r="EY128" s="30">
        <f>SUMIF($OE$6:$OE$48,$B128,$D$6:$D$48)-'[48]Kit Masuk 2020'!EF48</f>
        <v>0</v>
      </c>
      <c r="EZ128" s="30">
        <f>SUMIF($OE$6:$OE$48,$B128,$D$6:$D$48)-'[48]Kit Masuk 2020'!EG48</f>
        <v>0</v>
      </c>
      <c r="FA128" s="30">
        <f>SUMIF($OE$6:$OE$48,$B128,$D$6:$D$48)-'[48]Kit Masuk 2020'!EH48</f>
        <v>0</v>
      </c>
      <c r="FB128" s="30">
        <f>SUMIF($OE$6:$OE$48,$B128,$D$6:$D$48)-'[48]Kit Masuk 2020'!EI48</f>
        <v>0</v>
      </c>
      <c r="FC128" s="30">
        <f>SUMIF($OE$6:$OE$48,$B128,$D$6:$D$48)-'[48]Kit Masuk 2020'!EJ48</f>
        <v>0</v>
      </c>
      <c r="FD128" s="30">
        <f>SUMIF($OE$6:$OE$48,$B128,$D$6:$D$48)-'[48]Kit Masuk 2020'!EK48</f>
        <v>0</v>
      </c>
      <c r="FE128" s="30">
        <f>SUMIF($OE$6:$OE$48,$B128,$D$6:$D$48)-'[48]Kit Masuk 2020'!EL48</f>
        <v>0</v>
      </c>
      <c r="FF128" s="30">
        <f>SUMIF($OE$6:$OE$48,$B128,$D$6:$D$48)-'[48]Kit Masuk 2020'!EM48</f>
        <v>0</v>
      </c>
      <c r="FG128" s="30">
        <f>SUMIF($OE$6:$OE$48,$B128,$D$6:$D$48)-'[48]Kit Masuk 2020'!EN48</f>
        <v>0</v>
      </c>
      <c r="FH128" s="30">
        <f>SUMIF($OE$6:$OE$48,$B128,$D$6:$D$48)-'[48]Kit Masuk 2020'!EO48</f>
        <v>0</v>
      </c>
      <c r="FI128" s="30">
        <f>SUMIF($OE$6:$OE$48,$B128,$D$6:$D$48)-'[48]Kit Masuk 2020'!EP48</f>
        <v>0</v>
      </c>
      <c r="FJ128" s="30">
        <f>SUMIF($OE$6:$OE$48,$B128,$D$6:$D$48)-'[48]Kit Masuk 2020'!EQ48</f>
        <v>0</v>
      </c>
      <c r="FK128" s="30">
        <f>SUMIF($OE$6:$OE$48,$B128,$D$6:$D$48)-'[48]Kit Masuk 2020'!ER48</f>
        <v>0</v>
      </c>
      <c r="FL128" s="30">
        <f>SUMIF($OE$6:$OE$48,$B128,$D$6:$D$48)-'[48]Kit Masuk 2020'!ES48</f>
        <v>0</v>
      </c>
      <c r="FM128" s="30">
        <f>SUMIF($OE$6:$OE$48,$B128,$D$6:$D$48)-'[48]Kit Masuk 2020'!ET48</f>
        <v>0</v>
      </c>
      <c r="FN128" s="30">
        <f>SUMIF($OE$6:$OE$48,$B128,$D$6:$D$48)-'[48]Kit Masuk 2020'!EU48</f>
        <v>0</v>
      </c>
      <c r="FO128" s="30">
        <f>SUMIF($OE$6:$OE$48,$B128,$D$6:$D$48)-'[48]Kit Masuk 2020'!EV48</f>
        <v>0</v>
      </c>
      <c r="FP128" s="30">
        <f>SUMIF($OE$6:$OE$48,$B128,$D$6:$D$48)-'[48]Kit Masuk 2020'!EW48</f>
        <v>0</v>
      </c>
      <c r="FQ128" s="30">
        <f>SUMIF($OE$6:$OE$48,$B128,$D$6:$D$48)-'[48]Kit Masuk 2020'!EX48</f>
        <v>0</v>
      </c>
      <c r="FR128" s="30">
        <f>SUMIF($OE$6:$OE$48,$B128,$D$6:$D$48)-'[48]Kit Masuk 2020'!EY48</f>
        <v>0</v>
      </c>
      <c r="FS128" s="30">
        <f>SUMIF($OE$6:$OE$48,$B128,$D$6:$D$48)-'[48]Kit Masuk 2020'!EZ48</f>
        <v>0</v>
      </c>
      <c r="FT128" s="30">
        <f>SUMIF($OE$6:$OE$48,$B128,$D$6:$D$48)-'[48]Kit Masuk 2020'!FA48</f>
        <v>0</v>
      </c>
      <c r="FU128" s="30">
        <f>SUMIF($OE$6:$OE$48,$B128,$D$6:$D$48)-'[48]Kit Masuk 2020'!FB48</f>
        <v>0</v>
      </c>
      <c r="FV128" s="30">
        <f>SUMIF($OE$6:$OE$48,$B128,$D$6:$D$48)-'[48]Kit Masuk 2020'!FC48</f>
        <v>0</v>
      </c>
      <c r="FW128" s="30">
        <f>SUMIF($OE$6:$OE$48,$B128,$D$6:$D$48)-'[48]Kit Masuk 2020'!FD48</f>
        <v>0</v>
      </c>
      <c r="FX128" s="30">
        <f>SUMIF($OE$6:$OE$48,$B128,$D$6:$D$48)-'[48]Kit Masuk 2020'!FE48</f>
        <v>0</v>
      </c>
      <c r="FY128" s="30">
        <f>SUMIF($OE$6:$OE$48,$B128,$D$6:$D$48)-'[48]Kit Masuk 2020'!FF48</f>
        <v>0</v>
      </c>
      <c r="FZ128" s="30">
        <f>SUMIF($OE$6:$OE$48,$B128,$D$6:$D$48)-'[48]Kit Masuk 2020'!FG48</f>
        <v>0</v>
      </c>
      <c r="GA128" s="30">
        <f>SUMIF($OE$6:$OE$48,$B128,$D$6:$D$48)-'[48]Kit Masuk 2020'!FH48</f>
        <v>0</v>
      </c>
      <c r="GB128" s="30">
        <f>SUMIF($OE$6:$OE$48,$B128,$D$6:$D$48)-'[48]Kit Masuk 2020'!FI48</f>
        <v>0</v>
      </c>
      <c r="GC128" s="30">
        <f>SUMIF($OE$6:$OE$48,$B128,$D$6:$D$48)-'[48]Kit Masuk 2020'!FJ48</f>
        <v>0</v>
      </c>
      <c r="GD128" s="30">
        <f>SUMIF($OE$6:$OE$48,$B128,$D$6:$D$48)-'[48]Kit Masuk 2020'!FK48</f>
        <v>0</v>
      </c>
      <c r="GE128" s="30">
        <f>SUMIF($OE$6:$OE$48,$B128,$D$6:$D$48)-'[48]Kit Masuk 2020'!FL48</f>
        <v>0</v>
      </c>
      <c r="GF128" s="30">
        <f>SUMIF($OE$6:$OE$48,$B128,$D$6:$D$48)-'[48]Kit Masuk 2020'!FM48</f>
        <v>0</v>
      </c>
      <c r="GG128" s="30">
        <f>SUMIF($OE$6:$OE$48,$B128,$D$6:$D$48)-'[48]Kit Masuk 2020'!FN48</f>
        <v>0</v>
      </c>
      <c r="GH128" s="30">
        <f>SUMIF($OE$6:$OE$48,$B128,$D$6:$D$48)-'[48]Kit Masuk 2020'!FO48</f>
        <v>0</v>
      </c>
      <c r="GI128" s="30">
        <f>SUMIF($OE$6:$OE$48,$B128,$D$6:$D$48)-'[48]Kit Masuk 2020'!FP48</f>
        <v>0</v>
      </c>
      <c r="GJ128" s="30">
        <f>SUMIF($OE$6:$OE$48,$B128,$D$6:$D$48)-'[48]Kit Masuk 2020'!FQ48</f>
        <v>0</v>
      </c>
      <c r="GK128" s="30">
        <f>SUMIF($OE$6:$OE$48,$B128,$D$6:$D$48)-'[48]Kit Masuk 2020'!FR48</f>
        <v>0</v>
      </c>
      <c r="GL128" s="30">
        <f>SUMIF($OE$6:$OE$48,$B128,$D$6:$D$48)-'[48]Kit Masuk 2020'!FS48</f>
        <v>0</v>
      </c>
      <c r="GM128" s="30">
        <f>SUMIF($OE$6:$OE$48,$B128,$D$6:$D$48)-'[48]Kit Masuk 2020'!FT48</f>
        <v>0</v>
      </c>
      <c r="GN128" s="30">
        <f>SUMIF($OE$6:$OE$48,$B128,$D$6:$D$48)-'[48]Kit Masuk 2020'!FU48</f>
        <v>0</v>
      </c>
      <c r="GO128" s="30">
        <f>SUMIF($OE$6:$OE$48,$B128,$D$6:$D$48)-'[48]Kit Masuk 2020'!FV48</f>
        <v>0</v>
      </c>
      <c r="GP128" s="30">
        <f>SUMIF($OE$6:$OE$48,$B128,$D$6:$D$48)-'[48]Kit Masuk 2020'!FW48</f>
        <v>0</v>
      </c>
      <c r="GQ128" s="30">
        <f>SUMIF($OE$6:$OE$48,$B128,$D$6:$D$48)-'[48]Kit Masuk 2020'!FX48</f>
        <v>0</v>
      </c>
      <c r="GR128" s="30">
        <f>SUMIF($OE$6:$OE$48,$B128,$D$6:$D$48)-'[48]Kit Masuk 2020'!FY48</f>
        <v>0</v>
      </c>
      <c r="GS128" s="30">
        <f>SUMIF($OE$6:$OE$48,$B128,$D$6:$D$48)-'[48]Kit Masuk 2020'!FZ48</f>
        <v>0</v>
      </c>
      <c r="GT128" s="30">
        <f>SUMIF($OE$6:$OE$48,$B128,$D$6:$D$48)-'[48]Kit Masuk 2020'!GA48</f>
        <v>0</v>
      </c>
      <c r="GU128" s="30">
        <f>SUMIF($OE$6:$OE$48,$B128,$D$6:$D$48)-'[48]Kit Masuk 2020'!GB48</f>
        <v>0</v>
      </c>
      <c r="GV128" s="30">
        <f>SUMIF($OE$6:$OE$48,$B128,$D$6:$D$48)-'[48]Kit Masuk 2020'!GC48</f>
        <v>0</v>
      </c>
      <c r="GW128" s="30">
        <f>SUMIF($OE$6:$OE$48,$B128,$D$6:$D$48)-'[48]Kit Masuk 2020'!GD48</f>
        <v>0</v>
      </c>
      <c r="GX128" s="30">
        <f>SUMIF($OE$6:$OE$48,$B128,$D$6:$D$48)-'[48]Kit Masuk 2020'!GE48</f>
        <v>0</v>
      </c>
      <c r="GY128" s="30">
        <f>SUMIF($OE$6:$OE$48,$B128,$D$6:$D$48)-'[48]Kit Masuk 2020'!GF48</f>
        <v>0</v>
      </c>
      <c r="GZ128" s="30">
        <f>SUMIF($OE$6:$OE$48,$B128,$D$6:$D$48)-'[48]Kit Masuk 2020'!GG48</f>
        <v>0</v>
      </c>
      <c r="HA128" s="30">
        <f>SUMIF($OE$6:$OE$48,$B128,$D$6:$D$48)-'[48]Kit Masuk 2020'!GH48</f>
        <v>0</v>
      </c>
      <c r="HB128" s="30">
        <f>SUMIF($OE$6:$OE$48,$B128,$D$6:$D$48)-'[48]Kit Masuk 2020'!GI48</f>
        <v>0</v>
      </c>
      <c r="HC128" s="30">
        <f>SUMIF($OE$6:$OE$48,$B128,$D$6:$D$48)-'[48]Kit Masuk 2020'!GJ48</f>
        <v>0</v>
      </c>
      <c r="HD128" s="30">
        <f>SUMIF($OE$6:$OE$48,$B128,$D$6:$D$48)-'[48]Kit Masuk 2020'!GK48</f>
        <v>0</v>
      </c>
      <c r="HE128" s="30">
        <f>SUMIF($OE$6:$OE$48,$B128,$D$6:$D$48)-'[48]Kit Masuk 2020'!GL48</f>
        <v>0</v>
      </c>
      <c r="HF128" s="30">
        <f>SUMIF($OE$6:$OE$48,$B128,$D$6:$D$48)-'[48]Kit Masuk 2020'!GM48</f>
        <v>0</v>
      </c>
      <c r="HG128" s="30">
        <f>SUMIF($OE$6:$OE$48,$B128,$D$6:$D$48)-'[48]Kit Masuk 2020'!GN48</f>
        <v>0</v>
      </c>
      <c r="HH128" s="30">
        <f>SUMIF($OE$6:$OE$48,$B128,$D$6:$D$48)-'[48]Kit Masuk 2020'!GO48</f>
        <v>0</v>
      </c>
      <c r="HI128" s="30">
        <f>SUMIF($OE$6:$OE$48,$B128,$D$6:$D$48)-'[48]Kit Masuk 2020'!GP48</f>
        <v>0</v>
      </c>
      <c r="HJ128" s="30">
        <f>SUMIF($OE$6:$OE$48,$B128,$D$6:$D$48)-'[48]Kit Masuk 2020'!GQ48</f>
        <v>0</v>
      </c>
      <c r="HK128" s="30">
        <f>SUMIF($OE$6:$OE$48,$B128,$D$6:$D$48)-'[48]Kit Masuk 2020'!GR48</f>
        <v>0</v>
      </c>
      <c r="HL128" s="30">
        <f>SUMIF($OE$6:$OE$48,$B128,$D$6:$D$48)-'[48]Kit Masuk 2020'!GS48</f>
        <v>0</v>
      </c>
      <c r="HM128" s="30">
        <f>SUMIF($OE$6:$OE$48,$B128,$D$6:$D$48)-'[48]Kit Masuk 2020'!GT48</f>
        <v>0</v>
      </c>
      <c r="HN128" s="30">
        <f>SUMIF($OE$6:$OE$48,$B128,$D$6:$D$48)-'[48]Kit Masuk 2020'!GU48</f>
        <v>0</v>
      </c>
      <c r="HO128" s="30">
        <f>SUMIF($OE$6:$OE$48,$B128,$D$6:$D$48)-'[48]Kit Masuk 2020'!GV48</f>
        <v>0</v>
      </c>
      <c r="HP128" s="30">
        <f>SUMIF($OE$6:$OE$48,$B128,$D$6:$D$48)-'[48]Kit Masuk 2020'!GW48</f>
        <v>0</v>
      </c>
      <c r="HQ128" s="30">
        <f>SUMIF($OE$6:$OE$48,$B128,$D$6:$D$48)-'[48]Kit Masuk 2020'!GX48</f>
        <v>0</v>
      </c>
      <c r="HR128" s="30">
        <f>SUMIF($OE$6:$OE$48,$B128,$D$6:$D$48)-'[48]Kit Masuk 2020'!GY48</f>
        <v>0</v>
      </c>
      <c r="HS128" s="30">
        <f>SUMIF($OE$6:$OE$48,$B128,$D$6:$D$48)-'[48]Kit Masuk 2020'!GZ48</f>
        <v>0</v>
      </c>
      <c r="HT128" s="30">
        <f>SUMIF($OE$6:$OE$48,$B128,$D$6:$D$48)-'[48]Kit Masuk 2020'!HA48</f>
        <v>0</v>
      </c>
      <c r="HU128" s="30">
        <f>SUMIF($OE$6:$OE$48,$B128,$D$6:$D$48)-'[48]Kit Masuk 2020'!HB48</f>
        <v>0</v>
      </c>
      <c r="HV128" s="30">
        <f>SUMIF($OE$6:$OE$48,$B128,$D$6:$D$48)-'[48]Kit Masuk 2020'!HC48</f>
        <v>0</v>
      </c>
      <c r="HW128" s="30">
        <f>SUMIF($OE$6:$OE$48,$B128,$D$6:$D$48)-'[48]Kit Masuk 2020'!HD48</f>
        <v>0</v>
      </c>
      <c r="HX128" s="30">
        <f>SUMIF($OE$6:$OE$48,$B128,$D$6:$D$48)-'[48]Kit Masuk 2020'!HE48</f>
        <v>0</v>
      </c>
      <c r="HY128" s="30">
        <f>SUMIF($OE$6:$OE$48,$B128,$D$6:$D$48)-'[48]Kit Masuk 2020'!HF48</f>
        <v>0</v>
      </c>
      <c r="HZ128" s="30">
        <f>SUMIF($OE$6:$OE$48,$B128,$D$6:$D$48)-'[48]Kit Masuk 2020'!HG48</f>
        <v>0</v>
      </c>
      <c r="IA128" s="30">
        <f>SUMIF($OE$6:$OE$48,$B128,$D$6:$D$48)-'[48]Kit Masuk 2020'!HH48</f>
        <v>0</v>
      </c>
      <c r="IB128" s="30">
        <f>SUMIF($OE$6:$OE$48,$B128,$D$6:$D$48)-'[48]Kit Masuk 2020'!HI48</f>
        <v>0</v>
      </c>
      <c r="IC128" s="30">
        <f>SUMIF($OE$6:$OE$48,$B128,$D$6:$D$48)-'[48]Kit Masuk 2020'!HJ48</f>
        <v>0</v>
      </c>
      <c r="ID128" s="30">
        <f>SUMIF($OE$6:$OE$48,$B128,$D$6:$D$48)-'[48]Kit Masuk 2020'!HK48</f>
        <v>0</v>
      </c>
      <c r="IE128" s="30">
        <f>SUMIF($OE$6:$OE$48,$B128,$D$6:$D$48)-'[48]Kit Masuk 2020'!HL48</f>
        <v>0</v>
      </c>
      <c r="IF128" s="30">
        <f>SUMIF($OE$6:$OE$48,$B128,$D$6:$D$48)-'[48]Kit Masuk 2020'!HM48</f>
        <v>0</v>
      </c>
      <c r="IG128" s="30">
        <f>SUMIF($OE$6:$OE$48,$B128,$D$6:$D$48)-'[48]Kit Masuk 2020'!HN48</f>
        <v>0</v>
      </c>
      <c r="IH128" s="30">
        <f>SUMIF($OE$6:$OE$48,$B128,$D$6:$D$48)-'[48]Kit Masuk 2020'!HO48</f>
        <v>0</v>
      </c>
      <c r="II128" s="30">
        <f>SUMIF($OE$6:$OE$48,$B128,$D$6:$D$48)-'[48]Kit Masuk 2020'!HP48</f>
        <v>0</v>
      </c>
      <c r="IJ128" s="30">
        <f>SUMIF($OE$6:$OE$48,$B128,$D$6:$D$48)-'[48]Kit Masuk 2020'!HQ48</f>
        <v>0</v>
      </c>
      <c r="IK128" s="30">
        <f>SUMIF($OE$6:$OE$48,$B128,$D$6:$D$48)-'[48]Kit Masuk 2020'!HR48</f>
        <v>0</v>
      </c>
      <c r="IL128" s="30">
        <f>SUMIF($OE$6:$OE$48,$B128,$D$6:$D$48)-'[48]Kit Masuk 2020'!HS48</f>
        <v>0</v>
      </c>
      <c r="IM128" s="30">
        <f>SUMIF($OE$6:$OE$48,$B128,$D$6:$D$48)-'[48]Kit Masuk 2020'!HT48</f>
        <v>0</v>
      </c>
      <c r="IN128" s="30">
        <f>SUMIF($OE$6:$OE$48,$B128,$D$6:$D$48)-'[48]Kit Masuk 2020'!HU48</f>
        <v>0</v>
      </c>
      <c r="IO128" s="30">
        <f>SUMIF($OE$6:$OE$48,$B128,$D$6:$D$48)-'[48]Kit Masuk 2020'!HV48</f>
        <v>0</v>
      </c>
      <c r="IP128" s="30">
        <f>SUMIF($OE$6:$OE$48,$B128,$D$6:$D$48)-'[48]Kit Masuk 2020'!HW48</f>
        <v>0</v>
      </c>
      <c r="IQ128" s="30">
        <f>SUMIF($OE$6:$OE$48,$B128,$D$6:$D$48)-'[48]Kit Masuk 2020'!HX48</f>
        <v>0</v>
      </c>
      <c r="IR128" s="30">
        <f>SUMIF($OE$6:$OE$48,$B128,$D$6:$D$48)-'[48]Kit Masuk 2020'!HY48</f>
        <v>0</v>
      </c>
      <c r="IS128" s="30">
        <f>SUMIF($OE$6:$OE$48,$B128,$D$6:$D$48)-'[48]Kit Masuk 2020'!HZ48</f>
        <v>0</v>
      </c>
      <c r="IT128" s="30">
        <f>SUMIF($OE$6:$OE$48,$B128,$D$6:$D$48)-'[48]Kit Masuk 2020'!IA48</f>
        <v>0</v>
      </c>
      <c r="IU128" s="30">
        <f>SUMIF($OE$6:$OE$48,$B128,$D$6:$D$48)-'[48]Kit Masuk 2020'!IB48</f>
        <v>0</v>
      </c>
      <c r="IV128" s="30">
        <f>SUMIF($OE$6:$OE$48,$B128,$D$6:$D$48)-'[48]Kit Masuk 2020'!IC48</f>
        <v>0</v>
      </c>
      <c r="IW128" s="30">
        <f>SUMIF($OE$6:$OE$48,$B128,$D$6:$D$48)-'[48]Kit Masuk 2020'!ID48</f>
        <v>0</v>
      </c>
      <c r="IX128" s="30">
        <f>SUMIF($OE$6:$OE$48,$B128,$D$6:$D$48)-'[48]Kit Masuk 2020'!IE48</f>
        <v>0</v>
      </c>
      <c r="IY128" s="30">
        <f>SUMIF($OE$6:$OE$48,$B128,$D$6:$D$48)-'[48]Kit Masuk 2020'!IF48</f>
        <v>0</v>
      </c>
      <c r="IZ128" s="30">
        <f>SUMIF($OE$6:$OE$48,$B128,$D$6:$D$48)-'[48]Kit Masuk 2020'!IG48</f>
        <v>0</v>
      </c>
      <c r="JA128" s="30">
        <f>SUMIF($OE$6:$OE$48,$B128,$D$6:$D$48)-'[48]Kit Masuk 2020'!IH48</f>
        <v>0</v>
      </c>
      <c r="JB128" s="30">
        <f>SUMIF($OE$6:$OE$48,$B128,$D$6:$D$48)-'[48]Kit Masuk 2020'!II48</f>
        <v>0</v>
      </c>
      <c r="JC128" s="30">
        <f>SUMIF($OE$6:$OE$48,$B128,$D$6:$D$48)-'[48]Kit Masuk 2020'!IJ48</f>
        <v>0</v>
      </c>
      <c r="JD128" s="30">
        <f>SUMIF($OE$6:$OE$48,$B128,$D$6:$D$48)-'[48]Kit Masuk 2020'!IK48</f>
        <v>0</v>
      </c>
      <c r="JE128" s="30">
        <f>SUMIF($OE$6:$OE$48,$B128,$D$6:$D$48)-'[48]Kit Masuk 2020'!IL48</f>
        <v>0</v>
      </c>
      <c r="JF128" s="30">
        <f>SUMIF($OE$6:$OE$48,$B128,$D$6:$D$48)-'[48]Kit Masuk 2020'!IM48</f>
        <v>0</v>
      </c>
      <c r="JG128" s="30">
        <f>SUMIF($OE$6:$OE$48,$B128,$D$6:$D$48)-'[48]Kit Masuk 2020'!IN48</f>
        <v>0</v>
      </c>
      <c r="JH128" s="30">
        <f>SUMIF($OE$6:$OE$48,$B128,$D$6:$D$48)-'[48]Kit Masuk 2020'!IO48</f>
        <v>0</v>
      </c>
      <c r="JI128" s="30">
        <f>SUMIF($OE$6:$OE$48,$B128,$D$6:$D$48)-'[48]Kit Masuk 2020'!IP48</f>
        <v>0</v>
      </c>
      <c r="JJ128" s="30">
        <f>SUMIF($OE$6:$OE$48,$B128,$D$6:$D$48)-'[48]Kit Masuk 2020'!IQ48</f>
        <v>0</v>
      </c>
      <c r="JK128" s="30">
        <f>SUMIF($OE$6:$OE$48,$B128,$D$6:$D$48)-'[48]Kit Masuk 2020'!IR48</f>
        <v>0</v>
      </c>
      <c r="JL128" s="30">
        <f>SUMIF($OE$6:$OE$48,$B128,$D$6:$D$48)-'[48]Kit Masuk 2020'!IS48</f>
        <v>0</v>
      </c>
      <c r="JM128" s="30">
        <f>SUMIF($OE$6:$OE$48,$B128,$D$6:$D$48)-'[48]Kit Masuk 2020'!IT48</f>
        <v>0</v>
      </c>
      <c r="JN128" s="30">
        <f>SUMIF($OE$6:$OE$48,$B128,$D$6:$D$48)-'[48]Kit Masuk 2020'!IU48</f>
        <v>0</v>
      </c>
      <c r="JO128" s="30">
        <f>SUMIF($OE$6:$OE$48,$B128,$D$6:$D$48)-'[48]Kit Masuk 2020'!IV48</f>
        <v>0</v>
      </c>
      <c r="JP128" s="30">
        <f>SUMIF($OE$6:$OE$48,$B128,$D$6:$D$48)-'[48]Kit Masuk 2020'!IW48</f>
        <v>0</v>
      </c>
      <c r="JQ128" s="30">
        <f>SUMIF($OE$6:$OE$48,$B128,$D$6:$D$48)-'[48]Kit Masuk 2020'!IX48</f>
        <v>0</v>
      </c>
      <c r="JR128" s="30">
        <f>SUMIF($OE$6:$OE$48,$B128,$D$6:$D$48)-'[48]Kit Masuk 2020'!IY48</f>
        <v>0</v>
      </c>
      <c r="JS128" s="30">
        <f>SUMIF($OE$6:$OE$48,$B128,$D$6:$D$48)-'[48]Kit Masuk 2020'!IZ48</f>
        <v>0</v>
      </c>
      <c r="JT128" s="30">
        <f>SUMIF($OE$6:$OE$48,$B128,$D$6:$D$48)-'[48]Kit Masuk 2020'!JA48</f>
        <v>0</v>
      </c>
      <c r="JU128" s="30">
        <f>SUMIF($OE$6:$OE$48,$B128,$D$6:$D$48)-'[48]Kit Masuk 2020'!JB48</f>
        <v>0</v>
      </c>
      <c r="JV128" s="30">
        <f>SUMIF($OE$6:$OE$48,$B128,$D$6:$D$48)-'[48]Kit Masuk 2020'!JC48</f>
        <v>0</v>
      </c>
      <c r="JW128" s="30">
        <f>SUMIF($OE$6:$OE$48,$B128,$D$6:$D$48)-'[48]Kit Masuk 2020'!JD48</f>
        <v>0</v>
      </c>
      <c r="JX128" s="30">
        <f>SUMIF($OE$6:$OE$48,$B128,$D$6:$D$48)-'[48]Kit Masuk 2020'!JE48</f>
        <v>0</v>
      </c>
      <c r="JY128" s="30">
        <f>SUMIF($OE$6:$OE$48,$B128,$D$6:$D$48)-'[48]Kit Masuk 2020'!JF48</f>
        <v>0</v>
      </c>
      <c r="JZ128" s="30">
        <f>SUMIF($OE$6:$OE$48,$B128,$D$6:$D$48)-'[48]Kit Masuk 2020'!JG48</f>
        <v>0</v>
      </c>
      <c r="KA128" s="30">
        <f>SUMIF($OE$6:$OE$48,$B128,$D$6:$D$48)-'[48]Kit Masuk 2020'!JH48</f>
        <v>0</v>
      </c>
      <c r="KB128" s="30">
        <f>SUMIF($OE$6:$OE$48,$B128,$D$6:$D$48)-'[48]Kit Masuk 2020'!JI48</f>
        <v>0</v>
      </c>
      <c r="KC128" s="30">
        <f>SUMIF($OE$6:$OE$48,$B128,$D$6:$D$48)-'[48]Kit Masuk 2020'!JJ48</f>
        <v>0</v>
      </c>
      <c r="KD128" s="30">
        <f>SUMIF($OE$6:$OE$48,$B128,$D$6:$D$48)-'[48]Kit Masuk 2020'!JK48</f>
        <v>0</v>
      </c>
      <c r="KE128" s="30">
        <f>SUMIF($OE$6:$OE$48,$B128,$D$6:$D$48)-'[48]Kit Masuk 2020'!JL48</f>
        <v>0</v>
      </c>
      <c r="KF128" s="30">
        <f>SUMIF($OE$6:$OE$48,$B128,$D$6:$D$48)-'[48]Kit Masuk 2020'!JM48</f>
        <v>0</v>
      </c>
      <c r="KG128" s="30">
        <f>SUMIF($OE$6:$OE$48,$B128,$D$6:$D$48)-'[48]Kit Masuk 2020'!JN48</f>
        <v>0</v>
      </c>
      <c r="KH128" s="30">
        <f>SUMIF($OE$6:$OE$48,$B128,$D$6:$D$48)-'[48]Kit Masuk 2020'!JO48</f>
        <v>0</v>
      </c>
      <c r="KI128" s="30">
        <f>SUMIF($OE$6:$OE$48,$B128,$D$6:$D$48)-'[48]Kit Masuk 2020'!JP48</f>
        <v>0</v>
      </c>
      <c r="KJ128" s="30">
        <f>SUMIF($OE$6:$OE$48,$B128,$D$6:$D$48)-'[48]Kit Masuk 2020'!JQ48</f>
        <v>0</v>
      </c>
      <c r="KK128" s="30">
        <f>SUMIF($OE$6:$OE$48,$B128,$D$6:$D$48)-'[48]Kit Masuk 2020'!JR48</f>
        <v>0</v>
      </c>
      <c r="KL128" s="30">
        <f>SUMIF($OE$6:$OE$48,$B128,$D$6:$D$48)-'[48]Kit Masuk 2020'!JS48</f>
        <v>0</v>
      </c>
      <c r="KM128" s="30">
        <f>SUMIF($OE$6:$OE$48,$B128,$D$6:$D$48)-'[48]Kit Masuk 2020'!JT48</f>
        <v>0</v>
      </c>
      <c r="KN128" s="30">
        <f>SUMIF($OE$6:$OE$48,$B128,$D$6:$D$48)-'[48]Kit Masuk 2020'!JU48</f>
        <v>0</v>
      </c>
      <c r="KO128" s="30">
        <f>SUMIF($OE$6:$OE$48,$B128,$D$6:$D$48)-'[48]Kit Masuk 2020'!JV48</f>
        <v>0</v>
      </c>
      <c r="KP128" s="30">
        <f>SUMIF($OE$6:$OE$48,$B128,$D$6:$D$48)-'[48]Kit Masuk 2020'!JW48</f>
        <v>0</v>
      </c>
      <c r="KQ128" s="30">
        <f>SUMIF($OE$6:$OE$48,$B128,$D$6:$D$48)-'[48]Kit Masuk 2020'!JX48</f>
        <v>0</v>
      </c>
      <c r="KR128" s="30">
        <f>SUMIF($OE$6:$OE$48,$B128,$D$6:$D$48)-'[48]Kit Masuk 2020'!JY48</f>
        <v>0</v>
      </c>
      <c r="KS128" s="30">
        <f>SUMIF($OE$6:$OE$48,$B128,$D$6:$D$48)-'[48]Kit Masuk 2020'!JZ48</f>
        <v>0</v>
      </c>
      <c r="KT128" s="30">
        <f>SUMIF($OE$6:$OE$48,$B128,$D$6:$D$48)-'[48]Kit Masuk 2020'!KA48</f>
        <v>0</v>
      </c>
      <c r="KU128" s="30">
        <f>SUMIF($OE$6:$OE$48,$B128,$D$6:$D$48)-'[48]Kit Masuk 2020'!KB48</f>
        <v>0</v>
      </c>
      <c r="KV128" s="30">
        <f>SUMIF($OE$6:$OE$48,$B128,$D$6:$D$48)-'[48]Kit Masuk 2020'!KC48</f>
        <v>0</v>
      </c>
      <c r="KW128" s="30">
        <f>SUMIF($OE$6:$OE$48,$B128,$D$6:$D$48)-'[48]Kit Masuk 2020'!KD48</f>
        <v>0</v>
      </c>
      <c r="KX128" s="30">
        <f>SUMIF($OE$6:$OE$48,$B128,$D$6:$D$48)-'[48]Kit Masuk 2020'!KE48</f>
        <v>0</v>
      </c>
      <c r="KY128" s="30">
        <f>SUMIF($OE$6:$OE$48,$B128,$D$6:$D$48)-'[48]Kit Masuk 2020'!KF48</f>
        <v>0</v>
      </c>
      <c r="KZ128" s="30">
        <f>SUMIF($OE$6:$OE$48,$B128,$D$6:$D$48)-'[48]Kit Masuk 2020'!KG48</f>
        <v>0</v>
      </c>
      <c r="LA128" s="30">
        <f>SUMIF($OE$6:$OE$48,$B128,$D$6:$D$48)-'[48]Kit Masuk 2020'!KH48</f>
        <v>0</v>
      </c>
      <c r="LB128" s="30">
        <f>SUMIF($OE$6:$OE$48,$B128,$D$6:$D$48)-'[48]Kit Masuk 2020'!KI48</f>
        <v>0</v>
      </c>
      <c r="LC128" s="30">
        <f>SUMIF($OE$6:$OE$48,$B128,$D$6:$D$48)-'[48]Kit Masuk 2020'!KJ48</f>
        <v>0</v>
      </c>
      <c r="LD128" s="30">
        <f>SUMIF($OE$6:$OE$48,$B128,$D$6:$D$48)-'[48]Kit Masuk 2020'!KK48</f>
        <v>0</v>
      </c>
      <c r="LE128" s="30">
        <f>SUMIF($OE$6:$OE$48,$B128,$D$6:$D$48)-'[48]Kit Masuk 2020'!KL48</f>
        <v>0</v>
      </c>
      <c r="LF128" s="30">
        <f>SUMIF($OE$6:$OE$48,$B128,$D$6:$D$48)-'[48]Kit Masuk 2020'!KM48</f>
        <v>0</v>
      </c>
      <c r="LG128" s="30">
        <f>SUMIF($OE$6:$OE$48,$B128,$D$6:$D$48)-'[48]Kit Masuk 2020'!KN48</f>
        <v>0</v>
      </c>
      <c r="LH128" s="30">
        <f>SUMIF($OE$6:$OE$48,$B128,$D$6:$D$48)-'[48]Kit Masuk 2020'!KO48</f>
        <v>0</v>
      </c>
      <c r="LI128" s="30">
        <f>SUMIF($OE$6:$OE$48,$B128,$D$6:$D$48)-'[48]Kit Masuk 2020'!KP48</f>
        <v>0</v>
      </c>
      <c r="LJ128" s="30">
        <f>SUMIF($OE$6:$OE$48,$B128,$D$6:$D$48)-'[48]Kit Masuk 2020'!KQ48</f>
        <v>0</v>
      </c>
      <c r="LK128" s="30">
        <f>SUMIF($OE$6:$OE$48,$B128,$D$6:$D$48)-'[48]Kit Masuk 2020'!KR48</f>
        <v>0</v>
      </c>
      <c r="LL128" s="30">
        <f>SUMIF($OE$6:$OE$48,$B128,$D$6:$D$48)-'[48]Kit Masuk 2020'!KS48</f>
        <v>0</v>
      </c>
      <c r="LM128" s="30">
        <f>SUMIF($OE$6:$OE$48,$B128,$D$6:$D$48)-'[48]Kit Masuk 2020'!KT48</f>
        <v>0</v>
      </c>
      <c r="LN128" s="30">
        <f>SUMIF($OE$6:$OE$48,$B128,$D$6:$D$48)-'[48]Kit Masuk 2020'!KU48</f>
        <v>0</v>
      </c>
      <c r="LO128" s="30">
        <f>SUMIF($OE$6:$OE$48,$B128,$D$6:$D$48)-'[48]Kit Masuk 2020'!KV48</f>
        <v>0</v>
      </c>
      <c r="LP128" s="30">
        <f>SUMIF($OE$6:$OE$48,$B128,$D$6:$D$48)-'[48]Kit Masuk 2020'!KW48</f>
        <v>0</v>
      </c>
      <c r="LQ128" s="30">
        <f>SUMIF($OE$6:$OE$48,$B128,$D$6:$D$48)-'[48]Kit Masuk 2020'!KX48</f>
        <v>0</v>
      </c>
      <c r="LR128" s="30">
        <f>SUMIF($OE$6:$OE$48,$B128,$D$6:$D$48)-'[48]Kit Masuk 2020'!KY48</f>
        <v>0</v>
      </c>
      <c r="LS128" s="30">
        <f>SUMIF($OE$6:$OE$48,$B128,$D$6:$D$48)-'[48]Kit Masuk 2020'!KZ48</f>
        <v>0</v>
      </c>
      <c r="LT128" s="30">
        <f>SUMIF($OE$6:$OE$48,$B128,$D$6:$D$48)-'[48]Kit Masuk 2020'!LA48</f>
        <v>0</v>
      </c>
      <c r="LU128" s="30">
        <f>SUMIF($OE$6:$OE$48,$B128,$D$6:$D$48)-'[48]Kit Masuk 2020'!LB48</f>
        <v>0</v>
      </c>
      <c r="LV128" s="30">
        <f>SUMIF($OE$6:$OE$48,$B128,$D$6:$D$48)-'[48]Kit Masuk 2020'!LC48</f>
        <v>0</v>
      </c>
      <c r="LW128" s="30">
        <f>SUMIF($OE$6:$OE$48,$B128,$D$6:$D$48)-'[48]Kit Masuk 2020'!LD48</f>
        <v>0</v>
      </c>
      <c r="LX128" s="30">
        <f>SUMIF($OE$6:$OE$48,$B128,$D$6:$D$48)-'[48]Kit Masuk 2020'!LE48</f>
        <v>0</v>
      </c>
      <c r="LY128" s="30">
        <f>SUMIF($OE$6:$OE$48,$B128,$D$6:$D$48)-'[48]Kit Masuk 2020'!LF48</f>
        <v>0</v>
      </c>
      <c r="LZ128" s="30">
        <f>SUMIF($OE$6:$OE$48,$B128,$D$6:$D$48)-'[48]Kit Masuk 2020'!LG48</f>
        <v>0</v>
      </c>
      <c r="MA128" s="30">
        <f>SUMIF($OE$6:$OE$48,$B128,$D$6:$D$48)-'[48]Kit Masuk 2020'!LH48</f>
        <v>0</v>
      </c>
      <c r="MB128" s="30">
        <f>SUMIF($OE$6:$OE$48,$B128,$D$6:$D$48)-'[48]Kit Masuk 2020'!LI48</f>
        <v>0</v>
      </c>
      <c r="MC128" s="30">
        <f>SUMIF($OE$6:$OE$48,$B128,$D$6:$D$48)-'[48]Kit Masuk 2020'!LJ48</f>
        <v>0</v>
      </c>
      <c r="MD128" s="30">
        <f>SUMIF($OE$6:$OE$48,$B128,$D$6:$D$48)-'[48]Kit Masuk 2020'!LK48</f>
        <v>0</v>
      </c>
      <c r="ME128" s="30">
        <f>SUMIF($OE$6:$OE$48,$B128,$D$6:$D$48)-'[48]Kit Masuk 2020'!LL48</f>
        <v>0</v>
      </c>
      <c r="MF128" s="30">
        <f>SUMIF($OE$6:$OE$48,$B128,$D$6:$D$48)-'[48]Kit Masuk 2020'!LM48</f>
        <v>0</v>
      </c>
      <c r="MG128" s="30">
        <f>SUMIF($OE$6:$OE$48,$B128,$D$6:$D$48)-'[48]Kit Masuk 2020'!LN48</f>
        <v>0</v>
      </c>
      <c r="MH128" s="30">
        <f>SUMIF($OE$6:$OE$48,$B128,$D$6:$D$48)-'[48]Kit Masuk 2020'!LO48</f>
        <v>0</v>
      </c>
      <c r="MI128" s="30">
        <f>SUMIF($OE$6:$OE$48,$B128,$D$6:$D$48)-'[48]Kit Masuk 2020'!LP48</f>
        <v>0</v>
      </c>
      <c r="MJ128" s="30">
        <f>SUMIF($OE$6:$OE$48,$B128,$D$6:$D$48)-'[48]Kit Masuk 2020'!LQ48</f>
        <v>0</v>
      </c>
      <c r="MK128" s="30">
        <f>SUMIF($OE$6:$OE$48,$B128,$D$6:$D$48)-'[48]Kit Masuk 2020'!LR48</f>
        <v>0</v>
      </c>
      <c r="ML128" s="30">
        <f>SUMIF($OE$6:$OE$48,$B128,$D$6:$D$48)-'[48]Kit Masuk 2020'!LS48</f>
        <v>0</v>
      </c>
      <c r="MM128" s="30">
        <f>SUMIF($OE$6:$OE$48,$B128,$D$6:$D$48)-'[48]Kit Masuk 2020'!LT48</f>
        <v>0</v>
      </c>
      <c r="MN128" s="30">
        <f>SUMIF($OE$6:$OE$48,$B128,$D$6:$D$48)-'[48]Kit Masuk 2020'!LU48</f>
        <v>0</v>
      </c>
      <c r="MO128" s="30">
        <f>SUMIF($OE$6:$OE$48,$B128,$D$6:$D$48)-'[48]Kit Masuk 2020'!LV48</f>
        <v>0</v>
      </c>
      <c r="MP128" s="30">
        <f>SUMIF($OE$6:$OE$48,$B128,$D$6:$D$48)-'[48]Kit Masuk 2020'!LW48</f>
        <v>0</v>
      </c>
      <c r="MQ128" s="30">
        <f>SUMIF($OE$6:$OE$48,$B128,$D$6:$D$48)-'[48]Kit Masuk 2020'!LX48</f>
        <v>0</v>
      </c>
      <c r="MR128" s="30">
        <f>SUMIF($OE$6:$OE$48,$B128,$D$6:$D$48)-'[48]Kit Masuk 2020'!LY48</f>
        <v>0</v>
      </c>
      <c r="MS128" s="30">
        <f>SUMIF($OE$6:$OE$48,$B128,$D$6:$D$48)-'[48]Kit Masuk 2020'!LZ48</f>
        <v>0</v>
      </c>
      <c r="MT128" s="30">
        <f>SUMIF($OE$6:$OE$48,$B128,$D$6:$D$48)-'[48]Kit Masuk 2020'!MA48</f>
        <v>0</v>
      </c>
      <c r="MU128" s="30">
        <f>SUMIF($OE$6:$OE$48,$B128,$D$6:$D$48)-'[48]Kit Masuk 2020'!MB48</f>
        <v>0</v>
      </c>
      <c r="MV128" s="30">
        <f>SUMIF($OE$6:$OE$48,$B128,$D$6:$D$48)-'[48]Kit Masuk 2020'!MC48</f>
        <v>0</v>
      </c>
      <c r="MW128" s="30">
        <f>SUMIF($OE$6:$OE$48,$B128,$D$6:$D$48)-'[48]Kit Masuk 2020'!MD48</f>
        <v>0</v>
      </c>
      <c r="MX128" s="30">
        <f>SUMIF($OE$6:$OE$48,$B128,$D$6:$D$48)-'[48]Kit Masuk 2020'!ME48</f>
        <v>0</v>
      </c>
      <c r="MY128" s="30">
        <f>SUMIF($OE$6:$OE$48,$B128,$D$6:$D$48)-'[48]Kit Masuk 2020'!MF48</f>
        <v>0</v>
      </c>
      <c r="MZ128" s="30">
        <f>SUMIF($OE$6:$OE$48,$B128,$D$6:$D$48)-'[48]Kit Masuk 2020'!MG48</f>
        <v>0</v>
      </c>
      <c r="NA128" s="30">
        <f>SUMIF($OE$6:$OE$48,$B128,$D$6:$D$48)-'[48]Kit Masuk 2020'!MH48</f>
        <v>0</v>
      </c>
      <c r="NB128" s="30">
        <f>SUMIF($OE$6:$OE$48,$B128,$D$6:$D$48)-'[48]Kit Masuk 2020'!MI48</f>
        <v>0</v>
      </c>
      <c r="NC128" s="30">
        <f>SUMIF($OE$6:$OE$48,$B128,$D$6:$D$48)-'[48]Kit Masuk 2020'!MJ48</f>
        <v>0</v>
      </c>
      <c r="ND128" s="30">
        <f>SUMIF($OE$6:$OE$48,$B128,$D$6:$D$48)-'[48]Kit Masuk 2020'!MK48</f>
        <v>0</v>
      </c>
      <c r="NE128" s="30">
        <f>SUMIF($OE$6:$OE$48,$B128,$D$6:$D$48)-'[48]Kit Masuk 2020'!ML48</f>
        <v>0</v>
      </c>
      <c r="NF128" s="30">
        <f>SUMIF($OE$6:$OE$48,$B128,$D$6:$D$48)-'[48]Kit Masuk 2020'!MM48</f>
        <v>0</v>
      </c>
      <c r="NG128" s="30">
        <f>SUMIF($OE$6:$OE$48,$B128,$D$6:$D$48)-'[48]Kit Masuk 2020'!MN48</f>
        <v>0</v>
      </c>
      <c r="NH128" s="30">
        <f>SUMIF($OE$6:$OE$48,$B128,$D$6:$D$48)-'[48]Kit Masuk 2020'!MO48</f>
        <v>0</v>
      </c>
      <c r="NI128" s="30">
        <f>SUMIF($OE$6:$OE$48,$B128,$D$6:$D$48)-'[48]Kit Masuk 2020'!MP48</f>
        <v>0</v>
      </c>
      <c r="NJ128" s="30">
        <f>SUMIF($OE$6:$OE$48,$B128,$D$6:$D$48)-'[48]Kit Masuk 2020'!MQ48</f>
        <v>0</v>
      </c>
      <c r="NK128" s="30">
        <f>SUMIF($OE$6:$OE$48,$B128,$D$6:$D$48)-'[48]Kit Masuk 2020'!MR48</f>
        <v>0</v>
      </c>
      <c r="NL128" s="30">
        <f>SUMIF($OE$6:$OE$48,$B128,$D$6:$D$48)-'[48]Kit Masuk 2020'!MS48</f>
        <v>0</v>
      </c>
      <c r="NM128" s="30">
        <f>SUMIF($OE$6:$OE$48,$B128,$D$6:$D$48)-'[48]Kit Masuk 2020'!MT48</f>
        <v>0</v>
      </c>
      <c r="NN128" s="30">
        <f>SUMIF($OE$6:$OE$48,$B128,$D$6:$D$48)-'[48]Kit Masuk 2020'!MU48</f>
        <v>0</v>
      </c>
      <c r="NO128" s="30">
        <f>SUMIF($OE$6:$OE$48,$B128,$D$6:$D$48)-'[48]Kit Masuk 2020'!MV48</f>
        <v>0</v>
      </c>
      <c r="NP128" s="30">
        <f>SUMIF($OE$6:$OE$48,$B128,$D$6:$D$48)-'[48]Kit Masuk 2020'!MW48</f>
        <v>0</v>
      </c>
      <c r="NQ128" s="30">
        <f>SUMIF($OE$6:$OE$48,$B128,$D$6:$D$48)-'[48]Kit Masuk 2020'!MX48</f>
        <v>0</v>
      </c>
      <c r="NR128" s="30">
        <f>SUMIF($OE$6:$OE$48,$B128,$D$6:$D$48)-'[48]Kit Masuk 2020'!MY48</f>
        <v>0</v>
      </c>
      <c r="NS128" s="30">
        <f>SUMIF($OE$6:$OE$48,$B128,$D$6:$D$48)-'[48]Kit Masuk 2020'!MZ48</f>
        <v>0</v>
      </c>
      <c r="NT128" s="30">
        <f>SUMIF($OE$6:$OE$48,$B128,$D$6:$D$48)-'[48]Kit Masuk 2020'!NA48</f>
        <v>0</v>
      </c>
      <c r="NU128" s="30">
        <f>SUMIF($OE$6:$OE$48,$B128,$D$6:$D$48)-'[48]Kit Masuk 2020'!NB48</f>
        <v>0</v>
      </c>
      <c r="NV128" s="30">
        <f>SUMIF($OE$6:$OE$48,$B128,$D$6:$D$48)-'[48]Kit Masuk 2020'!NC48</f>
        <v>0</v>
      </c>
      <c r="NW128" s="30">
        <f>SUMIF($OE$6:$OE$48,$B128,$D$6:$D$48)-'[48]Kit Masuk 2020'!ND48</f>
        <v>0</v>
      </c>
      <c r="NX128" s="30">
        <f>SUMIF($OE$6:$OE$48,$B128,$D$6:$D$48)-'[48]Kit Masuk 2020'!NE48</f>
        <v>0</v>
      </c>
      <c r="NY128" s="30">
        <f>SUMIF($OE$6:$OE$48,$B128,$D$6:$D$48)-'[48]Kit Masuk 2020'!NF48</f>
        <v>0</v>
      </c>
      <c r="NZ128" s="30">
        <f>SUMIF($OE$6:$OE$48,$B128,$D$6:$D$48)-'[48]Kit Masuk 2020'!NG48</f>
        <v>0</v>
      </c>
      <c r="OA128" s="30">
        <f>SUMIF($OE$6:$OE$48,$B128,$D$6:$D$48)-'[48]Kit Masuk 2020'!NH48</f>
        <v>0</v>
      </c>
    </row>
    <row r="129" spans="2:392" hidden="1" x14ac:dyDescent="0.2">
      <c r="B129" s="8" t="str">
        <f t="shared" si="453"/>
        <v>Tasikmalaya</v>
      </c>
      <c r="Z129" s="30">
        <f>SUMIF($OE$6:$OE$48,$B129,$D$6:$D$48)-'[48]Kit Masuk 2020'!G49</f>
        <v>0</v>
      </c>
      <c r="AA129" s="30">
        <f>SUMIF($OE$6:$OE$48,$B129,$D$6:$D$48)-'[48]Kit Masuk 2020'!H49</f>
        <v>0</v>
      </c>
      <c r="AB129" s="30">
        <f>SUMIF($OE$6:$OE$48,$B129,$D$6:$D$48)-'[48]Kit Masuk 2020'!I49</f>
        <v>0</v>
      </c>
      <c r="AC129" s="30">
        <f>SUMIF($OE$6:$OE$48,$B129,$D$6:$D$48)-'[48]Kit Masuk 2020'!J49</f>
        <v>0</v>
      </c>
      <c r="AD129" s="30">
        <f>SUMIF($OE$6:$OE$48,$B129,$D$6:$D$48)-'[48]Kit Masuk 2020'!K49</f>
        <v>0</v>
      </c>
      <c r="AE129" s="30">
        <f>SUMIF($OE$6:$OE$48,$B129,$D$6:$D$48)-'[48]Kit Masuk 2020'!L49</f>
        <v>0</v>
      </c>
      <c r="AF129" s="30">
        <f>SUMIF($OE$6:$OE$48,$B129,$D$6:$D$48)-'[48]Kit Masuk 2020'!M49</f>
        <v>0</v>
      </c>
      <c r="AG129" s="30">
        <f>SUMIF($OE$6:$OE$48,$B129,$D$6:$D$48)-'[48]Kit Masuk 2020'!N49</f>
        <v>0</v>
      </c>
      <c r="AH129" s="30">
        <f>SUMIF($OE$6:$OE$48,$B129,$D$6:$D$48)-'[48]Kit Masuk 2020'!O49</f>
        <v>0</v>
      </c>
      <c r="AI129" s="30">
        <f>SUMIF($OE$6:$OE$48,$B129,$D$6:$D$48)-'[48]Kit Masuk 2020'!P49</f>
        <v>0</v>
      </c>
      <c r="AJ129" s="30">
        <f>SUMIF($OE$6:$OE$48,$B129,$D$6:$D$48)-'[48]Kit Masuk 2020'!Q49</f>
        <v>0</v>
      </c>
      <c r="AK129" s="30">
        <f>SUMIF($OE$6:$OE$48,$B129,$D$6:$D$48)-'[48]Kit Masuk 2020'!R49</f>
        <v>0</v>
      </c>
      <c r="AL129" s="30">
        <f>SUMIF($OE$6:$OE$48,$B129,$D$6:$D$48)-'[48]Kit Masuk 2020'!S49</f>
        <v>0</v>
      </c>
      <c r="AM129" s="30">
        <f>SUMIF($OE$6:$OE$48,$B129,$D$6:$D$48)-'[48]Kit Masuk 2020'!T49</f>
        <v>0</v>
      </c>
      <c r="AN129" s="30">
        <f>SUMIF($OE$6:$OE$48,$B129,$D$6:$D$48)-'[48]Kit Masuk 2020'!U49</f>
        <v>0</v>
      </c>
      <c r="AO129" s="30">
        <f>SUMIF($OE$6:$OE$48,$B129,$D$6:$D$48)-'[48]Kit Masuk 2020'!V49</f>
        <v>0</v>
      </c>
      <c r="AP129" s="30">
        <f>SUMIF($OE$6:$OE$48,$B129,$D$6:$D$48)-'[48]Kit Masuk 2020'!W49</f>
        <v>0</v>
      </c>
      <c r="AQ129" s="30">
        <f>SUMIF($OE$6:$OE$48,$B129,$D$6:$D$48)-'[48]Kit Masuk 2020'!X49</f>
        <v>0</v>
      </c>
      <c r="AR129" s="30">
        <f>SUMIF($OE$6:$OE$48,$B129,$D$6:$D$48)-'[48]Kit Masuk 2020'!Y49</f>
        <v>0</v>
      </c>
      <c r="AS129" s="30">
        <f>SUMIF($OE$6:$OE$48,$B129,$D$6:$D$48)-'[48]Kit Masuk 2020'!Z49</f>
        <v>0</v>
      </c>
      <c r="AT129" s="30">
        <f>SUMIF($OE$6:$OE$48,$B129,$D$6:$D$48)-'[48]Kit Masuk 2020'!AA49</f>
        <v>0</v>
      </c>
      <c r="AU129" s="30">
        <f>SUMIF($OE$6:$OE$48,$B129,$D$6:$D$48)-'[48]Kit Masuk 2020'!AB49</f>
        <v>0</v>
      </c>
      <c r="AV129" s="30">
        <f>SUMIF($OE$6:$OE$48,$B129,$D$6:$D$48)-'[48]Kit Masuk 2020'!AC49</f>
        <v>0</v>
      </c>
      <c r="AW129" s="30">
        <f>SUMIF($OE$6:$OE$48,$B129,$D$6:$D$48)-'[48]Kit Masuk 2020'!AD49</f>
        <v>0</v>
      </c>
      <c r="AX129" s="30">
        <f>SUMIF($OE$6:$OE$48,$B129,$D$6:$D$48)-'[48]Kit Masuk 2020'!AE49</f>
        <v>0</v>
      </c>
      <c r="AY129" s="30">
        <f>SUMIF($OE$6:$OE$48,$B129,$D$6:$D$48)-'[48]Kit Masuk 2020'!AF49</f>
        <v>0</v>
      </c>
      <c r="AZ129" s="30">
        <f>SUMIF($OE$6:$OE$48,$B129,$D$6:$D$48)-'[48]Kit Masuk 2020'!AG49</f>
        <v>0</v>
      </c>
      <c r="BA129" s="30">
        <f>SUMIF($OE$6:$OE$48,$B129,$D$6:$D$48)-'[48]Kit Masuk 2020'!AH49</f>
        <v>0</v>
      </c>
      <c r="BB129" s="30">
        <f>SUMIF($OE$6:$OE$48,$B129,$D$6:$D$48)-'[48]Kit Masuk 2020'!AI49</f>
        <v>0</v>
      </c>
      <c r="BC129" s="30">
        <f>SUMIF($OE$6:$OE$48,$B129,$D$6:$D$48)-'[48]Kit Masuk 2020'!AJ49</f>
        <v>0</v>
      </c>
      <c r="BD129" s="30">
        <f>SUMIF($OE$6:$OE$48,$B129,$D$6:$D$48)-'[48]Kit Masuk 2020'!AK49</f>
        <v>0</v>
      </c>
      <c r="BE129" s="30">
        <f>SUMIF($OE$6:$OE$48,$B129,$D$6:$D$48)-'[48]Kit Masuk 2020'!AL49</f>
        <v>0</v>
      </c>
      <c r="BF129" s="30">
        <f>SUMIF($OE$6:$OE$48,$B129,$D$6:$D$48)-'[48]Kit Masuk 2020'!AM49</f>
        <v>0</v>
      </c>
      <c r="BG129" s="30">
        <f>SUMIF($OE$6:$OE$48,$B129,$D$6:$D$48)-'[48]Kit Masuk 2020'!AN49</f>
        <v>0</v>
      </c>
      <c r="BH129" s="30">
        <f>SUMIF($OE$6:$OE$48,$B129,$D$6:$D$48)-'[48]Kit Masuk 2020'!AO49</f>
        <v>0</v>
      </c>
      <c r="BI129" s="30">
        <f>SUMIF($OE$6:$OE$48,$B129,$D$6:$D$48)-'[48]Kit Masuk 2020'!AP49</f>
        <v>0</v>
      </c>
      <c r="BJ129" s="30">
        <f>SUMIF($OE$6:$OE$48,$B129,$D$6:$D$48)-'[48]Kit Masuk 2020'!AQ49</f>
        <v>0</v>
      </c>
      <c r="BK129" s="30">
        <f>SUMIF($OE$6:$OE$48,$B129,$D$6:$D$48)-'[48]Kit Masuk 2020'!AR49</f>
        <v>0</v>
      </c>
      <c r="BL129" s="30">
        <f>SUMIF($OE$6:$OE$48,$B129,$D$6:$D$48)-'[48]Kit Masuk 2020'!AS49</f>
        <v>0</v>
      </c>
      <c r="BM129" s="30">
        <f>SUMIF($OE$6:$OE$48,$B129,$D$6:$D$48)-'[48]Kit Masuk 2020'!AT49</f>
        <v>0</v>
      </c>
      <c r="BN129" s="30">
        <f>SUMIF($OE$6:$OE$48,$B129,$D$6:$D$48)-'[48]Kit Masuk 2020'!AU49</f>
        <v>0</v>
      </c>
      <c r="BO129" s="30">
        <f>SUMIF($OE$6:$OE$48,$B129,$D$6:$D$48)-'[48]Kit Masuk 2020'!AV49</f>
        <v>0</v>
      </c>
      <c r="BP129" s="30">
        <f>SUMIF($OE$6:$OE$48,$B129,$D$6:$D$48)-'[48]Kit Masuk 2020'!AW49</f>
        <v>0</v>
      </c>
      <c r="BQ129" s="30">
        <f>SUMIF($OE$6:$OE$48,$B129,$D$6:$D$48)-'[48]Kit Masuk 2020'!AX49</f>
        <v>0</v>
      </c>
      <c r="BR129" s="30">
        <f>SUMIF($OE$6:$OE$48,$B129,$D$6:$D$48)-'[48]Kit Masuk 2020'!AY49</f>
        <v>0</v>
      </c>
      <c r="BS129" s="30">
        <f>SUMIF($OE$6:$OE$48,$B129,$D$6:$D$48)-'[48]Kit Masuk 2020'!AZ49</f>
        <v>0</v>
      </c>
      <c r="BT129" s="30">
        <f>SUMIF($OE$6:$OE$48,$B129,$D$6:$D$48)-'[48]Kit Masuk 2020'!BA49</f>
        <v>0</v>
      </c>
      <c r="BU129" s="30">
        <f>SUMIF($OE$6:$OE$48,$B129,$D$6:$D$48)-'[48]Kit Masuk 2020'!BB49</f>
        <v>0</v>
      </c>
      <c r="BV129" s="30">
        <f>SUMIF($OE$6:$OE$48,$B129,$D$6:$D$48)-'[48]Kit Masuk 2020'!BC49</f>
        <v>0</v>
      </c>
      <c r="BW129" s="30">
        <f>SUMIF($OE$6:$OE$48,$B129,$D$6:$D$48)-'[48]Kit Masuk 2020'!BD49</f>
        <v>0</v>
      </c>
      <c r="BX129" s="30">
        <f>SUMIF($OE$6:$OE$48,$B129,$D$6:$D$48)-'[48]Kit Masuk 2020'!BE49</f>
        <v>0</v>
      </c>
      <c r="BY129" s="30">
        <f>SUMIF($OE$6:$OE$48,$B129,$D$6:$D$48)-'[48]Kit Masuk 2020'!BF49</f>
        <v>0</v>
      </c>
      <c r="BZ129" s="30">
        <f>SUMIF($OE$6:$OE$48,$B129,$D$6:$D$48)-'[48]Kit Masuk 2020'!BG49</f>
        <v>0</v>
      </c>
      <c r="CA129" s="30">
        <f>SUMIF($OE$6:$OE$48,$B129,$D$6:$D$48)-'[48]Kit Masuk 2020'!BH49</f>
        <v>0</v>
      </c>
      <c r="CB129" s="30">
        <f>SUMIF($OE$6:$OE$48,$B129,$D$6:$D$48)-'[48]Kit Masuk 2020'!BI49</f>
        <v>0</v>
      </c>
      <c r="CC129" s="30">
        <f>SUMIF($OE$6:$OE$48,$B129,$D$6:$D$48)-'[48]Kit Masuk 2020'!BJ49</f>
        <v>0</v>
      </c>
      <c r="CD129" s="30">
        <f>SUMIF($OE$6:$OE$48,$B129,$D$6:$D$48)-'[48]Kit Masuk 2020'!BK49</f>
        <v>0</v>
      </c>
      <c r="CE129" s="30">
        <f>SUMIF($OE$6:$OE$48,$B129,$D$6:$D$48)-'[48]Kit Masuk 2020'!BL49</f>
        <v>0</v>
      </c>
      <c r="CF129" s="30">
        <f>SUMIF($OE$6:$OE$48,$B129,$D$6:$D$48)-'[48]Kit Masuk 2020'!BM49</f>
        <v>0</v>
      </c>
      <c r="CG129" s="30">
        <f>SUMIF($OE$6:$OE$48,$B129,$D$6:$D$48)-'[48]Kit Masuk 2020'!BN49</f>
        <v>0</v>
      </c>
      <c r="CH129" s="30">
        <f>SUMIF($OE$6:$OE$48,$B129,$D$6:$D$48)-'[48]Kit Masuk 2020'!BO49</f>
        <v>0</v>
      </c>
      <c r="CI129" s="30">
        <f>SUMIF($OE$6:$OE$48,$B129,$D$6:$D$48)-'[48]Kit Masuk 2020'!BP49</f>
        <v>0</v>
      </c>
      <c r="CJ129" s="30">
        <f>SUMIF($OE$6:$OE$48,$B129,$D$6:$D$48)-'[48]Kit Masuk 2020'!BQ49</f>
        <v>0</v>
      </c>
      <c r="CK129" s="30">
        <f>SUMIF($OE$6:$OE$48,$B129,$D$6:$D$48)-'[48]Kit Masuk 2020'!BR49</f>
        <v>0</v>
      </c>
      <c r="CL129" s="30">
        <f>SUMIF($OE$6:$OE$48,$B129,$D$6:$D$48)-'[48]Kit Masuk 2020'!BS49</f>
        <v>0</v>
      </c>
      <c r="CM129" s="30">
        <f>SUMIF($OE$6:$OE$48,$B129,$D$6:$D$48)-'[48]Kit Masuk 2020'!BT49</f>
        <v>0</v>
      </c>
      <c r="CN129" s="30">
        <f>SUMIF($OE$6:$OE$48,$B129,$D$6:$D$48)-'[48]Kit Masuk 2020'!BU49</f>
        <v>0</v>
      </c>
      <c r="CO129" s="30">
        <f>SUMIF($OE$6:$OE$48,$B129,$D$6:$D$48)-'[48]Kit Masuk 2020'!BV49</f>
        <v>0</v>
      </c>
      <c r="CP129" s="30">
        <f>SUMIF($OE$6:$OE$48,$B129,$D$6:$D$48)-'[48]Kit Masuk 2020'!BW49</f>
        <v>0</v>
      </c>
      <c r="CQ129" s="30">
        <f>SUMIF($OE$6:$OE$48,$B129,$D$6:$D$48)-'[48]Kit Masuk 2020'!BX49</f>
        <v>0</v>
      </c>
      <c r="CR129" s="30">
        <f>SUMIF($OE$6:$OE$48,$B129,$D$6:$D$48)-'[48]Kit Masuk 2020'!BY49</f>
        <v>0</v>
      </c>
      <c r="CS129" s="30">
        <f>SUMIF($OE$6:$OE$48,$B129,$D$6:$D$48)-'[48]Kit Masuk 2020'!BZ49</f>
        <v>0</v>
      </c>
      <c r="CT129" s="30">
        <f>SUMIF($OE$6:$OE$48,$B129,$D$6:$D$48)-'[48]Kit Masuk 2020'!CA49</f>
        <v>0</v>
      </c>
      <c r="CU129" s="30">
        <f>SUMIF($OE$6:$OE$48,$B129,$D$6:$D$48)-'[48]Kit Masuk 2020'!CB49</f>
        <v>0</v>
      </c>
      <c r="CV129" s="30">
        <f>SUMIF($OE$6:$OE$48,$B129,$D$6:$D$48)-'[48]Kit Masuk 2020'!CC49</f>
        <v>0</v>
      </c>
      <c r="CW129" s="30">
        <f>SUMIF($OE$6:$OE$48,$B129,$D$6:$D$48)-'[48]Kit Masuk 2020'!CD49</f>
        <v>0</v>
      </c>
      <c r="CX129" s="30">
        <f>SUMIF($OE$6:$OE$48,$B129,$D$6:$D$48)-'[48]Kit Masuk 2020'!CE49</f>
        <v>0</v>
      </c>
      <c r="CY129" s="30">
        <f>SUMIF($OE$6:$OE$48,$B129,$D$6:$D$48)-'[48]Kit Masuk 2020'!CF49</f>
        <v>0</v>
      </c>
      <c r="CZ129" s="30">
        <f>SUMIF($OE$6:$OE$48,$B129,$D$6:$D$48)-'[48]Kit Masuk 2020'!CG49</f>
        <v>0</v>
      </c>
      <c r="DA129" s="30">
        <f>SUMIF($OE$6:$OE$48,$B129,$D$6:$D$48)-'[48]Kit Masuk 2020'!CH49</f>
        <v>0</v>
      </c>
      <c r="DB129" s="30">
        <f>SUMIF($OE$6:$OE$48,$B129,$D$6:$D$48)-'[48]Kit Masuk 2020'!CI49</f>
        <v>0</v>
      </c>
      <c r="DC129" s="30">
        <f>SUMIF($OE$6:$OE$48,$B129,$D$6:$D$48)-'[48]Kit Masuk 2020'!CJ49</f>
        <v>0</v>
      </c>
      <c r="DD129" s="30">
        <f>SUMIF($OE$6:$OE$48,$B129,$D$6:$D$48)-'[48]Kit Masuk 2020'!CK49</f>
        <v>0</v>
      </c>
      <c r="DE129" s="30">
        <f>SUMIF($OE$6:$OE$48,$B129,$D$6:$D$48)-'[48]Kit Masuk 2020'!CL49</f>
        <v>0</v>
      </c>
      <c r="DF129" s="30">
        <f>SUMIF($OE$6:$OE$48,$B129,$D$6:$D$48)-'[48]Kit Masuk 2020'!CM49</f>
        <v>0</v>
      </c>
      <c r="DG129" s="30">
        <f>SUMIF($OE$6:$OE$48,$B129,$D$6:$D$48)-'[48]Kit Masuk 2020'!CN49</f>
        <v>0</v>
      </c>
      <c r="DH129" s="30">
        <f>SUMIF($OE$6:$OE$48,$B129,$D$6:$D$48)-'[48]Kit Masuk 2020'!CO49</f>
        <v>0</v>
      </c>
      <c r="DI129" s="30">
        <f>SUMIF($OE$6:$OE$48,$B129,$D$6:$D$48)-'[48]Kit Masuk 2020'!CP49</f>
        <v>0</v>
      </c>
      <c r="DJ129" s="30">
        <f>SUMIF($OE$6:$OE$48,$B129,$D$6:$D$48)-'[48]Kit Masuk 2020'!CQ49</f>
        <v>0</v>
      </c>
      <c r="DK129" s="30">
        <f>SUMIF($OE$6:$OE$48,$B129,$D$6:$D$48)-'[48]Kit Masuk 2020'!CR49</f>
        <v>0</v>
      </c>
      <c r="DL129" s="30">
        <f>SUMIF($OE$6:$OE$48,$B129,$D$6:$D$48)-'[48]Kit Masuk 2020'!CS49</f>
        <v>0</v>
      </c>
      <c r="DM129" s="30">
        <f>SUMIF($OE$6:$OE$48,$B129,$D$6:$D$48)-'[48]Kit Masuk 2020'!CT49</f>
        <v>0</v>
      </c>
      <c r="DN129" s="30">
        <f>SUMIF($OE$6:$OE$48,$B129,$D$6:$D$48)-'[48]Kit Masuk 2020'!CU49</f>
        <v>0</v>
      </c>
      <c r="DO129" s="30">
        <f>SUMIF($OE$6:$OE$48,$B129,$D$6:$D$48)-'[48]Kit Masuk 2020'!CV49</f>
        <v>0</v>
      </c>
      <c r="DP129" s="30">
        <f>SUMIF($OE$6:$OE$48,$B129,$D$6:$D$48)-'[48]Kit Masuk 2020'!CW49</f>
        <v>0</v>
      </c>
      <c r="DQ129" s="30">
        <f>SUMIF($OE$6:$OE$48,$B129,$D$6:$D$48)-'[48]Kit Masuk 2020'!CX49</f>
        <v>0</v>
      </c>
      <c r="DR129" s="30">
        <f>SUMIF($OE$6:$OE$48,$B129,$D$6:$D$48)-'[48]Kit Masuk 2020'!CY49</f>
        <v>0</v>
      </c>
      <c r="DS129" s="30">
        <f>SUMIF($OE$6:$OE$48,$B129,$D$6:$D$48)-'[48]Kit Masuk 2020'!CZ49</f>
        <v>0</v>
      </c>
      <c r="DT129" s="30">
        <f>SUMIF($OE$6:$OE$48,$B129,$D$6:$D$48)-'[48]Kit Masuk 2020'!DA49</f>
        <v>0</v>
      </c>
      <c r="DU129" s="30">
        <f>SUMIF($OE$6:$OE$48,$B129,$D$6:$D$48)-'[48]Kit Masuk 2020'!DB49</f>
        <v>0</v>
      </c>
      <c r="DV129" s="30">
        <f>SUMIF($OE$6:$OE$48,$B129,$D$6:$D$48)-'[48]Kit Masuk 2020'!DC49</f>
        <v>0</v>
      </c>
      <c r="DW129" s="30">
        <f>SUMIF($OE$6:$OE$48,$B129,$D$6:$D$48)-'[48]Kit Masuk 2020'!DD49</f>
        <v>0</v>
      </c>
      <c r="DX129" s="30">
        <f>SUMIF($OE$6:$OE$48,$B129,$D$6:$D$48)-'[48]Kit Masuk 2020'!DE49</f>
        <v>0</v>
      </c>
      <c r="DY129" s="30">
        <f>SUMIF($OE$6:$OE$48,$B129,$D$6:$D$48)-'[48]Kit Masuk 2020'!DF49</f>
        <v>0</v>
      </c>
      <c r="DZ129" s="30">
        <f>SUMIF($OE$6:$OE$48,$B129,$D$6:$D$48)-'[48]Kit Masuk 2020'!DG49</f>
        <v>0</v>
      </c>
      <c r="EA129" s="30">
        <f>SUMIF($OE$6:$OE$48,$B129,$D$6:$D$48)-'[48]Kit Masuk 2020'!DH49</f>
        <v>0</v>
      </c>
      <c r="EB129" s="30">
        <f>SUMIF($OE$6:$OE$48,$B129,$D$6:$D$48)-'[48]Kit Masuk 2020'!DI49</f>
        <v>0</v>
      </c>
      <c r="EC129" s="30">
        <f>SUMIF($OE$6:$OE$48,$B129,$D$6:$D$48)-'[48]Kit Masuk 2020'!DJ49</f>
        <v>0</v>
      </c>
      <c r="ED129" s="30">
        <f>SUMIF($OE$6:$OE$48,$B129,$D$6:$D$48)-'[48]Kit Masuk 2020'!DK49</f>
        <v>0</v>
      </c>
      <c r="EE129" s="30">
        <f>SUMIF($OE$6:$OE$48,$B129,$D$6:$D$48)-'[48]Kit Masuk 2020'!DL49</f>
        <v>0</v>
      </c>
      <c r="EF129" s="30">
        <f>SUMIF($OE$6:$OE$48,$B129,$D$6:$D$48)-'[48]Kit Masuk 2020'!DM49</f>
        <v>0</v>
      </c>
      <c r="EG129" s="30">
        <f>SUMIF($OE$6:$OE$48,$B129,$D$6:$D$48)-'[48]Kit Masuk 2020'!DN49</f>
        <v>0</v>
      </c>
      <c r="EH129" s="30">
        <f>SUMIF($OE$6:$OE$48,$B129,$D$6:$D$48)-'[48]Kit Masuk 2020'!DO49</f>
        <v>0</v>
      </c>
      <c r="EI129" s="30">
        <f>SUMIF($OE$6:$OE$48,$B129,$D$6:$D$48)-'[48]Kit Masuk 2020'!DP49</f>
        <v>0</v>
      </c>
      <c r="EJ129" s="30">
        <f>SUMIF($OE$6:$OE$48,$B129,$D$6:$D$48)-'[48]Kit Masuk 2020'!DQ49</f>
        <v>0</v>
      </c>
      <c r="EK129" s="30">
        <f>SUMIF($OE$6:$OE$48,$B129,$D$6:$D$48)-'[48]Kit Masuk 2020'!DR49</f>
        <v>0</v>
      </c>
      <c r="EL129" s="30">
        <f>SUMIF($OE$6:$OE$48,$B129,$D$6:$D$48)-'[48]Kit Masuk 2020'!DS49</f>
        <v>0</v>
      </c>
      <c r="EM129" s="30">
        <f>SUMIF($OE$6:$OE$48,$B129,$D$6:$D$48)-'[48]Kit Masuk 2020'!DT49</f>
        <v>0</v>
      </c>
      <c r="EN129" s="30">
        <f>SUMIF($OE$6:$OE$48,$B129,$D$6:$D$48)-'[48]Kit Masuk 2020'!DU49</f>
        <v>0</v>
      </c>
      <c r="EO129" s="30">
        <f>SUMIF($OE$6:$OE$48,$B129,$D$6:$D$48)-'[48]Kit Masuk 2020'!DV49</f>
        <v>0</v>
      </c>
      <c r="EP129" s="30">
        <f>SUMIF($OE$6:$OE$48,$B129,$D$6:$D$48)-'[48]Kit Masuk 2020'!DW49</f>
        <v>0</v>
      </c>
      <c r="EQ129" s="30">
        <f>SUMIF($OE$6:$OE$48,$B129,$D$6:$D$48)-'[48]Kit Masuk 2020'!DX49</f>
        <v>0</v>
      </c>
      <c r="ER129" s="30">
        <f>SUMIF($OE$6:$OE$48,$B129,$D$6:$D$48)-'[48]Kit Masuk 2020'!DY49</f>
        <v>0</v>
      </c>
      <c r="ES129" s="30">
        <f>SUMIF($OE$6:$OE$48,$B129,$D$6:$D$48)-'[48]Kit Masuk 2020'!DZ49</f>
        <v>0</v>
      </c>
      <c r="ET129" s="30">
        <f>SUMIF($OE$6:$OE$48,$B129,$D$6:$D$48)-'[48]Kit Masuk 2020'!EA49</f>
        <v>0</v>
      </c>
      <c r="EU129" s="30">
        <f>SUMIF($OE$6:$OE$48,$B129,$D$6:$D$48)-'[48]Kit Masuk 2020'!EB49</f>
        <v>0</v>
      </c>
      <c r="EV129" s="30">
        <f>SUMIF($OE$6:$OE$48,$B129,$D$6:$D$48)-'[48]Kit Masuk 2020'!EC49</f>
        <v>0</v>
      </c>
      <c r="EW129" s="30">
        <f>SUMIF($OE$6:$OE$48,$B129,$D$6:$D$48)-'[48]Kit Masuk 2020'!ED49</f>
        <v>0</v>
      </c>
      <c r="EX129" s="30">
        <f>SUMIF($OE$6:$OE$48,$B129,$D$6:$D$48)-'[48]Kit Masuk 2020'!EE49</f>
        <v>0</v>
      </c>
      <c r="EY129" s="30">
        <f>SUMIF($OE$6:$OE$48,$B129,$D$6:$D$48)-'[48]Kit Masuk 2020'!EF49</f>
        <v>0</v>
      </c>
      <c r="EZ129" s="30">
        <f>SUMIF($OE$6:$OE$48,$B129,$D$6:$D$48)-'[48]Kit Masuk 2020'!EG49</f>
        <v>0</v>
      </c>
      <c r="FA129" s="30">
        <f>SUMIF($OE$6:$OE$48,$B129,$D$6:$D$48)-'[48]Kit Masuk 2020'!EH49</f>
        <v>0</v>
      </c>
      <c r="FB129" s="30">
        <f>SUMIF($OE$6:$OE$48,$B129,$D$6:$D$48)-'[48]Kit Masuk 2020'!EI49</f>
        <v>0</v>
      </c>
      <c r="FC129" s="30">
        <f>SUMIF($OE$6:$OE$48,$B129,$D$6:$D$48)-'[48]Kit Masuk 2020'!EJ49</f>
        <v>0</v>
      </c>
      <c r="FD129" s="30">
        <f>SUMIF($OE$6:$OE$48,$B129,$D$6:$D$48)-'[48]Kit Masuk 2020'!EK49</f>
        <v>0</v>
      </c>
      <c r="FE129" s="30">
        <f>SUMIF($OE$6:$OE$48,$B129,$D$6:$D$48)-'[48]Kit Masuk 2020'!EL49</f>
        <v>0</v>
      </c>
      <c r="FF129" s="30">
        <f>SUMIF($OE$6:$OE$48,$B129,$D$6:$D$48)-'[48]Kit Masuk 2020'!EM49</f>
        <v>0</v>
      </c>
      <c r="FG129" s="30">
        <f>SUMIF($OE$6:$OE$48,$B129,$D$6:$D$48)-'[48]Kit Masuk 2020'!EN49</f>
        <v>0</v>
      </c>
      <c r="FH129" s="30">
        <f>SUMIF($OE$6:$OE$48,$B129,$D$6:$D$48)-'[48]Kit Masuk 2020'!EO49</f>
        <v>0</v>
      </c>
      <c r="FI129" s="30">
        <f>SUMIF($OE$6:$OE$48,$B129,$D$6:$D$48)-'[48]Kit Masuk 2020'!EP49</f>
        <v>0</v>
      </c>
      <c r="FJ129" s="30">
        <f>SUMIF($OE$6:$OE$48,$B129,$D$6:$D$48)-'[48]Kit Masuk 2020'!EQ49</f>
        <v>0</v>
      </c>
      <c r="FK129" s="30">
        <f>SUMIF($OE$6:$OE$48,$B129,$D$6:$D$48)-'[48]Kit Masuk 2020'!ER49</f>
        <v>0</v>
      </c>
      <c r="FL129" s="30">
        <f>SUMIF($OE$6:$OE$48,$B129,$D$6:$D$48)-'[48]Kit Masuk 2020'!ES49</f>
        <v>0</v>
      </c>
      <c r="FM129" s="30">
        <f>SUMIF($OE$6:$OE$48,$B129,$D$6:$D$48)-'[48]Kit Masuk 2020'!ET49</f>
        <v>0</v>
      </c>
      <c r="FN129" s="30">
        <f>SUMIF($OE$6:$OE$48,$B129,$D$6:$D$48)-'[48]Kit Masuk 2020'!EU49</f>
        <v>0</v>
      </c>
      <c r="FO129" s="30">
        <f>SUMIF($OE$6:$OE$48,$B129,$D$6:$D$48)-'[48]Kit Masuk 2020'!EV49</f>
        <v>0</v>
      </c>
      <c r="FP129" s="30">
        <f>SUMIF($OE$6:$OE$48,$B129,$D$6:$D$48)-'[48]Kit Masuk 2020'!EW49</f>
        <v>0</v>
      </c>
      <c r="FQ129" s="30">
        <f>SUMIF($OE$6:$OE$48,$B129,$D$6:$D$48)-'[48]Kit Masuk 2020'!EX49</f>
        <v>0</v>
      </c>
      <c r="FR129" s="30">
        <f>SUMIF($OE$6:$OE$48,$B129,$D$6:$D$48)-'[48]Kit Masuk 2020'!EY49</f>
        <v>0</v>
      </c>
      <c r="FS129" s="30">
        <f>SUMIF($OE$6:$OE$48,$B129,$D$6:$D$48)-'[48]Kit Masuk 2020'!EZ49</f>
        <v>0</v>
      </c>
      <c r="FT129" s="30">
        <f>SUMIF($OE$6:$OE$48,$B129,$D$6:$D$48)-'[48]Kit Masuk 2020'!FA49</f>
        <v>0</v>
      </c>
      <c r="FU129" s="30">
        <f>SUMIF($OE$6:$OE$48,$B129,$D$6:$D$48)-'[48]Kit Masuk 2020'!FB49</f>
        <v>0</v>
      </c>
      <c r="FV129" s="30">
        <f>SUMIF($OE$6:$OE$48,$B129,$D$6:$D$48)-'[48]Kit Masuk 2020'!FC49</f>
        <v>0</v>
      </c>
      <c r="FW129" s="30">
        <f>SUMIF($OE$6:$OE$48,$B129,$D$6:$D$48)-'[48]Kit Masuk 2020'!FD49</f>
        <v>0</v>
      </c>
      <c r="FX129" s="30">
        <f>SUMIF($OE$6:$OE$48,$B129,$D$6:$D$48)-'[48]Kit Masuk 2020'!FE49</f>
        <v>0</v>
      </c>
      <c r="FY129" s="30">
        <f>SUMIF($OE$6:$OE$48,$B129,$D$6:$D$48)-'[48]Kit Masuk 2020'!FF49</f>
        <v>0</v>
      </c>
      <c r="FZ129" s="30">
        <f>SUMIF($OE$6:$OE$48,$B129,$D$6:$D$48)-'[48]Kit Masuk 2020'!FG49</f>
        <v>0</v>
      </c>
      <c r="GA129" s="30">
        <f>SUMIF($OE$6:$OE$48,$B129,$D$6:$D$48)-'[48]Kit Masuk 2020'!FH49</f>
        <v>0</v>
      </c>
      <c r="GB129" s="30">
        <f>SUMIF($OE$6:$OE$48,$B129,$D$6:$D$48)-'[48]Kit Masuk 2020'!FI49</f>
        <v>0</v>
      </c>
      <c r="GC129" s="30">
        <f>SUMIF($OE$6:$OE$48,$B129,$D$6:$D$48)-'[48]Kit Masuk 2020'!FJ49</f>
        <v>0</v>
      </c>
      <c r="GD129" s="30">
        <f>SUMIF($OE$6:$OE$48,$B129,$D$6:$D$48)-'[48]Kit Masuk 2020'!FK49</f>
        <v>0</v>
      </c>
      <c r="GE129" s="30">
        <f>SUMIF($OE$6:$OE$48,$B129,$D$6:$D$48)-'[48]Kit Masuk 2020'!FL49</f>
        <v>0</v>
      </c>
      <c r="GF129" s="30">
        <f>SUMIF($OE$6:$OE$48,$B129,$D$6:$D$48)-'[48]Kit Masuk 2020'!FM49</f>
        <v>0</v>
      </c>
      <c r="GG129" s="30">
        <f>SUMIF($OE$6:$OE$48,$B129,$D$6:$D$48)-'[48]Kit Masuk 2020'!FN49</f>
        <v>0</v>
      </c>
      <c r="GH129" s="30">
        <f>SUMIF($OE$6:$OE$48,$B129,$D$6:$D$48)-'[48]Kit Masuk 2020'!FO49</f>
        <v>0</v>
      </c>
      <c r="GI129" s="30">
        <f>SUMIF($OE$6:$OE$48,$B129,$D$6:$D$48)-'[48]Kit Masuk 2020'!FP49</f>
        <v>0</v>
      </c>
      <c r="GJ129" s="30">
        <f>SUMIF($OE$6:$OE$48,$B129,$D$6:$D$48)-'[48]Kit Masuk 2020'!FQ49</f>
        <v>0</v>
      </c>
      <c r="GK129" s="30">
        <f>SUMIF($OE$6:$OE$48,$B129,$D$6:$D$48)-'[48]Kit Masuk 2020'!FR49</f>
        <v>0</v>
      </c>
      <c r="GL129" s="30">
        <f>SUMIF($OE$6:$OE$48,$B129,$D$6:$D$48)-'[48]Kit Masuk 2020'!FS49</f>
        <v>0</v>
      </c>
      <c r="GM129" s="30">
        <f>SUMIF($OE$6:$OE$48,$B129,$D$6:$D$48)-'[48]Kit Masuk 2020'!FT49</f>
        <v>0</v>
      </c>
      <c r="GN129" s="30">
        <f>SUMIF($OE$6:$OE$48,$B129,$D$6:$D$48)-'[48]Kit Masuk 2020'!FU49</f>
        <v>0</v>
      </c>
      <c r="GO129" s="30">
        <f>SUMIF($OE$6:$OE$48,$B129,$D$6:$D$48)-'[48]Kit Masuk 2020'!FV49</f>
        <v>0</v>
      </c>
      <c r="GP129" s="30">
        <f>SUMIF($OE$6:$OE$48,$B129,$D$6:$D$48)-'[48]Kit Masuk 2020'!FW49</f>
        <v>0</v>
      </c>
      <c r="GQ129" s="30">
        <f>SUMIF($OE$6:$OE$48,$B129,$D$6:$D$48)-'[48]Kit Masuk 2020'!FX49</f>
        <v>0</v>
      </c>
      <c r="GR129" s="30">
        <f>SUMIF($OE$6:$OE$48,$B129,$D$6:$D$48)-'[48]Kit Masuk 2020'!FY49</f>
        <v>0</v>
      </c>
      <c r="GS129" s="30">
        <f>SUMIF($OE$6:$OE$48,$B129,$D$6:$D$48)-'[48]Kit Masuk 2020'!FZ49</f>
        <v>0</v>
      </c>
      <c r="GT129" s="30">
        <f>SUMIF($OE$6:$OE$48,$B129,$D$6:$D$48)-'[48]Kit Masuk 2020'!GA49</f>
        <v>0</v>
      </c>
      <c r="GU129" s="30">
        <f>SUMIF($OE$6:$OE$48,$B129,$D$6:$D$48)-'[48]Kit Masuk 2020'!GB49</f>
        <v>0</v>
      </c>
      <c r="GV129" s="30">
        <f>SUMIF($OE$6:$OE$48,$B129,$D$6:$D$48)-'[48]Kit Masuk 2020'!GC49</f>
        <v>0</v>
      </c>
      <c r="GW129" s="30">
        <f>SUMIF($OE$6:$OE$48,$B129,$D$6:$D$48)-'[48]Kit Masuk 2020'!GD49</f>
        <v>0</v>
      </c>
      <c r="GX129" s="30">
        <f>SUMIF($OE$6:$OE$48,$B129,$D$6:$D$48)-'[48]Kit Masuk 2020'!GE49</f>
        <v>0</v>
      </c>
      <c r="GY129" s="30">
        <f>SUMIF($OE$6:$OE$48,$B129,$D$6:$D$48)-'[48]Kit Masuk 2020'!GF49</f>
        <v>0</v>
      </c>
      <c r="GZ129" s="30">
        <f>SUMIF($OE$6:$OE$48,$B129,$D$6:$D$48)-'[48]Kit Masuk 2020'!GG49</f>
        <v>0</v>
      </c>
      <c r="HA129" s="30">
        <f>SUMIF($OE$6:$OE$48,$B129,$D$6:$D$48)-'[48]Kit Masuk 2020'!GH49</f>
        <v>0</v>
      </c>
      <c r="HB129" s="30">
        <f>SUMIF($OE$6:$OE$48,$B129,$D$6:$D$48)-'[48]Kit Masuk 2020'!GI49</f>
        <v>0</v>
      </c>
      <c r="HC129" s="30">
        <f>SUMIF($OE$6:$OE$48,$B129,$D$6:$D$48)-'[48]Kit Masuk 2020'!GJ49</f>
        <v>0</v>
      </c>
      <c r="HD129" s="30">
        <f>SUMIF($OE$6:$OE$48,$B129,$D$6:$D$48)-'[48]Kit Masuk 2020'!GK49</f>
        <v>0</v>
      </c>
      <c r="HE129" s="30">
        <f>SUMIF($OE$6:$OE$48,$B129,$D$6:$D$48)-'[48]Kit Masuk 2020'!GL49</f>
        <v>0</v>
      </c>
      <c r="HF129" s="30">
        <f>SUMIF($OE$6:$OE$48,$B129,$D$6:$D$48)-'[48]Kit Masuk 2020'!GM49</f>
        <v>0</v>
      </c>
      <c r="HG129" s="30">
        <f>SUMIF($OE$6:$OE$48,$B129,$D$6:$D$48)-'[48]Kit Masuk 2020'!GN49</f>
        <v>0</v>
      </c>
      <c r="HH129" s="30">
        <f>SUMIF($OE$6:$OE$48,$B129,$D$6:$D$48)-'[48]Kit Masuk 2020'!GO49</f>
        <v>0</v>
      </c>
      <c r="HI129" s="30">
        <f>SUMIF($OE$6:$OE$48,$B129,$D$6:$D$48)-'[48]Kit Masuk 2020'!GP49</f>
        <v>0</v>
      </c>
      <c r="HJ129" s="30">
        <f>SUMIF($OE$6:$OE$48,$B129,$D$6:$D$48)-'[48]Kit Masuk 2020'!GQ49</f>
        <v>0</v>
      </c>
      <c r="HK129" s="30">
        <f>SUMIF($OE$6:$OE$48,$B129,$D$6:$D$48)-'[48]Kit Masuk 2020'!GR49</f>
        <v>0</v>
      </c>
      <c r="HL129" s="30">
        <f>SUMIF($OE$6:$OE$48,$B129,$D$6:$D$48)-'[48]Kit Masuk 2020'!GS49</f>
        <v>0</v>
      </c>
      <c r="HM129" s="30">
        <f>SUMIF($OE$6:$OE$48,$B129,$D$6:$D$48)-'[48]Kit Masuk 2020'!GT49</f>
        <v>0</v>
      </c>
      <c r="HN129" s="30">
        <f>SUMIF($OE$6:$OE$48,$B129,$D$6:$D$48)-'[48]Kit Masuk 2020'!GU49</f>
        <v>0</v>
      </c>
      <c r="HO129" s="30">
        <f>SUMIF($OE$6:$OE$48,$B129,$D$6:$D$48)-'[48]Kit Masuk 2020'!GV49</f>
        <v>0</v>
      </c>
      <c r="HP129" s="30">
        <f>SUMIF($OE$6:$OE$48,$B129,$D$6:$D$48)-'[48]Kit Masuk 2020'!GW49</f>
        <v>0</v>
      </c>
      <c r="HQ129" s="30">
        <f>SUMIF($OE$6:$OE$48,$B129,$D$6:$D$48)-'[48]Kit Masuk 2020'!GX49</f>
        <v>0</v>
      </c>
      <c r="HR129" s="30">
        <f>SUMIF($OE$6:$OE$48,$B129,$D$6:$D$48)-'[48]Kit Masuk 2020'!GY49</f>
        <v>0</v>
      </c>
      <c r="HS129" s="30">
        <f>SUMIF($OE$6:$OE$48,$B129,$D$6:$D$48)-'[48]Kit Masuk 2020'!GZ49</f>
        <v>0</v>
      </c>
      <c r="HT129" s="30">
        <f>SUMIF($OE$6:$OE$48,$B129,$D$6:$D$48)-'[48]Kit Masuk 2020'!HA49</f>
        <v>0</v>
      </c>
      <c r="HU129" s="30">
        <f>SUMIF($OE$6:$OE$48,$B129,$D$6:$D$48)-'[48]Kit Masuk 2020'!HB49</f>
        <v>0</v>
      </c>
      <c r="HV129" s="30">
        <f>SUMIF($OE$6:$OE$48,$B129,$D$6:$D$48)-'[48]Kit Masuk 2020'!HC49</f>
        <v>0</v>
      </c>
      <c r="HW129" s="30">
        <f>SUMIF($OE$6:$OE$48,$B129,$D$6:$D$48)-'[48]Kit Masuk 2020'!HD49</f>
        <v>0</v>
      </c>
      <c r="HX129" s="30">
        <f>SUMIF($OE$6:$OE$48,$B129,$D$6:$D$48)-'[48]Kit Masuk 2020'!HE49</f>
        <v>0</v>
      </c>
      <c r="HY129" s="30">
        <f>SUMIF($OE$6:$OE$48,$B129,$D$6:$D$48)-'[48]Kit Masuk 2020'!HF49</f>
        <v>0</v>
      </c>
      <c r="HZ129" s="30">
        <f>SUMIF($OE$6:$OE$48,$B129,$D$6:$D$48)-'[48]Kit Masuk 2020'!HG49</f>
        <v>0</v>
      </c>
      <c r="IA129" s="30">
        <f>SUMIF($OE$6:$OE$48,$B129,$D$6:$D$48)-'[48]Kit Masuk 2020'!HH49</f>
        <v>0</v>
      </c>
      <c r="IB129" s="30">
        <f>SUMIF($OE$6:$OE$48,$B129,$D$6:$D$48)-'[48]Kit Masuk 2020'!HI49</f>
        <v>0</v>
      </c>
      <c r="IC129" s="30">
        <f>SUMIF($OE$6:$OE$48,$B129,$D$6:$D$48)-'[48]Kit Masuk 2020'!HJ49</f>
        <v>0</v>
      </c>
      <c r="ID129" s="30">
        <f>SUMIF($OE$6:$OE$48,$B129,$D$6:$D$48)-'[48]Kit Masuk 2020'!HK49</f>
        <v>0</v>
      </c>
      <c r="IE129" s="30">
        <f>SUMIF($OE$6:$OE$48,$B129,$D$6:$D$48)-'[48]Kit Masuk 2020'!HL49</f>
        <v>0</v>
      </c>
      <c r="IF129" s="30">
        <f>SUMIF($OE$6:$OE$48,$B129,$D$6:$D$48)-'[48]Kit Masuk 2020'!HM49</f>
        <v>0</v>
      </c>
      <c r="IG129" s="30">
        <f>SUMIF($OE$6:$OE$48,$B129,$D$6:$D$48)-'[48]Kit Masuk 2020'!HN49</f>
        <v>0</v>
      </c>
      <c r="IH129" s="30">
        <f>SUMIF($OE$6:$OE$48,$B129,$D$6:$D$48)-'[48]Kit Masuk 2020'!HO49</f>
        <v>0</v>
      </c>
      <c r="II129" s="30">
        <f>SUMIF($OE$6:$OE$48,$B129,$D$6:$D$48)-'[48]Kit Masuk 2020'!HP49</f>
        <v>0</v>
      </c>
      <c r="IJ129" s="30">
        <f>SUMIF($OE$6:$OE$48,$B129,$D$6:$D$48)-'[48]Kit Masuk 2020'!HQ49</f>
        <v>0</v>
      </c>
      <c r="IK129" s="30">
        <f>SUMIF($OE$6:$OE$48,$B129,$D$6:$D$48)-'[48]Kit Masuk 2020'!HR49</f>
        <v>0</v>
      </c>
      <c r="IL129" s="30">
        <f>SUMIF($OE$6:$OE$48,$B129,$D$6:$D$48)-'[48]Kit Masuk 2020'!HS49</f>
        <v>0</v>
      </c>
      <c r="IM129" s="30">
        <f>SUMIF($OE$6:$OE$48,$B129,$D$6:$D$48)-'[48]Kit Masuk 2020'!HT49</f>
        <v>0</v>
      </c>
      <c r="IN129" s="30">
        <f>SUMIF($OE$6:$OE$48,$B129,$D$6:$D$48)-'[48]Kit Masuk 2020'!HU49</f>
        <v>0</v>
      </c>
      <c r="IO129" s="30">
        <f>SUMIF($OE$6:$OE$48,$B129,$D$6:$D$48)-'[48]Kit Masuk 2020'!HV49</f>
        <v>0</v>
      </c>
      <c r="IP129" s="30">
        <f>SUMIF($OE$6:$OE$48,$B129,$D$6:$D$48)-'[48]Kit Masuk 2020'!HW49</f>
        <v>0</v>
      </c>
      <c r="IQ129" s="30">
        <f>SUMIF($OE$6:$OE$48,$B129,$D$6:$D$48)-'[48]Kit Masuk 2020'!HX49</f>
        <v>0</v>
      </c>
      <c r="IR129" s="30">
        <f>SUMIF($OE$6:$OE$48,$B129,$D$6:$D$48)-'[48]Kit Masuk 2020'!HY49</f>
        <v>0</v>
      </c>
      <c r="IS129" s="30">
        <f>SUMIF($OE$6:$OE$48,$B129,$D$6:$D$48)-'[48]Kit Masuk 2020'!HZ49</f>
        <v>0</v>
      </c>
      <c r="IT129" s="30">
        <f>SUMIF($OE$6:$OE$48,$B129,$D$6:$D$48)-'[48]Kit Masuk 2020'!IA49</f>
        <v>0</v>
      </c>
      <c r="IU129" s="30">
        <f>SUMIF($OE$6:$OE$48,$B129,$D$6:$D$48)-'[48]Kit Masuk 2020'!IB49</f>
        <v>0</v>
      </c>
      <c r="IV129" s="30">
        <f>SUMIF($OE$6:$OE$48,$B129,$D$6:$D$48)-'[48]Kit Masuk 2020'!IC49</f>
        <v>0</v>
      </c>
      <c r="IW129" s="30">
        <f>SUMIF($OE$6:$OE$48,$B129,$D$6:$D$48)-'[48]Kit Masuk 2020'!ID49</f>
        <v>0</v>
      </c>
      <c r="IX129" s="30">
        <f>SUMIF($OE$6:$OE$48,$B129,$D$6:$D$48)-'[48]Kit Masuk 2020'!IE49</f>
        <v>0</v>
      </c>
      <c r="IY129" s="30">
        <f>SUMIF($OE$6:$OE$48,$B129,$D$6:$D$48)-'[48]Kit Masuk 2020'!IF49</f>
        <v>0</v>
      </c>
      <c r="IZ129" s="30">
        <f>SUMIF($OE$6:$OE$48,$B129,$D$6:$D$48)-'[48]Kit Masuk 2020'!IG49</f>
        <v>0</v>
      </c>
      <c r="JA129" s="30">
        <f>SUMIF($OE$6:$OE$48,$B129,$D$6:$D$48)-'[48]Kit Masuk 2020'!IH49</f>
        <v>0</v>
      </c>
      <c r="JB129" s="30">
        <f>SUMIF($OE$6:$OE$48,$B129,$D$6:$D$48)-'[48]Kit Masuk 2020'!II49</f>
        <v>0</v>
      </c>
      <c r="JC129" s="30">
        <f>SUMIF($OE$6:$OE$48,$B129,$D$6:$D$48)-'[48]Kit Masuk 2020'!IJ49</f>
        <v>0</v>
      </c>
      <c r="JD129" s="30">
        <f>SUMIF($OE$6:$OE$48,$B129,$D$6:$D$48)-'[48]Kit Masuk 2020'!IK49</f>
        <v>0</v>
      </c>
      <c r="JE129" s="30">
        <f>SUMIF($OE$6:$OE$48,$B129,$D$6:$D$48)-'[48]Kit Masuk 2020'!IL49</f>
        <v>0</v>
      </c>
      <c r="JF129" s="30">
        <f>SUMIF($OE$6:$OE$48,$B129,$D$6:$D$48)-'[48]Kit Masuk 2020'!IM49</f>
        <v>0</v>
      </c>
      <c r="JG129" s="30">
        <f>SUMIF($OE$6:$OE$48,$B129,$D$6:$D$48)-'[48]Kit Masuk 2020'!IN49</f>
        <v>0</v>
      </c>
      <c r="JH129" s="30">
        <f>SUMIF($OE$6:$OE$48,$B129,$D$6:$D$48)-'[48]Kit Masuk 2020'!IO49</f>
        <v>0</v>
      </c>
      <c r="JI129" s="30">
        <f>SUMIF($OE$6:$OE$48,$B129,$D$6:$D$48)-'[48]Kit Masuk 2020'!IP49</f>
        <v>0</v>
      </c>
      <c r="JJ129" s="30">
        <f>SUMIF($OE$6:$OE$48,$B129,$D$6:$D$48)-'[48]Kit Masuk 2020'!IQ49</f>
        <v>0</v>
      </c>
      <c r="JK129" s="30">
        <f>SUMIF($OE$6:$OE$48,$B129,$D$6:$D$48)-'[48]Kit Masuk 2020'!IR49</f>
        <v>0</v>
      </c>
      <c r="JL129" s="30">
        <f>SUMIF($OE$6:$OE$48,$B129,$D$6:$D$48)-'[48]Kit Masuk 2020'!IS49</f>
        <v>0</v>
      </c>
      <c r="JM129" s="30">
        <f>SUMIF($OE$6:$OE$48,$B129,$D$6:$D$48)-'[48]Kit Masuk 2020'!IT49</f>
        <v>0</v>
      </c>
      <c r="JN129" s="30">
        <f>SUMIF($OE$6:$OE$48,$B129,$D$6:$D$48)-'[48]Kit Masuk 2020'!IU49</f>
        <v>0</v>
      </c>
      <c r="JO129" s="30">
        <f>SUMIF($OE$6:$OE$48,$B129,$D$6:$D$48)-'[48]Kit Masuk 2020'!IV49</f>
        <v>0</v>
      </c>
      <c r="JP129" s="30">
        <f>SUMIF($OE$6:$OE$48,$B129,$D$6:$D$48)-'[48]Kit Masuk 2020'!IW49</f>
        <v>0</v>
      </c>
      <c r="JQ129" s="30">
        <f>SUMIF($OE$6:$OE$48,$B129,$D$6:$D$48)-'[48]Kit Masuk 2020'!IX49</f>
        <v>0</v>
      </c>
      <c r="JR129" s="30">
        <f>SUMIF($OE$6:$OE$48,$B129,$D$6:$D$48)-'[48]Kit Masuk 2020'!IY49</f>
        <v>0</v>
      </c>
      <c r="JS129" s="30">
        <f>SUMIF($OE$6:$OE$48,$B129,$D$6:$D$48)-'[48]Kit Masuk 2020'!IZ49</f>
        <v>0</v>
      </c>
      <c r="JT129" s="30">
        <f>SUMIF($OE$6:$OE$48,$B129,$D$6:$D$48)-'[48]Kit Masuk 2020'!JA49</f>
        <v>0</v>
      </c>
      <c r="JU129" s="30">
        <f>SUMIF($OE$6:$OE$48,$B129,$D$6:$D$48)-'[48]Kit Masuk 2020'!JB49</f>
        <v>0</v>
      </c>
      <c r="JV129" s="30">
        <f>SUMIF($OE$6:$OE$48,$B129,$D$6:$D$48)-'[48]Kit Masuk 2020'!JC49</f>
        <v>0</v>
      </c>
      <c r="JW129" s="30">
        <f>SUMIF($OE$6:$OE$48,$B129,$D$6:$D$48)-'[48]Kit Masuk 2020'!JD49</f>
        <v>0</v>
      </c>
      <c r="JX129" s="30">
        <f>SUMIF($OE$6:$OE$48,$B129,$D$6:$D$48)-'[48]Kit Masuk 2020'!JE49</f>
        <v>0</v>
      </c>
      <c r="JY129" s="30">
        <f>SUMIF($OE$6:$OE$48,$B129,$D$6:$D$48)-'[48]Kit Masuk 2020'!JF49</f>
        <v>0</v>
      </c>
      <c r="JZ129" s="30">
        <f>SUMIF($OE$6:$OE$48,$B129,$D$6:$D$48)-'[48]Kit Masuk 2020'!JG49</f>
        <v>0</v>
      </c>
      <c r="KA129" s="30">
        <f>SUMIF($OE$6:$OE$48,$B129,$D$6:$D$48)-'[48]Kit Masuk 2020'!JH49</f>
        <v>0</v>
      </c>
      <c r="KB129" s="30">
        <f>SUMIF($OE$6:$OE$48,$B129,$D$6:$D$48)-'[48]Kit Masuk 2020'!JI49</f>
        <v>0</v>
      </c>
      <c r="KC129" s="30">
        <f>SUMIF($OE$6:$OE$48,$B129,$D$6:$D$48)-'[48]Kit Masuk 2020'!JJ49</f>
        <v>0</v>
      </c>
      <c r="KD129" s="30">
        <f>SUMIF($OE$6:$OE$48,$B129,$D$6:$D$48)-'[48]Kit Masuk 2020'!JK49</f>
        <v>0</v>
      </c>
      <c r="KE129" s="30">
        <f>SUMIF($OE$6:$OE$48,$B129,$D$6:$D$48)-'[48]Kit Masuk 2020'!JL49</f>
        <v>0</v>
      </c>
      <c r="KF129" s="30">
        <f>SUMIF($OE$6:$OE$48,$B129,$D$6:$D$48)-'[48]Kit Masuk 2020'!JM49</f>
        <v>0</v>
      </c>
      <c r="KG129" s="30">
        <f>SUMIF($OE$6:$OE$48,$B129,$D$6:$D$48)-'[48]Kit Masuk 2020'!JN49</f>
        <v>0</v>
      </c>
      <c r="KH129" s="30">
        <f>SUMIF($OE$6:$OE$48,$B129,$D$6:$D$48)-'[48]Kit Masuk 2020'!JO49</f>
        <v>0</v>
      </c>
      <c r="KI129" s="30">
        <f>SUMIF($OE$6:$OE$48,$B129,$D$6:$D$48)-'[48]Kit Masuk 2020'!JP49</f>
        <v>0</v>
      </c>
      <c r="KJ129" s="30">
        <f>SUMIF($OE$6:$OE$48,$B129,$D$6:$D$48)-'[48]Kit Masuk 2020'!JQ49</f>
        <v>0</v>
      </c>
      <c r="KK129" s="30">
        <f>SUMIF($OE$6:$OE$48,$B129,$D$6:$D$48)-'[48]Kit Masuk 2020'!JR49</f>
        <v>0</v>
      </c>
      <c r="KL129" s="30">
        <f>SUMIF($OE$6:$OE$48,$B129,$D$6:$D$48)-'[48]Kit Masuk 2020'!JS49</f>
        <v>0</v>
      </c>
      <c r="KM129" s="30">
        <f>SUMIF($OE$6:$OE$48,$B129,$D$6:$D$48)-'[48]Kit Masuk 2020'!JT49</f>
        <v>0</v>
      </c>
      <c r="KN129" s="30">
        <f>SUMIF($OE$6:$OE$48,$B129,$D$6:$D$48)-'[48]Kit Masuk 2020'!JU49</f>
        <v>0</v>
      </c>
      <c r="KO129" s="30">
        <f>SUMIF($OE$6:$OE$48,$B129,$D$6:$D$48)-'[48]Kit Masuk 2020'!JV49</f>
        <v>0</v>
      </c>
      <c r="KP129" s="30">
        <f>SUMIF($OE$6:$OE$48,$B129,$D$6:$D$48)-'[48]Kit Masuk 2020'!JW49</f>
        <v>0</v>
      </c>
      <c r="KQ129" s="30">
        <f>SUMIF($OE$6:$OE$48,$B129,$D$6:$D$48)-'[48]Kit Masuk 2020'!JX49</f>
        <v>0</v>
      </c>
      <c r="KR129" s="30">
        <f>SUMIF($OE$6:$OE$48,$B129,$D$6:$D$48)-'[48]Kit Masuk 2020'!JY49</f>
        <v>0</v>
      </c>
      <c r="KS129" s="30">
        <f>SUMIF($OE$6:$OE$48,$B129,$D$6:$D$48)-'[48]Kit Masuk 2020'!JZ49</f>
        <v>0</v>
      </c>
      <c r="KT129" s="30">
        <f>SUMIF($OE$6:$OE$48,$B129,$D$6:$D$48)-'[48]Kit Masuk 2020'!KA49</f>
        <v>0</v>
      </c>
      <c r="KU129" s="30">
        <f>SUMIF($OE$6:$OE$48,$B129,$D$6:$D$48)-'[48]Kit Masuk 2020'!KB49</f>
        <v>0</v>
      </c>
      <c r="KV129" s="30">
        <f>SUMIF($OE$6:$OE$48,$B129,$D$6:$D$48)-'[48]Kit Masuk 2020'!KC49</f>
        <v>0</v>
      </c>
      <c r="KW129" s="30">
        <f>SUMIF($OE$6:$OE$48,$B129,$D$6:$D$48)-'[48]Kit Masuk 2020'!KD49</f>
        <v>0</v>
      </c>
      <c r="KX129" s="30">
        <f>SUMIF($OE$6:$OE$48,$B129,$D$6:$D$48)-'[48]Kit Masuk 2020'!KE49</f>
        <v>0</v>
      </c>
      <c r="KY129" s="30">
        <f>SUMIF($OE$6:$OE$48,$B129,$D$6:$D$48)-'[48]Kit Masuk 2020'!KF49</f>
        <v>0</v>
      </c>
      <c r="KZ129" s="30">
        <f>SUMIF($OE$6:$OE$48,$B129,$D$6:$D$48)-'[48]Kit Masuk 2020'!KG49</f>
        <v>0</v>
      </c>
      <c r="LA129" s="30">
        <f>SUMIF($OE$6:$OE$48,$B129,$D$6:$D$48)-'[48]Kit Masuk 2020'!KH49</f>
        <v>0</v>
      </c>
      <c r="LB129" s="30">
        <f>SUMIF($OE$6:$OE$48,$B129,$D$6:$D$48)-'[48]Kit Masuk 2020'!KI49</f>
        <v>0</v>
      </c>
      <c r="LC129" s="30">
        <f>SUMIF($OE$6:$OE$48,$B129,$D$6:$D$48)-'[48]Kit Masuk 2020'!KJ49</f>
        <v>0</v>
      </c>
      <c r="LD129" s="30">
        <f>SUMIF($OE$6:$OE$48,$B129,$D$6:$D$48)-'[48]Kit Masuk 2020'!KK49</f>
        <v>0</v>
      </c>
      <c r="LE129" s="30">
        <f>SUMIF($OE$6:$OE$48,$B129,$D$6:$D$48)-'[48]Kit Masuk 2020'!KL49</f>
        <v>0</v>
      </c>
      <c r="LF129" s="30">
        <f>SUMIF($OE$6:$OE$48,$B129,$D$6:$D$48)-'[48]Kit Masuk 2020'!KM49</f>
        <v>0</v>
      </c>
      <c r="LG129" s="30">
        <f>SUMIF($OE$6:$OE$48,$B129,$D$6:$D$48)-'[48]Kit Masuk 2020'!KN49</f>
        <v>0</v>
      </c>
      <c r="LH129" s="30">
        <f>SUMIF($OE$6:$OE$48,$B129,$D$6:$D$48)-'[48]Kit Masuk 2020'!KO49</f>
        <v>0</v>
      </c>
      <c r="LI129" s="30">
        <f>SUMIF($OE$6:$OE$48,$B129,$D$6:$D$48)-'[48]Kit Masuk 2020'!KP49</f>
        <v>0</v>
      </c>
      <c r="LJ129" s="30">
        <f>SUMIF($OE$6:$OE$48,$B129,$D$6:$D$48)-'[48]Kit Masuk 2020'!KQ49</f>
        <v>0</v>
      </c>
      <c r="LK129" s="30">
        <f>SUMIF($OE$6:$OE$48,$B129,$D$6:$D$48)-'[48]Kit Masuk 2020'!KR49</f>
        <v>0</v>
      </c>
      <c r="LL129" s="30">
        <f>SUMIF($OE$6:$OE$48,$B129,$D$6:$D$48)-'[48]Kit Masuk 2020'!KS49</f>
        <v>0</v>
      </c>
      <c r="LM129" s="30">
        <f>SUMIF($OE$6:$OE$48,$B129,$D$6:$D$48)-'[48]Kit Masuk 2020'!KT49</f>
        <v>0</v>
      </c>
      <c r="LN129" s="30">
        <f>SUMIF($OE$6:$OE$48,$B129,$D$6:$D$48)-'[48]Kit Masuk 2020'!KU49</f>
        <v>0</v>
      </c>
      <c r="LO129" s="30">
        <f>SUMIF($OE$6:$OE$48,$B129,$D$6:$D$48)-'[48]Kit Masuk 2020'!KV49</f>
        <v>0</v>
      </c>
      <c r="LP129" s="30">
        <f>SUMIF($OE$6:$OE$48,$B129,$D$6:$D$48)-'[48]Kit Masuk 2020'!KW49</f>
        <v>0</v>
      </c>
      <c r="LQ129" s="30">
        <f>SUMIF($OE$6:$OE$48,$B129,$D$6:$D$48)-'[48]Kit Masuk 2020'!KX49</f>
        <v>0</v>
      </c>
      <c r="LR129" s="30">
        <f>SUMIF($OE$6:$OE$48,$B129,$D$6:$D$48)-'[48]Kit Masuk 2020'!KY49</f>
        <v>0</v>
      </c>
      <c r="LS129" s="30">
        <f>SUMIF($OE$6:$OE$48,$B129,$D$6:$D$48)-'[48]Kit Masuk 2020'!KZ49</f>
        <v>0</v>
      </c>
      <c r="LT129" s="30">
        <f>SUMIF($OE$6:$OE$48,$B129,$D$6:$D$48)-'[48]Kit Masuk 2020'!LA49</f>
        <v>0</v>
      </c>
      <c r="LU129" s="30">
        <f>SUMIF($OE$6:$OE$48,$B129,$D$6:$D$48)-'[48]Kit Masuk 2020'!LB49</f>
        <v>0</v>
      </c>
      <c r="LV129" s="30">
        <f>SUMIF($OE$6:$OE$48,$B129,$D$6:$D$48)-'[48]Kit Masuk 2020'!LC49</f>
        <v>0</v>
      </c>
      <c r="LW129" s="30">
        <f>SUMIF($OE$6:$OE$48,$B129,$D$6:$D$48)-'[48]Kit Masuk 2020'!LD49</f>
        <v>0</v>
      </c>
      <c r="LX129" s="30">
        <f>SUMIF($OE$6:$OE$48,$B129,$D$6:$D$48)-'[48]Kit Masuk 2020'!LE49</f>
        <v>0</v>
      </c>
      <c r="LY129" s="30">
        <f>SUMIF($OE$6:$OE$48,$B129,$D$6:$D$48)-'[48]Kit Masuk 2020'!LF49</f>
        <v>0</v>
      </c>
      <c r="LZ129" s="30">
        <f>SUMIF($OE$6:$OE$48,$B129,$D$6:$D$48)-'[48]Kit Masuk 2020'!LG49</f>
        <v>0</v>
      </c>
      <c r="MA129" s="30">
        <f>SUMIF($OE$6:$OE$48,$B129,$D$6:$D$48)-'[48]Kit Masuk 2020'!LH49</f>
        <v>0</v>
      </c>
      <c r="MB129" s="30">
        <f>SUMIF($OE$6:$OE$48,$B129,$D$6:$D$48)-'[48]Kit Masuk 2020'!LI49</f>
        <v>0</v>
      </c>
      <c r="MC129" s="30">
        <f>SUMIF($OE$6:$OE$48,$B129,$D$6:$D$48)-'[48]Kit Masuk 2020'!LJ49</f>
        <v>0</v>
      </c>
      <c r="MD129" s="30">
        <f>SUMIF($OE$6:$OE$48,$B129,$D$6:$D$48)-'[48]Kit Masuk 2020'!LK49</f>
        <v>0</v>
      </c>
      <c r="ME129" s="30">
        <f>SUMIF($OE$6:$OE$48,$B129,$D$6:$D$48)-'[48]Kit Masuk 2020'!LL49</f>
        <v>0</v>
      </c>
      <c r="MF129" s="30">
        <f>SUMIF($OE$6:$OE$48,$B129,$D$6:$D$48)-'[48]Kit Masuk 2020'!LM49</f>
        <v>0</v>
      </c>
      <c r="MG129" s="30">
        <f>SUMIF($OE$6:$OE$48,$B129,$D$6:$D$48)-'[48]Kit Masuk 2020'!LN49</f>
        <v>0</v>
      </c>
      <c r="MH129" s="30">
        <f>SUMIF($OE$6:$OE$48,$B129,$D$6:$D$48)-'[48]Kit Masuk 2020'!LO49</f>
        <v>0</v>
      </c>
      <c r="MI129" s="30">
        <f>SUMIF($OE$6:$OE$48,$B129,$D$6:$D$48)-'[48]Kit Masuk 2020'!LP49</f>
        <v>0</v>
      </c>
      <c r="MJ129" s="30">
        <f>SUMIF($OE$6:$OE$48,$B129,$D$6:$D$48)-'[48]Kit Masuk 2020'!LQ49</f>
        <v>0</v>
      </c>
      <c r="MK129" s="30">
        <f>SUMIF($OE$6:$OE$48,$B129,$D$6:$D$48)-'[48]Kit Masuk 2020'!LR49</f>
        <v>0</v>
      </c>
      <c r="ML129" s="30">
        <f>SUMIF($OE$6:$OE$48,$B129,$D$6:$D$48)-'[48]Kit Masuk 2020'!LS49</f>
        <v>0</v>
      </c>
      <c r="MM129" s="30">
        <f>SUMIF($OE$6:$OE$48,$B129,$D$6:$D$48)-'[48]Kit Masuk 2020'!LT49</f>
        <v>0</v>
      </c>
      <c r="MN129" s="30">
        <f>SUMIF($OE$6:$OE$48,$B129,$D$6:$D$48)-'[48]Kit Masuk 2020'!LU49</f>
        <v>0</v>
      </c>
      <c r="MO129" s="30">
        <f>SUMIF($OE$6:$OE$48,$B129,$D$6:$D$48)-'[48]Kit Masuk 2020'!LV49</f>
        <v>0</v>
      </c>
      <c r="MP129" s="30">
        <f>SUMIF($OE$6:$OE$48,$B129,$D$6:$D$48)-'[48]Kit Masuk 2020'!LW49</f>
        <v>0</v>
      </c>
      <c r="MQ129" s="30">
        <f>SUMIF($OE$6:$OE$48,$B129,$D$6:$D$48)-'[48]Kit Masuk 2020'!LX49</f>
        <v>0</v>
      </c>
      <c r="MR129" s="30">
        <f>SUMIF($OE$6:$OE$48,$B129,$D$6:$D$48)-'[48]Kit Masuk 2020'!LY49</f>
        <v>0</v>
      </c>
      <c r="MS129" s="30">
        <f>SUMIF($OE$6:$OE$48,$B129,$D$6:$D$48)-'[48]Kit Masuk 2020'!LZ49</f>
        <v>0</v>
      </c>
      <c r="MT129" s="30">
        <f>SUMIF($OE$6:$OE$48,$B129,$D$6:$D$48)-'[48]Kit Masuk 2020'!MA49</f>
        <v>0</v>
      </c>
      <c r="MU129" s="30">
        <f>SUMIF($OE$6:$OE$48,$B129,$D$6:$D$48)-'[48]Kit Masuk 2020'!MB49</f>
        <v>0</v>
      </c>
      <c r="MV129" s="30">
        <f>SUMIF($OE$6:$OE$48,$B129,$D$6:$D$48)-'[48]Kit Masuk 2020'!MC49</f>
        <v>0</v>
      </c>
      <c r="MW129" s="30">
        <f>SUMIF($OE$6:$OE$48,$B129,$D$6:$D$48)-'[48]Kit Masuk 2020'!MD49</f>
        <v>0</v>
      </c>
      <c r="MX129" s="30">
        <f>SUMIF($OE$6:$OE$48,$B129,$D$6:$D$48)-'[48]Kit Masuk 2020'!ME49</f>
        <v>0</v>
      </c>
      <c r="MY129" s="30">
        <f>SUMIF($OE$6:$OE$48,$B129,$D$6:$D$48)-'[48]Kit Masuk 2020'!MF49</f>
        <v>0</v>
      </c>
      <c r="MZ129" s="30">
        <f>SUMIF($OE$6:$OE$48,$B129,$D$6:$D$48)-'[48]Kit Masuk 2020'!MG49</f>
        <v>0</v>
      </c>
      <c r="NA129" s="30">
        <f>SUMIF($OE$6:$OE$48,$B129,$D$6:$D$48)-'[48]Kit Masuk 2020'!MH49</f>
        <v>0</v>
      </c>
      <c r="NB129" s="30">
        <f>SUMIF($OE$6:$OE$48,$B129,$D$6:$D$48)-'[48]Kit Masuk 2020'!MI49</f>
        <v>0</v>
      </c>
      <c r="NC129" s="30">
        <f>SUMIF($OE$6:$OE$48,$B129,$D$6:$D$48)-'[48]Kit Masuk 2020'!MJ49</f>
        <v>0</v>
      </c>
      <c r="ND129" s="30">
        <f>SUMIF($OE$6:$OE$48,$B129,$D$6:$D$48)-'[48]Kit Masuk 2020'!MK49</f>
        <v>0</v>
      </c>
      <c r="NE129" s="30">
        <f>SUMIF($OE$6:$OE$48,$B129,$D$6:$D$48)-'[48]Kit Masuk 2020'!ML49</f>
        <v>0</v>
      </c>
      <c r="NF129" s="30">
        <f>SUMIF($OE$6:$OE$48,$B129,$D$6:$D$48)-'[48]Kit Masuk 2020'!MM49</f>
        <v>0</v>
      </c>
      <c r="NG129" s="30">
        <f>SUMIF($OE$6:$OE$48,$B129,$D$6:$D$48)-'[48]Kit Masuk 2020'!MN49</f>
        <v>0</v>
      </c>
      <c r="NH129" s="30">
        <f>SUMIF($OE$6:$OE$48,$B129,$D$6:$D$48)-'[48]Kit Masuk 2020'!MO49</f>
        <v>0</v>
      </c>
      <c r="NI129" s="30">
        <f>SUMIF($OE$6:$OE$48,$B129,$D$6:$D$48)-'[48]Kit Masuk 2020'!MP49</f>
        <v>0</v>
      </c>
      <c r="NJ129" s="30">
        <f>SUMIF($OE$6:$OE$48,$B129,$D$6:$D$48)-'[48]Kit Masuk 2020'!MQ49</f>
        <v>0</v>
      </c>
      <c r="NK129" s="30">
        <f>SUMIF($OE$6:$OE$48,$B129,$D$6:$D$48)-'[48]Kit Masuk 2020'!MR49</f>
        <v>0</v>
      </c>
      <c r="NL129" s="30">
        <f>SUMIF($OE$6:$OE$48,$B129,$D$6:$D$48)-'[48]Kit Masuk 2020'!MS49</f>
        <v>0</v>
      </c>
      <c r="NM129" s="30">
        <f>SUMIF($OE$6:$OE$48,$B129,$D$6:$D$48)-'[48]Kit Masuk 2020'!MT49</f>
        <v>0</v>
      </c>
      <c r="NN129" s="30">
        <f>SUMIF($OE$6:$OE$48,$B129,$D$6:$D$48)-'[48]Kit Masuk 2020'!MU49</f>
        <v>0</v>
      </c>
      <c r="NO129" s="30">
        <f>SUMIF($OE$6:$OE$48,$B129,$D$6:$D$48)-'[48]Kit Masuk 2020'!MV49</f>
        <v>0</v>
      </c>
      <c r="NP129" s="30">
        <f>SUMIF($OE$6:$OE$48,$B129,$D$6:$D$48)-'[48]Kit Masuk 2020'!MW49</f>
        <v>0</v>
      </c>
      <c r="NQ129" s="30">
        <f>SUMIF($OE$6:$OE$48,$B129,$D$6:$D$48)-'[48]Kit Masuk 2020'!MX49</f>
        <v>0</v>
      </c>
      <c r="NR129" s="30">
        <f>SUMIF($OE$6:$OE$48,$B129,$D$6:$D$48)-'[48]Kit Masuk 2020'!MY49</f>
        <v>0</v>
      </c>
      <c r="NS129" s="30">
        <f>SUMIF($OE$6:$OE$48,$B129,$D$6:$D$48)-'[48]Kit Masuk 2020'!MZ49</f>
        <v>0</v>
      </c>
      <c r="NT129" s="30">
        <f>SUMIF($OE$6:$OE$48,$B129,$D$6:$D$48)-'[48]Kit Masuk 2020'!NA49</f>
        <v>0</v>
      </c>
      <c r="NU129" s="30">
        <f>SUMIF($OE$6:$OE$48,$B129,$D$6:$D$48)-'[48]Kit Masuk 2020'!NB49</f>
        <v>0</v>
      </c>
      <c r="NV129" s="30">
        <f>SUMIF($OE$6:$OE$48,$B129,$D$6:$D$48)-'[48]Kit Masuk 2020'!NC49</f>
        <v>0</v>
      </c>
      <c r="NW129" s="30">
        <f>SUMIF($OE$6:$OE$48,$B129,$D$6:$D$48)-'[48]Kit Masuk 2020'!ND49</f>
        <v>0</v>
      </c>
      <c r="NX129" s="30">
        <f>SUMIF($OE$6:$OE$48,$B129,$D$6:$D$48)-'[48]Kit Masuk 2020'!NE49</f>
        <v>0</v>
      </c>
      <c r="NY129" s="30">
        <f>SUMIF($OE$6:$OE$48,$B129,$D$6:$D$48)-'[48]Kit Masuk 2020'!NF49</f>
        <v>0</v>
      </c>
      <c r="NZ129" s="30">
        <f>SUMIF($OE$6:$OE$48,$B129,$D$6:$D$48)-'[48]Kit Masuk 2020'!NG49</f>
        <v>0</v>
      </c>
      <c r="OA129" s="30">
        <f>SUMIF($OE$6:$OE$48,$B129,$D$6:$D$48)-'[48]Kit Masuk 2020'!NH49</f>
        <v>0</v>
      </c>
    </row>
    <row r="130" spans="2:392" hidden="1" x14ac:dyDescent="0.2">
      <c r="B130" s="8" t="str">
        <f t="shared" si="453"/>
        <v>Pedan</v>
      </c>
      <c r="Z130" s="30">
        <f>SUMIF($OE$6:$OE$48,$B130,$D$6:$D$48)-'[48]Kit Masuk 2020'!G50</f>
        <v>0</v>
      </c>
      <c r="AA130" s="30">
        <f>SUMIF($OE$6:$OE$48,$B130,$D$6:$D$48)-'[48]Kit Masuk 2020'!H50</f>
        <v>0</v>
      </c>
      <c r="AB130" s="30">
        <f>SUMIF($OE$6:$OE$48,$B130,$D$6:$D$48)-'[48]Kit Masuk 2020'!I50</f>
        <v>0</v>
      </c>
      <c r="AC130" s="30">
        <f>SUMIF($OE$6:$OE$48,$B130,$D$6:$D$48)-'[48]Kit Masuk 2020'!J50</f>
        <v>0</v>
      </c>
      <c r="AD130" s="30">
        <f>SUMIF($OE$6:$OE$48,$B130,$D$6:$D$48)-'[48]Kit Masuk 2020'!K50</f>
        <v>0</v>
      </c>
      <c r="AE130" s="30">
        <f>SUMIF($OE$6:$OE$48,$B130,$D$6:$D$48)-'[48]Kit Masuk 2020'!L50</f>
        <v>0</v>
      </c>
      <c r="AF130" s="30">
        <f>SUMIF($OE$6:$OE$48,$B130,$D$6:$D$48)-'[48]Kit Masuk 2020'!M50</f>
        <v>0</v>
      </c>
      <c r="AG130" s="30">
        <f>SUMIF($OE$6:$OE$48,$B130,$D$6:$D$48)-'[48]Kit Masuk 2020'!N50</f>
        <v>0</v>
      </c>
      <c r="AH130" s="30">
        <f>SUMIF($OE$6:$OE$48,$B130,$D$6:$D$48)-'[48]Kit Masuk 2020'!O50</f>
        <v>0</v>
      </c>
      <c r="AI130" s="30">
        <f>SUMIF($OE$6:$OE$48,$B130,$D$6:$D$48)-'[48]Kit Masuk 2020'!P50</f>
        <v>0</v>
      </c>
      <c r="AJ130" s="30">
        <f>SUMIF($OE$6:$OE$48,$B130,$D$6:$D$48)-'[48]Kit Masuk 2020'!Q50</f>
        <v>0</v>
      </c>
      <c r="AK130" s="30">
        <f>SUMIF($OE$6:$OE$48,$B130,$D$6:$D$48)-'[48]Kit Masuk 2020'!R50</f>
        <v>0</v>
      </c>
      <c r="AL130" s="30">
        <f>SUMIF($OE$6:$OE$48,$B130,$D$6:$D$48)-'[48]Kit Masuk 2020'!S50</f>
        <v>0</v>
      </c>
      <c r="AM130" s="30">
        <f>SUMIF($OE$6:$OE$48,$B130,$D$6:$D$48)-'[48]Kit Masuk 2020'!T50</f>
        <v>0</v>
      </c>
      <c r="AN130" s="30">
        <f>SUMIF($OE$6:$OE$48,$B130,$D$6:$D$48)-'[48]Kit Masuk 2020'!U50</f>
        <v>0</v>
      </c>
      <c r="AO130" s="30">
        <f>SUMIF($OE$6:$OE$48,$B130,$D$6:$D$48)-'[48]Kit Masuk 2020'!V50</f>
        <v>0</v>
      </c>
      <c r="AP130" s="30">
        <f>SUMIF($OE$6:$OE$48,$B130,$D$6:$D$48)-'[48]Kit Masuk 2020'!W50</f>
        <v>0</v>
      </c>
      <c r="AQ130" s="30">
        <f>SUMIF($OE$6:$OE$48,$B130,$D$6:$D$48)-'[48]Kit Masuk 2020'!X50</f>
        <v>0</v>
      </c>
      <c r="AR130" s="30">
        <f>SUMIF($OE$6:$OE$48,$B130,$D$6:$D$48)-'[48]Kit Masuk 2020'!Y50</f>
        <v>0</v>
      </c>
      <c r="AS130" s="30">
        <f>SUMIF($OE$6:$OE$48,$B130,$D$6:$D$48)-'[48]Kit Masuk 2020'!Z50</f>
        <v>0</v>
      </c>
      <c r="AT130" s="30">
        <f>SUMIF($OE$6:$OE$48,$B130,$D$6:$D$48)-'[48]Kit Masuk 2020'!AA50</f>
        <v>0</v>
      </c>
      <c r="AU130" s="30">
        <f>SUMIF($OE$6:$OE$48,$B130,$D$6:$D$48)-'[48]Kit Masuk 2020'!AB50</f>
        <v>0</v>
      </c>
      <c r="AV130" s="30">
        <f>SUMIF($OE$6:$OE$48,$B130,$D$6:$D$48)-'[48]Kit Masuk 2020'!AC50</f>
        <v>0</v>
      </c>
      <c r="AW130" s="30">
        <f>SUMIF($OE$6:$OE$48,$B130,$D$6:$D$48)-'[48]Kit Masuk 2020'!AD50</f>
        <v>0</v>
      </c>
      <c r="AX130" s="30">
        <f>SUMIF($OE$6:$OE$48,$B130,$D$6:$D$48)-'[48]Kit Masuk 2020'!AE50</f>
        <v>0</v>
      </c>
      <c r="AY130" s="30">
        <f>SUMIF($OE$6:$OE$48,$B130,$D$6:$D$48)-'[48]Kit Masuk 2020'!AF50</f>
        <v>0</v>
      </c>
      <c r="AZ130" s="30">
        <f>SUMIF($OE$6:$OE$48,$B130,$D$6:$D$48)-'[48]Kit Masuk 2020'!AG50</f>
        <v>0</v>
      </c>
      <c r="BA130" s="30">
        <f>SUMIF($OE$6:$OE$48,$B130,$D$6:$D$48)-'[48]Kit Masuk 2020'!AH50</f>
        <v>0</v>
      </c>
      <c r="BB130" s="30">
        <f>SUMIF($OE$6:$OE$48,$B130,$D$6:$D$48)-'[48]Kit Masuk 2020'!AI50</f>
        <v>0</v>
      </c>
      <c r="BC130" s="30">
        <f>SUMIF($OE$6:$OE$48,$B130,$D$6:$D$48)-'[48]Kit Masuk 2020'!AJ50</f>
        <v>0</v>
      </c>
      <c r="BD130" s="30">
        <f>SUMIF($OE$6:$OE$48,$B130,$D$6:$D$48)-'[48]Kit Masuk 2020'!AK50</f>
        <v>0</v>
      </c>
      <c r="BE130" s="30">
        <f>SUMIF($OE$6:$OE$48,$B130,$D$6:$D$48)-'[48]Kit Masuk 2020'!AL50</f>
        <v>0</v>
      </c>
      <c r="BF130" s="30">
        <f>SUMIF($OE$6:$OE$48,$B130,$D$6:$D$48)-'[48]Kit Masuk 2020'!AM50</f>
        <v>0</v>
      </c>
      <c r="BG130" s="30">
        <f>SUMIF($OE$6:$OE$48,$B130,$D$6:$D$48)-'[48]Kit Masuk 2020'!AN50</f>
        <v>0</v>
      </c>
      <c r="BH130" s="30">
        <f>SUMIF($OE$6:$OE$48,$B130,$D$6:$D$48)-'[48]Kit Masuk 2020'!AO50</f>
        <v>0</v>
      </c>
      <c r="BI130" s="30">
        <f>SUMIF($OE$6:$OE$48,$B130,$D$6:$D$48)-'[48]Kit Masuk 2020'!AP50</f>
        <v>0</v>
      </c>
      <c r="BJ130" s="30">
        <f>SUMIF($OE$6:$OE$48,$B130,$D$6:$D$48)-'[48]Kit Masuk 2020'!AQ50</f>
        <v>0</v>
      </c>
      <c r="BK130" s="30">
        <f>SUMIF($OE$6:$OE$48,$B130,$D$6:$D$48)-'[48]Kit Masuk 2020'!AR50</f>
        <v>0</v>
      </c>
      <c r="BL130" s="30">
        <f>SUMIF($OE$6:$OE$48,$B130,$D$6:$D$48)-'[48]Kit Masuk 2020'!AS50</f>
        <v>0</v>
      </c>
      <c r="BM130" s="30">
        <f>SUMIF($OE$6:$OE$48,$B130,$D$6:$D$48)-'[48]Kit Masuk 2020'!AT50</f>
        <v>0</v>
      </c>
      <c r="BN130" s="30">
        <f>SUMIF($OE$6:$OE$48,$B130,$D$6:$D$48)-'[48]Kit Masuk 2020'!AU50</f>
        <v>0</v>
      </c>
      <c r="BO130" s="30">
        <f>SUMIF($OE$6:$OE$48,$B130,$D$6:$D$48)-'[48]Kit Masuk 2020'!AV50</f>
        <v>0</v>
      </c>
      <c r="BP130" s="30">
        <f>SUMIF($OE$6:$OE$48,$B130,$D$6:$D$48)-'[48]Kit Masuk 2020'!AW50</f>
        <v>0</v>
      </c>
      <c r="BQ130" s="30">
        <f>SUMIF($OE$6:$OE$48,$B130,$D$6:$D$48)-'[48]Kit Masuk 2020'!AX50</f>
        <v>0</v>
      </c>
      <c r="BR130" s="30">
        <f>SUMIF($OE$6:$OE$48,$B130,$D$6:$D$48)-'[48]Kit Masuk 2020'!AY50</f>
        <v>0</v>
      </c>
      <c r="BS130" s="30">
        <f>SUMIF($OE$6:$OE$48,$B130,$D$6:$D$48)-'[48]Kit Masuk 2020'!AZ50</f>
        <v>0</v>
      </c>
      <c r="BT130" s="30">
        <f>SUMIF($OE$6:$OE$48,$B130,$D$6:$D$48)-'[48]Kit Masuk 2020'!BA50</f>
        <v>0</v>
      </c>
      <c r="BU130" s="30">
        <f>SUMIF($OE$6:$OE$48,$B130,$D$6:$D$48)-'[48]Kit Masuk 2020'!BB50</f>
        <v>0</v>
      </c>
      <c r="BV130" s="30">
        <f>SUMIF($OE$6:$OE$48,$B130,$D$6:$D$48)-'[48]Kit Masuk 2020'!BC50</f>
        <v>0</v>
      </c>
      <c r="BW130" s="30">
        <f>SUMIF($OE$6:$OE$48,$B130,$D$6:$D$48)-'[48]Kit Masuk 2020'!BD50</f>
        <v>0</v>
      </c>
      <c r="BX130" s="30">
        <f>SUMIF($OE$6:$OE$48,$B130,$D$6:$D$48)-'[48]Kit Masuk 2020'!BE50</f>
        <v>0</v>
      </c>
      <c r="BY130" s="30">
        <f>SUMIF($OE$6:$OE$48,$B130,$D$6:$D$48)-'[48]Kit Masuk 2020'!BF50</f>
        <v>0</v>
      </c>
      <c r="BZ130" s="30">
        <f>SUMIF($OE$6:$OE$48,$B130,$D$6:$D$48)-'[48]Kit Masuk 2020'!BG50</f>
        <v>0</v>
      </c>
      <c r="CA130" s="30">
        <f>SUMIF($OE$6:$OE$48,$B130,$D$6:$D$48)-'[48]Kit Masuk 2020'!BH50</f>
        <v>0</v>
      </c>
      <c r="CB130" s="30">
        <f>SUMIF($OE$6:$OE$48,$B130,$D$6:$D$48)-'[48]Kit Masuk 2020'!BI50</f>
        <v>0</v>
      </c>
      <c r="CC130" s="30">
        <f>SUMIF($OE$6:$OE$48,$B130,$D$6:$D$48)-'[48]Kit Masuk 2020'!BJ50</f>
        <v>0</v>
      </c>
      <c r="CD130" s="30">
        <f>SUMIF($OE$6:$OE$48,$B130,$D$6:$D$48)-'[48]Kit Masuk 2020'!BK50</f>
        <v>0</v>
      </c>
      <c r="CE130" s="30">
        <f>SUMIF($OE$6:$OE$48,$B130,$D$6:$D$48)-'[48]Kit Masuk 2020'!BL50</f>
        <v>0</v>
      </c>
      <c r="CF130" s="30">
        <f>SUMIF($OE$6:$OE$48,$B130,$D$6:$D$48)-'[48]Kit Masuk 2020'!BM50</f>
        <v>0</v>
      </c>
      <c r="CG130" s="30">
        <f>SUMIF($OE$6:$OE$48,$B130,$D$6:$D$48)-'[48]Kit Masuk 2020'!BN50</f>
        <v>0</v>
      </c>
      <c r="CH130" s="30">
        <f>SUMIF($OE$6:$OE$48,$B130,$D$6:$D$48)-'[48]Kit Masuk 2020'!BO50</f>
        <v>0</v>
      </c>
      <c r="CI130" s="30">
        <f>SUMIF($OE$6:$OE$48,$B130,$D$6:$D$48)-'[48]Kit Masuk 2020'!BP50</f>
        <v>0</v>
      </c>
      <c r="CJ130" s="30">
        <f>SUMIF($OE$6:$OE$48,$B130,$D$6:$D$48)-'[48]Kit Masuk 2020'!BQ50</f>
        <v>0</v>
      </c>
      <c r="CK130" s="30">
        <f>SUMIF($OE$6:$OE$48,$B130,$D$6:$D$48)-'[48]Kit Masuk 2020'!BR50</f>
        <v>0</v>
      </c>
      <c r="CL130" s="30">
        <f>SUMIF($OE$6:$OE$48,$B130,$D$6:$D$48)-'[48]Kit Masuk 2020'!BS50</f>
        <v>0</v>
      </c>
      <c r="CM130" s="30">
        <f>SUMIF($OE$6:$OE$48,$B130,$D$6:$D$48)-'[48]Kit Masuk 2020'!BT50</f>
        <v>0</v>
      </c>
      <c r="CN130" s="30">
        <f>SUMIF($OE$6:$OE$48,$B130,$D$6:$D$48)-'[48]Kit Masuk 2020'!BU50</f>
        <v>0</v>
      </c>
      <c r="CO130" s="30">
        <f>SUMIF($OE$6:$OE$48,$B130,$D$6:$D$48)-'[48]Kit Masuk 2020'!BV50</f>
        <v>0</v>
      </c>
      <c r="CP130" s="30">
        <f>SUMIF($OE$6:$OE$48,$B130,$D$6:$D$48)-'[48]Kit Masuk 2020'!BW50</f>
        <v>0</v>
      </c>
      <c r="CQ130" s="30">
        <f>SUMIF($OE$6:$OE$48,$B130,$D$6:$D$48)-'[48]Kit Masuk 2020'!BX50</f>
        <v>0</v>
      </c>
      <c r="CR130" s="30">
        <f>SUMIF($OE$6:$OE$48,$B130,$D$6:$D$48)-'[48]Kit Masuk 2020'!BY50</f>
        <v>0</v>
      </c>
      <c r="CS130" s="30">
        <f>SUMIF($OE$6:$OE$48,$B130,$D$6:$D$48)-'[48]Kit Masuk 2020'!BZ50</f>
        <v>0</v>
      </c>
      <c r="CT130" s="30">
        <f>SUMIF($OE$6:$OE$48,$B130,$D$6:$D$48)-'[48]Kit Masuk 2020'!CA50</f>
        <v>0</v>
      </c>
      <c r="CU130" s="30">
        <f>SUMIF($OE$6:$OE$48,$B130,$D$6:$D$48)-'[48]Kit Masuk 2020'!CB50</f>
        <v>0</v>
      </c>
      <c r="CV130" s="30">
        <f>SUMIF($OE$6:$OE$48,$B130,$D$6:$D$48)-'[48]Kit Masuk 2020'!CC50</f>
        <v>0</v>
      </c>
      <c r="CW130" s="30">
        <f>SUMIF($OE$6:$OE$48,$B130,$D$6:$D$48)-'[48]Kit Masuk 2020'!CD50</f>
        <v>0</v>
      </c>
      <c r="CX130" s="30">
        <f>SUMIF($OE$6:$OE$48,$B130,$D$6:$D$48)-'[48]Kit Masuk 2020'!CE50</f>
        <v>0</v>
      </c>
      <c r="CY130" s="30">
        <f>SUMIF($OE$6:$OE$48,$B130,$D$6:$D$48)-'[48]Kit Masuk 2020'!CF50</f>
        <v>0</v>
      </c>
      <c r="CZ130" s="30">
        <f>SUMIF($OE$6:$OE$48,$B130,$D$6:$D$48)-'[48]Kit Masuk 2020'!CG50</f>
        <v>0</v>
      </c>
      <c r="DA130" s="30">
        <f>SUMIF($OE$6:$OE$48,$B130,$D$6:$D$48)-'[48]Kit Masuk 2020'!CH50</f>
        <v>0</v>
      </c>
      <c r="DB130" s="30">
        <f>SUMIF($OE$6:$OE$48,$B130,$D$6:$D$48)-'[48]Kit Masuk 2020'!CI50</f>
        <v>0</v>
      </c>
      <c r="DC130" s="30">
        <f>SUMIF($OE$6:$OE$48,$B130,$D$6:$D$48)-'[48]Kit Masuk 2020'!CJ50</f>
        <v>0</v>
      </c>
      <c r="DD130" s="30">
        <f>SUMIF($OE$6:$OE$48,$B130,$D$6:$D$48)-'[48]Kit Masuk 2020'!CK50</f>
        <v>0</v>
      </c>
      <c r="DE130" s="30">
        <f>SUMIF($OE$6:$OE$48,$B130,$D$6:$D$48)-'[48]Kit Masuk 2020'!CL50</f>
        <v>0</v>
      </c>
      <c r="DF130" s="30">
        <f>SUMIF($OE$6:$OE$48,$B130,$D$6:$D$48)-'[48]Kit Masuk 2020'!CM50</f>
        <v>0</v>
      </c>
      <c r="DG130" s="30">
        <f>SUMIF($OE$6:$OE$48,$B130,$D$6:$D$48)-'[48]Kit Masuk 2020'!CN50</f>
        <v>0</v>
      </c>
      <c r="DH130" s="30">
        <f>SUMIF($OE$6:$OE$48,$B130,$D$6:$D$48)-'[48]Kit Masuk 2020'!CO50</f>
        <v>0</v>
      </c>
      <c r="DI130" s="30">
        <f>SUMIF($OE$6:$OE$48,$B130,$D$6:$D$48)-'[48]Kit Masuk 2020'!CP50</f>
        <v>0</v>
      </c>
      <c r="DJ130" s="30">
        <f>SUMIF($OE$6:$OE$48,$B130,$D$6:$D$48)-'[48]Kit Masuk 2020'!CQ50</f>
        <v>0</v>
      </c>
      <c r="DK130" s="30">
        <f>SUMIF($OE$6:$OE$48,$B130,$D$6:$D$48)-'[48]Kit Masuk 2020'!CR50</f>
        <v>0</v>
      </c>
      <c r="DL130" s="30">
        <f>SUMIF($OE$6:$OE$48,$B130,$D$6:$D$48)-'[48]Kit Masuk 2020'!CS50</f>
        <v>0</v>
      </c>
      <c r="DM130" s="30">
        <f>SUMIF($OE$6:$OE$48,$B130,$D$6:$D$48)-'[48]Kit Masuk 2020'!CT50</f>
        <v>0</v>
      </c>
      <c r="DN130" s="30">
        <f>SUMIF($OE$6:$OE$48,$B130,$D$6:$D$48)-'[48]Kit Masuk 2020'!CU50</f>
        <v>0</v>
      </c>
      <c r="DO130" s="30">
        <f>SUMIF($OE$6:$OE$48,$B130,$D$6:$D$48)-'[48]Kit Masuk 2020'!CV50</f>
        <v>0</v>
      </c>
      <c r="DP130" s="30">
        <f>SUMIF($OE$6:$OE$48,$B130,$D$6:$D$48)-'[48]Kit Masuk 2020'!CW50</f>
        <v>0</v>
      </c>
      <c r="DQ130" s="30">
        <f>SUMIF($OE$6:$OE$48,$B130,$D$6:$D$48)-'[48]Kit Masuk 2020'!CX50</f>
        <v>0</v>
      </c>
      <c r="DR130" s="30">
        <f>SUMIF($OE$6:$OE$48,$B130,$D$6:$D$48)-'[48]Kit Masuk 2020'!CY50</f>
        <v>0</v>
      </c>
      <c r="DS130" s="30">
        <f>SUMIF($OE$6:$OE$48,$B130,$D$6:$D$48)-'[48]Kit Masuk 2020'!CZ50</f>
        <v>0</v>
      </c>
      <c r="DT130" s="30">
        <f>SUMIF($OE$6:$OE$48,$B130,$D$6:$D$48)-'[48]Kit Masuk 2020'!DA50</f>
        <v>0</v>
      </c>
      <c r="DU130" s="30">
        <f>SUMIF($OE$6:$OE$48,$B130,$D$6:$D$48)-'[48]Kit Masuk 2020'!DB50</f>
        <v>0</v>
      </c>
      <c r="DV130" s="30">
        <f>SUMIF($OE$6:$OE$48,$B130,$D$6:$D$48)-'[48]Kit Masuk 2020'!DC50</f>
        <v>0</v>
      </c>
      <c r="DW130" s="30">
        <f>SUMIF($OE$6:$OE$48,$B130,$D$6:$D$48)-'[48]Kit Masuk 2020'!DD50</f>
        <v>0</v>
      </c>
      <c r="DX130" s="30">
        <f>SUMIF($OE$6:$OE$48,$B130,$D$6:$D$48)-'[48]Kit Masuk 2020'!DE50</f>
        <v>0</v>
      </c>
      <c r="DY130" s="30">
        <f>SUMIF($OE$6:$OE$48,$B130,$D$6:$D$48)-'[48]Kit Masuk 2020'!DF50</f>
        <v>0</v>
      </c>
      <c r="DZ130" s="30">
        <f>SUMIF($OE$6:$OE$48,$B130,$D$6:$D$48)-'[48]Kit Masuk 2020'!DG50</f>
        <v>0</v>
      </c>
      <c r="EA130" s="30">
        <f>SUMIF($OE$6:$OE$48,$B130,$D$6:$D$48)-'[48]Kit Masuk 2020'!DH50</f>
        <v>0</v>
      </c>
      <c r="EB130" s="30">
        <f>SUMIF($OE$6:$OE$48,$B130,$D$6:$D$48)-'[48]Kit Masuk 2020'!DI50</f>
        <v>0</v>
      </c>
      <c r="EC130" s="30">
        <f>SUMIF($OE$6:$OE$48,$B130,$D$6:$D$48)-'[48]Kit Masuk 2020'!DJ50</f>
        <v>0</v>
      </c>
      <c r="ED130" s="30">
        <f>SUMIF($OE$6:$OE$48,$B130,$D$6:$D$48)-'[48]Kit Masuk 2020'!DK50</f>
        <v>0</v>
      </c>
      <c r="EE130" s="30">
        <f>SUMIF($OE$6:$OE$48,$B130,$D$6:$D$48)-'[48]Kit Masuk 2020'!DL50</f>
        <v>0</v>
      </c>
      <c r="EF130" s="30">
        <f>SUMIF($OE$6:$OE$48,$B130,$D$6:$D$48)-'[48]Kit Masuk 2020'!DM50</f>
        <v>0</v>
      </c>
      <c r="EG130" s="30">
        <f>SUMIF($OE$6:$OE$48,$B130,$D$6:$D$48)-'[48]Kit Masuk 2020'!DN50</f>
        <v>0</v>
      </c>
      <c r="EH130" s="30">
        <f>SUMIF($OE$6:$OE$48,$B130,$D$6:$D$48)-'[48]Kit Masuk 2020'!DO50</f>
        <v>0</v>
      </c>
      <c r="EI130" s="30">
        <f>SUMIF($OE$6:$OE$48,$B130,$D$6:$D$48)-'[48]Kit Masuk 2020'!DP50</f>
        <v>0</v>
      </c>
      <c r="EJ130" s="30">
        <f>SUMIF($OE$6:$OE$48,$B130,$D$6:$D$48)-'[48]Kit Masuk 2020'!DQ50</f>
        <v>0</v>
      </c>
      <c r="EK130" s="30">
        <f>SUMIF($OE$6:$OE$48,$B130,$D$6:$D$48)-'[48]Kit Masuk 2020'!DR50</f>
        <v>0</v>
      </c>
      <c r="EL130" s="30">
        <f>SUMIF($OE$6:$OE$48,$B130,$D$6:$D$48)-'[48]Kit Masuk 2020'!DS50</f>
        <v>0</v>
      </c>
      <c r="EM130" s="30">
        <f>SUMIF($OE$6:$OE$48,$B130,$D$6:$D$48)-'[48]Kit Masuk 2020'!DT50</f>
        <v>0</v>
      </c>
      <c r="EN130" s="30">
        <f>SUMIF($OE$6:$OE$48,$B130,$D$6:$D$48)-'[48]Kit Masuk 2020'!DU50</f>
        <v>0</v>
      </c>
      <c r="EO130" s="30">
        <f>SUMIF($OE$6:$OE$48,$B130,$D$6:$D$48)-'[48]Kit Masuk 2020'!DV50</f>
        <v>0</v>
      </c>
      <c r="EP130" s="30">
        <f>SUMIF($OE$6:$OE$48,$B130,$D$6:$D$48)-'[48]Kit Masuk 2020'!DW50</f>
        <v>0</v>
      </c>
      <c r="EQ130" s="30">
        <f>SUMIF($OE$6:$OE$48,$B130,$D$6:$D$48)-'[48]Kit Masuk 2020'!DX50</f>
        <v>0</v>
      </c>
      <c r="ER130" s="30">
        <f>SUMIF($OE$6:$OE$48,$B130,$D$6:$D$48)-'[48]Kit Masuk 2020'!DY50</f>
        <v>0</v>
      </c>
      <c r="ES130" s="30">
        <f>SUMIF($OE$6:$OE$48,$B130,$D$6:$D$48)-'[48]Kit Masuk 2020'!DZ50</f>
        <v>0</v>
      </c>
      <c r="ET130" s="30">
        <f>SUMIF($OE$6:$OE$48,$B130,$D$6:$D$48)-'[48]Kit Masuk 2020'!EA50</f>
        <v>0</v>
      </c>
      <c r="EU130" s="30">
        <f>SUMIF($OE$6:$OE$48,$B130,$D$6:$D$48)-'[48]Kit Masuk 2020'!EB50</f>
        <v>0</v>
      </c>
      <c r="EV130" s="30">
        <f>SUMIF($OE$6:$OE$48,$B130,$D$6:$D$48)-'[48]Kit Masuk 2020'!EC50</f>
        <v>0</v>
      </c>
      <c r="EW130" s="30">
        <f>SUMIF($OE$6:$OE$48,$B130,$D$6:$D$48)-'[48]Kit Masuk 2020'!ED50</f>
        <v>0</v>
      </c>
      <c r="EX130" s="30">
        <f>SUMIF($OE$6:$OE$48,$B130,$D$6:$D$48)-'[48]Kit Masuk 2020'!EE50</f>
        <v>0</v>
      </c>
      <c r="EY130" s="30">
        <f>SUMIF($OE$6:$OE$48,$B130,$D$6:$D$48)-'[48]Kit Masuk 2020'!EF50</f>
        <v>0</v>
      </c>
      <c r="EZ130" s="30">
        <f>SUMIF($OE$6:$OE$48,$B130,$D$6:$D$48)-'[48]Kit Masuk 2020'!EG50</f>
        <v>0</v>
      </c>
      <c r="FA130" s="30">
        <f>SUMIF($OE$6:$OE$48,$B130,$D$6:$D$48)-'[48]Kit Masuk 2020'!EH50</f>
        <v>0</v>
      </c>
      <c r="FB130" s="30">
        <f>SUMIF($OE$6:$OE$48,$B130,$D$6:$D$48)-'[48]Kit Masuk 2020'!EI50</f>
        <v>0</v>
      </c>
      <c r="FC130" s="30">
        <f>SUMIF($OE$6:$OE$48,$B130,$D$6:$D$48)-'[48]Kit Masuk 2020'!EJ50</f>
        <v>0</v>
      </c>
      <c r="FD130" s="30">
        <f>SUMIF($OE$6:$OE$48,$B130,$D$6:$D$48)-'[48]Kit Masuk 2020'!EK50</f>
        <v>0</v>
      </c>
      <c r="FE130" s="30">
        <f>SUMIF($OE$6:$OE$48,$B130,$D$6:$D$48)-'[48]Kit Masuk 2020'!EL50</f>
        <v>0</v>
      </c>
      <c r="FF130" s="30">
        <f>SUMIF($OE$6:$OE$48,$B130,$D$6:$D$48)-'[48]Kit Masuk 2020'!EM50</f>
        <v>0</v>
      </c>
      <c r="FG130" s="30">
        <f>SUMIF($OE$6:$OE$48,$B130,$D$6:$D$48)-'[48]Kit Masuk 2020'!EN50</f>
        <v>0</v>
      </c>
      <c r="FH130" s="30">
        <f>SUMIF($OE$6:$OE$48,$B130,$D$6:$D$48)-'[48]Kit Masuk 2020'!EO50</f>
        <v>0</v>
      </c>
      <c r="FI130" s="30">
        <f>SUMIF($OE$6:$OE$48,$B130,$D$6:$D$48)-'[48]Kit Masuk 2020'!EP50</f>
        <v>0</v>
      </c>
      <c r="FJ130" s="30">
        <f>SUMIF($OE$6:$OE$48,$B130,$D$6:$D$48)-'[48]Kit Masuk 2020'!EQ50</f>
        <v>0</v>
      </c>
      <c r="FK130" s="30">
        <f>SUMIF($OE$6:$OE$48,$B130,$D$6:$D$48)-'[48]Kit Masuk 2020'!ER50</f>
        <v>0</v>
      </c>
      <c r="FL130" s="30">
        <f>SUMIF($OE$6:$OE$48,$B130,$D$6:$D$48)-'[48]Kit Masuk 2020'!ES50</f>
        <v>0</v>
      </c>
      <c r="FM130" s="30">
        <f>SUMIF($OE$6:$OE$48,$B130,$D$6:$D$48)-'[48]Kit Masuk 2020'!ET50</f>
        <v>0</v>
      </c>
      <c r="FN130" s="30">
        <f>SUMIF($OE$6:$OE$48,$B130,$D$6:$D$48)-'[48]Kit Masuk 2020'!EU50</f>
        <v>0</v>
      </c>
      <c r="FO130" s="30">
        <f>SUMIF($OE$6:$OE$48,$B130,$D$6:$D$48)-'[48]Kit Masuk 2020'!EV50</f>
        <v>0</v>
      </c>
      <c r="FP130" s="30">
        <f>SUMIF($OE$6:$OE$48,$B130,$D$6:$D$48)-'[48]Kit Masuk 2020'!EW50</f>
        <v>0</v>
      </c>
      <c r="FQ130" s="30">
        <f>SUMIF($OE$6:$OE$48,$B130,$D$6:$D$48)-'[48]Kit Masuk 2020'!EX50</f>
        <v>0</v>
      </c>
      <c r="FR130" s="30">
        <f>SUMIF($OE$6:$OE$48,$B130,$D$6:$D$48)-'[48]Kit Masuk 2020'!EY50</f>
        <v>0</v>
      </c>
      <c r="FS130" s="30">
        <f>SUMIF($OE$6:$OE$48,$B130,$D$6:$D$48)-'[48]Kit Masuk 2020'!EZ50</f>
        <v>0</v>
      </c>
      <c r="FT130" s="30">
        <f>SUMIF($OE$6:$OE$48,$B130,$D$6:$D$48)-'[48]Kit Masuk 2020'!FA50</f>
        <v>0</v>
      </c>
      <c r="FU130" s="30">
        <f>SUMIF($OE$6:$OE$48,$B130,$D$6:$D$48)-'[48]Kit Masuk 2020'!FB50</f>
        <v>0</v>
      </c>
      <c r="FV130" s="30">
        <f>SUMIF($OE$6:$OE$48,$B130,$D$6:$D$48)-'[48]Kit Masuk 2020'!FC50</f>
        <v>0</v>
      </c>
      <c r="FW130" s="30">
        <f>SUMIF($OE$6:$OE$48,$B130,$D$6:$D$48)-'[48]Kit Masuk 2020'!FD50</f>
        <v>0</v>
      </c>
      <c r="FX130" s="30">
        <f>SUMIF($OE$6:$OE$48,$B130,$D$6:$D$48)-'[48]Kit Masuk 2020'!FE50</f>
        <v>0</v>
      </c>
      <c r="FY130" s="30">
        <f>SUMIF($OE$6:$OE$48,$B130,$D$6:$D$48)-'[48]Kit Masuk 2020'!FF50</f>
        <v>0</v>
      </c>
      <c r="FZ130" s="30">
        <f>SUMIF($OE$6:$OE$48,$B130,$D$6:$D$48)-'[48]Kit Masuk 2020'!FG50</f>
        <v>0</v>
      </c>
      <c r="GA130" s="30">
        <f>SUMIF($OE$6:$OE$48,$B130,$D$6:$D$48)-'[48]Kit Masuk 2020'!FH50</f>
        <v>0</v>
      </c>
      <c r="GB130" s="30">
        <f>SUMIF($OE$6:$OE$48,$B130,$D$6:$D$48)-'[48]Kit Masuk 2020'!FI50</f>
        <v>0</v>
      </c>
      <c r="GC130" s="30">
        <f>SUMIF($OE$6:$OE$48,$B130,$D$6:$D$48)-'[48]Kit Masuk 2020'!FJ50</f>
        <v>0</v>
      </c>
      <c r="GD130" s="30">
        <f>SUMIF($OE$6:$OE$48,$B130,$D$6:$D$48)-'[48]Kit Masuk 2020'!FK50</f>
        <v>0</v>
      </c>
      <c r="GE130" s="30">
        <f>SUMIF($OE$6:$OE$48,$B130,$D$6:$D$48)-'[48]Kit Masuk 2020'!FL50</f>
        <v>0</v>
      </c>
      <c r="GF130" s="30">
        <f>SUMIF($OE$6:$OE$48,$B130,$D$6:$D$48)-'[48]Kit Masuk 2020'!FM50</f>
        <v>0</v>
      </c>
      <c r="GG130" s="30">
        <f>SUMIF($OE$6:$OE$48,$B130,$D$6:$D$48)-'[48]Kit Masuk 2020'!FN50</f>
        <v>0</v>
      </c>
      <c r="GH130" s="30">
        <f>SUMIF($OE$6:$OE$48,$B130,$D$6:$D$48)-'[48]Kit Masuk 2020'!FO50</f>
        <v>0</v>
      </c>
      <c r="GI130" s="30">
        <f>SUMIF($OE$6:$OE$48,$B130,$D$6:$D$48)-'[48]Kit Masuk 2020'!FP50</f>
        <v>0</v>
      </c>
      <c r="GJ130" s="30">
        <f>SUMIF($OE$6:$OE$48,$B130,$D$6:$D$48)-'[48]Kit Masuk 2020'!FQ50</f>
        <v>0</v>
      </c>
      <c r="GK130" s="30">
        <f>SUMIF($OE$6:$OE$48,$B130,$D$6:$D$48)-'[48]Kit Masuk 2020'!FR50</f>
        <v>0</v>
      </c>
      <c r="GL130" s="30">
        <f>SUMIF($OE$6:$OE$48,$B130,$D$6:$D$48)-'[48]Kit Masuk 2020'!FS50</f>
        <v>0</v>
      </c>
      <c r="GM130" s="30">
        <f>SUMIF($OE$6:$OE$48,$B130,$D$6:$D$48)-'[48]Kit Masuk 2020'!FT50</f>
        <v>0</v>
      </c>
      <c r="GN130" s="30">
        <f>SUMIF($OE$6:$OE$48,$B130,$D$6:$D$48)-'[48]Kit Masuk 2020'!FU50</f>
        <v>0</v>
      </c>
      <c r="GO130" s="30">
        <f>SUMIF($OE$6:$OE$48,$B130,$D$6:$D$48)-'[48]Kit Masuk 2020'!FV50</f>
        <v>0</v>
      </c>
      <c r="GP130" s="30">
        <f>SUMIF($OE$6:$OE$48,$B130,$D$6:$D$48)-'[48]Kit Masuk 2020'!FW50</f>
        <v>0</v>
      </c>
      <c r="GQ130" s="30">
        <f>SUMIF($OE$6:$OE$48,$B130,$D$6:$D$48)-'[48]Kit Masuk 2020'!FX50</f>
        <v>0</v>
      </c>
      <c r="GR130" s="30">
        <f>SUMIF($OE$6:$OE$48,$B130,$D$6:$D$48)-'[48]Kit Masuk 2020'!FY50</f>
        <v>0</v>
      </c>
      <c r="GS130" s="30">
        <f>SUMIF($OE$6:$OE$48,$B130,$D$6:$D$48)-'[48]Kit Masuk 2020'!FZ50</f>
        <v>0</v>
      </c>
      <c r="GT130" s="30">
        <f>SUMIF($OE$6:$OE$48,$B130,$D$6:$D$48)-'[48]Kit Masuk 2020'!GA50</f>
        <v>0</v>
      </c>
      <c r="GU130" s="30">
        <f>SUMIF($OE$6:$OE$48,$B130,$D$6:$D$48)-'[48]Kit Masuk 2020'!GB50</f>
        <v>0</v>
      </c>
      <c r="GV130" s="30">
        <f>SUMIF($OE$6:$OE$48,$B130,$D$6:$D$48)-'[48]Kit Masuk 2020'!GC50</f>
        <v>0</v>
      </c>
      <c r="GW130" s="30">
        <f>SUMIF($OE$6:$OE$48,$B130,$D$6:$D$48)-'[48]Kit Masuk 2020'!GD50</f>
        <v>0</v>
      </c>
      <c r="GX130" s="30">
        <f>SUMIF($OE$6:$OE$48,$B130,$D$6:$D$48)-'[48]Kit Masuk 2020'!GE50</f>
        <v>0</v>
      </c>
      <c r="GY130" s="30">
        <f>SUMIF($OE$6:$OE$48,$B130,$D$6:$D$48)-'[48]Kit Masuk 2020'!GF50</f>
        <v>0</v>
      </c>
      <c r="GZ130" s="30">
        <f>SUMIF($OE$6:$OE$48,$B130,$D$6:$D$48)-'[48]Kit Masuk 2020'!GG50</f>
        <v>0</v>
      </c>
      <c r="HA130" s="30">
        <f>SUMIF($OE$6:$OE$48,$B130,$D$6:$D$48)-'[48]Kit Masuk 2020'!GH50</f>
        <v>0</v>
      </c>
      <c r="HB130" s="30">
        <f>SUMIF($OE$6:$OE$48,$B130,$D$6:$D$48)-'[48]Kit Masuk 2020'!GI50</f>
        <v>0</v>
      </c>
      <c r="HC130" s="30">
        <f>SUMIF($OE$6:$OE$48,$B130,$D$6:$D$48)-'[48]Kit Masuk 2020'!GJ50</f>
        <v>0</v>
      </c>
      <c r="HD130" s="30">
        <f>SUMIF($OE$6:$OE$48,$B130,$D$6:$D$48)-'[48]Kit Masuk 2020'!GK50</f>
        <v>0</v>
      </c>
      <c r="HE130" s="30">
        <f>SUMIF($OE$6:$OE$48,$B130,$D$6:$D$48)-'[48]Kit Masuk 2020'!GL50</f>
        <v>0</v>
      </c>
      <c r="HF130" s="30">
        <f>SUMIF($OE$6:$OE$48,$B130,$D$6:$D$48)-'[48]Kit Masuk 2020'!GM50</f>
        <v>0</v>
      </c>
      <c r="HG130" s="30">
        <f>SUMIF($OE$6:$OE$48,$B130,$D$6:$D$48)-'[48]Kit Masuk 2020'!GN50</f>
        <v>0</v>
      </c>
      <c r="HH130" s="30">
        <f>SUMIF($OE$6:$OE$48,$B130,$D$6:$D$48)-'[48]Kit Masuk 2020'!GO50</f>
        <v>0</v>
      </c>
      <c r="HI130" s="30">
        <f>SUMIF($OE$6:$OE$48,$B130,$D$6:$D$48)-'[48]Kit Masuk 2020'!GP50</f>
        <v>0</v>
      </c>
      <c r="HJ130" s="30">
        <f>SUMIF($OE$6:$OE$48,$B130,$D$6:$D$48)-'[48]Kit Masuk 2020'!GQ50</f>
        <v>0</v>
      </c>
      <c r="HK130" s="30">
        <f>SUMIF($OE$6:$OE$48,$B130,$D$6:$D$48)-'[48]Kit Masuk 2020'!GR50</f>
        <v>0</v>
      </c>
      <c r="HL130" s="30">
        <f>SUMIF($OE$6:$OE$48,$B130,$D$6:$D$48)-'[48]Kit Masuk 2020'!GS50</f>
        <v>0</v>
      </c>
      <c r="HM130" s="30">
        <f>SUMIF($OE$6:$OE$48,$B130,$D$6:$D$48)-'[48]Kit Masuk 2020'!GT50</f>
        <v>0</v>
      </c>
      <c r="HN130" s="30">
        <f>SUMIF($OE$6:$OE$48,$B130,$D$6:$D$48)-'[48]Kit Masuk 2020'!GU50</f>
        <v>0</v>
      </c>
      <c r="HO130" s="30">
        <f>SUMIF($OE$6:$OE$48,$B130,$D$6:$D$48)-'[48]Kit Masuk 2020'!GV50</f>
        <v>0</v>
      </c>
      <c r="HP130" s="30">
        <f>SUMIF($OE$6:$OE$48,$B130,$D$6:$D$48)-'[48]Kit Masuk 2020'!GW50</f>
        <v>0</v>
      </c>
      <c r="HQ130" s="30">
        <f>SUMIF($OE$6:$OE$48,$B130,$D$6:$D$48)-'[48]Kit Masuk 2020'!GX50</f>
        <v>0</v>
      </c>
      <c r="HR130" s="30">
        <f>SUMIF($OE$6:$OE$48,$B130,$D$6:$D$48)-'[48]Kit Masuk 2020'!GY50</f>
        <v>0</v>
      </c>
      <c r="HS130" s="30">
        <f>SUMIF($OE$6:$OE$48,$B130,$D$6:$D$48)-'[48]Kit Masuk 2020'!GZ50</f>
        <v>0</v>
      </c>
      <c r="HT130" s="30">
        <f>SUMIF($OE$6:$OE$48,$B130,$D$6:$D$48)-'[48]Kit Masuk 2020'!HA50</f>
        <v>0</v>
      </c>
      <c r="HU130" s="30">
        <f>SUMIF($OE$6:$OE$48,$B130,$D$6:$D$48)-'[48]Kit Masuk 2020'!HB50</f>
        <v>0</v>
      </c>
      <c r="HV130" s="30">
        <f>SUMIF($OE$6:$OE$48,$B130,$D$6:$D$48)-'[48]Kit Masuk 2020'!HC50</f>
        <v>0</v>
      </c>
      <c r="HW130" s="30">
        <f>SUMIF($OE$6:$OE$48,$B130,$D$6:$D$48)-'[48]Kit Masuk 2020'!HD50</f>
        <v>0</v>
      </c>
      <c r="HX130" s="30">
        <f>SUMIF($OE$6:$OE$48,$B130,$D$6:$D$48)-'[48]Kit Masuk 2020'!HE50</f>
        <v>0</v>
      </c>
      <c r="HY130" s="30">
        <f>SUMIF($OE$6:$OE$48,$B130,$D$6:$D$48)-'[48]Kit Masuk 2020'!HF50</f>
        <v>0</v>
      </c>
      <c r="HZ130" s="30">
        <f>SUMIF($OE$6:$OE$48,$B130,$D$6:$D$48)-'[48]Kit Masuk 2020'!HG50</f>
        <v>0</v>
      </c>
      <c r="IA130" s="30">
        <f>SUMIF($OE$6:$OE$48,$B130,$D$6:$D$48)-'[48]Kit Masuk 2020'!HH50</f>
        <v>0</v>
      </c>
      <c r="IB130" s="30">
        <f>SUMIF($OE$6:$OE$48,$B130,$D$6:$D$48)-'[48]Kit Masuk 2020'!HI50</f>
        <v>0</v>
      </c>
      <c r="IC130" s="30">
        <f>SUMIF($OE$6:$OE$48,$B130,$D$6:$D$48)-'[48]Kit Masuk 2020'!HJ50</f>
        <v>0</v>
      </c>
      <c r="ID130" s="30">
        <f>SUMIF($OE$6:$OE$48,$B130,$D$6:$D$48)-'[48]Kit Masuk 2020'!HK50</f>
        <v>0</v>
      </c>
      <c r="IE130" s="30">
        <f>SUMIF($OE$6:$OE$48,$B130,$D$6:$D$48)-'[48]Kit Masuk 2020'!HL50</f>
        <v>0</v>
      </c>
      <c r="IF130" s="30">
        <f>SUMIF($OE$6:$OE$48,$B130,$D$6:$D$48)-'[48]Kit Masuk 2020'!HM50</f>
        <v>0</v>
      </c>
      <c r="IG130" s="30">
        <f>SUMIF($OE$6:$OE$48,$B130,$D$6:$D$48)-'[48]Kit Masuk 2020'!HN50</f>
        <v>0</v>
      </c>
      <c r="IH130" s="30">
        <f>SUMIF($OE$6:$OE$48,$B130,$D$6:$D$48)-'[48]Kit Masuk 2020'!HO50</f>
        <v>0</v>
      </c>
      <c r="II130" s="30">
        <f>SUMIF($OE$6:$OE$48,$B130,$D$6:$D$48)-'[48]Kit Masuk 2020'!HP50</f>
        <v>0</v>
      </c>
      <c r="IJ130" s="30">
        <f>SUMIF($OE$6:$OE$48,$B130,$D$6:$D$48)-'[48]Kit Masuk 2020'!HQ50</f>
        <v>0</v>
      </c>
      <c r="IK130" s="30">
        <f>SUMIF($OE$6:$OE$48,$B130,$D$6:$D$48)-'[48]Kit Masuk 2020'!HR50</f>
        <v>0</v>
      </c>
      <c r="IL130" s="30">
        <f>SUMIF($OE$6:$OE$48,$B130,$D$6:$D$48)-'[48]Kit Masuk 2020'!HS50</f>
        <v>0</v>
      </c>
      <c r="IM130" s="30">
        <f>SUMIF($OE$6:$OE$48,$B130,$D$6:$D$48)-'[48]Kit Masuk 2020'!HT50</f>
        <v>0</v>
      </c>
      <c r="IN130" s="30">
        <f>SUMIF($OE$6:$OE$48,$B130,$D$6:$D$48)-'[48]Kit Masuk 2020'!HU50</f>
        <v>0</v>
      </c>
      <c r="IO130" s="30">
        <f>SUMIF($OE$6:$OE$48,$B130,$D$6:$D$48)-'[48]Kit Masuk 2020'!HV50</f>
        <v>0</v>
      </c>
      <c r="IP130" s="30">
        <f>SUMIF($OE$6:$OE$48,$B130,$D$6:$D$48)-'[48]Kit Masuk 2020'!HW50</f>
        <v>0</v>
      </c>
      <c r="IQ130" s="30">
        <f>SUMIF($OE$6:$OE$48,$B130,$D$6:$D$48)-'[48]Kit Masuk 2020'!HX50</f>
        <v>0</v>
      </c>
      <c r="IR130" s="30">
        <f>SUMIF($OE$6:$OE$48,$B130,$D$6:$D$48)-'[48]Kit Masuk 2020'!HY50</f>
        <v>0</v>
      </c>
      <c r="IS130" s="30">
        <f>SUMIF($OE$6:$OE$48,$B130,$D$6:$D$48)-'[48]Kit Masuk 2020'!HZ50</f>
        <v>0</v>
      </c>
      <c r="IT130" s="30">
        <f>SUMIF($OE$6:$OE$48,$B130,$D$6:$D$48)-'[48]Kit Masuk 2020'!IA50</f>
        <v>0</v>
      </c>
      <c r="IU130" s="30">
        <f>SUMIF($OE$6:$OE$48,$B130,$D$6:$D$48)-'[48]Kit Masuk 2020'!IB50</f>
        <v>0</v>
      </c>
      <c r="IV130" s="30">
        <f>SUMIF($OE$6:$OE$48,$B130,$D$6:$D$48)-'[48]Kit Masuk 2020'!IC50</f>
        <v>0</v>
      </c>
      <c r="IW130" s="30">
        <f>SUMIF($OE$6:$OE$48,$B130,$D$6:$D$48)-'[48]Kit Masuk 2020'!ID50</f>
        <v>0</v>
      </c>
      <c r="IX130" s="30">
        <f>SUMIF($OE$6:$OE$48,$B130,$D$6:$D$48)-'[48]Kit Masuk 2020'!IE50</f>
        <v>0</v>
      </c>
      <c r="IY130" s="30">
        <f>SUMIF($OE$6:$OE$48,$B130,$D$6:$D$48)-'[48]Kit Masuk 2020'!IF50</f>
        <v>0</v>
      </c>
      <c r="IZ130" s="30">
        <f>SUMIF($OE$6:$OE$48,$B130,$D$6:$D$48)-'[48]Kit Masuk 2020'!IG50</f>
        <v>0</v>
      </c>
      <c r="JA130" s="30">
        <f>SUMIF($OE$6:$OE$48,$B130,$D$6:$D$48)-'[48]Kit Masuk 2020'!IH50</f>
        <v>0</v>
      </c>
      <c r="JB130" s="30">
        <f>SUMIF($OE$6:$OE$48,$B130,$D$6:$D$48)-'[48]Kit Masuk 2020'!II50</f>
        <v>0</v>
      </c>
      <c r="JC130" s="30">
        <f>SUMIF($OE$6:$OE$48,$B130,$D$6:$D$48)-'[48]Kit Masuk 2020'!IJ50</f>
        <v>0</v>
      </c>
      <c r="JD130" s="30">
        <f>SUMIF($OE$6:$OE$48,$B130,$D$6:$D$48)-'[48]Kit Masuk 2020'!IK50</f>
        <v>0</v>
      </c>
      <c r="JE130" s="30">
        <f>SUMIF($OE$6:$OE$48,$B130,$D$6:$D$48)-'[48]Kit Masuk 2020'!IL50</f>
        <v>0</v>
      </c>
      <c r="JF130" s="30">
        <f>SUMIF($OE$6:$OE$48,$B130,$D$6:$D$48)-'[48]Kit Masuk 2020'!IM50</f>
        <v>0</v>
      </c>
      <c r="JG130" s="30">
        <f>SUMIF($OE$6:$OE$48,$B130,$D$6:$D$48)-'[48]Kit Masuk 2020'!IN50</f>
        <v>0</v>
      </c>
      <c r="JH130" s="30">
        <f>SUMIF($OE$6:$OE$48,$B130,$D$6:$D$48)-'[48]Kit Masuk 2020'!IO50</f>
        <v>0</v>
      </c>
      <c r="JI130" s="30">
        <f>SUMIF($OE$6:$OE$48,$B130,$D$6:$D$48)-'[48]Kit Masuk 2020'!IP50</f>
        <v>0</v>
      </c>
      <c r="JJ130" s="30">
        <f>SUMIF($OE$6:$OE$48,$B130,$D$6:$D$48)-'[48]Kit Masuk 2020'!IQ50</f>
        <v>0</v>
      </c>
      <c r="JK130" s="30">
        <f>SUMIF($OE$6:$OE$48,$B130,$D$6:$D$48)-'[48]Kit Masuk 2020'!IR50</f>
        <v>0</v>
      </c>
      <c r="JL130" s="30">
        <f>SUMIF($OE$6:$OE$48,$B130,$D$6:$D$48)-'[48]Kit Masuk 2020'!IS50</f>
        <v>0</v>
      </c>
      <c r="JM130" s="30">
        <f>SUMIF($OE$6:$OE$48,$B130,$D$6:$D$48)-'[48]Kit Masuk 2020'!IT50</f>
        <v>0</v>
      </c>
      <c r="JN130" s="30">
        <f>SUMIF($OE$6:$OE$48,$B130,$D$6:$D$48)-'[48]Kit Masuk 2020'!IU50</f>
        <v>0</v>
      </c>
      <c r="JO130" s="30">
        <f>SUMIF($OE$6:$OE$48,$B130,$D$6:$D$48)-'[48]Kit Masuk 2020'!IV50</f>
        <v>0</v>
      </c>
      <c r="JP130" s="30">
        <f>SUMIF($OE$6:$OE$48,$B130,$D$6:$D$48)-'[48]Kit Masuk 2020'!IW50</f>
        <v>0</v>
      </c>
      <c r="JQ130" s="30">
        <f>SUMIF($OE$6:$OE$48,$B130,$D$6:$D$48)-'[48]Kit Masuk 2020'!IX50</f>
        <v>0</v>
      </c>
      <c r="JR130" s="30">
        <f>SUMIF($OE$6:$OE$48,$B130,$D$6:$D$48)-'[48]Kit Masuk 2020'!IY50</f>
        <v>0</v>
      </c>
      <c r="JS130" s="30">
        <f>SUMIF($OE$6:$OE$48,$B130,$D$6:$D$48)-'[48]Kit Masuk 2020'!IZ50</f>
        <v>0</v>
      </c>
      <c r="JT130" s="30">
        <f>SUMIF($OE$6:$OE$48,$B130,$D$6:$D$48)-'[48]Kit Masuk 2020'!JA50</f>
        <v>0</v>
      </c>
      <c r="JU130" s="30">
        <f>SUMIF($OE$6:$OE$48,$B130,$D$6:$D$48)-'[48]Kit Masuk 2020'!JB50</f>
        <v>0</v>
      </c>
      <c r="JV130" s="30">
        <f>SUMIF($OE$6:$OE$48,$B130,$D$6:$D$48)-'[48]Kit Masuk 2020'!JC50</f>
        <v>0</v>
      </c>
      <c r="JW130" s="30">
        <f>SUMIF($OE$6:$OE$48,$B130,$D$6:$D$48)-'[48]Kit Masuk 2020'!JD50</f>
        <v>0</v>
      </c>
      <c r="JX130" s="30">
        <f>SUMIF($OE$6:$OE$48,$B130,$D$6:$D$48)-'[48]Kit Masuk 2020'!JE50</f>
        <v>0</v>
      </c>
      <c r="JY130" s="30">
        <f>SUMIF($OE$6:$OE$48,$B130,$D$6:$D$48)-'[48]Kit Masuk 2020'!JF50</f>
        <v>0</v>
      </c>
      <c r="JZ130" s="30">
        <f>SUMIF($OE$6:$OE$48,$B130,$D$6:$D$48)-'[48]Kit Masuk 2020'!JG50</f>
        <v>0</v>
      </c>
      <c r="KA130" s="30">
        <f>SUMIF($OE$6:$OE$48,$B130,$D$6:$D$48)-'[48]Kit Masuk 2020'!JH50</f>
        <v>0</v>
      </c>
      <c r="KB130" s="30">
        <f>SUMIF($OE$6:$OE$48,$B130,$D$6:$D$48)-'[48]Kit Masuk 2020'!JI50</f>
        <v>0</v>
      </c>
      <c r="KC130" s="30">
        <f>SUMIF($OE$6:$OE$48,$B130,$D$6:$D$48)-'[48]Kit Masuk 2020'!JJ50</f>
        <v>0</v>
      </c>
      <c r="KD130" s="30">
        <f>SUMIF($OE$6:$OE$48,$B130,$D$6:$D$48)-'[48]Kit Masuk 2020'!JK50</f>
        <v>0</v>
      </c>
      <c r="KE130" s="30">
        <f>SUMIF($OE$6:$OE$48,$B130,$D$6:$D$48)-'[48]Kit Masuk 2020'!JL50</f>
        <v>0</v>
      </c>
      <c r="KF130" s="30">
        <f>SUMIF($OE$6:$OE$48,$B130,$D$6:$D$48)-'[48]Kit Masuk 2020'!JM50</f>
        <v>0</v>
      </c>
      <c r="KG130" s="30">
        <f>SUMIF($OE$6:$OE$48,$B130,$D$6:$D$48)-'[48]Kit Masuk 2020'!JN50</f>
        <v>0</v>
      </c>
      <c r="KH130" s="30">
        <f>SUMIF($OE$6:$OE$48,$B130,$D$6:$D$48)-'[48]Kit Masuk 2020'!JO50</f>
        <v>0</v>
      </c>
      <c r="KI130" s="30">
        <f>SUMIF($OE$6:$OE$48,$B130,$D$6:$D$48)-'[48]Kit Masuk 2020'!JP50</f>
        <v>0</v>
      </c>
      <c r="KJ130" s="30">
        <f>SUMIF($OE$6:$OE$48,$B130,$D$6:$D$48)-'[48]Kit Masuk 2020'!JQ50</f>
        <v>0</v>
      </c>
      <c r="KK130" s="30">
        <f>SUMIF($OE$6:$OE$48,$B130,$D$6:$D$48)-'[48]Kit Masuk 2020'!JR50</f>
        <v>0</v>
      </c>
      <c r="KL130" s="30">
        <f>SUMIF($OE$6:$OE$48,$B130,$D$6:$D$48)-'[48]Kit Masuk 2020'!JS50</f>
        <v>0</v>
      </c>
      <c r="KM130" s="30">
        <f>SUMIF($OE$6:$OE$48,$B130,$D$6:$D$48)-'[48]Kit Masuk 2020'!JT50</f>
        <v>0</v>
      </c>
      <c r="KN130" s="30">
        <f>SUMIF($OE$6:$OE$48,$B130,$D$6:$D$48)-'[48]Kit Masuk 2020'!JU50</f>
        <v>0</v>
      </c>
      <c r="KO130" s="30">
        <f>SUMIF($OE$6:$OE$48,$B130,$D$6:$D$48)-'[48]Kit Masuk 2020'!JV50</f>
        <v>0</v>
      </c>
      <c r="KP130" s="30">
        <f>SUMIF($OE$6:$OE$48,$B130,$D$6:$D$48)-'[48]Kit Masuk 2020'!JW50</f>
        <v>0</v>
      </c>
      <c r="KQ130" s="30">
        <f>SUMIF($OE$6:$OE$48,$B130,$D$6:$D$48)-'[48]Kit Masuk 2020'!JX50</f>
        <v>0</v>
      </c>
      <c r="KR130" s="30">
        <f>SUMIF($OE$6:$OE$48,$B130,$D$6:$D$48)-'[48]Kit Masuk 2020'!JY50</f>
        <v>0</v>
      </c>
      <c r="KS130" s="30">
        <f>SUMIF($OE$6:$OE$48,$B130,$D$6:$D$48)-'[48]Kit Masuk 2020'!JZ50</f>
        <v>0</v>
      </c>
      <c r="KT130" s="30">
        <f>SUMIF($OE$6:$OE$48,$B130,$D$6:$D$48)-'[48]Kit Masuk 2020'!KA50</f>
        <v>0</v>
      </c>
      <c r="KU130" s="30">
        <f>SUMIF($OE$6:$OE$48,$B130,$D$6:$D$48)-'[48]Kit Masuk 2020'!KB50</f>
        <v>0</v>
      </c>
      <c r="KV130" s="30">
        <f>SUMIF($OE$6:$OE$48,$B130,$D$6:$D$48)-'[48]Kit Masuk 2020'!KC50</f>
        <v>0</v>
      </c>
      <c r="KW130" s="30">
        <f>SUMIF($OE$6:$OE$48,$B130,$D$6:$D$48)-'[48]Kit Masuk 2020'!KD50</f>
        <v>0</v>
      </c>
      <c r="KX130" s="30">
        <f>SUMIF($OE$6:$OE$48,$B130,$D$6:$D$48)-'[48]Kit Masuk 2020'!KE50</f>
        <v>0</v>
      </c>
      <c r="KY130" s="30">
        <f>SUMIF($OE$6:$OE$48,$B130,$D$6:$D$48)-'[48]Kit Masuk 2020'!KF50</f>
        <v>0</v>
      </c>
      <c r="KZ130" s="30">
        <f>SUMIF($OE$6:$OE$48,$B130,$D$6:$D$48)-'[48]Kit Masuk 2020'!KG50</f>
        <v>0</v>
      </c>
      <c r="LA130" s="30">
        <f>SUMIF($OE$6:$OE$48,$B130,$D$6:$D$48)-'[48]Kit Masuk 2020'!KH50</f>
        <v>0</v>
      </c>
      <c r="LB130" s="30">
        <f>SUMIF($OE$6:$OE$48,$B130,$D$6:$D$48)-'[48]Kit Masuk 2020'!KI50</f>
        <v>0</v>
      </c>
      <c r="LC130" s="30">
        <f>SUMIF($OE$6:$OE$48,$B130,$D$6:$D$48)-'[48]Kit Masuk 2020'!KJ50</f>
        <v>0</v>
      </c>
      <c r="LD130" s="30">
        <f>SUMIF($OE$6:$OE$48,$B130,$D$6:$D$48)-'[48]Kit Masuk 2020'!KK50</f>
        <v>0</v>
      </c>
      <c r="LE130" s="30">
        <f>SUMIF($OE$6:$OE$48,$B130,$D$6:$D$48)-'[48]Kit Masuk 2020'!KL50</f>
        <v>0</v>
      </c>
      <c r="LF130" s="30">
        <f>SUMIF($OE$6:$OE$48,$B130,$D$6:$D$48)-'[48]Kit Masuk 2020'!KM50</f>
        <v>0</v>
      </c>
      <c r="LG130" s="30">
        <f>SUMIF($OE$6:$OE$48,$B130,$D$6:$D$48)-'[48]Kit Masuk 2020'!KN50</f>
        <v>0</v>
      </c>
      <c r="LH130" s="30">
        <f>SUMIF($OE$6:$OE$48,$B130,$D$6:$D$48)-'[48]Kit Masuk 2020'!KO50</f>
        <v>0</v>
      </c>
      <c r="LI130" s="30">
        <f>SUMIF($OE$6:$OE$48,$B130,$D$6:$D$48)-'[48]Kit Masuk 2020'!KP50</f>
        <v>0</v>
      </c>
      <c r="LJ130" s="30">
        <f>SUMIF($OE$6:$OE$48,$B130,$D$6:$D$48)-'[48]Kit Masuk 2020'!KQ50</f>
        <v>0</v>
      </c>
      <c r="LK130" s="30">
        <f>SUMIF($OE$6:$OE$48,$B130,$D$6:$D$48)-'[48]Kit Masuk 2020'!KR50</f>
        <v>0</v>
      </c>
      <c r="LL130" s="30">
        <f>SUMIF($OE$6:$OE$48,$B130,$D$6:$D$48)-'[48]Kit Masuk 2020'!KS50</f>
        <v>0</v>
      </c>
      <c r="LM130" s="30">
        <f>SUMIF($OE$6:$OE$48,$B130,$D$6:$D$48)-'[48]Kit Masuk 2020'!KT50</f>
        <v>0</v>
      </c>
      <c r="LN130" s="30">
        <f>SUMIF($OE$6:$OE$48,$B130,$D$6:$D$48)-'[48]Kit Masuk 2020'!KU50</f>
        <v>0</v>
      </c>
      <c r="LO130" s="30">
        <f>SUMIF($OE$6:$OE$48,$B130,$D$6:$D$48)-'[48]Kit Masuk 2020'!KV50</f>
        <v>0</v>
      </c>
      <c r="LP130" s="30">
        <f>SUMIF($OE$6:$OE$48,$B130,$D$6:$D$48)-'[48]Kit Masuk 2020'!KW50</f>
        <v>0</v>
      </c>
      <c r="LQ130" s="30">
        <f>SUMIF($OE$6:$OE$48,$B130,$D$6:$D$48)-'[48]Kit Masuk 2020'!KX50</f>
        <v>0</v>
      </c>
      <c r="LR130" s="30">
        <f>SUMIF($OE$6:$OE$48,$B130,$D$6:$D$48)-'[48]Kit Masuk 2020'!KY50</f>
        <v>0</v>
      </c>
      <c r="LS130" s="30">
        <f>SUMIF($OE$6:$OE$48,$B130,$D$6:$D$48)-'[48]Kit Masuk 2020'!KZ50</f>
        <v>0</v>
      </c>
      <c r="LT130" s="30">
        <f>SUMIF($OE$6:$OE$48,$B130,$D$6:$D$48)-'[48]Kit Masuk 2020'!LA50</f>
        <v>0</v>
      </c>
      <c r="LU130" s="30">
        <f>SUMIF($OE$6:$OE$48,$B130,$D$6:$D$48)-'[48]Kit Masuk 2020'!LB50</f>
        <v>0</v>
      </c>
      <c r="LV130" s="30">
        <f>SUMIF($OE$6:$OE$48,$B130,$D$6:$D$48)-'[48]Kit Masuk 2020'!LC50</f>
        <v>0</v>
      </c>
      <c r="LW130" s="30">
        <f>SUMIF($OE$6:$OE$48,$B130,$D$6:$D$48)-'[48]Kit Masuk 2020'!LD50</f>
        <v>0</v>
      </c>
      <c r="LX130" s="30">
        <f>SUMIF($OE$6:$OE$48,$B130,$D$6:$D$48)-'[48]Kit Masuk 2020'!LE50</f>
        <v>0</v>
      </c>
      <c r="LY130" s="30">
        <f>SUMIF($OE$6:$OE$48,$B130,$D$6:$D$48)-'[48]Kit Masuk 2020'!LF50</f>
        <v>0</v>
      </c>
      <c r="LZ130" s="30">
        <f>SUMIF($OE$6:$OE$48,$B130,$D$6:$D$48)-'[48]Kit Masuk 2020'!LG50</f>
        <v>0</v>
      </c>
      <c r="MA130" s="30">
        <f>SUMIF($OE$6:$OE$48,$B130,$D$6:$D$48)-'[48]Kit Masuk 2020'!LH50</f>
        <v>0</v>
      </c>
      <c r="MB130" s="30">
        <f>SUMIF($OE$6:$OE$48,$B130,$D$6:$D$48)-'[48]Kit Masuk 2020'!LI50</f>
        <v>0</v>
      </c>
      <c r="MC130" s="30">
        <f>SUMIF($OE$6:$OE$48,$B130,$D$6:$D$48)-'[48]Kit Masuk 2020'!LJ50</f>
        <v>0</v>
      </c>
      <c r="MD130" s="30">
        <f>SUMIF($OE$6:$OE$48,$B130,$D$6:$D$48)-'[48]Kit Masuk 2020'!LK50</f>
        <v>0</v>
      </c>
      <c r="ME130" s="30">
        <f>SUMIF($OE$6:$OE$48,$B130,$D$6:$D$48)-'[48]Kit Masuk 2020'!LL50</f>
        <v>0</v>
      </c>
      <c r="MF130" s="30">
        <f>SUMIF($OE$6:$OE$48,$B130,$D$6:$D$48)-'[48]Kit Masuk 2020'!LM50</f>
        <v>0</v>
      </c>
      <c r="MG130" s="30">
        <f>SUMIF($OE$6:$OE$48,$B130,$D$6:$D$48)-'[48]Kit Masuk 2020'!LN50</f>
        <v>0</v>
      </c>
      <c r="MH130" s="30">
        <f>SUMIF($OE$6:$OE$48,$B130,$D$6:$D$48)-'[48]Kit Masuk 2020'!LO50</f>
        <v>0</v>
      </c>
      <c r="MI130" s="30">
        <f>SUMIF($OE$6:$OE$48,$B130,$D$6:$D$48)-'[48]Kit Masuk 2020'!LP50</f>
        <v>0</v>
      </c>
      <c r="MJ130" s="30">
        <f>SUMIF($OE$6:$OE$48,$B130,$D$6:$D$48)-'[48]Kit Masuk 2020'!LQ50</f>
        <v>0</v>
      </c>
      <c r="MK130" s="30">
        <f>SUMIF($OE$6:$OE$48,$B130,$D$6:$D$48)-'[48]Kit Masuk 2020'!LR50</f>
        <v>0</v>
      </c>
      <c r="ML130" s="30">
        <f>SUMIF($OE$6:$OE$48,$B130,$D$6:$D$48)-'[48]Kit Masuk 2020'!LS50</f>
        <v>0</v>
      </c>
      <c r="MM130" s="30">
        <f>SUMIF($OE$6:$OE$48,$B130,$D$6:$D$48)-'[48]Kit Masuk 2020'!LT50</f>
        <v>0</v>
      </c>
      <c r="MN130" s="30">
        <f>SUMIF($OE$6:$OE$48,$B130,$D$6:$D$48)-'[48]Kit Masuk 2020'!LU50</f>
        <v>0</v>
      </c>
      <c r="MO130" s="30">
        <f>SUMIF($OE$6:$OE$48,$B130,$D$6:$D$48)-'[48]Kit Masuk 2020'!LV50</f>
        <v>0</v>
      </c>
      <c r="MP130" s="30">
        <f>SUMIF($OE$6:$OE$48,$B130,$D$6:$D$48)-'[48]Kit Masuk 2020'!LW50</f>
        <v>0</v>
      </c>
      <c r="MQ130" s="30">
        <f>SUMIF($OE$6:$OE$48,$B130,$D$6:$D$48)-'[48]Kit Masuk 2020'!LX50</f>
        <v>0</v>
      </c>
      <c r="MR130" s="30">
        <f>SUMIF($OE$6:$OE$48,$B130,$D$6:$D$48)-'[48]Kit Masuk 2020'!LY50</f>
        <v>0</v>
      </c>
      <c r="MS130" s="30">
        <f>SUMIF($OE$6:$OE$48,$B130,$D$6:$D$48)-'[48]Kit Masuk 2020'!LZ50</f>
        <v>0</v>
      </c>
      <c r="MT130" s="30">
        <f>SUMIF($OE$6:$OE$48,$B130,$D$6:$D$48)-'[48]Kit Masuk 2020'!MA50</f>
        <v>0</v>
      </c>
      <c r="MU130" s="30">
        <f>SUMIF($OE$6:$OE$48,$B130,$D$6:$D$48)-'[48]Kit Masuk 2020'!MB50</f>
        <v>0</v>
      </c>
      <c r="MV130" s="30">
        <f>SUMIF($OE$6:$OE$48,$B130,$D$6:$D$48)-'[48]Kit Masuk 2020'!MC50</f>
        <v>0</v>
      </c>
      <c r="MW130" s="30">
        <f>SUMIF($OE$6:$OE$48,$B130,$D$6:$D$48)-'[48]Kit Masuk 2020'!MD50</f>
        <v>0</v>
      </c>
      <c r="MX130" s="30">
        <f>SUMIF($OE$6:$OE$48,$B130,$D$6:$D$48)-'[48]Kit Masuk 2020'!ME50</f>
        <v>0</v>
      </c>
      <c r="MY130" s="30">
        <f>SUMIF($OE$6:$OE$48,$B130,$D$6:$D$48)-'[48]Kit Masuk 2020'!MF50</f>
        <v>0</v>
      </c>
      <c r="MZ130" s="30">
        <f>SUMIF($OE$6:$OE$48,$B130,$D$6:$D$48)-'[48]Kit Masuk 2020'!MG50</f>
        <v>0</v>
      </c>
      <c r="NA130" s="30">
        <f>SUMIF($OE$6:$OE$48,$B130,$D$6:$D$48)-'[48]Kit Masuk 2020'!MH50</f>
        <v>0</v>
      </c>
      <c r="NB130" s="30">
        <f>SUMIF($OE$6:$OE$48,$B130,$D$6:$D$48)-'[48]Kit Masuk 2020'!MI50</f>
        <v>0</v>
      </c>
      <c r="NC130" s="30">
        <f>SUMIF($OE$6:$OE$48,$B130,$D$6:$D$48)-'[48]Kit Masuk 2020'!MJ50</f>
        <v>0</v>
      </c>
      <c r="ND130" s="30">
        <f>SUMIF($OE$6:$OE$48,$B130,$D$6:$D$48)-'[48]Kit Masuk 2020'!MK50</f>
        <v>0</v>
      </c>
      <c r="NE130" s="30">
        <f>SUMIF($OE$6:$OE$48,$B130,$D$6:$D$48)-'[48]Kit Masuk 2020'!ML50</f>
        <v>0</v>
      </c>
      <c r="NF130" s="30">
        <f>SUMIF($OE$6:$OE$48,$B130,$D$6:$D$48)-'[48]Kit Masuk 2020'!MM50</f>
        <v>0</v>
      </c>
      <c r="NG130" s="30">
        <f>SUMIF($OE$6:$OE$48,$B130,$D$6:$D$48)-'[48]Kit Masuk 2020'!MN50</f>
        <v>0</v>
      </c>
      <c r="NH130" s="30">
        <f>SUMIF($OE$6:$OE$48,$B130,$D$6:$D$48)-'[48]Kit Masuk 2020'!MO50</f>
        <v>0</v>
      </c>
      <c r="NI130" s="30">
        <f>SUMIF($OE$6:$OE$48,$B130,$D$6:$D$48)-'[48]Kit Masuk 2020'!MP50</f>
        <v>0</v>
      </c>
      <c r="NJ130" s="30">
        <f>SUMIF($OE$6:$OE$48,$B130,$D$6:$D$48)-'[48]Kit Masuk 2020'!MQ50</f>
        <v>0</v>
      </c>
      <c r="NK130" s="30">
        <f>SUMIF($OE$6:$OE$48,$B130,$D$6:$D$48)-'[48]Kit Masuk 2020'!MR50</f>
        <v>0</v>
      </c>
      <c r="NL130" s="30">
        <f>SUMIF($OE$6:$OE$48,$B130,$D$6:$D$48)-'[48]Kit Masuk 2020'!MS50</f>
        <v>0</v>
      </c>
      <c r="NM130" s="30">
        <f>SUMIF($OE$6:$OE$48,$B130,$D$6:$D$48)-'[48]Kit Masuk 2020'!MT50</f>
        <v>0</v>
      </c>
      <c r="NN130" s="30">
        <f>SUMIF($OE$6:$OE$48,$B130,$D$6:$D$48)-'[48]Kit Masuk 2020'!MU50</f>
        <v>0</v>
      </c>
      <c r="NO130" s="30">
        <f>SUMIF($OE$6:$OE$48,$B130,$D$6:$D$48)-'[48]Kit Masuk 2020'!MV50</f>
        <v>0</v>
      </c>
      <c r="NP130" s="30">
        <f>SUMIF($OE$6:$OE$48,$B130,$D$6:$D$48)-'[48]Kit Masuk 2020'!MW50</f>
        <v>0</v>
      </c>
      <c r="NQ130" s="30">
        <f>SUMIF($OE$6:$OE$48,$B130,$D$6:$D$48)-'[48]Kit Masuk 2020'!MX50</f>
        <v>0</v>
      </c>
      <c r="NR130" s="30">
        <f>SUMIF($OE$6:$OE$48,$B130,$D$6:$D$48)-'[48]Kit Masuk 2020'!MY50</f>
        <v>0</v>
      </c>
      <c r="NS130" s="30">
        <f>SUMIF($OE$6:$OE$48,$B130,$D$6:$D$48)-'[48]Kit Masuk 2020'!MZ50</f>
        <v>0</v>
      </c>
      <c r="NT130" s="30">
        <f>SUMIF($OE$6:$OE$48,$B130,$D$6:$D$48)-'[48]Kit Masuk 2020'!NA50</f>
        <v>0</v>
      </c>
      <c r="NU130" s="30">
        <f>SUMIF($OE$6:$OE$48,$B130,$D$6:$D$48)-'[48]Kit Masuk 2020'!NB50</f>
        <v>0</v>
      </c>
      <c r="NV130" s="30">
        <f>SUMIF($OE$6:$OE$48,$B130,$D$6:$D$48)-'[48]Kit Masuk 2020'!NC50</f>
        <v>0</v>
      </c>
      <c r="NW130" s="30">
        <f>SUMIF($OE$6:$OE$48,$B130,$D$6:$D$48)-'[48]Kit Masuk 2020'!ND50</f>
        <v>0</v>
      </c>
      <c r="NX130" s="30">
        <f>SUMIF($OE$6:$OE$48,$B130,$D$6:$D$48)-'[48]Kit Masuk 2020'!NE50</f>
        <v>0</v>
      </c>
      <c r="NY130" s="30">
        <f>SUMIF($OE$6:$OE$48,$B130,$D$6:$D$48)-'[48]Kit Masuk 2020'!NF50</f>
        <v>0</v>
      </c>
      <c r="NZ130" s="30">
        <f>SUMIF($OE$6:$OE$48,$B130,$D$6:$D$48)-'[48]Kit Masuk 2020'!NG50</f>
        <v>0</v>
      </c>
      <c r="OA130" s="30">
        <f>SUMIF($OE$6:$OE$48,$B130,$D$6:$D$48)-'[48]Kit Masuk 2020'!NH50</f>
        <v>0</v>
      </c>
    </row>
    <row r="131" spans="2:392" hidden="1" x14ac:dyDescent="0.2">
      <c r="B131" s="8" t="str">
        <f t="shared" si="453"/>
        <v>Tanjungjati12-Ungaran3</v>
      </c>
      <c r="Z131" s="30">
        <f>SUMIF($OE$6:$OE$48,$B131,$D$6:$D$48)-'[48]Kit Masuk 2020'!G51</f>
        <v>0</v>
      </c>
      <c r="AA131" s="30">
        <f>SUMIF($OE$6:$OE$48,$B131,$D$6:$D$48)-'[48]Kit Masuk 2020'!H51</f>
        <v>0</v>
      </c>
      <c r="AB131" s="30">
        <f>SUMIF($OE$6:$OE$48,$B131,$D$6:$D$48)-'[48]Kit Masuk 2020'!I51</f>
        <v>0</v>
      </c>
      <c r="AC131" s="30">
        <f>SUMIF($OE$6:$OE$48,$B131,$D$6:$D$48)-'[48]Kit Masuk 2020'!J51</f>
        <v>0</v>
      </c>
      <c r="AD131" s="30">
        <f>SUMIF($OE$6:$OE$48,$B131,$D$6:$D$48)-'[48]Kit Masuk 2020'!K51</f>
        <v>0</v>
      </c>
      <c r="AE131" s="30">
        <f>SUMIF($OE$6:$OE$48,$B131,$D$6:$D$48)-'[48]Kit Masuk 2020'!L51</f>
        <v>0</v>
      </c>
      <c r="AF131" s="30">
        <f>SUMIF($OE$6:$OE$48,$B131,$D$6:$D$48)-'[48]Kit Masuk 2020'!M51</f>
        <v>0</v>
      </c>
      <c r="AG131" s="30">
        <f>SUMIF($OE$6:$OE$48,$B131,$D$6:$D$48)-'[48]Kit Masuk 2020'!N51</f>
        <v>0</v>
      </c>
      <c r="AH131" s="30">
        <f>SUMIF($OE$6:$OE$48,$B131,$D$6:$D$48)-'[48]Kit Masuk 2020'!O51</f>
        <v>0</v>
      </c>
      <c r="AI131" s="30">
        <f>SUMIF($OE$6:$OE$48,$B131,$D$6:$D$48)-'[48]Kit Masuk 2020'!P51</f>
        <v>0</v>
      </c>
      <c r="AJ131" s="30">
        <f>SUMIF($OE$6:$OE$48,$B131,$D$6:$D$48)-'[48]Kit Masuk 2020'!Q51</f>
        <v>0</v>
      </c>
      <c r="AK131" s="30">
        <f>SUMIF($OE$6:$OE$48,$B131,$D$6:$D$48)-'[48]Kit Masuk 2020'!R51</f>
        <v>0</v>
      </c>
      <c r="AL131" s="30">
        <f>SUMIF($OE$6:$OE$48,$B131,$D$6:$D$48)-'[48]Kit Masuk 2020'!S51</f>
        <v>0</v>
      </c>
      <c r="AM131" s="30">
        <f>SUMIF($OE$6:$OE$48,$B131,$D$6:$D$48)-'[48]Kit Masuk 2020'!T51</f>
        <v>0</v>
      </c>
      <c r="AN131" s="30">
        <f>SUMIF($OE$6:$OE$48,$B131,$D$6:$D$48)-'[48]Kit Masuk 2020'!U51</f>
        <v>0</v>
      </c>
      <c r="AO131" s="30">
        <f>SUMIF($OE$6:$OE$48,$B131,$D$6:$D$48)-'[48]Kit Masuk 2020'!V51</f>
        <v>0</v>
      </c>
      <c r="AP131" s="30">
        <f>SUMIF($OE$6:$OE$48,$B131,$D$6:$D$48)-'[48]Kit Masuk 2020'!W51</f>
        <v>0</v>
      </c>
      <c r="AQ131" s="30">
        <f>SUMIF($OE$6:$OE$48,$B131,$D$6:$D$48)-'[48]Kit Masuk 2020'!X51</f>
        <v>0</v>
      </c>
      <c r="AR131" s="30">
        <f>SUMIF($OE$6:$OE$48,$B131,$D$6:$D$48)-'[48]Kit Masuk 2020'!Y51</f>
        <v>0</v>
      </c>
      <c r="AS131" s="30">
        <f>SUMIF($OE$6:$OE$48,$B131,$D$6:$D$48)-'[48]Kit Masuk 2020'!Z51</f>
        <v>0</v>
      </c>
      <c r="AT131" s="30">
        <f>SUMIF($OE$6:$OE$48,$B131,$D$6:$D$48)-'[48]Kit Masuk 2020'!AA51</f>
        <v>0</v>
      </c>
      <c r="AU131" s="30">
        <f>SUMIF($OE$6:$OE$48,$B131,$D$6:$D$48)-'[48]Kit Masuk 2020'!AB51</f>
        <v>0</v>
      </c>
      <c r="AV131" s="30">
        <f>SUMIF($OE$6:$OE$48,$B131,$D$6:$D$48)-'[48]Kit Masuk 2020'!AC51</f>
        <v>0</v>
      </c>
      <c r="AW131" s="30">
        <f>SUMIF($OE$6:$OE$48,$B131,$D$6:$D$48)-'[48]Kit Masuk 2020'!AD51</f>
        <v>0</v>
      </c>
      <c r="AX131" s="30">
        <f>SUMIF($OE$6:$OE$48,$B131,$D$6:$D$48)-'[48]Kit Masuk 2020'!AE51</f>
        <v>0</v>
      </c>
      <c r="AY131" s="30">
        <f>SUMIF($OE$6:$OE$48,$B131,$D$6:$D$48)-'[48]Kit Masuk 2020'!AF51</f>
        <v>0</v>
      </c>
      <c r="AZ131" s="30">
        <f>SUMIF($OE$6:$OE$48,$B131,$D$6:$D$48)-'[48]Kit Masuk 2020'!AG51</f>
        <v>0</v>
      </c>
      <c r="BA131" s="30">
        <f>SUMIF($OE$6:$OE$48,$B131,$D$6:$D$48)-'[48]Kit Masuk 2020'!AH51</f>
        <v>0</v>
      </c>
      <c r="BB131" s="30">
        <f>SUMIF($OE$6:$OE$48,$B131,$D$6:$D$48)-'[48]Kit Masuk 2020'!AI51</f>
        <v>0</v>
      </c>
      <c r="BC131" s="30">
        <f>SUMIF($OE$6:$OE$48,$B131,$D$6:$D$48)-'[48]Kit Masuk 2020'!AJ51</f>
        <v>0</v>
      </c>
      <c r="BD131" s="30">
        <f>SUMIF($OE$6:$OE$48,$B131,$D$6:$D$48)-'[48]Kit Masuk 2020'!AK51</f>
        <v>0</v>
      </c>
      <c r="BE131" s="30">
        <f>SUMIF($OE$6:$OE$48,$B131,$D$6:$D$48)-'[48]Kit Masuk 2020'!AL51</f>
        <v>0</v>
      </c>
      <c r="BF131" s="30">
        <f>SUMIF($OE$6:$OE$48,$B131,$D$6:$D$48)-'[48]Kit Masuk 2020'!AM51</f>
        <v>0</v>
      </c>
      <c r="BG131" s="30">
        <f>SUMIF($OE$6:$OE$48,$B131,$D$6:$D$48)-'[48]Kit Masuk 2020'!AN51</f>
        <v>0</v>
      </c>
      <c r="BH131" s="30">
        <f>SUMIF($OE$6:$OE$48,$B131,$D$6:$D$48)-'[48]Kit Masuk 2020'!AO51</f>
        <v>0</v>
      </c>
      <c r="BI131" s="30">
        <f>SUMIF($OE$6:$OE$48,$B131,$D$6:$D$48)-'[48]Kit Masuk 2020'!AP51</f>
        <v>0</v>
      </c>
      <c r="BJ131" s="30">
        <f>SUMIF($OE$6:$OE$48,$B131,$D$6:$D$48)-'[48]Kit Masuk 2020'!AQ51</f>
        <v>0</v>
      </c>
      <c r="BK131" s="30">
        <f>SUMIF($OE$6:$OE$48,$B131,$D$6:$D$48)-'[48]Kit Masuk 2020'!AR51</f>
        <v>0</v>
      </c>
      <c r="BL131" s="30">
        <f>SUMIF($OE$6:$OE$48,$B131,$D$6:$D$48)-'[48]Kit Masuk 2020'!AS51</f>
        <v>0</v>
      </c>
      <c r="BM131" s="30">
        <f>SUMIF($OE$6:$OE$48,$B131,$D$6:$D$48)-'[48]Kit Masuk 2020'!AT51</f>
        <v>0</v>
      </c>
      <c r="BN131" s="30">
        <f>SUMIF($OE$6:$OE$48,$B131,$D$6:$D$48)-'[48]Kit Masuk 2020'!AU51</f>
        <v>0</v>
      </c>
      <c r="BO131" s="30">
        <f>SUMIF($OE$6:$OE$48,$B131,$D$6:$D$48)-'[48]Kit Masuk 2020'!AV51</f>
        <v>0</v>
      </c>
      <c r="BP131" s="30">
        <f>SUMIF($OE$6:$OE$48,$B131,$D$6:$D$48)-'[48]Kit Masuk 2020'!AW51</f>
        <v>0</v>
      </c>
      <c r="BQ131" s="30">
        <f>SUMIF($OE$6:$OE$48,$B131,$D$6:$D$48)-'[48]Kit Masuk 2020'!AX51</f>
        <v>0</v>
      </c>
      <c r="BR131" s="30">
        <f>SUMIF($OE$6:$OE$48,$B131,$D$6:$D$48)-'[48]Kit Masuk 2020'!AY51</f>
        <v>0</v>
      </c>
      <c r="BS131" s="30">
        <f>SUMIF($OE$6:$OE$48,$B131,$D$6:$D$48)-'[48]Kit Masuk 2020'!AZ51</f>
        <v>0</v>
      </c>
      <c r="BT131" s="30">
        <f>SUMIF($OE$6:$OE$48,$B131,$D$6:$D$48)-'[48]Kit Masuk 2020'!BA51</f>
        <v>0</v>
      </c>
      <c r="BU131" s="30">
        <f>SUMIF($OE$6:$OE$48,$B131,$D$6:$D$48)-'[48]Kit Masuk 2020'!BB51</f>
        <v>0</v>
      </c>
      <c r="BV131" s="30">
        <f>SUMIF($OE$6:$OE$48,$B131,$D$6:$D$48)-'[48]Kit Masuk 2020'!BC51</f>
        <v>0</v>
      </c>
      <c r="BW131" s="30">
        <f>SUMIF($OE$6:$OE$48,$B131,$D$6:$D$48)-'[48]Kit Masuk 2020'!BD51</f>
        <v>0</v>
      </c>
      <c r="BX131" s="30">
        <f>SUMIF($OE$6:$OE$48,$B131,$D$6:$D$48)-'[48]Kit Masuk 2020'!BE51</f>
        <v>0</v>
      </c>
      <c r="BY131" s="30">
        <f>SUMIF($OE$6:$OE$48,$B131,$D$6:$D$48)-'[48]Kit Masuk 2020'!BF51</f>
        <v>0</v>
      </c>
      <c r="BZ131" s="30">
        <f>SUMIF($OE$6:$OE$48,$B131,$D$6:$D$48)-'[48]Kit Masuk 2020'!BG51</f>
        <v>0</v>
      </c>
      <c r="CA131" s="30">
        <f>SUMIF($OE$6:$OE$48,$B131,$D$6:$D$48)-'[48]Kit Masuk 2020'!BH51</f>
        <v>0</v>
      </c>
      <c r="CB131" s="30">
        <f>SUMIF($OE$6:$OE$48,$B131,$D$6:$D$48)-'[48]Kit Masuk 2020'!BI51</f>
        <v>0</v>
      </c>
      <c r="CC131" s="30">
        <f>SUMIF($OE$6:$OE$48,$B131,$D$6:$D$48)-'[48]Kit Masuk 2020'!BJ51</f>
        <v>0</v>
      </c>
      <c r="CD131" s="30">
        <f>SUMIF($OE$6:$OE$48,$B131,$D$6:$D$48)-'[48]Kit Masuk 2020'!BK51</f>
        <v>0</v>
      </c>
      <c r="CE131" s="30">
        <f>SUMIF($OE$6:$OE$48,$B131,$D$6:$D$48)-'[48]Kit Masuk 2020'!BL51</f>
        <v>0</v>
      </c>
      <c r="CF131" s="30">
        <f>SUMIF($OE$6:$OE$48,$B131,$D$6:$D$48)-'[48]Kit Masuk 2020'!BM51</f>
        <v>0</v>
      </c>
      <c r="CG131" s="30">
        <f>SUMIF($OE$6:$OE$48,$B131,$D$6:$D$48)-'[48]Kit Masuk 2020'!BN51</f>
        <v>0</v>
      </c>
      <c r="CH131" s="30">
        <f>SUMIF($OE$6:$OE$48,$B131,$D$6:$D$48)-'[48]Kit Masuk 2020'!BO51</f>
        <v>0</v>
      </c>
      <c r="CI131" s="30">
        <f>SUMIF($OE$6:$OE$48,$B131,$D$6:$D$48)-'[48]Kit Masuk 2020'!BP51</f>
        <v>0</v>
      </c>
      <c r="CJ131" s="30">
        <f>SUMIF($OE$6:$OE$48,$B131,$D$6:$D$48)-'[48]Kit Masuk 2020'!BQ51</f>
        <v>0</v>
      </c>
      <c r="CK131" s="30">
        <f>SUMIF($OE$6:$OE$48,$B131,$D$6:$D$48)-'[48]Kit Masuk 2020'!BR51</f>
        <v>0</v>
      </c>
      <c r="CL131" s="30">
        <f>SUMIF($OE$6:$OE$48,$B131,$D$6:$D$48)-'[48]Kit Masuk 2020'!BS51</f>
        <v>0</v>
      </c>
      <c r="CM131" s="30">
        <f>SUMIF($OE$6:$OE$48,$B131,$D$6:$D$48)-'[48]Kit Masuk 2020'!BT51</f>
        <v>0</v>
      </c>
      <c r="CN131" s="30">
        <f>SUMIF($OE$6:$OE$48,$B131,$D$6:$D$48)-'[48]Kit Masuk 2020'!BU51</f>
        <v>0</v>
      </c>
      <c r="CO131" s="30">
        <f>SUMIF($OE$6:$OE$48,$B131,$D$6:$D$48)-'[48]Kit Masuk 2020'!BV51</f>
        <v>0</v>
      </c>
      <c r="CP131" s="30">
        <f>SUMIF($OE$6:$OE$48,$B131,$D$6:$D$48)-'[48]Kit Masuk 2020'!BW51</f>
        <v>0</v>
      </c>
      <c r="CQ131" s="30">
        <f>SUMIF($OE$6:$OE$48,$B131,$D$6:$D$48)-'[48]Kit Masuk 2020'!BX51</f>
        <v>0</v>
      </c>
      <c r="CR131" s="30">
        <f>SUMIF($OE$6:$OE$48,$B131,$D$6:$D$48)-'[48]Kit Masuk 2020'!BY51</f>
        <v>0</v>
      </c>
      <c r="CS131" s="30">
        <f>SUMIF($OE$6:$OE$48,$B131,$D$6:$D$48)-'[48]Kit Masuk 2020'!BZ51</f>
        <v>0</v>
      </c>
      <c r="CT131" s="30">
        <f>SUMIF($OE$6:$OE$48,$B131,$D$6:$D$48)-'[48]Kit Masuk 2020'!CA51</f>
        <v>0</v>
      </c>
      <c r="CU131" s="30">
        <f>SUMIF($OE$6:$OE$48,$B131,$D$6:$D$48)-'[48]Kit Masuk 2020'!CB51</f>
        <v>0</v>
      </c>
      <c r="CV131" s="30">
        <f>SUMIF($OE$6:$OE$48,$B131,$D$6:$D$48)-'[48]Kit Masuk 2020'!CC51</f>
        <v>0</v>
      </c>
      <c r="CW131" s="30">
        <f>SUMIF($OE$6:$OE$48,$B131,$D$6:$D$48)-'[48]Kit Masuk 2020'!CD51</f>
        <v>0</v>
      </c>
      <c r="CX131" s="30">
        <f>SUMIF($OE$6:$OE$48,$B131,$D$6:$D$48)-'[48]Kit Masuk 2020'!CE51</f>
        <v>0</v>
      </c>
      <c r="CY131" s="30">
        <f>SUMIF($OE$6:$OE$48,$B131,$D$6:$D$48)-'[48]Kit Masuk 2020'!CF51</f>
        <v>0</v>
      </c>
      <c r="CZ131" s="30">
        <f>SUMIF($OE$6:$OE$48,$B131,$D$6:$D$48)-'[48]Kit Masuk 2020'!CG51</f>
        <v>0</v>
      </c>
      <c r="DA131" s="30">
        <f>SUMIF($OE$6:$OE$48,$B131,$D$6:$D$48)-'[48]Kit Masuk 2020'!CH51</f>
        <v>0</v>
      </c>
      <c r="DB131" s="30">
        <f>SUMIF($OE$6:$OE$48,$B131,$D$6:$D$48)-'[48]Kit Masuk 2020'!CI51</f>
        <v>0</v>
      </c>
      <c r="DC131" s="30">
        <f>SUMIF($OE$6:$OE$48,$B131,$D$6:$D$48)-'[48]Kit Masuk 2020'!CJ51</f>
        <v>0</v>
      </c>
      <c r="DD131" s="30">
        <f>SUMIF($OE$6:$OE$48,$B131,$D$6:$D$48)-'[48]Kit Masuk 2020'!CK51</f>
        <v>0</v>
      </c>
      <c r="DE131" s="30">
        <f>SUMIF($OE$6:$OE$48,$B131,$D$6:$D$48)-'[48]Kit Masuk 2020'!CL51</f>
        <v>0</v>
      </c>
      <c r="DF131" s="30">
        <f>SUMIF($OE$6:$OE$48,$B131,$D$6:$D$48)-'[48]Kit Masuk 2020'!CM51</f>
        <v>0</v>
      </c>
      <c r="DG131" s="30">
        <f>SUMIF($OE$6:$OE$48,$B131,$D$6:$D$48)-'[48]Kit Masuk 2020'!CN51</f>
        <v>0</v>
      </c>
      <c r="DH131" s="30">
        <f>SUMIF($OE$6:$OE$48,$B131,$D$6:$D$48)-'[48]Kit Masuk 2020'!CO51</f>
        <v>0</v>
      </c>
      <c r="DI131" s="30">
        <f>SUMIF($OE$6:$OE$48,$B131,$D$6:$D$48)-'[48]Kit Masuk 2020'!CP51</f>
        <v>0</v>
      </c>
      <c r="DJ131" s="30">
        <f>SUMIF($OE$6:$OE$48,$B131,$D$6:$D$48)-'[48]Kit Masuk 2020'!CQ51</f>
        <v>0</v>
      </c>
      <c r="DK131" s="30">
        <f>SUMIF($OE$6:$OE$48,$B131,$D$6:$D$48)-'[48]Kit Masuk 2020'!CR51</f>
        <v>0</v>
      </c>
      <c r="DL131" s="30">
        <f>SUMIF($OE$6:$OE$48,$B131,$D$6:$D$48)-'[48]Kit Masuk 2020'!CS51</f>
        <v>0</v>
      </c>
      <c r="DM131" s="30">
        <f>SUMIF($OE$6:$OE$48,$B131,$D$6:$D$48)-'[48]Kit Masuk 2020'!CT51</f>
        <v>0</v>
      </c>
      <c r="DN131" s="30">
        <f>SUMIF($OE$6:$OE$48,$B131,$D$6:$D$48)-'[48]Kit Masuk 2020'!CU51</f>
        <v>0</v>
      </c>
      <c r="DO131" s="30">
        <f>SUMIF($OE$6:$OE$48,$B131,$D$6:$D$48)-'[48]Kit Masuk 2020'!CV51</f>
        <v>0</v>
      </c>
      <c r="DP131" s="30">
        <f>SUMIF($OE$6:$OE$48,$B131,$D$6:$D$48)-'[48]Kit Masuk 2020'!CW51</f>
        <v>0</v>
      </c>
      <c r="DQ131" s="30">
        <f>SUMIF($OE$6:$OE$48,$B131,$D$6:$D$48)-'[48]Kit Masuk 2020'!CX51</f>
        <v>0</v>
      </c>
      <c r="DR131" s="30">
        <f>SUMIF($OE$6:$OE$48,$B131,$D$6:$D$48)-'[48]Kit Masuk 2020'!CY51</f>
        <v>0</v>
      </c>
      <c r="DS131" s="30">
        <f>SUMIF($OE$6:$OE$48,$B131,$D$6:$D$48)-'[48]Kit Masuk 2020'!CZ51</f>
        <v>0</v>
      </c>
      <c r="DT131" s="30">
        <f>SUMIF($OE$6:$OE$48,$B131,$D$6:$D$48)-'[48]Kit Masuk 2020'!DA51</f>
        <v>0</v>
      </c>
      <c r="DU131" s="30">
        <f>SUMIF($OE$6:$OE$48,$B131,$D$6:$D$48)-'[48]Kit Masuk 2020'!DB51</f>
        <v>0</v>
      </c>
      <c r="DV131" s="30">
        <f>SUMIF($OE$6:$OE$48,$B131,$D$6:$D$48)-'[48]Kit Masuk 2020'!DC51</f>
        <v>0</v>
      </c>
      <c r="DW131" s="30">
        <f>SUMIF($OE$6:$OE$48,$B131,$D$6:$D$48)-'[48]Kit Masuk 2020'!DD51</f>
        <v>0</v>
      </c>
      <c r="DX131" s="30">
        <f>SUMIF($OE$6:$OE$48,$B131,$D$6:$D$48)-'[48]Kit Masuk 2020'!DE51</f>
        <v>0</v>
      </c>
      <c r="DY131" s="30">
        <f>SUMIF($OE$6:$OE$48,$B131,$D$6:$D$48)-'[48]Kit Masuk 2020'!DF51</f>
        <v>0</v>
      </c>
      <c r="DZ131" s="30">
        <f>SUMIF($OE$6:$OE$48,$B131,$D$6:$D$48)-'[48]Kit Masuk 2020'!DG51</f>
        <v>0</v>
      </c>
      <c r="EA131" s="30">
        <f>SUMIF($OE$6:$OE$48,$B131,$D$6:$D$48)-'[48]Kit Masuk 2020'!DH51</f>
        <v>0</v>
      </c>
      <c r="EB131" s="30">
        <f>SUMIF($OE$6:$OE$48,$B131,$D$6:$D$48)-'[48]Kit Masuk 2020'!DI51</f>
        <v>0</v>
      </c>
      <c r="EC131" s="30">
        <f>SUMIF($OE$6:$OE$48,$B131,$D$6:$D$48)-'[48]Kit Masuk 2020'!DJ51</f>
        <v>0</v>
      </c>
      <c r="ED131" s="30">
        <f>SUMIF($OE$6:$OE$48,$B131,$D$6:$D$48)-'[48]Kit Masuk 2020'!DK51</f>
        <v>0</v>
      </c>
      <c r="EE131" s="30">
        <f>SUMIF($OE$6:$OE$48,$B131,$D$6:$D$48)-'[48]Kit Masuk 2020'!DL51</f>
        <v>0</v>
      </c>
      <c r="EF131" s="30">
        <f>SUMIF($OE$6:$OE$48,$B131,$D$6:$D$48)-'[48]Kit Masuk 2020'!DM51</f>
        <v>0</v>
      </c>
      <c r="EG131" s="30">
        <f>SUMIF($OE$6:$OE$48,$B131,$D$6:$D$48)-'[48]Kit Masuk 2020'!DN51</f>
        <v>0</v>
      </c>
      <c r="EH131" s="30">
        <f>SUMIF($OE$6:$OE$48,$B131,$D$6:$D$48)-'[48]Kit Masuk 2020'!DO51</f>
        <v>0</v>
      </c>
      <c r="EI131" s="30">
        <f>SUMIF($OE$6:$OE$48,$B131,$D$6:$D$48)-'[48]Kit Masuk 2020'!DP51</f>
        <v>0</v>
      </c>
      <c r="EJ131" s="30">
        <f>SUMIF($OE$6:$OE$48,$B131,$D$6:$D$48)-'[48]Kit Masuk 2020'!DQ51</f>
        <v>0</v>
      </c>
      <c r="EK131" s="30">
        <f>SUMIF($OE$6:$OE$48,$B131,$D$6:$D$48)-'[48]Kit Masuk 2020'!DR51</f>
        <v>0</v>
      </c>
      <c r="EL131" s="30">
        <f>SUMIF($OE$6:$OE$48,$B131,$D$6:$D$48)-'[48]Kit Masuk 2020'!DS51</f>
        <v>0</v>
      </c>
      <c r="EM131" s="30">
        <f>SUMIF($OE$6:$OE$48,$B131,$D$6:$D$48)-'[48]Kit Masuk 2020'!DT51</f>
        <v>0</v>
      </c>
      <c r="EN131" s="30">
        <f>SUMIF($OE$6:$OE$48,$B131,$D$6:$D$48)-'[48]Kit Masuk 2020'!DU51</f>
        <v>0</v>
      </c>
      <c r="EO131" s="30">
        <f>SUMIF($OE$6:$OE$48,$B131,$D$6:$D$48)-'[48]Kit Masuk 2020'!DV51</f>
        <v>0</v>
      </c>
      <c r="EP131" s="30">
        <f>SUMIF($OE$6:$OE$48,$B131,$D$6:$D$48)-'[48]Kit Masuk 2020'!DW51</f>
        <v>0</v>
      </c>
      <c r="EQ131" s="30">
        <f>SUMIF($OE$6:$OE$48,$B131,$D$6:$D$48)-'[48]Kit Masuk 2020'!DX51</f>
        <v>0</v>
      </c>
      <c r="ER131" s="30">
        <f>SUMIF($OE$6:$OE$48,$B131,$D$6:$D$48)-'[48]Kit Masuk 2020'!DY51</f>
        <v>0</v>
      </c>
      <c r="ES131" s="30">
        <f>SUMIF($OE$6:$OE$48,$B131,$D$6:$D$48)-'[48]Kit Masuk 2020'!DZ51</f>
        <v>0</v>
      </c>
      <c r="ET131" s="30">
        <f>SUMIF($OE$6:$OE$48,$B131,$D$6:$D$48)-'[48]Kit Masuk 2020'!EA51</f>
        <v>0</v>
      </c>
      <c r="EU131" s="30">
        <f>SUMIF($OE$6:$OE$48,$B131,$D$6:$D$48)-'[48]Kit Masuk 2020'!EB51</f>
        <v>0</v>
      </c>
      <c r="EV131" s="30">
        <f>SUMIF($OE$6:$OE$48,$B131,$D$6:$D$48)-'[48]Kit Masuk 2020'!EC51</f>
        <v>0</v>
      </c>
      <c r="EW131" s="30">
        <f>SUMIF($OE$6:$OE$48,$B131,$D$6:$D$48)-'[48]Kit Masuk 2020'!ED51</f>
        <v>0</v>
      </c>
      <c r="EX131" s="30">
        <f>SUMIF($OE$6:$OE$48,$B131,$D$6:$D$48)-'[48]Kit Masuk 2020'!EE51</f>
        <v>0</v>
      </c>
      <c r="EY131" s="30">
        <f>SUMIF($OE$6:$OE$48,$B131,$D$6:$D$48)-'[48]Kit Masuk 2020'!EF51</f>
        <v>0</v>
      </c>
      <c r="EZ131" s="30">
        <f>SUMIF($OE$6:$OE$48,$B131,$D$6:$D$48)-'[48]Kit Masuk 2020'!EG51</f>
        <v>0</v>
      </c>
      <c r="FA131" s="30">
        <f>SUMIF($OE$6:$OE$48,$B131,$D$6:$D$48)-'[48]Kit Masuk 2020'!EH51</f>
        <v>0</v>
      </c>
      <c r="FB131" s="30">
        <f>SUMIF($OE$6:$OE$48,$B131,$D$6:$D$48)-'[48]Kit Masuk 2020'!EI51</f>
        <v>0</v>
      </c>
      <c r="FC131" s="30">
        <f>SUMIF($OE$6:$OE$48,$B131,$D$6:$D$48)-'[48]Kit Masuk 2020'!EJ51</f>
        <v>0</v>
      </c>
      <c r="FD131" s="30">
        <f>SUMIF($OE$6:$OE$48,$B131,$D$6:$D$48)-'[48]Kit Masuk 2020'!EK51</f>
        <v>0</v>
      </c>
      <c r="FE131" s="30">
        <f>SUMIF($OE$6:$OE$48,$B131,$D$6:$D$48)-'[48]Kit Masuk 2020'!EL51</f>
        <v>0</v>
      </c>
      <c r="FF131" s="30">
        <f>SUMIF($OE$6:$OE$48,$B131,$D$6:$D$48)-'[48]Kit Masuk 2020'!EM51</f>
        <v>0</v>
      </c>
      <c r="FG131" s="30">
        <f>SUMIF($OE$6:$OE$48,$B131,$D$6:$D$48)-'[48]Kit Masuk 2020'!EN51</f>
        <v>0</v>
      </c>
      <c r="FH131" s="30">
        <f>SUMIF($OE$6:$OE$48,$B131,$D$6:$D$48)-'[48]Kit Masuk 2020'!EO51</f>
        <v>0</v>
      </c>
      <c r="FI131" s="30">
        <f>SUMIF($OE$6:$OE$48,$B131,$D$6:$D$48)-'[48]Kit Masuk 2020'!EP51</f>
        <v>0</v>
      </c>
      <c r="FJ131" s="30">
        <f>SUMIF($OE$6:$OE$48,$B131,$D$6:$D$48)-'[48]Kit Masuk 2020'!EQ51</f>
        <v>0</v>
      </c>
      <c r="FK131" s="30">
        <f>SUMIF($OE$6:$OE$48,$B131,$D$6:$D$48)-'[48]Kit Masuk 2020'!ER51</f>
        <v>0</v>
      </c>
      <c r="FL131" s="30">
        <f>SUMIF($OE$6:$OE$48,$B131,$D$6:$D$48)-'[48]Kit Masuk 2020'!ES51</f>
        <v>0</v>
      </c>
      <c r="FM131" s="30">
        <f>SUMIF($OE$6:$OE$48,$B131,$D$6:$D$48)-'[48]Kit Masuk 2020'!ET51</f>
        <v>0</v>
      </c>
      <c r="FN131" s="30">
        <f>SUMIF($OE$6:$OE$48,$B131,$D$6:$D$48)-'[48]Kit Masuk 2020'!EU51</f>
        <v>0</v>
      </c>
      <c r="FO131" s="30">
        <f>SUMIF($OE$6:$OE$48,$B131,$D$6:$D$48)-'[48]Kit Masuk 2020'!EV51</f>
        <v>0</v>
      </c>
      <c r="FP131" s="30">
        <f>SUMIF($OE$6:$OE$48,$B131,$D$6:$D$48)-'[48]Kit Masuk 2020'!EW51</f>
        <v>0</v>
      </c>
      <c r="FQ131" s="30">
        <f>SUMIF($OE$6:$OE$48,$B131,$D$6:$D$48)-'[48]Kit Masuk 2020'!EX51</f>
        <v>0</v>
      </c>
      <c r="FR131" s="30">
        <f>SUMIF($OE$6:$OE$48,$B131,$D$6:$D$48)-'[48]Kit Masuk 2020'!EY51</f>
        <v>0</v>
      </c>
      <c r="FS131" s="30">
        <f>SUMIF($OE$6:$OE$48,$B131,$D$6:$D$48)-'[48]Kit Masuk 2020'!EZ51</f>
        <v>0</v>
      </c>
      <c r="FT131" s="30">
        <f>SUMIF($OE$6:$OE$48,$B131,$D$6:$D$48)-'[48]Kit Masuk 2020'!FA51</f>
        <v>0</v>
      </c>
      <c r="FU131" s="30">
        <f>SUMIF($OE$6:$OE$48,$B131,$D$6:$D$48)-'[48]Kit Masuk 2020'!FB51</f>
        <v>0</v>
      </c>
      <c r="FV131" s="30">
        <f>SUMIF($OE$6:$OE$48,$B131,$D$6:$D$48)-'[48]Kit Masuk 2020'!FC51</f>
        <v>0</v>
      </c>
      <c r="FW131" s="30">
        <f>SUMIF($OE$6:$OE$48,$B131,$D$6:$D$48)-'[48]Kit Masuk 2020'!FD51</f>
        <v>0</v>
      </c>
      <c r="FX131" s="30">
        <f>SUMIF($OE$6:$OE$48,$B131,$D$6:$D$48)-'[48]Kit Masuk 2020'!FE51</f>
        <v>0</v>
      </c>
      <c r="FY131" s="30">
        <f>SUMIF($OE$6:$OE$48,$B131,$D$6:$D$48)-'[48]Kit Masuk 2020'!FF51</f>
        <v>0</v>
      </c>
      <c r="FZ131" s="30">
        <f>SUMIF($OE$6:$OE$48,$B131,$D$6:$D$48)-'[48]Kit Masuk 2020'!FG51</f>
        <v>0</v>
      </c>
      <c r="GA131" s="30">
        <f>SUMIF($OE$6:$OE$48,$B131,$D$6:$D$48)-'[48]Kit Masuk 2020'!FH51</f>
        <v>0</v>
      </c>
      <c r="GB131" s="30">
        <f>SUMIF($OE$6:$OE$48,$B131,$D$6:$D$48)-'[48]Kit Masuk 2020'!FI51</f>
        <v>0</v>
      </c>
      <c r="GC131" s="30">
        <f>SUMIF($OE$6:$OE$48,$B131,$D$6:$D$48)-'[48]Kit Masuk 2020'!FJ51</f>
        <v>0</v>
      </c>
      <c r="GD131" s="30">
        <f>SUMIF($OE$6:$OE$48,$B131,$D$6:$D$48)-'[48]Kit Masuk 2020'!FK51</f>
        <v>0</v>
      </c>
      <c r="GE131" s="30">
        <f>SUMIF($OE$6:$OE$48,$B131,$D$6:$D$48)-'[48]Kit Masuk 2020'!FL51</f>
        <v>0</v>
      </c>
      <c r="GF131" s="30">
        <f>SUMIF($OE$6:$OE$48,$B131,$D$6:$D$48)-'[48]Kit Masuk 2020'!FM51</f>
        <v>0</v>
      </c>
      <c r="GG131" s="30">
        <f>SUMIF($OE$6:$OE$48,$B131,$D$6:$D$48)-'[48]Kit Masuk 2020'!FN51</f>
        <v>0</v>
      </c>
      <c r="GH131" s="30">
        <f>SUMIF($OE$6:$OE$48,$B131,$D$6:$D$48)-'[48]Kit Masuk 2020'!FO51</f>
        <v>0</v>
      </c>
      <c r="GI131" s="30">
        <f>SUMIF($OE$6:$OE$48,$B131,$D$6:$D$48)-'[48]Kit Masuk 2020'!FP51</f>
        <v>0</v>
      </c>
      <c r="GJ131" s="30">
        <f>SUMIF($OE$6:$OE$48,$B131,$D$6:$D$48)-'[48]Kit Masuk 2020'!FQ51</f>
        <v>0</v>
      </c>
      <c r="GK131" s="30">
        <f>SUMIF($OE$6:$OE$48,$B131,$D$6:$D$48)-'[48]Kit Masuk 2020'!FR51</f>
        <v>0</v>
      </c>
      <c r="GL131" s="30">
        <f>SUMIF($OE$6:$OE$48,$B131,$D$6:$D$48)-'[48]Kit Masuk 2020'!FS51</f>
        <v>0</v>
      </c>
      <c r="GM131" s="30">
        <f>SUMIF($OE$6:$OE$48,$B131,$D$6:$D$48)-'[48]Kit Masuk 2020'!FT51</f>
        <v>0</v>
      </c>
      <c r="GN131" s="30">
        <f>SUMIF($OE$6:$OE$48,$B131,$D$6:$D$48)-'[48]Kit Masuk 2020'!FU51</f>
        <v>0</v>
      </c>
      <c r="GO131" s="30">
        <f>SUMIF($OE$6:$OE$48,$B131,$D$6:$D$48)-'[48]Kit Masuk 2020'!FV51</f>
        <v>0</v>
      </c>
      <c r="GP131" s="30">
        <f>SUMIF($OE$6:$OE$48,$B131,$D$6:$D$48)-'[48]Kit Masuk 2020'!FW51</f>
        <v>0</v>
      </c>
      <c r="GQ131" s="30">
        <f>SUMIF($OE$6:$OE$48,$B131,$D$6:$D$48)-'[48]Kit Masuk 2020'!FX51</f>
        <v>0</v>
      </c>
      <c r="GR131" s="30">
        <f>SUMIF($OE$6:$OE$48,$B131,$D$6:$D$48)-'[48]Kit Masuk 2020'!FY51</f>
        <v>0</v>
      </c>
      <c r="GS131" s="30">
        <f>SUMIF($OE$6:$OE$48,$B131,$D$6:$D$48)-'[48]Kit Masuk 2020'!FZ51</f>
        <v>0</v>
      </c>
      <c r="GT131" s="30">
        <f>SUMIF($OE$6:$OE$48,$B131,$D$6:$D$48)-'[48]Kit Masuk 2020'!GA51</f>
        <v>0</v>
      </c>
      <c r="GU131" s="30">
        <f>SUMIF($OE$6:$OE$48,$B131,$D$6:$D$48)-'[48]Kit Masuk 2020'!GB51</f>
        <v>0</v>
      </c>
      <c r="GV131" s="30">
        <f>SUMIF($OE$6:$OE$48,$B131,$D$6:$D$48)-'[48]Kit Masuk 2020'!GC51</f>
        <v>0</v>
      </c>
      <c r="GW131" s="30">
        <f>SUMIF($OE$6:$OE$48,$B131,$D$6:$D$48)-'[48]Kit Masuk 2020'!GD51</f>
        <v>0</v>
      </c>
      <c r="GX131" s="30">
        <f>SUMIF($OE$6:$OE$48,$B131,$D$6:$D$48)-'[48]Kit Masuk 2020'!GE51</f>
        <v>0</v>
      </c>
      <c r="GY131" s="30">
        <f>SUMIF($OE$6:$OE$48,$B131,$D$6:$D$48)-'[48]Kit Masuk 2020'!GF51</f>
        <v>0</v>
      </c>
      <c r="GZ131" s="30">
        <f>SUMIF($OE$6:$OE$48,$B131,$D$6:$D$48)-'[48]Kit Masuk 2020'!GG51</f>
        <v>0</v>
      </c>
      <c r="HA131" s="30">
        <f>SUMIF($OE$6:$OE$48,$B131,$D$6:$D$48)-'[48]Kit Masuk 2020'!GH51</f>
        <v>0</v>
      </c>
      <c r="HB131" s="30">
        <f>SUMIF($OE$6:$OE$48,$B131,$D$6:$D$48)-'[48]Kit Masuk 2020'!GI51</f>
        <v>0</v>
      </c>
      <c r="HC131" s="30">
        <f>SUMIF($OE$6:$OE$48,$B131,$D$6:$D$48)-'[48]Kit Masuk 2020'!GJ51</f>
        <v>0</v>
      </c>
      <c r="HD131" s="30">
        <f>SUMIF($OE$6:$OE$48,$B131,$D$6:$D$48)-'[48]Kit Masuk 2020'!GK51</f>
        <v>0</v>
      </c>
      <c r="HE131" s="30">
        <f>SUMIF($OE$6:$OE$48,$B131,$D$6:$D$48)-'[48]Kit Masuk 2020'!GL51</f>
        <v>0</v>
      </c>
      <c r="HF131" s="30">
        <f>SUMIF($OE$6:$OE$48,$B131,$D$6:$D$48)-'[48]Kit Masuk 2020'!GM51</f>
        <v>0</v>
      </c>
      <c r="HG131" s="30">
        <f>SUMIF($OE$6:$OE$48,$B131,$D$6:$D$48)-'[48]Kit Masuk 2020'!GN51</f>
        <v>0</v>
      </c>
      <c r="HH131" s="30">
        <f>SUMIF($OE$6:$OE$48,$B131,$D$6:$D$48)-'[48]Kit Masuk 2020'!GO51</f>
        <v>0</v>
      </c>
      <c r="HI131" s="30">
        <f>SUMIF($OE$6:$OE$48,$B131,$D$6:$D$48)-'[48]Kit Masuk 2020'!GP51</f>
        <v>0</v>
      </c>
      <c r="HJ131" s="30">
        <f>SUMIF($OE$6:$OE$48,$B131,$D$6:$D$48)-'[48]Kit Masuk 2020'!GQ51</f>
        <v>0</v>
      </c>
      <c r="HK131" s="30">
        <f>SUMIF($OE$6:$OE$48,$B131,$D$6:$D$48)-'[48]Kit Masuk 2020'!GR51</f>
        <v>0</v>
      </c>
      <c r="HL131" s="30">
        <f>SUMIF($OE$6:$OE$48,$B131,$D$6:$D$48)-'[48]Kit Masuk 2020'!GS51</f>
        <v>0</v>
      </c>
      <c r="HM131" s="30">
        <f>SUMIF($OE$6:$OE$48,$B131,$D$6:$D$48)-'[48]Kit Masuk 2020'!GT51</f>
        <v>0</v>
      </c>
      <c r="HN131" s="30">
        <f>SUMIF($OE$6:$OE$48,$B131,$D$6:$D$48)-'[48]Kit Masuk 2020'!GU51</f>
        <v>0</v>
      </c>
      <c r="HO131" s="30">
        <f>SUMIF($OE$6:$OE$48,$B131,$D$6:$D$48)-'[48]Kit Masuk 2020'!GV51</f>
        <v>0</v>
      </c>
      <c r="HP131" s="30">
        <f>SUMIF($OE$6:$OE$48,$B131,$D$6:$D$48)-'[48]Kit Masuk 2020'!GW51</f>
        <v>0</v>
      </c>
      <c r="HQ131" s="30">
        <f>SUMIF($OE$6:$OE$48,$B131,$D$6:$D$48)-'[48]Kit Masuk 2020'!GX51</f>
        <v>0</v>
      </c>
      <c r="HR131" s="30">
        <f>SUMIF($OE$6:$OE$48,$B131,$D$6:$D$48)-'[48]Kit Masuk 2020'!GY51</f>
        <v>0</v>
      </c>
      <c r="HS131" s="30">
        <f>SUMIF($OE$6:$OE$48,$B131,$D$6:$D$48)-'[48]Kit Masuk 2020'!GZ51</f>
        <v>0</v>
      </c>
      <c r="HT131" s="30">
        <f>SUMIF($OE$6:$OE$48,$B131,$D$6:$D$48)-'[48]Kit Masuk 2020'!HA51</f>
        <v>0</v>
      </c>
      <c r="HU131" s="30">
        <f>SUMIF($OE$6:$OE$48,$B131,$D$6:$D$48)-'[48]Kit Masuk 2020'!HB51</f>
        <v>0</v>
      </c>
      <c r="HV131" s="30">
        <f>SUMIF($OE$6:$OE$48,$B131,$D$6:$D$48)-'[48]Kit Masuk 2020'!HC51</f>
        <v>0</v>
      </c>
      <c r="HW131" s="30">
        <f>SUMIF($OE$6:$OE$48,$B131,$D$6:$D$48)-'[48]Kit Masuk 2020'!HD51</f>
        <v>0</v>
      </c>
      <c r="HX131" s="30">
        <f>SUMIF($OE$6:$OE$48,$B131,$D$6:$D$48)-'[48]Kit Masuk 2020'!HE51</f>
        <v>0</v>
      </c>
      <c r="HY131" s="30">
        <f>SUMIF($OE$6:$OE$48,$B131,$D$6:$D$48)-'[48]Kit Masuk 2020'!HF51</f>
        <v>0</v>
      </c>
      <c r="HZ131" s="30">
        <f>SUMIF($OE$6:$OE$48,$B131,$D$6:$D$48)-'[48]Kit Masuk 2020'!HG51</f>
        <v>0</v>
      </c>
      <c r="IA131" s="30">
        <f>SUMIF($OE$6:$OE$48,$B131,$D$6:$D$48)-'[48]Kit Masuk 2020'!HH51</f>
        <v>0</v>
      </c>
      <c r="IB131" s="30">
        <f>SUMIF($OE$6:$OE$48,$B131,$D$6:$D$48)-'[48]Kit Masuk 2020'!HI51</f>
        <v>0</v>
      </c>
      <c r="IC131" s="30">
        <f>SUMIF($OE$6:$OE$48,$B131,$D$6:$D$48)-'[48]Kit Masuk 2020'!HJ51</f>
        <v>0</v>
      </c>
      <c r="ID131" s="30">
        <f>SUMIF($OE$6:$OE$48,$B131,$D$6:$D$48)-'[48]Kit Masuk 2020'!HK51</f>
        <v>0</v>
      </c>
      <c r="IE131" s="30">
        <f>SUMIF($OE$6:$OE$48,$B131,$D$6:$D$48)-'[48]Kit Masuk 2020'!HL51</f>
        <v>0</v>
      </c>
      <c r="IF131" s="30">
        <f>SUMIF($OE$6:$OE$48,$B131,$D$6:$D$48)-'[48]Kit Masuk 2020'!HM51</f>
        <v>0</v>
      </c>
      <c r="IG131" s="30">
        <f>SUMIF($OE$6:$OE$48,$B131,$D$6:$D$48)-'[48]Kit Masuk 2020'!HN51</f>
        <v>0</v>
      </c>
      <c r="IH131" s="30">
        <f>SUMIF($OE$6:$OE$48,$B131,$D$6:$D$48)-'[48]Kit Masuk 2020'!HO51</f>
        <v>0</v>
      </c>
      <c r="II131" s="30">
        <f>SUMIF($OE$6:$OE$48,$B131,$D$6:$D$48)-'[48]Kit Masuk 2020'!HP51</f>
        <v>0</v>
      </c>
      <c r="IJ131" s="30">
        <f>SUMIF($OE$6:$OE$48,$B131,$D$6:$D$48)-'[48]Kit Masuk 2020'!HQ51</f>
        <v>0</v>
      </c>
      <c r="IK131" s="30">
        <f>SUMIF($OE$6:$OE$48,$B131,$D$6:$D$48)-'[48]Kit Masuk 2020'!HR51</f>
        <v>0</v>
      </c>
      <c r="IL131" s="30">
        <f>SUMIF($OE$6:$OE$48,$B131,$D$6:$D$48)-'[48]Kit Masuk 2020'!HS51</f>
        <v>0</v>
      </c>
      <c r="IM131" s="30">
        <f>SUMIF($OE$6:$OE$48,$B131,$D$6:$D$48)-'[48]Kit Masuk 2020'!HT51</f>
        <v>0</v>
      </c>
      <c r="IN131" s="30">
        <f>SUMIF($OE$6:$OE$48,$B131,$D$6:$D$48)-'[48]Kit Masuk 2020'!HU51</f>
        <v>0</v>
      </c>
      <c r="IO131" s="30">
        <f>SUMIF($OE$6:$OE$48,$B131,$D$6:$D$48)-'[48]Kit Masuk 2020'!HV51</f>
        <v>0</v>
      </c>
      <c r="IP131" s="30">
        <f>SUMIF($OE$6:$OE$48,$B131,$D$6:$D$48)-'[48]Kit Masuk 2020'!HW51</f>
        <v>0</v>
      </c>
      <c r="IQ131" s="30">
        <f>SUMIF($OE$6:$OE$48,$B131,$D$6:$D$48)-'[48]Kit Masuk 2020'!HX51</f>
        <v>0</v>
      </c>
      <c r="IR131" s="30">
        <f>SUMIF($OE$6:$OE$48,$B131,$D$6:$D$48)-'[48]Kit Masuk 2020'!HY51</f>
        <v>0</v>
      </c>
      <c r="IS131" s="30">
        <f>SUMIF($OE$6:$OE$48,$B131,$D$6:$D$48)-'[48]Kit Masuk 2020'!HZ51</f>
        <v>0</v>
      </c>
      <c r="IT131" s="30">
        <f>SUMIF($OE$6:$OE$48,$B131,$D$6:$D$48)-'[48]Kit Masuk 2020'!IA51</f>
        <v>0</v>
      </c>
      <c r="IU131" s="30">
        <f>SUMIF($OE$6:$OE$48,$B131,$D$6:$D$48)-'[48]Kit Masuk 2020'!IB51</f>
        <v>0</v>
      </c>
      <c r="IV131" s="30">
        <f>SUMIF($OE$6:$OE$48,$B131,$D$6:$D$48)-'[48]Kit Masuk 2020'!IC51</f>
        <v>0</v>
      </c>
      <c r="IW131" s="30">
        <f>SUMIF($OE$6:$OE$48,$B131,$D$6:$D$48)-'[48]Kit Masuk 2020'!ID51</f>
        <v>0</v>
      </c>
      <c r="IX131" s="30">
        <f>SUMIF($OE$6:$OE$48,$B131,$D$6:$D$48)-'[48]Kit Masuk 2020'!IE51</f>
        <v>0</v>
      </c>
      <c r="IY131" s="30">
        <f>SUMIF($OE$6:$OE$48,$B131,$D$6:$D$48)-'[48]Kit Masuk 2020'!IF51</f>
        <v>0</v>
      </c>
      <c r="IZ131" s="30">
        <f>SUMIF($OE$6:$OE$48,$B131,$D$6:$D$48)-'[48]Kit Masuk 2020'!IG51</f>
        <v>0</v>
      </c>
      <c r="JA131" s="30">
        <f>SUMIF($OE$6:$OE$48,$B131,$D$6:$D$48)-'[48]Kit Masuk 2020'!IH51</f>
        <v>0</v>
      </c>
      <c r="JB131" s="30">
        <f>SUMIF($OE$6:$OE$48,$B131,$D$6:$D$48)-'[48]Kit Masuk 2020'!II51</f>
        <v>0</v>
      </c>
      <c r="JC131" s="30">
        <f>SUMIF($OE$6:$OE$48,$B131,$D$6:$D$48)-'[48]Kit Masuk 2020'!IJ51</f>
        <v>0</v>
      </c>
      <c r="JD131" s="30">
        <f>SUMIF($OE$6:$OE$48,$B131,$D$6:$D$48)-'[48]Kit Masuk 2020'!IK51</f>
        <v>0</v>
      </c>
      <c r="JE131" s="30">
        <f>SUMIF($OE$6:$OE$48,$B131,$D$6:$D$48)-'[48]Kit Masuk 2020'!IL51</f>
        <v>0</v>
      </c>
      <c r="JF131" s="30">
        <f>SUMIF($OE$6:$OE$48,$B131,$D$6:$D$48)-'[48]Kit Masuk 2020'!IM51</f>
        <v>0</v>
      </c>
      <c r="JG131" s="30">
        <f>SUMIF($OE$6:$OE$48,$B131,$D$6:$D$48)-'[48]Kit Masuk 2020'!IN51</f>
        <v>0</v>
      </c>
      <c r="JH131" s="30">
        <f>SUMIF($OE$6:$OE$48,$B131,$D$6:$D$48)-'[48]Kit Masuk 2020'!IO51</f>
        <v>0</v>
      </c>
      <c r="JI131" s="30">
        <f>SUMIF($OE$6:$OE$48,$B131,$D$6:$D$48)-'[48]Kit Masuk 2020'!IP51</f>
        <v>0</v>
      </c>
      <c r="JJ131" s="30">
        <f>SUMIF($OE$6:$OE$48,$B131,$D$6:$D$48)-'[48]Kit Masuk 2020'!IQ51</f>
        <v>0</v>
      </c>
      <c r="JK131" s="30">
        <f>SUMIF($OE$6:$OE$48,$B131,$D$6:$D$48)-'[48]Kit Masuk 2020'!IR51</f>
        <v>0</v>
      </c>
      <c r="JL131" s="30">
        <f>SUMIF($OE$6:$OE$48,$B131,$D$6:$D$48)-'[48]Kit Masuk 2020'!IS51</f>
        <v>0</v>
      </c>
      <c r="JM131" s="30">
        <f>SUMIF($OE$6:$OE$48,$B131,$D$6:$D$48)-'[48]Kit Masuk 2020'!IT51</f>
        <v>0</v>
      </c>
      <c r="JN131" s="30">
        <f>SUMIF($OE$6:$OE$48,$B131,$D$6:$D$48)-'[48]Kit Masuk 2020'!IU51</f>
        <v>0</v>
      </c>
      <c r="JO131" s="30">
        <f>SUMIF($OE$6:$OE$48,$B131,$D$6:$D$48)-'[48]Kit Masuk 2020'!IV51</f>
        <v>0</v>
      </c>
      <c r="JP131" s="30">
        <f>SUMIF($OE$6:$OE$48,$B131,$D$6:$D$48)-'[48]Kit Masuk 2020'!IW51</f>
        <v>0</v>
      </c>
      <c r="JQ131" s="30">
        <f>SUMIF($OE$6:$OE$48,$B131,$D$6:$D$48)-'[48]Kit Masuk 2020'!IX51</f>
        <v>0</v>
      </c>
      <c r="JR131" s="30">
        <f>SUMIF($OE$6:$OE$48,$B131,$D$6:$D$48)-'[48]Kit Masuk 2020'!IY51</f>
        <v>0</v>
      </c>
      <c r="JS131" s="30">
        <f>SUMIF($OE$6:$OE$48,$B131,$D$6:$D$48)-'[48]Kit Masuk 2020'!IZ51</f>
        <v>0</v>
      </c>
      <c r="JT131" s="30">
        <f>SUMIF($OE$6:$OE$48,$B131,$D$6:$D$48)-'[48]Kit Masuk 2020'!JA51</f>
        <v>0</v>
      </c>
      <c r="JU131" s="30">
        <f>SUMIF($OE$6:$OE$48,$B131,$D$6:$D$48)-'[48]Kit Masuk 2020'!JB51</f>
        <v>0</v>
      </c>
      <c r="JV131" s="30">
        <f>SUMIF($OE$6:$OE$48,$B131,$D$6:$D$48)-'[48]Kit Masuk 2020'!JC51</f>
        <v>0</v>
      </c>
      <c r="JW131" s="30">
        <f>SUMIF($OE$6:$OE$48,$B131,$D$6:$D$48)-'[48]Kit Masuk 2020'!JD51</f>
        <v>0</v>
      </c>
      <c r="JX131" s="30">
        <f>SUMIF($OE$6:$OE$48,$B131,$D$6:$D$48)-'[48]Kit Masuk 2020'!JE51</f>
        <v>0</v>
      </c>
      <c r="JY131" s="30">
        <f>SUMIF($OE$6:$OE$48,$B131,$D$6:$D$48)-'[48]Kit Masuk 2020'!JF51</f>
        <v>0</v>
      </c>
      <c r="JZ131" s="30">
        <f>SUMIF($OE$6:$OE$48,$B131,$D$6:$D$48)-'[48]Kit Masuk 2020'!JG51</f>
        <v>0</v>
      </c>
      <c r="KA131" s="30">
        <f>SUMIF($OE$6:$OE$48,$B131,$D$6:$D$48)-'[48]Kit Masuk 2020'!JH51</f>
        <v>0</v>
      </c>
      <c r="KB131" s="30">
        <f>SUMIF($OE$6:$OE$48,$B131,$D$6:$D$48)-'[48]Kit Masuk 2020'!JI51</f>
        <v>0</v>
      </c>
      <c r="KC131" s="30">
        <f>SUMIF($OE$6:$OE$48,$B131,$D$6:$D$48)-'[48]Kit Masuk 2020'!JJ51</f>
        <v>0</v>
      </c>
      <c r="KD131" s="30">
        <f>SUMIF($OE$6:$OE$48,$B131,$D$6:$D$48)-'[48]Kit Masuk 2020'!JK51</f>
        <v>0</v>
      </c>
      <c r="KE131" s="30">
        <f>SUMIF($OE$6:$OE$48,$B131,$D$6:$D$48)-'[48]Kit Masuk 2020'!JL51</f>
        <v>0</v>
      </c>
      <c r="KF131" s="30">
        <f>SUMIF($OE$6:$OE$48,$B131,$D$6:$D$48)-'[48]Kit Masuk 2020'!JM51</f>
        <v>0</v>
      </c>
      <c r="KG131" s="30">
        <f>SUMIF($OE$6:$OE$48,$B131,$D$6:$D$48)-'[48]Kit Masuk 2020'!JN51</f>
        <v>0</v>
      </c>
      <c r="KH131" s="30">
        <f>SUMIF($OE$6:$OE$48,$B131,$D$6:$D$48)-'[48]Kit Masuk 2020'!JO51</f>
        <v>0</v>
      </c>
      <c r="KI131" s="30">
        <f>SUMIF($OE$6:$OE$48,$B131,$D$6:$D$48)-'[48]Kit Masuk 2020'!JP51</f>
        <v>0</v>
      </c>
      <c r="KJ131" s="30">
        <f>SUMIF($OE$6:$OE$48,$B131,$D$6:$D$48)-'[48]Kit Masuk 2020'!JQ51</f>
        <v>0</v>
      </c>
      <c r="KK131" s="30">
        <f>SUMIF($OE$6:$OE$48,$B131,$D$6:$D$48)-'[48]Kit Masuk 2020'!JR51</f>
        <v>0</v>
      </c>
      <c r="KL131" s="30">
        <f>SUMIF($OE$6:$OE$48,$B131,$D$6:$D$48)-'[48]Kit Masuk 2020'!JS51</f>
        <v>0</v>
      </c>
      <c r="KM131" s="30">
        <f>SUMIF($OE$6:$OE$48,$B131,$D$6:$D$48)-'[48]Kit Masuk 2020'!JT51</f>
        <v>0</v>
      </c>
      <c r="KN131" s="30">
        <f>SUMIF($OE$6:$OE$48,$B131,$D$6:$D$48)-'[48]Kit Masuk 2020'!JU51</f>
        <v>0</v>
      </c>
      <c r="KO131" s="30">
        <f>SUMIF($OE$6:$OE$48,$B131,$D$6:$D$48)-'[48]Kit Masuk 2020'!JV51</f>
        <v>0</v>
      </c>
      <c r="KP131" s="30">
        <f>SUMIF($OE$6:$OE$48,$B131,$D$6:$D$48)-'[48]Kit Masuk 2020'!JW51</f>
        <v>0</v>
      </c>
      <c r="KQ131" s="30">
        <f>SUMIF($OE$6:$OE$48,$B131,$D$6:$D$48)-'[48]Kit Masuk 2020'!JX51</f>
        <v>0</v>
      </c>
      <c r="KR131" s="30">
        <f>SUMIF($OE$6:$OE$48,$B131,$D$6:$D$48)-'[48]Kit Masuk 2020'!JY51</f>
        <v>0</v>
      </c>
      <c r="KS131" s="30">
        <f>SUMIF($OE$6:$OE$48,$B131,$D$6:$D$48)-'[48]Kit Masuk 2020'!JZ51</f>
        <v>0</v>
      </c>
      <c r="KT131" s="30">
        <f>SUMIF($OE$6:$OE$48,$B131,$D$6:$D$48)-'[48]Kit Masuk 2020'!KA51</f>
        <v>0</v>
      </c>
      <c r="KU131" s="30">
        <f>SUMIF($OE$6:$OE$48,$B131,$D$6:$D$48)-'[48]Kit Masuk 2020'!KB51</f>
        <v>0</v>
      </c>
      <c r="KV131" s="30">
        <f>SUMIF($OE$6:$OE$48,$B131,$D$6:$D$48)-'[48]Kit Masuk 2020'!KC51</f>
        <v>0</v>
      </c>
      <c r="KW131" s="30">
        <f>SUMIF($OE$6:$OE$48,$B131,$D$6:$D$48)-'[48]Kit Masuk 2020'!KD51</f>
        <v>0</v>
      </c>
      <c r="KX131" s="30">
        <f>SUMIF($OE$6:$OE$48,$B131,$D$6:$D$48)-'[48]Kit Masuk 2020'!KE51</f>
        <v>0</v>
      </c>
      <c r="KY131" s="30">
        <f>SUMIF($OE$6:$OE$48,$B131,$D$6:$D$48)-'[48]Kit Masuk 2020'!KF51</f>
        <v>0</v>
      </c>
      <c r="KZ131" s="30">
        <f>SUMIF($OE$6:$OE$48,$B131,$D$6:$D$48)-'[48]Kit Masuk 2020'!KG51</f>
        <v>0</v>
      </c>
      <c r="LA131" s="30">
        <f>SUMIF($OE$6:$OE$48,$B131,$D$6:$D$48)-'[48]Kit Masuk 2020'!KH51</f>
        <v>0</v>
      </c>
      <c r="LB131" s="30">
        <f>SUMIF($OE$6:$OE$48,$B131,$D$6:$D$48)-'[48]Kit Masuk 2020'!KI51</f>
        <v>0</v>
      </c>
      <c r="LC131" s="30">
        <f>SUMIF($OE$6:$OE$48,$B131,$D$6:$D$48)-'[48]Kit Masuk 2020'!KJ51</f>
        <v>0</v>
      </c>
      <c r="LD131" s="30">
        <f>SUMIF($OE$6:$OE$48,$B131,$D$6:$D$48)-'[48]Kit Masuk 2020'!KK51</f>
        <v>0</v>
      </c>
      <c r="LE131" s="30">
        <f>SUMIF($OE$6:$OE$48,$B131,$D$6:$D$48)-'[48]Kit Masuk 2020'!KL51</f>
        <v>0</v>
      </c>
      <c r="LF131" s="30">
        <f>SUMIF($OE$6:$OE$48,$B131,$D$6:$D$48)-'[48]Kit Masuk 2020'!KM51</f>
        <v>0</v>
      </c>
      <c r="LG131" s="30">
        <f>SUMIF($OE$6:$OE$48,$B131,$D$6:$D$48)-'[48]Kit Masuk 2020'!KN51</f>
        <v>0</v>
      </c>
      <c r="LH131" s="30">
        <f>SUMIF($OE$6:$OE$48,$B131,$D$6:$D$48)-'[48]Kit Masuk 2020'!KO51</f>
        <v>0</v>
      </c>
      <c r="LI131" s="30">
        <f>SUMIF($OE$6:$OE$48,$B131,$D$6:$D$48)-'[48]Kit Masuk 2020'!KP51</f>
        <v>0</v>
      </c>
      <c r="LJ131" s="30">
        <f>SUMIF($OE$6:$OE$48,$B131,$D$6:$D$48)-'[48]Kit Masuk 2020'!KQ51</f>
        <v>0</v>
      </c>
      <c r="LK131" s="30">
        <f>SUMIF($OE$6:$OE$48,$B131,$D$6:$D$48)-'[48]Kit Masuk 2020'!KR51</f>
        <v>0</v>
      </c>
      <c r="LL131" s="30">
        <f>SUMIF($OE$6:$OE$48,$B131,$D$6:$D$48)-'[48]Kit Masuk 2020'!KS51</f>
        <v>0</v>
      </c>
      <c r="LM131" s="30">
        <f>SUMIF($OE$6:$OE$48,$B131,$D$6:$D$48)-'[48]Kit Masuk 2020'!KT51</f>
        <v>0</v>
      </c>
      <c r="LN131" s="30">
        <f>SUMIF($OE$6:$OE$48,$B131,$D$6:$D$48)-'[48]Kit Masuk 2020'!KU51</f>
        <v>0</v>
      </c>
      <c r="LO131" s="30">
        <f>SUMIF($OE$6:$OE$48,$B131,$D$6:$D$48)-'[48]Kit Masuk 2020'!KV51</f>
        <v>0</v>
      </c>
      <c r="LP131" s="30">
        <f>SUMIF($OE$6:$OE$48,$B131,$D$6:$D$48)-'[48]Kit Masuk 2020'!KW51</f>
        <v>0</v>
      </c>
      <c r="LQ131" s="30">
        <f>SUMIF($OE$6:$OE$48,$B131,$D$6:$D$48)-'[48]Kit Masuk 2020'!KX51</f>
        <v>0</v>
      </c>
      <c r="LR131" s="30">
        <f>SUMIF($OE$6:$OE$48,$B131,$D$6:$D$48)-'[48]Kit Masuk 2020'!KY51</f>
        <v>0</v>
      </c>
      <c r="LS131" s="30">
        <f>SUMIF($OE$6:$OE$48,$B131,$D$6:$D$48)-'[48]Kit Masuk 2020'!KZ51</f>
        <v>0</v>
      </c>
      <c r="LT131" s="30">
        <f>SUMIF($OE$6:$OE$48,$B131,$D$6:$D$48)-'[48]Kit Masuk 2020'!LA51</f>
        <v>0</v>
      </c>
      <c r="LU131" s="30">
        <f>SUMIF($OE$6:$OE$48,$B131,$D$6:$D$48)-'[48]Kit Masuk 2020'!LB51</f>
        <v>0</v>
      </c>
      <c r="LV131" s="30">
        <f>SUMIF($OE$6:$OE$48,$B131,$D$6:$D$48)-'[48]Kit Masuk 2020'!LC51</f>
        <v>0</v>
      </c>
      <c r="LW131" s="30">
        <f>SUMIF($OE$6:$OE$48,$B131,$D$6:$D$48)-'[48]Kit Masuk 2020'!LD51</f>
        <v>0</v>
      </c>
      <c r="LX131" s="30">
        <f>SUMIF($OE$6:$OE$48,$B131,$D$6:$D$48)-'[48]Kit Masuk 2020'!LE51</f>
        <v>0</v>
      </c>
      <c r="LY131" s="30">
        <f>SUMIF($OE$6:$OE$48,$B131,$D$6:$D$48)-'[48]Kit Masuk 2020'!LF51</f>
        <v>0</v>
      </c>
      <c r="LZ131" s="30">
        <f>SUMIF($OE$6:$OE$48,$B131,$D$6:$D$48)-'[48]Kit Masuk 2020'!LG51</f>
        <v>0</v>
      </c>
      <c r="MA131" s="30">
        <f>SUMIF($OE$6:$OE$48,$B131,$D$6:$D$48)-'[48]Kit Masuk 2020'!LH51</f>
        <v>0</v>
      </c>
      <c r="MB131" s="30">
        <f>SUMIF($OE$6:$OE$48,$B131,$D$6:$D$48)-'[48]Kit Masuk 2020'!LI51</f>
        <v>0</v>
      </c>
      <c r="MC131" s="30">
        <f>SUMIF($OE$6:$OE$48,$B131,$D$6:$D$48)-'[48]Kit Masuk 2020'!LJ51</f>
        <v>0</v>
      </c>
      <c r="MD131" s="30">
        <f>SUMIF($OE$6:$OE$48,$B131,$D$6:$D$48)-'[48]Kit Masuk 2020'!LK51</f>
        <v>0</v>
      </c>
      <c r="ME131" s="30">
        <f>SUMIF($OE$6:$OE$48,$B131,$D$6:$D$48)-'[48]Kit Masuk 2020'!LL51</f>
        <v>0</v>
      </c>
      <c r="MF131" s="30">
        <f>SUMIF($OE$6:$OE$48,$B131,$D$6:$D$48)-'[48]Kit Masuk 2020'!LM51</f>
        <v>0</v>
      </c>
      <c r="MG131" s="30">
        <f>SUMIF($OE$6:$OE$48,$B131,$D$6:$D$48)-'[48]Kit Masuk 2020'!LN51</f>
        <v>0</v>
      </c>
      <c r="MH131" s="30">
        <f>SUMIF($OE$6:$OE$48,$B131,$D$6:$D$48)-'[48]Kit Masuk 2020'!LO51</f>
        <v>0</v>
      </c>
      <c r="MI131" s="30">
        <f>SUMIF($OE$6:$OE$48,$B131,$D$6:$D$48)-'[48]Kit Masuk 2020'!LP51</f>
        <v>0</v>
      </c>
      <c r="MJ131" s="30">
        <f>SUMIF($OE$6:$OE$48,$B131,$D$6:$D$48)-'[48]Kit Masuk 2020'!LQ51</f>
        <v>0</v>
      </c>
      <c r="MK131" s="30">
        <f>SUMIF($OE$6:$OE$48,$B131,$D$6:$D$48)-'[48]Kit Masuk 2020'!LR51</f>
        <v>0</v>
      </c>
      <c r="ML131" s="30">
        <f>SUMIF($OE$6:$OE$48,$B131,$D$6:$D$48)-'[48]Kit Masuk 2020'!LS51</f>
        <v>0</v>
      </c>
      <c r="MM131" s="30">
        <f>SUMIF($OE$6:$OE$48,$B131,$D$6:$D$48)-'[48]Kit Masuk 2020'!LT51</f>
        <v>0</v>
      </c>
      <c r="MN131" s="30">
        <f>SUMIF($OE$6:$OE$48,$B131,$D$6:$D$48)-'[48]Kit Masuk 2020'!LU51</f>
        <v>0</v>
      </c>
      <c r="MO131" s="30">
        <f>SUMIF($OE$6:$OE$48,$B131,$D$6:$D$48)-'[48]Kit Masuk 2020'!LV51</f>
        <v>0</v>
      </c>
      <c r="MP131" s="30">
        <f>SUMIF($OE$6:$OE$48,$B131,$D$6:$D$48)-'[48]Kit Masuk 2020'!LW51</f>
        <v>0</v>
      </c>
      <c r="MQ131" s="30">
        <f>SUMIF($OE$6:$OE$48,$B131,$D$6:$D$48)-'[48]Kit Masuk 2020'!LX51</f>
        <v>0</v>
      </c>
      <c r="MR131" s="30">
        <f>SUMIF($OE$6:$OE$48,$B131,$D$6:$D$48)-'[48]Kit Masuk 2020'!LY51</f>
        <v>0</v>
      </c>
      <c r="MS131" s="30">
        <f>SUMIF($OE$6:$OE$48,$B131,$D$6:$D$48)-'[48]Kit Masuk 2020'!LZ51</f>
        <v>0</v>
      </c>
      <c r="MT131" s="30">
        <f>SUMIF($OE$6:$OE$48,$B131,$D$6:$D$48)-'[48]Kit Masuk 2020'!MA51</f>
        <v>0</v>
      </c>
      <c r="MU131" s="30">
        <f>SUMIF($OE$6:$OE$48,$B131,$D$6:$D$48)-'[48]Kit Masuk 2020'!MB51</f>
        <v>0</v>
      </c>
      <c r="MV131" s="30">
        <f>SUMIF($OE$6:$OE$48,$B131,$D$6:$D$48)-'[48]Kit Masuk 2020'!MC51</f>
        <v>0</v>
      </c>
      <c r="MW131" s="30">
        <f>SUMIF($OE$6:$OE$48,$B131,$D$6:$D$48)-'[48]Kit Masuk 2020'!MD51</f>
        <v>0</v>
      </c>
      <c r="MX131" s="30">
        <f>SUMIF($OE$6:$OE$48,$B131,$D$6:$D$48)-'[48]Kit Masuk 2020'!ME51</f>
        <v>0</v>
      </c>
      <c r="MY131" s="30">
        <f>SUMIF($OE$6:$OE$48,$B131,$D$6:$D$48)-'[48]Kit Masuk 2020'!MF51</f>
        <v>0</v>
      </c>
      <c r="MZ131" s="30">
        <f>SUMIF($OE$6:$OE$48,$B131,$D$6:$D$48)-'[48]Kit Masuk 2020'!MG51</f>
        <v>0</v>
      </c>
      <c r="NA131" s="30">
        <f>SUMIF($OE$6:$OE$48,$B131,$D$6:$D$48)-'[48]Kit Masuk 2020'!MH51</f>
        <v>0</v>
      </c>
      <c r="NB131" s="30">
        <f>SUMIF($OE$6:$OE$48,$B131,$D$6:$D$48)-'[48]Kit Masuk 2020'!MI51</f>
        <v>0</v>
      </c>
      <c r="NC131" s="30">
        <f>SUMIF($OE$6:$OE$48,$B131,$D$6:$D$48)-'[48]Kit Masuk 2020'!MJ51</f>
        <v>0</v>
      </c>
      <c r="ND131" s="30">
        <f>SUMIF($OE$6:$OE$48,$B131,$D$6:$D$48)-'[48]Kit Masuk 2020'!MK51</f>
        <v>0</v>
      </c>
      <c r="NE131" s="30">
        <f>SUMIF($OE$6:$OE$48,$B131,$D$6:$D$48)-'[48]Kit Masuk 2020'!ML51</f>
        <v>0</v>
      </c>
      <c r="NF131" s="30">
        <f>SUMIF($OE$6:$OE$48,$B131,$D$6:$D$48)-'[48]Kit Masuk 2020'!MM51</f>
        <v>0</v>
      </c>
      <c r="NG131" s="30">
        <f>SUMIF($OE$6:$OE$48,$B131,$D$6:$D$48)-'[48]Kit Masuk 2020'!MN51</f>
        <v>0</v>
      </c>
      <c r="NH131" s="30">
        <f>SUMIF($OE$6:$OE$48,$B131,$D$6:$D$48)-'[48]Kit Masuk 2020'!MO51</f>
        <v>0</v>
      </c>
      <c r="NI131" s="30">
        <f>SUMIF($OE$6:$OE$48,$B131,$D$6:$D$48)-'[48]Kit Masuk 2020'!MP51</f>
        <v>0</v>
      </c>
      <c r="NJ131" s="30">
        <f>SUMIF($OE$6:$OE$48,$B131,$D$6:$D$48)-'[48]Kit Masuk 2020'!MQ51</f>
        <v>0</v>
      </c>
      <c r="NK131" s="30">
        <f>SUMIF($OE$6:$OE$48,$B131,$D$6:$D$48)-'[48]Kit Masuk 2020'!MR51</f>
        <v>0</v>
      </c>
      <c r="NL131" s="30">
        <f>SUMIF($OE$6:$OE$48,$B131,$D$6:$D$48)-'[48]Kit Masuk 2020'!MS51</f>
        <v>0</v>
      </c>
      <c r="NM131" s="30">
        <f>SUMIF($OE$6:$OE$48,$B131,$D$6:$D$48)-'[48]Kit Masuk 2020'!MT51</f>
        <v>0</v>
      </c>
      <c r="NN131" s="30">
        <f>SUMIF($OE$6:$OE$48,$B131,$D$6:$D$48)-'[48]Kit Masuk 2020'!MU51</f>
        <v>0</v>
      </c>
      <c r="NO131" s="30">
        <f>SUMIF($OE$6:$OE$48,$B131,$D$6:$D$48)-'[48]Kit Masuk 2020'!MV51</f>
        <v>0</v>
      </c>
      <c r="NP131" s="30">
        <f>SUMIF($OE$6:$OE$48,$B131,$D$6:$D$48)-'[48]Kit Masuk 2020'!MW51</f>
        <v>0</v>
      </c>
      <c r="NQ131" s="30">
        <f>SUMIF($OE$6:$OE$48,$B131,$D$6:$D$48)-'[48]Kit Masuk 2020'!MX51</f>
        <v>0</v>
      </c>
      <c r="NR131" s="30">
        <f>SUMIF($OE$6:$OE$48,$B131,$D$6:$D$48)-'[48]Kit Masuk 2020'!MY51</f>
        <v>0</v>
      </c>
      <c r="NS131" s="30">
        <f>SUMIF($OE$6:$OE$48,$B131,$D$6:$D$48)-'[48]Kit Masuk 2020'!MZ51</f>
        <v>0</v>
      </c>
      <c r="NT131" s="30">
        <f>SUMIF($OE$6:$OE$48,$B131,$D$6:$D$48)-'[48]Kit Masuk 2020'!NA51</f>
        <v>0</v>
      </c>
      <c r="NU131" s="30">
        <f>SUMIF($OE$6:$OE$48,$B131,$D$6:$D$48)-'[48]Kit Masuk 2020'!NB51</f>
        <v>0</v>
      </c>
      <c r="NV131" s="30">
        <f>SUMIF($OE$6:$OE$48,$B131,$D$6:$D$48)-'[48]Kit Masuk 2020'!NC51</f>
        <v>0</v>
      </c>
      <c r="NW131" s="30">
        <f>SUMIF($OE$6:$OE$48,$B131,$D$6:$D$48)-'[48]Kit Masuk 2020'!ND51</f>
        <v>0</v>
      </c>
      <c r="NX131" s="30">
        <f>SUMIF($OE$6:$OE$48,$B131,$D$6:$D$48)-'[48]Kit Masuk 2020'!NE51</f>
        <v>0</v>
      </c>
      <c r="NY131" s="30">
        <f>SUMIF($OE$6:$OE$48,$B131,$D$6:$D$48)-'[48]Kit Masuk 2020'!NF51</f>
        <v>0</v>
      </c>
      <c r="NZ131" s="30">
        <f>SUMIF($OE$6:$OE$48,$B131,$D$6:$D$48)-'[48]Kit Masuk 2020'!NG51</f>
        <v>0</v>
      </c>
      <c r="OA131" s="30">
        <f>SUMIF($OE$6:$OE$48,$B131,$D$6:$D$48)-'[48]Kit Masuk 2020'!NH51</f>
        <v>0</v>
      </c>
    </row>
    <row r="132" spans="2:392" hidden="1" x14ac:dyDescent="0.2">
      <c r="B132" s="8" t="str">
        <f t="shared" si="453"/>
        <v>Ungaran12-Kesugihan</v>
      </c>
      <c r="Z132" s="30">
        <f>SUMIF($OE$6:$OE$48,$B132,$D$6:$D$48)-'[48]Kit Masuk 2020'!G52</f>
        <v>0</v>
      </c>
      <c r="AA132" s="30">
        <f>SUMIF($OE$6:$OE$48,$B132,$D$6:$D$48)-'[48]Kit Masuk 2020'!H52</f>
        <v>0</v>
      </c>
      <c r="AB132" s="30">
        <f>SUMIF($OE$6:$OE$48,$B132,$D$6:$D$48)-'[48]Kit Masuk 2020'!I52</f>
        <v>0</v>
      </c>
      <c r="AC132" s="30">
        <f>SUMIF($OE$6:$OE$48,$B132,$D$6:$D$48)-'[48]Kit Masuk 2020'!J52</f>
        <v>0</v>
      </c>
      <c r="AD132" s="30">
        <f>SUMIF($OE$6:$OE$48,$B132,$D$6:$D$48)-'[48]Kit Masuk 2020'!K52</f>
        <v>0</v>
      </c>
      <c r="AE132" s="30">
        <f>SUMIF($OE$6:$OE$48,$B132,$D$6:$D$48)-'[48]Kit Masuk 2020'!L52</f>
        <v>0</v>
      </c>
      <c r="AF132" s="30">
        <f>SUMIF($OE$6:$OE$48,$B132,$D$6:$D$48)-'[48]Kit Masuk 2020'!M52</f>
        <v>0</v>
      </c>
      <c r="AG132" s="30">
        <f>SUMIF($OE$6:$OE$48,$B132,$D$6:$D$48)-'[48]Kit Masuk 2020'!N52</f>
        <v>0</v>
      </c>
      <c r="AH132" s="30">
        <f>SUMIF($OE$6:$OE$48,$B132,$D$6:$D$48)-'[48]Kit Masuk 2020'!O52</f>
        <v>0</v>
      </c>
      <c r="AI132" s="30">
        <f>SUMIF($OE$6:$OE$48,$B132,$D$6:$D$48)-'[48]Kit Masuk 2020'!P52</f>
        <v>0</v>
      </c>
      <c r="AJ132" s="30">
        <f>SUMIF($OE$6:$OE$48,$B132,$D$6:$D$48)-'[48]Kit Masuk 2020'!Q52</f>
        <v>0</v>
      </c>
      <c r="AK132" s="30">
        <f>SUMIF($OE$6:$OE$48,$B132,$D$6:$D$48)-'[48]Kit Masuk 2020'!R52</f>
        <v>0</v>
      </c>
      <c r="AL132" s="30">
        <f>SUMIF($OE$6:$OE$48,$B132,$D$6:$D$48)-'[48]Kit Masuk 2020'!S52</f>
        <v>0</v>
      </c>
      <c r="AM132" s="30">
        <f>SUMIF($OE$6:$OE$48,$B132,$D$6:$D$48)-'[48]Kit Masuk 2020'!T52</f>
        <v>0</v>
      </c>
      <c r="AN132" s="30">
        <f>SUMIF($OE$6:$OE$48,$B132,$D$6:$D$48)-'[48]Kit Masuk 2020'!U52</f>
        <v>0</v>
      </c>
      <c r="AO132" s="30">
        <f>SUMIF($OE$6:$OE$48,$B132,$D$6:$D$48)-'[48]Kit Masuk 2020'!V52</f>
        <v>0</v>
      </c>
      <c r="AP132" s="30">
        <f>SUMIF($OE$6:$OE$48,$B132,$D$6:$D$48)-'[48]Kit Masuk 2020'!W52</f>
        <v>0</v>
      </c>
      <c r="AQ132" s="30">
        <f>SUMIF($OE$6:$OE$48,$B132,$D$6:$D$48)-'[48]Kit Masuk 2020'!X52</f>
        <v>0</v>
      </c>
      <c r="AR132" s="30">
        <f>SUMIF($OE$6:$OE$48,$B132,$D$6:$D$48)-'[48]Kit Masuk 2020'!Y52</f>
        <v>0</v>
      </c>
      <c r="AS132" s="30">
        <f>SUMIF($OE$6:$OE$48,$B132,$D$6:$D$48)-'[48]Kit Masuk 2020'!Z52</f>
        <v>0</v>
      </c>
      <c r="AT132" s="30">
        <f>SUMIF($OE$6:$OE$48,$B132,$D$6:$D$48)-'[48]Kit Masuk 2020'!AA52</f>
        <v>0</v>
      </c>
      <c r="AU132" s="30">
        <f>SUMIF($OE$6:$OE$48,$B132,$D$6:$D$48)-'[48]Kit Masuk 2020'!AB52</f>
        <v>0</v>
      </c>
      <c r="AV132" s="30">
        <f>SUMIF($OE$6:$OE$48,$B132,$D$6:$D$48)-'[48]Kit Masuk 2020'!AC52</f>
        <v>0</v>
      </c>
      <c r="AW132" s="30">
        <f>SUMIF($OE$6:$OE$48,$B132,$D$6:$D$48)-'[48]Kit Masuk 2020'!AD52</f>
        <v>0</v>
      </c>
      <c r="AX132" s="30">
        <f>SUMIF($OE$6:$OE$48,$B132,$D$6:$D$48)-'[48]Kit Masuk 2020'!AE52</f>
        <v>0</v>
      </c>
      <c r="AY132" s="30">
        <f>SUMIF($OE$6:$OE$48,$B132,$D$6:$D$48)-'[48]Kit Masuk 2020'!AF52</f>
        <v>0</v>
      </c>
      <c r="AZ132" s="30">
        <f>SUMIF($OE$6:$OE$48,$B132,$D$6:$D$48)-'[48]Kit Masuk 2020'!AG52</f>
        <v>0</v>
      </c>
      <c r="BA132" s="30">
        <f>SUMIF($OE$6:$OE$48,$B132,$D$6:$D$48)-'[48]Kit Masuk 2020'!AH52</f>
        <v>0</v>
      </c>
      <c r="BB132" s="30">
        <f>SUMIF($OE$6:$OE$48,$B132,$D$6:$D$48)-'[48]Kit Masuk 2020'!AI52</f>
        <v>0</v>
      </c>
      <c r="BC132" s="30">
        <f>SUMIF($OE$6:$OE$48,$B132,$D$6:$D$48)-'[48]Kit Masuk 2020'!AJ52</f>
        <v>0</v>
      </c>
      <c r="BD132" s="30">
        <f>SUMIF($OE$6:$OE$48,$B132,$D$6:$D$48)-'[48]Kit Masuk 2020'!AK52</f>
        <v>0</v>
      </c>
      <c r="BE132" s="30">
        <f>SUMIF($OE$6:$OE$48,$B132,$D$6:$D$48)-'[48]Kit Masuk 2020'!AL52</f>
        <v>0</v>
      </c>
      <c r="BF132" s="30">
        <f>SUMIF($OE$6:$OE$48,$B132,$D$6:$D$48)-'[48]Kit Masuk 2020'!AM52</f>
        <v>0</v>
      </c>
      <c r="BG132" s="30">
        <f>SUMIF($OE$6:$OE$48,$B132,$D$6:$D$48)-'[48]Kit Masuk 2020'!AN52</f>
        <v>0</v>
      </c>
      <c r="BH132" s="30">
        <f>SUMIF($OE$6:$OE$48,$B132,$D$6:$D$48)-'[48]Kit Masuk 2020'!AO52</f>
        <v>0</v>
      </c>
      <c r="BI132" s="30">
        <f>SUMIF($OE$6:$OE$48,$B132,$D$6:$D$48)-'[48]Kit Masuk 2020'!AP52</f>
        <v>0</v>
      </c>
      <c r="BJ132" s="30">
        <f>SUMIF($OE$6:$OE$48,$B132,$D$6:$D$48)-'[48]Kit Masuk 2020'!AQ52</f>
        <v>0</v>
      </c>
      <c r="BK132" s="30">
        <f>SUMIF($OE$6:$OE$48,$B132,$D$6:$D$48)-'[48]Kit Masuk 2020'!AR52</f>
        <v>0</v>
      </c>
      <c r="BL132" s="30">
        <f>SUMIF($OE$6:$OE$48,$B132,$D$6:$D$48)-'[48]Kit Masuk 2020'!AS52</f>
        <v>0</v>
      </c>
      <c r="BM132" s="30">
        <f>SUMIF($OE$6:$OE$48,$B132,$D$6:$D$48)-'[48]Kit Masuk 2020'!AT52</f>
        <v>0</v>
      </c>
      <c r="BN132" s="30">
        <f>SUMIF($OE$6:$OE$48,$B132,$D$6:$D$48)-'[48]Kit Masuk 2020'!AU52</f>
        <v>0</v>
      </c>
      <c r="BO132" s="30">
        <f>SUMIF($OE$6:$OE$48,$B132,$D$6:$D$48)-'[48]Kit Masuk 2020'!AV52</f>
        <v>0</v>
      </c>
      <c r="BP132" s="30">
        <f>SUMIF($OE$6:$OE$48,$B132,$D$6:$D$48)-'[48]Kit Masuk 2020'!AW52</f>
        <v>0</v>
      </c>
      <c r="BQ132" s="30">
        <f>SUMIF($OE$6:$OE$48,$B132,$D$6:$D$48)-'[48]Kit Masuk 2020'!AX52</f>
        <v>0</v>
      </c>
      <c r="BR132" s="30">
        <f>SUMIF($OE$6:$OE$48,$B132,$D$6:$D$48)-'[48]Kit Masuk 2020'!AY52</f>
        <v>0</v>
      </c>
      <c r="BS132" s="30">
        <f>SUMIF($OE$6:$OE$48,$B132,$D$6:$D$48)-'[48]Kit Masuk 2020'!AZ52</f>
        <v>0</v>
      </c>
      <c r="BT132" s="30">
        <f>SUMIF($OE$6:$OE$48,$B132,$D$6:$D$48)-'[48]Kit Masuk 2020'!BA52</f>
        <v>0</v>
      </c>
      <c r="BU132" s="30">
        <f>SUMIF($OE$6:$OE$48,$B132,$D$6:$D$48)-'[48]Kit Masuk 2020'!BB52</f>
        <v>0</v>
      </c>
      <c r="BV132" s="30">
        <f>SUMIF($OE$6:$OE$48,$B132,$D$6:$D$48)-'[48]Kit Masuk 2020'!BC52</f>
        <v>0</v>
      </c>
      <c r="BW132" s="30">
        <f>SUMIF($OE$6:$OE$48,$B132,$D$6:$D$48)-'[48]Kit Masuk 2020'!BD52</f>
        <v>0</v>
      </c>
      <c r="BX132" s="30">
        <f>SUMIF($OE$6:$OE$48,$B132,$D$6:$D$48)-'[48]Kit Masuk 2020'!BE52</f>
        <v>0</v>
      </c>
      <c r="BY132" s="30">
        <f>SUMIF($OE$6:$OE$48,$B132,$D$6:$D$48)-'[48]Kit Masuk 2020'!BF52</f>
        <v>0</v>
      </c>
      <c r="BZ132" s="30">
        <f>SUMIF($OE$6:$OE$48,$B132,$D$6:$D$48)-'[48]Kit Masuk 2020'!BG52</f>
        <v>0</v>
      </c>
      <c r="CA132" s="30">
        <f>SUMIF($OE$6:$OE$48,$B132,$D$6:$D$48)-'[48]Kit Masuk 2020'!BH52</f>
        <v>0</v>
      </c>
      <c r="CB132" s="30">
        <f>SUMIF($OE$6:$OE$48,$B132,$D$6:$D$48)-'[48]Kit Masuk 2020'!BI52</f>
        <v>0</v>
      </c>
      <c r="CC132" s="30">
        <f>SUMIF($OE$6:$OE$48,$B132,$D$6:$D$48)-'[48]Kit Masuk 2020'!BJ52</f>
        <v>0</v>
      </c>
      <c r="CD132" s="30">
        <f>SUMIF($OE$6:$OE$48,$B132,$D$6:$D$48)-'[48]Kit Masuk 2020'!BK52</f>
        <v>0</v>
      </c>
      <c r="CE132" s="30">
        <f>SUMIF($OE$6:$OE$48,$B132,$D$6:$D$48)-'[48]Kit Masuk 2020'!BL52</f>
        <v>0</v>
      </c>
      <c r="CF132" s="30">
        <f>SUMIF($OE$6:$OE$48,$B132,$D$6:$D$48)-'[48]Kit Masuk 2020'!BM52</f>
        <v>0</v>
      </c>
      <c r="CG132" s="30">
        <f>SUMIF($OE$6:$OE$48,$B132,$D$6:$D$48)-'[48]Kit Masuk 2020'!BN52</f>
        <v>0</v>
      </c>
      <c r="CH132" s="30">
        <f>SUMIF($OE$6:$OE$48,$B132,$D$6:$D$48)-'[48]Kit Masuk 2020'!BO52</f>
        <v>0</v>
      </c>
      <c r="CI132" s="30">
        <f>SUMIF($OE$6:$OE$48,$B132,$D$6:$D$48)-'[48]Kit Masuk 2020'!BP52</f>
        <v>0</v>
      </c>
      <c r="CJ132" s="30">
        <f>SUMIF($OE$6:$OE$48,$B132,$D$6:$D$48)-'[48]Kit Masuk 2020'!BQ52</f>
        <v>0</v>
      </c>
      <c r="CK132" s="30">
        <f>SUMIF($OE$6:$OE$48,$B132,$D$6:$D$48)-'[48]Kit Masuk 2020'!BR52</f>
        <v>0</v>
      </c>
      <c r="CL132" s="30">
        <f>SUMIF($OE$6:$OE$48,$B132,$D$6:$D$48)-'[48]Kit Masuk 2020'!BS52</f>
        <v>0</v>
      </c>
      <c r="CM132" s="30">
        <f>SUMIF($OE$6:$OE$48,$B132,$D$6:$D$48)-'[48]Kit Masuk 2020'!BT52</f>
        <v>0</v>
      </c>
      <c r="CN132" s="30">
        <f>SUMIF($OE$6:$OE$48,$B132,$D$6:$D$48)-'[48]Kit Masuk 2020'!BU52</f>
        <v>0</v>
      </c>
      <c r="CO132" s="30">
        <f>SUMIF($OE$6:$OE$48,$B132,$D$6:$D$48)-'[48]Kit Masuk 2020'!BV52</f>
        <v>0</v>
      </c>
      <c r="CP132" s="30">
        <f>SUMIF($OE$6:$OE$48,$B132,$D$6:$D$48)-'[48]Kit Masuk 2020'!BW52</f>
        <v>0</v>
      </c>
      <c r="CQ132" s="30">
        <f>SUMIF($OE$6:$OE$48,$B132,$D$6:$D$48)-'[48]Kit Masuk 2020'!BX52</f>
        <v>0</v>
      </c>
      <c r="CR132" s="30">
        <f>SUMIF($OE$6:$OE$48,$B132,$D$6:$D$48)-'[48]Kit Masuk 2020'!BY52</f>
        <v>0</v>
      </c>
      <c r="CS132" s="30">
        <f>SUMIF($OE$6:$OE$48,$B132,$D$6:$D$48)-'[48]Kit Masuk 2020'!BZ52</f>
        <v>0</v>
      </c>
      <c r="CT132" s="30">
        <f>SUMIF($OE$6:$OE$48,$B132,$D$6:$D$48)-'[48]Kit Masuk 2020'!CA52</f>
        <v>0</v>
      </c>
      <c r="CU132" s="30">
        <f>SUMIF($OE$6:$OE$48,$B132,$D$6:$D$48)-'[48]Kit Masuk 2020'!CB52</f>
        <v>0</v>
      </c>
      <c r="CV132" s="30">
        <f>SUMIF($OE$6:$OE$48,$B132,$D$6:$D$48)-'[48]Kit Masuk 2020'!CC52</f>
        <v>0</v>
      </c>
      <c r="CW132" s="30">
        <f>SUMIF($OE$6:$OE$48,$B132,$D$6:$D$48)-'[48]Kit Masuk 2020'!CD52</f>
        <v>0</v>
      </c>
      <c r="CX132" s="30">
        <f>SUMIF($OE$6:$OE$48,$B132,$D$6:$D$48)-'[48]Kit Masuk 2020'!CE52</f>
        <v>0</v>
      </c>
      <c r="CY132" s="30">
        <f>SUMIF($OE$6:$OE$48,$B132,$D$6:$D$48)-'[48]Kit Masuk 2020'!CF52</f>
        <v>0</v>
      </c>
      <c r="CZ132" s="30">
        <f>SUMIF($OE$6:$OE$48,$B132,$D$6:$D$48)-'[48]Kit Masuk 2020'!CG52</f>
        <v>0</v>
      </c>
      <c r="DA132" s="30">
        <f>SUMIF($OE$6:$OE$48,$B132,$D$6:$D$48)-'[48]Kit Masuk 2020'!CH52</f>
        <v>0</v>
      </c>
      <c r="DB132" s="30">
        <f>SUMIF($OE$6:$OE$48,$B132,$D$6:$D$48)-'[48]Kit Masuk 2020'!CI52</f>
        <v>0</v>
      </c>
      <c r="DC132" s="30">
        <f>SUMIF($OE$6:$OE$48,$B132,$D$6:$D$48)-'[48]Kit Masuk 2020'!CJ52</f>
        <v>0</v>
      </c>
      <c r="DD132" s="30">
        <f>SUMIF($OE$6:$OE$48,$B132,$D$6:$D$48)-'[48]Kit Masuk 2020'!CK52</f>
        <v>0</v>
      </c>
      <c r="DE132" s="30">
        <f>SUMIF($OE$6:$OE$48,$B132,$D$6:$D$48)-'[48]Kit Masuk 2020'!CL52</f>
        <v>0</v>
      </c>
      <c r="DF132" s="30">
        <f>SUMIF($OE$6:$OE$48,$B132,$D$6:$D$48)-'[48]Kit Masuk 2020'!CM52</f>
        <v>0</v>
      </c>
      <c r="DG132" s="30">
        <f>SUMIF($OE$6:$OE$48,$B132,$D$6:$D$48)-'[48]Kit Masuk 2020'!CN52</f>
        <v>0</v>
      </c>
      <c r="DH132" s="30">
        <f>SUMIF($OE$6:$OE$48,$B132,$D$6:$D$48)-'[48]Kit Masuk 2020'!CO52</f>
        <v>0</v>
      </c>
      <c r="DI132" s="30">
        <f>SUMIF($OE$6:$OE$48,$B132,$D$6:$D$48)-'[48]Kit Masuk 2020'!CP52</f>
        <v>0</v>
      </c>
      <c r="DJ132" s="30">
        <f>SUMIF($OE$6:$OE$48,$B132,$D$6:$D$48)-'[48]Kit Masuk 2020'!CQ52</f>
        <v>0</v>
      </c>
      <c r="DK132" s="30">
        <f>SUMIF($OE$6:$OE$48,$B132,$D$6:$D$48)-'[48]Kit Masuk 2020'!CR52</f>
        <v>0</v>
      </c>
      <c r="DL132" s="30">
        <f>SUMIF($OE$6:$OE$48,$B132,$D$6:$D$48)-'[48]Kit Masuk 2020'!CS52</f>
        <v>0</v>
      </c>
      <c r="DM132" s="30">
        <f>SUMIF($OE$6:$OE$48,$B132,$D$6:$D$48)-'[48]Kit Masuk 2020'!CT52</f>
        <v>0</v>
      </c>
      <c r="DN132" s="30">
        <f>SUMIF($OE$6:$OE$48,$B132,$D$6:$D$48)-'[48]Kit Masuk 2020'!CU52</f>
        <v>0</v>
      </c>
      <c r="DO132" s="30">
        <f>SUMIF($OE$6:$OE$48,$B132,$D$6:$D$48)-'[48]Kit Masuk 2020'!CV52</f>
        <v>0</v>
      </c>
      <c r="DP132" s="30">
        <f>SUMIF($OE$6:$OE$48,$B132,$D$6:$D$48)-'[48]Kit Masuk 2020'!CW52</f>
        <v>0</v>
      </c>
      <c r="DQ132" s="30">
        <f>SUMIF($OE$6:$OE$48,$B132,$D$6:$D$48)-'[48]Kit Masuk 2020'!CX52</f>
        <v>0</v>
      </c>
      <c r="DR132" s="30">
        <f>SUMIF($OE$6:$OE$48,$B132,$D$6:$D$48)-'[48]Kit Masuk 2020'!CY52</f>
        <v>0</v>
      </c>
      <c r="DS132" s="30">
        <f>SUMIF($OE$6:$OE$48,$B132,$D$6:$D$48)-'[48]Kit Masuk 2020'!CZ52</f>
        <v>0</v>
      </c>
      <c r="DT132" s="30">
        <f>SUMIF($OE$6:$OE$48,$B132,$D$6:$D$48)-'[48]Kit Masuk 2020'!DA52</f>
        <v>0</v>
      </c>
      <c r="DU132" s="30">
        <f>SUMIF($OE$6:$OE$48,$B132,$D$6:$D$48)-'[48]Kit Masuk 2020'!DB52</f>
        <v>0</v>
      </c>
      <c r="DV132" s="30">
        <f>SUMIF($OE$6:$OE$48,$B132,$D$6:$D$48)-'[48]Kit Masuk 2020'!DC52</f>
        <v>0</v>
      </c>
      <c r="DW132" s="30">
        <f>SUMIF($OE$6:$OE$48,$B132,$D$6:$D$48)-'[48]Kit Masuk 2020'!DD52</f>
        <v>0</v>
      </c>
      <c r="DX132" s="30">
        <f>SUMIF($OE$6:$OE$48,$B132,$D$6:$D$48)-'[48]Kit Masuk 2020'!DE52</f>
        <v>0</v>
      </c>
      <c r="DY132" s="30">
        <f>SUMIF($OE$6:$OE$48,$B132,$D$6:$D$48)-'[48]Kit Masuk 2020'!DF52</f>
        <v>0</v>
      </c>
      <c r="DZ132" s="30">
        <f>SUMIF($OE$6:$OE$48,$B132,$D$6:$D$48)-'[48]Kit Masuk 2020'!DG52</f>
        <v>0</v>
      </c>
      <c r="EA132" s="30">
        <f>SUMIF($OE$6:$OE$48,$B132,$D$6:$D$48)-'[48]Kit Masuk 2020'!DH52</f>
        <v>0</v>
      </c>
      <c r="EB132" s="30">
        <f>SUMIF($OE$6:$OE$48,$B132,$D$6:$D$48)-'[48]Kit Masuk 2020'!DI52</f>
        <v>0</v>
      </c>
      <c r="EC132" s="30">
        <f>SUMIF($OE$6:$OE$48,$B132,$D$6:$D$48)-'[48]Kit Masuk 2020'!DJ52</f>
        <v>0</v>
      </c>
      <c r="ED132" s="30">
        <f>SUMIF($OE$6:$OE$48,$B132,$D$6:$D$48)-'[48]Kit Masuk 2020'!DK52</f>
        <v>0</v>
      </c>
      <c r="EE132" s="30">
        <f>SUMIF($OE$6:$OE$48,$B132,$D$6:$D$48)-'[48]Kit Masuk 2020'!DL52</f>
        <v>0</v>
      </c>
      <c r="EF132" s="30">
        <f>SUMIF($OE$6:$OE$48,$B132,$D$6:$D$48)-'[48]Kit Masuk 2020'!DM52</f>
        <v>0</v>
      </c>
      <c r="EG132" s="30">
        <f>SUMIF($OE$6:$OE$48,$B132,$D$6:$D$48)-'[48]Kit Masuk 2020'!DN52</f>
        <v>0</v>
      </c>
      <c r="EH132" s="30">
        <f>SUMIF($OE$6:$OE$48,$B132,$D$6:$D$48)-'[48]Kit Masuk 2020'!DO52</f>
        <v>0</v>
      </c>
      <c r="EI132" s="30">
        <f>SUMIF($OE$6:$OE$48,$B132,$D$6:$D$48)-'[48]Kit Masuk 2020'!DP52</f>
        <v>0</v>
      </c>
      <c r="EJ132" s="30">
        <f>SUMIF($OE$6:$OE$48,$B132,$D$6:$D$48)-'[48]Kit Masuk 2020'!DQ52</f>
        <v>0</v>
      </c>
      <c r="EK132" s="30">
        <f>SUMIF($OE$6:$OE$48,$B132,$D$6:$D$48)-'[48]Kit Masuk 2020'!DR52</f>
        <v>0</v>
      </c>
      <c r="EL132" s="30">
        <f>SUMIF($OE$6:$OE$48,$B132,$D$6:$D$48)-'[48]Kit Masuk 2020'!DS52</f>
        <v>0</v>
      </c>
      <c r="EM132" s="30">
        <f>SUMIF($OE$6:$OE$48,$B132,$D$6:$D$48)-'[48]Kit Masuk 2020'!DT52</f>
        <v>0</v>
      </c>
      <c r="EN132" s="30">
        <f>SUMIF($OE$6:$OE$48,$B132,$D$6:$D$48)-'[48]Kit Masuk 2020'!DU52</f>
        <v>0</v>
      </c>
      <c r="EO132" s="30">
        <f>SUMIF($OE$6:$OE$48,$B132,$D$6:$D$48)-'[48]Kit Masuk 2020'!DV52</f>
        <v>0</v>
      </c>
      <c r="EP132" s="30">
        <f>SUMIF($OE$6:$OE$48,$B132,$D$6:$D$48)-'[48]Kit Masuk 2020'!DW52</f>
        <v>0</v>
      </c>
      <c r="EQ132" s="30">
        <f>SUMIF($OE$6:$OE$48,$B132,$D$6:$D$48)-'[48]Kit Masuk 2020'!DX52</f>
        <v>0</v>
      </c>
      <c r="ER132" s="30">
        <f>SUMIF($OE$6:$OE$48,$B132,$D$6:$D$48)-'[48]Kit Masuk 2020'!DY52</f>
        <v>0</v>
      </c>
      <c r="ES132" s="30">
        <f>SUMIF($OE$6:$OE$48,$B132,$D$6:$D$48)-'[48]Kit Masuk 2020'!DZ52</f>
        <v>0</v>
      </c>
      <c r="ET132" s="30">
        <f>SUMIF($OE$6:$OE$48,$B132,$D$6:$D$48)-'[48]Kit Masuk 2020'!EA52</f>
        <v>0</v>
      </c>
      <c r="EU132" s="30">
        <f>SUMIF($OE$6:$OE$48,$B132,$D$6:$D$48)-'[48]Kit Masuk 2020'!EB52</f>
        <v>0</v>
      </c>
      <c r="EV132" s="30">
        <f>SUMIF($OE$6:$OE$48,$B132,$D$6:$D$48)-'[48]Kit Masuk 2020'!EC52</f>
        <v>0</v>
      </c>
      <c r="EW132" s="30">
        <f>SUMIF($OE$6:$OE$48,$B132,$D$6:$D$48)-'[48]Kit Masuk 2020'!ED52</f>
        <v>0</v>
      </c>
      <c r="EX132" s="30">
        <f>SUMIF($OE$6:$OE$48,$B132,$D$6:$D$48)-'[48]Kit Masuk 2020'!EE52</f>
        <v>0</v>
      </c>
      <c r="EY132" s="30">
        <f>SUMIF($OE$6:$OE$48,$B132,$D$6:$D$48)-'[48]Kit Masuk 2020'!EF52</f>
        <v>0</v>
      </c>
      <c r="EZ132" s="30">
        <f>SUMIF($OE$6:$OE$48,$B132,$D$6:$D$48)-'[48]Kit Masuk 2020'!EG52</f>
        <v>0</v>
      </c>
      <c r="FA132" s="30">
        <f>SUMIF($OE$6:$OE$48,$B132,$D$6:$D$48)-'[48]Kit Masuk 2020'!EH52</f>
        <v>0</v>
      </c>
      <c r="FB132" s="30">
        <f>SUMIF($OE$6:$OE$48,$B132,$D$6:$D$48)-'[48]Kit Masuk 2020'!EI52</f>
        <v>0</v>
      </c>
      <c r="FC132" s="30">
        <f>SUMIF($OE$6:$OE$48,$B132,$D$6:$D$48)-'[48]Kit Masuk 2020'!EJ52</f>
        <v>0</v>
      </c>
      <c r="FD132" s="30">
        <f>SUMIF($OE$6:$OE$48,$B132,$D$6:$D$48)-'[48]Kit Masuk 2020'!EK52</f>
        <v>0</v>
      </c>
      <c r="FE132" s="30">
        <f>SUMIF($OE$6:$OE$48,$B132,$D$6:$D$48)-'[48]Kit Masuk 2020'!EL52</f>
        <v>0</v>
      </c>
      <c r="FF132" s="30">
        <f>SUMIF($OE$6:$OE$48,$B132,$D$6:$D$48)-'[48]Kit Masuk 2020'!EM52</f>
        <v>0</v>
      </c>
      <c r="FG132" s="30">
        <f>SUMIF($OE$6:$OE$48,$B132,$D$6:$D$48)-'[48]Kit Masuk 2020'!EN52</f>
        <v>0</v>
      </c>
      <c r="FH132" s="30">
        <f>SUMIF($OE$6:$OE$48,$B132,$D$6:$D$48)-'[48]Kit Masuk 2020'!EO52</f>
        <v>0</v>
      </c>
      <c r="FI132" s="30">
        <f>SUMIF($OE$6:$OE$48,$B132,$D$6:$D$48)-'[48]Kit Masuk 2020'!EP52</f>
        <v>0</v>
      </c>
      <c r="FJ132" s="30">
        <f>SUMIF($OE$6:$OE$48,$B132,$D$6:$D$48)-'[48]Kit Masuk 2020'!EQ52</f>
        <v>0</v>
      </c>
      <c r="FK132" s="30">
        <f>SUMIF($OE$6:$OE$48,$B132,$D$6:$D$48)-'[48]Kit Masuk 2020'!ER52</f>
        <v>0</v>
      </c>
      <c r="FL132" s="30">
        <f>SUMIF($OE$6:$OE$48,$B132,$D$6:$D$48)-'[48]Kit Masuk 2020'!ES52</f>
        <v>0</v>
      </c>
      <c r="FM132" s="30">
        <f>SUMIF($OE$6:$OE$48,$B132,$D$6:$D$48)-'[48]Kit Masuk 2020'!ET52</f>
        <v>0</v>
      </c>
      <c r="FN132" s="30">
        <f>SUMIF($OE$6:$OE$48,$B132,$D$6:$D$48)-'[48]Kit Masuk 2020'!EU52</f>
        <v>0</v>
      </c>
      <c r="FO132" s="30">
        <f>SUMIF($OE$6:$OE$48,$B132,$D$6:$D$48)-'[48]Kit Masuk 2020'!EV52</f>
        <v>0</v>
      </c>
      <c r="FP132" s="30">
        <f>SUMIF($OE$6:$OE$48,$B132,$D$6:$D$48)-'[48]Kit Masuk 2020'!EW52</f>
        <v>0</v>
      </c>
      <c r="FQ132" s="30">
        <f>SUMIF($OE$6:$OE$48,$B132,$D$6:$D$48)-'[48]Kit Masuk 2020'!EX52</f>
        <v>0</v>
      </c>
      <c r="FR132" s="30">
        <f>SUMIF($OE$6:$OE$48,$B132,$D$6:$D$48)-'[48]Kit Masuk 2020'!EY52</f>
        <v>0</v>
      </c>
      <c r="FS132" s="30">
        <f>SUMIF($OE$6:$OE$48,$B132,$D$6:$D$48)-'[48]Kit Masuk 2020'!EZ52</f>
        <v>0</v>
      </c>
      <c r="FT132" s="30">
        <f>SUMIF($OE$6:$OE$48,$B132,$D$6:$D$48)-'[48]Kit Masuk 2020'!FA52</f>
        <v>0</v>
      </c>
      <c r="FU132" s="30">
        <f>SUMIF($OE$6:$OE$48,$B132,$D$6:$D$48)-'[48]Kit Masuk 2020'!FB52</f>
        <v>0</v>
      </c>
      <c r="FV132" s="30">
        <f>SUMIF($OE$6:$OE$48,$B132,$D$6:$D$48)-'[48]Kit Masuk 2020'!FC52</f>
        <v>0</v>
      </c>
      <c r="FW132" s="30">
        <f>SUMIF($OE$6:$OE$48,$B132,$D$6:$D$48)-'[48]Kit Masuk 2020'!FD52</f>
        <v>0</v>
      </c>
      <c r="FX132" s="30">
        <f>SUMIF($OE$6:$OE$48,$B132,$D$6:$D$48)-'[48]Kit Masuk 2020'!FE52</f>
        <v>0</v>
      </c>
      <c r="FY132" s="30">
        <f>SUMIF($OE$6:$OE$48,$B132,$D$6:$D$48)-'[48]Kit Masuk 2020'!FF52</f>
        <v>0</v>
      </c>
      <c r="FZ132" s="30">
        <f>SUMIF($OE$6:$OE$48,$B132,$D$6:$D$48)-'[48]Kit Masuk 2020'!FG52</f>
        <v>0</v>
      </c>
      <c r="GA132" s="30">
        <f>SUMIF($OE$6:$OE$48,$B132,$D$6:$D$48)-'[48]Kit Masuk 2020'!FH52</f>
        <v>0</v>
      </c>
      <c r="GB132" s="30">
        <f>SUMIF($OE$6:$OE$48,$B132,$D$6:$D$48)-'[48]Kit Masuk 2020'!FI52</f>
        <v>0</v>
      </c>
      <c r="GC132" s="30">
        <f>SUMIF($OE$6:$OE$48,$B132,$D$6:$D$48)-'[48]Kit Masuk 2020'!FJ52</f>
        <v>0</v>
      </c>
      <c r="GD132" s="30">
        <f>SUMIF($OE$6:$OE$48,$B132,$D$6:$D$48)-'[48]Kit Masuk 2020'!FK52</f>
        <v>0</v>
      </c>
      <c r="GE132" s="30">
        <f>SUMIF($OE$6:$OE$48,$B132,$D$6:$D$48)-'[48]Kit Masuk 2020'!FL52</f>
        <v>0</v>
      </c>
      <c r="GF132" s="30">
        <f>SUMIF($OE$6:$OE$48,$B132,$D$6:$D$48)-'[48]Kit Masuk 2020'!FM52</f>
        <v>0</v>
      </c>
      <c r="GG132" s="30">
        <f>SUMIF($OE$6:$OE$48,$B132,$D$6:$D$48)-'[48]Kit Masuk 2020'!FN52</f>
        <v>0</v>
      </c>
      <c r="GH132" s="30">
        <f>SUMIF($OE$6:$OE$48,$B132,$D$6:$D$48)-'[48]Kit Masuk 2020'!FO52</f>
        <v>0</v>
      </c>
      <c r="GI132" s="30">
        <f>SUMIF($OE$6:$OE$48,$B132,$D$6:$D$48)-'[48]Kit Masuk 2020'!FP52</f>
        <v>0</v>
      </c>
      <c r="GJ132" s="30">
        <f>SUMIF($OE$6:$OE$48,$B132,$D$6:$D$48)-'[48]Kit Masuk 2020'!FQ52</f>
        <v>0</v>
      </c>
      <c r="GK132" s="30">
        <f>SUMIF($OE$6:$OE$48,$B132,$D$6:$D$48)-'[48]Kit Masuk 2020'!FR52</f>
        <v>0</v>
      </c>
      <c r="GL132" s="30">
        <f>SUMIF($OE$6:$OE$48,$B132,$D$6:$D$48)-'[48]Kit Masuk 2020'!FS52</f>
        <v>0</v>
      </c>
      <c r="GM132" s="30">
        <f>SUMIF($OE$6:$OE$48,$B132,$D$6:$D$48)-'[48]Kit Masuk 2020'!FT52</f>
        <v>0</v>
      </c>
      <c r="GN132" s="30">
        <f>SUMIF($OE$6:$OE$48,$B132,$D$6:$D$48)-'[48]Kit Masuk 2020'!FU52</f>
        <v>0</v>
      </c>
      <c r="GO132" s="30">
        <f>SUMIF($OE$6:$OE$48,$B132,$D$6:$D$48)-'[48]Kit Masuk 2020'!FV52</f>
        <v>0</v>
      </c>
      <c r="GP132" s="30">
        <f>SUMIF($OE$6:$OE$48,$B132,$D$6:$D$48)-'[48]Kit Masuk 2020'!FW52</f>
        <v>0</v>
      </c>
      <c r="GQ132" s="30">
        <f>SUMIF($OE$6:$OE$48,$B132,$D$6:$D$48)-'[48]Kit Masuk 2020'!FX52</f>
        <v>0</v>
      </c>
      <c r="GR132" s="30">
        <f>SUMIF($OE$6:$OE$48,$B132,$D$6:$D$48)-'[48]Kit Masuk 2020'!FY52</f>
        <v>0</v>
      </c>
      <c r="GS132" s="30">
        <f>SUMIF($OE$6:$OE$48,$B132,$D$6:$D$48)-'[48]Kit Masuk 2020'!FZ52</f>
        <v>0</v>
      </c>
      <c r="GT132" s="30">
        <f>SUMIF($OE$6:$OE$48,$B132,$D$6:$D$48)-'[48]Kit Masuk 2020'!GA52</f>
        <v>0</v>
      </c>
      <c r="GU132" s="30">
        <f>SUMIF($OE$6:$OE$48,$B132,$D$6:$D$48)-'[48]Kit Masuk 2020'!GB52</f>
        <v>0</v>
      </c>
      <c r="GV132" s="30">
        <f>SUMIF($OE$6:$OE$48,$B132,$D$6:$D$48)-'[48]Kit Masuk 2020'!GC52</f>
        <v>0</v>
      </c>
      <c r="GW132" s="30">
        <f>SUMIF($OE$6:$OE$48,$B132,$D$6:$D$48)-'[48]Kit Masuk 2020'!GD52</f>
        <v>0</v>
      </c>
      <c r="GX132" s="30">
        <f>SUMIF($OE$6:$OE$48,$B132,$D$6:$D$48)-'[48]Kit Masuk 2020'!GE52</f>
        <v>0</v>
      </c>
      <c r="GY132" s="30">
        <f>SUMIF($OE$6:$OE$48,$B132,$D$6:$D$48)-'[48]Kit Masuk 2020'!GF52</f>
        <v>0</v>
      </c>
      <c r="GZ132" s="30">
        <f>SUMIF($OE$6:$OE$48,$B132,$D$6:$D$48)-'[48]Kit Masuk 2020'!GG52</f>
        <v>0</v>
      </c>
      <c r="HA132" s="30">
        <f>SUMIF($OE$6:$OE$48,$B132,$D$6:$D$48)-'[48]Kit Masuk 2020'!GH52</f>
        <v>0</v>
      </c>
      <c r="HB132" s="30">
        <f>SUMIF($OE$6:$OE$48,$B132,$D$6:$D$48)-'[48]Kit Masuk 2020'!GI52</f>
        <v>0</v>
      </c>
      <c r="HC132" s="30">
        <f>SUMIF($OE$6:$OE$48,$B132,$D$6:$D$48)-'[48]Kit Masuk 2020'!GJ52</f>
        <v>0</v>
      </c>
      <c r="HD132" s="30">
        <f>SUMIF($OE$6:$OE$48,$B132,$D$6:$D$48)-'[48]Kit Masuk 2020'!GK52</f>
        <v>0</v>
      </c>
      <c r="HE132" s="30">
        <f>SUMIF($OE$6:$OE$48,$B132,$D$6:$D$48)-'[48]Kit Masuk 2020'!GL52</f>
        <v>0</v>
      </c>
      <c r="HF132" s="30">
        <f>SUMIF($OE$6:$OE$48,$B132,$D$6:$D$48)-'[48]Kit Masuk 2020'!GM52</f>
        <v>0</v>
      </c>
      <c r="HG132" s="30">
        <f>SUMIF($OE$6:$OE$48,$B132,$D$6:$D$48)-'[48]Kit Masuk 2020'!GN52</f>
        <v>0</v>
      </c>
      <c r="HH132" s="30">
        <f>SUMIF($OE$6:$OE$48,$B132,$D$6:$D$48)-'[48]Kit Masuk 2020'!GO52</f>
        <v>0</v>
      </c>
      <c r="HI132" s="30">
        <f>SUMIF($OE$6:$OE$48,$B132,$D$6:$D$48)-'[48]Kit Masuk 2020'!GP52</f>
        <v>0</v>
      </c>
      <c r="HJ132" s="30">
        <f>SUMIF($OE$6:$OE$48,$B132,$D$6:$D$48)-'[48]Kit Masuk 2020'!GQ52</f>
        <v>0</v>
      </c>
      <c r="HK132" s="30">
        <f>SUMIF($OE$6:$OE$48,$B132,$D$6:$D$48)-'[48]Kit Masuk 2020'!GR52</f>
        <v>0</v>
      </c>
      <c r="HL132" s="30">
        <f>SUMIF($OE$6:$OE$48,$B132,$D$6:$D$48)-'[48]Kit Masuk 2020'!GS52</f>
        <v>0</v>
      </c>
      <c r="HM132" s="30">
        <f>SUMIF($OE$6:$OE$48,$B132,$D$6:$D$48)-'[48]Kit Masuk 2020'!GT52</f>
        <v>0</v>
      </c>
      <c r="HN132" s="30">
        <f>SUMIF($OE$6:$OE$48,$B132,$D$6:$D$48)-'[48]Kit Masuk 2020'!GU52</f>
        <v>0</v>
      </c>
      <c r="HO132" s="30">
        <f>SUMIF($OE$6:$OE$48,$B132,$D$6:$D$48)-'[48]Kit Masuk 2020'!GV52</f>
        <v>0</v>
      </c>
      <c r="HP132" s="30">
        <f>SUMIF($OE$6:$OE$48,$B132,$D$6:$D$48)-'[48]Kit Masuk 2020'!GW52</f>
        <v>0</v>
      </c>
      <c r="HQ132" s="30">
        <f>SUMIF($OE$6:$OE$48,$B132,$D$6:$D$48)-'[48]Kit Masuk 2020'!GX52</f>
        <v>0</v>
      </c>
      <c r="HR132" s="30">
        <f>SUMIF($OE$6:$OE$48,$B132,$D$6:$D$48)-'[48]Kit Masuk 2020'!GY52</f>
        <v>0</v>
      </c>
      <c r="HS132" s="30">
        <f>SUMIF($OE$6:$OE$48,$B132,$D$6:$D$48)-'[48]Kit Masuk 2020'!GZ52</f>
        <v>0</v>
      </c>
      <c r="HT132" s="30">
        <f>SUMIF($OE$6:$OE$48,$B132,$D$6:$D$48)-'[48]Kit Masuk 2020'!HA52</f>
        <v>0</v>
      </c>
      <c r="HU132" s="30">
        <f>SUMIF($OE$6:$OE$48,$B132,$D$6:$D$48)-'[48]Kit Masuk 2020'!HB52</f>
        <v>0</v>
      </c>
      <c r="HV132" s="30">
        <f>SUMIF($OE$6:$OE$48,$B132,$D$6:$D$48)-'[48]Kit Masuk 2020'!HC52</f>
        <v>0</v>
      </c>
      <c r="HW132" s="30">
        <f>SUMIF($OE$6:$OE$48,$B132,$D$6:$D$48)-'[48]Kit Masuk 2020'!HD52</f>
        <v>0</v>
      </c>
      <c r="HX132" s="30">
        <f>SUMIF($OE$6:$OE$48,$B132,$D$6:$D$48)-'[48]Kit Masuk 2020'!HE52</f>
        <v>0</v>
      </c>
      <c r="HY132" s="30">
        <f>SUMIF($OE$6:$OE$48,$B132,$D$6:$D$48)-'[48]Kit Masuk 2020'!HF52</f>
        <v>0</v>
      </c>
      <c r="HZ132" s="30">
        <f>SUMIF($OE$6:$OE$48,$B132,$D$6:$D$48)-'[48]Kit Masuk 2020'!HG52</f>
        <v>0</v>
      </c>
      <c r="IA132" s="30">
        <f>SUMIF($OE$6:$OE$48,$B132,$D$6:$D$48)-'[48]Kit Masuk 2020'!HH52</f>
        <v>0</v>
      </c>
      <c r="IB132" s="30">
        <f>SUMIF($OE$6:$OE$48,$B132,$D$6:$D$48)-'[48]Kit Masuk 2020'!HI52</f>
        <v>0</v>
      </c>
      <c r="IC132" s="30">
        <f>SUMIF($OE$6:$OE$48,$B132,$D$6:$D$48)-'[48]Kit Masuk 2020'!HJ52</f>
        <v>0</v>
      </c>
      <c r="ID132" s="30">
        <f>SUMIF($OE$6:$OE$48,$B132,$D$6:$D$48)-'[48]Kit Masuk 2020'!HK52</f>
        <v>0</v>
      </c>
      <c r="IE132" s="30">
        <f>SUMIF($OE$6:$OE$48,$B132,$D$6:$D$48)-'[48]Kit Masuk 2020'!HL52</f>
        <v>0</v>
      </c>
      <c r="IF132" s="30">
        <f>SUMIF($OE$6:$OE$48,$B132,$D$6:$D$48)-'[48]Kit Masuk 2020'!HM52</f>
        <v>0</v>
      </c>
      <c r="IG132" s="30">
        <f>SUMIF($OE$6:$OE$48,$B132,$D$6:$D$48)-'[48]Kit Masuk 2020'!HN52</f>
        <v>0</v>
      </c>
      <c r="IH132" s="30">
        <f>SUMIF($OE$6:$OE$48,$B132,$D$6:$D$48)-'[48]Kit Masuk 2020'!HO52</f>
        <v>0</v>
      </c>
      <c r="II132" s="30">
        <f>SUMIF($OE$6:$OE$48,$B132,$D$6:$D$48)-'[48]Kit Masuk 2020'!HP52</f>
        <v>0</v>
      </c>
      <c r="IJ132" s="30">
        <f>SUMIF($OE$6:$OE$48,$B132,$D$6:$D$48)-'[48]Kit Masuk 2020'!HQ52</f>
        <v>0</v>
      </c>
      <c r="IK132" s="30">
        <f>SUMIF($OE$6:$OE$48,$B132,$D$6:$D$48)-'[48]Kit Masuk 2020'!HR52</f>
        <v>0</v>
      </c>
      <c r="IL132" s="30">
        <f>SUMIF($OE$6:$OE$48,$B132,$D$6:$D$48)-'[48]Kit Masuk 2020'!HS52</f>
        <v>0</v>
      </c>
      <c r="IM132" s="30">
        <f>SUMIF($OE$6:$OE$48,$B132,$D$6:$D$48)-'[48]Kit Masuk 2020'!HT52</f>
        <v>0</v>
      </c>
      <c r="IN132" s="30">
        <f>SUMIF($OE$6:$OE$48,$B132,$D$6:$D$48)-'[48]Kit Masuk 2020'!HU52</f>
        <v>0</v>
      </c>
      <c r="IO132" s="30">
        <f>SUMIF($OE$6:$OE$48,$B132,$D$6:$D$48)-'[48]Kit Masuk 2020'!HV52</f>
        <v>0</v>
      </c>
      <c r="IP132" s="30">
        <f>SUMIF($OE$6:$OE$48,$B132,$D$6:$D$48)-'[48]Kit Masuk 2020'!HW52</f>
        <v>0</v>
      </c>
      <c r="IQ132" s="30">
        <f>SUMIF($OE$6:$OE$48,$B132,$D$6:$D$48)-'[48]Kit Masuk 2020'!HX52</f>
        <v>0</v>
      </c>
      <c r="IR132" s="30">
        <f>SUMIF($OE$6:$OE$48,$B132,$D$6:$D$48)-'[48]Kit Masuk 2020'!HY52</f>
        <v>0</v>
      </c>
      <c r="IS132" s="30">
        <f>SUMIF($OE$6:$OE$48,$B132,$D$6:$D$48)-'[48]Kit Masuk 2020'!HZ52</f>
        <v>0</v>
      </c>
      <c r="IT132" s="30">
        <f>SUMIF($OE$6:$OE$48,$B132,$D$6:$D$48)-'[48]Kit Masuk 2020'!IA52</f>
        <v>0</v>
      </c>
      <c r="IU132" s="30">
        <f>SUMIF($OE$6:$OE$48,$B132,$D$6:$D$48)-'[48]Kit Masuk 2020'!IB52</f>
        <v>0</v>
      </c>
      <c r="IV132" s="30">
        <f>SUMIF($OE$6:$OE$48,$B132,$D$6:$D$48)-'[48]Kit Masuk 2020'!IC52</f>
        <v>0</v>
      </c>
      <c r="IW132" s="30">
        <f>SUMIF($OE$6:$OE$48,$B132,$D$6:$D$48)-'[48]Kit Masuk 2020'!ID52</f>
        <v>0</v>
      </c>
      <c r="IX132" s="30">
        <f>SUMIF($OE$6:$OE$48,$B132,$D$6:$D$48)-'[48]Kit Masuk 2020'!IE52</f>
        <v>0</v>
      </c>
      <c r="IY132" s="30">
        <f>SUMIF($OE$6:$OE$48,$B132,$D$6:$D$48)-'[48]Kit Masuk 2020'!IF52</f>
        <v>0</v>
      </c>
      <c r="IZ132" s="30">
        <f>SUMIF($OE$6:$OE$48,$B132,$D$6:$D$48)-'[48]Kit Masuk 2020'!IG52</f>
        <v>0</v>
      </c>
      <c r="JA132" s="30">
        <f>SUMIF($OE$6:$OE$48,$B132,$D$6:$D$48)-'[48]Kit Masuk 2020'!IH52</f>
        <v>0</v>
      </c>
      <c r="JB132" s="30">
        <f>SUMIF($OE$6:$OE$48,$B132,$D$6:$D$48)-'[48]Kit Masuk 2020'!II52</f>
        <v>0</v>
      </c>
      <c r="JC132" s="30">
        <f>SUMIF($OE$6:$OE$48,$B132,$D$6:$D$48)-'[48]Kit Masuk 2020'!IJ52</f>
        <v>0</v>
      </c>
      <c r="JD132" s="30">
        <f>SUMIF($OE$6:$OE$48,$B132,$D$6:$D$48)-'[48]Kit Masuk 2020'!IK52</f>
        <v>0</v>
      </c>
      <c r="JE132" s="30">
        <f>SUMIF($OE$6:$OE$48,$B132,$D$6:$D$48)-'[48]Kit Masuk 2020'!IL52</f>
        <v>0</v>
      </c>
      <c r="JF132" s="30">
        <f>SUMIF($OE$6:$OE$48,$B132,$D$6:$D$48)-'[48]Kit Masuk 2020'!IM52</f>
        <v>0</v>
      </c>
      <c r="JG132" s="30">
        <f>SUMIF($OE$6:$OE$48,$B132,$D$6:$D$48)-'[48]Kit Masuk 2020'!IN52</f>
        <v>0</v>
      </c>
      <c r="JH132" s="30">
        <f>SUMIF($OE$6:$OE$48,$B132,$D$6:$D$48)-'[48]Kit Masuk 2020'!IO52</f>
        <v>0</v>
      </c>
      <c r="JI132" s="30">
        <f>SUMIF($OE$6:$OE$48,$B132,$D$6:$D$48)-'[48]Kit Masuk 2020'!IP52</f>
        <v>0</v>
      </c>
      <c r="JJ132" s="30">
        <f>SUMIF($OE$6:$OE$48,$B132,$D$6:$D$48)-'[48]Kit Masuk 2020'!IQ52</f>
        <v>0</v>
      </c>
      <c r="JK132" s="30">
        <f>SUMIF($OE$6:$OE$48,$B132,$D$6:$D$48)-'[48]Kit Masuk 2020'!IR52</f>
        <v>0</v>
      </c>
      <c r="JL132" s="30">
        <f>SUMIF($OE$6:$OE$48,$B132,$D$6:$D$48)-'[48]Kit Masuk 2020'!IS52</f>
        <v>0</v>
      </c>
      <c r="JM132" s="30">
        <f>SUMIF($OE$6:$OE$48,$B132,$D$6:$D$48)-'[48]Kit Masuk 2020'!IT52</f>
        <v>0</v>
      </c>
      <c r="JN132" s="30">
        <f>SUMIF($OE$6:$OE$48,$B132,$D$6:$D$48)-'[48]Kit Masuk 2020'!IU52</f>
        <v>0</v>
      </c>
      <c r="JO132" s="30">
        <f>SUMIF($OE$6:$OE$48,$B132,$D$6:$D$48)-'[48]Kit Masuk 2020'!IV52</f>
        <v>0</v>
      </c>
      <c r="JP132" s="30">
        <f>SUMIF($OE$6:$OE$48,$B132,$D$6:$D$48)-'[48]Kit Masuk 2020'!IW52</f>
        <v>0</v>
      </c>
      <c r="JQ132" s="30">
        <f>SUMIF($OE$6:$OE$48,$B132,$D$6:$D$48)-'[48]Kit Masuk 2020'!IX52</f>
        <v>0</v>
      </c>
      <c r="JR132" s="30">
        <f>SUMIF($OE$6:$OE$48,$B132,$D$6:$D$48)-'[48]Kit Masuk 2020'!IY52</f>
        <v>0</v>
      </c>
      <c r="JS132" s="30">
        <f>SUMIF($OE$6:$OE$48,$B132,$D$6:$D$48)-'[48]Kit Masuk 2020'!IZ52</f>
        <v>0</v>
      </c>
      <c r="JT132" s="30">
        <f>SUMIF($OE$6:$OE$48,$B132,$D$6:$D$48)-'[48]Kit Masuk 2020'!JA52</f>
        <v>0</v>
      </c>
      <c r="JU132" s="30">
        <f>SUMIF($OE$6:$OE$48,$B132,$D$6:$D$48)-'[48]Kit Masuk 2020'!JB52</f>
        <v>0</v>
      </c>
      <c r="JV132" s="30">
        <f>SUMIF($OE$6:$OE$48,$B132,$D$6:$D$48)-'[48]Kit Masuk 2020'!JC52</f>
        <v>0</v>
      </c>
      <c r="JW132" s="30">
        <f>SUMIF($OE$6:$OE$48,$B132,$D$6:$D$48)-'[48]Kit Masuk 2020'!JD52</f>
        <v>0</v>
      </c>
      <c r="JX132" s="30">
        <f>SUMIF($OE$6:$OE$48,$B132,$D$6:$D$48)-'[48]Kit Masuk 2020'!JE52</f>
        <v>0</v>
      </c>
      <c r="JY132" s="30">
        <f>SUMIF($OE$6:$OE$48,$B132,$D$6:$D$48)-'[48]Kit Masuk 2020'!JF52</f>
        <v>0</v>
      </c>
      <c r="JZ132" s="30">
        <f>SUMIF($OE$6:$OE$48,$B132,$D$6:$D$48)-'[48]Kit Masuk 2020'!JG52</f>
        <v>0</v>
      </c>
      <c r="KA132" s="30">
        <f>SUMIF($OE$6:$OE$48,$B132,$D$6:$D$48)-'[48]Kit Masuk 2020'!JH52</f>
        <v>0</v>
      </c>
      <c r="KB132" s="30">
        <f>SUMIF($OE$6:$OE$48,$B132,$D$6:$D$48)-'[48]Kit Masuk 2020'!JI52</f>
        <v>0</v>
      </c>
      <c r="KC132" s="30">
        <f>SUMIF($OE$6:$OE$48,$B132,$D$6:$D$48)-'[48]Kit Masuk 2020'!JJ52</f>
        <v>0</v>
      </c>
      <c r="KD132" s="30">
        <f>SUMIF($OE$6:$OE$48,$B132,$D$6:$D$48)-'[48]Kit Masuk 2020'!JK52</f>
        <v>0</v>
      </c>
      <c r="KE132" s="30">
        <f>SUMIF($OE$6:$OE$48,$B132,$D$6:$D$48)-'[48]Kit Masuk 2020'!JL52</f>
        <v>0</v>
      </c>
      <c r="KF132" s="30">
        <f>SUMIF($OE$6:$OE$48,$B132,$D$6:$D$48)-'[48]Kit Masuk 2020'!JM52</f>
        <v>0</v>
      </c>
      <c r="KG132" s="30">
        <f>SUMIF($OE$6:$OE$48,$B132,$D$6:$D$48)-'[48]Kit Masuk 2020'!JN52</f>
        <v>0</v>
      </c>
      <c r="KH132" s="30">
        <f>SUMIF($OE$6:$OE$48,$B132,$D$6:$D$48)-'[48]Kit Masuk 2020'!JO52</f>
        <v>0</v>
      </c>
      <c r="KI132" s="30">
        <f>SUMIF($OE$6:$OE$48,$B132,$D$6:$D$48)-'[48]Kit Masuk 2020'!JP52</f>
        <v>0</v>
      </c>
      <c r="KJ132" s="30">
        <f>SUMIF($OE$6:$OE$48,$B132,$D$6:$D$48)-'[48]Kit Masuk 2020'!JQ52</f>
        <v>0</v>
      </c>
      <c r="KK132" s="30">
        <f>SUMIF($OE$6:$OE$48,$B132,$D$6:$D$48)-'[48]Kit Masuk 2020'!JR52</f>
        <v>0</v>
      </c>
      <c r="KL132" s="30">
        <f>SUMIF($OE$6:$OE$48,$B132,$D$6:$D$48)-'[48]Kit Masuk 2020'!JS52</f>
        <v>0</v>
      </c>
      <c r="KM132" s="30">
        <f>SUMIF($OE$6:$OE$48,$B132,$D$6:$D$48)-'[48]Kit Masuk 2020'!JT52</f>
        <v>0</v>
      </c>
      <c r="KN132" s="30">
        <f>SUMIF($OE$6:$OE$48,$B132,$D$6:$D$48)-'[48]Kit Masuk 2020'!JU52</f>
        <v>0</v>
      </c>
      <c r="KO132" s="30">
        <f>SUMIF($OE$6:$OE$48,$B132,$D$6:$D$48)-'[48]Kit Masuk 2020'!JV52</f>
        <v>0</v>
      </c>
      <c r="KP132" s="30">
        <f>SUMIF($OE$6:$OE$48,$B132,$D$6:$D$48)-'[48]Kit Masuk 2020'!JW52</f>
        <v>0</v>
      </c>
      <c r="KQ132" s="30">
        <f>SUMIF($OE$6:$OE$48,$B132,$D$6:$D$48)-'[48]Kit Masuk 2020'!JX52</f>
        <v>0</v>
      </c>
      <c r="KR132" s="30">
        <f>SUMIF($OE$6:$OE$48,$B132,$D$6:$D$48)-'[48]Kit Masuk 2020'!JY52</f>
        <v>0</v>
      </c>
      <c r="KS132" s="30">
        <f>SUMIF($OE$6:$OE$48,$B132,$D$6:$D$48)-'[48]Kit Masuk 2020'!JZ52</f>
        <v>0</v>
      </c>
      <c r="KT132" s="30">
        <f>SUMIF($OE$6:$OE$48,$B132,$D$6:$D$48)-'[48]Kit Masuk 2020'!KA52</f>
        <v>0</v>
      </c>
      <c r="KU132" s="30">
        <f>SUMIF($OE$6:$OE$48,$B132,$D$6:$D$48)-'[48]Kit Masuk 2020'!KB52</f>
        <v>0</v>
      </c>
      <c r="KV132" s="30">
        <f>SUMIF($OE$6:$OE$48,$B132,$D$6:$D$48)-'[48]Kit Masuk 2020'!KC52</f>
        <v>0</v>
      </c>
      <c r="KW132" s="30">
        <f>SUMIF($OE$6:$OE$48,$B132,$D$6:$D$48)-'[48]Kit Masuk 2020'!KD52</f>
        <v>0</v>
      </c>
      <c r="KX132" s="30">
        <f>SUMIF($OE$6:$OE$48,$B132,$D$6:$D$48)-'[48]Kit Masuk 2020'!KE52</f>
        <v>0</v>
      </c>
      <c r="KY132" s="30">
        <f>SUMIF($OE$6:$OE$48,$B132,$D$6:$D$48)-'[48]Kit Masuk 2020'!KF52</f>
        <v>0</v>
      </c>
      <c r="KZ132" s="30">
        <f>SUMIF($OE$6:$OE$48,$B132,$D$6:$D$48)-'[48]Kit Masuk 2020'!KG52</f>
        <v>0</v>
      </c>
      <c r="LA132" s="30">
        <f>SUMIF($OE$6:$OE$48,$B132,$D$6:$D$48)-'[48]Kit Masuk 2020'!KH52</f>
        <v>0</v>
      </c>
      <c r="LB132" s="30">
        <f>SUMIF($OE$6:$OE$48,$B132,$D$6:$D$48)-'[48]Kit Masuk 2020'!KI52</f>
        <v>0</v>
      </c>
      <c r="LC132" s="30">
        <f>SUMIF($OE$6:$OE$48,$B132,$D$6:$D$48)-'[48]Kit Masuk 2020'!KJ52</f>
        <v>0</v>
      </c>
      <c r="LD132" s="30">
        <f>SUMIF($OE$6:$OE$48,$B132,$D$6:$D$48)-'[48]Kit Masuk 2020'!KK52</f>
        <v>0</v>
      </c>
      <c r="LE132" s="30">
        <f>SUMIF($OE$6:$OE$48,$B132,$D$6:$D$48)-'[48]Kit Masuk 2020'!KL52</f>
        <v>0</v>
      </c>
      <c r="LF132" s="30">
        <f>SUMIF($OE$6:$OE$48,$B132,$D$6:$D$48)-'[48]Kit Masuk 2020'!KM52</f>
        <v>0</v>
      </c>
      <c r="LG132" s="30">
        <f>SUMIF($OE$6:$OE$48,$B132,$D$6:$D$48)-'[48]Kit Masuk 2020'!KN52</f>
        <v>0</v>
      </c>
      <c r="LH132" s="30">
        <f>SUMIF($OE$6:$OE$48,$B132,$D$6:$D$48)-'[48]Kit Masuk 2020'!KO52</f>
        <v>0</v>
      </c>
      <c r="LI132" s="30">
        <f>SUMIF($OE$6:$OE$48,$B132,$D$6:$D$48)-'[48]Kit Masuk 2020'!KP52</f>
        <v>0</v>
      </c>
      <c r="LJ132" s="30">
        <f>SUMIF($OE$6:$OE$48,$B132,$D$6:$D$48)-'[48]Kit Masuk 2020'!KQ52</f>
        <v>0</v>
      </c>
      <c r="LK132" s="30">
        <f>SUMIF($OE$6:$OE$48,$B132,$D$6:$D$48)-'[48]Kit Masuk 2020'!KR52</f>
        <v>0</v>
      </c>
      <c r="LL132" s="30">
        <f>SUMIF($OE$6:$OE$48,$B132,$D$6:$D$48)-'[48]Kit Masuk 2020'!KS52</f>
        <v>0</v>
      </c>
      <c r="LM132" s="30">
        <f>SUMIF($OE$6:$OE$48,$B132,$D$6:$D$48)-'[48]Kit Masuk 2020'!KT52</f>
        <v>0</v>
      </c>
      <c r="LN132" s="30">
        <f>SUMIF($OE$6:$OE$48,$B132,$D$6:$D$48)-'[48]Kit Masuk 2020'!KU52</f>
        <v>0</v>
      </c>
      <c r="LO132" s="30">
        <f>SUMIF($OE$6:$OE$48,$B132,$D$6:$D$48)-'[48]Kit Masuk 2020'!KV52</f>
        <v>0</v>
      </c>
      <c r="LP132" s="30">
        <f>SUMIF($OE$6:$OE$48,$B132,$D$6:$D$48)-'[48]Kit Masuk 2020'!KW52</f>
        <v>0</v>
      </c>
      <c r="LQ132" s="30">
        <f>SUMIF($OE$6:$OE$48,$B132,$D$6:$D$48)-'[48]Kit Masuk 2020'!KX52</f>
        <v>0</v>
      </c>
      <c r="LR132" s="30">
        <f>SUMIF($OE$6:$OE$48,$B132,$D$6:$D$48)-'[48]Kit Masuk 2020'!KY52</f>
        <v>0</v>
      </c>
      <c r="LS132" s="30">
        <f>SUMIF($OE$6:$OE$48,$B132,$D$6:$D$48)-'[48]Kit Masuk 2020'!KZ52</f>
        <v>0</v>
      </c>
      <c r="LT132" s="30">
        <f>SUMIF($OE$6:$OE$48,$B132,$D$6:$D$48)-'[48]Kit Masuk 2020'!LA52</f>
        <v>0</v>
      </c>
      <c r="LU132" s="30">
        <f>SUMIF($OE$6:$OE$48,$B132,$D$6:$D$48)-'[48]Kit Masuk 2020'!LB52</f>
        <v>0</v>
      </c>
      <c r="LV132" s="30">
        <f>SUMIF($OE$6:$OE$48,$B132,$D$6:$D$48)-'[48]Kit Masuk 2020'!LC52</f>
        <v>0</v>
      </c>
      <c r="LW132" s="30">
        <f>SUMIF($OE$6:$OE$48,$B132,$D$6:$D$48)-'[48]Kit Masuk 2020'!LD52</f>
        <v>0</v>
      </c>
      <c r="LX132" s="30">
        <f>SUMIF($OE$6:$OE$48,$B132,$D$6:$D$48)-'[48]Kit Masuk 2020'!LE52</f>
        <v>0</v>
      </c>
      <c r="LY132" s="30">
        <f>SUMIF($OE$6:$OE$48,$B132,$D$6:$D$48)-'[48]Kit Masuk 2020'!LF52</f>
        <v>0</v>
      </c>
      <c r="LZ132" s="30">
        <f>SUMIF($OE$6:$OE$48,$B132,$D$6:$D$48)-'[48]Kit Masuk 2020'!LG52</f>
        <v>0</v>
      </c>
      <c r="MA132" s="30">
        <f>SUMIF($OE$6:$OE$48,$B132,$D$6:$D$48)-'[48]Kit Masuk 2020'!LH52</f>
        <v>0</v>
      </c>
      <c r="MB132" s="30">
        <f>SUMIF($OE$6:$OE$48,$B132,$D$6:$D$48)-'[48]Kit Masuk 2020'!LI52</f>
        <v>0</v>
      </c>
      <c r="MC132" s="30">
        <f>SUMIF($OE$6:$OE$48,$B132,$D$6:$D$48)-'[48]Kit Masuk 2020'!LJ52</f>
        <v>0</v>
      </c>
      <c r="MD132" s="30">
        <f>SUMIF($OE$6:$OE$48,$B132,$D$6:$D$48)-'[48]Kit Masuk 2020'!LK52</f>
        <v>0</v>
      </c>
      <c r="ME132" s="30">
        <f>SUMIF($OE$6:$OE$48,$B132,$D$6:$D$48)-'[48]Kit Masuk 2020'!LL52</f>
        <v>0</v>
      </c>
      <c r="MF132" s="30">
        <f>SUMIF($OE$6:$OE$48,$B132,$D$6:$D$48)-'[48]Kit Masuk 2020'!LM52</f>
        <v>0</v>
      </c>
      <c r="MG132" s="30">
        <f>SUMIF($OE$6:$OE$48,$B132,$D$6:$D$48)-'[48]Kit Masuk 2020'!LN52</f>
        <v>0</v>
      </c>
      <c r="MH132" s="30">
        <f>SUMIF($OE$6:$OE$48,$B132,$D$6:$D$48)-'[48]Kit Masuk 2020'!LO52</f>
        <v>0</v>
      </c>
      <c r="MI132" s="30">
        <f>SUMIF($OE$6:$OE$48,$B132,$D$6:$D$48)-'[48]Kit Masuk 2020'!LP52</f>
        <v>0</v>
      </c>
      <c r="MJ132" s="30">
        <f>SUMIF($OE$6:$OE$48,$B132,$D$6:$D$48)-'[48]Kit Masuk 2020'!LQ52</f>
        <v>0</v>
      </c>
      <c r="MK132" s="30">
        <f>SUMIF($OE$6:$OE$48,$B132,$D$6:$D$48)-'[48]Kit Masuk 2020'!LR52</f>
        <v>0</v>
      </c>
      <c r="ML132" s="30">
        <f>SUMIF($OE$6:$OE$48,$B132,$D$6:$D$48)-'[48]Kit Masuk 2020'!LS52</f>
        <v>0</v>
      </c>
      <c r="MM132" s="30">
        <f>SUMIF($OE$6:$OE$48,$B132,$D$6:$D$48)-'[48]Kit Masuk 2020'!LT52</f>
        <v>0</v>
      </c>
      <c r="MN132" s="30">
        <f>SUMIF($OE$6:$OE$48,$B132,$D$6:$D$48)-'[48]Kit Masuk 2020'!LU52</f>
        <v>0</v>
      </c>
      <c r="MO132" s="30">
        <f>SUMIF($OE$6:$OE$48,$B132,$D$6:$D$48)-'[48]Kit Masuk 2020'!LV52</f>
        <v>0</v>
      </c>
      <c r="MP132" s="30">
        <f>SUMIF($OE$6:$OE$48,$B132,$D$6:$D$48)-'[48]Kit Masuk 2020'!LW52</f>
        <v>0</v>
      </c>
      <c r="MQ132" s="30">
        <f>SUMIF($OE$6:$OE$48,$B132,$D$6:$D$48)-'[48]Kit Masuk 2020'!LX52</f>
        <v>0</v>
      </c>
      <c r="MR132" s="30">
        <f>SUMIF($OE$6:$OE$48,$B132,$D$6:$D$48)-'[48]Kit Masuk 2020'!LY52</f>
        <v>0</v>
      </c>
      <c r="MS132" s="30">
        <f>SUMIF($OE$6:$OE$48,$B132,$D$6:$D$48)-'[48]Kit Masuk 2020'!LZ52</f>
        <v>0</v>
      </c>
      <c r="MT132" s="30">
        <f>SUMIF($OE$6:$OE$48,$B132,$D$6:$D$48)-'[48]Kit Masuk 2020'!MA52</f>
        <v>0</v>
      </c>
      <c r="MU132" s="30">
        <f>SUMIF($OE$6:$OE$48,$B132,$D$6:$D$48)-'[48]Kit Masuk 2020'!MB52</f>
        <v>0</v>
      </c>
      <c r="MV132" s="30">
        <f>SUMIF($OE$6:$OE$48,$B132,$D$6:$D$48)-'[48]Kit Masuk 2020'!MC52</f>
        <v>0</v>
      </c>
      <c r="MW132" s="30">
        <f>SUMIF($OE$6:$OE$48,$B132,$D$6:$D$48)-'[48]Kit Masuk 2020'!MD52</f>
        <v>0</v>
      </c>
      <c r="MX132" s="30">
        <f>SUMIF($OE$6:$OE$48,$B132,$D$6:$D$48)-'[48]Kit Masuk 2020'!ME52</f>
        <v>0</v>
      </c>
      <c r="MY132" s="30">
        <f>SUMIF($OE$6:$OE$48,$B132,$D$6:$D$48)-'[48]Kit Masuk 2020'!MF52</f>
        <v>0</v>
      </c>
      <c r="MZ132" s="30">
        <f>SUMIF($OE$6:$OE$48,$B132,$D$6:$D$48)-'[48]Kit Masuk 2020'!MG52</f>
        <v>0</v>
      </c>
      <c r="NA132" s="30">
        <f>SUMIF($OE$6:$OE$48,$B132,$D$6:$D$48)-'[48]Kit Masuk 2020'!MH52</f>
        <v>0</v>
      </c>
      <c r="NB132" s="30">
        <f>SUMIF($OE$6:$OE$48,$B132,$D$6:$D$48)-'[48]Kit Masuk 2020'!MI52</f>
        <v>0</v>
      </c>
      <c r="NC132" s="30">
        <f>SUMIF($OE$6:$OE$48,$B132,$D$6:$D$48)-'[48]Kit Masuk 2020'!MJ52</f>
        <v>0</v>
      </c>
      <c r="ND132" s="30">
        <f>SUMIF($OE$6:$OE$48,$B132,$D$6:$D$48)-'[48]Kit Masuk 2020'!MK52</f>
        <v>0</v>
      </c>
      <c r="NE132" s="30">
        <f>SUMIF($OE$6:$OE$48,$B132,$D$6:$D$48)-'[48]Kit Masuk 2020'!ML52</f>
        <v>0</v>
      </c>
      <c r="NF132" s="30">
        <f>SUMIF($OE$6:$OE$48,$B132,$D$6:$D$48)-'[48]Kit Masuk 2020'!MM52</f>
        <v>0</v>
      </c>
      <c r="NG132" s="30">
        <f>SUMIF($OE$6:$OE$48,$B132,$D$6:$D$48)-'[48]Kit Masuk 2020'!MN52</f>
        <v>0</v>
      </c>
      <c r="NH132" s="30">
        <f>SUMIF($OE$6:$OE$48,$B132,$D$6:$D$48)-'[48]Kit Masuk 2020'!MO52</f>
        <v>0</v>
      </c>
      <c r="NI132" s="30">
        <f>SUMIF($OE$6:$OE$48,$B132,$D$6:$D$48)-'[48]Kit Masuk 2020'!MP52</f>
        <v>0</v>
      </c>
      <c r="NJ132" s="30">
        <f>SUMIF($OE$6:$OE$48,$B132,$D$6:$D$48)-'[48]Kit Masuk 2020'!MQ52</f>
        <v>0</v>
      </c>
      <c r="NK132" s="30">
        <f>SUMIF($OE$6:$OE$48,$B132,$D$6:$D$48)-'[48]Kit Masuk 2020'!MR52</f>
        <v>0</v>
      </c>
      <c r="NL132" s="30">
        <f>SUMIF($OE$6:$OE$48,$B132,$D$6:$D$48)-'[48]Kit Masuk 2020'!MS52</f>
        <v>0</v>
      </c>
      <c r="NM132" s="30">
        <f>SUMIF($OE$6:$OE$48,$B132,$D$6:$D$48)-'[48]Kit Masuk 2020'!MT52</f>
        <v>0</v>
      </c>
      <c r="NN132" s="30">
        <f>SUMIF($OE$6:$OE$48,$B132,$D$6:$D$48)-'[48]Kit Masuk 2020'!MU52</f>
        <v>0</v>
      </c>
      <c r="NO132" s="30">
        <f>SUMIF($OE$6:$OE$48,$B132,$D$6:$D$48)-'[48]Kit Masuk 2020'!MV52</f>
        <v>0</v>
      </c>
      <c r="NP132" s="30">
        <f>SUMIF($OE$6:$OE$48,$B132,$D$6:$D$48)-'[48]Kit Masuk 2020'!MW52</f>
        <v>0</v>
      </c>
      <c r="NQ132" s="30">
        <f>SUMIF($OE$6:$OE$48,$B132,$D$6:$D$48)-'[48]Kit Masuk 2020'!MX52</f>
        <v>0</v>
      </c>
      <c r="NR132" s="30">
        <f>SUMIF($OE$6:$OE$48,$B132,$D$6:$D$48)-'[48]Kit Masuk 2020'!MY52</f>
        <v>0</v>
      </c>
      <c r="NS132" s="30">
        <f>SUMIF($OE$6:$OE$48,$B132,$D$6:$D$48)-'[48]Kit Masuk 2020'!MZ52</f>
        <v>0</v>
      </c>
      <c r="NT132" s="30">
        <f>SUMIF($OE$6:$OE$48,$B132,$D$6:$D$48)-'[48]Kit Masuk 2020'!NA52</f>
        <v>0</v>
      </c>
      <c r="NU132" s="30">
        <f>SUMIF($OE$6:$OE$48,$B132,$D$6:$D$48)-'[48]Kit Masuk 2020'!NB52</f>
        <v>0</v>
      </c>
      <c r="NV132" s="30">
        <f>SUMIF($OE$6:$OE$48,$B132,$D$6:$D$48)-'[48]Kit Masuk 2020'!NC52</f>
        <v>0</v>
      </c>
      <c r="NW132" s="30">
        <f>SUMIF($OE$6:$OE$48,$B132,$D$6:$D$48)-'[48]Kit Masuk 2020'!ND52</f>
        <v>0</v>
      </c>
      <c r="NX132" s="30">
        <f>SUMIF($OE$6:$OE$48,$B132,$D$6:$D$48)-'[48]Kit Masuk 2020'!NE52</f>
        <v>0</v>
      </c>
      <c r="NY132" s="30">
        <f>SUMIF($OE$6:$OE$48,$B132,$D$6:$D$48)-'[48]Kit Masuk 2020'!NF52</f>
        <v>0</v>
      </c>
      <c r="NZ132" s="30">
        <f>SUMIF($OE$6:$OE$48,$B132,$D$6:$D$48)-'[48]Kit Masuk 2020'!NG52</f>
        <v>0</v>
      </c>
      <c r="OA132" s="30">
        <f>SUMIF($OE$6:$OE$48,$B132,$D$6:$D$48)-'[48]Kit Masuk 2020'!NH52</f>
        <v>0</v>
      </c>
    </row>
    <row r="133" spans="2:392" hidden="1" x14ac:dyDescent="0.2">
      <c r="B133" s="8" t="str">
        <f t="shared" si="453"/>
        <v>Krian12-Gresik</v>
      </c>
      <c r="Z133" s="30">
        <f>SUMIF($OE$6:$OE$48,$B133,$D$6:$D$48)-'[48]Kit Masuk 2020'!G53</f>
        <v>0</v>
      </c>
      <c r="AA133" s="30">
        <f>SUMIF($OE$6:$OE$48,$B133,$D$6:$D$48)-'[48]Kit Masuk 2020'!H53</f>
        <v>0</v>
      </c>
      <c r="AB133" s="30">
        <f>SUMIF($OE$6:$OE$48,$B133,$D$6:$D$48)-'[48]Kit Masuk 2020'!I53</f>
        <v>0</v>
      </c>
      <c r="AC133" s="30">
        <f>SUMIF($OE$6:$OE$48,$B133,$D$6:$D$48)-'[48]Kit Masuk 2020'!J53</f>
        <v>0</v>
      </c>
      <c r="AD133" s="30">
        <f>SUMIF($OE$6:$OE$48,$B133,$D$6:$D$48)-'[48]Kit Masuk 2020'!K53</f>
        <v>0</v>
      </c>
      <c r="AE133" s="30">
        <f>SUMIF($OE$6:$OE$48,$B133,$D$6:$D$48)-'[48]Kit Masuk 2020'!L53</f>
        <v>0</v>
      </c>
      <c r="AF133" s="30">
        <f>SUMIF($OE$6:$OE$48,$B133,$D$6:$D$48)-'[48]Kit Masuk 2020'!M53</f>
        <v>0</v>
      </c>
      <c r="AG133" s="30">
        <f>SUMIF($OE$6:$OE$48,$B133,$D$6:$D$48)-'[48]Kit Masuk 2020'!N53</f>
        <v>0</v>
      </c>
      <c r="AH133" s="30">
        <f>SUMIF($OE$6:$OE$48,$B133,$D$6:$D$48)-'[48]Kit Masuk 2020'!O53</f>
        <v>0</v>
      </c>
      <c r="AI133" s="30">
        <f>SUMIF($OE$6:$OE$48,$B133,$D$6:$D$48)-'[48]Kit Masuk 2020'!P53</f>
        <v>0</v>
      </c>
      <c r="AJ133" s="30">
        <f>SUMIF($OE$6:$OE$48,$B133,$D$6:$D$48)-'[48]Kit Masuk 2020'!Q53</f>
        <v>0</v>
      </c>
      <c r="AK133" s="30">
        <f>SUMIF($OE$6:$OE$48,$B133,$D$6:$D$48)-'[48]Kit Masuk 2020'!R53</f>
        <v>0</v>
      </c>
      <c r="AL133" s="30">
        <f>SUMIF($OE$6:$OE$48,$B133,$D$6:$D$48)-'[48]Kit Masuk 2020'!S53</f>
        <v>0</v>
      </c>
      <c r="AM133" s="30">
        <f>SUMIF($OE$6:$OE$48,$B133,$D$6:$D$48)-'[48]Kit Masuk 2020'!T53</f>
        <v>0</v>
      </c>
      <c r="AN133" s="30">
        <f>SUMIF($OE$6:$OE$48,$B133,$D$6:$D$48)-'[48]Kit Masuk 2020'!U53</f>
        <v>0</v>
      </c>
      <c r="AO133" s="30">
        <f>SUMIF($OE$6:$OE$48,$B133,$D$6:$D$48)-'[48]Kit Masuk 2020'!V53</f>
        <v>0</v>
      </c>
      <c r="AP133" s="30">
        <f>SUMIF($OE$6:$OE$48,$B133,$D$6:$D$48)-'[48]Kit Masuk 2020'!W53</f>
        <v>0</v>
      </c>
      <c r="AQ133" s="30">
        <f>SUMIF($OE$6:$OE$48,$B133,$D$6:$D$48)-'[48]Kit Masuk 2020'!X53</f>
        <v>0</v>
      </c>
      <c r="AR133" s="30">
        <f>SUMIF($OE$6:$OE$48,$B133,$D$6:$D$48)-'[48]Kit Masuk 2020'!Y53</f>
        <v>0</v>
      </c>
      <c r="AS133" s="30">
        <f>SUMIF($OE$6:$OE$48,$B133,$D$6:$D$48)-'[48]Kit Masuk 2020'!Z53</f>
        <v>0</v>
      </c>
      <c r="AT133" s="30">
        <f>SUMIF($OE$6:$OE$48,$B133,$D$6:$D$48)-'[48]Kit Masuk 2020'!AA53</f>
        <v>0</v>
      </c>
      <c r="AU133" s="30">
        <f>SUMIF($OE$6:$OE$48,$B133,$D$6:$D$48)-'[48]Kit Masuk 2020'!AB53</f>
        <v>0</v>
      </c>
      <c r="AV133" s="30">
        <f>SUMIF($OE$6:$OE$48,$B133,$D$6:$D$48)-'[48]Kit Masuk 2020'!AC53</f>
        <v>0</v>
      </c>
      <c r="AW133" s="30">
        <f>SUMIF($OE$6:$OE$48,$B133,$D$6:$D$48)-'[48]Kit Masuk 2020'!AD53</f>
        <v>0</v>
      </c>
      <c r="AX133" s="30">
        <f>SUMIF($OE$6:$OE$48,$B133,$D$6:$D$48)-'[48]Kit Masuk 2020'!AE53</f>
        <v>0</v>
      </c>
      <c r="AY133" s="30">
        <f>SUMIF($OE$6:$OE$48,$B133,$D$6:$D$48)-'[48]Kit Masuk 2020'!AF53</f>
        <v>0</v>
      </c>
      <c r="AZ133" s="30">
        <f>SUMIF($OE$6:$OE$48,$B133,$D$6:$D$48)-'[48]Kit Masuk 2020'!AG53</f>
        <v>0</v>
      </c>
      <c r="BA133" s="30">
        <f>SUMIF($OE$6:$OE$48,$B133,$D$6:$D$48)-'[48]Kit Masuk 2020'!AH53</f>
        <v>0</v>
      </c>
      <c r="BB133" s="30">
        <f>SUMIF($OE$6:$OE$48,$B133,$D$6:$D$48)-'[48]Kit Masuk 2020'!AI53</f>
        <v>0</v>
      </c>
      <c r="BC133" s="30">
        <f>SUMIF($OE$6:$OE$48,$B133,$D$6:$D$48)-'[48]Kit Masuk 2020'!AJ53</f>
        <v>0</v>
      </c>
      <c r="BD133" s="30">
        <f>SUMIF($OE$6:$OE$48,$B133,$D$6:$D$48)-'[48]Kit Masuk 2020'!AK53</f>
        <v>0</v>
      </c>
      <c r="BE133" s="30">
        <f>SUMIF($OE$6:$OE$48,$B133,$D$6:$D$48)-'[48]Kit Masuk 2020'!AL53</f>
        <v>0</v>
      </c>
      <c r="BF133" s="30">
        <f>SUMIF($OE$6:$OE$48,$B133,$D$6:$D$48)-'[48]Kit Masuk 2020'!AM53</f>
        <v>0</v>
      </c>
      <c r="BG133" s="30">
        <f>SUMIF($OE$6:$OE$48,$B133,$D$6:$D$48)-'[48]Kit Masuk 2020'!AN53</f>
        <v>0</v>
      </c>
      <c r="BH133" s="30">
        <f>SUMIF($OE$6:$OE$48,$B133,$D$6:$D$48)-'[48]Kit Masuk 2020'!AO53</f>
        <v>0</v>
      </c>
      <c r="BI133" s="30">
        <f>SUMIF($OE$6:$OE$48,$B133,$D$6:$D$48)-'[48]Kit Masuk 2020'!AP53</f>
        <v>0</v>
      </c>
      <c r="BJ133" s="30">
        <f>SUMIF($OE$6:$OE$48,$B133,$D$6:$D$48)-'[48]Kit Masuk 2020'!AQ53</f>
        <v>0</v>
      </c>
      <c r="BK133" s="30">
        <f>SUMIF($OE$6:$OE$48,$B133,$D$6:$D$48)-'[48]Kit Masuk 2020'!AR53</f>
        <v>0</v>
      </c>
      <c r="BL133" s="30">
        <f>SUMIF($OE$6:$OE$48,$B133,$D$6:$D$48)-'[48]Kit Masuk 2020'!AS53</f>
        <v>0</v>
      </c>
      <c r="BM133" s="30">
        <f>SUMIF($OE$6:$OE$48,$B133,$D$6:$D$48)-'[48]Kit Masuk 2020'!AT53</f>
        <v>0</v>
      </c>
      <c r="BN133" s="30">
        <f>SUMIF($OE$6:$OE$48,$B133,$D$6:$D$48)-'[48]Kit Masuk 2020'!AU53</f>
        <v>0</v>
      </c>
      <c r="BO133" s="30">
        <f>SUMIF($OE$6:$OE$48,$B133,$D$6:$D$48)-'[48]Kit Masuk 2020'!AV53</f>
        <v>0</v>
      </c>
      <c r="BP133" s="30">
        <f>SUMIF($OE$6:$OE$48,$B133,$D$6:$D$48)-'[48]Kit Masuk 2020'!AW53</f>
        <v>0</v>
      </c>
      <c r="BQ133" s="30">
        <f>SUMIF($OE$6:$OE$48,$B133,$D$6:$D$48)-'[48]Kit Masuk 2020'!AX53</f>
        <v>0</v>
      </c>
      <c r="BR133" s="30">
        <f>SUMIF($OE$6:$OE$48,$B133,$D$6:$D$48)-'[48]Kit Masuk 2020'!AY53</f>
        <v>0</v>
      </c>
      <c r="BS133" s="30">
        <f>SUMIF($OE$6:$OE$48,$B133,$D$6:$D$48)-'[48]Kit Masuk 2020'!AZ53</f>
        <v>0</v>
      </c>
      <c r="BT133" s="30">
        <f>SUMIF($OE$6:$OE$48,$B133,$D$6:$D$48)-'[48]Kit Masuk 2020'!BA53</f>
        <v>0</v>
      </c>
      <c r="BU133" s="30">
        <f>SUMIF($OE$6:$OE$48,$B133,$D$6:$D$48)-'[48]Kit Masuk 2020'!BB53</f>
        <v>0</v>
      </c>
      <c r="BV133" s="30">
        <f>SUMIF($OE$6:$OE$48,$B133,$D$6:$D$48)-'[48]Kit Masuk 2020'!BC53</f>
        <v>0</v>
      </c>
      <c r="BW133" s="30">
        <f>SUMIF($OE$6:$OE$48,$B133,$D$6:$D$48)-'[48]Kit Masuk 2020'!BD53</f>
        <v>0</v>
      </c>
      <c r="BX133" s="30">
        <f>SUMIF($OE$6:$OE$48,$B133,$D$6:$D$48)-'[48]Kit Masuk 2020'!BE53</f>
        <v>0</v>
      </c>
      <c r="BY133" s="30">
        <f>SUMIF($OE$6:$OE$48,$B133,$D$6:$D$48)-'[48]Kit Masuk 2020'!BF53</f>
        <v>0</v>
      </c>
      <c r="BZ133" s="30">
        <f>SUMIF($OE$6:$OE$48,$B133,$D$6:$D$48)-'[48]Kit Masuk 2020'!BG53</f>
        <v>0</v>
      </c>
      <c r="CA133" s="30">
        <f>SUMIF($OE$6:$OE$48,$B133,$D$6:$D$48)-'[48]Kit Masuk 2020'!BH53</f>
        <v>0</v>
      </c>
      <c r="CB133" s="30">
        <f>SUMIF($OE$6:$OE$48,$B133,$D$6:$D$48)-'[48]Kit Masuk 2020'!BI53</f>
        <v>0</v>
      </c>
      <c r="CC133" s="30">
        <f>SUMIF($OE$6:$OE$48,$B133,$D$6:$D$48)-'[48]Kit Masuk 2020'!BJ53</f>
        <v>0</v>
      </c>
      <c r="CD133" s="30">
        <f>SUMIF($OE$6:$OE$48,$B133,$D$6:$D$48)-'[48]Kit Masuk 2020'!BK53</f>
        <v>0</v>
      </c>
      <c r="CE133" s="30">
        <f>SUMIF($OE$6:$OE$48,$B133,$D$6:$D$48)-'[48]Kit Masuk 2020'!BL53</f>
        <v>0</v>
      </c>
      <c r="CF133" s="30">
        <f>SUMIF($OE$6:$OE$48,$B133,$D$6:$D$48)-'[48]Kit Masuk 2020'!BM53</f>
        <v>0</v>
      </c>
      <c r="CG133" s="30">
        <f>SUMIF($OE$6:$OE$48,$B133,$D$6:$D$48)-'[48]Kit Masuk 2020'!BN53</f>
        <v>0</v>
      </c>
      <c r="CH133" s="30">
        <f>SUMIF($OE$6:$OE$48,$B133,$D$6:$D$48)-'[48]Kit Masuk 2020'!BO53</f>
        <v>0</v>
      </c>
      <c r="CI133" s="30">
        <f>SUMIF($OE$6:$OE$48,$B133,$D$6:$D$48)-'[48]Kit Masuk 2020'!BP53</f>
        <v>0</v>
      </c>
      <c r="CJ133" s="30">
        <f>SUMIF($OE$6:$OE$48,$B133,$D$6:$D$48)-'[48]Kit Masuk 2020'!BQ53</f>
        <v>0</v>
      </c>
      <c r="CK133" s="30">
        <f>SUMIF($OE$6:$OE$48,$B133,$D$6:$D$48)-'[48]Kit Masuk 2020'!BR53</f>
        <v>0</v>
      </c>
      <c r="CL133" s="30">
        <f>SUMIF($OE$6:$OE$48,$B133,$D$6:$D$48)-'[48]Kit Masuk 2020'!BS53</f>
        <v>0</v>
      </c>
      <c r="CM133" s="30">
        <f>SUMIF($OE$6:$OE$48,$B133,$D$6:$D$48)-'[48]Kit Masuk 2020'!BT53</f>
        <v>0</v>
      </c>
      <c r="CN133" s="30">
        <f>SUMIF($OE$6:$OE$48,$B133,$D$6:$D$48)-'[48]Kit Masuk 2020'!BU53</f>
        <v>0</v>
      </c>
      <c r="CO133" s="30">
        <f>SUMIF($OE$6:$OE$48,$B133,$D$6:$D$48)-'[48]Kit Masuk 2020'!BV53</f>
        <v>0</v>
      </c>
      <c r="CP133" s="30">
        <f>SUMIF($OE$6:$OE$48,$B133,$D$6:$D$48)-'[48]Kit Masuk 2020'!BW53</f>
        <v>0</v>
      </c>
      <c r="CQ133" s="30">
        <f>SUMIF($OE$6:$OE$48,$B133,$D$6:$D$48)-'[48]Kit Masuk 2020'!BX53</f>
        <v>0</v>
      </c>
      <c r="CR133" s="30">
        <f>SUMIF($OE$6:$OE$48,$B133,$D$6:$D$48)-'[48]Kit Masuk 2020'!BY53</f>
        <v>0</v>
      </c>
      <c r="CS133" s="30">
        <f>SUMIF($OE$6:$OE$48,$B133,$D$6:$D$48)-'[48]Kit Masuk 2020'!BZ53</f>
        <v>0</v>
      </c>
      <c r="CT133" s="30">
        <f>SUMIF($OE$6:$OE$48,$B133,$D$6:$D$48)-'[48]Kit Masuk 2020'!CA53</f>
        <v>0</v>
      </c>
      <c r="CU133" s="30">
        <f>SUMIF($OE$6:$OE$48,$B133,$D$6:$D$48)-'[48]Kit Masuk 2020'!CB53</f>
        <v>0</v>
      </c>
      <c r="CV133" s="30">
        <f>SUMIF($OE$6:$OE$48,$B133,$D$6:$D$48)-'[48]Kit Masuk 2020'!CC53</f>
        <v>0</v>
      </c>
      <c r="CW133" s="30">
        <f>SUMIF($OE$6:$OE$48,$B133,$D$6:$D$48)-'[48]Kit Masuk 2020'!CD53</f>
        <v>0</v>
      </c>
      <c r="CX133" s="30">
        <f>SUMIF($OE$6:$OE$48,$B133,$D$6:$D$48)-'[48]Kit Masuk 2020'!CE53</f>
        <v>0</v>
      </c>
      <c r="CY133" s="30">
        <f>SUMIF($OE$6:$OE$48,$B133,$D$6:$D$48)-'[48]Kit Masuk 2020'!CF53</f>
        <v>0</v>
      </c>
      <c r="CZ133" s="30">
        <f>SUMIF($OE$6:$OE$48,$B133,$D$6:$D$48)-'[48]Kit Masuk 2020'!CG53</f>
        <v>0</v>
      </c>
      <c r="DA133" s="30">
        <f>SUMIF($OE$6:$OE$48,$B133,$D$6:$D$48)-'[48]Kit Masuk 2020'!CH53</f>
        <v>0</v>
      </c>
      <c r="DB133" s="30">
        <f>SUMIF($OE$6:$OE$48,$B133,$D$6:$D$48)-'[48]Kit Masuk 2020'!CI53</f>
        <v>0</v>
      </c>
      <c r="DC133" s="30">
        <f>SUMIF($OE$6:$OE$48,$B133,$D$6:$D$48)-'[48]Kit Masuk 2020'!CJ53</f>
        <v>0</v>
      </c>
      <c r="DD133" s="30">
        <f>SUMIF($OE$6:$OE$48,$B133,$D$6:$D$48)-'[48]Kit Masuk 2020'!CK53</f>
        <v>0</v>
      </c>
      <c r="DE133" s="30">
        <f>SUMIF($OE$6:$OE$48,$B133,$D$6:$D$48)-'[48]Kit Masuk 2020'!CL53</f>
        <v>0</v>
      </c>
      <c r="DF133" s="30">
        <f>SUMIF($OE$6:$OE$48,$B133,$D$6:$D$48)-'[48]Kit Masuk 2020'!CM53</f>
        <v>0</v>
      </c>
      <c r="DG133" s="30">
        <f>SUMIF($OE$6:$OE$48,$B133,$D$6:$D$48)-'[48]Kit Masuk 2020'!CN53</f>
        <v>0</v>
      </c>
      <c r="DH133" s="30">
        <f>SUMIF($OE$6:$OE$48,$B133,$D$6:$D$48)-'[48]Kit Masuk 2020'!CO53</f>
        <v>0</v>
      </c>
      <c r="DI133" s="30">
        <f>SUMIF($OE$6:$OE$48,$B133,$D$6:$D$48)-'[48]Kit Masuk 2020'!CP53</f>
        <v>0</v>
      </c>
      <c r="DJ133" s="30">
        <f>SUMIF($OE$6:$OE$48,$B133,$D$6:$D$48)-'[48]Kit Masuk 2020'!CQ53</f>
        <v>0</v>
      </c>
      <c r="DK133" s="30">
        <f>SUMIF($OE$6:$OE$48,$B133,$D$6:$D$48)-'[48]Kit Masuk 2020'!CR53</f>
        <v>0</v>
      </c>
      <c r="DL133" s="30">
        <f>SUMIF($OE$6:$OE$48,$B133,$D$6:$D$48)-'[48]Kit Masuk 2020'!CS53</f>
        <v>0</v>
      </c>
      <c r="DM133" s="30">
        <f>SUMIF($OE$6:$OE$48,$B133,$D$6:$D$48)-'[48]Kit Masuk 2020'!CT53</f>
        <v>0</v>
      </c>
      <c r="DN133" s="30">
        <f>SUMIF($OE$6:$OE$48,$B133,$D$6:$D$48)-'[48]Kit Masuk 2020'!CU53</f>
        <v>0</v>
      </c>
      <c r="DO133" s="30">
        <f>SUMIF($OE$6:$OE$48,$B133,$D$6:$D$48)-'[48]Kit Masuk 2020'!CV53</f>
        <v>0</v>
      </c>
      <c r="DP133" s="30">
        <f>SUMIF($OE$6:$OE$48,$B133,$D$6:$D$48)-'[48]Kit Masuk 2020'!CW53</f>
        <v>0</v>
      </c>
      <c r="DQ133" s="30">
        <f>SUMIF($OE$6:$OE$48,$B133,$D$6:$D$48)-'[48]Kit Masuk 2020'!CX53</f>
        <v>0</v>
      </c>
      <c r="DR133" s="30">
        <f>SUMIF($OE$6:$OE$48,$B133,$D$6:$D$48)-'[48]Kit Masuk 2020'!CY53</f>
        <v>0</v>
      </c>
      <c r="DS133" s="30">
        <f>SUMIF($OE$6:$OE$48,$B133,$D$6:$D$48)-'[48]Kit Masuk 2020'!CZ53</f>
        <v>0</v>
      </c>
      <c r="DT133" s="30">
        <f>SUMIF($OE$6:$OE$48,$B133,$D$6:$D$48)-'[48]Kit Masuk 2020'!DA53</f>
        <v>0</v>
      </c>
      <c r="DU133" s="30">
        <f>SUMIF($OE$6:$OE$48,$B133,$D$6:$D$48)-'[48]Kit Masuk 2020'!DB53</f>
        <v>0</v>
      </c>
      <c r="DV133" s="30">
        <f>SUMIF($OE$6:$OE$48,$B133,$D$6:$D$48)-'[48]Kit Masuk 2020'!DC53</f>
        <v>0</v>
      </c>
      <c r="DW133" s="30">
        <f>SUMIF($OE$6:$OE$48,$B133,$D$6:$D$48)-'[48]Kit Masuk 2020'!DD53</f>
        <v>0</v>
      </c>
      <c r="DX133" s="30">
        <f>SUMIF($OE$6:$OE$48,$B133,$D$6:$D$48)-'[48]Kit Masuk 2020'!DE53</f>
        <v>0</v>
      </c>
      <c r="DY133" s="30">
        <f>SUMIF($OE$6:$OE$48,$B133,$D$6:$D$48)-'[48]Kit Masuk 2020'!DF53</f>
        <v>0</v>
      </c>
      <c r="DZ133" s="30">
        <f>SUMIF($OE$6:$OE$48,$B133,$D$6:$D$48)-'[48]Kit Masuk 2020'!DG53</f>
        <v>0</v>
      </c>
      <c r="EA133" s="30">
        <f>SUMIF($OE$6:$OE$48,$B133,$D$6:$D$48)-'[48]Kit Masuk 2020'!DH53</f>
        <v>0</v>
      </c>
      <c r="EB133" s="30">
        <f>SUMIF($OE$6:$OE$48,$B133,$D$6:$D$48)-'[48]Kit Masuk 2020'!DI53</f>
        <v>0</v>
      </c>
      <c r="EC133" s="30">
        <f>SUMIF($OE$6:$OE$48,$B133,$D$6:$D$48)-'[48]Kit Masuk 2020'!DJ53</f>
        <v>0</v>
      </c>
      <c r="ED133" s="30">
        <f>SUMIF($OE$6:$OE$48,$B133,$D$6:$D$48)-'[48]Kit Masuk 2020'!DK53</f>
        <v>0</v>
      </c>
      <c r="EE133" s="30">
        <f>SUMIF($OE$6:$OE$48,$B133,$D$6:$D$48)-'[48]Kit Masuk 2020'!DL53</f>
        <v>0</v>
      </c>
      <c r="EF133" s="30">
        <f>SUMIF($OE$6:$OE$48,$B133,$D$6:$D$48)-'[48]Kit Masuk 2020'!DM53</f>
        <v>0</v>
      </c>
      <c r="EG133" s="30">
        <f>SUMIF($OE$6:$OE$48,$B133,$D$6:$D$48)-'[48]Kit Masuk 2020'!DN53</f>
        <v>0</v>
      </c>
      <c r="EH133" s="30">
        <f>SUMIF($OE$6:$OE$48,$B133,$D$6:$D$48)-'[48]Kit Masuk 2020'!DO53</f>
        <v>0</v>
      </c>
      <c r="EI133" s="30">
        <f>SUMIF($OE$6:$OE$48,$B133,$D$6:$D$48)-'[48]Kit Masuk 2020'!DP53</f>
        <v>0</v>
      </c>
      <c r="EJ133" s="30">
        <f>SUMIF($OE$6:$OE$48,$B133,$D$6:$D$48)-'[48]Kit Masuk 2020'!DQ53</f>
        <v>0</v>
      </c>
      <c r="EK133" s="30">
        <f>SUMIF($OE$6:$OE$48,$B133,$D$6:$D$48)-'[48]Kit Masuk 2020'!DR53</f>
        <v>0</v>
      </c>
      <c r="EL133" s="30">
        <f>SUMIF($OE$6:$OE$48,$B133,$D$6:$D$48)-'[48]Kit Masuk 2020'!DS53</f>
        <v>0</v>
      </c>
      <c r="EM133" s="30">
        <f>SUMIF($OE$6:$OE$48,$B133,$D$6:$D$48)-'[48]Kit Masuk 2020'!DT53</f>
        <v>0</v>
      </c>
      <c r="EN133" s="30">
        <f>SUMIF($OE$6:$OE$48,$B133,$D$6:$D$48)-'[48]Kit Masuk 2020'!DU53</f>
        <v>0</v>
      </c>
      <c r="EO133" s="30">
        <f>SUMIF($OE$6:$OE$48,$B133,$D$6:$D$48)-'[48]Kit Masuk 2020'!DV53</f>
        <v>0</v>
      </c>
      <c r="EP133" s="30">
        <f>SUMIF($OE$6:$OE$48,$B133,$D$6:$D$48)-'[48]Kit Masuk 2020'!DW53</f>
        <v>0</v>
      </c>
      <c r="EQ133" s="30">
        <f>SUMIF($OE$6:$OE$48,$B133,$D$6:$D$48)-'[48]Kit Masuk 2020'!DX53</f>
        <v>0</v>
      </c>
      <c r="ER133" s="30">
        <f>SUMIF($OE$6:$OE$48,$B133,$D$6:$D$48)-'[48]Kit Masuk 2020'!DY53</f>
        <v>0</v>
      </c>
      <c r="ES133" s="30">
        <f>SUMIF($OE$6:$OE$48,$B133,$D$6:$D$48)-'[48]Kit Masuk 2020'!DZ53</f>
        <v>0</v>
      </c>
      <c r="ET133" s="30">
        <f>SUMIF($OE$6:$OE$48,$B133,$D$6:$D$48)-'[48]Kit Masuk 2020'!EA53</f>
        <v>0</v>
      </c>
      <c r="EU133" s="30">
        <f>SUMIF($OE$6:$OE$48,$B133,$D$6:$D$48)-'[48]Kit Masuk 2020'!EB53</f>
        <v>0</v>
      </c>
      <c r="EV133" s="30">
        <f>SUMIF($OE$6:$OE$48,$B133,$D$6:$D$48)-'[48]Kit Masuk 2020'!EC53</f>
        <v>0</v>
      </c>
      <c r="EW133" s="30">
        <f>SUMIF($OE$6:$OE$48,$B133,$D$6:$D$48)-'[48]Kit Masuk 2020'!ED53</f>
        <v>0</v>
      </c>
      <c r="EX133" s="30">
        <f>SUMIF($OE$6:$OE$48,$B133,$D$6:$D$48)-'[48]Kit Masuk 2020'!EE53</f>
        <v>0</v>
      </c>
      <c r="EY133" s="30">
        <f>SUMIF($OE$6:$OE$48,$B133,$D$6:$D$48)-'[48]Kit Masuk 2020'!EF53</f>
        <v>0</v>
      </c>
      <c r="EZ133" s="30">
        <f>SUMIF($OE$6:$OE$48,$B133,$D$6:$D$48)-'[48]Kit Masuk 2020'!EG53</f>
        <v>0</v>
      </c>
      <c r="FA133" s="30">
        <f>SUMIF($OE$6:$OE$48,$B133,$D$6:$D$48)-'[48]Kit Masuk 2020'!EH53</f>
        <v>0</v>
      </c>
      <c r="FB133" s="30">
        <f>SUMIF($OE$6:$OE$48,$B133,$D$6:$D$48)-'[48]Kit Masuk 2020'!EI53</f>
        <v>0</v>
      </c>
      <c r="FC133" s="30">
        <f>SUMIF($OE$6:$OE$48,$B133,$D$6:$D$48)-'[48]Kit Masuk 2020'!EJ53</f>
        <v>0</v>
      </c>
      <c r="FD133" s="30">
        <f>SUMIF($OE$6:$OE$48,$B133,$D$6:$D$48)-'[48]Kit Masuk 2020'!EK53</f>
        <v>0</v>
      </c>
      <c r="FE133" s="30">
        <f>SUMIF($OE$6:$OE$48,$B133,$D$6:$D$48)-'[48]Kit Masuk 2020'!EL53</f>
        <v>0</v>
      </c>
      <c r="FF133" s="30">
        <f>SUMIF($OE$6:$OE$48,$B133,$D$6:$D$48)-'[48]Kit Masuk 2020'!EM53</f>
        <v>0</v>
      </c>
      <c r="FG133" s="30">
        <f>SUMIF($OE$6:$OE$48,$B133,$D$6:$D$48)-'[48]Kit Masuk 2020'!EN53</f>
        <v>0</v>
      </c>
      <c r="FH133" s="30">
        <f>SUMIF($OE$6:$OE$48,$B133,$D$6:$D$48)-'[48]Kit Masuk 2020'!EO53</f>
        <v>0</v>
      </c>
      <c r="FI133" s="30">
        <f>SUMIF($OE$6:$OE$48,$B133,$D$6:$D$48)-'[48]Kit Masuk 2020'!EP53</f>
        <v>0</v>
      </c>
      <c r="FJ133" s="30">
        <f>SUMIF($OE$6:$OE$48,$B133,$D$6:$D$48)-'[48]Kit Masuk 2020'!EQ53</f>
        <v>0</v>
      </c>
      <c r="FK133" s="30">
        <f>SUMIF($OE$6:$OE$48,$B133,$D$6:$D$48)-'[48]Kit Masuk 2020'!ER53</f>
        <v>0</v>
      </c>
      <c r="FL133" s="30">
        <f>SUMIF($OE$6:$OE$48,$B133,$D$6:$D$48)-'[48]Kit Masuk 2020'!ES53</f>
        <v>0</v>
      </c>
      <c r="FM133" s="30">
        <f>SUMIF($OE$6:$OE$48,$B133,$D$6:$D$48)-'[48]Kit Masuk 2020'!ET53</f>
        <v>0</v>
      </c>
      <c r="FN133" s="30">
        <f>SUMIF($OE$6:$OE$48,$B133,$D$6:$D$48)-'[48]Kit Masuk 2020'!EU53</f>
        <v>0</v>
      </c>
      <c r="FO133" s="30">
        <f>SUMIF($OE$6:$OE$48,$B133,$D$6:$D$48)-'[48]Kit Masuk 2020'!EV53</f>
        <v>0</v>
      </c>
      <c r="FP133" s="30">
        <f>SUMIF($OE$6:$OE$48,$B133,$D$6:$D$48)-'[48]Kit Masuk 2020'!EW53</f>
        <v>0</v>
      </c>
      <c r="FQ133" s="30">
        <f>SUMIF($OE$6:$OE$48,$B133,$D$6:$D$48)-'[48]Kit Masuk 2020'!EX53</f>
        <v>0</v>
      </c>
      <c r="FR133" s="30">
        <f>SUMIF($OE$6:$OE$48,$B133,$D$6:$D$48)-'[48]Kit Masuk 2020'!EY53</f>
        <v>0</v>
      </c>
      <c r="FS133" s="30">
        <f>SUMIF($OE$6:$OE$48,$B133,$D$6:$D$48)-'[48]Kit Masuk 2020'!EZ53</f>
        <v>0</v>
      </c>
      <c r="FT133" s="30">
        <f>SUMIF($OE$6:$OE$48,$B133,$D$6:$D$48)-'[48]Kit Masuk 2020'!FA53</f>
        <v>0</v>
      </c>
      <c r="FU133" s="30">
        <f>SUMIF($OE$6:$OE$48,$B133,$D$6:$D$48)-'[48]Kit Masuk 2020'!FB53</f>
        <v>0</v>
      </c>
      <c r="FV133" s="30">
        <f>SUMIF($OE$6:$OE$48,$B133,$D$6:$D$48)-'[48]Kit Masuk 2020'!FC53</f>
        <v>0</v>
      </c>
      <c r="FW133" s="30">
        <f>SUMIF($OE$6:$OE$48,$B133,$D$6:$D$48)-'[48]Kit Masuk 2020'!FD53</f>
        <v>0</v>
      </c>
      <c r="FX133" s="30">
        <f>SUMIF($OE$6:$OE$48,$B133,$D$6:$D$48)-'[48]Kit Masuk 2020'!FE53</f>
        <v>0</v>
      </c>
      <c r="FY133" s="30">
        <f>SUMIF($OE$6:$OE$48,$B133,$D$6:$D$48)-'[48]Kit Masuk 2020'!FF53</f>
        <v>0</v>
      </c>
      <c r="FZ133" s="30">
        <f>SUMIF($OE$6:$OE$48,$B133,$D$6:$D$48)-'[48]Kit Masuk 2020'!FG53</f>
        <v>0</v>
      </c>
      <c r="GA133" s="30">
        <f>SUMIF($OE$6:$OE$48,$B133,$D$6:$D$48)-'[48]Kit Masuk 2020'!FH53</f>
        <v>0</v>
      </c>
      <c r="GB133" s="30">
        <f>SUMIF($OE$6:$OE$48,$B133,$D$6:$D$48)-'[48]Kit Masuk 2020'!FI53</f>
        <v>0</v>
      </c>
      <c r="GC133" s="30">
        <f>SUMIF($OE$6:$OE$48,$B133,$D$6:$D$48)-'[48]Kit Masuk 2020'!FJ53</f>
        <v>0</v>
      </c>
      <c r="GD133" s="30">
        <f>SUMIF($OE$6:$OE$48,$B133,$D$6:$D$48)-'[48]Kit Masuk 2020'!FK53</f>
        <v>0</v>
      </c>
      <c r="GE133" s="30">
        <f>SUMIF($OE$6:$OE$48,$B133,$D$6:$D$48)-'[48]Kit Masuk 2020'!FL53</f>
        <v>0</v>
      </c>
      <c r="GF133" s="30">
        <f>SUMIF($OE$6:$OE$48,$B133,$D$6:$D$48)-'[48]Kit Masuk 2020'!FM53</f>
        <v>0</v>
      </c>
      <c r="GG133" s="30">
        <f>SUMIF($OE$6:$OE$48,$B133,$D$6:$D$48)-'[48]Kit Masuk 2020'!FN53</f>
        <v>0</v>
      </c>
      <c r="GH133" s="30">
        <f>SUMIF($OE$6:$OE$48,$B133,$D$6:$D$48)-'[48]Kit Masuk 2020'!FO53</f>
        <v>0</v>
      </c>
      <c r="GI133" s="30">
        <f>SUMIF($OE$6:$OE$48,$B133,$D$6:$D$48)-'[48]Kit Masuk 2020'!FP53</f>
        <v>0</v>
      </c>
      <c r="GJ133" s="30">
        <f>SUMIF($OE$6:$OE$48,$B133,$D$6:$D$48)-'[48]Kit Masuk 2020'!FQ53</f>
        <v>0</v>
      </c>
      <c r="GK133" s="30">
        <f>SUMIF($OE$6:$OE$48,$B133,$D$6:$D$48)-'[48]Kit Masuk 2020'!FR53</f>
        <v>0</v>
      </c>
      <c r="GL133" s="30">
        <f>SUMIF($OE$6:$OE$48,$B133,$D$6:$D$48)-'[48]Kit Masuk 2020'!FS53</f>
        <v>0</v>
      </c>
      <c r="GM133" s="30">
        <f>SUMIF($OE$6:$OE$48,$B133,$D$6:$D$48)-'[48]Kit Masuk 2020'!FT53</f>
        <v>0</v>
      </c>
      <c r="GN133" s="30">
        <f>SUMIF($OE$6:$OE$48,$B133,$D$6:$D$48)-'[48]Kit Masuk 2020'!FU53</f>
        <v>0</v>
      </c>
      <c r="GO133" s="30">
        <f>SUMIF($OE$6:$OE$48,$B133,$D$6:$D$48)-'[48]Kit Masuk 2020'!FV53</f>
        <v>0</v>
      </c>
      <c r="GP133" s="30">
        <f>SUMIF($OE$6:$OE$48,$B133,$D$6:$D$48)-'[48]Kit Masuk 2020'!FW53</f>
        <v>0</v>
      </c>
      <c r="GQ133" s="30">
        <f>SUMIF($OE$6:$OE$48,$B133,$D$6:$D$48)-'[48]Kit Masuk 2020'!FX53</f>
        <v>0</v>
      </c>
      <c r="GR133" s="30">
        <f>SUMIF($OE$6:$OE$48,$B133,$D$6:$D$48)-'[48]Kit Masuk 2020'!FY53</f>
        <v>0</v>
      </c>
      <c r="GS133" s="30">
        <f>SUMIF($OE$6:$OE$48,$B133,$D$6:$D$48)-'[48]Kit Masuk 2020'!FZ53</f>
        <v>0</v>
      </c>
      <c r="GT133" s="30">
        <f>SUMIF($OE$6:$OE$48,$B133,$D$6:$D$48)-'[48]Kit Masuk 2020'!GA53</f>
        <v>0</v>
      </c>
      <c r="GU133" s="30">
        <f>SUMIF($OE$6:$OE$48,$B133,$D$6:$D$48)-'[48]Kit Masuk 2020'!GB53</f>
        <v>0</v>
      </c>
      <c r="GV133" s="30">
        <f>SUMIF($OE$6:$OE$48,$B133,$D$6:$D$48)-'[48]Kit Masuk 2020'!GC53</f>
        <v>0</v>
      </c>
      <c r="GW133" s="30">
        <f>SUMIF($OE$6:$OE$48,$B133,$D$6:$D$48)-'[48]Kit Masuk 2020'!GD53</f>
        <v>0</v>
      </c>
      <c r="GX133" s="30">
        <f>SUMIF($OE$6:$OE$48,$B133,$D$6:$D$48)-'[48]Kit Masuk 2020'!GE53</f>
        <v>0</v>
      </c>
      <c r="GY133" s="30">
        <f>SUMIF($OE$6:$OE$48,$B133,$D$6:$D$48)-'[48]Kit Masuk 2020'!GF53</f>
        <v>0</v>
      </c>
      <c r="GZ133" s="30">
        <f>SUMIF($OE$6:$OE$48,$B133,$D$6:$D$48)-'[48]Kit Masuk 2020'!GG53</f>
        <v>0</v>
      </c>
      <c r="HA133" s="30">
        <f>SUMIF($OE$6:$OE$48,$B133,$D$6:$D$48)-'[48]Kit Masuk 2020'!GH53</f>
        <v>0</v>
      </c>
      <c r="HB133" s="30">
        <f>SUMIF($OE$6:$OE$48,$B133,$D$6:$D$48)-'[48]Kit Masuk 2020'!GI53</f>
        <v>0</v>
      </c>
      <c r="HC133" s="30">
        <f>SUMIF($OE$6:$OE$48,$B133,$D$6:$D$48)-'[48]Kit Masuk 2020'!GJ53</f>
        <v>0</v>
      </c>
      <c r="HD133" s="30">
        <f>SUMIF($OE$6:$OE$48,$B133,$D$6:$D$48)-'[48]Kit Masuk 2020'!GK53</f>
        <v>0</v>
      </c>
      <c r="HE133" s="30">
        <f>SUMIF($OE$6:$OE$48,$B133,$D$6:$D$48)-'[48]Kit Masuk 2020'!GL53</f>
        <v>0</v>
      </c>
      <c r="HF133" s="30">
        <f>SUMIF($OE$6:$OE$48,$B133,$D$6:$D$48)-'[48]Kit Masuk 2020'!GM53</f>
        <v>0</v>
      </c>
      <c r="HG133" s="30">
        <f>SUMIF($OE$6:$OE$48,$B133,$D$6:$D$48)-'[48]Kit Masuk 2020'!GN53</f>
        <v>0</v>
      </c>
      <c r="HH133" s="30">
        <f>SUMIF($OE$6:$OE$48,$B133,$D$6:$D$48)-'[48]Kit Masuk 2020'!GO53</f>
        <v>0</v>
      </c>
      <c r="HI133" s="30">
        <f>SUMIF($OE$6:$OE$48,$B133,$D$6:$D$48)-'[48]Kit Masuk 2020'!GP53</f>
        <v>0</v>
      </c>
      <c r="HJ133" s="30">
        <f>SUMIF($OE$6:$OE$48,$B133,$D$6:$D$48)-'[48]Kit Masuk 2020'!GQ53</f>
        <v>0</v>
      </c>
      <c r="HK133" s="30">
        <f>SUMIF($OE$6:$OE$48,$B133,$D$6:$D$48)-'[48]Kit Masuk 2020'!GR53</f>
        <v>0</v>
      </c>
      <c r="HL133" s="30">
        <f>SUMIF($OE$6:$OE$48,$B133,$D$6:$D$48)-'[48]Kit Masuk 2020'!GS53</f>
        <v>0</v>
      </c>
      <c r="HM133" s="30">
        <f>SUMIF($OE$6:$OE$48,$B133,$D$6:$D$48)-'[48]Kit Masuk 2020'!GT53</f>
        <v>0</v>
      </c>
      <c r="HN133" s="30">
        <f>SUMIF($OE$6:$OE$48,$B133,$D$6:$D$48)-'[48]Kit Masuk 2020'!GU53</f>
        <v>0</v>
      </c>
      <c r="HO133" s="30">
        <f>SUMIF($OE$6:$OE$48,$B133,$D$6:$D$48)-'[48]Kit Masuk 2020'!GV53</f>
        <v>0</v>
      </c>
      <c r="HP133" s="30">
        <f>SUMIF($OE$6:$OE$48,$B133,$D$6:$D$48)-'[48]Kit Masuk 2020'!GW53</f>
        <v>0</v>
      </c>
      <c r="HQ133" s="30">
        <f>SUMIF($OE$6:$OE$48,$B133,$D$6:$D$48)-'[48]Kit Masuk 2020'!GX53</f>
        <v>0</v>
      </c>
      <c r="HR133" s="30">
        <f>SUMIF($OE$6:$OE$48,$B133,$D$6:$D$48)-'[48]Kit Masuk 2020'!GY53</f>
        <v>0</v>
      </c>
      <c r="HS133" s="30">
        <f>SUMIF($OE$6:$OE$48,$B133,$D$6:$D$48)-'[48]Kit Masuk 2020'!GZ53</f>
        <v>0</v>
      </c>
      <c r="HT133" s="30">
        <f>SUMIF($OE$6:$OE$48,$B133,$D$6:$D$48)-'[48]Kit Masuk 2020'!HA53</f>
        <v>0</v>
      </c>
      <c r="HU133" s="30">
        <f>SUMIF($OE$6:$OE$48,$B133,$D$6:$D$48)-'[48]Kit Masuk 2020'!HB53</f>
        <v>0</v>
      </c>
      <c r="HV133" s="30">
        <f>SUMIF($OE$6:$OE$48,$B133,$D$6:$D$48)-'[48]Kit Masuk 2020'!HC53</f>
        <v>0</v>
      </c>
      <c r="HW133" s="30">
        <f>SUMIF($OE$6:$OE$48,$B133,$D$6:$D$48)-'[48]Kit Masuk 2020'!HD53</f>
        <v>0</v>
      </c>
      <c r="HX133" s="30">
        <f>SUMIF($OE$6:$OE$48,$B133,$D$6:$D$48)-'[48]Kit Masuk 2020'!HE53</f>
        <v>0</v>
      </c>
      <c r="HY133" s="30">
        <f>SUMIF($OE$6:$OE$48,$B133,$D$6:$D$48)-'[48]Kit Masuk 2020'!HF53</f>
        <v>0</v>
      </c>
      <c r="HZ133" s="30">
        <f>SUMIF($OE$6:$OE$48,$B133,$D$6:$D$48)-'[48]Kit Masuk 2020'!HG53</f>
        <v>0</v>
      </c>
      <c r="IA133" s="30">
        <f>SUMIF($OE$6:$OE$48,$B133,$D$6:$D$48)-'[48]Kit Masuk 2020'!HH53</f>
        <v>0</v>
      </c>
      <c r="IB133" s="30">
        <f>SUMIF($OE$6:$OE$48,$B133,$D$6:$D$48)-'[48]Kit Masuk 2020'!HI53</f>
        <v>0</v>
      </c>
      <c r="IC133" s="30">
        <f>SUMIF($OE$6:$OE$48,$B133,$D$6:$D$48)-'[48]Kit Masuk 2020'!HJ53</f>
        <v>0</v>
      </c>
      <c r="ID133" s="30">
        <f>SUMIF($OE$6:$OE$48,$B133,$D$6:$D$48)-'[48]Kit Masuk 2020'!HK53</f>
        <v>0</v>
      </c>
      <c r="IE133" s="30">
        <f>SUMIF($OE$6:$OE$48,$B133,$D$6:$D$48)-'[48]Kit Masuk 2020'!HL53</f>
        <v>0</v>
      </c>
      <c r="IF133" s="30">
        <f>SUMIF($OE$6:$OE$48,$B133,$D$6:$D$48)-'[48]Kit Masuk 2020'!HM53</f>
        <v>0</v>
      </c>
      <c r="IG133" s="30">
        <f>SUMIF($OE$6:$OE$48,$B133,$D$6:$D$48)-'[48]Kit Masuk 2020'!HN53</f>
        <v>0</v>
      </c>
      <c r="IH133" s="30">
        <f>SUMIF($OE$6:$OE$48,$B133,$D$6:$D$48)-'[48]Kit Masuk 2020'!HO53</f>
        <v>0</v>
      </c>
      <c r="II133" s="30">
        <f>SUMIF($OE$6:$OE$48,$B133,$D$6:$D$48)-'[48]Kit Masuk 2020'!HP53</f>
        <v>0</v>
      </c>
      <c r="IJ133" s="30">
        <f>SUMIF($OE$6:$OE$48,$B133,$D$6:$D$48)-'[48]Kit Masuk 2020'!HQ53</f>
        <v>0</v>
      </c>
      <c r="IK133" s="30">
        <f>SUMIF($OE$6:$OE$48,$B133,$D$6:$D$48)-'[48]Kit Masuk 2020'!HR53</f>
        <v>0</v>
      </c>
      <c r="IL133" s="30">
        <f>SUMIF($OE$6:$OE$48,$B133,$D$6:$D$48)-'[48]Kit Masuk 2020'!HS53</f>
        <v>0</v>
      </c>
      <c r="IM133" s="30">
        <f>SUMIF($OE$6:$OE$48,$B133,$D$6:$D$48)-'[48]Kit Masuk 2020'!HT53</f>
        <v>0</v>
      </c>
      <c r="IN133" s="30">
        <f>SUMIF($OE$6:$OE$48,$B133,$D$6:$D$48)-'[48]Kit Masuk 2020'!HU53</f>
        <v>0</v>
      </c>
      <c r="IO133" s="30">
        <f>SUMIF($OE$6:$OE$48,$B133,$D$6:$D$48)-'[48]Kit Masuk 2020'!HV53</f>
        <v>0</v>
      </c>
      <c r="IP133" s="30">
        <f>SUMIF($OE$6:$OE$48,$B133,$D$6:$D$48)-'[48]Kit Masuk 2020'!HW53</f>
        <v>0</v>
      </c>
      <c r="IQ133" s="30">
        <f>SUMIF($OE$6:$OE$48,$B133,$D$6:$D$48)-'[48]Kit Masuk 2020'!HX53</f>
        <v>0</v>
      </c>
      <c r="IR133" s="30">
        <f>SUMIF($OE$6:$OE$48,$B133,$D$6:$D$48)-'[48]Kit Masuk 2020'!HY53</f>
        <v>0</v>
      </c>
      <c r="IS133" s="30">
        <f>SUMIF($OE$6:$OE$48,$B133,$D$6:$D$48)-'[48]Kit Masuk 2020'!HZ53</f>
        <v>0</v>
      </c>
      <c r="IT133" s="30">
        <f>SUMIF($OE$6:$OE$48,$B133,$D$6:$D$48)-'[48]Kit Masuk 2020'!IA53</f>
        <v>0</v>
      </c>
      <c r="IU133" s="30">
        <f>SUMIF($OE$6:$OE$48,$B133,$D$6:$D$48)-'[48]Kit Masuk 2020'!IB53</f>
        <v>0</v>
      </c>
      <c r="IV133" s="30">
        <f>SUMIF($OE$6:$OE$48,$B133,$D$6:$D$48)-'[48]Kit Masuk 2020'!IC53</f>
        <v>0</v>
      </c>
      <c r="IW133" s="30">
        <f>SUMIF($OE$6:$OE$48,$B133,$D$6:$D$48)-'[48]Kit Masuk 2020'!ID53</f>
        <v>0</v>
      </c>
      <c r="IX133" s="30">
        <f>SUMIF($OE$6:$OE$48,$B133,$D$6:$D$48)-'[48]Kit Masuk 2020'!IE53</f>
        <v>0</v>
      </c>
      <c r="IY133" s="30">
        <f>SUMIF($OE$6:$OE$48,$B133,$D$6:$D$48)-'[48]Kit Masuk 2020'!IF53</f>
        <v>0</v>
      </c>
      <c r="IZ133" s="30">
        <f>SUMIF($OE$6:$OE$48,$B133,$D$6:$D$48)-'[48]Kit Masuk 2020'!IG53</f>
        <v>0</v>
      </c>
      <c r="JA133" s="30">
        <f>SUMIF($OE$6:$OE$48,$B133,$D$6:$D$48)-'[48]Kit Masuk 2020'!IH53</f>
        <v>0</v>
      </c>
      <c r="JB133" s="30">
        <f>SUMIF($OE$6:$OE$48,$B133,$D$6:$D$48)-'[48]Kit Masuk 2020'!II53</f>
        <v>0</v>
      </c>
      <c r="JC133" s="30">
        <f>SUMIF($OE$6:$OE$48,$B133,$D$6:$D$48)-'[48]Kit Masuk 2020'!IJ53</f>
        <v>0</v>
      </c>
      <c r="JD133" s="30">
        <f>SUMIF($OE$6:$OE$48,$B133,$D$6:$D$48)-'[48]Kit Masuk 2020'!IK53</f>
        <v>0</v>
      </c>
      <c r="JE133" s="30">
        <f>SUMIF($OE$6:$OE$48,$B133,$D$6:$D$48)-'[48]Kit Masuk 2020'!IL53</f>
        <v>0</v>
      </c>
      <c r="JF133" s="30">
        <f>SUMIF($OE$6:$OE$48,$B133,$D$6:$D$48)-'[48]Kit Masuk 2020'!IM53</f>
        <v>0</v>
      </c>
      <c r="JG133" s="30">
        <f>SUMIF($OE$6:$OE$48,$B133,$D$6:$D$48)-'[48]Kit Masuk 2020'!IN53</f>
        <v>0</v>
      </c>
      <c r="JH133" s="30">
        <f>SUMIF($OE$6:$OE$48,$B133,$D$6:$D$48)-'[48]Kit Masuk 2020'!IO53</f>
        <v>0</v>
      </c>
      <c r="JI133" s="30">
        <f>SUMIF($OE$6:$OE$48,$B133,$D$6:$D$48)-'[48]Kit Masuk 2020'!IP53</f>
        <v>0</v>
      </c>
      <c r="JJ133" s="30">
        <f>SUMIF($OE$6:$OE$48,$B133,$D$6:$D$48)-'[48]Kit Masuk 2020'!IQ53</f>
        <v>0</v>
      </c>
      <c r="JK133" s="30">
        <f>SUMIF($OE$6:$OE$48,$B133,$D$6:$D$48)-'[48]Kit Masuk 2020'!IR53</f>
        <v>0</v>
      </c>
      <c r="JL133" s="30">
        <f>SUMIF($OE$6:$OE$48,$B133,$D$6:$D$48)-'[48]Kit Masuk 2020'!IS53</f>
        <v>0</v>
      </c>
      <c r="JM133" s="30">
        <f>SUMIF($OE$6:$OE$48,$B133,$D$6:$D$48)-'[48]Kit Masuk 2020'!IT53</f>
        <v>0</v>
      </c>
      <c r="JN133" s="30">
        <f>SUMIF($OE$6:$OE$48,$B133,$D$6:$D$48)-'[48]Kit Masuk 2020'!IU53</f>
        <v>0</v>
      </c>
      <c r="JO133" s="30">
        <f>SUMIF($OE$6:$OE$48,$B133,$D$6:$D$48)-'[48]Kit Masuk 2020'!IV53</f>
        <v>0</v>
      </c>
      <c r="JP133" s="30">
        <f>SUMIF($OE$6:$OE$48,$B133,$D$6:$D$48)-'[48]Kit Masuk 2020'!IW53</f>
        <v>0</v>
      </c>
      <c r="JQ133" s="30">
        <f>SUMIF($OE$6:$OE$48,$B133,$D$6:$D$48)-'[48]Kit Masuk 2020'!IX53</f>
        <v>0</v>
      </c>
      <c r="JR133" s="30">
        <f>SUMIF($OE$6:$OE$48,$B133,$D$6:$D$48)-'[48]Kit Masuk 2020'!IY53</f>
        <v>0</v>
      </c>
      <c r="JS133" s="30">
        <f>SUMIF($OE$6:$OE$48,$B133,$D$6:$D$48)-'[48]Kit Masuk 2020'!IZ53</f>
        <v>0</v>
      </c>
      <c r="JT133" s="30">
        <f>SUMIF($OE$6:$OE$48,$B133,$D$6:$D$48)-'[48]Kit Masuk 2020'!JA53</f>
        <v>0</v>
      </c>
      <c r="JU133" s="30">
        <f>SUMIF($OE$6:$OE$48,$B133,$D$6:$D$48)-'[48]Kit Masuk 2020'!JB53</f>
        <v>0</v>
      </c>
      <c r="JV133" s="30">
        <f>SUMIF($OE$6:$OE$48,$B133,$D$6:$D$48)-'[48]Kit Masuk 2020'!JC53</f>
        <v>0</v>
      </c>
      <c r="JW133" s="30">
        <f>SUMIF($OE$6:$OE$48,$B133,$D$6:$D$48)-'[48]Kit Masuk 2020'!JD53</f>
        <v>0</v>
      </c>
      <c r="JX133" s="30">
        <f>SUMIF($OE$6:$OE$48,$B133,$D$6:$D$48)-'[48]Kit Masuk 2020'!JE53</f>
        <v>0</v>
      </c>
      <c r="JY133" s="30">
        <f>SUMIF($OE$6:$OE$48,$B133,$D$6:$D$48)-'[48]Kit Masuk 2020'!JF53</f>
        <v>0</v>
      </c>
      <c r="JZ133" s="30">
        <f>SUMIF($OE$6:$OE$48,$B133,$D$6:$D$48)-'[48]Kit Masuk 2020'!JG53</f>
        <v>0</v>
      </c>
      <c r="KA133" s="30">
        <f>SUMIF($OE$6:$OE$48,$B133,$D$6:$D$48)-'[48]Kit Masuk 2020'!JH53</f>
        <v>0</v>
      </c>
      <c r="KB133" s="30">
        <f>SUMIF($OE$6:$OE$48,$B133,$D$6:$D$48)-'[48]Kit Masuk 2020'!JI53</f>
        <v>0</v>
      </c>
      <c r="KC133" s="30">
        <f>SUMIF($OE$6:$OE$48,$B133,$D$6:$D$48)-'[48]Kit Masuk 2020'!JJ53</f>
        <v>0</v>
      </c>
      <c r="KD133" s="30">
        <f>SUMIF($OE$6:$OE$48,$B133,$D$6:$D$48)-'[48]Kit Masuk 2020'!JK53</f>
        <v>0</v>
      </c>
      <c r="KE133" s="30">
        <f>SUMIF($OE$6:$OE$48,$B133,$D$6:$D$48)-'[48]Kit Masuk 2020'!JL53</f>
        <v>0</v>
      </c>
      <c r="KF133" s="30">
        <f>SUMIF($OE$6:$OE$48,$B133,$D$6:$D$48)-'[48]Kit Masuk 2020'!JM53</f>
        <v>0</v>
      </c>
      <c r="KG133" s="30">
        <f>SUMIF($OE$6:$OE$48,$B133,$D$6:$D$48)-'[48]Kit Masuk 2020'!JN53</f>
        <v>0</v>
      </c>
      <c r="KH133" s="30">
        <f>SUMIF($OE$6:$OE$48,$B133,$D$6:$D$48)-'[48]Kit Masuk 2020'!JO53</f>
        <v>0</v>
      </c>
      <c r="KI133" s="30">
        <f>SUMIF($OE$6:$OE$48,$B133,$D$6:$D$48)-'[48]Kit Masuk 2020'!JP53</f>
        <v>0</v>
      </c>
      <c r="KJ133" s="30">
        <f>SUMIF($OE$6:$OE$48,$B133,$D$6:$D$48)-'[48]Kit Masuk 2020'!JQ53</f>
        <v>0</v>
      </c>
      <c r="KK133" s="30">
        <f>SUMIF($OE$6:$OE$48,$B133,$D$6:$D$48)-'[48]Kit Masuk 2020'!JR53</f>
        <v>0</v>
      </c>
      <c r="KL133" s="30">
        <f>SUMIF($OE$6:$OE$48,$B133,$D$6:$D$48)-'[48]Kit Masuk 2020'!JS53</f>
        <v>0</v>
      </c>
      <c r="KM133" s="30">
        <f>SUMIF($OE$6:$OE$48,$B133,$D$6:$D$48)-'[48]Kit Masuk 2020'!JT53</f>
        <v>0</v>
      </c>
      <c r="KN133" s="30">
        <f>SUMIF($OE$6:$OE$48,$B133,$D$6:$D$48)-'[48]Kit Masuk 2020'!JU53</f>
        <v>0</v>
      </c>
      <c r="KO133" s="30">
        <f>SUMIF($OE$6:$OE$48,$B133,$D$6:$D$48)-'[48]Kit Masuk 2020'!JV53</f>
        <v>0</v>
      </c>
      <c r="KP133" s="30">
        <f>SUMIF($OE$6:$OE$48,$B133,$D$6:$D$48)-'[48]Kit Masuk 2020'!JW53</f>
        <v>0</v>
      </c>
      <c r="KQ133" s="30">
        <f>SUMIF($OE$6:$OE$48,$B133,$D$6:$D$48)-'[48]Kit Masuk 2020'!JX53</f>
        <v>0</v>
      </c>
      <c r="KR133" s="30">
        <f>SUMIF($OE$6:$OE$48,$B133,$D$6:$D$48)-'[48]Kit Masuk 2020'!JY53</f>
        <v>0</v>
      </c>
      <c r="KS133" s="30">
        <f>SUMIF($OE$6:$OE$48,$B133,$D$6:$D$48)-'[48]Kit Masuk 2020'!JZ53</f>
        <v>0</v>
      </c>
      <c r="KT133" s="30">
        <f>SUMIF($OE$6:$OE$48,$B133,$D$6:$D$48)-'[48]Kit Masuk 2020'!KA53</f>
        <v>0</v>
      </c>
      <c r="KU133" s="30">
        <f>SUMIF($OE$6:$OE$48,$B133,$D$6:$D$48)-'[48]Kit Masuk 2020'!KB53</f>
        <v>0</v>
      </c>
      <c r="KV133" s="30">
        <f>SUMIF($OE$6:$OE$48,$B133,$D$6:$D$48)-'[48]Kit Masuk 2020'!KC53</f>
        <v>0</v>
      </c>
      <c r="KW133" s="30">
        <f>SUMIF($OE$6:$OE$48,$B133,$D$6:$D$48)-'[48]Kit Masuk 2020'!KD53</f>
        <v>0</v>
      </c>
      <c r="KX133" s="30">
        <f>SUMIF($OE$6:$OE$48,$B133,$D$6:$D$48)-'[48]Kit Masuk 2020'!KE53</f>
        <v>0</v>
      </c>
      <c r="KY133" s="30">
        <f>SUMIF($OE$6:$OE$48,$B133,$D$6:$D$48)-'[48]Kit Masuk 2020'!KF53</f>
        <v>0</v>
      </c>
      <c r="KZ133" s="30">
        <f>SUMIF($OE$6:$OE$48,$B133,$D$6:$D$48)-'[48]Kit Masuk 2020'!KG53</f>
        <v>0</v>
      </c>
      <c r="LA133" s="30">
        <f>SUMIF($OE$6:$OE$48,$B133,$D$6:$D$48)-'[48]Kit Masuk 2020'!KH53</f>
        <v>0</v>
      </c>
      <c r="LB133" s="30">
        <f>SUMIF($OE$6:$OE$48,$B133,$D$6:$D$48)-'[48]Kit Masuk 2020'!KI53</f>
        <v>0</v>
      </c>
      <c r="LC133" s="30">
        <f>SUMIF($OE$6:$OE$48,$B133,$D$6:$D$48)-'[48]Kit Masuk 2020'!KJ53</f>
        <v>0</v>
      </c>
      <c r="LD133" s="30">
        <f>SUMIF($OE$6:$OE$48,$B133,$D$6:$D$48)-'[48]Kit Masuk 2020'!KK53</f>
        <v>0</v>
      </c>
      <c r="LE133" s="30">
        <f>SUMIF($OE$6:$OE$48,$B133,$D$6:$D$48)-'[48]Kit Masuk 2020'!KL53</f>
        <v>0</v>
      </c>
      <c r="LF133" s="30">
        <f>SUMIF($OE$6:$OE$48,$B133,$D$6:$D$48)-'[48]Kit Masuk 2020'!KM53</f>
        <v>0</v>
      </c>
      <c r="LG133" s="30">
        <f>SUMIF($OE$6:$OE$48,$B133,$D$6:$D$48)-'[48]Kit Masuk 2020'!KN53</f>
        <v>0</v>
      </c>
      <c r="LH133" s="30">
        <f>SUMIF($OE$6:$OE$48,$B133,$D$6:$D$48)-'[48]Kit Masuk 2020'!KO53</f>
        <v>0</v>
      </c>
      <c r="LI133" s="30">
        <f>SUMIF($OE$6:$OE$48,$B133,$D$6:$D$48)-'[48]Kit Masuk 2020'!KP53</f>
        <v>0</v>
      </c>
      <c r="LJ133" s="30">
        <f>SUMIF($OE$6:$OE$48,$B133,$D$6:$D$48)-'[48]Kit Masuk 2020'!KQ53</f>
        <v>0</v>
      </c>
      <c r="LK133" s="30">
        <f>SUMIF($OE$6:$OE$48,$B133,$D$6:$D$48)-'[48]Kit Masuk 2020'!KR53</f>
        <v>0</v>
      </c>
      <c r="LL133" s="30">
        <f>SUMIF($OE$6:$OE$48,$B133,$D$6:$D$48)-'[48]Kit Masuk 2020'!KS53</f>
        <v>0</v>
      </c>
      <c r="LM133" s="30">
        <f>SUMIF($OE$6:$OE$48,$B133,$D$6:$D$48)-'[48]Kit Masuk 2020'!KT53</f>
        <v>0</v>
      </c>
      <c r="LN133" s="30">
        <f>SUMIF($OE$6:$OE$48,$B133,$D$6:$D$48)-'[48]Kit Masuk 2020'!KU53</f>
        <v>0</v>
      </c>
      <c r="LO133" s="30">
        <f>SUMIF($OE$6:$OE$48,$B133,$D$6:$D$48)-'[48]Kit Masuk 2020'!KV53</f>
        <v>0</v>
      </c>
      <c r="LP133" s="30">
        <f>SUMIF($OE$6:$OE$48,$B133,$D$6:$D$48)-'[48]Kit Masuk 2020'!KW53</f>
        <v>0</v>
      </c>
      <c r="LQ133" s="30">
        <f>SUMIF($OE$6:$OE$48,$B133,$D$6:$D$48)-'[48]Kit Masuk 2020'!KX53</f>
        <v>0</v>
      </c>
      <c r="LR133" s="30">
        <f>SUMIF($OE$6:$OE$48,$B133,$D$6:$D$48)-'[48]Kit Masuk 2020'!KY53</f>
        <v>0</v>
      </c>
      <c r="LS133" s="30">
        <f>SUMIF($OE$6:$OE$48,$B133,$D$6:$D$48)-'[48]Kit Masuk 2020'!KZ53</f>
        <v>0</v>
      </c>
      <c r="LT133" s="30">
        <f>SUMIF($OE$6:$OE$48,$B133,$D$6:$D$48)-'[48]Kit Masuk 2020'!LA53</f>
        <v>0</v>
      </c>
      <c r="LU133" s="30">
        <f>SUMIF($OE$6:$OE$48,$B133,$D$6:$D$48)-'[48]Kit Masuk 2020'!LB53</f>
        <v>0</v>
      </c>
      <c r="LV133" s="30">
        <f>SUMIF($OE$6:$OE$48,$B133,$D$6:$D$48)-'[48]Kit Masuk 2020'!LC53</f>
        <v>0</v>
      </c>
      <c r="LW133" s="30">
        <f>SUMIF($OE$6:$OE$48,$B133,$D$6:$D$48)-'[48]Kit Masuk 2020'!LD53</f>
        <v>0</v>
      </c>
      <c r="LX133" s="30">
        <f>SUMIF($OE$6:$OE$48,$B133,$D$6:$D$48)-'[48]Kit Masuk 2020'!LE53</f>
        <v>0</v>
      </c>
      <c r="LY133" s="30">
        <f>SUMIF($OE$6:$OE$48,$B133,$D$6:$D$48)-'[48]Kit Masuk 2020'!LF53</f>
        <v>0</v>
      </c>
      <c r="LZ133" s="30">
        <f>SUMIF($OE$6:$OE$48,$B133,$D$6:$D$48)-'[48]Kit Masuk 2020'!LG53</f>
        <v>0</v>
      </c>
      <c r="MA133" s="30">
        <f>SUMIF($OE$6:$OE$48,$B133,$D$6:$D$48)-'[48]Kit Masuk 2020'!LH53</f>
        <v>0</v>
      </c>
      <c r="MB133" s="30">
        <f>SUMIF($OE$6:$OE$48,$B133,$D$6:$D$48)-'[48]Kit Masuk 2020'!LI53</f>
        <v>0</v>
      </c>
      <c r="MC133" s="30">
        <f>SUMIF($OE$6:$OE$48,$B133,$D$6:$D$48)-'[48]Kit Masuk 2020'!LJ53</f>
        <v>0</v>
      </c>
      <c r="MD133" s="30">
        <f>SUMIF($OE$6:$OE$48,$B133,$D$6:$D$48)-'[48]Kit Masuk 2020'!LK53</f>
        <v>0</v>
      </c>
      <c r="ME133" s="30">
        <f>SUMIF($OE$6:$OE$48,$B133,$D$6:$D$48)-'[48]Kit Masuk 2020'!LL53</f>
        <v>0</v>
      </c>
      <c r="MF133" s="30">
        <f>SUMIF($OE$6:$OE$48,$B133,$D$6:$D$48)-'[48]Kit Masuk 2020'!LM53</f>
        <v>0</v>
      </c>
      <c r="MG133" s="30">
        <f>SUMIF($OE$6:$OE$48,$B133,$D$6:$D$48)-'[48]Kit Masuk 2020'!LN53</f>
        <v>0</v>
      </c>
      <c r="MH133" s="30">
        <f>SUMIF($OE$6:$OE$48,$B133,$D$6:$D$48)-'[48]Kit Masuk 2020'!LO53</f>
        <v>0</v>
      </c>
      <c r="MI133" s="30">
        <f>SUMIF($OE$6:$OE$48,$B133,$D$6:$D$48)-'[48]Kit Masuk 2020'!LP53</f>
        <v>0</v>
      </c>
      <c r="MJ133" s="30">
        <f>SUMIF($OE$6:$OE$48,$B133,$D$6:$D$48)-'[48]Kit Masuk 2020'!LQ53</f>
        <v>0</v>
      </c>
      <c r="MK133" s="30">
        <f>SUMIF($OE$6:$OE$48,$B133,$D$6:$D$48)-'[48]Kit Masuk 2020'!LR53</f>
        <v>0</v>
      </c>
      <c r="ML133" s="30">
        <f>SUMIF($OE$6:$OE$48,$B133,$D$6:$D$48)-'[48]Kit Masuk 2020'!LS53</f>
        <v>0</v>
      </c>
      <c r="MM133" s="30">
        <f>SUMIF($OE$6:$OE$48,$B133,$D$6:$D$48)-'[48]Kit Masuk 2020'!LT53</f>
        <v>0</v>
      </c>
      <c r="MN133" s="30">
        <f>SUMIF($OE$6:$OE$48,$B133,$D$6:$D$48)-'[48]Kit Masuk 2020'!LU53</f>
        <v>0</v>
      </c>
      <c r="MO133" s="30">
        <f>SUMIF($OE$6:$OE$48,$B133,$D$6:$D$48)-'[48]Kit Masuk 2020'!LV53</f>
        <v>0</v>
      </c>
      <c r="MP133" s="30">
        <f>SUMIF($OE$6:$OE$48,$B133,$D$6:$D$48)-'[48]Kit Masuk 2020'!LW53</f>
        <v>0</v>
      </c>
      <c r="MQ133" s="30">
        <f>SUMIF($OE$6:$OE$48,$B133,$D$6:$D$48)-'[48]Kit Masuk 2020'!LX53</f>
        <v>0</v>
      </c>
      <c r="MR133" s="30">
        <f>SUMIF($OE$6:$OE$48,$B133,$D$6:$D$48)-'[48]Kit Masuk 2020'!LY53</f>
        <v>0</v>
      </c>
      <c r="MS133" s="30">
        <f>SUMIF($OE$6:$OE$48,$B133,$D$6:$D$48)-'[48]Kit Masuk 2020'!LZ53</f>
        <v>0</v>
      </c>
      <c r="MT133" s="30">
        <f>SUMIF($OE$6:$OE$48,$B133,$D$6:$D$48)-'[48]Kit Masuk 2020'!MA53</f>
        <v>0</v>
      </c>
      <c r="MU133" s="30">
        <f>SUMIF($OE$6:$OE$48,$B133,$D$6:$D$48)-'[48]Kit Masuk 2020'!MB53</f>
        <v>0</v>
      </c>
      <c r="MV133" s="30">
        <f>SUMIF($OE$6:$OE$48,$B133,$D$6:$D$48)-'[48]Kit Masuk 2020'!MC53</f>
        <v>0</v>
      </c>
      <c r="MW133" s="30">
        <f>SUMIF($OE$6:$OE$48,$B133,$D$6:$D$48)-'[48]Kit Masuk 2020'!MD53</f>
        <v>0</v>
      </c>
      <c r="MX133" s="30">
        <f>SUMIF($OE$6:$OE$48,$B133,$D$6:$D$48)-'[48]Kit Masuk 2020'!ME53</f>
        <v>0</v>
      </c>
      <c r="MY133" s="30">
        <f>SUMIF($OE$6:$OE$48,$B133,$D$6:$D$48)-'[48]Kit Masuk 2020'!MF53</f>
        <v>0</v>
      </c>
      <c r="MZ133" s="30">
        <f>SUMIF($OE$6:$OE$48,$B133,$D$6:$D$48)-'[48]Kit Masuk 2020'!MG53</f>
        <v>0</v>
      </c>
      <c r="NA133" s="30">
        <f>SUMIF($OE$6:$OE$48,$B133,$D$6:$D$48)-'[48]Kit Masuk 2020'!MH53</f>
        <v>0</v>
      </c>
      <c r="NB133" s="30">
        <f>SUMIF($OE$6:$OE$48,$B133,$D$6:$D$48)-'[48]Kit Masuk 2020'!MI53</f>
        <v>0</v>
      </c>
      <c r="NC133" s="30">
        <f>SUMIF($OE$6:$OE$48,$B133,$D$6:$D$48)-'[48]Kit Masuk 2020'!MJ53</f>
        <v>0</v>
      </c>
      <c r="ND133" s="30">
        <f>SUMIF($OE$6:$OE$48,$B133,$D$6:$D$48)-'[48]Kit Masuk 2020'!MK53</f>
        <v>0</v>
      </c>
      <c r="NE133" s="30">
        <f>SUMIF($OE$6:$OE$48,$B133,$D$6:$D$48)-'[48]Kit Masuk 2020'!ML53</f>
        <v>0</v>
      </c>
      <c r="NF133" s="30">
        <f>SUMIF($OE$6:$OE$48,$B133,$D$6:$D$48)-'[48]Kit Masuk 2020'!MM53</f>
        <v>0</v>
      </c>
      <c r="NG133" s="30">
        <f>SUMIF($OE$6:$OE$48,$B133,$D$6:$D$48)-'[48]Kit Masuk 2020'!MN53</f>
        <v>0</v>
      </c>
      <c r="NH133" s="30">
        <f>SUMIF($OE$6:$OE$48,$B133,$D$6:$D$48)-'[48]Kit Masuk 2020'!MO53</f>
        <v>0</v>
      </c>
      <c r="NI133" s="30">
        <f>SUMIF($OE$6:$OE$48,$B133,$D$6:$D$48)-'[48]Kit Masuk 2020'!MP53</f>
        <v>0</v>
      </c>
      <c r="NJ133" s="30">
        <f>SUMIF($OE$6:$OE$48,$B133,$D$6:$D$48)-'[48]Kit Masuk 2020'!MQ53</f>
        <v>0</v>
      </c>
      <c r="NK133" s="30">
        <f>SUMIF($OE$6:$OE$48,$B133,$D$6:$D$48)-'[48]Kit Masuk 2020'!MR53</f>
        <v>0</v>
      </c>
      <c r="NL133" s="30">
        <f>SUMIF($OE$6:$OE$48,$B133,$D$6:$D$48)-'[48]Kit Masuk 2020'!MS53</f>
        <v>0</v>
      </c>
      <c r="NM133" s="30">
        <f>SUMIF($OE$6:$OE$48,$B133,$D$6:$D$48)-'[48]Kit Masuk 2020'!MT53</f>
        <v>0</v>
      </c>
      <c r="NN133" s="30">
        <f>SUMIF($OE$6:$OE$48,$B133,$D$6:$D$48)-'[48]Kit Masuk 2020'!MU53</f>
        <v>0</v>
      </c>
      <c r="NO133" s="30">
        <f>SUMIF($OE$6:$OE$48,$B133,$D$6:$D$48)-'[48]Kit Masuk 2020'!MV53</f>
        <v>0</v>
      </c>
      <c r="NP133" s="30">
        <f>SUMIF($OE$6:$OE$48,$B133,$D$6:$D$48)-'[48]Kit Masuk 2020'!MW53</f>
        <v>0</v>
      </c>
      <c r="NQ133" s="30">
        <f>SUMIF($OE$6:$OE$48,$B133,$D$6:$D$48)-'[48]Kit Masuk 2020'!MX53</f>
        <v>0</v>
      </c>
      <c r="NR133" s="30">
        <f>SUMIF($OE$6:$OE$48,$B133,$D$6:$D$48)-'[48]Kit Masuk 2020'!MY53</f>
        <v>0</v>
      </c>
      <c r="NS133" s="30">
        <f>SUMIF($OE$6:$OE$48,$B133,$D$6:$D$48)-'[48]Kit Masuk 2020'!MZ53</f>
        <v>0</v>
      </c>
      <c r="NT133" s="30">
        <f>SUMIF($OE$6:$OE$48,$B133,$D$6:$D$48)-'[48]Kit Masuk 2020'!NA53</f>
        <v>0</v>
      </c>
      <c r="NU133" s="30">
        <f>SUMIF($OE$6:$OE$48,$B133,$D$6:$D$48)-'[48]Kit Masuk 2020'!NB53</f>
        <v>0</v>
      </c>
      <c r="NV133" s="30">
        <f>SUMIF($OE$6:$OE$48,$B133,$D$6:$D$48)-'[48]Kit Masuk 2020'!NC53</f>
        <v>0</v>
      </c>
      <c r="NW133" s="30">
        <f>SUMIF($OE$6:$OE$48,$B133,$D$6:$D$48)-'[48]Kit Masuk 2020'!ND53</f>
        <v>0</v>
      </c>
      <c r="NX133" s="30">
        <f>SUMIF($OE$6:$OE$48,$B133,$D$6:$D$48)-'[48]Kit Masuk 2020'!NE53</f>
        <v>0</v>
      </c>
      <c r="NY133" s="30">
        <f>SUMIF($OE$6:$OE$48,$B133,$D$6:$D$48)-'[48]Kit Masuk 2020'!NF53</f>
        <v>0</v>
      </c>
      <c r="NZ133" s="30">
        <f>SUMIF($OE$6:$OE$48,$B133,$D$6:$D$48)-'[48]Kit Masuk 2020'!NG53</f>
        <v>0</v>
      </c>
      <c r="OA133" s="30">
        <f>SUMIF($OE$6:$OE$48,$B133,$D$6:$D$48)-'[48]Kit Masuk 2020'!NH53</f>
        <v>0</v>
      </c>
    </row>
    <row r="134" spans="2:392" hidden="1" x14ac:dyDescent="0.2">
      <c r="B134" s="8" t="str">
        <f t="shared" si="453"/>
        <v>Paiton-Grati</v>
      </c>
      <c r="Z134" s="30">
        <f>SUMIF($OE$6:$OE$48,$B134,$D$6:$D$48)-'[48]Kit Masuk 2020'!G54</f>
        <v>0</v>
      </c>
      <c r="AA134" s="30">
        <f>SUMIF($OE$6:$OE$48,$B134,$D$6:$D$48)-'[48]Kit Masuk 2020'!H54</f>
        <v>0</v>
      </c>
      <c r="AB134" s="30">
        <f>SUMIF($OE$6:$OE$48,$B134,$D$6:$D$48)-'[48]Kit Masuk 2020'!I54</f>
        <v>0</v>
      </c>
      <c r="AC134" s="30">
        <f>SUMIF($OE$6:$OE$48,$B134,$D$6:$D$48)-'[48]Kit Masuk 2020'!J54</f>
        <v>0</v>
      </c>
      <c r="AD134" s="30">
        <f>SUMIF($OE$6:$OE$48,$B134,$D$6:$D$48)-'[48]Kit Masuk 2020'!K54</f>
        <v>0</v>
      </c>
      <c r="AE134" s="30">
        <f>SUMIF($OE$6:$OE$48,$B134,$D$6:$D$48)-'[48]Kit Masuk 2020'!L54</f>
        <v>0</v>
      </c>
      <c r="AF134" s="30">
        <f>SUMIF($OE$6:$OE$48,$B134,$D$6:$D$48)-'[48]Kit Masuk 2020'!M54</f>
        <v>0</v>
      </c>
      <c r="AG134" s="30">
        <f>SUMIF($OE$6:$OE$48,$B134,$D$6:$D$48)-'[48]Kit Masuk 2020'!N54</f>
        <v>0</v>
      </c>
      <c r="AH134" s="30">
        <f>SUMIF($OE$6:$OE$48,$B134,$D$6:$D$48)-'[48]Kit Masuk 2020'!O54</f>
        <v>0</v>
      </c>
      <c r="AI134" s="30">
        <f>SUMIF($OE$6:$OE$48,$B134,$D$6:$D$48)-'[48]Kit Masuk 2020'!P54</f>
        <v>0</v>
      </c>
      <c r="AJ134" s="30">
        <f>SUMIF($OE$6:$OE$48,$B134,$D$6:$D$48)-'[48]Kit Masuk 2020'!Q54</f>
        <v>0</v>
      </c>
      <c r="AK134" s="30">
        <f>SUMIF($OE$6:$OE$48,$B134,$D$6:$D$48)-'[48]Kit Masuk 2020'!R54</f>
        <v>0</v>
      </c>
      <c r="AL134" s="30">
        <f>SUMIF($OE$6:$OE$48,$B134,$D$6:$D$48)-'[48]Kit Masuk 2020'!S54</f>
        <v>0</v>
      </c>
      <c r="AM134" s="30">
        <f>SUMIF($OE$6:$OE$48,$B134,$D$6:$D$48)-'[48]Kit Masuk 2020'!T54</f>
        <v>0</v>
      </c>
      <c r="AN134" s="30">
        <f>SUMIF($OE$6:$OE$48,$B134,$D$6:$D$48)-'[48]Kit Masuk 2020'!U54</f>
        <v>0</v>
      </c>
      <c r="AO134" s="30">
        <f>SUMIF($OE$6:$OE$48,$B134,$D$6:$D$48)-'[48]Kit Masuk 2020'!V54</f>
        <v>0</v>
      </c>
      <c r="AP134" s="30">
        <f>SUMIF($OE$6:$OE$48,$B134,$D$6:$D$48)-'[48]Kit Masuk 2020'!W54</f>
        <v>0</v>
      </c>
      <c r="AQ134" s="30">
        <f>SUMIF($OE$6:$OE$48,$B134,$D$6:$D$48)-'[48]Kit Masuk 2020'!X54</f>
        <v>0</v>
      </c>
      <c r="AR134" s="30">
        <f>SUMIF($OE$6:$OE$48,$B134,$D$6:$D$48)-'[48]Kit Masuk 2020'!Y54</f>
        <v>0</v>
      </c>
      <c r="AS134" s="30">
        <f>SUMIF($OE$6:$OE$48,$B134,$D$6:$D$48)-'[48]Kit Masuk 2020'!Z54</f>
        <v>0</v>
      </c>
      <c r="AT134" s="30">
        <f>SUMIF($OE$6:$OE$48,$B134,$D$6:$D$48)-'[48]Kit Masuk 2020'!AA54</f>
        <v>0</v>
      </c>
      <c r="AU134" s="30">
        <f>SUMIF($OE$6:$OE$48,$B134,$D$6:$D$48)-'[48]Kit Masuk 2020'!AB54</f>
        <v>0</v>
      </c>
      <c r="AV134" s="30">
        <f>SUMIF($OE$6:$OE$48,$B134,$D$6:$D$48)-'[48]Kit Masuk 2020'!AC54</f>
        <v>0</v>
      </c>
      <c r="AW134" s="30">
        <f>SUMIF($OE$6:$OE$48,$B134,$D$6:$D$48)-'[48]Kit Masuk 2020'!AD54</f>
        <v>0</v>
      </c>
      <c r="AX134" s="30">
        <f>SUMIF($OE$6:$OE$48,$B134,$D$6:$D$48)-'[48]Kit Masuk 2020'!AE54</f>
        <v>0</v>
      </c>
      <c r="AY134" s="30">
        <f>SUMIF($OE$6:$OE$48,$B134,$D$6:$D$48)-'[48]Kit Masuk 2020'!AF54</f>
        <v>0</v>
      </c>
      <c r="AZ134" s="30">
        <f>SUMIF($OE$6:$OE$48,$B134,$D$6:$D$48)-'[48]Kit Masuk 2020'!AG54</f>
        <v>0</v>
      </c>
      <c r="BA134" s="30">
        <f>SUMIF($OE$6:$OE$48,$B134,$D$6:$D$48)-'[48]Kit Masuk 2020'!AH54</f>
        <v>0</v>
      </c>
      <c r="BB134" s="30">
        <f>SUMIF($OE$6:$OE$48,$B134,$D$6:$D$48)-'[48]Kit Masuk 2020'!AI54</f>
        <v>0</v>
      </c>
      <c r="BC134" s="30">
        <f>SUMIF($OE$6:$OE$48,$B134,$D$6:$D$48)-'[48]Kit Masuk 2020'!AJ54</f>
        <v>0</v>
      </c>
      <c r="BD134" s="30">
        <f>SUMIF($OE$6:$OE$48,$B134,$D$6:$D$48)-'[48]Kit Masuk 2020'!AK54</f>
        <v>0</v>
      </c>
      <c r="BE134" s="30">
        <f>SUMIF($OE$6:$OE$48,$B134,$D$6:$D$48)-'[48]Kit Masuk 2020'!AL54</f>
        <v>0</v>
      </c>
      <c r="BF134" s="30">
        <f>SUMIF($OE$6:$OE$48,$B134,$D$6:$D$48)-'[48]Kit Masuk 2020'!AM54</f>
        <v>0</v>
      </c>
      <c r="BG134" s="30">
        <f>SUMIF($OE$6:$OE$48,$B134,$D$6:$D$48)-'[48]Kit Masuk 2020'!AN54</f>
        <v>0</v>
      </c>
      <c r="BH134" s="30">
        <f>SUMIF($OE$6:$OE$48,$B134,$D$6:$D$48)-'[48]Kit Masuk 2020'!AO54</f>
        <v>0</v>
      </c>
      <c r="BI134" s="30">
        <f>SUMIF($OE$6:$OE$48,$B134,$D$6:$D$48)-'[48]Kit Masuk 2020'!AP54</f>
        <v>0</v>
      </c>
      <c r="BJ134" s="30">
        <f>SUMIF($OE$6:$OE$48,$B134,$D$6:$D$48)-'[48]Kit Masuk 2020'!AQ54</f>
        <v>0</v>
      </c>
      <c r="BK134" s="30">
        <f>SUMIF($OE$6:$OE$48,$B134,$D$6:$D$48)-'[48]Kit Masuk 2020'!AR54</f>
        <v>0</v>
      </c>
      <c r="BL134" s="30">
        <f>SUMIF($OE$6:$OE$48,$B134,$D$6:$D$48)-'[48]Kit Masuk 2020'!AS54</f>
        <v>0</v>
      </c>
      <c r="BM134" s="30">
        <f>SUMIF($OE$6:$OE$48,$B134,$D$6:$D$48)-'[48]Kit Masuk 2020'!AT54</f>
        <v>0</v>
      </c>
      <c r="BN134" s="30">
        <f>SUMIF($OE$6:$OE$48,$B134,$D$6:$D$48)-'[48]Kit Masuk 2020'!AU54</f>
        <v>0</v>
      </c>
      <c r="BO134" s="30">
        <f>SUMIF($OE$6:$OE$48,$B134,$D$6:$D$48)-'[48]Kit Masuk 2020'!AV54</f>
        <v>0</v>
      </c>
      <c r="BP134" s="30">
        <f>SUMIF($OE$6:$OE$48,$B134,$D$6:$D$48)-'[48]Kit Masuk 2020'!AW54</f>
        <v>0</v>
      </c>
      <c r="BQ134" s="30">
        <f>SUMIF($OE$6:$OE$48,$B134,$D$6:$D$48)-'[48]Kit Masuk 2020'!AX54</f>
        <v>0</v>
      </c>
      <c r="BR134" s="30">
        <f>SUMIF($OE$6:$OE$48,$B134,$D$6:$D$48)-'[48]Kit Masuk 2020'!AY54</f>
        <v>0</v>
      </c>
      <c r="BS134" s="30">
        <f>SUMIF($OE$6:$OE$48,$B134,$D$6:$D$48)-'[48]Kit Masuk 2020'!AZ54</f>
        <v>0</v>
      </c>
      <c r="BT134" s="30">
        <f>SUMIF($OE$6:$OE$48,$B134,$D$6:$D$48)-'[48]Kit Masuk 2020'!BA54</f>
        <v>0</v>
      </c>
      <c r="BU134" s="30">
        <f>SUMIF($OE$6:$OE$48,$B134,$D$6:$D$48)-'[48]Kit Masuk 2020'!BB54</f>
        <v>0</v>
      </c>
      <c r="BV134" s="30">
        <f>SUMIF($OE$6:$OE$48,$B134,$D$6:$D$48)-'[48]Kit Masuk 2020'!BC54</f>
        <v>0</v>
      </c>
      <c r="BW134" s="30">
        <f>SUMIF($OE$6:$OE$48,$B134,$D$6:$D$48)-'[48]Kit Masuk 2020'!BD54</f>
        <v>0</v>
      </c>
      <c r="BX134" s="30">
        <f>SUMIF($OE$6:$OE$48,$B134,$D$6:$D$48)-'[48]Kit Masuk 2020'!BE54</f>
        <v>0</v>
      </c>
      <c r="BY134" s="30">
        <f>SUMIF($OE$6:$OE$48,$B134,$D$6:$D$48)-'[48]Kit Masuk 2020'!BF54</f>
        <v>0</v>
      </c>
      <c r="BZ134" s="30">
        <f>SUMIF($OE$6:$OE$48,$B134,$D$6:$D$48)-'[48]Kit Masuk 2020'!BG54</f>
        <v>0</v>
      </c>
      <c r="CA134" s="30">
        <f>SUMIF($OE$6:$OE$48,$B134,$D$6:$D$48)-'[48]Kit Masuk 2020'!BH54</f>
        <v>0</v>
      </c>
      <c r="CB134" s="30">
        <f>SUMIF($OE$6:$OE$48,$B134,$D$6:$D$48)-'[48]Kit Masuk 2020'!BI54</f>
        <v>0</v>
      </c>
      <c r="CC134" s="30">
        <f>SUMIF($OE$6:$OE$48,$B134,$D$6:$D$48)-'[48]Kit Masuk 2020'!BJ54</f>
        <v>0</v>
      </c>
      <c r="CD134" s="30">
        <f>SUMIF($OE$6:$OE$48,$B134,$D$6:$D$48)-'[48]Kit Masuk 2020'!BK54</f>
        <v>0</v>
      </c>
      <c r="CE134" s="30">
        <f>SUMIF($OE$6:$OE$48,$B134,$D$6:$D$48)-'[48]Kit Masuk 2020'!BL54</f>
        <v>0</v>
      </c>
      <c r="CF134" s="30">
        <f>SUMIF($OE$6:$OE$48,$B134,$D$6:$D$48)-'[48]Kit Masuk 2020'!BM54</f>
        <v>0</v>
      </c>
      <c r="CG134" s="30">
        <f>SUMIF($OE$6:$OE$48,$B134,$D$6:$D$48)-'[48]Kit Masuk 2020'!BN54</f>
        <v>0</v>
      </c>
      <c r="CH134" s="30">
        <f>SUMIF($OE$6:$OE$48,$B134,$D$6:$D$48)-'[48]Kit Masuk 2020'!BO54</f>
        <v>0</v>
      </c>
      <c r="CI134" s="30">
        <f>SUMIF($OE$6:$OE$48,$B134,$D$6:$D$48)-'[48]Kit Masuk 2020'!BP54</f>
        <v>0</v>
      </c>
      <c r="CJ134" s="30">
        <f>SUMIF($OE$6:$OE$48,$B134,$D$6:$D$48)-'[48]Kit Masuk 2020'!BQ54</f>
        <v>0</v>
      </c>
      <c r="CK134" s="30">
        <f>SUMIF($OE$6:$OE$48,$B134,$D$6:$D$48)-'[48]Kit Masuk 2020'!BR54</f>
        <v>0</v>
      </c>
      <c r="CL134" s="30">
        <f>SUMIF($OE$6:$OE$48,$B134,$D$6:$D$48)-'[48]Kit Masuk 2020'!BS54</f>
        <v>0</v>
      </c>
      <c r="CM134" s="30">
        <f>SUMIF($OE$6:$OE$48,$B134,$D$6:$D$48)-'[48]Kit Masuk 2020'!BT54</f>
        <v>0</v>
      </c>
      <c r="CN134" s="30">
        <f>SUMIF($OE$6:$OE$48,$B134,$D$6:$D$48)-'[48]Kit Masuk 2020'!BU54</f>
        <v>0</v>
      </c>
      <c r="CO134" s="30">
        <f>SUMIF($OE$6:$OE$48,$B134,$D$6:$D$48)-'[48]Kit Masuk 2020'!BV54</f>
        <v>0</v>
      </c>
      <c r="CP134" s="30">
        <f>SUMIF($OE$6:$OE$48,$B134,$D$6:$D$48)-'[48]Kit Masuk 2020'!BW54</f>
        <v>0</v>
      </c>
      <c r="CQ134" s="30">
        <f>SUMIF($OE$6:$OE$48,$B134,$D$6:$D$48)-'[48]Kit Masuk 2020'!BX54</f>
        <v>0</v>
      </c>
      <c r="CR134" s="30">
        <f>SUMIF($OE$6:$OE$48,$B134,$D$6:$D$48)-'[48]Kit Masuk 2020'!BY54</f>
        <v>0</v>
      </c>
      <c r="CS134" s="30">
        <f>SUMIF($OE$6:$OE$48,$B134,$D$6:$D$48)-'[48]Kit Masuk 2020'!BZ54</f>
        <v>0</v>
      </c>
      <c r="CT134" s="30">
        <f>SUMIF($OE$6:$OE$48,$B134,$D$6:$D$48)-'[48]Kit Masuk 2020'!CA54</f>
        <v>0</v>
      </c>
      <c r="CU134" s="30">
        <f>SUMIF($OE$6:$OE$48,$B134,$D$6:$D$48)-'[48]Kit Masuk 2020'!CB54</f>
        <v>0</v>
      </c>
      <c r="CV134" s="30">
        <f>SUMIF($OE$6:$OE$48,$B134,$D$6:$D$48)-'[48]Kit Masuk 2020'!CC54</f>
        <v>0</v>
      </c>
      <c r="CW134" s="30">
        <f>SUMIF($OE$6:$OE$48,$B134,$D$6:$D$48)-'[48]Kit Masuk 2020'!CD54</f>
        <v>0</v>
      </c>
      <c r="CX134" s="30">
        <f>SUMIF($OE$6:$OE$48,$B134,$D$6:$D$48)-'[48]Kit Masuk 2020'!CE54</f>
        <v>0</v>
      </c>
      <c r="CY134" s="30">
        <f>SUMIF($OE$6:$OE$48,$B134,$D$6:$D$48)-'[48]Kit Masuk 2020'!CF54</f>
        <v>0</v>
      </c>
      <c r="CZ134" s="30">
        <f>SUMIF($OE$6:$OE$48,$B134,$D$6:$D$48)-'[48]Kit Masuk 2020'!CG54</f>
        <v>0</v>
      </c>
      <c r="DA134" s="30">
        <f>SUMIF($OE$6:$OE$48,$B134,$D$6:$D$48)-'[48]Kit Masuk 2020'!CH54</f>
        <v>0</v>
      </c>
      <c r="DB134" s="30">
        <f>SUMIF($OE$6:$OE$48,$B134,$D$6:$D$48)-'[48]Kit Masuk 2020'!CI54</f>
        <v>0</v>
      </c>
      <c r="DC134" s="30">
        <f>SUMIF($OE$6:$OE$48,$B134,$D$6:$D$48)-'[48]Kit Masuk 2020'!CJ54</f>
        <v>0</v>
      </c>
      <c r="DD134" s="30">
        <f>SUMIF($OE$6:$OE$48,$B134,$D$6:$D$48)-'[48]Kit Masuk 2020'!CK54</f>
        <v>0</v>
      </c>
      <c r="DE134" s="30">
        <f>SUMIF($OE$6:$OE$48,$B134,$D$6:$D$48)-'[48]Kit Masuk 2020'!CL54</f>
        <v>0</v>
      </c>
      <c r="DF134" s="30">
        <f>SUMIF($OE$6:$OE$48,$B134,$D$6:$D$48)-'[48]Kit Masuk 2020'!CM54</f>
        <v>0</v>
      </c>
      <c r="DG134" s="30">
        <f>SUMIF($OE$6:$OE$48,$B134,$D$6:$D$48)-'[48]Kit Masuk 2020'!CN54</f>
        <v>0</v>
      </c>
      <c r="DH134" s="30">
        <f>SUMIF($OE$6:$OE$48,$B134,$D$6:$D$48)-'[48]Kit Masuk 2020'!CO54</f>
        <v>0</v>
      </c>
      <c r="DI134" s="30">
        <f>SUMIF($OE$6:$OE$48,$B134,$D$6:$D$48)-'[48]Kit Masuk 2020'!CP54</f>
        <v>0</v>
      </c>
      <c r="DJ134" s="30">
        <f>SUMIF($OE$6:$OE$48,$B134,$D$6:$D$48)-'[48]Kit Masuk 2020'!CQ54</f>
        <v>0</v>
      </c>
      <c r="DK134" s="30">
        <f>SUMIF($OE$6:$OE$48,$B134,$D$6:$D$48)-'[48]Kit Masuk 2020'!CR54</f>
        <v>0</v>
      </c>
      <c r="DL134" s="30">
        <f>SUMIF($OE$6:$OE$48,$B134,$D$6:$D$48)-'[48]Kit Masuk 2020'!CS54</f>
        <v>0</v>
      </c>
      <c r="DM134" s="30">
        <f>SUMIF($OE$6:$OE$48,$B134,$D$6:$D$48)-'[48]Kit Masuk 2020'!CT54</f>
        <v>0</v>
      </c>
      <c r="DN134" s="30">
        <f>SUMIF($OE$6:$OE$48,$B134,$D$6:$D$48)-'[48]Kit Masuk 2020'!CU54</f>
        <v>0</v>
      </c>
      <c r="DO134" s="30">
        <f>SUMIF($OE$6:$OE$48,$B134,$D$6:$D$48)-'[48]Kit Masuk 2020'!CV54</f>
        <v>0</v>
      </c>
      <c r="DP134" s="30">
        <f>SUMIF($OE$6:$OE$48,$B134,$D$6:$D$48)-'[48]Kit Masuk 2020'!CW54</f>
        <v>0</v>
      </c>
      <c r="DQ134" s="30">
        <f>SUMIF($OE$6:$OE$48,$B134,$D$6:$D$48)-'[48]Kit Masuk 2020'!CX54</f>
        <v>0</v>
      </c>
      <c r="DR134" s="30">
        <f>SUMIF($OE$6:$OE$48,$B134,$D$6:$D$48)-'[48]Kit Masuk 2020'!CY54</f>
        <v>0</v>
      </c>
      <c r="DS134" s="30">
        <f>SUMIF($OE$6:$OE$48,$B134,$D$6:$D$48)-'[48]Kit Masuk 2020'!CZ54</f>
        <v>0</v>
      </c>
      <c r="DT134" s="30">
        <f>SUMIF($OE$6:$OE$48,$B134,$D$6:$D$48)-'[48]Kit Masuk 2020'!DA54</f>
        <v>0</v>
      </c>
      <c r="DU134" s="30">
        <f>SUMIF($OE$6:$OE$48,$B134,$D$6:$D$48)-'[48]Kit Masuk 2020'!DB54</f>
        <v>0</v>
      </c>
      <c r="DV134" s="30">
        <f>SUMIF($OE$6:$OE$48,$B134,$D$6:$D$48)-'[48]Kit Masuk 2020'!DC54</f>
        <v>0</v>
      </c>
      <c r="DW134" s="30">
        <f>SUMIF($OE$6:$OE$48,$B134,$D$6:$D$48)-'[48]Kit Masuk 2020'!DD54</f>
        <v>0</v>
      </c>
      <c r="DX134" s="30">
        <f>SUMIF($OE$6:$OE$48,$B134,$D$6:$D$48)-'[48]Kit Masuk 2020'!DE54</f>
        <v>0</v>
      </c>
      <c r="DY134" s="30">
        <f>SUMIF($OE$6:$OE$48,$B134,$D$6:$D$48)-'[48]Kit Masuk 2020'!DF54</f>
        <v>0</v>
      </c>
      <c r="DZ134" s="30">
        <f>SUMIF($OE$6:$OE$48,$B134,$D$6:$D$48)-'[48]Kit Masuk 2020'!DG54</f>
        <v>0</v>
      </c>
      <c r="EA134" s="30">
        <f>SUMIF($OE$6:$OE$48,$B134,$D$6:$D$48)-'[48]Kit Masuk 2020'!DH54</f>
        <v>0</v>
      </c>
      <c r="EB134" s="30">
        <f>SUMIF($OE$6:$OE$48,$B134,$D$6:$D$48)-'[48]Kit Masuk 2020'!DI54</f>
        <v>0</v>
      </c>
      <c r="EC134" s="30">
        <f>SUMIF($OE$6:$OE$48,$B134,$D$6:$D$48)-'[48]Kit Masuk 2020'!DJ54</f>
        <v>0</v>
      </c>
      <c r="ED134" s="30">
        <f>SUMIF($OE$6:$OE$48,$B134,$D$6:$D$48)-'[48]Kit Masuk 2020'!DK54</f>
        <v>0</v>
      </c>
      <c r="EE134" s="30">
        <f>SUMIF($OE$6:$OE$48,$B134,$D$6:$D$48)-'[48]Kit Masuk 2020'!DL54</f>
        <v>0</v>
      </c>
      <c r="EF134" s="30">
        <f>SUMIF($OE$6:$OE$48,$B134,$D$6:$D$48)-'[48]Kit Masuk 2020'!DM54</f>
        <v>0</v>
      </c>
      <c r="EG134" s="30">
        <f>SUMIF($OE$6:$OE$48,$B134,$D$6:$D$48)-'[48]Kit Masuk 2020'!DN54</f>
        <v>0</v>
      </c>
      <c r="EH134" s="30">
        <f>SUMIF($OE$6:$OE$48,$B134,$D$6:$D$48)-'[48]Kit Masuk 2020'!DO54</f>
        <v>0</v>
      </c>
      <c r="EI134" s="30">
        <f>SUMIF($OE$6:$OE$48,$B134,$D$6:$D$48)-'[48]Kit Masuk 2020'!DP54</f>
        <v>0</v>
      </c>
      <c r="EJ134" s="30">
        <f>SUMIF($OE$6:$OE$48,$B134,$D$6:$D$48)-'[48]Kit Masuk 2020'!DQ54</f>
        <v>0</v>
      </c>
      <c r="EK134" s="30">
        <f>SUMIF($OE$6:$OE$48,$B134,$D$6:$D$48)-'[48]Kit Masuk 2020'!DR54</f>
        <v>0</v>
      </c>
      <c r="EL134" s="30">
        <f>SUMIF($OE$6:$OE$48,$B134,$D$6:$D$48)-'[48]Kit Masuk 2020'!DS54</f>
        <v>0</v>
      </c>
      <c r="EM134" s="30">
        <f>SUMIF($OE$6:$OE$48,$B134,$D$6:$D$48)-'[48]Kit Masuk 2020'!DT54</f>
        <v>0</v>
      </c>
      <c r="EN134" s="30">
        <f>SUMIF($OE$6:$OE$48,$B134,$D$6:$D$48)-'[48]Kit Masuk 2020'!DU54</f>
        <v>0</v>
      </c>
      <c r="EO134" s="30">
        <f>SUMIF($OE$6:$OE$48,$B134,$D$6:$D$48)-'[48]Kit Masuk 2020'!DV54</f>
        <v>0</v>
      </c>
      <c r="EP134" s="30">
        <f>SUMIF($OE$6:$OE$48,$B134,$D$6:$D$48)-'[48]Kit Masuk 2020'!DW54</f>
        <v>0</v>
      </c>
      <c r="EQ134" s="30">
        <f>SUMIF($OE$6:$OE$48,$B134,$D$6:$D$48)-'[48]Kit Masuk 2020'!DX54</f>
        <v>0</v>
      </c>
      <c r="ER134" s="30">
        <f>SUMIF($OE$6:$OE$48,$B134,$D$6:$D$48)-'[48]Kit Masuk 2020'!DY54</f>
        <v>0</v>
      </c>
      <c r="ES134" s="30">
        <f>SUMIF($OE$6:$OE$48,$B134,$D$6:$D$48)-'[48]Kit Masuk 2020'!DZ54</f>
        <v>0</v>
      </c>
      <c r="ET134" s="30">
        <f>SUMIF($OE$6:$OE$48,$B134,$D$6:$D$48)-'[48]Kit Masuk 2020'!EA54</f>
        <v>0</v>
      </c>
      <c r="EU134" s="30">
        <f>SUMIF($OE$6:$OE$48,$B134,$D$6:$D$48)-'[48]Kit Masuk 2020'!EB54</f>
        <v>0</v>
      </c>
      <c r="EV134" s="30">
        <f>SUMIF($OE$6:$OE$48,$B134,$D$6:$D$48)-'[48]Kit Masuk 2020'!EC54</f>
        <v>0</v>
      </c>
      <c r="EW134" s="30">
        <f>SUMIF($OE$6:$OE$48,$B134,$D$6:$D$48)-'[48]Kit Masuk 2020'!ED54</f>
        <v>0</v>
      </c>
      <c r="EX134" s="30">
        <f>SUMIF($OE$6:$OE$48,$B134,$D$6:$D$48)-'[48]Kit Masuk 2020'!EE54</f>
        <v>0</v>
      </c>
      <c r="EY134" s="30">
        <f>SUMIF($OE$6:$OE$48,$B134,$D$6:$D$48)-'[48]Kit Masuk 2020'!EF54</f>
        <v>0</v>
      </c>
      <c r="EZ134" s="30">
        <f>SUMIF($OE$6:$OE$48,$B134,$D$6:$D$48)-'[48]Kit Masuk 2020'!EG54</f>
        <v>0</v>
      </c>
      <c r="FA134" s="30">
        <f>SUMIF($OE$6:$OE$48,$B134,$D$6:$D$48)-'[48]Kit Masuk 2020'!EH54</f>
        <v>0</v>
      </c>
      <c r="FB134" s="30">
        <f>SUMIF($OE$6:$OE$48,$B134,$D$6:$D$48)-'[48]Kit Masuk 2020'!EI54</f>
        <v>0</v>
      </c>
      <c r="FC134" s="30">
        <f>SUMIF($OE$6:$OE$48,$B134,$D$6:$D$48)-'[48]Kit Masuk 2020'!EJ54</f>
        <v>0</v>
      </c>
      <c r="FD134" s="30">
        <f>SUMIF($OE$6:$OE$48,$B134,$D$6:$D$48)-'[48]Kit Masuk 2020'!EK54</f>
        <v>0</v>
      </c>
      <c r="FE134" s="30">
        <f>SUMIF($OE$6:$OE$48,$B134,$D$6:$D$48)-'[48]Kit Masuk 2020'!EL54</f>
        <v>0</v>
      </c>
      <c r="FF134" s="30">
        <f>SUMIF($OE$6:$OE$48,$B134,$D$6:$D$48)-'[48]Kit Masuk 2020'!EM54</f>
        <v>0</v>
      </c>
      <c r="FG134" s="30">
        <f>SUMIF($OE$6:$OE$48,$B134,$D$6:$D$48)-'[48]Kit Masuk 2020'!EN54</f>
        <v>0</v>
      </c>
      <c r="FH134" s="30">
        <f>SUMIF($OE$6:$OE$48,$B134,$D$6:$D$48)-'[48]Kit Masuk 2020'!EO54</f>
        <v>0</v>
      </c>
      <c r="FI134" s="30">
        <f>SUMIF($OE$6:$OE$48,$B134,$D$6:$D$48)-'[48]Kit Masuk 2020'!EP54</f>
        <v>0</v>
      </c>
      <c r="FJ134" s="30">
        <f>SUMIF($OE$6:$OE$48,$B134,$D$6:$D$48)-'[48]Kit Masuk 2020'!EQ54</f>
        <v>0</v>
      </c>
      <c r="FK134" s="30">
        <f>SUMIF($OE$6:$OE$48,$B134,$D$6:$D$48)-'[48]Kit Masuk 2020'!ER54</f>
        <v>0</v>
      </c>
      <c r="FL134" s="30">
        <f>SUMIF($OE$6:$OE$48,$B134,$D$6:$D$48)-'[48]Kit Masuk 2020'!ES54</f>
        <v>0</v>
      </c>
      <c r="FM134" s="30">
        <f>SUMIF($OE$6:$OE$48,$B134,$D$6:$D$48)-'[48]Kit Masuk 2020'!ET54</f>
        <v>0</v>
      </c>
      <c r="FN134" s="30">
        <f>SUMIF($OE$6:$OE$48,$B134,$D$6:$D$48)-'[48]Kit Masuk 2020'!EU54</f>
        <v>0</v>
      </c>
      <c r="FO134" s="30">
        <f>SUMIF($OE$6:$OE$48,$B134,$D$6:$D$48)-'[48]Kit Masuk 2020'!EV54</f>
        <v>0</v>
      </c>
      <c r="FP134" s="30">
        <f>SUMIF($OE$6:$OE$48,$B134,$D$6:$D$48)-'[48]Kit Masuk 2020'!EW54</f>
        <v>0</v>
      </c>
      <c r="FQ134" s="30">
        <f>SUMIF($OE$6:$OE$48,$B134,$D$6:$D$48)-'[48]Kit Masuk 2020'!EX54</f>
        <v>0</v>
      </c>
      <c r="FR134" s="30">
        <f>SUMIF($OE$6:$OE$48,$B134,$D$6:$D$48)-'[48]Kit Masuk 2020'!EY54</f>
        <v>0</v>
      </c>
      <c r="FS134" s="30">
        <f>SUMIF($OE$6:$OE$48,$B134,$D$6:$D$48)-'[48]Kit Masuk 2020'!EZ54</f>
        <v>0</v>
      </c>
      <c r="FT134" s="30">
        <f>SUMIF($OE$6:$OE$48,$B134,$D$6:$D$48)-'[48]Kit Masuk 2020'!FA54</f>
        <v>0</v>
      </c>
      <c r="FU134" s="30">
        <f>SUMIF($OE$6:$OE$48,$B134,$D$6:$D$48)-'[48]Kit Masuk 2020'!FB54</f>
        <v>0</v>
      </c>
      <c r="FV134" s="30">
        <f>SUMIF($OE$6:$OE$48,$B134,$D$6:$D$48)-'[48]Kit Masuk 2020'!FC54</f>
        <v>0</v>
      </c>
      <c r="FW134" s="30">
        <f>SUMIF($OE$6:$OE$48,$B134,$D$6:$D$48)-'[48]Kit Masuk 2020'!FD54</f>
        <v>0</v>
      </c>
      <c r="FX134" s="30">
        <f>SUMIF($OE$6:$OE$48,$B134,$D$6:$D$48)-'[48]Kit Masuk 2020'!FE54</f>
        <v>0</v>
      </c>
      <c r="FY134" s="30">
        <f>SUMIF($OE$6:$OE$48,$B134,$D$6:$D$48)-'[48]Kit Masuk 2020'!FF54</f>
        <v>0</v>
      </c>
      <c r="FZ134" s="30">
        <f>SUMIF($OE$6:$OE$48,$B134,$D$6:$D$48)-'[48]Kit Masuk 2020'!FG54</f>
        <v>0</v>
      </c>
      <c r="GA134" s="30">
        <f>SUMIF($OE$6:$OE$48,$B134,$D$6:$D$48)-'[48]Kit Masuk 2020'!FH54</f>
        <v>0</v>
      </c>
      <c r="GB134" s="30">
        <f>SUMIF($OE$6:$OE$48,$B134,$D$6:$D$48)-'[48]Kit Masuk 2020'!FI54</f>
        <v>0</v>
      </c>
      <c r="GC134" s="30">
        <f>SUMIF($OE$6:$OE$48,$B134,$D$6:$D$48)-'[48]Kit Masuk 2020'!FJ54</f>
        <v>0</v>
      </c>
      <c r="GD134" s="30">
        <f>SUMIF($OE$6:$OE$48,$B134,$D$6:$D$48)-'[48]Kit Masuk 2020'!FK54</f>
        <v>0</v>
      </c>
      <c r="GE134" s="30">
        <f>SUMIF($OE$6:$OE$48,$B134,$D$6:$D$48)-'[48]Kit Masuk 2020'!FL54</f>
        <v>0</v>
      </c>
      <c r="GF134" s="30">
        <f>SUMIF($OE$6:$OE$48,$B134,$D$6:$D$48)-'[48]Kit Masuk 2020'!FM54</f>
        <v>0</v>
      </c>
      <c r="GG134" s="30">
        <f>SUMIF($OE$6:$OE$48,$B134,$D$6:$D$48)-'[48]Kit Masuk 2020'!FN54</f>
        <v>0</v>
      </c>
      <c r="GH134" s="30">
        <f>SUMIF($OE$6:$OE$48,$B134,$D$6:$D$48)-'[48]Kit Masuk 2020'!FO54</f>
        <v>0</v>
      </c>
      <c r="GI134" s="30">
        <f>SUMIF($OE$6:$OE$48,$B134,$D$6:$D$48)-'[48]Kit Masuk 2020'!FP54</f>
        <v>0</v>
      </c>
      <c r="GJ134" s="30">
        <f>SUMIF($OE$6:$OE$48,$B134,$D$6:$D$48)-'[48]Kit Masuk 2020'!FQ54</f>
        <v>0</v>
      </c>
      <c r="GK134" s="30">
        <f>SUMIF($OE$6:$OE$48,$B134,$D$6:$D$48)-'[48]Kit Masuk 2020'!FR54</f>
        <v>0</v>
      </c>
      <c r="GL134" s="30">
        <f>SUMIF($OE$6:$OE$48,$B134,$D$6:$D$48)-'[48]Kit Masuk 2020'!FS54</f>
        <v>0</v>
      </c>
      <c r="GM134" s="30">
        <f>SUMIF($OE$6:$OE$48,$B134,$D$6:$D$48)-'[48]Kit Masuk 2020'!FT54</f>
        <v>0</v>
      </c>
      <c r="GN134" s="30">
        <f>SUMIF($OE$6:$OE$48,$B134,$D$6:$D$48)-'[48]Kit Masuk 2020'!FU54</f>
        <v>0</v>
      </c>
      <c r="GO134" s="30">
        <f>SUMIF($OE$6:$OE$48,$B134,$D$6:$D$48)-'[48]Kit Masuk 2020'!FV54</f>
        <v>0</v>
      </c>
      <c r="GP134" s="30">
        <f>SUMIF($OE$6:$OE$48,$B134,$D$6:$D$48)-'[48]Kit Masuk 2020'!FW54</f>
        <v>0</v>
      </c>
      <c r="GQ134" s="30">
        <f>SUMIF($OE$6:$OE$48,$B134,$D$6:$D$48)-'[48]Kit Masuk 2020'!FX54</f>
        <v>0</v>
      </c>
      <c r="GR134" s="30">
        <f>SUMIF($OE$6:$OE$48,$B134,$D$6:$D$48)-'[48]Kit Masuk 2020'!FY54</f>
        <v>0</v>
      </c>
      <c r="GS134" s="30">
        <f>SUMIF($OE$6:$OE$48,$B134,$D$6:$D$48)-'[48]Kit Masuk 2020'!FZ54</f>
        <v>0</v>
      </c>
      <c r="GT134" s="30">
        <f>SUMIF($OE$6:$OE$48,$B134,$D$6:$D$48)-'[48]Kit Masuk 2020'!GA54</f>
        <v>0</v>
      </c>
      <c r="GU134" s="30">
        <f>SUMIF($OE$6:$OE$48,$B134,$D$6:$D$48)-'[48]Kit Masuk 2020'!GB54</f>
        <v>0</v>
      </c>
      <c r="GV134" s="30">
        <f>SUMIF($OE$6:$OE$48,$B134,$D$6:$D$48)-'[48]Kit Masuk 2020'!GC54</f>
        <v>0</v>
      </c>
      <c r="GW134" s="30">
        <f>SUMIF($OE$6:$OE$48,$B134,$D$6:$D$48)-'[48]Kit Masuk 2020'!GD54</f>
        <v>0</v>
      </c>
      <c r="GX134" s="30">
        <f>SUMIF($OE$6:$OE$48,$B134,$D$6:$D$48)-'[48]Kit Masuk 2020'!GE54</f>
        <v>0</v>
      </c>
      <c r="GY134" s="30">
        <f>SUMIF($OE$6:$OE$48,$B134,$D$6:$D$48)-'[48]Kit Masuk 2020'!GF54</f>
        <v>0</v>
      </c>
      <c r="GZ134" s="30">
        <f>SUMIF($OE$6:$OE$48,$B134,$D$6:$D$48)-'[48]Kit Masuk 2020'!GG54</f>
        <v>0</v>
      </c>
      <c r="HA134" s="30">
        <f>SUMIF($OE$6:$OE$48,$B134,$D$6:$D$48)-'[48]Kit Masuk 2020'!GH54</f>
        <v>0</v>
      </c>
      <c r="HB134" s="30">
        <f>SUMIF($OE$6:$OE$48,$B134,$D$6:$D$48)-'[48]Kit Masuk 2020'!GI54</f>
        <v>0</v>
      </c>
      <c r="HC134" s="30">
        <f>SUMIF($OE$6:$OE$48,$B134,$D$6:$D$48)-'[48]Kit Masuk 2020'!GJ54</f>
        <v>0</v>
      </c>
      <c r="HD134" s="30">
        <f>SUMIF($OE$6:$OE$48,$B134,$D$6:$D$48)-'[48]Kit Masuk 2020'!GK54</f>
        <v>0</v>
      </c>
      <c r="HE134" s="30">
        <f>SUMIF($OE$6:$OE$48,$B134,$D$6:$D$48)-'[48]Kit Masuk 2020'!GL54</f>
        <v>0</v>
      </c>
      <c r="HF134" s="30">
        <f>SUMIF($OE$6:$OE$48,$B134,$D$6:$D$48)-'[48]Kit Masuk 2020'!GM54</f>
        <v>0</v>
      </c>
      <c r="HG134" s="30">
        <f>SUMIF($OE$6:$OE$48,$B134,$D$6:$D$48)-'[48]Kit Masuk 2020'!GN54</f>
        <v>0</v>
      </c>
      <c r="HH134" s="30">
        <f>SUMIF($OE$6:$OE$48,$B134,$D$6:$D$48)-'[48]Kit Masuk 2020'!GO54</f>
        <v>0</v>
      </c>
      <c r="HI134" s="30">
        <f>SUMIF($OE$6:$OE$48,$B134,$D$6:$D$48)-'[48]Kit Masuk 2020'!GP54</f>
        <v>0</v>
      </c>
      <c r="HJ134" s="30">
        <f>SUMIF($OE$6:$OE$48,$B134,$D$6:$D$48)-'[48]Kit Masuk 2020'!GQ54</f>
        <v>0</v>
      </c>
      <c r="HK134" s="30">
        <f>SUMIF($OE$6:$OE$48,$B134,$D$6:$D$48)-'[48]Kit Masuk 2020'!GR54</f>
        <v>0</v>
      </c>
      <c r="HL134" s="30">
        <f>SUMIF($OE$6:$OE$48,$B134,$D$6:$D$48)-'[48]Kit Masuk 2020'!GS54</f>
        <v>0</v>
      </c>
      <c r="HM134" s="30">
        <f>SUMIF($OE$6:$OE$48,$B134,$D$6:$D$48)-'[48]Kit Masuk 2020'!GT54</f>
        <v>0</v>
      </c>
      <c r="HN134" s="30">
        <f>SUMIF($OE$6:$OE$48,$B134,$D$6:$D$48)-'[48]Kit Masuk 2020'!GU54</f>
        <v>0</v>
      </c>
      <c r="HO134" s="30">
        <f>SUMIF($OE$6:$OE$48,$B134,$D$6:$D$48)-'[48]Kit Masuk 2020'!GV54</f>
        <v>0</v>
      </c>
      <c r="HP134" s="30">
        <f>SUMIF($OE$6:$OE$48,$B134,$D$6:$D$48)-'[48]Kit Masuk 2020'!GW54</f>
        <v>0</v>
      </c>
      <c r="HQ134" s="30">
        <f>SUMIF($OE$6:$OE$48,$B134,$D$6:$D$48)-'[48]Kit Masuk 2020'!GX54</f>
        <v>0</v>
      </c>
      <c r="HR134" s="30">
        <f>SUMIF($OE$6:$OE$48,$B134,$D$6:$D$48)-'[48]Kit Masuk 2020'!GY54</f>
        <v>0</v>
      </c>
      <c r="HS134" s="30">
        <f>SUMIF($OE$6:$OE$48,$B134,$D$6:$D$48)-'[48]Kit Masuk 2020'!GZ54</f>
        <v>0</v>
      </c>
      <c r="HT134" s="30">
        <f>SUMIF($OE$6:$OE$48,$B134,$D$6:$D$48)-'[48]Kit Masuk 2020'!HA54</f>
        <v>0</v>
      </c>
      <c r="HU134" s="30">
        <f>SUMIF($OE$6:$OE$48,$B134,$D$6:$D$48)-'[48]Kit Masuk 2020'!HB54</f>
        <v>0</v>
      </c>
      <c r="HV134" s="30">
        <f>SUMIF($OE$6:$OE$48,$B134,$D$6:$D$48)-'[48]Kit Masuk 2020'!HC54</f>
        <v>0</v>
      </c>
      <c r="HW134" s="30">
        <f>SUMIF($OE$6:$OE$48,$B134,$D$6:$D$48)-'[48]Kit Masuk 2020'!HD54</f>
        <v>0</v>
      </c>
      <c r="HX134" s="30">
        <f>SUMIF($OE$6:$OE$48,$B134,$D$6:$D$48)-'[48]Kit Masuk 2020'!HE54</f>
        <v>0</v>
      </c>
      <c r="HY134" s="30">
        <f>SUMIF($OE$6:$OE$48,$B134,$D$6:$D$48)-'[48]Kit Masuk 2020'!HF54</f>
        <v>0</v>
      </c>
      <c r="HZ134" s="30">
        <f>SUMIF($OE$6:$OE$48,$B134,$D$6:$D$48)-'[48]Kit Masuk 2020'!HG54</f>
        <v>0</v>
      </c>
      <c r="IA134" s="30">
        <f>SUMIF($OE$6:$OE$48,$B134,$D$6:$D$48)-'[48]Kit Masuk 2020'!HH54</f>
        <v>0</v>
      </c>
      <c r="IB134" s="30">
        <f>SUMIF($OE$6:$OE$48,$B134,$D$6:$D$48)-'[48]Kit Masuk 2020'!HI54</f>
        <v>0</v>
      </c>
      <c r="IC134" s="30">
        <f>SUMIF($OE$6:$OE$48,$B134,$D$6:$D$48)-'[48]Kit Masuk 2020'!HJ54</f>
        <v>0</v>
      </c>
      <c r="ID134" s="30">
        <f>SUMIF($OE$6:$OE$48,$B134,$D$6:$D$48)-'[48]Kit Masuk 2020'!HK54</f>
        <v>0</v>
      </c>
      <c r="IE134" s="30">
        <f>SUMIF($OE$6:$OE$48,$B134,$D$6:$D$48)-'[48]Kit Masuk 2020'!HL54</f>
        <v>0</v>
      </c>
      <c r="IF134" s="30">
        <f>SUMIF($OE$6:$OE$48,$B134,$D$6:$D$48)-'[48]Kit Masuk 2020'!HM54</f>
        <v>0</v>
      </c>
      <c r="IG134" s="30">
        <f>SUMIF($OE$6:$OE$48,$B134,$D$6:$D$48)-'[48]Kit Masuk 2020'!HN54</f>
        <v>0</v>
      </c>
      <c r="IH134" s="30">
        <f>SUMIF($OE$6:$OE$48,$B134,$D$6:$D$48)-'[48]Kit Masuk 2020'!HO54</f>
        <v>0</v>
      </c>
      <c r="II134" s="30">
        <f>SUMIF($OE$6:$OE$48,$B134,$D$6:$D$48)-'[48]Kit Masuk 2020'!HP54</f>
        <v>0</v>
      </c>
      <c r="IJ134" s="30">
        <f>SUMIF($OE$6:$OE$48,$B134,$D$6:$D$48)-'[48]Kit Masuk 2020'!HQ54</f>
        <v>0</v>
      </c>
      <c r="IK134" s="30">
        <f>SUMIF($OE$6:$OE$48,$B134,$D$6:$D$48)-'[48]Kit Masuk 2020'!HR54</f>
        <v>0</v>
      </c>
      <c r="IL134" s="30">
        <f>SUMIF($OE$6:$OE$48,$B134,$D$6:$D$48)-'[48]Kit Masuk 2020'!HS54</f>
        <v>0</v>
      </c>
      <c r="IM134" s="30">
        <f>SUMIF($OE$6:$OE$48,$B134,$D$6:$D$48)-'[48]Kit Masuk 2020'!HT54</f>
        <v>0</v>
      </c>
      <c r="IN134" s="30">
        <f>SUMIF($OE$6:$OE$48,$B134,$D$6:$D$48)-'[48]Kit Masuk 2020'!HU54</f>
        <v>0</v>
      </c>
      <c r="IO134" s="30">
        <f>SUMIF($OE$6:$OE$48,$B134,$D$6:$D$48)-'[48]Kit Masuk 2020'!HV54</f>
        <v>0</v>
      </c>
      <c r="IP134" s="30">
        <f>SUMIF($OE$6:$OE$48,$B134,$D$6:$D$48)-'[48]Kit Masuk 2020'!HW54</f>
        <v>0</v>
      </c>
      <c r="IQ134" s="30">
        <f>SUMIF($OE$6:$OE$48,$B134,$D$6:$D$48)-'[48]Kit Masuk 2020'!HX54</f>
        <v>0</v>
      </c>
      <c r="IR134" s="30">
        <f>SUMIF($OE$6:$OE$48,$B134,$D$6:$D$48)-'[48]Kit Masuk 2020'!HY54</f>
        <v>0</v>
      </c>
      <c r="IS134" s="30">
        <f>SUMIF($OE$6:$OE$48,$B134,$D$6:$D$48)-'[48]Kit Masuk 2020'!HZ54</f>
        <v>0</v>
      </c>
      <c r="IT134" s="30">
        <f>SUMIF($OE$6:$OE$48,$B134,$D$6:$D$48)-'[48]Kit Masuk 2020'!IA54</f>
        <v>0</v>
      </c>
      <c r="IU134" s="30">
        <f>SUMIF($OE$6:$OE$48,$B134,$D$6:$D$48)-'[48]Kit Masuk 2020'!IB54</f>
        <v>0</v>
      </c>
      <c r="IV134" s="30">
        <f>SUMIF($OE$6:$OE$48,$B134,$D$6:$D$48)-'[48]Kit Masuk 2020'!IC54</f>
        <v>0</v>
      </c>
      <c r="IW134" s="30">
        <f>SUMIF($OE$6:$OE$48,$B134,$D$6:$D$48)-'[48]Kit Masuk 2020'!ID54</f>
        <v>0</v>
      </c>
      <c r="IX134" s="30">
        <f>SUMIF($OE$6:$OE$48,$B134,$D$6:$D$48)-'[48]Kit Masuk 2020'!IE54</f>
        <v>0</v>
      </c>
      <c r="IY134" s="30">
        <f>SUMIF($OE$6:$OE$48,$B134,$D$6:$D$48)-'[48]Kit Masuk 2020'!IF54</f>
        <v>0</v>
      </c>
      <c r="IZ134" s="30">
        <f>SUMIF($OE$6:$OE$48,$B134,$D$6:$D$48)-'[48]Kit Masuk 2020'!IG54</f>
        <v>0</v>
      </c>
      <c r="JA134" s="30">
        <f>SUMIF($OE$6:$OE$48,$B134,$D$6:$D$48)-'[48]Kit Masuk 2020'!IH54</f>
        <v>0</v>
      </c>
      <c r="JB134" s="30">
        <f>SUMIF($OE$6:$OE$48,$B134,$D$6:$D$48)-'[48]Kit Masuk 2020'!II54</f>
        <v>0</v>
      </c>
      <c r="JC134" s="30">
        <f>SUMIF($OE$6:$OE$48,$B134,$D$6:$D$48)-'[48]Kit Masuk 2020'!IJ54</f>
        <v>0</v>
      </c>
      <c r="JD134" s="30">
        <f>SUMIF($OE$6:$OE$48,$B134,$D$6:$D$48)-'[48]Kit Masuk 2020'!IK54</f>
        <v>0</v>
      </c>
      <c r="JE134" s="30">
        <f>SUMIF($OE$6:$OE$48,$B134,$D$6:$D$48)-'[48]Kit Masuk 2020'!IL54</f>
        <v>0</v>
      </c>
      <c r="JF134" s="30">
        <f>SUMIF($OE$6:$OE$48,$B134,$D$6:$D$48)-'[48]Kit Masuk 2020'!IM54</f>
        <v>0</v>
      </c>
      <c r="JG134" s="30">
        <f>SUMIF($OE$6:$OE$48,$B134,$D$6:$D$48)-'[48]Kit Masuk 2020'!IN54</f>
        <v>0</v>
      </c>
      <c r="JH134" s="30">
        <f>SUMIF($OE$6:$OE$48,$B134,$D$6:$D$48)-'[48]Kit Masuk 2020'!IO54</f>
        <v>0</v>
      </c>
      <c r="JI134" s="30">
        <f>SUMIF($OE$6:$OE$48,$B134,$D$6:$D$48)-'[48]Kit Masuk 2020'!IP54</f>
        <v>0</v>
      </c>
      <c r="JJ134" s="30">
        <f>SUMIF($OE$6:$OE$48,$B134,$D$6:$D$48)-'[48]Kit Masuk 2020'!IQ54</f>
        <v>0</v>
      </c>
      <c r="JK134" s="30">
        <f>SUMIF($OE$6:$OE$48,$B134,$D$6:$D$48)-'[48]Kit Masuk 2020'!IR54</f>
        <v>0</v>
      </c>
      <c r="JL134" s="30">
        <f>SUMIF($OE$6:$OE$48,$B134,$D$6:$D$48)-'[48]Kit Masuk 2020'!IS54</f>
        <v>0</v>
      </c>
      <c r="JM134" s="30">
        <f>SUMIF($OE$6:$OE$48,$B134,$D$6:$D$48)-'[48]Kit Masuk 2020'!IT54</f>
        <v>0</v>
      </c>
      <c r="JN134" s="30">
        <f>SUMIF($OE$6:$OE$48,$B134,$D$6:$D$48)-'[48]Kit Masuk 2020'!IU54</f>
        <v>0</v>
      </c>
      <c r="JO134" s="30">
        <f>SUMIF($OE$6:$OE$48,$B134,$D$6:$D$48)-'[48]Kit Masuk 2020'!IV54</f>
        <v>0</v>
      </c>
      <c r="JP134" s="30">
        <f>SUMIF($OE$6:$OE$48,$B134,$D$6:$D$48)-'[48]Kit Masuk 2020'!IW54</f>
        <v>0</v>
      </c>
      <c r="JQ134" s="30">
        <f>SUMIF($OE$6:$OE$48,$B134,$D$6:$D$48)-'[48]Kit Masuk 2020'!IX54</f>
        <v>0</v>
      </c>
      <c r="JR134" s="30">
        <f>SUMIF($OE$6:$OE$48,$B134,$D$6:$D$48)-'[48]Kit Masuk 2020'!IY54</f>
        <v>0</v>
      </c>
      <c r="JS134" s="30">
        <f>SUMIF($OE$6:$OE$48,$B134,$D$6:$D$48)-'[48]Kit Masuk 2020'!IZ54</f>
        <v>0</v>
      </c>
      <c r="JT134" s="30">
        <f>SUMIF($OE$6:$OE$48,$B134,$D$6:$D$48)-'[48]Kit Masuk 2020'!JA54</f>
        <v>0</v>
      </c>
      <c r="JU134" s="30">
        <f>SUMIF($OE$6:$OE$48,$B134,$D$6:$D$48)-'[48]Kit Masuk 2020'!JB54</f>
        <v>0</v>
      </c>
      <c r="JV134" s="30">
        <f>SUMIF($OE$6:$OE$48,$B134,$D$6:$D$48)-'[48]Kit Masuk 2020'!JC54</f>
        <v>0</v>
      </c>
      <c r="JW134" s="30">
        <f>SUMIF($OE$6:$OE$48,$B134,$D$6:$D$48)-'[48]Kit Masuk 2020'!JD54</f>
        <v>0</v>
      </c>
      <c r="JX134" s="30">
        <f>SUMIF($OE$6:$OE$48,$B134,$D$6:$D$48)-'[48]Kit Masuk 2020'!JE54</f>
        <v>0</v>
      </c>
      <c r="JY134" s="30">
        <f>SUMIF($OE$6:$OE$48,$B134,$D$6:$D$48)-'[48]Kit Masuk 2020'!JF54</f>
        <v>0</v>
      </c>
      <c r="JZ134" s="30">
        <f>SUMIF($OE$6:$OE$48,$B134,$D$6:$D$48)-'[48]Kit Masuk 2020'!JG54</f>
        <v>0</v>
      </c>
      <c r="KA134" s="30">
        <f>SUMIF($OE$6:$OE$48,$B134,$D$6:$D$48)-'[48]Kit Masuk 2020'!JH54</f>
        <v>0</v>
      </c>
      <c r="KB134" s="30">
        <f>SUMIF($OE$6:$OE$48,$B134,$D$6:$D$48)-'[48]Kit Masuk 2020'!JI54</f>
        <v>0</v>
      </c>
      <c r="KC134" s="30">
        <f>SUMIF($OE$6:$OE$48,$B134,$D$6:$D$48)-'[48]Kit Masuk 2020'!JJ54</f>
        <v>0</v>
      </c>
      <c r="KD134" s="30">
        <f>SUMIF($OE$6:$OE$48,$B134,$D$6:$D$48)-'[48]Kit Masuk 2020'!JK54</f>
        <v>0</v>
      </c>
      <c r="KE134" s="30">
        <f>SUMIF($OE$6:$OE$48,$B134,$D$6:$D$48)-'[48]Kit Masuk 2020'!JL54</f>
        <v>0</v>
      </c>
      <c r="KF134" s="30">
        <f>SUMIF($OE$6:$OE$48,$B134,$D$6:$D$48)-'[48]Kit Masuk 2020'!JM54</f>
        <v>0</v>
      </c>
      <c r="KG134" s="30">
        <f>SUMIF($OE$6:$OE$48,$B134,$D$6:$D$48)-'[48]Kit Masuk 2020'!JN54</f>
        <v>0</v>
      </c>
      <c r="KH134" s="30">
        <f>SUMIF($OE$6:$OE$48,$B134,$D$6:$D$48)-'[48]Kit Masuk 2020'!JO54</f>
        <v>0</v>
      </c>
      <c r="KI134" s="30">
        <f>SUMIF($OE$6:$OE$48,$B134,$D$6:$D$48)-'[48]Kit Masuk 2020'!JP54</f>
        <v>0</v>
      </c>
      <c r="KJ134" s="30">
        <f>SUMIF($OE$6:$OE$48,$B134,$D$6:$D$48)-'[48]Kit Masuk 2020'!JQ54</f>
        <v>0</v>
      </c>
      <c r="KK134" s="30">
        <f>SUMIF($OE$6:$OE$48,$B134,$D$6:$D$48)-'[48]Kit Masuk 2020'!JR54</f>
        <v>0</v>
      </c>
      <c r="KL134" s="30">
        <f>SUMIF($OE$6:$OE$48,$B134,$D$6:$D$48)-'[48]Kit Masuk 2020'!JS54</f>
        <v>0</v>
      </c>
      <c r="KM134" s="30">
        <f>SUMIF($OE$6:$OE$48,$B134,$D$6:$D$48)-'[48]Kit Masuk 2020'!JT54</f>
        <v>0</v>
      </c>
      <c r="KN134" s="30">
        <f>SUMIF($OE$6:$OE$48,$B134,$D$6:$D$48)-'[48]Kit Masuk 2020'!JU54</f>
        <v>0</v>
      </c>
      <c r="KO134" s="30">
        <f>SUMIF($OE$6:$OE$48,$B134,$D$6:$D$48)-'[48]Kit Masuk 2020'!JV54</f>
        <v>0</v>
      </c>
      <c r="KP134" s="30">
        <f>SUMIF($OE$6:$OE$48,$B134,$D$6:$D$48)-'[48]Kit Masuk 2020'!JW54</f>
        <v>0</v>
      </c>
      <c r="KQ134" s="30">
        <f>SUMIF($OE$6:$OE$48,$B134,$D$6:$D$48)-'[48]Kit Masuk 2020'!JX54</f>
        <v>0</v>
      </c>
      <c r="KR134" s="30">
        <f>SUMIF($OE$6:$OE$48,$B134,$D$6:$D$48)-'[48]Kit Masuk 2020'!JY54</f>
        <v>0</v>
      </c>
      <c r="KS134" s="30">
        <f>SUMIF($OE$6:$OE$48,$B134,$D$6:$D$48)-'[48]Kit Masuk 2020'!JZ54</f>
        <v>0</v>
      </c>
      <c r="KT134" s="30">
        <f>SUMIF($OE$6:$OE$48,$B134,$D$6:$D$48)-'[48]Kit Masuk 2020'!KA54</f>
        <v>0</v>
      </c>
      <c r="KU134" s="30">
        <f>SUMIF($OE$6:$OE$48,$B134,$D$6:$D$48)-'[48]Kit Masuk 2020'!KB54</f>
        <v>0</v>
      </c>
      <c r="KV134" s="30">
        <f>SUMIF($OE$6:$OE$48,$B134,$D$6:$D$48)-'[48]Kit Masuk 2020'!KC54</f>
        <v>0</v>
      </c>
      <c r="KW134" s="30">
        <f>SUMIF($OE$6:$OE$48,$B134,$D$6:$D$48)-'[48]Kit Masuk 2020'!KD54</f>
        <v>0</v>
      </c>
      <c r="KX134" s="30">
        <f>SUMIF($OE$6:$OE$48,$B134,$D$6:$D$48)-'[48]Kit Masuk 2020'!KE54</f>
        <v>0</v>
      </c>
      <c r="KY134" s="30">
        <f>SUMIF($OE$6:$OE$48,$B134,$D$6:$D$48)-'[48]Kit Masuk 2020'!KF54</f>
        <v>0</v>
      </c>
      <c r="KZ134" s="30">
        <f>SUMIF($OE$6:$OE$48,$B134,$D$6:$D$48)-'[48]Kit Masuk 2020'!KG54</f>
        <v>0</v>
      </c>
      <c r="LA134" s="30">
        <f>SUMIF($OE$6:$OE$48,$B134,$D$6:$D$48)-'[48]Kit Masuk 2020'!KH54</f>
        <v>0</v>
      </c>
      <c r="LB134" s="30">
        <f>SUMIF($OE$6:$OE$48,$B134,$D$6:$D$48)-'[48]Kit Masuk 2020'!KI54</f>
        <v>0</v>
      </c>
      <c r="LC134" s="30">
        <f>SUMIF($OE$6:$OE$48,$B134,$D$6:$D$48)-'[48]Kit Masuk 2020'!KJ54</f>
        <v>0</v>
      </c>
      <c r="LD134" s="30">
        <f>SUMIF($OE$6:$OE$48,$B134,$D$6:$D$48)-'[48]Kit Masuk 2020'!KK54</f>
        <v>0</v>
      </c>
      <c r="LE134" s="30">
        <f>SUMIF($OE$6:$OE$48,$B134,$D$6:$D$48)-'[48]Kit Masuk 2020'!KL54</f>
        <v>0</v>
      </c>
      <c r="LF134" s="30">
        <f>SUMIF($OE$6:$OE$48,$B134,$D$6:$D$48)-'[48]Kit Masuk 2020'!KM54</f>
        <v>0</v>
      </c>
      <c r="LG134" s="30">
        <f>SUMIF($OE$6:$OE$48,$B134,$D$6:$D$48)-'[48]Kit Masuk 2020'!KN54</f>
        <v>0</v>
      </c>
      <c r="LH134" s="30">
        <f>SUMIF($OE$6:$OE$48,$B134,$D$6:$D$48)-'[48]Kit Masuk 2020'!KO54</f>
        <v>0</v>
      </c>
      <c r="LI134" s="30">
        <f>SUMIF($OE$6:$OE$48,$B134,$D$6:$D$48)-'[48]Kit Masuk 2020'!KP54</f>
        <v>0</v>
      </c>
      <c r="LJ134" s="30">
        <f>SUMIF($OE$6:$OE$48,$B134,$D$6:$D$48)-'[48]Kit Masuk 2020'!KQ54</f>
        <v>0</v>
      </c>
      <c r="LK134" s="30">
        <f>SUMIF($OE$6:$OE$48,$B134,$D$6:$D$48)-'[48]Kit Masuk 2020'!KR54</f>
        <v>0</v>
      </c>
      <c r="LL134" s="30">
        <f>SUMIF($OE$6:$OE$48,$B134,$D$6:$D$48)-'[48]Kit Masuk 2020'!KS54</f>
        <v>0</v>
      </c>
      <c r="LM134" s="30">
        <f>SUMIF($OE$6:$OE$48,$B134,$D$6:$D$48)-'[48]Kit Masuk 2020'!KT54</f>
        <v>0</v>
      </c>
      <c r="LN134" s="30">
        <f>SUMIF($OE$6:$OE$48,$B134,$D$6:$D$48)-'[48]Kit Masuk 2020'!KU54</f>
        <v>0</v>
      </c>
      <c r="LO134" s="30">
        <f>SUMIF($OE$6:$OE$48,$B134,$D$6:$D$48)-'[48]Kit Masuk 2020'!KV54</f>
        <v>0</v>
      </c>
      <c r="LP134" s="30">
        <f>SUMIF($OE$6:$OE$48,$B134,$D$6:$D$48)-'[48]Kit Masuk 2020'!KW54</f>
        <v>0</v>
      </c>
      <c r="LQ134" s="30">
        <f>SUMIF($OE$6:$OE$48,$B134,$D$6:$D$48)-'[48]Kit Masuk 2020'!KX54</f>
        <v>0</v>
      </c>
      <c r="LR134" s="30">
        <f>SUMIF($OE$6:$OE$48,$B134,$D$6:$D$48)-'[48]Kit Masuk 2020'!KY54</f>
        <v>0</v>
      </c>
      <c r="LS134" s="30">
        <f>SUMIF($OE$6:$OE$48,$B134,$D$6:$D$48)-'[48]Kit Masuk 2020'!KZ54</f>
        <v>0</v>
      </c>
      <c r="LT134" s="30">
        <f>SUMIF($OE$6:$OE$48,$B134,$D$6:$D$48)-'[48]Kit Masuk 2020'!LA54</f>
        <v>0</v>
      </c>
      <c r="LU134" s="30">
        <f>SUMIF($OE$6:$OE$48,$B134,$D$6:$D$48)-'[48]Kit Masuk 2020'!LB54</f>
        <v>0</v>
      </c>
      <c r="LV134" s="30">
        <f>SUMIF($OE$6:$OE$48,$B134,$D$6:$D$48)-'[48]Kit Masuk 2020'!LC54</f>
        <v>0</v>
      </c>
      <c r="LW134" s="30">
        <f>SUMIF($OE$6:$OE$48,$B134,$D$6:$D$48)-'[48]Kit Masuk 2020'!LD54</f>
        <v>0</v>
      </c>
      <c r="LX134" s="30">
        <f>SUMIF($OE$6:$OE$48,$B134,$D$6:$D$48)-'[48]Kit Masuk 2020'!LE54</f>
        <v>0</v>
      </c>
      <c r="LY134" s="30">
        <f>SUMIF($OE$6:$OE$48,$B134,$D$6:$D$48)-'[48]Kit Masuk 2020'!LF54</f>
        <v>0</v>
      </c>
      <c r="LZ134" s="30">
        <f>SUMIF($OE$6:$OE$48,$B134,$D$6:$D$48)-'[48]Kit Masuk 2020'!LG54</f>
        <v>0</v>
      </c>
      <c r="MA134" s="30">
        <f>SUMIF($OE$6:$OE$48,$B134,$D$6:$D$48)-'[48]Kit Masuk 2020'!LH54</f>
        <v>0</v>
      </c>
      <c r="MB134" s="30">
        <f>SUMIF($OE$6:$OE$48,$B134,$D$6:$D$48)-'[48]Kit Masuk 2020'!LI54</f>
        <v>0</v>
      </c>
      <c r="MC134" s="30">
        <f>SUMIF($OE$6:$OE$48,$B134,$D$6:$D$48)-'[48]Kit Masuk 2020'!LJ54</f>
        <v>0</v>
      </c>
      <c r="MD134" s="30">
        <f>SUMIF($OE$6:$OE$48,$B134,$D$6:$D$48)-'[48]Kit Masuk 2020'!LK54</f>
        <v>0</v>
      </c>
      <c r="ME134" s="30">
        <f>SUMIF($OE$6:$OE$48,$B134,$D$6:$D$48)-'[48]Kit Masuk 2020'!LL54</f>
        <v>0</v>
      </c>
      <c r="MF134" s="30">
        <f>SUMIF($OE$6:$OE$48,$B134,$D$6:$D$48)-'[48]Kit Masuk 2020'!LM54</f>
        <v>0</v>
      </c>
      <c r="MG134" s="30">
        <f>SUMIF($OE$6:$OE$48,$B134,$D$6:$D$48)-'[48]Kit Masuk 2020'!LN54</f>
        <v>0</v>
      </c>
      <c r="MH134" s="30">
        <f>SUMIF($OE$6:$OE$48,$B134,$D$6:$D$48)-'[48]Kit Masuk 2020'!LO54</f>
        <v>0</v>
      </c>
      <c r="MI134" s="30">
        <f>SUMIF($OE$6:$OE$48,$B134,$D$6:$D$48)-'[48]Kit Masuk 2020'!LP54</f>
        <v>0</v>
      </c>
      <c r="MJ134" s="30">
        <f>SUMIF($OE$6:$OE$48,$B134,$D$6:$D$48)-'[48]Kit Masuk 2020'!LQ54</f>
        <v>0</v>
      </c>
      <c r="MK134" s="30">
        <f>SUMIF($OE$6:$OE$48,$B134,$D$6:$D$48)-'[48]Kit Masuk 2020'!LR54</f>
        <v>0</v>
      </c>
      <c r="ML134" s="30">
        <f>SUMIF($OE$6:$OE$48,$B134,$D$6:$D$48)-'[48]Kit Masuk 2020'!LS54</f>
        <v>0</v>
      </c>
      <c r="MM134" s="30">
        <f>SUMIF($OE$6:$OE$48,$B134,$D$6:$D$48)-'[48]Kit Masuk 2020'!LT54</f>
        <v>0</v>
      </c>
      <c r="MN134" s="30">
        <f>SUMIF($OE$6:$OE$48,$B134,$D$6:$D$48)-'[48]Kit Masuk 2020'!LU54</f>
        <v>0</v>
      </c>
      <c r="MO134" s="30">
        <f>SUMIF($OE$6:$OE$48,$B134,$D$6:$D$48)-'[48]Kit Masuk 2020'!LV54</f>
        <v>0</v>
      </c>
      <c r="MP134" s="30">
        <f>SUMIF($OE$6:$OE$48,$B134,$D$6:$D$48)-'[48]Kit Masuk 2020'!LW54</f>
        <v>0</v>
      </c>
      <c r="MQ134" s="30">
        <f>SUMIF($OE$6:$OE$48,$B134,$D$6:$D$48)-'[48]Kit Masuk 2020'!LX54</f>
        <v>0</v>
      </c>
      <c r="MR134" s="30">
        <f>SUMIF($OE$6:$OE$48,$B134,$D$6:$D$48)-'[48]Kit Masuk 2020'!LY54</f>
        <v>0</v>
      </c>
      <c r="MS134" s="30">
        <f>SUMIF($OE$6:$OE$48,$B134,$D$6:$D$48)-'[48]Kit Masuk 2020'!LZ54</f>
        <v>0</v>
      </c>
      <c r="MT134" s="30">
        <f>SUMIF($OE$6:$OE$48,$B134,$D$6:$D$48)-'[48]Kit Masuk 2020'!MA54</f>
        <v>0</v>
      </c>
      <c r="MU134" s="30">
        <f>SUMIF($OE$6:$OE$48,$B134,$D$6:$D$48)-'[48]Kit Masuk 2020'!MB54</f>
        <v>0</v>
      </c>
      <c r="MV134" s="30">
        <f>SUMIF($OE$6:$OE$48,$B134,$D$6:$D$48)-'[48]Kit Masuk 2020'!MC54</f>
        <v>0</v>
      </c>
      <c r="MW134" s="30">
        <f>SUMIF($OE$6:$OE$48,$B134,$D$6:$D$48)-'[48]Kit Masuk 2020'!MD54</f>
        <v>0</v>
      </c>
      <c r="MX134" s="30">
        <f>SUMIF($OE$6:$OE$48,$B134,$D$6:$D$48)-'[48]Kit Masuk 2020'!ME54</f>
        <v>0</v>
      </c>
      <c r="MY134" s="30">
        <f>SUMIF($OE$6:$OE$48,$B134,$D$6:$D$48)-'[48]Kit Masuk 2020'!MF54</f>
        <v>0</v>
      </c>
      <c r="MZ134" s="30">
        <f>SUMIF($OE$6:$OE$48,$B134,$D$6:$D$48)-'[48]Kit Masuk 2020'!MG54</f>
        <v>0</v>
      </c>
      <c r="NA134" s="30">
        <f>SUMIF($OE$6:$OE$48,$B134,$D$6:$D$48)-'[48]Kit Masuk 2020'!MH54</f>
        <v>0</v>
      </c>
      <c r="NB134" s="30">
        <f>SUMIF($OE$6:$OE$48,$B134,$D$6:$D$48)-'[48]Kit Masuk 2020'!MI54</f>
        <v>0</v>
      </c>
      <c r="NC134" s="30">
        <f>SUMIF($OE$6:$OE$48,$B134,$D$6:$D$48)-'[48]Kit Masuk 2020'!MJ54</f>
        <v>0</v>
      </c>
      <c r="ND134" s="30">
        <f>SUMIF($OE$6:$OE$48,$B134,$D$6:$D$48)-'[48]Kit Masuk 2020'!MK54</f>
        <v>0</v>
      </c>
      <c r="NE134" s="30">
        <f>SUMIF($OE$6:$OE$48,$B134,$D$6:$D$48)-'[48]Kit Masuk 2020'!ML54</f>
        <v>0</v>
      </c>
      <c r="NF134" s="30">
        <f>SUMIF($OE$6:$OE$48,$B134,$D$6:$D$48)-'[48]Kit Masuk 2020'!MM54</f>
        <v>0</v>
      </c>
      <c r="NG134" s="30">
        <f>SUMIF($OE$6:$OE$48,$B134,$D$6:$D$48)-'[48]Kit Masuk 2020'!MN54</f>
        <v>0</v>
      </c>
      <c r="NH134" s="30">
        <f>SUMIF($OE$6:$OE$48,$B134,$D$6:$D$48)-'[48]Kit Masuk 2020'!MO54</f>
        <v>0</v>
      </c>
      <c r="NI134" s="30">
        <f>SUMIF($OE$6:$OE$48,$B134,$D$6:$D$48)-'[48]Kit Masuk 2020'!MP54</f>
        <v>0</v>
      </c>
      <c r="NJ134" s="30">
        <f>SUMIF($OE$6:$OE$48,$B134,$D$6:$D$48)-'[48]Kit Masuk 2020'!MQ54</f>
        <v>0</v>
      </c>
      <c r="NK134" s="30">
        <f>SUMIF($OE$6:$OE$48,$B134,$D$6:$D$48)-'[48]Kit Masuk 2020'!MR54</f>
        <v>0</v>
      </c>
      <c r="NL134" s="30">
        <f>SUMIF($OE$6:$OE$48,$B134,$D$6:$D$48)-'[48]Kit Masuk 2020'!MS54</f>
        <v>0</v>
      </c>
      <c r="NM134" s="30">
        <f>SUMIF($OE$6:$OE$48,$B134,$D$6:$D$48)-'[48]Kit Masuk 2020'!MT54</f>
        <v>0</v>
      </c>
      <c r="NN134" s="30">
        <f>SUMIF($OE$6:$OE$48,$B134,$D$6:$D$48)-'[48]Kit Masuk 2020'!MU54</f>
        <v>0</v>
      </c>
      <c r="NO134" s="30">
        <f>SUMIF($OE$6:$OE$48,$B134,$D$6:$D$48)-'[48]Kit Masuk 2020'!MV54</f>
        <v>0</v>
      </c>
      <c r="NP134" s="30">
        <f>SUMIF($OE$6:$OE$48,$B134,$D$6:$D$48)-'[48]Kit Masuk 2020'!MW54</f>
        <v>0</v>
      </c>
      <c r="NQ134" s="30">
        <f>SUMIF($OE$6:$OE$48,$B134,$D$6:$D$48)-'[48]Kit Masuk 2020'!MX54</f>
        <v>0</v>
      </c>
      <c r="NR134" s="30">
        <f>SUMIF($OE$6:$OE$48,$B134,$D$6:$D$48)-'[48]Kit Masuk 2020'!MY54</f>
        <v>0</v>
      </c>
      <c r="NS134" s="30">
        <f>SUMIF($OE$6:$OE$48,$B134,$D$6:$D$48)-'[48]Kit Masuk 2020'!MZ54</f>
        <v>0</v>
      </c>
      <c r="NT134" s="30">
        <f>SUMIF($OE$6:$OE$48,$B134,$D$6:$D$48)-'[48]Kit Masuk 2020'!NA54</f>
        <v>0</v>
      </c>
      <c r="NU134" s="30">
        <f>SUMIF($OE$6:$OE$48,$B134,$D$6:$D$48)-'[48]Kit Masuk 2020'!NB54</f>
        <v>0</v>
      </c>
      <c r="NV134" s="30">
        <f>SUMIF($OE$6:$OE$48,$B134,$D$6:$D$48)-'[48]Kit Masuk 2020'!NC54</f>
        <v>0</v>
      </c>
      <c r="NW134" s="30">
        <f>SUMIF($OE$6:$OE$48,$B134,$D$6:$D$48)-'[48]Kit Masuk 2020'!ND54</f>
        <v>0</v>
      </c>
      <c r="NX134" s="30">
        <f>SUMIF($OE$6:$OE$48,$B134,$D$6:$D$48)-'[48]Kit Masuk 2020'!NE54</f>
        <v>0</v>
      </c>
      <c r="NY134" s="30">
        <f>SUMIF($OE$6:$OE$48,$B134,$D$6:$D$48)-'[48]Kit Masuk 2020'!NF54</f>
        <v>0</v>
      </c>
      <c r="NZ134" s="30">
        <f>SUMIF($OE$6:$OE$48,$B134,$D$6:$D$48)-'[48]Kit Masuk 2020'!NG54</f>
        <v>0</v>
      </c>
      <c r="OA134" s="30">
        <f>SUMIF($OE$6:$OE$48,$B134,$D$6:$D$48)-'[48]Kit Masuk 2020'!NH54</f>
        <v>0</v>
      </c>
    </row>
    <row r="135" spans="2:392" hidden="1" x14ac:dyDescent="0.2">
      <c r="B135" s="8" t="str">
        <f t="shared" si="453"/>
        <v>Kediri</v>
      </c>
      <c r="Z135" s="30">
        <f>SUMIF($OE$6:$OE$48,$B135,$D$6:$D$48)-'[48]Kit Masuk 2020'!G55</f>
        <v>0</v>
      </c>
      <c r="AA135" s="30">
        <f>SUMIF($OE$6:$OE$48,$B135,$D$6:$D$48)-'[48]Kit Masuk 2020'!H55</f>
        <v>0</v>
      </c>
      <c r="AB135" s="30">
        <f>SUMIF($OE$6:$OE$48,$B135,$D$6:$D$48)-'[48]Kit Masuk 2020'!I55</f>
        <v>0</v>
      </c>
      <c r="AC135" s="30">
        <f>SUMIF($OE$6:$OE$48,$B135,$D$6:$D$48)-'[48]Kit Masuk 2020'!J55</f>
        <v>0</v>
      </c>
      <c r="AD135" s="30">
        <f>SUMIF($OE$6:$OE$48,$B135,$D$6:$D$48)-'[48]Kit Masuk 2020'!K55</f>
        <v>0</v>
      </c>
      <c r="AE135" s="30">
        <f>SUMIF($OE$6:$OE$48,$B135,$D$6:$D$48)-'[48]Kit Masuk 2020'!L55</f>
        <v>0</v>
      </c>
      <c r="AF135" s="30">
        <f>SUMIF($OE$6:$OE$48,$B135,$D$6:$D$48)-'[48]Kit Masuk 2020'!M55</f>
        <v>0</v>
      </c>
      <c r="AG135" s="30">
        <f>SUMIF($OE$6:$OE$48,$B135,$D$6:$D$48)-'[48]Kit Masuk 2020'!N55</f>
        <v>0</v>
      </c>
      <c r="AH135" s="30">
        <f>SUMIF($OE$6:$OE$48,$B135,$D$6:$D$48)-'[48]Kit Masuk 2020'!O55</f>
        <v>0</v>
      </c>
      <c r="AI135" s="30">
        <f>SUMIF($OE$6:$OE$48,$B135,$D$6:$D$48)-'[48]Kit Masuk 2020'!P55</f>
        <v>0</v>
      </c>
      <c r="AJ135" s="30">
        <f>SUMIF($OE$6:$OE$48,$B135,$D$6:$D$48)-'[48]Kit Masuk 2020'!Q55</f>
        <v>0</v>
      </c>
      <c r="AK135" s="30">
        <f>SUMIF($OE$6:$OE$48,$B135,$D$6:$D$48)-'[48]Kit Masuk 2020'!R55</f>
        <v>0</v>
      </c>
      <c r="AL135" s="30">
        <f>SUMIF($OE$6:$OE$48,$B135,$D$6:$D$48)-'[48]Kit Masuk 2020'!S55</f>
        <v>0</v>
      </c>
      <c r="AM135" s="30">
        <f>SUMIF($OE$6:$OE$48,$B135,$D$6:$D$48)-'[48]Kit Masuk 2020'!T55</f>
        <v>0</v>
      </c>
      <c r="AN135" s="30">
        <f>SUMIF($OE$6:$OE$48,$B135,$D$6:$D$48)-'[48]Kit Masuk 2020'!U55</f>
        <v>0</v>
      </c>
      <c r="AO135" s="30">
        <f>SUMIF($OE$6:$OE$48,$B135,$D$6:$D$48)-'[48]Kit Masuk 2020'!V55</f>
        <v>0</v>
      </c>
      <c r="AP135" s="30">
        <f>SUMIF($OE$6:$OE$48,$B135,$D$6:$D$48)-'[48]Kit Masuk 2020'!W55</f>
        <v>0</v>
      </c>
      <c r="AQ135" s="30">
        <f>SUMIF($OE$6:$OE$48,$B135,$D$6:$D$48)-'[48]Kit Masuk 2020'!X55</f>
        <v>0</v>
      </c>
      <c r="AR135" s="30">
        <f>SUMIF($OE$6:$OE$48,$B135,$D$6:$D$48)-'[48]Kit Masuk 2020'!Y55</f>
        <v>0</v>
      </c>
      <c r="AS135" s="30">
        <f>SUMIF($OE$6:$OE$48,$B135,$D$6:$D$48)-'[48]Kit Masuk 2020'!Z55</f>
        <v>0</v>
      </c>
      <c r="AT135" s="30">
        <f>SUMIF($OE$6:$OE$48,$B135,$D$6:$D$48)-'[48]Kit Masuk 2020'!AA55</f>
        <v>0</v>
      </c>
      <c r="AU135" s="30">
        <f>SUMIF($OE$6:$OE$48,$B135,$D$6:$D$48)-'[48]Kit Masuk 2020'!AB55</f>
        <v>0</v>
      </c>
      <c r="AV135" s="30">
        <f>SUMIF($OE$6:$OE$48,$B135,$D$6:$D$48)-'[48]Kit Masuk 2020'!AC55</f>
        <v>0</v>
      </c>
      <c r="AW135" s="30">
        <f>SUMIF($OE$6:$OE$48,$B135,$D$6:$D$48)-'[48]Kit Masuk 2020'!AD55</f>
        <v>0</v>
      </c>
      <c r="AX135" s="30">
        <f>SUMIF($OE$6:$OE$48,$B135,$D$6:$D$48)-'[48]Kit Masuk 2020'!AE55</f>
        <v>0</v>
      </c>
      <c r="AY135" s="30">
        <f>SUMIF($OE$6:$OE$48,$B135,$D$6:$D$48)-'[48]Kit Masuk 2020'!AF55</f>
        <v>0</v>
      </c>
      <c r="AZ135" s="30">
        <f>SUMIF($OE$6:$OE$48,$B135,$D$6:$D$48)-'[48]Kit Masuk 2020'!AG55</f>
        <v>0</v>
      </c>
      <c r="BA135" s="30">
        <f>SUMIF($OE$6:$OE$48,$B135,$D$6:$D$48)-'[48]Kit Masuk 2020'!AH55</f>
        <v>0</v>
      </c>
      <c r="BB135" s="30">
        <f>SUMIF($OE$6:$OE$48,$B135,$D$6:$D$48)-'[48]Kit Masuk 2020'!AI55</f>
        <v>0</v>
      </c>
      <c r="BC135" s="30">
        <f>SUMIF($OE$6:$OE$48,$B135,$D$6:$D$48)-'[48]Kit Masuk 2020'!AJ55</f>
        <v>0</v>
      </c>
      <c r="BD135" s="30">
        <f>SUMIF($OE$6:$OE$48,$B135,$D$6:$D$48)-'[48]Kit Masuk 2020'!AK55</f>
        <v>0</v>
      </c>
      <c r="BE135" s="30">
        <f>SUMIF($OE$6:$OE$48,$B135,$D$6:$D$48)-'[48]Kit Masuk 2020'!AL55</f>
        <v>0</v>
      </c>
      <c r="BF135" s="30">
        <f>SUMIF($OE$6:$OE$48,$B135,$D$6:$D$48)-'[48]Kit Masuk 2020'!AM55</f>
        <v>0</v>
      </c>
      <c r="BG135" s="30">
        <f>SUMIF($OE$6:$OE$48,$B135,$D$6:$D$48)-'[48]Kit Masuk 2020'!AN55</f>
        <v>0</v>
      </c>
      <c r="BH135" s="30">
        <f>SUMIF($OE$6:$OE$48,$B135,$D$6:$D$48)-'[48]Kit Masuk 2020'!AO55</f>
        <v>0</v>
      </c>
      <c r="BI135" s="30">
        <f>SUMIF($OE$6:$OE$48,$B135,$D$6:$D$48)-'[48]Kit Masuk 2020'!AP55</f>
        <v>0</v>
      </c>
      <c r="BJ135" s="30">
        <f>SUMIF($OE$6:$OE$48,$B135,$D$6:$D$48)-'[48]Kit Masuk 2020'!AQ55</f>
        <v>0</v>
      </c>
      <c r="BK135" s="30">
        <f>SUMIF($OE$6:$OE$48,$B135,$D$6:$D$48)-'[48]Kit Masuk 2020'!AR55</f>
        <v>0</v>
      </c>
      <c r="BL135" s="30">
        <f>SUMIF($OE$6:$OE$48,$B135,$D$6:$D$48)-'[48]Kit Masuk 2020'!AS55</f>
        <v>0</v>
      </c>
      <c r="BM135" s="30">
        <f>SUMIF($OE$6:$OE$48,$B135,$D$6:$D$48)-'[48]Kit Masuk 2020'!AT55</f>
        <v>0</v>
      </c>
      <c r="BN135" s="30">
        <f>SUMIF($OE$6:$OE$48,$B135,$D$6:$D$48)-'[48]Kit Masuk 2020'!AU55</f>
        <v>0</v>
      </c>
      <c r="BO135" s="30">
        <f>SUMIF($OE$6:$OE$48,$B135,$D$6:$D$48)-'[48]Kit Masuk 2020'!AV55</f>
        <v>0</v>
      </c>
      <c r="BP135" s="30">
        <f>SUMIF($OE$6:$OE$48,$B135,$D$6:$D$48)-'[48]Kit Masuk 2020'!AW55</f>
        <v>0</v>
      </c>
      <c r="BQ135" s="30">
        <f>SUMIF($OE$6:$OE$48,$B135,$D$6:$D$48)-'[48]Kit Masuk 2020'!AX55</f>
        <v>0</v>
      </c>
      <c r="BR135" s="30">
        <f>SUMIF($OE$6:$OE$48,$B135,$D$6:$D$48)-'[48]Kit Masuk 2020'!AY55</f>
        <v>0</v>
      </c>
      <c r="BS135" s="30">
        <f>SUMIF($OE$6:$OE$48,$B135,$D$6:$D$48)-'[48]Kit Masuk 2020'!AZ55</f>
        <v>0</v>
      </c>
      <c r="BT135" s="30">
        <f>SUMIF($OE$6:$OE$48,$B135,$D$6:$D$48)-'[48]Kit Masuk 2020'!BA55</f>
        <v>0</v>
      </c>
      <c r="BU135" s="30">
        <f>SUMIF($OE$6:$OE$48,$B135,$D$6:$D$48)-'[48]Kit Masuk 2020'!BB55</f>
        <v>0</v>
      </c>
      <c r="BV135" s="30">
        <f>SUMIF($OE$6:$OE$48,$B135,$D$6:$D$48)-'[48]Kit Masuk 2020'!BC55</f>
        <v>0</v>
      </c>
      <c r="BW135" s="30">
        <f>SUMIF($OE$6:$OE$48,$B135,$D$6:$D$48)-'[48]Kit Masuk 2020'!BD55</f>
        <v>0</v>
      </c>
      <c r="BX135" s="30">
        <f>SUMIF($OE$6:$OE$48,$B135,$D$6:$D$48)-'[48]Kit Masuk 2020'!BE55</f>
        <v>0</v>
      </c>
      <c r="BY135" s="30">
        <f>SUMIF($OE$6:$OE$48,$B135,$D$6:$D$48)-'[48]Kit Masuk 2020'!BF55</f>
        <v>0</v>
      </c>
      <c r="BZ135" s="30">
        <f>SUMIF($OE$6:$OE$48,$B135,$D$6:$D$48)-'[48]Kit Masuk 2020'!BG55</f>
        <v>0</v>
      </c>
      <c r="CA135" s="30">
        <f>SUMIF($OE$6:$OE$48,$B135,$D$6:$D$48)-'[48]Kit Masuk 2020'!BH55</f>
        <v>0</v>
      </c>
      <c r="CB135" s="30">
        <f>SUMIF($OE$6:$OE$48,$B135,$D$6:$D$48)-'[48]Kit Masuk 2020'!BI55</f>
        <v>0</v>
      </c>
      <c r="CC135" s="30">
        <f>SUMIF($OE$6:$OE$48,$B135,$D$6:$D$48)-'[48]Kit Masuk 2020'!BJ55</f>
        <v>0</v>
      </c>
      <c r="CD135" s="30">
        <f>SUMIF($OE$6:$OE$48,$B135,$D$6:$D$48)-'[48]Kit Masuk 2020'!BK55</f>
        <v>0</v>
      </c>
      <c r="CE135" s="30">
        <f>SUMIF($OE$6:$OE$48,$B135,$D$6:$D$48)-'[48]Kit Masuk 2020'!BL55</f>
        <v>0</v>
      </c>
      <c r="CF135" s="30">
        <f>SUMIF($OE$6:$OE$48,$B135,$D$6:$D$48)-'[48]Kit Masuk 2020'!BM55</f>
        <v>0</v>
      </c>
      <c r="CG135" s="30">
        <f>SUMIF($OE$6:$OE$48,$B135,$D$6:$D$48)-'[48]Kit Masuk 2020'!BN55</f>
        <v>0</v>
      </c>
      <c r="CH135" s="30">
        <f>SUMIF($OE$6:$OE$48,$B135,$D$6:$D$48)-'[48]Kit Masuk 2020'!BO55</f>
        <v>0</v>
      </c>
      <c r="CI135" s="30">
        <f>SUMIF($OE$6:$OE$48,$B135,$D$6:$D$48)-'[48]Kit Masuk 2020'!BP55</f>
        <v>0</v>
      </c>
      <c r="CJ135" s="30">
        <f>SUMIF($OE$6:$OE$48,$B135,$D$6:$D$48)-'[48]Kit Masuk 2020'!BQ55</f>
        <v>0</v>
      </c>
      <c r="CK135" s="30">
        <f>SUMIF($OE$6:$OE$48,$B135,$D$6:$D$48)-'[48]Kit Masuk 2020'!BR55</f>
        <v>0</v>
      </c>
      <c r="CL135" s="30">
        <f>SUMIF($OE$6:$OE$48,$B135,$D$6:$D$48)-'[48]Kit Masuk 2020'!BS55</f>
        <v>0</v>
      </c>
      <c r="CM135" s="30">
        <f>SUMIF($OE$6:$OE$48,$B135,$D$6:$D$48)-'[48]Kit Masuk 2020'!BT55</f>
        <v>0</v>
      </c>
      <c r="CN135" s="30">
        <f>SUMIF($OE$6:$OE$48,$B135,$D$6:$D$48)-'[48]Kit Masuk 2020'!BU55</f>
        <v>0</v>
      </c>
      <c r="CO135" s="30">
        <f>SUMIF($OE$6:$OE$48,$B135,$D$6:$D$48)-'[48]Kit Masuk 2020'!BV55</f>
        <v>0</v>
      </c>
      <c r="CP135" s="30">
        <f>SUMIF($OE$6:$OE$48,$B135,$D$6:$D$48)-'[48]Kit Masuk 2020'!BW55</f>
        <v>0</v>
      </c>
      <c r="CQ135" s="30">
        <f>SUMIF($OE$6:$OE$48,$B135,$D$6:$D$48)-'[48]Kit Masuk 2020'!BX55</f>
        <v>0</v>
      </c>
      <c r="CR135" s="30">
        <f>SUMIF($OE$6:$OE$48,$B135,$D$6:$D$48)-'[48]Kit Masuk 2020'!BY55</f>
        <v>0</v>
      </c>
      <c r="CS135" s="30">
        <f>SUMIF($OE$6:$OE$48,$B135,$D$6:$D$48)-'[48]Kit Masuk 2020'!BZ55</f>
        <v>0</v>
      </c>
      <c r="CT135" s="30">
        <f>SUMIF($OE$6:$OE$48,$B135,$D$6:$D$48)-'[48]Kit Masuk 2020'!CA55</f>
        <v>0</v>
      </c>
      <c r="CU135" s="30">
        <f>SUMIF($OE$6:$OE$48,$B135,$D$6:$D$48)-'[48]Kit Masuk 2020'!CB55</f>
        <v>0</v>
      </c>
      <c r="CV135" s="30">
        <f>SUMIF($OE$6:$OE$48,$B135,$D$6:$D$48)-'[48]Kit Masuk 2020'!CC55</f>
        <v>0</v>
      </c>
      <c r="CW135" s="30">
        <f>SUMIF($OE$6:$OE$48,$B135,$D$6:$D$48)-'[48]Kit Masuk 2020'!CD55</f>
        <v>0</v>
      </c>
      <c r="CX135" s="30">
        <f>SUMIF($OE$6:$OE$48,$B135,$D$6:$D$48)-'[48]Kit Masuk 2020'!CE55</f>
        <v>0</v>
      </c>
      <c r="CY135" s="30">
        <f>SUMIF($OE$6:$OE$48,$B135,$D$6:$D$48)-'[48]Kit Masuk 2020'!CF55</f>
        <v>0</v>
      </c>
      <c r="CZ135" s="30">
        <f>SUMIF($OE$6:$OE$48,$B135,$D$6:$D$48)-'[48]Kit Masuk 2020'!CG55</f>
        <v>0</v>
      </c>
      <c r="DA135" s="30">
        <f>SUMIF($OE$6:$OE$48,$B135,$D$6:$D$48)-'[48]Kit Masuk 2020'!CH55</f>
        <v>0</v>
      </c>
      <c r="DB135" s="30">
        <f>SUMIF($OE$6:$OE$48,$B135,$D$6:$D$48)-'[48]Kit Masuk 2020'!CI55</f>
        <v>0</v>
      </c>
      <c r="DC135" s="30">
        <f>SUMIF($OE$6:$OE$48,$B135,$D$6:$D$48)-'[48]Kit Masuk 2020'!CJ55</f>
        <v>0</v>
      </c>
      <c r="DD135" s="30">
        <f>SUMIF($OE$6:$OE$48,$B135,$D$6:$D$48)-'[48]Kit Masuk 2020'!CK55</f>
        <v>0</v>
      </c>
      <c r="DE135" s="30">
        <f>SUMIF($OE$6:$OE$48,$B135,$D$6:$D$48)-'[48]Kit Masuk 2020'!CL55</f>
        <v>0</v>
      </c>
      <c r="DF135" s="30">
        <f>SUMIF($OE$6:$OE$48,$B135,$D$6:$D$48)-'[48]Kit Masuk 2020'!CM55</f>
        <v>0</v>
      </c>
      <c r="DG135" s="30">
        <f>SUMIF($OE$6:$OE$48,$B135,$D$6:$D$48)-'[48]Kit Masuk 2020'!CN55</f>
        <v>0</v>
      </c>
      <c r="DH135" s="30">
        <f>SUMIF($OE$6:$OE$48,$B135,$D$6:$D$48)-'[48]Kit Masuk 2020'!CO55</f>
        <v>0</v>
      </c>
      <c r="DI135" s="30">
        <f>SUMIF($OE$6:$OE$48,$B135,$D$6:$D$48)-'[48]Kit Masuk 2020'!CP55</f>
        <v>0</v>
      </c>
      <c r="DJ135" s="30">
        <f>SUMIF($OE$6:$OE$48,$B135,$D$6:$D$48)-'[48]Kit Masuk 2020'!CQ55</f>
        <v>0</v>
      </c>
      <c r="DK135" s="30">
        <f>SUMIF($OE$6:$OE$48,$B135,$D$6:$D$48)-'[48]Kit Masuk 2020'!CR55</f>
        <v>0</v>
      </c>
      <c r="DL135" s="30">
        <f>SUMIF($OE$6:$OE$48,$B135,$D$6:$D$48)-'[48]Kit Masuk 2020'!CS55</f>
        <v>0</v>
      </c>
      <c r="DM135" s="30">
        <f>SUMIF($OE$6:$OE$48,$B135,$D$6:$D$48)-'[48]Kit Masuk 2020'!CT55</f>
        <v>0</v>
      </c>
      <c r="DN135" s="30">
        <f>SUMIF($OE$6:$OE$48,$B135,$D$6:$D$48)-'[48]Kit Masuk 2020'!CU55</f>
        <v>0</v>
      </c>
      <c r="DO135" s="30">
        <f>SUMIF($OE$6:$OE$48,$B135,$D$6:$D$48)-'[48]Kit Masuk 2020'!CV55</f>
        <v>0</v>
      </c>
      <c r="DP135" s="30">
        <f>SUMIF($OE$6:$OE$48,$B135,$D$6:$D$48)-'[48]Kit Masuk 2020'!CW55</f>
        <v>0</v>
      </c>
      <c r="DQ135" s="30">
        <f>SUMIF($OE$6:$OE$48,$B135,$D$6:$D$48)-'[48]Kit Masuk 2020'!CX55</f>
        <v>0</v>
      </c>
      <c r="DR135" s="30">
        <f>SUMIF($OE$6:$OE$48,$B135,$D$6:$D$48)-'[48]Kit Masuk 2020'!CY55</f>
        <v>0</v>
      </c>
      <c r="DS135" s="30">
        <f>SUMIF($OE$6:$OE$48,$B135,$D$6:$D$48)-'[48]Kit Masuk 2020'!CZ55</f>
        <v>0</v>
      </c>
      <c r="DT135" s="30">
        <f>SUMIF($OE$6:$OE$48,$B135,$D$6:$D$48)-'[48]Kit Masuk 2020'!DA55</f>
        <v>0</v>
      </c>
      <c r="DU135" s="30">
        <f>SUMIF($OE$6:$OE$48,$B135,$D$6:$D$48)-'[48]Kit Masuk 2020'!DB55</f>
        <v>0</v>
      </c>
      <c r="DV135" s="30">
        <f>SUMIF($OE$6:$OE$48,$B135,$D$6:$D$48)-'[48]Kit Masuk 2020'!DC55</f>
        <v>0</v>
      </c>
      <c r="DW135" s="30">
        <f>SUMIF($OE$6:$OE$48,$B135,$D$6:$D$48)-'[48]Kit Masuk 2020'!DD55</f>
        <v>0</v>
      </c>
      <c r="DX135" s="30">
        <f>SUMIF($OE$6:$OE$48,$B135,$D$6:$D$48)-'[48]Kit Masuk 2020'!DE55</f>
        <v>0</v>
      </c>
      <c r="DY135" s="30">
        <f>SUMIF($OE$6:$OE$48,$B135,$D$6:$D$48)-'[48]Kit Masuk 2020'!DF55</f>
        <v>0</v>
      </c>
      <c r="DZ135" s="30">
        <f>SUMIF($OE$6:$OE$48,$B135,$D$6:$D$48)-'[48]Kit Masuk 2020'!DG55</f>
        <v>0</v>
      </c>
      <c r="EA135" s="30">
        <f>SUMIF($OE$6:$OE$48,$B135,$D$6:$D$48)-'[48]Kit Masuk 2020'!DH55</f>
        <v>0</v>
      </c>
      <c r="EB135" s="30">
        <f>SUMIF($OE$6:$OE$48,$B135,$D$6:$D$48)-'[48]Kit Masuk 2020'!DI55</f>
        <v>0</v>
      </c>
      <c r="EC135" s="30">
        <f>SUMIF($OE$6:$OE$48,$B135,$D$6:$D$48)-'[48]Kit Masuk 2020'!DJ55</f>
        <v>0</v>
      </c>
      <c r="ED135" s="30">
        <f>SUMIF($OE$6:$OE$48,$B135,$D$6:$D$48)-'[48]Kit Masuk 2020'!DK55</f>
        <v>0</v>
      </c>
      <c r="EE135" s="30">
        <f>SUMIF($OE$6:$OE$48,$B135,$D$6:$D$48)-'[48]Kit Masuk 2020'!DL55</f>
        <v>0</v>
      </c>
      <c r="EF135" s="30">
        <f>SUMIF($OE$6:$OE$48,$B135,$D$6:$D$48)-'[48]Kit Masuk 2020'!DM55</f>
        <v>0</v>
      </c>
      <c r="EG135" s="30">
        <f>SUMIF($OE$6:$OE$48,$B135,$D$6:$D$48)-'[48]Kit Masuk 2020'!DN55</f>
        <v>0</v>
      </c>
      <c r="EH135" s="30">
        <f>SUMIF($OE$6:$OE$48,$B135,$D$6:$D$48)-'[48]Kit Masuk 2020'!DO55</f>
        <v>0</v>
      </c>
      <c r="EI135" s="30">
        <f>SUMIF($OE$6:$OE$48,$B135,$D$6:$D$48)-'[48]Kit Masuk 2020'!DP55</f>
        <v>0</v>
      </c>
      <c r="EJ135" s="30">
        <f>SUMIF($OE$6:$OE$48,$B135,$D$6:$D$48)-'[48]Kit Masuk 2020'!DQ55</f>
        <v>0</v>
      </c>
      <c r="EK135" s="30">
        <f>SUMIF($OE$6:$OE$48,$B135,$D$6:$D$48)-'[48]Kit Masuk 2020'!DR55</f>
        <v>0</v>
      </c>
      <c r="EL135" s="30">
        <f>SUMIF($OE$6:$OE$48,$B135,$D$6:$D$48)-'[48]Kit Masuk 2020'!DS55</f>
        <v>0</v>
      </c>
      <c r="EM135" s="30">
        <f>SUMIF($OE$6:$OE$48,$B135,$D$6:$D$48)-'[48]Kit Masuk 2020'!DT55</f>
        <v>0</v>
      </c>
      <c r="EN135" s="30">
        <f>SUMIF($OE$6:$OE$48,$B135,$D$6:$D$48)-'[48]Kit Masuk 2020'!DU55</f>
        <v>0</v>
      </c>
      <c r="EO135" s="30">
        <f>SUMIF($OE$6:$OE$48,$B135,$D$6:$D$48)-'[48]Kit Masuk 2020'!DV55</f>
        <v>0</v>
      </c>
      <c r="EP135" s="30">
        <f>SUMIF($OE$6:$OE$48,$B135,$D$6:$D$48)-'[48]Kit Masuk 2020'!DW55</f>
        <v>0</v>
      </c>
      <c r="EQ135" s="30">
        <f>SUMIF($OE$6:$OE$48,$B135,$D$6:$D$48)-'[48]Kit Masuk 2020'!DX55</f>
        <v>0</v>
      </c>
      <c r="ER135" s="30">
        <f>SUMIF($OE$6:$OE$48,$B135,$D$6:$D$48)-'[48]Kit Masuk 2020'!DY55</f>
        <v>0</v>
      </c>
      <c r="ES135" s="30">
        <f>SUMIF($OE$6:$OE$48,$B135,$D$6:$D$48)-'[48]Kit Masuk 2020'!DZ55</f>
        <v>0</v>
      </c>
      <c r="ET135" s="30">
        <f>SUMIF($OE$6:$OE$48,$B135,$D$6:$D$48)-'[48]Kit Masuk 2020'!EA55</f>
        <v>0</v>
      </c>
      <c r="EU135" s="30">
        <f>SUMIF($OE$6:$OE$48,$B135,$D$6:$D$48)-'[48]Kit Masuk 2020'!EB55</f>
        <v>0</v>
      </c>
      <c r="EV135" s="30">
        <f>SUMIF($OE$6:$OE$48,$B135,$D$6:$D$48)-'[48]Kit Masuk 2020'!EC55</f>
        <v>0</v>
      </c>
      <c r="EW135" s="30">
        <f>SUMIF($OE$6:$OE$48,$B135,$D$6:$D$48)-'[48]Kit Masuk 2020'!ED55</f>
        <v>0</v>
      </c>
      <c r="EX135" s="30">
        <f>SUMIF($OE$6:$OE$48,$B135,$D$6:$D$48)-'[48]Kit Masuk 2020'!EE55</f>
        <v>0</v>
      </c>
      <c r="EY135" s="30">
        <f>SUMIF($OE$6:$OE$48,$B135,$D$6:$D$48)-'[48]Kit Masuk 2020'!EF55</f>
        <v>0</v>
      </c>
      <c r="EZ135" s="30">
        <f>SUMIF($OE$6:$OE$48,$B135,$D$6:$D$48)-'[48]Kit Masuk 2020'!EG55</f>
        <v>0</v>
      </c>
      <c r="FA135" s="30">
        <f>SUMIF($OE$6:$OE$48,$B135,$D$6:$D$48)-'[48]Kit Masuk 2020'!EH55</f>
        <v>0</v>
      </c>
      <c r="FB135" s="30">
        <f>SUMIF($OE$6:$OE$48,$B135,$D$6:$D$48)-'[48]Kit Masuk 2020'!EI55</f>
        <v>0</v>
      </c>
      <c r="FC135" s="30">
        <f>SUMIF($OE$6:$OE$48,$B135,$D$6:$D$48)-'[48]Kit Masuk 2020'!EJ55</f>
        <v>0</v>
      </c>
      <c r="FD135" s="30">
        <f>SUMIF($OE$6:$OE$48,$B135,$D$6:$D$48)-'[48]Kit Masuk 2020'!EK55</f>
        <v>0</v>
      </c>
      <c r="FE135" s="30">
        <f>SUMIF($OE$6:$OE$48,$B135,$D$6:$D$48)-'[48]Kit Masuk 2020'!EL55</f>
        <v>0</v>
      </c>
      <c r="FF135" s="30">
        <f>SUMIF($OE$6:$OE$48,$B135,$D$6:$D$48)-'[48]Kit Masuk 2020'!EM55</f>
        <v>0</v>
      </c>
      <c r="FG135" s="30">
        <f>SUMIF($OE$6:$OE$48,$B135,$D$6:$D$48)-'[48]Kit Masuk 2020'!EN55</f>
        <v>0</v>
      </c>
      <c r="FH135" s="30">
        <f>SUMIF($OE$6:$OE$48,$B135,$D$6:$D$48)-'[48]Kit Masuk 2020'!EO55</f>
        <v>0</v>
      </c>
      <c r="FI135" s="30">
        <f>SUMIF($OE$6:$OE$48,$B135,$D$6:$D$48)-'[48]Kit Masuk 2020'!EP55</f>
        <v>0</v>
      </c>
      <c r="FJ135" s="30">
        <f>SUMIF($OE$6:$OE$48,$B135,$D$6:$D$48)-'[48]Kit Masuk 2020'!EQ55</f>
        <v>0</v>
      </c>
      <c r="FK135" s="30">
        <f>SUMIF($OE$6:$OE$48,$B135,$D$6:$D$48)-'[48]Kit Masuk 2020'!ER55</f>
        <v>0</v>
      </c>
      <c r="FL135" s="30">
        <f>SUMIF($OE$6:$OE$48,$B135,$D$6:$D$48)-'[48]Kit Masuk 2020'!ES55</f>
        <v>0</v>
      </c>
      <c r="FM135" s="30">
        <f>SUMIF($OE$6:$OE$48,$B135,$D$6:$D$48)-'[48]Kit Masuk 2020'!ET55</f>
        <v>0</v>
      </c>
      <c r="FN135" s="30">
        <f>SUMIF($OE$6:$OE$48,$B135,$D$6:$D$48)-'[48]Kit Masuk 2020'!EU55</f>
        <v>0</v>
      </c>
      <c r="FO135" s="30">
        <f>SUMIF($OE$6:$OE$48,$B135,$D$6:$D$48)-'[48]Kit Masuk 2020'!EV55</f>
        <v>0</v>
      </c>
      <c r="FP135" s="30">
        <f>SUMIF($OE$6:$OE$48,$B135,$D$6:$D$48)-'[48]Kit Masuk 2020'!EW55</f>
        <v>0</v>
      </c>
      <c r="FQ135" s="30">
        <f>SUMIF($OE$6:$OE$48,$B135,$D$6:$D$48)-'[48]Kit Masuk 2020'!EX55</f>
        <v>0</v>
      </c>
      <c r="FR135" s="30">
        <f>SUMIF($OE$6:$OE$48,$B135,$D$6:$D$48)-'[48]Kit Masuk 2020'!EY55</f>
        <v>0</v>
      </c>
      <c r="FS135" s="30">
        <f>SUMIF($OE$6:$OE$48,$B135,$D$6:$D$48)-'[48]Kit Masuk 2020'!EZ55</f>
        <v>0</v>
      </c>
      <c r="FT135" s="30">
        <f>SUMIF($OE$6:$OE$48,$B135,$D$6:$D$48)-'[48]Kit Masuk 2020'!FA55</f>
        <v>0</v>
      </c>
      <c r="FU135" s="30">
        <f>SUMIF($OE$6:$OE$48,$B135,$D$6:$D$48)-'[48]Kit Masuk 2020'!FB55</f>
        <v>0</v>
      </c>
      <c r="FV135" s="30">
        <f>SUMIF($OE$6:$OE$48,$B135,$D$6:$D$48)-'[48]Kit Masuk 2020'!FC55</f>
        <v>0</v>
      </c>
      <c r="FW135" s="30">
        <f>SUMIF($OE$6:$OE$48,$B135,$D$6:$D$48)-'[48]Kit Masuk 2020'!FD55</f>
        <v>0</v>
      </c>
      <c r="FX135" s="30">
        <f>SUMIF($OE$6:$OE$48,$B135,$D$6:$D$48)-'[48]Kit Masuk 2020'!FE55</f>
        <v>0</v>
      </c>
      <c r="FY135" s="30">
        <f>SUMIF($OE$6:$OE$48,$B135,$D$6:$D$48)-'[48]Kit Masuk 2020'!FF55</f>
        <v>0</v>
      </c>
      <c r="FZ135" s="30">
        <f>SUMIF($OE$6:$OE$48,$B135,$D$6:$D$48)-'[48]Kit Masuk 2020'!FG55</f>
        <v>0</v>
      </c>
      <c r="GA135" s="30">
        <f>SUMIF($OE$6:$OE$48,$B135,$D$6:$D$48)-'[48]Kit Masuk 2020'!FH55</f>
        <v>0</v>
      </c>
      <c r="GB135" s="30">
        <f>SUMIF($OE$6:$OE$48,$B135,$D$6:$D$48)-'[48]Kit Masuk 2020'!FI55</f>
        <v>0</v>
      </c>
      <c r="GC135" s="30">
        <f>SUMIF($OE$6:$OE$48,$B135,$D$6:$D$48)-'[48]Kit Masuk 2020'!FJ55</f>
        <v>0</v>
      </c>
      <c r="GD135" s="30">
        <f>SUMIF($OE$6:$OE$48,$B135,$D$6:$D$48)-'[48]Kit Masuk 2020'!FK55</f>
        <v>0</v>
      </c>
      <c r="GE135" s="30">
        <f>SUMIF($OE$6:$OE$48,$B135,$D$6:$D$48)-'[48]Kit Masuk 2020'!FL55</f>
        <v>0</v>
      </c>
      <c r="GF135" s="30">
        <f>SUMIF($OE$6:$OE$48,$B135,$D$6:$D$48)-'[48]Kit Masuk 2020'!FM55</f>
        <v>0</v>
      </c>
      <c r="GG135" s="30">
        <f>SUMIF($OE$6:$OE$48,$B135,$D$6:$D$48)-'[48]Kit Masuk 2020'!FN55</f>
        <v>0</v>
      </c>
      <c r="GH135" s="30">
        <f>SUMIF($OE$6:$OE$48,$B135,$D$6:$D$48)-'[48]Kit Masuk 2020'!FO55</f>
        <v>0</v>
      </c>
      <c r="GI135" s="30">
        <f>SUMIF($OE$6:$OE$48,$B135,$D$6:$D$48)-'[48]Kit Masuk 2020'!FP55</f>
        <v>0</v>
      </c>
      <c r="GJ135" s="30">
        <f>SUMIF($OE$6:$OE$48,$B135,$D$6:$D$48)-'[48]Kit Masuk 2020'!FQ55</f>
        <v>0</v>
      </c>
      <c r="GK135" s="30">
        <f>SUMIF($OE$6:$OE$48,$B135,$D$6:$D$48)-'[48]Kit Masuk 2020'!FR55</f>
        <v>0</v>
      </c>
      <c r="GL135" s="30">
        <f>SUMIF($OE$6:$OE$48,$B135,$D$6:$D$48)-'[48]Kit Masuk 2020'!FS55</f>
        <v>0</v>
      </c>
      <c r="GM135" s="30">
        <f>SUMIF($OE$6:$OE$48,$B135,$D$6:$D$48)-'[48]Kit Masuk 2020'!FT55</f>
        <v>0</v>
      </c>
      <c r="GN135" s="30">
        <f>SUMIF($OE$6:$OE$48,$B135,$D$6:$D$48)-'[48]Kit Masuk 2020'!FU55</f>
        <v>0</v>
      </c>
      <c r="GO135" s="30">
        <f>SUMIF($OE$6:$OE$48,$B135,$D$6:$D$48)-'[48]Kit Masuk 2020'!FV55</f>
        <v>0</v>
      </c>
      <c r="GP135" s="30">
        <f>SUMIF($OE$6:$OE$48,$B135,$D$6:$D$48)-'[48]Kit Masuk 2020'!FW55</f>
        <v>0</v>
      </c>
      <c r="GQ135" s="30">
        <f>SUMIF($OE$6:$OE$48,$B135,$D$6:$D$48)-'[48]Kit Masuk 2020'!FX55</f>
        <v>0</v>
      </c>
      <c r="GR135" s="30">
        <f>SUMIF($OE$6:$OE$48,$B135,$D$6:$D$48)-'[48]Kit Masuk 2020'!FY55</f>
        <v>0</v>
      </c>
      <c r="GS135" s="30">
        <f>SUMIF($OE$6:$OE$48,$B135,$D$6:$D$48)-'[48]Kit Masuk 2020'!FZ55</f>
        <v>0</v>
      </c>
      <c r="GT135" s="30">
        <f>SUMIF($OE$6:$OE$48,$B135,$D$6:$D$48)-'[48]Kit Masuk 2020'!GA55</f>
        <v>0</v>
      </c>
      <c r="GU135" s="30">
        <f>SUMIF($OE$6:$OE$48,$B135,$D$6:$D$48)-'[48]Kit Masuk 2020'!GB55</f>
        <v>0</v>
      </c>
      <c r="GV135" s="30">
        <f>SUMIF($OE$6:$OE$48,$B135,$D$6:$D$48)-'[48]Kit Masuk 2020'!GC55</f>
        <v>0</v>
      </c>
      <c r="GW135" s="30">
        <f>SUMIF($OE$6:$OE$48,$B135,$D$6:$D$48)-'[48]Kit Masuk 2020'!GD55</f>
        <v>0</v>
      </c>
      <c r="GX135" s="30">
        <f>SUMIF($OE$6:$OE$48,$B135,$D$6:$D$48)-'[48]Kit Masuk 2020'!GE55</f>
        <v>0</v>
      </c>
      <c r="GY135" s="30">
        <f>SUMIF($OE$6:$OE$48,$B135,$D$6:$D$48)-'[48]Kit Masuk 2020'!GF55</f>
        <v>0</v>
      </c>
      <c r="GZ135" s="30">
        <f>SUMIF($OE$6:$OE$48,$B135,$D$6:$D$48)-'[48]Kit Masuk 2020'!GG55</f>
        <v>0</v>
      </c>
      <c r="HA135" s="30">
        <f>SUMIF($OE$6:$OE$48,$B135,$D$6:$D$48)-'[48]Kit Masuk 2020'!GH55</f>
        <v>0</v>
      </c>
      <c r="HB135" s="30">
        <f>SUMIF($OE$6:$OE$48,$B135,$D$6:$D$48)-'[48]Kit Masuk 2020'!GI55</f>
        <v>0</v>
      </c>
      <c r="HC135" s="30">
        <f>SUMIF($OE$6:$OE$48,$B135,$D$6:$D$48)-'[48]Kit Masuk 2020'!GJ55</f>
        <v>0</v>
      </c>
      <c r="HD135" s="30">
        <f>SUMIF($OE$6:$OE$48,$B135,$D$6:$D$48)-'[48]Kit Masuk 2020'!GK55</f>
        <v>0</v>
      </c>
      <c r="HE135" s="30">
        <f>SUMIF($OE$6:$OE$48,$B135,$D$6:$D$48)-'[48]Kit Masuk 2020'!GL55</f>
        <v>0</v>
      </c>
      <c r="HF135" s="30">
        <f>SUMIF($OE$6:$OE$48,$B135,$D$6:$D$48)-'[48]Kit Masuk 2020'!GM55</f>
        <v>0</v>
      </c>
      <c r="HG135" s="30">
        <f>SUMIF($OE$6:$OE$48,$B135,$D$6:$D$48)-'[48]Kit Masuk 2020'!GN55</f>
        <v>0</v>
      </c>
      <c r="HH135" s="30">
        <f>SUMIF($OE$6:$OE$48,$B135,$D$6:$D$48)-'[48]Kit Masuk 2020'!GO55</f>
        <v>0</v>
      </c>
      <c r="HI135" s="30">
        <f>SUMIF($OE$6:$OE$48,$B135,$D$6:$D$48)-'[48]Kit Masuk 2020'!GP55</f>
        <v>0</v>
      </c>
      <c r="HJ135" s="30">
        <f>SUMIF($OE$6:$OE$48,$B135,$D$6:$D$48)-'[48]Kit Masuk 2020'!GQ55</f>
        <v>0</v>
      </c>
      <c r="HK135" s="30">
        <f>SUMIF($OE$6:$OE$48,$B135,$D$6:$D$48)-'[48]Kit Masuk 2020'!GR55</f>
        <v>0</v>
      </c>
      <c r="HL135" s="30">
        <f>SUMIF($OE$6:$OE$48,$B135,$D$6:$D$48)-'[48]Kit Masuk 2020'!GS55</f>
        <v>0</v>
      </c>
      <c r="HM135" s="30">
        <f>SUMIF($OE$6:$OE$48,$B135,$D$6:$D$48)-'[48]Kit Masuk 2020'!GT55</f>
        <v>0</v>
      </c>
      <c r="HN135" s="30">
        <f>SUMIF($OE$6:$OE$48,$B135,$D$6:$D$48)-'[48]Kit Masuk 2020'!GU55</f>
        <v>0</v>
      </c>
      <c r="HO135" s="30">
        <f>SUMIF($OE$6:$OE$48,$B135,$D$6:$D$48)-'[48]Kit Masuk 2020'!GV55</f>
        <v>0</v>
      </c>
      <c r="HP135" s="30">
        <f>SUMIF($OE$6:$OE$48,$B135,$D$6:$D$48)-'[48]Kit Masuk 2020'!GW55</f>
        <v>0</v>
      </c>
      <c r="HQ135" s="30">
        <f>SUMIF($OE$6:$OE$48,$B135,$D$6:$D$48)-'[48]Kit Masuk 2020'!GX55</f>
        <v>0</v>
      </c>
      <c r="HR135" s="30">
        <f>SUMIF($OE$6:$OE$48,$B135,$D$6:$D$48)-'[48]Kit Masuk 2020'!GY55</f>
        <v>0</v>
      </c>
      <c r="HS135" s="30">
        <f>SUMIF($OE$6:$OE$48,$B135,$D$6:$D$48)-'[48]Kit Masuk 2020'!GZ55</f>
        <v>0</v>
      </c>
      <c r="HT135" s="30">
        <f>SUMIF($OE$6:$OE$48,$B135,$D$6:$D$48)-'[48]Kit Masuk 2020'!HA55</f>
        <v>0</v>
      </c>
      <c r="HU135" s="30">
        <f>SUMIF($OE$6:$OE$48,$B135,$D$6:$D$48)-'[48]Kit Masuk 2020'!HB55</f>
        <v>0</v>
      </c>
      <c r="HV135" s="30">
        <f>SUMIF($OE$6:$OE$48,$B135,$D$6:$D$48)-'[48]Kit Masuk 2020'!HC55</f>
        <v>0</v>
      </c>
      <c r="HW135" s="30">
        <f>SUMIF($OE$6:$OE$48,$B135,$D$6:$D$48)-'[48]Kit Masuk 2020'!HD55</f>
        <v>0</v>
      </c>
      <c r="HX135" s="30">
        <f>SUMIF($OE$6:$OE$48,$B135,$D$6:$D$48)-'[48]Kit Masuk 2020'!HE55</f>
        <v>0</v>
      </c>
      <c r="HY135" s="30">
        <f>SUMIF($OE$6:$OE$48,$B135,$D$6:$D$48)-'[48]Kit Masuk 2020'!HF55</f>
        <v>0</v>
      </c>
      <c r="HZ135" s="30">
        <f>SUMIF($OE$6:$OE$48,$B135,$D$6:$D$48)-'[48]Kit Masuk 2020'!HG55</f>
        <v>0</v>
      </c>
      <c r="IA135" s="30">
        <f>SUMIF($OE$6:$OE$48,$B135,$D$6:$D$48)-'[48]Kit Masuk 2020'!HH55</f>
        <v>0</v>
      </c>
      <c r="IB135" s="30">
        <f>SUMIF($OE$6:$OE$48,$B135,$D$6:$D$48)-'[48]Kit Masuk 2020'!HI55</f>
        <v>0</v>
      </c>
      <c r="IC135" s="30">
        <f>SUMIF($OE$6:$OE$48,$B135,$D$6:$D$48)-'[48]Kit Masuk 2020'!HJ55</f>
        <v>0</v>
      </c>
      <c r="ID135" s="30">
        <f>SUMIF($OE$6:$OE$48,$B135,$D$6:$D$48)-'[48]Kit Masuk 2020'!HK55</f>
        <v>0</v>
      </c>
      <c r="IE135" s="30">
        <f>SUMIF($OE$6:$OE$48,$B135,$D$6:$D$48)-'[48]Kit Masuk 2020'!HL55</f>
        <v>0</v>
      </c>
      <c r="IF135" s="30">
        <f>SUMIF($OE$6:$OE$48,$B135,$D$6:$D$48)-'[48]Kit Masuk 2020'!HM55</f>
        <v>0</v>
      </c>
      <c r="IG135" s="30">
        <f>SUMIF($OE$6:$OE$48,$B135,$D$6:$D$48)-'[48]Kit Masuk 2020'!HN55</f>
        <v>0</v>
      </c>
      <c r="IH135" s="30">
        <f>SUMIF($OE$6:$OE$48,$B135,$D$6:$D$48)-'[48]Kit Masuk 2020'!HO55</f>
        <v>0</v>
      </c>
      <c r="II135" s="30">
        <f>SUMIF($OE$6:$OE$48,$B135,$D$6:$D$48)-'[48]Kit Masuk 2020'!HP55</f>
        <v>0</v>
      </c>
      <c r="IJ135" s="30">
        <f>SUMIF($OE$6:$OE$48,$B135,$D$6:$D$48)-'[48]Kit Masuk 2020'!HQ55</f>
        <v>0</v>
      </c>
      <c r="IK135" s="30">
        <f>SUMIF($OE$6:$OE$48,$B135,$D$6:$D$48)-'[48]Kit Masuk 2020'!HR55</f>
        <v>0</v>
      </c>
      <c r="IL135" s="30">
        <f>SUMIF($OE$6:$OE$48,$B135,$D$6:$D$48)-'[48]Kit Masuk 2020'!HS55</f>
        <v>0</v>
      </c>
      <c r="IM135" s="30">
        <f>SUMIF($OE$6:$OE$48,$B135,$D$6:$D$48)-'[48]Kit Masuk 2020'!HT55</f>
        <v>0</v>
      </c>
      <c r="IN135" s="30">
        <f>SUMIF($OE$6:$OE$48,$B135,$D$6:$D$48)-'[48]Kit Masuk 2020'!HU55</f>
        <v>0</v>
      </c>
      <c r="IO135" s="30">
        <f>SUMIF($OE$6:$OE$48,$B135,$D$6:$D$48)-'[48]Kit Masuk 2020'!HV55</f>
        <v>0</v>
      </c>
      <c r="IP135" s="30">
        <f>SUMIF($OE$6:$OE$48,$B135,$D$6:$D$48)-'[48]Kit Masuk 2020'!HW55</f>
        <v>0</v>
      </c>
      <c r="IQ135" s="30">
        <f>SUMIF($OE$6:$OE$48,$B135,$D$6:$D$48)-'[48]Kit Masuk 2020'!HX55</f>
        <v>0</v>
      </c>
      <c r="IR135" s="30">
        <f>SUMIF($OE$6:$OE$48,$B135,$D$6:$D$48)-'[48]Kit Masuk 2020'!HY55</f>
        <v>0</v>
      </c>
      <c r="IS135" s="30">
        <f>SUMIF($OE$6:$OE$48,$B135,$D$6:$D$48)-'[48]Kit Masuk 2020'!HZ55</f>
        <v>0</v>
      </c>
      <c r="IT135" s="30">
        <f>SUMIF($OE$6:$OE$48,$B135,$D$6:$D$48)-'[48]Kit Masuk 2020'!IA55</f>
        <v>0</v>
      </c>
      <c r="IU135" s="30">
        <f>SUMIF($OE$6:$OE$48,$B135,$D$6:$D$48)-'[48]Kit Masuk 2020'!IB55</f>
        <v>0</v>
      </c>
      <c r="IV135" s="30">
        <f>SUMIF($OE$6:$OE$48,$B135,$D$6:$D$48)-'[48]Kit Masuk 2020'!IC55</f>
        <v>0</v>
      </c>
      <c r="IW135" s="30">
        <f>SUMIF($OE$6:$OE$48,$B135,$D$6:$D$48)-'[48]Kit Masuk 2020'!ID55</f>
        <v>0</v>
      </c>
      <c r="IX135" s="30">
        <f>SUMIF($OE$6:$OE$48,$B135,$D$6:$D$48)-'[48]Kit Masuk 2020'!IE55</f>
        <v>0</v>
      </c>
      <c r="IY135" s="30">
        <f>SUMIF($OE$6:$OE$48,$B135,$D$6:$D$48)-'[48]Kit Masuk 2020'!IF55</f>
        <v>0</v>
      </c>
      <c r="IZ135" s="30">
        <f>SUMIF($OE$6:$OE$48,$B135,$D$6:$D$48)-'[48]Kit Masuk 2020'!IG55</f>
        <v>0</v>
      </c>
      <c r="JA135" s="30">
        <f>SUMIF($OE$6:$OE$48,$B135,$D$6:$D$48)-'[48]Kit Masuk 2020'!IH55</f>
        <v>0</v>
      </c>
      <c r="JB135" s="30">
        <f>SUMIF($OE$6:$OE$48,$B135,$D$6:$D$48)-'[48]Kit Masuk 2020'!II55</f>
        <v>0</v>
      </c>
      <c r="JC135" s="30">
        <f>SUMIF($OE$6:$OE$48,$B135,$D$6:$D$48)-'[48]Kit Masuk 2020'!IJ55</f>
        <v>0</v>
      </c>
      <c r="JD135" s="30">
        <f>SUMIF($OE$6:$OE$48,$B135,$D$6:$D$48)-'[48]Kit Masuk 2020'!IK55</f>
        <v>0</v>
      </c>
      <c r="JE135" s="30">
        <f>SUMIF($OE$6:$OE$48,$B135,$D$6:$D$48)-'[48]Kit Masuk 2020'!IL55</f>
        <v>0</v>
      </c>
      <c r="JF135" s="30">
        <f>SUMIF($OE$6:$OE$48,$B135,$D$6:$D$48)-'[48]Kit Masuk 2020'!IM55</f>
        <v>0</v>
      </c>
      <c r="JG135" s="30">
        <f>SUMIF($OE$6:$OE$48,$B135,$D$6:$D$48)-'[48]Kit Masuk 2020'!IN55</f>
        <v>0</v>
      </c>
      <c r="JH135" s="30">
        <f>SUMIF($OE$6:$OE$48,$B135,$D$6:$D$48)-'[48]Kit Masuk 2020'!IO55</f>
        <v>0</v>
      </c>
      <c r="JI135" s="30">
        <f>SUMIF($OE$6:$OE$48,$B135,$D$6:$D$48)-'[48]Kit Masuk 2020'!IP55</f>
        <v>0</v>
      </c>
      <c r="JJ135" s="30">
        <f>SUMIF($OE$6:$OE$48,$B135,$D$6:$D$48)-'[48]Kit Masuk 2020'!IQ55</f>
        <v>0</v>
      </c>
      <c r="JK135" s="30">
        <f>SUMIF($OE$6:$OE$48,$B135,$D$6:$D$48)-'[48]Kit Masuk 2020'!IR55</f>
        <v>0</v>
      </c>
      <c r="JL135" s="30">
        <f>SUMIF($OE$6:$OE$48,$B135,$D$6:$D$48)-'[48]Kit Masuk 2020'!IS55</f>
        <v>0</v>
      </c>
      <c r="JM135" s="30">
        <f>SUMIF($OE$6:$OE$48,$B135,$D$6:$D$48)-'[48]Kit Masuk 2020'!IT55</f>
        <v>0</v>
      </c>
      <c r="JN135" s="30">
        <f>SUMIF($OE$6:$OE$48,$B135,$D$6:$D$48)-'[48]Kit Masuk 2020'!IU55</f>
        <v>0</v>
      </c>
      <c r="JO135" s="30">
        <f>SUMIF($OE$6:$OE$48,$B135,$D$6:$D$48)-'[48]Kit Masuk 2020'!IV55</f>
        <v>0</v>
      </c>
      <c r="JP135" s="30">
        <f>SUMIF($OE$6:$OE$48,$B135,$D$6:$D$48)-'[48]Kit Masuk 2020'!IW55</f>
        <v>0</v>
      </c>
      <c r="JQ135" s="30">
        <f>SUMIF($OE$6:$OE$48,$B135,$D$6:$D$48)-'[48]Kit Masuk 2020'!IX55</f>
        <v>0</v>
      </c>
      <c r="JR135" s="30">
        <f>SUMIF($OE$6:$OE$48,$B135,$D$6:$D$48)-'[48]Kit Masuk 2020'!IY55</f>
        <v>0</v>
      </c>
      <c r="JS135" s="30">
        <f>SUMIF($OE$6:$OE$48,$B135,$D$6:$D$48)-'[48]Kit Masuk 2020'!IZ55</f>
        <v>0</v>
      </c>
      <c r="JT135" s="30">
        <f>SUMIF($OE$6:$OE$48,$B135,$D$6:$D$48)-'[48]Kit Masuk 2020'!JA55</f>
        <v>0</v>
      </c>
      <c r="JU135" s="30">
        <f>SUMIF($OE$6:$OE$48,$B135,$D$6:$D$48)-'[48]Kit Masuk 2020'!JB55</f>
        <v>0</v>
      </c>
      <c r="JV135" s="30">
        <f>SUMIF($OE$6:$OE$48,$B135,$D$6:$D$48)-'[48]Kit Masuk 2020'!JC55</f>
        <v>0</v>
      </c>
      <c r="JW135" s="30">
        <f>SUMIF($OE$6:$OE$48,$B135,$D$6:$D$48)-'[48]Kit Masuk 2020'!JD55</f>
        <v>0</v>
      </c>
      <c r="JX135" s="30">
        <f>SUMIF($OE$6:$OE$48,$B135,$D$6:$D$48)-'[48]Kit Masuk 2020'!JE55</f>
        <v>0</v>
      </c>
      <c r="JY135" s="30">
        <f>SUMIF($OE$6:$OE$48,$B135,$D$6:$D$48)-'[48]Kit Masuk 2020'!JF55</f>
        <v>0</v>
      </c>
      <c r="JZ135" s="30">
        <f>SUMIF($OE$6:$OE$48,$B135,$D$6:$D$48)-'[48]Kit Masuk 2020'!JG55</f>
        <v>0</v>
      </c>
      <c r="KA135" s="30">
        <f>SUMIF($OE$6:$OE$48,$B135,$D$6:$D$48)-'[48]Kit Masuk 2020'!JH55</f>
        <v>0</v>
      </c>
      <c r="KB135" s="30">
        <f>SUMIF($OE$6:$OE$48,$B135,$D$6:$D$48)-'[48]Kit Masuk 2020'!JI55</f>
        <v>0</v>
      </c>
      <c r="KC135" s="30">
        <f>SUMIF($OE$6:$OE$48,$B135,$D$6:$D$48)-'[48]Kit Masuk 2020'!JJ55</f>
        <v>0</v>
      </c>
      <c r="KD135" s="30">
        <f>SUMIF($OE$6:$OE$48,$B135,$D$6:$D$48)-'[48]Kit Masuk 2020'!JK55</f>
        <v>0</v>
      </c>
      <c r="KE135" s="30">
        <f>SUMIF($OE$6:$OE$48,$B135,$D$6:$D$48)-'[48]Kit Masuk 2020'!JL55</f>
        <v>0</v>
      </c>
      <c r="KF135" s="30">
        <f>SUMIF($OE$6:$OE$48,$B135,$D$6:$D$48)-'[48]Kit Masuk 2020'!JM55</f>
        <v>0</v>
      </c>
      <c r="KG135" s="30">
        <f>SUMIF($OE$6:$OE$48,$B135,$D$6:$D$48)-'[48]Kit Masuk 2020'!JN55</f>
        <v>0</v>
      </c>
      <c r="KH135" s="30">
        <f>SUMIF($OE$6:$OE$48,$B135,$D$6:$D$48)-'[48]Kit Masuk 2020'!JO55</f>
        <v>0</v>
      </c>
      <c r="KI135" s="30">
        <f>SUMIF($OE$6:$OE$48,$B135,$D$6:$D$48)-'[48]Kit Masuk 2020'!JP55</f>
        <v>0</v>
      </c>
      <c r="KJ135" s="30">
        <f>SUMIF($OE$6:$OE$48,$B135,$D$6:$D$48)-'[48]Kit Masuk 2020'!JQ55</f>
        <v>0</v>
      </c>
      <c r="KK135" s="30">
        <f>SUMIF($OE$6:$OE$48,$B135,$D$6:$D$48)-'[48]Kit Masuk 2020'!JR55</f>
        <v>0</v>
      </c>
      <c r="KL135" s="30">
        <f>SUMIF($OE$6:$OE$48,$B135,$D$6:$D$48)-'[48]Kit Masuk 2020'!JS55</f>
        <v>0</v>
      </c>
      <c r="KM135" s="30">
        <f>SUMIF($OE$6:$OE$48,$B135,$D$6:$D$48)-'[48]Kit Masuk 2020'!JT55</f>
        <v>0</v>
      </c>
      <c r="KN135" s="30">
        <f>SUMIF($OE$6:$OE$48,$B135,$D$6:$D$48)-'[48]Kit Masuk 2020'!JU55</f>
        <v>0</v>
      </c>
      <c r="KO135" s="30">
        <f>SUMIF($OE$6:$OE$48,$B135,$D$6:$D$48)-'[48]Kit Masuk 2020'!JV55</f>
        <v>0</v>
      </c>
      <c r="KP135" s="30">
        <f>SUMIF($OE$6:$OE$48,$B135,$D$6:$D$48)-'[48]Kit Masuk 2020'!JW55</f>
        <v>0</v>
      </c>
      <c r="KQ135" s="30">
        <f>SUMIF($OE$6:$OE$48,$B135,$D$6:$D$48)-'[48]Kit Masuk 2020'!JX55</f>
        <v>0</v>
      </c>
      <c r="KR135" s="30">
        <f>SUMIF($OE$6:$OE$48,$B135,$D$6:$D$48)-'[48]Kit Masuk 2020'!JY55</f>
        <v>0</v>
      </c>
      <c r="KS135" s="30">
        <f>SUMIF($OE$6:$OE$48,$B135,$D$6:$D$48)-'[48]Kit Masuk 2020'!JZ55</f>
        <v>0</v>
      </c>
      <c r="KT135" s="30">
        <f>SUMIF($OE$6:$OE$48,$B135,$D$6:$D$48)-'[48]Kit Masuk 2020'!KA55</f>
        <v>0</v>
      </c>
      <c r="KU135" s="30">
        <f>SUMIF($OE$6:$OE$48,$B135,$D$6:$D$48)-'[48]Kit Masuk 2020'!KB55</f>
        <v>0</v>
      </c>
      <c r="KV135" s="30">
        <f>SUMIF($OE$6:$OE$48,$B135,$D$6:$D$48)-'[48]Kit Masuk 2020'!KC55</f>
        <v>0</v>
      </c>
      <c r="KW135" s="30">
        <f>SUMIF($OE$6:$OE$48,$B135,$D$6:$D$48)-'[48]Kit Masuk 2020'!KD55</f>
        <v>0</v>
      </c>
      <c r="KX135" s="30">
        <f>SUMIF($OE$6:$OE$48,$B135,$D$6:$D$48)-'[48]Kit Masuk 2020'!KE55</f>
        <v>0</v>
      </c>
      <c r="KY135" s="30">
        <f>SUMIF($OE$6:$OE$48,$B135,$D$6:$D$48)-'[48]Kit Masuk 2020'!KF55</f>
        <v>0</v>
      </c>
      <c r="KZ135" s="30">
        <f>SUMIF($OE$6:$OE$48,$B135,$D$6:$D$48)-'[48]Kit Masuk 2020'!KG55</f>
        <v>0</v>
      </c>
      <c r="LA135" s="30">
        <f>SUMIF($OE$6:$OE$48,$B135,$D$6:$D$48)-'[48]Kit Masuk 2020'!KH55</f>
        <v>0</v>
      </c>
      <c r="LB135" s="30">
        <f>SUMIF($OE$6:$OE$48,$B135,$D$6:$D$48)-'[48]Kit Masuk 2020'!KI55</f>
        <v>0</v>
      </c>
      <c r="LC135" s="30">
        <f>SUMIF($OE$6:$OE$48,$B135,$D$6:$D$48)-'[48]Kit Masuk 2020'!KJ55</f>
        <v>0</v>
      </c>
      <c r="LD135" s="30">
        <f>SUMIF($OE$6:$OE$48,$B135,$D$6:$D$48)-'[48]Kit Masuk 2020'!KK55</f>
        <v>0</v>
      </c>
      <c r="LE135" s="30">
        <f>SUMIF($OE$6:$OE$48,$B135,$D$6:$D$48)-'[48]Kit Masuk 2020'!KL55</f>
        <v>0</v>
      </c>
      <c r="LF135" s="30">
        <f>SUMIF($OE$6:$OE$48,$B135,$D$6:$D$48)-'[48]Kit Masuk 2020'!KM55</f>
        <v>0</v>
      </c>
      <c r="LG135" s="30">
        <f>SUMIF($OE$6:$OE$48,$B135,$D$6:$D$48)-'[48]Kit Masuk 2020'!KN55</f>
        <v>0</v>
      </c>
      <c r="LH135" s="30">
        <f>SUMIF($OE$6:$OE$48,$B135,$D$6:$D$48)-'[48]Kit Masuk 2020'!KO55</f>
        <v>0</v>
      </c>
      <c r="LI135" s="30">
        <f>SUMIF($OE$6:$OE$48,$B135,$D$6:$D$48)-'[48]Kit Masuk 2020'!KP55</f>
        <v>0</v>
      </c>
      <c r="LJ135" s="30">
        <f>SUMIF($OE$6:$OE$48,$B135,$D$6:$D$48)-'[48]Kit Masuk 2020'!KQ55</f>
        <v>0</v>
      </c>
      <c r="LK135" s="30">
        <f>SUMIF($OE$6:$OE$48,$B135,$D$6:$D$48)-'[48]Kit Masuk 2020'!KR55</f>
        <v>0</v>
      </c>
      <c r="LL135" s="30">
        <f>SUMIF($OE$6:$OE$48,$B135,$D$6:$D$48)-'[48]Kit Masuk 2020'!KS55</f>
        <v>0</v>
      </c>
      <c r="LM135" s="30">
        <f>SUMIF($OE$6:$OE$48,$B135,$D$6:$D$48)-'[48]Kit Masuk 2020'!KT55</f>
        <v>0</v>
      </c>
      <c r="LN135" s="30">
        <f>SUMIF($OE$6:$OE$48,$B135,$D$6:$D$48)-'[48]Kit Masuk 2020'!KU55</f>
        <v>0</v>
      </c>
      <c r="LO135" s="30">
        <f>SUMIF($OE$6:$OE$48,$B135,$D$6:$D$48)-'[48]Kit Masuk 2020'!KV55</f>
        <v>0</v>
      </c>
      <c r="LP135" s="30">
        <f>SUMIF($OE$6:$OE$48,$B135,$D$6:$D$48)-'[48]Kit Masuk 2020'!KW55</f>
        <v>0</v>
      </c>
      <c r="LQ135" s="30">
        <f>SUMIF($OE$6:$OE$48,$B135,$D$6:$D$48)-'[48]Kit Masuk 2020'!KX55</f>
        <v>0</v>
      </c>
      <c r="LR135" s="30">
        <f>SUMIF($OE$6:$OE$48,$B135,$D$6:$D$48)-'[48]Kit Masuk 2020'!KY55</f>
        <v>0</v>
      </c>
      <c r="LS135" s="30">
        <f>SUMIF($OE$6:$OE$48,$B135,$D$6:$D$48)-'[48]Kit Masuk 2020'!KZ55</f>
        <v>0</v>
      </c>
      <c r="LT135" s="30">
        <f>SUMIF($OE$6:$OE$48,$B135,$D$6:$D$48)-'[48]Kit Masuk 2020'!LA55</f>
        <v>0</v>
      </c>
      <c r="LU135" s="30">
        <f>SUMIF($OE$6:$OE$48,$B135,$D$6:$D$48)-'[48]Kit Masuk 2020'!LB55</f>
        <v>0</v>
      </c>
      <c r="LV135" s="30">
        <f>SUMIF($OE$6:$OE$48,$B135,$D$6:$D$48)-'[48]Kit Masuk 2020'!LC55</f>
        <v>0</v>
      </c>
      <c r="LW135" s="30">
        <f>SUMIF($OE$6:$OE$48,$B135,$D$6:$D$48)-'[48]Kit Masuk 2020'!LD55</f>
        <v>0</v>
      </c>
      <c r="LX135" s="30">
        <f>SUMIF($OE$6:$OE$48,$B135,$D$6:$D$48)-'[48]Kit Masuk 2020'!LE55</f>
        <v>0</v>
      </c>
      <c r="LY135" s="30">
        <f>SUMIF($OE$6:$OE$48,$B135,$D$6:$D$48)-'[48]Kit Masuk 2020'!LF55</f>
        <v>0</v>
      </c>
      <c r="LZ135" s="30">
        <f>SUMIF($OE$6:$OE$48,$B135,$D$6:$D$48)-'[48]Kit Masuk 2020'!LG55</f>
        <v>0</v>
      </c>
      <c r="MA135" s="30">
        <f>SUMIF($OE$6:$OE$48,$B135,$D$6:$D$48)-'[48]Kit Masuk 2020'!LH55</f>
        <v>0</v>
      </c>
      <c r="MB135" s="30">
        <f>SUMIF($OE$6:$OE$48,$B135,$D$6:$D$48)-'[48]Kit Masuk 2020'!LI55</f>
        <v>0</v>
      </c>
      <c r="MC135" s="30">
        <f>SUMIF($OE$6:$OE$48,$B135,$D$6:$D$48)-'[48]Kit Masuk 2020'!LJ55</f>
        <v>0</v>
      </c>
      <c r="MD135" s="30">
        <f>SUMIF($OE$6:$OE$48,$B135,$D$6:$D$48)-'[48]Kit Masuk 2020'!LK55</f>
        <v>0</v>
      </c>
      <c r="ME135" s="30">
        <f>SUMIF($OE$6:$OE$48,$B135,$D$6:$D$48)-'[48]Kit Masuk 2020'!LL55</f>
        <v>0</v>
      </c>
      <c r="MF135" s="30">
        <f>SUMIF($OE$6:$OE$48,$B135,$D$6:$D$48)-'[48]Kit Masuk 2020'!LM55</f>
        <v>0</v>
      </c>
      <c r="MG135" s="30">
        <f>SUMIF($OE$6:$OE$48,$B135,$D$6:$D$48)-'[48]Kit Masuk 2020'!LN55</f>
        <v>0</v>
      </c>
      <c r="MH135" s="30">
        <f>SUMIF($OE$6:$OE$48,$B135,$D$6:$D$48)-'[48]Kit Masuk 2020'!LO55</f>
        <v>0</v>
      </c>
      <c r="MI135" s="30">
        <f>SUMIF($OE$6:$OE$48,$B135,$D$6:$D$48)-'[48]Kit Masuk 2020'!LP55</f>
        <v>0</v>
      </c>
      <c r="MJ135" s="30">
        <f>SUMIF($OE$6:$OE$48,$B135,$D$6:$D$48)-'[48]Kit Masuk 2020'!LQ55</f>
        <v>0</v>
      </c>
      <c r="MK135" s="30">
        <f>SUMIF($OE$6:$OE$48,$B135,$D$6:$D$48)-'[48]Kit Masuk 2020'!LR55</f>
        <v>0</v>
      </c>
      <c r="ML135" s="30">
        <f>SUMIF($OE$6:$OE$48,$B135,$D$6:$D$48)-'[48]Kit Masuk 2020'!LS55</f>
        <v>0</v>
      </c>
      <c r="MM135" s="30">
        <f>SUMIF($OE$6:$OE$48,$B135,$D$6:$D$48)-'[48]Kit Masuk 2020'!LT55</f>
        <v>0</v>
      </c>
      <c r="MN135" s="30">
        <f>SUMIF($OE$6:$OE$48,$B135,$D$6:$D$48)-'[48]Kit Masuk 2020'!LU55</f>
        <v>0</v>
      </c>
      <c r="MO135" s="30">
        <f>SUMIF($OE$6:$OE$48,$B135,$D$6:$D$48)-'[48]Kit Masuk 2020'!LV55</f>
        <v>0</v>
      </c>
      <c r="MP135" s="30">
        <f>SUMIF($OE$6:$OE$48,$B135,$D$6:$D$48)-'[48]Kit Masuk 2020'!LW55</f>
        <v>0</v>
      </c>
      <c r="MQ135" s="30">
        <f>SUMIF($OE$6:$OE$48,$B135,$D$6:$D$48)-'[48]Kit Masuk 2020'!LX55</f>
        <v>0</v>
      </c>
      <c r="MR135" s="30">
        <f>SUMIF($OE$6:$OE$48,$B135,$D$6:$D$48)-'[48]Kit Masuk 2020'!LY55</f>
        <v>0</v>
      </c>
      <c r="MS135" s="30">
        <f>SUMIF($OE$6:$OE$48,$B135,$D$6:$D$48)-'[48]Kit Masuk 2020'!LZ55</f>
        <v>0</v>
      </c>
      <c r="MT135" s="30">
        <f>SUMIF($OE$6:$OE$48,$B135,$D$6:$D$48)-'[48]Kit Masuk 2020'!MA55</f>
        <v>0</v>
      </c>
      <c r="MU135" s="30">
        <f>SUMIF($OE$6:$OE$48,$B135,$D$6:$D$48)-'[48]Kit Masuk 2020'!MB55</f>
        <v>0</v>
      </c>
      <c r="MV135" s="30">
        <f>SUMIF($OE$6:$OE$48,$B135,$D$6:$D$48)-'[48]Kit Masuk 2020'!MC55</f>
        <v>0</v>
      </c>
      <c r="MW135" s="30">
        <f>SUMIF($OE$6:$OE$48,$B135,$D$6:$D$48)-'[48]Kit Masuk 2020'!MD55</f>
        <v>0</v>
      </c>
      <c r="MX135" s="30">
        <f>SUMIF($OE$6:$OE$48,$B135,$D$6:$D$48)-'[48]Kit Masuk 2020'!ME55</f>
        <v>0</v>
      </c>
      <c r="MY135" s="30">
        <f>SUMIF($OE$6:$OE$48,$B135,$D$6:$D$48)-'[48]Kit Masuk 2020'!MF55</f>
        <v>0</v>
      </c>
      <c r="MZ135" s="30">
        <f>SUMIF($OE$6:$OE$48,$B135,$D$6:$D$48)-'[48]Kit Masuk 2020'!MG55</f>
        <v>0</v>
      </c>
      <c r="NA135" s="30">
        <f>SUMIF($OE$6:$OE$48,$B135,$D$6:$D$48)-'[48]Kit Masuk 2020'!MH55</f>
        <v>0</v>
      </c>
      <c r="NB135" s="30">
        <f>SUMIF($OE$6:$OE$48,$B135,$D$6:$D$48)-'[48]Kit Masuk 2020'!MI55</f>
        <v>0</v>
      </c>
      <c r="NC135" s="30">
        <f>SUMIF($OE$6:$OE$48,$B135,$D$6:$D$48)-'[48]Kit Masuk 2020'!MJ55</f>
        <v>0</v>
      </c>
      <c r="ND135" s="30">
        <f>SUMIF($OE$6:$OE$48,$B135,$D$6:$D$48)-'[48]Kit Masuk 2020'!MK55</f>
        <v>0</v>
      </c>
      <c r="NE135" s="30">
        <f>SUMIF($OE$6:$OE$48,$B135,$D$6:$D$48)-'[48]Kit Masuk 2020'!ML55</f>
        <v>0</v>
      </c>
      <c r="NF135" s="30">
        <f>SUMIF($OE$6:$OE$48,$B135,$D$6:$D$48)-'[48]Kit Masuk 2020'!MM55</f>
        <v>0</v>
      </c>
      <c r="NG135" s="30">
        <f>SUMIF($OE$6:$OE$48,$B135,$D$6:$D$48)-'[48]Kit Masuk 2020'!MN55</f>
        <v>0</v>
      </c>
      <c r="NH135" s="30">
        <f>SUMIF($OE$6:$OE$48,$B135,$D$6:$D$48)-'[48]Kit Masuk 2020'!MO55</f>
        <v>0</v>
      </c>
      <c r="NI135" s="30">
        <f>SUMIF($OE$6:$OE$48,$B135,$D$6:$D$48)-'[48]Kit Masuk 2020'!MP55</f>
        <v>0</v>
      </c>
      <c r="NJ135" s="30">
        <f>SUMIF($OE$6:$OE$48,$B135,$D$6:$D$48)-'[48]Kit Masuk 2020'!MQ55</f>
        <v>0</v>
      </c>
      <c r="NK135" s="30">
        <f>SUMIF($OE$6:$OE$48,$B135,$D$6:$D$48)-'[48]Kit Masuk 2020'!MR55</f>
        <v>0</v>
      </c>
      <c r="NL135" s="30">
        <f>SUMIF($OE$6:$OE$48,$B135,$D$6:$D$48)-'[48]Kit Masuk 2020'!MS55</f>
        <v>0</v>
      </c>
      <c r="NM135" s="30">
        <f>SUMIF($OE$6:$OE$48,$B135,$D$6:$D$48)-'[48]Kit Masuk 2020'!MT55</f>
        <v>0</v>
      </c>
      <c r="NN135" s="30">
        <f>SUMIF($OE$6:$OE$48,$B135,$D$6:$D$48)-'[48]Kit Masuk 2020'!MU55</f>
        <v>0</v>
      </c>
      <c r="NO135" s="30">
        <f>SUMIF($OE$6:$OE$48,$B135,$D$6:$D$48)-'[48]Kit Masuk 2020'!MV55</f>
        <v>0</v>
      </c>
      <c r="NP135" s="30">
        <f>SUMIF($OE$6:$OE$48,$B135,$D$6:$D$48)-'[48]Kit Masuk 2020'!MW55</f>
        <v>0</v>
      </c>
      <c r="NQ135" s="30">
        <f>SUMIF($OE$6:$OE$48,$B135,$D$6:$D$48)-'[48]Kit Masuk 2020'!MX55</f>
        <v>0</v>
      </c>
      <c r="NR135" s="30">
        <f>SUMIF($OE$6:$OE$48,$B135,$D$6:$D$48)-'[48]Kit Masuk 2020'!MY55</f>
        <v>0</v>
      </c>
      <c r="NS135" s="30">
        <f>SUMIF($OE$6:$OE$48,$B135,$D$6:$D$48)-'[48]Kit Masuk 2020'!MZ55</f>
        <v>0</v>
      </c>
      <c r="NT135" s="30">
        <f>SUMIF($OE$6:$OE$48,$B135,$D$6:$D$48)-'[48]Kit Masuk 2020'!NA55</f>
        <v>0</v>
      </c>
      <c r="NU135" s="30">
        <f>SUMIF($OE$6:$OE$48,$B135,$D$6:$D$48)-'[48]Kit Masuk 2020'!NB55</f>
        <v>0</v>
      </c>
      <c r="NV135" s="30">
        <f>SUMIF($OE$6:$OE$48,$B135,$D$6:$D$48)-'[48]Kit Masuk 2020'!NC55</f>
        <v>0</v>
      </c>
      <c r="NW135" s="30">
        <f>SUMIF($OE$6:$OE$48,$B135,$D$6:$D$48)-'[48]Kit Masuk 2020'!ND55</f>
        <v>0</v>
      </c>
      <c r="NX135" s="30">
        <f>SUMIF($OE$6:$OE$48,$B135,$D$6:$D$48)-'[48]Kit Masuk 2020'!NE55</f>
        <v>0</v>
      </c>
      <c r="NY135" s="30">
        <f>SUMIF($OE$6:$OE$48,$B135,$D$6:$D$48)-'[48]Kit Masuk 2020'!NF55</f>
        <v>0</v>
      </c>
      <c r="NZ135" s="30">
        <f>SUMIF($OE$6:$OE$48,$B135,$D$6:$D$48)-'[48]Kit Masuk 2020'!NG55</f>
        <v>0</v>
      </c>
      <c r="OA135" s="30">
        <f>SUMIF($OE$6:$OE$48,$B135,$D$6:$D$48)-'[48]Kit Masuk 2020'!NH55</f>
        <v>0</v>
      </c>
    </row>
    <row r="136" spans="2:392" hidden="1" x14ac:dyDescent="0.2">
      <c r="B136" s="8" t="str">
        <f t="shared" si="453"/>
        <v>Krian34</v>
      </c>
      <c r="Z136" s="30">
        <f>SUMIF($OE$6:$OE$48,$B136,$D$6:$D$48)-'[48]Kit Masuk 2020'!G56</f>
        <v>0</v>
      </c>
      <c r="AA136" s="30">
        <f>SUMIF($OE$6:$OE$48,$B136,$D$6:$D$48)-'[48]Kit Masuk 2020'!H56</f>
        <v>0</v>
      </c>
      <c r="AB136" s="30">
        <f>SUMIF($OE$6:$OE$48,$B136,$D$6:$D$48)-'[48]Kit Masuk 2020'!I56</f>
        <v>0</v>
      </c>
      <c r="AC136" s="30">
        <f>SUMIF($OE$6:$OE$48,$B136,$D$6:$D$48)-'[48]Kit Masuk 2020'!J56</f>
        <v>0</v>
      </c>
      <c r="AD136" s="30">
        <f>SUMIF($OE$6:$OE$48,$B136,$D$6:$D$48)-'[48]Kit Masuk 2020'!K56</f>
        <v>0</v>
      </c>
      <c r="AE136" s="30">
        <f>SUMIF($OE$6:$OE$48,$B136,$D$6:$D$48)-'[48]Kit Masuk 2020'!L56</f>
        <v>0</v>
      </c>
      <c r="AF136" s="30">
        <f>SUMIF($OE$6:$OE$48,$B136,$D$6:$D$48)-'[48]Kit Masuk 2020'!M56</f>
        <v>0</v>
      </c>
      <c r="AG136" s="30">
        <f>SUMIF($OE$6:$OE$48,$B136,$D$6:$D$48)-'[48]Kit Masuk 2020'!N56</f>
        <v>0</v>
      </c>
      <c r="AH136" s="30">
        <f>SUMIF($OE$6:$OE$48,$B136,$D$6:$D$48)-'[48]Kit Masuk 2020'!O56</f>
        <v>0</v>
      </c>
      <c r="AI136" s="30">
        <f>SUMIF($OE$6:$OE$48,$B136,$D$6:$D$48)-'[48]Kit Masuk 2020'!P56</f>
        <v>0</v>
      </c>
      <c r="AJ136" s="30">
        <f>SUMIF($OE$6:$OE$48,$B136,$D$6:$D$48)-'[48]Kit Masuk 2020'!Q56</f>
        <v>0</v>
      </c>
      <c r="AK136" s="30">
        <f>SUMIF($OE$6:$OE$48,$B136,$D$6:$D$48)-'[48]Kit Masuk 2020'!R56</f>
        <v>0</v>
      </c>
      <c r="AL136" s="30">
        <f>SUMIF($OE$6:$OE$48,$B136,$D$6:$D$48)-'[48]Kit Masuk 2020'!S56</f>
        <v>0</v>
      </c>
      <c r="AM136" s="30">
        <f>SUMIF($OE$6:$OE$48,$B136,$D$6:$D$48)-'[48]Kit Masuk 2020'!T56</f>
        <v>0</v>
      </c>
      <c r="AN136" s="30">
        <f>SUMIF($OE$6:$OE$48,$B136,$D$6:$D$48)-'[48]Kit Masuk 2020'!U56</f>
        <v>0</v>
      </c>
      <c r="AO136" s="30">
        <f>SUMIF($OE$6:$OE$48,$B136,$D$6:$D$48)-'[48]Kit Masuk 2020'!V56</f>
        <v>0</v>
      </c>
      <c r="AP136" s="30">
        <f>SUMIF($OE$6:$OE$48,$B136,$D$6:$D$48)-'[48]Kit Masuk 2020'!W56</f>
        <v>0</v>
      </c>
      <c r="AQ136" s="30">
        <f>SUMIF($OE$6:$OE$48,$B136,$D$6:$D$48)-'[48]Kit Masuk 2020'!X56</f>
        <v>0</v>
      </c>
      <c r="AR136" s="30">
        <f>SUMIF($OE$6:$OE$48,$B136,$D$6:$D$48)-'[48]Kit Masuk 2020'!Y56</f>
        <v>0</v>
      </c>
      <c r="AS136" s="30">
        <f>SUMIF($OE$6:$OE$48,$B136,$D$6:$D$48)-'[48]Kit Masuk 2020'!Z56</f>
        <v>0</v>
      </c>
      <c r="AT136" s="30">
        <f>SUMIF($OE$6:$OE$48,$B136,$D$6:$D$48)-'[48]Kit Masuk 2020'!AA56</f>
        <v>0</v>
      </c>
      <c r="AU136" s="30">
        <f>SUMIF($OE$6:$OE$48,$B136,$D$6:$D$48)-'[48]Kit Masuk 2020'!AB56</f>
        <v>0</v>
      </c>
      <c r="AV136" s="30">
        <f>SUMIF($OE$6:$OE$48,$B136,$D$6:$D$48)-'[48]Kit Masuk 2020'!AC56</f>
        <v>0</v>
      </c>
      <c r="AW136" s="30">
        <f>SUMIF($OE$6:$OE$48,$B136,$D$6:$D$48)-'[48]Kit Masuk 2020'!AD56</f>
        <v>0</v>
      </c>
      <c r="AX136" s="30">
        <f>SUMIF($OE$6:$OE$48,$B136,$D$6:$D$48)-'[48]Kit Masuk 2020'!AE56</f>
        <v>0</v>
      </c>
      <c r="AY136" s="30">
        <f>SUMIF($OE$6:$OE$48,$B136,$D$6:$D$48)-'[48]Kit Masuk 2020'!AF56</f>
        <v>0</v>
      </c>
      <c r="AZ136" s="30">
        <f>SUMIF($OE$6:$OE$48,$B136,$D$6:$D$48)-'[48]Kit Masuk 2020'!AG56</f>
        <v>0</v>
      </c>
      <c r="BA136" s="30">
        <f>SUMIF($OE$6:$OE$48,$B136,$D$6:$D$48)-'[48]Kit Masuk 2020'!AH56</f>
        <v>0</v>
      </c>
      <c r="BB136" s="30">
        <f>SUMIF($OE$6:$OE$48,$B136,$D$6:$D$48)-'[48]Kit Masuk 2020'!AI56</f>
        <v>0</v>
      </c>
      <c r="BC136" s="30">
        <f>SUMIF($OE$6:$OE$48,$B136,$D$6:$D$48)-'[48]Kit Masuk 2020'!AJ56</f>
        <v>0</v>
      </c>
      <c r="BD136" s="30">
        <f>SUMIF($OE$6:$OE$48,$B136,$D$6:$D$48)-'[48]Kit Masuk 2020'!AK56</f>
        <v>0</v>
      </c>
      <c r="BE136" s="30">
        <f>SUMIF($OE$6:$OE$48,$B136,$D$6:$D$48)-'[48]Kit Masuk 2020'!AL56</f>
        <v>0</v>
      </c>
      <c r="BF136" s="30">
        <f>SUMIF($OE$6:$OE$48,$B136,$D$6:$D$48)-'[48]Kit Masuk 2020'!AM56</f>
        <v>0</v>
      </c>
      <c r="BG136" s="30">
        <f>SUMIF($OE$6:$OE$48,$B136,$D$6:$D$48)-'[48]Kit Masuk 2020'!AN56</f>
        <v>0</v>
      </c>
      <c r="BH136" s="30">
        <f>SUMIF($OE$6:$OE$48,$B136,$D$6:$D$48)-'[48]Kit Masuk 2020'!AO56</f>
        <v>0</v>
      </c>
      <c r="BI136" s="30">
        <f>SUMIF($OE$6:$OE$48,$B136,$D$6:$D$48)-'[48]Kit Masuk 2020'!AP56</f>
        <v>0</v>
      </c>
      <c r="BJ136" s="30">
        <f>SUMIF($OE$6:$OE$48,$B136,$D$6:$D$48)-'[48]Kit Masuk 2020'!AQ56</f>
        <v>0</v>
      </c>
      <c r="BK136" s="30">
        <f>SUMIF($OE$6:$OE$48,$B136,$D$6:$D$48)-'[48]Kit Masuk 2020'!AR56</f>
        <v>0</v>
      </c>
      <c r="BL136" s="30">
        <f>SUMIF($OE$6:$OE$48,$B136,$D$6:$D$48)-'[48]Kit Masuk 2020'!AS56</f>
        <v>0</v>
      </c>
      <c r="BM136" s="30">
        <f>SUMIF($OE$6:$OE$48,$B136,$D$6:$D$48)-'[48]Kit Masuk 2020'!AT56</f>
        <v>0</v>
      </c>
      <c r="BN136" s="30">
        <f>SUMIF($OE$6:$OE$48,$B136,$D$6:$D$48)-'[48]Kit Masuk 2020'!AU56</f>
        <v>0</v>
      </c>
      <c r="BO136" s="30">
        <f>SUMIF($OE$6:$OE$48,$B136,$D$6:$D$48)-'[48]Kit Masuk 2020'!AV56</f>
        <v>0</v>
      </c>
      <c r="BP136" s="30">
        <f>SUMIF($OE$6:$OE$48,$B136,$D$6:$D$48)-'[48]Kit Masuk 2020'!AW56</f>
        <v>0</v>
      </c>
      <c r="BQ136" s="30">
        <f>SUMIF($OE$6:$OE$48,$B136,$D$6:$D$48)-'[48]Kit Masuk 2020'!AX56</f>
        <v>0</v>
      </c>
      <c r="BR136" s="30">
        <f>SUMIF($OE$6:$OE$48,$B136,$D$6:$D$48)-'[48]Kit Masuk 2020'!AY56</f>
        <v>0</v>
      </c>
      <c r="BS136" s="30">
        <f>SUMIF($OE$6:$OE$48,$B136,$D$6:$D$48)-'[48]Kit Masuk 2020'!AZ56</f>
        <v>0</v>
      </c>
      <c r="BT136" s="30">
        <f>SUMIF($OE$6:$OE$48,$B136,$D$6:$D$48)-'[48]Kit Masuk 2020'!BA56</f>
        <v>0</v>
      </c>
      <c r="BU136" s="30">
        <f>SUMIF($OE$6:$OE$48,$B136,$D$6:$D$48)-'[48]Kit Masuk 2020'!BB56</f>
        <v>0</v>
      </c>
      <c r="BV136" s="30">
        <f>SUMIF($OE$6:$OE$48,$B136,$D$6:$D$48)-'[48]Kit Masuk 2020'!BC56</f>
        <v>0</v>
      </c>
      <c r="BW136" s="30">
        <f>SUMIF($OE$6:$OE$48,$B136,$D$6:$D$48)-'[48]Kit Masuk 2020'!BD56</f>
        <v>0</v>
      </c>
      <c r="BX136" s="30">
        <f>SUMIF($OE$6:$OE$48,$B136,$D$6:$D$48)-'[48]Kit Masuk 2020'!BE56</f>
        <v>0</v>
      </c>
      <c r="BY136" s="30">
        <f>SUMIF($OE$6:$OE$48,$B136,$D$6:$D$48)-'[48]Kit Masuk 2020'!BF56</f>
        <v>0</v>
      </c>
      <c r="BZ136" s="30">
        <f>SUMIF($OE$6:$OE$48,$B136,$D$6:$D$48)-'[48]Kit Masuk 2020'!BG56</f>
        <v>0</v>
      </c>
      <c r="CA136" s="30">
        <f>SUMIF($OE$6:$OE$48,$B136,$D$6:$D$48)-'[48]Kit Masuk 2020'!BH56</f>
        <v>0</v>
      </c>
      <c r="CB136" s="30">
        <f>SUMIF($OE$6:$OE$48,$B136,$D$6:$D$48)-'[48]Kit Masuk 2020'!BI56</f>
        <v>0</v>
      </c>
      <c r="CC136" s="30">
        <f>SUMIF($OE$6:$OE$48,$B136,$D$6:$D$48)-'[48]Kit Masuk 2020'!BJ56</f>
        <v>0</v>
      </c>
      <c r="CD136" s="30">
        <f>SUMIF($OE$6:$OE$48,$B136,$D$6:$D$48)-'[48]Kit Masuk 2020'!BK56</f>
        <v>0</v>
      </c>
      <c r="CE136" s="30">
        <f>SUMIF($OE$6:$OE$48,$B136,$D$6:$D$48)-'[48]Kit Masuk 2020'!BL56</f>
        <v>0</v>
      </c>
      <c r="CF136" s="30">
        <f>SUMIF($OE$6:$OE$48,$B136,$D$6:$D$48)-'[48]Kit Masuk 2020'!BM56</f>
        <v>0</v>
      </c>
      <c r="CG136" s="30">
        <f>SUMIF($OE$6:$OE$48,$B136,$D$6:$D$48)-'[48]Kit Masuk 2020'!BN56</f>
        <v>0</v>
      </c>
      <c r="CH136" s="30">
        <f>SUMIF($OE$6:$OE$48,$B136,$D$6:$D$48)-'[48]Kit Masuk 2020'!BO56</f>
        <v>0</v>
      </c>
      <c r="CI136" s="30">
        <f>SUMIF($OE$6:$OE$48,$B136,$D$6:$D$48)-'[48]Kit Masuk 2020'!BP56</f>
        <v>0</v>
      </c>
      <c r="CJ136" s="30">
        <f>SUMIF($OE$6:$OE$48,$B136,$D$6:$D$48)-'[48]Kit Masuk 2020'!BQ56</f>
        <v>0</v>
      </c>
      <c r="CK136" s="30">
        <f>SUMIF($OE$6:$OE$48,$B136,$D$6:$D$48)-'[48]Kit Masuk 2020'!BR56</f>
        <v>0</v>
      </c>
      <c r="CL136" s="30">
        <f>SUMIF($OE$6:$OE$48,$B136,$D$6:$D$48)-'[48]Kit Masuk 2020'!BS56</f>
        <v>0</v>
      </c>
      <c r="CM136" s="30">
        <f>SUMIF($OE$6:$OE$48,$B136,$D$6:$D$48)-'[48]Kit Masuk 2020'!BT56</f>
        <v>0</v>
      </c>
      <c r="CN136" s="30">
        <f>SUMIF($OE$6:$OE$48,$B136,$D$6:$D$48)-'[48]Kit Masuk 2020'!BU56</f>
        <v>0</v>
      </c>
      <c r="CO136" s="30">
        <f>SUMIF($OE$6:$OE$48,$B136,$D$6:$D$48)-'[48]Kit Masuk 2020'!BV56</f>
        <v>0</v>
      </c>
      <c r="CP136" s="30">
        <f>SUMIF($OE$6:$OE$48,$B136,$D$6:$D$48)-'[48]Kit Masuk 2020'!BW56</f>
        <v>0</v>
      </c>
      <c r="CQ136" s="30">
        <f>SUMIF($OE$6:$OE$48,$B136,$D$6:$D$48)-'[48]Kit Masuk 2020'!BX56</f>
        <v>0</v>
      </c>
      <c r="CR136" s="30">
        <f>SUMIF($OE$6:$OE$48,$B136,$D$6:$D$48)-'[48]Kit Masuk 2020'!BY56</f>
        <v>0</v>
      </c>
      <c r="CS136" s="30">
        <f>SUMIF($OE$6:$OE$48,$B136,$D$6:$D$48)-'[48]Kit Masuk 2020'!BZ56</f>
        <v>0</v>
      </c>
      <c r="CT136" s="30">
        <f>SUMIF($OE$6:$OE$48,$B136,$D$6:$D$48)-'[48]Kit Masuk 2020'!CA56</f>
        <v>0</v>
      </c>
      <c r="CU136" s="30">
        <f>SUMIF($OE$6:$OE$48,$B136,$D$6:$D$48)-'[48]Kit Masuk 2020'!CB56</f>
        <v>0</v>
      </c>
      <c r="CV136" s="30">
        <f>SUMIF($OE$6:$OE$48,$B136,$D$6:$D$48)-'[48]Kit Masuk 2020'!CC56</f>
        <v>0</v>
      </c>
      <c r="CW136" s="30">
        <f>SUMIF($OE$6:$OE$48,$B136,$D$6:$D$48)-'[48]Kit Masuk 2020'!CD56</f>
        <v>0</v>
      </c>
      <c r="CX136" s="30">
        <f>SUMIF($OE$6:$OE$48,$B136,$D$6:$D$48)-'[48]Kit Masuk 2020'!CE56</f>
        <v>0</v>
      </c>
      <c r="CY136" s="30">
        <f>SUMIF($OE$6:$OE$48,$B136,$D$6:$D$48)-'[48]Kit Masuk 2020'!CF56</f>
        <v>0</v>
      </c>
      <c r="CZ136" s="30">
        <f>SUMIF($OE$6:$OE$48,$B136,$D$6:$D$48)-'[48]Kit Masuk 2020'!CG56</f>
        <v>0</v>
      </c>
      <c r="DA136" s="30">
        <f>SUMIF($OE$6:$OE$48,$B136,$D$6:$D$48)-'[48]Kit Masuk 2020'!CH56</f>
        <v>0</v>
      </c>
      <c r="DB136" s="30">
        <f>SUMIF($OE$6:$OE$48,$B136,$D$6:$D$48)-'[48]Kit Masuk 2020'!CI56</f>
        <v>0</v>
      </c>
      <c r="DC136" s="30">
        <f>SUMIF($OE$6:$OE$48,$B136,$D$6:$D$48)-'[48]Kit Masuk 2020'!CJ56</f>
        <v>0</v>
      </c>
      <c r="DD136" s="30">
        <f>SUMIF($OE$6:$OE$48,$B136,$D$6:$D$48)-'[48]Kit Masuk 2020'!CK56</f>
        <v>0</v>
      </c>
      <c r="DE136" s="30">
        <f>SUMIF($OE$6:$OE$48,$B136,$D$6:$D$48)-'[48]Kit Masuk 2020'!CL56</f>
        <v>0</v>
      </c>
      <c r="DF136" s="30">
        <f>SUMIF($OE$6:$OE$48,$B136,$D$6:$D$48)-'[48]Kit Masuk 2020'!CM56</f>
        <v>0</v>
      </c>
      <c r="DG136" s="30">
        <f>SUMIF($OE$6:$OE$48,$B136,$D$6:$D$48)-'[48]Kit Masuk 2020'!CN56</f>
        <v>0</v>
      </c>
      <c r="DH136" s="30">
        <f>SUMIF($OE$6:$OE$48,$B136,$D$6:$D$48)-'[48]Kit Masuk 2020'!CO56</f>
        <v>0</v>
      </c>
      <c r="DI136" s="30">
        <f>SUMIF($OE$6:$OE$48,$B136,$D$6:$D$48)-'[48]Kit Masuk 2020'!CP56</f>
        <v>0</v>
      </c>
      <c r="DJ136" s="30">
        <f>SUMIF($OE$6:$OE$48,$B136,$D$6:$D$48)-'[48]Kit Masuk 2020'!CQ56</f>
        <v>0</v>
      </c>
      <c r="DK136" s="30">
        <f>SUMIF($OE$6:$OE$48,$B136,$D$6:$D$48)-'[48]Kit Masuk 2020'!CR56</f>
        <v>0</v>
      </c>
      <c r="DL136" s="30">
        <f>SUMIF($OE$6:$OE$48,$B136,$D$6:$D$48)-'[48]Kit Masuk 2020'!CS56</f>
        <v>0</v>
      </c>
      <c r="DM136" s="30">
        <f>SUMIF($OE$6:$OE$48,$B136,$D$6:$D$48)-'[48]Kit Masuk 2020'!CT56</f>
        <v>0</v>
      </c>
      <c r="DN136" s="30">
        <f>SUMIF($OE$6:$OE$48,$B136,$D$6:$D$48)-'[48]Kit Masuk 2020'!CU56</f>
        <v>0</v>
      </c>
      <c r="DO136" s="30">
        <f>SUMIF($OE$6:$OE$48,$B136,$D$6:$D$48)-'[48]Kit Masuk 2020'!CV56</f>
        <v>0</v>
      </c>
      <c r="DP136" s="30">
        <f>SUMIF($OE$6:$OE$48,$B136,$D$6:$D$48)-'[48]Kit Masuk 2020'!CW56</f>
        <v>0</v>
      </c>
      <c r="DQ136" s="30">
        <f>SUMIF($OE$6:$OE$48,$B136,$D$6:$D$48)-'[48]Kit Masuk 2020'!CX56</f>
        <v>0</v>
      </c>
      <c r="DR136" s="30">
        <f>SUMIF($OE$6:$OE$48,$B136,$D$6:$D$48)-'[48]Kit Masuk 2020'!CY56</f>
        <v>0</v>
      </c>
      <c r="DS136" s="30">
        <f>SUMIF($OE$6:$OE$48,$B136,$D$6:$D$48)-'[48]Kit Masuk 2020'!CZ56</f>
        <v>0</v>
      </c>
      <c r="DT136" s="30">
        <f>SUMIF($OE$6:$OE$48,$B136,$D$6:$D$48)-'[48]Kit Masuk 2020'!DA56</f>
        <v>0</v>
      </c>
      <c r="DU136" s="30">
        <f>SUMIF($OE$6:$OE$48,$B136,$D$6:$D$48)-'[48]Kit Masuk 2020'!DB56</f>
        <v>0</v>
      </c>
      <c r="DV136" s="30">
        <f>SUMIF($OE$6:$OE$48,$B136,$D$6:$D$48)-'[48]Kit Masuk 2020'!DC56</f>
        <v>0</v>
      </c>
      <c r="DW136" s="30">
        <f>SUMIF($OE$6:$OE$48,$B136,$D$6:$D$48)-'[48]Kit Masuk 2020'!DD56</f>
        <v>0</v>
      </c>
      <c r="DX136" s="30">
        <f>SUMIF($OE$6:$OE$48,$B136,$D$6:$D$48)-'[48]Kit Masuk 2020'!DE56</f>
        <v>0</v>
      </c>
      <c r="DY136" s="30">
        <f>SUMIF($OE$6:$OE$48,$B136,$D$6:$D$48)-'[48]Kit Masuk 2020'!DF56</f>
        <v>0</v>
      </c>
      <c r="DZ136" s="30">
        <f>SUMIF($OE$6:$OE$48,$B136,$D$6:$D$48)-'[48]Kit Masuk 2020'!DG56</f>
        <v>0</v>
      </c>
      <c r="EA136" s="30">
        <f>SUMIF($OE$6:$OE$48,$B136,$D$6:$D$48)-'[48]Kit Masuk 2020'!DH56</f>
        <v>0</v>
      </c>
      <c r="EB136" s="30">
        <f>SUMIF($OE$6:$OE$48,$B136,$D$6:$D$48)-'[48]Kit Masuk 2020'!DI56</f>
        <v>0</v>
      </c>
      <c r="EC136" s="30">
        <f>SUMIF($OE$6:$OE$48,$B136,$D$6:$D$48)-'[48]Kit Masuk 2020'!DJ56</f>
        <v>0</v>
      </c>
      <c r="ED136" s="30">
        <f>SUMIF($OE$6:$OE$48,$B136,$D$6:$D$48)-'[48]Kit Masuk 2020'!DK56</f>
        <v>0</v>
      </c>
      <c r="EE136" s="30">
        <f>SUMIF($OE$6:$OE$48,$B136,$D$6:$D$48)-'[48]Kit Masuk 2020'!DL56</f>
        <v>0</v>
      </c>
      <c r="EF136" s="30">
        <f>SUMIF($OE$6:$OE$48,$B136,$D$6:$D$48)-'[48]Kit Masuk 2020'!DM56</f>
        <v>0</v>
      </c>
      <c r="EG136" s="30">
        <f>SUMIF($OE$6:$OE$48,$B136,$D$6:$D$48)-'[48]Kit Masuk 2020'!DN56</f>
        <v>0</v>
      </c>
      <c r="EH136" s="30">
        <f>SUMIF($OE$6:$OE$48,$B136,$D$6:$D$48)-'[48]Kit Masuk 2020'!DO56</f>
        <v>0</v>
      </c>
      <c r="EI136" s="30">
        <f>SUMIF($OE$6:$OE$48,$B136,$D$6:$D$48)-'[48]Kit Masuk 2020'!DP56</f>
        <v>0</v>
      </c>
      <c r="EJ136" s="30">
        <f>SUMIF($OE$6:$OE$48,$B136,$D$6:$D$48)-'[48]Kit Masuk 2020'!DQ56</f>
        <v>0</v>
      </c>
      <c r="EK136" s="30">
        <f>SUMIF($OE$6:$OE$48,$B136,$D$6:$D$48)-'[48]Kit Masuk 2020'!DR56</f>
        <v>0</v>
      </c>
      <c r="EL136" s="30">
        <f>SUMIF($OE$6:$OE$48,$B136,$D$6:$D$48)-'[48]Kit Masuk 2020'!DS56</f>
        <v>0</v>
      </c>
      <c r="EM136" s="30">
        <f>SUMIF($OE$6:$OE$48,$B136,$D$6:$D$48)-'[48]Kit Masuk 2020'!DT56</f>
        <v>0</v>
      </c>
      <c r="EN136" s="30">
        <f>SUMIF($OE$6:$OE$48,$B136,$D$6:$D$48)-'[48]Kit Masuk 2020'!DU56</f>
        <v>0</v>
      </c>
      <c r="EO136" s="30">
        <f>SUMIF($OE$6:$OE$48,$B136,$D$6:$D$48)-'[48]Kit Masuk 2020'!DV56</f>
        <v>0</v>
      </c>
      <c r="EP136" s="30">
        <f>SUMIF($OE$6:$OE$48,$B136,$D$6:$D$48)-'[48]Kit Masuk 2020'!DW56</f>
        <v>0</v>
      </c>
      <c r="EQ136" s="30">
        <f>SUMIF($OE$6:$OE$48,$B136,$D$6:$D$48)-'[48]Kit Masuk 2020'!DX56</f>
        <v>0</v>
      </c>
      <c r="ER136" s="30">
        <f>SUMIF($OE$6:$OE$48,$B136,$D$6:$D$48)-'[48]Kit Masuk 2020'!DY56</f>
        <v>0</v>
      </c>
      <c r="ES136" s="30">
        <f>SUMIF($OE$6:$OE$48,$B136,$D$6:$D$48)-'[48]Kit Masuk 2020'!DZ56</f>
        <v>0</v>
      </c>
      <c r="ET136" s="30">
        <f>SUMIF($OE$6:$OE$48,$B136,$D$6:$D$48)-'[48]Kit Masuk 2020'!EA56</f>
        <v>0</v>
      </c>
      <c r="EU136" s="30">
        <f>SUMIF($OE$6:$OE$48,$B136,$D$6:$D$48)-'[48]Kit Masuk 2020'!EB56</f>
        <v>0</v>
      </c>
      <c r="EV136" s="30">
        <f>SUMIF($OE$6:$OE$48,$B136,$D$6:$D$48)-'[48]Kit Masuk 2020'!EC56</f>
        <v>0</v>
      </c>
      <c r="EW136" s="30">
        <f>SUMIF($OE$6:$OE$48,$B136,$D$6:$D$48)-'[48]Kit Masuk 2020'!ED56</f>
        <v>0</v>
      </c>
      <c r="EX136" s="30">
        <f>SUMIF($OE$6:$OE$48,$B136,$D$6:$D$48)-'[48]Kit Masuk 2020'!EE56</f>
        <v>0</v>
      </c>
      <c r="EY136" s="30">
        <f>SUMIF($OE$6:$OE$48,$B136,$D$6:$D$48)-'[48]Kit Masuk 2020'!EF56</f>
        <v>0</v>
      </c>
      <c r="EZ136" s="30">
        <f>SUMIF($OE$6:$OE$48,$B136,$D$6:$D$48)-'[48]Kit Masuk 2020'!EG56</f>
        <v>0</v>
      </c>
      <c r="FA136" s="30">
        <f>SUMIF($OE$6:$OE$48,$B136,$D$6:$D$48)-'[48]Kit Masuk 2020'!EH56</f>
        <v>0</v>
      </c>
      <c r="FB136" s="30">
        <f>SUMIF($OE$6:$OE$48,$B136,$D$6:$D$48)-'[48]Kit Masuk 2020'!EI56</f>
        <v>0</v>
      </c>
      <c r="FC136" s="30">
        <f>SUMIF($OE$6:$OE$48,$B136,$D$6:$D$48)-'[48]Kit Masuk 2020'!EJ56</f>
        <v>0</v>
      </c>
      <c r="FD136" s="30">
        <f>SUMIF($OE$6:$OE$48,$B136,$D$6:$D$48)-'[48]Kit Masuk 2020'!EK56</f>
        <v>0</v>
      </c>
      <c r="FE136" s="30">
        <f>SUMIF($OE$6:$OE$48,$B136,$D$6:$D$48)-'[48]Kit Masuk 2020'!EL56</f>
        <v>0</v>
      </c>
      <c r="FF136" s="30">
        <f>SUMIF($OE$6:$OE$48,$B136,$D$6:$D$48)-'[48]Kit Masuk 2020'!EM56</f>
        <v>0</v>
      </c>
      <c r="FG136" s="30">
        <f>SUMIF($OE$6:$OE$48,$B136,$D$6:$D$48)-'[48]Kit Masuk 2020'!EN56</f>
        <v>0</v>
      </c>
      <c r="FH136" s="30">
        <f>SUMIF($OE$6:$OE$48,$B136,$D$6:$D$48)-'[48]Kit Masuk 2020'!EO56</f>
        <v>0</v>
      </c>
      <c r="FI136" s="30">
        <f>SUMIF($OE$6:$OE$48,$B136,$D$6:$D$48)-'[48]Kit Masuk 2020'!EP56</f>
        <v>0</v>
      </c>
      <c r="FJ136" s="30">
        <f>SUMIF($OE$6:$OE$48,$B136,$D$6:$D$48)-'[48]Kit Masuk 2020'!EQ56</f>
        <v>0</v>
      </c>
      <c r="FK136" s="30">
        <f>SUMIF($OE$6:$OE$48,$B136,$D$6:$D$48)-'[48]Kit Masuk 2020'!ER56</f>
        <v>0</v>
      </c>
      <c r="FL136" s="30">
        <f>SUMIF($OE$6:$OE$48,$B136,$D$6:$D$48)-'[48]Kit Masuk 2020'!ES56</f>
        <v>0</v>
      </c>
      <c r="FM136" s="30">
        <f>SUMIF($OE$6:$OE$48,$B136,$D$6:$D$48)-'[48]Kit Masuk 2020'!ET56</f>
        <v>0</v>
      </c>
      <c r="FN136" s="30">
        <f>SUMIF($OE$6:$OE$48,$B136,$D$6:$D$48)-'[48]Kit Masuk 2020'!EU56</f>
        <v>0</v>
      </c>
      <c r="FO136" s="30">
        <f>SUMIF($OE$6:$OE$48,$B136,$D$6:$D$48)-'[48]Kit Masuk 2020'!EV56</f>
        <v>0</v>
      </c>
      <c r="FP136" s="30">
        <f>SUMIF($OE$6:$OE$48,$B136,$D$6:$D$48)-'[48]Kit Masuk 2020'!EW56</f>
        <v>0</v>
      </c>
      <c r="FQ136" s="30">
        <f>SUMIF($OE$6:$OE$48,$B136,$D$6:$D$48)-'[48]Kit Masuk 2020'!EX56</f>
        <v>0</v>
      </c>
      <c r="FR136" s="30">
        <f>SUMIF($OE$6:$OE$48,$B136,$D$6:$D$48)-'[48]Kit Masuk 2020'!EY56</f>
        <v>0</v>
      </c>
      <c r="FS136" s="30">
        <f>SUMIF($OE$6:$OE$48,$B136,$D$6:$D$48)-'[48]Kit Masuk 2020'!EZ56</f>
        <v>0</v>
      </c>
      <c r="FT136" s="30">
        <f>SUMIF($OE$6:$OE$48,$B136,$D$6:$D$48)-'[48]Kit Masuk 2020'!FA56</f>
        <v>0</v>
      </c>
      <c r="FU136" s="30">
        <f>SUMIF($OE$6:$OE$48,$B136,$D$6:$D$48)-'[48]Kit Masuk 2020'!FB56</f>
        <v>0</v>
      </c>
      <c r="FV136" s="30">
        <f>SUMIF($OE$6:$OE$48,$B136,$D$6:$D$48)-'[48]Kit Masuk 2020'!FC56</f>
        <v>0</v>
      </c>
      <c r="FW136" s="30">
        <f>SUMIF($OE$6:$OE$48,$B136,$D$6:$D$48)-'[48]Kit Masuk 2020'!FD56</f>
        <v>0</v>
      </c>
      <c r="FX136" s="30">
        <f>SUMIF($OE$6:$OE$48,$B136,$D$6:$D$48)-'[48]Kit Masuk 2020'!FE56</f>
        <v>0</v>
      </c>
      <c r="FY136" s="30">
        <f>SUMIF($OE$6:$OE$48,$B136,$D$6:$D$48)-'[48]Kit Masuk 2020'!FF56</f>
        <v>0</v>
      </c>
      <c r="FZ136" s="30">
        <f>SUMIF($OE$6:$OE$48,$B136,$D$6:$D$48)-'[48]Kit Masuk 2020'!FG56</f>
        <v>0</v>
      </c>
      <c r="GA136" s="30">
        <f>SUMIF($OE$6:$OE$48,$B136,$D$6:$D$48)-'[48]Kit Masuk 2020'!FH56</f>
        <v>0</v>
      </c>
      <c r="GB136" s="30">
        <f>SUMIF($OE$6:$OE$48,$B136,$D$6:$D$48)-'[48]Kit Masuk 2020'!FI56</f>
        <v>0</v>
      </c>
      <c r="GC136" s="30">
        <f>SUMIF($OE$6:$OE$48,$B136,$D$6:$D$48)-'[48]Kit Masuk 2020'!FJ56</f>
        <v>0</v>
      </c>
      <c r="GD136" s="30">
        <f>SUMIF($OE$6:$OE$48,$B136,$D$6:$D$48)-'[48]Kit Masuk 2020'!FK56</f>
        <v>0</v>
      </c>
      <c r="GE136" s="30">
        <f>SUMIF($OE$6:$OE$48,$B136,$D$6:$D$48)-'[48]Kit Masuk 2020'!FL56</f>
        <v>0</v>
      </c>
      <c r="GF136" s="30">
        <f>SUMIF($OE$6:$OE$48,$B136,$D$6:$D$48)-'[48]Kit Masuk 2020'!FM56</f>
        <v>0</v>
      </c>
      <c r="GG136" s="30">
        <f>SUMIF($OE$6:$OE$48,$B136,$D$6:$D$48)-'[48]Kit Masuk 2020'!FN56</f>
        <v>0</v>
      </c>
      <c r="GH136" s="30">
        <f>SUMIF($OE$6:$OE$48,$B136,$D$6:$D$48)-'[48]Kit Masuk 2020'!FO56</f>
        <v>0</v>
      </c>
      <c r="GI136" s="30">
        <f>SUMIF($OE$6:$OE$48,$B136,$D$6:$D$48)-'[48]Kit Masuk 2020'!FP56</f>
        <v>0</v>
      </c>
      <c r="GJ136" s="30">
        <f>SUMIF($OE$6:$OE$48,$B136,$D$6:$D$48)-'[48]Kit Masuk 2020'!FQ56</f>
        <v>0</v>
      </c>
      <c r="GK136" s="30">
        <f>SUMIF($OE$6:$OE$48,$B136,$D$6:$D$48)-'[48]Kit Masuk 2020'!FR56</f>
        <v>0</v>
      </c>
      <c r="GL136" s="30">
        <f>SUMIF($OE$6:$OE$48,$B136,$D$6:$D$48)-'[48]Kit Masuk 2020'!FS56</f>
        <v>0</v>
      </c>
      <c r="GM136" s="30">
        <f>SUMIF($OE$6:$OE$48,$B136,$D$6:$D$48)-'[48]Kit Masuk 2020'!FT56</f>
        <v>0</v>
      </c>
      <c r="GN136" s="30">
        <f>SUMIF($OE$6:$OE$48,$B136,$D$6:$D$48)-'[48]Kit Masuk 2020'!FU56</f>
        <v>0</v>
      </c>
      <c r="GO136" s="30">
        <f>SUMIF($OE$6:$OE$48,$B136,$D$6:$D$48)-'[48]Kit Masuk 2020'!FV56</f>
        <v>0</v>
      </c>
      <c r="GP136" s="30">
        <f>SUMIF($OE$6:$OE$48,$B136,$D$6:$D$48)-'[48]Kit Masuk 2020'!FW56</f>
        <v>0</v>
      </c>
      <c r="GQ136" s="30">
        <f>SUMIF($OE$6:$OE$48,$B136,$D$6:$D$48)-'[48]Kit Masuk 2020'!FX56</f>
        <v>0</v>
      </c>
      <c r="GR136" s="30">
        <f>SUMIF($OE$6:$OE$48,$B136,$D$6:$D$48)-'[48]Kit Masuk 2020'!FY56</f>
        <v>0</v>
      </c>
      <c r="GS136" s="30">
        <f>SUMIF($OE$6:$OE$48,$B136,$D$6:$D$48)-'[48]Kit Masuk 2020'!FZ56</f>
        <v>0</v>
      </c>
      <c r="GT136" s="30">
        <f>SUMIF($OE$6:$OE$48,$B136,$D$6:$D$48)-'[48]Kit Masuk 2020'!GA56</f>
        <v>0</v>
      </c>
      <c r="GU136" s="30">
        <f>SUMIF($OE$6:$OE$48,$B136,$D$6:$D$48)-'[48]Kit Masuk 2020'!GB56</f>
        <v>0</v>
      </c>
      <c r="GV136" s="30">
        <f>SUMIF($OE$6:$OE$48,$B136,$D$6:$D$48)-'[48]Kit Masuk 2020'!GC56</f>
        <v>0</v>
      </c>
      <c r="GW136" s="30">
        <f>SUMIF($OE$6:$OE$48,$B136,$D$6:$D$48)-'[48]Kit Masuk 2020'!GD56</f>
        <v>0</v>
      </c>
      <c r="GX136" s="30">
        <f>SUMIF($OE$6:$OE$48,$B136,$D$6:$D$48)-'[48]Kit Masuk 2020'!GE56</f>
        <v>0</v>
      </c>
      <c r="GY136" s="30">
        <f>SUMIF($OE$6:$OE$48,$B136,$D$6:$D$48)-'[48]Kit Masuk 2020'!GF56</f>
        <v>0</v>
      </c>
      <c r="GZ136" s="30">
        <f>SUMIF($OE$6:$OE$48,$B136,$D$6:$D$48)-'[48]Kit Masuk 2020'!GG56</f>
        <v>0</v>
      </c>
      <c r="HA136" s="30">
        <f>SUMIF($OE$6:$OE$48,$B136,$D$6:$D$48)-'[48]Kit Masuk 2020'!GH56</f>
        <v>0</v>
      </c>
      <c r="HB136" s="30">
        <f>SUMIF($OE$6:$OE$48,$B136,$D$6:$D$48)-'[48]Kit Masuk 2020'!GI56</f>
        <v>0</v>
      </c>
      <c r="HC136" s="30">
        <f>SUMIF($OE$6:$OE$48,$B136,$D$6:$D$48)-'[48]Kit Masuk 2020'!GJ56</f>
        <v>0</v>
      </c>
      <c r="HD136" s="30">
        <f>SUMIF($OE$6:$OE$48,$B136,$D$6:$D$48)-'[48]Kit Masuk 2020'!GK56</f>
        <v>0</v>
      </c>
      <c r="HE136" s="30">
        <f>SUMIF($OE$6:$OE$48,$B136,$D$6:$D$48)-'[48]Kit Masuk 2020'!GL56</f>
        <v>0</v>
      </c>
      <c r="HF136" s="30">
        <f>SUMIF($OE$6:$OE$48,$B136,$D$6:$D$48)-'[48]Kit Masuk 2020'!GM56</f>
        <v>0</v>
      </c>
      <c r="HG136" s="30">
        <f>SUMIF($OE$6:$OE$48,$B136,$D$6:$D$48)-'[48]Kit Masuk 2020'!GN56</f>
        <v>0</v>
      </c>
      <c r="HH136" s="30">
        <f>SUMIF($OE$6:$OE$48,$B136,$D$6:$D$48)-'[48]Kit Masuk 2020'!GO56</f>
        <v>0</v>
      </c>
      <c r="HI136" s="30">
        <f>SUMIF($OE$6:$OE$48,$B136,$D$6:$D$48)-'[48]Kit Masuk 2020'!GP56</f>
        <v>0</v>
      </c>
      <c r="HJ136" s="30">
        <f>SUMIF($OE$6:$OE$48,$B136,$D$6:$D$48)-'[48]Kit Masuk 2020'!GQ56</f>
        <v>0</v>
      </c>
      <c r="HK136" s="30">
        <f>SUMIF($OE$6:$OE$48,$B136,$D$6:$D$48)-'[48]Kit Masuk 2020'!GR56</f>
        <v>0</v>
      </c>
      <c r="HL136" s="30">
        <f>SUMIF($OE$6:$OE$48,$B136,$D$6:$D$48)-'[48]Kit Masuk 2020'!GS56</f>
        <v>0</v>
      </c>
      <c r="HM136" s="30">
        <f>SUMIF($OE$6:$OE$48,$B136,$D$6:$D$48)-'[48]Kit Masuk 2020'!GT56</f>
        <v>0</v>
      </c>
      <c r="HN136" s="30">
        <f>SUMIF($OE$6:$OE$48,$B136,$D$6:$D$48)-'[48]Kit Masuk 2020'!GU56</f>
        <v>0</v>
      </c>
      <c r="HO136" s="30">
        <f>SUMIF($OE$6:$OE$48,$B136,$D$6:$D$48)-'[48]Kit Masuk 2020'!GV56</f>
        <v>0</v>
      </c>
      <c r="HP136" s="30">
        <f>SUMIF($OE$6:$OE$48,$B136,$D$6:$D$48)-'[48]Kit Masuk 2020'!GW56</f>
        <v>0</v>
      </c>
      <c r="HQ136" s="30">
        <f>SUMIF($OE$6:$OE$48,$B136,$D$6:$D$48)-'[48]Kit Masuk 2020'!GX56</f>
        <v>0</v>
      </c>
      <c r="HR136" s="30">
        <f>SUMIF($OE$6:$OE$48,$B136,$D$6:$D$48)-'[48]Kit Masuk 2020'!GY56</f>
        <v>0</v>
      </c>
      <c r="HS136" s="30">
        <f>SUMIF($OE$6:$OE$48,$B136,$D$6:$D$48)-'[48]Kit Masuk 2020'!GZ56</f>
        <v>0</v>
      </c>
      <c r="HT136" s="30">
        <f>SUMIF($OE$6:$OE$48,$B136,$D$6:$D$48)-'[48]Kit Masuk 2020'!HA56</f>
        <v>0</v>
      </c>
      <c r="HU136" s="30">
        <f>SUMIF($OE$6:$OE$48,$B136,$D$6:$D$48)-'[48]Kit Masuk 2020'!HB56</f>
        <v>0</v>
      </c>
      <c r="HV136" s="30">
        <f>SUMIF($OE$6:$OE$48,$B136,$D$6:$D$48)-'[48]Kit Masuk 2020'!HC56</f>
        <v>0</v>
      </c>
      <c r="HW136" s="30">
        <f>SUMIF($OE$6:$OE$48,$B136,$D$6:$D$48)-'[48]Kit Masuk 2020'!HD56</f>
        <v>0</v>
      </c>
      <c r="HX136" s="30">
        <f>SUMIF($OE$6:$OE$48,$B136,$D$6:$D$48)-'[48]Kit Masuk 2020'!HE56</f>
        <v>0</v>
      </c>
      <c r="HY136" s="30">
        <f>SUMIF($OE$6:$OE$48,$B136,$D$6:$D$48)-'[48]Kit Masuk 2020'!HF56</f>
        <v>0</v>
      </c>
      <c r="HZ136" s="30">
        <f>SUMIF($OE$6:$OE$48,$B136,$D$6:$D$48)-'[48]Kit Masuk 2020'!HG56</f>
        <v>0</v>
      </c>
      <c r="IA136" s="30">
        <f>SUMIF($OE$6:$OE$48,$B136,$D$6:$D$48)-'[48]Kit Masuk 2020'!HH56</f>
        <v>0</v>
      </c>
      <c r="IB136" s="30">
        <f>SUMIF($OE$6:$OE$48,$B136,$D$6:$D$48)-'[48]Kit Masuk 2020'!HI56</f>
        <v>0</v>
      </c>
      <c r="IC136" s="30">
        <f>SUMIF($OE$6:$OE$48,$B136,$D$6:$D$48)-'[48]Kit Masuk 2020'!HJ56</f>
        <v>0</v>
      </c>
      <c r="ID136" s="30">
        <f>SUMIF($OE$6:$OE$48,$B136,$D$6:$D$48)-'[48]Kit Masuk 2020'!HK56</f>
        <v>0</v>
      </c>
      <c r="IE136" s="30">
        <f>SUMIF($OE$6:$OE$48,$B136,$D$6:$D$48)-'[48]Kit Masuk 2020'!HL56</f>
        <v>0</v>
      </c>
      <c r="IF136" s="30">
        <f>SUMIF($OE$6:$OE$48,$B136,$D$6:$D$48)-'[48]Kit Masuk 2020'!HM56</f>
        <v>0</v>
      </c>
      <c r="IG136" s="30">
        <f>SUMIF($OE$6:$OE$48,$B136,$D$6:$D$48)-'[48]Kit Masuk 2020'!HN56</f>
        <v>0</v>
      </c>
      <c r="IH136" s="30">
        <f>SUMIF($OE$6:$OE$48,$B136,$D$6:$D$48)-'[48]Kit Masuk 2020'!HO56</f>
        <v>0</v>
      </c>
      <c r="II136" s="30">
        <f>SUMIF($OE$6:$OE$48,$B136,$D$6:$D$48)-'[48]Kit Masuk 2020'!HP56</f>
        <v>0</v>
      </c>
      <c r="IJ136" s="30">
        <f>SUMIF($OE$6:$OE$48,$B136,$D$6:$D$48)-'[48]Kit Masuk 2020'!HQ56</f>
        <v>0</v>
      </c>
      <c r="IK136" s="30">
        <f>SUMIF($OE$6:$OE$48,$B136,$D$6:$D$48)-'[48]Kit Masuk 2020'!HR56</f>
        <v>0</v>
      </c>
      <c r="IL136" s="30">
        <f>SUMIF($OE$6:$OE$48,$B136,$D$6:$D$48)-'[48]Kit Masuk 2020'!HS56</f>
        <v>0</v>
      </c>
      <c r="IM136" s="30">
        <f>SUMIF($OE$6:$OE$48,$B136,$D$6:$D$48)-'[48]Kit Masuk 2020'!HT56</f>
        <v>0</v>
      </c>
      <c r="IN136" s="30">
        <f>SUMIF($OE$6:$OE$48,$B136,$D$6:$D$48)-'[48]Kit Masuk 2020'!HU56</f>
        <v>0</v>
      </c>
      <c r="IO136" s="30">
        <f>SUMIF($OE$6:$OE$48,$B136,$D$6:$D$48)-'[48]Kit Masuk 2020'!HV56</f>
        <v>0</v>
      </c>
      <c r="IP136" s="30">
        <f>SUMIF($OE$6:$OE$48,$B136,$D$6:$D$48)-'[48]Kit Masuk 2020'!HW56</f>
        <v>0</v>
      </c>
      <c r="IQ136" s="30">
        <f>SUMIF($OE$6:$OE$48,$B136,$D$6:$D$48)-'[48]Kit Masuk 2020'!HX56</f>
        <v>0</v>
      </c>
      <c r="IR136" s="30">
        <f>SUMIF($OE$6:$OE$48,$B136,$D$6:$D$48)-'[48]Kit Masuk 2020'!HY56</f>
        <v>0</v>
      </c>
      <c r="IS136" s="30">
        <f>SUMIF($OE$6:$OE$48,$B136,$D$6:$D$48)-'[48]Kit Masuk 2020'!HZ56</f>
        <v>0</v>
      </c>
      <c r="IT136" s="30">
        <f>SUMIF($OE$6:$OE$48,$B136,$D$6:$D$48)-'[48]Kit Masuk 2020'!IA56</f>
        <v>0</v>
      </c>
      <c r="IU136" s="30">
        <f>SUMIF($OE$6:$OE$48,$B136,$D$6:$D$48)-'[48]Kit Masuk 2020'!IB56</f>
        <v>0</v>
      </c>
      <c r="IV136" s="30">
        <f>SUMIF($OE$6:$OE$48,$B136,$D$6:$D$48)-'[48]Kit Masuk 2020'!IC56</f>
        <v>0</v>
      </c>
      <c r="IW136" s="30">
        <f>SUMIF($OE$6:$OE$48,$B136,$D$6:$D$48)-'[48]Kit Masuk 2020'!ID56</f>
        <v>0</v>
      </c>
      <c r="IX136" s="30">
        <f>SUMIF($OE$6:$OE$48,$B136,$D$6:$D$48)-'[48]Kit Masuk 2020'!IE56</f>
        <v>0</v>
      </c>
      <c r="IY136" s="30">
        <f>SUMIF($OE$6:$OE$48,$B136,$D$6:$D$48)-'[48]Kit Masuk 2020'!IF56</f>
        <v>0</v>
      </c>
      <c r="IZ136" s="30">
        <f>SUMIF($OE$6:$OE$48,$B136,$D$6:$D$48)-'[48]Kit Masuk 2020'!IG56</f>
        <v>0</v>
      </c>
      <c r="JA136" s="30">
        <f>SUMIF($OE$6:$OE$48,$B136,$D$6:$D$48)-'[48]Kit Masuk 2020'!IH56</f>
        <v>0</v>
      </c>
      <c r="JB136" s="30">
        <f>SUMIF($OE$6:$OE$48,$B136,$D$6:$D$48)-'[48]Kit Masuk 2020'!II56</f>
        <v>0</v>
      </c>
      <c r="JC136" s="30">
        <f>SUMIF($OE$6:$OE$48,$B136,$D$6:$D$48)-'[48]Kit Masuk 2020'!IJ56</f>
        <v>0</v>
      </c>
      <c r="JD136" s="30">
        <f>SUMIF($OE$6:$OE$48,$B136,$D$6:$D$48)-'[48]Kit Masuk 2020'!IK56</f>
        <v>0</v>
      </c>
      <c r="JE136" s="30">
        <f>SUMIF($OE$6:$OE$48,$B136,$D$6:$D$48)-'[48]Kit Masuk 2020'!IL56</f>
        <v>0</v>
      </c>
      <c r="JF136" s="30">
        <f>SUMIF($OE$6:$OE$48,$B136,$D$6:$D$48)-'[48]Kit Masuk 2020'!IM56</f>
        <v>0</v>
      </c>
      <c r="JG136" s="30">
        <f>SUMIF($OE$6:$OE$48,$B136,$D$6:$D$48)-'[48]Kit Masuk 2020'!IN56</f>
        <v>0</v>
      </c>
      <c r="JH136" s="30">
        <f>SUMIF($OE$6:$OE$48,$B136,$D$6:$D$48)-'[48]Kit Masuk 2020'!IO56</f>
        <v>0</v>
      </c>
      <c r="JI136" s="30">
        <f>SUMIF($OE$6:$OE$48,$B136,$D$6:$D$48)-'[48]Kit Masuk 2020'!IP56</f>
        <v>0</v>
      </c>
      <c r="JJ136" s="30">
        <f>SUMIF($OE$6:$OE$48,$B136,$D$6:$D$48)-'[48]Kit Masuk 2020'!IQ56</f>
        <v>0</v>
      </c>
      <c r="JK136" s="30">
        <f>SUMIF($OE$6:$OE$48,$B136,$D$6:$D$48)-'[48]Kit Masuk 2020'!IR56</f>
        <v>0</v>
      </c>
      <c r="JL136" s="30">
        <f>SUMIF($OE$6:$OE$48,$B136,$D$6:$D$48)-'[48]Kit Masuk 2020'!IS56</f>
        <v>0</v>
      </c>
      <c r="JM136" s="30">
        <f>SUMIF($OE$6:$OE$48,$B136,$D$6:$D$48)-'[48]Kit Masuk 2020'!IT56</f>
        <v>0</v>
      </c>
      <c r="JN136" s="30">
        <f>SUMIF($OE$6:$OE$48,$B136,$D$6:$D$48)-'[48]Kit Masuk 2020'!IU56</f>
        <v>0</v>
      </c>
      <c r="JO136" s="30">
        <f>SUMIF($OE$6:$OE$48,$B136,$D$6:$D$48)-'[48]Kit Masuk 2020'!IV56</f>
        <v>0</v>
      </c>
      <c r="JP136" s="30">
        <f>SUMIF($OE$6:$OE$48,$B136,$D$6:$D$48)-'[48]Kit Masuk 2020'!IW56</f>
        <v>0</v>
      </c>
      <c r="JQ136" s="30">
        <f>SUMIF($OE$6:$OE$48,$B136,$D$6:$D$48)-'[48]Kit Masuk 2020'!IX56</f>
        <v>0</v>
      </c>
      <c r="JR136" s="30">
        <f>SUMIF($OE$6:$OE$48,$B136,$D$6:$D$48)-'[48]Kit Masuk 2020'!IY56</f>
        <v>0</v>
      </c>
      <c r="JS136" s="30">
        <f>SUMIF($OE$6:$OE$48,$B136,$D$6:$D$48)-'[48]Kit Masuk 2020'!IZ56</f>
        <v>0</v>
      </c>
      <c r="JT136" s="30">
        <f>SUMIF($OE$6:$OE$48,$B136,$D$6:$D$48)-'[48]Kit Masuk 2020'!JA56</f>
        <v>0</v>
      </c>
      <c r="JU136" s="30">
        <f>SUMIF($OE$6:$OE$48,$B136,$D$6:$D$48)-'[48]Kit Masuk 2020'!JB56</f>
        <v>0</v>
      </c>
      <c r="JV136" s="30">
        <f>SUMIF($OE$6:$OE$48,$B136,$D$6:$D$48)-'[48]Kit Masuk 2020'!JC56</f>
        <v>0</v>
      </c>
      <c r="JW136" s="30">
        <f>SUMIF($OE$6:$OE$48,$B136,$D$6:$D$48)-'[48]Kit Masuk 2020'!JD56</f>
        <v>0</v>
      </c>
      <c r="JX136" s="30">
        <f>SUMIF($OE$6:$OE$48,$B136,$D$6:$D$48)-'[48]Kit Masuk 2020'!JE56</f>
        <v>0</v>
      </c>
      <c r="JY136" s="30">
        <f>SUMIF($OE$6:$OE$48,$B136,$D$6:$D$48)-'[48]Kit Masuk 2020'!JF56</f>
        <v>0</v>
      </c>
      <c r="JZ136" s="30">
        <f>SUMIF($OE$6:$OE$48,$B136,$D$6:$D$48)-'[48]Kit Masuk 2020'!JG56</f>
        <v>0</v>
      </c>
      <c r="KA136" s="30">
        <f>SUMIF($OE$6:$OE$48,$B136,$D$6:$D$48)-'[48]Kit Masuk 2020'!JH56</f>
        <v>0</v>
      </c>
      <c r="KB136" s="30">
        <f>SUMIF($OE$6:$OE$48,$B136,$D$6:$D$48)-'[48]Kit Masuk 2020'!JI56</f>
        <v>0</v>
      </c>
      <c r="KC136" s="30">
        <f>SUMIF($OE$6:$OE$48,$B136,$D$6:$D$48)-'[48]Kit Masuk 2020'!JJ56</f>
        <v>0</v>
      </c>
      <c r="KD136" s="30">
        <f>SUMIF($OE$6:$OE$48,$B136,$D$6:$D$48)-'[48]Kit Masuk 2020'!JK56</f>
        <v>0</v>
      </c>
      <c r="KE136" s="30">
        <f>SUMIF($OE$6:$OE$48,$B136,$D$6:$D$48)-'[48]Kit Masuk 2020'!JL56</f>
        <v>0</v>
      </c>
      <c r="KF136" s="30">
        <f>SUMIF($OE$6:$OE$48,$B136,$D$6:$D$48)-'[48]Kit Masuk 2020'!JM56</f>
        <v>0</v>
      </c>
      <c r="KG136" s="30">
        <f>SUMIF($OE$6:$OE$48,$B136,$D$6:$D$48)-'[48]Kit Masuk 2020'!JN56</f>
        <v>0</v>
      </c>
      <c r="KH136" s="30">
        <f>SUMIF($OE$6:$OE$48,$B136,$D$6:$D$48)-'[48]Kit Masuk 2020'!JO56</f>
        <v>0</v>
      </c>
      <c r="KI136" s="30">
        <f>SUMIF($OE$6:$OE$48,$B136,$D$6:$D$48)-'[48]Kit Masuk 2020'!JP56</f>
        <v>0</v>
      </c>
      <c r="KJ136" s="30">
        <f>SUMIF($OE$6:$OE$48,$B136,$D$6:$D$48)-'[48]Kit Masuk 2020'!JQ56</f>
        <v>0</v>
      </c>
      <c r="KK136" s="30">
        <f>SUMIF($OE$6:$OE$48,$B136,$D$6:$D$48)-'[48]Kit Masuk 2020'!JR56</f>
        <v>0</v>
      </c>
      <c r="KL136" s="30">
        <f>SUMIF($OE$6:$OE$48,$B136,$D$6:$D$48)-'[48]Kit Masuk 2020'!JS56</f>
        <v>0</v>
      </c>
      <c r="KM136" s="30">
        <f>SUMIF($OE$6:$OE$48,$B136,$D$6:$D$48)-'[48]Kit Masuk 2020'!JT56</f>
        <v>0</v>
      </c>
      <c r="KN136" s="30">
        <f>SUMIF($OE$6:$OE$48,$B136,$D$6:$D$48)-'[48]Kit Masuk 2020'!JU56</f>
        <v>0</v>
      </c>
      <c r="KO136" s="30">
        <f>SUMIF($OE$6:$OE$48,$B136,$D$6:$D$48)-'[48]Kit Masuk 2020'!JV56</f>
        <v>0</v>
      </c>
      <c r="KP136" s="30">
        <f>SUMIF($OE$6:$OE$48,$B136,$D$6:$D$48)-'[48]Kit Masuk 2020'!JW56</f>
        <v>0</v>
      </c>
      <c r="KQ136" s="30">
        <f>SUMIF($OE$6:$OE$48,$B136,$D$6:$D$48)-'[48]Kit Masuk 2020'!JX56</f>
        <v>0</v>
      </c>
      <c r="KR136" s="30">
        <f>SUMIF($OE$6:$OE$48,$B136,$D$6:$D$48)-'[48]Kit Masuk 2020'!JY56</f>
        <v>0</v>
      </c>
      <c r="KS136" s="30">
        <f>SUMIF($OE$6:$OE$48,$B136,$D$6:$D$48)-'[48]Kit Masuk 2020'!JZ56</f>
        <v>0</v>
      </c>
      <c r="KT136" s="30">
        <f>SUMIF($OE$6:$OE$48,$B136,$D$6:$D$48)-'[48]Kit Masuk 2020'!KA56</f>
        <v>0</v>
      </c>
      <c r="KU136" s="30">
        <f>SUMIF($OE$6:$OE$48,$B136,$D$6:$D$48)-'[48]Kit Masuk 2020'!KB56</f>
        <v>0</v>
      </c>
      <c r="KV136" s="30">
        <f>SUMIF($OE$6:$OE$48,$B136,$D$6:$D$48)-'[48]Kit Masuk 2020'!KC56</f>
        <v>0</v>
      </c>
      <c r="KW136" s="30">
        <f>SUMIF($OE$6:$OE$48,$B136,$D$6:$D$48)-'[48]Kit Masuk 2020'!KD56</f>
        <v>0</v>
      </c>
      <c r="KX136" s="30">
        <f>SUMIF($OE$6:$OE$48,$B136,$D$6:$D$48)-'[48]Kit Masuk 2020'!KE56</f>
        <v>0</v>
      </c>
      <c r="KY136" s="30">
        <f>SUMIF($OE$6:$OE$48,$B136,$D$6:$D$48)-'[48]Kit Masuk 2020'!KF56</f>
        <v>0</v>
      </c>
      <c r="KZ136" s="30">
        <f>SUMIF($OE$6:$OE$48,$B136,$D$6:$D$48)-'[48]Kit Masuk 2020'!KG56</f>
        <v>0</v>
      </c>
      <c r="LA136" s="30">
        <f>SUMIF($OE$6:$OE$48,$B136,$D$6:$D$48)-'[48]Kit Masuk 2020'!KH56</f>
        <v>0</v>
      </c>
      <c r="LB136" s="30">
        <f>SUMIF($OE$6:$OE$48,$B136,$D$6:$D$48)-'[48]Kit Masuk 2020'!KI56</f>
        <v>0</v>
      </c>
      <c r="LC136" s="30">
        <f>SUMIF($OE$6:$OE$48,$B136,$D$6:$D$48)-'[48]Kit Masuk 2020'!KJ56</f>
        <v>0</v>
      </c>
      <c r="LD136" s="30">
        <f>SUMIF($OE$6:$OE$48,$B136,$D$6:$D$48)-'[48]Kit Masuk 2020'!KK56</f>
        <v>0</v>
      </c>
      <c r="LE136" s="30">
        <f>SUMIF($OE$6:$OE$48,$B136,$D$6:$D$48)-'[48]Kit Masuk 2020'!KL56</f>
        <v>0</v>
      </c>
      <c r="LF136" s="30">
        <f>SUMIF($OE$6:$OE$48,$B136,$D$6:$D$48)-'[48]Kit Masuk 2020'!KM56</f>
        <v>0</v>
      </c>
      <c r="LG136" s="30">
        <f>SUMIF($OE$6:$OE$48,$B136,$D$6:$D$48)-'[48]Kit Masuk 2020'!KN56</f>
        <v>0</v>
      </c>
      <c r="LH136" s="30">
        <f>SUMIF($OE$6:$OE$48,$B136,$D$6:$D$48)-'[48]Kit Masuk 2020'!KO56</f>
        <v>0</v>
      </c>
      <c r="LI136" s="30">
        <f>SUMIF($OE$6:$OE$48,$B136,$D$6:$D$48)-'[48]Kit Masuk 2020'!KP56</f>
        <v>0</v>
      </c>
      <c r="LJ136" s="30">
        <f>SUMIF($OE$6:$OE$48,$B136,$D$6:$D$48)-'[48]Kit Masuk 2020'!KQ56</f>
        <v>0</v>
      </c>
      <c r="LK136" s="30">
        <f>SUMIF($OE$6:$OE$48,$B136,$D$6:$D$48)-'[48]Kit Masuk 2020'!KR56</f>
        <v>0</v>
      </c>
      <c r="LL136" s="30">
        <f>SUMIF($OE$6:$OE$48,$B136,$D$6:$D$48)-'[48]Kit Masuk 2020'!KS56</f>
        <v>0</v>
      </c>
      <c r="LM136" s="30">
        <f>SUMIF($OE$6:$OE$48,$B136,$D$6:$D$48)-'[48]Kit Masuk 2020'!KT56</f>
        <v>0</v>
      </c>
      <c r="LN136" s="30">
        <f>SUMIF($OE$6:$OE$48,$B136,$D$6:$D$48)-'[48]Kit Masuk 2020'!KU56</f>
        <v>0</v>
      </c>
      <c r="LO136" s="30">
        <f>SUMIF($OE$6:$OE$48,$B136,$D$6:$D$48)-'[48]Kit Masuk 2020'!KV56</f>
        <v>0</v>
      </c>
      <c r="LP136" s="30">
        <f>SUMIF($OE$6:$OE$48,$B136,$D$6:$D$48)-'[48]Kit Masuk 2020'!KW56</f>
        <v>0</v>
      </c>
      <c r="LQ136" s="30">
        <f>SUMIF($OE$6:$OE$48,$B136,$D$6:$D$48)-'[48]Kit Masuk 2020'!KX56</f>
        <v>0</v>
      </c>
      <c r="LR136" s="30">
        <f>SUMIF($OE$6:$OE$48,$B136,$D$6:$D$48)-'[48]Kit Masuk 2020'!KY56</f>
        <v>0</v>
      </c>
      <c r="LS136" s="30">
        <f>SUMIF($OE$6:$OE$48,$B136,$D$6:$D$48)-'[48]Kit Masuk 2020'!KZ56</f>
        <v>0</v>
      </c>
      <c r="LT136" s="30">
        <f>SUMIF($OE$6:$OE$48,$B136,$D$6:$D$48)-'[48]Kit Masuk 2020'!LA56</f>
        <v>0</v>
      </c>
      <c r="LU136" s="30">
        <f>SUMIF($OE$6:$OE$48,$B136,$D$6:$D$48)-'[48]Kit Masuk 2020'!LB56</f>
        <v>0</v>
      </c>
      <c r="LV136" s="30">
        <f>SUMIF($OE$6:$OE$48,$B136,$D$6:$D$48)-'[48]Kit Masuk 2020'!LC56</f>
        <v>0</v>
      </c>
      <c r="LW136" s="30">
        <f>SUMIF($OE$6:$OE$48,$B136,$D$6:$D$48)-'[48]Kit Masuk 2020'!LD56</f>
        <v>0</v>
      </c>
      <c r="LX136" s="30">
        <f>SUMIF($OE$6:$OE$48,$B136,$D$6:$D$48)-'[48]Kit Masuk 2020'!LE56</f>
        <v>0</v>
      </c>
      <c r="LY136" s="30">
        <f>SUMIF($OE$6:$OE$48,$B136,$D$6:$D$48)-'[48]Kit Masuk 2020'!LF56</f>
        <v>0</v>
      </c>
      <c r="LZ136" s="30">
        <f>SUMIF($OE$6:$OE$48,$B136,$D$6:$D$48)-'[48]Kit Masuk 2020'!LG56</f>
        <v>0</v>
      </c>
      <c r="MA136" s="30">
        <f>SUMIF($OE$6:$OE$48,$B136,$D$6:$D$48)-'[48]Kit Masuk 2020'!LH56</f>
        <v>0</v>
      </c>
      <c r="MB136" s="30">
        <f>SUMIF($OE$6:$OE$48,$B136,$D$6:$D$48)-'[48]Kit Masuk 2020'!LI56</f>
        <v>0</v>
      </c>
      <c r="MC136" s="30">
        <f>SUMIF($OE$6:$OE$48,$B136,$D$6:$D$48)-'[48]Kit Masuk 2020'!LJ56</f>
        <v>0</v>
      </c>
      <c r="MD136" s="30">
        <f>SUMIF($OE$6:$OE$48,$B136,$D$6:$D$48)-'[48]Kit Masuk 2020'!LK56</f>
        <v>0</v>
      </c>
      <c r="ME136" s="30">
        <f>SUMIF($OE$6:$OE$48,$B136,$D$6:$D$48)-'[48]Kit Masuk 2020'!LL56</f>
        <v>0</v>
      </c>
      <c r="MF136" s="30">
        <f>SUMIF($OE$6:$OE$48,$B136,$D$6:$D$48)-'[48]Kit Masuk 2020'!LM56</f>
        <v>0</v>
      </c>
      <c r="MG136" s="30">
        <f>SUMIF($OE$6:$OE$48,$B136,$D$6:$D$48)-'[48]Kit Masuk 2020'!LN56</f>
        <v>0</v>
      </c>
      <c r="MH136" s="30">
        <f>SUMIF($OE$6:$OE$48,$B136,$D$6:$D$48)-'[48]Kit Masuk 2020'!LO56</f>
        <v>0</v>
      </c>
      <c r="MI136" s="30">
        <f>SUMIF($OE$6:$OE$48,$B136,$D$6:$D$48)-'[48]Kit Masuk 2020'!LP56</f>
        <v>0</v>
      </c>
      <c r="MJ136" s="30">
        <f>SUMIF($OE$6:$OE$48,$B136,$D$6:$D$48)-'[48]Kit Masuk 2020'!LQ56</f>
        <v>0</v>
      </c>
      <c r="MK136" s="30">
        <f>SUMIF($OE$6:$OE$48,$B136,$D$6:$D$48)-'[48]Kit Masuk 2020'!LR56</f>
        <v>0</v>
      </c>
      <c r="ML136" s="30">
        <f>SUMIF($OE$6:$OE$48,$B136,$D$6:$D$48)-'[48]Kit Masuk 2020'!LS56</f>
        <v>0</v>
      </c>
      <c r="MM136" s="30">
        <f>SUMIF($OE$6:$OE$48,$B136,$D$6:$D$48)-'[48]Kit Masuk 2020'!LT56</f>
        <v>0</v>
      </c>
      <c r="MN136" s="30">
        <f>SUMIF($OE$6:$OE$48,$B136,$D$6:$D$48)-'[48]Kit Masuk 2020'!LU56</f>
        <v>0</v>
      </c>
      <c r="MO136" s="30">
        <f>SUMIF($OE$6:$OE$48,$B136,$D$6:$D$48)-'[48]Kit Masuk 2020'!LV56</f>
        <v>0</v>
      </c>
      <c r="MP136" s="30">
        <f>SUMIF($OE$6:$OE$48,$B136,$D$6:$D$48)-'[48]Kit Masuk 2020'!LW56</f>
        <v>0</v>
      </c>
      <c r="MQ136" s="30">
        <f>SUMIF($OE$6:$OE$48,$B136,$D$6:$D$48)-'[48]Kit Masuk 2020'!LX56</f>
        <v>0</v>
      </c>
      <c r="MR136" s="30">
        <f>SUMIF($OE$6:$OE$48,$B136,$D$6:$D$48)-'[48]Kit Masuk 2020'!LY56</f>
        <v>0</v>
      </c>
      <c r="MS136" s="30">
        <f>SUMIF($OE$6:$OE$48,$B136,$D$6:$D$48)-'[48]Kit Masuk 2020'!LZ56</f>
        <v>0</v>
      </c>
      <c r="MT136" s="30">
        <f>SUMIF($OE$6:$OE$48,$B136,$D$6:$D$48)-'[48]Kit Masuk 2020'!MA56</f>
        <v>0</v>
      </c>
      <c r="MU136" s="30">
        <f>SUMIF($OE$6:$OE$48,$B136,$D$6:$D$48)-'[48]Kit Masuk 2020'!MB56</f>
        <v>0</v>
      </c>
      <c r="MV136" s="30">
        <f>SUMIF($OE$6:$OE$48,$B136,$D$6:$D$48)-'[48]Kit Masuk 2020'!MC56</f>
        <v>0</v>
      </c>
      <c r="MW136" s="30">
        <f>SUMIF($OE$6:$OE$48,$B136,$D$6:$D$48)-'[48]Kit Masuk 2020'!MD56</f>
        <v>0</v>
      </c>
      <c r="MX136" s="30">
        <f>SUMIF($OE$6:$OE$48,$B136,$D$6:$D$48)-'[48]Kit Masuk 2020'!ME56</f>
        <v>0</v>
      </c>
      <c r="MY136" s="30">
        <f>SUMIF($OE$6:$OE$48,$B136,$D$6:$D$48)-'[48]Kit Masuk 2020'!MF56</f>
        <v>0</v>
      </c>
      <c r="MZ136" s="30">
        <f>SUMIF($OE$6:$OE$48,$B136,$D$6:$D$48)-'[48]Kit Masuk 2020'!MG56</f>
        <v>0</v>
      </c>
      <c r="NA136" s="30">
        <f>SUMIF($OE$6:$OE$48,$B136,$D$6:$D$48)-'[48]Kit Masuk 2020'!MH56</f>
        <v>0</v>
      </c>
      <c r="NB136" s="30">
        <f>SUMIF($OE$6:$OE$48,$B136,$D$6:$D$48)-'[48]Kit Masuk 2020'!MI56</f>
        <v>0</v>
      </c>
      <c r="NC136" s="30">
        <f>SUMIF($OE$6:$OE$48,$B136,$D$6:$D$48)-'[48]Kit Masuk 2020'!MJ56</f>
        <v>0</v>
      </c>
      <c r="ND136" s="30">
        <f>SUMIF($OE$6:$OE$48,$B136,$D$6:$D$48)-'[48]Kit Masuk 2020'!MK56</f>
        <v>0</v>
      </c>
      <c r="NE136" s="30">
        <f>SUMIF($OE$6:$OE$48,$B136,$D$6:$D$48)-'[48]Kit Masuk 2020'!ML56</f>
        <v>0</v>
      </c>
      <c r="NF136" s="30">
        <f>SUMIF($OE$6:$OE$48,$B136,$D$6:$D$48)-'[48]Kit Masuk 2020'!MM56</f>
        <v>0</v>
      </c>
      <c r="NG136" s="30">
        <f>SUMIF($OE$6:$OE$48,$B136,$D$6:$D$48)-'[48]Kit Masuk 2020'!MN56</f>
        <v>0</v>
      </c>
      <c r="NH136" s="30">
        <f>SUMIF($OE$6:$OE$48,$B136,$D$6:$D$48)-'[48]Kit Masuk 2020'!MO56</f>
        <v>0</v>
      </c>
      <c r="NI136" s="30">
        <f>SUMIF($OE$6:$OE$48,$B136,$D$6:$D$48)-'[48]Kit Masuk 2020'!MP56</f>
        <v>0</v>
      </c>
      <c r="NJ136" s="30">
        <f>SUMIF($OE$6:$OE$48,$B136,$D$6:$D$48)-'[48]Kit Masuk 2020'!MQ56</f>
        <v>0</v>
      </c>
      <c r="NK136" s="30">
        <f>SUMIF($OE$6:$OE$48,$B136,$D$6:$D$48)-'[48]Kit Masuk 2020'!MR56</f>
        <v>0</v>
      </c>
      <c r="NL136" s="30">
        <f>SUMIF($OE$6:$OE$48,$B136,$D$6:$D$48)-'[48]Kit Masuk 2020'!MS56</f>
        <v>0</v>
      </c>
      <c r="NM136" s="30">
        <f>SUMIF($OE$6:$OE$48,$B136,$D$6:$D$48)-'[48]Kit Masuk 2020'!MT56</f>
        <v>0</v>
      </c>
      <c r="NN136" s="30">
        <f>SUMIF($OE$6:$OE$48,$B136,$D$6:$D$48)-'[48]Kit Masuk 2020'!MU56</f>
        <v>0</v>
      </c>
      <c r="NO136" s="30">
        <f>SUMIF($OE$6:$OE$48,$B136,$D$6:$D$48)-'[48]Kit Masuk 2020'!MV56</f>
        <v>0</v>
      </c>
      <c r="NP136" s="30">
        <f>SUMIF($OE$6:$OE$48,$B136,$D$6:$D$48)-'[48]Kit Masuk 2020'!MW56</f>
        <v>0</v>
      </c>
      <c r="NQ136" s="30">
        <f>SUMIF($OE$6:$OE$48,$B136,$D$6:$D$48)-'[48]Kit Masuk 2020'!MX56</f>
        <v>0</v>
      </c>
      <c r="NR136" s="30">
        <f>SUMIF($OE$6:$OE$48,$B136,$D$6:$D$48)-'[48]Kit Masuk 2020'!MY56</f>
        <v>0</v>
      </c>
      <c r="NS136" s="30">
        <f>SUMIF($OE$6:$OE$48,$B136,$D$6:$D$48)-'[48]Kit Masuk 2020'!MZ56</f>
        <v>0</v>
      </c>
      <c r="NT136" s="30">
        <f>SUMIF($OE$6:$OE$48,$B136,$D$6:$D$48)-'[48]Kit Masuk 2020'!NA56</f>
        <v>0</v>
      </c>
      <c r="NU136" s="30">
        <f>SUMIF($OE$6:$OE$48,$B136,$D$6:$D$48)-'[48]Kit Masuk 2020'!NB56</f>
        <v>0</v>
      </c>
      <c r="NV136" s="30">
        <f>SUMIF($OE$6:$OE$48,$B136,$D$6:$D$48)-'[48]Kit Masuk 2020'!NC56</f>
        <v>0</v>
      </c>
      <c r="NW136" s="30">
        <f>SUMIF($OE$6:$OE$48,$B136,$D$6:$D$48)-'[48]Kit Masuk 2020'!ND56</f>
        <v>0</v>
      </c>
      <c r="NX136" s="30">
        <f>SUMIF($OE$6:$OE$48,$B136,$D$6:$D$48)-'[48]Kit Masuk 2020'!NE56</f>
        <v>0</v>
      </c>
      <c r="NY136" s="30">
        <f>SUMIF($OE$6:$OE$48,$B136,$D$6:$D$48)-'[48]Kit Masuk 2020'!NF56</f>
        <v>0</v>
      </c>
      <c r="NZ136" s="30">
        <f>SUMIF($OE$6:$OE$48,$B136,$D$6:$D$48)-'[48]Kit Masuk 2020'!NG56</f>
        <v>0</v>
      </c>
      <c r="OA136" s="30">
        <f>SUMIF($OE$6:$OE$48,$B136,$D$6:$D$48)-'[48]Kit Masuk 2020'!NH56</f>
        <v>0</v>
      </c>
    </row>
    <row r="137" spans="2:392" hidden="1" x14ac:dyDescent="0.2">
      <c r="B137" s="8" t="str">
        <f t="shared" si="453"/>
        <v>Ngimbang</v>
      </c>
      <c r="Z137" s="30">
        <f>SUMIF($OE$6:$OE$48,$B137,$D$6:$D$48)-'[48]Kit Masuk 2020'!G57</f>
        <v>0</v>
      </c>
      <c r="AA137" s="30">
        <f>SUMIF($OE$6:$OE$48,$B137,$D$6:$D$48)-'[48]Kit Masuk 2020'!H57</f>
        <v>0</v>
      </c>
      <c r="AB137" s="30">
        <f>SUMIF($OE$6:$OE$48,$B137,$D$6:$D$48)-'[48]Kit Masuk 2020'!I57</f>
        <v>0</v>
      </c>
      <c r="AC137" s="30">
        <f>SUMIF($OE$6:$OE$48,$B137,$D$6:$D$48)-'[48]Kit Masuk 2020'!J57</f>
        <v>0</v>
      </c>
      <c r="AD137" s="30">
        <f>SUMIF($OE$6:$OE$48,$B137,$D$6:$D$48)-'[48]Kit Masuk 2020'!K57</f>
        <v>0</v>
      </c>
      <c r="AE137" s="30">
        <f>SUMIF($OE$6:$OE$48,$B137,$D$6:$D$48)-'[48]Kit Masuk 2020'!L57</f>
        <v>0</v>
      </c>
      <c r="AF137" s="30">
        <f>SUMIF($OE$6:$OE$48,$B137,$D$6:$D$48)-'[48]Kit Masuk 2020'!M57</f>
        <v>0</v>
      </c>
      <c r="AG137" s="30">
        <f>SUMIF($OE$6:$OE$48,$B137,$D$6:$D$48)-'[48]Kit Masuk 2020'!N57</f>
        <v>0</v>
      </c>
      <c r="AH137" s="30">
        <f>SUMIF($OE$6:$OE$48,$B137,$D$6:$D$48)-'[48]Kit Masuk 2020'!O57</f>
        <v>0</v>
      </c>
      <c r="AI137" s="30">
        <f>SUMIF($OE$6:$OE$48,$B137,$D$6:$D$48)-'[48]Kit Masuk 2020'!P57</f>
        <v>0</v>
      </c>
      <c r="AJ137" s="30">
        <f>SUMIF($OE$6:$OE$48,$B137,$D$6:$D$48)-'[48]Kit Masuk 2020'!Q57</f>
        <v>0</v>
      </c>
      <c r="AK137" s="30">
        <f>SUMIF($OE$6:$OE$48,$B137,$D$6:$D$48)-'[48]Kit Masuk 2020'!R57</f>
        <v>0</v>
      </c>
      <c r="AL137" s="30">
        <f>SUMIF($OE$6:$OE$48,$B137,$D$6:$D$48)-'[48]Kit Masuk 2020'!S57</f>
        <v>0</v>
      </c>
      <c r="AM137" s="30">
        <f>SUMIF($OE$6:$OE$48,$B137,$D$6:$D$48)-'[48]Kit Masuk 2020'!T57</f>
        <v>0</v>
      </c>
      <c r="AN137" s="30">
        <f>SUMIF($OE$6:$OE$48,$B137,$D$6:$D$48)-'[48]Kit Masuk 2020'!U57</f>
        <v>0</v>
      </c>
      <c r="AO137" s="30">
        <f>SUMIF($OE$6:$OE$48,$B137,$D$6:$D$48)-'[48]Kit Masuk 2020'!V57</f>
        <v>0</v>
      </c>
      <c r="AP137" s="30">
        <f>SUMIF($OE$6:$OE$48,$B137,$D$6:$D$48)-'[48]Kit Masuk 2020'!W57</f>
        <v>0</v>
      </c>
      <c r="AQ137" s="30">
        <f>SUMIF($OE$6:$OE$48,$B137,$D$6:$D$48)-'[48]Kit Masuk 2020'!X57</f>
        <v>0</v>
      </c>
      <c r="AR137" s="30">
        <f>SUMIF($OE$6:$OE$48,$B137,$D$6:$D$48)-'[48]Kit Masuk 2020'!Y57</f>
        <v>0</v>
      </c>
      <c r="AS137" s="30">
        <f>SUMIF($OE$6:$OE$48,$B137,$D$6:$D$48)-'[48]Kit Masuk 2020'!Z57</f>
        <v>0</v>
      </c>
      <c r="AT137" s="30">
        <f>SUMIF($OE$6:$OE$48,$B137,$D$6:$D$48)-'[48]Kit Masuk 2020'!AA57</f>
        <v>0</v>
      </c>
      <c r="AU137" s="30">
        <f>SUMIF($OE$6:$OE$48,$B137,$D$6:$D$48)-'[48]Kit Masuk 2020'!AB57</f>
        <v>0</v>
      </c>
      <c r="AV137" s="30">
        <f>SUMIF($OE$6:$OE$48,$B137,$D$6:$D$48)-'[48]Kit Masuk 2020'!AC57</f>
        <v>0</v>
      </c>
      <c r="AW137" s="30">
        <f>SUMIF($OE$6:$OE$48,$B137,$D$6:$D$48)-'[48]Kit Masuk 2020'!AD57</f>
        <v>0</v>
      </c>
      <c r="AX137" s="30">
        <f>SUMIF($OE$6:$OE$48,$B137,$D$6:$D$48)-'[48]Kit Masuk 2020'!AE57</f>
        <v>0</v>
      </c>
      <c r="AY137" s="30">
        <f>SUMIF($OE$6:$OE$48,$B137,$D$6:$D$48)-'[48]Kit Masuk 2020'!AF57</f>
        <v>0</v>
      </c>
      <c r="AZ137" s="30">
        <f>SUMIF($OE$6:$OE$48,$B137,$D$6:$D$48)-'[48]Kit Masuk 2020'!AG57</f>
        <v>0</v>
      </c>
      <c r="BA137" s="30">
        <f>SUMIF($OE$6:$OE$48,$B137,$D$6:$D$48)-'[48]Kit Masuk 2020'!AH57</f>
        <v>0</v>
      </c>
      <c r="BB137" s="30">
        <f>SUMIF($OE$6:$OE$48,$B137,$D$6:$D$48)-'[48]Kit Masuk 2020'!AI57</f>
        <v>0</v>
      </c>
      <c r="BC137" s="30">
        <f>SUMIF($OE$6:$OE$48,$B137,$D$6:$D$48)-'[48]Kit Masuk 2020'!AJ57</f>
        <v>0</v>
      </c>
      <c r="BD137" s="30">
        <f>SUMIF($OE$6:$OE$48,$B137,$D$6:$D$48)-'[48]Kit Masuk 2020'!AK57</f>
        <v>0</v>
      </c>
      <c r="BE137" s="30">
        <f>SUMIF($OE$6:$OE$48,$B137,$D$6:$D$48)-'[48]Kit Masuk 2020'!AL57</f>
        <v>0</v>
      </c>
      <c r="BF137" s="30">
        <f>SUMIF($OE$6:$OE$48,$B137,$D$6:$D$48)-'[48]Kit Masuk 2020'!AM57</f>
        <v>0</v>
      </c>
      <c r="BG137" s="30">
        <f>SUMIF($OE$6:$OE$48,$B137,$D$6:$D$48)-'[48]Kit Masuk 2020'!AN57</f>
        <v>0</v>
      </c>
      <c r="BH137" s="30">
        <f>SUMIF($OE$6:$OE$48,$B137,$D$6:$D$48)-'[48]Kit Masuk 2020'!AO57</f>
        <v>0</v>
      </c>
      <c r="BI137" s="30">
        <f>SUMIF($OE$6:$OE$48,$B137,$D$6:$D$48)-'[48]Kit Masuk 2020'!AP57</f>
        <v>0</v>
      </c>
      <c r="BJ137" s="30">
        <f>SUMIF($OE$6:$OE$48,$B137,$D$6:$D$48)-'[48]Kit Masuk 2020'!AQ57</f>
        <v>0</v>
      </c>
      <c r="BK137" s="30">
        <f>SUMIF($OE$6:$OE$48,$B137,$D$6:$D$48)-'[48]Kit Masuk 2020'!AR57</f>
        <v>0</v>
      </c>
      <c r="BL137" s="30">
        <f>SUMIF($OE$6:$OE$48,$B137,$D$6:$D$48)-'[48]Kit Masuk 2020'!AS57</f>
        <v>0</v>
      </c>
      <c r="BM137" s="30">
        <f>SUMIF($OE$6:$OE$48,$B137,$D$6:$D$48)-'[48]Kit Masuk 2020'!AT57</f>
        <v>0</v>
      </c>
      <c r="BN137" s="30">
        <f>SUMIF($OE$6:$OE$48,$B137,$D$6:$D$48)-'[48]Kit Masuk 2020'!AU57</f>
        <v>0</v>
      </c>
      <c r="BO137" s="30">
        <f>SUMIF($OE$6:$OE$48,$B137,$D$6:$D$48)-'[48]Kit Masuk 2020'!AV57</f>
        <v>0</v>
      </c>
      <c r="BP137" s="30">
        <f>SUMIF($OE$6:$OE$48,$B137,$D$6:$D$48)-'[48]Kit Masuk 2020'!AW57</f>
        <v>0</v>
      </c>
      <c r="BQ137" s="30">
        <f>SUMIF($OE$6:$OE$48,$B137,$D$6:$D$48)-'[48]Kit Masuk 2020'!AX57</f>
        <v>0</v>
      </c>
      <c r="BR137" s="30">
        <f>SUMIF($OE$6:$OE$48,$B137,$D$6:$D$48)-'[48]Kit Masuk 2020'!AY57</f>
        <v>0</v>
      </c>
      <c r="BS137" s="30">
        <f>SUMIF($OE$6:$OE$48,$B137,$D$6:$D$48)-'[48]Kit Masuk 2020'!AZ57</f>
        <v>0</v>
      </c>
      <c r="BT137" s="30">
        <f>SUMIF($OE$6:$OE$48,$B137,$D$6:$D$48)-'[48]Kit Masuk 2020'!BA57</f>
        <v>0</v>
      </c>
      <c r="BU137" s="30">
        <f>SUMIF($OE$6:$OE$48,$B137,$D$6:$D$48)-'[48]Kit Masuk 2020'!BB57</f>
        <v>0</v>
      </c>
      <c r="BV137" s="30">
        <f>SUMIF($OE$6:$OE$48,$B137,$D$6:$D$48)-'[48]Kit Masuk 2020'!BC57</f>
        <v>0</v>
      </c>
      <c r="BW137" s="30">
        <f>SUMIF($OE$6:$OE$48,$B137,$D$6:$D$48)-'[48]Kit Masuk 2020'!BD57</f>
        <v>0</v>
      </c>
      <c r="BX137" s="30">
        <f>SUMIF($OE$6:$OE$48,$B137,$D$6:$D$48)-'[48]Kit Masuk 2020'!BE57</f>
        <v>0</v>
      </c>
      <c r="BY137" s="30">
        <f>SUMIF($OE$6:$OE$48,$B137,$D$6:$D$48)-'[48]Kit Masuk 2020'!BF57</f>
        <v>0</v>
      </c>
      <c r="BZ137" s="30">
        <f>SUMIF($OE$6:$OE$48,$B137,$D$6:$D$48)-'[48]Kit Masuk 2020'!BG57</f>
        <v>0</v>
      </c>
      <c r="CA137" s="30">
        <f>SUMIF($OE$6:$OE$48,$B137,$D$6:$D$48)-'[48]Kit Masuk 2020'!BH57</f>
        <v>0</v>
      </c>
      <c r="CB137" s="30">
        <f>SUMIF($OE$6:$OE$48,$B137,$D$6:$D$48)-'[48]Kit Masuk 2020'!BI57</f>
        <v>0</v>
      </c>
      <c r="CC137" s="30">
        <f>SUMIF($OE$6:$OE$48,$B137,$D$6:$D$48)-'[48]Kit Masuk 2020'!BJ57</f>
        <v>0</v>
      </c>
      <c r="CD137" s="30">
        <f>SUMIF($OE$6:$OE$48,$B137,$D$6:$D$48)-'[48]Kit Masuk 2020'!BK57</f>
        <v>0</v>
      </c>
      <c r="CE137" s="30">
        <f>SUMIF($OE$6:$OE$48,$B137,$D$6:$D$48)-'[48]Kit Masuk 2020'!BL57</f>
        <v>0</v>
      </c>
      <c r="CF137" s="30">
        <f>SUMIF($OE$6:$OE$48,$B137,$D$6:$D$48)-'[48]Kit Masuk 2020'!BM57</f>
        <v>0</v>
      </c>
      <c r="CG137" s="30">
        <f>SUMIF($OE$6:$OE$48,$B137,$D$6:$D$48)-'[48]Kit Masuk 2020'!BN57</f>
        <v>0</v>
      </c>
      <c r="CH137" s="30">
        <f>SUMIF($OE$6:$OE$48,$B137,$D$6:$D$48)-'[48]Kit Masuk 2020'!BO57</f>
        <v>0</v>
      </c>
      <c r="CI137" s="30">
        <f>SUMIF($OE$6:$OE$48,$B137,$D$6:$D$48)-'[48]Kit Masuk 2020'!BP57</f>
        <v>0</v>
      </c>
      <c r="CJ137" s="30">
        <f>SUMIF($OE$6:$OE$48,$B137,$D$6:$D$48)-'[48]Kit Masuk 2020'!BQ57</f>
        <v>0</v>
      </c>
      <c r="CK137" s="30">
        <f>SUMIF($OE$6:$OE$48,$B137,$D$6:$D$48)-'[48]Kit Masuk 2020'!BR57</f>
        <v>0</v>
      </c>
      <c r="CL137" s="30">
        <f>SUMIF($OE$6:$OE$48,$B137,$D$6:$D$48)-'[48]Kit Masuk 2020'!BS57</f>
        <v>0</v>
      </c>
      <c r="CM137" s="30">
        <f>SUMIF($OE$6:$OE$48,$B137,$D$6:$D$48)-'[48]Kit Masuk 2020'!BT57</f>
        <v>0</v>
      </c>
      <c r="CN137" s="30">
        <f>SUMIF($OE$6:$OE$48,$B137,$D$6:$D$48)-'[48]Kit Masuk 2020'!BU57</f>
        <v>0</v>
      </c>
      <c r="CO137" s="30">
        <f>SUMIF($OE$6:$OE$48,$B137,$D$6:$D$48)-'[48]Kit Masuk 2020'!BV57</f>
        <v>0</v>
      </c>
      <c r="CP137" s="30">
        <f>SUMIF($OE$6:$OE$48,$B137,$D$6:$D$48)-'[48]Kit Masuk 2020'!BW57</f>
        <v>0</v>
      </c>
      <c r="CQ137" s="30">
        <f>SUMIF($OE$6:$OE$48,$B137,$D$6:$D$48)-'[48]Kit Masuk 2020'!BX57</f>
        <v>0</v>
      </c>
      <c r="CR137" s="30">
        <f>SUMIF($OE$6:$OE$48,$B137,$D$6:$D$48)-'[48]Kit Masuk 2020'!BY57</f>
        <v>0</v>
      </c>
      <c r="CS137" s="30">
        <f>SUMIF($OE$6:$OE$48,$B137,$D$6:$D$48)-'[48]Kit Masuk 2020'!BZ57</f>
        <v>0</v>
      </c>
      <c r="CT137" s="30">
        <f>SUMIF($OE$6:$OE$48,$B137,$D$6:$D$48)-'[48]Kit Masuk 2020'!CA57</f>
        <v>0</v>
      </c>
      <c r="CU137" s="30">
        <f>SUMIF($OE$6:$OE$48,$B137,$D$6:$D$48)-'[48]Kit Masuk 2020'!CB57</f>
        <v>0</v>
      </c>
      <c r="CV137" s="30">
        <f>SUMIF($OE$6:$OE$48,$B137,$D$6:$D$48)-'[48]Kit Masuk 2020'!CC57</f>
        <v>0</v>
      </c>
      <c r="CW137" s="30">
        <f>SUMIF($OE$6:$OE$48,$B137,$D$6:$D$48)-'[48]Kit Masuk 2020'!CD57</f>
        <v>0</v>
      </c>
      <c r="CX137" s="30">
        <f>SUMIF($OE$6:$OE$48,$B137,$D$6:$D$48)-'[48]Kit Masuk 2020'!CE57</f>
        <v>0</v>
      </c>
      <c r="CY137" s="30">
        <f>SUMIF($OE$6:$OE$48,$B137,$D$6:$D$48)-'[48]Kit Masuk 2020'!CF57</f>
        <v>0</v>
      </c>
      <c r="CZ137" s="30">
        <f>SUMIF($OE$6:$OE$48,$B137,$D$6:$D$48)-'[48]Kit Masuk 2020'!CG57</f>
        <v>0</v>
      </c>
      <c r="DA137" s="30">
        <f>SUMIF($OE$6:$OE$48,$B137,$D$6:$D$48)-'[48]Kit Masuk 2020'!CH57</f>
        <v>0</v>
      </c>
      <c r="DB137" s="30">
        <f>SUMIF($OE$6:$OE$48,$B137,$D$6:$D$48)-'[48]Kit Masuk 2020'!CI57</f>
        <v>0</v>
      </c>
      <c r="DC137" s="30">
        <f>SUMIF($OE$6:$OE$48,$B137,$D$6:$D$48)-'[48]Kit Masuk 2020'!CJ57</f>
        <v>0</v>
      </c>
      <c r="DD137" s="30">
        <f>SUMIF($OE$6:$OE$48,$B137,$D$6:$D$48)-'[48]Kit Masuk 2020'!CK57</f>
        <v>0</v>
      </c>
      <c r="DE137" s="30">
        <f>SUMIF($OE$6:$OE$48,$B137,$D$6:$D$48)-'[48]Kit Masuk 2020'!CL57</f>
        <v>0</v>
      </c>
      <c r="DF137" s="30">
        <f>SUMIF($OE$6:$OE$48,$B137,$D$6:$D$48)-'[48]Kit Masuk 2020'!CM57</f>
        <v>0</v>
      </c>
      <c r="DG137" s="30">
        <f>SUMIF($OE$6:$OE$48,$B137,$D$6:$D$48)-'[48]Kit Masuk 2020'!CN57</f>
        <v>0</v>
      </c>
      <c r="DH137" s="30">
        <f>SUMIF($OE$6:$OE$48,$B137,$D$6:$D$48)-'[48]Kit Masuk 2020'!CO57</f>
        <v>0</v>
      </c>
      <c r="DI137" s="30">
        <f>SUMIF($OE$6:$OE$48,$B137,$D$6:$D$48)-'[48]Kit Masuk 2020'!CP57</f>
        <v>0</v>
      </c>
      <c r="DJ137" s="30">
        <f>SUMIF($OE$6:$OE$48,$B137,$D$6:$D$48)-'[48]Kit Masuk 2020'!CQ57</f>
        <v>0</v>
      </c>
      <c r="DK137" s="30">
        <f>SUMIF($OE$6:$OE$48,$B137,$D$6:$D$48)-'[48]Kit Masuk 2020'!CR57</f>
        <v>0</v>
      </c>
      <c r="DL137" s="30">
        <f>SUMIF($OE$6:$OE$48,$B137,$D$6:$D$48)-'[48]Kit Masuk 2020'!CS57</f>
        <v>0</v>
      </c>
      <c r="DM137" s="30">
        <f>SUMIF($OE$6:$OE$48,$B137,$D$6:$D$48)-'[48]Kit Masuk 2020'!CT57</f>
        <v>0</v>
      </c>
      <c r="DN137" s="30">
        <f>SUMIF($OE$6:$OE$48,$B137,$D$6:$D$48)-'[48]Kit Masuk 2020'!CU57</f>
        <v>0</v>
      </c>
      <c r="DO137" s="30">
        <f>SUMIF($OE$6:$OE$48,$B137,$D$6:$D$48)-'[48]Kit Masuk 2020'!CV57</f>
        <v>0</v>
      </c>
      <c r="DP137" s="30">
        <f>SUMIF($OE$6:$OE$48,$B137,$D$6:$D$48)-'[48]Kit Masuk 2020'!CW57</f>
        <v>0</v>
      </c>
      <c r="DQ137" s="30">
        <f>SUMIF($OE$6:$OE$48,$B137,$D$6:$D$48)-'[48]Kit Masuk 2020'!CX57</f>
        <v>0</v>
      </c>
      <c r="DR137" s="30">
        <f>SUMIF($OE$6:$OE$48,$B137,$D$6:$D$48)-'[48]Kit Masuk 2020'!CY57</f>
        <v>0</v>
      </c>
      <c r="DS137" s="30">
        <f>SUMIF($OE$6:$OE$48,$B137,$D$6:$D$48)-'[48]Kit Masuk 2020'!CZ57</f>
        <v>0</v>
      </c>
      <c r="DT137" s="30">
        <f>SUMIF($OE$6:$OE$48,$B137,$D$6:$D$48)-'[48]Kit Masuk 2020'!DA57</f>
        <v>0</v>
      </c>
      <c r="DU137" s="30">
        <f>SUMIF($OE$6:$OE$48,$B137,$D$6:$D$48)-'[48]Kit Masuk 2020'!DB57</f>
        <v>0</v>
      </c>
      <c r="DV137" s="30">
        <f>SUMIF($OE$6:$OE$48,$B137,$D$6:$D$48)-'[48]Kit Masuk 2020'!DC57</f>
        <v>0</v>
      </c>
      <c r="DW137" s="30">
        <f>SUMIF($OE$6:$OE$48,$B137,$D$6:$D$48)-'[48]Kit Masuk 2020'!DD57</f>
        <v>0</v>
      </c>
      <c r="DX137" s="30">
        <f>SUMIF($OE$6:$OE$48,$B137,$D$6:$D$48)-'[48]Kit Masuk 2020'!DE57</f>
        <v>0</v>
      </c>
      <c r="DY137" s="30">
        <f>SUMIF($OE$6:$OE$48,$B137,$D$6:$D$48)-'[48]Kit Masuk 2020'!DF57</f>
        <v>0</v>
      </c>
      <c r="DZ137" s="30">
        <f>SUMIF($OE$6:$OE$48,$B137,$D$6:$D$48)-'[48]Kit Masuk 2020'!DG57</f>
        <v>0</v>
      </c>
      <c r="EA137" s="30">
        <f>SUMIF($OE$6:$OE$48,$B137,$D$6:$D$48)-'[48]Kit Masuk 2020'!DH57</f>
        <v>0</v>
      </c>
      <c r="EB137" s="30">
        <f>SUMIF($OE$6:$OE$48,$B137,$D$6:$D$48)-'[48]Kit Masuk 2020'!DI57</f>
        <v>0</v>
      </c>
      <c r="EC137" s="30">
        <f>SUMIF($OE$6:$OE$48,$B137,$D$6:$D$48)-'[48]Kit Masuk 2020'!DJ57</f>
        <v>0</v>
      </c>
      <c r="ED137" s="30">
        <f>SUMIF($OE$6:$OE$48,$B137,$D$6:$D$48)-'[48]Kit Masuk 2020'!DK57</f>
        <v>0</v>
      </c>
      <c r="EE137" s="30">
        <f>SUMIF($OE$6:$OE$48,$B137,$D$6:$D$48)-'[48]Kit Masuk 2020'!DL57</f>
        <v>0</v>
      </c>
      <c r="EF137" s="30">
        <f>SUMIF($OE$6:$OE$48,$B137,$D$6:$D$48)-'[48]Kit Masuk 2020'!DM57</f>
        <v>0</v>
      </c>
      <c r="EG137" s="30">
        <f>SUMIF($OE$6:$OE$48,$B137,$D$6:$D$48)-'[48]Kit Masuk 2020'!DN57</f>
        <v>0</v>
      </c>
      <c r="EH137" s="30">
        <f>SUMIF($OE$6:$OE$48,$B137,$D$6:$D$48)-'[48]Kit Masuk 2020'!DO57</f>
        <v>0</v>
      </c>
      <c r="EI137" s="30">
        <f>SUMIF($OE$6:$OE$48,$B137,$D$6:$D$48)-'[48]Kit Masuk 2020'!DP57</f>
        <v>0</v>
      </c>
      <c r="EJ137" s="30">
        <f>SUMIF($OE$6:$OE$48,$B137,$D$6:$D$48)-'[48]Kit Masuk 2020'!DQ57</f>
        <v>0</v>
      </c>
      <c r="EK137" s="30">
        <f>SUMIF($OE$6:$OE$48,$B137,$D$6:$D$48)-'[48]Kit Masuk 2020'!DR57</f>
        <v>0</v>
      </c>
      <c r="EL137" s="30">
        <f>SUMIF($OE$6:$OE$48,$B137,$D$6:$D$48)-'[48]Kit Masuk 2020'!DS57</f>
        <v>0</v>
      </c>
      <c r="EM137" s="30">
        <f>SUMIF($OE$6:$OE$48,$B137,$D$6:$D$48)-'[48]Kit Masuk 2020'!DT57</f>
        <v>0</v>
      </c>
      <c r="EN137" s="30">
        <f>SUMIF($OE$6:$OE$48,$B137,$D$6:$D$48)-'[48]Kit Masuk 2020'!DU57</f>
        <v>0</v>
      </c>
      <c r="EO137" s="30">
        <f>SUMIF($OE$6:$OE$48,$B137,$D$6:$D$48)-'[48]Kit Masuk 2020'!DV57</f>
        <v>0</v>
      </c>
      <c r="EP137" s="30">
        <f>SUMIF($OE$6:$OE$48,$B137,$D$6:$D$48)-'[48]Kit Masuk 2020'!DW57</f>
        <v>0</v>
      </c>
      <c r="EQ137" s="30">
        <f>SUMIF($OE$6:$OE$48,$B137,$D$6:$D$48)-'[48]Kit Masuk 2020'!DX57</f>
        <v>0</v>
      </c>
      <c r="ER137" s="30">
        <f>SUMIF($OE$6:$OE$48,$B137,$D$6:$D$48)-'[48]Kit Masuk 2020'!DY57</f>
        <v>0</v>
      </c>
      <c r="ES137" s="30">
        <f>SUMIF($OE$6:$OE$48,$B137,$D$6:$D$48)-'[48]Kit Masuk 2020'!DZ57</f>
        <v>0</v>
      </c>
      <c r="ET137" s="30">
        <f>SUMIF($OE$6:$OE$48,$B137,$D$6:$D$48)-'[48]Kit Masuk 2020'!EA57</f>
        <v>0</v>
      </c>
      <c r="EU137" s="30">
        <f>SUMIF($OE$6:$OE$48,$B137,$D$6:$D$48)-'[48]Kit Masuk 2020'!EB57</f>
        <v>0</v>
      </c>
      <c r="EV137" s="30">
        <f>SUMIF($OE$6:$OE$48,$B137,$D$6:$D$48)-'[48]Kit Masuk 2020'!EC57</f>
        <v>0</v>
      </c>
      <c r="EW137" s="30">
        <f>SUMIF($OE$6:$OE$48,$B137,$D$6:$D$48)-'[48]Kit Masuk 2020'!ED57</f>
        <v>0</v>
      </c>
      <c r="EX137" s="30">
        <f>SUMIF($OE$6:$OE$48,$B137,$D$6:$D$48)-'[48]Kit Masuk 2020'!EE57</f>
        <v>0</v>
      </c>
      <c r="EY137" s="30">
        <f>SUMIF($OE$6:$OE$48,$B137,$D$6:$D$48)-'[48]Kit Masuk 2020'!EF57</f>
        <v>0</v>
      </c>
      <c r="EZ137" s="30">
        <f>SUMIF($OE$6:$OE$48,$B137,$D$6:$D$48)-'[48]Kit Masuk 2020'!EG57</f>
        <v>0</v>
      </c>
      <c r="FA137" s="30">
        <f>SUMIF($OE$6:$OE$48,$B137,$D$6:$D$48)-'[48]Kit Masuk 2020'!EH57</f>
        <v>0</v>
      </c>
      <c r="FB137" s="30">
        <f>SUMIF($OE$6:$OE$48,$B137,$D$6:$D$48)-'[48]Kit Masuk 2020'!EI57</f>
        <v>0</v>
      </c>
      <c r="FC137" s="30">
        <f>SUMIF($OE$6:$OE$48,$B137,$D$6:$D$48)-'[48]Kit Masuk 2020'!EJ57</f>
        <v>0</v>
      </c>
      <c r="FD137" s="30">
        <f>SUMIF($OE$6:$OE$48,$B137,$D$6:$D$48)-'[48]Kit Masuk 2020'!EK57</f>
        <v>0</v>
      </c>
      <c r="FE137" s="30">
        <f>SUMIF($OE$6:$OE$48,$B137,$D$6:$D$48)-'[48]Kit Masuk 2020'!EL57</f>
        <v>0</v>
      </c>
      <c r="FF137" s="30">
        <f>SUMIF($OE$6:$OE$48,$B137,$D$6:$D$48)-'[48]Kit Masuk 2020'!EM57</f>
        <v>0</v>
      </c>
      <c r="FG137" s="30">
        <f>SUMIF($OE$6:$OE$48,$B137,$D$6:$D$48)-'[48]Kit Masuk 2020'!EN57</f>
        <v>0</v>
      </c>
      <c r="FH137" s="30">
        <f>SUMIF($OE$6:$OE$48,$B137,$D$6:$D$48)-'[48]Kit Masuk 2020'!EO57</f>
        <v>0</v>
      </c>
      <c r="FI137" s="30">
        <f>SUMIF($OE$6:$OE$48,$B137,$D$6:$D$48)-'[48]Kit Masuk 2020'!EP57</f>
        <v>0</v>
      </c>
      <c r="FJ137" s="30">
        <f>SUMIF($OE$6:$OE$48,$B137,$D$6:$D$48)-'[48]Kit Masuk 2020'!EQ57</f>
        <v>0</v>
      </c>
      <c r="FK137" s="30">
        <f>SUMIF($OE$6:$OE$48,$B137,$D$6:$D$48)-'[48]Kit Masuk 2020'!ER57</f>
        <v>0</v>
      </c>
      <c r="FL137" s="30">
        <f>SUMIF($OE$6:$OE$48,$B137,$D$6:$D$48)-'[48]Kit Masuk 2020'!ES57</f>
        <v>0</v>
      </c>
      <c r="FM137" s="30">
        <f>SUMIF($OE$6:$OE$48,$B137,$D$6:$D$48)-'[48]Kit Masuk 2020'!ET57</f>
        <v>0</v>
      </c>
      <c r="FN137" s="30">
        <f>SUMIF($OE$6:$OE$48,$B137,$D$6:$D$48)-'[48]Kit Masuk 2020'!EU57</f>
        <v>0</v>
      </c>
      <c r="FO137" s="30">
        <f>SUMIF($OE$6:$OE$48,$B137,$D$6:$D$48)-'[48]Kit Masuk 2020'!EV57</f>
        <v>0</v>
      </c>
      <c r="FP137" s="30">
        <f>SUMIF($OE$6:$OE$48,$B137,$D$6:$D$48)-'[48]Kit Masuk 2020'!EW57</f>
        <v>0</v>
      </c>
      <c r="FQ137" s="30">
        <f>SUMIF($OE$6:$OE$48,$B137,$D$6:$D$48)-'[48]Kit Masuk 2020'!EX57</f>
        <v>0</v>
      </c>
      <c r="FR137" s="30">
        <f>SUMIF($OE$6:$OE$48,$B137,$D$6:$D$48)-'[48]Kit Masuk 2020'!EY57</f>
        <v>0</v>
      </c>
      <c r="FS137" s="30">
        <f>SUMIF($OE$6:$OE$48,$B137,$D$6:$D$48)-'[48]Kit Masuk 2020'!EZ57</f>
        <v>0</v>
      </c>
      <c r="FT137" s="30">
        <f>SUMIF($OE$6:$OE$48,$B137,$D$6:$D$48)-'[48]Kit Masuk 2020'!FA57</f>
        <v>0</v>
      </c>
      <c r="FU137" s="30">
        <f>SUMIF($OE$6:$OE$48,$B137,$D$6:$D$48)-'[48]Kit Masuk 2020'!FB57</f>
        <v>0</v>
      </c>
      <c r="FV137" s="30">
        <f>SUMIF($OE$6:$OE$48,$B137,$D$6:$D$48)-'[48]Kit Masuk 2020'!FC57</f>
        <v>0</v>
      </c>
      <c r="FW137" s="30">
        <f>SUMIF($OE$6:$OE$48,$B137,$D$6:$D$48)-'[48]Kit Masuk 2020'!FD57</f>
        <v>0</v>
      </c>
      <c r="FX137" s="30">
        <f>SUMIF($OE$6:$OE$48,$B137,$D$6:$D$48)-'[48]Kit Masuk 2020'!FE57</f>
        <v>0</v>
      </c>
      <c r="FY137" s="30">
        <f>SUMIF($OE$6:$OE$48,$B137,$D$6:$D$48)-'[48]Kit Masuk 2020'!FF57</f>
        <v>0</v>
      </c>
      <c r="FZ137" s="30">
        <f>SUMIF($OE$6:$OE$48,$B137,$D$6:$D$48)-'[48]Kit Masuk 2020'!FG57</f>
        <v>0</v>
      </c>
      <c r="GA137" s="30">
        <f>SUMIF($OE$6:$OE$48,$B137,$D$6:$D$48)-'[48]Kit Masuk 2020'!FH57</f>
        <v>0</v>
      </c>
      <c r="GB137" s="30">
        <f>SUMIF($OE$6:$OE$48,$B137,$D$6:$D$48)-'[48]Kit Masuk 2020'!FI57</f>
        <v>0</v>
      </c>
      <c r="GC137" s="30">
        <f>SUMIF($OE$6:$OE$48,$B137,$D$6:$D$48)-'[48]Kit Masuk 2020'!FJ57</f>
        <v>0</v>
      </c>
      <c r="GD137" s="30">
        <f>SUMIF($OE$6:$OE$48,$B137,$D$6:$D$48)-'[48]Kit Masuk 2020'!FK57</f>
        <v>0</v>
      </c>
      <c r="GE137" s="30">
        <f>SUMIF($OE$6:$OE$48,$B137,$D$6:$D$48)-'[48]Kit Masuk 2020'!FL57</f>
        <v>0</v>
      </c>
      <c r="GF137" s="30">
        <f>SUMIF($OE$6:$OE$48,$B137,$D$6:$D$48)-'[48]Kit Masuk 2020'!FM57</f>
        <v>0</v>
      </c>
      <c r="GG137" s="30">
        <f>SUMIF($OE$6:$OE$48,$B137,$D$6:$D$48)-'[48]Kit Masuk 2020'!FN57</f>
        <v>0</v>
      </c>
      <c r="GH137" s="30">
        <f>SUMIF($OE$6:$OE$48,$B137,$D$6:$D$48)-'[48]Kit Masuk 2020'!FO57</f>
        <v>0</v>
      </c>
      <c r="GI137" s="30">
        <f>SUMIF($OE$6:$OE$48,$B137,$D$6:$D$48)-'[48]Kit Masuk 2020'!FP57</f>
        <v>0</v>
      </c>
      <c r="GJ137" s="30">
        <f>SUMIF($OE$6:$OE$48,$B137,$D$6:$D$48)-'[48]Kit Masuk 2020'!FQ57</f>
        <v>0</v>
      </c>
      <c r="GK137" s="30">
        <f>SUMIF($OE$6:$OE$48,$B137,$D$6:$D$48)-'[48]Kit Masuk 2020'!FR57</f>
        <v>0</v>
      </c>
      <c r="GL137" s="30">
        <f>SUMIF($OE$6:$OE$48,$B137,$D$6:$D$48)-'[48]Kit Masuk 2020'!FS57</f>
        <v>0</v>
      </c>
      <c r="GM137" s="30">
        <f>SUMIF($OE$6:$OE$48,$B137,$D$6:$D$48)-'[48]Kit Masuk 2020'!FT57</f>
        <v>0</v>
      </c>
      <c r="GN137" s="30">
        <f>SUMIF($OE$6:$OE$48,$B137,$D$6:$D$48)-'[48]Kit Masuk 2020'!FU57</f>
        <v>0</v>
      </c>
      <c r="GO137" s="30">
        <f>SUMIF($OE$6:$OE$48,$B137,$D$6:$D$48)-'[48]Kit Masuk 2020'!FV57</f>
        <v>0</v>
      </c>
      <c r="GP137" s="30">
        <f>SUMIF($OE$6:$OE$48,$B137,$D$6:$D$48)-'[48]Kit Masuk 2020'!FW57</f>
        <v>0</v>
      </c>
      <c r="GQ137" s="30">
        <f>SUMIF($OE$6:$OE$48,$B137,$D$6:$D$48)-'[48]Kit Masuk 2020'!FX57</f>
        <v>0</v>
      </c>
      <c r="GR137" s="30">
        <f>SUMIF($OE$6:$OE$48,$B137,$D$6:$D$48)-'[48]Kit Masuk 2020'!FY57</f>
        <v>0</v>
      </c>
      <c r="GS137" s="30">
        <f>SUMIF($OE$6:$OE$48,$B137,$D$6:$D$48)-'[48]Kit Masuk 2020'!FZ57</f>
        <v>0</v>
      </c>
      <c r="GT137" s="30">
        <f>SUMIF($OE$6:$OE$48,$B137,$D$6:$D$48)-'[48]Kit Masuk 2020'!GA57</f>
        <v>0</v>
      </c>
      <c r="GU137" s="30">
        <f>SUMIF($OE$6:$OE$48,$B137,$D$6:$D$48)-'[48]Kit Masuk 2020'!GB57</f>
        <v>0</v>
      </c>
      <c r="GV137" s="30">
        <f>SUMIF($OE$6:$OE$48,$B137,$D$6:$D$48)-'[48]Kit Masuk 2020'!GC57</f>
        <v>0</v>
      </c>
      <c r="GW137" s="30">
        <f>SUMIF($OE$6:$OE$48,$B137,$D$6:$D$48)-'[48]Kit Masuk 2020'!GD57</f>
        <v>0</v>
      </c>
      <c r="GX137" s="30">
        <f>SUMIF($OE$6:$OE$48,$B137,$D$6:$D$48)-'[48]Kit Masuk 2020'!GE57</f>
        <v>0</v>
      </c>
      <c r="GY137" s="30">
        <f>SUMIF($OE$6:$OE$48,$B137,$D$6:$D$48)-'[48]Kit Masuk 2020'!GF57</f>
        <v>0</v>
      </c>
      <c r="GZ137" s="30">
        <f>SUMIF($OE$6:$OE$48,$B137,$D$6:$D$48)-'[48]Kit Masuk 2020'!GG57</f>
        <v>0</v>
      </c>
      <c r="HA137" s="30">
        <f>SUMIF($OE$6:$OE$48,$B137,$D$6:$D$48)-'[48]Kit Masuk 2020'!GH57</f>
        <v>0</v>
      </c>
      <c r="HB137" s="30">
        <f>SUMIF($OE$6:$OE$48,$B137,$D$6:$D$48)-'[48]Kit Masuk 2020'!GI57</f>
        <v>0</v>
      </c>
      <c r="HC137" s="30">
        <f>SUMIF($OE$6:$OE$48,$B137,$D$6:$D$48)-'[48]Kit Masuk 2020'!GJ57</f>
        <v>0</v>
      </c>
      <c r="HD137" s="30">
        <f>SUMIF($OE$6:$OE$48,$B137,$D$6:$D$48)-'[48]Kit Masuk 2020'!GK57</f>
        <v>0</v>
      </c>
      <c r="HE137" s="30">
        <f>SUMIF($OE$6:$OE$48,$B137,$D$6:$D$48)-'[48]Kit Masuk 2020'!GL57</f>
        <v>0</v>
      </c>
      <c r="HF137" s="30">
        <f>SUMIF($OE$6:$OE$48,$B137,$D$6:$D$48)-'[48]Kit Masuk 2020'!GM57</f>
        <v>0</v>
      </c>
      <c r="HG137" s="30">
        <f>SUMIF($OE$6:$OE$48,$B137,$D$6:$D$48)-'[48]Kit Masuk 2020'!GN57</f>
        <v>0</v>
      </c>
      <c r="HH137" s="30">
        <f>SUMIF($OE$6:$OE$48,$B137,$D$6:$D$48)-'[48]Kit Masuk 2020'!GO57</f>
        <v>0</v>
      </c>
      <c r="HI137" s="30">
        <f>SUMIF($OE$6:$OE$48,$B137,$D$6:$D$48)-'[48]Kit Masuk 2020'!GP57</f>
        <v>0</v>
      </c>
      <c r="HJ137" s="30">
        <f>SUMIF($OE$6:$OE$48,$B137,$D$6:$D$48)-'[48]Kit Masuk 2020'!GQ57</f>
        <v>0</v>
      </c>
      <c r="HK137" s="30">
        <f>SUMIF($OE$6:$OE$48,$B137,$D$6:$D$48)-'[48]Kit Masuk 2020'!GR57</f>
        <v>0</v>
      </c>
      <c r="HL137" s="30">
        <f>SUMIF($OE$6:$OE$48,$B137,$D$6:$D$48)-'[48]Kit Masuk 2020'!GS57</f>
        <v>0</v>
      </c>
      <c r="HM137" s="30">
        <f>SUMIF($OE$6:$OE$48,$B137,$D$6:$D$48)-'[48]Kit Masuk 2020'!GT57</f>
        <v>0</v>
      </c>
      <c r="HN137" s="30">
        <f>SUMIF($OE$6:$OE$48,$B137,$D$6:$D$48)-'[48]Kit Masuk 2020'!GU57</f>
        <v>0</v>
      </c>
      <c r="HO137" s="30">
        <f>SUMIF($OE$6:$OE$48,$B137,$D$6:$D$48)-'[48]Kit Masuk 2020'!GV57</f>
        <v>0</v>
      </c>
      <c r="HP137" s="30">
        <f>SUMIF($OE$6:$OE$48,$B137,$D$6:$D$48)-'[48]Kit Masuk 2020'!GW57</f>
        <v>0</v>
      </c>
      <c r="HQ137" s="30">
        <f>SUMIF($OE$6:$OE$48,$B137,$D$6:$D$48)-'[48]Kit Masuk 2020'!GX57</f>
        <v>0</v>
      </c>
      <c r="HR137" s="30">
        <f>SUMIF($OE$6:$OE$48,$B137,$D$6:$D$48)-'[48]Kit Masuk 2020'!GY57</f>
        <v>0</v>
      </c>
      <c r="HS137" s="30">
        <f>SUMIF($OE$6:$OE$48,$B137,$D$6:$D$48)-'[48]Kit Masuk 2020'!GZ57</f>
        <v>0</v>
      </c>
      <c r="HT137" s="30">
        <f>SUMIF($OE$6:$OE$48,$B137,$D$6:$D$48)-'[48]Kit Masuk 2020'!HA57</f>
        <v>0</v>
      </c>
      <c r="HU137" s="30">
        <f>SUMIF($OE$6:$OE$48,$B137,$D$6:$D$48)-'[48]Kit Masuk 2020'!HB57</f>
        <v>0</v>
      </c>
      <c r="HV137" s="30">
        <f>SUMIF($OE$6:$OE$48,$B137,$D$6:$D$48)-'[48]Kit Masuk 2020'!HC57</f>
        <v>0</v>
      </c>
      <c r="HW137" s="30">
        <f>SUMIF($OE$6:$OE$48,$B137,$D$6:$D$48)-'[48]Kit Masuk 2020'!HD57</f>
        <v>0</v>
      </c>
      <c r="HX137" s="30">
        <f>SUMIF($OE$6:$OE$48,$B137,$D$6:$D$48)-'[48]Kit Masuk 2020'!HE57</f>
        <v>0</v>
      </c>
      <c r="HY137" s="30">
        <f>SUMIF($OE$6:$OE$48,$B137,$D$6:$D$48)-'[48]Kit Masuk 2020'!HF57</f>
        <v>0</v>
      </c>
      <c r="HZ137" s="30">
        <f>SUMIF($OE$6:$OE$48,$B137,$D$6:$D$48)-'[48]Kit Masuk 2020'!HG57</f>
        <v>0</v>
      </c>
      <c r="IA137" s="30">
        <f>SUMIF($OE$6:$OE$48,$B137,$D$6:$D$48)-'[48]Kit Masuk 2020'!HH57</f>
        <v>0</v>
      </c>
      <c r="IB137" s="30">
        <f>SUMIF($OE$6:$OE$48,$B137,$D$6:$D$48)-'[48]Kit Masuk 2020'!HI57</f>
        <v>0</v>
      </c>
      <c r="IC137" s="30">
        <f>SUMIF($OE$6:$OE$48,$B137,$D$6:$D$48)-'[48]Kit Masuk 2020'!HJ57</f>
        <v>0</v>
      </c>
      <c r="ID137" s="30">
        <f>SUMIF($OE$6:$OE$48,$B137,$D$6:$D$48)-'[48]Kit Masuk 2020'!HK57</f>
        <v>0</v>
      </c>
      <c r="IE137" s="30">
        <f>SUMIF($OE$6:$OE$48,$B137,$D$6:$D$48)-'[48]Kit Masuk 2020'!HL57</f>
        <v>0</v>
      </c>
      <c r="IF137" s="30">
        <f>SUMIF($OE$6:$OE$48,$B137,$D$6:$D$48)-'[48]Kit Masuk 2020'!HM57</f>
        <v>0</v>
      </c>
      <c r="IG137" s="30">
        <f>SUMIF($OE$6:$OE$48,$B137,$D$6:$D$48)-'[48]Kit Masuk 2020'!HN57</f>
        <v>0</v>
      </c>
      <c r="IH137" s="30">
        <f>SUMIF($OE$6:$OE$48,$B137,$D$6:$D$48)-'[48]Kit Masuk 2020'!HO57</f>
        <v>0</v>
      </c>
      <c r="II137" s="30">
        <f>SUMIF($OE$6:$OE$48,$B137,$D$6:$D$48)-'[48]Kit Masuk 2020'!HP57</f>
        <v>0</v>
      </c>
      <c r="IJ137" s="30">
        <f>SUMIF($OE$6:$OE$48,$B137,$D$6:$D$48)-'[48]Kit Masuk 2020'!HQ57</f>
        <v>0</v>
      </c>
      <c r="IK137" s="30">
        <f>SUMIF($OE$6:$OE$48,$B137,$D$6:$D$48)-'[48]Kit Masuk 2020'!HR57</f>
        <v>0</v>
      </c>
      <c r="IL137" s="30">
        <f>SUMIF($OE$6:$OE$48,$B137,$D$6:$D$48)-'[48]Kit Masuk 2020'!HS57</f>
        <v>0</v>
      </c>
      <c r="IM137" s="30">
        <f>SUMIF($OE$6:$OE$48,$B137,$D$6:$D$48)-'[48]Kit Masuk 2020'!HT57</f>
        <v>0</v>
      </c>
      <c r="IN137" s="30">
        <f>SUMIF($OE$6:$OE$48,$B137,$D$6:$D$48)-'[48]Kit Masuk 2020'!HU57</f>
        <v>0</v>
      </c>
      <c r="IO137" s="30">
        <f>SUMIF($OE$6:$OE$48,$B137,$D$6:$D$48)-'[48]Kit Masuk 2020'!HV57</f>
        <v>0</v>
      </c>
      <c r="IP137" s="30">
        <f>SUMIF($OE$6:$OE$48,$B137,$D$6:$D$48)-'[48]Kit Masuk 2020'!HW57</f>
        <v>0</v>
      </c>
      <c r="IQ137" s="30">
        <f>SUMIF($OE$6:$OE$48,$B137,$D$6:$D$48)-'[48]Kit Masuk 2020'!HX57</f>
        <v>0</v>
      </c>
      <c r="IR137" s="30">
        <f>SUMIF($OE$6:$OE$48,$B137,$D$6:$D$48)-'[48]Kit Masuk 2020'!HY57</f>
        <v>0</v>
      </c>
      <c r="IS137" s="30">
        <f>SUMIF($OE$6:$OE$48,$B137,$D$6:$D$48)-'[48]Kit Masuk 2020'!HZ57</f>
        <v>0</v>
      </c>
      <c r="IT137" s="30">
        <f>SUMIF($OE$6:$OE$48,$B137,$D$6:$D$48)-'[48]Kit Masuk 2020'!IA57</f>
        <v>0</v>
      </c>
      <c r="IU137" s="30">
        <f>SUMIF($OE$6:$OE$48,$B137,$D$6:$D$48)-'[48]Kit Masuk 2020'!IB57</f>
        <v>0</v>
      </c>
      <c r="IV137" s="30">
        <f>SUMIF($OE$6:$OE$48,$B137,$D$6:$D$48)-'[48]Kit Masuk 2020'!IC57</f>
        <v>0</v>
      </c>
      <c r="IW137" s="30">
        <f>SUMIF($OE$6:$OE$48,$B137,$D$6:$D$48)-'[48]Kit Masuk 2020'!ID57</f>
        <v>0</v>
      </c>
      <c r="IX137" s="30">
        <f>SUMIF($OE$6:$OE$48,$B137,$D$6:$D$48)-'[48]Kit Masuk 2020'!IE57</f>
        <v>0</v>
      </c>
      <c r="IY137" s="30">
        <f>SUMIF($OE$6:$OE$48,$B137,$D$6:$D$48)-'[48]Kit Masuk 2020'!IF57</f>
        <v>0</v>
      </c>
      <c r="IZ137" s="30">
        <f>SUMIF($OE$6:$OE$48,$B137,$D$6:$D$48)-'[48]Kit Masuk 2020'!IG57</f>
        <v>0</v>
      </c>
      <c r="JA137" s="30">
        <f>SUMIF($OE$6:$OE$48,$B137,$D$6:$D$48)-'[48]Kit Masuk 2020'!IH57</f>
        <v>0</v>
      </c>
      <c r="JB137" s="30">
        <f>SUMIF($OE$6:$OE$48,$B137,$D$6:$D$48)-'[48]Kit Masuk 2020'!II57</f>
        <v>0</v>
      </c>
      <c r="JC137" s="30">
        <f>SUMIF($OE$6:$OE$48,$B137,$D$6:$D$48)-'[48]Kit Masuk 2020'!IJ57</f>
        <v>0</v>
      </c>
      <c r="JD137" s="30">
        <f>SUMIF($OE$6:$OE$48,$B137,$D$6:$D$48)-'[48]Kit Masuk 2020'!IK57</f>
        <v>0</v>
      </c>
      <c r="JE137" s="30">
        <f>SUMIF($OE$6:$OE$48,$B137,$D$6:$D$48)-'[48]Kit Masuk 2020'!IL57</f>
        <v>0</v>
      </c>
      <c r="JF137" s="30">
        <f>SUMIF($OE$6:$OE$48,$B137,$D$6:$D$48)-'[48]Kit Masuk 2020'!IM57</f>
        <v>0</v>
      </c>
      <c r="JG137" s="30">
        <f>SUMIF($OE$6:$OE$48,$B137,$D$6:$D$48)-'[48]Kit Masuk 2020'!IN57</f>
        <v>0</v>
      </c>
      <c r="JH137" s="30">
        <f>SUMIF($OE$6:$OE$48,$B137,$D$6:$D$48)-'[48]Kit Masuk 2020'!IO57</f>
        <v>0</v>
      </c>
      <c r="JI137" s="30">
        <f>SUMIF($OE$6:$OE$48,$B137,$D$6:$D$48)-'[48]Kit Masuk 2020'!IP57</f>
        <v>0</v>
      </c>
      <c r="JJ137" s="30">
        <f>SUMIF($OE$6:$OE$48,$B137,$D$6:$D$48)-'[48]Kit Masuk 2020'!IQ57</f>
        <v>0</v>
      </c>
      <c r="JK137" s="30">
        <f>SUMIF($OE$6:$OE$48,$B137,$D$6:$D$48)-'[48]Kit Masuk 2020'!IR57</f>
        <v>0</v>
      </c>
      <c r="JL137" s="30">
        <f>SUMIF($OE$6:$OE$48,$B137,$D$6:$D$48)-'[48]Kit Masuk 2020'!IS57</f>
        <v>0</v>
      </c>
      <c r="JM137" s="30">
        <f>SUMIF($OE$6:$OE$48,$B137,$D$6:$D$48)-'[48]Kit Masuk 2020'!IT57</f>
        <v>0</v>
      </c>
      <c r="JN137" s="30">
        <f>SUMIF($OE$6:$OE$48,$B137,$D$6:$D$48)-'[48]Kit Masuk 2020'!IU57</f>
        <v>0</v>
      </c>
      <c r="JO137" s="30">
        <f>SUMIF($OE$6:$OE$48,$B137,$D$6:$D$48)-'[48]Kit Masuk 2020'!IV57</f>
        <v>0</v>
      </c>
      <c r="JP137" s="30">
        <f>SUMIF($OE$6:$OE$48,$B137,$D$6:$D$48)-'[48]Kit Masuk 2020'!IW57</f>
        <v>0</v>
      </c>
      <c r="JQ137" s="30">
        <f>SUMIF($OE$6:$OE$48,$B137,$D$6:$D$48)-'[48]Kit Masuk 2020'!IX57</f>
        <v>0</v>
      </c>
      <c r="JR137" s="30">
        <f>SUMIF($OE$6:$OE$48,$B137,$D$6:$D$48)-'[48]Kit Masuk 2020'!IY57</f>
        <v>0</v>
      </c>
      <c r="JS137" s="30">
        <f>SUMIF($OE$6:$OE$48,$B137,$D$6:$D$48)-'[48]Kit Masuk 2020'!IZ57</f>
        <v>0</v>
      </c>
      <c r="JT137" s="30">
        <f>SUMIF($OE$6:$OE$48,$B137,$D$6:$D$48)-'[48]Kit Masuk 2020'!JA57</f>
        <v>0</v>
      </c>
      <c r="JU137" s="30">
        <f>SUMIF($OE$6:$OE$48,$B137,$D$6:$D$48)-'[48]Kit Masuk 2020'!JB57</f>
        <v>0</v>
      </c>
      <c r="JV137" s="30">
        <f>SUMIF($OE$6:$OE$48,$B137,$D$6:$D$48)-'[48]Kit Masuk 2020'!JC57</f>
        <v>0</v>
      </c>
      <c r="JW137" s="30">
        <f>SUMIF($OE$6:$OE$48,$B137,$D$6:$D$48)-'[48]Kit Masuk 2020'!JD57</f>
        <v>0</v>
      </c>
      <c r="JX137" s="30">
        <f>SUMIF($OE$6:$OE$48,$B137,$D$6:$D$48)-'[48]Kit Masuk 2020'!JE57</f>
        <v>0</v>
      </c>
      <c r="JY137" s="30">
        <f>SUMIF($OE$6:$OE$48,$B137,$D$6:$D$48)-'[48]Kit Masuk 2020'!JF57</f>
        <v>0</v>
      </c>
      <c r="JZ137" s="30">
        <f>SUMIF($OE$6:$OE$48,$B137,$D$6:$D$48)-'[48]Kit Masuk 2020'!JG57</f>
        <v>0</v>
      </c>
      <c r="KA137" s="30">
        <f>SUMIF($OE$6:$OE$48,$B137,$D$6:$D$48)-'[48]Kit Masuk 2020'!JH57</f>
        <v>0</v>
      </c>
      <c r="KB137" s="30">
        <f>SUMIF($OE$6:$OE$48,$B137,$D$6:$D$48)-'[48]Kit Masuk 2020'!JI57</f>
        <v>0</v>
      </c>
      <c r="KC137" s="30">
        <f>SUMIF($OE$6:$OE$48,$B137,$D$6:$D$48)-'[48]Kit Masuk 2020'!JJ57</f>
        <v>0</v>
      </c>
      <c r="KD137" s="30">
        <f>SUMIF($OE$6:$OE$48,$B137,$D$6:$D$48)-'[48]Kit Masuk 2020'!JK57</f>
        <v>0</v>
      </c>
      <c r="KE137" s="30">
        <f>SUMIF($OE$6:$OE$48,$B137,$D$6:$D$48)-'[48]Kit Masuk 2020'!JL57</f>
        <v>0</v>
      </c>
      <c r="KF137" s="30">
        <f>SUMIF($OE$6:$OE$48,$B137,$D$6:$D$48)-'[48]Kit Masuk 2020'!JM57</f>
        <v>0</v>
      </c>
      <c r="KG137" s="30">
        <f>SUMIF($OE$6:$OE$48,$B137,$D$6:$D$48)-'[48]Kit Masuk 2020'!JN57</f>
        <v>0</v>
      </c>
      <c r="KH137" s="30">
        <f>SUMIF($OE$6:$OE$48,$B137,$D$6:$D$48)-'[48]Kit Masuk 2020'!JO57</f>
        <v>0</v>
      </c>
      <c r="KI137" s="30">
        <f>SUMIF($OE$6:$OE$48,$B137,$D$6:$D$48)-'[48]Kit Masuk 2020'!JP57</f>
        <v>0</v>
      </c>
      <c r="KJ137" s="30">
        <f>SUMIF($OE$6:$OE$48,$B137,$D$6:$D$48)-'[48]Kit Masuk 2020'!JQ57</f>
        <v>0</v>
      </c>
      <c r="KK137" s="30">
        <f>SUMIF($OE$6:$OE$48,$B137,$D$6:$D$48)-'[48]Kit Masuk 2020'!JR57</f>
        <v>0</v>
      </c>
      <c r="KL137" s="30">
        <f>SUMIF($OE$6:$OE$48,$B137,$D$6:$D$48)-'[48]Kit Masuk 2020'!JS57</f>
        <v>0</v>
      </c>
      <c r="KM137" s="30">
        <f>SUMIF($OE$6:$OE$48,$B137,$D$6:$D$48)-'[48]Kit Masuk 2020'!JT57</f>
        <v>0</v>
      </c>
      <c r="KN137" s="30">
        <f>SUMIF($OE$6:$OE$48,$B137,$D$6:$D$48)-'[48]Kit Masuk 2020'!JU57</f>
        <v>0</v>
      </c>
      <c r="KO137" s="30">
        <f>SUMIF($OE$6:$OE$48,$B137,$D$6:$D$48)-'[48]Kit Masuk 2020'!JV57</f>
        <v>0</v>
      </c>
      <c r="KP137" s="30">
        <f>SUMIF($OE$6:$OE$48,$B137,$D$6:$D$48)-'[48]Kit Masuk 2020'!JW57</f>
        <v>0</v>
      </c>
      <c r="KQ137" s="30">
        <f>SUMIF($OE$6:$OE$48,$B137,$D$6:$D$48)-'[48]Kit Masuk 2020'!JX57</f>
        <v>0</v>
      </c>
      <c r="KR137" s="30">
        <f>SUMIF($OE$6:$OE$48,$B137,$D$6:$D$48)-'[48]Kit Masuk 2020'!JY57</f>
        <v>0</v>
      </c>
      <c r="KS137" s="30">
        <f>SUMIF($OE$6:$OE$48,$B137,$D$6:$D$48)-'[48]Kit Masuk 2020'!JZ57</f>
        <v>0</v>
      </c>
      <c r="KT137" s="30">
        <f>SUMIF($OE$6:$OE$48,$B137,$D$6:$D$48)-'[48]Kit Masuk 2020'!KA57</f>
        <v>0</v>
      </c>
      <c r="KU137" s="30">
        <f>SUMIF($OE$6:$OE$48,$B137,$D$6:$D$48)-'[48]Kit Masuk 2020'!KB57</f>
        <v>0</v>
      </c>
      <c r="KV137" s="30">
        <f>SUMIF($OE$6:$OE$48,$B137,$D$6:$D$48)-'[48]Kit Masuk 2020'!KC57</f>
        <v>0</v>
      </c>
      <c r="KW137" s="30">
        <f>SUMIF($OE$6:$OE$48,$B137,$D$6:$D$48)-'[48]Kit Masuk 2020'!KD57</f>
        <v>0</v>
      </c>
      <c r="KX137" s="30">
        <f>SUMIF($OE$6:$OE$48,$B137,$D$6:$D$48)-'[48]Kit Masuk 2020'!KE57</f>
        <v>0</v>
      </c>
      <c r="KY137" s="30">
        <f>SUMIF($OE$6:$OE$48,$B137,$D$6:$D$48)-'[48]Kit Masuk 2020'!KF57</f>
        <v>0</v>
      </c>
      <c r="KZ137" s="30">
        <f>SUMIF($OE$6:$OE$48,$B137,$D$6:$D$48)-'[48]Kit Masuk 2020'!KG57</f>
        <v>0</v>
      </c>
      <c r="LA137" s="30">
        <f>SUMIF($OE$6:$OE$48,$B137,$D$6:$D$48)-'[48]Kit Masuk 2020'!KH57</f>
        <v>0</v>
      </c>
      <c r="LB137" s="30">
        <f>SUMIF($OE$6:$OE$48,$B137,$D$6:$D$48)-'[48]Kit Masuk 2020'!KI57</f>
        <v>0</v>
      </c>
      <c r="LC137" s="30">
        <f>SUMIF($OE$6:$OE$48,$B137,$D$6:$D$48)-'[48]Kit Masuk 2020'!KJ57</f>
        <v>0</v>
      </c>
      <c r="LD137" s="30">
        <f>SUMIF($OE$6:$OE$48,$B137,$D$6:$D$48)-'[48]Kit Masuk 2020'!KK57</f>
        <v>0</v>
      </c>
      <c r="LE137" s="30">
        <f>SUMIF($OE$6:$OE$48,$B137,$D$6:$D$48)-'[48]Kit Masuk 2020'!KL57</f>
        <v>0</v>
      </c>
      <c r="LF137" s="30">
        <f>SUMIF($OE$6:$OE$48,$B137,$D$6:$D$48)-'[48]Kit Masuk 2020'!KM57</f>
        <v>0</v>
      </c>
      <c r="LG137" s="30">
        <f>SUMIF($OE$6:$OE$48,$B137,$D$6:$D$48)-'[48]Kit Masuk 2020'!KN57</f>
        <v>0</v>
      </c>
      <c r="LH137" s="30">
        <f>SUMIF($OE$6:$OE$48,$B137,$D$6:$D$48)-'[48]Kit Masuk 2020'!KO57</f>
        <v>0</v>
      </c>
      <c r="LI137" s="30">
        <f>SUMIF($OE$6:$OE$48,$B137,$D$6:$D$48)-'[48]Kit Masuk 2020'!KP57</f>
        <v>0</v>
      </c>
      <c r="LJ137" s="30">
        <f>SUMIF($OE$6:$OE$48,$B137,$D$6:$D$48)-'[48]Kit Masuk 2020'!KQ57</f>
        <v>0</v>
      </c>
      <c r="LK137" s="30">
        <f>SUMIF($OE$6:$OE$48,$B137,$D$6:$D$48)-'[48]Kit Masuk 2020'!KR57</f>
        <v>0</v>
      </c>
      <c r="LL137" s="30">
        <f>SUMIF($OE$6:$OE$48,$B137,$D$6:$D$48)-'[48]Kit Masuk 2020'!KS57</f>
        <v>0</v>
      </c>
      <c r="LM137" s="30">
        <f>SUMIF($OE$6:$OE$48,$B137,$D$6:$D$48)-'[48]Kit Masuk 2020'!KT57</f>
        <v>0</v>
      </c>
      <c r="LN137" s="30">
        <f>SUMIF($OE$6:$OE$48,$B137,$D$6:$D$48)-'[48]Kit Masuk 2020'!KU57</f>
        <v>0</v>
      </c>
      <c r="LO137" s="30">
        <f>SUMIF($OE$6:$OE$48,$B137,$D$6:$D$48)-'[48]Kit Masuk 2020'!KV57</f>
        <v>0</v>
      </c>
      <c r="LP137" s="30">
        <f>SUMIF($OE$6:$OE$48,$B137,$D$6:$D$48)-'[48]Kit Masuk 2020'!KW57</f>
        <v>0</v>
      </c>
      <c r="LQ137" s="30">
        <f>SUMIF($OE$6:$OE$48,$B137,$D$6:$D$48)-'[48]Kit Masuk 2020'!KX57</f>
        <v>0</v>
      </c>
      <c r="LR137" s="30">
        <f>SUMIF($OE$6:$OE$48,$B137,$D$6:$D$48)-'[48]Kit Masuk 2020'!KY57</f>
        <v>0</v>
      </c>
      <c r="LS137" s="30">
        <f>SUMIF($OE$6:$OE$48,$B137,$D$6:$D$48)-'[48]Kit Masuk 2020'!KZ57</f>
        <v>0</v>
      </c>
      <c r="LT137" s="30">
        <f>SUMIF($OE$6:$OE$48,$B137,$D$6:$D$48)-'[48]Kit Masuk 2020'!LA57</f>
        <v>0</v>
      </c>
      <c r="LU137" s="30">
        <f>SUMIF($OE$6:$OE$48,$B137,$D$6:$D$48)-'[48]Kit Masuk 2020'!LB57</f>
        <v>0</v>
      </c>
      <c r="LV137" s="30">
        <f>SUMIF($OE$6:$OE$48,$B137,$D$6:$D$48)-'[48]Kit Masuk 2020'!LC57</f>
        <v>0</v>
      </c>
      <c r="LW137" s="30">
        <f>SUMIF($OE$6:$OE$48,$B137,$D$6:$D$48)-'[48]Kit Masuk 2020'!LD57</f>
        <v>0</v>
      </c>
      <c r="LX137" s="30">
        <f>SUMIF($OE$6:$OE$48,$B137,$D$6:$D$48)-'[48]Kit Masuk 2020'!LE57</f>
        <v>0</v>
      </c>
      <c r="LY137" s="30">
        <f>SUMIF($OE$6:$OE$48,$B137,$D$6:$D$48)-'[48]Kit Masuk 2020'!LF57</f>
        <v>0</v>
      </c>
      <c r="LZ137" s="30">
        <f>SUMIF($OE$6:$OE$48,$B137,$D$6:$D$48)-'[48]Kit Masuk 2020'!LG57</f>
        <v>0</v>
      </c>
      <c r="MA137" s="30">
        <f>SUMIF($OE$6:$OE$48,$B137,$D$6:$D$48)-'[48]Kit Masuk 2020'!LH57</f>
        <v>0</v>
      </c>
      <c r="MB137" s="30">
        <f>SUMIF($OE$6:$OE$48,$B137,$D$6:$D$48)-'[48]Kit Masuk 2020'!LI57</f>
        <v>0</v>
      </c>
      <c r="MC137" s="30">
        <f>SUMIF($OE$6:$OE$48,$B137,$D$6:$D$48)-'[48]Kit Masuk 2020'!LJ57</f>
        <v>0</v>
      </c>
      <c r="MD137" s="30">
        <f>SUMIF($OE$6:$OE$48,$B137,$D$6:$D$48)-'[48]Kit Masuk 2020'!LK57</f>
        <v>0</v>
      </c>
      <c r="ME137" s="30">
        <f>SUMIF($OE$6:$OE$48,$B137,$D$6:$D$48)-'[48]Kit Masuk 2020'!LL57</f>
        <v>0</v>
      </c>
      <c r="MF137" s="30">
        <f>SUMIF($OE$6:$OE$48,$B137,$D$6:$D$48)-'[48]Kit Masuk 2020'!LM57</f>
        <v>0</v>
      </c>
      <c r="MG137" s="30">
        <f>SUMIF($OE$6:$OE$48,$B137,$D$6:$D$48)-'[48]Kit Masuk 2020'!LN57</f>
        <v>0</v>
      </c>
      <c r="MH137" s="30">
        <f>SUMIF($OE$6:$OE$48,$B137,$D$6:$D$48)-'[48]Kit Masuk 2020'!LO57</f>
        <v>0</v>
      </c>
      <c r="MI137" s="30">
        <f>SUMIF($OE$6:$OE$48,$B137,$D$6:$D$48)-'[48]Kit Masuk 2020'!LP57</f>
        <v>0</v>
      </c>
      <c r="MJ137" s="30">
        <f>SUMIF($OE$6:$OE$48,$B137,$D$6:$D$48)-'[48]Kit Masuk 2020'!LQ57</f>
        <v>0</v>
      </c>
      <c r="MK137" s="30">
        <f>SUMIF($OE$6:$OE$48,$B137,$D$6:$D$48)-'[48]Kit Masuk 2020'!LR57</f>
        <v>0</v>
      </c>
      <c r="ML137" s="30">
        <f>SUMIF($OE$6:$OE$48,$B137,$D$6:$D$48)-'[48]Kit Masuk 2020'!LS57</f>
        <v>0</v>
      </c>
      <c r="MM137" s="30">
        <f>SUMIF($OE$6:$OE$48,$B137,$D$6:$D$48)-'[48]Kit Masuk 2020'!LT57</f>
        <v>0</v>
      </c>
      <c r="MN137" s="30">
        <f>SUMIF($OE$6:$OE$48,$B137,$D$6:$D$48)-'[48]Kit Masuk 2020'!LU57</f>
        <v>0</v>
      </c>
      <c r="MO137" s="30">
        <f>SUMIF($OE$6:$OE$48,$B137,$D$6:$D$48)-'[48]Kit Masuk 2020'!LV57</f>
        <v>0</v>
      </c>
      <c r="MP137" s="30">
        <f>SUMIF($OE$6:$OE$48,$B137,$D$6:$D$48)-'[48]Kit Masuk 2020'!LW57</f>
        <v>0</v>
      </c>
      <c r="MQ137" s="30">
        <f>SUMIF($OE$6:$OE$48,$B137,$D$6:$D$48)-'[48]Kit Masuk 2020'!LX57</f>
        <v>0</v>
      </c>
      <c r="MR137" s="30">
        <f>SUMIF($OE$6:$OE$48,$B137,$D$6:$D$48)-'[48]Kit Masuk 2020'!LY57</f>
        <v>0</v>
      </c>
      <c r="MS137" s="30">
        <f>SUMIF($OE$6:$OE$48,$B137,$D$6:$D$48)-'[48]Kit Masuk 2020'!LZ57</f>
        <v>0</v>
      </c>
      <c r="MT137" s="30">
        <f>SUMIF($OE$6:$OE$48,$B137,$D$6:$D$48)-'[48]Kit Masuk 2020'!MA57</f>
        <v>0</v>
      </c>
      <c r="MU137" s="30">
        <f>SUMIF($OE$6:$OE$48,$B137,$D$6:$D$48)-'[48]Kit Masuk 2020'!MB57</f>
        <v>0</v>
      </c>
      <c r="MV137" s="30">
        <f>SUMIF($OE$6:$OE$48,$B137,$D$6:$D$48)-'[48]Kit Masuk 2020'!MC57</f>
        <v>0</v>
      </c>
      <c r="MW137" s="30">
        <f>SUMIF($OE$6:$OE$48,$B137,$D$6:$D$48)-'[48]Kit Masuk 2020'!MD57</f>
        <v>0</v>
      </c>
      <c r="MX137" s="30">
        <f>SUMIF($OE$6:$OE$48,$B137,$D$6:$D$48)-'[48]Kit Masuk 2020'!ME57</f>
        <v>0</v>
      </c>
      <c r="MY137" s="30">
        <f>SUMIF($OE$6:$OE$48,$B137,$D$6:$D$48)-'[48]Kit Masuk 2020'!MF57</f>
        <v>0</v>
      </c>
      <c r="MZ137" s="30">
        <f>SUMIF($OE$6:$OE$48,$B137,$D$6:$D$48)-'[48]Kit Masuk 2020'!MG57</f>
        <v>0</v>
      </c>
      <c r="NA137" s="30">
        <f>SUMIF($OE$6:$OE$48,$B137,$D$6:$D$48)-'[48]Kit Masuk 2020'!MH57</f>
        <v>0</v>
      </c>
      <c r="NB137" s="30">
        <f>SUMIF($OE$6:$OE$48,$B137,$D$6:$D$48)-'[48]Kit Masuk 2020'!MI57</f>
        <v>0</v>
      </c>
      <c r="NC137" s="30">
        <f>SUMIF($OE$6:$OE$48,$B137,$D$6:$D$48)-'[48]Kit Masuk 2020'!MJ57</f>
        <v>0</v>
      </c>
      <c r="ND137" s="30">
        <f>SUMIF($OE$6:$OE$48,$B137,$D$6:$D$48)-'[48]Kit Masuk 2020'!MK57</f>
        <v>0</v>
      </c>
      <c r="NE137" s="30">
        <f>SUMIF($OE$6:$OE$48,$B137,$D$6:$D$48)-'[48]Kit Masuk 2020'!ML57</f>
        <v>0</v>
      </c>
      <c r="NF137" s="30">
        <f>SUMIF($OE$6:$OE$48,$B137,$D$6:$D$48)-'[48]Kit Masuk 2020'!MM57</f>
        <v>0</v>
      </c>
      <c r="NG137" s="30">
        <f>SUMIF($OE$6:$OE$48,$B137,$D$6:$D$48)-'[48]Kit Masuk 2020'!MN57</f>
        <v>0</v>
      </c>
      <c r="NH137" s="30">
        <f>SUMIF($OE$6:$OE$48,$B137,$D$6:$D$48)-'[48]Kit Masuk 2020'!MO57</f>
        <v>0</v>
      </c>
      <c r="NI137" s="30">
        <f>SUMIF($OE$6:$OE$48,$B137,$D$6:$D$48)-'[48]Kit Masuk 2020'!MP57</f>
        <v>0</v>
      </c>
      <c r="NJ137" s="30">
        <f>SUMIF($OE$6:$OE$48,$B137,$D$6:$D$48)-'[48]Kit Masuk 2020'!MQ57</f>
        <v>0</v>
      </c>
      <c r="NK137" s="30">
        <f>SUMIF($OE$6:$OE$48,$B137,$D$6:$D$48)-'[48]Kit Masuk 2020'!MR57</f>
        <v>0</v>
      </c>
      <c r="NL137" s="30">
        <f>SUMIF($OE$6:$OE$48,$B137,$D$6:$D$48)-'[48]Kit Masuk 2020'!MS57</f>
        <v>0</v>
      </c>
      <c r="NM137" s="30">
        <f>SUMIF($OE$6:$OE$48,$B137,$D$6:$D$48)-'[48]Kit Masuk 2020'!MT57</f>
        <v>0</v>
      </c>
      <c r="NN137" s="30">
        <f>SUMIF($OE$6:$OE$48,$B137,$D$6:$D$48)-'[48]Kit Masuk 2020'!MU57</f>
        <v>0</v>
      </c>
      <c r="NO137" s="30">
        <f>SUMIF($OE$6:$OE$48,$B137,$D$6:$D$48)-'[48]Kit Masuk 2020'!MV57</f>
        <v>0</v>
      </c>
      <c r="NP137" s="30">
        <f>SUMIF($OE$6:$OE$48,$B137,$D$6:$D$48)-'[48]Kit Masuk 2020'!MW57</f>
        <v>0</v>
      </c>
      <c r="NQ137" s="30">
        <f>SUMIF($OE$6:$OE$48,$B137,$D$6:$D$48)-'[48]Kit Masuk 2020'!MX57</f>
        <v>0</v>
      </c>
      <c r="NR137" s="30">
        <f>SUMIF($OE$6:$OE$48,$B137,$D$6:$D$48)-'[48]Kit Masuk 2020'!MY57</f>
        <v>0</v>
      </c>
      <c r="NS137" s="30">
        <f>SUMIF($OE$6:$OE$48,$B137,$D$6:$D$48)-'[48]Kit Masuk 2020'!MZ57</f>
        <v>0</v>
      </c>
      <c r="NT137" s="30">
        <f>SUMIF($OE$6:$OE$48,$B137,$D$6:$D$48)-'[48]Kit Masuk 2020'!NA57</f>
        <v>0</v>
      </c>
      <c r="NU137" s="30">
        <f>SUMIF($OE$6:$OE$48,$B137,$D$6:$D$48)-'[48]Kit Masuk 2020'!NB57</f>
        <v>0</v>
      </c>
      <c r="NV137" s="30">
        <f>SUMIF($OE$6:$OE$48,$B137,$D$6:$D$48)-'[48]Kit Masuk 2020'!NC57</f>
        <v>0</v>
      </c>
      <c r="NW137" s="30">
        <f>SUMIF($OE$6:$OE$48,$B137,$D$6:$D$48)-'[48]Kit Masuk 2020'!ND57</f>
        <v>0</v>
      </c>
      <c r="NX137" s="30">
        <f>SUMIF($OE$6:$OE$48,$B137,$D$6:$D$48)-'[48]Kit Masuk 2020'!NE57</f>
        <v>0</v>
      </c>
      <c r="NY137" s="30">
        <f>SUMIF($OE$6:$OE$48,$B137,$D$6:$D$48)-'[48]Kit Masuk 2020'!NF57</f>
        <v>0</v>
      </c>
      <c r="NZ137" s="30">
        <f>SUMIF($OE$6:$OE$48,$B137,$D$6:$D$48)-'[48]Kit Masuk 2020'!NG57</f>
        <v>0</v>
      </c>
      <c r="OA137" s="30">
        <f>SUMIF($OE$6:$OE$48,$B137,$D$6:$D$48)-'[48]Kit Masuk 2020'!NH57</f>
        <v>0</v>
      </c>
    </row>
    <row r="138" spans="2:392" hidden="1" x14ac:dyDescent="0.2">
      <c r="B138" s="8" t="str">
        <f t="shared" si="453"/>
        <v>Bali</v>
      </c>
      <c r="Z138" s="30">
        <f>SUMIF($OE$6:$OE$48,$B138,$D$6:$D$48)-'[48]Kit Masuk 2020'!G58</f>
        <v>11.65</v>
      </c>
      <c r="AA138" s="30">
        <f>SUMIF($OE$6:$OE$48,$B138,$D$6:$D$48)-'[48]Kit Masuk 2020'!H58</f>
        <v>11.65</v>
      </c>
      <c r="AB138" s="30">
        <f>SUMIF($OE$6:$OE$48,$B138,$D$6:$D$48)-'[48]Kit Masuk 2020'!I58</f>
        <v>11.65</v>
      </c>
      <c r="AC138" s="30">
        <f>SUMIF($OE$6:$OE$48,$B138,$D$6:$D$48)-'[48]Kit Masuk 2020'!J58</f>
        <v>11.65</v>
      </c>
      <c r="AD138" s="30">
        <f>SUMIF($OE$6:$OE$48,$B138,$D$6:$D$48)-'[48]Kit Masuk 2020'!K58</f>
        <v>11.65</v>
      </c>
      <c r="AE138" s="30">
        <f>SUMIF($OE$6:$OE$48,$B138,$D$6:$D$48)-'[48]Kit Masuk 2020'!L58</f>
        <v>11.65</v>
      </c>
      <c r="AF138" s="30">
        <f>SUMIF($OE$6:$OE$48,$B138,$D$6:$D$48)-'[48]Kit Masuk 2020'!M58</f>
        <v>11.65</v>
      </c>
      <c r="AG138" s="30">
        <f>SUMIF($OE$6:$OE$48,$B138,$D$6:$D$48)-'[48]Kit Masuk 2020'!N58</f>
        <v>11.65</v>
      </c>
      <c r="AH138" s="30">
        <f>SUMIF($OE$6:$OE$48,$B138,$D$6:$D$48)-'[48]Kit Masuk 2020'!O58</f>
        <v>11.65</v>
      </c>
      <c r="AI138" s="30">
        <f>SUMIF($OE$6:$OE$48,$B138,$D$6:$D$48)-'[48]Kit Masuk 2020'!P58</f>
        <v>11.65</v>
      </c>
      <c r="AJ138" s="30">
        <f>SUMIF($OE$6:$OE$48,$B138,$D$6:$D$48)-'[48]Kit Masuk 2020'!Q58</f>
        <v>11.65</v>
      </c>
      <c r="AK138" s="30">
        <f>SUMIF($OE$6:$OE$48,$B138,$D$6:$D$48)-'[48]Kit Masuk 2020'!R58</f>
        <v>11.65</v>
      </c>
      <c r="AL138" s="30">
        <f>SUMIF($OE$6:$OE$48,$B138,$D$6:$D$48)-'[48]Kit Masuk 2020'!S58</f>
        <v>11.65</v>
      </c>
      <c r="AM138" s="30">
        <f>SUMIF($OE$6:$OE$48,$B138,$D$6:$D$48)-'[48]Kit Masuk 2020'!T58</f>
        <v>11.65</v>
      </c>
      <c r="AN138" s="30">
        <f>SUMIF($OE$6:$OE$48,$B138,$D$6:$D$48)-'[48]Kit Masuk 2020'!U58</f>
        <v>11.65</v>
      </c>
      <c r="AO138" s="30">
        <f>SUMIF($OE$6:$OE$48,$B138,$D$6:$D$48)-'[48]Kit Masuk 2020'!V58</f>
        <v>11.65</v>
      </c>
      <c r="AP138" s="30">
        <f>SUMIF($OE$6:$OE$48,$B138,$D$6:$D$48)-'[48]Kit Masuk 2020'!W58</f>
        <v>11.65</v>
      </c>
      <c r="AQ138" s="30">
        <f>SUMIF($OE$6:$OE$48,$B138,$D$6:$D$48)-'[48]Kit Masuk 2020'!X58</f>
        <v>11.65</v>
      </c>
      <c r="AR138" s="30">
        <f>SUMIF($OE$6:$OE$48,$B138,$D$6:$D$48)-'[48]Kit Masuk 2020'!Y58</f>
        <v>11.65</v>
      </c>
      <c r="AS138" s="30">
        <f>SUMIF($OE$6:$OE$48,$B138,$D$6:$D$48)-'[48]Kit Masuk 2020'!Z58</f>
        <v>11.65</v>
      </c>
      <c r="AT138" s="30">
        <f>SUMIF($OE$6:$OE$48,$B138,$D$6:$D$48)-'[48]Kit Masuk 2020'!AA58</f>
        <v>11.65</v>
      </c>
      <c r="AU138" s="30">
        <f>SUMIF($OE$6:$OE$48,$B138,$D$6:$D$48)-'[48]Kit Masuk 2020'!AB58</f>
        <v>11.65</v>
      </c>
      <c r="AV138" s="30">
        <f>SUMIF($OE$6:$OE$48,$B138,$D$6:$D$48)-'[48]Kit Masuk 2020'!AC58</f>
        <v>11.65</v>
      </c>
      <c r="AW138" s="30">
        <f>SUMIF($OE$6:$OE$48,$B138,$D$6:$D$48)-'[48]Kit Masuk 2020'!AD58</f>
        <v>11.65</v>
      </c>
      <c r="AX138" s="30">
        <f>SUMIF($OE$6:$OE$48,$B138,$D$6:$D$48)-'[48]Kit Masuk 2020'!AE58</f>
        <v>11.65</v>
      </c>
      <c r="AY138" s="30">
        <f>SUMIF($OE$6:$OE$48,$B138,$D$6:$D$48)-'[48]Kit Masuk 2020'!AF58</f>
        <v>11.65</v>
      </c>
      <c r="AZ138" s="30">
        <f>SUMIF($OE$6:$OE$48,$B138,$D$6:$D$48)-'[48]Kit Masuk 2020'!AG58</f>
        <v>11.65</v>
      </c>
      <c r="BA138" s="30">
        <f>SUMIF($OE$6:$OE$48,$B138,$D$6:$D$48)-'[48]Kit Masuk 2020'!AH58</f>
        <v>11.65</v>
      </c>
      <c r="BB138" s="30">
        <f>SUMIF($OE$6:$OE$48,$B138,$D$6:$D$48)-'[48]Kit Masuk 2020'!AI58</f>
        <v>11.65</v>
      </c>
      <c r="BC138" s="30">
        <f>SUMIF($OE$6:$OE$48,$B138,$D$6:$D$48)-'[48]Kit Masuk 2020'!AJ58</f>
        <v>11.65</v>
      </c>
      <c r="BD138" s="30">
        <f>SUMIF($OE$6:$OE$48,$B138,$D$6:$D$48)-'[48]Kit Masuk 2020'!AK58</f>
        <v>11.65</v>
      </c>
      <c r="BE138" s="30">
        <f>SUMIF($OE$6:$OE$48,$B138,$D$6:$D$48)-'[48]Kit Masuk 2020'!AL58</f>
        <v>11.65</v>
      </c>
      <c r="BF138" s="30">
        <f>SUMIF($OE$6:$OE$48,$B138,$D$6:$D$48)-'[48]Kit Masuk 2020'!AM58</f>
        <v>11.65</v>
      </c>
      <c r="BG138" s="30">
        <f>SUMIF($OE$6:$OE$48,$B138,$D$6:$D$48)-'[48]Kit Masuk 2020'!AN58</f>
        <v>11.65</v>
      </c>
      <c r="BH138" s="30">
        <f>SUMIF($OE$6:$OE$48,$B138,$D$6:$D$48)-'[48]Kit Masuk 2020'!AO58</f>
        <v>11.65</v>
      </c>
      <c r="BI138" s="30">
        <f>SUMIF($OE$6:$OE$48,$B138,$D$6:$D$48)-'[48]Kit Masuk 2020'!AP58</f>
        <v>11.65</v>
      </c>
      <c r="BJ138" s="30">
        <f>SUMIF($OE$6:$OE$48,$B138,$D$6:$D$48)-'[48]Kit Masuk 2020'!AQ58</f>
        <v>11.65</v>
      </c>
      <c r="BK138" s="30">
        <f>SUMIF($OE$6:$OE$48,$B138,$D$6:$D$48)-'[48]Kit Masuk 2020'!AR58</f>
        <v>11.65</v>
      </c>
      <c r="BL138" s="30">
        <f>SUMIF($OE$6:$OE$48,$B138,$D$6:$D$48)-'[48]Kit Masuk 2020'!AS58</f>
        <v>11.65</v>
      </c>
      <c r="BM138" s="30">
        <f>SUMIF($OE$6:$OE$48,$B138,$D$6:$D$48)-'[48]Kit Masuk 2020'!AT58</f>
        <v>11.65</v>
      </c>
      <c r="BN138" s="30">
        <f>SUMIF($OE$6:$OE$48,$B138,$D$6:$D$48)-'[48]Kit Masuk 2020'!AU58</f>
        <v>11.65</v>
      </c>
      <c r="BO138" s="30">
        <f>SUMIF($OE$6:$OE$48,$B138,$D$6:$D$48)-'[48]Kit Masuk 2020'!AV58</f>
        <v>11.65</v>
      </c>
      <c r="BP138" s="30">
        <f>SUMIF($OE$6:$OE$48,$B138,$D$6:$D$48)-'[48]Kit Masuk 2020'!AW58</f>
        <v>11.65</v>
      </c>
      <c r="BQ138" s="30">
        <f>SUMIF($OE$6:$OE$48,$B138,$D$6:$D$48)-'[48]Kit Masuk 2020'!AX58</f>
        <v>11.65</v>
      </c>
      <c r="BR138" s="30">
        <f>SUMIF($OE$6:$OE$48,$B138,$D$6:$D$48)-'[48]Kit Masuk 2020'!AY58</f>
        <v>11.65</v>
      </c>
      <c r="BS138" s="30">
        <f>SUMIF($OE$6:$OE$48,$B138,$D$6:$D$48)-'[48]Kit Masuk 2020'!AZ58</f>
        <v>11.65</v>
      </c>
      <c r="BT138" s="30">
        <f>SUMIF($OE$6:$OE$48,$B138,$D$6:$D$48)-'[48]Kit Masuk 2020'!BA58</f>
        <v>11.65</v>
      </c>
      <c r="BU138" s="30">
        <f>SUMIF($OE$6:$OE$48,$B138,$D$6:$D$48)-'[48]Kit Masuk 2020'!BB58</f>
        <v>11.65</v>
      </c>
      <c r="BV138" s="30">
        <f>SUMIF($OE$6:$OE$48,$B138,$D$6:$D$48)-'[48]Kit Masuk 2020'!BC58</f>
        <v>11.65</v>
      </c>
      <c r="BW138" s="30">
        <f>SUMIF($OE$6:$OE$48,$B138,$D$6:$D$48)-'[48]Kit Masuk 2020'!BD58</f>
        <v>11.65</v>
      </c>
      <c r="BX138" s="30">
        <f>SUMIF($OE$6:$OE$48,$B138,$D$6:$D$48)-'[48]Kit Masuk 2020'!BE58</f>
        <v>11.65</v>
      </c>
      <c r="BY138" s="30">
        <f>SUMIF($OE$6:$OE$48,$B138,$D$6:$D$48)-'[48]Kit Masuk 2020'!BF58</f>
        <v>11.65</v>
      </c>
      <c r="BZ138" s="30">
        <f>SUMIF($OE$6:$OE$48,$B138,$D$6:$D$48)-'[48]Kit Masuk 2020'!BG58</f>
        <v>11.65</v>
      </c>
      <c r="CA138" s="30">
        <f>SUMIF($OE$6:$OE$48,$B138,$D$6:$D$48)-'[48]Kit Masuk 2020'!BH58</f>
        <v>11.65</v>
      </c>
      <c r="CB138" s="30">
        <f>SUMIF($OE$6:$OE$48,$B138,$D$6:$D$48)-'[48]Kit Masuk 2020'!BI58</f>
        <v>11.65</v>
      </c>
      <c r="CC138" s="30">
        <f>SUMIF($OE$6:$OE$48,$B138,$D$6:$D$48)-'[48]Kit Masuk 2020'!BJ58</f>
        <v>11.65</v>
      </c>
      <c r="CD138" s="30">
        <f>SUMIF($OE$6:$OE$48,$B138,$D$6:$D$48)-'[48]Kit Masuk 2020'!BK58</f>
        <v>11.65</v>
      </c>
      <c r="CE138" s="30">
        <f>SUMIF($OE$6:$OE$48,$B138,$D$6:$D$48)-'[48]Kit Masuk 2020'!BL58</f>
        <v>11.65</v>
      </c>
      <c r="CF138" s="30">
        <f>SUMIF($OE$6:$OE$48,$B138,$D$6:$D$48)-'[48]Kit Masuk 2020'!BM58</f>
        <v>11.65</v>
      </c>
      <c r="CG138" s="30">
        <f>SUMIF($OE$6:$OE$48,$B138,$D$6:$D$48)-'[48]Kit Masuk 2020'!BN58</f>
        <v>11.65</v>
      </c>
      <c r="CH138" s="30">
        <f>SUMIF($OE$6:$OE$48,$B138,$D$6:$D$48)-'[48]Kit Masuk 2020'!BO58</f>
        <v>11.65</v>
      </c>
      <c r="CI138" s="30">
        <f>SUMIF($OE$6:$OE$48,$B138,$D$6:$D$48)-'[48]Kit Masuk 2020'!BP58</f>
        <v>11.65</v>
      </c>
      <c r="CJ138" s="30">
        <f>SUMIF($OE$6:$OE$48,$B138,$D$6:$D$48)-'[48]Kit Masuk 2020'!BQ58</f>
        <v>11.65</v>
      </c>
      <c r="CK138" s="30">
        <f>SUMIF($OE$6:$OE$48,$B138,$D$6:$D$48)-'[48]Kit Masuk 2020'!BR58</f>
        <v>11.65</v>
      </c>
      <c r="CL138" s="30">
        <f>SUMIF($OE$6:$OE$48,$B138,$D$6:$D$48)-'[48]Kit Masuk 2020'!BS58</f>
        <v>11.65</v>
      </c>
      <c r="CM138" s="30">
        <f>SUMIF($OE$6:$OE$48,$B138,$D$6:$D$48)-'[48]Kit Masuk 2020'!BT58</f>
        <v>11.65</v>
      </c>
      <c r="CN138" s="30">
        <f>SUMIF($OE$6:$OE$48,$B138,$D$6:$D$48)-'[48]Kit Masuk 2020'!BU58</f>
        <v>11.65</v>
      </c>
      <c r="CO138" s="30">
        <f>SUMIF($OE$6:$OE$48,$B138,$D$6:$D$48)-'[48]Kit Masuk 2020'!BV58</f>
        <v>11.65</v>
      </c>
      <c r="CP138" s="30">
        <f>SUMIF($OE$6:$OE$48,$B138,$D$6:$D$48)-'[48]Kit Masuk 2020'!BW58</f>
        <v>11.65</v>
      </c>
      <c r="CQ138" s="30">
        <f>SUMIF($OE$6:$OE$48,$B138,$D$6:$D$48)-'[48]Kit Masuk 2020'!BX58</f>
        <v>11.65</v>
      </c>
      <c r="CR138" s="30">
        <f>SUMIF($OE$6:$OE$48,$B138,$D$6:$D$48)-'[48]Kit Masuk 2020'!BY58</f>
        <v>11.65</v>
      </c>
      <c r="CS138" s="30">
        <f>SUMIF($OE$6:$OE$48,$B138,$D$6:$D$48)-'[48]Kit Masuk 2020'!BZ58</f>
        <v>11.65</v>
      </c>
      <c r="CT138" s="30">
        <f>SUMIF($OE$6:$OE$48,$B138,$D$6:$D$48)-'[48]Kit Masuk 2020'!CA58</f>
        <v>11.65</v>
      </c>
      <c r="CU138" s="30">
        <f>SUMIF($OE$6:$OE$48,$B138,$D$6:$D$48)-'[48]Kit Masuk 2020'!CB58</f>
        <v>11.65</v>
      </c>
      <c r="CV138" s="30">
        <f>SUMIF($OE$6:$OE$48,$B138,$D$6:$D$48)-'[48]Kit Masuk 2020'!CC58</f>
        <v>11.65</v>
      </c>
      <c r="CW138" s="30">
        <f>SUMIF($OE$6:$OE$48,$B138,$D$6:$D$48)-'[48]Kit Masuk 2020'!CD58</f>
        <v>11.65</v>
      </c>
      <c r="CX138" s="30">
        <f>SUMIF($OE$6:$OE$48,$B138,$D$6:$D$48)-'[48]Kit Masuk 2020'!CE58</f>
        <v>11.65</v>
      </c>
      <c r="CY138" s="30">
        <f>SUMIF($OE$6:$OE$48,$B138,$D$6:$D$48)-'[48]Kit Masuk 2020'!CF58</f>
        <v>11.65</v>
      </c>
      <c r="CZ138" s="30">
        <f>SUMIF($OE$6:$OE$48,$B138,$D$6:$D$48)-'[48]Kit Masuk 2020'!CG58</f>
        <v>11.65</v>
      </c>
      <c r="DA138" s="30">
        <f>SUMIF($OE$6:$OE$48,$B138,$D$6:$D$48)-'[48]Kit Masuk 2020'!CH58</f>
        <v>11.65</v>
      </c>
      <c r="DB138" s="30">
        <f>SUMIF($OE$6:$OE$48,$B138,$D$6:$D$48)-'[48]Kit Masuk 2020'!CI58</f>
        <v>11.65</v>
      </c>
      <c r="DC138" s="30">
        <f>SUMIF($OE$6:$OE$48,$B138,$D$6:$D$48)-'[48]Kit Masuk 2020'!CJ58</f>
        <v>11.65</v>
      </c>
      <c r="DD138" s="30">
        <f>SUMIF($OE$6:$OE$48,$B138,$D$6:$D$48)-'[48]Kit Masuk 2020'!CK58</f>
        <v>11.65</v>
      </c>
      <c r="DE138" s="30">
        <f>SUMIF($OE$6:$OE$48,$B138,$D$6:$D$48)-'[48]Kit Masuk 2020'!CL58</f>
        <v>11.65</v>
      </c>
      <c r="DF138" s="30">
        <f>SUMIF($OE$6:$OE$48,$B138,$D$6:$D$48)-'[48]Kit Masuk 2020'!CM58</f>
        <v>11.65</v>
      </c>
      <c r="DG138" s="30">
        <f>SUMIF($OE$6:$OE$48,$B138,$D$6:$D$48)-'[48]Kit Masuk 2020'!CN58</f>
        <v>11.65</v>
      </c>
      <c r="DH138" s="30">
        <f>SUMIF($OE$6:$OE$48,$B138,$D$6:$D$48)-'[48]Kit Masuk 2020'!CO58</f>
        <v>11.65</v>
      </c>
      <c r="DI138" s="30">
        <f>SUMIF($OE$6:$OE$48,$B138,$D$6:$D$48)-'[48]Kit Masuk 2020'!CP58</f>
        <v>11.65</v>
      </c>
      <c r="DJ138" s="30">
        <f>SUMIF($OE$6:$OE$48,$B138,$D$6:$D$48)-'[48]Kit Masuk 2020'!CQ58</f>
        <v>11.65</v>
      </c>
      <c r="DK138" s="30">
        <f>SUMIF($OE$6:$OE$48,$B138,$D$6:$D$48)-'[48]Kit Masuk 2020'!CR58</f>
        <v>11.65</v>
      </c>
      <c r="DL138" s="30">
        <f>SUMIF($OE$6:$OE$48,$B138,$D$6:$D$48)-'[48]Kit Masuk 2020'!CS58</f>
        <v>11.65</v>
      </c>
      <c r="DM138" s="30">
        <f>SUMIF($OE$6:$OE$48,$B138,$D$6:$D$48)-'[48]Kit Masuk 2020'!CT58</f>
        <v>11.65</v>
      </c>
      <c r="DN138" s="30">
        <f>SUMIF($OE$6:$OE$48,$B138,$D$6:$D$48)-'[48]Kit Masuk 2020'!CU58</f>
        <v>11.65</v>
      </c>
      <c r="DO138" s="30">
        <f>SUMIF($OE$6:$OE$48,$B138,$D$6:$D$48)-'[48]Kit Masuk 2020'!CV58</f>
        <v>11.65</v>
      </c>
      <c r="DP138" s="30">
        <f>SUMIF($OE$6:$OE$48,$B138,$D$6:$D$48)-'[48]Kit Masuk 2020'!CW58</f>
        <v>11.65</v>
      </c>
      <c r="DQ138" s="30">
        <f>SUMIF($OE$6:$OE$48,$B138,$D$6:$D$48)-'[48]Kit Masuk 2020'!CX58</f>
        <v>11.65</v>
      </c>
      <c r="DR138" s="30">
        <f>SUMIF($OE$6:$OE$48,$B138,$D$6:$D$48)-'[48]Kit Masuk 2020'!CY58</f>
        <v>11.65</v>
      </c>
      <c r="DS138" s="30">
        <f>SUMIF($OE$6:$OE$48,$B138,$D$6:$D$48)-'[48]Kit Masuk 2020'!CZ58</f>
        <v>11.65</v>
      </c>
      <c r="DT138" s="30">
        <f>SUMIF($OE$6:$OE$48,$B138,$D$6:$D$48)-'[48]Kit Masuk 2020'!DA58</f>
        <v>11.65</v>
      </c>
      <c r="DU138" s="30">
        <f>SUMIF($OE$6:$OE$48,$B138,$D$6:$D$48)-'[48]Kit Masuk 2020'!DB58</f>
        <v>11.65</v>
      </c>
      <c r="DV138" s="30">
        <f>SUMIF($OE$6:$OE$48,$B138,$D$6:$D$48)-'[48]Kit Masuk 2020'!DC58</f>
        <v>11.65</v>
      </c>
      <c r="DW138" s="30">
        <f>SUMIF($OE$6:$OE$48,$B138,$D$6:$D$48)-'[48]Kit Masuk 2020'!DD58</f>
        <v>11.65</v>
      </c>
      <c r="DX138" s="30">
        <f>SUMIF($OE$6:$OE$48,$B138,$D$6:$D$48)-'[48]Kit Masuk 2020'!DE58</f>
        <v>11.65</v>
      </c>
      <c r="DY138" s="30">
        <f>SUMIF($OE$6:$OE$48,$B138,$D$6:$D$48)-'[48]Kit Masuk 2020'!DF58</f>
        <v>11.65</v>
      </c>
      <c r="DZ138" s="30">
        <f>SUMIF($OE$6:$OE$48,$B138,$D$6:$D$48)-'[48]Kit Masuk 2020'!DG58</f>
        <v>11.65</v>
      </c>
      <c r="EA138" s="30">
        <f>SUMIF($OE$6:$OE$48,$B138,$D$6:$D$48)-'[48]Kit Masuk 2020'!DH58</f>
        <v>11.65</v>
      </c>
      <c r="EB138" s="30">
        <f>SUMIF($OE$6:$OE$48,$B138,$D$6:$D$48)-'[48]Kit Masuk 2020'!DI58</f>
        <v>11.65</v>
      </c>
      <c r="EC138" s="30">
        <f>SUMIF($OE$6:$OE$48,$B138,$D$6:$D$48)-'[48]Kit Masuk 2020'!DJ58</f>
        <v>11.65</v>
      </c>
      <c r="ED138" s="30">
        <f>SUMIF($OE$6:$OE$48,$B138,$D$6:$D$48)-'[48]Kit Masuk 2020'!DK58</f>
        <v>11.65</v>
      </c>
      <c r="EE138" s="30">
        <f>SUMIF($OE$6:$OE$48,$B138,$D$6:$D$48)-'[48]Kit Masuk 2020'!DL58</f>
        <v>11.65</v>
      </c>
      <c r="EF138" s="30">
        <f>SUMIF($OE$6:$OE$48,$B138,$D$6:$D$48)-'[48]Kit Masuk 2020'!DM58</f>
        <v>11.65</v>
      </c>
      <c r="EG138" s="30">
        <f>SUMIF($OE$6:$OE$48,$B138,$D$6:$D$48)-'[48]Kit Masuk 2020'!DN58</f>
        <v>11.65</v>
      </c>
      <c r="EH138" s="30">
        <f>SUMIF($OE$6:$OE$48,$B138,$D$6:$D$48)-'[48]Kit Masuk 2020'!DO58</f>
        <v>11.65</v>
      </c>
      <c r="EI138" s="30">
        <f>SUMIF($OE$6:$OE$48,$B138,$D$6:$D$48)-'[48]Kit Masuk 2020'!DP58</f>
        <v>11.65</v>
      </c>
      <c r="EJ138" s="30">
        <f>SUMIF($OE$6:$OE$48,$B138,$D$6:$D$48)-'[48]Kit Masuk 2020'!DQ58</f>
        <v>11.65</v>
      </c>
      <c r="EK138" s="30">
        <f>SUMIF($OE$6:$OE$48,$B138,$D$6:$D$48)-'[48]Kit Masuk 2020'!DR58</f>
        <v>11.65</v>
      </c>
      <c r="EL138" s="30">
        <f>SUMIF($OE$6:$OE$48,$B138,$D$6:$D$48)-'[48]Kit Masuk 2020'!DS58</f>
        <v>11.65</v>
      </c>
      <c r="EM138" s="30">
        <f>SUMIF($OE$6:$OE$48,$B138,$D$6:$D$48)-'[48]Kit Masuk 2020'!DT58</f>
        <v>11.65</v>
      </c>
      <c r="EN138" s="30">
        <f>SUMIF($OE$6:$OE$48,$B138,$D$6:$D$48)-'[48]Kit Masuk 2020'!DU58</f>
        <v>11.65</v>
      </c>
      <c r="EO138" s="30">
        <f>SUMIF($OE$6:$OE$48,$B138,$D$6:$D$48)-'[48]Kit Masuk 2020'!DV58</f>
        <v>11.65</v>
      </c>
      <c r="EP138" s="30">
        <f>SUMIF($OE$6:$OE$48,$B138,$D$6:$D$48)-'[48]Kit Masuk 2020'!DW58</f>
        <v>11.65</v>
      </c>
      <c r="EQ138" s="30">
        <f>SUMIF($OE$6:$OE$48,$B138,$D$6:$D$48)-'[48]Kit Masuk 2020'!DX58</f>
        <v>11.65</v>
      </c>
      <c r="ER138" s="30">
        <f>SUMIF($OE$6:$OE$48,$B138,$D$6:$D$48)-'[48]Kit Masuk 2020'!DY58</f>
        <v>11.65</v>
      </c>
      <c r="ES138" s="30">
        <f>SUMIF($OE$6:$OE$48,$B138,$D$6:$D$48)-'[48]Kit Masuk 2020'!DZ58</f>
        <v>11.65</v>
      </c>
      <c r="ET138" s="30">
        <f>SUMIF($OE$6:$OE$48,$B138,$D$6:$D$48)-'[48]Kit Masuk 2020'!EA58</f>
        <v>11.65</v>
      </c>
      <c r="EU138" s="30">
        <f>SUMIF($OE$6:$OE$48,$B138,$D$6:$D$48)-'[48]Kit Masuk 2020'!EB58</f>
        <v>11.65</v>
      </c>
      <c r="EV138" s="30">
        <f>SUMIF($OE$6:$OE$48,$B138,$D$6:$D$48)-'[48]Kit Masuk 2020'!EC58</f>
        <v>11.65</v>
      </c>
      <c r="EW138" s="30">
        <f>SUMIF($OE$6:$OE$48,$B138,$D$6:$D$48)-'[48]Kit Masuk 2020'!ED58</f>
        <v>11.65</v>
      </c>
      <c r="EX138" s="30">
        <f>SUMIF($OE$6:$OE$48,$B138,$D$6:$D$48)-'[48]Kit Masuk 2020'!EE58</f>
        <v>11.65</v>
      </c>
      <c r="EY138" s="30">
        <f>SUMIF($OE$6:$OE$48,$B138,$D$6:$D$48)-'[48]Kit Masuk 2020'!EF58</f>
        <v>11.65</v>
      </c>
      <c r="EZ138" s="30">
        <f>SUMIF($OE$6:$OE$48,$B138,$D$6:$D$48)-'[48]Kit Masuk 2020'!EG58</f>
        <v>11.65</v>
      </c>
      <c r="FA138" s="30">
        <f>SUMIF($OE$6:$OE$48,$B138,$D$6:$D$48)-'[48]Kit Masuk 2020'!EH58</f>
        <v>11.65</v>
      </c>
      <c r="FB138" s="30">
        <f>SUMIF($OE$6:$OE$48,$B138,$D$6:$D$48)-'[48]Kit Masuk 2020'!EI58</f>
        <v>11.65</v>
      </c>
      <c r="FC138" s="30">
        <f>SUMIF($OE$6:$OE$48,$B138,$D$6:$D$48)-'[48]Kit Masuk 2020'!EJ58</f>
        <v>11.65</v>
      </c>
      <c r="FD138" s="30">
        <f>SUMIF($OE$6:$OE$48,$B138,$D$6:$D$48)-'[48]Kit Masuk 2020'!EK58</f>
        <v>11.65</v>
      </c>
      <c r="FE138" s="30">
        <f>SUMIF($OE$6:$OE$48,$B138,$D$6:$D$48)-'[48]Kit Masuk 2020'!EL58</f>
        <v>11.65</v>
      </c>
      <c r="FF138" s="30">
        <f>SUMIF($OE$6:$OE$48,$B138,$D$6:$D$48)-'[48]Kit Masuk 2020'!EM58</f>
        <v>11.65</v>
      </c>
      <c r="FG138" s="30">
        <f>SUMIF($OE$6:$OE$48,$B138,$D$6:$D$48)-'[48]Kit Masuk 2020'!EN58</f>
        <v>11.65</v>
      </c>
      <c r="FH138" s="30">
        <f>SUMIF($OE$6:$OE$48,$B138,$D$6:$D$48)-'[48]Kit Masuk 2020'!EO58</f>
        <v>11.65</v>
      </c>
      <c r="FI138" s="30">
        <f>SUMIF($OE$6:$OE$48,$B138,$D$6:$D$48)-'[48]Kit Masuk 2020'!EP58</f>
        <v>11.65</v>
      </c>
      <c r="FJ138" s="30">
        <f>SUMIF($OE$6:$OE$48,$B138,$D$6:$D$48)-'[48]Kit Masuk 2020'!EQ58</f>
        <v>11.65</v>
      </c>
      <c r="FK138" s="30">
        <f>SUMIF($OE$6:$OE$48,$B138,$D$6:$D$48)-'[48]Kit Masuk 2020'!ER58</f>
        <v>11.65</v>
      </c>
      <c r="FL138" s="30">
        <f>SUMIF($OE$6:$OE$48,$B138,$D$6:$D$48)-'[48]Kit Masuk 2020'!ES58</f>
        <v>11.65</v>
      </c>
      <c r="FM138" s="30">
        <f>SUMIF($OE$6:$OE$48,$B138,$D$6:$D$48)-'[48]Kit Masuk 2020'!ET58</f>
        <v>11.65</v>
      </c>
      <c r="FN138" s="30">
        <f>SUMIF($OE$6:$OE$48,$B138,$D$6:$D$48)-'[48]Kit Masuk 2020'!EU58</f>
        <v>11.65</v>
      </c>
      <c r="FO138" s="30">
        <f>SUMIF($OE$6:$OE$48,$B138,$D$6:$D$48)-'[48]Kit Masuk 2020'!EV58</f>
        <v>11.65</v>
      </c>
      <c r="FP138" s="30">
        <f>SUMIF($OE$6:$OE$48,$B138,$D$6:$D$48)-'[48]Kit Masuk 2020'!EW58</f>
        <v>11.65</v>
      </c>
      <c r="FQ138" s="30">
        <f>SUMIF($OE$6:$OE$48,$B138,$D$6:$D$48)-'[48]Kit Masuk 2020'!EX58</f>
        <v>11.65</v>
      </c>
      <c r="FR138" s="30">
        <f>SUMIF($OE$6:$OE$48,$B138,$D$6:$D$48)-'[48]Kit Masuk 2020'!EY58</f>
        <v>11.65</v>
      </c>
      <c r="FS138" s="30">
        <f>SUMIF($OE$6:$OE$48,$B138,$D$6:$D$48)-'[48]Kit Masuk 2020'!EZ58</f>
        <v>11.65</v>
      </c>
      <c r="FT138" s="30">
        <f>SUMIF($OE$6:$OE$48,$B138,$D$6:$D$48)-'[48]Kit Masuk 2020'!FA58</f>
        <v>11.65</v>
      </c>
      <c r="FU138" s="30">
        <f>SUMIF($OE$6:$OE$48,$B138,$D$6:$D$48)-'[48]Kit Masuk 2020'!FB58</f>
        <v>11.65</v>
      </c>
      <c r="FV138" s="30">
        <f>SUMIF($OE$6:$OE$48,$B138,$D$6:$D$48)-'[48]Kit Masuk 2020'!FC58</f>
        <v>11.65</v>
      </c>
      <c r="FW138" s="30">
        <f>SUMIF($OE$6:$OE$48,$B138,$D$6:$D$48)-'[48]Kit Masuk 2020'!FD58</f>
        <v>11.65</v>
      </c>
      <c r="FX138" s="30">
        <f>SUMIF($OE$6:$OE$48,$B138,$D$6:$D$48)-'[48]Kit Masuk 2020'!FE58</f>
        <v>11.65</v>
      </c>
      <c r="FY138" s="30">
        <f>SUMIF($OE$6:$OE$48,$B138,$D$6:$D$48)-'[48]Kit Masuk 2020'!FF58</f>
        <v>11.65</v>
      </c>
      <c r="FZ138" s="30">
        <f>SUMIF($OE$6:$OE$48,$B138,$D$6:$D$48)-'[48]Kit Masuk 2020'!FG58</f>
        <v>11.65</v>
      </c>
      <c r="GA138" s="30">
        <f>SUMIF($OE$6:$OE$48,$B138,$D$6:$D$48)-'[48]Kit Masuk 2020'!FH58</f>
        <v>11.65</v>
      </c>
      <c r="GB138" s="30">
        <f>SUMIF($OE$6:$OE$48,$B138,$D$6:$D$48)-'[48]Kit Masuk 2020'!FI58</f>
        <v>11.65</v>
      </c>
      <c r="GC138" s="30">
        <f>SUMIF($OE$6:$OE$48,$B138,$D$6:$D$48)-'[48]Kit Masuk 2020'!FJ58</f>
        <v>11.65</v>
      </c>
      <c r="GD138" s="30">
        <f>SUMIF($OE$6:$OE$48,$B138,$D$6:$D$48)-'[48]Kit Masuk 2020'!FK58</f>
        <v>11.65</v>
      </c>
      <c r="GE138" s="30">
        <f>SUMIF($OE$6:$OE$48,$B138,$D$6:$D$48)-'[48]Kit Masuk 2020'!FL58</f>
        <v>11.65</v>
      </c>
      <c r="GF138" s="30">
        <f>SUMIF($OE$6:$OE$48,$B138,$D$6:$D$48)-'[48]Kit Masuk 2020'!FM58</f>
        <v>11.65</v>
      </c>
      <c r="GG138" s="30">
        <f>SUMIF($OE$6:$OE$48,$B138,$D$6:$D$48)-'[48]Kit Masuk 2020'!FN58</f>
        <v>11.65</v>
      </c>
      <c r="GH138" s="30">
        <f>SUMIF($OE$6:$OE$48,$B138,$D$6:$D$48)-'[48]Kit Masuk 2020'!FO58</f>
        <v>11.65</v>
      </c>
      <c r="GI138" s="30">
        <f>SUMIF($OE$6:$OE$48,$B138,$D$6:$D$48)-'[48]Kit Masuk 2020'!FP58</f>
        <v>11.65</v>
      </c>
      <c r="GJ138" s="30">
        <f>SUMIF($OE$6:$OE$48,$B138,$D$6:$D$48)-'[48]Kit Masuk 2020'!FQ58</f>
        <v>11.65</v>
      </c>
      <c r="GK138" s="30">
        <f>SUMIF($OE$6:$OE$48,$B138,$D$6:$D$48)-'[48]Kit Masuk 2020'!FR58</f>
        <v>11.65</v>
      </c>
      <c r="GL138" s="30">
        <f>SUMIF($OE$6:$OE$48,$B138,$D$6:$D$48)-'[48]Kit Masuk 2020'!FS58</f>
        <v>11.65</v>
      </c>
      <c r="GM138" s="30">
        <f>SUMIF($OE$6:$OE$48,$B138,$D$6:$D$48)-'[48]Kit Masuk 2020'!FT58</f>
        <v>11.65</v>
      </c>
      <c r="GN138" s="30">
        <f>SUMIF($OE$6:$OE$48,$B138,$D$6:$D$48)-'[48]Kit Masuk 2020'!FU58</f>
        <v>11.65</v>
      </c>
      <c r="GO138" s="30">
        <f>SUMIF($OE$6:$OE$48,$B138,$D$6:$D$48)-'[48]Kit Masuk 2020'!FV58</f>
        <v>11.65</v>
      </c>
      <c r="GP138" s="30">
        <f>SUMIF($OE$6:$OE$48,$B138,$D$6:$D$48)-'[48]Kit Masuk 2020'!FW58</f>
        <v>11.65</v>
      </c>
      <c r="GQ138" s="30">
        <f>SUMIF($OE$6:$OE$48,$B138,$D$6:$D$48)-'[48]Kit Masuk 2020'!FX58</f>
        <v>11.65</v>
      </c>
      <c r="GR138" s="30">
        <f>SUMIF($OE$6:$OE$48,$B138,$D$6:$D$48)-'[48]Kit Masuk 2020'!FY58</f>
        <v>11.65</v>
      </c>
      <c r="GS138" s="30">
        <f>SUMIF($OE$6:$OE$48,$B138,$D$6:$D$48)-'[48]Kit Masuk 2020'!FZ58</f>
        <v>11.65</v>
      </c>
      <c r="GT138" s="30">
        <f>SUMIF($OE$6:$OE$48,$B138,$D$6:$D$48)-'[48]Kit Masuk 2020'!GA58</f>
        <v>11.65</v>
      </c>
      <c r="GU138" s="30">
        <f>SUMIF($OE$6:$OE$48,$B138,$D$6:$D$48)-'[48]Kit Masuk 2020'!GB58</f>
        <v>11.65</v>
      </c>
      <c r="GV138" s="30">
        <f>SUMIF($OE$6:$OE$48,$B138,$D$6:$D$48)-'[48]Kit Masuk 2020'!GC58</f>
        <v>11.65</v>
      </c>
      <c r="GW138" s="30">
        <f>SUMIF($OE$6:$OE$48,$B138,$D$6:$D$48)-'[48]Kit Masuk 2020'!GD58</f>
        <v>11.65</v>
      </c>
      <c r="GX138" s="30">
        <f>SUMIF($OE$6:$OE$48,$B138,$D$6:$D$48)-'[48]Kit Masuk 2020'!GE58</f>
        <v>11.65</v>
      </c>
      <c r="GY138" s="30">
        <f>SUMIF($OE$6:$OE$48,$B138,$D$6:$D$48)-'[48]Kit Masuk 2020'!GF58</f>
        <v>11.65</v>
      </c>
      <c r="GZ138" s="30">
        <f>SUMIF($OE$6:$OE$48,$B138,$D$6:$D$48)-'[48]Kit Masuk 2020'!GG58</f>
        <v>11.65</v>
      </c>
      <c r="HA138" s="30">
        <f>SUMIF($OE$6:$OE$48,$B138,$D$6:$D$48)-'[48]Kit Masuk 2020'!GH58</f>
        <v>11.65</v>
      </c>
      <c r="HB138" s="30">
        <f>SUMIF($OE$6:$OE$48,$B138,$D$6:$D$48)-'[48]Kit Masuk 2020'!GI58</f>
        <v>11.65</v>
      </c>
      <c r="HC138" s="30">
        <f>SUMIF($OE$6:$OE$48,$B138,$D$6:$D$48)-'[48]Kit Masuk 2020'!GJ58</f>
        <v>11.65</v>
      </c>
      <c r="HD138" s="30">
        <f>SUMIF($OE$6:$OE$48,$B138,$D$6:$D$48)-'[48]Kit Masuk 2020'!GK58</f>
        <v>11.65</v>
      </c>
      <c r="HE138" s="30">
        <f>SUMIF($OE$6:$OE$48,$B138,$D$6:$D$48)-'[48]Kit Masuk 2020'!GL58</f>
        <v>11.65</v>
      </c>
      <c r="HF138" s="30">
        <f>SUMIF($OE$6:$OE$48,$B138,$D$6:$D$48)-'[48]Kit Masuk 2020'!GM58</f>
        <v>11.65</v>
      </c>
      <c r="HG138" s="30">
        <f>SUMIF($OE$6:$OE$48,$B138,$D$6:$D$48)-'[48]Kit Masuk 2020'!GN58</f>
        <v>11.65</v>
      </c>
      <c r="HH138" s="30">
        <f>SUMIF($OE$6:$OE$48,$B138,$D$6:$D$48)-'[48]Kit Masuk 2020'!GO58</f>
        <v>11.65</v>
      </c>
      <c r="HI138" s="30">
        <f>SUMIF($OE$6:$OE$48,$B138,$D$6:$D$48)-'[48]Kit Masuk 2020'!GP58</f>
        <v>11.65</v>
      </c>
      <c r="HJ138" s="30">
        <f>SUMIF($OE$6:$OE$48,$B138,$D$6:$D$48)-'[48]Kit Masuk 2020'!GQ58</f>
        <v>11.65</v>
      </c>
      <c r="HK138" s="30">
        <f>SUMIF($OE$6:$OE$48,$B138,$D$6:$D$48)-'[48]Kit Masuk 2020'!GR58</f>
        <v>11.65</v>
      </c>
      <c r="HL138" s="30">
        <f>SUMIF($OE$6:$OE$48,$B138,$D$6:$D$48)-'[48]Kit Masuk 2020'!GS58</f>
        <v>11.65</v>
      </c>
      <c r="HM138" s="30">
        <f>SUMIF($OE$6:$OE$48,$B138,$D$6:$D$48)-'[48]Kit Masuk 2020'!GT58</f>
        <v>11.65</v>
      </c>
      <c r="HN138" s="30">
        <f>SUMIF($OE$6:$OE$48,$B138,$D$6:$D$48)-'[48]Kit Masuk 2020'!GU58</f>
        <v>11.65</v>
      </c>
      <c r="HO138" s="30">
        <f>SUMIF($OE$6:$OE$48,$B138,$D$6:$D$48)-'[48]Kit Masuk 2020'!GV58</f>
        <v>11.65</v>
      </c>
      <c r="HP138" s="30">
        <f>SUMIF($OE$6:$OE$48,$B138,$D$6:$D$48)-'[48]Kit Masuk 2020'!GW58</f>
        <v>11.65</v>
      </c>
      <c r="HQ138" s="30">
        <f>SUMIF($OE$6:$OE$48,$B138,$D$6:$D$48)-'[48]Kit Masuk 2020'!GX58</f>
        <v>11.65</v>
      </c>
      <c r="HR138" s="30">
        <f>SUMIF($OE$6:$OE$48,$B138,$D$6:$D$48)-'[48]Kit Masuk 2020'!GY58</f>
        <v>11.65</v>
      </c>
      <c r="HS138" s="30">
        <f>SUMIF($OE$6:$OE$48,$B138,$D$6:$D$48)-'[48]Kit Masuk 2020'!GZ58</f>
        <v>11.65</v>
      </c>
      <c r="HT138" s="30">
        <f>SUMIF($OE$6:$OE$48,$B138,$D$6:$D$48)-'[48]Kit Masuk 2020'!HA58</f>
        <v>11.65</v>
      </c>
      <c r="HU138" s="30">
        <f>SUMIF($OE$6:$OE$48,$B138,$D$6:$D$48)-'[48]Kit Masuk 2020'!HB58</f>
        <v>11.65</v>
      </c>
      <c r="HV138" s="30">
        <f>SUMIF($OE$6:$OE$48,$B138,$D$6:$D$48)-'[48]Kit Masuk 2020'!HC58</f>
        <v>11.65</v>
      </c>
      <c r="HW138" s="30">
        <f>SUMIF($OE$6:$OE$48,$B138,$D$6:$D$48)-'[48]Kit Masuk 2020'!HD58</f>
        <v>11.65</v>
      </c>
      <c r="HX138" s="30">
        <f>SUMIF($OE$6:$OE$48,$B138,$D$6:$D$48)-'[48]Kit Masuk 2020'!HE58</f>
        <v>11.65</v>
      </c>
      <c r="HY138" s="30">
        <f>SUMIF($OE$6:$OE$48,$B138,$D$6:$D$48)-'[48]Kit Masuk 2020'!HF58</f>
        <v>11.65</v>
      </c>
      <c r="HZ138" s="30">
        <f>SUMIF($OE$6:$OE$48,$B138,$D$6:$D$48)-'[48]Kit Masuk 2020'!HG58</f>
        <v>11.65</v>
      </c>
      <c r="IA138" s="30">
        <f>SUMIF($OE$6:$OE$48,$B138,$D$6:$D$48)-'[48]Kit Masuk 2020'!HH58</f>
        <v>11.65</v>
      </c>
      <c r="IB138" s="30">
        <f>SUMIF($OE$6:$OE$48,$B138,$D$6:$D$48)-'[48]Kit Masuk 2020'!HI58</f>
        <v>11.65</v>
      </c>
      <c r="IC138" s="30">
        <f>SUMIF($OE$6:$OE$48,$B138,$D$6:$D$48)-'[48]Kit Masuk 2020'!HJ58</f>
        <v>11.65</v>
      </c>
      <c r="ID138" s="30">
        <f>SUMIF($OE$6:$OE$48,$B138,$D$6:$D$48)-'[48]Kit Masuk 2020'!HK58</f>
        <v>11.65</v>
      </c>
      <c r="IE138" s="30">
        <f>SUMIF($OE$6:$OE$48,$B138,$D$6:$D$48)-'[48]Kit Masuk 2020'!HL58</f>
        <v>11.65</v>
      </c>
      <c r="IF138" s="30">
        <f>SUMIF($OE$6:$OE$48,$B138,$D$6:$D$48)-'[48]Kit Masuk 2020'!HM58</f>
        <v>11.65</v>
      </c>
      <c r="IG138" s="30">
        <f>SUMIF($OE$6:$OE$48,$B138,$D$6:$D$48)-'[48]Kit Masuk 2020'!HN58</f>
        <v>11.65</v>
      </c>
      <c r="IH138" s="30">
        <f>SUMIF($OE$6:$OE$48,$B138,$D$6:$D$48)-'[48]Kit Masuk 2020'!HO58</f>
        <v>11.65</v>
      </c>
      <c r="II138" s="30">
        <f>SUMIF($OE$6:$OE$48,$B138,$D$6:$D$48)-'[48]Kit Masuk 2020'!HP58</f>
        <v>11.65</v>
      </c>
      <c r="IJ138" s="30">
        <f>SUMIF($OE$6:$OE$48,$B138,$D$6:$D$48)-'[48]Kit Masuk 2020'!HQ58</f>
        <v>11.65</v>
      </c>
      <c r="IK138" s="30">
        <f>SUMIF($OE$6:$OE$48,$B138,$D$6:$D$48)-'[48]Kit Masuk 2020'!HR58</f>
        <v>11.65</v>
      </c>
      <c r="IL138" s="30">
        <f>SUMIF($OE$6:$OE$48,$B138,$D$6:$D$48)-'[48]Kit Masuk 2020'!HS58</f>
        <v>11.65</v>
      </c>
      <c r="IM138" s="30">
        <f>SUMIF($OE$6:$OE$48,$B138,$D$6:$D$48)-'[48]Kit Masuk 2020'!HT58</f>
        <v>11.65</v>
      </c>
      <c r="IN138" s="30">
        <f>SUMIF($OE$6:$OE$48,$B138,$D$6:$D$48)-'[48]Kit Masuk 2020'!HU58</f>
        <v>11.65</v>
      </c>
      <c r="IO138" s="30">
        <f>SUMIF($OE$6:$OE$48,$B138,$D$6:$D$48)-'[48]Kit Masuk 2020'!HV58</f>
        <v>11.65</v>
      </c>
      <c r="IP138" s="30">
        <f>SUMIF($OE$6:$OE$48,$B138,$D$6:$D$48)-'[48]Kit Masuk 2020'!HW58</f>
        <v>11.65</v>
      </c>
      <c r="IQ138" s="30">
        <f>SUMIF($OE$6:$OE$48,$B138,$D$6:$D$48)-'[48]Kit Masuk 2020'!HX58</f>
        <v>11.65</v>
      </c>
      <c r="IR138" s="30">
        <f>SUMIF($OE$6:$OE$48,$B138,$D$6:$D$48)-'[48]Kit Masuk 2020'!HY58</f>
        <v>11.65</v>
      </c>
      <c r="IS138" s="30">
        <f>SUMIF($OE$6:$OE$48,$B138,$D$6:$D$48)-'[48]Kit Masuk 2020'!HZ58</f>
        <v>11.65</v>
      </c>
      <c r="IT138" s="30">
        <f>SUMIF($OE$6:$OE$48,$B138,$D$6:$D$48)-'[48]Kit Masuk 2020'!IA58</f>
        <v>11.65</v>
      </c>
      <c r="IU138" s="30">
        <f>SUMIF($OE$6:$OE$48,$B138,$D$6:$D$48)-'[48]Kit Masuk 2020'!IB58</f>
        <v>11.65</v>
      </c>
      <c r="IV138" s="30">
        <f>SUMIF($OE$6:$OE$48,$B138,$D$6:$D$48)-'[48]Kit Masuk 2020'!IC58</f>
        <v>11.65</v>
      </c>
      <c r="IW138" s="30">
        <f>SUMIF($OE$6:$OE$48,$B138,$D$6:$D$48)-'[48]Kit Masuk 2020'!ID58</f>
        <v>11.65</v>
      </c>
      <c r="IX138" s="30">
        <f>SUMIF($OE$6:$OE$48,$B138,$D$6:$D$48)-'[48]Kit Masuk 2020'!IE58</f>
        <v>11.65</v>
      </c>
      <c r="IY138" s="30">
        <f>SUMIF($OE$6:$OE$48,$B138,$D$6:$D$48)-'[48]Kit Masuk 2020'!IF58</f>
        <v>11.65</v>
      </c>
      <c r="IZ138" s="30">
        <f>SUMIF($OE$6:$OE$48,$B138,$D$6:$D$48)-'[48]Kit Masuk 2020'!IG58</f>
        <v>11.65</v>
      </c>
      <c r="JA138" s="30">
        <f>SUMIF($OE$6:$OE$48,$B138,$D$6:$D$48)-'[48]Kit Masuk 2020'!IH58</f>
        <v>11.65</v>
      </c>
      <c r="JB138" s="30">
        <f>SUMIF($OE$6:$OE$48,$B138,$D$6:$D$48)-'[48]Kit Masuk 2020'!II58</f>
        <v>11.65</v>
      </c>
      <c r="JC138" s="30">
        <f>SUMIF($OE$6:$OE$48,$B138,$D$6:$D$48)-'[48]Kit Masuk 2020'!IJ58</f>
        <v>11.65</v>
      </c>
      <c r="JD138" s="30">
        <f>SUMIF($OE$6:$OE$48,$B138,$D$6:$D$48)-'[48]Kit Masuk 2020'!IK58</f>
        <v>11.65</v>
      </c>
      <c r="JE138" s="30">
        <f>SUMIF($OE$6:$OE$48,$B138,$D$6:$D$48)-'[48]Kit Masuk 2020'!IL58</f>
        <v>11.65</v>
      </c>
      <c r="JF138" s="30">
        <f>SUMIF($OE$6:$OE$48,$B138,$D$6:$D$48)-'[48]Kit Masuk 2020'!IM58</f>
        <v>11.65</v>
      </c>
      <c r="JG138" s="30">
        <f>SUMIF($OE$6:$OE$48,$B138,$D$6:$D$48)-'[48]Kit Masuk 2020'!IN58</f>
        <v>11.65</v>
      </c>
      <c r="JH138" s="30">
        <f>SUMIF($OE$6:$OE$48,$B138,$D$6:$D$48)-'[48]Kit Masuk 2020'!IO58</f>
        <v>11.65</v>
      </c>
      <c r="JI138" s="30">
        <f>SUMIF($OE$6:$OE$48,$B138,$D$6:$D$48)-'[48]Kit Masuk 2020'!IP58</f>
        <v>11.65</v>
      </c>
      <c r="JJ138" s="30">
        <f>SUMIF($OE$6:$OE$48,$B138,$D$6:$D$48)-'[48]Kit Masuk 2020'!IQ58</f>
        <v>11.65</v>
      </c>
      <c r="JK138" s="30">
        <f>SUMIF($OE$6:$OE$48,$B138,$D$6:$D$48)-'[48]Kit Masuk 2020'!IR58</f>
        <v>11.65</v>
      </c>
      <c r="JL138" s="30">
        <f>SUMIF($OE$6:$OE$48,$B138,$D$6:$D$48)-'[48]Kit Masuk 2020'!IS58</f>
        <v>11.65</v>
      </c>
      <c r="JM138" s="30">
        <f>SUMIF($OE$6:$OE$48,$B138,$D$6:$D$48)-'[48]Kit Masuk 2020'!IT58</f>
        <v>11.65</v>
      </c>
      <c r="JN138" s="30">
        <f>SUMIF($OE$6:$OE$48,$B138,$D$6:$D$48)-'[48]Kit Masuk 2020'!IU58</f>
        <v>11.65</v>
      </c>
      <c r="JO138" s="30">
        <f>SUMIF($OE$6:$OE$48,$B138,$D$6:$D$48)-'[48]Kit Masuk 2020'!IV58</f>
        <v>11.65</v>
      </c>
      <c r="JP138" s="30">
        <f>SUMIF($OE$6:$OE$48,$B138,$D$6:$D$48)-'[48]Kit Masuk 2020'!IW58</f>
        <v>11.65</v>
      </c>
      <c r="JQ138" s="30">
        <f>SUMIF($OE$6:$OE$48,$B138,$D$6:$D$48)-'[48]Kit Masuk 2020'!IX58</f>
        <v>11.65</v>
      </c>
      <c r="JR138" s="30">
        <f>SUMIF($OE$6:$OE$48,$B138,$D$6:$D$48)-'[48]Kit Masuk 2020'!IY58</f>
        <v>11.65</v>
      </c>
      <c r="JS138" s="30">
        <f>SUMIF($OE$6:$OE$48,$B138,$D$6:$D$48)-'[48]Kit Masuk 2020'!IZ58</f>
        <v>11.65</v>
      </c>
      <c r="JT138" s="30">
        <f>SUMIF($OE$6:$OE$48,$B138,$D$6:$D$48)-'[48]Kit Masuk 2020'!JA58</f>
        <v>11.65</v>
      </c>
      <c r="JU138" s="30">
        <f>SUMIF($OE$6:$OE$48,$B138,$D$6:$D$48)-'[48]Kit Masuk 2020'!JB58</f>
        <v>11.65</v>
      </c>
      <c r="JV138" s="30">
        <f>SUMIF($OE$6:$OE$48,$B138,$D$6:$D$48)-'[48]Kit Masuk 2020'!JC58</f>
        <v>11.65</v>
      </c>
      <c r="JW138" s="30">
        <f>SUMIF($OE$6:$OE$48,$B138,$D$6:$D$48)-'[48]Kit Masuk 2020'!JD58</f>
        <v>11.65</v>
      </c>
      <c r="JX138" s="30">
        <f>SUMIF($OE$6:$OE$48,$B138,$D$6:$D$48)-'[48]Kit Masuk 2020'!JE58</f>
        <v>11.65</v>
      </c>
      <c r="JY138" s="30">
        <f>SUMIF($OE$6:$OE$48,$B138,$D$6:$D$48)-'[48]Kit Masuk 2020'!JF58</f>
        <v>11.65</v>
      </c>
      <c r="JZ138" s="30">
        <f>SUMIF($OE$6:$OE$48,$B138,$D$6:$D$48)-'[48]Kit Masuk 2020'!JG58</f>
        <v>11.65</v>
      </c>
      <c r="KA138" s="30">
        <f>SUMIF($OE$6:$OE$48,$B138,$D$6:$D$48)-'[48]Kit Masuk 2020'!JH58</f>
        <v>11.65</v>
      </c>
      <c r="KB138" s="30">
        <f>SUMIF($OE$6:$OE$48,$B138,$D$6:$D$48)-'[48]Kit Masuk 2020'!JI58</f>
        <v>11.65</v>
      </c>
      <c r="KC138" s="30">
        <f>SUMIF($OE$6:$OE$48,$B138,$D$6:$D$48)-'[48]Kit Masuk 2020'!JJ58</f>
        <v>11.65</v>
      </c>
      <c r="KD138" s="30">
        <f>SUMIF($OE$6:$OE$48,$B138,$D$6:$D$48)-'[48]Kit Masuk 2020'!JK58</f>
        <v>11.65</v>
      </c>
      <c r="KE138" s="30">
        <f>SUMIF($OE$6:$OE$48,$B138,$D$6:$D$48)-'[48]Kit Masuk 2020'!JL58</f>
        <v>11.65</v>
      </c>
      <c r="KF138" s="30">
        <f>SUMIF($OE$6:$OE$48,$B138,$D$6:$D$48)-'[48]Kit Masuk 2020'!JM58</f>
        <v>11.65</v>
      </c>
      <c r="KG138" s="30">
        <f>SUMIF($OE$6:$OE$48,$B138,$D$6:$D$48)-'[48]Kit Masuk 2020'!JN58</f>
        <v>11.65</v>
      </c>
      <c r="KH138" s="30">
        <f>SUMIF($OE$6:$OE$48,$B138,$D$6:$D$48)-'[48]Kit Masuk 2020'!JO58</f>
        <v>11.65</v>
      </c>
      <c r="KI138" s="30">
        <f>SUMIF($OE$6:$OE$48,$B138,$D$6:$D$48)-'[48]Kit Masuk 2020'!JP58</f>
        <v>11.65</v>
      </c>
      <c r="KJ138" s="30">
        <f>SUMIF($OE$6:$OE$48,$B138,$D$6:$D$48)-'[48]Kit Masuk 2020'!JQ58</f>
        <v>11.65</v>
      </c>
      <c r="KK138" s="30">
        <f>SUMIF($OE$6:$OE$48,$B138,$D$6:$D$48)-'[48]Kit Masuk 2020'!JR58</f>
        <v>11.65</v>
      </c>
      <c r="KL138" s="30">
        <f>SUMIF($OE$6:$OE$48,$B138,$D$6:$D$48)-'[48]Kit Masuk 2020'!JS58</f>
        <v>11.65</v>
      </c>
      <c r="KM138" s="30">
        <f>SUMIF($OE$6:$OE$48,$B138,$D$6:$D$48)-'[48]Kit Masuk 2020'!JT58</f>
        <v>11.65</v>
      </c>
      <c r="KN138" s="30">
        <f>SUMIF($OE$6:$OE$48,$B138,$D$6:$D$48)-'[48]Kit Masuk 2020'!JU58</f>
        <v>11.65</v>
      </c>
      <c r="KO138" s="30">
        <f>SUMIF($OE$6:$OE$48,$B138,$D$6:$D$48)-'[48]Kit Masuk 2020'!JV58</f>
        <v>11.65</v>
      </c>
      <c r="KP138" s="30">
        <f>SUMIF($OE$6:$OE$48,$B138,$D$6:$D$48)-'[48]Kit Masuk 2020'!JW58</f>
        <v>11.65</v>
      </c>
      <c r="KQ138" s="30">
        <f>SUMIF($OE$6:$OE$48,$B138,$D$6:$D$48)-'[48]Kit Masuk 2020'!JX58</f>
        <v>11.65</v>
      </c>
      <c r="KR138" s="30">
        <f>SUMIF($OE$6:$OE$48,$B138,$D$6:$D$48)-'[48]Kit Masuk 2020'!JY58</f>
        <v>11.65</v>
      </c>
      <c r="KS138" s="30">
        <f>SUMIF($OE$6:$OE$48,$B138,$D$6:$D$48)-'[48]Kit Masuk 2020'!JZ58</f>
        <v>11.65</v>
      </c>
      <c r="KT138" s="30">
        <f>SUMIF($OE$6:$OE$48,$B138,$D$6:$D$48)-'[48]Kit Masuk 2020'!KA58</f>
        <v>11.65</v>
      </c>
      <c r="KU138" s="30">
        <f>SUMIF($OE$6:$OE$48,$B138,$D$6:$D$48)-'[48]Kit Masuk 2020'!KB58</f>
        <v>11.65</v>
      </c>
      <c r="KV138" s="30">
        <f>SUMIF($OE$6:$OE$48,$B138,$D$6:$D$48)-'[48]Kit Masuk 2020'!KC58</f>
        <v>11.65</v>
      </c>
      <c r="KW138" s="30">
        <f>SUMIF($OE$6:$OE$48,$B138,$D$6:$D$48)-'[48]Kit Masuk 2020'!KD58</f>
        <v>11.65</v>
      </c>
      <c r="KX138" s="30">
        <f>SUMIF($OE$6:$OE$48,$B138,$D$6:$D$48)-'[48]Kit Masuk 2020'!KE58</f>
        <v>11.65</v>
      </c>
      <c r="KY138" s="30">
        <f>SUMIF($OE$6:$OE$48,$B138,$D$6:$D$48)-'[48]Kit Masuk 2020'!KF58</f>
        <v>11.65</v>
      </c>
      <c r="KZ138" s="30">
        <f>SUMIF($OE$6:$OE$48,$B138,$D$6:$D$48)-'[48]Kit Masuk 2020'!KG58</f>
        <v>11.65</v>
      </c>
      <c r="LA138" s="30">
        <f>SUMIF($OE$6:$OE$48,$B138,$D$6:$D$48)-'[48]Kit Masuk 2020'!KH58</f>
        <v>11.65</v>
      </c>
      <c r="LB138" s="30">
        <f>SUMIF($OE$6:$OE$48,$B138,$D$6:$D$48)-'[48]Kit Masuk 2020'!KI58</f>
        <v>11.65</v>
      </c>
      <c r="LC138" s="30">
        <f>SUMIF($OE$6:$OE$48,$B138,$D$6:$D$48)-'[48]Kit Masuk 2020'!KJ58</f>
        <v>11.65</v>
      </c>
      <c r="LD138" s="30">
        <f>SUMIF($OE$6:$OE$48,$B138,$D$6:$D$48)-'[48]Kit Masuk 2020'!KK58</f>
        <v>11.65</v>
      </c>
      <c r="LE138" s="30">
        <f>SUMIF($OE$6:$OE$48,$B138,$D$6:$D$48)-'[48]Kit Masuk 2020'!KL58</f>
        <v>11.65</v>
      </c>
      <c r="LF138" s="30">
        <f>SUMIF($OE$6:$OE$48,$B138,$D$6:$D$48)-'[48]Kit Masuk 2020'!KM58</f>
        <v>11.65</v>
      </c>
      <c r="LG138" s="30">
        <f>SUMIF($OE$6:$OE$48,$B138,$D$6:$D$48)-'[48]Kit Masuk 2020'!KN58</f>
        <v>11.65</v>
      </c>
      <c r="LH138" s="30">
        <f>SUMIF($OE$6:$OE$48,$B138,$D$6:$D$48)-'[48]Kit Masuk 2020'!KO58</f>
        <v>11.65</v>
      </c>
      <c r="LI138" s="30">
        <f>SUMIF($OE$6:$OE$48,$B138,$D$6:$D$48)-'[48]Kit Masuk 2020'!KP58</f>
        <v>11.65</v>
      </c>
      <c r="LJ138" s="30">
        <f>SUMIF($OE$6:$OE$48,$B138,$D$6:$D$48)-'[48]Kit Masuk 2020'!KQ58</f>
        <v>11.65</v>
      </c>
      <c r="LK138" s="30">
        <f>SUMIF($OE$6:$OE$48,$B138,$D$6:$D$48)-'[48]Kit Masuk 2020'!KR58</f>
        <v>11.65</v>
      </c>
      <c r="LL138" s="30">
        <f>SUMIF($OE$6:$OE$48,$B138,$D$6:$D$48)-'[48]Kit Masuk 2020'!KS58</f>
        <v>11.65</v>
      </c>
      <c r="LM138" s="30">
        <f>SUMIF($OE$6:$OE$48,$B138,$D$6:$D$48)-'[48]Kit Masuk 2020'!KT58</f>
        <v>11.65</v>
      </c>
      <c r="LN138" s="30">
        <f>SUMIF($OE$6:$OE$48,$B138,$D$6:$D$48)-'[48]Kit Masuk 2020'!KU58</f>
        <v>11.65</v>
      </c>
      <c r="LO138" s="30">
        <f>SUMIF($OE$6:$OE$48,$B138,$D$6:$D$48)-'[48]Kit Masuk 2020'!KV58</f>
        <v>11.65</v>
      </c>
      <c r="LP138" s="30">
        <f>SUMIF($OE$6:$OE$48,$B138,$D$6:$D$48)-'[48]Kit Masuk 2020'!KW58</f>
        <v>11.65</v>
      </c>
      <c r="LQ138" s="30">
        <f>SUMIF($OE$6:$OE$48,$B138,$D$6:$D$48)-'[48]Kit Masuk 2020'!KX58</f>
        <v>11.65</v>
      </c>
      <c r="LR138" s="30">
        <f>SUMIF($OE$6:$OE$48,$B138,$D$6:$D$48)-'[48]Kit Masuk 2020'!KY58</f>
        <v>11.65</v>
      </c>
      <c r="LS138" s="30">
        <f>SUMIF($OE$6:$OE$48,$B138,$D$6:$D$48)-'[48]Kit Masuk 2020'!KZ58</f>
        <v>11.65</v>
      </c>
      <c r="LT138" s="30">
        <f>SUMIF($OE$6:$OE$48,$B138,$D$6:$D$48)-'[48]Kit Masuk 2020'!LA58</f>
        <v>11.65</v>
      </c>
      <c r="LU138" s="30">
        <f>SUMIF($OE$6:$OE$48,$B138,$D$6:$D$48)-'[48]Kit Masuk 2020'!LB58</f>
        <v>11.65</v>
      </c>
      <c r="LV138" s="30">
        <f>SUMIF($OE$6:$OE$48,$B138,$D$6:$D$48)-'[48]Kit Masuk 2020'!LC58</f>
        <v>11.65</v>
      </c>
      <c r="LW138" s="30">
        <f>SUMIF($OE$6:$OE$48,$B138,$D$6:$D$48)-'[48]Kit Masuk 2020'!LD58</f>
        <v>11.65</v>
      </c>
      <c r="LX138" s="30">
        <f>SUMIF($OE$6:$OE$48,$B138,$D$6:$D$48)-'[48]Kit Masuk 2020'!LE58</f>
        <v>11.65</v>
      </c>
      <c r="LY138" s="30">
        <f>SUMIF($OE$6:$OE$48,$B138,$D$6:$D$48)-'[48]Kit Masuk 2020'!LF58</f>
        <v>11.65</v>
      </c>
      <c r="LZ138" s="30">
        <f>SUMIF($OE$6:$OE$48,$B138,$D$6:$D$48)-'[48]Kit Masuk 2020'!LG58</f>
        <v>11.65</v>
      </c>
      <c r="MA138" s="30">
        <f>SUMIF($OE$6:$OE$48,$B138,$D$6:$D$48)-'[48]Kit Masuk 2020'!LH58</f>
        <v>11.65</v>
      </c>
      <c r="MB138" s="30">
        <f>SUMIF($OE$6:$OE$48,$B138,$D$6:$D$48)-'[48]Kit Masuk 2020'!LI58</f>
        <v>11.65</v>
      </c>
      <c r="MC138" s="30">
        <f>SUMIF($OE$6:$OE$48,$B138,$D$6:$D$48)-'[48]Kit Masuk 2020'!LJ58</f>
        <v>11.65</v>
      </c>
      <c r="MD138" s="30">
        <f>SUMIF($OE$6:$OE$48,$B138,$D$6:$D$48)-'[48]Kit Masuk 2020'!LK58</f>
        <v>11.65</v>
      </c>
      <c r="ME138" s="30">
        <f>SUMIF($OE$6:$OE$48,$B138,$D$6:$D$48)-'[48]Kit Masuk 2020'!LL58</f>
        <v>11.65</v>
      </c>
      <c r="MF138" s="30">
        <f>SUMIF($OE$6:$OE$48,$B138,$D$6:$D$48)-'[48]Kit Masuk 2020'!LM58</f>
        <v>11.65</v>
      </c>
      <c r="MG138" s="30">
        <f>SUMIF($OE$6:$OE$48,$B138,$D$6:$D$48)-'[48]Kit Masuk 2020'!LN58</f>
        <v>11.65</v>
      </c>
      <c r="MH138" s="30">
        <f>SUMIF($OE$6:$OE$48,$B138,$D$6:$D$48)-'[48]Kit Masuk 2020'!LO58</f>
        <v>11.65</v>
      </c>
      <c r="MI138" s="30">
        <f>SUMIF($OE$6:$OE$48,$B138,$D$6:$D$48)-'[48]Kit Masuk 2020'!LP58</f>
        <v>11.65</v>
      </c>
      <c r="MJ138" s="30">
        <f>SUMIF($OE$6:$OE$48,$B138,$D$6:$D$48)-'[48]Kit Masuk 2020'!LQ58</f>
        <v>11.65</v>
      </c>
      <c r="MK138" s="30">
        <f>SUMIF($OE$6:$OE$48,$B138,$D$6:$D$48)-'[48]Kit Masuk 2020'!LR58</f>
        <v>11.65</v>
      </c>
      <c r="ML138" s="30">
        <f>SUMIF($OE$6:$OE$48,$B138,$D$6:$D$48)-'[48]Kit Masuk 2020'!LS58</f>
        <v>11.65</v>
      </c>
      <c r="MM138" s="30">
        <f>SUMIF($OE$6:$OE$48,$B138,$D$6:$D$48)-'[48]Kit Masuk 2020'!LT58</f>
        <v>11.65</v>
      </c>
      <c r="MN138" s="30">
        <f>SUMIF($OE$6:$OE$48,$B138,$D$6:$D$48)-'[48]Kit Masuk 2020'!LU58</f>
        <v>11.65</v>
      </c>
      <c r="MO138" s="30">
        <f>SUMIF($OE$6:$OE$48,$B138,$D$6:$D$48)-'[48]Kit Masuk 2020'!LV58</f>
        <v>11.65</v>
      </c>
      <c r="MP138" s="30">
        <f>SUMIF($OE$6:$OE$48,$B138,$D$6:$D$48)-'[48]Kit Masuk 2020'!LW58</f>
        <v>11.65</v>
      </c>
      <c r="MQ138" s="30">
        <f>SUMIF($OE$6:$OE$48,$B138,$D$6:$D$48)-'[48]Kit Masuk 2020'!LX58</f>
        <v>11.65</v>
      </c>
      <c r="MR138" s="30">
        <f>SUMIF($OE$6:$OE$48,$B138,$D$6:$D$48)-'[48]Kit Masuk 2020'!LY58</f>
        <v>11.65</v>
      </c>
      <c r="MS138" s="30">
        <f>SUMIF($OE$6:$OE$48,$B138,$D$6:$D$48)-'[48]Kit Masuk 2020'!LZ58</f>
        <v>11.65</v>
      </c>
      <c r="MT138" s="30">
        <f>SUMIF($OE$6:$OE$48,$B138,$D$6:$D$48)-'[48]Kit Masuk 2020'!MA58</f>
        <v>11.65</v>
      </c>
      <c r="MU138" s="30">
        <f>SUMIF($OE$6:$OE$48,$B138,$D$6:$D$48)-'[48]Kit Masuk 2020'!MB58</f>
        <v>11.65</v>
      </c>
      <c r="MV138" s="30">
        <f>SUMIF($OE$6:$OE$48,$B138,$D$6:$D$48)-'[48]Kit Masuk 2020'!MC58</f>
        <v>11.65</v>
      </c>
      <c r="MW138" s="30">
        <f>SUMIF($OE$6:$OE$48,$B138,$D$6:$D$48)-'[48]Kit Masuk 2020'!MD58</f>
        <v>11.65</v>
      </c>
      <c r="MX138" s="30">
        <f>SUMIF($OE$6:$OE$48,$B138,$D$6:$D$48)-'[48]Kit Masuk 2020'!ME58</f>
        <v>11.65</v>
      </c>
      <c r="MY138" s="30">
        <f>SUMIF($OE$6:$OE$48,$B138,$D$6:$D$48)-'[48]Kit Masuk 2020'!MF58</f>
        <v>11.65</v>
      </c>
      <c r="MZ138" s="30">
        <f>SUMIF($OE$6:$OE$48,$B138,$D$6:$D$48)-'[48]Kit Masuk 2020'!MG58</f>
        <v>11.65</v>
      </c>
      <c r="NA138" s="30">
        <f>SUMIF($OE$6:$OE$48,$B138,$D$6:$D$48)-'[48]Kit Masuk 2020'!MH58</f>
        <v>11.65</v>
      </c>
      <c r="NB138" s="30">
        <f>SUMIF($OE$6:$OE$48,$B138,$D$6:$D$48)-'[48]Kit Masuk 2020'!MI58</f>
        <v>11.65</v>
      </c>
      <c r="NC138" s="30">
        <f>SUMIF($OE$6:$OE$48,$B138,$D$6:$D$48)-'[48]Kit Masuk 2020'!MJ58</f>
        <v>11.65</v>
      </c>
      <c r="ND138" s="30">
        <f>SUMIF($OE$6:$OE$48,$B138,$D$6:$D$48)-'[48]Kit Masuk 2020'!MK58</f>
        <v>11.65</v>
      </c>
      <c r="NE138" s="30">
        <f>SUMIF($OE$6:$OE$48,$B138,$D$6:$D$48)-'[48]Kit Masuk 2020'!ML58</f>
        <v>11.65</v>
      </c>
      <c r="NF138" s="30">
        <f>SUMIF($OE$6:$OE$48,$B138,$D$6:$D$48)-'[48]Kit Masuk 2020'!MM58</f>
        <v>11.65</v>
      </c>
      <c r="NG138" s="30">
        <f>SUMIF($OE$6:$OE$48,$B138,$D$6:$D$48)-'[48]Kit Masuk 2020'!MN58</f>
        <v>11.65</v>
      </c>
      <c r="NH138" s="30">
        <f>SUMIF($OE$6:$OE$48,$B138,$D$6:$D$48)-'[48]Kit Masuk 2020'!MO58</f>
        <v>11.65</v>
      </c>
      <c r="NI138" s="30">
        <f>SUMIF($OE$6:$OE$48,$B138,$D$6:$D$48)-'[48]Kit Masuk 2020'!MP58</f>
        <v>11.65</v>
      </c>
      <c r="NJ138" s="30">
        <f>SUMIF($OE$6:$OE$48,$B138,$D$6:$D$48)-'[48]Kit Masuk 2020'!MQ58</f>
        <v>11.65</v>
      </c>
      <c r="NK138" s="30">
        <f>SUMIF($OE$6:$OE$48,$B138,$D$6:$D$48)-'[48]Kit Masuk 2020'!MR58</f>
        <v>11.65</v>
      </c>
      <c r="NL138" s="30">
        <f>SUMIF($OE$6:$OE$48,$B138,$D$6:$D$48)-'[48]Kit Masuk 2020'!MS58</f>
        <v>11.65</v>
      </c>
      <c r="NM138" s="30">
        <f>SUMIF($OE$6:$OE$48,$B138,$D$6:$D$48)-'[48]Kit Masuk 2020'!MT58</f>
        <v>11.65</v>
      </c>
      <c r="NN138" s="30">
        <f>SUMIF($OE$6:$OE$48,$B138,$D$6:$D$48)-'[48]Kit Masuk 2020'!MU58</f>
        <v>11.65</v>
      </c>
      <c r="NO138" s="30">
        <f>SUMIF($OE$6:$OE$48,$B138,$D$6:$D$48)-'[48]Kit Masuk 2020'!MV58</f>
        <v>11.65</v>
      </c>
      <c r="NP138" s="30">
        <f>SUMIF($OE$6:$OE$48,$B138,$D$6:$D$48)-'[48]Kit Masuk 2020'!MW58</f>
        <v>11.65</v>
      </c>
      <c r="NQ138" s="30">
        <f>SUMIF($OE$6:$OE$48,$B138,$D$6:$D$48)-'[48]Kit Masuk 2020'!MX58</f>
        <v>11.65</v>
      </c>
      <c r="NR138" s="30">
        <f>SUMIF($OE$6:$OE$48,$B138,$D$6:$D$48)-'[48]Kit Masuk 2020'!MY58</f>
        <v>11.65</v>
      </c>
      <c r="NS138" s="30">
        <f>SUMIF($OE$6:$OE$48,$B138,$D$6:$D$48)-'[48]Kit Masuk 2020'!MZ58</f>
        <v>11.65</v>
      </c>
      <c r="NT138" s="30">
        <f>SUMIF($OE$6:$OE$48,$B138,$D$6:$D$48)-'[48]Kit Masuk 2020'!NA58</f>
        <v>11.65</v>
      </c>
      <c r="NU138" s="30">
        <f>SUMIF($OE$6:$OE$48,$B138,$D$6:$D$48)-'[48]Kit Masuk 2020'!NB58</f>
        <v>11.65</v>
      </c>
      <c r="NV138" s="30">
        <f>SUMIF($OE$6:$OE$48,$B138,$D$6:$D$48)-'[48]Kit Masuk 2020'!NC58</f>
        <v>11.65</v>
      </c>
      <c r="NW138" s="30">
        <f>SUMIF($OE$6:$OE$48,$B138,$D$6:$D$48)-'[48]Kit Masuk 2020'!ND58</f>
        <v>11.65</v>
      </c>
      <c r="NX138" s="30">
        <f>SUMIF($OE$6:$OE$48,$B138,$D$6:$D$48)-'[48]Kit Masuk 2020'!NE58</f>
        <v>11.65</v>
      </c>
      <c r="NY138" s="30">
        <f>SUMIF($OE$6:$OE$48,$B138,$D$6:$D$48)-'[48]Kit Masuk 2020'!NF58</f>
        <v>11.65</v>
      </c>
      <c r="NZ138" s="30">
        <f>SUMIF($OE$6:$OE$48,$B138,$D$6:$D$48)-'[48]Kit Masuk 2020'!NG58</f>
        <v>11.65</v>
      </c>
      <c r="OA138" s="30">
        <f>SUMIF($OE$6:$OE$48,$B138,$D$6:$D$48)-'[48]Kit Masuk 2020'!NH58</f>
        <v>11.65</v>
      </c>
    </row>
    <row r="139" spans="2:392" hidden="1" x14ac:dyDescent="0.2"/>
    <row r="140" spans="2:392" hidden="1" x14ac:dyDescent="0.2"/>
    <row r="141" spans="2:392" hidden="1" x14ac:dyDescent="0.2">
      <c r="B141" s="8" t="s">
        <v>144</v>
      </c>
      <c r="C141" s="8"/>
      <c r="Z141" s="31">
        <v>1426.5999999999995</v>
      </c>
      <c r="KQ141" s="31"/>
      <c r="OB141" s="8" t="s">
        <v>144</v>
      </c>
    </row>
    <row r="142" spans="2:392" hidden="1" x14ac:dyDescent="0.2">
      <c r="B142" s="8" t="s">
        <v>145</v>
      </c>
      <c r="C142" s="8"/>
      <c r="Z142" s="31">
        <f>SUM([48]DMN!$M$10:$M$11,[48]DMN!$M$104,[48]DMN!$M$105)-'[48]Kit Masuk 2020'!G30</f>
        <v>5417.5999999999995</v>
      </c>
      <c r="AA142" s="31">
        <f>SUM([48]DMN!$M$10:$M$11,[48]DMN!$M$104,[48]DMN!$M$105)-'[48]Kit Masuk 2020'!H30</f>
        <v>5417.5999999999995</v>
      </c>
      <c r="AB142" s="31">
        <f>SUM([48]DMN!$M$10:$M$11,[48]DMN!$M$104,[48]DMN!$M$105)-'[48]Kit Masuk 2020'!I30</f>
        <v>5417.5999999999995</v>
      </c>
      <c r="AC142" s="31">
        <f>SUM([48]DMN!$M$10:$M$11,[48]DMN!$M$104,[48]DMN!$M$105)-'[48]Kit Masuk 2020'!J30</f>
        <v>5417.5999999999995</v>
      </c>
      <c r="AD142" s="31">
        <f>SUM([48]DMN!$M$10:$M$11,[48]DMN!$M$104,[48]DMN!$M$105)-'[48]Kit Masuk 2020'!K30</f>
        <v>5417.5999999999995</v>
      </c>
      <c r="AE142" s="31">
        <f>SUM([48]DMN!$M$10:$M$11,[48]DMN!$M$104,[48]DMN!$M$105)-'[48]Kit Masuk 2020'!L30</f>
        <v>5417.5999999999995</v>
      </c>
      <c r="AF142" s="31">
        <f>SUM([48]DMN!$M$10:$M$11,[48]DMN!$M$104,[48]DMN!$M$105)-'[48]Kit Masuk 2020'!M30</f>
        <v>5417.5999999999995</v>
      </c>
      <c r="AG142" s="31">
        <f>SUM([48]DMN!$M$10:$M$11,[48]DMN!$M$104,[48]DMN!$M$105)-'[48]Kit Masuk 2020'!N30</f>
        <v>5417.5999999999995</v>
      </c>
      <c r="AH142" s="31">
        <f>SUM([48]DMN!$M$10:$M$11,[48]DMN!$M$104,[48]DMN!$M$105)-'[48]Kit Masuk 2020'!O30</f>
        <v>5417.5999999999995</v>
      </c>
      <c r="AI142" s="31">
        <f>SUM([48]DMN!$M$10:$M$11,[48]DMN!$M$104,[48]DMN!$M$105)-'[48]Kit Masuk 2020'!P30</f>
        <v>5417.5999999999995</v>
      </c>
      <c r="AJ142" s="31">
        <f>SUM([48]DMN!$M$10:$M$11,[48]DMN!$M$104,[48]DMN!$M$105)-'[48]Kit Masuk 2020'!Q30</f>
        <v>5417.5999999999995</v>
      </c>
      <c r="AK142" s="31">
        <f>SUM([48]DMN!$M$10:$M$11,[48]DMN!$M$104,[48]DMN!$M$105)-'[48]Kit Masuk 2020'!R30</f>
        <v>5417.5999999999995</v>
      </c>
      <c r="AL142" s="31">
        <f>SUM([48]DMN!$M$10:$M$11,[48]DMN!$M$104,[48]DMN!$M$105)-'[48]Kit Masuk 2020'!S30</f>
        <v>5417.5999999999995</v>
      </c>
      <c r="AM142" s="31">
        <f>SUM([48]DMN!$M$10:$M$11,[48]DMN!$M$104,[48]DMN!$M$105)-'[48]Kit Masuk 2020'!T30</f>
        <v>5417.5999999999995</v>
      </c>
      <c r="AN142" s="31">
        <f>SUM([48]DMN!$M$10:$M$11,[48]DMN!$M$104,[48]DMN!$M$105)-'[48]Kit Masuk 2020'!U30</f>
        <v>5417.5999999999995</v>
      </c>
      <c r="AO142" s="31">
        <f>SUM([48]DMN!$M$10:$M$11,[48]DMN!$M$104,[48]DMN!$M$105)-'[48]Kit Masuk 2020'!V30</f>
        <v>5417.5999999999995</v>
      </c>
      <c r="AP142" s="31">
        <f>SUM([48]DMN!$M$10:$M$11,[48]DMN!$M$104,[48]DMN!$M$105)-'[48]Kit Masuk 2020'!W30</f>
        <v>5417.5999999999995</v>
      </c>
      <c r="AQ142" s="31">
        <f>SUM([48]DMN!$M$10:$M$11,[48]DMN!$M$104,[48]DMN!$M$105)-'[48]Kit Masuk 2020'!X30</f>
        <v>5417.5999999999995</v>
      </c>
      <c r="AR142" s="31">
        <f>SUM([48]DMN!$M$10:$M$11,[48]DMN!$M$104,[48]DMN!$M$105)-'[48]Kit Masuk 2020'!Y30</f>
        <v>5417.5999999999995</v>
      </c>
      <c r="AS142" s="31">
        <f>SUM([48]DMN!$M$10:$M$11,[48]DMN!$M$104,[48]DMN!$M$105)-'[48]Kit Masuk 2020'!Z30</f>
        <v>5417.5999999999995</v>
      </c>
      <c r="AT142" s="31">
        <f>SUM([48]DMN!$M$10:$M$11,[48]DMN!$M$104,[48]DMN!$M$105)-'[48]Kit Masuk 2020'!AA30</f>
        <v>5417.5999999999995</v>
      </c>
      <c r="AU142" s="31">
        <f>SUM([48]DMN!$M$10:$M$11,[48]DMN!$M$104,[48]DMN!$M$105)-'[48]Kit Masuk 2020'!AB30</f>
        <v>5417.5999999999995</v>
      </c>
      <c r="AV142" s="31">
        <f>SUM([48]DMN!$M$10:$M$11,[48]DMN!$M$104,[48]DMN!$M$105)-'[48]Kit Masuk 2020'!AC30</f>
        <v>5417.5999999999995</v>
      </c>
      <c r="AW142" s="31">
        <f>SUM([48]DMN!$M$10:$M$11,[48]DMN!$M$104,[48]DMN!$M$105)-'[48]Kit Masuk 2020'!AD30</f>
        <v>5417.5999999999995</v>
      </c>
      <c r="AX142" s="31">
        <f>SUM([48]DMN!$M$10:$M$11,[48]DMN!$M$104,[48]DMN!$M$105)-'[48]Kit Masuk 2020'!AE30</f>
        <v>5417.5999999999995</v>
      </c>
      <c r="AY142" s="31">
        <f>SUM([48]DMN!$M$10:$M$11,[48]DMN!$M$104,[48]DMN!$M$105)-'[48]Kit Masuk 2020'!AF30</f>
        <v>5417.5999999999995</v>
      </c>
      <c r="AZ142" s="31">
        <f>SUM([48]DMN!$M$10:$M$11,[48]DMN!$M$104,[48]DMN!$M$105)-'[48]Kit Masuk 2020'!AG30</f>
        <v>5417.5999999999995</v>
      </c>
      <c r="BA142" s="31">
        <f>SUM([48]DMN!$M$10:$M$11,[48]DMN!$M$104,[48]DMN!$M$105)-'[48]Kit Masuk 2020'!AH30</f>
        <v>5417.5999999999995</v>
      </c>
      <c r="BB142" s="31">
        <f>SUM([48]DMN!$M$10:$M$11,[48]DMN!$M$104,[48]DMN!$M$105)-'[48]Kit Masuk 2020'!AI30</f>
        <v>5417.5999999999995</v>
      </c>
      <c r="BC142" s="31">
        <f>SUM([48]DMN!$M$10:$M$11,[48]DMN!$M$104,[48]DMN!$M$105)-'[48]Kit Masuk 2020'!AJ30</f>
        <v>5417.5999999999995</v>
      </c>
      <c r="BD142" s="31">
        <f>SUM([48]DMN!$M$10:$M$11,[48]DMN!$M$104,[48]DMN!$M$105)-'[48]Kit Masuk 2020'!AK30</f>
        <v>5417.5999999999995</v>
      </c>
      <c r="BE142" s="31">
        <f>SUM([48]DMN!$M$10:$M$11,[48]DMN!$M$104,[48]DMN!$M$105)-'[48]Kit Masuk 2020'!AL30</f>
        <v>5417.5999999999995</v>
      </c>
      <c r="BF142" s="31">
        <f>SUM([48]DMN!$M$10:$M$11,[48]DMN!$M$104,[48]DMN!$M$105)-'[48]Kit Masuk 2020'!AM30</f>
        <v>5417.5999999999995</v>
      </c>
      <c r="BG142" s="31">
        <f>SUM([48]DMN!$M$10:$M$11,[48]DMN!$M$104,[48]DMN!$M$105)-'[48]Kit Masuk 2020'!AN30</f>
        <v>5417.5999999999995</v>
      </c>
      <c r="BH142" s="31">
        <f>SUM([48]DMN!$M$10:$M$11,[48]DMN!$M$104,[48]DMN!$M$105)-'[48]Kit Masuk 2020'!AO30</f>
        <v>5417.5999999999995</v>
      </c>
      <c r="BI142" s="31">
        <f>SUM([48]DMN!$M$10:$M$11,[48]DMN!$M$104,[48]DMN!$M$105)-'[48]Kit Masuk 2020'!AP30</f>
        <v>5417.5999999999995</v>
      </c>
      <c r="BJ142" s="31">
        <f>SUM([48]DMN!$M$10:$M$11,[48]DMN!$M$104,[48]DMN!$M$105)-'[48]Kit Masuk 2020'!AQ30</f>
        <v>5417.5999999999995</v>
      </c>
      <c r="BK142" s="31">
        <f>SUM([48]DMN!$M$10:$M$11,[48]DMN!$M$104,[48]DMN!$M$105)-'[48]Kit Masuk 2020'!AR30</f>
        <v>5417.5999999999995</v>
      </c>
      <c r="BL142" s="31">
        <f>SUM([48]DMN!$M$10:$M$11,[48]DMN!$M$104,[48]DMN!$M$105)-'[48]Kit Masuk 2020'!AS30</f>
        <v>5417.5999999999995</v>
      </c>
      <c r="BM142" s="31">
        <f>SUM([48]DMN!$M$10:$M$11,[48]DMN!$M$104,[48]DMN!$M$105)-'[48]Kit Masuk 2020'!AT30</f>
        <v>5417.5999999999995</v>
      </c>
      <c r="BN142" s="31">
        <f>SUM([48]DMN!$M$10:$M$11,[48]DMN!$M$104,[48]DMN!$M$105)-'[48]Kit Masuk 2020'!AU30</f>
        <v>5417.5999999999995</v>
      </c>
      <c r="BO142" s="31">
        <f>SUM([48]DMN!$M$10:$M$11,[48]DMN!$M$104,[48]DMN!$M$105)-'[48]Kit Masuk 2020'!AV30</f>
        <v>5417.5999999999995</v>
      </c>
      <c r="BP142" s="31">
        <f>SUM([48]DMN!$M$10:$M$11,[48]DMN!$M$104,[48]DMN!$M$105)-'[48]Kit Masuk 2020'!AW30</f>
        <v>5417.5999999999995</v>
      </c>
      <c r="BQ142" s="31">
        <f>SUM([48]DMN!$M$10:$M$11,[48]DMN!$M$104,[48]DMN!$M$105)-'[48]Kit Masuk 2020'!AX30</f>
        <v>5417.5999999999995</v>
      </c>
      <c r="BR142" s="31">
        <f>SUM([48]DMN!$M$10:$M$11,[48]DMN!$M$104,[48]DMN!$M$105)-'[48]Kit Masuk 2020'!AY30</f>
        <v>5417.5999999999995</v>
      </c>
      <c r="BS142" s="31">
        <f>SUM([48]DMN!$M$10:$M$11,[48]DMN!$M$104,[48]DMN!$M$105)-'[48]Kit Masuk 2020'!AZ30</f>
        <v>5417.5999999999995</v>
      </c>
      <c r="BT142" s="31">
        <f>SUM([48]DMN!$M$10:$M$11,[48]DMN!$M$104,[48]DMN!$M$105)-'[48]Kit Masuk 2020'!BA30</f>
        <v>5417.5999999999995</v>
      </c>
      <c r="BU142" s="31">
        <f>SUM([48]DMN!$M$10:$M$11,[48]DMN!$M$104,[48]DMN!$M$105)-'[48]Kit Masuk 2020'!BB30</f>
        <v>5417.5999999999995</v>
      </c>
      <c r="BV142" s="31">
        <f>SUM([48]DMN!$M$10:$M$11,[48]DMN!$M$104,[48]DMN!$M$105)-'[48]Kit Masuk 2020'!BC30</f>
        <v>5417.5999999999995</v>
      </c>
      <c r="BW142" s="31">
        <f>SUM([48]DMN!$M$10:$M$11,[48]DMN!$M$104,[48]DMN!$M$105)-'[48]Kit Masuk 2020'!BD30</f>
        <v>5417.5999999999995</v>
      </c>
      <c r="BX142" s="31">
        <f>SUM([48]DMN!$M$10:$M$11,[48]DMN!$M$104,[48]DMN!$M$105)-'[48]Kit Masuk 2020'!BE30</f>
        <v>5417.5999999999995</v>
      </c>
      <c r="BY142" s="31">
        <f>SUM([48]DMN!$M$10:$M$11,[48]DMN!$M$104,[48]DMN!$M$105)-'[48]Kit Masuk 2020'!BF30</f>
        <v>5417.5999999999995</v>
      </c>
      <c r="BZ142" s="31">
        <f>SUM([48]DMN!$M$10:$M$11,[48]DMN!$M$104,[48]DMN!$M$105)-'[48]Kit Masuk 2020'!BG30</f>
        <v>5417.5999999999995</v>
      </c>
      <c r="CA142" s="31">
        <f>SUM([48]DMN!$M$10:$M$11,[48]DMN!$M$104,[48]DMN!$M$105)-'[48]Kit Masuk 2020'!BH30</f>
        <v>5417.5999999999995</v>
      </c>
      <c r="CB142" s="31">
        <f>SUM([48]DMN!$M$10:$M$11,[48]DMN!$M$104,[48]DMN!$M$105)-'[48]Kit Masuk 2020'!BI30</f>
        <v>5417.5999999999995</v>
      </c>
      <c r="CC142" s="31">
        <f>SUM([48]DMN!$M$10:$M$11,[48]DMN!$M$104,[48]DMN!$M$105)-'[48]Kit Masuk 2020'!BJ30</f>
        <v>5417.5999999999995</v>
      </c>
      <c r="CD142" s="31">
        <f>SUM([48]DMN!$M$10:$M$11,[48]DMN!$M$104,[48]DMN!$M$105)-'[48]Kit Masuk 2020'!BK30</f>
        <v>5417.5999999999995</v>
      </c>
      <c r="CE142" s="31">
        <f>SUM([48]DMN!$M$10:$M$11,[48]DMN!$M$104,[48]DMN!$M$105)-'[48]Kit Masuk 2020'!BL30</f>
        <v>5417.5999999999995</v>
      </c>
      <c r="CF142" s="31">
        <f>SUM([48]DMN!$M$10:$M$11,[48]DMN!$M$104,[48]DMN!$M$105)-'[48]Kit Masuk 2020'!BM30</f>
        <v>5417.5999999999995</v>
      </c>
      <c r="CG142" s="31">
        <f>SUM([48]DMN!$M$10:$M$11,[48]DMN!$M$104,[48]DMN!$M$105)-'[48]Kit Masuk 2020'!BN30</f>
        <v>5417.5999999999995</v>
      </c>
      <c r="CH142" s="31">
        <f>SUM([48]DMN!$M$10:$M$11,[48]DMN!$M$104,[48]DMN!$M$105)-'[48]Kit Masuk 2020'!BO30</f>
        <v>5417.5999999999995</v>
      </c>
      <c r="CI142" s="31">
        <f>SUM([48]DMN!$M$10:$M$11,[48]DMN!$M$104,[48]DMN!$M$105)-'[48]Kit Masuk 2020'!BP30</f>
        <v>5417.5999999999995</v>
      </c>
      <c r="CJ142" s="31">
        <f>SUM([48]DMN!$M$10:$M$11,[48]DMN!$M$104,[48]DMN!$M$105)-'[48]Kit Masuk 2020'!BQ30</f>
        <v>5417.5999999999995</v>
      </c>
      <c r="CK142" s="31">
        <f>SUM([48]DMN!$M$10:$M$11,[48]DMN!$M$104,[48]DMN!$M$105)-'[48]Kit Masuk 2020'!BR30</f>
        <v>5417.5999999999995</v>
      </c>
      <c r="CL142" s="31">
        <f>SUM([48]DMN!$M$10:$M$11,[48]DMN!$M$104,[48]DMN!$M$105)-'[48]Kit Masuk 2020'!BS30</f>
        <v>5417.5999999999995</v>
      </c>
      <c r="CM142" s="31">
        <f>SUM([48]DMN!$M$10:$M$11,[48]DMN!$M$104,[48]DMN!$M$105)-'[48]Kit Masuk 2020'!BT30</f>
        <v>5417.5999999999995</v>
      </c>
      <c r="CN142" s="31">
        <f>SUM([48]DMN!$M$10:$M$11,[48]DMN!$M$104,[48]DMN!$M$105)-'[48]Kit Masuk 2020'!BU30</f>
        <v>5417.5999999999995</v>
      </c>
      <c r="CO142" s="31">
        <f>SUM([48]DMN!$M$10:$M$11,[48]DMN!$M$104,[48]DMN!$M$105)-'[48]Kit Masuk 2020'!BV30</f>
        <v>5417.5999999999995</v>
      </c>
      <c r="CP142" s="31">
        <f>SUM([48]DMN!$M$10:$M$11,[48]DMN!$M$104,[48]DMN!$M$105)-'[48]Kit Masuk 2020'!BW30</f>
        <v>5417.5999999999995</v>
      </c>
      <c r="CQ142" s="31">
        <f>SUM([48]DMN!$M$10:$M$11,[48]DMN!$M$104,[48]DMN!$M$105)-'[48]Kit Masuk 2020'!BX30</f>
        <v>5417.5999999999995</v>
      </c>
      <c r="CR142" s="31">
        <f>SUM([48]DMN!$M$10:$M$11,[48]DMN!$M$104,[48]DMN!$M$105)-'[48]Kit Masuk 2020'!BY30</f>
        <v>5417.5999999999995</v>
      </c>
      <c r="CS142" s="31">
        <f>SUM([48]DMN!$M$10:$M$11,[48]DMN!$M$104,[48]DMN!$M$105)-'[48]Kit Masuk 2020'!BZ30</f>
        <v>5417.5999999999995</v>
      </c>
      <c r="CT142" s="31">
        <f>SUM([48]DMN!$M$10:$M$11,[48]DMN!$M$104,[48]DMN!$M$105)-'[48]Kit Masuk 2020'!CA30</f>
        <v>5417.5999999999995</v>
      </c>
      <c r="CU142" s="31">
        <f>SUM([48]DMN!$M$10:$M$11,[48]DMN!$M$104,[48]DMN!$M$105)-'[48]Kit Masuk 2020'!CB30</f>
        <v>5417.5999999999995</v>
      </c>
      <c r="CV142" s="31">
        <f>SUM([48]DMN!$M$10:$M$11,[48]DMN!$M$104,[48]DMN!$M$105)-'[48]Kit Masuk 2020'!CC30</f>
        <v>5417.5999999999995</v>
      </c>
      <c r="CW142" s="31">
        <f>SUM([48]DMN!$M$10:$M$11,[48]DMN!$M$104,[48]DMN!$M$105)-'[48]Kit Masuk 2020'!CD30</f>
        <v>5417.5999999999995</v>
      </c>
      <c r="CX142" s="31">
        <f>SUM([48]DMN!$M$10:$M$11,[48]DMN!$M$104,[48]DMN!$M$105)-'[48]Kit Masuk 2020'!CE30</f>
        <v>5417.5999999999995</v>
      </c>
      <c r="CY142" s="31">
        <f>SUM([48]DMN!$M$10:$M$11,[48]DMN!$M$104,[48]DMN!$M$105)-'[48]Kit Masuk 2020'!CF30</f>
        <v>5417.5999999999995</v>
      </c>
      <c r="CZ142" s="31">
        <f>SUM([48]DMN!$M$10:$M$11,[48]DMN!$M$104,[48]DMN!$M$105)-'[48]Kit Masuk 2020'!CG30</f>
        <v>5417.5999999999995</v>
      </c>
      <c r="DA142" s="31">
        <f>SUM([48]DMN!$M$10:$M$11,[48]DMN!$M$104,[48]DMN!$M$105)-'[48]Kit Masuk 2020'!CH30</f>
        <v>5417.5999999999995</v>
      </c>
      <c r="DB142" s="31">
        <f>SUM([48]DMN!$M$10:$M$11,[48]DMN!$M$104,[48]DMN!$M$105)-'[48]Kit Masuk 2020'!CI30</f>
        <v>5417.5999999999995</v>
      </c>
      <c r="DC142" s="31">
        <f>SUM([48]DMN!$M$10:$M$11,[48]DMN!$M$104,[48]DMN!$M$105)-'[48]Kit Masuk 2020'!CJ30</f>
        <v>5417.5999999999995</v>
      </c>
      <c r="DD142" s="31">
        <f>SUM([48]DMN!$M$10:$M$11,[48]DMN!$M$104,[48]DMN!$M$105)-'[48]Kit Masuk 2020'!CK30</f>
        <v>5417.5999999999995</v>
      </c>
      <c r="DE142" s="31">
        <f>SUM([48]DMN!$M$10:$M$11,[48]DMN!$M$104,[48]DMN!$M$105)-'[48]Kit Masuk 2020'!CL30</f>
        <v>5417.5999999999995</v>
      </c>
      <c r="DF142" s="31">
        <f>SUM([48]DMN!$M$10:$M$11,[48]DMN!$M$104,[48]DMN!$M$105)-'[48]Kit Masuk 2020'!CM30</f>
        <v>5417.5999999999995</v>
      </c>
      <c r="DG142" s="31">
        <f>SUM([48]DMN!$M$10:$M$11,[48]DMN!$M$104,[48]DMN!$M$105)-'[48]Kit Masuk 2020'!CN30</f>
        <v>5417.5999999999995</v>
      </c>
      <c r="DH142" s="31">
        <f>SUM([48]DMN!$M$10:$M$11,[48]DMN!$M$104,[48]DMN!$M$105)-'[48]Kit Masuk 2020'!CO30</f>
        <v>5417.5999999999995</v>
      </c>
      <c r="DI142" s="31">
        <f>SUM([48]DMN!$M$10:$M$11,[48]DMN!$M$104,[48]DMN!$M$105)-'[48]Kit Masuk 2020'!CP30</f>
        <v>5417.5999999999995</v>
      </c>
      <c r="DJ142" s="31">
        <f>SUM([48]DMN!$M$10:$M$11,[48]DMN!$M$104,[48]DMN!$M$105)-'[48]Kit Masuk 2020'!CQ30</f>
        <v>5417.5999999999995</v>
      </c>
      <c r="DK142" s="31">
        <f>SUM([48]DMN!$M$10:$M$11,[48]DMN!$M$104,[48]DMN!$M$105)-'[48]Kit Masuk 2020'!CR30</f>
        <v>5417.5999999999995</v>
      </c>
      <c r="DL142" s="31">
        <f>SUM([48]DMN!$M$10:$M$11,[48]DMN!$M$104,[48]DMN!$M$105)-'[48]Kit Masuk 2020'!CS30</f>
        <v>5417.5999999999995</v>
      </c>
      <c r="DM142" s="31">
        <f>SUM([48]DMN!$M$10:$M$11,[48]DMN!$M$104,[48]DMN!$M$105)-'[48]Kit Masuk 2020'!CT30</f>
        <v>5417.5999999999995</v>
      </c>
      <c r="DN142" s="31">
        <f>SUM([48]DMN!$M$10:$M$11,[48]DMN!$M$104,[48]DMN!$M$105)-'[48]Kit Masuk 2020'!CU30</f>
        <v>5417.5999999999995</v>
      </c>
      <c r="DO142" s="31">
        <f>SUM([48]DMN!$M$10:$M$11,[48]DMN!$M$104,[48]DMN!$M$105)-'[48]Kit Masuk 2020'!CV30</f>
        <v>5417.5999999999995</v>
      </c>
      <c r="DP142" s="31">
        <f>SUM([48]DMN!$M$10:$M$11,[48]DMN!$M$104,[48]DMN!$M$105)-'[48]Kit Masuk 2020'!CW30</f>
        <v>5417.5999999999995</v>
      </c>
      <c r="DQ142" s="31">
        <f>SUM([48]DMN!$M$10:$M$11,[48]DMN!$M$104,[48]DMN!$M$105)-'[48]Kit Masuk 2020'!CX30</f>
        <v>5417.5999999999995</v>
      </c>
      <c r="DR142" s="31">
        <f>SUM([48]DMN!$M$10:$M$11,[48]DMN!$M$104,[48]DMN!$M$105)-'[48]Kit Masuk 2020'!CY30</f>
        <v>5417.5999999999995</v>
      </c>
      <c r="DS142" s="31">
        <f>SUM([48]DMN!$M$10:$M$11,[48]DMN!$M$104,[48]DMN!$M$105)-'[48]Kit Masuk 2020'!CZ30</f>
        <v>5417.5999999999995</v>
      </c>
      <c r="DT142" s="31">
        <f>SUM([48]DMN!$M$10:$M$11,[48]DMN!$M$104,[48]DMN!$M$105)-'[48]Kit Masuk 2020'!DA30</f>
        <v>5417.5999999999995</v>
      </c>
      <c r="DU142" s="31">
        <f>SUM([48]DMN!$M$10:$M$11,[48]DMN!$M$104,[48]DMN!$M$105)-'[48]Kit Masuk 2020'!DB30</f>
        <v>5417.5999999999995</v>
      </c>
      <c r="DV142" s="31">
        <f>SUM([48]DMN!$M$10:$M$11,[48]DMN!$M$104,[48]DMN!$M$105)-'[48]Kit Masuk 2020'!DC30</f>
        <v>5417.5999999999995</v>
      </c>
      <c r="DW142" s="31">
        <f>SUM([48]DMN!$M$10:$M$11,[48]DMN!$M$104,[48]DMN!$M$105)-'[48]Kit Masuk 2020'!DD30</f>
        <v>5417.5999999999995</v>
      </c>
      <c r="DX142" s="31">
        <f>SUM([48]DMN!$M$10:$M$11,[48]DMN!$M$104,[48]DMN!$M$105)-'[48]Kit Masuk 2020'!DE30</f>
        <v>5417.5999999999995</v>
      </c>
      <c r="DY142" s="31">
        <f>SUM([48]DMN!$M$10:$M$11,[48]DMN!$M$104,[48]DMN!$M$105)-'[48]Kit Masuk 2020'!DF30</f>
        <v>5417.5999999999995</v>
      </c>
      <c r="DZ142" s="31">
        <f>SUM([48]DMN!$M$10:$M$11,[48]DMN!$M$104,[48]DMN!$M$105)-'[48]Kit Masuk 2020'!DG30</f>
        <v>5417.5999999999995</v>
      </c>
      <c r="EA142" s="31">
        <f>SUM([48]DMN!$M$10:$M$11,[48]DMN!$M$104,[48]DMN!$M$105)-'[48]Kit Masuk 2020'!DH30</f>
        <v>5417.5999999999995</v>
      </c>
      <c r="EB142" s="31">
        <f>SUM([48]DMN!$M$10:$M$11,[48]DMN!$M$104,[48]DMN!$M$105)-'[48]Kit Masuk 2020'!DI30</f>
        <v>5417.5999999999995</v>
      </c>
      <c r="EC142" s="31">
        <f>SUM([48]DMN!$M$10:$M$11,[48]DMN!$M$104,[48]DMN!$M$105)-'[48]Kit Masuk 2020'!DJ30</f>
        <v>5417.5999999999995</v>
      </c>
      <c r="ED142" s="31">
        <f>SUM([48]DMN!$M$10:$M$11,[48]DMN!$M$104,[48]DMN!$M$105)-'[48]Kit Masuk 2020'!DK30</f>
        <v>5417.5999999999995</v>
      </c>
      <c r="EE142" s="31">
        <f>SUM([48]DMN!$M$10:$M$11,[48]DMN!$M$104,[48]DMN!$M$105)-'[48]Kit Masuk 2020'!DL30</f>
        <v>5417.5999999999995</v>
      </c>
      <c r="EF142" s="31">
        <f>SUM([48]DMN!$M$10:$M$11,[48]DMN!$M$104,[48]DMN!$M$105)-'[48]Kit Masuk 2020'!DM30</f>
        <v>5417.5999999999995</v>
      </c>
      <c r="EG142" s="31">
        <f>SUM([48]DMN!$M$10:$M$11,[48]DMN!$M$104,[48]DMN!$M$105)-'[48]Kit Masuk 2020'!DN30</f>
        <v>5417.5999999999995</v>
      </c>
      <c r="EH142" s="31">
        <f>SUM([48]DMN!$M$10:$M$11,[48]DMN!$M$104,[48]DMN!$M$105)-'[48]Kit Masuk 2020'!DO30</f>
        <v>5417.5999999999995</v>
      </c>
      <c r="EI142" s="31">
        <f>SUM([48]DMN!$M$10:$M$11,[48]DMN!$M$104,[48]DMN!$M$105)-'[48]Kit Masuk 2020'!DP30</f>
        <v>5417.5999999999995</v>
      </c>
      <c r="EJ142" s="31">
        <f>SUM([48]DMN!$M$10:$M$11,[48]DMN!$M$104,[48]DMN!$M$105)-'[48]Kit Masuk 2020'!DQ30</f>
        <v>5417.5999999999995</v>
      </c>
      <c r="EK142" s="31">
        <f>SUM([48]DMN!$M$10:$M$11,[48]DMN!$M$104,[48]DMN!$M$105)-'[48]Kit Masuk 2020'!DR30</f>
        <v>5417.5999999999995</v>
      </c>
      <c r="EL142" s="31">
        <f>SUM([48]DMN!$M$10:$M$11,[48]DMN!$M$104,[48]DMN!$M$105)-'[48]Kit Masuk 2020'!DS30</f>
        <v>5417.5999999999995</v>
      </c>
      <c r="EM142" s="31">
        <f>SUM([48]DMN!$M$10:$M$11,[48]DMN!$M$104,[48]DMN!$M$105)-'[48]Kit Masuk 2020'!DT30</f>
        <v>5417.5999999999995</v>
      </c>
      <c r="EN142" s="31">
        <f>SUM([48]DMN!$M$10:$M$11,[48]DMN!$M$104,[48]DMN!$M$105)-'[48]Kit Masuk 2020'!DU30</f>
        <v>5417.5999999999995</v>
      </c>
      <c r="EO142" s="31">
        <f>SUM([48]DMN!$M$10:$M$11,[48]DMN!$M$104,[48]DMN!$M$105)-'[48]Kit Masuk 2020'!DV30</f>
        <v>5417.5999999999995</v>
      </c>
      <c r="EP142" s="31">
        <f>SUM([48]DMN!$M$10:$M$11,[48]DMN!$M$104,[48]DMN!$M$105)-'[48]Kit Masuk 2020'!DW30</f>
        <v>5417.5999999999995</v>
      </c>
      <c r="EQ142" s="31">
        <f>SUM([48]DMN!$M$10:$M$11,[48]DMN!$M$104,[48]DMN!$M$105)-'[48]Kit Masuk 2020'!DX30</f>
        <v>5417.5999999999995</v>
      </c>
      <c r="ER142" s="31">
        <f>SUM([48]DMN!$M$10:$M$11,[48]DMN!$M$104,[48]DMN!$M$105)-'[48]Kit Masuk 2020'!DY30</f>
        <v>5417.5999999999995</v>
      </c>
      <c r="ES142" s="31">
        <f>SUM([48]DMN!$M$10:$M$11,[48]DMN!$M$104,[48]DMN!$M$105)-'[48]Kit Masuk 2020'!DZ30</f>
        <v>5417.5999999999995</v>
      </c>
      <c r="ET142" s="31">
        <f>SUM([48]DMN!$M$10:$M$11,[48]DMN!$M$104,[48]DMN!$M$105)-'[48]Kit Masuk 2020'!EA30</f>
        <v>5417.5999999999995</v>
      </c>
      <c r="EU142" s="31">
        <f>SUM([48]DMN!$M$10:$M$11,[48]DMN!$M$104,[48]DMN!$M$105)-'[48]Kit Masuk 2020'!EB30</f>
        <v>5417.5999999999995</v>
      </c>
      <c r="EV142" s="31">
        <f>SUM([48]DMN!$M$10:$M$11,[48]DMN!$M$104,[48]DMN!$M$105)-'[48]Kit Masuk 2020'!EC30</f>
        <v>5417.5999999999995</v>
      </c>
      <c r="EW142" s="31">
        <f>SUM([48]DMN!$M$10:$M$11,[48]DMN!$M$104,[48]DMN!$M$105)-'[48]Kit Masuk 2020'!ED30</f>
        <v>5417.5999999999995</v>
      </c>
      <c r="EX142" s="31">
        <f>SUM([48]DMN!$M$10:$M$11,[48]DMN!$M$104,[48]DMN!$M$105)-'[48]Kit Masuk 2020'!EE30</f>
        <v>5417.5999999999995</v>
      </c>
      <c r="EY142" s="31">
        <f>SUM([48]DMN!$M$10:$M$11,[48]DMN!$M$104,[48]DMN!$M$105)-'[48]Kit Masuk 2020'!EF30</f>
        <v>5417.5999999999995</v>
      </c>
      <c r="EZ142" s="31">
        <f>SUM([48]DMN!$M$10:$M$11,[48]DMN!$M$104,[48]DMN!$M$105)-'[48]Kit Masuk 2020'!EG30</f>
        <v>5417.5999999999995</v>
      </c>
      <c r="FA142" s="31">
        <f>SUM([48]DMN!$M$10:$M$11,[48]DMN!$M$104,[48]DMN!$M$105)-'[48]Kit Masuk 2020'!EH30</f>
        <v>5417.5999999999995</v>
      </c>
      <c r="FB142" s="31">
        <f>SUM([48]DMN!$M$10:$M$11,[48]DMN!$M$104,[48]DMN!$M$105)-'[48]Kit Masuk 2020'!EI30</f>
        <v>5417.5999999999995</v>
      </c>
      <c r="FC142" s="31">
        <f>SUM([48]DMN!$M$10:$M$11,[48]DMN!$M$104,[48]DMN!$M$105)-'[48]Kit Masuk 2020'!EJ30</f>
        <v>5417.5999999999995</v>
      </c>
      <c r="FD142" s="31">
        <f>SUM([48]DMN!$M$10:$M$11,[48]DMN!$M$104,[48]DMN!$M$105)-'[48]Kit Masuk 2020'!EK30</f>
        <v>5417.5999999999995</v>
      </c>
      <c r="FE142" s="31">
        <f>SUM([48]DMN!$M$10:$M$11,[48]DMN!$M$104,[48]DMN!$M$105)-'[48]Kit Masuk 2020'!EL30</f>
        <v>5417.5999999999995</v>
      </c>
      <c r="FF142" s="31">
        <f>SUM([48]DMN!$M$10:$M$11,[48]DMN!$M$104,[48]DMN!$M$105)-'[48]Kit Masuk 2020'!EM30</f>
        <v>5417.5999999999995</v>
      </c>
      <c r="FG142" s="31">
        <f>SUM([48]DMN!$M$10:$M$11,[48]DMN!$M$104,[48]DMN!$M$105)-'[48]Kit Masuk 2020'!EN30</f>
        <v>5417.5999999999995</v>
      </c>
      <c r="FH142" s="31">
        <f>SUM([48]DMN!$M$10:$M$11,[48]DMN!$M$104,[48]DMN!$M$105)-'[48]Kit Masuk 2020'!EO30</f>
        <v>5417.5999999999995</v>
      </c>
      <c r="FI142" s="31">
        <f>SUM([48]DMN!$M$10:$M$11,[48]DMN!$M$104,[48]DMN!$M$105)-'[48]Kit Masuk 2020'!EP30</f>
        <v>5417.5999999999995</v>
      </c>
      <c r="FJ142" s="31">
        <f>SUM([48]DMN!$M$10:$M$11,[48]DMN!$M$104,[48]DMN!$M$105)-'[48]Kit Masuk 2020'!EQ30</f>
        <v>5417.5999999999995</v>
      </c>
      <c r="FK142" s="31">
        <f>SUM([48]DMN!$M$10:$M$11,[48]DMN!$M$104,[48]DMN!$M$105)-'[48]Kit Masuk 2020'!ER30</f>
        <v>5417.5999999999995</v>
      </c>
      <c r="FL142" s="31">
        <f>SUM([48]DMN!$M$10:$M$11,[48]DMN!$M$104,[48]DMN!$M$105)-'[48]Kit Masuk 2020'!ES30</f>
        <v>5417.5999999999995</v>
      </c>
      <c r="FM142" s="31">
        <f>SUM([48]DMN!$M$10:$M$11,[48]DMN!$M$104,[48]DMN!$M$105)-'[48]Kit Masuk 2020'!ET30</f>
        <v>5417.5999999999995</v>
      </c>
      <c r="FN142" s="31">
        <f>SUM([48]DMN!$M$10:$M$11,[48]DMN!$M$104,[48]DMN!$M$105)-'[48]Kit Masuk 2020'!EU30</f>
        <v>5417.5999999999995</v>
      </c>
      <c r="FO142" s="31">
        <f>SUM([48]DMN!$M$10:$M$11,[48]DMN!$M$104,[48]DMN!$M$105)-'[48]Kit Masuk 2020'!EV30</f>
        <v>5417.5999999999995</v>
      </c>
      <c r="FP142" s="31">
        <f>SUM([48]DMN!$M$10:$M$11,[48]DMN!$M$104,[48]DMN!$M$105)-'[48]Kit Masuk 2020'!EW30</f>
        <v>5417.5999999999995</v>
      </c>
      <c r="FQ142" s="31">
        <f>SUM([48]DMN!$M$10:$M$11,[48]DMN!$M$104,[48]DMN!$M$105)-'[48]Kit Masuk 2020'!EX30</f>
        <v>5417.5999999999995</v>
      </c>
      <c r="FR142" s="31">
        <f>SUM([48]DMN!$M$10:$M$11,[48]DMN!$M$104,[48]DMN!$M$105)-'[48]Kit Masuk 2020'!EY30</f>
        <v>5417.5999999999995</v>
      </c>
      <c r="FS142" s="31">
        <f>SUM([48]DMN!$M$10:$M$11,[48]DMN!$M$104,[48]DMN!$M$105)-'[48]Kit Masuk 2020'!EZ30</f>
        <v>5417.5999999999995</v>
      </c>
      <c r="FT142" s="31">
        <f>SUM([48]DMN!$M$10:$M$11,[48]DMN!$M$104,[48]DMN!$M$105)-'[48]Kit Masuk 2020'!FA30</f>
        <v>5417.5999999999995</v>
      </c>
      <c r="FU142" s="31">
        <f>SUM([48]DMN!$M$10:$M$11,[48]DMN!$M$104,[48]DMN!$M$105)-'[48]Kit Masuk 2020'!FB30</f>
        <v>5417.5999999999995</v>
      </c>
      <c r="FV142" s="31">
        <f>SUM([48]DMN!$M$10:$M$11,[48]DMN!$M$104,[48]DMN!$M$105)-'[48]Kit Masuk 2020'!FC30</f>
        <v>5417.5999999999995</v>
      </c>
      <c r="FW142" s="31">
        <f>SUM([48]DMN!$M$10:$M$11,[48]DMN!$M$104,[48]DMN!$M$105)-'[48]Kit Masuk 2020'!FD30</f>
        <v>5417.5999999999995</v>
      </c>
      <c r="FX142" s="31">
        <f>SUM([48]DMN!$M$10:$M$11,[48]DMN!$M$104,[48]DMN!$M$105)-'[48]Kit Masuk 2020'!FE30</f>
        <v>5417.5999999999995</v>
      </c>
      <c r="FY142" s="31">
        <f>SUM([48]DMN!$M$10:$M$11,[48]DMN!$M$104,[48]DMN!$M$105)-'[48]Kit Masuk 2020'!FF30</f>
        <v>5417.5999999999995</v>
      </c>
      <c r="FZ142" s="31">
        <f>SUM([48]DMN!$M$10:$M$11,[48]DMN!$M$104,[48]DMN!$M$105)-'[48]Kit Masuk 2020'!FG30</f>
        <v>5417.5999999999995</v>
      </c>
      <c r="GA142" s="31">
        <f>SUM([48]DMN!$M$10:$M$11,[48]DMN!$M$104,[48]DMN!$M$105)-'[48]Kit Masuk 2020'!FH30</f>
        <v>5417.5999999999995</v>
      </c>
      <c r="GB142" s="31">
        <f>SUM([48]DMN!$M$10:$M$11,[48]DMN!$M$104,[48]DMN!$M$105)-'[48]Kit Masuk 2020'!FI30</f>
        <v>5417.5999999999995</v>
      </c>
      <c r="GC142" s="31">
        <f>SUM([48]DMN!$M$10:$M$11,[48]DMN!$M$104,[48]DMN!$M$105)-'[48]Kit Masuk 2020'!FJ30</f>
        <v>5417.5999999999995</v>
      </c>
      <c r="GD142" s="31">
        <f>SUM([48]DMN!$M$10:$M$11,[48]DMN!$M$104,[48]DMN!$M$105)-'[48]Kit Masuk 2020'!FK30</f>
        <v>5417.5999999999995</v>
      </c>
      <c r="GE142" s="31">
        <f>SUM([48]DMN!$M$10:$M$11,[48]DMN!$M$104,[48]DMN!$M$105)-'[48]Kit Masuk 2020'!FL30</f>
        <v>5417.5999999999995</v>
      </c>
      <c r="GF142" s="31">
        <f>SUM([48]DMN!$M$10:$M$11,[48]DMN!$M$104,[48]DMN!$M$105)-'[48]Kit Masuk 2020'!FM30</f>
        <v>5417.5999999999995</v>
      </c>
      <c r="GG142" s="31">
        <f>SUM([48]DMN!$M$10:$M$11,[48]DMN!$M$104,[48]DMN!$M$105)-'[48]Kit Masuk 2020'!FN30</f>
        <v>5417.5999999999995</v>
      </c>
      <c r="GH142" s="31">
        <f>SUM([48]DMN!$M$10:$M$11,[48]DMN!$M$104,[48]DMN!$M$105)-'[48]Kit Masuk 2020'!FO30</f>
        <v>5417.5999999999995</v>
      </c>
      <c r="GI142" s="31">
        <f>SUM([48]DMN!$M$10:$M$11,[48]DMN!$M$104,[48]DMN!$M$105)-'[48]Kit Masuk 2020'!FP30</f>
        <v>5417.5999999999995</v>
      </c>
      <c r="GJ142" s="31">
        <f>SUM([48]DMN!$M$10:$M$11,[48]DMN!$M$104,[48]DMN!$M$105)-'[48]Kit Masuk 2020'!FQ30</f>
        <v>5417.5999999999995</v>
      </c>
      <c r="GK142" s="31">
        <f>SUM([48]DMN!$M$10:$M$11,[48]DMN!$M$104,[48]DMN!$M$105)-'[48]Kit Masuk 2020'!FR30</f>
        <v>5417.5999999999995</v>
      </c>
      <c r="GL142" s="31">
        <f>SUM([48]DMN!$M$10:$M$11,[48]DMN!$M$104,[48]DMN!$M$105)-'[48]Kit Masuk 2020'!FS30</f>
        <v>5417.5999999999995</v>
      </c>
      <c r="GM142" s="31">
        <f>SUM([48]DMN!$M$10:$M$11,[48]DMN!$M$104,[48]DMN!$M$105)-'[48]Kit Masuk 2020'!FT30</f>
        <v>5417.5999999999995</v>
      </c>
      <c r="GN142" s="31">
        <f>SUM([48]DMN!$M$10:$M$11,[48]DMN!$M$104,[48]DMN!$M$105)-'[48]Kit Masuk 2020'!FU30</f>
        <v>5417.5999999999995</v>
      </c>
      <c r="GO142" s="31">
        <f>SUM([48]DMN!$M$10:$M$11,[48]DMN!$M$104,[48]DMN!$M$105)-'[48]Kit Masuk 2020'!FV30</f>
        <v>5417.5999999999995</v>
      </c>
      <c r="GP142" s="31">
        <f>SUM([48]DMN!$M$10:$M$11,[48]DMN!$M$104,[48]DMN!$M$105)-'[48]Kit Masuk 2020'!FW30</f>
        <v>5417.5999999999995</v>
      </c>
      <c r="GQ142" s="31">
        <f>SUM([48]DMN!$M$10:$M$11,[48]DMN!$M$104,[48]DMN!$M$105)-'[48]Kit Masuk 2020'!FX30</f>
        <v>5417.5999999999995</v>
      </c>
      <c r="GR142" s="31">
        <f>SUM([48]DMN!$M$10:$M$11,[48]DMN!$M$104,[48]DMN!$M$105)-'[48]Kit Masuk 2020'!FY30</f>
        <v>5417.5999999999995</v>
      </c>
      <c r="GS142" s="31">
        <f>SUM([48]DMN!$M$10:$M$11,[48]DMN!$M$104,[48]DMN!$M$105)-'[48]Kit Masuk 2020'!FZ30</f>
        <v>5417.5999999999995</v>
      </c>
      <c r="GT142" s="31">
        <f>SUM([48]DMN!$M$10:$M$11,[48]DMN!$M$104,[48]DMN!$M$105)-'[48]Kit Masuk 2020'!GA30</f>
        <v>5417.5999999999995</v>
      </c>
      <c r="GU142" s="31">
        <f>SUM([48]DMN!$M$10:$M$11,[48]DMN!$M$104,[48]DMN!$M$105)-'[48]Kit Masuk 2020'!GB30</f>
        <v>5417.5999999999995</v>
      </c>
      <c r="GV142" s="31">
        <f>SUM([48]DMN!$M$10:$M$11,[48]DMN!$M$104,[48]DMN!$M$105)-'[48]Kit Masuk 2020'!GC30</f>
        <v>5417.5999999999995</v>
      </c>
      <c r="GW142" s="31">
        <f>SUM([48]DMN!$M$10:$M$11,[48]DMN!$M$104,[48]DMN!$M$105)-'[48]Kit Masuk 2020'!GD30</f>
        <v>5417.5999999999995</v>
      </c>
      <c r="GX142" s="31">
        <f>SUM([48]DMN!$M$10:$M$11,[48]DMN!$M$104,[48]DMN!$M$105)-'[48]Kit Masuk 2020'!GE30</f>
        <v>5417.5999999999995</v>
      </c>
      <c r="GY142" s="31">
        <f>SUM([48]DMN!$M$10:$M$11,[48]DMN!$M$104,[48]DMN!$M$105)-'[48]Kit Masuk 2020'!GF30</f>
        <v>5417.5999999999995</v>
      </c>
      <c r="GZ142" s="31">
        <f>SUM([48]DMN!$M$10:$M$11,[48]DMN!$M$104,[48]DMN!$M$105)-'[48]Kit Masuk 2020'!GG30</f>
        <v>5417.5999999999995</v>
      </c>
      <c r="HA142" s="31">
        <f>SUM([48]DMN!$M$10:$M$11,[48]DMN!$M$104,[48]DMN!$M$105)-'[48]Kit Masuk 2020'!GH30</f>
        <v>5417.5999999999995</v>
      </c>
      <c r="HB142" s="31">
        <f>SUM([48]DMN!$M$10:$M$11,[48]DMN!$M$104,[48]DMN!$M$105)-'[48]Kit Masuk 2020'!GI30</f>
        <v>5417.5999999999995</v>
      </c>
      <c r="HC142" s="31">
        <f>SUM([48]DMN!$M$10:$M$11,[48]DMN!$M$104,[48]DMN!$M$105)-'[48]Kit Masuk 2020'!GJ30</f>
        <v>5417.5999999999995</v>
      </c>
      <c r="HD142" s="31">
        <f>SUM([48]DMN!$M$10:$M$11,[48]DMN!$M$104,[48]DMN!$M$105)-'[48]Kit Masuk 2020'!GK30</f>
        <v>5417.5999999999995</v>
      </c>
      <c r="HE142" s="31">
        <f>SUM([48]DMN!$M$10:$M$11,[48]DMN!$M$104,[48]DMN!$M$105)-'[48]Kit Masuk 2020'!GL30</f>
        <v>5417.5999999999995</v>
      </c>
      <c r="HF142" s="31">
        <f>SUM([48]DMN!$M$10:$M$11,[48]DMN!$M$104,[48]DMN!$M$105)-'[48]Kit Masuk 2020'!GM30</f>
        <v>5417.5999999999995</v>
      </c>
      <c r="HG142" s="31">
        <f>SUM([48]DMN!$M$10:$M$11,[48]DMN!$M$104,[48]DMN!$M$105)-'[48]Kit Masuk 2020'!GN30</f>
        <v>5417.5999999999995</v>
      </c>
      <c r="HH142" s="31">
        <f>SUM([48]DMN!$M$10:$M$11,[48]DMN!$M$104,[48]DMN!$M$105)-'[48]Kit Masuk 2020'!GO30</f>
        <v>5417.5999999999995</v>
      </c>
      <c r="HI142" s="31">
        <f>SUM([48]DMN!$M$10:$M$11,[48]DMN!$M$104,[48]DMN!$M$105)-'[48]Kit Masuk 2020'!GP30</f>
        <v>5417.5999999999995</v>
      </c>
      <c r="HJ142" s="31">
        <f>SUM([48]DMN!$M$10:$M$11,[48]DMN!$M$104,[48]DMN!$M$105)-'[48]Kit Masuk 2020'!GQ30</f>
        <v>5417.5999999999995</v>
      </c>
      <c r="HK142" s="31">
        <f>SUM([48]DMN!$M$10:$M$11,[48]DMN!$M$104,[48]DMN!$M$105)-'[48]Kit Masuk 2020'!GR30</f>
        <v>5417.5999999999995</v>
      </c>
      <c r="HL142" s="31">
        <f>SUM([48]DMN!$M$10:$M$11,[48]DMN!$M$104,[48]DMN!$M$105)-'[48]Kit Masuk 2020'!GS30</f>
        <v>5417.5999999999995</v>
      </c>
      <c r="HM142" s="31">
        <f>SUM([48]DMN!$M$10:$M$11,[48]DMN!$M$104,[48]DMN!$M$105)-'[48]Kit Masuk 2020'!GT30</f>
        <v>5417.5999999999995</v>
      </c>
      <c r="HN142" s="31">
        <f>SUM([48]DMN!$M$10:$M$11,[48]DMN!$M$104,[48]DMN!$M$105)-'[48]Kit Masuk 2020'!GU30</f>
        <v>5417.5999999999995</v>
      </c>
      <c r="HO142" s="31">
        <f>SUM([48]DMN!$M$10:$M$11,[48]DMN!$M$104,[48]DMN!$M$105)-'[48]Kit Masuk 2020'!GV30</f>
        <v>5417.5999999999995</v>
      </c>
      <c r="HP142" s="31">
        <f>SUM([48]DMN!$M$10:$M$11,[48]DMN!$M$104,[48]DMN!$M$105)-'[48]Kit Masuk 2020'!GW30</f>
        <v>5417.5999999999995</v>
      </c>
      <c r="HQ142" s="31">
        <f>SUM([48]DMN!$M$10:$M$11,[48]DMN!$M$104,[48]DMN!$M$105)-'[48]Kit Masuk 2020'!GX30</f>
        <v>5417.5999999999995</v>
      </c>
      <c r="HR142" s="31">
        <f>SUM([48]DMN!$M$10:$M$11,[48]DMN!$M$104,[48]DMN!$M$105)-'[48]Kit Masuk 2020'!GY30</f>
        <v>5417.5999999999995</v>
      </c>
      <c r="HS142" s="31">
        <f>SUM([48]DMN!$M$10:$M$11,[48]DMN!$M$104,[48]DMN!$M$105)-'[48]Kit Masuk 2020'!GZ30</f>
        <v>5417.5999999999995</v>
      </c>
      <c r="HT142" s="31">
        <f>SUM([48]DMN!$M$10:$M$11,[48]DMN!$M$104,[48]DMN!$M$105)-'[48]Kit Masuk 2020'!HA30</f>
        <v>5417.5999999999995</v>
      </c>
      <c r="HU142" s="31">
        <f>SUM([48]DMN!$M$10:$M$11,[48]DMN!$M$104,[48]DMN!$M$105)-'[48]Kit Masuk 2020'!HB30</f>
        <v>5417.5999999999995</v>
      </c>
      <c r="HV142" s="31">
        <f>SUM([48]DMN!$M$10:$M$11,[48]DMN!$M$104,[48]DMN!$M$105)-'[48]Kit Masuk 2020'!HC30</f>
        <v>5417.5999999999995</v>
      </c>
      <c r="HW142" s="31">
        <f>SUM([48]DMN!$M$10:$M$11,[48]DMN!$M$104,[48]DMN!$M$105)-'[48]Kit Masuk 2020'!HD30</f>
        <v>5417.5999999999995</v>
      </c>
      <c r="HX142" s="31">
        <f>SUM([48]DMN!$M$10:$M$11,[48]DMN!$M$104,[48]DMN!$M$105)-'[48]Kit Masuk 2020'!HE30</f>
        <v>5417.5999999999995</v>
      </c>
      <c r="HY142" s="31">
        <f>SUM([48]DMN!$M$10:$M$11,[48]DMN!$M$104,[48]DMN!$M$105)-'[48]Kit Masuk 2020'!HF30</f>
        <v>5417.5999999999995</v>
      </c>
      <c r="HZ142" s="31">
        <f>SUM([48]DMN!$M$10:$M$11,[48]DMN!$M$104,[48]DMN!$M$105)-'[48]Kit Masuk 2020'!HG30</f>
        <v>5417.5999999999995</v>
      </c>
      <c r="IA142" s="31">
        <f>SUM([48]DMN!$M$10:$M$11,[48]DMN!$M$104,[48]DMN!$M$105)-'[48]Kit Masuk 2020'!HH30</f>
        <v>5417.5999999999995</v>
      </c>
      <c r="IB142" s="31">
        <f>SUM([48]DMN!$M$10:$M$11,[48]DMN!$M$104,[48]DMN!$M$105)-'[48]Kit Masuk 2020'!HI30</f>
        <v>5417.5999999999995</v>
      </c>
      <c r="IC142" s="31">
        <f>SUM([48]DMN!$M$10:$M$11,[48]DMN!$M$104,[48]DMN!$M$105)-'[48]Kit Masuk 2020'!HJ30</f>
        <v>5417.5999999999995</v>
      </c>
      <c r="ID142" s="31">
        <f>SUM([48]DMN!$M$10:$M$11,[48]DMN!$M$104,[48]DMN!$M$105)-'[48]Kit Masuk 2020'!HK30</f>
        <v>5417.5999999999995</v>
      </c>
      <c r="IE142" s="31">
        <f>SUM([48]DMN!$M$10:$M$11,[48]DMN!$M$104,[48]DMN!$M$105)-'[48]Kit Masuk 2020'!HL30</f>
        <v>5417.5999999999995</v>
      </c>
      <c r="IF142" s="31">
        <f>SUM([48]DMN!$M$10:$M$11,[48]DMN!$M$104,[48]DMN!$M$105)-'[48]Kit Masuk 2020'!HM30</f>
        <v>5417.5999999999995</v>
      </c>
      <c r="IG142" s="31">
        <f>SUM([48]DMN!$M$10:$M$11,[48]DMN!$M$104,[48]DMN!$M$105)-'[48]Kit Masuk 2020'!HN30</f>
        <v>5417.5999999999995</v>
      </c>
      <c r="IH142" s="31">
        <f>SUM([48]DMN!$M$10:$M$11,[48]DMN!$M$104,[48]DMN!$M$105)-'[48]Kit Masuk 2020'!HO30</f>
        <v>5417.5999999999995</v>
      </c>
      <c r="II142" s="31">
        <f>SUM([48]DMN!$M$10:$M$11,[48]DMN!$M$104,[48]DMN!$M$105)-'[48]Kit Masuk 2020'!HP30</f>
        <v>5417.5999999999995</v>
      </c>
      <c r="IJ142" s="31">
        <f>SUM([48]DMN!$M$10:$M$11,[48]DMN!$M$104,[48]DMN!$M$105)-'[48]Kit Masuk 2020'!HQ30</f>
        <v>5417.5999999999995</v>
      </c>
      <c r="IK142" s="31">
        <f>SUM([48]DMN!$M$10:$M$11,[48]DMN!$M$104,[48]DMN!$M$105)-'[48]Kit Masuk 2020'!HR30</f>
        <v>5417.5999999999995</v>
      </c>
      <c r="IL142" s="31">
        <f>SUM([48]DMN!$M$10:$M$11,[48]DMN!$M$104,[48]DMN!$M$105)-'[48]Kit Masuk 2020'!HS30</f>
        <v>5417.5999999999995</v>
      </c>
      <c r="IM142" s="31">
        <f>SUM([48]DMN!$M$10:$M$11,[48]DMN!$M$104,[48]DMN!$M$105)-'[48]Kit Masuk 2020'!HT30</f>
        <v>5417.5999999999995</v>
      </c>
      <c r="IN142" s="31">
        <f>SUM([48]DMN!$M$10:$M$11,[48]DMN!$M$104,[48]DMN!$M$105)-'[48]Kit Masuk 2020'!HU30</f>
        <v>5417.5999999999995</v>
      </c>
      <c r="IO142" s="31">
        <f>SUM([48]DMN!$M$10:$M$11,[48]DMN!$M$104,[48]DMN!$M$105)-'[48]Kit Masuk 2020'!HV30</f>
        <v>5417.5999999999995</v>
      </c>
      <c r="IP142" s="31">
        <f>SUM([48]DMN!$M$10:$M$11,[48]DMN!$M$104,[48]DMN!$M$105)-'[48]Kit Masuk 2020'!HW30</f>
        <v>5417.5999999999995</v>
      </c>
      <c r="IQ142" s="31">
        <f>SUM([48]DMN!$M$10:$M$11,[48]DMN!$M$104,[48]DMN!$M$105)-'[48]Kit Masuk 2020'!HX30</f>
        <v>5417.5999999999995</v>
      </c>
      <c r="IR142" s="31">
        <f>SUM([48]DMN!$M$10:$M$11,[48]DMN!$M$104,[48]DMN!$M$105)-'[48]Kit Masuk 2020'!HY30</f>
        <v>5417.5999999999995</v>
      </c>
      <c r="IS142" s="31">
        <f>SUM([48]DMN!$M$10:$M$11,[48]DMN!$M$104,[48]DMN!$M$105)-'[48]Kit Masuk 2020'!HZ30</f>
        <v>5417.5999999999995</v>
      </c>
      <c r="IT142" s="31">
        <f>SUM([48]DMN!$M$10:$M$11,[48]DMN!$M$104,[48]DMN!$M$105)-'[48]Kit Masuk 2020'!IA30</f>
        <v>5417.5999999999995</v>
      </c>
      <c r="IU142" s="31">
        <f>SUM([48]DMN!$M$10:$M$11,[48]DMN!$M$104,[48]DMN!$M$105)-'[48]Kit Masuk 2020'!IB30</f>
        <v>5417.5999999999995</v>
      </c>
      <c r="IV142" s="31">
        <f>SUM([48]DMN!$M$10:$M$11,[48]DMN!$M$104,[48]DMN!$M$105)-'[48]Kit Masuk 2020'!IC30</f>
        <v>5417.5999999999995</v>
      </c>
      <c r="IW142" s="31">
        <f>SUM([48]DMN!$M$10:$M$11,[48]DMN!$M$104,[48]DMN!$M$105)-'[48]Kit Masuk 2020'!ID30</f>
        <v>5417.5999999999995</v>
      </c>
      <c r="IX142" s="31">
        <f>SUM([48]DMN!$M$10:$M$11,[48]DMN!$M$104,[48]DMN!$M$105)-'[48]Kit Masuk 2020'!IE30</f>
        <v>5417.5999999999995</v>
      </c>
      <c r="IY142" s="31">
        <f>SUM([48]DMN!$M$10:$M$11,[48]DMN!$M$104,[48]DMN!$M$105)-'[48]Kit Masuk 2020'!IF30</f>
        <v>5417.5999999999995</v>
      </c>
      <c r="IZ142" s="31">
        <f>SUM([48]DMN!$M$10:$M$11,[48]DMN!$M$104,[48]DMN!$M$105)-'[48]Kit Masuk 2020'!IG30</f>
        <v>5417.5999999999995</v>
      </c>
      <c r="JA142" s="31">
        <f>SUM([48]DMN!$M$10:$M$11,[48]DMN!$M$104,[48]DMN!$M$105)-'[48]Kit Masuk 2020'!IH30</f>
        <v>5417.5999999999995</v>
      </c>
      <c r="JB142" s="31">
        <f>SUM([48]DMN!$M$10:$M$11,[48]DMN!$M$104,[48]DMN!$M$105)-'[48]Kit Masuk 2020'!II30</f>
        <v>5417.5999999999995</v>
      </c>
      <c r="JC142" s="31">
        <f>SUM([48]DMN!$M$10:$M$11,[48]DMN!$M$104,[48]DMN!$M$105)-'[48]Kit Masuk 2020'!IJ30</f>
        <v>5417.5999999999995</v>
      </c>
      <c r="JD142" s="31">
        <f>SUM([48]DMN!$M$10:$M$11,[48]DMN!$M$104,[48]DMN!$M$105)-'[48]Kit Masuk 2020'!IK30</f>
        <v>5417.5999999999995</v>
      </c>
      <c r="JE142" s="31">
        <f>SUM([48]DMN!$M$10:$M$11,[48]DMN!$M$104,[48]DMN!$M$105)-'[48]Kit Masuk 2020'!IL30</f>
        <v>5417.5999999999995</v>
      </c>
      <c r="JF142" s="31">
        <f>SUM([48]DMN!$M$10:$M$11,[48]DMN!$M$104,[48]DMN!$M$105)-'[48]Kit Masuk 2020'!IM30</f>
        <v>5417.5999999999995</v>
      </c>
      <c r="JG142" s="31">
        <f>SUM([48]DMN!$M$10:$M$11,[48]DMN!$M$104,[48]DMN!$M$105)-'[48]Kit Masuk 2020'!IN30</f>
        <v>5417.5999999999995</v>
      </c>
      <c r="JH142" s="31">
        <f>SUM([48]DMN!$M$10:$M$11,[48]DMN!$M$104,[48]DMN!$M$105)-'[48]Kit Masuk 2020'!IO30</f>
        <v>5417.5999999999995</v>
      </c>
      <c r="JI142" s="31">
        <f>SUM([48]DMN!$M$10:$M$11,[48]DMN!$M$104,[48]DMN!$M$105)-'[48]Kit Masuk 2020'!IP30</f>
        <v>5417.5999999999995</v>
      </c>
      <c r="JJ142" s="31">
        <f>SUM([48]DMN!$M$10:$M$11,[48]DMN!$M$104,[48]DMN!$M$105)-'[48]Kit Masuk 2020'!IQ30</f>
        <v>5417.5999999999995</v>
      </c>
      <c r="JK142" s="31">
        <f>SUM([48]DMN!$M$10:$M$11,[48]DMN!$M$104,[48]DMN!$M$105)-'[48]Kit Masuk 2020'!IR30</f>
        <v>5417.5999999999995</v>
      </c>
      <c r="JL142" s="31">
        <f>SUM([48]DMN!$M$10:$M$11,[48]DMN!$M$104,[48]DMN!$M$105)-'[48]Kit Masuk 2020'!IS30</f>
        <v>5417.5999999999995</v>
      </c>
      <c r="JM142" s="31">
        <f>SUM([48]DMN!$M$10:$M$11,[48]DMN!$M$104,[48]DMN!$M$105)-'[48]Kit Masuk 2020'!IT30</f>
        <v>5417.5999999999995</v>
      </c>
      <c r="JN142" s="31">
        <f>SUM([48]DMN!$M$10:$M$11,[48]DMN!$M$104,[48]DMN!$M$105)-'[48]Kit Masuk 2020'!IU30</f>
        <v>5417.5999999999995</v>
      </c>
      <c r="JO142" s="31">
        <f>SUM([48]DMN!$M$10:$M$11,[48]DMN!$M$104,[48]DMN!$M$105)-'[48]Kit Masuk 2020'!IV30</f>
        <v>5417.5999999999995</v>
      </c>
      <c r="JP142" s="31">
        <f>SUM([48]DMN!$M$10:$M$11,[48]DMN!$M$104,[48]DMN!$M$105)-'[48]Kit Masuk 2020'!IW30</f>
        <v>5417.5999999999995</v>
      </c>
      <c r="JQ142" s="31">
        <f>SUM([48]DMN!$M$10:$M$11,[48]DMN!$M$104,[48]DMN!$M$105)-'[48]Kit Masuk 2020'!IX30</f>
        <v>5417.5999999999995</v>
      </c>
      <c r="JR142" s="31">
        <f>SUM([48]DMN!$M$10:$M$11,[48]DMN!$M$104,[48]DMN!$M$105)-'[48]Kit Masuk 2020'!IY30</f>
        <v>5417.5999999999995</v>
      </c>
      <c r="JS142" s="31">
        <f>SUM([48]DMN!$M$10:$M$11,[48]DMN!$M$104,[48]DMN!$M$105)-'[48]Kit Masuk 2020'!IZ30</f>
        <v>5417.5999999999995</v>
      </c>
      <c r="JT142" s="31">
        <f>SUM([48]DMN!$M$10:$M$11,[48]DMN!$M$104,[48]DMN!$M$105)-'[48]Kit Masuk 2020'!JA30</f>
        <v>5417.5999999999995</v>
      </c>
      <c r="JU142" s="31">
        <f>SUM([48]DMN!$M$10:$M$11,[48]DMN!$M$104,[48]DMN!$M$105)-'[48]Kit Masuk 2020'!JB30</f>
        <v>5417.5999999999995</v>
      </c>
      <c r="JV142" s="31">
        <f>SUM([48]DMN!$M$10:$M$11,[48]DMN!$M$104,[48]DMN!$M$105)-'[48]Kit Masuk 2020'!JC30</f>
        <v>5417.5999999999995</v>
      </c>
      <c r="JW142" s="31">
        <f>SUM([48]DMN!$M$10:$M$11,[48]DMN!$M$104,[48]DMN!$M$105)-'[48]Kit Masuk 2020'!JD30</f>
        <v>5417.5999999999995</v>
      </c>
      <c r="JX142" s="31">
        <f>SUM([48]DMN!$M$10:$M$11,[48]DMN!$M$104,[48]DMN!$M$105)-'[48]Kit Masuk 2020'!JE30</f>
        <v>5417.5999999999995</v>
      </c>
      <c r="JY142" s="31">
        <f>SUM([48]DMN!$M$10:$M$11,[48]DMN!$M$104,[48]DMN!$M$105)-'[48]Kit Masuk 2020'!JF30</f>
        <v>5417.5999999999995</v>
      </c>
      <c r="JZ142" s="31">
        <f>SUM([48]DMN!$M$10:$M$11,[48]DMN!$M$104,[48]DMN!$M$105)-'[48]Kit Masuk 2020'!JG30</f>
        <v>5417.5999999999995</v>
      </c>
      <c r="KA142" s="31">
        <f>SUM([48]DMN!$M$10:$M$11,[48]DMN!$M$104,[48]DMN!$M$105)-'[48]Kit Masuk 2020'!JH30</f>
        <v>5417.5999999999995</v>
      </c>
      <c r="KB142" s="31">
        <f>SUM([48]DMN!$M$10:$M$11,[48]DMN!$M$104,[48]DMN!$M$105)-'[48]Kit Masuk 2020'!JI30</f>
        <v>5417.5999999999995</v>
      </c>
      <c r="KC142" s="31">
        <f>SUM([48]DMN!$M$10:$M$11,[48]DMN!$M$104,[48]DMN!$M$105)-'[48]Kit Masuk 2020'!JJ30</f>
        <v>5417.5999999999995</v>
      </c>
      <c r="KD142" s="31">
        <f>SUM([48]DMN!$M$10:$M$11,[48]DMN!$M$104,[48]DMN!$M$105)-'[48]Kit Masuk 2020'!JK30</f>
        <v>5417.5999999999995</v>
      </c>
      <c r="KE142" s="31">
        <f>SUM([48]DMN!$M$10:$M$11,[48]DMN!$M$104,[48]DMN!$M$105)-'[48]Kit Masuk 2020'!JL30</f>
        <v>5417.5999999999995</v>
      </c>
      <c r="KF142" s="31">
        <f>SUM([48]DMN!$M$10:$M$11,[48]DMN!$M$104,[48]DMN!$M$105)-'[48]Kit Masuk 2020'!JM30</f>
        <v>5417.5999999999995</v>
      </c>
      <c r="KG142" s="31">
        <f>SUM([48]DMN!$M$10:$M$11,[48]DMN!$M$104,[48]DMN!$M$105)-'[48]Kit Masuk 2020'!JN30</f>
        <v>5417.5999999999995</v>
      </c>
      <c r="KH142" s="31">
        <f>SUM([48]DMN!$M$10:$M$11,[48]DMN!$M$104,[48]DMN!$M$105)-'[48]Kit Masuk 2020'!JO30</f>
        <v>5417.5999999999995</v>
      </c>
      <c r="KI142" s="31">
        <f>SUM([48]DMN!$M$10:$M$11,[48]DMN!$M$104,[48]DMN!$M$105)-'[48]Kit Masuk 2020'!JP30</f>
        <v>5417.5999999999995</v>
      </c>
      <c r="KJ142" s="31">
        <f>SUM([48]DMN!$M$10:$M$11,[48]DMN!$M$104,[48]DMN!$M$105)-'[48]Kit Masuk 2020'!JQ30</f>
        <v>5417.5999999999995</v>
      </c>
      <c r="KK142" s="31">
        <f>SUM([48]DMN!$M$10:$M$11,[48]DMN!$M$104,[48]DMN!$M$105)-'[48]Kit Masuk 2020'!JR30</f>
        <v>5417.5999999999995</v>
      </c>
      <c r="KL142" s="31">
        <f>SUM([48]DMN!$M$10:$M$11,[48]DMN!$M$104,[48]DMN!$M$105)-'[48]Kit Masuk 2020'!JS30</f>
        <v>5417.5999999999995</v>
      </c>
      <c r="KM142" s="31">
        <f>SUM([48]DMN!$M$10:$M$11,[48]DMN!$M$104,[48]DMN!$M$105)-'[48]Kit Masuk 2020'!JT30</f>
        <v>5417.5999999999995</v>
      </c>
      <c r="KN142" s="31">
        <f>SUM([48]DMN!$M$10:$M$11,[48]DMN!$M$104,[48]DMN!$M$105)-'[48]Kit Masuk 2020'!JU30</f>
        <v>5417.5999999999995</v>
      </c>
      <c r="KO142" s="31">
        <f>SUM([48]DMN!$M$10:$M$11,[48]DMN!$M$104,[48]DMN!$M$105)-'[48]Kit Masuk 2020'!JV30</f>
        <v>5417.5999999999995</v>
      </c>
      <c r="KP142" s="31">
        <f>SUM([48]DMN!$M$10:$M$11,[48]DMN!$M$104,[48]DMN!$M$105)-'[48]Kit Masuk 2020'!JW30</f>
        <v>5417.5999999999995</v>
      </c>
      <c r="KQ142" s="31">
        <f>SUM([48]DMN!$M$10:$M$11,[48]DMN!$M$104,[48]DMN!$M$105)-'[48]Kit Masuk 2020'!JX30</f>
        <v>5417.5999999999995</v>
      </c>
      <c r="KR142" s="31">
        <f>SUM([48]DMN!$M$10:$M$11,[48]DMN!$M$104,[48]DMN!$M$105)-'[48]Kit Masuk 2020'!JY30</f>
        <v>5417.5999999999995</v>
      </c>
      <c r="KS142" s="31">
        <f>SUM([48]DMN!$M$10:$M$11,[48]DMN!$M$104,[48]DMN!$M$105)-'[48]Kit Masuk 2020'!JZ30</f>
        <v>5417.5999999999995</v>
      </c>
      <c r="KT142" s="31">
        <f>SUM([48]DMN!$M$10:$M$11,[48]DMN!$M$104,[48]DMN!$M$105)-'[48]Kit Masuk 2020'!KA30</f>
        <v>5417.5999999999995</v>
      </c>
      <c r="KU142" s="31">
        <f>SUM([48]DMN!$M$10:$M$11,[48]DMN!$M$104,[48]DMN!$M$105)-'[48]Kit Masuk 2020'!KB30</f>
        <v>5417.5999999999995</v>
      </c>
      <c r="KV142" s="31">
        <f>SUM([48]DMN!$M$10:$M$11,[48]DMN!$M$104,[48]DMN!$M$105)-'[48]Kit Masuk 2020'!KC30</f>
        <v>5417.5999999999995</v>
      </c>
      <c r="KW142" s="31">
        <f>SUM([48]DMN!$M$10:$M$11,[48]DMN!$M$104,[48]DMN!$M$105)-'[48]Kit Masuk 2020'!KD30</f>
        <v>5417.5999999999995</v>
      </c>
      <c r="KX142" s="31">
        <f>SUM([48]DMN!$M$10:$M$11,[48]DMN!$M$104,[48]DMN!$M$105)-'[48]Kit Masuk 2020'!KE30</f>
        <v>5417.5999999999995</v>
      </c>
      <c r="KY142" s="31">
        <f>SUM([48]DMN!$M$10:$M$11,[48]DMN!$M$104,[48]DMN!$M$105)-'[48]Kit Masuk 2020'!KF30</f>
        <v>5417.5999999999995</v>
      </c>
      <c r="KZ142" s="31">
        <f>SUM([48]DMN!$M$10:$M$11,[48]DMN!$M$104,[48]DMN!$M$105)-'[48]Kit Masuk 2020'!KG30</f>
        <v>5417.5999999999995</v>
      </c>
      <c r="LA142" s="31">
        <f>SUM([48]DMN!$M$10:$M$11,[48]DMN!$M$104,[48]DMN!$M$105)-'[48]Kit Masuk 2020'!KH30</f>
        <v>5417.5999999999995</v>
      </c>
      <c r="LB142" s="31">
        <f>SUM([48]DMN!$M$10:$M$11,[48]DMN!$M$104,[48]DMN!$M$105)-'[48]Kit Masuk 2020'!KI30</f>
        <v>5417.5999999999995</v>
      </c>
      <c r="LC142" s="31">
        <f>SUM([48]DMN!$M$10:$M$11,[48]DMN!$M$104,[48]DMN!$M$105)-'[48]Kit Masuk 2020'!KJ30</f>
        <v>5417.5999999999995</v>
      </c>
      <c r="LD142" s="31">
        <f>SUM([48]DMN!$M$10:$M$11,[48]DMN!$M$104,[48]DMN!$M$105)-'[48]Kit Masuk 2020'!KK30</f>
        <v>5417.5999999999995</v>
      </c>
      <c r="LE142" s="31">
        <f>SUM([48]DMN!$M$10:$M$11,[48]DMN!$M$104,[48]DMN!$M$105)-'[48]Kit Masuk 2020'!KL30</f>
        <v>5417.5999999999995</v>
      </c>
      <c r="LF142" s="31">
        <f>SUM([48]DMN!$M$10:$M$11,[48]DMN!$M$104,[48]DMN!$M$105)-'[48]Kit Masuk 2020'!KM30</f>
        <v>5417.5999999999995</v>
      </c>
      <c r="LG142" s="31">
        <f>SUM([48]DMN!$M$10:$M$11,[48]DMN!$M$104,[48]DMN!$M$105)-'[48]Kit Masuk 2020'!KN30</f>
        <v>5417.5999999999995</v>
      </c>
      <c r="LH142" s="31">
        <f>SUM([48]DMN!$M$10:$M$11,[48]DMN!$M$104,[48]DMN!$M$105)-'[48]Kit Masuk 2020'!KO30</f>
        <v>5417.5999999999995</v>
      </c>
      <c r="LI142" s="31">
        <f>SUM([48]DMN!$M$10:$M$11,[48]DMN!$M$104,[48]DMN!$M$105)-'[48]Kit Masuk 2020'!KP30</f>
        <v>5417.5999999999995</v>
      </c>
      <c r="LJ142" s="31">
        <f>SUM([48]DMN!$M$10:$M$11,[48]DMN!$M$104,[48]DMN!$M$105)-'[48]Kit Masuk 2020'!KQ30</f>
        <v>5417.5999999999995</v>
      </c>
      <c r="LK142" s="31">
        <f>SUM([48]DMN!$M$10:$M$11,[48]DMN!$M$104,[48]DMN!$M$105)-'[48]Kit Masuk 2020'!KR30</f>
        <v>5417.5999999999995</v>
      </c>
      <c r="LL142" s="31">
        <f>SUM([48]DMN!$M$10:$M$11,[48]DMN!$M$104,[48]DMN!$M$105)-'[48]Kit Masuk 2020'!KS30</f>
        <v>5417.5999999999995</v>
      </c>
      <c r="LM142" s="31">
        <f>SUM([48]DMN!$M$10:$M$11,[48]DMN!$M$104,[48]DMN!$M$105)-'[48]Kit Masuk 2020'!KT30</f>
        <v>5417.5999999999995</v>
      </c>
      <c r="LN142" s="31">
        <f>SUM([48]DMN!$M$10:$M$11,[48]DMN!$M$104,[48]DMN!$M$105)-'[48]Kit Masuk 2020'!KU30</f>
        <v>5417.5999999999995</v>
      </c>
      <c r="LO142" s="31">
        <f>SUM([48]DMN!$M$10:$M$11,[48]DMN!$M$104,[48]DMN!$M$105)-'[48]Kit Masuk 2020'!KV30</f>
        <v>5417.5999999999995</v>
      </c>
      <c r="LP142" s="31">
        <f>SUM([48]DMN!$M$10:$M$11,[48]DMN!$M$104,[48]DMN!$M$105)-'[48]Kit Masuk 2020'!KW30</f>
        <v>5417.5999999999995</v>
      </c>
      <c r="LQ142" s="31">
        <f>SUM([48]DMN!$M$10:$M$11,[48]DMN!$M$104,[48]DMN!$M$105)-'[48]Kit Masuk 2020'!KX30</f>
        <v>5417.5999999999995</v>
      </c>
      <c r="LR142" s="31">
        <f>SUM([48]DMN!$M$10:$M$11,[48]DMN!$M$104,[48]DMN!$M$105)-'[48]Kit Masuk 2020'!KY30</f>
        <v>5417.5999999999995</v>
      </c>
      <c r="LS142" s="31">
        <f>SUM([48]DMN!$M$10:$M$11,[48]DMN!$M$104,[48]DMN!$M$105)-'[48]Kit Masuk 2020'!KZ30</f>
        <v>5417.5999999999995</v>
      </c>
      <c r="LT142" s="31">
        <f>SUM([48]DMN!$M$10:$M$11,[48]DMN!$M$104,[48]DMN!$M$105)-'[48]Kit Masuk 2020'!LA30</f>
        <v>5417.5999999999995</v>
      </c>
      <c r="LU142" s="31">
        <f>SUM([48]DMN!$M$10:$M$11,[48]DMN!$M$104,[48]DMN!$M$105)-'[48]Kit Masuk 2020'!LB30</f>
        <v>5417.5999999999995</v>
      </c>
      <c r="LV142" s="31">
        <f>SUM([48]DMN!$M$10:$M$11,[48]DMN!$M$104,[48]DMN!$M$105)-'[48]Kit Masuk 2020'!LC30</f>
        <v>5417.5999999999995</v>
      </c>
      <c r="LW142" s="31">
        <f>SUM([48]DMN!$M$10:$M$11,[48]DMN!$M$104,[48]DMN!$M$105)-'[48]Kit Masuk 2020'!LD30</f>
        <v>5417.5999999999995</v>
      </c>
      <c r="LX142" s="31">
        <f>SUM([48]DMN!$M$10:$M$11,[48]DMN!$M$104,[48]DMN!$M$105)-'[48]Kit Masuk 2020'!LE30</f>
        <v>5417.5999999999995</v>
      </c>
      <c r="LY142" s="31">
        <f>SUM([48]DMN!$M$10:$M$11,[48]DMN!$M$104,[48]DMN!$M$105)-'[48]Kit Masuk 2020'!LF30</f>
        <v>5417.5999999999995</v>
      </c>
      <c r="LZ142" s="31">
        <f>SUM([48]DMN!$M$10:$M$11,[48]DMN!$M$104,[48]DMN!$M$105)-'[48]Kit Masuk 2020'!LG30</f>
        <v>5417.5999999999995</v>
      </c>
      <c r="MA142" s="31">
        <f>SUM([48]DMN!$M$10:$M$11,[48]DMN!$M$104,[48]DMN!$M$105)-'[48]Kit Masuk 2020'!LH30</f>
        <v>5417.5999999999995</v>
      </c>
      <c r="MB142" s="31">
        <f>SUM([48]DMN!$M$10:$M$11,[48]DMN!$M$104,[48]DMN!$M$105)-'[48]Kit Masuk 2020'!LI30</f>
        <v>5417.5999999999995</v>
      </c>
      <c r="MC142" s="31">
        <f>SUM([48]DMN!$M$10:$M$11,[48]DMN!$M$104,[48]DMN!$M$105)-'[48]Kit Masuk 2020'!LJ30</f>
        <v>5417.5999999999995</v>
      </c>
      <c r="MD142" s="31">
        <f>SUM([48]DMN!$M$10:$M$11,[48]DMN!$M$104,[48]DMN!$M$105)-'[48]Kit Masuk 2020'!LK30</f>
        <v>5417.5999999999995</v>
      </c>
      <c r="ME142" s="31">
        <f>SUM([48]DMN!$M$10:$M$11,[48]DMN!$M$104,[48]DMN!$M$105)-'[48]Kit Masuk 2020'!LL30</f>
        <v>5417.5999999999995</v>
      </c>
      <c r="MF142" s="31">
        <f>SUM([48]DMN!$M$10:$M$11,[48]DMN!$M$104,[48]DMN!$M$105)-'[48]Kit Masuk 2020'!LM30</f>
        <v>5417.5999999999995</v>
      </c>
      <c r="MG142" s="31">
        <f>SUM([48]DMN!$M$10:$M$11,[48]DMN!$M$104,[48]DMN!$M$105)-'[48]Kit Masuk 2020'!LN30</f>
        <v>5417.5999999999995</v>
      </c>
      <c r="MH142" s="31">
        <f>SUM([48]DMN!$M$10:$M$11,[48]DMN!$M$104,[48]DMN!$M$105)-'[48]Kit Masuk 2020'!LO30</f>
        <v>5417.5999999999995</v>
      </c>
      <c r="MI142" s="31">
        <f>SUM([48]DMN!$M$10:$M$11,[48]DMN!$M$104,[48]DMN!$M$105)-'[48]Kit Masuk 2020'!LP30</f>
        <v>5417.5999999999995</v>
      </c>
      <c r="MJ142" s="31">
        <f>SUM([48]DMN!$M$10:$M$11,[48]DMN!$M$104,[48]DMN!$M$105)-'[48]Kit Masuk 2020'!LQ30</f>
        <v>5417.5999999999995</v>
      </c>
      <c r="MK142" s="31">
        <f>SUM([48]DMN!$M$10:$M$11,[48]DMN!$M$104,[48]DMN!$M$105)-'[48]Kit Masuk 2020'!LR30</f>
        <v>5417.5999999999995</v>
      </c>
      <c r="ML142" s="31">
        <f>SUM([48]DMN!$M$10:$M$11,[48]DMN!$M$104,[48]DMN!$M$105)-'[48]Kit Masuk 2020'!LS30</f>
        <v>5417.5999999999995</v>
      </c>
      <c r="MM142" s="31">
        <f>SUM([48]DMN!$M$10:$M$11,[48]DMN!$M$104,[48]DMN!$M$105)-'[48]Kit Masuk 2020'!LT30</f>
        <v>5417.5999999999995</v>
      </c>
      <c r="MN142" s="31">
        <f>SUM([48]DMN!$M$10:$M$11,[48]DMN!$M$104,[48]DMN!$M$105)-'[48]Kit Masuk 2020'!LU30</f>
        <v>5417.5999999999995</v>
      </c>
      <c r="MO142" s="31">
        <f>SUM([48]DMN!$M$10:$M$11,[48]DMN!$M$104,[48]DMN!$M$105)-'[48]Kit Masuk 2020'!LV30</f>
        <v>5417.5999999999995</v>
      </c>
      <c r="MP142" s="31">
        <f>SUM([48]DMN!$M$10:$M$11,[48]DMN!$M$104,[48]DMN!$M$105)-'[48]Kit Masuk 2020'!LW30</f>
        <v>5417.5999999999995</v>
      </c>
      <c r="MQ142" s="31">
        <f>SUM([48]DMN!$M$10:$M$11,[48]DMN!$M$104,[48]DMN!$M$105)-'[48]Kit Masuk 2020'!LX30</f>
        <v>5417.5999999999995</v>
      </c>
      <c r="MR142" s="31">
        <f>SUM([48]DMN!$M$10:$M$11,[48]DMN!$M$104,[48]DMN!$M$105)-'[48]Kit Masuk 2020'!LY30</f>
        <v>5417.5999999999995</v>
      </c>
      <c r="MS142" s="31">
        <f>SUM([48]DMN!$M$10:$M$11,[48]DMN!$M$104,[48]DMN!$M$105)-'[48]Kit Masuk 2020'!LZ30</f>
        <v>5417.5999999999995</v>
      </c>
      <c r="MT142" s="31">
        <f>SUM([48]DMN!$M$10:$M$11,[48]DMN!$M$104,[48]DMN!$M$105)-'[48]Kit Masuk 2020'!MA30</f>
        <v>5417.5999999999995</v>
      </c>
      <c r="MU142" s="31">
        <f>SUM([48]DMN!$M$10:$M$11,[48]DMN!$M$104,[48]DMN!$M$105)-'[48]Kit Masuk 2020'!MB30</f>
        <v>5417.5999999999995</v>
      </c>
      <c r="MV142" s="31">
        <f>SUM([48]DMN!$M$10:$M$11,[48]DMN!$M$104,[48]DMN!$M$105)-'[48]Kit Masuk 2020'!MC30</f>
        <v>5417.5999999999995</v>
      </c>
      <c r="MW142" s="31">
        <f>SUM([48]DMN!$M$10:$M$11,[48]DMN!$M$104,[48]DMN!$M$105)-'[48]Kit Masuk 2020'!MD30</f>
        <v>5417.5999999999995</v>
      </c>
      <c r="MX142" s="31">
        <f>SUM([48]DMN!$M$10:$M$11,[48]DMN!$M$104,[48]DMN!$M$105)-'[48]Kit Masuk 2020'!ME30</f>
        <v>5417.5999999999995</v>
      </c>
      <c r="MY142" s="31">
        <f>SUM([48]DMN!$M$10:$M$11,[48]DMN!$M$104,[48]DMN!$M$105)-'[48]Kit Masuk 2020'!MF30</f>
        <v>5417.5999999999995</v>
      </c>
      <c r="MZ142" s="31">
        <f>SUM([48]DMN!$M$10:$M$11,[48]DMN!$M$104,[48]DMN!$M$105)-'[48]Kit Masuk 2020'!MG30</f>
        <v>5417.5999999999995</v>
      </c>
      <c r="NA142" s="31">
        <f>SUM([48]DMN!$M$10:$M$11,[48]DMN!$M$104,[48]DMN!$M$105)-'[48]Kit Masuk 2020'!MH30</f>
        <v>5417.5999999999995</v>
      </c>
      <c r="NB142" s="31">
        <f>SUM([48]DMN!$M$10:$M$11,[48]DMN!$M$104,[48]DMN!$M$105)-'[48]Kit Masuk 2020'!MI30</f>
        <v>5417.5999999999995</v>
      </c>
      <c r="NC142" s="31">
        <f>SUM([48]DMN!$M$10:$M$11,[48]DMN!$M$104,[48]DMN!$M$105)-'[48]Kit Masuk 2020'!MJ30</f>
        <v>5417.5999999999995</v>
      </c>
      <c r="ND142" s="31">
        <f>SUM([48]DMN!$M$10:$M$11,[48]DMN!$M$104,[48]DMN!$M$105)-'[48]Kit Masuk 2020'!MK30</f>
        <v>5417.5999999999995</v>
      </c>
      <c r="NE142" s="31">
        <f>SUM([48]DMN!$M$10:$M$11,[48]DMN!$M$104,[48]DMN!$M$105)-'[48]Kit Masuk 2020'!ML30</f>
        <v>5417.5999999999995</v>
      </c>
      <c r="NF142" s="31">
        <f>SUM([48]DMN!$M$10:$M$11,[48]DMN!$M$104,[48]DMN!$M$105)-'[48]Kit Masuk 2020'!MM30</f>
        <v>5417.5999999999995</v>
      </c>
      <c r="NG142" s="31">
        <f>SUM([48]DMN!$M$10:$M$11,[48]DMN!$M$104,[48]DMN!$M$105)-'[48]Kit Masuk 2020'!MN30</f>
        <v>5417.5999999999995</v>
      </c>
      <c r="NH142" s="31">
        <f>SUM([48]DMN!$M$10:$M$11,[48]DMN!$M$104,[48]DMN!$M$105)-'[48]Kit Masuk 2020'!MO30</f>
        <v>5417.5999999999995</v>
      </c>
      <c r="NI142" s="31">
        <f>SUM([48]DMN!$M$10:$M$11,[48]DMN!$M$104,[48]DMN!$M$105)-'[48]Kit Masuk 2020'!MP30</f>
        <v>5417.5999999999995</v>
      </c>
      <c r="NJ142" s="31">
        <f>SUM([48]DMN!$M$10:$M$11,[48]DMN!$M$104,[48]DMN!$M$105)-'[48]Kit Masuk 2020'!MQ30</f>
        <v>5417.5999999999995</v>
      </c>
      <c r="NK142" s="31">
        <f>SUM([48]DMN!$M$10:$M$11,[48]DMN!$M$104,[48]DMN!$M$105)-'[48]Kit Masuk 2020'!MR30</f>
        <v>5417.5999999999995</v>
      </c>
      <c r="NL142" s="31">
        <f>SUM([48]DMN!$M$10:$M$11,[48]DMN!$M$104,[48]DMN!$M$105)-'[48]Kit Masuk 2020'!MS30</f>
        <v>5417.5999999999995</v>
      </c>
      <c r="NM142" s="31">
        <f>SUM([48]DMN!$M$10:$M$11,[48]DMN!$M$104,[48]DMN!$M$105)-'[48]Kit Masuk 2020'!MT30</f>
        <v>5417.5999999999995</v>
      </c>
      <c r="NN142" s="31">
        <f>SUM([48]DMN!$M$10:$M$11,[48]DMN!$M$104,[48]DMN!$M$105)-'[48]Kit Masuk 2020'!MU30</f>
        <v>5417.5999999999995</v>
      </c>
      <c r="NO142" s="31">
        <f>SUM([48]DMN!$M$10:$M$11,[48]DMN!$M$104,[48]DMN!$M$105)-'[48]Kit Masuk 2020'!MV30</f>
        <v>5417.5999999999995</v>
      </c>
      <c r="NP142" s="31">
        <f>SUM([48]DMN!$M$10:$M$11,[48]DMN!$M$104,[48]DMN!$M$105)-'[48]Kit Masuk 2020'!MW30</f>
        <v>5417.5999999999995</v>
      </c>
      <c r="NQ142" s="31">
        <f>SUM([48]DMN!$M$10:$M$11,[48]DMN!$M$104,[48]DMN!$M$105)-'[48]Kit Masuk 2020'!MX30</f>
        <v>5417.5999999999995</v>
      </c>
      <c r="NR142" s="31">
        <f>SUM([48]DMN!$M$10:$M$11,[48]DMN!$M$104,[48]DMN!$M$105)-'[48]Kit Masuk 2020'!MY30</f>
        <v>5417.5999999999995</v>
      </c>
      <c r="NS142" s="31">
        <f>SUM([48]DMN!$M$10:$M$11,[48]DMN!$M$104,[48]DMN!$M$105)-'[48]Kit Masuk 2020'!MZ30</f>
        <v>5417.5999999999995</v>
      </c>
      <c r="NT142" s="31">
        <f>SUM([48]DMN!$M$10:$M$11,[48]DMN!$M$104,[48]DMN!$M$105)-'[48]Kit Masuk 2020'!NA30</f>
        <v>5417.5999999999995</v>
      </c>
      <c r="NU142" s="31">
        <f>SUM([48]DMN!$M$10:$M$11,[48]DMN!$M$104,[48]DMN!$M$105)-'[48]Kit Masuk 2020'!NB30</f>
        <v>5417.5999999999995</v>
      </c>
      <c r="NV142" s="31">
        <f>SUM([48]DMN!$M$10:$M$11,[48]DMN!$M$104,[48]DMN!$M$105)-'[48]Kit Masuk 2020'!NC30</f>
        <v>5417.5999999999995</v>
      </c>
      <c r="NW142" s="31">
        <f>SUM([48]DMN!$M$10:$M$11,[48]DMN!$M$104,[48]DMN!$M$105)-'[48]Kit Masuk 2020'!ND30</f>
        <v>5417.5999999999995</v>
      </c>
      <c r="NX142" s="31">
        <f>SUM([48]DMN!$M$10:$M$11,[48]DMN!$M$104,[48]DMN!$M$105)-'[48]Kit Masuk 2020'!NE30</f>
        <v>5417.5999999999995</v>
      </c>
      <c r="NY142" s="31">
        <f>SUM([48]DMN!$M$10:$M$11,[48]DMN!$M$104,[48]DMN!$M$105)-'[48]Kit Masuk 2020'!NF30</f>
        <v>5417.5999999999995</v>
      </c>
      <c r="NZ142" s="31">
        <f>SUM([48]DMN!$M$10:$M$11,[48]DMN!$M$104,[48]DMN!$M$105)-'[48]Kit Masuk 2020'!NG30</f>
        <v>5417.5999999999995</v>
      </c>
      <c r="OA142" s="31">
        <f>SUM([48]DMN!$M$10:$M$11,[48]DMN!$M$104,[48]DMN!$M$105)-'[48]Kit Masuk 2020'!NH30</f>
        <v>5417.5999999999995</v>
      </c>
    </row>
    <row r="143" spans="2:392" hidden="1" x14ac:dyDescent="0.2">
      <c r="B143" s="8" t="s">
        <v>146</v>
      </c>
      <c r="C143" s="8"/>
      <c r="W143" s="157">
        <v>5400</v>
      </c>
      <c r="Z143" s="23" t="e">
        <f>IF((Z142-4500-SUM(Z6:Z6,#REF!))&gt;0,(Z142-4500-SUM(Z6:Z6,#REF!)),0)</f>
        <v>#REF!</v>
      </c>
      <c r="AA143" s="23" t="e">
        <f>IF((AA142-4500-SUM(AA6:AA6,#REF!))&gt;0,(AA142-4500-SUM(AA6:AA6,#REF!)),0)</f>
        <v>#REF!</v>
      </c>
      <c r="AB143" s="23" t="e">
        <f>IF((AB142-4500-SUM(AB6:AB6,#REF!))&gt;0,(AB142-4500-SUM(AB6:AB6,#REF!)),0)</f>
        <v>#REF!</v>
      </c>
      <c r="AC143" s="23" t="e">
        <f>IF((AC142-4500-SUM(AC6:AC6,#REF!))&gt;0,(AC142-4500-SUM(AC6:AC6,#REF!)),0)</f>
        <v>#REF!</v>
      </c>
      <c r="AD143" s="23" t="e">
        <f>IF((AD142-4500-SUM(AD6:AD6,#REF!))&gt;0,(AD142-4500-SUM(AD6:AD6,#REF!)),0)</f>
        <v>#REF!</v>
      </c>
      <c r="AE143" s="23" t="e">
        <f>IF((AE142-4500-SUM(AE6:AE6,#REF!))&gt;0,(AE142-4500-SUM(AE6:AE6,#REF!)),0)</f>
        <v>#REF!</v>
      </c>
      <c r="AF143" s="23" t="e">
        <f>IF((AF142-4500-SUM(AF6:AF6,#REF!))&gt;0,(AF142-4500-SUM(AF6:AF6,#REF!)),0)</f>
        <v>#REF!</v>
      </c>
      <c r="AG143" s="23" t="e">
        <f>IF((AG142-4500-SUM(AG6:AG6,#REF!))&gt;0,(AG142-4500-SUM(AG6:AG6,#REF!)),0)</f>
        <v>#REF!</v>
      </c>
      <c r="AH143" s="23" t="e">
        <f>IF((AH142-4500-SUM(AH6:AH6,#REF!))&gt;0,(AH142-4500-SUM(AH6:AH6,#REF!)),0)</f>
        <v>#REF!</v>
      </c>
      <c r="AI143" s="23" t="e">
        <f>IF((AI142-4500-SUM(AI6:AI6,#REF!))&gt;0,(AI142-4500-SUM(AI6:AI6,#REF!)),0)</f>
        <v>#REF!</v>
      </c>
      <c r="AJ143" s="23" t="e">
        <f>IF((AJ142-4500-SUM(AJ6:AJ6,#REF!))&gt;0,(AJ142-4500-SUM(AJ6:AJ6,#REF!)),0)</f>
        <v>#REF!</v>
      </c>
      <c r="AK143" s="23" t="e">
        <f>IF((AK142-4500-SUM(AK6:AK6,#REF!))&gt;0,(AK142-4500-SUM(AK6:AK6,#REF!)),0)</f>
        <v>#REF!</v>
      </c>
      <c r="AL143" s="23" t="e">
        <f>IF((AL142-4500-SUM(AL6:AL6,#REF!))&gt;0,(AL142-4500-SUM(AL6:AL6,#REF!)),0)</f>
        <v>#REF!</v>
      </c>
      <c r="AM143" s="23" t="e">
        <f>IF((AM142-4500-SUM(AM6:AM6,#REF!))&gt;0,(AM142-4500-SUM(AM6:AM6,#REF!)),0)</f>
        <v>#REF!</v>
      </c>
      <c r="AN143" s="23" t="e">
        <f>IF((AN142-4500-SUM(AN6:AN6,#REF!))&gt;0,(AN142-4500-SUM(AN6:AN6,#REF!)),0)</f>
        <v>#REF!</v>
      </c>
      <c r="AO143" s="23" t="e">
        <f>IF((AO142-4500-SUM(AO6:AO6,#REF!))&gt;0,(AO142-4500-SUM(AO6:AO6,#REF!)),0)</f>
        <v>#REF!</v>
      </c>
      <c r="AP143" s="23" t="e">
        <f>IF((AP142-4500-SUM(AP6:AP6,#REF!))&gt;0,(AP142-4500-SUM(AP6:AP6,#REF!)),0)</f>
        <v>#REF!</v>
      </c>
      <c r="AQ143" s="23" t="e">
        <f>IF((AQ142-4500-SUM(AQ6:AQ6,#REF!))&gt;0,(AQ142-4500-SUM(AQ6:AQ6,#REF!)),0)</f>
        <v>#REF!</v>
      </c>
      <c r="AR143" s="23" t="e">
        <f>IF((AR142-4500-SUM(AR6:AR6,#REF!))&gt;0,(AR142-4500-SUM(AR6:AR6,#REF!)),0)</f>
        <v>#REF!</v>
      </c>
      <c r="AS143" s="23" t="e">
        <f>IF((AS142-4500-SUM(AS6:AS6,#REF!))&gt;0,(AS142-4500-SUM(AS6:AS6,#REF!)),0)</f>
        <v>#REF!</v>
      </c>
      <c r="AT143" s="23" t="e">
        <f>IF((AT142-4500-SUM(AT6:AT6,#REF!))&gt;0,(AT142-4500-SUM(AT6:AT6,#REF!)),0)</f>
        <v>#REF!</v>
      </c>
      <c r="AU143" s="23" t="e">
        <f>IF((AU142-4500-SUM(AU6:AU6,#REF!))&gt;0,(AU142-4500-SUM(AU6:AU6,#REF!)),0)</f>
        <v>#REF!</v>
      </c>
      <c r="AV143" s="23" t="e">
        <f>IF((AV142-4500-SUM(AV6:AV6,#REF!))&gt;0,(AV142-4500-SUM(AV6:AV6,#REF!)),0)</f>
        <v>#REF!</v>
      </c>
      <c r="AW143" s="23" t="e">
        <f>IF((AW142-4500-SUM(AW6:AW6,#REF!))&gt;0,(AW142-4500-SUM(AW6:AW6,#REF!)),0)</f>
        <v>#REF!</v>
      </c>
      <c r="AX143" s="23" t="e">
        <f>IF((AX142-4500-SUM(AX6:AX6,#REF!))&gt;0,(AX142-4500-SUM(AX6:AX6,#REF!)),0)</f>
        <v>#REF!</v>
      </c>
      <c r="AY143" s="23" t="e">
        <f>IF((AY142-4500-SUM(AY6:AY6,#REF!))&gt;0,(AY142-4500-SUM(AY6:AY6,#REF!)),0)</f>
        <v>#REF!</v>
      </c>
      <c r="AZ143" s="23" t="e">
        <f>IF((AZ142-4500-SUM(AZ6:AZ6,#REF!))&gt;0,(AZ142-4500-SUM(AZ6:AZ6,#REF!)),0)</f>
        <v>#REF!</v>
      </c>
      <c r="BA143" s="23" t="e">
        <f>IF((BA142-4500-SUM(BA6:BA6,#REF!))&gt;0,(BA142-4500-SUM(BA6:BA6,#REF!)),0)</f>
        <v>#REF!</v>
      </c>
      <c r="BB143" s="23" t="e">
        <f>IF((BB142-4500-SUM(BB6:BB6,#REF!))&gt;0,(BB142-4500-SUM(BB6:BB6,#REF!)),0)</f>
        <v>#REF!</v>
      </c>
      <c r="BC143" s="23" t="e">
        <f>IF((BC142-4500-SUM(BC6:BC6,#REF!))&gt;0,(BC142-4500-SUM(BC6:BC6,#REF!)),0)</f>
        <v>#REF!</v>
      </c>
      <c r="BD143" s="23" t="e">
        <f>IF((BD142-4500-SUM(BD6:BD6,#REF!))&gt;0,(BD142-4500-SUM(BD6:BD6,#REF!)),0)</f>
        <v>#REF!</v>
      </c>
      <c r="BE143" s="23" t="e">
        <f>IF((BE142-4500-SUM(BE6:BE6,#REF!))&gt;0,(BE142-4500-SUM(BE6:BE6,#REF!)),0)</f>
        <v>#REF!</v>
      </c>
      <c r="BF143" s="23" t="e">
        <f>IF((BF142-4500-SUM(BF6:BF6,#REF!))&gt;0,(BF142-4500-SUM(BF6:BF6,#REF!)),0)</f>
        <v>#REF!</v>
      </c>
      <c r="BG143" s="23" t="e">
        <f>IF((BG142-4500-SUM(BG6:BG6,#REF!))&gt;0,(BG142-4500-SUM(BG6:BG6,#REF!)),0)</f>
        <v>#REF!</v>
      </c>
      <c r="BH143" s="23" t="e">
        <f>IF((BH142-4500-SUM(BH6:BH6,#REF!))&gt;0,(BH142-4500-SUM(BH6:BH6,#REF!)),0)</f>
        <v>#REF!</v>
      </c>
      <c r="BI143" s="23" t="e">
        <f>IF((BI142-4500-SUM(BI6:BI6,#REF!))&gt;0,(BI142-4500-SUM(BI6:BI6,#REF!)),0)</f>
        <v>#REF!</v>
      </c>
      <c r="BJ143" s="23" t="e">
        <f>IF((BJ142-4500-SUM(BJ6:BJ6,#REF!))&gt;0,(BJ142-4500-SUM(BJ6:BJ6,#REF!)),0)</f>
        <v>#REF!</v>
      </c>
      <c r="BK143" s="23" t="e">
        <f>IF((BK142-4500-SUM(BK6:BK6,#REF!))&gt;0,(BK142-4500-SUM(BK6:BK6,#REF!)),0)</f>
        <v>#REF!</v>
      </c>
      <c r="BL143" s="23" t="e">
        <f>IF((BL142-4500-SUM(BL6:BL6,#REF!))&gt;0,(BL142-4500-SUM(BL6:BL6,#REF!)),0)</f>
        <v>#REF!</v>
      </c>
      <c r="BM143" s="23" t="e">
        <f>IF((BM142-4500-SUM(BM6:BM6,#REF!))&gt;0,(BM142-4500-SUM(BM6:BM6,#REF!)),0)</f>
        <v>#REF!</v>
      </c>
      <c r="BN143" s="23" t="e">
        <f>IF((BN142-4500-SUM(BN6:BN6,#REF!))&gt;0,(BN142-4500-SUM(BN6:BN6,#REF!)),0)</f>
        <v>#REF!</v>
      </c>
      <c r="BO143" s="23" t="e">
        <f>IF((BO142-4500-SUM(BO6:BO6,#REF!))&gt;0,(BO142-4500-SUM(BO6:BO6,#REF!)),0)</f>
        <v>#REF!</v>
      </c>
      <c r="BP143" s="23" t="e">
        <f>IF((BP142-4500-SUM(BP6:BP6,#REF!))&gt;0,(BP142-4500-SUM(BP6:BP6,#REF!)),0)</f>
        <v>#REF!</v>
      </c>
      <c r="BQ143" s="23" t="e">
        <f>IF((BQ142-4500-SUM(BQ6:BQ6,#REF!))&gt;0,(BQ142-4500-SUM(BQ6:BQ6,#REF!)),0)</f>
        <v>#REF!</v>
      </c>
      <c r="BR143" s="23" t="e">
        <f>IF((BR142-4500-SUM(BR6:BR6,#REF!))&gt;0,(BR142-4500-SUM(BR6:BR6,#REF!)),0)</f>
        <v>#REF!</v>
      </c>
      <c r="BS143" s="23" t="e">
        <f>IF((BS142-4500-SUM(BS6:BS6,#REF!))&gt;0,(BS142-4500-SUM(BS6:BS6,#REF!)),0)</f>
        <v>#REF!</v>
      </c>
      <c r="BT143" s="23" t="e">
        <f>IF((BT142-4500-SUM(BT6:BT6,#REF!))&gt;0,(BT142-4500-SUM(BT6:BT6,#REF!)),0)</f>
        <v>#REF!</v>
      </c>
      <c r="BU143" s="23" t="e">
        <f>IF((BU142-4500-SUM(BU6:BU6,#REF!))&gt;0,(BU142-4500-SUM(BU6:BU6,#REF!)),0)</f>
        <v>#REF!</v>
      </c>
      <c r="BV143" s="23" t="e">
        <f>IF((BV142-4500-SUM(BV6:BV6,#REF!))&gt;0,(BV142-4500-SUM(BV6:BV6,#REF!)),0)</f>
        <v>#REF!</v>
      </c>
      <c r="BW143" s="23" t="e">
        <f>IF((BW142-4500-SUM(BW6:BW6,#REF!))&gt;0,(BW142-4500-SUM(BW6:BW6,#REF!)),0)</f>
        <v>#REF!</v>
      </c>
      <c r="BX143" s="23" t="e">
        <f>IF((BX142-4500-SUM(BX6:BX6,#REF!))&gt;0,(BX142-4500-SUM(BX6:BX6,#REF!)),0)</f>
        <v>#REF!</v>
      </c>
      <c r="BY143" s="23" t="e">
        <f>IF((BY142-4500-SUM(BY6:BY6,#REF!))&gt;0,(BY142-4500-SUM(BY6:BY6,#REF!)),0)</f>
        <v>#REF!</v>
      </c>
      <c r="BZ143" s="23" t="e">
        <f>IF((BZ142-4500-SUM(BZ6:BZ6,#REF!))&gt;0,(BZ142-4500-SUM(BZ6:BZ6,#REF!)),0)</f>
        <v>#REF!</v>
      </c>
      <c r="CA143" s="23" t="e">
        <f>IF((CA142-4500-SUM(CA6:CA6,#REF!))&gt;0,(CA142-4500-SUM(CA6:CA6,#REF!)),0)</f>
        <v>#REF!</v>
      </c>
      <c r="CB143" s="23" t="e">
        <f>IF((CB142-4500-SUM(CB6:CB6,#REF!))&gt;0,(CB142-4500-SUM(CB6:CB6,#REF!)),0)</f>
        <v>#REF!</v>
      </c>
      <c r="CC143" s="23" t="e">
        <f>IF((CC142-4500-SUM(CC6:CC6,#REF!))&gt;0,(CC142-4500-SUM(CC6:CC6,#REF!)),0)</f>
        <v>#REF!</v>
      </c>
      <c r="CD143" s="23" t="e">
        <f>IF((CD142-4500-SUM(CD6:CD6,#REF!))&gt;0,(CD142-4500-SUM(CD6:CD6,#REF!)),0)</f>
        <v>#REF!</v>
      </c>
      <c r="CE143" s="23" t="e">
        <f>IF((CE142-4500-SUM(CE6:CE6,#REF!))&gt;0,(CE142-4500-SUM(CE6:CE6,#REF!)),0)</f>
        <v>#REF!</v>
      </c>
      <c r="CF143" s="23" t="e">
        <f>IF((CF142-4500-SUM(CF6:CF6,#REF!))&gt;0,(CF142-4500-SUM(CF6:CF6,#REF!)),0)</f>
        <v>#REF!</v>
      </c>
      <c r="CG143" s="23" t="e">
        <f>IF((CG142-4500-SUM(CG6:CG6,#REF!))&gt;0,(CG142-4500-SUM(CG6:CG6,#REF!)),0)</f>
        <v>#REF!</v>
      </c>
      <c r="CH143" s="23" t="e">
        <f>IF((CH142-4500-SUM(CH6:CH6,#REF!))&gt;0,(CH142-4500-SUM(CH6:CH6,#REF!)),0)</f>
        <v>#REF!</v>
      </c>
      <c r="CI143" s="23" t="e">
        <f>IF((CI142-4500-SUM(CI6:CI6,#REF!))&gt;0,(CI142-4500-SUM(CI6:CI6,#REF!)),0)</f>
        <v>#REF!</v>
      </c>
      <c r="CJ143" s="23" t="e">
        <f>IF((CJ142-4500-SUM(CJ6:CJ6,#REF!))&gt;0,(CJ142-4500-SUM(CJ6:CJ6,#REF!)),0)</f>
        <v>#REF!</v>
      </c>
      <c r="CK143" s="23" t="e">
        <f>IF((CK142-4500-SUM(CK6:CK6,#REF!))&gt;0,(CK142-4500-SUM(CK6:CK6,#REF!)),0)</f>
        <v>#REF!</v>
      </c>
      <c r="CL143" s="23" t="e">
        <f>IF((CL142-4500-SUM(CL6:CL6,#REF!))&gt;0,(CL142-4500-SUM(CL6:CL6,#REF!)),0)</f>
        <v>#REF!</v>
      </c>
      <c r="CM143" s="23" t="e">
        <f>IF((CM142-4500-SUM(CM6:CM6,#REF!))&gt;0,(CM142-4500-SUM(CM6:CM6,#REF!)),0)</f>
        <v>#REF!</v>
      </c>
      <c r="CN143" s="23" t="e">
        <f>IF((CN142-4500-SUM(CN6:CN6,#REF!))&gt;0,(CN142-4500-SUM(CN6:CN6,#REF!)),0)</f>
        <v>#REF!</v>
      </c>
      <c r="CO143" s="23" t="e">
        <f>IF((CO142-4500-SUM(CO6:CO6,#REF!))&gt;0,(CO142-4500-SUM(CO6:CO6,#REF!)),0)</f>
        <v>#REF!</v>
      </c>
      <c r="CP143" s="23" t="e">
        <f>IF((CP142-4500-SUM(CP6:CP6,#REF!))&gt;0,(CP142-4500-SUM(CP6:CP6,#REF!)),0)</f>
        <v>#REF!</v>
      </c>
      <c r="CQ143" s="23" t="e">
        <f>IF((CQ142-4500-SUM(CQ6:CQ6,#REF!))&gt;0,(CQ142-4500-SUM(CQ6:CQ6,#REF!)),0)</f>
        <v>#REF!</v>
      </c>
      <c r="CR143" s="23" t="e">
        <f>IF((CR142-4500-SUM(CR6:CR6,#REF!))&gt;0,(CR142-4500-SUM(CR6:CR6,#REF!)),0)</f>
        <v>#REF!</v>
      </c>
      <c r="CS143" s="23" t="e">
        <f>IF((CS142-4500-SUM(CS6:CS6,#REF!))&gt;0,(CS142-4500-SUM(CS6:CS6,#REF!)),0)</f>
        <v>#REF!</v>
      </c>
      <c r="CT143" s="23" t="e">
        <f>IF((CT142-4500-SUM(CT6:CT6,#REF!))&gt;0,(CT142-4500-SUM(CT6:CT6,#REF!)),0)</f>
        <v>#REF!</v>
      </c>
      <c r="CU143" s="23" t="e">
        <f>IF((CU142-4500-SUM(CU6:CU6,#REF!))&gt;0,(CU142-4500-SUM(CU6:CU6,#REF!)),0)</f>
        <v>#REF!</v>
      </c>
      <c r="CV143" s="23" t="e">
        <f>IF((CV142-4500-SUM(CV6:CV6,#REF!))&gt;0,(CV142-4500-SUM(CV6:CV6,#REF!)),0)</f>
        <v>#REF!</v>
      </c>
      <c r="CW143" s="23" t="e">
        <f>IF((CW142-4500-SUM(CW6:CW6,#REF!))&gt;0,(CW142-4500-SUM(CW6:CW6,#REF!)),0)</f>
        <v>#REF!</v>
      </c>
      <c r="CX143" s="23" t="e">
        <f>IF((CX142-4500-SUM(CX6:CX6,#REF!))&gt;0,(CX142-4500-SUM(CX6:CX6,#REF!)),0)</f>
        <v>#REF!</v>
      </c>
      <c r="CY143" s="23" t="e">
        <f>IF((CY142-4500-SUM(CY6:CY6,#REF!))&gt;0,(CY142-4500-SUM(CY6:CY6,#REF!)),0)</f>
        <v>#REF!</v>
      </c>
      <c r="CZ143" s="23" t="e">
        <f>IF((CZ142-4500-SUM(CZ6:CZ6,#REF!))&gt;0,(CZ142-4500-SUM(CZ6:CZ6,#REF!)),0)</f>
        <v>#REF!</v>
      </c>
      <c r="DA143" s="23" t="e">
        <f>IF((DA142-4500-SUM(DA6:DA6,#REF!))&gt;0,(DA142-4500-SUM(DA6:DA6,#REF!)),0)</f>
        <v>#REF!</v>
      </c>
      <c r="DB143" s="23" t="e">
        <f>IF((DB142-4500-SUM(DB6:DB6,#REF!))&gt;0,(DB142-4500-SUM(DB6:DB6,#REF!)),0)</f>
        <v>#REF!</v>
      </c>
      <c r="DC143" s="23" t="e">
        <f>IF((DC142-4500-SUM(DC6:DC6,#REF!))&gt;0,(DC142-4500-SUM(DC6:DC6,#REF!)),0)</f>
        <v>#REF!</v>
      </c>
      <c r="DD143" s="23" t="e">
        <f>IF((DD142-4500-SUM(DD6:DD6,#REF!))&gt;0,(DD142-4500-SUM(DD6:DD6,#REF!)),0)</f>
        <v>#REF!</v>
      </c>
      <c r="DE143" s="23" t="e">
        <f>IF((DE142-4500-SUM(DE6:DE6,#REF!))&gt;0,(DE142-4500-SUM(DE6:DE6,#REF!)),0)</f>
        <v>#REF!</v>
      </c>
      <c r="DF143" s="23" t="e">
        <f>IF((DF142-4500-SUM(DF6:DF6,#REF!))&gt;0,(DF142-4500-SUM(DF6:DF6,#REF!)),0)</f>
        <v>#REF!</v>
      </c>
      <c r="DG143" s="23" t="e">
        <f>IF((DG142-4500-SUM(DG6:DG6,#REF!))&gt;0,(DG142-4500-SUM(DG6:DG6,#REF!)),0)</f>
        <v>#REF!</v>
      </c>
      <c r="DH143" s="23" t="e">
        <f>IF((DH142-4500-SUM(DH6:DH6,#REF!))&gt;0,(DH142-4500-SUM(DH6:DH6,#REF!)),0)</f>
        <v>#REF!</v>
      </c>
      <c r="DI143" s="23" t="e">
        <f>IF((DI142-4500-SUM(DI6:DI6,#REF!))&gt;0,(DI142-4500-SUM(DI6:DI6,#REF!)),0)</f>
        <v>#REF!</v>
      </c>
      <c r="DJ143" s="23" t="e">
        <f>IF((DJ142-4500-SUM(DJ6:DJ6,#REF!))&gt;0,(DJ142-4500-SUM(DJ6:DJ6,#REF!)),0)</f>
        <v>#REF!</v>
      </c>
      <c r="DK143" s="23" t="e">
        <f>IF((DK142-4500-SUM(DK6:DK6,#REF!))&gt;0,(DK142-4500-SUM(DK6:DK6,#REF!)),0)</f>
        <v>#REF!</v>
      </c>
      <c r="DL143" s="23" t="e">
        <f>IF((DL142-4500-SUM(DL6:DL6,#REF!))&gt;0,(DL142-4500-SUM(DL6:DL6,#REF!)),0)</f>
        <v>#REF!</v>
      </c>
      <c r="DM143" s="23" t="e">
        <f>IF((DM142-4500-SUM(DM6:DM6,#REF!))&gt;0,(DM142-4500-SUM(DM6:DM6,#REF!)),0)</f>
        <v>#REF!</v>
      </c>
      <c r="DN143" s="23" t="e">
        <f>IF((DN142-4500-SUM(DN6:DN6,#REF!))&gt;0,(DN142-4500-SUM(DN6:DN6,#REF!)),0)</f>
        <v>#REF!</v>
      </c>
      <c r="DO143" s="23" t="e">
        <f>IF((DO142-4500-SUM(DO6:DO6,#REF!))&gt;0,(DO142-4500-SUM(DO6:DO6,#REF!)),0)</f>
        <v>#REF!</v>
      </c>
      <c r="DP143" s="23" t="e">
        <f>IF((DP142-4500-SUM(DP6:DP6,#REF!))&gt;0,(DP142-4500-SUM(DP6:DP6,#REF!)),0)</f>
        <v>#REF!</v>
      </c>
      <c r="DQ143" s="23" t="e">
        <f>IF((DQ142-4500-SUM(DQ6:DQ6,#REF!))&gt;0,(DQ142-4500-SUM(DQ6:DQ6,#REF!)),0)</f>
        <v>#REF!</v>
      </c>
      <c r="DR143" s="23" t="e">
        <f>IF((DR142-4500-SUM(DR6:DR6,#REF!))&gt;0,(DR142-4500-SUM(DR6:DR6,#REF!)),0)</f>
        <v>#REF!</v>
      </c>
      <c r="DS143" s="23" t="e">
        <f>IF((DS142-4500-SUM(DS6:DS6,#REF!))&gt;0,(DS142-4500-SUM(DS6:DS6,#REF!)),0)</f>
        <v>#REF!</v>
      </c>
      <c r="DT143" s="23" t="e">
        <f>IF((DT142-4500-SUM(DT6:DT6,#REF!))&gt;0,(DT142-4500-SUM(DT6:DT6,#REF!)),0)</f>
        <v>#REF!</v>
      </c>
      <c r="DU143" s="23" t="e">
        <f>IF((DU142-4500-SUM(DU6:DU6,#REF!))&gt;0,(DU142-4500-SUM(DU6:DU6,#REF!)),0)</f>
        <v>#REF!</v>
      </c>
      <c r="DV143" s="23" t="e">
        <f>IF((DV142-4500-SUM(DV6:DV6,#REF!))&gt;0,(DV142-4500-SUM(DV6:DV6,#REF!)),0)</f>
        <v>#REF!</v>
      </c>
      <c r="DW143" s="23" t="e">
        <f>IF((DW142-4500-SUM(DW6:DW6,#REF!))&gt;0,(DW142-4500-SUM(DW6:DW6,#REF!)),0)</f>
        <v>#REF!</v>
      </c>
      <c r="DX143" s="23" t="e">
        <f>IF((DX142-4500-SUM(DX6:DX6,#REF!))&gt;0,(DX142-4500-SUM(DX6:DX6,#REF!)),0)</f>
        <v>#REF!</v>
      </c>
      <c r="DY143" s="23" t="e">
        <f>IF((DY142-4500-SUM(DY6:DY6,#REF!))&gt;0,(DY142-4500-SUM(DY6:DY6,#REF!)),0)</f>
        <v>#REF!</v>
      </c>
      <c r="DZ143" s="23" t="e">
        <f>IF((DZ142-4500-SUM(DZ6:DZ6,#REF!))&gt;0,(DZ142-4500-SUM(DZ6:DZ6,#REF!)),0)</f>
        <v>#REF!</v>
      </c>
      <c r="EA143" s="23" t="e">
        <f>IF((EA142-4500-SUM(EA6:EA6,#REF!))&gt;0,(EA142-4500-SUM(EA6:EA6,#REF!)),0)</f>
        <v>#REF!</v>
      </c>
      <c r="EB143" s="23" t="e">
        <f>IF((EB142-4500-SUM(EB6:EB6,#REF!))&gt;0,(EB142-4500-SUM(EB6:EB6,#REF!)),0)</f>
        <v>#REF!</v>
      </c>
      <c r="EC143" s="23" t="e">
        <f>IF((EC142-4500-SUM(EC6:EC6,#REF!))&gt;0,(EC142-4500-SUM(EC6:EC6,#REF!)),0)</f>
        <v>#REF!</v>
      </c>
      <c r="ED143" s="23" t="e">
        <f>IF((ED142-4500-SUM(ED6:ED6,#REF!))&gt;0,(ED142-4500-SUM(ED6:ED6,#REF!)),0)</f>
        <v>#REF!</v>
      </c>
      <c r="EE143" s="23" t="e">
        <f>IF((EE142-4500-SUM(EE6:EE6,#REF!))&gt;0,(EE142-4500-SUM(EE6:EE6,#REF!)),0)</f>
        <v>#REF!</v>
      </c>
      <c r="EF143" s="23" t="e">
        <f>IF((EF142-4500-SUM(EF6:EF6,#REF!))&gt;0,(EF142-4500-SUM(EF6:EF6,#REF!)),0)</f>
        <v>#REF!</v>
      </c>
      <c r="EG143" s="23" t="e">
        <f>IF((EG142-4500-SUM(EG6:EG6,#REF!))&gt;0,(EG142-4500-SUM(EG6:EG6,#REF!)),0)</f>
        <v>#REF!</v>
      </c>
      <c r="EH143" s="23" t="e">
        <f>IF((EH142-4500-SUM(EH6:EH6,#REF!))&gt;0,(EH142-4500-SUM(EH6:EH6,#REF!)),0)</f>
        <v>#REF!</v>
      </c>
      <c r="EI143" s="23" t="e">
        <f>IF((EI142-4500-SUM(EI6:EI6,#REF!))&gt;0,(EI142-4500-SUM(EI6:EI6,#REF!)),0)</f>
        <v>#REF!</v>
      </c>
      <c r="EJ143" s="23" t="e">
        <f>IF((EJ142-4500-SUM(EJ6:EJ6,#REF!))&gt;0,(EJ142-4500-SUM(EJ6:EJ6,#REF!)),0)</f>
        <v>#REF!</v>
      </c>
      <c r="EK143" s="23" t="e">
        <f>IF((EK142-4500-SUM(EK6:EK6,#REF!))&gt;0,(EK142-4500-SUM(EK6:EK6,#REF!)),0)</f>
        <v>#REF!</v>
      </c>
      <c r="EL143" s="23" t="e">
        <f>IF((EL142-4500-SUM(EL6:EL6,#REF!))&gt;0,(EL142-4500-SUM(EL6:EL6,#REF!)),0)</f>
        <v>#REF!</v>
      </c>
      <c r="EM143" s="23" t="e">
        <f>IF((EM142-4500-SUM(EM6:EM6,#REF!))&gt;0,(EM142-4500-SUM(EM6:EM6,#REF!)),0)</f>
        <v>#REF!</v>
      </c>
      <c r="EN143" s="23" t="e">
        <f>IF((EN142-4500-SUM(EN6:EN6,#REF!))&gt;0,(EN142-4500-SUM(EN6:EN6,#REF!)),0)</f>
        <v>#REF!</v>
      </c>
      <c r="EO143" s="23" t="e">
        <f>IF((EO142-4500-SUM(EO6:EO6,#REF!))&gt;0,(EO142-4500-SUM(EO6:EO6,#REF!)),0)</f>
        <v>#REF!</v>
      </c>
      <c r="EP143" s="23" t="e">
        <f>IF((EP142-4500-SUM(EP6:EP6,#REF!))&gt;0,(EP142-4500-SUM(EP6:EP6,#REF!)),0)</f>
        <v>#REF!</v>
      </c>
      <c r="EQ143" s="23" t="e">
        <f>IF((EQ142-4500-SUM(EQ6:EQ6,#REF!))&gt;0,(EQ142-4500-SUM(EQ6:EQ6,#REF!)),0)</f>
        <v>#REF!</v>
      </c>
      <c r="ER143" s="23" t="e">
        <f>IF((ER142-4500-SUM(ER6:ER6,#REF!))&gt;0,(ER142-4500-SUM(ER6:ER6,#REF!)),0)</f>
        <v>#REF!</v>
      </c>
      <c r="ES143" s="23" t="e">
        <f>IF((ES142-4500-SUM(ES6:ES6,#REF!))&gt;0,(ES142-4500-SUM(ES6:ES6,#REF!)),0)</f>
        <v>#REF!</v>
      </c>
      <c r="ET143" s="23" t="e">
        <f>IF((ET142-4500-SUM(ET6:ET6,#REF!))&gt;0,(ET142-4500-SUM(ET6:ET6,#REF!)),0)</f>
        <v>#REF!</v>
      </c>
      <c r="EU143" s="23" t="e">
        <f>IF((EU142-4500-SUM(EU6:EU6,#REF!))&gt;0,(EU142-4500-SUM(EU6:EU6,#REF!)),0)</f>
        <v>#REF!</v>
      </c>
      <c r="EV143" s="23" t="e">
        <f>IF((EV142-4500-SUM(EV6:EV6,#REF!))&gt;0,(EV142-4500-SUM(EV6:EV6,#REF!)),0)</f>
        <v>#REF!</v>
      </c>
      <c r="EW143" s="23" t="e">
        <f>IF((EW142-4500-SUM(EW6:EW6,#REF!))&gt;0,(EW142-4500-SUM(EW6:EW6,#REF!)),0)</f>
        <v>#REF!</v>
      </c>
      <c r="EX143" s="23" t="e">
        <f>IF((EX142-4500-SUM(EX6:EX6,#REF!))&gt;0,(EX142-4500-SUM(EX6:EX6,#REF!)),0)</f>
        <v>#REF!</v>
      </c>
      <c r="EY143" s="23" t="e">
        <f>IF((EY142-4500-SUM(EY6:EY6,#REF!))&gt;0,(EY142-4500-SUM(EY6:EY6,#REF!)),0)</f>
        <v>#REF!</v>
      </c>
      <c r="EZ143" s="23" t="e">
        <f>IF((EZ142-4500-SUM(EZ6:EZ6,#REF!))&gt;0,(EZ142-4500-SUM(EZ6:EZ6,#REF!)),0)</f>
        <v>#REF!</v>
      </c>
      <c r="FA143" s="23" t="e">
        <f>IF((FA142-4500-SUM(FA6:FA6,#REF!))&gt;0,(FA142-4500-SUM(FA6:FA6,#REF!)),0)</f>
        <v>#REF!</v>
      </c>
      <c r="FB143" s="23" t="e">
        <f>IF((FB142-4500-SUM(FB6:FB6,#REF!))&gt;0,(FB142-4500-SUM(FB6:FB6,#REF!)),0)</f>
        <v>#REF!</v>
      </c>
      <c r="FC143" s="23" t="e">
        <f>IF((FC142-4500-SUM(FC6:FC6,#REF!))&gt;0,(FC142-4500-SUM(FC6:FC6,#REF!)),0)</f>
        <v>#REF!</v>
      </c>
      <c r="FD143" s="23" t="e">
        <f>IF((FD142-4500-SUM(FD6:FD6,#REF!))&gt;0,(FD142-4500-SUM(FD6:FD6,#REF!)),0)</f>
        <v>#REF!</v>
      </c>
      <c r="FE143" s="23" t="e">
        <f>IF((FE142-4500-SUM(FE6:FE6,#REF!))&gt;0,(FE142-4500-SUM(FE6:FE6,#REF!)),0)</f>
        <v>#REF!</v>
      </c>
      <c r="FF143" s="23" t="e">
        <f>IF((FF142-4500-SUM(FF6:FF6,#REF!))&gt;0,(FF142-4500-SUM(FF6:FF6,#REF!)),0)</f>
        <v>#REF!</v>
      </c>
      <c r="FG143" s="23" t="e">
        <f>IF((FG142-4500-SUM(FG6:FG6,#REF!))&gt;0,(FG142-4500-SUM(FG6:FG6,#REF!)),0)</f>
        <v>#REF!</v>
      </c>
      <c r="FH143" s="23" t="e">
        <f>IF((FH142-4500-SUM(FH6:FH6,#REF!))&gt;0,(FH142-4500-SUM(FH6:FH6,#REF!)),0)</f>
        <v>#REF!</v>
      </c>
      <c r="FI143" s="23" t="e">
        <f>IF((FI142-4500-SUM(FI6:FI6,#REF!))&gt;0,(FI142-4500-SUM(FI6:FI6,#REF!)),0)</f>
        <v>#REF!</v>
      </c>
      <c r="FJ143" s="23" t="e">
        <f>IF((FJ142-4500-SUM(FJ6:FJ6,#REF!))&gt;0,(FJ142-4500-SUM(FJ6:FJ6,#REF!)),0)</f>
        <v>#REF!</v>
      </c>
      <c r="FK143" s="23" t="e">
        <f>IF((FK142-4500-SUM(FK6:FK6,#REF!))&gt;0,(FK142-4500-SUM(FK6:FK6,#REF!)),0)</f>
        <v>#REF!</v>
      </c>
      <c r="FL143" s="23" t="e">
        <f>IF((FL142-4500-SUM(FL6:FL6,#REF!))&gt;0,(FL142-4500-SUM(FL6:FL6,#REF!)),0)</f>
        <v>#REF!</v>
      </c>
      <c r="FM143" s="23" t="e">
        <f>IF((FM142-4500-SUM(FM6:FM6,#REF!))&gt;0,(FM142-4500-SUM(FM6:FM6,#REF!)),0)</f>
        <v>#REF!</v>
      </c>
      <c r="FN143" s="23" t="e">
        <f>IF((FN142-4500-SUM(FN6:FN6,#REF!))&gt;0,(FN142-4500-SUM(FN6:FN6,#REF!)),0)</f>
        <v>#REF!</v>
      </c>
      <c r="FO143" s="23" t="e">
        <f>IF((FO142-4500-SUM(FO6:FO6,#REF!))&gt;0,(FO142-4500-SUM(FO6:FO6,#REF!)),0)</f>
        <v>#REF!</v>
      </c>
      <c r="FP143" s="23" t="e">
        <f>IF((FP142-4500-SUM(FP6:FP6,#REF!))&gt;0,(FP142-4500-SUM(FP6:FP6,#REF!)),0)</f>
        <v>#REF!</v>
      </c>
      <c r="FQ143" s="23" t="e">
        <f>IF((FQ142-4500-SUM(FQ6:FQ6,#REF!))&gt;0,(FQ142-4500-SUM(FQ6:FQ6,#REF!)),0)</f>
        <v>#REF!</v>
      </c>
      <c r="FR143" s="23" t="e">
        <f>IF((FR142-4500-SUM(FR6:FR6,#REF!))&gt;0,(FR142-4500-SUM(FR6:FR6,#REF!)),0)</f>
        <v>#REF!</v>
      </c>
      <c r="FS143" s="23" t="e">
        <f>IF((FS142-4500-SUM(FS6:FS6,#REF!))&gt;0,(FS142-4500-SUM(FS6:FS6,#REF!)),0)</f>
        <v>#REF!</v>
      </c>
      <c r="FT143" s="23" t="e">
        <f>IF((FT142-4500-SUM(FT6:FT6,#REF!))&gt;0,(FT142-4500-SUM(FT6:FT6,#REF!)),0)</f>
        <v>#REF!</v>
      </c>
      <c r="FU143" s="23" t="e">
        <f>IF((FU142-4500-SUM(FU6:FU6,#REF!))&gt;0,(FU142-4500-SUM(FU6:FU6,#REF!)),0)</f>
        <v>#REF!</v>
      </c>
      <c r="FV143" s="23" t="e">
        <f>IF((FV142-4500-SUM(FV6:FV6,#REF!))&gt;0,(FV142-4500-SUM(FV6:FV6,#REF!)),0)</f>
        <v>#REF!</v>
      </c>
      <c r="FW143" s="23" t="e">
        <f>IF((FW142-4500-SUM(FW6:FW6,#REF!))&gt;0,(FW142-4500-SUM(FW6:FW6,#REF!)),0)</f>
        <v>#REF!</v>
      </c>
      <c r="FX143" s="23" t="e">
        <f>IF((FX142-4500-SUM(FX6:FX6,#REF!))&gt;0,(FX142-4500-SUM(FX6:FX6,#REF!)),0)</f>
        <v>#REF!</v>
      </c>
      <c r="FY143" s="23" t="e">
        <f>IF((FY142-4500-SUM(FY6:FY6,#REF!))&gt;0,(FY142-4500-SUM(FY6:FY6,#REF!)),0)</f>
        <v>#REF!</v>
      </c>
      <c r="FZ143" s="23" t="e">
        <f>IF((FZ142-4500-SUM(FZ6:FZ6,#REF!))&gt;0,(FZ142-4500-SUM(FZ6:FZ6,#REF!)),0)</f>
        <v>#REF!</v>
      </c>
      <c r="GA143" s="23" t="e">
        <f>IF((GA142-4500-SUM(GA6:GA6,#REF!))&gt;0,(GA142-4500-SUM(GA6:GA6,#REF!)),0)</f>
        <v>#REF!</v>
      </c>
      <c r="GB143" s="23" t="e">
        <f>IF((GB142-4500-SUM(GB6:GB6,#REF!))&gt;0,(GB142-4500-SUM(GB6:GB6,#REF!)),0)</f>
        <v>#REF!</v>
      </c>
      <c r="GC143" s="23" t="e">
        <f>IF((GC142-4500-SUM(GC6:GC6,#REF!))&gt;0,(GC142-4500-SUM(GC6:GC6,#REF!)),0)</f>
        <v>#REF!</v>
      </c>
      <c r="GD143" s="23" t="e">
        <f>IF((GD142-4500-SUM(GD6:GD6,#REF!))&gt;0,(GD142-4500-SUM(GD6:GD6,#REF!)),0)</f>
        <v>#REF!</v>
      </c>
      <c r="GE143" s="23" t="e">
        <f>IF((GE142-4500-SUM(GE6:GE6,#REF!))&gt;0,(GE142-4500-SUM(GE6:GE6,#REF!)),0)</f>
        <v>#REF!</v>
      </c>
      <c r="GF143" s="23" t="e">
        <f>IF((GF142-4500-SUM(GF6:GF6,#REF!))&gt;0,(GF142-4500-SUM(GF6:GF6,#REF!)),0)</f>
        <v>#REF!</v>
      </c>
      <c r="GG143" s="23" t="e">
        <f>IF((GG142-4500-SUM(GG6:GG6,#REF!))&gt;0,(GG142-4500-SUM(GG6:GG6,#REF!)),0)</f>
        <v>#REF!</v>
      </c>
      <c r="GH143" s="23" t="e">
        <f>IF((GH142-4500-SUM(GH6:GH6,#REF!))&gt;0,(GH142-4500-SUM(GH6:GH6,#REF!)),0)</f>
        <v>#REF!</v>
      </c>
      <c r="GI143" s="23" t="e">
        <f>IF((GI142-4500-SUM(GI6:GI6,#REF!))&gt;0,(GI142-4500-SUM(GI6:GI6,#REF!)),0)</f>
        <v>#REF!</v>
      </c>
      <c r="GJ143" s="23" t="e">
        <f>IF((GJ142-4500-SUM(GJ6:GJ6,#REF!))&gt;0,(GJ142-4500-SUM(GJ6:GJ6,#REF!)),0)</f>
        <v>#REF!</v>
      </c>
      <c r="GK143" s="23" t="e">
        <f>IF((GK142-4500-SUM(GK6:GK6,#REF!))&gt;0,(GK142-4500-SUM(GK6:GK6,#REF!)),0)</f>
        <v>#REF!</v>
      </c>
      <c r="GL143" s="23" t="e">
        <f>IF((GL142-4500-SUM(GL6:GL6,#REF!))&gt;0,(GL142-4500-SUM(GL6:GL6,#REF!)),0)</f>
        <v>#REF!</v>
      </c>
      <c r="GM143" s="23" t="e">
        <f>IF((GM142-4500-SUM(GM6:GM6,#REF!))&gt;0,(GM142-4500-SUM(GM6:GM6,#REF!)),0)</f>
        <v>#REF!</v>
      </c>
      <c r="GN143" s="23" t="e">
        <f>IF((GN142-4500-SUM(GN6:GN6,#REF!))&gt;0,(GN142-4500-SUM(GN6:GN6,#REF!)),0)</f>
        <v>#REF!</v>
      </c>
      <c r="GO143" s="23" t="e">
        <f>IF((GO142-4500-SUM(GO6:GO6,#REF!))&gt;0,(GO142-4500-SUM(GO6:GO6,#REF!)),0)</f>
        <v>#REF!</v>
      </c>
      <c r="GP143" s="23" t="e">
        <f>IF((GP142-4500-SUM(GP6:GP6,#REF!))&gt;0,(GP142-4500-SUM(GP6:GP6,#REF!)),0)</f>
        <v>#REF!</v>
      </c>
      <c r="GQ143" s="23" t="e">
        <f>IF((GQ142-4500-SUM(GQ6:GQ6,#REF!))&gt;0,(GQ142-4500-SUM(GQ6:GQ6,#REF!)),0)</f>
        <v>#REF!</v>
      </c>
      <c r="GR143" s="23" t="e">
        <f>IF((GR142-4500-SUM(GR6:GR6,#REF!))&gt;0,(GR142-4500-SUM(GR6:GR6,#REF!)),0)</f>
        <v>#REF!</v>
      </c>
      <c r="GS143" s="23" t="e">
        <f>IF((GS142-4500-SUM(GS6:GS6,#REF!))&gt;0,(GS142-4500-SUM(GS6:GS6,#REF!)),0)</f>
        <v>#REF!</v>
      </c>
      <c r="GT143" s="23" t="e">
        <f>IF((GT142-4500-SUM(GT6:GT6,#REF!))&gt;0,(GT142-4500-SUM(GT6:GT6,#REF!)),0)</f>
        <v>#REF!</v>
      </c>
      <c r="GU143" s="23" t="e">
        <f>IF((GU142-4500-SUM(GU6:GU6,#REF!))&gt;0,(GU142-4500-SUM(GU6:GU6,#REF!)),0)</f>
        <v>#REF!</v>
      </c>
      <c r="GV143" s="23" t="e">
        <f>IF((GV142-4500-SUM(GV6:GV6,#REF!))&gt;0,(GV142-4500-SUM(GV6:GV6,#REF!)),0)</f>
        <v>#REF!</v>
      </c>
      <c r="GW143" s="23" t="e">
        <f>IF((GW142-4500-SUM(GW6:GW6,#REF!))&gt;0,(GW142-4500-SUM(GW6:GW6,#REF!)),0)</f>
        <v>#REF!</v>
      </c>
      <c r="GX143" s="23" t="e">
        <f>IF((GX142-4500-SUM(GX6:GX6,#REF!))&gt;0,(GX142-4500-SUM(GX6:GX6,#REF!)),0)</f>
        <v>#REF!</v>
      </c>
      <c r="GY143" s="23" t="e">
        <f>IF((GY142-4500-SUM(GY6:GY6,#REF!))&gt;0,(GY142-4500-SUM(GY6:GY6,#REF!)),0)</f>
        <v>#REF!</v>
      </c>
      <c r="GZ143" s="23" t="e">
        <f>IF((GZ142-$W$143-SUM(GZ6:GZ6,#REF!))&gt;0,(GZ142-$W$143-SUM(GZ6:GZ6,#REF!)),0)</f>
        <v>#REF!</v>
      </c>
      <c r="HA143" s="23" t="e">
        <f>IF((HA142-$W$143-SUM(HA6:HA6,#REF!))&gt;0,(HA142-$W$143-SUM(HA6:HA6,#REF!)),0)</f>
        <v>#REF!</v>
      </c>
      <c r="HB143" s="23" t="e">
        <f>IF((HB142-$W$143-SUM(HB6:HB6,#REF!))&gt;0,(HB142-$W$143-SUM(HB6:HB6,#REF!)),0)</f>
        <v>#REF!</v>
      </c>
      <c r="HC143" s="23" t="e">
        <f>IF((HC142-$W$143-SUM(HC6:HC6,#REF!))&gt;0,(HC142-$W$143-SUM(HC6:HC6,#REF!)),0)</f>
        <v>#REF!</v>
      </c>
      <c r="HD143" s="23" t="e">
        <f>IF((HD142-$W$143-SUM(HD6:HD6,#REF!))&gt;0,(HD142-$W$143-SUM(HD6:HD6,#REF!)),0)</f>
        <v>#REF!</v>
      </c>
      <c r="HE143" s="23" t="e">
        <f>IF((HE142-$W$143-SUM(HE6:HE6,#REF!))&gt;0,(HE142-$W$143-SUM(HE6:HE6,#REF!)),0)</f>
        <v>#REF!</v>
      </c>
      <c r="HF143" s="23" t="e">
        <f>IF((HF142-$W$143-SUM(HF6:HF6,#REF!))&gt;0,(HF142-$W$143-SUM(HF6:HF6,#REF!)),0)</f>
        <v>#REF!</v>
      </c>
      <c r="HG143" s="23" t="e">
        <f>IF((HG142-$W$143-SUM(HG6:HG6,#REF!))&gt;0,(HG142-$W$143-SUM(HG6:HG6,#REF!)),0)</f>
        <v>#REF!</v>
      </c>
      <c r="HH143" s="23" t="e">
        <f>IF((HH142-$W$143-SUM(HH6:HH6,#REF!))&gt;0,(HH142-$W$143-SUM(HH6:HH6,#REF!)),0)</f>
        <v>#REF!</v>
      </c>
      <c r="HI143" s="23" t="e">
        <f>IF((HI142-$W$143-SUM(HI6:HI6,#REF!))&gt;0,(HI142-$W$143-SUM(HI6:HI6,#REF!)),0)</f>
        <v>#REF!</v>
      </c>
      <c r="HJ143" s="23" t="e">
        <f>IF((HJ142-$W$143-SUM(HJ6:HJ6,#REF!))&gt;0,(HJ142-$W$143-SUM(HJ6:HJ6,#REF!)),0)</f>
        <v>#REF!</v>
      </c>
      <c r="HK143" s="23" t="e">
        <f>IF((HK142-$W$143-SUM(HK6:HK6,#REF!))&gt;0,(HK142-$W$143-SUM(HK6:HK6,#REF!)),0)</f>
        <v>#REF!</v>
      </c>
      <c r="HL143" s="23" t="e">
        <f>IF((HL142-$W$143-SUM(HL6:HL6,#REF!))&gt;0,(HL142-$W$143-SUM(HL6:HL6,#REF!)),0)</f>
        <v>#REF!</v>
      </c>
      <c r="HM143" s="23" t="e">
        <f>IF((HM142-$W$143-SUM(HM6:HM6,#REF!))&gt;0,(HM142-$W$143-SUM(HM6:HM6,#REF!)),0)</f>
        <v>#REF!</v>
      </c>
      <c r="HN143" s="23" t="e">
        <f>IF((HN142-$W$143-SUM(HN6:HN6,#REF!))&gt;0,(HN142-$W$143-SUM(HN6:HN6,#REF!)),0)</f>
        <v>#REF!</v>
      </c>
      <c r="HO143" s="23" t="e">
        <f>IF((HO142-$W$143-SUM(HO6:HO6,#REF!))&gt;0,(HO142-$W$143-SUM(HO6:HO6,#REF!)),0)</f>
        <v>#REF!</v>
      </c>
      <c r="HP143" s="23" t="e">
        <f>IF((HP142-$W$143-SUM(HP6:HP6,#REF!))&gt;0,(HP142-$W$143-SUM(HP6:HP6,#REF!)),0)</f>
        <v>#REF!</v>
      </c>
      <c r="HQ143" s="23" t="e">
        <f>IF((HQ142-$W$143-SUM(HQ6:HQ6,#REF!))&gt;0,(HQ142-$W$143-SUM(HQ6:HQ6,#REF!)),0)</f>
        <v>#REF!</v>
      </c>
      <c r="HR143" s="23" t="e">
        <f>IF((HR142-$W$143-SUM(HR6:HR6,#REF!))&gt;0,(HR142-$W$143-SUM(HR6:HR6,#REF!)),0)</f>
        <v>#REF!</v>
      </c>
      <c r="HS143" s="23" t="e">
        <f>IF((HS142-$W$143-SUM(HS6:HS6,#REF!))&gt;0,(HS142-$W$143-SUM(HS6:HS6,#REF!)),0)</f>
        <v>#REF!</v>
      </c>
      <c r="HT143" s="23" t="e">
        <f>IF((HT142-$W$143-SUM(HT6:HT6,#REF!))&gt;0,(HT142-$W$143-SUM(HT6:HT6,#REF!)),0)</f>
        <v>#REF!</v>
      </c>
      <c r="HU143" s="23" t="e">
        <f>IF((HU142-$W$143-SUM(HU6:HU6,#REF!))&gt;0,(HU142-$W$143-SUM(HU6:HU6,#REF!)),0)</f>
        <v>#REF!</v>
      </c>
      <c r="HV143" s="23" t="e">
        <f>IF((HV142-$W$143-SUM(HV6:HV6,#REF!))&gt;0,(HV142-$W$143-SUM(HV6:HV6,#REF!)),0)</f>
        <v>#REF!</v>
      </c>
      <c r="HW143" s="23" t="e">
        <f>IF((HW142-$W$143-SUM(HW6:HW6,#REF!))&gt;0,(HW142-$W$143-SUM(HW6:HW6,#REF!)),0)</f>
        <v>#REF!</v>
      </c>
      <c r="HX143" s="23" t="e">
        <f>IF((HX142-$W$143-SUM(HX6:HX6,#REF!))&gt;0,(HX142-$W$143-SUM(HX6:HX6,#REF!)),0)</f>
        <v>#REF!</v>
      </c>
      <c r="HY143" s="23" t="e">
        <f>IF((HY142-$W$143-SUM(HY6:HY6,#REF!))&gt;0,(HY142-$W$143-SUM(HY6:HY6,#REF!)),0)</f>
        <v>#REF!</v>
      </c>
      <c r="HZ143" s="23" t="e">
        <f>IF((HZ142-$W$143-SUM(HZ6:HZ6,#REF!))&gt;0,(HZ142-$W$143-SUM(HZ6:HZ6,#REF!)),0)</f>
        <v>#REF!</v>
      </c>
      <c r="IA143" s="23" t="e">
        <f>IF((IA142-$W$143-SUM(IA6:IA6,#REF!))&gt;0,(IA142-$W$143-SUM(IA6:IA6,#REF!)),0)</f>
        <v>#REF!</v>
      </c>
      <c r="IB143" s="23" t="e">
        <f>IF((IB142-$W$143-SUM(IB6:IB6,#REF!))&gt;0,(IB142-$W$143-SUM(IB6:IB6,#REF!)),0)</f>
        <v>#REF!</v>
      </c>
      <c r="IC143" s="23" t="e">
        <f>IF((IC142-$W$143-SUM(IC6:IC6,#REF!))&gt;0,(IC142-$W$143-SUM(IC6:IC6,#REF!)),0)</f>
        <v>#REF!</v>
      </c>
      <c r="ID143" s="23" t="e">
        <f>IF((ID142-$W$143-SUM(ID6:ID6,#REF!))&gt;0,(ID142-$W$143-SUM(ID6:ID6,#REF!)),0)</f>
        <v>#REF!</v>
      </c>
      <c r="IE143" s="23" t="e">
        <f>IF((IE142-$W$143-SUM(IE6:IE6,#REF!))&gt;0,(IE142-$W$143-SUM(IE6:IE6,#REF!)),0)</f>
        <v>#REF!</v>
      </c>
      <c r="IF143" s="23" t="e">
        <f>IF((IF142-$W$143-SUM(IF6:IF6,#REF!))&gt;0,(IF142-$W$143-SUM(IF6:IF6,#REF!)),0)</f>
        <v>#REF!</v>
      </c>
      <c r="IG143" s="23" t="e">
        <f>IF((IG142-$W$143-SUM(IG6:IG6,#REF!))&gt;0,(IG142-$W$143-SUM(IG6:IG6,#REF!)),0)</f>
        <v>#REF!</v>
      </c>
      <c r="IH143" s="23" t="e">
        <f>IF((IH142-$W$143-SUM(IH6:IH6,#REF!))&gt;0,(IH142-$W$143-SUM(IH6:IH6,#REF!)),0)</f>
        <v>#REF!</v>
      </c>
      <c r="II143" s="23" t="e">
        <f>IF((II142-$W$143-SUM(II6:II6,#REF!))&gt;0,(II142-$W$143-SUM(II6:II6,#REF!)),0)</f>
        <v>#REF!</v>
      </c>
      <c r="IJ143" s="23" t="e">
        <f>IF((IJ142-$W$143-SUM(IJ6:IJ6,#REF!))&gt;0,(IJ142-$W$143-SUM(IJ6:IJ6,#REF!)),0)</f>
        <v>#REF!</v>
      </c>
      <c r="IK143" s="23" t="e">
        <f>IF((IK142-$W$143-SUM(IK6:IK6,#REF!))&gt;0,(IK142-$W$143-SUM(IK6:IK6,#REF!)),0)</f>
        <v>#REF!</v>
      </c>
      <c r="IL143" s="23" t="e">
        <f>IF((IL142-$W$143-SUM(IL6:IL6,#REF!))&gt;0,(IL142-$W$143-SUM(IL6:IL6,#REF!)),0)</f>
        <v>#REF!</v>
      </c>
      <c r="IM143" s="23" t="e">
        <f>IF((IM142-$W$143-SUM(IM6:IM6,#REF!))&gt;0,(IM142-$W$143-SUM(IM6:IM6,#REF!)),0)</f>
        <v>#REF!</v>
      </c>
      <c r="IN143" s="23" t="e">
        <f>IF((IN142-$W$143-SUM(IN6:IN6,#REF!))&gt;0,(IN142-$W$143-SUM(IN6:IN6,#REF!)),0)</f>
        <v>#REF!</v>
      </c>
      <c r="IO143" s="23" t="e">
        <f>IF((IO142-$W$143-SUM(IO6:IO6,#REF!))&gt;0,(IO142-$W$143-SUM(IO6:IO6,#REF!)),0)</f>
        <v>#REF!</v>
      </c>
      <c r="IP143" s="23" t="e">
        <f>IF((IP142-$W$143-SUM(IP6:IP6,#REF!))&gt;0,(IP142-$W$143-SUM(IP6:IP6,#REF!)),0)</f>
        <v>#REF!</v>
      </c>
      <c r="IQ143" s="23" t="e">
        <f>IF((IQ142-$W$143-SUM(IQ6:IQ6,#REF!))&gt;0,(IQ142-$W$143-SUM(IQ6:IQ6,#REF!)),0)</f>
        <v>#REF!</v>
      </c>
      <c r="IR143" s="23" t="e">
        <f>IF((IR142-$W$143-SUM(IR6:IR6,#REF!))&gt;0,(IR142-$W$143-SUM(IR6:IR6,#REF!)),0)</f>
        <v>#REF!</v>
      </c>
      <c r="IS143" s="23" t="e">
        <f>IF((IS142-$W$143-SUM(IS6:IS6,#REF!))&gt;0,(IS142-$W$143-SUM(IS6:IS6,#REF!)),0)</f>
        <v>#REF!</v>
      </c>
      <c r="IT143" s="23" t="e">
        <f>IF((IT142-$W$143-SUM(IT6:IT6,#REF!))&gt;0,(IT142-$W$143-SUM(IT6:IT6,#REF!)),0)</f>
        <v>#REF!</v>
      </c>
      <c r="IU143" s="23" t="e">
        <f>IF((IU142-$W$143-SUM(IU6:IU6,#REF!))&gt;0,(IU142-$W$143-SUM(IU6:IU6,#REF!)),0)</f>
        <v>#REF!</v>
      </c>
      <c r="IV143" s="23" t="e">
        <f>IF((IV142-$W$143-SUM(IV6:IV6,#REF!))&gt;0,(IV142-$W$143-SUM(IV6:IV6,#REF!)),0)</f>
        <v>#REF!</v>
      </c>
      <c r="IW143" s="23" t="e">
        <f>IF((IW142-$W$143-SUM(IW6:IW6,#REF!))&gt;0,(IW142-$W$143-SUM(IW6:IW6,#REF!)),0)</f>
        <v>#REF!</v>
      </c>
      <c r="IX143" s="23" t="e">
        <f>IF((IX142-$W$143-SUM(IX6:IX6,#REF!))&gt;0,(IX142-$W$143-SUM(IX6:IX6,#REF!)),0)</f>
        <v>#REF!</v>
      </c>
      <c r="IY143" s="23" t="e">
        <f>IF((IY142-$W$143-SUM(IY6:IY6,#REF!))&gt;0,(IY142-$W$143-SUM(IY6:IY6,#REF!)),0)</f>
        <v>#REF!</v>
      </c>
      <c r="IZ143" s="23" t="e">
        <f>IF((IZ142-$W$143-SUM(IZ6:IZ6,#REF!))&gt;0,(IZ142-$W$143-SUM(IZ6:IZ6,#REF!)),0)</f>
        <v>#REF!</v>
      </c>
      <c r="JA143" s="23" t="e">
        <f>IF((JA142-$W$143-SUM(JA6:JA6,#REF!))&gt;0,(JA142-$W$143-SUM(JA6:JA6,#REF!)),0)</f>
        <v>#REF!</v>
      </c>
      <c r="JB143" s="23" t="e">
        <f>IF((JB142-$W$143-SUM(JB6:JB6,#REF!))&gt;0,(JB142-$W$143-SUM(JB6:JB6,#REF!)),0)</f>
        <v>#REF!</v>
      </c>
      <c r="JC143" s="23" t="e">
        <f>IF((JC142-$W$143-SUM(JC6:JC6,#REF!))&gt;0,(JC142-$W$143-SUM(JC6:JC6,#REF!)),0)</f>
        <v>#REF!</v>
      </c>
      <c r="JD143" s="23" t="e">
        <f>IF((JD142-$W$143-SUM(JD6:JD6,#REF!))&gt;0,(JD142-$W$143-SUM(JD6:JD6,#REF!)),0)</f>
        <v>#REF!</v>
      </c>
      <c r="JE143" s="23" t="e">
        <f>IF((JE142-$W$143-SUM(JE6:JE6,#REF!))&gt;0,(JE142-$W$143-SUM(JE6:JE6,#REF!)),0)</f>
        <v>#REF!</v>
      </c>
      <c r="JF143" s="23" t="e">
        <f>IF((JF142-$W$143-SUM(JF6:JF6,#REF!))&gt;0,(JF142-$W$143-SUM(JF6:JF6,#REF!)),0)</f>
        <v>#REF!</v>
      </c>
      <c r="JG143" s="23" t="e">
        <f>IF((JG142-$W$143-SUM(JG6:JG6,#REF!))&gt;0,(JG142-$W$143-SUM(JG6:JG6,#REF!)),0)</f>
        <v>#REF!</v>
      </c>
      <c r="JH143" s="23" t="e">
        <f>IF((JH142-$W$143-SUM(JH6:JH6,#REF!))&gt;0,(JH142-$W$143-SUM(JH6:JH6,#REF!)),0)</f>
        <v>#REF!</v>
      </c>
      <c r="JI143" s="23" t="e">
        <f>IF((JI142-$W$143-SUM(JI6:JI6,#REF!))&gt;0,(JI142-$W$143-SUM(JI6:JI6,#REF!)),0)</f>
        <v>#REF!</v>
      </c>
      <c r="JJ143" s="23" t="e">
        <f>IF((JJ142-$W$143-SUM(JJ6:JJ6,#REF!))&gt;0,(JJ142-$W$143-SUM(JJ6:JJ6,#REF!)),0)</f>
        <v>#REF!</v>
      </c>
      <c r="JK143" s="23" t="e">
        <f>IF((JK142-$W$143-SUM(JK6:JK6,#REF!))&gt;0,(JK142-$W$143-SUM(JK6:JK6,#REF!)),0)</f>
        <v>#REF!</v>
      </c>
      <c r="JL143" s="23" t="e">
        <f>IF((JL142-$W$143-SUM(JL6:JL6,#REF!))&gt;0,(JL142-$W$143-SUM(JL6:JL6,#REF!)),0)</f>
        <v>#REF!</v>
      </c>
      <c r="JM143" s="23" t="e">
        <f>IF((JM142-$W$143-SUM(JM6:JM6,#REF!))&gt;0,(JM142-$W$143-SUM(JM6:JM6,#REF!)),0)</f>
        <v>#REF!</v>
      </c>
      <c r="JN143" s="23" t="e">
        <f>IF((JN142-$W$143-SUM(JN6:JN6,#REF!))&gt;0,(JN142-$W$143-SUM(JN6:JN6,#REF!)),0)</f>
        <v>#REF!</v>
      </c>
      <c r="JO143" s="23" t="e">
        <f>IF((JO142-$W$143-SUM(JO6:JO6,#REF!))&gt;0,(JO142-$W$143-SUM(JO6:JO6,#REF!)),0)</f>
        <v>#REF!</v>
      </c>
      <c r="JP143" s="23" t="e">
        <f>IF((JP142-$W$143-SUM(JP6:JP6,#REF!))&gt;0,(JP142-$W$143-SUM(JP6:JP6,#REF!)),0)</f>
        <v>#REF!</v>
      </c>
      <c r="JQ143" s="23" t="e">
        <f>IF((JQ142-$W$143-SUM(JQ6:JQ6,#REF!))&gt;0,(JQ142-$W$143-SUM(JQ6:JQ6,#REF!)),0)</f>
        <v>#REF!</v>
      </c>
      <c r="JR143" s="23" t="e">
        <f>IF((JR142-$W$143-SUM(JR6:JR6,#REF!))&gt;0,(JR142-$W$143-SUM(JR6:JR6,#REF!)),0)</f>
        <v>#REF!</v>
      </c>
      <c r="JS143" s="23" t="e">
        <f>IF((JS142-$W$143-SUM(JS6:JS6,#REF!))&gt;0,(JS142-$W$143-SUM(JS6:JS6,#REF!)),0)</f>
        <v>#REF!</v>
      </c>
      <c r="JT143" s="23" t="e">
        <f>IF((JT142-$W$143-SUM(JT6:JT6,#REF!))&gt;0,(JT142-$W$143-SUM(JT6:JT6,#REF!)),0)</f>
        <v>#REF!</v>
      </c>
      <c r="JU143" s="23" t="e">
        <f>IF((JU142-$W$143-SUM(JU6:JU6,#REF!))&gt;0,(JU142-$W$143-SUM(JU6:JU6,#REF!)),0)</f>
        <v>#REF!</v>
      </c>
      <c r="JV143" s="23" t="e">
        <f>IF((JV142-$W$143-SUM(JV6:JV6,#REF!))&gt;0,(JV142-$W$143-SUM(JV6:JV6,#REF!)),0)</f>
        <v>#REF!</v>
      </c>
      <c r="JW143" s="23" t="e">
        <f>IF((JW142-$W$143-SUM(JW6:JW6,#REF!))&gt;0,(JW142-$W$143-SUM(JW6:JW6,#REF!)),0)</f>
        <v>#REF!</v>
      </c>
      <c r="JX143" s="23" t="e">
        <f>IF((JX142-$W$143-SUM(JX6:JX6,#REF!))&gt;0,(JX142-$W$143-SUM(JX6:JX6,#REF!)),0)</f>
        <v>#REF!</v>
      </c>
      <c r="JY143" s="23" t="e">
        <f>IF((JY142-$W$143-SUM(JY6:JY6,#REF!))&gt;0,(JY142-$W$143-SUM(JY6:JY6,#REF!)),0)</f>
        <v>#REF!</v>
      </c>
      <c r="JZ143" s="23" t="e">
        <f>IF((JZ142-$W$143-SUM(JZ6:JZ6,#REF!))&gt;0,(JZ142-$W$143-SUM(JZ6:JZ6,#REF!)),0)</f>
        <v>#REF!</v>
      </c>
      <c r="KA143" s="23" t="e">
        <f>IF((KA142-$W$143-SUM(KA6:KA6,#REF!))&gt;0,(KA142-$W$143-SUM(KA6:KA6,#REF!)),0)</f>
        <v>#REF!</v>
      </c>
      <c r="KB143" s="23" t="e">
        <f>IF((KB142-$W$143-SUM(KB6:KB6,#REF!))&gt;0,(KB142-$W$143-SUM(KB6:KB6,#REF!)),0)</f>
        <v>#REF!</v>
      </c>
      <c r="KC143" s="23" t="e">
        <f>IF((KC142-$W$143-SUM(KC6:KC6,#REF!))&gt;0,(KC142-$W$143-SUM(KC6:KC6,#REF!)),0)</f>
        <v>#REF!</v>
      </c>
      <c r="KD143" s="23" t="e">
        <f>IF((KD142-$W$143-SUM(KD6:KD6,#REF!))&gt;0,(KD142-$W$143-SUM(KD6:KD6,#REF!)),0)</f>
        <v>#REF!</v>
      </c>
      <c r="KE143" s="23" t="e">
        <f>IF((KE142-$W$143-SUM(KE6:KE6,#REF!))&gt;0,(KE142-$W$143-SUM(KE6:KE6,#REF!)),0)</f>
        <v>#REF!</v>
      </c>
      <c r="KF143" s="23" t="e">
        <f>IF((KF142-$W$143-SUM(KF6:KF6,#REF!))&gt;0,(KF142-$W$143-SUM(KF6:KF6,#REF!)),0)</f>
        <v>#REF!</v>
      </c>
      <c r="KG143" s="23" t="e">
        <f>IF((KG142-$W$143-SUM(KG6:KG6,#REF!))&gt;0,(KG142-$W$143-SUM(KG6:KG6,#REF!)),0)</f>
        <v>#REF!</v>
      </c>
      <c r="KH143" s="23" t="e">
        <f>IF((KH142-$W$143-SUM(KH6:KH6,#REF!))&gt;0,(KH142-$W$143-SUM(KH6:KH6,#REF!)),0)</f>
        <v>#REF!</v>
      </c>
      <c r="KI143" s="23" t="e">
        <f>IF((KI142-$W$143-SUM(KI6:KI6,#REF!))&gt;0,(KI142-$W$143-SUM(KI6:KI6,#REF!)),0)</f>
        <v>#REF!</v>
      </c>
      <c r="KJ143" s="23" t="e">
        <f>IF((KJ142-$W$143-SUM(KJ6:KJ6,#REF!))&gt;0,(KJ142-$W$143-SUM(KJ6:KJ6,#REF!)),0)</f>
        <v>#REF!</v>
      </c>
      <c r="KK143" s="23" t="e">
        <f>IF((KK142-$W$143-SUM(KK6:KK6,#REF!))&gt;0,(KK142-$W$143-SUM(KK6:KK6,#REF!)),0)</f>
        <v>#REF!</v>
      </c>
      <c r="KL143" s="23" t="e">
        <f>IF((KL142-$W$143-SUM(KL6:KL6,#REF!))&gt;0,(KL142-$W$143-SUM(KL6:KL6,#REF!)),0)</f>
        <v>#REF!</v>
      </c>
      <c r="KM143" s="23" t="e">
        <f>IF((KM142-$W$143-SUM(KM6:KM6,#REF!))&gt;0,(KM142-$W$143-SUM(KM6:KM6,#REF!)),0)</f>
        <v>#REF!</v>
      </c>
      <c r="KN143" s="23" t="e">
        <f>IF((KN142-$W$143-SUM(KN6:KN6,#REF!))&gt;0,(KN142-$W$143-SUM(KN6:KN6,#REF!)),0)</f>
        <v>#REF!</v>
      </c>
      <c r="KO143" s="23" t="e">
        <f>IF((KO142-$W$143-SUM(KO6:KO6,#REF!))&gt;0,(KO142-$W$143-SUM(KO6:KO6,#REF!)),0)</f>
        <v>#REF!</v>
      </c>
      <c r="KP143" s="23" t="e">
        <f>IF((KP142-$W$143-SUM(KP6:KP6,#REF!))&gt;0,(KP142-$W$143-SUM(KP6:KP6,#REF!)),0)</f>
        <v>#REF!</v>
      </c>
      <c r="KQ143" s="23" t="e">
        <f>IF((KQ142-$W$143-SUM(KQ6:KQ6,#REF!))&gt;0,(KQ142-$W$143-SUM(KQ6:KQ6,#REF!)),0)</f>
        <v>#REF!</v>
      </c>
      <c r="KR143" s="23" t="e">
        <f>IF((KR142-$W$143-SUM(KR6:KR6,#REF!))&gt;0,(KR142-$W$143-SUM(KR6:KR6,#REF!)),0)</f>
        <v>#REF!</v>
      </c>
      <c r="KS143" s="23" t="e">
        <f>IF((KS142-$W$143-SUM(KS6:KS6,#REF!))&gt;0,(KS142-$W$143-SUM(KS6:KS6,#REF!)),0)</f>
        <v>#REF!</v>
      </c>
      <c r="KT143" s="23" t="e">
        <f>IF((KT142-$W$143-SUM(KT6:KT6,#REF!))&gt;0,(KT142-$W$143-SUM(KT6:KT6,#REF!)),0)</f>
        <v>#REF!</v>
      </c>
      <c r="KU143" s="23" t="e">
        <f>IF((KU142-$W$143-SUM(KU6:KU6,#REF!))&gt;0,(KU142-$W$143-SUM(KU6:KU6,#REF!)),0)</f>
        <v>#REF!</v>
      </c>
      <c r="KV143" s="23" t="e">
        <f>IF((KV142-$W$143-SUM(KV6:KV6,#REF!))&gt;0,(KV142-$W$143-SUM(KV6:KV6,#REF!)),0)</f>
        <v>#REF!</v>
      </c>
      <c r="KW143" s="23" t="e">
        <f>IF((KW142-$W$143-SUM(KW6:KW6,#REF!))&gt;0,(KW142-$W$143-SUM(KW6:KW6,#REF!)),0)</f>
        <v>#REF!</v>
      </c>
      <c r="KX143" s="23" t="e">
        <f>IF((KX142-$W$143-SUM(KX6:KX6,#REF!))&gt;0,(KX142-$W$143-SUM(KX6:KX6,#REF!)),0)</f>
        <v>#REF!</v>
      </c>
      <c r="KY143" s="23" t="e">
        <f>IF((KY142-$W$143-SUM(KY6:KY6,#REF!))&gt;0,(KY142-$W$143-SUM(KY6:KY6,#REF!)),0)</f>
        <v>#REF!</v>
      </c>
      <c r="KZ143" s="23" t="e">
        <f>IF((KZ142-$W$143-SUM(KZ6:KZ6,#REF!))&gt;0,(KZ142-$W$143-SUM(KZ6:KZ6,#REF!)),0)</f>
        <v>#REF!</v>
      </c>
      <c r="LA143" s="23" t="e">
        <f>IF((LA142-$W$143-SUM(LA6:LA6,#REF!))&gt;0,(LA142-$W$143-SUM(LA6:LA6,#REF!)),0)</f>
        <v>#REF!</v>
      </c>
      <c r="LB143" s="23" t="e">
        <f>IF((LB142-$W$143-SUM(LB6:LB6,#REF!))&gt;0,(LB142-$W$143-SUM(LB6:LB6,#REF!)),0)</f>
        <v>#REF!</v>
      </c>
      <c r="LC143" s="23" t="e">
        <f>IF((LC142-$W$143-SUM(LC6:LC6,#REF!))&gt;0,(LC142-$W$143-SUM(LC6:LC6,#REF!)),0)</f>
        <v>#REF!</v>
      </c>
      <c r="LD143" s="23" t="e">
        <f>IF((LD142-$W$143-SUM(LD6:LD6,#REF!))&gt;0,(LD142-$W$143-SUM(LD6:LD6,#REF!)),0)</f>
        <v>#REF!</v>
      </c>
      <c r="LE143" s="23" t="e">
        <f>IF((LE142-$W$143-SUM(LE6:LE6,#REF!))&gt;0,(LE142-$W$143-SUM(LE6:LE6,#REF!)),0)</f>
        <v>#REF!</v>
      </c>
      <c r="LF143" s="23" t="e">
        <f>IF((LF142-$W$143-SUM(LF6:LF6,#REF!))&gt;0,(LF142-$W$143-SUM(LF6:LF6,#REF!)),0)</f>
        <v>#REF!</v>
      </c>
      <c r="LG143" s="23" t="e">
        <f>IF((LG142-$W$143-SUM(LG6:LG6,#REF!))&gt;0,(LG142-$W$143-SUM(LG6:LG6,#REF!)),0)</f>
        <v>#REF!</v>
      </c>
      <c r="LH143" s="23" t="e">
        <f>IF((LH142-$W$143-SUM(LH6:LH6,#REF!))&gt;0,(LH142-$W$143-SUM(LH6:LH6,#REF!)),0)</f>
        <v>#REF!</v>
      </c>
      <c r="LI143" s="23" t="e">
        <f>IF((LI142-$W$143-SUM(LI6:LI6,#REF!))&gt;0,(LI142-$W$143-SUM(LI6:LI6,#REF!)),0)</f>
        <v>#REF!</v>
      </c>
      <c r="LJ143" s="23" t="e">
        <f>IF((LJ142-$W$143-SUM(LJ6:LJ6,#REF!))&gt;0,(LJ142-$W$143-SUM(LJ6:LJ6,#REF!)),0)</f>
        <v>#REF!</v>
      </c>
      <c r="LK143" s="23" t="e">
        <f>IF((LK142-$W$143-SUM(LK6:LK6,#REF!))&gt;0,(LK142-$W$143-SUM(LK6:LK6,#REF!)),0)</f>
        <v>#REF!</v>
      </c>
      <c r="LL143" s="23" t="e">
        <f>IF((LL142-$W$143-SUM(LL6:LL6,#REF!))&gt;0,(LL142-$W$143-SUM(LL6:LL6,#REF!)),0)</f>
        <v>#REF!</v>
      </c>
      <c r="LM143" s="23" t="e">
        <f>IF((LM142-$W$143-SUM(LM6:LM6,#REF!))&gt;0,(LM142-$W$143-SUM(LM6:LM6,#REF!)),0)</f>
        <v>#REF!</v>
      </c>
      <c r="LN143" s="23" t="e">
        <f>IF((LN142-$W$143-SUM(LN6:LN6,#REF!))&gt;0,(LN142-$W$143-SUM(LN6:LN6,#REF!)),0)</f>
        <v>#REF!</v>
      </c>
      <c r="LO143" s="23" t="e">
        <f>IF((LO142-$W$143-SUM(LO6:LO6,#REF!))&gt;0,(LO142-$W$143-SUM(LO6:LO6,#REF!)),0)</f>
        <v>#REF!</v>
      </c>
      <c r="LP143" s="23" t="e">
        <f>IF((LP142-$W$143-SUM(LP6:LP6,#REF!))&gt;0,(LP142-$W$143-SUM(LP6:LP6,#REF!)),0)</f>
        <v>#REF!</v>
      </c>
      <c r="LQ143" s="23" t="e">
        <f>IF((LQ142-$W$143-SUM(LQ6:LQ6,#REF!))&gt;0,(LQ142-$W$143-SUM(LQ6:LQ6,#REF!)),0)</f>
        <v>#REF!</v>
      </c>
      <c r="LR143" s="23" t="e">
        <f>IF((LR142-$W$143-SUM(LR6:LR6,#REF!))&gt;0,(LR142-$W$143-SUM(LR6:LR6,#REF!)),0)</f>
        <v>#REF!</v>
      </c>
      <c r="LS143" s="23" t="e">
        <f>IF((LS142-$W$143-SUM(LS6:LS6,#REF!))&gt;0,(LS142-$W$143-SUM(LS6:LS6,#REF!)),0)</f>
        <v>#REF!</v>
      </c>
      <c r="LT143" s="23" t="e">
        <f>IF((LT142-$W$143-SUM(LT6:LT6,#REF!))&gt;0,(LT142-$W$143-SUM(LT6:LT6,#REF!)),0)</f>
        <v>#REF!</v>
      </c>
      <c r="LU143" s="23" t="e">
        <f>IF((LU142-$W$143-SUM(LU6:LU6,#REF!))&gt;0,(LU142-$W$143-SUM(LU6:LU6,#REF!)),0)</f>
        <v>#REF!</v>
      </c>
      <c r="LV143" s="23" t="e">
        <f>IF((LV142-$W$143-SUM(LV6:LV6,#REF!))&gt;0,(LV142-$W$143-SUM(LV6:LV6,#REF!)),0)</f>
        <v>#REF!</v>
      </c>
      <c r="LW143" s="23" t="e">
        <f>IF((LW142-$W$143-SUM(LW6:LW6,#REF!))&gt;0,(LW142-$W$143-SUM(LW6:LW6,#REF!)),0)</f>
        <v>#REF!</v>
      </c>
      <c r="LX143" s="23" t="e">
        <f>IF((LX142-$W$143-SUM(LX6:LX6,#REF!))&gt;0,(LX142-$W$143-SUM(LX6:LX6,#REF!)),0)</f>
        <v>#REF!</v>
      </c>
      <c r="LY143" s="23" t="e">
        <f>IF((LY142-$W$143-SUM(LY6:LY6,#REF!))&gt;0,(LY142-$W$143-SUM(LY6:LY6,#REF!)),0)</f>
        <v>#REF!</v>
      </c>
      <c r="LZ143" s="23" t="e">
        <f>IF((LZ142-$W$143-SUM(LZ6:LZ6,#REF!))&gt;0,(LZ142-$W$143-SUM(LZ6:LZ6,#REF!)),0)</f>
        <v>#REF!</v>
      </c>
      <c r="MA143" s="23" t="e">
        <f>IF((MA142-$W$143-SUM(MA6:MA6,#REF!))&gt;0,(MA142-$W$143-SUM(MA6:MA6,#REF!)),0)</f>
        <v>#REF!</v>
      </c>
      <c r="MB143" s="23" t="e">
        <f>IF((MB142-$W$143-SUM(MB6:MB6,#REF!))&gt;0,(MB142-$W$143-SUM(MB6:MB6,#REF!)),0)</f>
        <v>#REF!</v>
      </c>
      <c r="MC143" s="23" t="e">
        <f>IF((MC142-$W$143-SUM(MC6:MC6,#REF!))&gt;0,(MC142-$W$143-SUM(MC6:MC6,#REF!)),0)</f>
        <v>#REF!</v>
      </c>
      <c r="MD143" s="23" t="e">
        <f>IF((MD142-$W$143-SUM(MD6:MD6,#REF!))&gt;0,(MD142-$W$143-SUM(MD6:MD6,#REF!)),0)</f>
        <v>#REF!</v>
      </c>
      <c r="ME143" s="23" t="e">
        <f>IF((ME142-$W$143-SUM(ME6:ME6,#REF!))&gt;0,(ME142-$W$143-SUM(ME6:ME6,#REF!)),0)</f>
        <v>#REF!</v>
      </c>
      <c r="MF143" s="23" t="e">
        <f>IF((MF142-$W$143-SUM(MF6:MF6,#REF!))&gt;0,(MF142-$W$143-SUM(MF6:MF6,#REF!)),0)</f>
        <v>#REF!</v>
      </c>
      <c r="MG143" s="23" t="e">
        <f>IF((MG142-$W$143-SUM(MG6:MG6,#REF!))&gt;0,(MG142-$W$143-SUM(MG6:MG6,#REF!)),0)</f>
        <v>#REF!</v>
      </c>
      <c r="MH143" s="23" t="e">
        <f>IF((MH142-$W$143-SUM(MH6:MH6,#REF!))&gt;0,(MH142-$W$143-SUM(MH6:MH6,#REF!)),0)</f>
        <v>#REF!</v>
      </c>
      <c r="MI143" s="23" t="e">
        <f>IF((MI142-$W$143-SUM(MI6:MI6,#REF!))&gt;0,(MI142-$W$143-SUM(MI6:MI6,#REF!)),0)</f>
        <v>#REF!</v>
      </c>
      <c r="MJ143" s="23" t="e">
        <f>IF((MJ142-$W$143-SUM(MJ6:MJ6,#REF!))&gt;0,(MJ142-$W$143-SUM(MJ6:MJ6,#REF!)),0)</f>
        <v>#REF!</v>
      </c>
      <c r="MK143" s="23" t="e">
        <f>IF((MK142-$W$143-SUM(MK6:MK6,#REF!))&gt;0,(MK142-$W$143-SUM(MK6:MK6,#REF!)),0)</f>
        <v>#REF!</v>
      </c>
      <c r="ML143" s="23" t="e">
        <f>IF((ML142-$W$143-SUM(ML6:ML6,#REF!))&gt;0,(ML142-$W$143-SUM(ML6:ML6,#REF!)),0)</f>
        <v>#REF!</v>
      </c>
      <c r="MM143" s="23" t="e">
        <f>IF((MM142-$W$143-SUM(MM6:MM6,#REF!))&gt;0,(MM142-$W$143-SUM(MM6:MM6,#REF!)),0)</f>
        <v>#REF!</v>
      </c>
      <c r="MN143" s="23" t="e">
        <f>IF((MN142-$W$143-SUM(MN6:MN6,#REF!))&gt;0,(MN142-$W$143-SUM(MN6:MN6,#REF!)),0)</f>
        <v>#REF!</v>
      </c>
      <c r="MO143" s="23" t="e">
        <f>IF((MO142-$W$143-SUM(MO6:MO6,#REF!))&gt;0,(MO142-$W$143-SUM(MO6:MO6,#REF!)),0)</f>
        <v>#REF!</v>
      </c>
      <c r="MP143" s="23" t="e">
        <f>IF((MP142-$W$143-SUM(MP6:MP6,#REF!))&gt;0,(MP142-$W$143-SUM(MP6:MP6,#REF!)),0)</f>
        <v>#REF!</v>
      </c>
      <c r="MQ143" s="23" t="e">
        <f>IF((MQ142-$W$143-SUM(MQ6:MQ6,#REF!))&gt;0,(MQ142-$W$143-SUM(MQ6:MQ6,#REF!)),0)</f>
        <v>#REF!</v>
      </c>
      <c r="MR143" s="23" t="e">
        <f>IF((MR142-$W$143-SUM(MR6:MR6,#REF!))&gt;0,(MR142-$W$143-SUM(MR6:MR6,#REF!)),0)</f>
        <v>#REF!</v>
      </c>
      <c r="MS143" s="23" t="e">
        <f>IF((MS142-$W$143-SUM(MS6:MS6,#REF!))&gt;0,(MS142-$W$143-SUM(MS6:MS6,#REF!)),0)</f>
        <v>#REF!</v>
      </c>
      <c r="MT143" s="23" t="e">
        <f>IF((MT142-$W$143-SUM(MT6:MT6,#REF!))&gt;0,(MT142-$W$143-SUM(MT6:MT6,#REF!)),0)</f>
        <v>#REF!</v>
      </c>
      <c r="MU143" s="23" t="e">
        <f>IF((MU142-$W$143-SUM(MU6:MU6,#REF!))&gt;0,(MU142-$W$143-SUM(MU6:MU6,#REF!)),0)</f>
        <v>#REF!</v>
      </c>
      <c r="MV143" s="23" t="e">
        <f>IF((MV142-$W$143-SUM(MV6:MV6,#REF!))&gt;0,(MV142-$W$143-SUM(MV6:MV6,#REF!)),0)</f>
        <v>#REF!</v>
      </c>
      <c r="MW143" s="23" t="e">
        <f>IF((MW142-$W$143-SUM(MW6:MW6,#REF!))&gt;0,(MW142-$W$143-SUM(MW6:MW6,#REF!)),0)</f>
        <v>#REF!</v>
      </c>
      <c r="MX143" s="23" t="e">
        <f>IF((MX142-$W$143-SUM(MX6:MX6,#REF!))&gt;0,(MX142-$W$143-SUM(MX6:MX6,#REF!)),0)</f>
        <v>#REF!</v>
      </c>
      <c r="MY143" s="23" t="e">
        <f>IF((MY142-$W$143-SUM(MY6:MY6,#REF!))&gt;0,(MY142-$W$143-SUM(MY6:MY6,#REF!)),0)</f>
        <v>#REF!</v>
      </c>
      <c r="MZ143" s="23" t="e">
        <f>IF((MZ142-$W$143-SUM(MZ6:MZ6,#REF!))&gt;0,(MZ142-$W$143-SUM(MZ6:MZ6,#REF!)),0)</f>
        <v>#REF!</v>
      </c>
      <c r="NA143" s="23" t="e">
        <f>IF((NA142-$W$143-SUM(NA6:NA6,#REF!))&gt;0,(NA142-$W$143-SUM(NA6:NA6,#REF!)),0)</f>
        <v>#REF!</v>
      </c>
      <c r="NB143" s="23" t="e">
        <f>IF((NB142-$W$143-SUM(NB6:NB6,#REF!))&gt;0,(NB142-$W$143-SUM(NB6:NB6,#REF!)),0)</f>
        <v>#REF!</v>
      </c>
      <c r="NC143" s="23" t="e">
        <f>IF((NC142-$W$143-SUM(NC6:NC6,#REF!))&gt;0,(NC142-$W$143-SUM(NC6:NC6,#REF!)),0)</f>
        <v>#REF!</v>
      </c>
      <c r="ND143" s="23" t="e">
        <f>IF((ND142-$W$143-SUM(ND6:ND6,#REF!))&gt;0,(ND142-$W$143-SUM(ND6:ND6,#REF!)),0)</f>
        <v>#REF!</v>
      </c>
      <c r="NE143" s="23" t="e">
        <f>IF((NE142-$W$143-SUM(NE6:NE6,#REF!))&gt;0,(NE142-$W$143-SUM(NE6:NE6,#REF!)),0)</f>
        <v>#REF!</v>
      </c>
      <c r="NF143" s="23" t="e">
        <f>IF((NF142-$W$143-SUM(NF6:NF6,#REF!))&gt;0,(NF142-$W$143-SUM(NF6:NF6,#REF!)),0)</f>
        <v>#REF!</v>
      </c>
      <c r="NG143" s="23" t="e">
        <f>IF((NG142-$W$143-SUM(NG6:NG6,#REF!))&gt;0,(NG142-$W$143-SUM(NG6:NG6,#REF!)),0)</f>
        <v>#REF!</v>
      </c>
      <c r="NH143" s="23" t="e">
        <f>IF((NH142-$W$143-SUM(NH6:NH6,#REF!))&gt;0,(NH142-$W$143-SUM(NH6:NH6,#REF!)),0)</f>
        <v>#REF!</v>
      </c>
      <c r="NI143" s="23" t="e">
        <f>IF((NI142-$W$143-SUM(NI6:NI6,#REF!))&gt;0,(NI142-$W$143-SUM(NI6:NI6,#REF!)),0)</f>
        <v>#REF!</v>
      </c>
      <c r="NJ143" s="23" t="e">
        <f>IF((NJ142-$W$143-SUM(NJ6:NJ6,#REF!))&gt;0,(NJ142-$W$143-SUM(NJ6:NJ6,#REF!)),0)</f>
        <v>#REF!</v>
      </c>
      <c r="NK143" s="23" t="e">
        <f>IF((NK142-$W$143-SUM(NK6:NK6,#REF!))&gt;0,(NK142-$W$143-SUM(NK6:NK6,#REF!)),0)</f>
        <v>#REF!</v>
      </c>
      <c r="NL143" s="23" t="e">
        <f>IF((NL142-$W$143-SUM(NL6:NL6,#REF!))&gt;0,(NL142-$W$143-SUM(NL6:NL6,#REF!)),0)</f>
        <v>#REF!</v>
      </c>
      <c r="NM143" s="23" t="e">
        <f>IF((NM142-$W$143-SUM(NM6:NM6,#REF!))&gt;0,(NM142-$W$143-SUM(NM6:NM6,#REF!)),0)</f>
        <v>#REF!</v>
      </c>
      <c r="NN143" s="23" t="e">
        <f>IF((NN142-$W$143-SUM(NN6:NN6,#REF!))&gt;0,(NN142-$W$143-SUM(NN6:NN6,#REF!)),0)</f>
        <v>#REF!</v>
      </c>
      <c r="NO143" s="23" t="e">
        <f>IF((NO142-$W$143-SUM(NO6:NO6,#REF!))&gt;0,(NO142-$W$143-SUM(NO6:NO6,#REF!)),0)</f>
        <v>#REF!</v>
      </c>
      <c r="NP143" s="23" t="e">
        <f>IF((NP142-$W$143-SUM(NP6:NP6,#REF!))&gt;0,(NP142-$W$143-SUM(NP6:NP6,#REF!)),0)</f>
        <v>#REF!</v>
      </c>
      <c r="NQ143" s="23" t="e">
        <f>IF((NQ142-$W$143-SUM(NQ6:NQ6,#REF!))&gt;0,(NQ142-$W$143-SUM(NQ6:NQ6,#REF!)),0)</f>
        <v>#REF!</v>
      </c>
      <c r="NR143" s="23" t="e">
        <f>IF((NR142-$W$143-SUM(NR6:NR6,#REF!))&gt;0,(NR142-$W$143-SUM(NR6:NR6,#REF!)),0)</f>
        <v>#REF!</v>
      </c>
      <c r="NS143" s="23" t="e">
        <f>IF((NS142-$W$143-SUM(NS6:NS6,#REF!))&gt;0,(NS142-$W$143-SUM(NS6:NS6,#REF!)),0)</f>
        <v>#REF!</v>
      </c>
      <c r="NT143" s="23" t="e">
        <f>IF((NT142-$W$143-SUM(NT6:NT6,#REF!))&gt;0,(NT142-$W$143-SUM(NT6:NT6,#REF!)),0)</f>
        <v>#REF!</v>
      </c>
      <c r="NU143" s="23" t="e">
        <f>IF((NU142-$W$143-SUM(NU6:NU6,#REF!))&gt;0,(NU142-$W$143-SUM(NU6:NU6,#REF!)),0)</f>
        <v>#REF!</v>
      </c>
      <c r="NV143" s="23" t="e">
        <f>IF((NV142-$W$143-SUM(NV6:NV6,#REF!))&gt;0,(NV142-$W$143-SUM(NV6:NV6,#REF!)),0)</f>
        <v>#REF!</v>
      </c>
      <c r="NW143" s="23" t="e">
        <f>IF((NW142-$W$143-SUM(NW6:NW6,#REF!))&gt;0,(NW142-$W$143-SUM(NW6:NW6,#REF!)),0)</f>
        <v>#REF!</v>
      </c>
      <c r="NX143" s="23" t="e">
        <f>IF((NX142-$W$143-SUM(NX6:NX6,#REF!))&gt;0,(NX142-$W$143-SUM(NX6:NX6,#REF!)),0)</f>
        <v>#REF!</v>
      </c>
      <c r="NY143" s="23" t="e">
        <f>IF((NY142-$W$143-SUM(NY6:NY6,#REF!))&gt;0,(NY142-$W$143-SUM(NY6:NY6,#REF!)),0)</f>
        <v>#REF!</v>
      </c>
      <c r="NZ143" s="23" t="e">
        <f>IF((NZ142-$W$143-SUM(NZ6:NZ6,#REF!))&gt;0,(NZ142-$W$143-SUM(NZ6:NZ6,#REF!)),0)</f>
        <v>#REF!</v>
      </c>
      <c r="OA143" s="23" t="e">
        <f>IF((OA142-$W$143-SUM(OA6:OA6,#REF!))&gt;0,(OA142-$W$143-SUM(OA6:OA6,#REF!)),0)</f>
        <v>#REF!</v>
      </c>
      <c r="OB143" s="8" t="s">
        <v>147</v>
      </c>
    </row>
    <row r="144" spans="2:392" hidden="1" x14ac:dyDescent="0.2">
      <c r="B144" s="8" t="s">
        <v>148</v>
      </c>
      <c r="C144" s="8"/>
      <c r="W144" s="157">
        <v>4200</v>
      </c>
      <c r="Z144" s="23" t="e">
        <f>IF((SUM([48]DMN!$M$75:$M$76,[48]DMN!$M$99:$M$100)-4000-SUM(#REF!,#REF!))&gt;0,(SUM([48]DMN!$M$75:$M$76,[48]DMN!$M$99:$M$100)-4000-SUM(#REF!,#REF!)),0)</f>
        <v>#REF!</v>
      </c>
      <c r="AA144" s="23" t="e">
        <f>IF((SUM([48]DMN!$M$75:$M$76,[48]DMN!$M$99:$M$100)-4000-SUM(#REF!,#REF!))&gt;0,(SUM([48]DMN!$M$75:$M$76,[48]DMN!$M$99:$M$100)-4000-SUM(#REF!,#REF!)),0)</f>
        <v>#REF!</v>
      </c>
      <c r="AB144" s="23" t="e">
        <f>IF((SUM([48]DMN!$M$75:$M$76,[48]DMN!$M$99:$M$100)-4000-SUM(#REF!,#REF!))&gt;0,(SUM([48]DMN!$M$75:$M$76,[48]DMN!$M$99:$M$100)-4000-SUM(#REF!,#REF!)),0)</f>
        <v>#REF!</v>
      </c>
      <c r="AC144" s="23" t="e">
        <f>IF((SUM([48]DMN!$M$75:$M$76,[48]DMN!$M$99:$M$100)-4000-SUM(#REF!,#REF!))&gt;0,(SUM([48]DMN!$M$75:$M$76,[48]DMN!$M$99:$M$100)-4000-SUM(#REF!,#REF!)),0)</f>
        <v>#REF!</v>
      </c>
      <c r="AD144" s="23" t="e">
        <f>IF((SUM([48]DMN!$M$75:$M$76,[48]DMN!$M$99:$M$100)-4000-SUM(#REF!,#REF!))&gt;0,(SUM([48]DMN!$M$75:$M$76,[48]DMN!$M$99:$M$100)-4000-SUM(#REF!,#REF!)),0)</f>
        <v>#REF!</v>
      </c>
      <c r="AE144" s="23" t="e">
        <f>IF((SUM([48]DMN!$M$75:$M$76,[48]DMN!$M$99:$M$100)-4000-SUM(#REF!,#REF!))&gt;0,(SUM([48]DMN!$M$75:$M$76,[48]DMN!$M$99:$M$100)-4000-SUM(#REF!,#REF!)),0)</f>
        <v>#REF!</v>
      </c>
      <c r="AF144" s="23" t="e">
        <f>IF((SUM([48]DMN!$M$75:$M$76,[48]DMN!$M$99:$M$100)-4000-SUM(#REF!,#REF!))&gt;0,(SUM([48]DMN!$M$75:$M$76,[48]DMN!$M$99:$M$100)-4000-SUM(#REF!,#REF!)),0)</f>
        <v>#REF!</v>
      </c>
      <c r="AG144" s="23" t="e">
        <f>IF((SUM([48]DMN!$M$75:$M$76,[48]DMN!$M$99:$M$100)-4000-SUM(#REF!,#REF!))&gt;0,(SUM([48]DMN!$M$75:$M$76,[48]DMN!$M$99:$M$100)-4000-SUM(#REF!,#REF!)),0)</f>
        <v>#REF!</v>
      </c>
      <c r="AH144" s="23" t="e">
        <f>IF((SUM([48]DMN!$M$75:$M$76,[48]DMN!$M$99:$M$100)-4000-SUM(#REF!,#REF!))&gt;0,(SUM([48]DMN!$M$75:$M$76,[48]DMN!$M$99:$M$100)-4000-SUM(#REF!,#REF!)),0)</f>
        <v>#REF!</v>
      </c>
      <c r="AI144" s="23" t="e">
        <f>IF((SUM([48]DMN!$M$75:$M$76,[48]DMN!$M$99:$M$100)-4000-SUM(#REF!,#REF!))&gt;0,(SUM([48]DMN!$M$75:$M$76,[48]DMN!$M$99:$M$100)-4000-SUM(#REF!,#REF!)),0)</f>
        <v>#REF!</v>
      </c>
      <c r="AJ144" s="23" t="e">
        <f>IF((SUM([48]DMN!$M$75:$M$76,[48]DMN!$M$99:$M$100)-4000-SUM(#REF!,#REF!))&gt;0,(SUM([48]DMN!$M$75:$M$76,[48]DMN!$M$99:$M$100)-4000-SUM(#REF!,#REF!)),0)</f>
        <v>#REF!</v>
      </c>
      <c r="AK144" s="23" t="e">
        <f>IF((SUM([48]DMN!$M$75:$M$76,[48]DMN!$M$99:$M$100)-4000-SUM(#REF!,#REF!))&gt;0,(SUM([48]DMN!$M$75:$M$76,[48]DMN!$M$99:$M$100)-4000-SUM(#REF!,#REF!)),0)</f>
        <v>#REF!</v>
      </c>
      <c r="AL144" s="23" t="e">
        <f>IF((SUM([48]DMN!$M$75:$M$76,[48]DMN!$M$99:$M$100)-4000-SUM(#REF!,#REF!))&gt;0,(SUM([48]DMN!$M$75:$M$76,[48]DMN!$M$99:$M$100)-4000-SUM(#REF!,#REF!)),0)</f>
        <v>#REF!</v>
      </c>
      <c r="AM144" s="23" t="e">
        <f>IF((SUM([48]DMN!$M$75:$M$76,[48]DMN!$M$99:$M$100)-4000-SUM(#REF!,#REF!))&gt;0,(SUM([48]DMN!$M$75:$M$76,[48]DMN!$M$99:$M$100)-4000-SUM(#REF!,#REF!)),0)</f>
        <v>#REF!</v>
      </c>
      <c r="AN144" s="23" t="e">
        <f>IF((SUM([48]DMN!$M$75:$M$76,[48]DMN!$M$99:$M$100)-4000-SUM(#REF!,#REF!))&gt;0,(SUM([48]DMN!$M$75:$M$76,[48]DMN!$M$99:$M$100)-4000-SUM(#REF!,#REF!)),0)</f>
        <v>#REF!</v>
      </c>
      <c r="AO144" s="23" t="e">
        <f>IF((SUM([48]DMN!$M$75:$M$76,[48]DMN!$M$99:$M$100)-4000-SUM(#REF!,#REF!))&gt;0,(SUM([48]DMN!$M$75:$M$76,[48]DMN!$M$99:$M$100)-4000-SUM(#REF!,#REF!)),0)</f>
        <v>#REF!</v>
      </c>
      <c r="AP144" s="23" t="e">
        <f>IF((SUM([48]DMN!$M$75:$M$76,[48]DMN!$M$99:$M$100)-4000-SUM(#REF!,#REF!))&gt;0,(SUM([48]DMN!$M$75:$M$76,[48]DMN!$M$99:$M$100)-4000-SUM(#REF!,#REF!)),0)</f>
        <v>#REF!</v>
      </c>
      <c r="AQ144" s="23" t="e">
        <f>IF((SUM([48]DMN!$M$75:$M$76,[48]DMN!$M$99:$M$100)-4000-SUM(#REF!,#REF!))&gt;0,(SUM([48]DMN!$M$75:$M$76,[48]DMN!$M$99:$M$100)-4000-SUM(#REF!,#REF!)),0)</f>
        <v>#REF!</v>
      </c>
      <c r="AR144" s="23" t="e">
        <f>IF((SUM([48]DMN!$M$75:$M$76,[48]DMN!$M$99:$M$100)-4000-SUM(#REF!,#REF!))&gt;0,(SUM([48]DMN!$M$75:$M$76,[48]DMN!$M$99:$M$100)-4000-SUM(#REF!,#REF!)),0)</f>
        <v>#REF!</v>
      </c>
      <c r="AS144" s="23" t="e">
        <f>IF((SUM([48]DMN!$M$75:$M$76,[48]DMN!$M$99:$M$100)-4000-SUM(#REF!,#REF!))&gt;0,(SUM([48]DMN!$M$75:$M$76,[48]DMN!$M$99:$M$100)-4000-SUM(#REF!,#REF!)),0)</f>
        <v>#REF!</v>
      </c>
      <c r="AT144" s="23" t="e">
        <f>IF((SUM([48]DMN!$M$75:$M$76,[48]DMN!$M$99:$M$100)-4000-SUM(#REF!,#REF!))&gt;0,(SUM([48]DMN!$M$75:$M$76,[48]DMN!$M$99:$M$100)-4000-SUM(#REF!,#REF!)),0)</f>
        <v>#REF!</v>
      </c>
      <c r="AU144" s="23" t="e">
        <f>IF((SUM([48]DMN!$M$75:$M$76,[48]DMN!$M$99:$M$100)-4000-SUM(#REF!,#REF!))&gt;0,(SUM([48]DMN!$M$75:$M$76,[48]DMN!$M$99:$M$100)-4000-SUM(#REF!,#REF!)),0)</f>
        <v>#REF!</v>
      </c>
      <c r="AV144" s="23" t="e">
        <f>IF((SUM([48]DMN!$M$75:$M$76,[48]DMN!$M$99:$M$100)-4000-SUM(#REF!,#REF!))&gt;0,(SUM([48]DMN!$M$75:$M$76,[48]DMN!$M$99:$M$100)-4000-SUM(#REF!,#REF!)),0)</f>
        <v>#REF!</v>
      </c>
      <c r="AW144" s="23" t="e">
        <f>IF((SUM([48]DMN!$M$75:$M$76,[48]DMN!$M$99:$M$100)-4000-SUM(#REF!,#REF!))&gt;0,(SUM([48]DMN!$M$75:$M$76,[48]DMN!$M$99:$M$100)-4000-SUM(#REF!,#REF!)),0)</f>
        <v>#REF!</v>
      </c>
      <c r="AX144" s="23" t="e">
        <f>IF((SUM([48]DMN!$M$75:$M$76,[48]DMN!$M$99:$M$100)-4000-SUM(#REF!,#REF!))&gt;0,(SUM([48]DMN!$M$75:$M$76,[48]DMN!$M$99:$M$100)-4000-SUM(#REF!,#REF!)),0)</f>
        <v>#REF!</v>
      </c>
      <c r="AY144" s="23" t="e">
        <f>IF((SUM([48]DMN!$M$75:$M$76,[48]DMN!$M$99:$M$100)-4000-SUM(#REF!,#REF!))&gt;0,(SUM([48]DMN!$M$75:$M$76,[48]DMN!$M$99:$M$100)-4000-SUM(#REF!,#REF!)),0)</f>
        <v>#REF!</v>
      </c>
      <c r="AZ144" s="23" t="e">
        <f>IF((SUM([48]DMN!$M$75:$M$76,[48]DMN!$M$99:$M$100)-4000-SUM(#REF!,#REF!))&gt;0,(SUM([48]DMN!$M$75:$M$76,[48]DMN!$M$99:$M$100)-4000-SUM(#REF!,#REF!)),0)</f>
        <v>#REF!</v>
      </c>
      <c r="BA144" s="23" t="e">
        <f>IF((SUM([48]DMN!$M$75:$M$76,[48]DMN!$M$99:$M$100)-4000-SUM(#REF!,#REF!))&gt;0,(SUM([48]DMN!$M$75:$M$76,[48]DMN!$M$99:$M$100)-4000-SUM(#REF!,#REF!)),0)</f>
        <v>#REF!</v>
      </c>
      <c r="BB144" s="23" t="e">
        <f>IF((SUM([48]DMN!$M$75:$M$76,[48]DMN!$M$99:$M$100)-4000-SUM(#REF!,#REF!))&gt;0,(SUM([48]DMN!$M$75:$M$76,[48]DMN!$M$99:$M$100)-4000-SUM(#REF!,#REF!)),0)</f>
        <v>#REF!</v>
      </c>
      <c r="BC144" s="23" t="e">
        <f>IF((SUM([48]DMN!$M$75:$M$76,[48]DMN!$M$99:$M$100)-4000-SUM(#REF!,#REF!))&gt;0,(SUM([48]DMN!$M$75:$M$76,[48]DMN!$M$99:$M$100)-4000-SUM(#REF!,#REF!)),0)</f>
        <v>#REF!</v>
      </c>
      <c r="BD144" s="23" t="e">
        <f>IF((SUM([48]DMN!$M$75:$M$76,[48]DMN!$M$99:$M$100)-4000-SUM(#REF!,#REF!))&gt;0,(SUM([48]DMN!$M$75:$M$76,[48]DMN!$M$99:$M$100)-4000-SUM(#REF!,#REF!)),0)</f>
        <v>#REF!</v>
      </c>
      <c r="BE144" s="23" t="e">
        <f>IF((SUM([48]DMN!$M$75:$M$76,[48]DMN!$M$99:$M$100)-4000-SUM(#REF!,#REF!))&gt;0,(SUM([48]DMN!$M$75:$M$76,[48]DMN!$M$99:$M$100)-4000-SUM(#REF!,#REF!)),0)</f>
        <v>#REF!</v>
      </c>
      <c r="BF144" s="23" t="e">
        <f>IF((SUM([48]DMN!$M$75:$M$76,[48]DMN!$M$99:$M$100)-4000-SUM(#REF!,#REF!))&gt;0,(SUM([48]DMN!$M$75:$M$76,[48]DMN!$M$99:$M$100)-4000-SUM(#REF!,#REF!)),0)</f>
        <v>#REF!</v>
      </c>
      <c r="BG144" s="23" t="e">
        <f>IF((SUM([48]DMN!$M$75:$M$76,[48]DMN!$M$99:$M$100)-4000-SUM(#REF!,#REF!))&gt;0,(SUM([48]DMN!$M$75:$M$76,[48]DMN!$M$99:$M$100)-4000-SUM(#REF!,#REF!)),0)</f>
        <v>#REF!</v>
      </c>
      <c r="BH144" s="23" t="e">
        <f>IF((SUM([48]DMN!$M$75:$M$76,[48]DMN!$M$99:$M$100)-4000-SUM(#REF!,#REF!))&gt;0,(SUM([48]DMN!$M$75:$M$76,[48]DMN!$M$99:$M$100)-4000-SUM(#REF!,#REF!)),0)</f>
        <v>#REF!</v>
      </c>
      <c r="BI144" s="23" t="e">
        <f>IF((SUM([48]DMN!$M$75:$M$76,[48]DMN!$M$99:$M$100)-4000-SUM(#REF!,#REF!))&gt;0,(SUM([48]DMN!$M$75:$M$76,[48]DMN!$M$99:$M$100)-4000-SUM(#REF!,#REF!)),0)</f>
        <v>#REF!</v>
      </c>
      <c r="BJ144" s="23" t="e">
        <f>IF((SUM([48]DMN!$M$75:$M$76,[48]DMN!$M$99:$M$100)-4000-SUM(#REF!,#REF!))&gt;0,(SUM([48]DMN!$M$75:$M$76,[48]DMN!$M$99:$M$100)-4000-SUM(#REF!,#REF!)),0)</f>
        <v>#REF!</v>
      </c>
      <c r="BK144" s="23" t="e">
        <f>IF((SUM([48]DMN!$M$75:$M$76,[48]DMN!$M$99:$M$100)-4000-SUM(#REF!,#REF!))&gt;0,(SUM([48]DMN!$M$75:$M$76,[48]DMN!$M$99:$M$100)-4000-SUM(#REF!,#REF!)),0)</f>
        <v>#REF!</v>
      </c>
      <c r="BL144" s="23" t="e">
        <f>IF((SUM([48]DMN!$M$75:$M$76,[48]DMN!$M$99:$M$100)-4000-SUM(#REF!,#REF!))&gt;0,(SUM([48]DMN!$M$75:$M$76,[48]DMN!$M$99:$M$100)-4000-SUM(#REF!,#REF!)),0)</f>
        <v>#REF!</v>
      </c>
      <c r="BM144" s="23" t="e">
        <f>IF((SUM([48]DMN!$M$75:$M$76,[48]DMN!$M$99:$M$100)-4000-SUM(#REF!,#REF!))&gt;0,(SUM([48]DMN!$M$75:$M$76,[48]DMN!$M$99:$M$100)-4000-SUM(#REF!,#REF!)),0)</f>
        <v>#REF!</v>
      </c>
      <c r="BN144" s="23" t="e">
        <f>IF((SUM([48]DMN!$M$75:$M$76,[48]DMN!$M$99:$M$100)-4000-SUM(#REF!,#REF!))&gt;0,(SUM([48]DMN!$M$75:$M$76,[48]DMN!$M$99:$M$100)-4000-SUM(#REF!,#REF!)),0)</f>
        <v>#REF!</v>
      </c>
      <c r="BO144" s="23" t="e">
        <f>IF((SUM([48]DMN!$M$75:$M$76,[48]DMN!$M$99:$M$100)-4000-SUM(#REF!,#REF!))&gt;0,(SUM([48]DMN!$M$75:$M$76,[48]DMN!$M$99:$M$100)-4000-SUM(#REF!,#REF!)),0)</f>
        <v>#REF!</v>
      </c>
      <c r="BP144" s="23" t="e">
        <f>IF((SUM([48]DMN!$M$75:$M$76,[48]DMN!$M$99:$M$100)-4000-SUM(#REF!,#REF!))&gt;0,(SUM([48]DMN!$M$75:$M$76,[48]DMN!$M$99:$M$100)-4000-SUM(#REF!,#REF!)),0)</f>
        <v>#REF!</v>
      </c>
      <c r="BQ144" s="23" t="e">
        <f>IF((SUM([48]DMN!$M$75:$M$76,[48]DMN!$M$99:$M$100)-4000-SUM(#REF!,#REF!))&gt;0,(SUM([48]DMN!$M$75:$M$76,[48]DMN!$M$99:$M$100)-4000-SUM(#REF!,#REF!)),0)</f>
        <v>#REF!</v>
      </c>
      <c r="BR144" s="23" t="e">
        <f>IF((SUM([48]DMN!$M$75:$M$76,[48]DMN!$M$99:$M$100)-4000-SUM(#REF!,#REF!))&gt;0,(SUM([48]DMN!$M$75:$M$76,[48]DMN!$M$99:$M$100)-4000-SUM(#REF!,#REF!)),0)</f>
        <v>#REF!</v>
      </c>
      <c r="BS144" s="23" t="e">
        <f>IF((SUM([48]DMN!$M$75:$M$76,[48]DMN!$M$99:$M$100)-4000-SUM(#REF!,#REF!))&gt;0,(SUM([48]DMN!$M$75:$M$76,[48]DMN!$M$99:$M$100)-4000-SUM(#REF!,#REF!)),0)</f>
        <v>#REF!</v>
      </c>
      <c r="BT144" s="23" t="e">
        <f>IF((SUM([48]DMN!$M$75:$M$76,[48]DMN!$M$99:$M$100)-4000-SUM(#REF!,#REF!))&gt;0,(SUM([48]DMN!$M$75:$M$76,[48]DMN!$M$99:$M$100)-4000-SUM(#REF!,#REF!)),0)</f>
        <v>#REF!</v>
      </c>
      <c r="BU144" s="23" t="e">
        <f>IF((SUM([48]DMN!$M$75:$M$76,[48]DMN!$M$99:$M$100)-4000-SUM(#REF!,#REF!))&gt;0,(SUM([48]DMN!$M$75:$M$76,[48]DMN!$M$99:$M$100)-4000-SUM(#REF!,#REF!)),0)</f>
        <v>#REF!</v>
      </c>
      <c r="BV144" s="23" t="e">
        <f>IF((SUM([48]DMN!$M$75:$M$76,[48]DMN!$M$99:$M$100)-4000-SUM(#REF!,#REF!))&gt;0,(SUM([48]DMN!$M$75:$M$76,[48]DMN!$M$99:$M$100)-4000-SUM(#REF!,#REF!)),0)</f>
        <v>#REF!</v>
      </c>
      <c r="BW144" s="23" t="e">
        <f>IF((SUM([48]DMN!$M$75:$M$76,[48]DMN!$M$99:$M$100)-4000-SUM(#REF!,#REF!))&gt;0,(SUM([48]DMN!$M$75:$M$76,[48]DMN!$M$99:$M$100)-4000-SUM(#REF!,#REF!)),0)</f>
        <v>#REF!</v>
      </c>
      <c r="BX144" s="23" t="e">
        <f>IF((SUM([48]DMN!$M$75:$M$76,[48]DMN!$M$99:$M$100)-4000-SUM(#REF!,#REF!))&gt;0,(SUM([48]DMN!$M$75:$M$76,[48]DMN!$M$99:$M$100)-4000-SUM(#REF!,#REF!)),0)</f>
        <v>#REF!</v>
      </c>
      <c r="BY144" s="23" t="e">
        <f>IF((SUM([48]DMN!$M$75:$M$76,[48]DMN!$M$99:$M$100)-4000-SUM(#REF!,#REF!))&gt;0,(SUM([48]DMN!$M$75:$M$76,[48]DMN!$M$99:$M$100)-4000-SUM(#REF!,#REF!)),0)</f>
        <v>#REF!</v>
      </c>
      <c r="BZ144" s="23" t="e">
        <f>IF((SUM([48]DMN!$M$75:$M$76,[48]DMN!$M$99:$M$100)-4000-SUM(#REF!,#REF!))&gt;0,(SUM([48]DMN!$M$75:$M$76,[48]DMN!$M$99:$M$100)-4000-SUM(#REF!,#REF!)),0)</f>
        <v>#REF!</v>
      </c>
      <c r="CA144" s="23" t="e">
        <f>IF((SUM([48]DMN!$M$75:$M$76,[48]DMN!$M$99:$M$100)-4000-SUM(#REF!,#REF!))&gt;0,(SUM([48]DMN!$M$75:$M$76,[48]DMN!$M$99:$M$100)-4000-SUM(#REF!,#REF!)),0)</f>
        <v>#REF!</v>
      </c>
      <c r="CB144" s="23" t="e">
        <f>IF((SUM([48]DMN!$M$75:$M$76,[48]DMN!$M$99:$M$100)-4000-SUM(#REF!,#REF!))&gt;0,(SUM([48]DMN!$M$75:$M$76,[48]DMN!$M$99:$M$100)-4000-SUM(#REF!,#REF!)),0)</f>
        <v>#REF!</v>
      </c>
      <c r="CC144" s="23" t="e">
        <f>IF((SUM([48]DMN!$M$75:$M$76,[48]DMN!$M$99:$M$100)-4000-SUM(#REF!,#REF!))&gt;0,(SUM([48]DMN!$M$75:$M$76,[48]DMN!$M$99:$M$100)-4000-SUM(#REF!,#REF!)),0)</f>
        <v>#REF!</v>
      </c>
      <c r="CD144" s="23" t="e">
        <f>IF((SUM([48]DMN!$M$75:$M$76,[48]DMN!$M$99:$M$100)-4000-SUM(#REF!,#REF!))&gt;0,(SUM([48]DMN!$M$75:$M$76,[48]DMN!$M$99:$M$100)-4000-SUM(#REF!,#REF!)),0)</f>
        <v>#REF!</v>
      </c>
      <c r="CE144" s="23" t="e">
        <f>IF((SUM([48]DMN!$M$75:$M$76,[48]DMN!$M$99:$M$100)-4000-SUM(#REF!,#REF!))&gt;0,(SUM([48]DMN!$M$75:$M$76,[48]DMN!$M$99:$M$100)-4000-SUM(#REF!,#REF!)),0)</f>
        <v>#REF!</v>
      </c>
      <c r="CF144" s="23" t="e">
        <f>IF((SUM([48]DMN!$M$75:$M$76,[48]DMN!$M$99:$M$100)-4000-SUM(#REF!,#REF!))&gt;0,(SUM([48]DMN!$M$75:$M$76,[48]DMN!$M$99:$M$100)-4000-SUM(#REF!,#REF!)),0)</f>
        <v>#REF!</v>
      </c>
      <c r="CG144" s="23" t="e">
        <f>IF((SUM([48]DMN!$M$75:$M$76,[48]DMN!$M$99:$M$100)-4000-SUM(#REF!,#REF!))&gt;0,(SUM([48]DMN!$M$75:$M$76,[48]DMN!$M$99:$M$100)-4000-SUM(#REF!,#REF!)),0)</f>
        <v>#REF!</v>
      </c>
      <c r="CH144" s="23" t="e">
        <f>IF((SUM([48]DMN!$M$75:$M$76,[48]DMN!$M$99:$M$100)-4000-SUM(#REF!,#REF!))&gt;0,(SUM([48]DMN!$M$75:$M$76,[48]DMN!$M$99:$M$100)-4000-SUM(#REF!,#REF!)),0)</f>
        <v>#REF!</v>
      </c>
      <c r="CI144" s="23" t="e">
        <f>IF((SUM([48]DMN!$M$75:$M$76,[48]DMN!$M$99:$M$100)-4000-SUM(#REF!,#REF!))&gt;0,(SUM([48]DMN!$M$75:$M$76,[48]DMN!$M$99:$M$100)-4000-SUM(#REF!,#REF!)),0)</f>
        <v>#REF!</v>
      </c>
      <c r="CJ144" s="23" t="e">
        <f>IF((SUM([48]DMN!$M$75:$M$76,[48]DMN!$M$99:$M$100)-4000-SUM(#REF!,#REF!))&gt;0,(SUM([48]DMN!$M$75:$M$76,[48]DMN!$M$99:$M$100)-4000-SUM(#REF!,#REF!)),0)</f>
        <v>#REF!</v>
      </c>
      <c r="CK144" s="23" t="e">
        <f>IF((SUM([48]DMN!$M$75:$M$76,[48]DMN!$M$99:$M$100)-4000-SUM(#REF!,#REF!))&gt;0,(SUM([48]DMN!$M$75:$M$76,[48]DMN!$M$99:$M$100)-4000-SUM(#REF!,#REF!)),0)</f>
        <v>#REF!</v>
      </c>
      <c r="CL144" s="23" t="e">
        <f>IF((SUM([48]DMN!$M$75:$M$76,[48]DMN!$M$99:$M$100)-4000-SUM(#REF!,#REF!))&gt;0,(SUM([48]DMN!$M$75:$M$76,[48]DMN!$M$99:$M$100)-4000-SUM(#REF!,#REF!)),0)</f>
        <v>#REF!</v>
      </c>
      <c r="CM144" s="23" t="e">
        <f>IF((SUM([48]DMN!$M$75:$M$76,[48]DMN!$M$99:$M$100)-4000-SUM(#REF!,#REF!))&gt;0,(SUM([48]DMN!$M$75:$M$76,[48]DMN!$M$99:$M$100)-4000-SUM(#REF!,#REF!)),0)</f>
        <v>#REF!</v>
      </c>
      <c r="CN144" s="23" t="e">
        <f>IF((SUM([48]DMN!$M$75:$M$76,[48]DMN!$M$99:$M$100)-4000-SUM(#REF!,#REF!))&gt;0,(SUM([48]DMN!$M$75:$M$76,[48]DMN!$M$99:$M$100)-4000-SUM(#REF!,#REF!)),0)</f>
        <v>#REF!</v>
      </c>
      <c r="CO144" s="23" t="e">
        <f>IF((SUM([48]DMN!$M$75:$M$76,[48]DMN!$M$99:$M$100)-4000-SUM(#REF!,#REF!))&gt;0,(SUM([48]DMN!$M$75:$M$76,[48]DMN!$M$99:$M$100)-4000-SUM(#REF!,#REF!)),0)</f>
        <v>#REF!</v>
      </c>
      <c r="CP144" s="23" t="e">
        <f>IF((SUM([48]DMN!$M$75:$M$76,[48]DMN!$M$99:$M$100)-4000-SUM(#REF!,#REF!))&gt;0,(SUM([48]DMN!$M$75:$M$76,[48]DMN!$M$99:$M$100)-4000-SUM(#REF!,#REF!)),0)</f>
        <v>#REF!</v>
      </c>
      <c r="CQ144" s="23" t="e">
        <f>IF((SUM([48]DMN!$M$75:$M$76,[48]DMN!$M$99:$M$100)-4000-SUM(#REF!,#REF!))&gt;0,(SUM([48]DMN!$M$75:$M$76,[48]DMN!$M$99:$M$100)-4000-SUM(#REF!,#REF!)),0)</f>
        <v>#REF!</v>
      </c>
      <c r="CR144" s="23" t="e">
        <f>IF((SUM([48]DMN!$M$75:$M$76,[48]DMN!$M$99:$M$100)-4000-SUM(#REF!,#REF!))&gt;0,(SUM([48]DMN!$M$75:$M$76,[48]DMN!$M$99:$M$100)-4000-SUM(#REF!,#REF!)),0)</f>
        <v>#REF!</v>
      </c>
      <c r="CS144" s="23" t="e">
        <f>IF((SUM([48]DMN!$M$75:$M$76,[48]DMN!$M$99:$M$100)-4000-SUM(#REF!,#REF!))&gt;0,(SUM([48]DMN!$M$75:$M$76,[48]DMN!$M$99:$M$100)-4000-SUM(#REF!,#REF!)),0)</f>
        <v>#REF!</v>
      </c>
      <c r="CT144" s="23" t="e">
        <f>IF((SUM([48]DMN!$M$75:$M$76,[48]DMN!$M$99:$M$100)-4000-SUM(#REF!,#REF!))&gt;0,(SUM([48]DMN!$M$75:$M$76,[48]DMN!$M$99:$M$100)-4000-SUM(#REF!,#REF!)),0)</f>
        <v>#REF!</v>
      </c>
      <c r="CU144" s="23" t="e">
        <f>IF((SUM([48]DMN!$M$75:$M$76,[48]DMN!$M$99:$M$100)-4000-SUM(#REF!,#REF!))&gt;0,(SUM([48]DMN!$M$75:$M$76,[48]DMN!$M$99:$M$100)-4000-SUM(#REF!,#REF!)),0)</f>
        <v>#REF!</v>
      </c>
      <c r="CV144" s="23" t="e">
        <f>IF((SUM([48]DMN!$M$75:$M$76,[48]DMN!$M$99:$M$100)-4000-SUM(#REF!,#REF!))&gt;0,(SUM([48]DMN!$M$75:$M$76,[48]DMN!$M$99:$M$100)-4000-SUM(#REF!,#REF!)),0)</f>
        <v>#REF!</v>
      </c>
      <c r="CW144" s="23" t="e">
        <f>IF((SUM([48]DMN!$M$75:$M$76,[48]DMN!$M$99:$M$100)-4000-SUM(#REF!,#REF!))&gt;0,(SUM([48]DMN!$M$75:$M$76,[48]DMN!$M$99:$M$100)-4000-SUM(#REF!,#REF!)),0)</f>
        <v>#REF!</v>
      </c>
      <c r="CX144" s="23" t="e">
        <f>IF((SUM([48]DMN!$M$75:$M$76,[48]DMN!$M$99:$M$100)-4000-SUM(#REF!,#REF!))&gt;0,(SUM([48]DMN!$M$75:$M$76,[48]DMN!$M$99:$M$100)-4000-SUM(#REF!,#REF!)),0)</f>
        <v>#REF!</v>
      </c>
      <c r="CY144" s="23" t="e">
        <f>IF((SUM([48]DMN!$M$75:$M$76,[48]DMN!$M$99:$M$100)-4000-SUM(#REF!,#REF!))&gt;0,(SUM([48]DMN!$M$75:$M$76,[48]DMN!$M$99:$M$100)-4000-SUM(#REF!,#REF!)),0)</f>
        <v>#REF!</v>
      </c>
      <c r="CZ144" s="23" t="e">
        <f>IF((SUM([48]DMN!$M$75:$M$76,[48]DMN!$M$99:$M$100)-4000-SUM(#REF!,#REF!))&gt;0,(SUM([48]DMN!$M$75:$M$76,[48]DMN!$M$99:$M$100)-4000-SUM(#REF!,#REF!)),0)</f>
        <v>#REF!</v>
      </c>
      <c r="DA144" s="23" t="e">
        <f>IF((SUM([48]DMN!$M$75:$M$76,[48]DMN!$M$99:$M$100)-4000-SUM(#REF!,#REF!))&gt;0,(SUM([48]DMN!$M$75:$M$76,[48]DMN!$M$99:$M$100)-4000-SUM(#REF!,#REF!)),0)</f>
        <v>#REF!</v>
      </c>
      <c r="DB144" s="23" t="e">
        <f>IF((SUM([48]DMN!$M$75:$M$76,[48]DMN!$M$99:$M$100)-4000-SUM(#REF!,#REF!))&gt;0,(SUM([48]DMN!$M$75:$M$76,[48]DMN!$M$99:$M$100)-4000-SUM(#REF!,#REF!)),0)</f>
        <v>#REF!</v>
      </c>
      <c r="DC144" s="23" t="e">
        <f>IF((SUM([48]DMN!$M$75:$M$76,[48]DMN!$M$99:$M$100)-4000-SUM(#REF!,#REF!))&gt;0,(SUM([48]DMN!$M$75:$M$76,[48]DMN!$M$99:$M$100)-4000-SUM(#REF!,#REF!)),0)</f>
        <v>#REF!</v>
      </c>
      <c r="DD144" s="23" t="e">
        <f>IF((SUM([48]DMN!$M$75:$M$76,[48]DMN!$M$99:$M$100)-4000-SUM(#REF!,#REF!))&gt;0,(SUM([48]DMN!$M$75:$M$76,[48]DMN!$M$99:$M$100)-4000-SUM(#REF!,#REF!)),0)</f>
        <v>#REF!</v>
      </c>
      <c r="DE144" s="23" t="e">
        <f>IF((SUM([48]DMN!$M$75:$M$76,[48]DMN!$M$99:$M$100)-4000-SUM(#REF!,#REF!))&gt;0,(SUM([48]DMN!$M$75:$M$76,[48]DMN!$M$99:$M$100)-4000-SUM(#REF!,#REF!)),0)</f>
        <v>#REF!</v>
      </c>
      <c r="DF144" s="23" t="e">
        <f>IF((SUM([48]DMN!$M$75:$M$76,[48]DMN!$M$99:$M$100)-4000-SUM(#REF!,#REF!))&gt;0,(SUM([48]DMN!$M$75:$M$76,[48]DMN!$M$99:$M$100)-4000-SUM(#REF!,#REF!)),0)</f>
        <v>#REF!</v>
      </c>
      <c r="DG144" s="23" t="e">
        <f>IF((SUM([48]DMN!$M$75:$M$76,[48]DMN!$M$99:$M$100)-4000-SUM(#REF!,#REF!))&gt;0,(SUM([48]DMN!$M$75:$M$76,[48]DMN!$M$99:$M$100)-4000-SUM(#REF!,#REF!)),0)</f>
        <v>#REF!</v>
      </c>
      <c r="DH144" s="23" t="e">
        <f>IF((SUM([48]DMN!$M$75:$M$76,[48]DMN!$M$99:$M$100)-4000-SUM(#REF!,#REF!))&gt;0,(SUM([48]DMN!$M$75:$M$76,[48]DMN!$M$99:$M$100)-4000-SUM(#REF!,#REF!)),0)</f>
        <v>#REF!</v>
      </c>
      <c r="DI144" s="23" t="e">
        <f>IF((SUM([48]DMN!$M$75:$M$76,[48]DMN!$M$99:$M$100)-4000-SUM(#REF!,#REF!))&gt;0,(SUM([48]DMN!$M$75:$M$76,[48]DMN!$M$99:$M$100)-4000-SUM(#REF!,#REF!)),0)</f>
        <v>#REF!</v>
      </c>
      <c r="DJ144" s="23" t="e">
        <f>IF((SUM([48]DMN!$M$75:$M$76,[48]DMN!$M$99:$M$100)-4000-SUM(#REF!,#REF!))&gt;0,(SUM([48]DMN!$M$75:$M$76,[48]DMN!$M$99:$M$100)-4000-SUM(#REF!,#REF!)),0)</f>
        <v>#REF!</v>
      </c>
      <c r="DK144" s="23" t="e">
        <f>IF((SUM([48]DMN!$M$75:$M$76,[48]DMN!$M$99:$M$100)-4000-SUM(#REF!,#REF!))&gt;0,(SUM([48]DMN!$M$75:$M$76,[48]DMN!$M$99:$M$100)-4000-SUM(#REF!,#REF!)),0)</f>
        <v>#REF!</v>
      </c>
      <c r="DL144" s="23" t="e">
        <f>IF((SUM([48]DMN!$M$75:$M$76,[48]DMN!$M$99:$M$100)-4000-SUM(#REF!,#REF!))&gt;0,(SUM([48]DMN!$M$75:$M$76,[48]DMN!$M$99:$M$100)-4000-SUM(#REF!,#REF!)),0)</f>
        <v>#REF!</v>
      </c>
      <c r="DM144" s="23" t="e">
        <f>IF((SUM([48]DMN!$M$75:$M$76,[48]DMN!$M$99:$M$100)-4000-SUM(#REF!,#REF!))&gt;0,(SUM([48]DMN!$M$75:$M$76,[48]DMN!$M$99:$M$100)-4000-SUM(#REF!,#REF!)),0)</f>
        <v>#REF!</v>
      </c>
      <c r="DN144" s="23" t="e">
        <f>IF((SUM([48]DMN!$M$75:$M$76,[48]DMN!$M$99:$M$100)-4000-SUM(#REF!,#REF!))&gt;0,(SUM([48]DMN!$M$75:$M$76,[48]DMN!$M$99:$M$100)-4000-SUM(#REF!,#REF!)),0)</f>
        <v>#REF!</v>
      </c>
      <c r="DO144" s="23" t="e">
        <f>IF((SUM([48]DMN!$M$75:$M$76,[48]DMN!$M$99:$M$100)-4000-SUM(#REF!,#REF!))&gt;0,(SUM([48]DMN!$M$75:$M$76,[48]DMN!$M$99:$M$100)-4000-SUM(#REF!,#REF!)),0)</f>
        <v>#REF!</v>
      </c>
      <c r="DP144" s="23" t="e">
        <f>IF((SUM([48]DMN!$M$75:$M$76,[48]DMN!$M$99:$M$100)-4000-SUM(#REF!,#REF!))&gt;0,(SUM([48]DMN!$M$75:$M$76,[48]DMN!$M$99:$M$100)-4000-SUM(#REF!,#REF!)),0)</f>
        <v>#REF!</v>
      </c>
      <c r="DQ144" s="23" t="e">
        <f>IF((SUM([48]DMN!$M$75:$M$76,[48]DMN!$M$99:$M$100)-4000-SUM(#REF!,#REF!))&gt;0,(SUM([48]DMN!$M$75:$M$76,[48]DMN!$M$99:$M$100)-4000-SUM(#REF!,#REF!)),0)</f>
        <v>#REF!</v>
      </c>
      <c r="DR144" s="23" t="e">
        <f>IF((SUM([48]DMN!$M$75:$M$76,[48]DMN!$M$99:$M$100)-4000-SUM(#REF!,#REF!))&gt;0,(SUM([48]DMN!$M$75:$M$76,[48]DMN!$M$99:$M$100)-4000-SUM(#REF!,#REF!)),0)</f>
        <v>#REF!</v>
      </c>
      <c r="DS144" s="23" t="e">
        <f>IF((SUM([48]DMN!$M$75:$M$76,[48]DMN!$M$99:$M$100)-4000-SUM(#REF!,#REF!))&gt;0,(SUM([48]DMN!$M$75:$M$76,[48]DMN!$M$99:$M$100)-4000-SUM(#REF!,#REF!)),0)</f>
        <v>#REF!</v>
      </c>
      <c r="DT144" s="23" t="e">
        <f>IF((SUM([48]DMN!$M$75:$M$76,[48]DMN!$M$99:$M$100)-4000-SUM(#REF!,#REF!))&gt;0,(SUM([48]DMN!$M$75:$M$76,[48]DMN!$M$99:$M$100)-4000-SUM(#REF!,#REF!)),0)</f>
        <v>#REF!</v>
      </c>
      <c r="DU144" s="23" t="e">
        <f>IF((SUM([48]DMN!$M$75:$M$76,[48]DMN!$M$99:$M$100)-4000-SUM(#REF!,#REF!))&gt;0,(SUM([48]DMN!$M$75:$M$76,[48]DMN!$M$99:$M$100)-4000-SUM(#REF!,#REF!)),0)</f>
        <v>#REF!</v>
      </c>
      <c r="DV144" s="23" t="e">
        <f>IF((SUM([48]DMN!$M$75:$M$76,[48]DMN!$M$99:$M$100)-4000-SUM(#REF!,#REF!))&gt;0,(SUM([48]DMN!$M$75:$M$76,[48]DMN!$M$99:$M$100)-4000-SUM(#REF!,#REF!)),0)</f>
        <v>#REF!</v>
      </c>
      <c r="DW144" s="23" t="e">
        <f>IF((SUM([48]DMN!$M$75:$M$76,[48]DMN!$M$99:$M$100)-4000-SUM(#REF!,#REF!))&gt;0,(SUM([48]DMN!$M$75:$M$76,[48]DMN!$M$99:$M$100)-4000-SUM(#REF!,#REF!)),0)</f>
        <v>#REF!</v>
      </c>
      <c r="DX144" s="23" t="e">
        <f>IF((SUM([48]DMN!$M$75:$M$76,[48]DMN!$M$99:$M$100)-4000-SUM(#REF!,#REF!))&gt;0,(SUM([48]DMN!$M$75:$M$76,[48]DMN!$M$99:$M$100)-4000-SUM(#REF!,#REF!)),0)</f>
        <v>#REF!</v>
      </c>
      <c r="DY144" s="23" t="e">
        <f>IF((SUM([48]DMN!$M$75:$M$76,[48]DMN!$M$99:$M$100)-4000-SUM(#REF!,#REF!))&gt;0,(SUM([48]DMN!$M$75:$M$76,[48]DMN!$M$99:$M$100)-4000-SUM(#REF!,#REF!)),0)</f>
        <v>#REF!</v>
      </c>
      <c r="DZ144" s="23" t="e">
        <f>IF((SUM([48]DMN!$M$75:$M$76,[48]DMN!$M$99:$M$100)-4000-SUM(#REF!,#REF!))&gt;0,(SUM([48]DMN!$M$75:$M$76,[48]DMN!$M$99:$M$100)-4000-SUM(#REF!,#REF!)),0)</f>
        <v>#REF!</v>
      </c>
      <c r="EA144" s="23" t="e">
        <f>IF((SUM([48]DMN!$M$75:$M$76,[48]DMN!$M$99:$M$100)-4000-SUM(#REF!,#REF!))&gt;0,(SUM([48]DMN!$M$75:$M$76,[48]DMN!$M$99:$M$100)-4000-SUM(#REF!,#REF!)),0)</f>
        <v>#REF!</v>
      </c>
      <c r="EB144" s="23" t="e">
        <f>IF((SUM([48]DMN!$M$75:$M$76,[48]DMN!$M$99:$M$100)-4000-SUM(#REF!,#REF!))&gt;0,(SUM([48]DMN!$M$75:$M$76,[48]DMN!$M$99:$M$100)-4000-SUM(#REF!,#REF!)),0)</f>
        <v>#REF!</v>
      </c>
      <c r="EC144" s="23" t="e">
        <f>IF((SUM([48]DMN!$M$75:$M$76,[48]DMN!$M$99:$M$100)-4000-SUM(#REF!,#REF!))&gt;0,(SUM([48]DMN!$M$75:$M$76,[48]DMN!$M$99:$M$100)-4000-SUM(#REF!,#REF!)),0)</f>
        <v>#REF!</v>
      </c>
      <c r="ED144" s="23" t="e">
        <f>IF((SUM([48]DMN!$M$75:$M$76,[48]DMN!$M$99:$M$100)-4000-SUM(#REF!,#REF!))&gt;0,(SUM([48]DMN!$M$75:$M$76,[48]DMN!$M$99:$M$100)-4000-SUM(#REF!,#REF!)),0)</f>
        <v>#REF!</v>
      </c>
      <c r="EE144" s="23" t="e">
        <f>IF((SUM([48]DMN!$M$75:$M$76,[48]DMN!$M$99:$M$100)-4000-SUM(#REF!,#REF!))&gt;0,(SUM([48]DMN!$M$75:$M$76,[48]DMN!$M$99:$M$100)-4000-SUM(#REF!,#REF!)),0)</f>
        <v>#REF!</v>
      </c>
      <c r="EF144" s="23" t="e">
        <f>IF((SUM([48]DMN!$M$75:$M$76,[48]DMN!$M$99:$M$100)-4000-SUM(#REF!,#REF!))&gt;0,(SUM([48]DMN!$M$75:$M$76,[48]DMN!$M$99:$M$100)-4000-SUM(#REF!,#REF!)),0)</f>
        <v>#REF!</v>
      </c>
      <c r="EG144" s="23" t="e">
        <f>IF((SUM([48]DMN!$M$75:$M$76,[48]DMN!$M$99:$M$100)-4000-SUM(#REF!,#REF!))&gt;0,(SUM([48]DMN!$M$75:$M$76,[48]DMN!$M$99:$M$100)-4000-SUM(#REF!,#REF!)),0)</f>
        <v>#REF!</v>
      </c>
      <c r="EH144" s="23" t="e">
        <f>IF((SUM([48]DMN!$M$75:$M$76,[48]DMN!$M$99:$M$100)-4000-SUM(#REF!,#REF!))&gt;0,(SUM([48]DMN!$M$75:$M$76,[48]DMN!$M$99:$M$100)-4000-SUM(#REF!,#REF!)),0)</f>
        <v>#REF!</v>
      </c>
      <c r="EI144" s="23" t="e">
        <f>IF((SUM([48]DMN!$M$75:$M$76,[48]DMN!$M$99:$M$100)-4000-SUM(#REF!,#REF!))&gt;0,(SUM([48]DMN!$M$75:$M$76,[48]DMN!$M$99:$M$100)-4000-SUM(#REF!,#REF!)),0)</f>
        <v>#REF!</v>
      </c>
      <c r="EJ144" s="23" t="e">
        <f>IF((SUM([48]DMN!$M$75:$M$76,[48]DMN!$M$99:$M$100)-4000-SUM(#REF!,#REF!))&gt;0,(SUM([48]DMN!$M$75:$M$76,[48]DMN!$M$99:$M$100)-4000-SUM(#REF!,#REF!)),0)</f>
        <v>#REF!</v>
      </c>
      <c r="EK144" s="23" t="e">
        <f>IF((SUM([48]DMN!$M$75:$M$76,[48]DMN!$M$99:$M$100)-4000-SUM(#REF!,#REF!))&gt;0,(SUM([48]DMN!$M$75:$M$76,[48]DMN!$M$99:$M$100)-4000-SUM(#REF!,#REF!)),0)</f>
        <v>#REF!</v>
      </c>
      <c r="EL144" s="23" t="e">
        <f>IF((SUM([48]DMN!$M$75:$M$76,[48]DMN!$M$99:$M$100)-4000-SUM(#REF!,#REF!))&gt;0,(SUM([48]DMN!$M$75:$M$76,[48]DMN!$M$99:$M$100)-4000-SUM(#REF!,#REF!)),0)</f>
        <v>#REF!</v>
      </c>
      <c r="EM144" s="23" t="e">
        <f>IF((SUM([48]DMN!$M$75:$M$76,[48]DMN!$M$99:$M$100)-4000-SUM(#REF!,#REF!))&gt;0,(SUM([48]DMN!$M$75:$M$76,[48]DMN!$M$99:$M$100)-4000-SUM(#REF!,#REF!)),0)</f>
        <v>#REF!</v>
      </c>
      <c r="EN144" s="23" t="e">
        <f>IF((SUM([48]DMN!$M$75:$M$76,[48]DMN!$M$99:$M$100)-4000-SUM(#REF!,#REF!))&gt;0,(SUM([48]DMN!$M$75:$M$76,[48]DMN!$M$99:$M$100)-4000-SUM(#REF!,#REF!)),0)</f>
        <v>#REF!</v>
      </c>
      <c r="EO144" s="23" t="e">
        <f>IF((SUM([48]DMN!$M$75:$M$76,[48]DMN!$M$99:$M$100)-4000-SUM(#REF!,#REF!))&gt;0,(SUM([48]DMN!$M$75:$M$76,[48]DMN!$M$99:$M$100)-4000-SUM(#REF!,#REF!)),0)</f>
        <v>#REF!</v>
      </c>
      <c r="EP144" s="23" t="e">
        <f>IF((SUM([48]DMN!$M$75:$M$76,[48]DMN!$M$99:$M$100)-4000-SUM(#REF!,#REF!))&gt;0,(SUM([48]DMN!$M$75:$M$76,[48]DMN!$M$99:$M$100)-4000-SUM(#REF!,#REF!)),0)</f>
        <v>#REF!</v>
      </c>
      <c r="EQ144" s="23" t="e">
        <f>IF((SUM([48]DMN!$M$75:$M$76,[48]DMN!$M$99:$M$100)-4000-SUM(#REF!,#REF!))&gt;0,(SUM([48]DMN!$M$75:$M$76,[48]DMN!$M$99:$M$100)-4000-SUM(#REF!,#REF!)),0)</f>
        <v>#REF!</v>
      </c>
      <c r="ER144" s="23" t="e">
        <f>IF((SUM([48]DMN!$M$75:$M$76,[48]DMN!$M$99:$M$100)-4000-SUM(#REF!,#REF!))&gt;0,(SUM([48]DMN!$M$75:$M$76,[48]DMN!$M$99:$M$100)-4000-SUM(#REF!,#REF!)),0)</f>
        <v>#REF!</v>
      </c>
      <c r="ES144" s="23" t="e">
        <f>IF((SUM([48]DMN!$M$75:$M$76,[48]DMN!$M$99:$M$100)-4000-SUM(#REF!,#REF!))&gt;0,(SUM([48]DMN!$M$75:$M$76,[48]DMN!$M$99:$M$100)-4000-SUM(#REF!,#REF!)),0)</f>
        <v>#REF!</v>
      </c>
      <c r="ET144" s="23" t="e">
        <f>IF((SUM([48]DMN!$M$75:$M$76,[48]DMN!$M$99:$M$100)-4000-SUM(#REF!,#REF!))&gt;0,(SUM([48]DMN!$M$75:$M$76,[48]DMN!$M$99:$M$100)-4000-SUM(#REF!,#REF!)),0)</f>
        <v>#REF!</v>
      </c>
      <c r="EU144" s="23" t="e">
        <f>IF((SUM([48]DMN!$M$75:$M$76,[48]DMN!$M$99:$M$100)-4000-SUM(#REF!,#REF!))&gt;0,(SUM([48]DMN!$M$75:$M$76,[48]DMN!$M$99:$M$100)-4000-SUM(#REF!,#REF!)),0)</f>
        <v>#REF!</v>
      </c>
      <c r="EV144" s="23" t="e">
        <f>IF((SUM([48]DMN!$M$75:$M$76,[48]DMN!$M$99:$M$100)-4000-SUM(#REF!,#REF!))&gt;0,(SUM([48]DMN!$M$75:$M$76,[48]DMN!$M$99:$M$100)-4000-SUM(#REF!,#REF!)),0)</f>
        <v>#REF!</v>
      </c>
      <c r="EW144" s="23" t="e">
        <f>IF((SUM([48]DMN!$M$75:$M$76,[48]DMN!$M$99:$M$100)-4000-SUM(#REF!,#REF!))&gt;0,(SUM([48]DMN!$M$75:$M$76,[48]DMN!$M$99:$M$100)-4000-SUM(#REF!,#REF!)),0)</f>
        <v>#REF!</v>
      </c>
      <c r="EX144" s="23" t="e">
        <f>IF((SUM([48]DMN!$M$75:$M$76,[48]DMN!$M$99:$M$100)-4000-SUM(#REF!,#REF!))&gt;0,(SUM([48]DMN!$M$75:$M$76,[48]DMN!$M$99:$M$100)-4000-SUM(#REF!,#REF!)),0)</f>
        <v>#REF!</v>
      </c>
      <c r="EY144" s="23" t="e">
        <f>IF((SUM([48]DMN!$M$75:$M$76,[48]DMN!$M$99:$M$100)-4000-SUM(#REF!,#REF!))&gt;0,(SUM([48]DMN!$M$75:$M$76,[48]DMN!$M$99:$M$100)-4000-SUM(#REF!,#REF!)),0)</f>
        <v>#REF!</v>
      </c>
      <c r="EZ144" s="23" t="e">
        <f>IF((SUM([48]DMN!$M$75:$M$76,[48]DMN!$M$99:$M$100)-4000-SUM(#REF!,#REF!))&gt;0,(SUM([48]DMN!$M$75:$M$76,[48]DMN!$M$99:$M$100)-4000-SUM(#REF!,#REF!)),0)</f>
        <v>#REF!</v>
      </c>
      <c r="FA144" s="23" t="e">
        <f>IF((SUM([48]DMN!$M$75:$M$76,[48]DMN!$M$99:$M$100)-4000-SUM(#REF!,#REF!))&gt;0,(SUM([48]DMN!$M$75:$M$76,[48]DMN!$M$99:$M$100)-4000-SUM(#REF!,#REF!)),0)</f>
        <v>#REF!</v>
      </c>
      <c r="FB144" s="23" t="e">
        <f>IF((SUM([48]DMN!$M$75:$M$76,[48]DMN!$M$99:$M$100)-4000-SUM(#REF!,#REF!))&gt;0,(SUM([48]DMN!$M$75:$M$76,[48]DMN!$M$99:$M$100)-4000-SUM(#REF!,#REF!)),0)</f>
        <v>#REF!</v>
      </c>
      <c r="FC144" s="23" t="e">
        <f>IF((SUM([48]DMN!$M$75:$M$76,[48]DMN!$M$99:$M$100)-4000-SUM(#REF!,#REF!))&gt;0,(SUM([48]DMN!$M$75:$M$76,[48]DMN!$M$99:$M$100)-4000-SUM(#REF!,#REF!)),0)</f>
        <v>#REF!</v>
      </c>
      <c r="FD144" s="23" t="e">
        <f>IF((SUM([48]DMN!$M$75:$M$76,[48]DMN!$M$99:$M$100)-4000-SUM(#REF!,#REF!))&gt;0,(SUM([48]DMN!$M$75:$M$76,[48]DMN!$M$99:$M$100)-4000-SUM(#REF!,#REF!)),0)</f>
        <v>#REF!</v>
      </c>
      <c r="FE144" s="23" t="e">
        <f>IF((SUM([48]DMN!$M$75:$M$76,[48]DMN!$M$99:$M$100)-4000-SUM(#REF!,#REF!))&gt;0,(SUM([48]DMN!$M$75:$M$76,[48]DMN!$M$99:$M$100)-4000-SUM(#REF!,#REF!)),0)</f>
        <v>#REF!</v>
      </c>
      <c r="FF144" s="23" t="e">
        <f>IF((SUM([48]DMN!$M$75:$M$76,[48]DMN!$M$99:$M$100)-4000-SUM(#REF!,#REF!))&gt;0,(SUM([48]DMN!$M$75:$M$76,[48]DMN!$M$99:$M$100)-4000-SUM(#REF!,#REF!)),0)</f>
        <v>#REF!</v>
      </c>
      <c r="FG144" s="23" t="e">
        <f>IF((SUM([48]DMN!$M$75:$M$76,[48]DMN!$M$99:$M$100)-4000-SUM(#REF!,#REF!))&gt;0,(SUM([48]DMN!$M$75:$M$76,[48]DMN!$M$99:$M$100)-4000-SUM(#REF!,#REF!)),0)</f>
        <v>#REF!</v>
      </c>
      <c r="FH144" s="23" t="e">
        <f>IF((SUM([48]DMN!$M$75:$M$76,[48]DMN!$M$99:$M$100)-4000-SUM(#REF!,#REF!))&gt;0,(SUM([48]DMN!$M$75:$M$76,[48]DMN!$M$99:$M$100)-4000-SUM(#REF!,#REF!)),0)</f>
        <v>#REF!</v>
      </c>
      <c r="FI144" s="23" t="e">
        <f>IF((SUM([48]DMN!$M$75:$M$76,[48]DMN!$M$99:$M$100)-4000-SUM(#REF!,#REF!))&gt;0,(SUM([48]DMN!$M$75:$M$76,[48]DMN!$M$99:$M$100)-4000-SUM(#REF!,#REF!)),0)</f>
        <v>#REF!</v>
      </c>
      <c r="FJ144" s="23" t="e">
        <f>IF((SUM([48]DMN!$M$75:$M$76,[48]DMN!$M$99:$M$100)-4000-SUM(#REF!,#REF!))&gt;0,(SUM([48]DMN!$M$75:$M$76,[48]DMN!$M$99:$M$100)-4000-SUM(#REF!,#REF!)),0)</f>
        <v>#REF!</v>
      </c>
      <c r="FK144" s="23" t="e">
        <f>IF((SUM([48]DMN!$M$75:$M$76,[48]DMN!$M$99:$M$100)-4000-SUM(#REF!,#REF!))&gt;0,(SUM([48]DMN!$M$75:$M$76,[48]DMN!$M$99:$M$100)-4000-SUM(#REF!,#REF!)),0)</f>
        <v>#REF!</v>
      </c>
      <c r="FL144" s="23" t="e">
        <f>IF((SUM([48]DMN!$M$75:$M$76,[48]DMN!$M$99:$M$100)-4000-SUM(#REF!,#REF!))&gt;0,(SUM([48]DMN!$M$75:$M$76,[48]DMN!$M$99:$M$100)-4000-SUM(#REF!,#REF!)),0)</f>
        <v>#REF!</v>
      </c>
      <c r="FM144" s="23" t="e">
        <f>IF((SUM([48]DMN!$M$75:$M$76,[48]DMN!$M$99:$M$100)-4000-SUM(#REF!,#REF!))&gt;0,(SUM([48]DMN!$M$75:$M$76,[48]DMN!$M$99:$M$100)-4000-SUM(#REF!,#REF!)),0)</f>
        <v>#REF!</v>
      </c>
      <c r="FN144" s="23" t="e">
        <f>IF((SUM([48]DMN!$M$75:$M$76,[48]DMN!$M$99:$M$100)-4000-SUM(#REF!,#REF!))&gt;0,(SUM([48]DMN!$M$75:$M$76,[48]DMN!$M$99:$M$100)-4000-SUM(#REF!,#REF!)),0)</f>
        <v>#REF!</v>
      </c>
      <c r="FO144" s="23" t="e">
        <f>IF((SUM([48]DMN!$M$75:$M$76,[48]DMN!$M$99:$M$100)-4000-SUM(#REF!,#REF!))&gt;0,(SUM([48]DMN!$M$75:$M$76,[48]DMN!$M$99:$M$100)-4000-SUM(#REF!,#REF!)),0)</f>
        <v>#REF!</v>
      </c>
      <c r="FP144" s="23" t="e">
        <f>IF((SUM([48]DMN!$M$75:$M$76,[48]DMN!$M$99:$M$100)-4000-SUM(#REF!,#REF!))&gt;0,(SUM([48]DMN!$M$75:$M$76,[48]DMN!$M$99:$M$100)-4000-SUM(#REF!,#REF!)),0)</f>
        <v>#REF!</v>
      </c>
      <c r="FQ144" s="23" t="e">
        <f>IF((SUM([48]DMN!$M$75:$M$76,[48]DMN!$M$99:$M$100)-4000-SUM(#REF!,#REF!))&gt;0,(SUM([48]DMN!$M$75:$M$76,[48]DMN!$M$99:$M$100)-4000-SUM(#REF!,#REF!)),0)</f>
        <v>#REF!</v>
      </c>
      <c r="FR144" s="23" t="e">
        <f>IF((SUM([48]DMN!$M$75:$M$76,[48]DMN!$M$99:$M$100)-4000-SUM(#REF!,#REF!))&gt;0,(SUM([48]DMN!$M$75:$M$76,[48]DMN!$M$99:$M$100)-4000-SUM(#REF!,#REF!)),0)</f>
        <v>#REF!</v>
      </c>
      <c r="FS144" s="23" t="e">
        <f>IF((SUM([48]DMN!$M$75:$M$76,[48]DMN!$M$99:$M$100)-4000-SUM(#REF!,#REF!))&gt;0,(SUM([48]DMN!$M$75:$M$76,[48]DMN!$M$99:$M$100)-4000-SUM(#REF!,#REF!)),0)</f>
        <v>#REF!</v>
      </c>
      <c r="FT144" s="23" t="e">
        <f>IF((SUM([48]DMN!$M$75:$M$76,[48]DMN!$M$99:$M$100)-4000-SUM(#REF!,#REF!))&gt;0,(SUM([48]DMN!$M$75:$M$76,[48]DMN!$M$99:$M$100)-4000-SUM(#REF!,#REF!)),0)</f>
        <v>#REF!</v>
      </c>
      <c r="FU144" s="23" t="e">
        <f>IF((SUM([48]DMN!$M$75:$M$76,[48]DMN!$M$99:$M$100)-4000-SUM(#REF!,#REF!))&gt;0,(SUM([48]DMN!$M$75:$M$76,[48]DMN!$M$99:$M$100)-4000-SUM(#REF!,#REF!)),0)</f>
        <v>#REF!</v>
      </c>
      <c r="FV144" s="23" t="e">
        <f>IF((SUM([48]DMN!$M$75:$M$76,[48]DMN!$M$99:$M$100)-4000-SUM(#REF!,#REF!))&gt;0,(SUM([48]DMN!$M$75:$M$76,[48]DMN!$M$99:$M$100)-4000-SUM(#REF!,#REF!)),0)</f>
        <v>#REF!</v>
      </c>
      <c r="FW144" s="23" t="e">
        <f>IF((SUM([48]DMN!$M$75:$M$76,[48]DMN!$M$99:$M$100)-4000-SUM(#REF!,#REF!))&gt;0,(SUM([48]DMN!$M$75:$M$76,[48]DMN!$M$99:$M$100)-4000-SUM(#REF!,#REF!)),0)</f>
        <v>#REF!</v>
      </c>
      <c r="FX144" s="23" t="e">
        <f>IF((SUM([48]DMN!$M$75:$M$76,[48]DMN!$M$99:$M$100)-4000-SUM(#REF!,#REF!))&gt;0,(SUM([48]DMN!$M$75:$M$76,[48]DMN!$M$99:$M$100)-4000-SUM(#REF!,#REF!)),0)</f>
        <v>#REF!</v>
      </c>
      <c r="FY144" s="23" t="e">
        <f>IF((SUM([48]DMN!$M$75:$M$76,[48]DMN!$M$99:$M$100)-4000-SUM(#REF!,#REF!))&gt;0,(SUM([48]DMN!$M$75:$M$76,[48]DMN!$M$99:$M$100)-4000-SUM(#REF!,#REF!)),0)</f>
        <v>#REF!</v>
      </c>
      <c r="FZ144" s="23" t="e">
        <f>IF((SUM([48]DMN!$M$75:$M$76,[48]DMN!$M$99:$M$100)-4000-SUM(#REF!,#REF!))&gt;0,(SUM([48]DMN!$M$75:$M$76,[48]DMN!$M$99:$M$100)-4000-SUM(#REF!,#REF!)),0)</f>
        <v>#REF!</v>
      </c>
      <c r="GA144" s="23" t="e">
        <f>IF((SUM([48]DMN!$M$75:$M$76,[48]DMN!$M$99:$M$100)-4000-SUM(#REF!,#REF!))&gt;0,(SUM([48]DMN!$M$75:$M$76,[48]DMN!$M$99:$M$100)-4000-SUM(#REF!,#REF!)),0)</f>
        <v>#REF!</v>
      </c>
      <c r="GB144" s="23" t="e">
        <f>IF((SUM([48]DMN!$M$75:$M$76,[48]DMN!$M$99:$M$100)-4000-SUM(#REF!,#REF!))&gt;0,(SUM([48]DMN!$M$75:$M$76,[48]DMN!$M$99:$M$100)-4000-SUM(#REF!,#REF!)),0)</f>
        <v>#REF!</v>
      </c>
      <c r="GC144" s="23" t="e">
        <f>IF((SUM([48]DMN!$M$75:$M$76,[48]DMN!$M$99:$M$100)-4000-SUM(#REF!,#REF!))&gt;0,(SUM([48]DMN!$M$75:$M$76,[48]DMN!$M$99:$M$100)-4000-SUM(#REF!,#REF!)),0)</f>
        <v>#REF!</v>
      </c>
      <c r="GD144" s="23" t="e">
        <f>IF((SUM([48]DMN!$M$75:$M$76,[48]DMN!$M$99:$M$100)-4000-SUM(#REF!,#REF!))&gt;0,(SUM([48]DMN!$M$75:$M$76,[48]DMN!$M$99:$M$100)-4000-SUM(#REF!,#REF!)),0)</f>
        <v>#REF!</v>
      </c>
      <c r="GE144" s="23" t="e">
        <f>IF((SUM([48]DMN!$M$75:$M$76,[48]DMN!$M$99:$M$100)-4000-SUM(#REF!,#REF!))&gt;0,(SUM([48]DMN!$M$75:$M$76,[48]DMN!$M$99:$M$100)-4000-SUM(#REF!,#REF!)),0)</f>
        <v>#REF!</v>
      </c>
      <c r="GF144" s="23" t="e">
        <f>IF((SUM([48]DMN!$M$75:$M$76,[48]DMN!$M$99:$M$100)-4000-SUM(#REF!,#REF!))&gt;0,(SUM([48]DMN!$M$75:$M$76,[48]DMN!$M$99:$M$100)-4000-SUM(#REF!,#REF!)),0)</f>
        <v>#REF!</v>
      </c>
      <c r="GG144" s="23" t="e">
        <f>IF((SUM([48]DMN!$M$75:$M$76,[48]DMN!$M$99:$M$100)-4000-SUM(#REF!,#REF!))&gt;0,(SUM([48]DMN!$M$75:$M$76,[48]DMN!$M$99:$M$100)-4000-SUM(#REF!,#REF!)),0)</f>
        <v>#REF!</v>
      </c>
      <c r="GH144" s="23" t="e">
        <f>IF((SUM([48]DMN!$M$75:$M$76,[48]DMN!$M$99:$M$100)-4000-SUM(#REF!,#REF!))&gt;0,(SUM([48]DMN!$M$75:$M$76,[48]DMN!$M$99:$M$100)-4000-SUM(#REF!,#REF!)),0)</f>
        <v>#REF!</v>
      </c>
      <c r="GI144" s="23" t="e">
        <f>IF((SUM([48]DMN!$M$75:$M$76,[48]DMN!$M$99:$M$100)-4000-SUM(#REF!,#REF!))&gt;0,(SUM([48]DMN!$M$75:$M$76,[48]DMN!$M$99:$M$100)-4000-SUM(#REF!,#REF!)),0)</f>
        <v>#REF!</v>
      </c>
      <c r="GJ144" s="23" t="e">
        <f>IF((SUM([48]DMN!$M$75:$M$76,[48]DMN!$M$99:$M$100)-4000-SUM(#REF!,#REF!))&gt;0,(SUM([48]DMN!$M$75:$M$76,[48]DMN!$M$99:$M$100)-4000-SUM(#REF!,#REF!)),0)</f>
        <v>#REF!</v>
      </c>
      <c r="GK144" s="23" t="e">
        <f>IF((SUM([48]DMN!$M$75:$M$76,[48]DMN!$M$99:$M$100)-4000-SUM(#REF!,#REF!))&gt;0,(SUM([48]DMN!$M$75:$M$76,[48]DMN!$M$99:$M$100)-4000-SUM(#REF!,#REF!)),0)</f>
        <v>#REF!</v>
      </c>
      <c r="GL144" s="23" t="e">
        <f>IF((SUM([48]DMN!$M$75:$M$76,[48]DMN!$M$99:$M$100)-4000-SUM(#REF!,#REF!))&gt;0,(SUM([48]DMN!$M$75:$M$76,[48]DMN!$M$99:$M$100)-4000-SUM(#REF!,#REF!)),0)</f>
        <v>#REF!</v>
      </c>
      <c r="GM144" s="23" t="e">
        <f>IF((SUM([48]DMN!$M$75:$M$76,[48]DMN!$M$99:$M$100)-4000-SUM(#REF!,#REF!))&gt;0,(SUM([48]DMN!$M$75:$M$76,[48]DMN!$M$99:$M$100)-4000-SUM(#REF!,#REF!)),0)</f>
        <v>#REF!</v>
      </c>
      <c r="GN144" s="23" t="e">
        <f>IF((SUM([48]DMN!$M$75:$M$76,[48]DMN!$M$99:$M$100)-4000-SUM(#REF!,#REF!))&gt;0,(SUM([48]DMN!$M$75:$M$76,[48]DMN!$M$99:$M$100)-4000-SUM(#REF!,#REF!)),0)</f>
        <v>#REF!</v>
      </c>
      <c r="GO144" s="23" t="e">
        <f>IF((SUM([48]DMN!$M$75:$M$76,[48]DMN!$M$99:$M$100)-4000-SUM(#REF!,#REF!))&gt;0,(SUM([48]DMN!$M$75:$M$76,[48]DMN!$M$99:$M$100)-4000-SUM(#REF!,#REF!)),0)</f>
        <v>#REF!</v>
      </c>
      <c r="GP144" s="23" t="e">
        <f>IF((SUM([48]DMN!$M$75:$M$76,[48]DMN!$M$99:$M$100)-4000-SUM(#REF!,#REF!))&gt;0,(SUM([48]DMN!$M$75:$M$76,[48]DMN!$M$99:$M$100)-4000-SUM(#REF!,#REF!)),0)</f>
        <v>#REF!</v>
      </c>
      <c r="GQ144" s="23" t="e">
        <f>IF((SUM([48]DMN!$M$75:$M$76,[48]DMN!$M$99:$M$100)-4000-SUM(#REF!,#REF!))&gt;0,(SUM([48]DMN!$M$75:$M$76,[48]DMN!$M$99:$M$100)-4000-SUM(#REF!,#REF!)),0)</f>
        <v>#REF!</v>
      </c>
      <c r="GR144" s="23" t="e">
        <f>IF((SUM([48]DMN!$M$75:$M$76,[48]DMN!$M$99:$M$100)-4000-SUM(#REF!,#REF!))&gt;0,(SUM([48]DMN!$M$75:$M$76,[48]DMN!$M$99:$M$100)-4000-SUM(#REF!,#REF!)),0)</f>
        <v>#REF!</v>
      </c>
      <c r="GS144" s="23" t="e">
        <f>IF((SUM([48]DMN!$M$75:$M$76,[48]DMN!$M$99:$M$100)-4000-SUM(#REF!,#REF!))&gt;0,(SUM([48]DMN!$M$75:$M$76,[48]DMN!$M$99:$M$100)-4000-SUM(#REF!,#REF!)),0)</f>
        <v>#REF!</v>
      </c>
      <c r="GT144" s="23" t="e">
        <f>IF((SUM([48]DMN!$M$75:$M$76,[48]DMN!$M$99:$M$100)-4000-SUM(#REF!,#REF!))&gt;0,(SUM([48]DMN!$M$75:$M$76,[48]DMN!$M$99:$M$100)-4000-SUM(#REF!,#REF!)),0)</f>
        <v>#REF!</v>
      </c>
      <c r="GU144" s="23" t="e">
        <f>IF((SUM([48]DMN!$M$75:$M$76,[48]DMN!$M$99:$M$100)-4000-SUM(#REF!,#REF!))&gt;0,(SUM([48]DMN!$M$75:$M$76,[48]DMN!$M$99:$M$100)-4000-SUM(#REF!,#REF!)),0)</f>
        <v>#REF!</v>
      </c>
      <c r="GV144" s="23" t="e">
        <f>IF((SUM([48]DMN!$M$75:$M$76,[48]DMN!$M$99:$M$100)-4000-SUM(#REF!,#REF!))&gt;0,(SUM([48]DMN!$M$75:$M$76,[48]DMN!$M$99:$M$100)-4000-SUM(#REF!,#REF!)),0)</f>
        <v>#REF!</v>
      </c>
      <c r="GW144" s="23" t="e">
        <f>IF((SUM([48]DMN!$M$75:$M$76,[48]DMN!$M$99:$M$100)-4000-SUM(#REF!,#REF!))&gt;0,(SUM([48]DMN!$M$75:$M$76,[48]DMN!$M$99:$M$100)-4000-SUM(#REF!,#REF!)),0)</f>
        <v>#REF!</v>
      </c>
      <c r="GX144" s="23" t="e">
        <f>IF((SUM([48]DMN!$M$75:$M$76,[48]DMN!$M$99:$M$100)-4000-SUM(#REF!,#REF!))&gt;0,(SUM([48]DMN!$M$75:$M$76,[48]DMN!$M$99:$M$100)-4000-SUM(#REF!,#REF!)),0)</f>
        <v>#REF!</v>
      </c>
      <c r="GY144" s="23" t="e">
        <f>IF((SUM([48]DMN!$M$75:$M$76,[48]DMN!$M$99:$M$100)-4000-SUM(#REF!,#REF!))&gt;0,(SUM([48]DMN!$M$75:$M$76,[48]DMN!$M$99:$M$100)-4000-SUM(#REF!,#REF!)),0)</f>
        <v>#REF!</v>
      </c>
      <c r="GZ144" s="23" t="e">
        <f>IF((SUM([48]DMN!$M$75:$M$76,[48]DMN!$M$99:$M$100)-$W$144-SUM(#REF!,#REF!))&gt;0,(SUM([48]DMN!$M$75:$M$76,[48]DMN!$M$99:$M$100)-$W$144-SUM(#REF!,#REF!)),0)</f>
        <v>#REF!</v>
      </c>
      <c r="HA144" s="23" t="e">
        <f>IF((SUM([48]DMN!$M$75:$M$76,[48]DMN!$M$99:$M$100)-$W$144-SUM(#REF!,#REF!))&gt;0,(SUM([48]DMN!$M$75:$M$76,[48]DMN!$M$99:$M$100)-$W$144-SUM(#REF!,#REF!)),0)</f>
        <v>#REF!</v>
      </c>
      <c r="HB144" s="23" t="e">
        <f>IF((SUM([48]DMN!$M$75:$M$76,[48]DMN!$M$99:$M$100)-$W$144-SUM(#REF!,#REF!))&gt;0,(SUM([48]DMN!$M$75:$M$76,[48]DMN!$M$99:$M$100)-$W$144-SUM(#REF!,#REF!)),0)</f>
        <v>#REF!</v>
      </c>
      <c r="HC144" s="23" t="e">
        <f>IF((SUM([48]DMN!$M$75:$M$76,[48]DMN!$M$99:$M$100)-$W$144-SUM(#REF!,#REF!))&gt;0,(SUM([48]DMN!$M$75:$M$76,[48]DMN!$M$99:$M$100)-$W$144-SUM(#REF!,#REF!)),0)</f>
        <v>#REF!</v>
      </c>
      <c r="HD144" s="23" t="e">
        <f>IF((SUM([48]DMN!$M$75:$M$76,[48]DMN!$M$99:$M$100)-$W$144-SUM(#REF!,#REF!))&gt;0,(SUM([48]DMN!$M$75:$M$76,[48]DMN!$M$99:$M$100)-$W$144-SUM(#REF!,#REF!)),0)</f>
        <v>#REF!</v>
      </c>
      <c r="HE144" s="23" t="e">
        <f>IF((SUM([48]DMN!$M$75:$M$76,[48]DMN!$M$99:$M$100)-$W$144-SUM(#REF!,#REF!))&gt;0,(SUM([48]DMN!$M$75:$M$76,[48]DMN!$M$99:$M$100)-$W$144-SUM(#REF!,#REF!)),0)</f>
        <v>#REF!</v>
      </c>
      <c r="HF144" s="23" t="e">
        <f>IF((SUM([48]DMN!$M$75:$M$76,[48]DMN!$M$99:$M$100)-$W$144-SUM(#REF!,#REF!))&gt;0,(SUM([48]DMN!$M$75:$M$76,[48]DMN!$M$99:$M$100)-$W$144-SUM(#REF!,#REF!)),0)</f>
        <v>#REF!</v>
      </c>
      <c r="HG144" s="23" t="e">
        <f>IF((SUM([48]DMN!$M$75:$M$76,[48]DMN!$M$99:$M$100)-$W$144-SUM(#REF!,#REF!))&gt;0,(SUM([48]DMN!$M$75:$M$76,[48]DMN!$M$99:$M$100)-$W$144-SUM(#REF!,#REF!)),0)</f>
        <v>#REF!</v>
      </c>
      <c r="HH144" s="23" t="e">
        <f>IF((SUM([48]DMN!$M$75:$M$76,[48]DMN!$M$99:$M$100)-$W$144-SUM(#REF!,#REF!))&gt;0,(SUM([48]DMN!$M$75:$M$76,[48]DMN!$M$99:$M$100)-$W$144-SUM(#REF!,#REF!)),0)</f>
        <v>#REF!</v>
      </c>
      <c r="HI144" s="23" t="e">
        <f>IF((SUM([48]DMN!$M$75:$M$76,[48]DMN!$M$99:$M$100)-$W$144-SUM(#REF!,#REF!))&gt;0,(SUM([48]DMN!$M$75:$M$76,[48]DMN!$M$99:$M$100)-$W$144-SUM(#REF!,#REF!)),0)</f>
        <v>#REF!</v>
      </c>
      <c r="HJ144" s="23" t="e">
        <f>IF((SUM([48]DMN!$M$75:$M$76,[48]DMN!$M$99:$M$100)-$W$144-SUM(#REF!,#REF!))&gt;0,(SUM([48]DMN!$M$75:$M$76,[48]DMN!$M$99:$M$100)-$W$144-SUM(#REF!,#REF!)),0)</f>
        <v>#REF!</v>
      </c>
      <c r="HK144" s="23" t="e">
        <f>IF((SUM([48]DMN!$M$75:$M$76,[48]DMN!$M$99:$M$100)-$W$144-SUM(#REF!,#REF!))&gt;0,(SUM([48]DMN!$M$75:$M$76,[48]DMN!$M$99:$M$100)-$W$144-SUM(#REF!,#REF!)),0)</f>
        <v>#REF!</v>
      </c>
      <c r="HL144" s="23" t="e">
        <f>IF((SUM([48]DMN!$M$75:$M$76,[48]DMN!$M$99:$M$100)-$W$144-SUM(#REF!,#REF!))&gt;0,(SUM([48]DMN!$M$75:$M$76,[48]DMN!$M$99:$M$100)-$W$144-SUM(#REF!,#REF!)),0)</f>
        <v>#REF!</v>
      </c>
      <c r="HM144" s="23" t="e">
        <f>IF((SUM([48]DMN!$M$75:$M$76,[48]DMN!$M$99:$M$100)-$W$144-SUM(#REF!,#REF!))&gt;0,(SUM([48]DMN!$M$75:$M$76,[48]DMN!$M$99:$M$100)-$W$144-SUM(#REF!,#REF!)),0)</f>
        <v>#REF!</v>
      </c>
      <c r="HN144" s="23" t="e">
        <f>IF((SUM([48]DMN!$M$75:$M$76,[48]DMN!$M$99:$M$100)-$W$144-SUM(#REF!,#REF!))&gt;0,(SUM([48]DMN!$M$75:$M$76,[48]DMN!$M$99:$M$100)-$W$144-SUM(#REF!,#REF!)),0)</f>
        <v>#REF!</v>
      </c>
      <c r="HO144" s="23" t="e">
        <f>IF((SUM([48]DMN!$M$75:$M$76,[48]DMN!$M$99:$M$100)-$W$144-SUM(#REF!,#REF!))&gt;0,(SUM([48]DMN!$M$75:$M$76,[48]DMN!$M$99:$M$100)-$W$144-SUM(#REF!,#REF!)),0)</f>
        <v>#REF!</v>
      </c>
      <c r="HP144" s="23" t="e">
        <f>IF((SUM([48]DMN!$M$75:$M$76,[48]DMN!$M$99:$M$100)-$W$144-SUM(#REF!,#REF!))&gt;0,(SUM([48]DMN!$M$75:$M$76,[48]DMN!$M$99:$M$100)-$W$144-SUM(#REF!,#REF!)),0)</f>
        <v>#REF!</v>
      </c>
      <c r="HQ144" s="23" t="e">
        <f>IF((SUM([48]DMN!$M$75:$M$76,[48]DMN!$M$99:$M$100)-$W$144-SUM(#REF!,#REF!))&gt;0,(SUM([48]DMN!$M$75:$M$76,[48]DMN!$M$99:$M$100)-$W$144-SUM(#REF!,#REF!)),0)</f>
        <v>#REF!</v>
      </c>
      <c r="HR144" s="23" t="e">
        <f>IF((SUM([48]DMN!$M$75:$M$76,[48]DMN!$M$99:$M$100)-$W$144-SUM(#REF!,#REF!))&gt;0,(SUM([48]DMN!$M$75:$M$76,[48]DMN!$M$99:$M$100)-$W$144-SUM(#REF!,#REF!)),0)</f>
        <v>#REF!</v>
      </c>
      <c r="HS144" s="23" t="e">
        <f>IF((SUM([48]DMN!$M$75:$M$76,[48]DMN!$M$99:$M$100)-$W$144-SUM(#REF!,#REF!))&gt;0,(SUM([48]DMN!$M$75:$M$76,[48]DMN!$M$99:$M$100)-$W$144-SUM(#REF!,#REF!)),0)</f>
        <v>#REF!</v>
      </c>
      <c r="HT144" s="23" t="e">
        <f>IF((SUM([48]DMN!$M$75:$M$76,[48]DMN!$M$99:$M$100)-$W$144-SUM(#REF!,#REF!))&gt;0,(SUM([48]DMN!$M$75:$M$76,[48]DMN!$M$99:$M$100)-$W$144-SUM(#REF!,#REF!)),0)</f>
        <v>#REF!</v>
      </c>
      <c r="HU144" s="23" t="e">
        <f>IF((SUM([48]DMN!$M$75:$M$76,[48]DMN!$M$99:$M$100)-$W$144-SUM(#REF!,#REF!))&gt;0,(SUM([48]DMN!$M$75:$M$76,[48]DMN!$M$99:$M$100)-$W$144-SUM(#REF!,#REF!)),0)</f>
        <v>#REF!</v>
      </c>
      <c r="HV144" s="23" t="e">
        <f>IF((SUM([48]DMN!$M$75:$M$76,[48]DMN!$M$99:$M$100)-$W$144-SUM(#REF!,#REF!))&gt;0,(SUM([48]DMN!$M$75:$M$76,[48]DMN!$M$99:$M$100)-$W$144-SUM(#REF!,#REF!)),0)</f>
        <v>#REF!</v>
      </c>
      <c r="HW144" s="23" t="e">
        <f>IF((SUM([48]DMN!$M$75:$M$76,[48]DMN!$M$99:$M$100)-$W$144-SUM(#REF!,#REF!))&gt;0,(SUM([48]DMN!$M$75:$M$76,[48]DMN!$M$99:$M$100)-$W$144-SUM(#REF!,#REF!)),0)</f>
        <v>#REF!</v>
      </c>
      <c r="HX144" s="23" t="e">
        <f>IF((SUM([48]DMN!$M$75:$M$76,[48]DMN!$M$99:$M$100)-$W$144-SUM(#REF!,#REF!))&gt;0,(SUM([48]DMN!$M$75:$M$76,[48]DMN!$M$99:$M$100)-$W$144-SUM(#REF!,#REF!)),0)</f>
        <v>#REF!</v>
      </c>
      <c r="HY144" s="23" t="e">
        <f>IF((SUM([48]DMN!$M$75:$M$76,[48]DMN!$M$99:$M$100)-$W$144-SUM(#REF!,#REF!))&gt;0,(SUM([48]DMN!$M$75:$M$76,[48]DMN!$M$99:$M$100)-$W$144-SUM(#REF!,#REF!)),0)</f>
        <v>#REF!</v>
      </c>
      <c r="HZ144" s="23" t="e">
        <f>IF((SUM([48]DMN!$M$75:$M$76,[48]DMN!$M$99:$M$100)-$W$144-SUM(#REF!,#REF!))&gt;0,(SUM([48]DMN!$M$75:$M$76,[48]DMN!$M$99:$M$100)-$W$144-SUM(#REF!,#REF!)),0)</f>
        <v>#REF!</v>
      </c>
      <c r="IA144" s="23" t="e">
        <f>IF((SUM([48]DMN!$M$75:$M$76,[48]DMN!$M$99:$M$100)-$W$144-SUM(#REF!,#REF!))&gt;0,(SUM([48]DMN!$M$75:$M$76,[48]DMN!$M$99:$M$100)-$W$144-SUM(#REF!,#REF!)),0)</f>
        <v>#REF!</v>
      </c>
      <c r="IB144" s="23" t="e">
        <f>IF((SUM([48]DMN!$M$75:$M$76,[48]DMN!$M$99:$M$100)-$W$144-SUM(#REF!,#REF!))&gt;0,(SUM([48]DMN!$M$75:$M$76,[48]DMN!$M$99:$M$100)-$W$144-SUM(#REF!,#REF!)),0)</f>
        <v>#REF!</v>
      </c>
      <c r="IC144" s="23" t="e">
        <f>IF((SUM([48]DMN!$M$75:$M$76,[48]DMN!$M$99:$M$100)-$W$144-SUM(#REF!,#REF!))&gt;0,(SUM([48]DMN!$M$75:$M$76,[48]DMN!$M$99:$M$100)-$W$144-SUM(#REF!,#REF!)),0)</f>
        <v>#REF!</v>
      </c>
      <c r="ID144" s="23" t="e">
        <f>IF((SUM([48]DMN!$M$75:$M$76,[48]DMN!$M$99:$M$100)-$W$144-SUM(#REF!,#REF!))&gt;0,(SUM([48]DMN!$M$75:$M$76,[48]DMN!$M$99:$M$100)-$W$144-SUM(#REF!,#REF!)),0)</f>
        <v>#REF!</v>
      </c>
      <c r="IE144" s="23" t="e">
        <f>IF((SUM([48]DMN!$M$75:$M$76,[48]DMN!$M$99:$M$100)-$W$144-SUM(#REF!,#REF!))&gt;0,(SUM([48]DMN!$M$75:$M$76,[48]DMN!$M$99:$M$100)-$W$144-SUM(#REF!,#REF!)),0)</f>
        <v>#REF!</v>
      </c>
      <c r="IF144" s="23" t="e">
        <f>IF((SUM([48]DMN!$M$75:$M$76,[48]DMN!$M$99:$M$100)-$W$144-SUM(#REF!,#REF!))&gt;0,(SUM([48]DMN!$M$75:$M$76,[48]DMN!$M$99:$M$100)-$W$144-SUM(#REF!,#REF!)),0)</f>
        <v>#REF!</v>
      </c>
      <c r="IG144" s="23" t="e">
        <f>IF((SUM([48]DMN!$M$75:$M$76,[48]DMN!$M$99:$M$100)-$W$144-SUM(#REF!,#REF!))&gt;0,(SUM([48]DMN!$M$75:$M$76,[48]DMN!$M$99:$M$100)-$W$144-SUM(#REF!,#REF!)),0)</f>
        <v>#REF!</v>
      </c>
      <c r="IH144" s="23" t="e">
        <f>IF((SUM([48]DMN!$M$75:$M$76,[48]DMN!$M$99:$M$100)-$W$144-SUM(#REF!,#REF!))&gt;0,(SUM([48]DMN!$M$75:$M$76,[48]DMN!$M$99:$M$100)-$W$144-SUM(#REF!,#REF!)),0)</f>
        <v>#REF!</v>
      </c>
      <c r="II144" s="23" t="e">
        <f>IF((SUM([48]DMN!$M$75:$M$76,[48]DMN!$M$99:$M$100)-$W$144-SUM(#REF!,#REF!))&gt;0,(SUM([48]DMN!$M$75:$M$76,[48]DMN!$M$99:$M$100)-$W$144-SUM(#REF!,#REF!)),0)</f>
        <v>#REF!</v>
      </c>
      <c r="IJ144" s="23" t="e">
        <f>IF((SUM([48]DMN!$M$75:$M$76,[48]DMN!$M$99:$M$100)-$W$144-SUM(#REF!,#REF!))&gt;0,(SUM([48]DMN!$M$75:$M$76,[48]DMN!$M$99:$M$100)-$W$144-SUM(#REF!,#REF!)),0)</f>
        <v>#REF!</v>
      </c>
      <c r="IK144" s="23" t="e">
        <f>IF((SUM([48]DMN!$M$75:$M$76,[48]DMN!$M$99:$M$100)-$W$144-SUM(#REF!,#REF!))&gt;0,(SUM([48]DMN!$M$75:$M$76,[48]DMN!$M$99:$M$100)-$W$144-SUM(#REF!,#REF!)),0)</f>
        <v>#REF!</v>
      </c>
      <c r="IL144" s="23" t="e">
        <f>IF((SUM([48]DMN!$M$75:$M$76,[48]DMN!$M$99:$M$100)-$W$144-SUM(#REF!,#REF!))&gt;0,(SUM([48]DMN!$M$75:$M$76,[48]DMN!$M$99:$M$100)-$W$144-SUM(#REF!,#REF!)),0)</f>
        <v>#REF!</v>
      </c>
      <c r="IM144" s="23" t="e">
        <f>IF((SUM([48]DMN!$M$75:$M$76,[48]DMN!$M$99:$M$100)-$W$144-SUM(#REF!,#REF!))&gt;0,(SUM([48]DMN!$M$75:$M$76,[48]DMN!$M$99:$M$100)-$W$144-SUM(#REF!,#REF!)),0)</f>
        <v>#REF!</v>
      </c>
      <c r="IN144" s="23" t="e">
        <f>IF((SUM([48]DMN!$M$75:$M$76,[48]DMN!$M$99:$M$100)-$W$144-SUM(#REF!,#REF!))&gt;0,(SUM([48]DMN!$M$75:$M$76,[48]DMN!$M$99:$M$100)-$W$144-SUM(#REF!,#REF!)),0)</f>
        <v>#REF!</v>
      </c>
      <c r="IO144" s="23" t="e">
        <f>IF((SUM([48]DMN!$M$75:$M$76,[48]DMN!$M$99:$M$100)-$W$144-SUM(#REF!,#REF!))&gt;0,(SUM([48]DMN!$M$75:$M$76,[48]DMN!$M$99:$M$100)-$W$144-SUM(#REF!,#REF!)),0)</f>
        <v>#REF!</v>
      </c>
      <c r="IP144" s="23" t="e">
        <f>IF((SUM([48]DMN!$M$75:$M$76,[48]DMN!$M$99:$M$100)-$W$144-SUM(#REF!,#REF!))&gt;0,(SUM([48]DMN!$M$75:$M$76,[48]DMN!$M$99:$M$100)-$W$144-SUM(#REF!,#REF!)),0)</f>
        <v>#REF!</v>
      </c>
      <c r="IQ144" s="23" t="e">
        <f>IF((SUM([48]DMN!$M$75:$M$76,[48]DMN!$M$99:$M$100)-$W$144-SUM(#REF!,#REF!))&gt;0,(SUM([48]DMN!$M$75:$M$76,[48]DMN!$M$99:$M$100)-$W$144-SUM(#REF!,#REF!)),0)</f>
        <v>#REF!</v>
      </c>
      <c r="IR144" s="23" t="e">
        <f>IF((SUM([48]DMN!$M$75:$M$76,[48]DMN!$M$99:$M$100)-$W$144-SUM(#REF!,#REF!))&gt;0,(SUM([48]DMN!$M$75:$M$76,[48]DMN!$M$99:$M$100)-$W$144-SUM(#REF!,#REF!)),0)</f>
        <v>#REF!</v>
      </c>
      <c r="IS144" s="23" t="e">
        <f>IF((SUM([48]DMN!$M$75:$M$76,[48]DMN!$M$99:$M$100)-$W$144-SUM(#REF!,#REF!))&gt;0,(SUM([48]DMN!$M$75:$M$76,[48]DMN!$M$99:$M$100)-$W$144-SUM(#REF!,#REF!)),0)</f>
        <v>#REF!</v>
      </c>
      <c r="IT144" s="23" t="e">
        <f>IF((SUM([48]DMN!$M$75:$M$76,[48]DMN!$M$99:$M$100)-$W$144-SUM(#REF!,#REF!))&gt;0,(SUM([48]DMN!$M$75:$M$76,[48]DMN!$M$99:$M$100)-$W$144-SUM(#REF!,#REF!)),0)</f>
        <v>#REF!</v>
      </c>
      <c r="IU144" s="23" t="e">
        <f>IF((SUM([48]DMN!$M$75:$M$76,[48]DMN!$M$99:$M$100)-$W$144-SUM(#REF!,#REF!))&gt;0,(SUM([48]DMN!$M$75:$M$76,[48]DMN!$M$99:$M$100)-$W$144-SUM(#REF!,#REF!)),0)</f>
        <v>#REF!</v>
      </c>
      <c r="IV144" s="23" t="e">
        <f>IF((SUM([48]DMN!$M$75:$M$76,[48]DMN!$M$99:$M$100)-$W$144-SUM(#REF!,#REF!))&gt;0,(SUM([48]DMN!$M$75:$M$76,[48]DMN!$M$99:$M$100)-$W$144-SUM(#REF!,#REF!)),0)</f>
        <v>#REF!</v>
      </c>
      <c r="IW144" s="23" t="e">
        <f>IF((SUM([48]DMN!$M$75:$M$76,[48]DMN!$M$99:$M$100)-$W$144-SUM(#REF!,#REF!))&gt;0,(SUM([48]DMN!$M$75:$M$76,[48]DMN!$M$99:$M$100)-$W$144-SUM(#REF!,#REF!)),0)</f>
        <v>#REF!</v>
      </c>
      <c r="IX144" s="23" t="e">
        <f>IF((SUM([48]DMN!$M$75:$M$76,[48]DMN!$M$99:$M$100)-$W$144-SUM(#REF!,#REF!))&gt;0,(SUM([48]DMN!$M$75:$M$76,[48]DMN!$M$99:$M$100)-$W$144-SUM(#REF!,#REF!)),0)</f>
        <v>#REF!</v>
      </c>
      <c r="IY144" s="23" t="e">
        <f>IF((SUM([48]DMN!$M$75:$M$76,[48]DMN!$M$99:$M$100)-$W$144-SUM(#REF!,#REF!))&gt;0,(SUM([48]DMN!$M$75:$M$76,[48]DMN!$M$99:$M$100)-$W$144-SUM(#REF!,#REF!)),0)</f>
        <v>#REF!</v>
      </c>
      <c r="IZ144" s="23" t="e">
        <f>IF((SUM([48]DMN!$M$75:$M$76,[48]DMN!$M$99:$M$100)-$W$144-SUM(#REF!,#REF!))&gt;0,(SUM([48]DMN!$M$75:$M$76,[48]DMN!$M$99:$M$100)-$W$144-SUM(#REF!,#REF!)),0)</f>
        <v>#REF!</v>
      </c>
      <c r="JA144" s="23" t="e">
        <f>IF((SUM([48]DMN!$M$75:$M$76,[48]DMN!$M$99:$M$100)-$W$144-SUM(#REF!,#REF!))&gt;0,(SUM([48]DMN!$M$75:$M$76,[48]DMN!$M$99:$M$100)-$W$144-SUM(#REF!,#REF!)),0)</f>
        <v>#REF!</v>
      </c>
      <c r="JB144" s="23" t="e">
        <f>IF((SUM([48]DMN!$M$75:$M$76,[48]DMN!$M$99:$M$100)-$W$144-SUM(#REF!,#REF!))&gt;0,(SUM([48]DMN!$M$75:$M$76,[48]DMN!$M$99:$M$100)-$W$144-SUM(#REF!,#REF!)),0)</f>
        <v>#REF!</v>
      </c>
      <c r="JC144" s="23" t="e">
        <f>IF((SUM([48]DMN!$M$75:$M$76,[48]DMN!$M$99:$M$100)-$W$144-SUM(#REF!,#REF!))&gt;0,(SUM([48]DMN!$M$75:$M$76,[48]DMN!$M$99:$M$100)-$W$144-SUM(#REF!,#REF!)),0)</f>
        <v>#REF!</v>
      </c>
      <c r="JD144" s="23" t="e">
        <f>IF((SUM([48]DMN!$M$75:$M$76,[48]DMN!$M$99:$M$100)-$W$144-SUM(#REF!,#REF!))&gt;0,(SUM([48]DMN!$M$75:$M$76,[48]DMN!$M$99:$M$100)-$W$144-SUM(#REF!,#REF!)),0)</f>
        <v>#REF!</v>
      </c>
      <c r="JE144" s="23" t="e">
        <f>IF((SUM([48]DMN!$M$75:$M$76,[48]DMN!$M$99:$M$100)-$W$144-SUM(#REF!,#REF!))&gt;0,(SUM([48]DMN!$M$75:$M$76,[48]DMN!$M$99:$M$100)-$W$144-SUM(#REF!,#REF!)),0)</f>
        <v>#REF!</v>
      </c>
      <c r="JF144" s="23" t="e">
        <f>IF((SUM([48]DMN!$M$75:$M$76,[48]DMN!$M$99:$M$100)-$W$144-SUM(#REF!,#REF!))&gt;0,(SUM([48]DMN!$M$75:$M$76,[48]DMN!$M$99:$M$100)-$W$144-SUM(#REF!,#REF!)),0)</f>
        <v>#REF!</v>
      </c>
      <c r="JG144" s="23" t="e">
        <f>IF((SUM([48]DMN!$M$75:$M$76,[48]DMN!$M$99:$M$100)-$W$144-SUM(#REF!,#REF!))&gt;0,(SUM([48]DMN!$M$75:$M$76,[48]DMN!$M$99:$M$100)-$W$144-SUM(#REF!,#REF!)),0)</f>
        <v>#REF!</v>
      </c>
      <c r="JH144" s="23" t="e">
        <f>IF((SUM([48]DMN!$M$75:$M$76,[48]DMN!$M$99:$M$100)-$W$144-SUM(#REF!,#REF!))&gt;0,(SUM([48]DMN!$M$75:$M$76,[48]DMN!$M$99:$M$100)-$W$144-SUM(#REF!,#REF!)),0)</f>
        <v>#REF!</v>
      </c>
      <c r="JI144" s="23" t="e">
        <f>IF((SUM([48]DMN!$M$75:$M$76,[48]DMN!$M$99:$M$100)-$W$144-SUM(#REF!,#REF!))&gt;0,(SUM([48]DMN!$M$75:$M$76,[48]DMN!$M$99:$M$100)-$W$144-SUM(#REF!,#REF!)),0)</f>
        <v>#REF!</v>
      </c>
      <c r="JJ144" s="23" t="e">
        <f>IF((SUM([48]DMN!$M$75:$M$76,[48]DMN!$M$99:$M$100)-$W$144-SUM(#REF!,#REF!))&gt;0,(SUM([48]DMN!$M$75:$M$76,[48]DMN!$M$99:$M$100)-$W$144-SUM(#REF!,#REF!)),0)</f>
        <v>#REF!</v>
      </c>
      <c r="JK144" s="23" t="e">
        <f>IF((SUM([48]DMN!$M$75:$M$76,[48]DMN!$M$99:$M$100)-$W$144-SUM(#REF!,#REF!))&gt;0,(SUM([48]DMN!$M$75:$M$76,[48]DMN!$M$99:$M$100)-$W$144-SUM(#REF!,#REF!)),0)</f>
        <v>#REF!</v>
      </c>
      <c r="JL144" s="23" t="e">
        <f>IF((SUM([48]DMN!$M$75:$M$76,[48]DMN!$M$99:$M$100)-$W$144-SUM(#REF!,#REF!))&gt;0,(SUM([48]DMN!$M$75:$M$76,[48]DMN!$M$99:$M$100)-$W$144-SUM(#REF!,#REF!)),0)</f>
        <v>#REF!</v>
      </c>
      <c r="JM144" s="23" t="e">
        <f>IF((SUM([48]DMN!$M$75:$M$76,[48]DMN!$M$99:$M$100)-$W$144-SUM(#REF!,#REF!))&gt;0,(SUM([48]DMN!$M$75:$M$76,[48]DMN!$M$99:$M$100)-$W$144-SUM(#REF!,#REF!)),0)</f>
        <v>#REF!</v>
      </c>
      <c r="JN144" s="23" t="e">
        <f>IF((SUM([48]DMN!$M$75:$M$76,[48]DMN!$M$99:$M$100)-$W$144-SUM(#REF!,#REF!))&gt;0,(SUM([48]DMN!$M$75:$M$76,[48]DMN!$M$99:$M$100)-$W$144-SUM(#REF!,#REF!)),0)</f>
        <v>#REF!</v>
      </c>
      <c r="JO144" s="23" t="e">
        <f>IF((SUM([48]DMN!$M$75:$M$76,[48]DMN!$M$99:$M$100)-$W$144-SUM(#REF!,#REF!))&gt;0,(SUM([48]DMN!$M$75:$M$76,[48]DMN!$M$99:$M$100)-$W$144-SUM(#REF!,#REF!)),0)</f>
        <v>#REF!</v>
      </c>
      <c r="JP144" s="23" t="e">
        <f>IF((SUM([48]DMN!$M$75:$M$76,[48]DMN!$M$99:$M$100)-$W$144-SUM(#REF!,#REF!))&gt;0,(SUM([48]DMN!$M$75:$M$76,[48]DMN!$M$99:$M$100)-$W$144-SUM(#REF!,#REF!)),0)</f>
        <v>#REF!</v>
      </c>
      <c r="JQ144" s="23" t="e">
        <f>IF((SUM([48]DMN!$M$75:$M$76,[48]DMN!$M$99:$M$100)-$W$144-SUM(#REF!,#REF!))&gt;0,(SUM([48]DMN!$M$75:$M$76,[48]DMN!$M$99:$M$100)-$W$144-SUM(#REF!,#REF!)),0)</f>
        <v>#REF!</v>
      </c>
      <c r="JR144" s="23" t="e">
        <f>IF((SUM([48]DMN!$M$75:$M$76,[48]DMN!$M$99:$M$100)-$W$144-SUM(#REF!,#REF!))&gt;0,(SUM([48]DMN!$M$75:$M$76,[48]DMN!$M$99:$M$100)-$W$144-SUM(#REF!,#REF!)),0)</f>
        <v>#REF!</v>
      </c>
      <c r="JS144" s="23" t="e">
        <f>IF((SUM([48]DMN!$M$75:$M$76,[48]DMN!$M$99:$M$100)-$W$144-SUM(#REF!,#REF!))&gt;0,(SUM([48]DMN!$M$75:$M$76,[48]DMN!$M$99:$M$100)-$W$144-SUM(#REF!,#REF!)),0)</f>
        <v>#REF!</v>
      </c>
      <c r="JT144" s="23" t="e">
        <f>IF((SUM([48]DMN!$M$75:$M$76,[48]DMN!$M$99:$M$100)-$W$144-SUM(#REF!,#REF!))&gt;0,(SUM([48]DMN!$M$75:$M$76,[48]DMN!$M$99:$M$100)-$W$144-SUM(#REF!,#REF!)),0)</f>
        <v>#REF!</v>
      </c>
      <c r="JU144" s="23" t="e">
        <f>IF((SUM([48]DMN!$M$75:$M$76,[48]DMN!$M$99:$M$100)-$W$144-SUM(#REF!,#REF!))&gt;0,(SUM([48]DMN!$M$75:$M$76,[48]DMN!$M$99:$M$100)-$W$144-SUM(#REF!,#REF!)),0)</f>
        <v>#REF!</v>
      </c>
      <c r="JV144" s="23" t="e">
        <f>IF((SUM([48]DMN!$M$75:$M$76,[48]DMN!$M$99:$M$100)-$W$144-SUM(#REF!,#REF!))&gt;0,(SUM([48]DMN!$M$75:$M$76,[48]DMN!$M$99:$M$100)-$W$144-SUM(#REF!,#REF!)),0)</f>
        <v>#REF!</v>
      </c>
      <c r="JW144" s="23" t="e">
        <f>IF((SUM([48]DMN!$M$75:$M$76,[48]DMN!$M$99:$M$100)-$W$144-SUM(#REF!,#REF!))&gt;0,(SUM([48]DMN!$M$75:$M$76,[48]DMN!$M$99:$M$100)-$W$144-SUM(#REF!,#REF!)),0)</f>
        <v>#REF!</v>
      </c>
      <c r="JX144" s="23" t="e">
        <f>IF((SUM([48]DMN!$M$75:$M$76,[48]DMN!$M$99:$M$100)-$W$144-SUM(#REF!,#REF!))&gt;0,(SUM([48]DMN!$M$75:$M$76,[48]DMN!$M$99:$M$100)-$W$144-SUM(#REF!,#REF!)),0)</f>
        <v>#REF!</v>
      </c>
      <c r="JY144" s="23" t="e">
        <f>IF((SUM([48]DMN!$M$75:$M$76,[48]DMN!$M$99:$M$100)-$W$144-SUM(#REF!,#REF!))&gt;0,(SUM([48]DMN!$M$75:$M$76,[48]DMN!$M$99:$M$100)-$W$144-SUM(#REF!,#REF!)),0)</f>
        <v>#REF!</v>
      </c>
      <c r="JZ144" s="23" t="e">
        <f>IF((SUM([48]DMN!$M$75:$M$76,[48]DMN!$M$99:$M$100)-$W$144-SUM(#REF!,#REF!))&gt;0,(SUM([48]DMN!$M$75:$M$76,[48]DMN!$M$99:$M$100)-$W$144-SUM(#REF!,#REF!)),0)</f>
        <v>#REF!</v>
      </c>
      <c r="KA144" s="23" t="e">
        <f>IF((SUM([48]DMN!$M$75:$M$76,[48]DMN!$M$99:$M$100)-$W$144-SUM(#REF!,#REF!))&gt;0,(SUM([48]DMN!$M$75:$M$76,[48]DMN!$M$99:$M$100)-$W$144-SUM(#REF!,#REF!)),0)</f>
        <v>#REF!</v>
      </c>
      <c r="KB144" s="23" t="e">
        <f>IF((SUM([48]DMN!$M$75:$M$76,[48]DMN!$M$99:$M$100)-$W$144-SUM(#REF!,#REF!))&gt;0,(SUM([48]DMN!$M$75:$M$76,[48]DMN!$M$99:$M$100)-$W$144-SUM(#REF!,#REF!)),0)</f>
        <v>#REF!</v>
      </c>
      <c r="KC144" s="23" t="e">
        <f>IF((SUM([48]DMN!$M$75:$M$76,[48]DMN!$M$99:$M$100)-$W$144-SUM(#REF!,#REF!))&gt;0,(SUM([48]DMN!$M$75:$M$76,[48]DMN!$M$99:$M$100)-$W$144-SUM(#REF!,#REF!)),0)</f>
        <v>#REF!</v>
      </c>
      <c r="KD144" s="23" t="e">
        <f>IF((SUM([48]DMN!$M$75:$M$76,[48]DMN!$M$99:$M$100)-$W$144-SUM(#REF!,#REF!))&gt;0,(SUM([48]DMN!$M$75:$M$76,[48]DMN!$M$99:$M$100)-$W$144-SUM(#REF!,#REF!)),0)</f>
        <v>#REF!</v>
      </c>
      <c r="KE144" s="23" t="e">
        <f>IF((SUM([48]DMN!$M$75:$M$76,[48]DMN!$M$99:$M$100)-$W$144-SUM(#REF!,#REF!))&gt;0,(SUM([48]DMN!$M$75:$M$76,[48]DMN!$M$99:$M$100)-$W$144-SUM(#REF!,#REF!)),0)</f>
        <v>#REF!</v>
      </c>
      <c r="KF144" s="23" t="e">
        <f>IF((SUM([48]DMN!$M$75:$M$76,[48]DMN!$M$99:$M$100)-$W$144-SUM(#REF!,#REF!))&gt;0,(SUM([48]DMN!$M$75:$M$76,[48]DMN!$M$99:$M$100)-$W$144-SUM(#REF!,#REF!)),0)</f>
        <v>#REF!</v>
      </c>
      <c r="KG144" s="23" t="e">
        <f>IF((SUM([48]DMN!$M$75:$M$76,[48]DMN!$M$99:$M$100)-$W$144-SUM(#REF!,#REF!))&gt;0,(SUM([48]DMN!$M$75:$M$76,[48]DMN!$M$99:$M$100)-$W$144-SUM(#REF!,#REF!)),0)</f>
        <v>#REF!</v>
      </c>
      <c r="KH144" s="23" t="e">
        <f>IF((SUM([48]DMN!$M$75:$M$76,[48]DMN!$M$99:$M$100)-$W$144-SUM(#REF!,#REF!))&gt;0,(SUM([48]DMN!$M$75:$M$76,[48]DMN!$M$99:$M$100)-$W$144-SUM(#REF!,#REF!)),0)</f>
        <v>#REF!</v>
      </c>
      <c r="KI144" s="23" t="e">
        <f>IF((SUM([48]DMN!$M$75:$M$76,[48]DMN!$M$99:$M$100)-$W$144-SUM(#REF!,#REF!))&gt;0,(SUM([48]DMN!$M$75:$M$76,[48]DMN!$M$99:$M$100)-$W$144-SUM(#REF!,#REF!)),0)</f>
        <v>#REF!</v>
      </c>
      <c r="KJ144" s="23" t="e">
        <f>IF((SUM([48]DMN!$M$75:$M$76,[48]DMN!$M$99:$M$100)-$W$144-SUM(#REF!,#REF!))&gt;0,(SUM([48]DMN!$M$75:$M$76,[48]DMN!$M$99:$M$100)-$W$144-SUM(#REF!,#REF!)),0)</f>
        <v>#REF!</v>
      </c>
      <c r="KK144" s="23" t="e">
        <f>IF((SUM([48]DMN!$M$75:$M$76,[48]DMN!$M$99:$M$100)-$W$144-SUM(#REF!,#REF!))&gt;0,(SUM([48]DMN!$M$75:$M$76,[48]DMN!$M$99:$M$100)-$W$144-SUM(#REF!,#REF!)),0)</f>
        <v>#REF!</v>
      </c>
      <c r="KL144" s="23" t="e">
        <f>IF((SUM([48]DMN!$M$75:$M$76,[48]DMN!$M$99:$M$100)-$W$144-SUM(#REF!,#REF!))&gt;0,(SUM([48]DMN!$M$75:$M$76,[48]DMN!$M$99:$M$100)-$W$144-SUM(#REF!,#REF!)),0)</f>
        <v>#REF!</v>
      </c>
      <c r="KM144" s="23" t="e">
        <f>IF((SUM([48]DMN!$M$75:$M$76,[48]DMN!$M$99:$M$100)-$W$144-SUM(#REF!,#REF!))&gt;0,(SUM([48]DMN!$M$75:$M$76,[48]DMN!$M$99:$M$100)-$W$144-SUM(#REF!,#REF!)),0)</f>
        <v>#REF!</v>
      </c>
      <c r="KN144" s="23" t="e">
        <f>IF((SUM([48]DMN!$M$75:$M$76,[48]DMN!$M$99:$M$100)-$W$144-SUM(#REF!,#REF!))&gt;0,(SUM([48]DMN!$M$75:$M$76,[48]DMN!$M$99:$M$100)-$W$144-SUM(#REF!,#REF!)),0)</f>
        <v>#REF!</v>
      </c>
      <c r="KO144" s="23" t="e">
        <f>IF((SUM([48]DMN!$M$75:$M$76,[48]DMN!$M$99:$M$100)-$W$144-SUM(#REF!,#REF!))&gt;0,(SUM([48]DMN!$M$75:$M$76,[48]DMN!$M$99:$M$100)-$W$144-SUM(#REF!,#REF!)),0)</f>
        <v>#REF!</v>
      </c>
      <c r="KP144" s="23" t="e">
        <f>IF((SUM([48]DMN!$M$75:$M$76,[48]DMN!$M$99:$M$100)-$W$144-SUM(#REF!,#REF!))&gt;0,(SUM([48]DMN!$M$75:$M$76,[48]DMN!$M$99:$M$100)-$W$144-SUM(#REF!,#REF!)),0)</f>
        <v>#REF!</v>
      </c>
      <c r="KQ144" s="23" t="e">
        <f>IF((SUM([48]DMN!$M$75:$M$76,[48]DMN!$M$99:$M$100)-$W$144-SUM(#REF!,#REF!))&gt;0,(SUM([48]DMN!$M$75:$M$76,[48]DMN!$M$99:$M$100)-$W$144-SUM(#REF!,#REF!)),0)</f>
        <v>#REF!</v>
      </c>
      <c r="KR144" s="23" t="e">
        <f>IF((SUM([48]DMN!$M$75:$M$76,[48]DMN!$M$99:$M$100)-$W$144-SUM(#REF!,#REF!))&gt;0,(SUM([48]DMN!$M$75:$M$76,[48]DMN!$M$99:$M$100)-$W$144-SUM(#REF!,#REF!)),0)</f>
        <v>#REF!</v>
      </c>
      <c r="KS144" s="23" t="e">
        <f>IF((SUM([48]DMN!$M$75:$M$76,[48]DMN!$M$99:$M$100)-$W$144-SUM(#REF!,#REF!))&gt;0,(SUM([48]DMN!$M$75:$M$76,[48]DMN!$M$99:$M$100)-$W$144-SUM(#REF!,#REF!)),0)</f>
        <v>#REF!</v>
      </c>
      <c r="KT144" s="23" t="e">
        <f>IF((SUM([48]DMN!$M$75:$M$76,[48]DMN!$M$99:$M$100)-$W$144-SUM(#REF!,#REF!))&gt;0,(SUM([48]DMN!$M$75:$M$76,[48]DMN!$M$99:$M$100)-$W$144-SUM(#REF!,#REF!)),0)</f>
        <v>#REF!</v>
      </c>
      <c r="KU144" s="23" t="e">
        <f>IF((SUM([48]DMN!$M$75:$M$76,[48]DMN!$M$99:$M$100)-$W$144-SUM(#REF!,#REF!))&gt;0,(SUM([48]DMN!$M$75:$M$76,[48]DMN!$M$99:$M$100)-$W$144-SUM(#REF!,#REF!)),0)</f>
        <v>#REF!</v>
      </c>
      <c r="KV144" s="23" t="e">
        <f>IF((SUM([48]DMN!$M$75:$M$76,[48]DMN!$M$99:$M$100)-$W$144-SUM(#REF!,#REF!))&gt;0,(SUM([48]DMN!$M$75:$M$76,[48]DMN!$M$99:$M$100)-$W$144-SUM(#REF!,#REF!)),0)</f>
        <v>#REF!</v>
      </c>
      <c r="KW144" s="23" t="e">
        <f>IF((SUM([48]DMN!$M$75:$M$76,[48]DMN!$M$99:$M$100)-$W$144-SUM(#REF!,#REF!))&gt;0,(SUM([48]DMN!$M$75:$M$76,[48]DMN!$M$99:$M$100)-$W$144-SUM(#REF!,#REF!)),0)</f>
        <v>#REF!</v>
      </c>
      <c r="KX144" s="23" t="e">
        <f>IF((SUM([48]DMN!$M$75:$M$76,[48]DMN!$M$99:$M$100)-$W$144-SUM(#REF!,#REF!))&gt;0,(SUM([48]DMN!$M$75:$M$76,[48]DMN!$M$99:$M$100)-$W$144-SUM(#REF!,#REF!)),0)</f>
        <v>#REF!</v>
      </c>
      <c r="KY144" s="23" t="e">
        <f>IF((SUM([48]DMN!$M$75:$M$76,[48]DMN!$M$99:$M$100)-$W$144-SUM(#REF!,#REF!))&gt;0,(SUM([48]DMN!$M$75:$M$76,[48]DMN!$M$99:$M$100)-$W$144-SUM(#REF!,#REF!)),0)</f>
        <v>#REF!</v>
      </c>
      <c r="KZ144" s="23" t="e">
        <f>IF((SUM([48]DMN!$M$75:$M$76,[48]DMN!$M$99:$M$100)-$W$144-SUM(#REF!,#REF!))&gt;0,(SUM([48]DMN!$M$75:$M$76,[48]DMN!$M$99:$M$100)-$W$144-SUM(#REF!,#REF!)),0)</f>
        <v>#REF!</v>
      </c>
      <c r="LA144" s="23" t="e">
        <f>IF((SUM([48]DMN!$M$75:$M$76,[48]DMN!$M$99:$M$100)-$W$144-SUM(#REF!,#REF!))&gt;0,(SUM([48]DMN!$M$75:$M$76,[48]DMN!$M$99:$M$100)-$W$144-SUM(#REF!,#REF!)),0)</f>
        <v>#REF!</v>
      </c>
      <c r="LB144" s="23" t="e">
        <f>IF((SUM([48]DMN!$M$75:$M$76,[48]DMN!$M$99:$M$100)-$W$144-SUM(#REF!,#REF!))&gt;0,(SUM([48]DMN!$M$75:$M$76,[48]DMN!$M$99:$M$100)-$W$144-SUM(#REF!,#REF!)),0)</f>
        <v>#REF!</v>
      </c>
      <c r="LC144" s="23" t="e">
        <f>IF((SUM([48]DMN!$M$75:$M$76,[48]DMN!$M$99:$M$100)-$W$144-SUM(#REF!,#REF!))&gt;0,(SUM([48]DMN!$M$75:$M$76,[48]DMN!$M$99:$M$100)-$W$144-SUM(#REF!,#REF!)),0)</f>
        <v>#REF!</v>
      </c>
      <c r="LD144" s="23" t="e">
        <f>IF((SUM([48]DMN!$M$75:$M$76,[48]DMN!$M$99:$M$100)-$W$144-SUM(#REF!,#REF!))&gt;0,(SUM([48]DMN!$M$75:$M$76,[48]DMN!$M$99:$M$100)-$W$144-SUM(#REF!,#REF!)),0)</f>
        <v>#REF!</v>
      </c>
      <c r="LE144" s="23" t="e">
        <f>IF((SUM([48]DMN!$M$75:$M$76,[48]DMN!$M$99:$M$100)-$W$144-SUM(#REF!,#REF!))&gt;0,(SUM([48]DMN!$M$75:$M$76,[48]DMN!$M$99:$M$100)-$W$144-SUM(#REF!,#REF!)),0)</f>
        <v>#REF!</v>
      </c>
      <c r="LF144" s="23" t="e">
        <f>IF((SUM([48]DMN!$M$75:$M$76,[48]DMN!$M$99:$M$100)-$W$144-SUM(#REF!,#REF!))&gt;0,(SUM([48]DMN!$M$75:$M$76,[48]DMN!$M$99:$M$100)-$W$144-SUM(#REF!,#REF!)),0)</f>
        <v>#REF!</v>
      </c>
      <c r="LG144" s="23" t="e">
        <f>IF((SUM([48]DMN!$M$75:$M$76,[48]DMN!$M$99:$M$100)-$W$144-SUM(#REF!,#REF!))&gt;0,(SUM([48]DMN!$M$75:$M$76,[48]DMN!$M$99:$M$100)-$W$144-SUM(#REF!,#REF!)),0)</f>
        <v>#REF!</v>
      </c>
      <c r="LH144" s="23" t="e">
        <f>IF((SUM([48]DMN!$M$75:$M$76,[48]DMN!$M$99:$M$100)-$W$144-SUM(#REF!,#REF!))&gt;0,(SUM([48]DMN!$M$75:$M$76,[48]DMN!$M$99:$M$100)-$W$144-SUM(#REF!,#REF!)),0)</f>
        <v>#REF!</v>
      </c>
      <c r="LI144" s="23" t="e">
        <f>IF((SUM([48]DMN!$M$75:$M$76,[48]DMN!$M$99:$M$100)-$W$144-SUM(#REF!,#REF!))&gt;0,(SUM([48]DMN!$M$75:$M$76,[48]DMN!$M$99:$M$100)-$W$144-SUM(#REF!,#REF!)),0)</f>
        <v>#REF!</v>
      </c>
      <c r="LJ144" s="23" t="e">
        <f>IF((SUM([48]DMN!$M$75:$M$76,[48]DMN!$M$99:$M$100)-$W$144-SUM(#REF!,#REF!))&gt;0,(SUM([48]DMN!$M$75:$M$76,[48]DMN!$M$99:$M$100)-$W$144-SUM(#REF!,#REF!)),0)</f>
        <v>#REF!</v>
      </c>
      <c r="LK144" s="23" t="e">
        <f>IF((SUM([48]DMN!$M$75:$M$76,[48]DMN!$M$99:$M$100)-$W$144-SUM(#REF!,#REF!))&gt;0,(SUM([48]DMN!$M$75:$M$76,[48]DMN!$M$99:$M$100)-$W$144-SUM(#REF!,#REF!)),0)</f>
        <v>#REF!</v>
      </c>
      <c r="LL144" s="23" t="e">
        <f>IF((SUM([48]DMN!$M$75:$M$76,[48]DMN!$M$99:$M$100)-$W$144-SUM(#REF!,#REF!))&gt;0,(SUM([48]DMN!$M$75:$M$76,[48]DMN!$M$99:$M$100)-$W$144-SUM(#REF!,#REF!)),0)</f>
        <v>#REF!</v>
      </c>
      <c r="LM144" s="23" t="e">
        <f>IF((SUM([48]DMN!$M$75:$M$76,[48]DMN!$M$99:$M$100)-$W$144-SUM(#REF!,#REF!))&gt;0,(SUM([48]DMN!$M$75:$M$76,[48]DMN!$M$99:$M$100)-$W$144-SUM(#REF!,#REF!)),0)</f>
        <v>#REF!</v>
      </c>
      <c r="LN144" s="23" t="e">
        <f>IF((SUM([48]DMN!$M$75:$M$76,[48]DMN!$M$99:$M$100)-$W$144-SUM(#REF!,#REF!))&gt;0,(SUM([48]DMN!$M$75:$M$76,[48]DMN!$M$99:$M$100)-$W$144-SUM(#REF!,#REF!)),0)</f>
        <v>#REF!</v>
      </c>
      <c r="LO144" s="23" t="e">
        <f>IF((SUM([48]DMN!$M$75:$M$76,[48]DMN!$M$99:$M$100)-$W$144-SUM(#REF!,#REF!))&gt;0,(SUM([48]DMN!$M$75:$M$76,[48]DMN!$M$99:$M$100)-$W$144-SUM(#REF!,#REF!)),0)</f>
        <v>#REF!</v>
      </c>
      <c r="LP144" s="23" t="e">
        <f>IF((SUM([48]DMN!$M$75:$M$76,[48]DMN!$M$99:$M$100)-$W$144-SUM(#REF!,#REF!))&gt;0,(SUM([48]DMN!$M$75:$M$76,[48]DMN!$M$99:$M$100)-$W$144-SUM(#REF!,#REF!)),0)</f>
        <v>#REF!</v>
      </c>
      <c r="LQ144" s="23" t="e">
        <f>IF((SUM([48]DMN!$M$75:$M$76,[48]DMN!$M$99:$M$100)-$W$144-SUM(#REF!,#REF!))&gt;0,(SUM([48]DMN!$M$75:$M$76,[48]DMN!$M$99:$M$100)-$W$144-SUM(#REF!,#REF!)),0)</f>
        <v>#REF!</v>
      </c>
      <c r="LR144" s="23" t="e">
        <f>IF((SUM([48]DMN!$M$75:$M$76,[48]DMN!$M$99:$M$100)-$W$144-SUM(#REF!,#REF!))&gt;0,(SUM([48]DMN!$M$75:$M$76,[48]DMN!$M$99:$M$100)-$W$144-SUM(#REF!,#REF!)),0)</f>
        <v>#REF!</v>
      </c>
      <c r="LS144" s="23" t="e">
        <f>IF((SUM([48]DMN!$M$75:$M$76,[48]DMN!$M$99:$M$100)-$W$144-SUM(#REF!,#REF!))&gt;0,(SUM([48]DMN!$M$75:$M$76,[48]DMN!$M$99:$M$100)-$W$144-SUM(#REF!,#REF!)),0)</f>
        <v>#REF!</v>
      </c>
      <c r="LT144" s="23" t="e">
        <f>IF((SUM([48]DMN!$M$75:$M$76,[48]DMN!$M$99:$M$100)-$W$144-SUM(#REF!,#REF!))&gt;0,(SUM([48]DMN!$M$75:$M$76,[48]DMN!$M$99:$M$100)-$W$144-SUM(#REF!,#REF!)),0)</f>
        <v>#REF!</v>
      </c>
      <c r="LU144" s="23" t="e">
        <f>IF((SUM([48]DMN!$M$75:$M$76,[48]DMN!$M$99:$M$100)-$W$144-SUM(#REF!,#REF!))&gt;0,(SUM([48]DMN!$M$75:$M$76,[48]DMN!$M$99:$M$100)-$W$144-SUM(#REF!,#REF!)),0)</f>
        <v>#REF!</v>
      </c>
      <c r="LV144" s="23" t="e">
        <f>IF((SUM([48]DMN!$M$75:$M$76,[48]DMN!$M$99:$M$100)-$W$144-SUM(#REF!,#REF!))&gt;0,(SUM([48]DMN!$M$75:$M$76,[48]DMN!$M$99:$M$100)-$W$144-SUM(#REF!,#REF!)),0)</f>
        <v>#REF!</v>
      </c>
      <c r="LW144" s="23" t="e">
        <f>IF((SUM([48]DMN!$M$75:$M$76,[48]DMN!$M$99:$M$100)-$W$144-SUM(#REF!,#REF!))&gt;0,(SUM([48]DMN!$M$75:$M$76,[48]DMN!$M$99:$M$100)-$W$144-SUM(#REF!,#REF!)),0)</f>
        <v>#REF!</v>
      </c>
      <c r="LX144" s="23" t="e">
        <f>IF((SUM([48]DMN!$M$75:$M$76,[48]DMN!$M$99:$M$100)-$W$144-SUM(#REF!,#REF!))&gt;0,(SUM([48]DMN!$M$75:$M$76,[48]DMN!$M$99:$M$100)-$W$144-SUM(#REF!,#REF!)),0)</f>
        <v>#REF!</v>
      </c>
      <c r="LY144" s="23" t="e">
        <f>IF((SUM([48]DMN!$M$75:$M$76,[48]DMN!$M$99:$M$100)-$W$144-SUM(#REF!,#REF!))&gt;0,(SUM([48]DMN!$M$75:$M$76,[48]DMN!$M$99:$M$100)-$W$144-SUM(#REF!,#REF!)),0)</f>
        <v>#REF!</v>
      </c>
      <c r="LZ144" s="23" t="e">
        <f>IF((SUM([48]DMN!$M$75:$M$76,[48]DMN!$M$99:$M$100)-$W$144-SUM(#REF!,#REF!))&gt;0,(SUM([48]DMN!$M$75:$M$76,[48]DMN!$M$99:$M$100)-$W$144-SUM(#REF!,#REF!)),0)</f>
        <v>#REF!</v>
      </c>
      <c r="MA144" s="23" t="e">
        <f>IF((SUM([48]DMN!$M$75:$M$76,[48]DMN!$M$99:$M$100)-$W$144-SUM(#REF!,#REF!))&gt;0,(SUM([48]DMN!$M$75:$M$76,[48]DMN!$M$99:$M$100)-$W$144-SUM(#REF!,#REF!)),0)</f>
        <v>#REF!</v>
      </c>
      <c r="MB144" s="23" t="e">
        <f>IF((SUM([48]DMN!$M$75:$M$76,[48]DMN!$M$99:$M$100)-$W$144-SUM(#REF!,#REF!))&gt;0,(SUM([48]DMN!$M$75:$M$76,[48]DMN!$M$99:$M$100)-$W$144-SUM(#REF!,#REF!)),0)</f>
        <v>#REF!</v>
      </c>
      <c r="MC144" s="23" t="e">
        <f>IF((SUM([48]DMN!$M$75:$M$76,[48]DMN!$M$99:$M$100)-$W$144-SUM(#REF!,#REF!))&gt;0,(SUM([48]DMN!$M$75:$M$76,[48]DMN!$M$99:$M$100)-$W$144-SUM(#REF!,#REF!)),0)</f>
        <v>#REF!</v>
      </c>
      <c r="MD144" s="23" t="e">
        <f>IF((SUM([48]DMN!$M$75:$M$76,[48]DMN!$M$99:$M$100)-$W$144-SUM(#REF!,#REF!))&gt;0,(SUM([48]DMN!$M$75:$M$76,[48]DMN!$M$99:$M$100)-$W$144-SUM(#REF!,#REF!)),0)</f>
        <v>#REF!</v>
      </c>
      <c r="ME144" s="23" t="e">
        <f>IF((SUM([48]DMN!$M$75:$M$76,[48]DMN!$M$99:$M$100)-$W$144-SUM(#REF!,#REF!))&gt;0,(SUM([48]DMN!$M$75:$M$76,[48]DMN!$M$99:$M$100)-$W$144-SUM(#REF!,#REF!)),0)</f>
        <v>#REF!</v>
      </c>
      <c r="MF144" s="23" t="e">
        <f>IF((SUM([48]DMN!$M$75:$M$76,[48]DMN!$M$99:$M$100)-$W$144-SUM(#REF!,#REF!))&gt;0,(SUM([48]DMN!$M$75:$M$76,[48]DMN!$M$99:$M$100)-$W$144-SUM(#REF!,#REF!)),0)</f>
        <v>#REF!</v>
      </c>
      <c r="MG144" s="23" t="e">
        <f>IF((SUM([48]DMN!$M$75:$M$76,[48]DMN!$M$99:$M$100)-$W$144-SUM(#REF!,#REF!))&gt;0,(SUM([48]DMN!$M$75:$M$76,[48]DMN!$M$99:$M$100)-$W$144-SUM(#REF!,#REF!)),0)</f>
        <v>#REF!</v>
      </c>
      <c r="MH144" s="23" t="e">
        <f>IF((SUM([48]DMN!$M$75:$M$76,[48]DMN!$M$99:$M$100)-$W$144-SUM(#REF!,#REF!))&gt;0,(SUM([48]DMN!$M$75:$M$76,[48]DMN!$M$99:$M$100)-$W$144-SUM(#REF!,#REF!)),0)</f>
        <v>#REF!</v>
      </c>
      <c r="MI144" s="23" t="e">
        <f>IF((SUM([48]DMN!$M$75:$M$76,[48]DMN!$M$99:$M$100)-$W$144-SUM(#REF!,#REF!))&gt;0,(SUM([48]DMN!$M$75:$M$76,[48]DMN!$M$99:$M$100)-$W$144-SUM(#REF!,#REF!)),0)</f>
        <v>#REF!</v>
      </c>
      <c r="MJ144" s="23" t="e">
        <f>IF((SUM([48]DMN!$M$75:$M$76,[48]DMN!$M$99:$M$100)-$W$144-SUM(#REF!,#REF!))&gt;0,(SUM([48]DMN!$M$75:$M$76,[48]DMN!$M$99:$M$100)-$W$144-SUM(#REF!,#REF!)),0)</f>
        <v>#REF!</v>
      </c>
      <c r="MK144" s="23" t="e">
        <f>IF((SUM([48]DMN!$M$75:$M$76,[48]DMN!$M$99:$M$100)-$W$144-SUM(#REF!,#REF!))&gt;0,(SUM([48]DMN!$M$75:$M$76,[48]DMN!$M$99:$M$100)-$W$144-SUM(#REF!,#REF!)),0)</f>
        <v>#REF!</v>
      </c>
      <c r="ML144" s="23" t="e">
        <f>IF((SUM([48]DMN!$M$75:$M$76,[48]DMN!$M$99:$M$100)-$W$144-SUM(#REF!,#REF!))&gt;0,(SUM([48]DMN!$M$75:$M$76,[48]DMN!$M$99:$M$100)-$W$144-SUM(#REF!,#REF!)),0)</f>
        <v>#REF!</v>
      </c>
      <c r="MM144" s="23" t="e">
        <f>IF((SUM([48]DMN!$M$75:$M$76,[48]DMN!$M$99:$M$100)-$W$144-SUM(#REF!,#REF!))&gt;0,(SUM([48]DMN!$M$75:$M$76,[48]DMN!$M$99:$M$100)-$W$144-SUM(#REF!,#REF!)),0)</f>
        <v>#REF!</v>
      </c>
      <c r="MN144" s="23" t="e">
        <f>IF((SUM([48]DMN!$M$75:$M$76,[48]DMN!$M$99:$M$100)-$W$144-SUM(#REF!,#REF!))&gt;0,(SUM([48]DMN!$M$75:$M$76,[48]DMN!$M$99:$M$100)-$W$144-SUM(#REF!,#REF!)),0)</f>
        <v>#REF!</v>
      </c>
      <c r="MO144" s="23" t="e">
        <f>IF((SUM([48]DMN!$M$75:$M$76,[48]DMN!$M$99:$M$100)-$W$144-SUM(#REF!,#REF!))&gt;0,(SUM([48]DMN!$M$75:$M$76,[48]DMN!$M$99:$M$100)-$W$144-SUM(#REF!,#REF!)),0)</f>
        <v>#REF!</v>
      </c>
      <c r="MP144" s="23" t="e">
        <f>IF((SUM([48]DMN!$M$75:$M$76,[48]DMN!$M$99:$M$100)-$W$144-SUM(#REF!,#REF!))&gt;0,(SUM([48]DMN!$M$75:$M$76,[48]DMN!$M$99:$M$100)-$W$144-SUM(#REF!,#REF!)),0)</f>
        <v>#REF!</v>
      </c>
      <c r="MQ144" s="23" t="e">
        <f>IF((SUM([48]DMN!$M$75:$M$76,[48]DMN!$M$99:$M$100)-$W$144-SUM(#REF!,#REF!))&gt;0,(SUM([48]DMN!$M$75:$M$76,[48]DMN!$M$99:$M$100)-$W$144-SUM(#REF!,#REF!)),0)</f>
        <v>#REF!</v>
      </c>
      <c r="MR144" s="23" t="e">
        <f>IF((SUM([48]DMN!$M$75:$M$76,[48]DMN!$M$99:$M$100)-$W$144-SUM(#REF!,#REF!))&gt;0,(SUM([48]DMN!$M$75:$M$76,[48]DMN!$M$99:$M$100)-$W$144-SUM(#REF!,#REF!)),0)</f>
        <v>#REF!</v>
      </c>
      <c r="MS144" s="23" t="e">
        <f>IF((SUM([48]DMN!$M$75:$M$76,[48]DMN!$M$99:$M$100)-$W$144-SUM(#REF!,#REF!))&gt;0,(SUM([48]DMN!$M$75:$M$76,[48]DMN!$M$99:$M$100)-$W$144-SUM(#REF!,#REF!)),0)</f>
        <v>#REF!</v>
      </c>
      <c r="MT144" s="23" t="e">
        <f>IF((SUM([48]DMN!$M$75:$M$76,[48]DMN!$M$99:$M$100)-$W$144-SUM(#REF!,#REF!))&gt;0,(SUM([48]DMN!$M$75:$M$76,[48]DMN!$M$99:$M$100)-$W$144-SUM(#REF!,#REF!)),0)</f>
        <v>#REF!</v>
      </c>
      <c r="MU144" s="23" t="e">
        <f>IF((SUM([48]DMN!$M$75:$M$76,[48]DMN!$M$99:$M$100)-$W$144-SUM(#REF!,#REF!))&gt;0,(SUM([48]DMN!$M$75:$M$76,[48]DMN!$M$99:$M$100)-$W$144-SUM(#REF!,#REF!)),0)</f>
        <v>#REF!</v>
      </c>
      <c r="MV144" s="23" t="e">
        <f>IF((SUM([48]DMN!$M$75:$M$76,[48]DMN!$M$99:$M$100)-$W$144-SUM(#REF!,#REF!))&gt;0,(SUM([48]DMN!$M$75:$M$76,[48]DMN!$M$99:$M$100)-$W$144-SUM(#REF!,#REF!)),0)</f>
        <v>#REF!</v>
      </c>
      <c r="MW144" s="23" t="e">
        <f>IF((SUM([48]DMN!$M$75:$M$76,[48]DMN!$M$99:$M$100)-$W$144-SUM(#REF!,#REF!))&gt;0,(SUM([48]DMN!$M$75:$M$76,[48]DMN!$M$99:$M$100)-$W$144-SUM(#REF!,#REF!)),0)</f>
        <v>#REF!</v>
      </c>
      <c r="MX144" s="23" t="e">
        <f>IF((SUM([48]DMN!$M$75:$M$76,[48]DMN!$M$99:$M$100)-$W$144-SUM(#REF!,#REF!))&gt;0,(SUM([48]DMN!$M$75:$M$76,[48]DMN!$M$99:$M$100)-$W$144-SUM(#REF!,#REF!)),0)</f>
        <v>#REF!</v>
      </c>
      <c r="MY144" s="23" t="e">
        <f>IF((SUM([48]DMN!$M$75:$M$76,[48]DMN!$M$99:$M$100)-$W$144-SUM(#REF!,#REF!))&gt;0,(SUM([48]DMN!$M$75:$M$76,[48]DMN!$M$99:$M$100)-$W$144-SUM(#REF!,#REF!)),0)</f>
        <v>#REF!</v>
      </c>
      <c r="MZ144" s="23" t="e">
        <f>IF((SUM([48]DMN!$M$75:$M$76,[48]DMN!$M$99:$M$100)-$W$144-SUM(#REF!,#REF!))&gt;0,(SUM([48]DMN!$M$75:$M$76,[48]DMN!$M$99:$M$100)-$W$144-SUM(#REF!,#REF!)),0)</f>
        <v>#REF!</v>
      </c>
      <c r="NA144" s="23" t="e">
        <f>IF((SUM([48]DMN!$M$75:$M$76,[48]DMN!$M$99:$M$100)-$W$144-SUM(#REF!,#REF!))&gt;0,(SUM([48]DMN!$M$75:$M$76,[48]DMN!$M$99:$M$100)-$W$144-SUM(#REF!,#REF!)),0)</f>
        <v>#REF!</v>
      </c>
      <c r="NB144" s="23" t="e">
        <f>IF((SUM([48]DMN!$M$75:$M$76,[48]DMN!$M$99:$M$100)-$W$144-SUM(#REF!,#REF!))&gt;0,(SUM([48]DMN!$M$75:$M$76,[48]DMN!$M$99:$M$100)-$W$144-SUM(#REF!,#REF!)),0)</f>
        <v>#REF!</v>
      </c>
      <c r="NC144" s="23" t="e">
        <f>IF((SUM([48]DMN!$M$75:$M$76,[48]DMN!$M$99:$M$100)-$W$144-SUM(#REF!,#REF!))&gt;0,(SUM([48]DMN!$M$75:$M$76,[48]DMN!$M$99:$M$100)-$W$144-SUM(#REF!,#REF!)),0)</f>
        <v>#REF!</v>
      </c>
      <c r="ND144" s="23" t="e">
        <f>IF((SUM([48]DMN!$M$75:$M$76,[48]DMN!$M$99:$M$100)-$W$144-SUM(#REF!,#REF!))&gt;0,(SUM([48]DMN!$M$75:$M$76,[48]DMN!$M$99:$M$100)-$W$144-SUM(#REF!,#REF!)),0)</f>
        <v>#REF!</v>
      </c>
      <c r="NE144" s="23" t="e">
        <f>IF((SUM([48]DMN!$M$75:$M$76,[48]DMN!$M$99:$M$100)-$W$144-SUM(#REF!,#REF!))&gt;0,(SUM([48]DMN!$M$75:$M$76,[48]DMN!$M$99:$M$100)-$W$144-SUM(#REF!,#REF!)),0)</f>
        <v>#REF!</v>
      </c>
      <c r="NF144" s="23" t="e">
        <f>IF((SUM([48]DMN!$M$75:$M$76,[48]DMN!$M$99:$M$100)-$W$144-SUM(#REF!,#REF!))&gt;0,(SUM([48]DMN!$M$75:$M$76,[48]DMN!$M$99:$M$100)-$W$144-SUM(#REF!,#REF!)),0)</f>
        <v>#REF!</v>
      </c>
      <c r="NG144" s="23" t="e">
        <f>IF((SUM([48]DMN!$M$75:$M$76,[48]DMN!$M$99:$M$100)-$W$144-SUM(#REF!,#REF!))&gt;0,(SUM([48]DMN!$M$75:$M$76,[48]DMN!$M$99:$M$100)-$W$144-SUM(#REF!,#REF!)),0)</f>
        <v>#REF!</v>
      </c>
      <c r="NH144" s="23" t="e">
        <f>IF((SUM([48]DMN!$M$75:$M$76,[48]DMN!$M$99:$M$100)-$W$144-SUM(#REF!,#REF!))&gt;0,(SUM([48]DMN!$M$75:$M$76,[48]DMN!$M$99:$M$100)-$W$144-SUM(#REF!,#REF!)),0)</f>
        <v>#REF!</v>
      </c>
      <c r="NI144" s="23" t="e">
        <f>IF((SUM([48]DMN!$M$75:$M$76,[48]DMN!$M$99:$M$100)-$W$144-SUM(#REF!,#REF!))&gt;0,(SUM([48]DMN!$M$75:$M$76,[48]DMN!$M$99:$M$100)-$W$144-SUM(#REF!,#REF!)),0)</f>
        <v>#REF!</v>
      </c>
      <c r="NJ144" s="23" t="e">
        <f>IF((SUM([48]DMN!$M$75:$M$76,[48]DMN!$M$99:$M$100)-$W$144-SUM(#REF!,#REF!))&gt;0,(SUM([48]DMN!$M$75:$M$76,[48]DMN!$M$99:$M$100)-$W$144-SUM(#REF!,#REF!)),0)</f>
        <v>#REF!</v>
      </c>
      <c r="NK144" s="23" t="e">
        <f>IF((SUM([48]DMN!$M$75:$M$76,[48]DMN!$M$99:$M$100)-$W$144-SUM(#REF!,#REF!))&gt;0,(SUM([48]DMN!$M$75:$M$76,[48]DMN!$M$99:$M$100)-$W$144-SUM(#REF!,#REF!)),0)</f>
        <v>#REF!</v>
      </c>
      <c r="NL144" s="23" t="e">
        <f>IF((SUM([48]DMN!$M$75:$M$76,[48]DMN!$M$99:$M$100)-$W$144-SUM(#REF!,#REF!))&gt;0,(SUM([48]DMN!$M$75:$M$76,[48]DMN!$M$99:$M$100)-$W$144-SUM(#REF!,#REF!)),0)</f>
        <v>#REF!</v>
      </c>
      <c r="NM144" s="23" t="e">
        <f>IF((SUM([48]DMN!$M$75:$M$76,[48]DMN!$M$99:$M$100)-$W$144-SUM(#REF!,#REF!))&gt;0,(SUM([48]DMN!$M$75:$M$76,[48]DMN!$M$99:$M$100)-$W$144-SUM(#REF!,#REF!)),0)</f>
        <v>#REF!</v>
      </c>
      <c r="NN144" s="23" t="e">
        <f>IF((SUM([48]DMN!$M$75:$M$76,[48]DMN!$M$99:$M$100)-$W$144-SUM(#REF!,#REF!))&gt;0,(SUM([48]DMN!$M$75:$M$76,[48]DMN!$M$99:$M$100)-$W$144-SUM(#REF!,#REF!)),0)</f>
        <v>#REF!</v>
      </c>
      <c r="NO144" s="23" t="e">
        <f>IF((SUM([48]DMN!$M$75:$M$76,[48]DMN!$M$99:$M$100)-$W$144-SUM(#REF!,#REF!))&gt;0,(SUM([48]DMN!$M$75:$M$76,[48]DMN!$M$99:$M$100)-$W$144-SUM(#REF!,#REF!)),0)</f>
        <v>#REF!</v>
      </c>
      <c r="NP144" s="23" t="e">
        <f>IF((SUM([48]DMN!$M$75:$M$76,[48]DMN!$M$99:$M$100)-$W$144-SUM(#REF!,#REF!))&gt;0,(SUM([48]DMN!$M$75:$M$76,[48]DMN!$M$99:$M$100)-$W$144-SUM(#REF!,#REF!)),0)</f>
        <v>#REF!</v>
      </c>
      <c r="NQ144" s="23" t="e">
        <f>IF((SUM([48]DMN!$M$75:$M$76,[48]DMN!$M$99:$M$100)-$W$144-SUM(#REF!,#REF!))&gt;0,(SUM([48]DMN!$M$75:$M$76,[48]DMN!$M$99:$M$100)-$W$144-SUM(#REF!,#REF!)),0)</f>
        <v>#REF!</v>
      </c>
      <c r="NR144" s="23" t="e">
        <f>IF((SUM([48]DMN!$M$75:$M$76,[48]DMN!$M$99:$M$100)-$W$144-SUM(#REF!,#REF!))&gt;0,(SUM([48]DMN!$M$75:$M$76,[48]DMN!$M$99:$M$100)-$W$144-SUM(#REF!,#REF!)),0)</f>
        <v>#REF!</v>
      </c>
      <c r="NS144" s="23" t="e">
        <f>IF((SUM([48]DMN!$M$75:$M$76,[48]DMN!$M$99:$M$100)-$W$144-SUM(#REF!,#REF!))&gt;0,(SUM([48]DMN!$M$75:$M$76,[48]DMN!$M$99:$M$100)-$W$144-SUM(#REF!,#REF!)),0)</f>
        <v>#REF!</v>
      </c>
      <c r="NT144" s="23" t="e">
        <f>IF((SUM([48]DMN!$M$75:$M$76,[48]DMN!$M$99:$M$100)-$W$144-SUM(#REF!,#REF!))&gt;0,(SUM([48]DMN!$M$75:$M$76,[48]DMN!$M$99:$M$100)-$W$144-SUM(#REF!,#REF!)),0)</f>
        <v>#REF!</v>
      </c>
      <c r="NU144" s="23" t="e">
        <f>IF((SUM([48]DMN!$M$75:$M$76,[48]DMN!$M$99:$M$100)-$W$144-SUM(#REF!,#REF!))&gt;0,(SUM([48]DMN!$M$75:$M$76,[48]DMN!$M$99:$M$100)-$W$144-SUM(#REF!,#REF!)),0)</f>
        <v>#REF!</v>
      </c>
      <c r="NV144" s="23" t="e">
        <f>IF((SUM([48]DMN!$M$75:$M$76,[48]DMN!$M$99:$M$100)-$W$144-SUM(#REF!,#REF!))&gt;0,(SUM([48]DMN!$M$75:$M$76,[48]DMN!$M$99:$M$100)-$W$144-SUM(#REF!,#REF!)),0)</f>
        <v>#REF!</v>
      </c>
      <c r="NW144" s="23" t="e">
        <f>IF((SUM([48]DMN!$M$75:$M$76,[48]DMN!$M$99:$M$100)-$W$144-SUM(#REF!,#REF!))&gt;0,(SUM([48]DMN!$M$75:$M$76,[48]DMN!$M$99:$M$100)-$W$144-SUM(#REF!,#REF!)),0)</f>
        <v>#REF!</v>
      </c>
      <c r="NX144" s="23" t="e">
        <f>IF((SUM([48]DMN!$M$75:$M$76,[48]DMN!$M$99:$M$100)-$W$144-SUM(#REF!,#REF!))&gt;0,(SUM([48]DMN!$M$75:$M$76,[48]DMN!$M$99:$M$100)-$W$144-SUM(#REF!,#REF!)),0)</f>
        <v>#REF!</v>
      </c>
      <c r="NY144" s="23" t="e">
        <f>IF((SUM([48]DMN!$M$75:$M$76,[48]DMN!$M$99:$M$100)-$W$144-SUM(#REF!,#REF!))&gt;0,(SUM([48]DMN!$M$75:$M$76,[48]DMN!$M$99:$M$100)-$W$144-SUM(#REF!,#REF!)),0)</f>
        <v>#REF!</v>
      </c>
      <c r="NZ144" s="23" t="e">
        <f>IF((SUM([48]DMN!$M$75:$M$76,[48]DMN!$M$99:$M$100)-$W$144-SUM(#REF!,#REF!))&gt;0,(SUM([48]DMN!$M$75:$M$76,[48]DMN!$M$99:$M$100)-$W$144-SUM(#REF!,#REF!)),0)</f>
        <v>#REF!</v>
      </c>
      <c r="OA144" s="23" t="e">
        <f>IF((SUM([48]DMN!$M$75:$M$76,[48]DMN!$M$99:$M$100)-$W$144-SUM(#REF!,#REF!))&gt;0,(SUM([48]DMN!$M$75:$M$76,[48]DMN!$M$99:$M$100)-$W$144-SUM(#REF!,#REF!)),0)</f>
        <v>#REF!</v>
      </c>
    </row>
    <row r="145" spans="2:391" hidden="1" x14ac:dyDescent="0.2">
      <c r="B145" s="8" t="s">
        <v>149</v>
      </c>
      <c r="C145" s="8"/>
      <c r="P145" s="156"/>
      <c r="W145" s="157">
        <v>1800</v>
      </c>
      <c r="Z145" s="23" t="e">
        <f>IF((SUM([48]DMN!$M$56,[48]DMN!$F$101:$G$101)-1800-SUM(#REF!,#REF!))&gt;0,(SUM([48]DMN!$M$56,[48]DMN!$F$101:$G$101)-1800-SUM(#REF!,#REF!)),0)</f>
        <v>#REF!</v>
      </c>
      <c r="AA145" s="23" t="e">
        <f>IF((SUM([48]DMN!$M$56,[48]DMN!$F$101:$G$101)-1800-SUM(#REF!,#REF!))&gt;0,(SUM([48]DMN!$M$56,[48]DMN!$F$101:$G$101)-1800-SUM(#REF!,#REF!)),0)</f>
        <v>#REF!</v>
      </c>
      <c r="AB145" s="23" t="e">
        <f>IF((SUM([48]DMN!$M$56,[48]DMN!$F$101:$G$101)-1800-SUM(#REF!,#REF!))&gt;0,(SUM([48]DMN!$M$56,[48]DMN!$F$101:$G$101)-1800-SUM(#REF!,#REF!)),0)</f>
        <v>#REF!</v>
      </c>
      <c r="AC145" s="23" t="e">
        <f>IF((SUM([48]DMN!$M$56,[48]DMN!$F$101:$G$101)-1800-SUM(#REF!,#REF!))&gt;0,(SUM([48]DMN!$M$56,[48]DMN!$F$101:$G$101)-1800-SUM(#REF!,#REF!)),0)</f>
        <v>#REF!</v>
      </c>
      <c r="AD145" s="23" t="e">
        <f>IF((SUM([48]DMN!$M$56,[48]DMN!$F$101:$G$101)-1800-SUM(#REF!,#REF!))&gt;0,(SUM([48]DMN!$M$56,[48]DMN!$F$101:$G$101)-1800-SUM(#REF!,#REF!)),0)</f>
        <v>#REF!</v>
      </c>
      <c r="AE145" s="23" t="e">
        <f>IF((SUM([48]DMN!$M$56,[48]DMN!$F$101:$G$101)-1800-SUM(#REF!,#REF!))&gt;0,(SUM([48]DMN!$M$56,[48]DMN!$F$101:$G$101)-1800-SUM(#REF!,#REF!)),0)</f>
        <v>#REF!</v>
      </c>
      <c r="AF145" s="23" t="e">
        <f>IF((SUM([48]DMN!$M$56,[48]DMN!$F$101:$G$101)-1800-SUM(#REF!,#REF!))&gt;0,(SUM([48]DMN!$M$56,[48]DMN!$F$101:$G$101)-1800-SUM(#REF!,#REF!)),0)</f>
        <v>#REF!</v>
      </c>
      <c r="AG145" s="23" t="e">
        <f>IF((SUM([48]DMN!$M$56,[48]DMN!$F$101:$G$101)-1800-SUM(#REF!,#REF!))&gt;0,(SUM([48]DMN!$M$56,[48]DMN!$F$101:$G$101)-1800-SUM(#REF!,#REF!)),0)</f>
        <v>#REF!</v>
      </c>
      <c r="AH145" s="23" t="e">
        <f>IF((SUM([48]DMN!$M$56,[48]DMN!$F$101:$G$101)-1800-SUM(#REF!,#REF!))&gt;0,(SUM([48]DMN!$M$56,[48]DMN!$F$101:$G$101)-1800-SUM(#REF!,#REF!)),0)</f>
        <v>#REF!</v>
      </c>
      <c r="AI145" s="23" t="e">
        <f>IF((SUM([48]DMN!$M$56,[48]DMN!$F$101:$G$101)-1800-SUM(#REF!,#REF!))&gt;0,(SUM([48]DMN!$M$56,[48]DMN!$F$101:$G$101)-1800-SUM(#REF!,#REF!)),0)</f>
        <v>#REF!</v>
      </c>
      <c r="AJ145" s="23" t="e">
        <f>IF((SUM([48]DMN!$M$56,[48]DMN!$F$101:$G$101)-1800-SUM(#REF!,#REF!))&gt;0,(SUM([48]DMN!$M$56,[48]DMN!$F$101:$G$101)-1800-SUM(#REF!,#REF!)),0)</f>
        <v>#REF!</v>
      </c>
      <c r="AK145" s="23" t="e">
        <f>IF((SUM([48]DMN!$M$56,[48]DMN!$F$101:$G$101)-1800-SUM(#REF!,#REF!))&gt;0,(SUM([48]DMN!$M$56,[48]DMN!$F$101:$G$101)-1800-SUM(#REF!,#REF!)),0)</f>
        <v>#REF!</v>
      </c>
      <c r="AL145" s="23" t="e">
        <f>IF((SUM([48]DMN!$M$56,[48]DMN!$F$101:$G$101)-1800-SUM(#REF!,#REF!))&gt;0,(SUM([48]DMN!$M$56,[48]DMN!$F$101:$G$101)-1800-SUM(#REF!,#REF!)),0)</f>
        <v>#REF!</v>
      </c>
      <c r="AM145" s="23" t="e">
        <f>IF((SUM([48]DMN!$M$56,[48]DMN!$F$101:$G$101)-1800-SUM(#REF!,#REF!))&gt;0,(SUM([48]DMN!$M$56,[48]DMN!$F$101:$G$101)-1800-SUM(#REF!,#REF!)),0)</f>
        <v>#REF!</v>
      </c>
      <c r="AN145" s="23" t="e">
        <f>IF((SUM([48]DMN!$M$56,[48]DMN!$F$101:$G$101)-1800-SUM(#REF!,#REF!))&gt;0,(SUM([48]DMN!$M$56,[48]DMN!$F$101:$G$101)-1800-SUM(#REF!,#REF!)),0)</f>
        <v>#REF!</v>
      </c>
      <c r="AO145" s="23" t="e">
        <f>IF((SUM([48]DMN!$M$56,[48]DMN!$F$101:$G$101)-1800-SUM(#REF!,#REF!))&gt;0,(SUM([48]DMN!$M$56,[48]DMN!$F$101:$G$101)-1800-SUM(#REF!,#REF!)),0)</f>
        <v>#REF!</v>
      </c>
      <c r="AP145" s="23" t="e">
        <f>IF((SUM([48]DMN!$M$56,[48]DMN!$F$101:$G$101)-1800-SUM(#REF!,#REF!))&gt;0,(SUM([48]DMN!$M$56,[48]DMN!$F$101:$G$101)-1800-SUM(#REF!,#REF!)),0)</f>
        <v>#REF!</v>
      </c>
      <c r="AQ145" s="23" t="e">
        <f>IF((SUM([48]DMN!$M$56,[48]DMN!$F$101:$G$101)-1800-SUM(#REF!,#REF!))&gt;0,(SUM([48]DMN!$M$56,[48]DMN!$F$101:$G$101)-1800-SUM(#REF!,#REF!)),0)</f>
        <v>#REF!</v>
      </c>
      <c r="AR145" s="23" t="e">
        <f>IF((SUM([48]DMN!$M$56,[48]DMN!$F$101:$G$101)-1800-SUM(#REF!,#REF!))&gt;0,(SUM([48]DMN!$M$56,[48]DMN!$F$101:$G$101)-1800-SUM(#REF!,#REF!)),0)</f>
        <v>#REF!</v>
      </c>
      <c r="AS145" s="23" t="e">
        <f>IF((SUM([48]DMN!$M$56,[48]DMN!$F$101:$G$101)-1800-SUM(#REF!,#REF!))&gt;0,(SUM([48]DMN!$M$56,[48]DMN!$F$101:$G$101)-1800-SUM(#REF!,#REF!)),0)</f>
        <v>#REF!</v>
      </c>
      <c r="AT145" s="23" t="e">
        <f>IF((SUM([48]DMN!$M$56,[48]DMN!$F$101:$G$101)-1800-SUM(#REF!,#REF!))&gt;0,(SUM([48]DMN!$M$56,[48]DMN!$F$101:$G$101)-1800-SUM(#REF!,#REF!)),0)</f>
        <v>#REF!</v>
      </c>
      <c r="AU145" s="23" t="e">
        <f>IF((SUM([48]DMN!$M$56,[48]DMN!$F$101:$G$101)-1800-SUM(#REF!,#REF!))&gt;0,(SUM([48]DMN!$M$56,[48]DMN!$F$101:$G$101)-1800-SUM(#REF!,#REF!)),0)</f>
        <v>#REF!</v>
      </c>
      <c r="AV145" s="23" t="e">
        <f>IF((SUM([48]DMN!$M$56,[48]DMN!$F$101:$G$101)-1800-SUM(#REF!,#REF!))&gt;0,(SUM([48]DMN!$M$56,[48]DMN!$F$101:$G$101)-1800-SUM(#REF!,#REF!)),0)</f>
        <v>#REF!</v>
      </c>
      <c r="AW145" s="23" t="e">
        <f>IF((SUM([48]DMN!$M$56,[48]DMN!$F$101:$G$101)-1800-SUM(#REF!,#REF!))&gt;0,(SUM([48]DMN!$M$56,[48]DMN!$F$101:$G$101)-1800-SUM(#REF!,#REF!)),0)</f>
        <v>#REF!</v>
      </c>
      <c r="AX145" s="23" t="e">
        <f>IF((SUM([48]DMN!$M$56,[48]DMN!$F$101:$G$101)-1800-SUM(#REF!,#REF!))&gt;0,(SUM([48]DMN!$M$56,[48]DMN!$F$101:$G$101)-1800-SUM(#REF!,#REF!)),0)</f>
        <v>#REF!</v>
      </c>
      <c r="AY145" s="23" t="e">
        <f>IF((SUM([48]DMN!$M$56,[48]DMN!$F$101:$G$101)-1800-SUM(#REF!,#REF!))&gt;0,(SUM([48]DMN!$M$56,[48]DMN!$F$101:$G$101)-1800-SUM(#REF!,#REF!)),0)</f>
        <v>#REF!</v>
      </c>
      <c r="AZ145" s="23" t="e">
        <f>IF((SUM([48]DMN!$M$56,[48]DMN!$F$101:$G$101)-1800-SUM(#REF!,#REF!))&gt;0,(SUM([48]DMN!$M$56,[48]DMN!$F$101:$G$101)-1800-SUM(#REF!,#REF!)),0)</f>
        <v>#REF!</v>
      </c>
      <c r="BA145" s="23" t="e">
        <f>IF((SUM([48]DMN!$M$56,[48]DMN!$F$101:$G$101)-1800-SUM(#REF!,#REF!))&gt;0,(SUM([48]DMN!$M$56,[48]DMN!$F$101:$G$101)-1800-SUM(#REF!,#REF!)),0)</f>
        <v>#REF!</v>
      </c>
      <c r="BB145" s="23" t="e">
        <f>IF((SUM([48]DMN!$M$56,[48]DMN!$F$101:$G$101)-1800-SUM(#REF!,#REF!))&gt;0,(SUM([48]DMN!$M$56,[48]DMN!$F$101:$G$101)-1800-SUM(#REF!,#REF!)),0)</f>
        <v>#REF!</v>
      </c>
      <c r="BC145" s="23" t="e">
        <f>IF((SUM([48]DMN!$M$56,[48]DMN!$F$101:$G$101)-1800-SUM(#REF!,#REF!))&gt;0,(SUM([48]DMN!$M$56,[48]DMN!$F$101:$G$101)-1800-SUM(#REF!,#REF!)),0)</f>
        <v>#REF!</v>
      </c>
      <c r="BD145" s="23" t="e">
        <f>IF((SUM([48]DMN!$M$56,[48]DMN!$F$101:$G$101)-1800-SUM(#REF!,#REF!))&gt;0,(SUM([48]DMN!$M$56,[48]DMN!$F$101:$G$101)-1800-SUM(#REF!,#REF!)),0)</f>
        <v>#REF!</v>
      </c>
      <c r="BE145" s="23" t="e">
        <f>IF((SUM([48]DMN!$M$56,[48]DMN!$F$101:$G$101)-1800-SUM(#REF!,#REF!))&gt;0,(SUM([48]DMN!$M$56,[48]DMN!$F$101:$G$101)-1800-SUM(#REF!,#REF!)),0)</f>
        <v>#REF!</v>
      </c>
      <c r="BF145" s="23" t="e">
        <f>IF((SUM([48]DMN!$M$56,[48]DMN!$F$101:$G$101)-1800-SUM(#REF!,#REF!))&gt;0,(SUM([48]DMN!$M$56,[48]DMN!$F$101:$G$101)-1800-SUM(#REF!,#REF!)),0)</f>
        <v>#REF!</v>
      </c>
      <c r="BG145" s="23" t="e">
        <f>IF((SUM([48]DMN!$M$56,[48]DMN!$F$101:$G$101)-1800-SUM(#REF!,#REF!))&gt;0,(SUM([48]DMN!$M$56,[48]DMN!$F$101:$G$101)-1800-SUM(#REF!,#REF!)),0)</f>
        <v>#REF!</v>
      </c>
      <c r="BH145" s="23" t="e">
        <f>IF((SUM([48]DMN!$M$56,[48]DMN!$F$101:$G$101)-1800-SUM(#REF!,#REF!))&gt;0,(SUM([48]DMN!$M$56,[48]DMN!$F$101:$G$101)-1800-SUM(#REF!,#REF!)),0)</f>
        <v>#REF!</v>
      </c>
      <c r="BI145" s="23" t="e">
        <f>IF((SUM([48]DMN!$M$56,[48]DMN!$F$101:$G$101)-1800-SUM(#REF!,#REF!))&gt;0,(SUM([48]DMN!$M$56,[48]DMN!$F$101:$G$101)-1800-SUM(#REF!,#REF!)),0)</f>
        <v>#REF!</v>
      </c>
      <c r="BJ145" s="23" t="e">
        <f>IF((SUM([48]DMN!$M$56,[48]DMN!$F$101:$G$101)-1800-SUM(#REF!,#REF!))&gt;0,(SUM([48]DMN!$M$56,[48]DMN!$F$101:$G$101)-1800-SUM(#REF!,#REF!)),0)</f>
        <v>#REF!</v>
      </c>
      <c r="BK145" s="23" t="e">
        <f>IF((SUM([48]DMN!$M$56,[48]DMN!$F$101:$G$101)-1800-SUM(#REF!,#REF!))&gt;0,(SUM([48]DMN!$M$56,[48]DMN!$F$101:$G$101)-1800-SUM(#REF!,#REF!)),0)</f>
        <v>#REF!</v>
      </c>
      <c r="BL145" s="23" t="e">
        <f>IF((SUM([48]DMN!$M$56,[48]DMN!$F$101:$G$101)-1800-SUM(#REF!,#REF!))&gt;0,(SUM([48]DMN!$M$56,[48]DMN!$F$101:$G$101)-1800-SUM(#REF!,#REF!)),0)</f>
        <v>#REF!</v>
      </c>
      <c r="BM145" s="23" t="e">
        <f>IF((SUM([48]DMN!$M$56,[48]DMN!$F$101:$G$101)-1800-SUM(#REF!,#REF!))&gt;0,(SUM([48]DMN!$M$56,[48]DMN!$F$101:$G$101)-1800-SUM(#REF!,#REF!)),0)</f>
        <v>#REF!</v>
      </c>
      <c r="BN145" s="23" t="e">
        <f>IF((SUM([48]DMN!$M$56,[48]DMN!$F$101:$G$101)-1800-SUM(#REF!,#REF!))&gt;0,(SUM([48]DMN!$M$56,[48]DMN!$F$101:$G$101)-1800-SUM(#REF!,#REF!)),0)</f>
        <v>#REF!</v>
      </c>
      <c r="BO145" s="23" t="e">
        <f>IF((SUM([48]DMN!$M$56,[48]DMN!$F$101:$G$101)-1800-SUM(#REF!,#REF!))&gt;0,(SUM([48]DMN!$M$56,[48]DMN!$F$101:$G$101)-1800-SUM(#REF!,#REF!)),0)</f>
        <v>#REF!</v>
      </c>
      <c r="BP145" s="23" t="e">
        <f>IF((SUM([48]DMN!$M$56,[48]DMN!$F$101:$G$101)-1800-SUM(#REF!,#REF!))&gt;0,(SUM([48]DMN!$M$56,[48]DMN!$F$101:$G$101)-1800-SUM(#REF!,#REF!)),0)</f>
        <v>#REF!</v>
      </c>
      <c r="BQ145" s="23" t="e">
        <f>IF((SUM([48]DMN!$M$56,[48]DMN!$F$101:$G$101)-1800-SUM(#REF!,#REF!))&gt;0,(SUM([48]DMN!$M$56,[48]DMN!$F$101:$G$101)-1800-SUM(#REF!,#REF!)),0)</f>
        <v>#REF!</v>
      </c>
      <c r="BR145" s="23" t="e">
        <f>IF((SUM([48]DMN!$M$56,[48]DMN!$F$101:$G$101)-1800-SUM(#REF!,#REF!))&gt;0,(SUM([48]DMN!$M$56,[48]DMN!$F$101:$G$101)-1800-SUM(#REF!,#REF!)),0)</f>
        <v>#REF!</v>
      </c>
      <c r="BS145" s="23" t="e">
        <f>IF((SUM([48]DMN!$M$56,[48]DMN!$F$101:$G$101)-1800-SUM(#REF!,#REF!))&gt;0,(SUM([48]DMN!$M$56,[48]DMN!$F$101:$G$101)-1800-SUM(#REF!,#REF!)),0)</f>
        <v>#REF!</v>
      </c>
      <c r="BT145" s="23" t="e">
        <f>IF((SUM([48]DMN!$M$56,[48]DMN!$F$101:$G$101)-1800-SUM(#REF!,#REF!))&gt;0,(SUM([48]DMN!$M$56,[48]DMN!$F$101:$G$101)-1800-SUM(#REF!,#REF!)),0)</f>
        <v>#REF!</v>
      </c>
      <c r="BU145" s="23" t="e">
        <f>IF((SUM([48]DMN!$M$56,[48]DMN!$F$101:$G$101)-1800-SUM(#REF!,#REF!))&gt;0,(SUM([48]DMN!$M$56,[48]DMN!$F$101:$G$101)-1800-SUM(#REF!,#REF!)),0)</f>
        <v>#REF!</v>
      </c>
      <c r="BV145" s="23" t="e">
        <f>IF((SUM([48]DMN!$M$56,[48]DMN!$F$101:$G$101)-1800-SUM(#REF!,#REF!))&gt;0,(SUM([48]DMN!$M$56,[48]DMN!$F$101:$G$101)-1800-SUM(#REF!,#REF!)),0)</f>
        <v>#REF!</v>
      </c>
      <c r="BW145" s="23" t="e">
        <f>IF((SUM([48]DMN!$M$56,[48]DMN!$F$101:$G$101)-1800-SUM(#REF!,#REF!))&gt;0,(SUM([48]DMN!$M$56,[48]DMN!$F$101:$G$101)-1800-SUM(#REF!,#REF!)),0)</f>
        <v>#REF!</v>
      </c>
      <c r="BX145" s="23" t="e">
        <f>IF((SUM([48]DMN!$M$56,[48]DMN!$F$101:$G$101)-1800-SUM(#REF!,#REF!))&gt;0,(SUM([48]DMN!$M$56,[48]DMN!$F$101:$G$101)-1800-SUM(#REF!,#REF!)),0)</f>
        <v>#REF!</v>
      </c>
      <c r="BY145" s="23" t="e">
        <f>IF((SUM([48]DMN!$M$56,[48]DMN!$F$101:$G$101)-1800-SUM(#REF!,#REF!))&gt;0,(SUM([48]DMN!$M$56,[48]DMN!$F$101:$G$101)-1800-SUM(#REF!,#REF!)),0)</f>
        <v>#REF!</v>
      </c>
      <c r="BZ145" s="23" t="e">
        <f>IF((SUM([48]DMN!$M$56,[48]DMN!$F$101:$G$101)-1800-SUM(#REF!,#REF!))&gt;0,(SUM([48]DMN!$M$56,[48]DMN!$F$101:$G$101)-1800-SUM(#REF!,#REF!)),0)</f>
        <v>#REF!</v>
      </c>
      <c r="CA145" s="23" t="e">
        <f>IF((SUM([48]DMN!$M$56,[48]DMN!$F$101:$G$101)-1800-SUM(#REF!,#REF!))&gt;0,(SUM([48]DMN!$M$56,[48]DMN!$F$101:$G$101)-1800-SUM(#REF!,#REF!)),0)</f>
        <v>#REF!</v>
      </c>
      <c r="CB145" s="23" t="e">
        <f>IF((SUM([48]DMN!$M$56,[48]DMN!$F$101:$G$101)-1800-SUM(#REF!,#REF!))&gt;0,(SUM([48]DMN!$M$56,[48]DMN!$F$101:$G$101)-1800-SUM(#REF!,#REF!)),0)</f>
        <v>#REF!</v>
      </c>
      <c r="CC145" s="23" t="e">
        <f>IF((SUM([48]DMN!$M$56,[48]DMN!$F$101:$G$101)-1800-SUM(#REF!,#REF!))&gt;0,(SUM([48]DMN!$M$56,[48]DMN!$F$101:$G$101)-1800-SUM(#REF!,#REF!)),0)</f>
        <v>#REF!</v>
      </c>
      <c r="CD145" s="23" t="e">
        <f>IF((SUM([48]DMN!$M$56,[48]DMN!$F$101:$G$101)-1800-SUM(#REF!,#REF!))&gt;0,(SUM([48]DMN!$M$56,[48]DMN!$F$101:$G$101)-1800-SUM(#REF!,#REF!)),0)</f>
        <v>#REF!</v>
      </c>
      <c r="CE145" s="23" t="e">
        <f>IF((SUM([48]DMN!$M$56,[48]DMN!$F$101:$G$101)-1800-SUM(#REF!,#REF!))&gt;0,(SUM([48]DMN!$M$56,[48]DMN!$F$101:$G$101)-1800-SUM(#REF!,#REF!)),0)</f>
        <v>#REF!</v>
      </c>
      <c r="CF145" s="23" t="e">
        <f>IF((SUM([48]DMN!$M$56,[48]DMN!$F$101:$G$101)-1800-SUM(#REF!,#REF!))&gt;0,(SUM([48]DMN!$M$56,[48]DMN!$F$101:$G$101)-1800-SUM(#REF!,#REF!)),0)</f>
        <v>#REF!</v>
      </c>
      <c r="CG145" s="23" t="e">
        <f>IF((SUM([48]DMN!$M$56,[48]DMN!$F$101:$G$101)-1800-SUM(#REF!,#REF!))&gt;0,(SUM([48]DMN!$M$56,[48]DMN!$F$101:$G$101)-1800-SUM(#REF!,#REF!)),0)</f>
        <v>#REF!</v>
      </c>
      <c r="CH145" s="23" t="e">
        <f>IF((SUM([48]DMN!$M$56,[48]DMN!$F$101:$G$101)-1800-SUM(#REF!,#REF!))&gt;0,(SUM([48]DMN!$M$56,[48]DMN!$F$101:$G$101)-1800-SUM(#REF!,#REF!)),0)</f>
        <v>#REF!</v>
      </c>
      <c r="CI145" s="23" t="e">
        <f>IF((SUM([48]DMN!$M$56,[48]DMN!$F$101:$G$101)-1800-SUM(#REF!,#REF!))&gt;0,(SUM([48]DMN!$M$56,[48]DMN!$F$101:$G$101)-1800-SUM(#REF!,#REF!)),0)</f>
        <v>#REF!</v>
      </c>
      <c r="CJ145" s="23" t="e">
        <f>IF((SUM([48]DMN!$M$56,[48]DMN!$F$101:$G$101)-1800-SUM(#REF!,#REF!))&gt;0,(SUM([48]DMN!$M$56,[48]DMN!$F$101:$G$101)-1800-SUM(#REF!,#REF!)),0)</f>
        <v>#REF!</v>
      </c>
      <c r="CK145" s="23" t="e">
        <f>IF((SUM([48]DMN!$M$56,[48]DMN!$F$101:$G$101)-1800-SUM(#REF!,#REF!))&gt;0,(SUM([48]DMN!$M$56,[48]DMN!$F$101:$G$101)-1800-SUM(#REF!,#REF!)),0)</f>
        <v>#REF!</v>
      </c>
      <c r="CL145" s="23" t="e">
        <f>IF((SUM([48]DMN!$M$56,[48]DMN!$F$101:$G$101)-1800-SUM(#REF!,#REF!))&gt;0,(SUM([48]DMN!$M$56,[48]DMN!$F$101:$G$101)-1800-SUM(#REF!,#REF!)),0)</f>
        <v>#REF!</v>
      </c>
      <c r="CM145" s="23" t="e">
        <f>IF((SUM([48]DMN!$M$56,[48]DMN!$F$101:$G$101)-1800-SUM(#REF!,#REF!))&gt;0,(SUM([48]DMN!$M$56,[48]DMN!$F$101:$G$101)-1800-SUM(#REF!,#REF!)),0)</f>
        <v>#REF!</v>
      </c>
      <c r="CN145" s="23" t="e">
        <f>IF((SUM([48]DMN!$M$56,[48]DMN!$F$101:$G$101)-1800-SUM(#REF!,#REF!))&gt;0,(SUM([48]DMN!$M$56,[48]DMN!$F$101:$G$101)-1800-SUM(#REF!,#REF!)),0)</f>
        <v>#REF!</v>
      </c>
      <c r="CO145" s="23" t="e">
        <f>IF((SUM([48]DMN!$M$56,[48]DMN!$F$101:$G$101)-1800-SUM(#REF!,#REF!))&gt;0,(SUM([48]DMN!$M$56,[48]DMN!$F$101:$G$101)-1800-SUM(#REF!,#REF!)),0)</f>
        <v>#REF!</v>
      </c>
      <c r="CP145" s="23" t="e">
        <f>IF((SUM([48]DMN!$M$56,[48]DMN!$F$101:$G$101)-1800-SUM(#REF!,#REF!))&gt;0,(SUM([48]DMN!$M$56,[48]DMN!$F$101:$G$101)-1800-SUM(#REF!,#REF!)),0)</f>
        <v>#REF!</v>
      </c>
      <c r="CQ145" s="23" t="e">
        <f>IF((SUM([48]DMN!$M$56,[48]DMN!$F$101:$G$101)-1800-SUM(#REF!,#REF!))&gt;0,(SUM([48]DMN!$M$56,[48]DMN!$F$101:$G$101)-1800-SUM(#REF!,#REF!)),0)</f>
        <v>#REF!</v>
      </c>
      <c r="CR145" s="23" t="e">
        <f>IF((SUM([48]DMN!$M$56,[48]DMN!$F$101:$G$101)-1800-SUM(#REF!,#REF!))&gt;0,(SUM([48]DMN!$M$56,[48]DMN!$F$101:$G$101)-1800-SUM(#REF!,#REF!)),0)</f>
        <v>#REF!</v>
      </c>
      <c r="CS145" s="23" t="e">
        <f>IF((SUM([48]DMN!$M$56,[48]DMN!$F$101:$G$101)-1800-SUM(#REF!,#REF!))&gt;0,(SUM([48]DMN!$M$56,[48]DMN!$F$101:$G$101)-1800-SUM(#REF!,#REF!)),0)</f>
        <v>#REF!</v>
      </c>
      <c r="CT145" s="23" t="e">
        <f>IF((SUM([48]DMN!$M$56,[48]DMN!$F$101:$G$101)-1800-SUM(#REF!,#REF!))&gt;0,(SUM([48]DMN!$M$56,[48]DMN!$F$101:$G$101)-1800-SUM(#REF!,#REF!)),0)</f>
        <v>#REF!</v>
      </c>
      <c r="CU145" s="23" t="e">
        <f>IF((SUM([48]DMN!$M$56,[48]DMN!$F$101:$G$101)-1800-SUM(#REF!,#REF!))&gt;0,(SUM([48]DMN!$M$56,[48]DMN!$F$101:$G$101)-1800-SUM(#REF!,#REF!)),0)</f>
        <v>#REF!</v>
      </c>
      <c r="CV145" s="23" t="e">
        <f>IF((SUM([48]DMN!$M$56,[48]DMN!$F$101:$G$101)-1800-SUM(#REF!,#REF!))&gt;0,(SUM([48]DMN!$M$56,[48]DMN!$F$101:$G$101)-1800-SUM(#REF!,#REF!)),0)</f>
        <v>#REF!</v>
      </c>
      <c r="CW145" s="23" t="e">
        <f>IF((SUM([48]DMN!$M$56,[48]DMN!$F$101:$G$101)-1800-SUM(#REF!,#REF!))&gt;0,(SUM([48]DMN!$M$56,[48]DMN!$F$101:$G$101)-1800-SUM(#REF!,#REF!)),0)</f>
        <v>#REF!</v>
      </c>
      <c r="CX145" s="23" t="e">
        <f>IF((SUM([48]DMN!$M$56,[48]DMN!$F$101:$G$101)-1800-SUM(#REF!,#REF!))&gt;0,(SUM([48]DMN!$M$56,[48]DMN!$F$101:$G$101)-1800-SUM(#REF!,#REF!)),0)</f>
        <v>#REF!</v>
      </c>
      <c r="CY145" s="23" t="e">
        <f>IF((SUM([48]DMN!$M$56,[48]DMN!$F$101:$G$101)-1800-SUM(#REF!,#REF!))&gt;0,(SUM([48]DMN!$M$56,[48]DMN!$F$101:$G$101)-1800-SUM(#REF!,#REF!)),0)</f>
        <v>#REF!</v>
      </c>
      <c r="CZ145" s="23" t="e">
        <f>IF((SUM([48]DMN!$M$56,[48]DMN!$F$101:$G$101)-1800-SUM(#REF!,#REF!))&gt;0,(SUM([48]DMN!$M$56,[48]DMN!$F$101:$G$101)-1800-SUM(#REF!,#REF!)),0)</f>
        <v>#REF!</v>
      </c>
      <c r="DA145" s="23" t="e">
        <f>IF((SUM([48]DMN!$M$56,[48]DMN!$F$101:$G$101)-1800-SUM(#REF!,#REF!))&gt;0,(SUM([48]DMN!$M$56,[48]DMN!$F$101:$G$101)-1800-SUM(#REF!,#REF!)),0)</f>
        <v>#REF!</v>
      </c>
      <c r="DB145" s="23" t="e">
        <f>IF((SUM([48]DMN!$M$56,[48]DMN!$F$101:$G$101)-1800-SUM(#REF!,#REF!))&gt;0,(SUM([48]DMN!$M$56,[48]DMN!$F$101:$G$101)-1800-SUM(#REF!,#REF!)),0)</f>
        <v>#REF!</v>
      </c>
      <c r="DC145" s="23" t="e">
        <f>IF((SUM([48]DMN!$M$56,[48]DMN!$F$101:$G$101)-1800-SUM(#REF!,#REF!))&gt;0,(SUM([48]DMN!$M$56,[48]DMN!$F$101:$G$101)-1800-SUM(#REF!,#REF!)),0)</f>
        <v>#REF!</v>
      </c>
      <c r="DD145" s="23" t="e">
        <f>IF((SUM([48]DMN!$M$56,[48]DMN!$F$101:$G$101)-1800-SUM(#REF!,#REF!))&gt;0,(SUM([48]DMN!$M$56,[48]DMN!$F$101:$G$101)-1800-SUM(#REF!,#REF!)),0)</f>
        <v>#REF!</v>
      </c>
      <c r="DE145" s="23" t="e">
        <f>IF((SUM([48]DMN!$M$56,[48]DMN!$F$101:$G$101)-1800-SUM(#REF!,#REF!))&gt;0,(SUM([48]DMN!$M$56,[48]DMN!$F$101:$G$101)-1800-SUM(#REF!,#REF!)),0)</f>
        <v>#REF!</v>
      </c>
      <c r="DF145" s="23" t="e">
        <f>IF((SUM([48]DMN!$M$56,[48]DMN!$F$101:$G$101)-1800-SUM(#REF!,#REF!))&gt;0,(SUM([48]DMN!$M$56,[48]DMN!$F$101:$G$101)-1800-SUM(#REF!,#REF!)),0)</f>
        <v>#REF!</v>
      </c>
      <c r="DG145" s="23" t="e">
        <f>IF((SUM([48]DMN!$M$56,[48]DMN!$F$101:$G$101)-1800-SUM(#REF!,#REF!))&gt;0,(SUM([48]DMN!$M$56,[48]DMN!$F$101:$G$101)-1800-SUM(#REF!,#REF!)),0)</f>
        <v>#REF!</v>
      </c>
      <c r="DH145" s="23" t="e">
        <f>IF((SUM([48]DMN!$M$56,[48]DMN!$F$101:$G$101)-1800-SUM(#REF!,#REF!))&gt;0,(SUM([48]DMN!$M$56,[48]DMN!$F$101:$G$101)-1800-SUM(#REF!,#REF!)),0)</f>
        <v>#REF!</v>
      </c>
      <c r="DI145" s="23" t="e">
        <f>IF((SUM([48]DMN!$M$56,[48]DMN!$F$101:$G$101)-1800-SUM(#REF!,#REF!))&gt;0,(SUM([48]DMN!$M$56,[48]DMN!$F$101:$G$101)-1800-SUM(#REF!,#REF!)),0)</f>
        <v>#REF!</v>
      </c>
      <c r="DJ145" s="23" t="e">
        <f>IF((SUM([48]DMN!$M$56,[48]DMN!$F$101:$G$101)-1800-SUM(#REF!,#REF!))&gt;0,(SUM([48]DMN!$M$56,[48]DMN!$F$101:$G$101)-1800-SUM(#REF!,#REF!)),0)</f>
        <v>#REF!</v>
      </c>
      <c r="DK145" s="23" t="e">
        <f>IF((SUM([48]DMN!$M$56,[48]DMN!$F$101:$G$101)-1800-SUM(#REF!,#REF!))&gt;0,(SUM([48]DMN!$M$56,[48]DMN!$F$101:$G$101)-1800-SUM(#REF!,#REF!)),0)</f>
        <v>#REF!</v>
      </c>
      <c r="DL145" s="23" t="e">
        <f>IF((SUM([48]DMN!$M$56,[48]DMN!$F$101:$G$101)-1800-SUM(#REF!,#REF!))&gt;0,(SUM([48]DMN!$M$56,[48]DMN!$F$101:$G$101)-1800-SUM(#REF!,#REF!)),0)</f>
        <v>#REF!</v>
      </c>
      <c r="DM145" s="23" t="e">
        <f>IF((SUM([48]DMN!$M$56,[48]DMN!$F$101:$G$101)-1800-SUM(#REF!,#REF!))&gt;0,(SUM([48]DMN!$M$56,[48]DMN!$F$101:$G$101)-1800-SUM(#REF!,#REF!)),0)</f>
        <v>#REF!</v>
      </c>
      <c r="DN145" s="23" t="e">
        <f>IF((SUM([48]DMN!$M$56,[48]DMN!$F$101:$G$101)-1800-SUM(#REF!,#REF!))&gt;0,(SUM([48]DMN!$M$56,[48]DMN!$F$101:$G$101)-1800-SUM(#REF!,#REF!)),0)</f>
        <v>#REF!</v>
      </c>
      <c r="DO145" s="23" t="e">
        <f>IF((SUM([48]DMN!$M$56,[48]DMN!$F$101:$G$101)-1800-SUM(#REF!,#REF!))&gt;0,(SUM([48]DMN!$M$56,[48]DMN!$F$101:$G$101)-1800-SUM(#REF!,#REF!)),0)</f>
        <v>#REF!</v>
      </c>
      <c r="DP145" s="23" t="e">
        <f>IF((SUM([48]DMN!$M$56,[48]DMN!$F$101:$G$101)-1800-SUM(#REF!,#REF!))&gt;0,(SUM([48]DMN!$M$56,[48]DMN!$F$101:$G$101)-1800-SUM(#REF!,#REF!)),0)</f>
        <v>#REF!</v>
      </c>
      <c r="DQ145" s="23" t="e">
        <f>IF((SUM([48]DMN!$M$56,[48]DMN!$F$101:$G$101)-1800-SUM(#REF!,#REF!))&gt;0,(SUM([48]DMN!$M$56,[48]DMN!$F$101:$G$101)-1800-SUM(#REF!,#REF!)),0)</f>
        <v>#REF!</v>
      </c>
      <c r="DR145" s="23" t="e">
        <f>IF((SUM([48]DMN!$M$56,[48]DMN!$F$101:$G$101)-1800-SUM(#REF!,#REF!))&gt;0,(SUM([48]DMN!$M$56,[48]DMN!$F$101:$G$101)-1800-SUM(#REF!,#REF!)),0)</f>
        <v>#REF!</v>
      </c>
      <c r="DS145" s="23" t="e">
        <f>IF((SUM([48]DMN!$M$56,[48]DMN!$F$101:$G$101)-1800-SUM(#REF!,#REF!))&gt;0,(SUM([48]DMN!$M$56,[48]DMN!$F$101:$G$101)-1800-SUM(#REF!,#REF!)),0)</f>
        <v>#REF!</v>
      </c>
      <c r="DT145" s="23" t="e">
        <f>IF((SUM([48]DMN!$M$56,[48]DMN!$F$101:$G$101)-1800-SUM(#REF!,#REF!))&gt;0,(SUM([48]DMN!$M$56,[48]DMN!$F$101:$G$101)-1800-SUM(#REF!,#REF!)),0)</f>
        <v>#REF!</v>
      </c>
      <c r="DU145" s="23" t="e">
        <f>IF((SUM([48]DMN!$M$56,[48]DMN!$F$101:$G$101)-1800-SUM(#REF!,#REF!))&gt;0,(SUM([48]DMN!$M$56,[48]DMN!$F$101:$G$101)-1800-SUM(#REF!,#REF!)),0)</f>
        <v>#REF!</v>
      </c>
      <c r="DV145" s="23" t="e">
        <f>IF((SUM([48]DMN!$M$56,[48]DMN!$F$101:$G$101)-1800-SUM(#REF!,#REF!))&gt;0,(SUM([48]DMN!$M$56,[48]DMN!$F$101:$G$101)-1800-SUM(#REF!,#REF!)),0)</f>
        <v>#REF!</v>
      </c>
      <c r="DW145" s="23" t="e">
        <f>IF((SUM([48]DMN!$M$56,[48]DMN!$F$101:$G$101)-1800-SUM(#REF!,#REF!))&gt;0,(SUM([48]DMN!$M$56,[48]DMN!$F$101:$G$101)-1800-SUM(#REF!,#REF!)),0)</f>
        <v>#REF!</v>
      </c>
      <c r="DX145" s="23" t="e">
        <f>IF((SUM([48]DMN!$M$56,[48]DMN!$F$101:$G$101)-1800-SUM(#REF!,#REF!))&gt;0,(SUM([48]DMN!$M$56,[48]DMN!$F$101:$G$101)-1800-SUM(#REF!,#REF!)),0)</f>
        <v>#REF!</v>
      </c>
      <c r="DY145" s="23" t="e">
        <f>IF((SUM([48]DMN!$M$56,[48]DMN!$F$101:$G$101)-1800-SUM(#REF!,#REF!))&gt;0,(SUM([48]DMN!$M$56,[48]DMN!$F$101:$G$101)-1800-SUM(#REF!,#REF!)),0)</f>
        <v>#REF!</v>
      </c>
      <c r="DZ145" s="23" t="e">
        <f>IF((SUM([48]DMN!$M$56,[48]DMN!$F$101:$G$101)-1800-SUM(#REF!,#REF!))&gt;0,(SUM([48]DMN!$M$56,[48]DMN!$F$101:$G$101)-1800-SUM(#REF!,#REF!)),0)</f>
        <v>#REF!</v>
      </c>
      <c r="EA145" s="23" t="e">
        <f>IF((SUM([48]DMN!$M$56,[48]DMN!$F$101:$G$101)-1800-SUM(#REF!,#REF!))&gt;0,(SUM([48]DMN!$M$56,[48]DMN!$F$101:$G$101)-1800-SUM(#REF!,#REF!)),0)</f>
        <v>#REF!</v>
      </c>
      <c r="EB145" s="23" t="e">
        <f>IF((SUM([48]DMN!$M$56,[48]DMN!$F$101:$G$101)-1800-SUM(#REF!,#REF!))&gt;0,(SUM([48]DMN!$M$56,[48]DMN!$F$101:$G$101)-1800-SUM(#REF!,#REF!)),0)</f>
        <v>#REF!</v>
      </c>
      <c r="EC145" s="23" t="e">
        <f>IF((SUM([48]DMN!$M$56,[48]DMN!$F$101:$G$101)-1800-SUM(#REF!,#REF!))&gt;0,(SUM([48]DMN!$M$56,[48]DMN!$F$101:$G$101)-1800-SUM(#REF!,#REF!)),0)</f>
        <v>#REF!</v>
      </c>
      <c r="ED145" s="23" t="e">
        <f>IF((SUM([48]DMN!$M$56,[48]DMN!$F$101:$G$101)-1800-SUM(#REF!,#REF!))&gt;0,(SUM([48]DMN!$M$56,[48]DMN!$F$101:$G$101)-1800-SUM(#REF!,#REF!)),0)</f>
        <v>#REF!</v>
      </c>
      <c r="EE145" s="23" t="e">
        <f>IF((SUM([48]DMN!$M$56,[48]DMN!$F$101:$G$101)-1800-SUM(#REF!,#REF!))&gt;0,(SUM([48]DMN!$M$56,[48]DMN!$F$101:$G$101)-1800-SUM(#REF!,#REF!)),0)</f>
        <v>#REF!</v>
      </c>
      <c r="EF145" s="23" t="e">
        <f>IF((SUM([48]DMN!$M$56,[48]DMN!$F$101:$G$101)-1800-SUM(#REF!,#REF!))&gt;0,(SUM([48]DMN!$M$56,[48]DMN!$F$101:$G$101)-1800-SUM(#REF!,#REF!)),0)</f>
        <v>#REF!</v>
      </c>
      <c r="EG145" s="23" t="e">
        <f>IF((SUM([48]DMN!$M$56,[48]DMN!$F$101:$G$101)-1800-SUM(#REF!,#REF!))&gt;0,(SUM([48]DMN!$M$56,[48]DMN!$F$101:$G$101)-1800-SUM(#REF!,#REF!)),0)</f>
        <v>#REF!</v>
      </c>
      <c r="EH145" s="23" t="e">
        <f>IF((SUM([48]DMN!$M$56,[48]DMN!$F$101:$G$101)-1800-SUM(#REF!,#REF!))&gt;0,(SUM([48]DMN!$M$56,[48]DMN!$F$101:$G$101)-1800-SUM(#REF!,#REF!)),0)</f>
        <v>#REF!</v>
      </c>
      <c r="EI145" s="23" t="e">
        <f>IF((SUM([48]DMN!$M$56,[48]DMN!$F$101:$G$101)-1800-SUM(#REF!,#REF!))&gt;0,(SUM([48]DMN!$M$56,[48]DMN!$F$101:$G$101)-1800-SUM(#REF!,#REF!)),0)</f>
        <v>#REF!</v>
      </c>
      <c r="EJ145" s="23" t="e">
        <f>IF((SUM([48]DMN!$M$56,[48]DMN!$F$101:$G$101)-1800-SUM(#REF!,#REF!))&gt;0,(SUM([48]DMN!$M$56,[48]DMN!$F$101:$G$101)-1800-SUM(#REF!,#REF!)),0)</f>
        <v>#REF!</v>
      </c>
      <c r="EK145" s="23" t="e">
        <f>IF((SUM([48]DMN!$M$56,[48]DMN!$F$101:$G$101)-1800-SUM(#REF!,#REF!))&gt;0,(SUM([48]DMN!$M$56,[48]DMN!$F$101:$G$101)-1800-SUM(#REF!,#REF!)),0)</f>
        <v>#REF!</v>
      </c>
      <c r="EL145" s="23" t="e">
        <f>IF((SUM([48]DMN!$M$56,[48]DMN!$F$101:$G$101)-1800-SUM(#REF!,#REF!))&gt;0,(SUM([48]DMN!$M$56,[48]DMN!$F$101:$G$101)-1800-SUM(#REF!,#REF!)),0)</f>
        <v>#REF!</v>
      </c>
      <c r="EM145" s="23" t="e">
        <f>IF((SUM([48]DMN!$M$56,[48]DMN!$F$101:$G$101)-1800-SUM(#REF!,#REF!))&gt;0,(SUM([48]DMN!$M$56,[48]DMN!$F$101:$G$101)-1800-SUM(#REF!,#REF!)),0)</f>
        <v>#REF!</v>
      </c>
      <c r="EN145" s="23" t="e">
        <f>IF((SUM([48]DMN!$M$56,[48]DMN!$F$101:$G$101)-1800-SUM(#REF!,#REF!))&gt;0,(SUM([48]DMN!$M$56,[48]DMN!$F$101:$G$101)-1800-SUM(#REF!,#REF!)),0)</f>
        <v>#REF!</v>
      </c>
      <c r="EO145" s="23" t="e">
        <f>IF((SUM([48]DMN!$M$56,[48]DMN!$F$101:$G$101)-1800-SUM(#REF!,#REF!))&gt;0,(SUM([48]DMN!$M$56,[48]DMN!$F$101:$G$101)-1800-SUM(#REF!,#REF!)),0)</f>
        <v>#REF!</v>
      </c>
      <c r="EP145" s="23" t="e">
        <f>IF((SUM([48]DMN!$M$56,[48]DMN!$F$101:$G$101)-1800-SUM(#REF!,#REF!))&gt;0,(SUM([48]DMN!$M$56,[48]DMN!$F$101:$G$101)-1800-SUM(#REF!,#REF!)),0)</f>
        <v>#REF!</v>
      </c>
      <c r="EQ145" s="23" t="e">
        <f>IF((SUM([48]DMN!$M$56,[48]DMN!$F$101:$G$101)-1800-SUM(#REF!,#REF!))&gt;0,(SUM([48]DMN!$M$56,[48]DMN!$F$101:$G$101)-1800-SUM(#REF!,#REF!)),0)</f>
        <v>#REF!</v>
      </c>
      <c r="ER145" s="23" t="e">
        <f>IF((SUM([48]DMN!$M$56,[48]DMN!$F$101:$G$101)-1800-SUM(#REF!,#REF!))&gt;0,(SUM([48]DMN!$M$56,[48]DMN!$F$101:$G$101)-1800-SUM(#REF!,#REF!)),0)</f>
        <v>#REF!</v>
      </c>
      <c r="ES145" s="23" t="e">
        <f>IF((SUM([48]DMN!$M$56,[48]DMN!$F$101:$G$101)-1800-SUM(#REF!,#REF!))&gt;0,(SUM([48]DMN!$M$56,[48]DMN!$F$101:$G$101)-1800-SUM(#REF!,#REF!)),0)</f>
        <v>#REF!</v>
      </c>
      <c r="ET145" s="23" t="e">
        <f>IF((SUM([48]DMN!$M$56,[48]DMN!$F$101:$G$101)-1800-SUM(#REF!,#REF!))&gt;0,(SUM([48]DMN!$M$56,[48]DMN!$F$101:$G$101)-1800-SUM(#REF!,#REF!)),0)</f>
        <v>#REF!</v>
      </c>
      <c r="EU145" s="23" t="e">
        <f>IF((SUM([48]DMN!$M$56,[48]DMN!$F$101:$G$101)-1800-SUM(#REF!,#REF!))&gt;0,(SUM([48]DMN!$M$56,[48]DMN!$F$101:$G$101)-1800-SUM(#REF!,#REF!)),0)</f>
        <v>#REF!</v>
      </c>
      <c r="EV145" s="23" t="e">
        <f>IF((SUM([48]DMN!$M$56,[48]DMN!$F$101:$G$101)-1800-SUM(#REF!,#REF!))&gt;0,(SUM([48]DMN!$M$56,[48]DMN!$F$101:$G$101)-1800-SUM(#REF!,#REF!)),0)</f>
        <v>#REF!</v>
      </c>
      <c r="EW145" s="23" t="e">
        <f>IF((SUM([48]DMN!$M$56,[48]DMN!$F$101:$G$101)-1800-SUM(#REF!,#REF!))&gt;0,(SUM([48]DMN!$M$56,[48]DMN!$F$101:$G$101)-1800-SUM(#REF!,#REF!)),0)</f>
        <v>#REF!</v>
      </c>
      <c r="EX145" s="23" t="e">
        <f>IF((SUM([48]DMN!$M$56,[48]DMN!$F$101:$G$101)-1800-SUM(#REF!,#REF!))&gt;0,(SUM([48]DMN!$M$56,[48]DMN!$F$101:$G$101)-1800-SUM(#REF!,#REF!)),0)</f>
        <v>#REF!</v>
      </c>
      <c r="EY145" s="23" t="e">
        <f>IF((SUM([48]DMN!$M$56,[48]DMN!$F$101:$G$101)-1800-SUM(#REF!,#REF!))&gt;0,(SUM([48]DMN!$M$56,[48]DMN!$F$101:$G$101)-1800-SUM(#REF!,#REF!)),0)</f>
        <v>#REF!</v>
      </c>
      <c r="EZ145" s="23" t="e">
        <f>IF((SUM([48]DMN!$M$56,[48]DMN!$F$101:$G$101)-1800-SUM(#REF!,#REF!))&gt;0,(SUM([48]DMN!$M$56,[48]DMN!$F$101:$G$101)-1800-SUM(#REF!,#REF!)),0)</f>
        <v>#REF!</v>
      </c>
      <c r="FA145" s="23" t="e">
        <f>IF((SUM([48]DMN!$M$56,[48]DMN!$F$101:$G$101)-1800-SUM(#REF!,#REF!))&gt;0,(SUM([48]DMN!$M$56,[48]DMN!$F$101:$G$101)-1800-SUM(#REF!,#REF!)),0)</f>
        <v>#REF!</v>
      </c>
      <c r="FB145" s="23" t="e">
        <f>IF((SUM([48]DMN!$M$56,[48]DMN!$F$101:$G$101)-1800-SUM(#REF!,#REF!))&gt;0,(SUM([48]DMN!$M$56,[48]DMN!$F$101:$G$101)-1800-SUM(#REF!,#REF!)),0)</f>
        <v>#REF!</v>
      </c>
      <c r="FC145" s="23" t="e">
        <f>IF((SUM([48]DMN!$M$56,[48]DMN!$F$101:$G$101)-1800-SUM(#REF!,#REF!))&gt;0,(SUM([48]DMN!$M$56,[48]DMN!$F$101:$G$101)-1800-SUM(#REF!,#REF!)),0)</f>
        <v>#REF!</v>
      </c>
      <c r="FD145" s="23" t="e">
        <f>IF((SUM([48]DMN!$M$56,[48]DMN!$F$101:$G$101)-1800-SUM(#REF!,#REF!))&gt;0,(SUM([48]DMN!$M$56,[48]DMN!$F$101:$G$101)-1800-SUM(#REF!,#REF!)),0)</f>
        <v>#REF!</v>
      </c>
      <c r="FE145" s="23" t="e">
        <f>IF((SUM([48]DMN!$M$56,[48]DMN!$F$101:$G$101)-1800-SUM(#REF!,#REF!))&gt;0,(SUM([48]DMN!$M$56,[48]DMN!$F$101:$G$101)-1800-SUM(#REF!,#REF!)),0)</f>
        <v>#REF!</v>
      </c>
      <c r="FF145" s="23" t="e">
        <f>IF((SUM([48]DMN!$M$56,[48]DMN!$F$101:$G$101)-1800-SUM(#REF!,#REF!))&gt;0,(SUM([48]DMN!$M$56,[48]DMN!$F$101:$G$101)-1800-SUM(#REF!,#REF!)),0)</f>
        <v>#REF!</v>
      </c>
      <c r="FG145" s="23" t="e">
        <f>IF((SUM([48]DMN!$M$56,[48]DMN!$F$101:$G$101)-1800-SUM(#REF!,#REF!))&gt;0,(SUM([48]DMN!$M$56,[48]DMN!$F$101:$G$101)-1800-SUM(#REF!,#REF!)),0)</f>
        <v>#REF!</v>
      </c>
      <c r="FH145" s="23" t="e">
        <f>IF((SUM([48]DMN!$M$56,[48]DMN!$F$101:$G$101)-1800-SUM(#REF!,#REF!))&gt;0,(SUM([48]DMN!$M$56,[48]DMN!$F$101:$G$101)-1800-SUM(#REF!,#REF!)),0)</f>
        <v>#REF!</v>
      </c>
      <c r="FI145" s="23" t="e">
        <f>IF((SUM([48]DMN!$M$56,[48]DMN!$F$101:$G$101)-1800-SUM(#REF!,#REF!))&gt;0,(SUM([48]DMN!$M$56,[48]DMN!$F$101:$G$101)-1800-SUM(#REF!,#REF!)),0)</f>
        <v>#REF!</v>
      </c>
      <c r="FJ145" s="23" t="e">
        <f>IF((SUM([48]DMN!$M$56,[48]DMN!$F$101:$G$101)-1800-SUM(#REF!,#REF!))&gt;0,(SUM([48]DMN!$M$56,[48]DMN!$F$101:$G$101)-1800-SUM(#REF!,#REF!)),0)</f>
        <v>#REF!</v>
      </c>
      <c r="FK145" s="23" t="e">
        <f>IF((SUM([48]DMN!$M$56,[48]DMN!$F$101:$G$101)-1800-SUM(#REF!,#REF!))&gt;0,(SUM([48]DMN!$M$56,[48]DMN!$F$101:$G$101)-1800-SUM(#REF!,#REF!)),0)</f>
        <v>#REF!</v>
      </c>
      <c r="FL145" s="23" t="e">
        <f>IF((SUM([48]DMN!$M$56,[48]DMN!$F$101:$G$101)-1800-SUM(#REF!,#REF!))&gt;0,(SUM([48]DMN!$M$56,[48]DMN!$F$101:$G$101)-1800-SUM(#REF!,#REF!)),0)</f>
        <v>#REF!</v>
      </c>
      <c r="FM145" s="23" t="e">
        <f>IF((SUM([48]DMN!$M$56,[48]DMN!$F$101:$G$101)-1800-SUM(#REF!,#REF!))&gt;0,(SUM([48]DMN!$M$56,[48]DMN!$F$101:$G$101)-1800-SUM(#REF!,#REF!)),0)</f>
        <v>#REF!</v>
      </c>
      <c r="FN145" s="23" t="e">
        <f>IF((SUM([48]DMN!$M$56,[48]DMN!$F$101:$G$101)-1800-SUM(#REF!,#REF!))&gt;0,(SUM([48]DMN!$M$56,[48]DMN!$F$101:$G$101)-1800-SUM(#REF!,#REF!)),0)</f>
        <v>#REF!</v>
      </c>
      <c r="FO145" s="23" t="e">
        <f>IF((SUM([48]DMN!$M$56,[48]DMN!$F$101:$G$101)-1800-SUM(#REF!,#REF!))&gt;0,(SUM([48]DMN!$M$56,[48]DMN!$F$101:$G$101)-1800-SUM(#REF!,#REF!)),0)</f>
        <v>#REF!</v>
      </c>
      <c r="FP145" s="23" t="e">
        <f>IF((SUM([48]DMN!$M$56,[48]DMN!$F$101:$G$101)-1800-SUM(#REF!,#REF!))&gt;0,(SUM([48]DMN!$M$56,[48]DMN!$F$101:$G$101)-1800-SUM(#REF!,#REF!)),0)</f>
        <v>#REF!</v>
      </c>
      <c r="FQ145" s="23" t="e">
        <f>IF((SUM([48]DMN!$M$56,[48]DMN!$F$101:$G$101)-1800-SUM(#REF!,#REF!))&gt;0,(SUM([48]DMN!$M$56,[48]DMN!$F$101:$G$101)-1800-SUM(#REF!,#REF!)),0)</f>
        <v>#REF!</v>
      </c>
      <c r="FR145" s="23" t="e">
        <f>IF((SUM([48]DMN!$M$56,[48]DMN!$F$101:$G$101)-1800-SUM(#REF!,#REF!))&gt;0,(SUM([48]DMN!$M$56,[48]DMN!$F$101:$G$101)-1800-SUM(#REF!,#REF!)),0)</f>
        <v>#REF!</v>
      </c>
      <c r="FS145" s="23" t="e">
        <f>IF((SUM([48]DMN!$M$56,[48]DMN!$F$101:$G$101)-1800-SUM(#REF!,#REF!))&gt;0,(SUM([48]DMN!$M$56,[48]DMN!$F$101:$G$101)-1800-SUM(#REF!,#REF!)),0)</f>
        <v>#REF!</v>
      </c>
      <c r="FT145" s="23" t="e">
        <f>IF((SUM([48]DMN!$M$56,[48]DMN!$F$101:$G$101)-1800-SUM(#REF!,#REF!))&gt;0,(SUM([48]DMN!$M$56,[48]DMN!$F$101:$G$101)-1800-SUM(#REF!,#REF!)),0)</f>
        <v>#REF!</v>
      </c>
      <c r="FU145" s="23" t="e">
        <f>IF((SUM([48]DMN!$M$56,[48]DMN!$F$101:$G$101)-1800-SUM(#REF!,#REF!))&gt;0,(SUM([48]DMN!$M$56,[48]DMN!$F$101:$G$101)-1800-SUM(#REF!,#REF!)),0)</f>
        <v>#REF!</v>
      </c>
      <c r="FV145" s="23" t="e">
        <f>IF((SUM([48]DMN!$M$56,[48]DMN!$F$101:$G$101)-1800-SUM(#REF!,#REF!))&gt;0,(SUM([48]DMN!$M$56,[48]DMN!$F$101:$G$101)-1800-SUM(#REF!,#REF!)),0)</f>
        <v>#REF!</v>
      </c>
      <c r="FW145" s="23" t="e">
        <f>IF((SUM([48]DMN!$M$56,[48]DMN!$F$101:$G$101)-1800-SUM(#REF!,#REF!))&gt;0,(SUM([48]DMN!$M$56,[48]DMN!$F$101:$G$101)-1800-SUM(#REF!,#REF!)),0)</f>
        <v>#REF!</v>
      </c>
      <c r="FX145" s="23" t="e">
        <f>IF((SUM([48]DMN!$M$56,[48]DMN!$F$101:$G$101)-1800-SUM(#REF!,#REF!))&gt;0,(SUM([48]DMN!$M$56,[48]DMN!$F$101:$G$101)-1800-SUM(#REF!,#REF!)),0)</f>
        <v>#REF!</v>
      </c>
      <c r="FY145" s="23" t="e">
        <f>IF((SUM([48]DMN!$M$56,[48]DMN!$F$101:$G$101)-1800-SUM(#REF!,#REF!))&gt;0,(SUM([48]DMN!$M$56,[48]DMN!$F$101:$G$101)-1800-SUM(#REF!,#REF!)),0)</f>
        <v>#REF!</v>
      </c>
      <c r="FZ145" s="23" t="e">
        <f>IF((SUM([48]DMN!$M$56,[48]DMN!$F$101:$G$101)-1800-SUM(#REF!,#REF!))&gt;0,(SUM([48]DMN!$M$56,[48]DMN!$F$101:$G$101)-1800-SUM(#REF!,#REF!)),0)</f>
        <v>#REF!</v>
      </c>
      <c r="GA145" s="23" t="e">
        <f>IF((SUM([48]DMN!$M$56,[48]DMN!$F$101:$G$101)-1800-SUM(#REF!,#REF!))&gt;0,(SUM([48]DMN!$M$56,[48]DMN!$F$101:$G$101)-1800-SUM(#REF!,#REF!)),0)</f>
        <v>#REF!</v>
      </c>
      <c r="GB145" s="23" t="e">
        <f>IF((SUM([48]DMN!$M$56,[48]DMN!$F$101:$G$101)-1800-SUM(#REF!,#REF!))&gt;0,(SUM([48]DMN!$M$56,[48]DMN!$F$101:$G$101)-1800-SUM(#REF!,#REF!)),0)</f>
        <v>#REF!</v>
      </c>
      <c r="GC145" s="23" t="e">
        <f>IF((SUM([48]DMN!$M$56,[48]DMN!$F$101:$G$101)-1800-SUM(#REF!,#REF!))&gt;0,(SUM([48]DMN!$M$56,[48]DMN!$F$101:$G$101)-1800-SUM(#REF!,#REF!)),0)</f>
        <v>#REF!</v>
      </c>
      <c r="GD145" s="23" t="e">
        <f>IF((SUM([48]DMN!$M$56,[48]DMN!$F$101:$G$101)-1800-SUM(#REF!,#REF!))&gt;0,(SUM([48]DMN!$M$56,[48]DMN!$F$101:$G$101)-1800-SUM(#REF!,#REF!)),0)</f>
        <v>#REF!</v>
      </c>
      <c r="GE145" s="23" t="e">
        <f>IF((SUM([48]DMN!$M$56,[48]DMN!$F$101:$G$101)-1800-SUM(#REF!,#REF!))&gt;0,(SUM([48]DMN!$M$56,[48]DMN!$F$101:$G$101)-1800-SUM(#REF!,#REF!)),0)</f>
        <v>#REF!</v>
      </c>
      <c r="GF145" s="23" t="e">
        <f>IF((SUM([48]DMN!$M$56,[48]DMN!$F$101:$G$101)-1800-SUM(#REF!,#REF!))&gt;0,(SUM([48]DMN!$M$56,[48]DMN!$F$101:$G$101)-1800-SUM(#REF!,#REF!)),0)</f>
        <v>#REF!</v>
      </c>
      <c r="GG145" s="23" t="e">
        <f>IF((SUM([48]DMN!$M$56,[48]DMN!$F$101:$G$101)-1800-SUM(#REF!,#REF!))&gt;0,(SUM([48]DMN!$M$56,[48]DMN!$F$101:$G$101)-1800-SUM(#REF!,#REF!)),0)</f>
        <v>#REF!</v>
      </c>
      <c r="GH145" s="23" t="e">
        <f>IF((SUM([48]DMN!$M$56,[48]DMN!$F$101:$G$101)-1800-SUM(#REF!,#REF!))&gt;0,(SUM([48]DMN!$M$56,[48]DMN!$F$101:$G$101)-1800-SUM(#REF!,#REF!)),0)</f>
        <v>#REF!</v>
      </c>
      <c r="GI145" s="23" t="e">
        <f>IF((SUM([48]DMN!$M$56,[48]DMN!$F$101:$G$101)-1800-SUM(#REF!,#REF!))&gt;0,(SUM([48]DMN!$M$56,[48]DMN!$F$101:$G$101)-1800-SUM(#REF!,#REF!)),0)</f>
        <v>#REF!</v>
      </c>
      <c r="GJ145" s="23" t="e">
        <f>IF((SUM([48]DMN!$M$56,[48]DMN!$F$101:$G$101)-1800-SUM(#REF!,#REF!))&gt;0,(SUM([48]DMN!$M$56,[48]DMN!$F$101:$G$101)-1800-SUM(#REF!,#REF!)),0)</f>
        <v>#REF!</v>
      </c>
      <c r="GK145" s="23" t="e">
        <f>IF((SUM([48]DMN!$M$56,[48]DMN!$F$101:$G$101)-1800-SUM(#REF!,#REF!))&gt;0,(SUM([48]DMN!$M$56,[48]DMN!$F$101:$G$101)-1800-SUM(#REF!,#REF!)),0)</f>
        <v>#REF!</v>
      </c>
      <c r="GL145" s="23" t="e">
        <f>IF((SUM([48]DMN!$M$56,[48]DMN!$F$101:$G$101)-1800-SUM(#REF!,#REF!))&gt;0,(SUM([48]DMN!$M$56,[48]DMN!$F$101:$G$101)-1800-SUM(#REF!,#REF!)),0)</f>
        <v>#REF!</v>
      </c>
      <c r="GM145" s="23" t="e">
        <f>IF((SUM([48]DMN!$M$56,[48]DMN!$F$101:$G$101)-1800-SUM(#REF!,#REF!))&gt;0,(SUM([48]DMN!$M$56,[48]DMN!$F$101:$G$101)-1800-SUM(#REF!,#REF!)),0)</f>
        <v>#REF!</v>
      </c>
      <c r="GN145" s="23" t="e">
        <f>IF((SUM([48]DMN!$M$56,[48]DMN!$F$101:$G$101)-1800-SUM(#REF!,#REF!))&gt;0,(SUM([48]DMN!$M$56,[48]DMN!$F$101:$G$101)-1800-SUM(#REF!,#REF!)),0)</f>
        <v>#REF!</v>
      </c>
      <c r="GO145" s="23" t="e">
        <f>IF((SUM([48]DMN!$M$56,[48]DMN!$F$101:$G$101)-1800-SUM(#REF!,#REF!))&gt;0,(SUM([48]DMN!$M$56,[48]DMN!$F$101:$G$101)-1800-SUM(#REF!,#REF!)),0)</f>
        <v>#REF!</v>
      </c>
      <c r="GP145" s="23" t="e">
        <f>IF((SUM([48]DMN!$M$56,[48]DMN!$F$101:$G$101)-1800-SUM(#REF!,#REF!))&gt;0,(SUM([48]DMN!$M$56,[48]DMN!$F$101:$G$101)-1800-SUM(#REF!,#REF!)),0)</f>
        <v>#REF!</v>
      </c>
      <c r="GQ145" s="23" t="e">
        <f>IF((SUM([48]DMN!$M$56,[48]DMN!$F$101:$G$101)-1800-SUM(#REF!,#REF!))&gt;0,(SUM([48]DMN!$M$56,[48]DMN!$F$101:$G$101)-1800-SUM(#REF!,#REF!)),0)</f>
        <v>#REF!</v>
      </c>
      <c r="GR145" s="23" t="e">
        <f>IF((SUM([48]DMN!$M$56,[48]DMN!$F$101:$G$101)-1800-SUM(#REF!,#REF!))&gt;0,(SUM([48]DMN!$M$56,[48]DMN!$F$101:$G$101)-1800-SUM(#REF!,#REF!)),0)</f>
        <v>#REF!</v>
      </c>
      <c r="GS145" s="23" t="e">
        <f>IF((SUM([48]DMN!$M$56,[48]DMN!$F$101:$G$101)-1800-SUM(#REF!,#REF!))&gt;0,(SUM([48]DMN!$M$56,[48]DMN!$F$101:$G$101)-1800-SUM(#REF!,#REF!)),0)</f>
        <v>#REF!</v>
      </c>
      <c r="GT145" s="23" t="e">
        <f>IF((SUM([48]DMN!$M$56,[48]DMN!$F$101:$G$101)-1800-SUM(#REF!,#REF!))&gt;0,(SUM([48]DMN!$M$56,[48]DMN!$F$101:$G$101)-1800-SUM(#REF!,#REF!)),0)</f>
        <v>#REF!</v>
      </c>
      <c r="GU145" s="23" t="e">
        <f>IF((SUM([48]DMN!$M$56,[48]DMN!$F$101:$G$101)-1800-SUM(#REF!,#REF!))&gt;0,(SUM([48]DMN!$M$56,[48]DMN!$F$101:$G$101)-1800-SUM(#REF!,#REF!)),0)</f>
        <v>#REF!</v>
      </c>
      <c r="GV145" s="23" t="e">
        <f>IF((SUM([48]DMN!$M$56,[48]DMN!$F$101:$G$101)-1800-SUM(#REF!,#REF!))&gt;0,(SUM([48]DMN!$M$56,[48]DMN!$F$101:$G$101)-1800-SUM(#REF!,#REF!)),0)</f>
        <v>#REF!</v>
      </c>
      <c r="GW145" s="23" t="e">
        <f>IF((SUM([48]DMN!$M$56,[48]DMN!$F$101:$G$101)-1800-SUM(#REF!,#REF!))&gt;0,(SUM([48]DMN!$M$56,[48]DMN!$F$101:$G$101)-1800-SUM(#REF!,#REF!)),0)</f>
        <v>#REF!</v>
      </c>
      <c r="GX145" s="23" t="e">
        <f>IF((SUM([48]DMN!$M$56,[48]DMN!$F$101:$G$101)-1800-SUM(#REF!,#REF!))&gt;0,(SUM([48]DMN!$M$56,[48]DMN!$F$101:$G$101)-1800-SUM(#REF!,#REF!)),0)</f>
        <v>#REF!</v>
      </c>
      <c r="GY145" s="23" t="e">
        <f>IF((SUM([48]DMN!$M$56,[48]DMN!$F$101:$G$101)-1800-SUM(#REF!,#REF!))&gt;0,(SUM([48]DMN!$M$56,[48]DMN!$F$101:$G$101)-1800-SUM(#REF!,#REF!)),0)</f>
        <v>#REF!</v>
      </c>
      <c r="GZ145" s="23" t="e">
        <f>IF((SUM([48]DMN!$M$56,[48]DMN!$F$101:$G$101)-$W$145-SUM(#REF!,#REF!))&gt;0,(SUM([48]DMN!$M$56,[48]DMN!$F$101:$G$101)-$W$145-SUM(#REF!,#REF!)),0)</f>
        <v>#REF!</v>
      </c>
      <c r="HA145" s="23" t="e">
        <f>IF((SUM([48]DMN!$M$56,[48]DMN!$F$101:$G$101)-$W$145-SUM(#REF!,#REF!))&gt;0,(SUM([48]DMN!$M$56,[48]DMN!$F$101:$G$101)-$W$145-SUM(#REF!,#REF!)),0)</f>
        <v>#REF!</v>
      </c>
      <c r="HB145" s="23" t="e">
        <f>IF((SUM([48]DMN!$M$56,[48]DMN!$F$101:$G$101)-$W$145-SUM(#REF!,#REF!))&gt;0,(SUM([48]DMN!$M$56,[48]DMN!$F$101:$G$101)-$W$145-SUM(#REF!,#REF!)),0)</f>
        <v>#REF!</v>
      </c>
      <c r="HC145" s="23" t="e">
        <f>IF((SUM([48]DMN!$M$56,[48]DMN!$F$101:$G$101)-$W$145-SUM(#REF!,#REF!))&gt;0,(SUM([48]DMN!$M$56,[48]DMN!$F$101:$G$101)-$W$145-SUM(#REF!,#REF!)),0)</f>
        <v>#REF!</v>
      </c>
      <c r="HD145" s="23" t="e">
        <f>IF((SUM([48]DMN!$M$56,[48]DMN!$F$101:$G$101)-$W$145-SUM(#REF!,#REF!))&gt;0,(SUM([48]DMN!$M$56,[48]DMN!$F$101:$G$101)-$W$145-SUM(#REF!,#REF!)),0)</f>
        <v>#REF!</v>
      </c>
      <c r="HE145" s="23" t="e">
        <f>IF((SUM([48]DMN!$M$56,[48]DMN!$F$101:$G$101)-$W$145-SUM(#REF!,#REF!))&gt;0,(SUM([48]DMN!$M$56,[48]DMN!$F$101:$G$101)-$W$145-SUM(#REF!,#REF!)),0)</f>
        <v>#REF!</v>
      </c>
      <c r="HF145" s="23" t="e">
        <f>IF((SUM([48]DMN!$M$56,[48]DMN!$F$101:$G$101)-$W$145-SUM(#REF!,#REF!))&gt;0,(SUM([48]DMN!$M$56,[48]DMN!$F$101:$G$101)-$W$145-SUM(#REF!,#REF!)),0)</f>
        <v>#REF!</v>
      </c>
      <c r="HG145" s="23" t="e">
        <f>IF((SUM([48]DMN!$M$56,[48]DMN!$F$101:$G$101)-$W$145-SUM(#REF!,#REF!))&gt;0,(SUM([48]DMN!$M$56,[48]DMN!$F$101:$G$101)-$W$145-SUM(#REF!,#REF!)),0)</f>
        <v>#REF!</v>
      </c>
      <c r="HH145" s="23" t="e">
        <f>IF((SUM([48]DMN!$M$56,[48]DMN!$F$101:$G$101)-$W$145-SUM(#REF!,#REF!))&gt;0,(SUM([48]DMN!$M$56,[48]DMN!$F$101:$G$101)-$W$145-SUM(#REF!,#REF!)),0)</f>
        <v>#REF!</v>
      </c>
      <c r="HI145" s="23" t="e">
        <f>IF((SUM([48]DMN!$M$56,[48]DMN!$F$101:$G$101)-$W$145-SUM(#REF!,#REF!))&gt;0,(SUM([48]DMN!$M$56,[48]DMN!$F$101:$G$101)-$W$145-SUM(#REF!,#REF!)),0)</f>
        <v>#REF!</v>
      </c>
      <c r="HJ145" s="23" t="e">
        <f>IF((SUM([48]DMN!$M$56,[48]DMN!$F$101:$G$101)-$W$145-SUM(#REF!,#REF!))&gt;0,(SUM([48]DMN!$M$56,[48]DMN!$F$101:$G$101)-$W$145-SUM(#REF!,#REF!)),0)</f>
        <v>#REF!</v>
      </c>
      <c r="HK145" s="23" t="e">
        <f>IF((SUM([48]DMN!$M$56,[48]DMN!$F$101:$G$101)-$W$145-SUM(#REF!,#REF!))&gt;0,(SUM([48]DMN!$M$56,[48]DMN!$F$101:$G$101)-$W$145-SUM(#REF!,#REF!)),0)</f>
        <v>#REF!</v>
      </c>
      <c r="HL145" s="23" t="e">
        <f>IF((SUM([48]DMN!$M$56,[48]DMN!$F$101:$G$101)-$W$145-SUM(#REF!,#REF!))&gt;0,(SUM([48]DMN!$M$56,[48]DMN!$F$101:$G$101)-$W$145-SUM(#REF!,#REF!)),0)</f>
        <v>#REF!</v>
      </c>
      <c r="HM145" s="23" t="e">
        <f>IF((SUM([48]DMN!$M$56,[48]DMN!$F$101:$G$101)-$W$145-SUM(#REF!,#REF!))&gt;0,(SUM([48]DMN!$M$56,[48]DMN!$F$101:$G$101)-$W$145-SUM(#REF!,#REF!)),0)</f>
        <v>#REF!</v>
      </c>
      <c r="HN145" s="23" t="e">
        <f>IF((SUM([48]DMN!$M$56,[48]DMN!$F$101:$G$101)-$W$145-SUM(#REF!,#REF!))&gt;0,(SUM([48]DMN!$M$56,[48]DMN!$F$101:$G$101)-$W$145-SUM(#REF!,#REF!)),0)</f>
        <v>#REF!</v>
      </c>
      <c r="HO145" s="23" t="e">
        <f>IF((SUM([48]DMN!$M$56,[48]DMN!$F$101:$G$101)-$W$145-SUM(#REF!,#REF!))&gt;0,(SUM([48]DMN!$M$56,[48]DMN!$F$101:$G$101)-$W$145-SUM(#REF!,#REF!)),0)</f>
        <v>#REF!</v>
      </c>
      <c r="HP145" s="23" t="e">
        <f>IF((SUM([48]DMN!$M$56,[48]DMN!$F$101:$G$101)-$W$145-SUM(#REF!,#REF!))&gt;0,(SUM([48]DMN!$M$56,[48]DMN!$F$101:$G$101)-$W$145-SUM(#REF!,#REF!)),0)</f>
        <v>#REF!</v>
      </c>
      <c r="HQ145" s="23" t="e">
        <f>IF((SUM([48]DMN!$M$56,[48]DMN!$F$101:$G$101)-$W$145-SUM(#REF!,#REF!))&gt;0,(SUM([48]DMN!$M$56,[48]DMN!$F$101:$G$101)-$W$145-SUM(#REF!,#REF!)),0)</f>
        <v>#REF!</v>
      </c>
      <c r="HR145" s="23" t="e">
        <f>IF((SUM([48]DMN!$M$56,[48]DMN!$F$101:$G$101)-$W$145-SUM(#REF!,#REF!))&gt;0,(SUM([48]DMN!$M$56,[48]DMN!$F$101:$G$101)-$W$145-SUM(#REF!,#REF!)),0)</f>
        <v>#REF!</v>
      </c>
      <c r="HS145" s="23" t="e">
        <f>IF((SUM([48]DMN!$M$56,[48]DMN!$F$101:$G$101)-$W$145-SUM(#REF!,#REF!))&gt;0,(SUM([48]DMN!$M$56,[48]DMN!$F$101:$G$101)-$W$145-SUM(#REF!,#REF!)),0)</f>
        <v>#REF!</v>
      </c>
      <c r="HT145" s="23" t="e">
        <f>IF((SUM([48]DMN!$M$56,[48]DMN!$F$101:$G$101)-$W$145-SUM(#REF!,#REF!))&gt;0,(SUM([48]DMN!$M$56,[48]DMN!$F$101:$G$101)-$W$145-SUM(#REF!,#REF!)),0)</f>
        <v>#REF!</v>
      </c>
      <c r="HU145" s="23" t="e">
        <f>IF((SUM([48]DMN!$M$56,[48]DMN!$F$101:$G$101)-$W$145-SUM(#REF!,#REF!))&gt;0,(SUM([48]DMN!$M$56,[48]DMN!$F$101:$G$101)-$W$145-SUM(#REF!,#REF!)),0)</f>
        <v>#REF!</v>
      </c>
      <c r="HV145" s="23" t="e">
        <f>IF((SUM([48]DMN!$M$56,[48]DMN!$F$101:$G$101)-$W$145-SUM(#REF!,#REF!))&gt;0,(SUM([48]DMN!$M$56,[48]DMN!$F$101:$G$101)-$W$145-SUM(#REF!,#REF!)),0)</f>
        <v>#REF!</v>
      </c>
      <c r="HW145" s="23" t="e">
        <f>IF((SUM([48]DMN!$M$56,[48]DMN!$F$101:$G$101)-$W$145-SUM(#REF!,#REF!))&gt;0,(SUM([48]DMN!$M$56,[48]DMN!$F$101:$G$101)-$W$145-SUM(#REF!,#REF!)),0)</f>
        <v>#REF!</v>
      </c>
      <c r="HX145" s="23" t="e">
        <f>IF((SUM([48]DMN!$M$56,[48]DMN!$F$101:$G$101)-$W$145-SUM(#REF!,#REF!))&gt;0,(SUM([48]DMN!$M$56,[48]DMN!$F$101:$G$101)-$W$145-SUM(#REF!,#REF!)),0)</f>
        <v>#REF!</v>
      </c>
      <c r="HY145" s="23" t="e">
        <f>IF((SUM([48]DMN!$M$56,[48]DMN!$F$101:$G$101)-$W$145-SUM(#REF!,#REF!))&gt;0,(SUM([48]DMN!$M$56,[48]DMN!$F$101:$G$101)-$W$145-SUM(#REF!,#REF!)),0)</f>
        <v>#REF!</v>
      </c>
      <c r="HZ145" s="23" t="e">
        <f>IF((SUM([48]DMN!$M$56,[48]DMN!$F$101:$G$101)-$W$145-SUM(#REF!,#REF!))&gt;0,(SUM([48]DMN!$M$56,[48]DMN!$F$101:$G$101)-$W$145-SUM(#REF!,#REF!)),0)</f>
        <v>#REF!</v>
      </c>
      <c r="IA145" s="23" t="e">
        <f>IF((SUM([48]DMN!$M$56,[48]DMN!$F$101:$G$101)-$W$145-SUM(#REF!,#REF!))&gt;0,(SUM([48]DMN!$M$56,[48]DMN!$F$101:$G$101)-$W$145-SUM(#REF!,#REF!)),0)</f>
        <v>#REF!</v>
      </c>
      <c r="IB145" s="23" t="e">
        <f>IF((SUM([48]DMN!$M$56,[48]DMN!$F$101:$G$101)-$W$145-SUM(#REF!,#REF!))&gt;0,(SUM([48]DMN!$M$56,[48]DMN!$F$101:$G$101)-$W$145-SUM(#REF!,#REF!)),0)</f>
        <v>#REF!</v>
      </c>
      <c r="IC145" s="23" t="e">
        <f>IF((SUM([48]DMN!$M$56,[48]DMN!$F$101:$G$101)-$W$145-SUM(#REF!,#REF!))&gt;0,(SUM([48]DMN!$M$56,[48]DMN!$F$101:$G$101)-$W$145-SUM(#REF!,#REF!)),0)</f>
        <v>#REF!</v>
      </c>
      <c r="ID145" s="23" t="e">
        <f>IF((SUM([48]DMN!$M$56,[48]DMN!$F$101:$G$101)-$W$145-SUM(#REF!,#REF!))&gt;0,(SUM([48]DMN!$M$56,[48]DMN!$F$101:$G$101)-$W$145-SUM(#REF!,#REF!)),0)</f>
        <v>#REF!</v>
      </c>
      <c r="IE145" s="23" t="e">
        <f>IF((SUM([48]DMN!$M$56,[48]DMN!$F$101:$G$101)-$W$145-SUM(#REF!,#REF!))&gt;0,(SUM([48]DMN!$M$56,[48]DMN!$F$101:$G$101)-$W$145-SUM(#REF!,#REF!)),0)</f>
        <v>#REF!</v>
      </c>
      <c r="IF145" s="23" t="e">
        <f>IF((SUM([48]DMN!$M$56,[48]DMN!$F$101:$G$101)-$W$145-SUM(#REF!,#REF!))&gt;0,(SUM([48]DMN!$M$56,[48]DMN!$F$101:$G$101)-$W$145-SUM(#REF!,#REF!)),0)</f>
        <v>#REF!</v>
      </c>
      <c r="IG145" s="23" t="e">
        <f>IF((SUM([48]DMN!$M$56,[48]DMN!$F$101:$G$101)-$W$145-SUM(#REF!,#REF!))&gt;0,(SUM([48]DMN!$M$56,[48]DMN!$F$101:$G$101)-$W$145-SUM(#REF!,#REF!)),0)</f>
        <v>#REF!</v>
      </c>
      <c r="IH145" s="23" t="e">
        <f>IF((SUM([48]DMN!$M$56,[48]DMN!$F$101:$G$101)-$W$145-SUM(#REF!,#REF!))&gt;0,(SUM([48]DMN!$M$56,[48]DMN!$F$101:$G$101)-$W$145-SUM(#REF!,#REF!)),0)</f>
        <v>#REF!</v>
      </c>
      <c r="II145" s="23" t="e">
        <f>IF((SUM([48]DMN!$M$56,[48]DMN!$F$101:$G$101)-$W$145-SUM(#REF!,#REF!))&gt;0,(SUM([48]DMN!$M$56,[48]DMN!$F$101:$G$101)-$W$145-SUM(#REF!,#REF!)),0)</f>
        <v>#REF!</v>
      </c>
      <c r="IJ145" s="23" t="e">
        <f>IF((SUM([48]DMN!$M$56,[48]DMN!$F$101:$G$101)-$W$145-SUM(#REF!,#REF!))&gt;0,(SUM([48]DMN!$M$56,[48]DMN!$F$101:$G$101)-$W$145-SUM(#REF!,#REF!)),0)</f>
        <v>#REF!</v>
      </c>
      <c r="IK145" s="23" t="e">
        <f>IF((SUM([48]DMN!$M$56,[48]DMN!$F$101:$G$101)-$W$145-SUM(#REF!,#REF!))&gt;0,(SUM([48]DMN!$M$56,[48]DMN!$F$101:$G$101)-$W$145-SUM(#REF!,#REF!)),0)</f>
        <v>#REF!</v>
      </c>
      <c r="IL145" s="23" t="e">
        <f>IF((SUM([48]DMN!$M$56,[48]DMN!$F$101:$G$101)-$W$145-SUM(#REF!,#REF!))&gt;0,(SUM([48]DMN!$M$56,[48]DMN!$F$101:$G$101)-$W$145-SUM(#REF!,#REF!)),0)</f>
        <v>#REF!</v>
      </c>
      <c r="IM145" s="23" t="e">
        <f>IF((SUM([48]DMN!$M$56,[48]DMN!$F$101:$G$101)-$W$145-SUM(#REF!,#REF!))&gt;0,(SUM([48]DMN!$M$56,[48]DMN!$F$101:$G$101)-$W$145-SUM(#REF!,#REF!)),0)</f>
        <v>#REF!</v>
      </c>
      <c r="IN145" s="23" t="e">
        <f>IF((SUM([48]DMN!$M$56,[48]DMN!$F$101:$G$101)-$W$145-SUM(#REF!,#REF!))&gt;0,(SUM([48]DMN!$M$56,[48]DMN!$F$101:$G$101)-$W$145-SUM(#REF!,#REF!)),0)</f>
        <v>#REF!</v>
      </c>
      <c r="IO145" s="23" t="e">
        <f>IF((SUM([48]DMN!$M$56,[48]DMN!$F$101:$G$101)-$W$145-SUM(#REF!,#REF!))&gt;0,(SUM([48]DMN!$M$56,[48]DMN!$F$101:$G$101)-$W$145-SUM(#REF!,#REF!)),0)</f>
        <v>#REF!</v>
      </c>
      <c r="IP145" s="23" t="e">
        <f>IF((SUM([48]DMN!$M$56,[48]DMN!$F$101:$G$101)-$W$145-SUM(#REF!,#REF!))&gt;0,(SUM([48]DMN!$M$56,[48]DMN!$F$101:$G$101)-$W$145-SUM(#REF!,#REF!)),0)</f>
        <v>#REF!</v>
      </c>
      <c r="IQ145" s="23" t="e">
        <f>IF((SUM([48]DMN!$M$56,[48]DMN!$F$101:$G$101)-$W$145-SUM(#REF!,#REF!))&gt;0,(SUM([48]DMN!$M$56,[48]DMN!$F$101:$G$101)-$W$145-SUM(#REF!,#REF!)),0)</f>
        <v>#REF!</v>
      </c>
      <c r="IR145" s="23" t="e">
        <f>IF((SUM([48]DMN!$M$56,[48]DMN!$F$101:$G$101)-$W$145-SUM(#REF!,#REF!))&gt;0,(SUM([48]DMN!$M$56,[48]DMN!$F$101:$G$101)-$W$145-SUM(#REF!,#REF!)),0)</f>
        <v>#REF!</v>
      </c>
      <c r="IS145" s="23" t="e">
        <f>IF((SUM([48]DMN!$M$56,[48]DMN!$F$101:$G$101)-$W$145-SUM(#REF!,#REF!))&gt;0,(SUM([48]DMN!$M$56,[48]DMN!$F$101:$G$101)-$W$145-SUM(#REF!,#REF!)),0)</f>
        <v>#REF!</v>
      </c>
      <c r="IT145" s="23" t="e">
        <f>IF((SUM([48]DMN!$M$56,[48]DMN!$F$101:$G$101)-$W$145-SUM(#REF!,#REF!))&gt;0,(SUM([48]DMN!$M$56,[48]DMN!$F$101:$G$101)-$W$145-SUM(#REF!,#REF!)),0)</f>
        <v>#REF!</v>
      </c>
      <c r="IU145" s="23" t="e">
        <f>IF((SUM([48]DMN!$M$56,[48]DMN!$F$101:$G$101)-$W$145-SUM(#REF!,#REF!))&gt;0,(SUM([48]DMN!$M$56,[48]DMN!$F$101:$G$101)-$W$145-SUM(#REF!,#REF!)),0)</f>
        <v>#REF!</v>
      </c>
      <c r="IV145" s="23" t="e">
        <f>IF((SUM([48]DMN!$M$56,[48]DMN!$F$101:$G$101)-$W$145-SUM(#REF!,#REF!))&gt;0,(SUM([48]DMN!$M$56,[48]DMN!$F$101:$G$101)-$W$145-SUM(#REF!,#REF!)),0)</f>
        <v>#REF!</v>
      </c>
      <c r="IW145" s="23" t="e">
        <f>IF((SUM([48]DMN!$M$56,[48]DMN!$F$101:$G$101)-$W$145-SUM(#REF!,#REF!))&gt;0,(SUM([48]DMN!$M$56,[48]DMN!$F$101:$G$101)-$W$145-SUM(#REF!,#REF!)),0)</f>
        <v>#REF!</v>
      </c>
      <c r="IX145" s="23" t="e">
        <f>IF((SUM([48]DMN!$M$56,[48]DMN!$F$101:$G$101)-$W$145-SUM(#REF!,#REF!))&gt;0,(SUM([48]DMN!$M$56,[48]DMN!$F$101:$G$101)-$W$145-SUM(#REF!,#REF!)),0)</f>
        <v>#REF!</v>
      </c>
      <c r="IY145" s="23" t="e">
        <f>IF((SUM([48]DMN!$M$56,[48]DMN!$F$101:$G$101)-$W$145-SUM(#REF!,#REF!))&gt;0,(SUM([48]DMN!$M$56,[48]DMN!$F$101:$G$101)-$W$145-SUM(#REF!,#REF!)),0)</f>
        <v>#REF!</v>
      </c>
      <c r="IZ145" s="23" t="e">
        <f>IF((SUM([48]DMN!$M$56,[48]DMN!$F$101:$G$101)-$W$145-SUM(#REF!,#REF!))&gt;0,(SUM([48]DMN!$M$56,[48]DMN!$F$101:$G$101)-$W$145-SUM(#REF!,#REF!)),0)</f>
        <v>#REF!</v>
      </c>
      <c r="JA145" s="23" t="e">
        <f>IF((SUM([48]DMN!$M$56,[48]DMN!$F$101:$G$101)-$W$145-SUM(#REF!,#REF!))&gt;0,(SUM([48]DMN!$M$56,[48]DMN!$F$101:$G$101)-$W$145-SUM(#REF!,#REF!)),0)</f>
        <v>#REF!</v>
      </c>
      <c r="JB145" s="23" t="e">
        <f>IF((SUM([48]DMN!$M$56,[48]DMN!$F$101:$G$101)-$W$145-SUM(#REF!,#REF!))&gt;0,(SUM([48]DMN!$M$56,[48]DMN!$F$101:$G$101)-$W$145-SUM(#REF!,#REF!)),0)</f>
        <v>#REF!</v>
      </c>
      <c r="JC145" s="23" t="e">
        <f>IF((SUM([48]DMN!$M$56,[48]DMN!$F$101:$G$101)-$W$145-SUM(#REF!,#REF!))&gt;0,(SUM([48]DMN!$M$56,[48]DMN!$F$101:$G$101)-$W$145-SUM(#REF!,#REF!)),0)</f>
        <v>#REF!</v>
      </c>
      <c r="JD145" s="23" t="e">
        <f>IF((SUM([48]DMN!$M$56,[48]DMN!$F$101:$G$101)-$W$145-SUM(#REF!,#REF!))&gt;0,(SUM([48]DMN!$M$56,[48]DMN!$F$101:$G$101)-$W$145-SUM(#REF!,#REF!)),0)</f>
        <v>#REF!</v>
      </c>
      <c r="JE145" s="23" t="e">
        <f>IF((SUM([48]DMN!$M$56,[48]DMN!$F$101:$G$101)-$W$145-SUM(#REF!,#REF!))&gt;0,(SUM([48]DMN!$M$56,[48]DMN!$F$101:$G$101)-$W$145-SUM(#REF!,#REF!)),0)</f>
        <v>#REF!</v>
      </c>
      <c r="JF145" s="23" t="e">
        <f>IF((SUM([48]DMN!$M$56,[48]DMN!$F$101:$G$101)-$W$145-SUM(#REF!,#REF!))&gt;0,(SUM([48]DMN!$M$56,[48]DMN!$F$101:$G$101)-$W$145-SUM(#REF!,#REF!)),0)</f>
        <v>#REF!</v>
      </c>
      <c r="JG145" s="23" t="e">
        <f>IF((SUM([48]DMN!$M$56,[48]DMN!$F$101:$G$101)-$W$145-SUM(#REF!,#REF!))&gt;0,(SUM([48]DMN!$M$56,[48]DMN!$F$101:$G$101)-$W$145-SUM(#REF!,#REF!)),0)</f>
        <v>#REF!</v>
      </c>
      <c r="JH145" s="23" t="e">
        <f>IF((SUM([48]DMN!$M$56,[48]DMN!$F$101:$G$101)-$W$145-SUM(#REF!,#REF!))&gt;0,(SUM([48]DMN!$M$56,[48]DMN!$F$101:$G$101)-$W$145-SUM(#REF!,#REF!)),0)</f>
        <v>#REF!</v>
      </c>
      <c r="JI145" s="23" t="e">
        <f>IF((SUM([48]DMN!$M$56,[48]DMN!$F$101:$G$101)-$W$145-SUM(#REF!,#REF!))&gt;0,(SUM([48]DMN!$M$56,[48]DMN!$F$101:$G$101)-$W$145-SUM(#REF!,#REF!)),0)</f>
        <v>#REF!</v>
      </c>
      <c r="JJ145" s="23" t="e">
        <f>IF((SUM([48]DMN!$M$56,[48]DMN!$F$101:$G$101)-$W$145-SUM(#REF!,#REF!))&gt;0,(SUM([48]DMN!$M$56,[48]DMN!$F$101:$G$101)-$W$145-SUM(#REF!,#REF!)),0)</f>
        <v>#REF!</v>
      </c>
      <c r="JK145" s="23" t="e">
        <f>IF((SUM([48]DMN!$M$56,[48]DMN!$F$101:$G$101)-$W$145-SUM(#REF!,#REF!))&gt;0,(SUM([48]DMN!$M$56,[48]DMN!$F$101:$G$101)-$W$145-SUM(#REF!,#REF!)),0)</f>
        <v>#REF!</v>
      </c>
      <c r="JL145" s="23" t="e">
        <f>IF((SUM([48]DMN!$M$56,[48]DMN!$F$101:$G$101)-$W$145-SUM(#REF!,#REF!))&gt;0,(SUM([48]DMN!$M$56,[48]DMN!$F$101:$G$101)-$W$145-SUM(#REF!,#REF!)),0)</f>
        <v>#REF!</v>
      </c>
      <c r="JM145" s="23" t="e">
        <f>IF((SUM([48]DMN!$M$56,[48]DMN!$F$101:$G$101)-$W$145-SUM(#REF!,#REF!))&gt;0,(SUM([48]DMN!$M$56,[48]DMN!$F$101:$G$101)-$W$145-SUM(#REF!,#REF!)),0)</f>
        <v>#REF!</v>
      </c>
      <c r="JN145" s="23" t="e">
        <f>IF((SUM([48]DMN!$M$56,[48]DMN!$F$101:$G$101)-$W$145-SUM(#REF!,#REF!))&gt;0,(SUM([48]DMN!$M$56,[48]DMN!$F$101:$G$101)-$W$145-SUM(#REF!,#REF!)),0)</f>
        <v>#REF!</v>
      </c>
      <c r="JO145" s="23" t="e">
        <f>IF((SUM([48]DMN!$M$56,[48]DMN!$F$101:$G$101)-$W$145-SUM(#REF!,#REF!))&gt;0,(SUM([48]DMN!$M$56,[48]DMN!$F$101:$G$101)-$W$145-SUM(#REF!,#REF!)),0)</f>
        <v>#REF!</v>
      </c>
      <c r="JP145" s="23" t="e">
        <f>IF((SUM([48]DMN!$M$56,[48]DMN!$F$101:$G$101)-$W$145-SUM(#REF!,#REF!))&gt;0,(SUM([48]DMN!$M$56,[48]DMN!$F$101:$G$101)-$W$145-SUM(#REF!,#REF!)),0)</f>
        <v>#REF!</v>
      </c>
      <c r="JQ145" s="23" t="e">
        <f>IF((SUM([48]DMN!$M$56,[48]DMN!$F$101:$G$101)-$W$145-SUM(#REF!,#REF!))&gt;0,(SUM([48]DMN!$M$56,[48]DMN!$F$101:$G$101)-$W$145-SUM(#REF!,#REF!)),0)</f>
        <v>#REF!</v>
      </c>
      <c r="JR145" s="23" t="e">
        <f>IF((SUM([48]DMN!$M$56,[48]DMN!$F$101:$G$101)-$W$145-SUM(#REF!,#REF!))&gt;0,(SUM([48]DMN!$M$56,[48]DMN!$F$101:$G$101)-$W$145-SUM(#REF!,#REF!)),0)</f>
        <v>#REF!</v>
      </c>
      <c r="JS145" s="23" t="e">
        <f>IF((SUM([48]DMN!$M$56,[48]DMN!$F$101:$G$101)-$W$145-SUM(#REF!,#REF!))&gt;0,(SUM([48]DMN!$M$56,[48]DMN!$F$101:$G$101)-$W$145-SUM(#REF!,#REF!)),0)</f>
        <v>#REF!</v>
      </c>
      <c r="JT145" s="23" t="e">
        <f>IF((SUM([48]DMN!$M$56,[48]DMN!$F$101:$G$101)-$W$145-SUM(#REF!,#REF!))&gt;0,(SUM([48]DMN!$M$56,[48]DMN!$F$101:$G$101)-$W$145-SUM(#REF!,#REF!)),0)</f>
        <v>#REF!</v>
      </c>
      <c r="JU145" s="23" t="e">
        <f>IF((SUM([48]DMN!$M$56,[48]DMN!$F$101:$G$101)-$W$145-SUM(#REF!,#REF!))&gt;0,(SUM([48]DMN!$M$56,[48]DMN!$F$101:$G$101)-$W$145-SUM(#REF!,#REF!)),0)</f>
        <v>#REF!</v>
      </c>
      <c r="JV145" s="23" t="e">
        <f>IF((SUM([48]DMN!$M$56,[48]DMN!$F$101:$G$101)-$W$145-SUM(#REF!,#REF!))&gt;0,(SUM([48]DMN!$M$56,[48]DMN!$F$101:$G$101)-$W$145-SUM(#REF!,#REF!)),0)</f>
        <v>#REF!</v>
      </c>
      <c r="JW145" s="23" t="e">
        <f>IF((SUM([48]DMN!$M$56,[48]DMN!$F$101:$G$101)-$W$145-SUM(#REF!,#REF!))&gt;0,(SUM([48]DMN!$M$56,[48]DMN!$F$101:$G$101)-$W$145-SUM(#REF!,#REF!)),0)</f>
        <v>#REF!</v>
      </c>
      <c r="JX145" s="23" t="e">
        <f>IF((SUM([48]DMN!$M$56,[48]DMN!$F$101:$G$101)-$W$145-SUM(#REF!,#REF!))&gt;0,(SUM([48]DMN!$M$56,[48]DMN!$F$101:$G$101)-$W$145-SUM(#REF!,#REF!)),0)</f>
        <v>#REF!</v>
      </c>
      <c r="JY145" s="23" t="e">
        <f>IF((SUM([48]DMN!$M$56,[48]DMN!$F$101:$G$101)-$W$145-SUM(#REF!,#REF!))&gt;0,(SUM([48]DMN!$M$56,[48]DMN!$F$101:$G$101)-$W$145-SUM(#REF!,#REF!)),0)</f>
        <v>#REF!</v>
      </c>
      <c r="JZ145" s="23" t="e">
        <f>IF((SUM([48]DMN!$M$56,[48]DMN!$F$101:$G$101)-$W$145-SUM(#REF!,#REF!))&gt;0,(SUM([48]DMN!$M$56,[48]DMN!$F$101:$G$101)-$W$145-SUM(#REF!,#REF!)),0)</f>
        <v>#REF!</v>
      </c>
      <c r="KA145" s="23" t="e">
        <f>IF((SUM([48]DMN!$M$56,[48]DMN!$F$101:$G$101)-$W$145-SUM(#REF!,#REF!))&gt;0,(SUM([48]DMN!$M$56,[48]DMN!$F$101:$G$101)-$W$145-SUM(#REF!,#REF!)),0)</f>
        <v>#REF!</v>
      </c>
      <c r="KB145" s="23" t="e">
        <f>IF((SUM([48]DMN!$M$56,[48]DMN!$F$101:$G$101)-$W$145-SUM(#REF!,#REF!))&gt;0,(SUM([48]DMN!$M$56,[48]DMN!$F$101:$G$101)-$W$145-SUM(#REF!,#REF!)),0)</f>
        <v>#REF!</v>
      </c>
      <c r="KC145" s="23" t="e">
        <f>IF((SUM([48]DMN!$M$56,[48]DMN!$F$101:$G$101)-$W$145-SUM(#REF!,#REF!))&gt;0,(SUM([48]DMN!$M$56,[48]DMN!$F$101:$G$101)-$W$145-SUM(#REF!,#REF!)),0)</f>
        <v>#REF!</v>
      </c>
      <c r="KD145" s="23" t="e">
        <f>IF((SUM([48]DMN!$M$56,[48]DMN!$F$101:$G$101)-$W$145-SUM(#REF!,#REF!))&gt;0,(SUM([48]DMN!$M$56,[48]DMN!$F$101:$G$101)-$W$145-SUM(#REF!,#REF!)),0)</f>
        <v>#REF!</v>
      </c>
      <c r="KE145" s="23" t="e">
        <f>IF((SUM([48]DMN!$M$56,[48]DMN!$F$101:$G$101)-$W$145-SUM(#REF!,#REF!))&gt;0,(SUM([48]DMN!$M$56,[48]DMN!$F$101:$G$101)-$W$145-SUM(#REF!,#REF!)),0)</f>
        <v>#REF!</v>
      </c>
      <c r="KF145" s="23" t="e">
        <f>IF((SUM([48]DMN!$M$56,[48]DMN!$F$101:$G$101)-$W$145-SUM(#REF!,#REF!))&gt;0,(SUM([48]DMN!$M$56,[48]DMN!$F$101:$G$101)-$W$145-SUM(#REF!,#REF!)),0)</f>
        <v>#REF!</v>
      </c>
      <c r="KG145" s="23" t="e">
        <f>IF((SUM([48]DMN!$M$56,[48]DMN!$F$101:$G$101)-$W$145-SUM(#REF!,#REF!))&gt;0,(SUM([48]DMN!$M$56,[48]DMN!$F$101:$G$101)-$W$145-SUM(#REF!,#REF!)),0)</f>
        <v>#REF!</v>
      </c>
      <c r="KH145" s="23" t="e">
        <f>IF((SUM([48]DMN!$M$56,[48]DMN!$F$101:$G$101)-$W$145-SUM(#REF!,#REF!))&gt;0,(SUM([48]DMN!$M$56,[48]DMN!$F$101:$G$101)-$W$145-SUM(#REF!,#REF!)),0)</f>
        <v>#REF!</v>
      </c>
      <c r="KI145" s="23" t="e">
        <f>IF((SUM([48]DMN!$M$56,[48]DMN!$F$101:$G$101)-$W$145-SUM(#REF!,#REF!))&gt;0,(SUM([48]DMN!$M$56,[48]DMN!$F$101:$G$101)-$W$145-SUM(#REF!,#REF!)),0)</f>
        <v>#REF!</v>
      </c>
      <c r="KJ145" s="23" t="e">
        <f>IF((SUM([48]DMN!$M$56,[48]DMN!$F$101:$G$101)-$W$145-SUM(#REF!,#REF!))&gt;0,(SUM([48]DMN!$M$56,[48]DMN!$F$101:$G$101)-$W$145-SUM(#REF!,#REF!)),0)</f>
        <v>#REF!</v>
      </c>
      <c r="KK145" s="23" t="e">
        <f>IF((SUM([48]DMN!$M$56,[48]DMN!$F$101:$G$101)-$W$145-SUM(#REF!,#REF!))&gt;0,(SUM([48]DMN!$M$56,[48]DMN!$F$101:$G$101)-$W$145-SUM(#REF!,#REF!)),0)</f>
        <v>#REF!</v>
      </c>
      <c r="KL145" s="23" t="e">
        <f>IF((SUM([48]DMN!$M$56,[48]DMN!$F$101:$G$101)-$W$145-SUM(#REF!,#REF!))&gt;0,(SUM([48]DMN!$M$56,[48]DMN!$F$101:$G$101)-$W$145-SUM(#REF!,#REF!)),0)</f>
        <v>#REF!</v>
      </c>
      <c r="KM145" s="23" t="e">
        <f>IF((SUM([48]DMN!$M$56,[48]DMN!$F$101:$G$101)-$W$145-SUM(#REF!,#REF!))&gt;0,(SUM([48]DMN!$M$56,[48]DMN!$F$101:$G$101)-$W$145-SUM(#REF!,#REF!)),0)</f>
        <v>#REF!</v>
      </c>
      <c r="KN145" s="23" t="e">
        <f>IF((SUM([48]DMN!$M$56,[48]DMN!$F$101:$G$101)-$W$145-SUM(#REF!,#REF!))&gt;0,(SUM([48]DMN!$M$56,[48]DMN!$F$101:$G$101)-$W$145-SUM(#REF!,#REF!)),0)</f>
        <v>#REF!</v>
      </c>
      <c r="KO145" s="23" t="e">
        <f>IF((SUM([48]DMN!$M$56,[48]DMN!$F$101:$G$101)-$W$145-SUM(#REF!,#REF!))&gt;0,(SUM([48]DMN!$M$56,[48]DMN!$F$101:$G$101)-$W$145-SUM(#REF!,#REF!)),0)</f>
        <v>#REF!</v>
      </c>
      <c r="KP145" s="23" t="e">
        <f>IF((SUM([48]DMN!$M$56,[48]DMN!$F$101:$G$101)-$W$145-SUM(#REF!,#REF!))&gt;0,(SUM([48]DMN!$M$56,[48]DMN!$F$101:$G$101)-$W$145-SUM(#REF!,#REF!)),0)</f>
        <v>#REF!</v>
      </c>
      <c r="KQ145" s="23" t="e">
        <f>IF((SUM([48]DMN!$M$56,[48]DMN!$F$101:$G$101)-$W$145-SUM(#REF!,#REF!))&gt;0,(SUM([48]DMN!$M$56,[48]DMN!$F$101:$G$101)-$W$145-SUM(#REF!,#REF!)),0)</f>
        <v>#REF!</v>
      </c>
      <c r="KR145" s="23" t="e">
        <f>IF((SUM([48]DMN!$M$56,[48]DMN!$F$101:$G$101)-$W$145-SUM(#REF!,#REF!))&gt;0,(SUM([48]DMN!$M$56,[48]DMN!$F$101:$G$101)-$W$145-SUM(#REF!,#REF!)),0)</f>
        <v>#REF!</v>
      </c>
      <c r="KS145" s="23" t="e">
        <f>IF((SUM([48]DMN!$M$56,[48]DMN!$F$101:$G$101)-$W$145-SUM(#REF!,#REF!))&gt;0,(SUM([48]DMN!$M$56,[48]DMN!$F$101:$G$101)-$W$145-SUM(#REF!,#REF!)),0)</f>
        <v>#REF!</v>
      </c>
      <c r="KT145" s="23" t="e">
        <f>IF((SUM([48]DMN!$M$56,[48]DMN!$F$101:$G$101)-$W$145-SUM(#REF!,#REF!))&gt;0,(SUM([48]DMN!$M$56,[48]DMN!$F$101:$G$101)-$W$145-SUM(#REF!,#REF!)),0)</f>
        <v>#REF!</v>
      </c>
      <c r="KU145" s="23" t="e">
        <f>IF((SUM([48]DMN!$M$56,[48]DMN!$F$101:$G$101)-$W$145-SUM(#REF!,#REF!))&gt;0,(SUM([48]DMN!$M$56,[48]DMN!$F$101:$G$101)-$W$145-SUM(#REF!,#REF!)),0)</f>
        <v>#REF!</v>
      </c>
      <c r="KV145" s="23" t="e">
        <f>IF((SUM([48]DMN!$M$56,[48]DMN!$F$101:$G$101)-$W$145-SUM(#REF!,#REF!))&gt;0,(SUM([48]DMN!$M$56,[48]DMN!$F$101:$G$101)-$W$145-SUM(#REF!,#REF!)),0)</f>
        <v>#REF!</v>
      </c>
      <c r="KW145" s="23" t="e">
        <f>IF((SUM([48]DMN!$M$56,[48]DMN!$F$101:$G$101)-$W$145-SUM(#REF!,#REF!))&gt;0,(SUM([48]DMN!$M$56,[48]DMN!$F$101:$G$101)-$W$145-SUM(#REF!,#REF!)),0)</f>
        <v>#REF!</v>
      </c>
      <c r="KX145" s="23" t="e">
        <f>IF((SUM([48]DMN!$M$56,[48]DMN!$F$101:$G$101)-$W$145-SUM(#REF!,#REF!))&gt;0,(SUM([48]DMN!$M$56,[48]DMN!$F$101:$G$101)-$W$145-SUM(#REF!,#REF!)),0)</f>
        <v>#REF!</v>
      </c>
      <c r="KY145" s="23" t="e">
        <f>IF((SUM([48]DMN!$M$56,[48]DMN!$F$101:$G$101)-$W$145-SUM(#REF!,#REF!))&gt;0,(SUM([48]DMN!$M$56,[48]DMN!$F$101:$G$101)-$W$145-SUM(#REF!,#REF!)),0)</f>
        <v>#REF!</v>
      </c>
      <c r="KZ145" s="23" t="e">
        <f>IF((SUM([48]DMN!$M$56,[48]DMN!$F$101:$G$101)-$W$145-SUM(#REF!,#REF!))&gt;0,(SUM([48]DMN!$M$56,[48]DMN!$F$101:$G$101)-$W$145-SUM(#REF!,#REF!)),0)</f>
        <v>#REF!</v>
      </c>
      <c r="LA145" s="23" t="e">
        <f>IF((SUM([48]DMN!$M$56,[48]DMN!$F$101:$G$101)-$W$145-SUM(#REF!,#REF!))&gt;0,(SUM([48]DMN!$M$56,[48]DMN!$F$101:$G$101)-$W$145-SUM(#REF!,#REF!)),0)</f>
        <v>#REF!</v>
      </c>
      <c r="LB145" s="23" t="e">
        <f>IF((SUM([48]DMN!$M$56,[48]DMN!$F$101:$G$101)-$W$145-SUM(#REF!,#REF!))&gt;0,(SUM([48]DMN!$M$56,[48]DMN!$F$101:$G$101)-$W$145-SUM(#REF!,#REF!)),0)</f>
        <v>#REF!</v>
      </c>
      <c r="LC145" s="23" t="e">
        <f>IF((SUM([48]DMN!$M$56,[48]DMN!$F$101:$G$101)-$W$145-SUM(#REF!,#REF!))&gt;0,(SUM([48]DMN!$M$56,[48]DMN!$F$101:$G$101)-$W$145-SUM(#REF!,#REF!)),0)</f>
        <v>#REF!</v>
      </c>
      <c r="LD145" s="23" t="e">
        <f>IF((SUM([48]DMN!$M$56,[48]DMN!$F$101:$G$101)-$W$145-SUM(#REF!,#REF!))&gt;0,(SUM([48]DMN!$M$56,[48]DMN!$F$101:$G$101)-$W$145-SUM(#REF!,#REF!)),0)</f>
        <v>#REF!</v>
      </c>
      <c r="LE145" s="23" t="e">
        <f>IF((SUM([48]DMN!$M$56,[48]DMN!$F$101:$G$101)-$W$145-SUM(#REF!,#REF!))&gt;0,(SUM([48]DMN!$M$56,[48]DMN!$F$101:$G$101)-$W$145-SUM(#REF!,#REF!)),0)</f>
        <v>#REF!</v>
      </c>
      <c r="LF145" s="23" t="e">
        <f>IF((SUM([48]DMN!$M$56,[48]DMN!$F$101:$G$101)-$W$145-SUM(#REF!,#REF!))&gt;0,(SUM([48]DMN!$M$56,[48]DMN!$F$101:$G$101)-$W$145-SUM(#REF!,#REF!)),0)</f>
        <v>#REF!</v>
      </c>
      <c r="LG145" s="23" t="e">
        <f>IF((SUM([48]DMN!$M$56,[48]DMN!$F$101:$G$101)-$W$145-SUM(#REF!,#REF!))&gt;0,(SUM([48]DMN!$M$56,[48]DMN!$F$101:$G$101)-$W$145-SUM(#REF!,#REF!)),0)</f>
        <v>#REF!</v>
      </c>
      <c r="LH145" s="23" t="e">
        <f>IF((SUM([48]DMN!$M$56,[48]DMN!$F$101:$G$101)-$W$145-SUM(#REF!,#REF!))&gt;0,(SUM([48]DMN!$M$56,[48]DMN!$F$101:$G$101)-$W$145-SUM(#REF!,#REF!)),0)</f>
        <v>#REF!</v>
      </c>
      <c r="LI145" s="23" t="e">
        <f>IF((SUM([48]DMN!$M$56,[48]DMN!$F$101:$G$101)-$W$145-SUM(#REF!,#REF!))&gt;0,(SUM([48]DMN!$M$56,[48]DMN!$F$101:$G$101)-$W$145-SUM(#REF!,#REF!)),0)</f>
        <v>#REF!</v>
      </c>
      <c r="LJ145" s="23" t="e">
        <f>IF((SUM([48]DMN!$M$56,[48]DMN!$F$101:$G$101)-$W$145-SUM(#REF!,#REF!))&gt;0,(SUM([48]DMN!$M$56,[48]DMN!$F$101:$G$101)-$W$145-SUM(#REF!,#REF!)),0)</f>
        <v>#REF!</v>
      </c>
      <c r="LK145" s="23" t="e">
        <f>IF((SUM([48]DMN!$M$56,[48]DMN!$F$101:$G$101)-$W$145-SUM(#REF!,#REF!))&gt;0,(SUM([48]DMN!$M$56,[48]DMN!$F$101:$G$101)-$W$145-SUM(#REF!,#REF!)),0)</f>
        <v>#REF!</v>
      </c>
      <c r="LL145" s="23" t="e">
        <f>IF((SUM([48]DMN!$M$56,[48]DMN!$F$101:$G$101)-$W$145-SUM(#REF!,#REF!))&gt;0,(SUM([48]DMN!$M$56,[48]DMN!$F$101:$G$101)-$W$145-SUM(#REF!,#REF!)),0)</f>
        <v>#REF!</v>
      </c>
      <c r="LM145" s="23" t="e">
        <f>IF((SUM([48]DMN!$M$56,[48]DMN!$F$101:$G$101)-$W$145-SUM(#REF!,#REF!))&gt;0,(SUM([48]DMN!$M$56,[48]DMN!$F$101:$G$101)-$W$145-SUM(#REF!,#REF!)),0)</f>
        <v>#REF!</v>
      </c>
      <c r="LN145" s="23" t="e">
        <f>IF((SUM([48]DMN!$M$56,[48]DMN!$F$101:$G$101)-$W$145-SUM(#REF!,#REF!))&gt;0,(SUM([48]DMN!$M$56,[48]DMN!$F$101:$G$101)-$W$145-SUM(#REF!,#REF!)),0)</f>
        <v>#REF!</v>
      </c>
      <c r="LO145" s="23" t="e">
        <f>IF((SUM([48]DMN!$M$56,[48]DMN!$F$101:$G$101)-$W$145-SUM(#REF!,#REF!))&gt;0,(SUM([48]DMN!$M$56,[48]DMN!$F$101:$G$101)-$W$145-SUM(#REF!,#REF!)),0)</f>
        <v>#REF!</v>
      </c>
      <c r="LP145" s="23" t="e">
        <f>IF((SUM([48]DMN!$M$56,[48]DMN!$F$101:$G$101)-$W$145-SUM(#REF!,#REF!))&gt;0,(SUM([48]DMN!$M$56,[48]DMN!$F$101:$G$101)-$W$145-SUM(#REF!,#REF!)),0)</f>
        <v>#REF!</v>
      </c>
      <c r="LQ145" s="23" t="e">
        <f>IF((SUM([48]DMN!$M$56,[48]DMN!$F$101:$G$101)-$W$145-SUM(#REF!,#REF!))&gt;0,(SUM([48]DMN!$M$56,[48]DMN!$F$101:$G$101)-$W$145-SUM(#REF!,#REF!)),0)</f>
        <v>#REF!</v>
      </c>
      <c r="LR145" s="23" t="e">
        <f>IF((SUM([48]DMN!$M$56,[48]DMN!$F$101:$G$101)-$W$145-SUM(#REF!,#REF!))&gt;0,(SUM([48]DMN!$M$56,[48]DMN!$F$101:$G$101)-$W$145-SUM(#REF!,#REF!)),0)</f>
        <v>#REF!</v>
      </c>
      <c r="LS145" s="23" t="e">
        <f>IF((SUM([48]DMN!$M$56,[48]DMN!$F$101:$G$101)-$W$145-SUM(#REF!,#REF!))&gt;0,(SUM([48]DMN!$M$56,[48]DMN!$F$101:$G$101)-$W$145-SUM(#REF!,#REF!)),0)</f>
        <v>#REF!</v>
      </c>
      <c r="LT145" s="23" t="e">
        <f>IF((SUM([48]DMN!$M$56,[48]DMN!$F$101:$G$101)-$W$145-SUM(#REF!,#REF!))&gt;0,(SUM([48]DMN!$M$56,[48]DMN!$F$101:$G$101)-$W$145-SUM(#REF!,#REF!)),0)</f>
        <v>#REF!</v>
      </c>
      <c r="LU145" s="23" t="e">
        <f>IF((SUM([48]DMN!$M$56,[48]DMN!$F$101:$G$101)-$W$145-SUM(#REF!,#REF!))&gt;0,(SUM([48]DMN!$M$56,[48]DMN!$F$101:$G$101)-$W$145-SUM(#REF!,#REF!)),0)</f>
        <v>#REF!</v>
      </c>
      <c r="LV145" s="23" t="e">
        <f>IF((SUM([48]DMN!$M$56,[48]DMN!$F$101:$G$101)-$W$145-SUM(#REF!,#REF!))&gt;0,(SUM([48]DMN!$M$56,[48]DMN!$F$101:$G$101)-$W$145-SUM(#REF!,#REF!)),0)</f>
        <v>#REF!</v>
      </c>
      <c r="LW145" s="23" t="e">
        <f>IF((SUM([48]DMN!$M$56,[48]DMN!$F$101:$G$101)-$W$145-SUM(#REF!,#REF!))&gt;0,(SUM([48]DMN!$M$56,[48]DMN!$F$101:$G$101)-$W$145-SUM(#REF!,#REF!)),0)</f>
        <v>#REF!</v>
      </c>
      <c r="LX145" s="23" t="e">
        <f>IF((SUM([48]DMN!$M$56,[48]DMN!$F$101:$G$101)-$W$145-SUM(#REF!,#REF!))&gt;0,(SUM([48]DMN!$M$56,[48]DMN!$F$101:$G$101)-$W$145-SUM(#REF!,#REF!)),0)</f>
        <v>#REF!</v>
      </c>
      <c r="LY145" s="23" t="e">
        <f>IF((SUM([48]DMN!$M$56,[48]DMN!$F$101:$G$101)-$W$145-SUM(#REF!,#REF!))&gt;0,(SUM([48]DMN!$M$56,[48]DMN!$F$101:$G$101)-$W$145-SUM(#REF!,#REF!)),0)</f>
        <v>#REF!</v>
      </c>
      <c r="LZ145" s="23" t="e">
        <f>IF((SUM([48]DMN!$M$56,[48]DMN!$F$101:$G$101)-$W$145-SUM(#REF!,#REF!))&gt;0,(SUM([48]DMN!$M$56,[48]DMN!$F$101:$G$101)-$W$145-SUM(#REF!,#REF!)),0)</f>
        <v>#REF!</v>
      </c>
      <c r="MA145" s="23" t="e">
        <f>IF((SUM([48]DMN!$M$56,[48]DMN!$F$101:$G$101)-$W$145-SUM(#REF!,#REF!))&gt;0,(SUM([48]DMN!$M$56,[48]DMN!$F$101:$G$101)-$W$145-SUM(#REF!,#REF!)),0)</f>
        <v>#REF!</v>
      </c>
      <c r="MB145" s="23" t="e">
        <f>IF((SUM([48]DMN!$M$56,[48]DMN!$F$101:$G$101)-$W$145-SUM(#REF!,#REF!))&gt;0,(SUM([48]DMN!$M$56,[48]DMN!$F$101:$G$101)-$W$145-SUM(#REF!,#REF!)),0)</f>
        <v>#REF!</v>
      </c>
      <c r="MC145" s="23" t="e">
        <f>IF((SUM([48]DMN!$M$56,[48]DMN!$F$101:$G$101)-$W$145-SUM(#REF!,#REF!))&gt;0,(SUM([48]DMN!$M$56,[48]DMN!$F$101:$G$101)-$W$145-SUM(#REF!,#REF!)),0)</f>
        <v>#REF!</v>
      </c>
      <c r="MD145" s="23" t="e">
        <f>IF((SUM([48]DMN!$M$56,[48]DMN!$F$101:$G$101)-$W$145-SUM(#REF!,#REF!))&gt;0,(SUM([48]DMN!$M$56,[48]DMN!$F$101:$G$101)-$W$145-SUM(#REF!,#REF!)),0)</f>
        <v>#REF!</v>
      </c>
      <c r="ME145" s="23" t="e">
        <f>IF((SUM([48]DMN!$M$56,[48]DMN!$F$101:$G$101)-$W$145-SUM(#REF!,#REF!))&gt;0,(SUM([48]DMN!$M$56,[48]DMN!$F$101:$G$101)-$W$145-SUM(#REF!,#REF!)),0)</f>
        <v>#REF!</v>
      </c>
      <c r="MF145" s="23" t="e">
        <f>IF((SUM([48]DMN!$M$56,[48]DMN!$F$101:$G$101)-$W$145-SUM(#REF!,#REF!))&gt;0,(SUM([48]DMN!$M$56,[48]DMN!$F$101:$G$101)-$W$145-SUM(#REF!,#REF!)),0)</f>
        <v>#REF!</v>
      </c>
      <c r="MG145" s="23" t="e">
        <f>IF((SUM([48]DMN!$M$56,[48]DMN!$F$101:$G$101)-$W$145-SUM(#REF!,#REF!))&gt;0,(SUM([48]DMN!$M$56,[48]DMN!$F$101:$G$101)-$W$145-SUM(#REF!,#REF!)),0)</f>
        <v>#REF!</v>
      </c>
      <c r="MH145" s="23" t="e">
        <f>IF((SUM([48]DMN!$M$56,[48]DMN!$F$101:$G$101)-$W$145-SUM(#REF!,#REF!))&gt;0,(SUM([48]DMN!$M$56,[48]DMN!$F$101:$G$101)-$W$145-SUM(#REF!,#REF!)),0)</f>
        <v>#REF!</v>
      </c>
      <c r="MI145" s="23" t="e">
        <f>IF((SUM([48]DMN!$M$56,[48]DMN!$F$101:$G$101)-$W$145-SUM(#REF!,#REF!))&gt;0,(SUM([48]DMN!$M$56,[48]DMN!$F$101:$G$101)-$W$145-SUM(#REF!,#REF!)),0)</f>
        <v>#REF!</v>
      </c>
      <c r="MJ145" s="23" t="e">
        <f>IF((SUM([48]DMN!$M$56,[48]DMN!$F$101:$G$101)-$W$145-SUM(#REF!,#REF!))&gt;0,(SUM([48]DMN!$M$56,[48]DMN!$F$101:$G$101)-$W$145-SUM(#REF!,#REF!)),0)</f>
        <v>#REF!</v>
      </c>
      <c r="MK145" s="23" t="e">
        <f>IF((SUM([48]DMN!$M$56,[48]DMN!$F$101:$G$101)-$W$145-SUM(#REF!,#REF!))&gt;0,(SUM([48]DMN!$M$56,[48]DMN!$F$101:$G$101)-$W$145-SUM(#REF!,#REF!)),0)</f>
        <v>#REF!</v>
      </c>
      <c r="ML145" s="23" t="e">
        <f>IF((SUM([48]DMN!$M$56,[48]DMN!$F$101:$G$101)-$W$145-SUM(#REF!,#REF!))&gt;0,(SUM([48]DMN!$M$56,[48]DMN!$F$101:$G$101)-$W$145-SUM(#REF!,#REF!)),0)</f>
        <v>#REF!</v>
      </c>
      <c r="MM145" s="23" t="e">
        <f>IF((SUM([48]DMN!$M$56,[48]DMN!$F$101:$G$101)-$W$145-SUM(#REF!,#REF!))&gt;0,(SUM([48]DMN!$M$56,[48]DMN!$F$101:$G$101)-$W$145-SUM(#REF!,#REF!)),0)</f>
        <v>#REF!</v>
      </c>
      <c r="MN145" s="23" t="e">
        <f>IF((SUM([48]DMN!$M$56,[48]DMN!$F$101:$G$101)-$W$145-SUM(#REF!,#REF!))&gt;0,(SUM([48]DMN!$M$56,[48]DMN!$F$101:$G$101)-$W$145-SUM(#REF!,#REF!)),0)</f>
        <v>#REF!</v>
      </c>
      <c r="MO145" s="23" t="e">
        <f>IF((SUM([48]DMN!$M$56,[48]DMN!$F$101:$G$101)-$W$145-SUM(#REF!,#REF!))&gt;0,(SUM([48]DMN!$M$56,[48]DMN!$F$101:$G$101)-$W$145-SUM(#REF!,#REF!)),0)</f>
        <v>#REF!</v>
      </c>
      <c r="MP145" s="23" t="e">
        <f>IF((SUM([48]DMN!$M$56,[48]DMN!$F$101:$G$101)-$W$145-SUM(#REF!,#REF!))&gt;0,(SUM([48]DMN!$M$56,[48]DMN!$F$101:$G$101)-$W$145-SUM(#REF!,#REF!)),0)</f>
        <v>#REF!</v>
      </c>
      <c r="MQ145" s="23" t="e">
        <f>IF((SUM([48]DMN!$M$56,[48]DMN!$F$101:$G$101)-$W$145-SUM(#REF!,#REF!))&gt;0,(SUM([48]DMN!$M$56,[48]DMN!$F$101:$G$101)-$W$145-SUM(#REF!,#REF!)),0)</f>
        <v>#REF!</v>
      </c>
      <c r="MR145" s="23" t="e">
        <f>IF((SUM([48]DMN!$M$56,[48]DMN!$F$101:$G$101)-$W$145-SUM(#REF!,#REF!))&gt;0,(SUM([48]DMN!$M$56,[48]DMN!$F$101:$G$101)-$W$145-SUM(#REF!,#REF!)),0)</f>
        <v>#REF!</v>
      </c>
      <c r="MS145" s="23" t="e">
        <f>IF((SUM([48]DMN!$M$56,[48]DMN!$F$101:$G$101)-$W$145-SUM(#REF!,#REF!))&gt;0,(SUM([48]DMN!$M$56,[48]DMN!$F$101:$G$101)-$W$145-SUM(#REF!,#REF!)),0)</f>
        <v>#REF!</v>
      </c>
      <c r="MT145" s="23" t="e">
        <f>IF((SUM([48]DMN!$M$56,[48]DMN!$F$101:$G$101)-$W$145-SUM(#REF!,#REF!))&gt;0,(SUM([48]DMN!$M$56,[48]DMN!$F$101:$G$101)-$W$145-SUM(#REF!,#REF!)),0)</f>
        <v>#REF!</v>
      </c>
      <c r="MU145" s="23" t="e">
        <f>IF((SUM([48]DMN!$M$56,[48]DMN!$F$101:$G$101)-$W$145-SUM(#REF!,#REF!))&gt;0,(SUM([48]DMN!$M$56,[48]DMN!$F$101:$G$101)-$W$145-SUM(#REF!,#REF!)),0)</f>
        <v>#REF!</v>
      </c>
      <c r="MV145" s="23" t="e">
        <f>IF((SUM([48]DMN!$M$56,[48]DMN!$F$101:$G$101)-$W$145-SUM(#REF!,#REF!))&gt;0,(SUM([48]DMN!$M$56,[48]DMN!$F$101:$G$101)-$W$145-SUM(#REF!,#REF!)),0)</f>
        <v>#REF!</v>
      </c>
      <c r="MW145" s="23" t="e">
        <f>IF((SUM([48]DMN!$M$56,[48]DMN!$F$101:$G$101)-$W$145-SUM(#REF!,#REF!))&gt;0,(SUM([48]DMN!$M$56,[48]DMN!$F$101:$G$101)-$W$145-SUM(#REF!,#REF!)),0)</f>
        <v>#REF!</v>
      </c>
      <c r="MX145" s="23" t="e">
        <f>IF((SUM([48]DMN!$M$56,[48]DMN!$F$101:$G$101)-$W$145-SUM(#REF!,#REF!))&gt;0,(SUM([48]DMN!$M$56,[48]DMN!$F$101:$G$101)-$W$145-SUM(#REF!,#REF!)),0)</f>
        <v>#REF!</v>
      </c>
      <c r="MY145" s="23" t="e">
        <f>IF((SUM([48]DMN!$M$56,[48]DMN!$F$101:$G$101)-$W$145-SUM(#REF!,#REF!))&gt;0,(SUM([48]DMN!$M$56,[48]DMN!$F$101:$G$101)-$W$145-SUM(#REF!,#REF!)),0)</f>
        <v>#REF!</v>
      </c>
      <c r="MZ145" s="23" t="e">
        <f>IF((SUM([48]DMN!$M$56,[48]DMN!$F$101:$G$101)-$W$145-SUM(#REF!,#REF!))&gt;0,(SUM([48]DMN!$M$56,[48]DMN!$F$101:$G$101)-$W$145-SUM(#REF!,#REF!)),0)</f>
        <v>#REF!</v>
      </c>
      <c r="NA145" s="23" t="e">
        <f>IF((SUM([48]DMN!$M$56,[48]DMN!$F$101:$G$101)-$W$145-SUM(#REF!,#REF!))&gt;0,(SUM([48]DMN!$M$56,[48]DMN!$F$101:$G$101)-$W$145-SUM(#REF!,#REF!)),0)</f>
        <v>#REF!</v>
      </c>
      <c r="NB145" s="23" t="e">
        <f>IF((SUM([48]DMN!$M$56,[48]DMN!$F$101:$G$101)-$W$145-SUM(#REF!,#REF!))&gt;0,(SUM([48]DMN!$M$56,[48]DMN!$F$101:$G$101)-$W$145-SUM(#REF!,#REF!)),0)</f>
        <v>#REF!</v>
      </c>
      <c r="NC145" s="23" t="e">
        <f>IF((SUM([48]DMN!$M$56,[48]DMN!$F$101:$G$101)-$W$145-SUM(#REF!,#REF!))&gt;0,(SUM([48]DMN!$M$56,[48]DMN!$F$101:$G$101)-$W$145-SUM(#REF!,#REF!)),0)</f>
        <v>#REF!</v>
      </c>
      <c r="ND145" s="23" t="e">
        <f>IF((SUM([48]DMN!$M$56,[48]DMN!$F$101:$G$101)-$W$145-SUM(#REF!,#REF!))&gt;0,(SUM([48]DMN!$M$56,[48]DMN!$F$101:$G$101)-$W$145-SUM(#REF!,#REF!)),0)</f>
        <v>#REF!</v>
      </c>
      <c r="NE145" s="23" t="e">
        <f>IF((SUM([48]DMN!$M$56,[48]DMN!$F$101:$G$101)-$W$145-SUM(#REF!,#REF!))&gt;0,(SUM([48]DMN!$M$56,[48]DMN!$F$101:$G$101)-$W$145-SUM(#REF!,#REF!)),0)</f>
        <v>#REF!</v>
      </c>
      <c r="NF145" s="23" t="e">
        <f>IF((SUM([48]DMN!$M$56,[48]DMN!$F$101:$G$101)-$W$145-SUM(#REF!,#REF!))&gt;0,(SUM([48]DMN!$M$56,[48]DMN!$F$101:$G$101)-$W$145-SUM(#REF!,#REF!)),0)</f>
        <v>#REF!</v>
      </c>
      <c r="NG145" s="23" t="e">
        <f>IF((SUM([48]DMN!$M$56,[48]DMN!$F$101:$G$101)-$W$145-SUM(#REF!,#REF!))&gt;0,(SUM([48]DMN!$M$56,[48]DMN!$F$101:$G$101)-$W$145-SUM(#REF!,#REF!)),0)</f>
        <v>#REF!</v>
      </c>
      <c r="NH145" s="23" t="e">
        <f>IF((SUM([48]DMN!$M$56,[48]DMN!$F$101:$G$101)-$W$145-SUM(#REF!,#REF!))&gt;0,(SUM([48]DMN!$M$56,[48]DMN!$F$101:$G$101)-$W$145-SUM(#REF!,#REF!)),0)</f>
        <v>#REF!</v>
      </c>
      <c r="NI145" s="23" t="e">
        <f>IF((SUM([48]DMN!$M$56,[48]DMN!$F$101:$G$101)-$W$145-SUM(#REF!,#REF!))&gt;0,(SUM([48]DMN!$M$56,[48]DMN!$F$101:$G$101)-$W$145-SUM(#REF!,#REF!)),0)</f>
        <v>#REF!</v>
      </c>
      <c r="NJ145" s="23" t="e">
        <f>IF((SUM([48]DMN!$M$56,[48]DMN!$F$101:$G$101)-$W$145-SUM(#REF!,#REF!))&gt;0,(SUM([48]DMN!$M$56,[48]DMN!$F$101:$G$101)-$W$145-SUM(#REF!,#REF!)),0)</f>
        <v>#REF!</v>
      </c>
      <c r="NK145" s="23" t="e">
        <f>IF((SUM([48]DMN!$M$56,[48]DMN!$F$101:$G$101)-$W$145-SUM(#REF!,#REF!))&gt;0,(SUM([48]DMN!$M$56,[48]DMN!$F$101:$G$101)-$W$145-SUM(#REF!,#REF!)),0)</f>
        <v>#REF!</v>
      </c>
      <c r="NL145" s="23" t="e">
        <f>IF((SUM([48]DMN!$M$56,[48]DMN!$F$101:$G$101)-$W$145-SUM(#REF!,#REF!))&gt;0,(SUM([48]DMN!$M$56,[48]DMN!$F$101:$G$101)-$W$145-SUM(#REF!,#REF!)),0)</f>
        <v>#REF!</v>
      </c>
      <c r="NM145" s="23" t="e">
        <f>IF((SUM([48]DMN!$M$56,[48]DMN!$F$101:$G$101)-$W$145-SUM(#REF!,#REF!))&gt;0,(SUM([48]DMN!$M$56,[48]DMN!$F$101:$G$101)-$W$145-SUM(#REF!,#REF!)),0)</f>
        <v>#REF!</v>
      </c>
      <c r="NN145" s="23" t="e">
        <f>IF((SUM([48]DMN!$M$56,[48]DMN!$F$101:$G$101)-$W$145-SUM(#REF!,#REF!))&gt;0,(SUM([48]DMN!$M$56,[48]DMN!$F$101:$G$101)-$W$145-SUM(#REF!,#REF!)),0)</f>
        <v>#REF!</v>
      </c>
      <c r="NO145" s="23" t="e">
        <f>IF((SUM([48]DMN!$M$56,[48]DMN!$F$101:$G$101)-$W$145-SUM(#REF!,#REF!))&gt;0,(SUM([48]DMN!$M$56,[48]DMN!$F$101:$G$101)-$W$145-SUM(#REF!,#REF!)),0)</f>
        <v>#REF!</v>
      </c>
      <c r="NP145" s="23" t="e">
        <f>IF((SUM([48]DMN!$M$56,[48]DMN!$F$101:$G$101)-$W$145-SUM(#REF!,#REF!))&gt;0,(SUM([48]DMN!$M$56,[48]DMN!$F$101:$G$101)-$W$145-SUM(#REF!,#REF!)),0)</f>
        <v>#REF!</v>
      </c>
      <c r="NQ145" s="23" t="e">
        <f>IF((SUM([48]DMN!$M$56,[48]DMN!$F$101:$G$101)-$W$145-SUM(#REF!,#REF!))&gt;0,(SUM([48]DMN!$M$56,[48]DMN!$F$101:$G$101)-$W$145-SUM(#REF!,#REF!)),0)</f>
        <v>#REF!</v>
      </c>
      <c r="NR145" s="23" t="e">
        <f>IF((SUM([48]DMN!$M$56,[48]DMN!$F$101:$G$101)-$W$145-SUM(#REF!,#REF!))&gt;0,(SUM([48]DMN!$M$56,[48]DMN!$F$101:$G$101)-$W$145-SUM(#REF!,#REF!)),0)</f>
        <v>#REF!</v>
      </c>
      <c r="NS145" s="23" t="e">
        <f>IF((SUM([48]DMN!$M$56,[48]DMN!$F$101:$G$101)-$W$145-SUM(#REF!,#REF!))&gt;0,(SUM([48]DMN!$M$56,[48]DMN!$F$101:$G$101)-$W$145-SUM(#REF!,#REF!)),0)</f>
        <v>#REF!</v>
      </c>
      <c r="NT145" s="23" t="e">
        <f>IF((SUM([48]DMN!$M$56,[48]DMN!$F$101:$G$101)-$W$145-SUM(#REF!,#REF!))&gt;0,(SUM([48]DMN!$M$56,[48]DMN!$F$101:$G$101)-$W$145-SUM(#REF!,#REF!)),0)</f>
        <v>#REF!</v>
      </c>
      <c r="NU145" s="23" t="e">
        <f>IF((SUM([48]DMN!$M$56,[48]DMN!$F$101:$G$101)-$W$145-SUM(#REF!,#REF!))&gt;0,(SUM([48]DMN!$M$56,[48]DMN!$F$101:$G$101)-$W$145-SUM(#REF!,#REF!)),0)</f>
        <v>#REF!</v>
      </c>
      <c r="NV145" s="23" t="e">
        <f>IF((SUM([48]DMN!$M$56,[48]DMN!$F$101:$G$101)-$W$145-SUM(#REF!,#REF!))&gt;0,(SUM([48]DMN!$M$56,[48]DMN!$F$101:$G$101)-$W$145-SUM(#REF!,#REF!)),0)</f>
        <v>#REF!</v>
      </c>
      <c r="NW145" s="23" t="e">
        <f>IF((SUM([48]DMN!$M$56,[48]DMN!$F$101:$G$101)-$W$145-SUM(#REF!,#REF!))&gt;0,(SUM([48]DMN!$M$56,[48]DMN!$F$101:$G$101)-$W$145-SUM(#REF!,#REF!)),0)</f>
        <v>#REF!</v>
      </c>
      <c r="NX145" s="23" t="e">
        <f>IF((SUM([48]DMN!$M$56,[48]DMN!$F$101:$G$101)-$W$145-SUM(#REF!,#REF!))&gt;0,(SUM([48]DMN!$M$56,[48]DMN!$F$101:$G$101)-$W$145-SUM(#REF!,#REF!)),0)</f>
        <v>#REF!</v>
      </c>
      <c r="NY145" s="23" t="e">
        <f>IF((SUM([48]DMN!$M$56,[48]DMN!$F$101:$G$101)-$W$145-SUM(#REF!,#REF!))&gt;0,(SUM([48]DMN!$M$56,[48]DMN!$F$101:$G$101)-$W$145-SUM(#REF!,#REF!)),0)</f>
        <v>#REF!</v>
      </c>
      <c r="NZ145" s="23" t="e">
        <f>IF((SUM([48]DMN!$M$56,[48]DMN!$F$101:$G$101)-$W$145-SUM(#REF!,#REF!))&gt;0,(SUM([48]DMN!$M$56,[48]DMN!$F$101:$G$101)-$W$145-SUM(#REF!,#REF!)),0)</f>
        <v>#REF!</v>
      </c>
      <c r="OA145" s="23" t="e">
        <f>IF((SUM([48]DMN!$M$56,[48]DMN!$F$101:$G$101)-$W$145-SUM(#REF!,#REF!))&gt;0,(SUM([48]DMN!$M$56,[48]DMN!$F$101:$G$101)-$W$145-SUM(#REF!,#REF!)),0)</f>
        <v>#REF!</v>
      </c>
    </row>
    <row r="146" spans="2:391" hidden="1" x14ac:dyDescent="0.2"/>
    <row r="147" spans="2:391" hidden="1" x14ac:dyDescent="0.2">
      <c r="B147" s="8" t="s">
        <v>150</v>
      </c>
      <c r="Z147" s="8">
        <f>SUMIF($OG$6:$OG$45,"Barat",$D$6:$D$45)-'[48]Kit Masuk 2020'!G88</f>
        <v>-1523.8999999999999</v>
      </c>
      <c r="AA147" s="8">
        <f>SUMIF($OG$6:$OG$45,"Barat",$D$6:$D$45)-'[48]Kit Masuk 2020'!H88</f>
        <v>-1523.8999999999999</v>
      </c>
      <c r="AB147" s="8">
        <f>SUMIF($OG$6:$OG$45,"Barat",$D$6:$D$45)-'[48]Kit Masuk 2020'!I88</f>
        <v>-1523.8999999999999</v>
      </c>
      <c r="AC147" s="8">
        <f>SUMIF($OG$6:$OG$45,"Barat",$D$6:$D$45)-'[48]Kit Masuk 2020'!J88</f>
        <v>-1523.8999999999999</v>
      </c>
      <c r="AD147" s="8">
        <f>SUMIF($OG$6:$OG$45,"Barat",$D$6:$D$45)-'[48]Kit Masuk 2020'!K88</f>
        <v>-1523.8999999999999</v>
      </c>
      <c r="AE147" s="8">
        <f>SUMIF($OG$6:$OG$45,"Barat",$D$6:$D$45)-'[48]Kit Masuk 2020'!L88</f>
        <v>-1523.8999999999999</v>
      </c>
      <c r="AF147" s="8">
        <f>SUMIF($OG$6:$OG$45,"Barat",$D$6:$D$45)-'[48]Kit Masuk 2020'!M88</f>
        <v>-1523.8999999999999</v>
      </c>
      <c r="AG147" s="8">
        <f>SUMIF($OG$6:$OG$45,"Barat",$D$6:$D$45)-'[48]Kit Masuk 2020'!N88</f>
        <v>-1523.8999999999999</v>
      </c>
      <c r="AH147" s="8">
        <f>SUMIF($OG$6:$OG$45,"Barat",$D$6:$D$45)-'[48]Kit Masuk 2020'!O88</f>
        <v>-1523.8999999999999</v>
      </c>
      <c r="AI147" s="8">
        <f>SUMIF($OG$6:$OG$45,"Barat",$D$6:$D$45)-'[48]Kit Masuk 2020'!P88</f>
        <v>-1523.8999999999999</v>
      </c>
      <c r="AJ147" s="8">
        <f>SUMIF($OG$6:$OG$45,"Barat",$D$6:$D$45)-'[48]Kit Masuk 2020'!Q88</f>
        <v>-1523.8999999999999</v>
      </c>
      <c r="AK147" s="8">
        <f>SUMIF($OG$6:$OG$45,"Barat",$D$6:$D$45)-'[48]Kit Masuk 2020'!R88</f>
        <v>-1523.8999999999999</v>
      </c>
      <c r="AL147" s="8">
        <f>SUMIF($OG$6:$OG$45,"Barat",$D$6:$D$45)-'[48]Kit Masuk 2020'!S88</f>
        <v>-1523.8999999999999</v>
      </c>
      <c r="AM147" s="8">
        <f>SUMIF($OG$6:$OG$45,"Barat",$D$6:$D$45)-'[48]Kit Masuk 2020'!T88</f>
        <v>-1523.8999999999999</v>
      </c>
      <c r="AN147" s="8">
        <f>SUMIF($OG$6:$OG$45,"Barat",$D$6:$D$45)-'[48]Kit Masuk 2020'!U88</f>
        <v>-1523.8999999999999</v>
      </c>
      <c r="AO147" s="8">
        <f>SUMIF($OG$6:$OG$45,"Barat",$D$6:$D$45)-'[48]Kit Masuk 2020'!V88</f>
        <v>-1523.8999999999999</v>
      </c>
      <c r="AP147" s="8">
        <f>SUMIF($OG$6:$OG$45,"Barat",$D$6:$D$45)-'[48]Kit Masuk 2020'!W88</f>
        <v>-1523.8999999999999</v>
      </c>
      <c r="AQ147" s="8">
        <f>SUMIF($OG$6:$OG$45,"Barat",$D$6:$D$45)-'[48]Kit Masuk 2020'!X88</f>
        <v>-1523.8999999999999</v>
      </c>
      <c r="AR147" s="8">
        <f>SUMIF($OG$6:$OG$45,"Barat",$D$6:$D$45)-'[48]Kit Masuk 2020'!Y88</f>
        <v>-1523.8999999999999</v>
      </c>
      <c r="AS147" s="8">
        <f>SUMIF($OG$6:$OG$45,"Barat",$D$6:$D$45)-'[48]Kit Masuk 2020'!Z88</f>
        <v>-1523.8999999999999</v>
      </c>
      <c r="AT147" s="8">
        <f>SUMIF($OG$6:$OG$45,"Barat",$D$6:$D$45)-'[48]Kit Masuk 2020'!AA88</f>
        <v>-1523.8999999999999</v>
      </c>
      <c r="AU147" s="8">
        <f>SUMIF($OG$6:$OG$45,"Barat",$D$6:$D$45)-'[48]Kit Masuk 2020'!AB88</f>
        <v>-1523.8999999999999</v>
      </c>
      <c r="AV147" s="8">
        <f>SUMIF($OG$6:$OG$45,"Barat",$D$6:$D$45)-'[48]Kit Masuk 2020'!AC88</f>
        <v>-1523.8999999999999</v>
      </c>
      <c r="AW147" s="8">
        <f>SUMIF($OG$6:$OG$45,"Barat",$D$6:$D$45)-'[48]Kit Masuk 2020'!AD88</f>
        <v>-1523.8999999999999</v>
      </c>
      <c r="AX147" s="8">
        <f>SUMIF($OG$6:$OG$45,"Barat",$D$6:$D$45)-'[48]Kit Masuk 2020'!AE88</f>
        <v>-1523.8999999999999</v>
      </c>
      <c r="AY147" s="8">
        <f>SUMIF($OG$6:$OG$45,"Barat",$D$6:$D$45)-'[48]Kit Masuk 2020'!AF88</f>
        <v>-1523.8999999999999</v>
      </c>
      <c r="AZ147" s="8">
        <f>SUMIF($OG$6:$OG$45,"Barat",$D$6:$D$45)-'[48]Kit Masuk 2020'!AG88</f>
        <v>-1523.8999999999999</v>
      </c>
      <c r="BA147" s="8">
        <f>SUMIF($OG$6:$OG$45,"Barat",$D$6:$D$45)-'[48]Kit Masuk 2020'!AH88</f>
        <v>-1523.8999999999999</v>
      </c>
      <c r="BB147" s="8">
        <f>SUMIF($OG$6:$OG$45,"Barat",$D$6:$D$45)-'[48]Kit Masuk 2020'!AI88</f>
        <v>-1523.8999999999999</v>
      </c>
      <c r="BC147" s="8">
        <f>SUMIF($OG$6:$OG$45,"Barat",$D$6:$D$45)-'[48]Kit Masuk 2020'!AJ88</f>
        <v>-1523.8999999999999</v>
      </c>
      <c r="BD147" s="8">
        <f>SUMIF($OG$6:$OG$45,"Barat",$D$6:$D$45)-'[48]Kit Masuk 2020'!AK88</f>
        <v>-1523.8999999999999</v>
      </c>
      <c r="BE147" s="8">
        <f>SUMIF($OG$6:$OG$45,"Barat",$D$6:$D$45)-'[48]Kit Masuk 2020'!AL88</f>
        <v>-1523.8999999999999</v>
      </c>
      <c r="BF147" s="8">
        <f>SUMIF($OG$6:$OG$45,"Barat",$D$6:$D$45)-'[48]Kit Masuk 2020'!AM88</f>
        <v>-1523.8999999999999</v>
      </c>
      <c r="BG147" s="8">
        <f>SUMIF($OG$6:$OG$45,"Barat",$D$6:$D$45)-'[48]Kit Masuk 2020'!AN88</f>
        <v>-1523.8999999999999</v>
      </c>
      <c r="BH147" s="8">
        <f>SUMIF($OG$6:$OG$45,"Barat",$D$6:$D$45)-'[48]Kit Masuk 2020'!AO88</f>
        <v>-1523.8999999999999</v>
      </c>
      <c r="BI147" s="8">
        <f>SUMIF($OG$6:$OG$45,"Barat",$D$6:$D$45)-'[48]Kit Masuk 2020'!AP88</f>
        <v>-1523.8999999999999</v>
      </c>
      <c r="BJ147" s="8">
        <f>SUMIF($OG$6:$OG$45,"Barat",$D$6:$D$45)-'[48]Kit Masuk 2020'!AQ88</f>
        <v>-1523.8999999999999</v>
      </c>
      <c r="BK147" s="8">
        <f>SUMIF($OG$6:$OG$45,"Barat",$D$6:$D$45)-'[48]Kit Masuk 2020'!AR88</f>
        <v>-1523.8999999999999</v>
      </c>
      <c r="BL147" s="8">
        <f>SUMIF($OG$6:$OG$45,"Barat",$D$6:$D$45)-'[48]Kit Masuk 2020'!AS88</f>
        <v>-1523.8999999999999</v>
      </c>
      <c r="BM147" s="8">
        <f>SUMIF($OG$6:$OG$45,"Barat",$D$6:$D$45)-'[48]Kit Masuk 2020'!AT88</f>
        <v>-1523.8999999999999</v>
      </c>
      <c r="BN147" s="8">
        <f>SUMIF($OG$6:$OG$45,"Barat",$D$6:$D$45)-'[48]Kit Masuk 2020'!AU88</f>
        <v>-1523.8999999999999</v>
      </c>
      <c r="BO147" s="8">
        <f>SUMIF($OG$6:$OG$45,"Barat",$D$6:$D$45)-'[48]Kit Masuk 2020'!AV88</f>
        <v>-1523.8999999999999</v>
      </c>
      <c r="BP147" s="8">
        <f>SUMIF($OG$6:$OG$45,"Barat",$D$6:$D$45)-'[48]Kit Masuk 2020'!AW88</f>
        <v>-1523.8999999999999</v>
      </c>
      <c r="BQ147" s="8">
        <f>SUMIF($OG$6:$OG$45,"Barat",$D$6:$D$45)-'[48]Kit Masuk 2020'!AX88</f>
        <v>-1523.8999999999999</v>
      </c>
      <c r="BR147" s="8">
        <f>SUMIF($OG$6:$OG$45,"Barat",$D$6:$D$45)-'[48]Kit Masuk 2020'!AY88</f>
        <v>-1523.8999999999999</v>
      </c>
      <c r="BS147" s="8">
        <f>SUMIF($OG$6:$OG$45,"Barat",$D$6:$D$45)-'[48]Kit Masuk 2020'!AZ88</f>
        <v>-1182.5999999999999</v>
      </c>
      <c r="BT147" s="8">
        <f>SUMIF($OG$6:$OG$45,"Barat",$D$6:$D$45)-'[48]Kit Masuk 2020'!BA88</f>
        <v>-1182.5999999999999</v>
      </c>
      <c r="BU147" s="8">
        <f>SUMIF($OG$6:$OG$45,"Barat",$D$6:$D$45)-'[48]Kit Masuk 2020'!BB88</f>
        <v>-1182.5999999999999</v>
      </c>
      <c r="BV147" s="8">
        <f>SUMIF($OG$6:$OG$45,"Barat",$D$6:$D$45)-'[48]Kit Masuk 2020'!BC88</f>
        <v>-1182.5999999999999</v>
      </c>
      <c r="BW147" s="8">
        <f>SUMIF($OG$6:$OG$45,"Barat",$D$6:$D$45)-'[48]Kit Masuk 2020'!BD88</f>
        <v>-1182.5999999999999</v>
      </c>
      <c r="BX147" s="8">
        <f>SUMIF($OG$6:$OG$45,"Barat",$D$6:$D$45)-'[48]Kit Masuk 2020'!BE88</f>
        <v>-1182.5999999999999</v>
      </c>
      <c r="BY147" s="8">
        <f>SUMIF($OG$6:$OG$45,"Barat",$D$6:$D$45)-'[48]Kit Masuk 2020'!BF88</f>
        <v>-1182.5999999999999</v>
      </c>
      <c r="BZ147" s="8">
        <f>SUMIF($OG$6:$OG$45,"Barat",$D$6:$D$45)-'[48]Kit Masuk 2020'!BG88</f>
        <v>-1182.5999999999999</v>
      </c>
      <c r="CA147" s="8">
        <f>SUMIF($OG$6:$OG$45,"Barat",$D$6:$D$45)-'[48]Kit Masuk 2020'!BH88</f>
        <v>-1182.5999999999999</v>
      </c>
      <c r="CB147" s="8">
        <f>SUMIF($OG$6:$OG$45,"Barat",$D$6:$D$45)-'[48]Kit Masuk 2020'!BI88</f>
        <v>-1182.5999999999999</v>
      </c>
      <c r="CC147" s="8">
        <f>SUMIF($OG$6:$OG$45,"Barat",$D$6:$D$45)-'[48]Kit Masuk 2020'!BJ88</f>
        <v>-1182.5999999999999</v>
      </c>
      <c r="CD147" s="8">
        <f>SUMIF($OG$6:$OG$45,"Barat",$D$6:$D$45)-'[48]Kit Masuk 2020'!BK88</f>
        <v>-1182.5999999999999</v>
      </c>
      <c r="CE147" s="8">
        <f>SUMIF($OG$6:$OG$45,"Barat",$D$6:$D$45)-'[48]Kit Masuk 2020'!BL88</f>
        <v>-1182.5999999999999</v>
      </c>
      <c r="CF147" s="8">
        <f>SUMIF($OG$6:$OG$45,"Barat",$D$6:$D$45)-'[48]Kit Masuk 2020'!BM88</f>
        <v>-1182.5999999999999</v>
      </c>
      <c r="CG147" s="8">
        <f>SUMIF($OG$6:$OG$45,"Barat",$D$6:$D$45)-'[48]Kit Masuk 2020'!BN88</f>
        <v>-1182.5999999999999</v>
      </c>
      <c r="CH147" s="8">
        <f>SUMIF($OG$6:$OG$45,"Barat",$D$6:$D$45)-'[48]Kit Masuk 2020'!BO88</f>
        <v>-1182.5999999999999</v>
      </c>
      <c r="CI147" s="8">
        <f>SUMIF($OG$6:$OG$45,"Barat",$D$6:$D$45)-'[48]Kit Masuk 2020'!BP88</f>
        <v>-1182.5999999999999</v>
      </c>
      <c r="CJ147" s="8">
        <f>SUMIF($OG$6:$OG$45,"Barat",$D$6:$D$45)-'[48]Kit Masuk 2020'!BQ88</f>
        <v>-1182.5999999999999</v>
      </c>
      <c r="CK147" s="8">
        <f>SUMIF($OG$6:$OG$45,"Barat",$D$6:$D$45)-'[48]Kit Masuk 2020'!BR88</f>
        <v>-1182.5999999999999</v>
      </c>
      <c r="CL147" s="8">
        <f>SUMIF($OG$6:$OG$45,"Barat",$D$6:$D$45)-'[48]Kit Masuk 2020'!BS88</f>
        <v>-1182.5999999999999</v>
      </c>
      <c r="CM147" s="8">
        <f>SUMIF($OG$6:$OG$45,"Barat",$D$6:$D$45)-'[48]Kit Masuk 2020'!BT88</f>
        <v>-1182.5999999999999</v>
      </c>
      <c r="CN147" s="8">
        <f>SUMIF($OG$6:$OG$45,"Barat",$D$6:$D$45)-'[48]Kit Masuk 2020'!BU88</f>
        <v>-1182.5999999999999</v>
      </c>
      <c r="CO147" s="8">
        <f>SUMIF($OG$6:$OG$45,"Barat",$D$6:$D$45)-'[48]Kit Masuk 2020'!BV88</f>
        <v>-1182.5999999999999</v>
      </c>
      <c r="CP147" s="8">
        <f>SUMIF($OG$6:$OG$45,"Barat",$D$6:$D$45)-'[48]Kit Masuk 2020'!BW88</f>
        <v>-1182.5999999999999</v>
      </c>
      <c r="CQ147" s="8">
        <f>SUMIF($OG$6:$OG$45,"Barat",$D$6:$D$45)-'[48]Kit Masuk 2020'!BX88</f>
        <v>-1182.5999999999999</v>
      </c>
      <c r="CR147" s="8">
        <f>SUMIF($OG$6:$OG$45,"Barat",$D$6:$D$45)-'[48]Kit Masuk 2020'!BY88</f>
        <v>-1182.5999999999999</v>
      </c>
      <c r="CS147" s="8">
        <f>SUMIF($OG$6:$OG$45,"Barat",$D$6:$D$45)-'[48]Kit Masuk 2020'!BZ88</f>
        <v>-1182.5999999999999</v>
      </c>
      <c r="CT147" s="8">
        <f>SUMIF($OG$6:$OG$45,"Barat",$D$6:$D$45)-'[48]Kit Masuk 2020'!CA88</f>
        <v>-1182.5999999999999</v>
      </c>
      <c r="CU147" s="8">
        <f>SUMIF($OG$6:$OG$45,"Barat",$D$6:$D$45)-'[48]Kit Masuk 2020'!CB88</f>
        <v>-1182.5999999999999</v>
      </c>
      <c r="CV147" s="8">
        <f>SUMIF($OG$6:$OG$45,"Barat",$D$6:$D$45)-'[48]Kit Masuk 2020'!CC88</f>
        <v>-1182.5999999999999</v>
      </c>
      <c r="CW147" s="8">
        <f>SUMIF($OG$6:$OG$45,"Barat",$D$6:$D$45)-'[48]Kit Masuk 2020'!CD88</f>
        <v>-1182.5999999999999</v>
      </c>
      <c r="CX147" s="8">
        <f>SUMIF($OG$6:$OG$45,"Barat",$D$6:$D$45)-'[48]Kit Masuk 2020'!CE88</f>
        <v>-1182.5999999999999</v>
      </c>
      <c r="CY147" s="8">
        <f>SUMIF($OG$6:$OG$45,"Barat",$D$6:$D$45)-'[48]Kit Masuk 2020'!CF88</f>
        <v>-1182.5999999999999</v>
      </c>
      <c r="CZ147" s="8">
        <f>SUMIF($OG$6:$OG$45,"Barat",$D$6:$D$45)-'[48]Kit Masuk 2020'!CG88</f>
        <v>-1182.5999999999999</v>
      </c>
      <c r="DA147" s="8">
        <f>SUMIF($OG$6:$OG$45,"Barat",$D$6:$D$45)-'[48]Kit Masuk 2020'!CH88</f>
        <v>-1182.5999999999999</v>
      </c>
      <c r="DB147" s="8">
        <f>SUMIF($OG$6:$OG$45,"Barat",$D$6:$D$45)-'[48]Kit Masuk 2020'!CI88</f>
        <v>-1182.5999999999999</v>
      </c>
      <c r="DC147" s="8">
        <f>SUMIF($OG$6:$OG$45,"Barat",$D$6:$D$45)-'[48]Kit Masuk 2020'!CJ88</f>
        <v>-1182.5999999999999</v>
      </c>
      <c r="DD147" s="8">
        <f>SUMIF($OG$6:$OG$45,"Barat",$D$6:$D$45)-'[48]Kit Masuk 2020'!CK88</f>
        <v>-1182.5999999999999</v>
      </c>
      <c r="DE147" s="8">
        <f>SUMIF($OG$6:$OG$45,"Barat",$D$6:$D$45)-'[48]Kit Masuk 2020'!CL88</f>
        <v>-1182.5999999999999</v>
      </c>
      <c r="DF147" s="8">
        <f>SUMIF($OG$6:$OG$45,"Barat",$D$6:$D$45)-'[48]Kit Masuk 2020'!CM88</f>
        <v>-1182.5999999999999</v>
      </c>
      <c r="DG147" s="8">
        <f>SUMIF($OG$6:$OG$45,"Barat",$D$6:$D$45)-'[48]Kit Masuk 2020'!CN88</f>
        <v>-1182.5999999999999</v>
      </c>
      <c r="DH147" s="8">
        <f>SUMIF($OG$6:$OG$45,"Barat",$D$6:$D$45)-'[48]Kit Masuk 2020'!CO88</f>
        <v>-1182.5999999999999</v>
      </c>
      <c r="DI147" s="8">
        <f>SUMIF($OG$6:$OG$45,"Barat",$D$6:$D$45)-'[48]Kit Masuk 2020'!CP88</f>
        <v>-1182.5999999999999</v>
      </c>
      <c r="DJ147" s="8">
        <f>SUMIF($OG$6:$OG$45,"Barat",$D$6:$D$45)-'[48]Kit Masuk 2020'!CQ88</f>
        <v>-1182.5999999999999</v>
      </c>
      <c r="DK147" s="8">
        <f>SUMIF($OG$6:$OG$45,"Barat",$D$6:$D$45)-'[48]Kit Masuk 2020'!CR88</f>
        <v>-1182.5999999999999</v>
      </c>
      <c r="DL147" s="8">
        <f>SUMIF($OG$6:$OG$45,"Barat",$D$6:$D$45)-'[48]Kit Masuk 2020'!CS88</f>
        <v>-1182.5999999999999</v>
      </c>
      <c r="DM147" s="8">
        <f>SUMIF($OG$6:$OG$45,"Barat",$D$6:$D$45)-'[48]Kit Masuk 2020'!CT88</f>
        <v>-1182.5999999999999</v>
      </c>
      <c r="DN147" s="8">
        <f>SUMIF($OG$6:$OG$45,"Barat",$D$6:$D$45)-'[48]Kit Masuk 2020'!CU88</f>
        <v>-1182.5999999999999</v>
      </c>
      <c r="DO147" s="8">
        <f>SUMIF($OG$6:$OG$45,"Barat",$D$6:$D$45)-'[48]Kit Masuk 2020'!CV88</f>
        <v>-1182.5999999999999</v>
      </c>
      <c r="DP147" s="8">
        <f>SUMIF($OG$6:$OG$45,"Barat",$D$6:$D$45)-'[48]Kit Masuk 2020'!CW88</f>
        <v>-1182.5999999999999</v>
      </c>
      <c r="DQ147" s="8">
        <f>SUMIF($OG$6:$OG$45,"Barat",$D$6:$D$45)-'[48]Kit Masuk 2020'!CX88</f>
        <v>-1182.5999999999999</v>
      </c>
      <c r="DR147" s="8">
        <f>SUMIF($OG$6:$OG$45,"Barat",$D$6:$D$45)-'[48]Kit Masuk 2020'!CY88</f>
        <v>-1182.5999999999999</v>
      </c>
      <c r="DS147" s="8">
        <f>SUMIF($OG$6:$OG$45,"Barat",$D$6:$D$45)-'[48]Kit Masuk 2020'!CZ88</f>
        <v>-1182.5999999999999</v>
      </c>
      <c r="DT147" s="8">
        <f>SUMIF($OG$6:$OG$45,"Barat",$D$6:$D$45)-'[48]Kit Masuk 2020'!DA88</f>
        <v>-1182.5999999999999</v>
      </c>
      <c r="DU147" s="8">
        <f>SUMIF($OG$6:$OG$45,"Barat",$D$6:$D$45)-'[48]Kit Masuk 2020'!DB88</f>
        <v>-1182.5999999999999</v>
      </c>
      <c r="DV147" s="8">
        <f>SUMIF($OG$6:$OG$45,"Barat",$D$6:$D$45)-'[48]Kit Masuk 2020'!DC88</f>
        <v>-1182.5999999999999</v>
      </c>
      <c r="DW147" s="8">
        <f>SUMIF($OG$6:$OG$45,"Barat",$D$6:$D$45)-'[48]Kit Masuk 2020'!DD88</f>
        <v>-1182.5999999999999</v>
      </c>
      <c r="DX147" s="8">
        <f>SUMIF($OG$6:$OG$45,"Barat",$D$6:$D$45)-'[48]Kit Masuk 2020'!DE88</f>
        <v>-1182.5999999999999</v>
      </c>
      <c r="DY147" s="8">
        <f>SUMIF($OG$6:$OG$45,"Barat",$D$6:$D$45)-'[48]Kit Masuk 2020'!DF88</f>
        <v>-1182.5999999999999</v>
      </c>
      <c r="DZ147" s="8">
        <f>SUMIF($OG$6:$OG$45,"Barat",$D$6:$D$45)-'[48]Kit Masuk 2020'!DG88</f>
        <v>-1182.5999999999999</v>
      </c>
      <c r="EA147" s="8">
        <f>SUMIF($OG$6:$OG$45,"Barat",$D$6:$D$45)-'[48]Kit Masuk 2020'!DH88</f>
        <v>-1182.5999999999999</v>
      </c>
      <c r="EB147" s="8">
        <f>SUMIF($OG$6:$OG$45,"Barat",$D$6:$D$45)-'[48]Kit Masuk 2020'!DI88</f>
        <v>-1182.5999999999999</v>
      </c>
      <c r="EC147" s="8">
        <f>SUMIF($OG$6:$OG$45,"Barat",$D$6:$D$45)-'[48]Kit Masuk 2020'!DJ88</f>
        <v>-1182.5999999999999</v>
      </c>
      <c r="ED147" s="8">
        <f>SUMIF($OG$6:$OG$45,"Barat",$D$6:$D$45)-'[48]Kit Masuk 2020'!DK88</f>
        <v>-1182.5999999999999</v>
      </c>
      <c r="EE147" s="8">
        <f>SUMIF($OG$6:$OG$45,"Barat",$D$6:$D$45)-'[48]Kit Masuk 2020'!DL88</f>
        <v>-1182.5999999999999</v>
      </c>
      <c r="EF147" s="8">
        <f>SUMIF($OG$6:$OG$45,"Barat",$D$6:$D$45)-'[48]Kit Masuk 2020'!DM88</f>
        <v>-1182.5999999999999</v>
      </c>
      <c r="EG147" s="8">
        <f>SUMIF($OG$6:$OG$45,"Barat",$D$6:$D$45)-'[48]Kit Masuk 2020'!DN88</f>
        <v>-1182.5999999999999</v>
      </c>
      <c r="EH147" s="8">
        <f>SUMIF($OG$6:$OG$45,"Barat",$D$6:$D$45)-'[48]Kit Masuk 2020'!DO88</f>
        <v>-1182.5999999999999</v>
      </c>
      <c r="EI147" s="8">
        <f>SUMIF($OG$6:$OG$45,"Barat",$D$6:$D$45)-'[48]Kit Masuk 2020'!DP88</f>
        <v>-1182.5999999999999</v>
      </c>
      <c r="EJ147" s="8">
        <f>SUMIF($OG$6:$OG$45,"Barat",$D$6:$D$45)-'[48]Kit Masuk 2020'!DQ88</f>
        <v>-1182.5999999999999</v>
      </c>
      <c r="EK147" s="8">
        <f>SUMIF($OG$6:$OG$45,"Barat",$D$6:$D$45)-'[48]Kit Masuk 2020'!DR88</f>
        <v>-1182.5999999999999</v>
      </c>
      <c r="EL147" s="8">
        <f>SUMIF($OG$6:$OG$45,"Barat",$D$6:$D$45)-'[48]Kit Masuk 2020'!DS88</f>
        <v>-1182.5999999999999</v>
      </c>
      <c r="EM147" s="8">
        <f>SUMIF($OG$6:$OG$45,"Barat",$D$6:$D$45)-'[48]Kit Masuk 2020'!DT88</f>
        <v>-1182.5999999999999</v>
      </c>
      <c r="EN147" s="8">
        <f>SUMIF($OG$6:$OG$45,"Barat",$D$6:$D$45)-'[48]Kit Masuk 2020'!DU88</f>
        <v>-1182.5999999999999</v>
      </c>
      <c r="EO147" s="8">
        <f>SUMIF($OG$6:$OG$45,"Barat",$D$6:$D$45)-'[48]Kit Masuk 2020'!DV88</f>
        <v>-1182.5999999999999</v>
      </c>
      <c r="EP147" s="8">
        <f>SUMIF($OG$6:$OG$45,"Barat",$D$6:$D$45)-'[48]Kit Masuk 2020'!DW88</f>
        <v>-1182.5999999999999</v>
      </c>
      <c r="EQ147" s="8">
        <f>SUMIF($OG$6:$OG$45,"Barat",$D$6:$D$45)-'[48]Kit Masuk 2020'!DX88</f>
        <v>-1182.5999999999999</v>
      </c>
      <c r="ER147" s="8">
        <f>SUMIF($OG$6:$OG$45,"Barat",$D$6:$D$45)-'[48]Kit Masuk 2020'!DY88</f>
        <v>-1182.5999999999999</v>
      </c>
      <c r="ES147" s="8">
        <f>SUMIF($OG$6:$OG$45,"Barat",$D$6:$D$45)-'[48]Kit Masuk 2020'!DZ88</f>
        <v>-1182.5999999999999</v>
      </c>
      <c r="ET147" s="8">
        <f>SUMIF($OG$6:$OG$45,"Barat",$D$6:$D$45)-'[48]Kit Masuk 2020'!EA88</f>
        <v>-1182.5999999999999</v>
      </c>
      <c r="EU147" s="8">
        <f>SUMIF($OG$6:$OG$45,"Barat",$D$6:$D$45)-'[48]Kit Masuk 2020'!EB88</f>
        <v>-1182.5999999999999</v>
      </c>
      <c r="EV147" s="8">
        <f>SUMIF($OG$6:$OG$45,"Barat",$D$6:$D$45)-'[48]Kit Masuk 2020'!EC88</f>
        <v>-1182.5999999999999</v>
      </c>
      <c r="EW147" s="8">
        <f>SUMIF($OG$6:$OG$45,"Barat",$D$6:$D$45)-'[48]Kit Masuk 2020'!ED88</f>
        <v>-1182.5999999999999</v>
      </c>
      <c r="EX147" s="8">
        <f>SUMIF($OG$6:$OG$45,"Barat",$D$6:$D$45)-'[48]Kit Masuk 2020'!EE88</f>
        <v>-1182.5999999999999</v>
      </c>
      <c r="EY147" s="8">
        <f>SUMIF($OG$6:$OG$45,"Barat",$D$6:$D$45)-'[48]Kit Masuk 2020'!EF88</f>
        <v>-1182.5999999999999</v>
      </c>
      <c r="EZ147" s="8">
        <f>SUMIF($OG$6:$OG$45,"Barat",$D$6:$D$45)-'[48]Kit Masuk 2020'!EG88</f>
        <v>-1182.5999999999999</v>
      </c>
      <c r="FA147" s="8">
        <f>SUMIF($OG$6:$OG$45,"Barat",$D$6:$D$45)-'[48]Kit Masuk 2020'!EH88</f>
        <v>-1182.5999999999999</v>
      </c>
      <c r="FB147" s="8">
        <f>SUMIF($OG$6:$OG$45,"Barat",$D$6:$D$45)-'[48]Kit Masuk 2020'!EI88</f>
        <v>-1182.5999999999999</v>
      </c>
      <c r="FC147" s="8">
        <f>SUMIF($OG$6:$OG$45,"Barat",$D$6:$D$45)-'[48]Kit Masuk 2020'!EJ88</f>
        <v>-1182.5999999999999</v>
      </c>
      <c r="FD147" s="8">
        <f>SUMIF($OG$6:$OG$45,"Barat",$D$6:$D$45)-'[48]Kit Masuk 2020'!EK88</f>
        <v>-1182.5999999999999</v>
      </c>
      <c r="FE147" s="8">
        <f>SUMIF($OG$6:$OG$45,"Barat",$D$6:$D$45)-'[48]Kit Masuk 2020'!EL88</f>
        <v>-1182.5999999999999</v>
      </c>
      <c r="FF147" s="8">
        <f>SUMIF($OG$6:$OG$45,"Barat",$D$6:$D$45)-'[48]Kit Masuk 2020'!EM88</f>
        <v>-1182.5999999999999</v>
      </c>
      <c r="FG147" s="8">
        <f>SUMIF($OG$6:$OG$45,"Barat",$D$6:$D$45)-'[48]Kit Masuk 2020'!EN88</f>
        <v>-1182.5999999999999</v>
      </c>
      <c r="FH147" s="8">
        <f>SUMIF($OG$6:$OG$45,"Barat",$D$6:$D$45)-'[48]Kit Masuk 2020'!EO88</f>
        <v>-1182.5999999999999</v>
      </c>
      <c r="FI147" s="8">
        <f>SUMIF($OG$6:$OG$45,"Barat",$D$6:$D$45)-'[48]Kit Masuk 2020'!EP88</f>
        <v>-1182.5999999999999</v>
      </c>
      <c r="FJ147" s="8">
        <f>SUMIF($OG$6:$OG$45,"Barat",$D$6:$D$45)-'[48]Kit Masuk 2020'!EQ88</f>
        <v>-1182.5999999999999</v>
      </c>
      <c r="FK147" s="8">
        <f>SUMIF($OG$6:$OG$45,"Barat",$D$6:$D$45)-'[48]Kit Masuk 2020'!ER88</f>
        <v>-1182.5999999999999</v>
      </c>
      <c r="FL147" s="8">
        <f>SUMIF($OG$6:$OG$45,"Barat",$D$6:$D$45)-'[48]Kit Masuk 2020'!ES88</f>
        <v>-1182.5999999999999</v>
      </c>
      <c r="FM147" s="8">
        <f>SUMIF($OG$6:$OG$45,"Barat",$D$6:$D$45)-'[48]Kit Masuk 2020'!ET88</f>
        <v>-1182.5999999999999</v>
      </c>
      <c r="FN147" s="8">
        <f>SUMIF($OG$6:$OG$45,"Barat",$D$6:$D$45)-'[48]Kit Masuk 2020'!EU88</f>
        <v>-1182.5999999999999</v>
      </c>
      <c r="FO147" s="8">
        <f>SUMIF($OG$6:$OG$45,"Barat",$D$6:$D$45)-'[48]Kit Masuk 2020'!EV88</f>
        <v>-1182.5999999999999</v>
      </c>
      <c r="FP147" s="8">
        <f>SUMIF($OG$6:$OG$45,"Barat",$D$6:$D$45)-'[48]Kit Masuk 2020'!EW88</f>
        <v>-1182.5999999999999</v>
      </c>
      <c r="FQ147" s="8">
        <f>SUMIF($OG$6:$OG$45,"Barat",$D$6:$D$45)-'[48]Kit Masuk 2020'!EX88</f>
        <v>-1182.5999999999999</v>
      </c>
      <c r="FR147" s="8">
        <f>SUMIF($OG$6:$OG$45,"Barat",$D$6:$D$45)-'[48]Kit Masuk 2020'!EY88</f>
        <v>-1182.5999999999999</v>
      </c>
      <c r="FS147" s="8">
        <f>SUMIF($OG$6:$OG$45,"Barat",$D$6:$D$45)-'[48]Kit Masuk 2020'!EZ88</f>
        <v>-1182.5999999999999</v>
      </c>
      <c r="FT147" s="8">
        <f>SUMIF($OG$6:$OG$45,"Barat",$D$6:$D$45)-'[48]Kit Masuk 2020'!FA88</f>
        <v>-1182.5999999999999</v>
      </c>
      <c r="FU147" s="8">
        <f>SUMIF($OG$6:$OG$45,"Barat",$D$6:$D$45)-'[48]Kit Masuk 2020'!FB88</f>
        <v>-1182.5999999999999</v>
      </c>
      <c r="FV147" s="8">
        <f>SUMIF($OG$6:$OG$45,"Barat",$D$6:$D$45)-'[48]Kit Masuk 2020'!FC88</f>
        <v>-1182.5999999999999</v>
      </c>
      <c r="FW147" s="8">
        <f>SUMIF($OG$6:$OG$45,"Barat",$D$6:$D$45)-'[48]Kit Masuk 2020'!FD88</f>
        <v>-1182.5999999999999</v>
      </c>
      <c r="FX147" s="8">
        <f>SUMIF($OG$6:$OG$45,"Barat",$D$6:$D$45)-'[48]Kit Masuk 2020'!FE88</f>
        <v>-1182.5999999999999</v>
      </c>
      <c r="FY147" s="8">
        <f>SUMIF($OG$6:$OG$45,"Barat",$D$6:$D$45)-'[48]Kit Masuk 2020'!FF88</f>
        <v>-1182.5999999999999</v>
      </c>
      <c r="FZ147" s="8">
        <f>SUMIF($OG$6:$OG$45,"Barat",$D$6:$D$45)-'[48]Kit Masuk 2020'!FG88</f>
        <v>-1182.5999999999999</v>
      </c>
      <c r="GA147" s="8">
        <f>SUMIF($OG$6:$OG$45,"Barat",$D$6:$D$45)-'[48]Kit Masuk 2020'!FH88</f>
        <v>-1182.5999999999999</v>
      </c>
      <c r="GB147" s="8">
        <f>SUMIF($OG$6:$OG$45,"Barat",$D$6:$D$45)-'[48]Kit Masuk 2020'!FI88</f>
        <v>-1182.5999999999999</v>
      </c>
      <c r="GC147" s="8">
        <f>SUMIF($OG$6:$OG$45,"Barat",$D$6:$D$45)-'[48]Kit Masuk 2020'!FJ88</f>
        <v>-1182.5999999999999</v>
      </c>
      <c r="GD147" s="8">
        <f>SUMIF($OG$6:$OG$45,"Barat",$D$6:$D$45)-'[48]Kit Masuk 2020'!FK88</f>
        <v>-1182.5999999999999</v>
      </c>
      <c r="GE147" s="8">
        <f>SUMIF($OG$6:$OG$45,"Barat",$D$6:$D$45)-'[48]Kit Masuk 2020'!FL88</f>
        <v>-1182.5999999999999</v>
      </c>
      <c r="GF147" s="8">
        <f>SUMIF($OG$6:$OG$45,"Barat",$D$6:$D$45)-'[48]Kit Masuk 2020'!FM88</f>
        <v>-1182.5999999999999</v>
      </c>
      <c r="GG147" s="8">
        <f>SUMIF($OG$6:$OG$45,"Barat",$D$6:$D$45)-'[48]Kit Masuk 2020'!FN88</f>
        <v>-1182.5999999999999</v>
      </c>
      <c r="GH147" s="8">
        <f>SUMIF($OG$6:$OG$45,"Barat",$D$6:$D$45)-'[48]Kit Masuk 2020'!FO88</f>
        <v>-1182.5999999999999</v>
      </c>
      <c r="GI147" s="8">
        <f>SUMIF($OG$6:$OG$45,"Barat",$D$6:$D$45)-'[48]Kit Masuk 2020'!FP88</f>
        <v>-1182.5999999999999</v>
      </c>
      <c r="GJ147" s="8">
        <f>SUMIF($OG$6:$OG$45,"Barat",$D$6:$D$45)-'[48]Kit Masuk 2020'!FQ88</f>
        <v>-1182.5999999999999</v>
      </c>
      <c r="GK147" s="8">
        <f>SUMIF($OG$6:$OG$45,"Barat",$D$6:$D$45)-'[48]Kit Masuk 2020'!FR88</f>
        <v>-1182.5999999999999</v>
      </c>
      <c r="GL147" s="8">
        <f>SUMIF($OG$6:$OG$45,"Barat",$D$6:$D$45)-'[48]Kit Masuk 2020'!FS88</f>
        <v>-1182.5999999999999</v>
      </c>
      <c r="GM147" s="8">
        <f>SUMIF($OG$6:$OG$45,"Barat",$D$6:$D$45)-'[48]Kit Masuk 2020'!FT88</f>
        <v>-1182.5999999999999</v>
      </c>
      <c r="GN147" s="8">
        <f>SUMIF($OG$6:$OG$45,"Barat",$D$6:$D$45)-'[48]Kit Masuk 2020'!FU88</f>
        <v>-1182.5999999999999</v>
      </c>
      <c r="GO147" s="8">
        <f>SUMIF($OG$6:$OG$45,"Barat",$D$6:$D$45)-'[48]Kit Masuk 2020'!FV88</f>
        <v>-1182.5999999999999</v>
      </c>
      <c r="GP147" s="8">
        <f>SUMIF($OG$6:$OG$45,"Barat",$D$6:$D$45)-'[48]Kit Masuk 2020'!FW88</f>
        <v>-1182.5999999999999</v>
      </c>
      <c r="GQ147" s="8">
        <f>SUMIF($OG$6:$OG$45,"Barat",$D$6:$D$45)-'[48]Kit Masuk 2020'!FX88</f>
        <v>-1182.5999999999999</v>
      </c>
      <c r="GR147" s="8">
        <f>SUMIF($OG$6:$OG$45,"Barat",$D$6:$D$45)-'[48]Kit Masuk 2020'!FY88</f>
        <v>-1182.5999999999999</v>
      </c>
      <c r="GS147" s="8">
        <f>SUMIF($OG$6:$OG$45,"Barat",$D$6:$D$45)-'[48]Kit Masuk 2020'!FZ88</f>
        <v>-1182.5999999999999</v>
      </c>
      <c r="GT147" s="8">
        <f>SUMIF($OG$6:$OG$45,"Barat",$D$6:$D$45)-'[48]Kit Masuk 2020'!GA88</f>
        <v>-1182.5999999999999</v>
      </c>
      <c r="GU147" s="8">
        <f>SUMIF($OG$6:$OG$45,"Barat",$D$6:$D$45)-'[48]Kit Masuk 2020'!GB88</f>
        <v>-1182.5999999999999</v>
      </c>
      <c r="GV147" s="8">
        <f>SUMIF($OG$6:$OG$45,"Barat",$D$6:$D$45)-'[48]Kit Masuk 2020'!GC88</f>
        <v>-1182.5999999999999</v>
      </c>
      <c r="GW147" s="8">
        <f>SUMIF($OG$6:$OG$45,"Barat",$D$6:$D$45)-'[48]Kit Masuk 2020'!GD88</f>
        <v>-1182.5999999999999</v>
      </c>
      <c r="GX147" s="8">
        <f>SUMIF($OG$6:$OG$45,"Barat",$D$6:$D$45)-'[48]Kit Masuk 2020'!GE88</f>
        <v>-1182.5999999999999</v>
      </c>
      <c r="GY147" s="8">
        <f>SUMIF($OG$6:$OG$45,"Barat",$D$6:$D$45)-'[48]Kit Masuk 2020'!GF88</f>
        <v>-1182.5999999999999</v>
      </c>
      <c r="GZ147" s="8">
        <f>SUMIF($OG$6:$OG$45,"Barat",$D$6:$D$45)-'[48]Kit Masuk 2020'!GG88</f>
        <v>-1182.5999999999999</v>
      </c>
      <c r="HA147" s="8">
        <f>SUMIF($OG$6:$OG$45,"Barat",$D$6:$D$45)-'[48]Kit Masuk 2020'!GH88</f>
        <v>-1182.5999999999999</v>
      </c>
      <c r="HB147" s="8">
        <f>SUMIF($OG$6:$OG$45,"Barat",$D$6:$D$45)-'[48]Kit Masuk 2020'!GI88</f>
        <v>-1182.5999999999999</v>
      </c>
      <c r="HC147" s="8">
        <f>SUMIF($OG$6:$OG$45,"Barat",$D$6:$D$45)-'[48]Kit Masuk 2020'!GJ88</f>
        <v>-1182.5999999999999</v>
      </c>
      <c r="HD147" s="8">
        <f>SUMIF($OG$6:$OG$45,"Barat",$D$6:$D$45)-'[48]Kit Masuk 2020'!GK88</f>
        <v>-1182.5999999999999</v>
      </c>
      <c r="HE147" s="8">
        <f>SUMIF($OG$6:$OG$45,"Barat",$D$6:$D$45)-'[48]Kit Masuk 2020'!GL88</f>
        <v>-1182.5999999999999</v>
      </c>
      <c r="HF147" s="8">
        <f>SUMIF($OG$6:$OG$45,"Barat",$D$6:$D$45)-'[48]Kit Masuk 2020'!GM88</f>
        <v>-1182.5999999999999</v>
      </c>
      <c r="HG147" s="8">
        <f>SUMIF($OG$6:$OG$45,"Barat",$D$6:$D$45)-'[48]Kit Masuk 2020'!GN88</f>
        <v>-1182.5999999999999</v>
      </c>
      <c r="HH147" s="8">
        <f>SUMIF($OG$6:$OG$45,"Barat",$D$6:$D$45)-'[48]Kit Masuk 2020'!GO88</f>
        <v>-1182.5999999999999</v>
      </c>
      <c r="HI147" s="8">
        <f>SUMIF($OG$6:$OG$45,"Barat",$D$6:$D$45)-'[48]Kit Masuk 2020'!GP88</f>
        <v>-1182.5999999999999</v>
      </c>
      <c r="HJ147" s="8">
        <f>SUMIF($OG$6:$OG$45,"Barat",$D$6:$D$45)-'[48]Kit Masuk 2020'!GQ88</f>
        <v>-1182.5999999999999</v>
      </c>
      <c r="HK147" s="8">
        <f>SUMIF($OG$6:$OG$45,"Barat",$D$6:$D$45)-'[48]Kit Masuk 2020'!GR88</f>
        <v>-1182.5999999999999</v>
      </c>
      <c r="HL147" s="8">
        <f>SUMIF($OG$6:$OG$45,"Barat",$D$6:$D$45)-'[48]Kit Masuk 2020'!GS88</f>
        <v>-1182.5999999999999</v>
      </c>
      <c r="HM147" s="8">
        <f>SUMIF($OG$6:$OG$45,"Barat",$D$6:$D$45)-'[48]Kit Masuk 2020'!GT88</f>
        <v>-1182.5999999999999</v>
      </c>
      <c r="HN147" s="8">
        <f>SUMIF($OG$6:$OG$45,"Barat",$D$6:$D$45)-'[48]Kit Masuk 2020'!GU88</f>
        <v>-1182.5999999999999</v>
      </c>
      <c r="HO147" s="8">
        <f>SUMIF($OG$6:$OG$45,"Barat",$D$6:$D$45)-'[48]Kit Masuk 2020'!GV88</f>
        <v>-1182.5999999999999</v>
      </c>
      <c r="HP147" s="8">
        <f>SUMIF($OG$6:$OG$45,"Barat",$D$6:$D$45)-'[48]Kit Masuk 2020'!GW88</f>
        <v>-1182.5999999999999</v>
      </c>
      <c r="HQ147" s="8">
        <f>SUMIF($OG$6:$OG$45,"Barat",$D$6:$D$45)-'[48]Kit Masuk 2020'!GX88</f>
        <v>-1182.5999999999999</v>
      </c>
      <c r="HR147" s="8">
        <f>SUMIF($OG$6:$OG$45,"Barat",$D$6:$D$45)-'[48]Kit Masuk 2020'!GY88</f>
        <v>-1182.5999999999999</v>
      </c>
      <c r="HS147" s="8">
        <f>SUMIF($OG$6:$OG$45,"Barat",$D$6:$D$45)-'[48]Kit Masuk 2020'!GZ88</f>
        <v>-1182.5999999999999</v>
      </c>
      <c r="HT147" s="8">
        <f>SUMIF($OG$6:$OG$45,"Barat",$D$6:$D$45)-'[48]Kit Masuk 2020'!HA88</f>
        <v>-1182.5999999999999</v>
      </c>
      <c r="HU147" s="8">
        <f>SUMIF($OG$6:$OG$45,"Barat",$D$6:$D$45)-'[48]Kit Masuk 2020'!HB88</f>
        <v>-1182.5999999999999</v>
      </c>
      <c r="HV147" s="8">
        <f>SUMIF($OG$6:$OG$45,"Barat",$D$6:$D$45)-'[48]Kit Masuk 2020'!HC88</f>
        <v>-1182.5999999999999</v>
      </c>
      <c r="HW147" s="8">
        <f>SUMIF($OG$6:$OG$45,"Barat",$D$6:$D$45)-'[48]Kit Masuk 2020'!HD88</f>
        <v>-1182.5999999999999</v>
      </c>
      <c r="HX147" s="8">
        <f>SUMIF($OG$6:$OG$45,"Barat",$D$6:$D$45)-'[48]Kit Masuk 2020'!HE88</f>
        <v>-1182.5999999999999</v>
      </c>
      <c r="HY147" s="8">
        <f>SUMIF($OG$6:$OG$45,"Barat",$D$6:$D$45)-'[48]Kit Masuk 2020'!HF88</f>
        <v>-1182.5999999999999</v>
      </c>
      <c r="HZ147" s="8">
        <f>SUMIF($OG$6:$OG$45,"Barat",$D$6:$D$45)-'[48]Kit Masuk 2020'!HG88</f>
        <v>-1182.5999999999999</v>
      </c>
      <c r="IA147" s="8">
        <f>SUMIF($OG$6:$OG$45,"Barat",$D$6:$D$45)-'[48]Kit Masuk 2020'!HH88</f>
        <v>-1182.5999999999999</v>
      </c>
      <c r="IB147" s="8">
        <f>SUMIF($OG$6:$OG$45,"Barat",$D$6:$D$45)-'[48]Kit Masuk 2020'!HI88</f>
        <v>-1182.5999999999999</v>
      </c>
      <c r="IC147" s="8">
        <f>SUMIF($OG$6:$OG$45,"Barat",$D$6:$D$45)-'[48]Kit Masuk 2020'!HJ88</f>
        <v>-1182.5999999999999</v>
      </c>
      <c r="ID147" s="8">
        <f>SUMIF($OG$6:$OG$45,"Barat",$D$6:$D$45)-'[48]Kit Masuk 2020'!HK88</f>
        <v>-1182.5999999999999</v>
      </c>
      <c r="IE147" s="8">
        <f>SUMIF($OG$6:$OG$45,"Barat",$D$6:$D$45)-'[48]Kit Masuk 2020'!HL88</f>
        <v>-1182.5999999999999</v>
      </c>
      <c r="IF147" s="8">
        <f>SUMIF($OG$6:$OG$45,"Barat",$D$6:$D$45)-'[48]Kit Masuk 2020'!HM88</f>
        <v>-1182.5999999999999</v>
      </c>
      <c r="IG147" s="8">
        <f>SUMIF($OG$6:$OG$45,"Barat",$D$6:$D$45)-'[48]Kit Masuk 2020'!HN88</f>
        <v>-1182.5999999999999</v>
      </c>
      <c r="IH147" s="8">
        <f>SUMIF($OG$6:$OG$45,"Barat",$D$6:$D$45)-'[48]Kit Masuk 2020'!HO88</f>
        <v>-1182.5999999999999</v>
      </c>
      <c r="II147" s="8">
        <f>SUMIF($OG$6:$OG$45,"Barat",$D$6:$D$45)-'[48]Kit Masuk 2020'!HP88</f>
        <v>-1182.5999999999999</v>
      </c>
      <c r="IJ147" s="8">
        <f>SUMIF($OG$6:$OG$45,"Barat",$D$6:$D$45)-'[48]Kit Masuk 2020'!HQ88</f>
        <v>-1182.5999999999999</v>
      </c>
      <c r="IK147" s="8">
        <f>SUMIF($OG$6:$OG$45,"Barat",$D$6:$D$45)-'[48]Kit Masuk 2020'!HR88</f>
        <v>-1182.5999999999999</v>
      </c>
      <c r="IL147" s="8">
        <f>SUMIF($OG$6:$OG$45,"Barat",$D$6:$D$45)-'[48]Kit Masuk 2020'!HS88</f>
        <v>-1182.5999999999999</v>
      </c>
      <c r="IM147" s="8">
        <f>SUMIF($OG$6:$OG$45,"Barat",$D$6:$D$45)-'[48]Kit Masuk 2020'!HT88</f>
        <v>-1182.5999999999999</v>
      </c>
      <c r="IN147" s="8">
        <f>SUMIF($OG$6:$OG$45,"Barat",$D$6:$D$45)-'[48]Kit Masuk 2020'!HU88</f>
        <v>-1182.5999999999999</v>
      </c>
      <c r="IO147" s="8">
        <f>SUMIF($OG$6:$OG$45,"Barat",$D$6:$D$45)-'[48]Kit Masuk 2020'!HV88</f>
        <v>-1182.5999999999999</v>
      </c>
      <c r="IP147" s="8">
        <f>SUMIF($OG$6:$OG$45,"Barat",$D$6:$D$45)-'[48]Kit Masuk 2020'!HW88</f>
        <v>-1182.5999999999999</v>
      </c>
      <c r="IQ147" s="8">
        <f>SUMIF($OG$6:$OG$45,"Barat",$D$6:$D$45)-'[48]Kit Masuk 2020'!HX88</f>
        <v>-1182.5999999999999</v>
      </c>
      <c r="IR147" s="8">
        <f>SUMIF($OG$6:$OG$45,"Barat",$D$6:$D$45)-'[48]Kit Masuk 2020'!HY88</f>
        <v>-1182.5999999999999</v>
      </c>
      <c r="IS147" s="8">
        <f>SUMIF($OG$6:$OG$45,"Barat",$D$6:$D$45)-'[48]Kit Masuk 2020'!HZ88</f>
        <v>-1182.5999999999999</v>
      </c>
      <c r="IT147" s="8">
        <f>SUMIF($OG$6:$OG$45,"Barat",$D$6:$D$45)-'[48]Kit Masuk 2020'!IA88</f>
        <v>-1182.5999999999999</v>
      </c>
      <c r="IU147" s="8">
        <f>SUMIF($OG$6:$OG$45,"Barat",$D$6:$D$45)-'[48]Kit Masuk 2020'!IB88</f>
        <v>-1182.5999999999999</v>
      </c>
      <c r="IV147" s="8">
        <f>SUMIF($OG$6:$OG$45,"Barat",$D$6:$D$45)-'[48]Kit Masuk 2020'!IC88</f>
        <v>-1182.5999999999999</v>
      </c>
      <c r="IW147" s="8">
        <f>SUMIF($OG$6:$OG$45,"Barat",$D$6:$D$45)-'[48]Kit Masuk 2020'!ID88</f>
        <v>-1182.5999999999999</v>
      </c>
      <c r="IX147" s="8">
        <f>SUMIF($OG$6:$OG$45,"Barat",$D$6:$D$45)-'[48]Kit Masuk 2020'!IE88</f>
        <v>-1182.5999999999999</v>
      </c>
      <c r="IY147" s="8">
        <f>SUMIF($OG$6:$OG$45,"Barat",$D$6:$D$45)-'[48]Kit Masuk 2020'!IF88</f>
        <v>-1182.5999999999999</v>
      </c>
      <c r="IZ147" s="8">
        <f>SUMIF($OG$6:$OG$45,"Barat",$D$6:$D$45)-'[48]Kit Masuk 2020'!IG88</f>
        <v>-1182.5999999999999</v>
      </c>
      <c r="JA147" s="8">
        <f>SUMIF($OG$6:$OG$45,"Barat",$D$6:$D$45)-'[48]Kit Masuk 2020'!IH88</f>
        <v>-1182.5999999999999</v>
      </c>
      <c r="JB147" s="8">
        <f>SUMIF($OG$6:$OG$45,"Barat",$D$6:$D$45)-'[48]Kit Masuk 2020'!II88</f>
        <v>-1182.5999999999999</v>
      </c>
      <c r="JC147" s="8">
        <f>SUMIF($OG$6:$OG$45,"Barat",$D$6:$D$45)-'[48]Kit Masuk 2020'!IJ88</f>
        <v>-1182.5999999999999</v>
      </c>
      <c r="JD147" s="8">
        <f>SUMIF($OG$6:$OG$45,"Barat",$D$6:$D$45)-'[48]Kit Masuk 2020'!IK88</f>
        <v>-1182.5999999999999</v>
      </c>
      <c r="JE147" s="8">
        <f>SUMIF($OG$6:$OG$45,"Barat",$D$6:$D$45)-'[48]Kit Masuk 2020'!IL88</f>
        <v>-1182.5999999999999</v>
      </c>
      <c r="JF147" s="8">
        <f>SUMIF($OG$6:$OG$45,"Barat",$D$6:$D$45)-'[48]Kit Masuk 2020'!IM88</f>
        <v>-1182.5999999999999</v>
      </c>
      <c r="JG147" s="8">
        <f>SUMIF($OG$6:$OG$45,"Barat",$D$6:$D$45)-'[48]Kit Masuk 2020'!IN88</f>
        <v>-1182.5999999999999</v>
      </c>
      <c r="JH147" s="8">
        <f>SUMIF($OG$6:$OG$45,"Barat",$D$6:$D$45)-'[48]Kit Masuk 2020'!IO88</f>
        <v>-1182.5999999999999</v>
      </c>
      <c r="JI147" s="8">
        <f>SUMIF($OG$6:$OG$45,"Barat",$D$6:$D$45)-'[48]Kit Masuk 2020'!IP88</f>
        <v>-1182.5999999999999</v>
      </c>
      <c r="JJ147" s="8">
        <f>SUMIF($OG$6:$OG$45,"Barat",$D$6:$D$45)-'[48]Kit Masuk 2020'!IQ88</f>
        <v>-1182.5999999999999</v>
      </c>
      <c r="JK147" s="8">
        <f>SUMIF($OG$6:$OG$45,"Barat",$D$6:$D$45)-'[48]Kit Masuk 2020'!IR88</f>
        <v>-1182.5999999999999</v>
      </c>
      <c r="JL147" s="8">
        <f>SUMIF($OG$6:$OG$45,"Barat",$D$6:$D$45)-'[48]Kit Masuk 2020'!IS88</f>
        <v>-1182.5999999999999</v>
      </c>
      <c r="JM147" s="8">
        <f>SUMIF($OG$6:$OG$45,"Barat",$D$6:$D$45)-'[48]Kit Masuk 2020'!IT88</f>
        <v>-1182.5999999999999</v>
      </c>
      <c r="JN147" s="8">
        <f>SUMIF($OG$6:$OG$45,"Barat",$D$6:$D$45)-'[48]Kit Masuk 2020'!IU88</f>
        <v>-1182.5999999999999</v>
      </c>
      <c r="JO147" s="8">
        <f>SUMIF($OG$6:$OG$45,"Barat",$D$6:$D$45)-'[48]Kit Masuk 2020'!IV88</f>
        <v>-1182.5999999999999</v>
      </c>
      <c r="JP147" s="8">
        <f>SUMIF($OG$6:$OG$45,"Barat",$D$6:$D$45)-'[48]Kit Masuk 2020'!IW88</f>
        <v>-1182.5999999999999</v>
      </c>
      <c r="JQ147" s="8">
        <f>SUMIF($OG$6:$OG$45,"Barat",$D$6:$D$45)-'[48]Kit Masuk 2020'!IX88</f>
        <v>-1182.5999999999999</v>
      </c>
      <c r="JR147" s="8">
        <f>SUMIF($OG$6:$OG$45,"Barat",$D$6:$D$45)-'[48]Kit Masuk 2020'!IY88</f>
        <v>-1182.5999999999999</v>
      </c>
      <c r="JS147" s="8">
        <f>SUMIF($OG$6:$OG$45,"Barat",$D$6:$D$45)-'[48]Kit Masuk 2020'!IZ88</f>
        <v>-1182.5999999999999</v>
      </c>
      <c r="JT147" s="8">
        <f>SUMIF($OG$6:$OG$45,"Barat",$D$6:$D$45)-'[48]Kit Masuk 2020'!JA88</f>
        <v>-1182.5999999999999</v>
      </c>
      <c r="JU147" s="8">
        <f>SUMIF($OG$6:$OG$45,"Barat",$D$6:$D$45)-'[48]Kit Masuk 2020'!JB88</f>
        <v>-1182.5999999999999</v>
      </c>
      <c r="JV147" s="8">
        <f>SUMIF($OG$6:$OG$45,"Barat",$D$6:$D$45)-'[48]Kit Masuk 2020'!JC88</f>
        <v>-1182.5999999999999</v>
      </c>
      <c r="JW147" s="8">
        <f>SUMIF($OG$6:$OG$45,"Barat",$D$6:$D$45)-'[48]Kit Masuk 2020'!JD88</f>
        <v>-1182.5999999999999</v>
      </c>
      <c r="JX147" s="8">
        <f>SUMIF($OG$6:$OG$45,"Barat",$D$6:$D$45)-'[48]Kit Masuk 2020'!JE88</f>
        <v>-1182.5999999999999</v>
      </c>
      <c r="JY147" s="8">
        <f>SUMIF($OG$6:$OG$45,"Barat",$D$6:$D$45)-'[48]Kit Masuk 2020'!JF88</f>
        <v>-1182.5999999999999</v>
      </c>
      <c r="JZ147" s="8">
        <f>SUMIF($OG$6:$OG$45,"Barat",$D$6:$D$45)-'[48]Kit Masuk 2020'!JG88</f>
        <v>-1182.5999999999999</v>
      </c>
      <c r="KA147" s="8">
        <f>SUMIF($OG$6:$OG$45,"Barat",$D$6:$D$45)-'[48]Kit Masuk 2020'!JH88</f>
        <v>-1182.5999999999999</v>
      </c>
      <c r="KB147" s="8">
        <f>SUMIF($OG$6:$OG$45,"Barat",$D$6:$D$45)-'[48]Kit Masuk 2020'!JI88</f>
        <v>-1182.5999999999999</v>
      </c>
      <c r="KC147" s="8">
        <f>SUMIF($OG$6:$OG$45,"Barat",$D$6:$D$45)-'[48]Kit Masuk 2020'!JJ88</f>
        <v>-1182.5999999999999</v>
      </c>
      <c r="KD147" s="8">
        <f>SUMIF($OG$6:$OG$45,"Barat",$D$6:$D$45)-'[48]Kit Masuk 2020'!JK88</f>
        <v>-1182.5999999999999</v>
      </c>
      <c r="KE147" s="8">
        <f>SUMIF($OG$6:$OG$45,"Barat",$D$6:$D$45)-'[48]Kit Masuk 2020'!JL88</f>
        <v>-1182.5999999999999</v>
      </c>
      <c r="KF147" s="8">
        <f>SUMIF($OG$6:$OG$45,"Barat",$D$6:$D$45)-'[48]Kit Masuk 2020'!JM88</f>
        <v>-1182.5999999999999</v>
      </c>
      <c r="KG147" s="8">
        <f>SUMIF($OG$6:$OG$45,"Barat",$D$6:$D$45)-'[48]Kit Masuk 2020'!JN88</f>
        <v>-1182.5999999999999</v>
      </c>
      <c r="KH147" s="8">
        <f>SUMIF($OG$6:$OG$45,"Barat",$D$6:$D$45)-'[48]Kit Masuk 2020'!JO88</f>
        <v>-1182.5999999999999</v>
      </c>
      <c r="KI147" s="8">
        <f>SUMIF($OG$6:$OG$45,"Barat",$D$6:$D$45)-'[48]Kit Masuk 2020'!JP88</f>
        <v>-1182.5999999999999</v>
      </c>
      <c r="KJ147" s="8">
        <f>SUMIF($OG$6:$OG$45,"Barat",$D$6:$D$45)-'[48]Kit Masuk 2020'!JQ88</f>
        <v>-1182.5999999999999</v>
      </c>
      <c r="KK147" s="8">
        <f>SUMIF($OG$6:$OG$45,"Barat",$D$6:$D$45)-'[48]Kit Masuk 2020'!JR88</f>
        <v>-1182.5999999999999</v>
      </c>
      <c r="KL147" s="8">
        <f>SUMIF($OG$6:$OG$45,"Barat",$D$6:$D$45)-'[48]Kit Masuk 2020'!JS88</f>
        <v>-1182.5999999999999</v>
      </c>
      <c r="KM147" s="8">
        <f>SUMIF($OG$6:$OG$45,"Barat",$D$6:$D$45)-'[48]Kit Masuk 2020'!JT88</f>
        <v>-1182.5999999999999</v>
      </c>
      <c r="KN147" s="8">
        <f>SUMIF($OG$6:$OG$45,"Barat",$D$6:$D$45)-'[48]Kit Masuk 2020'!JU88</f>
        <v>-1182.5999999999999</v>
      </c>
      <c r="KO147" s="8">
        <f>SUMIF($OG$6:$OG$45,"Barat",$D$6:$D$45)-'[48]Kit Masuk 2020'!JV88</f>
        <v>-1182.5999999999999</v>
      </c>
      <c r="KP147" s="8">
        <f>SUMIF($OG$6:$OG$45,"Barat",$D$6:$D$45)-'[48]Kit Masuk 2020'!JW88</f>
        <v>-1182.5999999999999</v>
      </c>
      <c r="KQ147" s="8">
        <f>SUMIF($OG$6:$OG$45,"Barat",$D$6:$D$45)-'[48]Kit Masuk 2020'!JX88</f>
        <v>-1182.5999999999999</v>
      </c>
      <c r="KR147" s="8">
        <f>SUMIF($OG$6:$OG$45,"Barat",$D$6:$D$45)-'[48]Kit Masuk 2020'!JY88</f>
        <v>-1182.5999999999999</v>
      </c>
      <c r="KS147" s="8">
        <f>SUMIF($OG$6:$OG$45,"Barat",$D$6:$D$45)-'[48]Kit Masuk 2020'!JZ88</f>
        <v>-1182.5999999999999</v>
      </c>
      <c r="KT147" s="8">
        <f>SUMIF($OG$6:$OG$45,"Barat",$D$6:$D$45)-'[48]Kit Masuk 2020'!KA88</f>
        <v>-1182.5999999999999</v>
      </c>
      <c r="KU147" s="8">
        <f>SUMIF($OG$6:$OG$45,"Barat",$D$6:$D$45)-'[48]Kit Masuk 2020'!KB88</f>
        <v>-1182.5999999999999</v>
      </c>
      <c r="KV147" s="8">
        <f>SUMIF($OG$6:$OG$45,"Barat",$D$6:$D$45)-'[48]Kit Masuk 2020'!KC88</f>
        <v>-1182.5999999999999</v>
      </c>
      <c r="KW147" s="8">
        <f>SUMIF($OG$6:$OG$45,"Barat",$D$6:$D$45)-'[48]Kit Masuk 2020'!KD88</f>
        <v>-1182.5999999999999</v>
      </c>
      <c r="KX147" s="8">
        <f>SUMIF($OG$6:$OG$45,"Barat",$D$6:$D$45)-'[48]Kit Masuk 2020'!KE88</f>
        <v>-1182.5999999999999</v>
      </c>
      <c r="KY147" s="8">
        <f>SUMIF($OG$6:$OG$45,"Barat",$D$6:$D$45)-'[48]Kit Masuk 2020'!KF88</f>
        <v>-1182.5999999999999</v>
      </c>
      <c r="KZ147" s="8">
        <f>SUMIF($OG$6:$OG$45,"Barat",$D$6:$D$45)-'[48]Kit Masuk 2020'!KG88</f>
        <v>-1182.5999999999999</v>
      </c>
      <c r="LA147" s="8">
        <f>SUMIF($OG$6:$OG$45,"Barat",$D$6:$D$45)-'[48]Kit Masuk 2020'!KH88</f>
        <v>-1182.5999999999999</v>
      </c>
      <c r="LB147" s="8">
        <f>SUMIF($OG$6:$OG$45,"Barat",$D$6:$D$45)-'[48]Kit Masuk 2020'!KI88</f>
        <v>-1182.5999999999999</v>
      </c>
      <c r="LC147" s="8">
        <f>SUMIF($OG$6:$OG$45,"Barat",$D$6:$D$45)-'[48]Kit Masuk 2020'!KJ88</f>
        <v>-1182.5999999999999</v>
      </c>
      <c r="LD147" s="8">
        <f>SUMIF($OG$6:$OG$45,"Barat",$D$6:$D$45)-'[48]Kit Masuk 2020'!KK88</f>
        <v>-1182.5999999999999</v>
      </c>
      <c r="LE147" s="8">
        <f>SUMIF($OG$6:$OG$45,"Barat",$D$6:$D$45)-'[48]Kit Masuk 2020'!KL88</f>
        <v>-1182.5999999999999</v>
      </c>
      <c r="LF147" s="8">
        <f>SUMIF($OG$6:$OG$45,"Barat",$D$6:$D$45)-'[48]Kit Masuk 2020'!KM88</f>
        <v>-1182.5999999999999</v>
      </c>
      <c r="LG147" s="8">
        <f>SUMIF($OG$6:$OG$45,"Barat",$D$6:$D$45)-'[48]Kit Masuk 2020'!KN88</f>
        <v>-1182.5999999999999</v>
      </c>
      <c r="LH147" s="8">
        <f>SUMIF($OG$6:$OG$45,"Barat",$D$6:$D$45)-'[48]Kit Masuk 2020'!KO88</f>
        <v>-1182.5999999999999</v>
      </c>
      <c r="LI147" s="8">
        <f>SUMIF($OG$6:$OG$45,"Barat",$D$6:$D$45)-'[48]Kit Masuk 2020'!KP88</f>
        <v>-1182.5999999999999</v>
      </c>
      <c r="LJ147" s="8">
        <f>SUMIF($OG$6:$OG$45,"Barat",$D$6:$D$45)-'[48]Kit Masuk 2020'!KQ88</f>
        <v>-1182.5999999999999</v>
      </c>
      <c r="LK147" s="8">
        <f>SUMIF($OG$6:$OG$45,"Barat",$D$6:$D$45)-'[48]Kit Masuk 2020'!KR88</f>
        <v>-1182.5999999999999</v>
      </c>
      <c r="LL147" s="8">
        <f>SUMIF($OG$6:$OG$45,"Barat",$D$6:$D$45)-'[48]Kit Masuk 2020'!KS88</f>
        <v>-1182.5999999999999</v>
      </c>
      <c r="LM147" s="8">
        <f>SUMIF($OG$6:$OG$45,"Barat",$D$6:$D$45)-'[48]Kit Masuk 2020'!KT88</f>
        <v>-1182.5999999999999</v>
      </c>
      <c r="LN147" s="8">
        <f>SUMIF($OG$6:$OG$45,"Barat",$D$6:$D$45)-'[48]Kit Masuk 2020'!KU88</f>
        <v>-1182.5999999999999</v>
      </c>
      <c r="LO147" s="8">
        <f>SUMIF($OG$6:$OG$45,"Barat",$D$6:$D$45)-'[48]Kit Masuk 2020'!KV88</f>
        <v>-1182.5999999999999</v>
      </c>
      <c r="LP147" s="8">
        <f>SUMIF($OG$6:$OG$45,"Barat",$D$6:$D$45)-'[48]Kit Masuk 2020'!KW88</f>
        <v>-1182.5999999999999</v>
      </c>
      <c r="LQ147" s="8">
        <f>SUMIF($OG$6:$OG$45,"Barat",$D$6:$D$45)-'[48]Kit Masuk 2020'!KX88</f>
        <v>-1182.5999999999999</v>
      </c>
      <c r="LR147" s="8">
        <f>SUMIF($OG$6:$OG$45,"Barat",$D$6:$D$45)-'[48]Kit Masuk 2020'!KY88</f>
        <v>-1182.5999999999999</v>
      </c>
      <c r="LS147" s="8">
        <f>SUMIF($OG$6:$OG$45,"Barat",$D$6:$D$45)-'[48]Kit Masuk 2020'!KZ88</f>
        <v>-1182.5999999999999</v>
      </c>
      <c r="LT147" s="8">
        <f>SUMIF($OG$6:$OG$45,"Barat",$D$6:$D$45)-'[48]Kit Masuk 2020'!LA88</f>
        <v>-1182.5999999999999</v>
      </c>
      <c r="LU147" s="8">
        <f>SUMIF($OG$6:$OG$45,"Barat",$D$6:$D$45)-'[48]Kit Masuk 2020'!LB88</f>
        <v>-1182.5999999999999</v>
      </c>
      <c r="LV147" s="8">
        <f>SUMIF($OG$6:$OG$45,"Barat",$D$6:$D$45)-'[48]Kit Masuk 2020'!LC88</f>
        <v>-1182.5999999999999</v>
      </c>
      <c r="LW147" s="8">
        <f>SUMIF($OG$6:$OG$45,"Barat",$D$6:$D$45)-'[48]Kit Masuk 2020'!LD88</f>
        <v>-1182.5999999999999</v>
      </c>
      <c r="LX147" s="8">
        <f>SUMIF($OG$6:$OG$45,"Barat",$D$6:$D$45)-'[48]Kit Masuk 2020'!LE88</f>
        <v>-1182.5999999999999</v>
      </c>
      <c r="LY147" s="8">
        <f>SUMIF($OG$6:$OG$45,"Barat",$D$6:$D$45)-'[48]Kit Masuk 2020'!LF88</f>
        <v>-1182.5999999999999</v>
      </c>
      <c r="LZ147" s="8">
        <f>SUMIF($OG$6:$OG$45,"Barat",$D$6:$D$45)-'[48]Kit Masuk 2020'!LG88</f>
        <v>-1182.5999999999999</v>
      </c>
      <c r="MA147" s="8">
        <f>SUMIF($OG$6:$OG$45,"Barat",$D$6:$D$45)-'[48]Kit Masuk 2020'!LH88</f>
        <v>-1182.5999999999999</v>
      </c>
      <c r="MB147" s="8">
        <f>SUMIF($OG$6:$OG$45,"Barat",$D$6:$D$45)-'[48]Kit Masuk 2020'!LI88</f>
        <v>-1182.5999999999999</v>
      </c>
      <c r="MC147" s="8">
        <f>SUMIF($OG$6:$OG$45,"Barat",$D$6:$D$45)-'[48]Kit Masuk 2020'!LJ88</f>
        <v>-1182.5999999999999</v>
      </c>
      <c r="MD147" s="8">
        <f>SUMIF($OG$6:$OG$45,"Barat",$D$6:$D$45)-'[48]Kit Masuk 2020'!LK88</f>
        <v>-1182.5999999999999</v>
      </c>
      <c r="ME147" s="8">
        <f>SUMIF($OG$6:$OG$45,"Barat",$D$6:$D$45)-'[48]Kit Masuk 2020'!LL88</f>
        <v>-1182.5999999999999</v>
      </c>
      <c r="MF147" s="8">
        <f>SUMIF($OG$6:$OG$45,"Barat",$D$6:$D$45)-'[48]Kit Masuk 2020'!LM88</f>
        <v>-1182.5999999999999</v>
      </c>
      <c r="MG147" s="8">
        <f>SUMIF($OG$6:$OG$45,"Barat",$D$6:$D$45)-'[48]Kit Masuk 2020'!LN88</f>
        <v>-1182.5999999999999</v>
      </c>
      <c r="MH147" s="8">
        <f>SUMIF($OG$6:$OG$45,"Barat",$D$6:$D$45)-'[48]Kit Masuk 2020'!LO88</f>
        <v>-1182.5999999999999</v>
      </c>
      <c r="MI147" s="8">
        <f>SUMIF($OG$6:$OG$45,"Barat",$D$6:$D$45)-'[48]Kit Masuk 2020'!LP88</f>
        <v>-1182.5999999999999</v>
      </c>
      <c r="MJ147" s="8">
        <f>SUMIF($OG$6:$OG$45,"Barat",$D$6:$D$45)-'[48]Kit Masuk 2020'!LQ88</f>
        <v>-1182.5999999999999</v>
      </c>
      <c r="MK147" s="8">
        <f>SUMIF($OG$6:$OG$45,"Barat",$D$6:$D$45)-'[48]Kit Masuk 2020'!LR88</f>
        <v>-1182.5999999999999</v>
      </c>
      <c r="ML147" s="8">
        <f>SUMIF($OG$6:$OG$45,"Barat",$D$6:$D$45)-'[48]Kit Masuk 2020'!LS88</f>
        <v>-1182.5999999999999</v>
      </c>
      <c r="MM147" s="8">
        <f>SUMIF($OG$6:$OG$45,"Barat",$D$6:$D$45)-'[48]Kit Masuk 2020'!LT88</f>
        <v>-1182.5999999999999</v>
      </c>
      <c r="MN147" s="8">
        <f>SUMIF($OG$6:$OG$45,"Barat",$D$6:$D$45)-'[48]Kit Masuk 2020'!LU88</f>
        <v>-1182.5999999999999</v>
      </c>
      <c r="MO147" s="8">
        <f>SUMIF($OG$6:$OG$45,"Barat",$D$6:$D$45)-'[48]Kit Masuk 2020'!LV88</f>
        <v>-1182.5999999999999</v>
      </c>
      <c r="MP147" s="8">
        <f>SUMIF($OG$6:$OG$45,"Barat",$D$6:$D$45)-'[48]Kit Masuk 2020'!LW88</f>
        <v>-1182.5999999999999</v>
      </c>
      <c r="MQ147" s="8">
        <f>SUMIF($OG$6:$OG$45,"Barat",$D$6:$D$45)-'[48]Kit Masuk 2020'!LX88</f>
        <v>-1182.5999999999999</v>
      </c>
      <c r="MR147" s="8">
        <f>SUMIF($OG$6:$OG$45,"Barat",$D$6:$D$45)-'[48]Kit Masuk 2020'!LY88</f>
        <v>-1182.5999999999999</v>
      </c>
      <c r="MS147" s="8">
        <f>SUMIF($OG$6:$OG$45,"Barat",$D$6:$D$45)-'[48]Kit Masuk 2020'!LZ88</f>
        <v>-1182.5999999999999</v>
      </c>
      <c r="MT147" s="8">
        <f>SUMIF($OG$6:$OG$45,"Barat",$D$6:$D$45)-'[48]Kit Masuk 2020'!MA88</f>
        <v>-1182.5999999999999</v>
      </c>
      <c r="MU147" s="8">
        <f>SUMIF($OG$6:$OG$45,"Barat",$D$6:$D$45)-'[48]Kit Masuk 2020'!MB88</f>
        <v>-1182.5999999999999</v>
      </c>
      <c r="MV147" s="8">
        <f>SUMIF($OG$6:$OG$45,"Barat",$D$6:$D$45)-'[48]Kit Masuk 2020'!MC88</f>
        <v>-1182.5999999999999</v>
      </c>
      <c r="MW147" s="8">
        <f>SUMIF($OG$6:$OG$45,"Barat",$D$6:$D$45)-'[48]Kit Masuk 2020'!MD88</f>
        <v>-1182.5999999999999</v>
      </c>
      <c r="MX147" s="8">
        <f>SUMIF($OG$6:$OG$45,"Barat",$D$6:$D$45)-'[48]Kit Masuk 2020'!ME88</f>
        <v>-1182.5999999999999</v>
      </c>
      <c r="MY147" s="8">
        <f>SUMIF($OG$6:$OG$45,"Barat",$D$6:$D$45)-'[48]Kit Masuk 2020'!MF88</f>
        <v>-1182.5999999999999</v>
      </c>
      <c r="MZ147" s="8">
        <f>SUMIF($OG$6:$OG$45,"Barat",$D$6:$D$45)-'[48]Kit Masuk 2020'!MG88</f>
        <v>-1182.5999999999999</v>
      </c>
      <c r="NA147" s="8">
        <f>SUMIF($OG$6:$OG$45,"Barat",$D$6:$D$45)-'[48]Kit Masuk 2020'!MH88</f>
        <v>-1182.5999999999999</v>
      </c>
      <c r="NB147" s="8">
        <f>SUMIF($OG$6:$OG$45,"Barat",$D$6:$D$45)-'[48]Kit Masuk 2020'!MI88</f>
        <v>-1182.5999999999999</v>
      </c>
      <c r="NC147" s="8">
        <f>SUMIF($OG$6:$OG$45,"Barat",$D$6:$D$45)-'[48]Kit Masuk 2020'!MJ88</f>
        <v>-1182.5999999999999</v>
      </c>
      <c r="ND147" s="8">
        <f>SUMIF($OG$6:$OG$45,"Barat",$D$6:$D$45)-'[48]Kit Masuk 2020'!MK88</f>
        <v>-1182.5999999999999</v>
      </c>
      <c r="NE147" s="8">
        <f>SUMIF($OG$6:$OG$45,"Barat",$D$6:$D$45)-'[48]Kit Masuk 2020'!ML88</f>
        <v>-1182.5999999999999</v>
      </c>
      <c r="NF147" s="8">
        <f>SUMIF($OG$6:$OG$45,"Barat",$D$6:$D$45)-'[48]Kit Masuk 2020'!MM88</f>
        <v>-1182.5999999999999</v>
      </c>
      <c r="NG147" s="8">
        <f>SUMIF($OG$6:$OG$45,"Barat",$D$6:$D$45)-'[48]Kit Masuk 2020'!MN88</f>
        <v>-1182.5999999999999</v>
      </c>
      <c r="NH147" s="8">
        <f>SUMIF($OG$6:$OG$45,"Barat",$D$6:$D$45)-'[48]Kit Masuk 2020'!MO88</f>
        <v>-1182.5999999999999</v>
      </c>
      <c r="NI147" s="8">
        <f>SUMIF($OG$6:$OG$45,"Barat",$D$6:$D$45)-'[48]Kit Masuk 2020'!MP88</f>
        <v>-1182.5999999999999</v>
      </c>
      <c r="NJ147" s="8">
        <f>SUMIF($OG$6:$OG$45,"Barat",$D$6:$D$45)-'[48]Kit Masuk 2020'!MQ88</f>
        <v>-1182.5999999999999</v>
      </c>
      <c r="NK147" s="8">
        <f>SUMIF($OG$6:$OG$45,"Barat",$D$6:$D$45)-'[48]Kit Masuk 2020'!MR88</f>
        <v>-1182.5999999999999</v>
      </c>
      <c r="NL147" s="8">
        <f>SUMIF($OG$6:$OG$45,"Barat",$D$6:$D$45)-'[48]Kit Masuk 2020'!MS88</f>
        <v>-1182.5999999999999</v>
      </c>
      <c r="NM147" s="8">
        <f>SUMIF($OG$6:$OG$45,"Barat",$D$6:$D$45)-'[48]Kit Masuk 2020'!MT88</f>
        <v>-1182.5999999999999</v>
      </c>
      <c r="NN147" s="8">
        <f>SUMIF($OG$6:$OG$45,"Barat",$D$6:$D$45)-'[48]Kit Masuk 2020'!MU88</f>
        <v>-1182.5999999999999</v>
      </c>
      <c r="NO147" s="8">
        <f>SUMIF($OG$6:$OG$45,"Barat",$D$6:$D$45)-'[48]Kit Masuk 2020'!MV88</f>
        <v>-1182.5999999999999</v>
      </c>
      <c r="NP147" s="8">
        <f>SUMIF($OG$6:$OG$45,"Barat",$D$6:$D$45)-'[48]Kit Masuk 2020'!MW88</f>
        <v>-1182.5999999999999</v>
      </c>
      <c r="NQ147" s="8">
        <f>SUMIF($OG$6:$OG$45,"Barat",$D$6:$D$45)-'[48]Kit Masuk 2020'!MX88</f>
        <v>-1182.5999999999999</v>
      </c>
      <c r="NR147" s="8">
        <f>SUMIF($OG$6:$OG$45,"Barat",$D$6:$D$45)-'[48]Kit Masuk 2020'!MY88</f>
        <v>-1182.5999999999999</v>
      </c>
      <c r="NS147" s="8">
        <f>SUMIF($OG$6:$OG$45,"Barat",$D$6:$D$45)-'[48]Kit Masuk 2020'!MZ88</f>
        <v>-1182.5999999999999</v>
      </c>
      <c r="NT147" s="8">
        <f>SUMIF($OG$6:$OG$45,"Barat",$D$6:$D$45)-'[48]Kit Masuk 2020'!NA88</f>
        <v>-1182.5999999999999</v>
      </c>
      <c r="NU147" s="8">
        <f>SUMIF($OG$6:$OG$45,"Barat",$D$6:$D$45)-'[48]Kit Masuk 2020'!NB88</f>
        <v>-1182.5999999999999</v>
      </c>
      <c r="NV147" s="8">
        <f>SUMIF($OG$6:$OG$45,"Barat",$D$6:$D$45)-'[48]Kit Masuk 2020'!NC88</f>
        <v>-1182.5999999999999</v>
      </c>
      <c r="NW147" s="8">
        <f>SUMIF($OG$6:$OG$45,"Barat",$D$6:$D$45)-'[48]Kit Masuk 2020'!ND88</f>
        <v>-1182.5999999999999</v>
      </c>
      <c r="NX147" s="8">
        <f>SUMIF($OG$6:$OG$45,"Barat",$D$6:$D$45)-'[48]Kit Masuk 2020'!NE88</f>
        <v>-1182.5999999999999</v>
      </c>
      <c r="NY147" s="8">
        <f>SUMIF($OG$6:$OG$45,"Barat",$D$6:$D$45)-'[48]Kit Masuk 2020'!NF88</f>
        <v>-1182.5999999999999</v>
      </c>
      <c r="NZ147" s="8">
        <f>SUMIF($OG$6:$OG$45,"Barat",$D$6:$D$45)-'[48]Kit Masuk 2020'!NG88</f>
        <v>-1182.5999999999999</v>
      </c>
      <c r="OA147" s="8">
        <f>SUMIF($OG$6:$OG$45,"Barat",$D$6:$D$45)-'[48]Kit Masuk 2020'!NH88</f>
        <v>-1182.5999999999999</v>
      </c>
    </row>
    <row r="148" spans="2:391" hidden="1" x14ac:dyDescent="0.2">
      <c r="B148" s="8" t="s">
        <v>151</v>
      </c>
      <c r="Z148" s="8">
        <f>SUMIF($OG$6:$OG$45,"Timur",$D6:$D45)-'[48]Kit Masuk 2020'!G89</f>
        <v>-183</v>
      </c>
      <c r="AA148" s="8">
        <f>SUMIF($OG$6:$OG$45,"Timur",$D6:$D45)-'[48]Kit Masuk 2020'!H89</f>
        <v>-183</v>
      </c>
      <c r="AB148" s="8">
        <f>SUMIF($OG$6:$OG$45,"Timur",$D6:$D45)-'[48]Kit Masuk 2020'!I89</f>
        <v>-183</v>
      </c>
      <c r="AC148" s="8">
        <f>SUMIF($OG$6:$OG$45,"Timur",$D6:$D45)-'[48]Kit Masuk 2020'!J89</f>
        <v>-183</v>
      </c>
      <c r="AD148" s="8">
        <f>SUMIF($OG$6:$OG$45,"Timur",$D6:$D45)-'[48]Kit Masuk 2020'!K89</f>
        <v>-183</v>
      </c>
      <c r="AE148" s="8">
        <f>SUMIF($OG$6:$OG$45,"Timur",$D6:$D45)-'[48]Kit Masuk 2020'!L89</f>
        <v>-183</v>
      </c>
      <c r="AF148" s="8">
        <f>SUMIF($OG$6:$OG$45,"Timur",$D6:$D45)-'[48]Kit Masuk 2020'!M89</f>
        <v>-183</v>
      </c>
      <c r="AG148" s="8">
        <f>SUMIF($OG$6:$OG$45,"Timur",$D6:$D45)-'[48]Kit Masuk 2020'!N89</f>
        <v>-183</v>
      </c>
      <c r="AH148" s="8">
        <f>SUMIF($OG$6:$OG$45,"Timur",$D6:$D45)-'[48]Kit Masuk 2020'!O89</f>
        <v>-183</v>
      </c>
      <c r="AI148" s="8">
        <f>SUMIF($OG$6:$OG$45,"Timur",$D6:$D45)-'[48]Kit Masuk 2020'!P89</f>
        <v>-183</v>
      </c>
      <c r="AJ148" s="8">
        <f>SUMIF($OG$6:$OG$45,"Timur",$D6:$D45)-'[48]Kit Masuk 2020'!Q89</f>
        <v>-183</v>
      </c>
      <c r="AK148" s="8">
        <f>SUMIF($OG$6:$OG$45,"Timur",$D6:$D45)-'[48]Kit Masuk 2020'!R89</f>
        <v>-183</v>
      </c>
      <c r="AL148" s="8">
        <f>SUMIF($OG$6:$OG$45,"Timur",$D6:$D45)-'[48]Kit Masuk 2020'!S89</f>
        <v>-183</v>
      </c>
      <c r="AM148" s="8">
        <f>SUMIF($OG$6:$OG$45,"Timur",$D6:$D45)-'[48]Kit Masuk 2020'!T89</f>
        <v>-183</v>
      </c>
      <c r="AN148" s="8">
        <f>SUMIF($OG$6:$OG$45,"Timur",$D6:$D45)-'[48]Kit Masuk 2020'!U89</f>
        <v>-183</v>
      </c>
      <c r="AO148" s="8">
        <f>SUMIF($OG$6:$OG$45,"Timur",$D6:$D45)-'[48]Kit Masuk 2020'!V89</f>
        <v>-183</v>
      </c>
      <c r="AP148" s="8">
        <f>SUMIF($OG$6:$OG$45,"Timur",$D6:$D45)-'[48]Kit Masuk 2020'!W89</f>
        <v>-183</v>
      </c>
      <c r="AQ148" s="8">
        <f>SUMIF($OG$6:$OG$45,"Timur",$D6:$D45)-'[48]Kit Masuk 2020'!X89</f>
        <v>-183</v>
      </c>
      <c r="AR148" s="8">
        <f>SUMIF($OG$6:$OG$45,"Timur",$D6:$D45)-'[48]Kit Masuk 2020'!Y89</f>
        <v>-183</v>
      </c>
      <c r="AS148" s="8">
        <f>SUMIF($OG$6:$OG$45,"Timur",$D6:$D45)-'[48]Kit Masuk 2020'!Z89</f>
        <v>-183</v>
      </c>
      <c r="AT148" s="8">
        <f>SUMIF($OG$6:$OG$45,"Timur",$D6:$D45)-'[48]Kit Masuk 2020'!AA89</f>
        <v>-183</v>
      </c>
      <c r="AU148" s="8">
        <f>SUMIF($OG$6:$OG$45,"Timur",$D6:$D45)-'[48]Kit Masuk 2020'!AB89</f>
        <v>-183</v>
      </c>
      <c r="AV148" s="8">
        <f>SUMIF($OG$6:$OG$45,"Timur",$D6:$D45)-'[48]Kit Masuk 2020'!AC89</f>
        <v>-183</v>
      </c>
      <c r="AW148" s="8">
        <f>SUMIF($OG$6:$OG$45,"Timur",$D6:$D45)-'[48]Kit Masuk 2020'!AD89</f>
        <v>-183</v>
      </c>
      <c r="AX148" s="8">
        <f>SUMIF($OG$6:$OG$45,"Timur",$D6:$D45)-'[48]Kit Masuk 2020'!AE89</f>
        <v>-183</v>
      </c>
      <c r="AY148" s="8">
        <f>SUMIF($OG$6:$OG$45,"Timur",$D6:$D45)-'[48]Kit Masuk 2020'!AF89</f>
        <v>-183</v>
      </c>
      <c r="AZ148" s="8">
        <f>SUMIF($OG$6:$OG$45,"Timur",$D6:$D45)-'[48]Kit Masuk 2020'!AG89</f>
        <v>-183</v>
      </c>
      <c r="BA148" s="8">
        <f>SUMIF($OG$6:$OG$45,"Timur",$D6:$D45)-'[48]Kit Masuk 2020'!AH89</f>
        <v>-183</v>
      </c>
      <c r="BB148" s="8">
        <f>SUMIF($OG$6:$OG$45,"Timur",$D6:$D45)-'[48]Kit Masuk 2020'!AI89</f>
        <v>-183</v>
      </c>
      <c r="BC148" s="8">
        <f>SUMIF($OG$6:$OG$45,"Timur",$D6:$D45)-'[48]Kit Masuk 2020'!AJ89</f>
        <v>-183</v>
      </c>
      <c r="BD148" s="8">
        <f>SUMIF($OG$6:$OG$45,"Timur",$D6:$D45)-'[48]Kit Masuk 2020'!AK89</f>
        <v>-183</v>
      </c>
      <c r="BE148" s="8">
        <f>SUMIF($OG$6:$OG$45,"Timur",$D6:$D45)-'[48]Kit Masuk 2020'!AL89</f>
        <v>-183</v>
      </c>
      <c r="BF148" s="8">
        <f>SUMIF($OG$6:$OG$45,"Timur",$D6:$D45)-'[48]Kit Masuk 2020'!AM89</f>
        <v>-183</v>
      </c>
      <c r="BG148" s="8">
        <f>SUMIF($OG$6:$OG$45,"Timur",$D6:$D45)-'[48]Kit Masuk 2020'!AN89</f>
        <v>-183</v>
      </c>
      <c r="BH148" s="8">
        <f>SUMIF($OG$6:$OG$45,"Timur",$D6:$D45)-'[48]Kit Masuk 2020'!AO89</f>
        <v>-183</v>
      </c>
      <c r="BI148" s="8">
        <f>SUMIF($OG$6:$OG$45,"Timur",$D6:$D45)-'[48]Kit Masuk 2020'!AP89</f>
        <v>-183</v>
      </c>
      <c r="BJ148" s="8">
        <f>SUMIF($OG$6:$OG$45,"Timur",$D6:$D45)-'[48]Kit Masuk 2020'!AQ89</f>
        <v>-183</v>
      </c>
      <c r="BK148" s="8">
        <f>SUMIF($OG$6:$OG$45,"Timur",$D6:$D45)-'[48]Kit Masuk 2020'!AR89</f>
        <v>-183</v>
      </c>
      <c r="BL148" s="8">
        <f>SUMIF($OG$6:$OG$45,"Timur",$D6:$D45)-'[48]Kit Masuk 2020'!AS89</f>
        <v>-183</v>
      </c>
      <c r="BM148" s="8">
        <f>SUMIF($OG$6:$OG$45,"Timur",$D6:$D45)-'[48]Kit Masuk 2020'!AT89</f>
        <v>-183</v>
      </c>
      <c r="BN148" s="8">
        <f>SUMIF($OG$6:$OG$45,"Timur",$D6:$D45)-'[48]Kit Masuk 2020'!AU89</f>
        <v>-183</v>
      </c>
      <c r="BO148" s="8">
        <f>SUMIF($OG$6:$OG$45,"Timur",$D6:$D45)-'[48]Kit Masuk 2020'!AV89</f>
        <v>-183</v>
      </c>
      <c r="BP148" s="8">
        <f>SUMIF($OG$6:$OG$45,"Timur",$D6:$D45)-'[48]Kit Masuk 2020'!AW89</f>
        <v>-183</v>
      </c>
      <c r="BQ148" s="8">
        <f>SUMIF($OG$6:$OG$45,"Timur",$D6:$D45)-'[48]Kit Masuk 2020'!AX89</f>
        <v>-183</v>
      </c>
      <c r="BR148" s="8">
        <f>SUMIF($OG$6:$OG$45,"Timur",$D6:$D45)-'[48]Kit Masuk 2020'!AY89</f>
        <v>-183</v>
      </c>
      <c r="BS148" s="8">
        <f>SUMIF($OG$6:$OG$45,"Timur",$D6:$D45)-'[48]Kit Masuk 2020'!AZ89</f>
        <v>-183</v>
      </c>
      <c r="BT148" s="8">
        <f>SUMIF($OG$6:$OG$45,"Timur",$D6:$D45)-'[48]Kit Masuk 2020'!BA89</f>
        <v>-183</v>
      </c>
      <c r="BU148" s="8">
        <f>SUMIF($OG$6:$OG$45,"Timur",$D6:$D45)-'[48]Kit Masuk 2020'!BB89</f>
        <v>-183</v>
      </c>
      <c r="BV148" s="8">
        <f>SUMIF($OG$6:$OG$45,"Timur",$D6:$D45)-'[48]Kit Masuk 2020'!BC89</f>
        <v>-183</v>
      </c>
      <c r="BW148" s="8">
        <f>SUMIF($OG$6:$OG$45,"Timur",$D6:$D45)-'[48]Kit Masuk 2020'!BD89</f>
        <v>-183</v>
      </c>
      <c r="BX148" s="8">
        <f>SUMIF($OG$6:$OG$45,"Timur",$D6:$D45)-'[48]Kit Masuk 2020'!BE89</f>
        <v>-183</v>
      </c>
      <c r="BY148" s="8">
        <f>SUMIF($OG$6:$OG$45,"Timur",$D6:$D45)-'[48]Kit Masuk 2020'!BF89</f>
        <v>-183</v>
      </c>
      <c r="BZ148" s="8">
        <f>SUMIF($OG$6:$OG$45,"Timur",$D6:$D45)-'[48]Kit Masuk 2020'!BG89</f>
        <v>-183</v>
      </c>
      <c r="CA148" s="8">
        <f>SUMIF($OG$6:$OG$45,"Timur",$D6:$D45)-'[48]Kit Masuk 2020'!BH89</f>
        <v>-183</v>
      </c>
      <c r="CB148" s="8">
        <f>SUMIF($OG$6:$OG$45,"Timur",$D6:$D45)-'[48]Kit Masuk 2020'!BI89</f>
        <v>-183</v>
      </c>
      <c r="CC148" s="8">
        <f>SUMIF($OG$6:$OG$45,"Timur",$D6:$D45)-'[48]Kit Masuk 2020'!BJ89</f>
        <v>-183</v>
      </c>
      <c r="CD148" s="8">
        <f>SUMIF($OG$6:$OG$45,"Timur",$D6:$D45)-'[48]Kit Masuk 2020'!BK89</f>
        <v>-183</v>
      </c>
      <c r="CE148" s="8">
        <f>SUMIF($OG$6:$OG$45,"Timur",$D6:$D45)-'[48]Kit Masuk 2020'!BL89</f>
        <v>-183</v>
      </c>
      <c r="CF148" s="8">
        <f>SUMIF($OG$6:$OG$45,"Timur",$D6:$D45)-'[48]Kit Masuk 2020'!BM89</f>
        <v>-183</v>
      </c>
      <c r="CG148" s="8">
        <f>SUMIF($OG$6:$OG$45,"Timur",$D6:$D45)-'[48]Kit Masuk 2020'!BN89</f>
        <v>-183</v>
      </c>
      <c r="CH148" s="8">
        <f>SUMIF($OG$6:$OG$45,"Timur",$D6:$D45)-'[48]Kit Masuk 2020'!BO89</f>
        <v>-183</v>
      </c>
      <c r="CI148" s="8">
        <f>SUMIF($OG$6:$OG$45,"Timur",$D6:$D45)-'[48]Kit Masuk 2020'!BP89</f>
        <v>-183</v>
      </c>
      <c r="CJ148" s="8">
        <f>SUMIF($OG$6:$OG$45,"Timur",$D6:$D45)-'[48]Kit Masuk 2020'!BQ89</f>
        <v>-183</v>
      </c>
      <c r="CK148" s="8">
        <f>SUMIF($OG$6:$OG$45,"Timur",$D6:$D45)-'[48]Kit Masuk 2020'!BR89</f>
        <v>-183</v>
      </c>
      <c r="CL148" s="8">
        <f>SUMIF($OG$6:$OG$45,"Timur",$D6:$D45)-'[48]Kit Masuk 2020'!BS89</f>
        <v>-183</v>
      </c>
      <c r="CM148" s="8">
        <f>SUMIF($OG$6:$OG$45,"Timur",$D6:$D45)-'[48]Kit Masuk 2020'!BT89</f>
        <v>-183</v>
      </c>
      <c r="CN148" s="8">
        <f>SUMIF($OG$6:$OG$45,"Timur",$D6:$D45)-'[48]Kit Masuk 2020'!BU89</f>
        <v>-183</v>
      </c>
      <c r="CO148" s="8">
        <f>SUMIF($OG$6:$OG$45,"Timur",$D6:$D45)-'[48]Kit Masuk 2020'!BV89</f>
        <v>-183</v>
      </c>
      <c r="CP148" s="8">
        <f>SUMIF($OG$6:$OG$45,"Timur",$D6:$D45)-'[48]Kit Masuk 2020'!BW89</f>
        <v>-183</v>
      </c>
      <c r="CQ148" s="8">
        <f>SUMIF($OG$6:$OG$45,"Timur",$D6:$D45)-'[48]Kit Masuk 2020'!BX89</f>
        <v>-183</v>
      </c>
      <c r="CR148" s="8">
        <f>SUMIF($OG$6:$OG$45,"Timur",$D6:$D45)-'[48]Kit Masuk 2020'!BY89</f>
        <v>-183</v>
      </c>
      <c r="CS148" s="8">
        <f>SUMIF($OG$6:$OG$45,"Timur",$D6:$D45)-'[48]Kit Masuk 2020'!BZ89</f>
        <v>-183</v>
      </c>
      <c r="CT148" s="8">
        <f>SUMIF($OG$6:$OG$45,"Timur",$D6:$D45)-'[48]Kit Masuk 2020'!CA89</f>
        <v>-183</v>
      </c>
      <c r="CU148" s="8">
        <f>SUMIF($OG$6:$OG$45,"Timur",$D6:$D45)-'[48]Kit Masuk 2020'!CB89</f>
        <v>-183</v>
      </c>
      <c r="CV148" s="8">
        <f>SUMIF($OG$6:$OG$45,"Timur",$D6:$D45)-'[48]Kit Masuk 2020'!CC89</f>
        <v>-183</v>
      </c>
      <c r="CW148" s="8">
        <f>SUMIF($OG$6:$OG$45,"Timur",$D6:$D45)-'[48]Kit Masuk 2020'!CD89</f>
        <v>-183</v>
      </c>
      <c r="CX148" s="8">
        <f>SUMIF($OG$6:$OG$45,"Timur",$D6:$D45)-'[48]Kit Masuk 2020'!CE89</f>
        <v>-183</v>
      </c>
      <c r="CY148" s="8">
        <f>SUMIF($OG$6:$OG$45,"Timur",$D6:$D45)-'[48]Kit Masuk 2020'!CF89</f>
        <v>-183</v>
      </c>
      <c r="CZ148" s="8">
        <f>SUMIF($OG$6:$OG$45,"Timur",$D6:$D45)-'[48]Kit Masuk 2020'!CG89</f>
        <v>-183</v>
      </c>
      <c r="DA148" s="8">
        <f>SUMIF($OG$6:$OG$45,"Timur",$D6:$D45)-'[48]Kit Masuk 2020'!CH89</f>
        <v>-183</v>
      </c>
      <c r="DB148" s="8">
        <f>SUMIF($OG$6:$OG$45,"Timur",$D6:$D45)-'[48]Kit Masuk 2020'!CI89</f>
        <v>-183</v>
      </c>
      <c r="DC148" s="8">
        <f>SUMIF($OG$6:$OG$45,"Timur",$D6:$D45)-'[48]Kit Masuk 2020'!CJ89</f>
        <v>-183</v>
      </c>
      <c r="DD148" s="8">
        <f>SUMIF($OG$6:$OG$45,"Timur",$D6:$D45)-'[48]Kit Masuk 2020'!CK89</f>
        <v>-183</v>
      </c>
      <c r="DE148" s="8">
        <f>SUMIF($OG$6:$OG$45,"Timur",$D6:$D45)-'[48]Kit Masuk 2020'!CL89</f>
        <v>-183</v>
      </c>
      <c r="DF148" s="8">
        <f>SUMIF($OG$6:$OG$45,"Timur",$D6:$D45)-'[48]Kit Masuk 2020'!CM89</f>
        <v>-183</v>
      </c>
      <c r="DG148" s="8">
        <f>SUMIF($OG$6:$OG$45,"Timur",$D6:$D45)-'[48]Kit Masuk 2020'!CN89</f>
        <v>-183</v>
      </c>
      <c r="DH148" s="8">
        <f>SUMIF($OG$6:$OG$45,"Timur",$D6:$D45)-'[48]Kit Masuk 2020'!CO89</f>
        <v>-183</v>
      </c>
      <c r="DI148" s="8">
        <f>SUMIF($OG$6:$OG$45,"Timur",$D6:$D45)-'[48]Kit Masuk 2020'!CP89</f>
        <v>-183</v>
      </c>
      <c r="DJ148" s="8">
        <f>SUMIF($OG$6:$OG$45,"Timur",$D6:$D45)-'[48]Kit Masuk 2020'!CQ89</f>
        <v>-183</v>
      </c>
      <c r="DK148" s="8">
        <f>SUMIF($OG$6:$OG$45,"Timur",$D6:$D45)-'[48]Kit Masuk 2020'!CR89</f>
        <v>-183</v>
      </c>
      <c r="DL148" s="8">
        <f>SUMIF($OG$6:$OG$45,"Timur",$D6:$D45)-'[48]Kit Masuk 2020'!CS89</f>
        <v>-183</v>
      </c>
      <c r="DM148" s="8">
        <f>SUMIF($OG$6:$OG$45,"Timur",$D6:$D45)-'[48]Kit Masuk 2020'!CT89</f>
        <v>-183</v>
      </c>
      <c r="DN148" s="8">
        <f>SUMIF($OG$6:$OG$45,"Timur",$D6:$D45)-'[48]Kit Masuk 2020'!CU89</f>
        <v>-183</v>
      </c>
      <c r="DO148" s="8">
        <f>SUMIF($OG$6:$OG$45,"Timur",$D6:$D45)-'[48]Kit Masuk 2020'!CV89</f>
        <v>-183</v>
      </c>
      <c r="DP148" s="8">
        <f>SUMIF($OG$6:$OG$45,"Timur",$D6:$D45)-'[48]Kit Masuk 2020'!CW89</f>
        <v>-183</v>
      </c>
      <c r="DQ148" s="8">
        <f>SUMIF($OG$6:$OG$45,"Timur",$D6:$D45)-'[48]Kit Masuk 2020'!CX89</f>
        <v>-183</v>
      </c>
      <c r="DR148" s="8">
        <f>SUMIF($OG$6:$OG$45,"Timur",$D6:$D45)-'[48]Kit Masuk 2020'!CY89</f>
        <v>-183</v>
      </c>
      <c r="DS148" s="8">
        <f>SUMIF($OG$6:$OG$45,"Timur",$D6:$D45)-'[48]Kit Masuk 2020'!CZ89</f>
        <v>-183</v>
      </c>
      <c r="DT148" s="8">
        <f>SUMIF($OG$6:$OG$45,"Timur",$D6:$D45)-'[48]Kit Masuk 2020'!DA89</f>
        <v>-183</v>
      </c>
      <c r="DU148" s="8">
        <f>SUMIF($OG$6:$OG$45,"Timur",$D6:$D45)-'[48]Kit Masuk 2020'!DB89</f>
        <v>-183</v>
      </c>
      <c r="DV148" s="8">
        <f>SUMIF($OG$6:$OG$45,"Timur",$D6:$D45)-'[48]Kit Masuk 2020'!DC89</f>
        <v>-183</v>
      </c>
      <c r="DW148" s="8">
        <f>SUMIF($OG$6:$OG$45,"Timur",$D6:$D45)-'[48]Kit Masuk 2020'!DD89</f>
        <v>-183</v>
      </c>
      <c r="DX148" s="8">
        <f>SUMIF($OG$6:$OG$45,"Timur",$D6:$D45)-'[48]Kit Masuk 2020'!DE89</f>
        <v>-183</v>
      </c>
      <c r="DY148" s="8">
        <f>SUMIF($OG$6:$OG$45,"Timur",$D6:$D45)-'[48]Kit Masuk 2020'!DF89</f>
        <v>-183</v>
      </c>
      <c r="DZ148" s="8">
        <f>SUMIF($OG$6:$OG$45,"Timur",$D6:$D45)-'[48]Kit Masuk 2020'!DG89</f>
        <v>-183</v>
      </c>
      <c r="EA148" s="8">
        <f>SUMIF($OG$6:$OG$45,"Timur",$D6:$D45)-'[48]Kit Masuk 2020'!DH89</f>
        <v>-183</v>
      </c>
      <c r="EB148" s="8">
        <f>SUMIF($OG$6:$OG$45,"Timur",$D6:$D45)-'[48]Kit Masuk 2020'!DI89</f>
        <v>-183</v>
      </c>
      <c r="EC148" s="8">
        <f>SUMIF($OG$6:$OG$45,"Timur",$D6:$D45)-'[48]Kit Masuk 2020'!DJ89</f>
        <v>-183</v>
      </c>
      <c r="ED148" s="8">
        <f>SUMIF($OG$6:$OG$45,"Timur",$D6:$D45)-'[48]Kit Masuk 2020'!DK89</f>
        <v>-183</v>
      </c>
      <c r="EE148" s="8">
        <f>SUMIF($OG$6:$OG$45,"Timur",$D6:$D45)-'[48]Kit Masuk 2020'!DL89</f>
        <v>-183</v>
      </c>
      <c r="EF148" s="8">
        <f>SUMIF($OG$6:$OG$45,"Timur",$D6:$D45)-'[48]Kit Masuk 2020'!DM89</f>
        <v>-183</v>
      </c>
      <c r="EG148" s="8">
        <f>SUMIF($OG$6:$OG$45,"Timur",$D6:$D45)-'[48]Kit Masuk 2020'!DN89</f>
        <v>-183</v>
      </c>
      <c r="EH148" s="8">
        <f>SUMIF($OG$6:$OG$45,"Timur",$D6:$D45)-'[48]Kit Masuk 2020'!DO89</f>
        <v>-183</v>
      </c>
      <c r="EI148" s="8">
        <f>SUMIF($OG$6:$OG$45,"Timur",$D6:$D45)-'[48]Kit Masuk 2020'!DP89</f>
        <v>-183</v>
      </c>
      <c r="EJ148" s="8">
        <f>SUMIF($OG$6:$OG$45,"Timur",$D6:$D45)-'[48]Kit Masuk 2020'!DQ89</f>
        <v>-183</v>
      </c>
      <c r="EK148" s="8">
        <f>SUMIF($OG$6:$OG$45,"Timur",$D6:$D45)-'[48]Kit Masuk 2020'!DR89</f>
        <v>-183</v>
      </c>
      <c r="EL148" s="8">
        <f>SUMIF($OG$6:$OG$45,"Timur",$D6:$D45)-'[48]Kit Masuk 2020'!DS89</f>
        <v>-183</v>
      </c>
      <c r="EM148" s="8">
        <f>SUMIF($OG$6:$OG$45,"Timur",$D6:$D45)-'[48]Kit Masuk 2020'!DT89</f>
        <v>-183</v>
      </c>
      <c r="EN148" s="8">
        <f>SUMIF($OG$6:$OG$45,"Timur",$D6:$D45)-'[48]Kit Masuk 2020'!DU89</f>
        <v>-183</v>
      </c>
      <c r="EO148" s="8">
        <f>SUMIF($OG$6:$OG$45,"Timur",$D6:$D45)-'[48]Kit Masuk 2020'!DV89</f>
        <v>-183</v>
      </c>
      <c r="EP148" s="8">
        <f>SUMIF($OG$6:$OG$45,"Timur",$D6:$D45)-'[48]Kit Masuk 2020'!DW89</f>
        <v>-183</v>
      </c>
      <c r="EQ148" s="8">
        <f>SUMIF($OG$6:$OG$45,"Timur",$D6:$D45)-'[48]Kit Masuk 2020'!DX89</f>
        <v>-183</v>
      </c>
      <c r="ER148" s="8">
        <f>SUMIF($OG$6:$OG$45,"Timur",$D6:$D45)-'[48]Kit Masuk 2020'!DY89</f>
        <v>-183</v>
      </c>
      <c r="ES148" s="8">
        <f>SUMIF($OG$6:$OG$45,"Timur",$D6:$D45)-'[48]Kit Masuk 2020'!DZ89</f>
        <v>-183</v>
      </c>
      <c r="ET148" s="8">
        <f>SUMIF($OG$6:$OG$45,"Timur",$D6:$D45)-'[48]Kit Masuk 2020'!EA89</f>
        <v>-183</v>
      </c>
      <c r="EU148" s="8">
        <f>SUMIF($OG$6:$OG$45,"Timur",$D6:$D45)-'[48]Kit Masuk 2020'!EB89</f>
        <v>-183</v>
      </c>
      <c r="EV148" s="8">
        <f>SUMIF($OG$6:$OG$45,"Timur",$D6:$D45)-'[48]Kit Masuk 2020'!EC89</f>
        <v>-183</v>
      </c>
      <c r="EW148" s="8">
        <f>SUMIF($OG$6:$OG$45,"Timur",$D6:$D45)-'[48]Kit Masuk 2020'!ED89</f>
        <v>-183</v>
      </c>
      <c r="EX148" s="8">
        <f>SUMIF($OG$6:$OG$45,"Timur",$D6:$D45)-'[48]Kit Masuk 2020'!EE89</f>
        <v>-183</v>
      </c>
      <c r="EY148" s="8">
        <f>SUMIF($OG$6:$OG$45,"Timur",$D6:$D45)-'[48]Kit Masuk 2020'!EF89</f>
        <v>-183</v>
      </c>
      <c r="EZ148" s="8">
        <f>SUMIF($OG$6:$OG$45,"Timur",$D6:$D45)-'[48]Kit Masuk 2020'!EG89</f>
        <v>-183</v>
      </c>
      <c r="FA148" s="8">
        <f>SUMIF($OG$6:$OG$45,"Timur",$D6:$D45)-'[48]Kit Masuk 2020'!EH89</f>
        <v>-183</v>
      </c>
      <c r="FB148" s="8">
        <f>SUMIF($OG$6:$OG$45,"Timur",$D6:$D45)-'[48]Kit Masuk 2020'!EI89</f>
        <v>-183</v>
      </c>
      <c r="FC148" s="8">
        <f>SUMIF($OG$6:$OG$45,"Timur",$D6:$D45)-'[48]Kit Masuk 2020'!EJ89</f>
        <v>-183</v>
      </c>
      <c r="FD148" s="8">
        <f>SUMIF($OG$6:$OG$45,"Timur",$D6:$D45)-'[48]Kit Masuk 2020'!EK89</f>
        <v>-183</v>
      </c>
      <c r="FE148" s="8">
        <f>SUMIF($OG$6:$OG$45,"Timur",$D6:$D45)-'[48]Kit Masuk 2020'!EL89</f>
        <v>-183</v>
      </c>
      <c r="FF148" s="8">
        <f>SUMIF($OG$6:$OG$45,"Timur",$D6:$D45)-'[48]Kit Masuk 2020'!EM89</f>
        <v>-183</v>
      </c>
      <c r="FG148" s="8">
        <f>SUMIF($OG$6:$OG$45,"Timur",$D6:$D45)-'[48]Kit Masuk 2020'!EN89</f>
        <v>-183</v>
      </c>
      <c r="FH148" s="8">
        <f>SUMIF($OG$6:$OG$45,"Timur",$D6:$D45)-'[48]Kit Masuk 2020'!EO89</f>
        <v>-183</v>
      </c>
      <c r="FI148" s="8">
        <f>SUMIF($OG$6:$OG$45,"Timur",$D6:$D45)-'[48]Kit Masuk 2020'!EP89</f>
        <v>-183</v>
      </c>
      <c r="FJ148" s="8">
        <f>SUMIF($OG$6:$OG$45,"Timur",$D6:$D45)-'[48]Kit Masuk 2020'!EQ89</f>
        <v>-183</v>
      </c>
      <c r="FK148" s="8">
        <f>SUMIF($OG$6:$OG$45,"Timur",$D6:$D45)-'[48]Kit Masuk 2020'!ER89</f>
        <v>-183</v>
      </c>
      <c r="FL148" s="8">
        <f>SUMIF($OG$6:$OG$45,"Timur",$D6:$D45)-'[48]Kit Masuk 2020'!ES89</f>
        <v>-183</v>
      </c>
      <c r="FM148" s="8">
        <f>SUMIF($OG$6:$OG$45,"Timur",$D6:$D45)-'[48]Kit Masuk 2020'!ET89</f>
        <v>-183</v>
      </c>
      <c r="FN148" s="8">
        <f>SUMIF($OG$6:$OG$45,"Timur",$D6:$D45)-'[48]Kit Masuk 2020'!EU89</f>
        <v>-183</v>
      </c>
      <c r="FO148" s="8">
        <f>SUMIF($OG$6:$OG$45,"Timur",$D6:$D45)-'[48]Kit Masuk 2020'!EV89</f>
        <v>-183</v>
      </c>
      <c r="FP148" s="8">
        <f>SUMIF($OG$6:$OG$45,"Timur",$D6:$D45)-'[48]Kit Masuk 2020'!EW89</f>
        <v>-183</v>
      </c>
      <c r="FQ148" s="8">
        <f>SUMIF($OG$6:$OG$45,"Timur",$D6:$D45)-'[48]Kit Masuk 2020'!EX89</f>
        <v>-183</v>
      </c>
      <c r="FR148" s="8">
        <f>SUMIF($OG$6:$OG$45,"Timur",$D6:$D45)-'[48]Kit Masuk 2020'!EY89</f>
        <v>-183</v>
      </c>
      <c r="FS148" s="8">
        <f>SUMIF($OG$6:$OG$45,"Timur",$D6:$D45)-'[48]Kit Masuk 2020'!EZ89</f>
        <v>-183</v>
      </c>
      <c r="FT148" s="8">
        <f>SUMIF($OG$6:$OG$45,"Timur",$D6:$D45)-'[48]Kit Masuk 2020'!FA89</f>
        <v>-183</v>
      </c>
      <c r="FU148" s="8">
        <f>SUMIF($OG$6:$OG$45,"Timur",$D6:$D45)-'[48]Kit Masuk 2020'!FB89</f>
        <v>-183</v>
      </c>
      <c r="FV148" s="8">
        <f>SUMIF($OG$6:$OG$45,"Timur",$D6:$D45)-'[48]Kit Masuk 2020'!FC89</f>
        <v>-183</v>
      </c>
      <c r="FW148" s="8">
        <f>SUMIF($OG$6:$OG$45,"Timur",$D6:$D45)-'[48]Kit Masuk 2020'!FD89</f>
        <v>-183</v>
      </c>
      <c r="FX148" s="8">
        <f>SUMIF($OG$6:$OG$45,"Timur",$D6:$D45)-'[48]Kit Masuk 2020'!FE89</f>
        <v>-183</v>
      </c>
      <c r="FY148" s="8">
        <f>SUMIF($OG$6:$OG$45,"Timur",$D6:$D45)-'[48]Kit Masuk 2020'!FF89</f>
        <v>-183</v>
      </c>
      <c r="FZ148" s="8">
        <f>SUMIF($OG$6:$OG$45,"Timur",$D6:$D45)-'[48]Kit Masuk 2020'!FG89</f>
        <v>-183</v>
      </c>
      <c r="GA148" s="8">
        <f>SUMIF($OG$6:$OG$45,"Timur",$D6:$D45)-'[48]Kit Masuk 2020'!FH89</f>
        <v>-183</v>
      </c>
      <c r="GB148" s="8">
        <f>SUMIF($OG$6:$OG$45,"Timur",$D6:$D45)-'[48]Kit Masuk 2020'!FI89</f>
        <v>-183</v>
      </c>
      <c r="GC148" s="8">
        <f>SUMIF($OG$6:$OG$45,"Timur",$D6:$D45)-'[48]Kit Masuk 2020'!FJ89</f>
        <v>-183</v>
      </c>
      <c r="GD148" s="8">
        <f>SUMIF($OG$6:$OG$45,"Timur",$D6:$D45)-'[48]Kit Masuk 2020'!FK89</f>
        <v>-183</v>
      </c>
      <c r="GE148" s="8">
        <f>SUMIF($OG$6:$OG$45,"Timur",$D6:$D45)-'[48]Kit Masuk 2020'!FL89</f>
        <v>-183</v>
      </c>
      <c r="GF148" s="8">
        <f>SUMIF($OG$6:$OG$45,"Timur",$D6:$D45)-'[48]Kit Masuk 2020'!FM89</f>
        <v>-183</v>
      </c>
      <c r="GG148" s="8">
        <f>SUMIF($OG$6:$OG$45,"Timur",$D6:$D45)-'[48]Kit Masuk 2020'!FN89</f>
        <v>-183</v>
      </c>
      <c r="GH148" s="8">
        <f>SUMIF($OG$6:$OG$45,"Timur",$D6:$D45)-'[48]Kit Masuk 2020'!FO89</f>
        <v>-183</v>
      </c>
      <c r="GI148" s="8">
        <f>SUMIF($OG$6:$OG$45,"Timur",$D6:$D45)-'[48]Kit Masuk 2020'!FP89</f>
        <v>-183</v>
      </c>
      <c r="GJ148" s="8">
        <f>SUMIF($OG$6:$OG$45,"Timur",$D6:$D45)-'[48]Kit Masuk 2020'!FQ89</f>
        <v>-183</v>
      </c>
      <c r="GK148" s="8">
        <f>SUMIF($OG$6:$OG$45,"Timur",$D6:$D45)-'[48]Kit Masuk 2020'!FR89</f>
        <v>-183</v>
      </c>
      <c r="GL148" s="8">
        <f>SUMIF($OG$6:$OG$45,"Timur",$D6:$D45)-'[48]Kit Masuk 2020'!FS89</f>
        <v>0</v>
      </c>
      <c r="GM148" s="8">
        <f>SUMIF($OG$6:$OG$45,"Timur",$D6:$D45)-'[48]Kit Masuk 2020'!FT89</f>
        <v>0</v>
      </c>
      <c r="GN148" s="8">
        <f>SUMIF($OG$6:$OG$45,"Timur",$D6:$D45)-'[48]Kit Masuk 2020'!FU89</f>
        <v>0</v>
      </c>
      <c r="GO148" s="8">
        <f>SUMIF($OG$6:$OG$45,"Timur",$D6:$D45)-'[48]Kit Masuk 2020'!FV89</f>
        <v>0</v>
      </c>
      <c r="GP148" s="8">
        <f>SUMIF($OG$6:$OG$45,"Timur",$D6:$D45)-'[48]Kit Masuk 2020'!FW89</f>
        <v>0</v>
      </c>
      <c r="GQ148" s="8">
        <f>SUMIF($OG$6:$OG$45,"Timur",$D6:$D45)-'[48]Kit Masuk 2020'!FX89</f>
        <v>0</v>
      </c>
      <c r="GR148" s="8">
        <f>SUMIF($OG$6:$OG$45,"Timur",$D6:$D45)-'[48]Kit Masuk 2020'!FY89</f>
        <v>0</v>
      </c>
      <c r="GS148" s="8">
        <f>SUMIF($OG$6:$OG$45,"Timur",$D6:$D45)-'[48]Kit Masuk 2020'!FZ89</f>
        <v>0</v>
      </c>
      <c r="GT148" s="8">
        <f>SUMIF($OG$6:$OG$45,"Timur",$D6:$D45)-'[48]Kit Masuk 2020'!GA89</f>
        <v>0</v>
      </c>
      <c r="GU148" s="8">
        <f>SUMIF($OG$6:$OG$45,"Timur",$D6:$D45)-'[48]Kit Masuk 2020'!GB89</f>
        <v>0</v>
      </c>
      <c r="GV148" s="8">
        <f>SUMIF($OG$6:$OG$45,"Timur",$D6:$D45)-'[48]Kit Masuk 2020'!GC89</f>
        <v>0</v>
      </c>
      <c r="GW148" s="8">
        <f>SUMIF($OG$6:$OG$45,"Timur",$D6:$D45)-'[48]Kit Masuk 2020'!GD89</f>
        <v>0</v>
      </c>
      <c r="GX148" s="8">
        <f>SUMIF($OG$6:$OG$45,"Timur",$D6:$D45)-'[48]Kit Masuk 2020'!GE89</f>
        <v>0</v>
      </c>
      <c r="GY148" s="8">
        <f>SUMIF($OG$6:$OG$45,"Timur",$D6:$D45)-'[48]Kit Masuk 2020'!GF89</f>
        <v>0</v>
      </c>
      <c r="GZ148" s="8">
        <f>SUMIF($OG$6:$OG$45,"Timur",$D6:$D45)-'[48]Kit Masuk 2020'!GG89</f>
        <v>0</v>
      </c>
      <c r="HA148" s="8">
        <f>SUMIF($OG$6:$OG$45,"Timur",$D6:$D45)-'[48]Kit Masuk 2020'!GH89</f>
        <v>0</v>
      </c>
      <c r="HB148" s="8">
        <f>SUMIF($OG$6:$OG$45,"Timur",$D6:$D45)-'[48]Kit Masuk 2020'!GI89</f>
        <v>0</v>
      </c>
      <c r="HC148" s="8">
        <f>SUMIF($OG$6:$OG$45,"Timur",$D6:$D45)-'[48]Kit Masuk 2020'!GJ89</f>
        <v>0</v>
      </c>
      <c r="HD148" s="8">
        <f>SUMIF($OG$6:$OG$45,"Timur",$D6:$D45)-'[48]Kit Masuk 2020'!GK89</f>
        <v>0</v>
      </c>
      <c r="HE148" s="8">
        <f>SUMIF($OG$6:$OG$45,"Timur",$D6:$D45)-'[48]Kit Masuk 2020'!GL89</f>
        <v>0</v>
      </c>
      <c r="HF148" s="8">
        <f>SUMIF($OG$6:$OG$45,"Timur",$D6:$D45)-'[48]Kit Masuk 2020'!GM89</f>
        <v>0</v>
      </c>
      <c r="HG148" s="8">
        <f>SUMIF($OG$6:$OG$45,"Timur",$D6:$D45)-'[48]Kit Masuk 2020'!GN89</f>
        <v>0</v>
      </c>
      <c r="HH148" s="8">
        <f>SUMIF($OG$6:$OG$45,"Timur",$D6:$D45)-'[48]Kit Masuk 2020'!GO89</f>
        <v>0</v>
      </c>
      <c r="HI148" s="8">
        <f>SUMIF($OG$6:$OG$45,"Timur",$D6:$D45)-'[48]Kit Masuk 2020'!GP89</f>
        <v>0</v>
      </c>
      <c r="HJ148" s="8">
        <f>SUMIF($OG$6:$OG$45,"Timur",$D6:$D45)-'[48]Kit Masuk 2020'!GQ89</f>
        <v>0</v>
      </c>
      <c r="HK148" s="8">
        <f>SUMIF($OG$6:$OG$45,"Timur",$D6:$D45)-'[48]Kit Masuk 2020'!GR89</f>
        <v>0</v>
      </c>
      <c r="HL148" s="8">
        <f>SUMIF($OG$6:$OG$45,"Timur",$D6:$D45)-'[48]Kit Masuk 2020'!GS89</f>
        <v>0</v>
      </c>
      <c r="HM148" s="8">
        <f>SUMIF($OG$6:$OG$45,"Timur",$D6:$D45)-'[48]Kit Masuk 2020'!GT89</f>
        <v>0</v>
      </c>
      <c r="HN148" s="8">
        <f>SUMIF($OG$6:$OG$45,"Timur",$D6:$D45)-'[48]Kit Masuk 2020'!GU89</f>
        <v>0</v>
      </c>
      <c r="HO148" s="8">
        <f>SUMIF($OG$6:$OG$45,"Timur",$D6:$D45)-'[48]Kit Masuk 2020'!GV89</f>
        <v>0</v>
      </c>
      <c r="HP148" s="8">
        <f>SUMIF($OG$6:$OG$45,"Timur",$D6:$D45)-'[48]Kit Masuk 2020'!GW89</f>
        <v>0</v>
      </c>
      <c r="HQ148" s="8">
        <f>SUMIF($OG$6:$OG$45,"Timur",$D6:$D45)-'[48]Kit Masuk 2020'!GX89</f>
        <v>0</v>
      </c>
      <c r="HR148" s="8">
        <f>SUMIF($OG$6:$OG$45,"Timur",$D6:$D45)-'[48]Kit Masuk 2020'!GY89</f>
        <v>0</v>
      </c>
      <c r="HS148" s="8">
        <f>SUMIF($OG$6:$OG$45,"Timur",$D6:$D45)-'[48]Kit Masuk 2020'!GZ89</f>
        <v>0</v>
      </c>
      <c r="HT148" s="8">
        <f>SUMIF($OG$6:$OG$45,"Timur",$D6:$D45)-'[48]Kit Masuk 2020'!HA89</f>
        <v>0</v>
      </c>
      <c r="HU148" s="8">
        <f>SUMIF($OG$6:$OG$45,"Timur",$D6:$D45)-'[48]Kit Masuk 2020'!HB89</f>
        <v>0</v>
      </c>
      <c r="HV148" s="8">
        <f>SUMIF($OG$6:$OG$45,"Timur",$D6:$D45)-'[48]Kit Masuk 2020'!HC89</f>
        <v>0</v>
      </c>
      <c r="HW148" s="8">
        <f>SUMIF($OG$6:$OG$45,"Timur",$D6:$D45)-'[48]Kit Masuk 2020'!HD89</f>
        <v>0</v>
      </c>
      <c r="HX148" s="8">
        <f>SUMIF($OG$6:$OG$45,"Timur",$D6:$D45)-'[48]Kit Masuk 2020'!HE89</f>
        <v>0</v>
      </c>
      <c r="HY148" s="8">
        <f>SUMIF($OG$6:$OG$45,"Timur",$D6:$D45)-'[48]Kit Masuk 2020'!HF89</f>
        <v>0</v>
      </c>
      <c r="HZ148" s="8">
        <f>SUMIF($OG$6:$OG$45,"Timur",$D6:$D45)-'[48]Kit Masuk 2020'!HG89</f>
        <v>0</v>
      </c>
      <c r="IA148" s="8">
        <f>SUMIF($OG$6:$OG$45,"Timur",$D6:$D45)-'[48]Kit Masuk 2020'!HH89</f>
        <v>0</v>
      </c>
      <c r="IB148" s="8">
        <f>SUMIF($OG$6:$OG$45,"Timur",$D6:$D45)-'[48]Kit Masuk 2020'!HI89</f>
        <v>0</v>
      </c>
      <c r="IC148" s="8">
        <f>SUMIF($OG$6:$OG$45,"Timur",$D6:$D45)-'[48]Kit Masuk 2020'!HJ89</f>
        <v>0</v>
      </c>
      <c r="ID148" s="8">
        <f>SUMIF($OG$6:$OG$45,"Timur",$D6:$D45)-'[48]Kit Masuk 2020'!HK89</f>
        <v>0</v>
      </c>
      <c r="IE148" s="8">
        <f>SUMIF($OG$6:$OG$45,"Timur",$D6:$D45)-'[48]Kit Masuk 2020'!HL89</f>
        <v>0</v>
      </c>
      <c r="IF148" s="8">
        <f>SUMIF($OG$6:$OG$45,"Timur",$D6:$D45)-'[48]Kit Masuk 2020'!HM89</f>
        <v>0</v>
      </c>
      <c r="IG148" s="8">
        <f>SUMIF($OG$6:$OG$45,"Timur",$D6:$D45)-'[48]Kit Masuk 2020'!HN89</f>
        <v>0</v>
      </c>
      <c r="IH148" s="8">
        <f>SUMIF($OG$6:$OG$45,"Timur",$D6:$D45)-'[48]Kit Masuk 2020'!HO89</f>
        <v>0</v>
      </c>
      <c r="II148" s="8">
        <f>SUMIF($OG$6:$OG$45,"Timur",$D6:$D45)-'[48]Kit Masuk 2020'!HP89</f>
        <v>0</v>
      </c>
      <c r="IJ148" s="8">
        <f>SUMIF($OG$6:$OG$45,"Timur",$D6:$D45)-'[48]Kit Masuk 2020'!HQ89</f>
        <v>0</v>
      </c>
      <c r="IK148" s="8">
        <f>SUMIF($OG$6:$OG$45,"Timur",$D6:$D45)-'[48]Kit Masuk 2020'!HR89</f>
        <v>0</v>
      </c>
      <c r="IL148" s="8">
        <f>SUMIF($OG$6:$OG$45,"Timur",$D6:$D45)-'[48]Kit Masuk 2020'!HS89</f>
        <v>0</v>
      </c>
      <c r="IM148" s="8">
        <f>SUMIF($OG$6:$OG$45,"Timur",$D6:$D45)-'[48]Kit Masuk 2020'!HT89</f>
        <v>0</v>
      </c>
      <c r="IN148" s="8">
        <f>SUMIF($OG$6:$OG$45,"Timur",$D6:$D45)-'[48]Kit Masuk 2020'!HU89</f>
        <v>0</v>
      </c>
      <c r="IO148" s="8">
        <f>SUMIF($OG$6:$OG$45,"Timur",$D6:$D45)-'[48]Kit Masuk 2020'!HV89</f>
        <v>0</v>
      </c>
      <c r="IP148" s="8">
        <f>SUMIF($OG$6:$OG$45,"Timur",$D6:$D45)-'[48]Kit Masuk 2020'!HW89</f>
        <v>0</v>
      </c>
      <c r="IQ148" s="8">
        <f>SUMIF($OG$6:$OG$45,"Timur",$D6:$D45)-'[48]Kit Masuk 2020'!HX89</f>
        <v>0</v>
      </c>
      <c r="IR148" s="8">
        <f>SUMIF($OG$6:$OG$45,"Timur",$D6:$D45)-'[48]Kit Masuk 2020'!HY89</f>
        <v>0</v>
      </c>
      <c r="IS148" s="8">
        <f>SUMIF($OG$6:$OG$45,"Timur",$D6:$D45)-'[48]Kit Masuk 2020'!HZ89</f>
        <v>0</v>
      </c>
      <c r="IT148" s="8">
        <f>SUMIF($OG$6:$OG$45,"Timur",$D6:$D45)-'[48]Kit Masuk 2020'!IA89</f>
        <v>0</v>
      </c>
      <c r="IU148" s="8">
        <f>SUMIF($OG$6:$OG$45,"Timur",$D6:$D45)-'[48]Kit Masuk 2020'!IB89</f>
        <v>0</v>
      </c>
      <c r="IV148" s="8">
        <f>SUMIF($OG$6:$OG$45,"Timur",$D6:$D45)-'[48]Kit Masuk 2020'!IC89</f>
        <v>0</v>
      </c>
      <c r="IW148" s="8">
        <f>SUMIF($OG$6:$OG$45,"Timur",$D6:$D45)-'[48]Kit Masuk 2020'!ID89</f>
        <v>0</v>
      </c>
      <c r="IX148" s="8">
        <f>SUMIF($OG$6:$OG$45,"Timur",$D6:$D45)-'[48]Kit Masuk 2020'!IE89</f>
        <v>0</v>
      </c>
      <c r="IY148" s="8">
        <f>SUMIF($OG$6:$OG$45,"Timur",$D6:$D45)-'[48]Kit Masuk 2020'!IF89</f>
        <v>0</v>
      </c>
      <c r="IZ148" s="8">
        <f>SUMIF($OG$6:$OG$45,"Timur",$D6:$D45)-'[48]Kit Masuk 2020'!IG89</f>
        <v>0</v>
      </c>
      <c r="JA148" s="8">
        <f>SUMIF($OG$6:$OG$45,"Timur",$D6:$D45)-'[48]Kit Masuk 2020'!IH89</f>
        <v>0</v>
      </c>
      <c r="JB148" s="8">
        <f>SUMIF($OG$6:$OG$45,"Timur",$D6:$D45)-'[48]Kit Masuk 2020'!II89</f>
        <v>0</v>
      </c>
      <c r="JC148" s="8">
        <f>SUMIF($OG$6:$OG$45,"Timur",$D6:$D45)-'[48]Kit Masuk 2020'!IJ89</f>
        <v>0</v>
      </c>
      <c r="JD148" s="8">
        <f>SUMIF($OG$6:$OG$45,"Timur",$D6:$D45)-'[48]Kit Masuk 2020'!IK89</f>
        <v>0</v>
      </c>
      <c r="JE148" s="8">
        <f>SUMIF($OG$6:$OG$45,"Timur",$D6:$D45)-'[48]Kit Masuk 2020'!IL89</f>
        <v>0</v>
      </c>
      <c r="JF148" s="8">
        <f>SUMIF($OG$6:$OG$45,"Timur",$D6:$D45)-'[48]Kit Masuk 2020'!IM89</f>
        <v>0</v>
      </c>
      <c r="JG148" s="8">
        <f>SUMIF($OG$6:$OG$45,"Timur",$D6:$D45)-'[48]Kit Masuk 2020'!IN89</f>
        <v>0</v>
      </c>
      <c r="JH148" s="8">
        <f>SUMIF($OG$6:$OG$45,"Timur",$D6:$D45)-'[48]Kit Masuk 2020'!IO89</f>
        <v>0</v>
      </c>
      <c r="JI148" s="8">
        <f>SUMIF($OG$6:$OG$45,"Timur",$D6:$D45)-'[48]Kit Masuk 2020'!IP89</f>
        <v>0</v>
      </c>
      <c r="JJ148" s="8">
        <f>SUMIF($OG$6:$OG$45,"Timur",$D6:$D45)-'[48]Kit Masuk 2020'!IQ89</f>
        <v>0</v>
      </c>
      <c r="JK148" s="8">
        <f>SUMIF($OG$6:$OG$45,"Timur",$D6:$D45)-'[48]Kit Masuk 2020'!IR89</f>
        <v>0</v>
      </c>
      <c r="JL148" s="8">
        <f>SUMIF($OG$6:$OG$45,"Timur",$D6:$D45)-'[48]Kit Masuk 2020'!IS89</f>
        <v>0</v>
      </c>
      <c r="JM148" s="8">
        <f>SUMIF($OG$6:$OG$45,"Timur",$D6:$D45)-'[48]Kit Masuk 2020'!IT89</f>
        <v>0</v>
      </c>
      <c r="JN148" s="8">
        <f>SUMIF($OG$6:$OG$45,"Timur",$D6:$D45)-'[48]Kit Masuk 2020'!IU89</f>
        <v>0</v>
      </c>
      <c r="JO148" s="8">
        <f>SUMIF($OG$6:$OG$45,"Timur",$D6:$D45)-'[48]Kit Masuk 2020'!IV89</f>
        <v>0</v>
      </c>
      <c r="JP148" s="8">
        <f>SUMIF($OG$6:$OG$45,"Timur",$D6:$D45)-'[48]Kit Masuk 2020'!IW89</f>
        <v>0</v>
      </c>
      <c r="JQ148" s="8">
        <f>SUMIF($OG$6:$OG$45,"Timur",$D6:$D45)-'[48]Kit Masuk 2020'!IX89</f>
        <v>0</v>
      </c>
      <c r="JR148" s="8">
        <f>SUMIF($OG$6:$OG$45,"Timur",$D6:$D45)-'[48]Kit Masuk 2020'!IY89</f>
        <v>0</v>
      </c>
      <c r="JS148" s="8">
        <f>SUMIF($OG$6:$OG$45,"Timur",$D6:$D45)-'[48]Kit Masuk 2020'!IZ89</f>
        <v>0</v>
      </c>
      <c r="JT148" s="8">
        <f>SUMIF($OG$6:$OG$45,"Timur",$D6:$D45)-'[48]Kit Masuk 2020'!JA89</f>
        <v>0</v>
      </c>
      <c r="JU148" s="8">
        <f>SUMIF($OG$6:$OG$45,"Timur",$D6:$D45)-'[48]Kit Masuk 2020'!JB89</f>
        <v>0</v>
      </c>
      <c r="JV148" s="8">
        <f>SUMIF($OG$6:$OG$45,"Timur",$D6:$D45)-'[48]Kit Masuk 2020'!JC89</f>
        <v>0</v>
      </c>
      <c r="JW148" s="8">
        <f>SUMIF($OG$6:$OG$45,"Timur",$D6:$D45)-'[48]Kit Masuk 2020'!JD89</f>
        <v>0</v>
      </c>
      <c r="JX148" s="8">
        <f>SUMIF($OG$6:$OG$45,"Timur",$D6:$D45)-'[48]Kit Masuk 2020'!JE89</f>
        <v>0</v>
      </c>
      <c r="JY148" s="8">
        <f>SUMIF($OG$6:$OG$45,"Timur",$D6:$D45)-'[48]Kit Masuk 2020'!JF89</f>
        <v>0</v>
      </c>
      <c r="JZ148" s="8">
        <f>SUMIF($OG$6:$OG$45,"Timur",$D6:$D45)-'[48]Kit Masuk 2020'!JG89</f>
        <v>0</v>
      </c>
      <c r="KA148" s="8">
        <f>SUMIF($OG$6:$OG$45,"Timur",$D6:$D45)-'[48]Kit Masuk 2020'!JH89</f>
        <v>0</v>
      </c>
      <c r="KB148" s="8">
        <f>SUMIF($OG$6:$OG$45,"Timur",$D6:$D45)-'[48]Kit Masuk 2020'!JI89</f>
        <v>0</v>
      </c>
      <c r="KC148" s="8">
        <f>SUMIF($OG$6:$OG$45,"Timur",$D6:$D45)-'[48]Kit Masuk 2020'!JJ89</f>
        <v>0</v>
      </c>
      <c r="KD148" s="8">
        <f>SUMIF($OG$6:$OG$45,"Timur",$D6:$D45)-'[48]Kit Masuk 2020'!JK89</f>
        <v>0</v>
      </c>
      <c r="KE148" s="8">
        <f>SUMIF($OG$6:$OG$45,"Timur",$D6:$D45)-'[48]Kit Masuk 2020'!JL89</f>
        <v>0</v>
      </c>
      <c r="KF148" s="8">
        <f>SUMIF($OG$6:$OG$45,"Timur",$D6:$D45)-'[48]Kit Masuk 2020'!JM89</f>
        <v>0</v>
      </c>
      <c r="KG148" s="8">
        <f>SUMIF($OG$6:$OG$45,"Timur",$D6:$D45)-'[48]Kit Masuk 2020'!JN89</f>
        <v>0</v>
      </c>
      <c r="KH148" s="8">
        <f>SUMIF($OG$6:$OG$45,"Timur",$D6:$D45)-'[48]Kit Masuk 2020'!JO89</f>
        <v>0</v>
      </c>
      <c r="KI148" s="8">
        <f>SUMIF($OG$6:$OG$45,"Timur",$D6:$D45)-'[48]Kit Masuk 2020'!JP89</f>
        <v>0</v>
      </c>
      <c r="KJ148" s="8">
        <f>SUMIF($OG$6:$OG$45,"Timur",$D6:$D45)-'[48]Kit Masuk 2020'!JQ89</f>
        <v>0</v>
      </c>
      <c r="KK148" s="8">
        <f>SUMIF($OG$6:$OG$45,"Timur",$D6:$D45)-'[48]Kit Masuk 2020'!JR89</f>
        <v>0</v>
      </c>
      <c r="KL148" s="8">
        <f>SUMIF($OG$6:$OG$45,"Timur",$D6:$D45)-'[48]Kit Masuk 2020'!JS89</f>
        <v>0</v>
      </c>
      <c r="KM148" s="8">
        <f>SUMIF($OG$6:$OG$45,"Timur",$D6:$D45)-'[48]Kit Masuk 2020'!JT89</f>
        <v>0</v>
      </c>
      <c r="KN148" s="8">
        <f>SUMIF($OG$6:$OG$45,"Timur",$D6:$D45)-'[48]Kit Masuk 2020'!JU89</f>
        <v>0</v>
      </c>
      <c r="KO148" s="8">
        <f>SUMIF($OG$6:$OG$45,"Timur",$D6:$D45)-'[48]Kit Masuk 2020'!JV89</f>
        <v>0</v>
      </c>
      <c r="KP148" s="8">
        <f>SUMIF($OG$6:$OG$45,"Timur",$D6:$D45)-'[48]Kit Masuk 2020'!JW89</f>
        <v>0</v>
      </c>
      <c r="KQ148" s="8">
        <f>SUMIF($OG$6:$OG$45,"Timur",$D6:$D45)-'[48]Kit Masuk 2020'!JX89</f>
        <v>0</v>
      </c>
      <c r="KR148" s="8">
        <f>SUMIF($OG$6:$OG$45,"Timur",$D6:$D45)-'[48]Kit Masuk 2020'!JY89</f>
        <v>0</v>
      </c>
      <c r="KS148" s="8">
        <f>SUMIF($OG$6:$OG$45,"Timur",$D6:$D45)-'[48]Kit Masuk 2020'!JZ89</f>
        <v>0</v>
      </c>
      <c r="KT148" s="8">
        <f>SUMIF($OG$6:$OG$45,"Timur",$D6:$D45)-'[48]Kit Masuk 2020'!KA89</f>
        <v>0</v>
      </c>
      <c r="KU148" s="8">
        <f>SUMIF($OG$6:$OG$45,"Timur",$D6:$D45)-'[48]Kit Masuk 2020'!KB89</f>
        <v>0</v>
      </c>
      <c r="KV148" s="8">
        <f>SUMIF($OG$6:$OG$45,"Timur",$D6:$D45)-'[48]Kit Masuk 2020'!KC89</f>
        <v>0</v>
      </c>
      <c r="KW148" s="8">
        <f>SUMIF($OG$6:$OG$45,"Timur",$D6:$D45)-'[48]Kit Masuk 2020'!KD89</f>
        <v>0</v>
      </c>
      <c r="KX148" s="8">
        <f>SUMIF($OG$6:$OG$45,"Timur",$D6:$D45)-'[48]Kit Masuk 2020'!KE89</f>
        <v>0</v>
      </c>
      <c r="KY148" s="8">
        <f>SUMIF($OG$6:$OG$45,"Timur",$D6:$D45)-'[48]Kit Masuk 2020'!KF89</f>
        <v>0</v>
      </c>
      <c r="KZ148" s="8">
        <f>SUMIF($OG$6:$OG$45,"Timur",$D6:$D45)-'[48]Kit Masuk 2020'!KG89</f>
        <v>0</v>
      </c>
      <c r="LA148" s="8">
        <f>SUMIF($OG$6:$OG$45,"Timur",$D6:$D45)-'[48]Kit Masuk 2020'!KH89</f>
        <v>0</v>
      </c>
      <c r="LB148" s="8">
        <f>SUMIF($OG$6:$OG$45,"Timur",$D6:$D45)-'[48]Kit Masuk 2020'!KI89</f>
        <v>0</v>
      </c>
      <c r="LC148" s="8">
        <f>SUMIF($OG$6:$OG$45,"Timur",$D6:$D45)-'[48]Kit Masuk 2020'!KJ89</f>
        <v>0</v>
      </c>
      <c r="LD148" s="8">
        <f>SUMIF($OG$6:$OG$45,"Timur",$D6:$D45)-'[48]Kit Masuk 2020'!KK89</f>
        <v>0</v>
      </c>
      <c r="LE148" s="8">
        <f>SUMIF($OG$6:$OG$45,"Timur",$D6:$D45)-'[48]Kit Masuk 2020'!KL89</f>
        <v>0</v>
      </c>
      <c r="LF148" s="8">
        <f>SUMIF($OG$6:$OG$45,"Timur",$D6:$D45)-'[48]Kit Masuk 2020'!KM89</f>
        <v>0</v>
      </c>
      <c r="LG148" s="8">
        <f>SUMIF($OG$6:$OG$45,"Timur",$D6:$D45)-'[48]Kit Masuk 2020'!KN89</f>
        <v>0</v>
      </c>
      <c r="LH148" s="8">
        <f>SUMIF($OG$6:$OG$45,"Timur",$D6:$D45)-'[48]Kit Masuk 2020'!KO89</f>
        <v>0</v>
      </c>
      <c r="LI148" s="8">
        <f>SUMIF($OG$6:$OG$45,"Timur",$D6:$D45)-'[48]Kit Masuk 2020'!KP89</f>
        <v>0</v>
      </c>
      <c r="LJ148" s="8">
        <f>SUMIF($OG$6:$OG$45,"Timur",$D6:$D45)-'[48]Kit Masuk 2020'!KQ89</f>
        <v>0</v>
      </c>
      <c r="LK148" s="8">
        <f>SUMIF($OG$6:$OG$45,"Timur",$D6:$D45)-'[48]Kit Masuk 2020'!KR89</f>
        <v>0</v>
      </c>
      <c r="LL148" s="8">
        <f>SUMIF($OG$6:$OG$45,"Timur",$D6:$D45)-'[48]Kit Masuk 2020'!KS89</f>
        <v>0</v>
      </c>
      <c r="LM148" s="8">
        <f>SUMIF($OG$6:$OG$45,"Timur",$D6:$D45)-'[48]Kit Masuk 2020'!KT89</f>
        <v>0</v>
      </c>
      <c r="LN148" s="8">
        <f>SUMIF($OG$6:$OG$45,"Timur",$D6:$D45)-'[48]Kit Masuk 2020'!KU89</f>
        <v>0</v>
      </c>
      <c r="LO148" s="8">
        <f>SUMIF($OG$6:$OG$45,"Timur",$D6:$D45)-'[48]Kit Masuk 2020'!KV89</f>
        <v>0</v>
      </c>
      <c r="LP148" s="8">
        <f>SUMIF($OG$6:$OG$45,"Timur",$D6:$D45)-'[48]Kit Masuk 2020'!KW89</f>
        <v>0</v>
      </c>
      <c r="LQ148" s="8">
        <f>SUMIF($OG$6:$OG$45,"Timur",$D6:$D45)-'[48]Kit Masuk 2020'!KX89</f>
        <v>0</v>
      </c>
      <c r="LR148" s="8">
        <f>SUMIF($OG$6:$OG$45,"Timur",$D6:$D45)-'[48]Kit Masuk 2020'!KY89</f>
        <v>0</v>
      </c>
      <c r="LS148" s="8">
        <f>SUMIF($OG$6:$OG$45,"Timur",$D6:$D45)-'[48]Kit Masuk 2020'!KZ89</f>
        <v>0</v>
      </c>
      <c r="LT148" s="8">
        <f>SUMIF($OG$6:$OG$45,"Timur",$D6:$D45)-'[48]Kit Masuk 2020'!LA89</f>
        <v>0</v>
      </c>
      <c r="LU148" s="8">
        <f>SUMIF($OG$6:$OG$45,"Timur",$D6:$D45)-'[48]Kit Masuk 2020'!LB89</f>
        <v>0</v>
      </c>
      <c r="LV148" s="8">
        <f>SUMIF($OG$6:$OG$45,"Timur",$D6:$D45)-'[48]Kit Masuk 2020'!LC89</f>
        <v>0</v>
      </c>
      <c r="LW148" s="8">
        <f>SUMIF($OG$6:$OG$45,"Timur",$D6:$D45)-'[48]Kit Masuk 2020'!LD89</f>
        <v>0</v>
      </c>
      <c r="LX148" s="8">
        <f>SUMIF($OG$6:$OG$45,"Timur",$D6:$D45)-'[48]Kit Masuk 2020'!LE89</f>
        <v>0</v>
      </c>
      <c r="LY148" s="8">
        <f>SUMIF($OG$6:$OG$45,"Timur",$D6:$D45)-'[48]Kit Masuk 2020'!LF89</f>
        <v>0</v>
      </c>
      <c r="LZ148" s="8">
        <f>SUMIF($OG$6:$OG$45,"Timur",$D6:$D45)-'[48]Kit Masuk 2020'!LG89</f>
        <v>0</v>
      </c>
      <c r="MA148" s="8">
        <f>SUMIF($OG$6:$OG$45,"Timur",$D6:$D45)-'[48]Kit Masuk 2020'!LH89</f>
        <v>0</v>
      </c>
      <c r="MB148" s="8">
        <f>SUMIF($OG$6:$OG$45,"Timur",$D6:$D45)-'[48]Kit Masuk 2020'!LI89</f>
        <v>0</v>
      </c>
      <c r="MC148" s="8">
        <f>SUMIF($OG$6:$OG$45,"Timur",$D6:$D45)-'[48]Kit Masuk 2020'!LJ89</f>
        <v>0</v>
      </c>
      <c r="MD148" s="8">
        <f>SUMIF($OG$6:$OG$45,"Timur",$D6:$D45)-'[48]Kit Masuk 2020'!LK89</f>
        <v>0</v>
      </c>
      <c r="ME148" s="8">
        <f>SUMIF($OG$6:$OG$45,"Timur",$D6:$D45)-'[48]Kit Masuk 2020'!LL89</f>
        <v>0</v>
      </c>
      <c r="MF148" s="8">
        <f>SUMIF($OG$6:$OG$45,"Timur",$D6:$D45)-'[48]Kit Masuk 2020'!LM89</f>
        <v>0</v>
      </c>
      <c r="MG148" s="8">
        <f>SUMIF($OG$6:$OG$45,"Timur",$D6:$D45)-'[48]Kit Masuk 2020'!LN89</f>
        <v>0</v>
      </c>
      <c r="MH148" s="8">
        <f>SUMIF($OG$6:$OG$45,"Timur",$D6:$D45)-'[48]Kit Masuk 2020'!LO89</f>
        <v>0</v>
      </c>
      <c r="MI148" s="8">
        <f>SUMIF($OG$6:$OG$45,"Timur",$D6:$D45)-'[48]Kit Masuk 2020'!LP89</f>
        <v>0</v>
      </c>
      <c r="MJ148" s="8">
        <f>SUMIF($OG$6:$OG$45,"Timur",$D6:$D45)-'[48]Kit Masuk 2020'!LQ89</f>
        <v>0</v>
      </c>
      <c r="MK148" s="8">
        <f>SUMIF($OG$6:$OG$45,"Timur",$D6:$D45)-'[48]Kit Masuk 2020'!LR89</f>
        <v>0</v>
      </c>
      <c r="ML148" s="8">
        <f>SUMIF($OG$6:$OG$45,"Timur",$D6:$D45)-'[48]Kit Masuk 2020'!LS89</f>
        <v>0</v>
      </c>
      <c r="MM148" s="8">
        <f>SUMIF($OG$6:$OG$45,"Timur",$D6:$D45)-'[48]Kit Masuk 2020'!LT89</f>
        <v>0</v>
      </c>
      <c r="MN148" s="8">
        <f>SUMIF($OG$6:$OG$45,"Timur",$D6:$D45)-'[48]Kit Masuk 2020'!LU89</f>
        <v>0</v>
      </c>
      <c r="MO148" s="8">
        <f>SUMIF($OG$6:$OG$45,"Timur",$D6:$D45)-'[48]Kit Masuk 2020'!LV89</f>
        <v>0</v>
      </c>
      <c r="MP148" s="8">
        <f>SUMIF($OG$6:$OG$45,"Timur",$D6:$D45)-'[48]Kit Masuk 2020'!LW89</f>
        <v>0</v>
      </c>
      <c r="MQ148" s="8">
        <f>SUMIF($OG$6:$OG$45,"Timur",$D6:$D45)-'[48]Kit Masuk 2020'!LX89</f>
        <v>0</v>
      </c>
      <c r="MR148" s="8">
        <f>SUMIF($OG$6:$OG$45,"Timur",$D6:$D45)-'[48]Kit Masuk 2020'!LY89</f>
        <v>0</v>
      </c>
      <c r="MS148" s="8">
        <f>SUMIF($OG$6:$OG$45,"Timur",$D6:$D45)-'[48]Kit Masuk 2020'!LZ89</f>
        <v>0</v>
      </c>
      <c r="MT148" s="8">
        <f>SUMIF($OG$6:$OG$45,"Timur",$D6:$D45)-'[48]Kit Masuk 2020'!MA89</f>
        <v>0</v>
      </c>
      <c r="MU148" s="8">
        <f>SUMIF($OG$6:$OG$45,"Timur",$D6:$D45)-'[48]Kit Masuk 2020'!MB89</f>
        <v>0</v>
      </c>
      <c r="MV148" s="8">
        <f>SUMIF($OG$6:$OG$45,"Timur",$D6:$D45)-'[48]Kit Masuk 2020'!MC89</f>
        <v>0</v>
      </c>
      <c r="MW148" s="8">
        <f>SUMIF($OG$6:$OG$45,"Timur",$D6:$D45)-'[48]Kit Masuk 2020'!MD89</f>
        <v>0</v>
      </c>
      <c r="MX148" s="8">
        <f>SUMIF($OG$6:$OG$45,"Timur",$D6:$D45)-'[48]Kit Masuk 2020'!ME89</f>
        <v>0</v>
      </c>
      <c r="MY148" s="8">
        <f>SUMIF($OG$6:$OG$45,"Timur",$D6:$D45)-'[48]Kit Masuk 2020'!MF89</f>
        <v>0</v>
      </c>
      <c r="MZ148" s="8">
        <f>SUMIF($OG$6:$OG$45,"Timur",$D6:$D45)-'[48]Kit Masuk 2020'!MG89</f>
        <v>0</v>
      </c>
      <c r="NA148" s="8">
        <f>SUMIF($OG$6:$OG$45,"Timur",$D6:$D45)-'[48]Kit Masuk 2020'!MH89</f>
        <v>0</v>
      </c>
      <c r="NB148" s="8">
        <f>SUMIF($OG$6:$OG$45,"Timur",$D6:$D45)-'[48]Kit Masuk 2020'!MI89</f>
        <v>0</v>
      </c>
      <c r="NC148" s="8">
        <f>SUMIF($OG$6:$OG$45,"Timur",$D6:$D45)-'[48]Kit Masuk 2020'!MJ89</f>
        <v>0</v>
      </c>
      <c r="ND148" s="8">
        <f>SUMIF($OG$6:$OG$45,"Timur",$D6:$D45)-'[48]Kit Masuk 2020'!MK89</f>
        <v>0</v>
      </c>
      <c r="NE148" s="8">
        <f>SUMIF($OG$6:$OG$45,"Timur",$D6:$D45)-'[48]Kit Masuk 2020'!ML89</f>
        <v>0</v>
      </c>
      <c r="NF148" s="8">
        <f>SUMIF($OG$6:$OG$45,"Timur",$D6:$D45)-'[48]Kit Masuk 2020'!MM89</f>
        <v>0</v>
      </c>
      <c r="NG148" s="8">
        <f>SUMIF($OG$6:$OG$45,"Timur",$D6:$D45)-'[48]Kit Masuk 2020'!MN89</f>
        <v>0</v>
      </c>
      <c r="NH148" s="8">
        <f>SUMIF($OG$6:$OG$45,"Timur",$D6:$D45)-'[48]Kit Masuk 2020'!MO89</f>
        <v>0</v>
      </c>
      <c r="NI148" s="8">
        <f>SUMIF($OG$6:$OG$45,"Timur",$D6:$D45)-'[48]Kit Masuk 2020'!MP89</f>
        <v>0</v>
      </c>
      <c r="NJ148" s="8">
        <f>SUMIF($OG$6:$OG$45,"Timur",$D6:$D45)-'[48]Kit Masuk 2020'!MQ89</f>
        <v>0</v>
      </c>
      <c r="NK148" s="8">
        <f>SUMIF($OG$6:$OG$45,"Timur",$D6:$D45)-'[48]Kit Masuk 2020'!MR89</f>
        <v>0</v>
      </c>
      <c r="NL148" s="8">
        <f>SUMIF($OG$6:$OG$45,"Timur",$D6:$D45)-'[48]Kit Masuk 2020'!MS89</f>
        <v>0</v>
      </c>
      <c r="NM148" s="8">
        <f>SUMIF($OG$6:$OG$45,"Timur",$D6:$D45)-'[48]Kit Masuk 2020'!MT89</f>
        <v>0</v>
      </c>
      <c r="NN148" s="8">
        <f>SUMIF($OG$6:$OG$45,"Timur",$D6:$D45)-'[48]Kit Masuk 2020'!MU89</f>
        <v>0</v>
      </c>
      <c r="NO148" s="8">
        <f>SUMIF($OG$6:$OG$45,"Timur",$D6:$D45)-'[48]Kit Masuk 2020'!MV89</f>
        <v>0</v>
      </c>
      <c r="NP148" s="8">
        <f>SUMIF($OG$6:$OG$45,"Timur",$D6:$D45)-'[48]Kit Masuk 2020'!MW89</f>
        <v>0</v>
      </c>
      <c r="NQ148" s="8">
        <f>SUMIF($OG$6:$OG$45,"Timur",$D6:$D45)-'[48]Kit Masuk 2020'!MX89</f>
        <v>0</v>
      </c>
      <c r="NR148" s="8">
        <f>SUMIF($OG$6:$OG$45,"Timur",$D6:$D45)-'[48]Kit Masuk 2020'!MY89</f>
        <v>0</v>
      </c>
      <c r="NS148" s="8">
        <f>SUMIF($OG$6:$OG$45,"Timur",$D6:$D45)-'[48]Kit Masuk 2020'!MZ89</f>
        <v>0</v>
      </c>
      <c r="NT148" s="8">
        <f>SUMIF($OG$6:$OG$45,"Timur",$D6:$D45)-'[48]Kit Masuk 2020'!NA89</f>
        <v>0</v>
      </c>
      <c r="NU148" s="8">
        <f>SUMIF($OG$6:$OG$45,"Timur",$D6:$D45)-'[48]Kit Masuk 2020'!NB89</f>
        <v>0</v>
      </c>
      <c r="NV148" s="8">
        <f>SUMIF($OG$6:$OG$45,"Timur",$D6:$D45)-'[48]Kit Masuk 2020'!NC89</f>
        <v>0</v>
      </c>
      <c r="NW148" s="8">
        <f>SUMIF($OG$6:$OG$45,"Timur",$D6:$D45)-'[48]Kit Masuk 2020'!ND89</f>
        <v>0</v>
      </c>
      <c r="NX148" s="8">
        <f>SUMIF($OG$6:$OG$45,"Timur",$D6:$D45)-'[48]Kit Masuk 2020'!NE89</f>
        <v>0</v>
      </c>
      <c r="NY148" s="8">
        <f>SUMIF($OG$6:$OG$45,"Timur",$D6:$D45)-'[48]Kit Masuk 2020'!NF89</f>
        <v>0</v>
      </c>
      <c r="NZ148" s="8">
        <f>SUMIF($OG$6:$OG$45,"Timur",$D6:$D45)-'[48]Kit Masuk 2020'!NG89</f>
        <v>0</v>
      </c>
      <c r="OA148" s="8">
        <f>SUMIF($OG$6:$OG$45,"Timur",$D6:$D45)-'[48]Kit Masuk 2020'!NH89</f>
        <v>0</v>
      </c>
    </row>
    <row r="149" spans="2:391" hidden="1" x14ac:dyDescent="0.2">
      <c r="P149" s="145" t="s">
        <v>152</v>
      </c>
    </row>
    <row r="150" spans="2:391" hidden="1" x14ac:dyDescent="0.2">
      <c r="B150" s="8" t="s">
        <v>153</v>
      </c>
      <c r="Z150" s="8">
        <f>SUMIF($OG$6:$OG$73,"Barat",Z$6:Z$73)</f>
        <v>2.8499999999999992</v>
      </c>
      <c r="AA150" s="8">
        <f>SUMIF($OG$6:$OG$73,"Barat",AA$6:AA$73)</f>
        <v>2.8499999999999992</v>
      </c>
      <c r="AB150" s="8">
        <f>SUMIF($OG$6:$OG$73,"Barat",AB$6:AB$73)</f>
        <v>2.8499999999999992</v>
      </c>
      <c r="AC150" s="8">
        <f>SUMIF($OG$6:$OG$73,"Barat",AC$6:AC$73)</f>
        <v>2.8499999999999992</v>
      </c>
      <c r="AD150" s="8">
        <f>SUMIF($OG$6:$OG$73,"Barat",AD$6:AD$73)</f>
        <v>2.8499999999999992</v>
      </c>
      <c r="AE150" s="8">
        <f>SUMIF($OG$6:$OG$73,"Barat",AE$6:AE$73)</f>
        <v>2.8499999999999992</v>
      </c>
      <c r="AF150" s="8">
        <f>SUMIF($OG$6:$OG$73,"Barat",AF$6:AF$73)</f>
        <v>2.8499999999999992</v>
      </c>
      <c r="AG150" s="8">
        <f>SUMIF($OG$6:$OG$73,"Barat",AG$6:AG$73)</f>
        <v>2.8499999999999992</v>
      </c>
      <c r="AH150" s="8">
        <f>SUMIF($OG$6:$OG$73,"Barat",AH$6:AH$73)</f>
        <v>2.8499999999999992</v>
      </c>
      <c r="AI150" s="8">
        <f>SUMIF($OG$6:$OG$73,"Barat",AI$6:AI$73)</f>
        <v>2.8499999999999992</v>
      </c>
      <c r="AJ150" s="8">
        <f>SUMIF($OG$6:$OG$73,"Barat",AJ$6:AJ$73)</f>
        <v>2.8499999999999992</v>
      </c>
      <c r="AK150" s="8">
        <f>SUMIF($OG$6:$OG$73,"Barat",AK$6:AK$73)</f>
        <v>2.8499999999999992</v>
      </c>
      <c r="AL150" s="8">
        <f>SUMIF($OG$6:$OG$73,"Barat",AL$6:AL$73)</f>
        <v>2.8499999999999992</v>
      </c>
      <c r="AM150" s="8">
        <f>SUMIF($OG$6:$OG$73,"Barat",AM$6:AM$73)</f>
        <v>2.8499999999999992</v>
      </c>
      <c r="AN150" s="8">
        <f>SUMIF($OG$6:$OG$73,"Barat",AN$6:AN$73)</f>
        <v>3.9499999999999988</v>
      </c>
      <c r="AO150" s="8">
        <f>SUMIF($OG$6:$OG$73,"Barat",AO$6:AO$73)</f>
        <v>3.9499999999999988</v>
      </c>
      <c r="AP150" s="8">
        <f>SUMIF($OG$6:$OG$73,"Barat",AP$6:AP$73)</f>
        <v>3.9499999999999988</v>
      </c>
      <c r="AQ150" s="8">
        <f>SUMIF($OG$6:$OG$73,"Barat",AQ$6:AQ$73)</f>
        <v>3.9499999999999988</v>
      </c>
      <c r="AR150" s="8">
        <f>SUMIF($OG$6:$OG$73,"Barat",AR$6:AR$73)</f>
        <v>3.9499999999999988</v>
      </c>
      <c r="AS150" s="8">
        <f>SUMIF($OG$6:$OG$73,"Barat",AS$6:AS$73)</f>
        <v>3.9499999999999988</v>
      </c>
      <c r="AT150" s="8">
        <f>SUMIF($OG$6:$OG$73,"Barat",AT$6:AT$73)</f>
        <v>3.9499999999999988</v>
      </c>
      <c r="AU150" s="8">
        <f>SUMIF($OG$6:$OG$73,"Barat",AU$6:AU$73)</f>
        <v>3.9499999999999988</v>
      </c>
      <c r="AV150" s="8">
        <f>SUMIF($OG$6:$OG$73,"Barat",AV$6:AV$73)</f>
        <v>3.9499999999999988</v>
      </c>
      <c r="AW150" s="8">
        <f>SUMIF($OG$6:$OG$73,"Barat",AW$6:AW$73)</f>
        <v>3.9499999999999988</v>
      </c>
      <c r="AX150" s="8">
        <f>SUMIF($OG$6:$OG$73,"Barat",AX$6:AX$73)</f>
        <v>2.8499999999999992</v>
      </c>
      <c r="AY150" s="8">
        <f>SUMIF($OG$6:$OG$73,"Barat",AY$6:AY$73)</f>
        <v>2.8499999999999992</v>
      </c>
      <c r="AZ150" s="8">
        <f>SUMIF($OG$6:$OG$73,"Barat",AZ$6:AZ$73)</f>
        <v>2.8499999999999992</v>
      </c>
      <c r="BA150" s="8">
        <f>SUMIF($OG$6:$OG$73,"Barat",BA$6:BA$73)</f>
        <v>2.8499999999999992</v>
      </c>
      <c r="BB150" s="8">
        <f>SUMIF($OG$6:$OG$73,"Barat",BB$6:BB$73)</f>
        <v>2.8499999999999992</v>
      </c>
      <c r="BC150" s="8">
        <f>SUMIF($OG$6:$OG$73,"Barat",BC$6:BC$73)</f>
        <v>2.8499999999999992</v>
      </c>
      <c r="BD150" s="8">
        <f>SUMIF($OG$6:$OG$73,"Barat",BD$6:BD$73)</f>
        <v>2.8499999999999992</v>
      </c>
      <c r="BE150" s="8">
        <f>SUMIF($OG$6:$OG$73,"Barat",BE$6:BE$73)</f>
        <v>3.9499999999999988</v>
      </c>
      <c r="BF150" s="8">
        <f>SUMIF($OG$6:$OG$73,"Barat",BF$6:BF$73)</f>
        <v>3.9499999999999988</v>
      </c>
      <c r="BG150" s="8">
        <f>SUMIF($OG$6:$OG$73,"Barat",BG$6:BG$73)</f>
        <v>3.9499999999999988</v>
      </c>
      <c r="BH150" s="8">
        <f>SUMIF($OG$6:$OG$73,"Barat",BH$6:BH$73)</f>
        <v>3.9499999999999988</v>
      </c>
      <c r="BI150" s="8">
        <f>SUMIF($OG$6:$OG$73,"Barat",BI$6:BI$73)</f>
        <v>3.9499999999999988</v>
      </c>
      <c r="BJ150" s="8">
        <f>SUMIF($OG$6:$OG$73,"Barat",BJ$6:BJ$73)</f>
        <v>3.9499999999999988</v>
      </c>
      <c r="BK150" s="8">
        <f>SUMIF($OG$6:$OG$73,"Barat",BK$6:BK$73)</f>
        <v>3.9499999999999988</v>
      </c>
      <c r="BL150" s="8">
        <f>SUMIF($OG$6:$OG$73,"Barat",BL$6:BL$73)</f>
        <v>3.9499999999999988</v>
      </c>
      <c r="BM150" s="8">
        <f>SUMIF($OG$6:$OG$73,"Barat",BM$6:BM$73)</f>
        <v>3.9499999999999988</v>
      </c>
      <c r="BN150" s="8">
        <f>SUMIF($OG$6:$OG$73,"Barat",BN$6:BN$73)</f>
        <v>3.9499999999999988</v>
      </c>
      <c r="BO150" s="8">
        <f>SUMIF($OG$6:$OG$73,"Barat",BO$6:BO$73)</f>
        <v>2.8499999999999992</v>
      </c>
      <c r="BP150" s="8">
        <f>SUMIF($OG$6:$OG$73,"Barat",BP$6:BP$73)</f>
        <v>2.8499999999999992</v>
      </c>
      <c r="BQ150" s="8">
        <f>SUMIF($OG$6:$OG$73,"Barat",BQ$6:BQ$73)</f>
        <v>2.8499999999999992</v>
      </c>
      <c r="BR150" s="8">
        <f>SUMIF($OG$6:$OG$73,"Barat",BR$6:BR$73)</f>
        <v>2.8499999999999992</v>
      </c>
      <c r="BS150" s="8">
        <f>SUMIF($OG$6:$OG$73,"Barat",BS$6:BS$73)</f>
        <v>2.8499999999999992</v>
      </c>
      <c r="BT150" s="8">
        <f>SUMIF($OG$6:$OG$73,"Barat",BT$6:BT$73)</f>
        <v>2.8499999999999992</v>
      </c>
      <c r="BU150" s="8">
        <f>SUMIF($OG$6:$OG$73,"Barat",BU$6:BU$73)</f>
        <v>2.8499999999999992</v>
      </c>
      <c r="BV150" s="8">
        <f>SUMIF($OG$6:$OG$73,"Barat",BV$6:BV$73)</f>
        <v>2.8499999999999992</v>
      </c>
      <c r="BW150" s="8">
        <f>SUMIF($OG$6:$OG$73,"Barat",BW$6:BW$73)</f>
        <v>2.8499999999999992</v>
      </c>
      <c r="BX150" s="8">
        <f>SUMIF($OG$6:$OG$73,"Barat",BX$6:BX$73)</f>
        <v>2.8499999999999992</v>
      </c>
      <c r="BY150" s="8">
        <f>SUMIF($OG$6:$OG$73,"Barat",BY$6:BY$73)</f>
        <v>2.8499999999999992</v>
      </c>
      <c r="BZ150" s="8">
        <f>SUMIF($OG$6:$OG$73,"Barat",BZ$6:BZ$73)</f>
        <v>2.8499999999999992</v>
      </c>
      <c r="CA150" s="8">
        <f>SUMIF($OG$6:$OG$73,"Barat",CA$6:CA$73)</f>
        <v>2.8499999999999992</v>
      </c>
      <c r="CB150" s="8">
        <f>SUMIF($OG$6:$OG$73,"Barat",CB$6:CB$73)</f>
        <v>2.8499999999999992</v>
      </c>
      <c r="CC150" s="8">
        <f>SUMIF($OG$6:$OG$73,"Barat",CC$6:CC$73)</f>
        <v>2.8499999999999992</v>
      </c>
      <c r="CD150" s="8">
        <f>SUMIF($OG$6:$OG$73,"Barat",CD$6:CD$73)</f>
        <v>2.8499999999999992</v>
      </c>
      <c r="CE150" s="8">
        <f>SUMIF($OG$6:$OG$73,"Barat",CE$6:CE$73)</f>
        <v>2.8499999999999992</v>
      </c>
      <c r="CF150" s="8">
        <f>SUMIF($OG$6:$OG$73,"Barat",CF$6:CF$73)</f>
        <v>2.8499999999999992</v>
      </c>
      <c r="CG150" s="8">
        <f>SUMIF($OG$6:$OG$73,"Barat",CG$6:CG$73)</f>
        <v>2.8499999999999992</v>
      </c>
      <c r="CH150" s="8">
        <f>SUMIF($OG$6:$OG$73,"Barat",CH$6:CH$73)</f>
        <v>2.8499999999999992</v>
      </c>
      <c r="CI150" s="8">
        <f>SUMIF($OG$6:$OG$73,"Barat",CI$6:CI$73)</f>
        <v>2.8499999999999992</v>
      </c>
      <c r="CJ150" s="8">
        <f>SUMIF($OG$6:$OG$73,"Barat",CJ$6:CJ$73)</f>
        <v>2.8499999999999992</v>
      </c>
      <c r="CK150" s="8">
        <f>SUMIF($OG$6:$OG$73,"Barat",CK$6:CK$73)</f>
        <v>2.8499999999999992</v>
      </c>
      <c r="CL150" s="8">
        <f>SUMIF($OG$6:$OG$73,"Barat",CL$6:CL$73)</f>
        <v>2.8499999999999992</v>
      </c>
      <c r="CM150" s="8">
        <f>SUMIF($OG$6:$OG$73,"Barat",CM$6:CM$73)</f>
        <v>2.8499999999999992</v>
      </c>
      <c r="CN150" s="8">
        <f>SUMIF($OG$6:$OG$73,"Barat",CN$6:CN$73)</f>
        <v>2.8499999999999992</v>
      </c>
      <c r="CO150" s="8">
        <f>SUMIF($OG$6:$OG$73,"Barat",CO$6:CO$73)</f>
        <v>2.8499999999999992</v>
      </c>
      <c r="CP150" s="8">
        <f>SUMIF($OG$6:$OG$73,"Barat",CP$6:CP$73)</f>
        <v>2.8499999999999992</v>
      </c>
      <c r="CQ150" s="8">
        <f>SUMIF($OG$6:$OG$73,"Barat",CQ$6:CQ$73)</f>
        <v>2.8499999999999992</v>
      </c>
      <c r="CR150" s="8">
        <f>SUMIF($OG$6:$OG$73,"Barat",CR$6:CR$73)</f>
        <v>2.8499999999999992</v>
      </c>
      <c r="CS150" s="8">
        <f>SUMIF($OG$6:$OG$73,"Barat",CS$6:CS$73)</f>
        <v>2.8499999999999992</v>
      </c>
      <c r="CT150" s="8">
        <f>SUMIF($OG$6:$OG$73,"Barat",CT$6:CT$73)</f>
        <v>2.8499999999999992</v>
      </c>
      <c r="CU150" s="8">
        <f>SUMIF($OG$6:$OG$73,"Barat",CU$6:CU$73)</f>
        <v>2.8499999999999992</v>
      </c>
      <c r="CV150" s="8">
        <f>SUMIF($OG$6:$OG$73,"Barat",CV$6:CV$73)</f>
        <v>2.8499999999999992</v>
      </c>
      <c r="CW150" s="8">
        <f>SUMIF($OG$6:$OG$73,"Barat",CW$6:CW$73)</f>
        <v>2.8499999999999992</v>
      </c>
      <c r="CX150" s="8">
        <f>SUMIF($OG$6:$OG$73,"Barat",CX$6:CX$73)</f>
        <v>2.8499999999999992</v>
      </c>
      <c r="CY150" s="8">
        <f>SUMIF($OG$6:$OG$73,"Barat",CY$6:CY$73)</f>
        <v>2.8499999999999992</v>
      </c>
      <c r="CZ150" s="8">
        <f>SUMIF($OG$6:$OG$73,"Barat",CZ$6:CZ$73)</f>
        <v>2.8499999999999992</v>
      </c>
      <c r="DA150" s="8">
        <f>SUMIF($OG$6:$OG$73,"Barat",DA$6:DA$73)</f>
        <v>2.8499999999999992</v>
      </c>
      <c r="DB150" s="8">
        <f>SUMIF($OG$6:$OG$73,"Barat",DB$6:DB$73)</f>
        <v>2.8499999999999992</v>
      </c>
      <c r="DC150" s="8">
        <f>SUMIF($OG$6:$OG$73,"Barat",DC$6:DC$73)</f>
        <v>2.8499999999999992</v>
      </c>
      <c r="DD150" s="8">
        <f>SUMIF($OG$6:$OG$73,"Barat",DD$6:DD$73)</f>
        <v>2.8499999999999992</v>
      </c>
      <c r="DE150" s="8">
        <f>SUMIF($OG$6:$OG$73,"Barat",DE$6:DE$73)</f>
        <v>2.8499999999999992</v>
      </c>
      <c r="DF150" s="8">
        <f>SUMIF($OG$6:$OG$73,"Barat",DF$6:DF$73)</f>
        <v>2.8499999999999992</v>
      </c>
      <c r="DG150" s="8">
        <f>SUMIF($OG$6:$OG$73,"Barat",DG$6:DG$73)</f>
        <v>2.8499999999999992</v>
      </c>
      <c r="DH150" s="8">
        <f>SUMIF($OG$6:$OG$73,"Barat",DH$6:DH$73)</f>
        <v>2.8499999999999992</v>
      </c>
      <c r="DI150" s="8">
        <f>SUMIF($OG$6:$OG$73,"Barat",DI$6:DI$73)</f>
        <v>2.8499999999999992</v>
      </c>
      <c r="DJ150" s="8">
        <f>SUMIF($OG$6:$OG$73,"Barat",DJ$6:DJ$73)</f>
        <v>2.8499999999999992</v>
      </c>
      <c r="DK150" s="8">
        <f>SUMIF($OG$6:$OG$73,"Barat",DK$6:DK$73)</f>
        <v>2.8499999999999992</v>
      </c>
      <c r="DL150" s="8">
        <f>SUMIF($OG$6:$OG$73,"Barat",DL$6:DL$73)</f>
        <v>2.8499999999999992</v>
      </c>
      <c r="DM150" s="8">
        <f>SUMIF($OG$6:$OG$73,"Barat",DM$6:DM$73)</f>
        <v>2.8499999999999992</v>
      </c>
      <c r="DN150" s="8">
        <f>SUMIF($OG$6:$OG$73,"Barat",DN$6:DN$73)</f>
        <v>2.8499999999999992</v>
      </c>
      <c r="DO150" s="8">
        <f>SUMIF($OG$6:$OG$73,"Barat",DO$6:DO$73)</f>
        <v>2.8499999999999992</v>
      </c>
      <c r="DP150" s="8">
        <f>SUMIF($OG$6:$OG$73,"Barat",DP$6:DP$73)</f>
        <v>2.8499999999999992</v>
      </c>
      <c r="DQ150" s="8">
        <f>SUMIF($OG$6:$OG$73,"Barat",DQ$6:DQ$73)</f>
        <v>2.8499999999999992</v>
      </c>
      <c r="DR150" s="8">
        <f>SUMIF($OG$6:$OG$73,"Barat",DR$6:DR$73)</f>
        <v>2.8499999999999992</v>
      </c>
      <c r="DS150" s="8">
        <f>SUMIF($OG$6:$OG$73,"Barat",DS$6:DS$73)</f>
        <v>2.8499999999999992</v>
      </c>
      <c r="DT150" s="8">
        <f>SUMIF($OG$6:$OG$73,"Barat",DT$6:DT$73)</f>
        <v>2.8499999999999992</v>
      </c>
      <c r="DU150" s="8">
        <f>SUMIF($OG$6:$OG$73,"Barat",DU$6:DU$73)</f>
        <v>2.8499999999999992</v>
      </c>
      <c r="DV150" s="8">
        <f>SUMIF($OG$6:$OG$73,"Barat",DV$6:DV$73)</f>
        <v>2.8499999999999992</v>
      </c>
      <c r="DW150" s="8">
        <f>SUMIF($OG$6:$OG$73,"Barat",DW$6:DW$73)</f>
        <v>2.8499999999999992</v>
      </c>
      <c r="DX150" s="8">
        <f>SUMIF($OG$6:$OG$73,"Barat",DX$6:DX$73)</f>
        <v>2.8499999999999992</v>
      </c>
      <c r="DY150" s="8">
        <f>SUMIF($OG$6:$OG$73,"Barat",DY$6:DY$73)</f>
        <v>2.8499999999999992</v>
      </c>
      <c r="DZ150" s="8">
        <f>SUMIF($OG$6:$OG$73,"Barat",DZ$6:DZ$73)</f>
        <v>2.8499999999999992</v>
      </c>
      <c r="EA150" s="8">
        <f>SUMIF($OG$6:$OG$73,"Barat",EA$6:EA$73)</f>
        <v>2.8499999999999992</v>
      </c>
      <c r="EB150" s="8">
        <f>SUMIF($OG$6:$OG$73,"Barat",EB$6:EB$73)</f>
        <v>2.8499999999999992</v>
      </c>
      <c r="EC150" s="8">
        <f>SUMIF($OG$6:$OG$73,"Barat",EC$6:EC$73)</f>
        <v>2.8499999999999992</v>
      </c>
      <c r="ED150" s="8">
        <f>SUMIF($OG$6:$OG$73,"Barat",ED$6:ED$73)</f>
        <v>2.8499999999999992</v>
      </c>
      <c r="EE150" s="8">
        <f>SUMIF($OG$6:$OG$73,"Barat",EE$6:EE$73)</f>
        <v>2.8499999999999992</v>
      </c>
      <c r="EF150" s="8">
        <f>SUMIF($OG$6:$OG$73,"Barat",EF$6:EF$73)</f>
        <v>2.8499999999999992</v>
      </c>
      <c r="EG150" s="8">
        <f>SUMIF($OG$6:$OG$73,"Barat",EG$6:EG$73)</f>
        <v>2.8499999999999992</v>
      </c>
      <c r="EH150" s="8">
        <f>SUMIF($OG$6:$OG$73,"Barat",EH$6:EH$73)</f>
        <v>2.8499999999999992</v>
      </c>
      <c r="EI150" s="8">
        <f>SUMIF($OG$6:$OG$73,"Barat",EI$6:EI$73)</f>
        <v>2.8499999999999992</v>
      </c>
      <c r="EJ150" s="8">
        <f>SUMIF($OG$6:$OG$73,"Barat",EJ$6:EJ$73)</f>
        <v>2.8499999999999992</v>
      </c>
      <c r="EK150" s="8">
        <f>SUMIF($OG$6:$OG$73,"Barat",EK$6:EK$73)</f>
        <v>2.8499999999999992</v>
      </c>
      <c r="EL150" s="8">
        <f>SUMIF($OG$6:$OG$73,"Barat",EL$6:EL$73)</f>
        <v>2.8499999999999992</v>
      </c>
      <c r="EM150" s="8">
        <f>SUMIF($OG$6:$OG$73,"Barat",EM$6:EM$73)</f>
        <v>2.8499999999999992</v>
      </c>
      <c r="EN150" s="8">
        <f>SUMIF($OG$6:$OG$73,"Barat",EN$6:EN$73)</f>
        <v>2.8499999999999992</v>
      </c>
      <c r="EO150" s="8">
        <f>SUMIF($OG$6:$OG$73,"Barat",EO$6:EO$73)</f>
        <v>2.8499999999999992</v>
      </c>
      <c r="EP150" s="8">
        <f>SUMIF($OG$6:$OG$73,"Barat",EP$6:EP$73)</f>
        <v>2.8499999999999992</v>
      </c>
      <c r="EQ150" s="8">
        <f>SUMIF($OG$6:$OG$73,"Barat",EQ$6:EQ$73)</f>
        <v>2.8499999999999992</v>
      </c>
      <c r="ER150" s="8">
        <f>SUMIF($OG$6:$OG$73,"Barat",ER$6:ER$73)</f>
        <v>2.8499999999999992</v>
      </c>
      <c r="ES150" s="8">
        <f>SUMIF($OG$6:$OG$73,"Barat",ES$6:ES$73)</f>
        <v>2.8499999999999992</v>
      </c>
      <c r="ET150" s="8">
        <f>SUMIF($OG$6:$OG$73,"Barat",ET$6:ET$73)</f>
        <v>2.8499999999999992</v>
      </c>
      <c r="EU150" s="8">
        <f>SUMIF($OG$6:$OG$73,"Barat",EU$6:EU$73)</f>
        <v>2.8499999999999992</v>
      </c>
      <c r="EV150" s="8">
        <f>SUMIF($OG$6:$OG$73,"Barat",EV$6:EV$73)</f>
        <v>2.8499999999999992</v>
      </c>
      <c r="EW150" s="8">
        <f>SUMIF($OG$6:$OG$73,"Barat",EW$6:EW$73)</f>
        <v>2.8499999999999992</v>
      </c>
      <c r="EX150" s="8">
        <f>SUMIF($OG$6:$OG$73,"Barat",EX$6:EX$73)</f>
        <v>2.8499999999999992</v>
      </c>
      <c r="EY150" s="8">
        <f>SUMIF($OG$6:$OG$73,"Barat",EY$6:EY$73)</f>
        <v>2.8499999999999992</v>
      </c>
      <c r="EZ150" s="8">
        <f>SUMIF($OG$6:$OG$73,"Barat",EZ$6:EZ$73)</f>
        <v>2.8499999999999992</v>
      </c>
      <c r="FA150" s="8">
        <f>SUMIF($OG$6:$OG$73,"Barat",FA$6:FA$73)</f>
        <v>2.8499999999999992</v>
      </c>
      <c r="FB150" s="8">
        <f>SUMIF($OG$6:$OG$73,"Barat",FB$6:FB$73)</f>
        <v>2.8499999999999992</v>
      </c>
      <c r="FC150" s="8">
        <f>SUMIF($OG$6:$OG$73,"Barat",FC$6:FC$73)</f>
        <v>2.8499999999999992</v>
      </c>
      <c r="FD150" s="8">
        <f>SUMIF($OG$6:$OG$73,"Barat",FD$6:FD$73)</f>
        <v>2.8499999999999992</v>
      </c>
      <c r="FE150" s="8">
        <f>SUMIF($OG$6:$OG$73,"Barat",FE$6:FE$73)</f>
        <v>2.8499999999999992</v>
      </c>
      <c r="FF150" s="8">
        <f>SUMIF($OG$6:$OG$73,"Barat",FF$6:FF$73)</f>
        <v>2.8499999999999992</v>
      </c>
      <c r="FG150" s="8">
        <f>SUMIF($OG$6:$OG$73,"Barat",FG$6:FG$73)</f>
        <v>2.8499999999999992</v>
      </c>
      <c r="FH150" s="8">
        <f>SUMIF($OG$6:$OG$73,"Barat",FH$6:FH$73)</f>
        <v>2.8499999999999992</v>
      </c>
      <c r="FI150" s="8">
        <f>SUMIF($OG$6:$OG$73,"Barat",FI$6:FI$73)</f>
        <v>2.8499999999999992</v>
      </c>
      <c r="FJ150" s="8">
        <f>SUMIF($OG$6:$OG$73,"Barat",FJ$6:FJ$73)</f>
        <v>2.8499999999999992</v>
      </c>
      <c r="FK150" s="8">
        <f>SUMIF($OG$6:$OG$73,"Barat",FK$6:FK$73)</f>
        <v>2.8499999999999992</v>
      </c>
      <c r="FL150" s="8">
        <f>SUMIF($OG$6:$OG$73,"Barat",FL$6:FL$73)</f>
        <v>2.8499999999999992</v>
      </c>
      <c r="FM150" s="8">
        <f>SUMIF($OG$6:$OG$73,"Barat",FM$6:FM$73)</f>
        <v>2.8499999999999992</v>
      </c>
      <c r="FN150" s="8">
        <f>SUMIF($OG$6:$OG$73,"Barat",FN$6:FN$73)</f>
        <v>2.8499999999999992</v>
      </c>
      <c r="FO150" s="8">
        <f>SUMIF($OG$6:$OG$73,"Barat",FO$6:FO$73)</f>
        <v>2.8499999999999992</v>
      </c>
      <c r="FP150" s="8">
        <f>SUMIF($OG$6:$OG$73,"Barat",FP$6:FP$73)</f>
        <v>2.8499999999999992</v>
      </c>
      <c r="FQ150" s="8">
        <f>SUMIF($OG$6:$OG$73,"Barat",FQ$6:FQ$73)</f>
        <v>2.8499999999999992</v>
      </c>
      <c r="FR150" s="8">
        <f>SUMIF($OG$6:$OG$73,"Barat",FR$6:FR$73)</f>
        <v>2.8499999999999992</v>
      </c>
      <c r="FS150" s="8">
        <f>SUMIF($OG$6:$OG$73,"Barat",FS$6:FS$73)</f>
        <v>2.8499999999999992</v>
      </c>
      <c r="FT150" s="8">
        <f>SUMIF($OG$6:$OG$73,"Barat",FT$6:FT$73)</f>
        <v>2.8499999999999992</v>
      </c>
      <c r="FU150" s="8">
        <f>SUMIF($OG$6:$OG$73,"Barat",FU$6:FU$73)</f>
        <v>2.8499999999999992</v>
      </c>
      <c r="FV150" s="8">
        <f>SUMIF($OG$6:$OG$73,"Barat",FV$6:FV$73)</f>
        <v>2.8499999999999992</v>
      </c>
      <c r="FW150" s="8">
        <f>SUMIF($OG$6:$OG$73,"Barat",FW$6:FW$73)</f>
        <v>2.8499999999999992</v>
      </c>
      <c r="FX150" s="8">
        <f>SUMIF($OG$6:$OG$73,"Barat",FX$6:FX$73)</f>
        <v>2.8499999999999992</v>
      </c>
      <c r="FY150" s="8">
        <f>SUMIF($OG$6:$OG$73,"Barat",FY$6:FY$73)</f>
        <v>3.9499999999999988</v>
      </c>
      <c r="FZ150" s="8">
        <f>SUMIF($OG$6:$OG$73,"Barat",FZ$6:FZ$73)</f>
        <v>3.9499999999999988</v>
      </c>
      <c r="GA150" s="8">
        <f>SUMIF($OG$6:$OG$73,"Barat",GA$6:GA$73)</f>
        <v>3.9499999999999988</v>
      </c>
      <c r="GB150" s="8">
        <f>SUMIF($OG$6:$OG$73,"Barat",GB$6:GB$73)</f>
        <v>3.9499999999999988</v>
      </c>
      <c r="GC150" s="8">
        <f>SUMIF($OG$6:$OG$73,"Barat",GC$6:GC$73)</f>
        <v>3.9499999999999988</v>
      </c>
      <c r="GD150" s="8">
        <f>SUMIF($OG$6:$OG$73,"Barat",GD$6:GD$73)</f>
        <v>3.9499999999999988</v>
      </c>
      <c r="GE150" s="8">
        <f>SUMIF($OG$6:$OG$73,"Barat",GE$6:GE$73)</f>
        <v>3.9499999999999988</v>
      </c>
      <c r="GF150" s="8">
        <f>SUMIF($OG$6:$OG$73,"Barat",GF$6:GF$73)</f>
        <v>3.9499999999999988</v>
      </c>
      <c r="GG150" s="8">
        <f>SUMIF($OG$6:$OG$73,"Barat",GG$6:GG$73)</f>
        <v>3.9499999999999988</v>
      </c>
      <c r="GH150" s="8">
        <f>SUMIF($OG$6:$OG$73,"Barat",GH$6:GH$73)</f>
        <v>3.9499999999999988</v>
      </c>
      <c r="GI150" s="8">
        <f>SUMIF($OG$6:$OG$73,"Barat",GI$6:GI$73)</f>
        <v>2.8499999999999992</v>
      </c>
      <c r="GJ150" s="8">
        <f>SUMIF($OG$6:$OG$73,"Barat",GJ$6:GJ$73)</f>
        <v>2.8499999999999992</v>
      </c>
      <c r="GK150" s="8">
        <f>SUMIF($OG$6:$OG$73,"Barat",GK$6:GK$73)</f>
        <v>2.8499999999999992</v>
      </c>
      <c r="GL150" s="8">
        <f>SUMIF($OG$6:$OG$73,"Barat",GL$6:GL$73)</f>
        <v>2.8499999999999992</v>
      </c>
      <c r="GM150" s="8">
        <f>SUMIF($OG$6:$OG$73,"Barat",GM$6:GM$73)</f>
        <v>2.8499999999999992</v>
      </c>
      <c r="GN150" s="8">
        <f>SUMIF($OG$6:$OG$73,"Barat",GN$6:GN$73)</f>
        <v>3.9499999999999988</v>
      </c>
      <c r="GO150" s="8">
        <f>SUMIF($OG$6:$OG$73,"Barat",GO$6:GO$73)</f>
        <v>3.9499999999999988</v>
      </c>
      <c r="GP150" s="8">
        <f>SUMIF($OG$6:$OG$73,"Barat",GP$6:GP$73)</f>
        <v>3.9499999999999988</v>
      </c>
      <c r="GQ150" s="8">
        <f>SUMIF($OG$6:$OG$73,"Barat",GQ$6:GQ$73)</f>
        <v>3.9499999999999988</v>
      </c>
      <c r="GR150" s="8">
        <f>SUMIF($OG$6:$OG$73,"Barat",GR$6:GR$73)</f>
        <v>3.9499999999999988</v>
      </c>
      <c r="GS150" s="8">
        <f>SUMIF($OG$6:$OG$73,"Barat",GS$6:GS$73)</f>
        <v>3.9499999999999988</v>
      </c>
      <c r="GT150" s="8">
        <f>SUMIF($OG$6:$OG$73,"Barat",GT$6:GT$73)</f>
        <v>3.9499999999999988</v>
      </c>
      <c r="GU150" s="8">
        <f>SUMIF($OG$6:$OG$73,"Barat",GU$6:GU$73)</f>
        <v>3.9499999999999988</v>
      </c>
      <c r="GV150" s="8">
        <f>SUMIF($OG$6:$OG$73,"Barat",GV$6:GV$73)</f>
        <v>3.9499999999999988</v>
      </c>
      <c r="GW150" s="8">
        <f>SUMIF($OG$6:$OG$73,"Barat",GW$6:GW$73)</f>
        <v>3.9499999999999988</v>
      </c>
      <c r="GX150" s="8">
        <f>SUMIF($OG$6:$OG$73,"Barat",GX$6:GX$73)</f>
        <v>3.9499999999999988</v>
      </c>
      <c r="GY150" s="8">
        <f>SUMIF($OG$6:$OG$73,"Barat",GY$6:GY$73)</f>
        <v>2.8499999999999992</v>
      </c>
      <c r="GZ150" s="8">
        <f>SUMIF($OG$6:$OG$73,"Barat",GZ$6:GZ$73)</f>
        <v>2.8499999999999992</v>
      </c>
      <c r="HA150" s="8">
        <f>SUMIF($OG$6:$OG$73,"Barat",HA$6:HA$73)</f>
        <v>2.8499999999999992</v>
      </c>
      <c r="HB150" s="8">
        <f>SUMIF($OG$6:$OG$73,"Barat",HB$6:HB$73)</f>
        <v>2.8499999999999992</v>
      </c>
      <c r="HC150" s="8">
        <f>SUMIF($OG$6:$OG$73,"Barat",HC$6:HC$73)</f>
        <v>2.8499999999999992</v>
      </c>
      <c r="HD150" s="8">
        <f>SUMIF($OG$6:$OG$73,"Barat",HD$6:HD$73)</f>
        <v>2.8499999999999992</v>
      </c>
      <c r="HE150" s="8">
        <f>SUMIF($OG$6:$OG$73,"Barat",HE$6:HE$73)</f>
        <v>2.8499999999999992</v>
      </c>
      <c r="HF150" s="8">
        <f>SUMIF($OG$6:$OG$73,"Barat",HF$6:HF$73)</f>
        <v>2.8499999999999992</v>
      </c>
      <c r="HG150" s="8">
        <f>SUMIF($OG$6:$OG$73,"Barat",HG$6:HG$73)</f>
        <v>3.9499999999999988</v>
      </c>
      <c r="HH150" s="8">
        <f>SUMIF($OG$6:$OG$73,"Barat",HH$6:HH$73)</f>
        <v>3.9499999999999988</v>
      </c>
      <c r="HI150" s="8">
        <f>SUMIF($OG$6:$OG$73,"Barat",HI$6:HI$73)</f>
        <v>3.9499999999999988</v>
      </c>
      <c r="HJ150" s="8">
        <f>SUMIF($OG$6:$OG$73,"Barat",HJ$6:HJ$73)</f>
        <v>3.9499999999999988</v>
      </c>
      <c r="HK150" s="8">
        <f>SUMIF($OG$6:$OG$73,"Barat",HK$6:HK$73)</f>
        <v>3.9499999999999988</v>
      </c>
      <c r="HL150" s="8">
        <f>SUMIF($OG$6:$OG$73,"Barat",HL$6:HL$73)</f>
        <v>3.9499999999999988</v>
      </c>
      <c r="HM150" s="8">
        <f>SUMIF($OG$6:$OG$73,"Barat",HM$6:HM$73)</f>
        <v>3.9499999999999988</v>
      </c>
      <c r="HN150" s="8">
        <f>SUMIF($OG$6:$OG$73,"Barat",HN$6:HN$73)</f>
        <v>3.9499999999999988</v>
      </c>
      <c r="HO150" s="8">
        <f>SUMIF($OG$6:$OG$73,"Barat",HO$6:HO$73)</f>
        <v>3.9499999999999988</v>
      </c>
      <c r="HP150" s="8">
        <f>SUMIF($OG$6:$OG$73,"Barat",HP$6:HP$73)</f>
        <v>3.9499999999999988</v>
      </c>
      <c r="HQ150" s="8">
        <f>SUMIF($OG$6:$OG$73,"Barat",HQ$6:HQ$73)</f>
        <v>2.8499999999999992</v>
      </c>
      <c r="HR150" s="8">
        <f>SUMIF($OG$6:$OG$73,"Barat",HR$6:HR$73)</f>
        <v>2.8499999999999992</v>
      </c>
      <c r="HS150" s="8">
        <f>SUMIF($OG$6:$OG$73,"Barat",HS$6:HS$73)</f>
        <v>2.8499999999999992</v>
      </c>
      <c r="HT150" s="8">
        <f>SUMIF($OG$6:$OG$73,"Barat",HT$6:HT$73)</f>
        <v>2.8499999999999992</v>
      </c>
      <c r="HU150" s="8">
        <f>SUMIF($OG$6:$OG$73,"Barat",HU$6:HU$73)</f>
        <v>3.9499999999999988</v>
      </c>
      <c r="HV150" s="8">
        <f>SUMIF($OG$6:$OG$73,"Barat",HV$6:HV$73)</f>
        <v>3.9499999999999988</v>
      </c>
      <c r="HW150" s="8">
        <f>SUMIF($OG$6:$OG$73,"Barat",HW$6:HW$73)</f>
        <v>3.9499999999999988</v>
      </c>
      <c r="HX150" s="8">
        <f>SUMIF($OG$6:$OG$73,"Barat",HX$6:HX$73)</f>
        <v>3.9499999999999988</v>
      </c>
      <c r="HY150" s="8">
        <f>SUMIF($OG$6:$OG$73,"Barat",HY$6:HY$73)</f>
        <v>3.9499999999999988</v>
      </c>
      <c r="HZ150" s="8">
        <f>SUMIF($OG$6:$OG$73,"Barat",HZ$6:HZ$73)</f>
        <v>3.9499999999999988</v>
      </c>
      <c r="IA150" s="8">
        <f>SUMIF($OG$6:$OG$73,"Barat",IA$6:IA$73)</f>
        <v>3.9499999999999988</v>
      </c>
      <c r="IB150" s="8">
        <f>SUMIF($OG$6:$OG$73,"Barat",IB$6:IB$73)</f>
        <v>3.9499999999999988</v>
      </c>
      <c r="IC150" s="8">
        <f>SUMIF($OG$6:$OG$73,"Barat",IC$6:IC$73)</f>
        <v>3.9499999999999988</v>
      </c>
      <c r="ID150" s="8">
        <f>SUMIF($OG$6:$OG$73,"Barat",ID$6:ID$73)</f>
        <v>3.9499999999999988</v>
      </c>
      <c r="IE150" s="8">
        <f>SUMIF($OG$6:$OG$73,"Barat",IE$6:IE$73)</f>
        <v>2.8499999999999992</v>
      </c>
      <c r="IF150" s="8">
        <f>SUMIF($OG$6:$OG$73,"Barat",IF$6:IF$73)</f>
        <v>2.8499999999999992</v>
      </c>
      <c r="IG150" s="8">
        <f>SUMIF($OG$6:$OG$73,"Barat",IG$6:IG$73)</f>
        <v>2.8499999999999992</v>
      </c>
      <c r="IH150" s="8">
        <f>SUMIF($OG$6:$OG$73,"Barat",IH$6:IH$73)</f>
        <v>2.8499999999999992</v>
      </c>
      <c r="II150" s="8">
        <f>SUMIF($OG$6:$OG$73,"Barat",II$6:II$73)</f>
        <v>3.9499999999999988</v>
      </c>
      <c r="IJ150" s="8">
        <f>SUMIF($OG$6:$OG$73,"Barat",IJ$6:IJ$73)</f>
        <v>3.9499999999999988</v>
      </c>
      <c r="IK150" s="8">
        <f>SUMIF($OG$6:$OG$73,"Barat",IK$6:IK$73)</f>
        <v>3.9499999999999988</v>
      </c>
      <c r="IL150" s="8">
        <f>SUMIF($OG$6:$OG$73,"Barat",IL$6:IL$73)</f>
        <v>3.9499999999999988</v>
      </c>
      <c r="IM150" s="8">
        <f>SUMIF($OG$6:$OG$73,"Barat",IM$6:IM$73)</f>
        <v>3.9499999999999988</v>
      </c>
      <c r="IN150" s="8">
        <f>SUMIF($OG$6:$OG$73,"Barat",IN$6:IN$73)</f>
        <v>3.9499999999999988</v>
      </c>
      <c r="IO150" s="8">
        <f>SUMIF($OG$6:$OG$73,"Barat",IO$6:IO$73)</f>
        <v>3.9499999999999988</v>
      </c>
      <c r="IP150" s="8">
        <f>SUMIF($OG$6:$OG$73,"Barat",IP$6:IP$73)</f>
        <v>3.9499999999999988</v>
      </c>
      <c r="IQ150" s="8">
        <f>SUMIF($OG$6:$OG$73,"Barat",IQ$6:IQ$73)</f>
        <v>3.9499999999999988</v>
      </c>
      <c r="IR150" s="8">
        <f>SUMIF($OG$6:$OG$73,"Barat",IR$6:IR$73)</f>
        <v>3.9499999999999988</v>
      </c>
      <c r="IS150" s="8">
        <f>SUMIF($OG$6:$OG$73,"Barat",IS$6:IS$73)</f>
        <v>2.8499999999999992</v>
      </c>
      <c r="IT150" s="8">
        <f>SUMIF($OG$6:$OG$73,"Barat",IT$6:IT$73)</f>
        <v>2.8499999999999992</v>
      </c>
      <c r="IU150" s="8">
        <f>SUMIF($OG$6:$OG$73,"Barat",IU$6:IU$73)</f>
        <v>2.8499999999999992</v>
      </c>
      <c r="IV150" s="8">
        <f>SUMIF($OG$6:$OG$73,"Barat",IV$6:IV$73)</f>
        <v>2.8499999999999992</v>
      </c>
      <c r="IW150" s="8">
        <f>SUMIF($OG$6:$OG$73,"Barat",IW$6:IW$73)</f>
        <v>3.9499999999999988</v>
      </c>
      <c r="IX150" s="8">
        <f>SUMIF($OG$6:$OG$73,"Barat",IX$6:IX$73)</f>
        <v>3.9499999999999988</v>
      </c>
      <c r="IY150" s="8">
        <f>SUMIF($OG$6:$OG$73,"Barat",IY$6:IY$73)</f>
        <v>3.9499999999999988</v>
      </c>
      <c r="IZ150" s="8">
        <f>SUMIF($OG$6:$OG$73,"Barat",IZ$6:IZ$73)</f>
        <v>3.9499999999999988</v>
      </c>
      <c r="JA150" s="8">
        <f>SUMIF($OG$6:$OG$73,"Barat",JA$6:JA$73)</f>
        <v>3.9499999999999988</v>
      </c>
      <c r="JB150" s="8">
        <f>SUMIF($OG$6:$OG$73,"Barat",JB$6:JB$73)</f>
        <v>3.9499999999999988</v>
      </c>
      <c r="JC150" s="8">
        <f>SUMIF($OG$6:$OG$73,"Barat",JC$6:JC$73)</f>
        <v>3.9499999999999988</v>
      </c>
      <c r="JD150" s="8">
        <f>SUMIF($OG$6:$OG$73,"Barat",JD$6:JD$73)</f>
        <v>3.9499999999999988</v>
      </c>
      <c r="JE150" s="8">
        <f>SUMIF($OG$6:$OG$73,"Barat",JE$6:JE$73)</f>
        <v>3.9499999999999988</v>
      </c>
      <c r="JF150" s="8">
        <f>SUMIF($OG$6:$OG$73,"Barat",JF$6:JF$73)</f>
        <v>3.9499999999999988</v>
      </c>
      <c r="JG150" s="8">
        <f>SUMIF($OG$6:$OG$73,"Barat",JG$6:JG$73)</f>
        <v>2.8499999999999992</v>
      </c>
      <c r="JH150" s="8">
        <f>SUMIF($OG$6:$OG$73,"Barat",JH$6:JH$73)</f>
        <v>2.8499999999999992</v>
      </c>
      <c r="JI150" s="8">
        <f>SUMIF($OG$6:$OG$73,"Barat",JI$6:JI$73)</f>
        <v>2.8499999999999992</v>
      </c>
      <c r="JJ150" s="8">
        <f>SUMIF($OG$6:$OG$73,"Barat",JJ$6:JJ$73)</f>
        <v>3.9499999999999988</v>
      </c>
      <c r="JK150" s="8">
        <f>SUMIF($OG$6:$OG$73,"Barat",JK$6:JK$73)</f>
        <v>3.9499999999999988</v>
      </c>
      <c r="JL150" s="8">
        <f>SUMIF($OG$6:$OG$73,"Barat",JL$6:JL$73)</f>
        <v>3.9499999999999988</v>
      </c>
      <c r="JM150" s="8">
        <f>SUMIF($OG$6:$OG$73,"Barat",JM$6:JM$73)</f>
        <v>3.9499999999999988</v>
      </c>
      <c r="JN150" s="8">
        <f>SUMIF($OG$6:$OG$73,"Barat",JN$6:JN$73)</f>
        <v>3.9499999999999988</v>
      </c>
      <c r="JO150" s="8">
        <f>SUMIF($OG$6:$OG$73,"Barat",JO$6:JO$73)</f>
        <v>3.9499999999999988</v>
      </c>
      <c r="JP150" s="8">
        <f>SUMIF($OG$6:$OG$73,"Barat",JP$6:JP$73)</f>
        <v>3.9499999999999988</v>
      </c>
      <c r="JQ150" s="8">
        <f>SUMIF($OG$6:$OG$73,"Barat",JQ$6:JQ$73)</f>
        <v>3.9499999999999988</v>
      </c>
      <c r="JR150" s="8">
        <f>SUMIF($OG$6:$OG$73,"Barat",JR$6:JR$73)</f>
        <v>3.9499999999999988</v>
      </c>
      <c r="JS150" s="8">
        <f>SUMIF($OG$6:$OG$73,"Barat",JS$6:JS$73)</f>
        <v>3.9499999999999988</v>
      </c>
      <c r="JT150" s="8">
        <f>SUMIF($OG$6:$OG$73,"Barat",JT$6:JT$73)</f>
        <v>3.9499999999999988</v>
      </c>
      <c r="JU150" s="8">
        <f>SUMIF($OG$6:$OG$73,"Barat",JU$6:JU$73)</f>
        <v>3.9499999999999988</v>
      </c>
      <c r="JV150" s="8">
        <f>SUMIF($OG$6:$OG$73,"Barat",JV$6:JV$73)</f>
        <v>3.9499999999999988</v>
      </c>
      <c r="JW150" s="8">
        <f>SUMIF($OG$6:$OG$73,"Barat",JW$6:JW$73)</f>
        <v>3.9499999999999988</v>
      </c>
      <c r="JX150" s="8">
        <f>SUMIF($OG$6:$OG$73,"Barat",JX$6:JX$73)</f>
        <v>3.9499999999999988</v>
      </c>
      <c r="JY150" s="8">
        <f>SUMIF($OG$6:$OG$73,"Barat",JY$6:JY$73)</f>
        <v>3.9499999999999988</v>
      </c>
      <c r="JZ150" s="8">
        <f>SUMIF($OG$6:$OG$73,"Barat",JZ$6:JZ$73)</f>
        <v>3.9499999999999988</v>
      </c>
      <c r="KA150" s="8">
        <f>SUMIF($OG$6:$OG$73,"Barat",KA$6:KA$73)</f>
        <v>3.9499999999999988</v>
      </c>
      <c r="KB150" s="8">
        <f>SUMIF($OG$6:$OG$73,"Barat",KB$6:KB$73)</f>
        <v>3.9499999999999988</v>
      </c>
      <c r="KC150" s="8">
        <f>SUMIF($OG$6:$OG$73,"Barat",KC$6:KC$73)</f>
        <v>3.9499999999999988</v>
      </c>
      <c r="KD150" s="8">
        <f>SUMIF($OG$6:$OG$73,"Barat",KD$6:KD$73)</f>
        <v>3.9499999999999988</v>
      </c>
      <c r="KE150" s="8">
        <f>SUMIF($OG$6:$OG$73,"Barat",KE$6:KE$73)</f>
        <v>3.9499999999999988</v>
      </c>
      <c r="KF150" s="8">
        <f>SUMIF($OG$6:$OG$73,"Barat",KF$6:KF$73)</f>
        <v>3.9499999999999988</v>
      </c>
      <c r="KG150" s="8">
        <f>SUMIF($OG$6:$OG$73,"Barat",KG$6:KG$73)</f>
        <v>3.9499999999999988</v>
      </c>
      <c r="KH150" s="8">
        <f>SUMIF($OG$6:$OG$73,"Barat",KH$6:KH$73)</f>
        <v>3.9499999999999988</v>
      </c>
      <c r="KI150" s="8">
        <f>SUMIF($OG$6:$OG$73,"Barat",KI$6:KI$73)</f>
        <v>3.9499999999999988</v>
      </c>
      <c r="KJ150" s="8">
        <f>SUMIF($OG$6:$OG$73,"Barat",KJ$6:KJ$73)</f>
        <v>3.9499999999999988</v>
      </c>
      <c r="KK150" s="8">
        <f>SUMIF($OG$6:$OG$73,"Barat",KK$6:KK$73)</f>
        <v>3.9499999999999988</v>
      </c>
      <c r="KL150" s="8">
        <f>SUMIF($OG$6:$OG$73,"Barat",KL$6:KL$73)</f>
        <v>3.9499999999999988</v>
      </c>
      <c r="KM150" s="8">
        <f>SUMIF($OG$6:$OG$73,"Barat",KM$6:KM$73)</f>
        <v>3.9499999999999988</v>
      </c>
      <c r="KN150" s="8">
        <f>SUMIF($OG$6:$OG$73,"Barat",KN$6:KN$73)</f>
        <v>2.5499999999999985</v>
      </c>
      <c r="KO150" s="8">
        <f>SUMIF($OG$6:$OG$73,"Barat",KO$6:KO$73)</f>
        <v>2.5499999999999985</v>
      </c>
      <c r="KP150" s="8">
        <f>SUMIF($OG$6:$OG$73,"Barat",KP$6:KP$73)</f>
        <v>2.5499999999999985</v>
      </c>
      <c r="KQ150" s="8">
        <f>SUMIF($OG$6:$OG$73,"Barat",KQ$6:KQ$73)</f>
        <v>2.5499999999999985</v>
      </c>
      <c r="KR150" s="8">
        <f>SUMIF($OG$6:$OG$73,"Barat",KR$6:KR$73)</f>
        <v>2.5499999999999985</v>
      </c>
      <c r="KS150" s="8">
        <f>SUMIF($OG$6:$OG$73,"Barat",KS$6:KS$73)</f>
        <v>2.5499999999999985</v>
      </c>
      <c r="KT150" s="8">
        <f>SUMIF($OG$6:$OG$73,"Barat",KT$6:KT$73)</f>
        <v>3.649999999999999</v>
      </c>
      <c r="KU150" s="8">
        <f>SUMIF($OG$6:$OG$73,"Barat",KU$6:KU$73)</f>
        <v>3.649999999999999</v>
      </c>
      <c r="KV150" s="8">
        <f>SUMIF($OG$6:$OG$73,"Barat",KV$6:KV$73)</f>
        <v>3.649999999999999</v>
      </c>
      <c r="KW150" s="8">
        <f>SUMIF($OG$6:$OG$73,"Barat",KW$6:KW$73)</f>
        <v>3.649999999999999</v>
      </c>
      <c r="KX150" s="8">
        <f>SUMIF($OG$6:$OG$73,"Barat",KX$6:KX$73)</f>
        <v>3.649999999999999</v>
      </c>
      <c r="KY150" s="8">
        <f>SUMIF($OG$6:$OG$73,"Barat",KY$6:KY$73)</f>
        <v>3.649999999999999</v>
      </c>
      <c r="KZ150" s="8">
        <f>SUMIF($OG$6:$OG$73,"Barat",KZ$6:KZ$73)</f>
        <v>3.649999999999999</v>
      </c>
      <c r="LA150" s="8">
        <f>SUMIF($OG$6:$OG$73,"Barat",LA$6:LA$73)</f>
        <v>3.649999999999999</v>
      </c>
      <c r="LB150" s="8">
        <f>SUMIF($OG$6:$OG$73,"Barat",LB$6:LB$73)</f>
        <v>3.649999999999999</v>
      </c>
      <c r="LC150" s="8">
        <f>SUMIF($OG$6:$OG$73,"Barat",LC$6:LC$73)</f>
        <v>3.649999999999999</v>
      </c>
      <c r="LD150" s="8">
        <f>SUMIF($OG$6:$OG$73,"Barat",LD$6:LD$73)</f>
        <v>3.649999999999999</v>
      </c>
      <c r="LE150" s="8">
        <f>SUMIF($OG$6:$OG$73,"Barat",LE$6:LE$73)</f>
        <v>3.649999999999999</v>
      </c>
      <c r="LF150" s="8">
        <f>SUMIF($OG$6:$OG$73,"Barat",LF$6:LF$73)</f>
        <v>3.649999999999999</v>
      </c>
      <c r="LG150" s="8">
        <f>SUMIF($OG$6:$OG$73,"Barat",LG$6:LG$73)</f>
        <v>3.649999999999999</v>
      </c>
      <c r="LH150" s="8">
        <f>SUMIF($OG$6:$OG$73,"Barat",LH$6:LH$73)</f>
        <v>3.649999999999999</v>
      </c>
      <c r="LI150" s="8">
        <f>SUMIF($OG$6:$OG$73,"Barat",LI$6:LI$73)</f>
        <v>3.649999999999999</v>
      </c>
      <c r="LJ150" s="8">
        <f>SUMIF($OG$6:$OG$73,"Barat",LJ$6:LJ$73)</f>
        <v>3.649999999999999</v>
      </c>
      <c r="LK150" s="8">
        <f>SUMIF($OG$6:$OG$73,"Barat",LK$6:LK$73)</f>
        <v>3.649999999999999</v>
      </c>
      <c r="LL150" s="8">
        <f>SUMIF($OG$6:$OG$73,"Barat",LL$6:LL$73)</f>
        <v>3.649999999999999</v>
      </c>
      <c r="LM150" s="8">
        <f>SUMIF($OG$6:$OG$73,"Barat",LM$6:LM$73)</f>
        <v>3.649999999999999</v>
      </c>
      <c r="LN150" s="8">
        <f>SUMIF($OG$6:$OG$73,"Barat",LN$6:LN$73)</f>
        <v>3.649999999999999</v>
      </c>
      <c r="LO150" s="8">
        <f>SUMIF($OG$6:$OG$73,"Barat",LO$6:LO$73)</f>
        <v>3.649999999999999</v>
      </c>
      <c r="LP150" s="8">
        <f>SUMIF($OG$6:$OG$73,"Barat",LP$6:LP$73)</f>
        <v>3.649999999999999</v>
      </c>
      <c r="LQ150" s="8">
        <f>SUMIF($OG$6:$OG$73,"Barat",LQ$6:LQ$73)</f>
        <v>3.649999999999999</v>
      </c>
      <c r="LR150" s="8">
        <f>SUMIF($OG$6:$OG$73,"Barat",LR$6:LR$73)</f>
        <v>3.649999999999999</v>
      </c>
      <c r="LS150" s="8">
        <f>SUMIF($OG$6:$OG$73,"Barat",LS$6:LS$73)</f>
        <v>3.649999999999999</v>
      </c>
      <c r="LT150" s="8">
        <f>SUMIF($OG$6:$OG$73,"Barat",LT$6:LT$73)</f>
        <v>3.649999999999999</v>
      </c>
      <c r="LU150" s="8">
        <f>SUMIF($OG$6:$OG$73,"Barat",LU$6:LU$73)</f>
        <v>3.649999999999999</v>
      </c>
      <c r="LV150" s="8">
        <f>SUMIF($OG$6:$OG$73,"Barat",LV$6:LV$73)</f>
        <v>3.649999999999999</v>
      </c>
      <c r="LW150" s="8">
        <f>SUMIF($OG$6:$OG$73,"Barat",LW$6:LW$73)</f>
        <v>3.649999999999999</v>
      </c>
      <c r="LX150" s="8">
        <f>SUMIF($OG$6:$OG$73,"Barat",LX$6:LX$73)</f>
        <v>2.2499999999999987</v>
      </c>
      <c r="LY150" s="8">
        <f>SUMIF($OG$6:$OG$73,"Barat",LY$6:LY$73)</f>
        <v>2.2499999999999987</v>
      </c>
      <c r="LZ150" s="8">
        <f>SUMIF($OG$6:$OG$73,"Barat",LZ$6:LZ$73)</f>
        <v>2.2499999999999987</v>
      </c>
      <c r="MA150" s="8">
        <f>SUMIF($OG$6:$OG$73,"Barat",MA$6:MA$73)</f>
        <v>2.2499999999999987</v>
      </c>
      <c r="MB150" s="8">
        <f>SUMIF($OG$6:$OG$73,"Barat",MB$6:MB$73)</f>
        <v>2.2499999999999987</v>
      </c>
      <c r="MC150" s="8">
        <f>SUMIF($OG$6:$OG$73,"Barat",MC$6:MC$73)</f>
        <v>2.2499999999999987</v>
      </c>
      <c r="MD150" s="8">
        <f>SUMIF($OG$6:$OG$73,"Barat",MD$6:MD$73)</f>
        <v>3.3499999999999992</v>
      </c>
      <c r="ME150" s="8">
        <f>SUMIF($OG$6:$OG$73,"Barat",ME$6:ME$73)</f>
        <v>3.3499999999999992</v>
      </c>
      <c r="MF150" s="8">
        <f>SUMIF($OG$6:$OG$73,"Barat",MF$6:MF$73)</f>
        <v>3.3499999999999992</v>
      </c>
      <c r="MG150" s="8">
        <f>SUMIF($OG$6:$OG$73,"Barat",MG$6:MG$73)</f>
        <v>3.3499999999999992</v>
      </c>
      <c r="MH150" s="8">
        <f>SUMIF($OG$6:$OG$73,"Barat",MH$6:MH$73)</f>
        <v>3.3499999999999992</v>
      </c>
      <c r="MI150" s="8">
        <f>SUMIF($OG$6:$OG$73,"Barat",MI$6:MI$73)</f>
        <v>3.3499999999999992</v>
      </c>
      <c r="MJ150" s="8">
        <f>SUMIF($OG$6:$OG$73,"Barat",MJ$6:MJ$73)</f>
        <v>3.3499999999999992</v>
      </c>
      <c r="MK150" s="8">
        <f>SUMIF($OG$6:$OG$73,"Barat",MK$6:MK$73)</f>
        <v>3.3499999999999992</v>
      </c>
      <c r="ML150" s="8">
        <f>SUMIF($OG$6:$OG$73,"Barat",ML$6:ML$73)</f>
        <v>3.3499999999999992</v>
      </c>
      <c r="MM150" s="8">
        <f>SUMIF($OG$6:$OG$73,"Barat",MM$6:MM$73)</f>
        <v>3.3499999999999992</v>
      </c>
      <c r="MN150" s="8">
        <f>SUMIF($OG$6:$OG$73,"Barat",MN$6:MN$73)</f>
        <v>3.3499999999999992</v>
      </c>
      <c r="MO150" s="8">
        <f>SUMIF($OG$6:$OG$73,"Barat",MO$6:MO$73)</f>
        <v>3.3499999999999992</v>
      </c>
      <c r="MP150" s="8">
        <f>SUMIF($OG$6:$OG$73,"Barat",MP$6:MP$73)</f>
        <v>3.3499999999999992</v>
      </c>
      <c r="MQ150" s="8">
        <f>SUMIF($OG$6:$OG$73,"Barat",MQ$6:MQ$73)</f>
        <v>3.3499999999999992</v>
      </c>
      <c r="MR150" s="8">
        <f>SUMIF($OG$6:$OG$73,"Barat",MR$6:MR$73)</f>
        <v>3.3499999999999992</v>
      </c>
      <c r="MS150" s="8">
        <f>SUMIF($OG$6:$OG$73,"Barat",MS$6:MS$73)</f>
        <v>3.3499999999999992</v>
      </c>
      <c r="MT150" s="8">
        <f>SUMIF($OG$6:$OG$73,"Barat",MT$6:MT$73)</f>
        <v>3.3499999999999992</v>
      </c>
      <c r="MU150" s="8">
        <f>SUMIF($OG$6:$OG$73,"Barat",MU$6:MU$73)</f>
        <v>3.3499999999999992</v>
      </c>
      <c r="MV150" s="8">
        <f>SUMIF($OG$6:$OG$73,"Barat",MV$6:MV$73)</f>
        <v>3.3499999999999992</v>
      </c>
      <c r="MW150" s="8">
        <f>SUMIF($OG$6:$OG$73,"Barat",MW$6:MW$73)</f>
        <v>3.3499999999999992</v>
      </c>
      <c r="MX150" s="8">
        <f>SUMIF($OG$6:$OG$73,"Barat",MX$6:MX$73)</f>
        <v>3.3499999999999992</v>
      </c>
      <c r="MY150" s="8">
        <f>SUMIF($OG$6:$OG$73,"Barat",MY$6:MY$73)</f>
        <v>3.3499999999999992</v>
      </c>
      <c r="MZ150" s="8">
        <f>SUMIF($OG$6:$OG$73,"Barat",MZ$6:MZ$73)</f>
        <v>3.3499999999999992</v>
      </c>
      <c r="NA150" s="8">
        <f>SUMIF($OG$6:$OG$73,"Barat",NA$6:NA$73)</f>
        <v>3.3499999999999992</v>
      </c>
      <c r="NB150" s="8">
        <f>SUMIF($OG$6:$OG$73,"Barat",NB$6:NB$73)</f>
        <v>3.3499999999999992</v>
      </c>
      <c r="NC150" s="8">
        <f>SUMIF($OG$6:$OG$73,"Barat",NC$6:NC$73)</f>
        <v>3.3499999999999992</v>
      </c>
      <c r="ND150" s="8">
        <f>SUMIF($OG$6:$OG$73,"Barat",ND$6:ND$73)</f>
        <v>3.3499999999999992</v>
      </c>
      <c r="NE150" s="8">
        <f>SUMIF($OG$6:$OG$73,"Barat",NE$6:NE$73)</f>
        <v>3.3499999999999992</v>
      </c>
      <c r="NF150" s="8">
        <f>SUMIF($OG$6:$OG$73,"Barat",NF$6:NF$73)</f>
        <v>3.3499999999999992</v>
      </c>
      <c r="NG150" s="8">
        <f>SUMIF($OG$6:$OG$73,"Barat",NG$6:NG$73)</f>
        <v>3.3499999999999992</v>
      </c>
      <c r="NH150" s="8">
        <f>SUMIF($OG$6:$OG$73,"Barat",NH$6:NH$73)</f>
        <v>1.9499999999999993</v>
      </c>
      <c r="NI150" s="8">
        <f>SUMIF($OG$6:$OG$73,"Barat",NI$6:NI$73)</f>
        <v>1.9499999999999993</v>
      </c>
      <c r="NJ150" s="8">
        <f>SUMIF($OG$6:$OG$73,"Barat",NJ$6:NJ$73)</f>
        <v>1.9499999999999993</v>
      </c>
      <c r="NK150" s="8">
        <f>SUMIF($OG$6:$OG$73,"Barat",NK$6:NK$73)</f>
        <v>1.9499999999999993</v>
      </c>
      <c r="NL150" s="8">
        <f>SUMIF($OG$6:$OG$73,"Barat",NL$6:NL$73)</f>
        <v>1.9499999999999993</v>
      </c>
      <c r="NM150" s="8">
        <f>SUMIF($OG$6:$OG$73,"Barat",NM$6:NM$73)</f>
        <v>1.9499999999999993</v>
      </c>
      <c r="NN150" s="8">
        <f>SUMIF($OG$6:$OG$73,"Barat",NN$6:NN$73)</f>
        <v>1.9499999999999993</v>
      </c>
      <c r="NO150" s="8">
        <f>SUMIF($OG$6:$OG$73,"Barat",NO$6:NO$73)</f>
        <v>1.9499999999999993</v>
      </c>
      <c r="NP150" s="8">
        <f>SUMIF($OG$6:$OG$73,"Barat",NP$6:NP$73)</f>
        <v>1.9499999999999993</v>
      </c>
      <c r="NQ150" s="8">
        <f>SUMIF($OG$6:$OG$73,"Barat",NQ$6:NQ$73)</f>
        <v>1.9499999999999993</v>
      </c>
      <c r="NR150" s="8">
        <f>SUMIF($OG$6:$OG$73,"Barat",NR$6:NR$73)</f>
        <v>1.9499999999999993</v>
      </c>
      <c r="NS150" s="8">
        <f>SUMIF($OG$6:$OG$73,"Barat",NS$6:NS$73)</f>
        <v>1.9499999999999993</v>
      </c>
      <c r="NT150" s="8">
        <f>SUMIF($OG$6:$OG$73,"Barat",NT$6:NT$73)</f>
        <v>1.9499999999999993</v>
      </c>
      <c r="NU150" s="8">
        <f>SUMIF($OG$6:$OG$73,"Barat",NU$6:NU$73)</f>
        <v>1.9499999999999993</v>
      </c>
      <c r="NV150" s="8">
        <f>SUMIF($OG$6:$OG$73,"Barat",NV$6:NV$73)</f>
        <v>1.9499999999999993</v>
      </c>
      <c r="NW150" s="8">
        <f>SUMIF($OG$6:$OG$73,"Barat",NW$6:NW$73)</f>
        <v>1.9499999999999993</v>
      </c>
      <c r="NX150" s="8">
        <f>SUMIF($OG$6:$OG$73,"Barat",NX$6:NX$73)</f>
        <v>1.9499999999999993</v>
      </c>
      <c r="NY150" s="8">
        <f>SUMIF($OG$6:$OG$73,"Barat",NY$6:NY$73)</f>
        <v>1.9499999999999993</v>
      </c>
      <c r="NZ150" s="8">
        <f>SUMIF($OG$6:$OG$73,"Barat",NZ$6:NZ$73)</f>
        <v>1.9499999999999993</v>
      </c>
      <c r="OA150" s="8">
        <f>SUMIF($OG$6:$OG$73,"Barat",OA$6:OA$73)</f>
        <v>1.9499999999999993</v>
      </c>
    </row>
    <row r="151" spans="2:391" hidden="1" x14ac:dyDescent="0.2">
      <c r="B151" s="8" t="s">
        <v>154</v>
      </c>
      <c r="Z151" s="8">
        <f>SUMIF($OG$6:$OG$73,"Timur",Z$6:Z$73)</f>
        <v>0.75</v>
      </c>
      <c r="AA151" s="8">
        <f>SUMIF($OG$6:$OG$73,"Timur",AA$6:AA$73)</f>
        <v>0.75</v>
      </c>
      <c r="AB151" s="8">
        <f>SUMIF($OG$6:$OG$73,"Timur",AB$6:AB$73)</f>
        <v>0.75</v>
      </c>
      <c r="AC151" s="8">
        <f>SUMIF($OG$6:$OG$73,"Timur",AC$6:AC$73)</f>
        <v>0.75</v>
      </c>
      <c r="AD151" s="8">
        <f>SUMIF($OG$6:$OG$73,"Timur",AD$6:AD$73)</f>
        <v>0.75</v>
      </c>
      <c r="AE151" s="8">
        <f>SUMIF($OG$6:$OG$73,"Timur",AE$6:AE$73)</f>
        <v>0.75</v>
      </c>
      <c r="AF151" s="8">
        <f>SUMIF($OG$6:$OG$73,"Timur",AF$6:AF$73)</f>
        <v>0.75</v>
      </c>
      <c r="AG151" s="8">
        <f>SUMIF($OG$6:$OG$73,"Timur",AG$6:AG$73)</f>
        <v>0.75</v>
      </c>
      <c r="AH151" s="8">
        <f>SUMIF($OG$6:$OG$73,"Timur",AH$6:AH$73)</f>
        <v>0.75</v>
      </c>
      <c r="AI151" s="8">
        <f>SUMIF($OG$6:$OG$73,"Timur",AI$6:AI$73)</f>
        <v>0.75</v>
      </c>
      <c r="AJ151" s="8">
        <f>SUMIF($OG$6:$OG$73,"Timur",AJ$6:AJ$73)</f>
        <v>0.75</v>
      </c>
      <c r="AK151" s="8">
        <f>SUMIF($OG$6:$OG$73,"Timur",AK$6:AK$73)</f>
        <v>0.75</v>
      </c>
      <c r="AL151" s="8">
        <f>SUMIF($OG$6:$OG$73,"Timur",AL$6:AL$73)</f>
        <v>0.75</v>
      </c>
      <c r="AM151" s="8">
        <f>SUMIF($OG$6:$OG$73,"Timur",AM$6:AM$73)</f>
        <v>0.75</v>
      </c>
      <c r="AN151" s="8">
        <f>SUMIF($OG$6:$OG$73,"Timur",AN$6:AN$73)</f>
        <v>0.75</v>
      </c>
      <c r="AO151" s="8">
        <f>SUMIF($OG$6:$OG$73,"Timur",AO$6:AO$73)</f>
        <v>0.75</v>
      </c>
      <c r="AP151" s="8">
        <f>SUMIF($OG$6:$OG$73,"Timur",AP$6:AP$73)</f>
        <v>0.75</v>
      </c>
      <c r="AQ151" s="8">
        <f>SUMIF($OG$6:$OG$73,"Timur",AQ$6:AQ$73)</f>
        <v>0.75</v>
      </c>
      <c r="AR151" s="8">
        <f>SUMIF($OG$6:$OG$73,"Timur",AR$6:AR$73)</f>
        <v>0.75</v>
      </c>
      <c r="AS151" s="8">
        <f>SUMIF($OG$6:$OG$73,"Timur",AS$6:AS$73)</f>
        <v>0.75</v>
      </c>
      <c r="AT151" s="8">
        <f>SUMIF($OG$6:$OG$73,"Timur",AT$6:AT$73)</f>
        <v>0.75</v>
      </c>
      <c r="AU151" s="8">
        <f>SUMIF($OG$6:$OG$73,"Timur",AU$6:AU$73)</f>
        <v>0.75</v>
      </c>
      <c r="AV151" s="8">
        <f>SUMIF($OG$6:$OG$73,"Timur",AV$6:AV$73)</f>
        <v>0.75</v>
      </c>
      <c r="AW151" s="8">
        <f>SUMIF($OG$6:$OG$73,"Timur",AW$6:AW$73)</f>
        <v>0.75</v>
      </c>
      <c r="AX151" s="8">
        <f>SUMIF($OG$6:$OG$73,"Timur",AX$6:AX$73)</f>
        <v>0.75</v>
      </c>
      <c r="AY151" s="8">
        <f>SUMIF($OG$6:$OG$73,"Timur",AY$6:AY$73)</f>
        <v>0.75</v>
      </c>
      <c r="AZ151" s="8">
        <f>SUMIF($OG$6:$OG$73,"Timur",AZ$6:AZ$73)</f>
        <v>0.75</v>
      </c>
      <c r="BA151" s="8">
        <f>SUMIF($OG$6:$OG$73,"Timur",BA$6:BA$73)</f>
        <v>0.75</v>
      </c>
      <c r="BB151" s="8">
        <f>SUMIF($OG$6:$OG$73,"Timur",BB$6:BB$73)</f>
        <v>0.75</v>
      </c>
      <c r="BC151" s="8">
        <f>SUMIF($OG$6:$OG$73,"Timur",BC$6:BC$73)</f>
        <v>0.75</v>
      </c>
      <c r="BD151" s="8">
        <f>SUMIF($OG$6:$OG$73,"Timur",BD$6:BD$73)</f>
        <v>0.75</v>
      </c>
      <c r="BE151" s="8">
        <f>SUMIF($OG$6:$OG$73,"Timur",BE$6:BE$73)</f>
        <v>0.75</v>
      </c>
      <c r="BF151" s="8">
        <f>SUMIF($OG$6:$OG$73,"Timur",BF$6:BF$73)</f>
        <v>0.75</v>
      </c>
      <c r="BG151" s="8">
        <f>SUMIF($OG$6:$OG$73,"Timur",BG$6:BG$73)</f>
        <v>0.75</v>
      </c>
      <c r="BH151" s="8">
        <f>SUMIF($OG$6:$OG$73,"Timur",BH$6:BH$73)</f>
        <v>0.75</v>
      </c>
      <c r="BI151" s="8">
        <f>SUMIF($OG$6:$OG$73,"Timur",BI$6:BI$73)</f>
        <v>0.75</v>
      </c>
      <c r="BJ151" s="8">
        <f>SUMIF($OG$6:$OG$73,"Timur",BJ$6:BJ$73)</f>
        <v>0.75</v>
      </c>
      <c r="BK151" s="8">
        <f>SUMIF($OG$6:$OG$73,"Timur",BK$6:BK$73)</f>
        <v>0.75</v>
      </c>
      <c r="BL151" s="8">
        <f>SUMIF($OG$6:$OG$73,"Timur",BL$6:BL$73)</f>
        <v>0.75</v>
      </c>
      <c r="BM151" s="8">
        <f>SUMIF($OG$6:$OG$73,"Timur",BM$6:BM$73)</f>
        <v>0.75</v>
      </c>
      <c r="BN151" s="8">
        <f>SUMIF($OG$6:$OG$73,"Timur",BN$6:BN$73)</f>
        <v>0.75</v>
      </c>
      <c r="BO151" s="8">
        <f>SUMIF($OG$6:$OG$73,"Timur",BO$6:BO$73)</f>
        <v>0.75</v>
      </c>
      <c r="BP151" s="8">
        <f>SUMIF($OG$6:$OG$73,"Timur",BP$6:BP$73)</f>
        <v>0.75</v>
      </c>
      <c r="BQ151" s="8">
        <f>SUMIF($OG$6:$OG$73,"Timur",BQ$6:BQ$73)</f>
        <v>0.75</v>
      </c>
      <c r="BR151" s="8">
        <f>SUMIF($OG$6:$OG$73,"Timur",BR$6:BR$73)</f>
        <v>0.75</v>
      </c>
      <c r="BS151" s="8">
        <f>SUMIF($OG$6:$OG$73,"Timur",BS$6:BS$73)</f>
        <v>0.75</v>
      </c>
      <c r="BT151" s="8">
        <f>SUMIF($OG$6:$OG$73,"Timur",BT$6:BT$73)</f>
        <v>0.75</v>
      </c>
      <c r="BU151" s="8">
        <f>SUMIF($OG$6:$OG$73,"Timur",BU$6:BU$73)</f>
        <v>0.75</v>
      </c>
      <c r="BV151" s="8">
        <f>SUMIF($OG$6:$OG$73,"Timur",BV$6:BV$73)</f>
        <v>0.75</v>
      </c>
      <c r="BW151" s="8">
        <f>SUMIF($OG$6:$OG$73,"Timur",BW$6:BW$73)</f>
        <v>0.75</v>
      </c>
      <c r="BX151" s="8">
        <f>SUMIF($OG$6:$OG$73,"Timur",BX$6:BX$73)</f>
        <v>0.75</v>
      </c>
      <c r="BY151" s="8">
        <f>SUMIF($OG$6:$OG$73,"Timur",BY$6:BY$73)</f>
        <v>0.75</v>
      </c>
      <c r="BZ151" s="8">
        <f>SUMIF($OG$6:$OG$73,"Timur",BZ$6:BZ$73)</f>
        <v>0.75</v>
      </c>
      <c r="CA151" s="8">
        <f>SUMIF($OG$6:$OG$73,"Timur",CA$6:CA$73)</f>
        <v>0.75</v>
      </c>
      <c r="CB151" s="8">
        <f>SUMIF($OG$6:$OG$73,"Timur",CB$6:CB$73)</f>
        <v>0.75</v>
      </c>
      <c r="CC151" s="8">
        <f>SUMIF($OG$6:$OG$73,"Timur",CC$6:CC$73)</f>
        <v>0.75</v>
      </c>
      <c r="CD151" s="8">
        <f>SUMIF($OG$6:$OG$73,"Timur",CD$6:CD$73)</f>
        <v>0.75</v>
      </c>
      <c r="CE151" s="8">
        <f>SUMIF($OG$6:$OG$73,"Timur",CE$6:CE$73)</f>
        <v>0.75</v>
      </c>
      <c r="CF151" s="8">
        <f>SUMIF($OG$6:$OG$73,"Timur",CF$6:CF$73)</f>
        <v>0.75</v>
      </c>
      <c r="CG151" s="8">
        <f>SUMIF($OG$6:$OG$73,"Timur",CG$6:CG$73)</f>
        <v>0.75</v>
      </c>
      <c r="CH151" s="8">
        <f>SUMIF($OG$6:$OG$73,"Timur",CH$6:CH$73)</f>
        <v>0.75</v>
      </c>
      <c r="CI151" s="8">
        <f>SUMIF($OG$6:$OG$73,"Timur",CI$6:CI$73)</f>
        <v>0.75</v>
      </c>
      <c r="CJ151" s="8">
        <f>SUMIF($OG$6:$OG$73,"Timur",CJ$6:CJ$73)</f>
        <v>0.75</v>
      </c>
      <c r="CK151" s="8">
        <f>SUMIF($OG$6:$OG$73,"Timur",CK$6:CK$73)</f>
        <v>0.75</v>
      </c>
      <c r="CL151" s="8">
        <f>SUMIF($OG$6:$OG$73,"Timur",CL$6:CL$73)</f>
        <v>0.75</v>
      </c>
      <c r="CM151" s="8">
        <f>SUMIF($OG$6:$OG$73,"Timur",CM$6:CM$73)</f>
        <v>0.75</v>
      </c>
      <c r="CN151" s="8">
        <f>SUMIF($OG$6:$OG$73,"Timur",CN$6:CN$73)</f>
        <v>0.75</v>
      </c>
      <c r="CO151" s="8">
        <f>SUMIF($OG$6:$OG$73,"Timur",CO$6:CO$73)</f>
        <v>0.75</v>
      </c>
      <c r="CP151" s="8">
        <f>SUMIF($OG$6:$OG$73,"Timur",CP$6:CP$73)</f>
        <v>0.75</v>
      </c>
      <c r="CQ151" s="8">
        <f>SUMIF($OG$6:$OG$73,"Timur",CQ$6:CQ$73)</f>
        <v>0.75</v>
      </c>
      <c r="CR151" s="8">
        <f>SUMIF($OG$6:$OG$73,"Timur",CR$6:CR$73)</f>
        <v>0.75</v>
      </c>
      <c r="CS151" s="8">
        <f>SUMIF($OG$6:$OG$73,"Timur",CS$6:CS$73)</f>
        <v>0.75</v>
      </c>
      <c r="CT151" s="8">
        <f>SUMIF($OG$6:$OG$73,"Timur",CT$6:CT$73)</f>
        <v>0.75</v>
      </c>
      <c r="CU151" s="8">
        <f>SUMIF($OG$6:$OG$73,"Timur",CU$6:CU$73)</f>
        <v>0.75</v>
      </c>
      <c r="CV151" s="8">
        <f>SUMIF($OG$6:$OG$73,"Timur",CV$6:CV$73)</f>
        <v>0.75</v>
      </c>
      <c r="CW151" s="8">
        <f>SUMIF($OG$6:$OG$73,"Timur",CW$6:CW$73)</f>
        <v>0.75</v>
      </c>
      <c r="CX151" s="8">
        <f>SUMIF($OG$6:$OG$73,"Timur",CX$6:CX$73)</f>
        <v>0.75</v>
      </c>
      <c r="CY151" s="8">
        <f>SUMIF($OG$6:$OG$73,"Timur",CY$6:CY$73)</f>
        <v>0.75</v>
      </c>
      <c r="CZ151" s="8">
        <f>SUMIF($OG$6:$OG$73,"Timur",CZ$6:CZ$73)</f>
        <v>0.75</v>
      </c>
      <c r="DA151" s="8">
        <f>SUMIF($OG$6:$OG$73,"Timur",DA$6:DA$73)</f>
        <v>0.75</v>
      </c>
      <c r="DB151" s="8">
        <f>SUMIF($OG$6:$OG$73,"Timur",DB$6:DB$73)</f>
        <v>0.75</v>
      </c>
      <c r="DC151" s="8">
        <f>SUMIF($OG$6:$OG$73,"Timur",DC$6:DC$73)</f>
        <v>0.75</v>
      </c>
      <c r="DD151" s="8">
        <f>SUMIF($OG$6:$OG$73,"Timur",DD$6:DD$73)</f>
        <v>0.75</v>
      </c>
      <c r="DE151" s="8">
        <f>SUMIF($OG$6:$OG$73,"Timur",DE$6:DE$73)</f>
        <v>0.75</v>
      </c>
      <c r="DF151" s="8">
        <f>SUMIF($OG$6:$OG$73,"Timur",DF$6:DF$73)</f>
        <v>0.75</v>
      </c>
      <c r="DG151" s="8">
        <f>SUMIF($OG$6:$OG$73,"Timur",DG$6:DG$73)</f>
        <v>0.75</v>
      </c>
      <c r="DH151" s="8">
        <f>SUMIF($OG$6:$OG$73,"Timur",DH$6:DH$73)</f>
        <v>0.75</v>
      </c>
      <c r="DI151" s="8">
        <f>SUMIF($OG$6:$OG$73,"Timur",DI$6:DI$73)</f>
        <v>0.75</v>
      </c>
      <c r="DJ151" s="8">
        <f>SUMIF($OG$6:$OG$73,"Timur",DJ$6:DJ$73)</f>
        <v>0.75</v>
      </c>
      <c r="DK151" s="8">
        <f>SUMIF($OG$6:$OG$73,"Timur",DK$6:DK$73)</f>
        <v>0.75</v>
      </c>
      <c r="DL151" s="8">
        <f>SUMIF($OG$6:$OG$73,"Timur",DL$6:DL$73)</f>
        <v>0.75</v>
      </c>
      <c r="DM151" s="8">
        <f>SUMIF($OG$6:$OG$73,"Timur",DM$6:DM$73)</f>
        <v>0.75</v>
      </c>
      <c r="DN151" s="8">
        <f>SUMIF($OG$6:$OG$73,"Timur",DN$6:DN$73)</f>
        <v>0.75</v>
      </c>
      <c r="DO151" s="8">
        <f>SUMIF($OG$6:$OG$73,"Timur",DO$6:DO$73)</f>
        <v>0.75</v>
      </c>
      <c r="DP151" s="8">
        <f>SUMIF($OG$6:$OG$73,"Timur",DP$6:DP$73)</f>
        <v>0.75</v>
      </c>
      <c r="DQ151" s="8">
        <f>SUMIF($OG$6:$OG$73,"Timur",DQ$6:DQ$73)</f>
        <v>0.75</v>
      </c>
      <c r="DR151" s="8">
        <f>SUMIF($OG$6:$OG$73,"Timur",DR$6:DR$73)</f>
        <v>0.75</v>
      </c>
      <c r="DS151" s="8">
        <f>SUMIF($OG$6:$OG$73,"Timur",DS$6:DS$73)</f>
        <v>0.75</v>
      </c>
      <c r="DT151" s="8">
        <f>SUMIF($OG$6:$OG$73,"Timur",DT$6:DT$73)</f>
        <v>0.75</v>
      </c>
      <c r="DU151" s="8">
        <f>SUMIF($OG$6:$OG$73,"Timur",DU$6:DU$73)</f>
        <v>0.75</v>
      </c>
      <c r="DV151" s="8">
        <f>SUMIF($OG$6:$OG$73,"Timur",DV$6:DV$73)</f>
        <v>0.75</v>
      </c>
      <c r="DW151" s="8">
        <f>SUMIF($OG$6:$OG$73,"Timur",DW$6:DW$73)</f>
        <v>0.75</v>
      </c>
      <c r="DX151" s="8">
        <f>SUMIF($OG$6:$OG$73,"Timur",DX$6:DX$73)</f>
        <v>0.75</v>
      </c>
      <c r="DY151" s="8">
        <f>SUMIF($OG$6:$OG$73,"Timur",DY$6:DY$73)</f>
        <v>0.75</v>
      </c>
      <c r="DZ151" s="8">
        <f>SUMIF($OG$6:$OG$73,"Timur",DZ$6:DZ$73)</f>
        <v>0.75</v>
      </c>
      <c r="EA151" s="8">
        <f>SUMIF($OG$6:$OG$73,"Timur",EA$6:EA$73)</f>
        <v>0.75</v>
      </c>
      <c r="EB151" s="8">
        <f>SUMIF($OG$6:$OG$73,"Timur",EB$6:EB$73)</f>
        <v>0.75</v>
      </c>
      <c r="EC151" s="8">
        <f>SUMIF($OG$6:$OG$73,"Timur",EC$6:EC$73)</f>
        <v>0.75</v>
      </c>
      <c r="ED151" s="8">
        <f>SUMIF($OG$6:$OG$73,"Timur",ED$6:ED$73)</f>
        <v>0.75</v>
      </c>
      <c r="EE151" s="8">
        <f>SUMIF($OG$6:$OG$73,"Timur",EE$6:EE$73)</f>
        <v>0.75</v>
      </c>
      <c r="EF151" s="8">
        <f>SUMIF($OG$6:$OG$73,"Timur",EF$6:EF$73)</f>
        <v>0.75</v>
      </c>
      <c r="EG151" s="8">
        <f>SUMIF($OG$6:$OG$73,"Timur",EG$6:EG$73)</f>
        <v>0.75</v>
      </c>
      <c r="EH151" s="8">
        <f>SUMIF($OG$6:$OG$73,"Timur",EH$6:EH$73)</f>
        <v>0.75</v>
      </c>
      <c r="EI151" s="8">
        <f>SUMIF($OG$6:$OG$73,"Timur",EI$6:EI$73)</f>
        <v>0.75</v>
      </c>
      <c r="EJ151" s="8">
        <f>SUMIF($OG$6:$OG$73,"Timur",EJ$6:EJ$73)</f>
        <v>0.75</v>
      </c>
      <c r="EK151" s="8">
        <f>SUMIF($OG$6:$OG$73,"Timur",EK$6:EK$73)</f>
        <v>0.75</v>
      </c>
      <c r="EL151" s="8">
        <f>SUMIF($OG$6:$OG$73,"Timur",EL$6:EL$73)</f>
        <v>0.75</v>
      </c>
      <c r="EM151" s="8">
        <f>SUMIF($OG$6:$OG$73,"Timur",EM$6:EM$73)</f>
        <v>0.75</v>
      </c>
      <c r="EN151" s="8">
        <f>SUMIF($OG$6:$OG$73,"Timur",EN$6:EN$73)</f>
        <v>0.75</v>
      </c>
      <c r="EO151" s="8">
        <f>SUMIF($OG$6:$OG$73,"Timur",EO$6:EO$73)</f>
        <v>0.75</v>
      </c>
      <c r="EP151" s="8">
        <f>SUMIF($OG$6:$OG$73,"Timur",EP$6:EP$73)</f>
        <v>0.75</v>
      </c>
      <c r="EQ151" s="8">
        <f>SUMIF($OG$6:$OG$73,"Timur",EQ$6:EQ$73)</f>
        <v>0.75</v>
      </c>
      <c r="ER151" s="8">
        <f>SUMIF($OG$6:$OG$73,"Timur",ER$6:ER$73)</f>
        <v>0.75</v>
      </c>
      <c r="ES151" s="8">
        <f>SUMIF($OG$6:$OG$73,"Timur",ES$6:ES$73)</f>
        <v>0.75</v>
      </c>
      <c r="ET151" s="8">
        <f>SUMIF($OG$6:$OG$73,"Timur",ET$6:ET$73)</f>
        <v>0.75</v>
      </c>
      <c r="EU151" s="8">
        <f>SUMIF($OG$6:$OG$73,"Timur",EU$6:EU$73)</f>
        <v>0.75</v>
      </c>
      <c r="EV151" s="8">
        <f>SUMIF($OG$6:$OG$73,"Timur",EV$6:EV$73)</f>
        <v>0.75</v>
      </c>
      <c r="EW151" s="8">
        <f>SUMIF($OG$6:$OG$73,"Timur",EW$6:EW$73)</f>
        <v>0.75</v>
      </c>
      <c r="EX151" s="8">
        <f>SUMIF($OG$6:$OG$73,"Timur",EX$6:EX$73)</f>
        <v>1.25</v>
      </c>
      <c r="EY151" s="8">
        <f>SUMIF($OG$6:$OG$73,"Timur",EY$6:EY$73)</f>
        <v>1.25</v>
      </c>
      <c r="EZ151" s="8">
        <f>SUMIF($OG$6:$OG$73,"Timur",EZ$6:EZ$73)</f>
        <v>1.25</v>
      </c>
      <c r="FA151" s="8">
        <f>SUMIF($OG$6:$OG$73,"Timur",FA$6:FA$73)</f>
        <v>1.25</v>
      </c>
      <c r="FB151" s="8">
        <f>SUMIF($OG$6:$OG$73,"Timur",FB$6:FB$73)</f>
        <v>1.25</v>
      </c>
      <c r="FC151" s="8">
        <f>SUMIF($OG$6:$OG$73,"Timur",FC$6:FC$73)</f>
        <v>1.25</v>
      </c>
      <c r="FD151" s="8">
        <f>SUMIF($OG$6:$OG$73,"Timur",FD$6:FD$73)</f>
        <v>1.25</v>
      </c>
      <c r="FE151" s="8">
        <f>SUMIF($OG$6:$OG$73,"Timur",FE$6:FE$73)</f>
        <v>1.25</v>
      </c>
      <c r="FF151" s="8">
        <f>SUMIF($OG$6:$OG$73,"Timur",FF$6:FF$73)</f>
        <v>1.25</v>
      </c>
      <c r="FG151" s="8">
        <f>SUMIF($OG$6:$OG$73,"Timur",FG$6:FG$73)</f>
        <v>1.25</v>
      </c>
      <c r="FH151" s="8">
        <f>SUMIF($OG$6:$OG$73,"Timur",FH$6:FH$73)</f>
        <v>1.25</v>
      </c>
      <c r="FI151" s="8">
        <f>SUMIF($OG$6:$OG$73,"Timur",FI$6:FI$73)</f>
        <v>1.25</v>
      </c>
      <c r="FJ151" s="8">
        <f>SUMIF($OG$6:$OG$73,"Timur",FJ$6:FJ$73)</f>
        <v>1.25</v>
      </c>
      <c r="FK151" s="8">
        <f>SUMIF($OG$6:$OG$73,"Timur",FK$6:FK$73)</f>
        <v>1.25</v>
      </c>
      <c r="FL151" s="8">
        <f>SUMIF($OG$6:$OG$73,"Timur",FL$6:FL$73)</f>
        <v>1.25</v>
      </c>
      <c r="FM151" s="8">
        <f>SUMIF($OG$6:$OG$73,"Timur",FM$6:FM$73)</f>
        <v>1.25</v>
      </c>
      <c r="FN151" s="8">
        <f>SUMIF($OG$6:$OG$73,"Timur",FN$6:FN$73)</f>
        <v>1.25</v>
      </c>
      <c r="FO151" s="8">
        <f>SUMIF($OG$6:$OG$73,"Timur",FO$6:FO$73)</f>
        <v>1.25</v>
      </c>
      <c r="FP151" s="8">
        <f>SUMIF($OG$6:$OG$73,"Timur",FP$6:FP$73)</f>
        <v>1.25</v>
      </c>
      <c r="FQ151" s="8">
        <f>SUMIF($OG$6:$OG$73,"Timur",FQ$6:FQ$73)</f>
        <v>1.25</v>
      </c>
      <c r="FR151" s="8">
        <f>SUMIF($OG$6:$OG$73,"Timur",FR$6:FR$73)</f>
        <v>1.25</v>
      </c>
      <c r="FS151" s="8">
        <f>SUMIF($OG$6:$OG$73,"Timur",FS$6:FS$73)</f>
        <v>1.25</v>
      </c>
      <c r="FT151" s="8">
        <f>SUMIF($OG$6:$OG$73,"Timur",FT$6:FT$73)</f>
        <v>1.25</v>
      </c>
      <c r="FU151" s="8">
        <f>SUMIF($OG$6:$OG$73,"Timur",FU$6:FU$73)</f>
        <v>1.25</v>
      </c>
      <c r="FV151" s="8">
        <f>SUMIF($OG$6:$OG$73,"Timur",FV$6:FV$73)</f>
        <v>1.25</v>
      </c>
      <c r="FW151" s="8">
        <f>SUMIF($OG$6:$OG$73,"Timur",FW$6:FW$73)</f>
        <v>1.25</v>
      </c>
      <c r="FX151" s="8">
        <f>SUMIF($OG$6:$OG$73,"Timur",FX$6:FX$73)</f>
        <v>1.25</v>
      </c>
      <c r="FY151" s="8">
        <f>SUMIF($OG$6:$OG$73,"Timur",FY$6:FY$73)</f>
        <v>1.25</v>
      </c>
      <c r="FZ151" s="8">
        <f>SUMIF($OG$6:$OG$73,"Timur",FZ$6:FZ$73)</f>
        <v>1.25</v>
      </c>
      <c r="GA151" s="8">
        <f>SUMIF($OG$6:$OG$73,"Timur",GA$6:GA$73)</f>
        <v>1.25</v>
      </c>
      <c r="GB151" s="8">
        <f>SUMIF($OG$6:$OG$73,"Timur",GB$6:GB$73)</f>
        <v>1.25</v>
      </c>
      <c r="GC151" s="8">
        <f>SUMIF($OG$6:$OG$73,"Timur",GC$6:GC$73)</f>
        <v>1.25</v>
      </c>
      <c r="GD151" s="8">
        <f>SUMIF($OG$6:$OG$73,"Timur",GD$6:GD$73)</f>
        <v>1.25</v>
      </c>
      <c r="GE151" s="8">
        <f>SUMIF($OG$6:$OG$73,"Timur",GE$6:GE$73)</f>
        <v>1.25</v>
      </c>
      <c r="GF151" s="8">
        <f>SUMIF($OG$6:$OG$73,"Timur",GF$6:GF$73)</f>
        <v>1.25</v>
      </c>
      <c r="GG151" s="8">
        <f>SUMIF($OG$6:$OG$73,"Timur",GG$6:GG$73)</f>
        <v>1.25</v>
      </c>
      <c r="GH151" s="8">
        <f>SUMIF($OG$6:$OG$73,"Timur",GH$6:GH$73)</f>
        <v>1.25</v>
      </c>
      <c r="GI151" s="8">
        <f>SUMIF($OG$6:$OG$73,"Timur",GI$6:GI$73)</f>
        <v>1.25</v>
      </c>
      <c r="GJ151" s="8">
        <f>SUMIF($OG$6:$OG$73,"Timur",GJ$6:GJ$73)</f>
        <v>1.25</v>
      </c>
      <c r="GK151" s="8">
        <f>SUMIF($OG$6:$OG$73,"Timur",GK$6:GK$73)</f>
        <v>1.25</v>
      </c>
      <c r="GL151" s="8">
        <f>SUMIF($OG$6:$OG$73,"Timur",GL$6:GL$73)</f>
        <v>1.25</v>
      </c>
      <c r="GM151" s="8">
        <f>SUMIF($OG$6:$OG$73,"Timur",GM$6:GM$73)</f>
        <v>1.25</v>
      </c>
      <c r="GN151" s="8">
        <f>SUMIF($OG$6:$OG$73,"Timur",GN$6:GN$73)</f>
        <v>1.25</v>
      </c>
      <c r="GO151" s="8">
        <f>SUMIF($OG$6:$OG$73,"Timur",GO$6:GO$73)</f>
        <v>1.25</v>
      </c>
      <c r="GP151" s="8">
        <f>SUMIF($OG$6:$OG$73,"Timur",GP$6:GP$73)</f>
        <v>1.25</v>
      </c>
      <c r="GQ151" s="8">
        <f>SUMIF($OG$6:$OG$73,"Timur",GQ$6:GQ$73)</f>
        <v>1.25</v>
      </c>
      <c r="GR151" s="8">
        <f>SUMIF($OG$6:$OG$73,"Timur",GR$6:GR$73)</f>
        <v>1.25</v>
      </c>
      <c r="GS151" s="8">
        <f>SUMIF($OG$6:$OG$73,"Timur",GS$6:GS$73)</f>
        <v>1.25</v>
      </c>
      <c r="GT151" s="8">
        <f>SUMIF($OG$6:$OG$73,"Timur",GT$6:GT$73)</f>
        <v>1.25</v>
      </c>
      <c r="GU151" s="8">
        <f>SUMIF($OG$6:$OG$73,"Timur",GU$6:GU$73)</f>
        <v>1.25</v>
      </c>
      <c r="GV151" s="8">
        <f>SUMIF($OG$6:$OG$73,"Timur",GV$6:GV$73)</f>
        <v>1.25</v>
      </c>
      <c r="GW151" s="8">
        <f>SUMIF($OG$6:$OG$73,"Timur",GW$6:GW$73)</f>
        <v>1.25</v>
      </c>
      <c r="GX151" s="8">
        <f>SUMIF($OG$6:$OG$73,"Timur",GX$6:GX$73)</f>
        <v>1.25</v>
      </c>
      <c r="GY151" s="8">
        <f>SUMIF($OG$6:$OG$73,"Timur",GY$6:GY$73)</f>
        <v>1.25</v>
      </c>
      <c r="GZ151" s="8">
        <f>SUMIF($OG$6:$OG$73,"Timur",GZ$6:GZ$73)</f>
        <v>1.25</v>
      </c>
      <c r="HA151" s="8">
        <f>SUMIF($OG$6:$OG$73,"Timur",HA$6:HA$73)</f>
        <v>1.25</v>
      </c>
      <c r="HB151" s="8">
        <f>SUMIF($OG$6:$OG$73,"Timur",HB$6:HB$73)</f>
        <v>1.25</v>
      </c>
      <c r="HC151" s="8">
        <f>SUMIF($OG$6:$OG$73,"Timur",HC$6:HC$73)</f>
        <v>1.25</v>
      </c>
      <c r="HD151" s="8">
        <f>SUMIF($OG$6:$OG$73,"Timur",HD$6:HD$73)</f>
        <v>1.25</v>
      </c>
      <c r="HE151" s="8">
        <f>SUMIF($OG$6:$OG$73,"Timur",HE$6:HE$73)</f>
        <v>1.25</v>
      </c>
      <c r="HF151" s="8">
        <f>SUMIF($OG$6:$OG$73,"Timur",HF$6:HF$73)</f>
        <v>1.25</v>
      </c>
      <c r="HG151" s="8">
        <f>SUMIF($OG$6:$OG$73,"Timur",HG$6:HG$73)</f>
        <v>1.25</v>
      </c>
      <c r="HH151" s="8">
        <f>SUMIF($OG$6:$OG$73,"Timur",HH$6:HH$73)</f>
        <v>1.25</v>
      </c>
      <c r="HI151" s="8">
        <f>SUMIF($OG$6:$OG$73,"Timur",HI$6:HI$73)</f>
        <v>1.25</v>
      </c>
      <c r="HJ151" s="8">
        <f>SUMIF($OG$6:$OG$73,"Timur",HJ$6:HJ$73)</f>
        <v>1.25</v>
      </c>
      <c r="HK151" s="8">
        <f>SUMIF($OG$6:$OG$73,"Timur",HK$6:HK$73)</f>
        <v>1.25</v>
      </c>
      <c r="HL151" s="8">
        <f>SUMIF($OG$6:$OG$73,"Timur",HL$6:HL$73)</f>
        <v>1.25</v>
      </c>
      <c r="HM151" s="8">
        <f>SUMIF($OG$6:$OG$73,"Timur",HM$6:HM$73)</f>
        <v>1.25</v>
      </c>
      <c r="HN151" s="8">
        <f>SUMIF($OG$6:$OG$73,"Timur",HN$6:HN$73)</f>
        <v>1.25</v>
      </c>
      <c r="HO151" s="8">
        <f>SUMIF($OG$6:$OG$73,"Timur",HO$6:HO$73)</f>
        <v>1.25</v>
      </c>
      <c r="HP151" s="8">
        <f>SUMIF($OG$6:$OG$73,"Timur",HP$6:HP$73)</f>
        <v>1.25</v>
      </c>
      <c r="HQ151" s="8">
        <f>SUMIF($OG$6:$OG$73,"Timur",HQ$6:HQ$73)</f>
        <v>1.25</v>
      </c>
      <c r="HR151" s="8">
        <f>SUMIF($OG$6:$OG$73,"Timur",HR$6:HR$73)</f>
        <v>1.25</v>
      </c>
      <c r="HS151" s="8">
        <f>SUMIF($OG$6:$OG$73,"Timur",HS$6:HS$73)</f>
        <v>1.25</v>
      </c>
      <c r="HT151" s="8">
        <f>SUMIF($OG$6:$OG$73,"Timur",HT$6:HT$73)</f>
        <v>1.25</v>
      </c>
      <c r="HU151" s="8">
        <f>SUMIF($OG$6:$OG$73,"Timur",HU$6:HU$73)</f>
        <v>1.25</v>
      </c>
      <c r="HV151" s="8">
        <f>SUMIF($OG$6:$OG$73,"Timur",HV$6:HV$73)</f>
        <v>1.25</v>
      </c>
      <c r="HW151" s="8">
        <f>SUMIF($OG$6:$OG$73,"Timur",HW$6:HW$73)</f>
        <v>1.25</v>
      </c>
      <c r="HX151" s="8">
        <f>SUMIF($OG$6:$OG$73,"Timur",HX$6:HX$73)</f>
        <v>1.25</v>
      </c>
      <c r="HY151" s="8">
        <f>SUMIF($OG$6:$OG$73,"Timur",HY$6:HY$73)</f>
        <v>1.25</v>
      </c>
      <c r="HZ151" s="8">
        <f>SUMIF($OG$6:$OG$73,"Timur",HZ$6:HZ$73)</f>
        <v>1.25</v>
      </c>
      <c r="IA151" s="8">
        <f>SUMIF($OG$6:$OG$73,"Timur",IA$6:IA$73)</f>
        <v>1.25</v>
      </c>
      <c r="IB151" s="8">
        <f>SUMIF($OG$6:$OG$73,"Timur",IB$6:IB$73)</f>
        <v>1.25</v>
      </c>
      <c r="IC151" s="8">
        <f>SUMIF($OG$6:$OG$73,"Timur",IC$6:IC$73)</f>
        <v>1.25</v>
      </c>
      <c r="ID151" s="8">
        <f>SUMIF($OG$6:$OG$73,"Timur",ID$6:ID$73)</f>
        <v>1.25</v>
      </c>
      <c r="IE151" s="8">
        <f>SUMIF($OG$6:$OG$73,"Timur",IE$6:IE$73)</f>
        <v>1.25</v>
      </c>
      <c r="IF151" s="8">
        <f>SUMIF($OG$6:$OG$73,"Timur",IF$6:IF$73)</f>
        <v>1.25</v>
      </c>
      <c r="IG151" s="8">
        <f>SUMIF($OG$6:$OG$73,"Timur",IG$6:IG$73)</f>
        <v>1.25</v>
      </c>
      <c r="IH151" s="8">
        <f>SUMIF($OG$6:$OG$73,"Timur",IH$6:IH$73)</f>
        <v>1.25</v>
      </c>
      <c r="II151" s="8">
        <f>SUMIF($OG$6:$OG$73,"Timur",II$6:II$73)</f>
        <v>1.25</v>
      </c>
      <c r="IJ151" s="8">
        <f>SUMIF($OG$6:$OG$73,"Timur",IJ$6:IJ$73)</f>
        <v>1.25</v>
      </c>
      <c r="IK151" s="8">
        <f>SUMIF($OG$6:$OG$73,"Timur",IK$6:IK$73)</f>
        <v>1.25</v>
      </c>
      <c r="IL151" s="8">
        <f>SUMIF($OG$6:$OG$73,"Timur",IL$6:IL$73)</f>
        <v>1.25</v>
      </c>
      <c r="IM151" s="8">
        <f>SUMIF($OG$6:$OG$73,"Timur",IM$6:IM$73)</f>
        <v>1.25</v>
      </c>
      <c r="IN151" s="8">
        <f>SUMIF($OG$6:$OG$73,"Timur",IN$6:IN$73)</f>
        <v>1.25</v>
      </c>
      <c r="IO151" s="8">
        <f>SUMIF($OG$6:$OG$73,"Timur",IO$6:IO$73)</f>
        <v>1.25</v>
      </c>
      <c r="IP151" s="8">
        <f>SUMIF($OG$6:$OG$73,"Timur",IP$6:IP$73)</f>
        <v>1.25</v>
      </c>
      <c r="IQ151" s="8">
        <f>SUMIF($OG$6:$OG$73,"Timur",IQ$6:IQ$73)</f>
        <v>1.25</v>
      </c>
      <c r="IR151" s="8">
        <f>SUMIF($OG$6:$OG$73,"Timur",IR$6:IR$73)</f>
        <v>1.25</v>
      </c>
      <c r="IS151" s="8">
        <f>SUMIF($OG$6:$OG$73,"Timur",IS$6:IS$73)</f>
        <v>1.25</v>
      </c>
      <c r="IT151" s="8">
        <f>SUMIF($OG$6:$OG$73,"Timur",IT$6:IT$73)</f>
        <v>1.25</v>
      </c>
      <c r="IU151" s="8">
        <f>SUMIF($OG$6:$OG$73,"Timur",IU$6:IU$73)</f>
        <v>1.25</v>
      </c>
      <c r="IV151" s="8">
        <f>SUMIF($OG$6:$OG$73,"Timur",IV$6:IV$73)</f>
        <v>1.25</v>
      </c>
      <c r="IW151" s="8">
        <f>SUMIF($OG$6:$OG$73,"Timur",IW$6:IW$73)</f>
        <v>1.25</v>
      </c>
      <c r="IX151" s="8">
        <f>SUMIF($OG$6:$OG$73,"Timur",IX$6:IX$73)</f>
        <v>1.25</v>
      </c>
      <c r="IY151" s="8">
        <f>SUMIF($OG$6:$OG$73,"Timur",IY$6:IY$73)</f>
        <v>1.25</v>
      </c>
      <c r="IZ151" s="8">
        <f>SUMIF($OG$6:$OG$73,"Timur",IZ$6:IZ$73)</f>
        <v>1.25</v>
      </c>
      <c r="JA151" s="8">
        <f>SUMIF($OG$6:$OG$73,"Timur",JA$6:JA$73)</f>
        <v>1.25</v>
      </c>
      <c r="JB151" s="8">
        <f>SUMIF($OG$6:$OG$73,"Timur",JB$6:JB$73)</f>
        <v>1.25</v>
      </c>
      <c r="JC151" s="8">
        <f>SUMIF($OG$6:$OG$73,"Timur",JC$6:JC$73)</f>
        <v>1.25</v>
      </c>
      <c r="JD151" s="8">
        <f>SUMIF($OG$6:$OG$73,"Timur",JD$6:JD$73)</f>
        <v>1.25</v>
      </c>
      <c r="JE151" s="8">
        <f>SUMIF($OG$6:$OG$73,"Timur",JE$6:JE$73)</f>
        <v>1.25</v>
      </c>
      <c r="JF151" s="8">
        <f>SUMIF($OG$6:$OG$73,"Timur",JF$6:JF$73)</f>
        <v>1.25</v>
      </c>
      <c r="JG151" s="8">
        <f>SUMIF($OG$6:$OG$73,"Timur",JG$6:JG$73)</f>
        <v>1.25</v>
      </c>
      <c r="JH151" s="8">
        <f>SUMIF($OG$6:$OG$73,"Timur",JH$6:JH$73)</f>
        <v>1.25</v>
      </c>
      <c r="JI151" s="8">
        <f>SUMIF($OG$6:$OG$73,"Timur",JI$6:JI$73)</f>
        <v>1.25</v>
      </c>
      <c r="JJ151" s="8">
        <f>SUMIF($OG$6:$OG$73,"Timur",JJ$6:JJ$73)</f>
        <v>1.25</v>
      </c>
      <c r="JK151" s="8">
        <f>SUMIF($OG$6:$OG$73,"Timur",JK$6:JK$73)</f>
        <v>1.25</v>
      </c>
      <c r="JL151" s="8">
        <f>SUMIF($OG$6:$OG$73,"Timur",JL$6:JL$73)</f>
        <v>1.25</v>
      </c>
      <c r="JM151" s="8">
        <f>SUMIF($OG$6:$OG$73,"Timur",JM$6:JM$73)</f>
        <v>1.25</v>
      </c>
      <c r="JN151" s="8">
        <f>SUMIF($OG$6:$OG$73,"Timur",JN$6:JN$73)</f>
        <v>1.25</v>
      </c>
      <c r="JO151" s="8">
        <f>SUMIF($OG$6:$OG$73,"Timur",JO$6:JO$73)</f>
        <v>1.25</v>
      </c>
      <c r="JP151" s="8">
        <f>SUMIF($OG$6:$OG$73,"Timur",JP$6:JP$73)</f>
        <v>1.25</v>
      </c>
      <c r="JQ151" s="8">
        <f>SUMIF($OG$6:$OG$73,"Timur",JQ$6:JQ$73)</f>
        <v>1.25</v>
      </c>
      <c r="JR151" s="8">
        <f>SUMIF($OG$6:$OG$73,"Timur",JR$6:JR$73)</f>
        <v>1.25</v>
      </c>
      <c r="JS151" s="8">
        <f>SUMIF($OG$6:$OG$73,"Timur",JS$6:JS$73)</f>
        <v>1.25</v>
      </c>
      <c r="JT151" s="8">
        <f>SUMIF($OG$6:$OG$73,"Timur",JT$6:JT$73)</f>
        <v>1.25</v>
      </c>
      <c r="JU151" s="8">
        <f>SUMIF($OG$6:$OG$73,"Timur",JU$6:JU$73)</f>
        <v>1.25</v>
      </c>
      <c r="JV151" s="8">
        <f>SUMIF($OG$6:$OG$73,"Timur",JV$6:JV$73)</f>
        <v>1.25</v>
      </c>
      <c r="JW151" s="8">
        <f>SUMIF($OG$6:$OG$73,"Timur",JW$6:JW$73)</f>
        <v>1.25</v>
      </c>
      <c r="JX151" s="8">
        <f>SUMIF($OG$6:$OG$73,"Timur",JX$6:JX$73)</f>
        <v>1.25</v>
      </c>
      <c r="JY151" s="8">
        <f>SUMIF($OG$6:$OG$73,"Timur",JY$6:JY$73)</f>
        <v>1.25</v>
      </c>
      <c r="JZ151" s="8">
        <f>SUMIF($OG$6:$OG$73,"Timur",JZ$6:JZ$73)</f>
        <v>1.25</v>
      </c>
      <c r="KA151" s="8">
        <f>SUMIF($OG$6:$OG$73,"Timur",KA$6:KA$73)</f>
        <v>1.25</v>
      </c>
      <c r="KB151" s="8">
        <f>SUMIF($OG$6:$OG$73,"Timur",KB$6:KB$73)</f>
        <v>1.25</v>
      </c>
      <c r="KC151" s="8">
        <f>SUMIF($OG$6:$OG$73,"Timur",KC$6:KC$73)</f>
        <v>1.25</v>
      </c>
      <c r="KD151" s="8">
        <f>SUMIF($OG$6:$OG$73,"Timur",KD$6:KD$73)</f>
        <v>1.25</v>
      </c>
      <c r="KE151" s="8">
        <f>SUMIF($OG$6:$OG$73,"Timur",KE$6:KE$73)</f>
        <v>1.25</v>
      </c>
      <c r="KF151" s="8">
        <f>SUMIF($OG$6:$OG$73,"Timur",KF$6:KF$73)</f>
        <v>1.25</v>
      </c>
      <c r="KG151" s="8">
        <f>SUMIF($OG$6:$OG$73,"Timur",KG$6:KG$73)</f>
        <v>1.25</v>
      </c>
      <c r="KH151" s="8">
        <f>SUMIF($OG$6:$OG$73,"Timur",KH$6:KH$73)</f>
        <v>1.25</v>
      </c>
      <c r="KI151" s="8">
        <f>SUMIF($OG$6:$OG$73,"Timur",KI$6:KI$73)</f>
        <v>1.25</v>
      </c>
      <c r="KJ151" s="8">
        <f>SUMIF($OG$6:$OG$73,"Timur",KJ$6:KJ$73)</f>
        <v>1.25</v>
      </c>
      <c r="KK151" s="8">
        <f>SUMIF($OG$6:$OG$73,"Timur",KK$6:KK$73)</f>
        <v>1.25</v>
      </c>
      <c r="KL151" s="8">
        <f>SUMIF($OG$6:$OG$73,"Timur",KL$6:KL$73)</f>
        <v>1.25</v>
      </c>
      <c r="KM151" s="8">
        <f>SUMIF($OG$6:$OG$73,"Timur",KM$6:KM$73)</f>
        <v>1.25</v>
      </c>
      <c r="KN151" s="8">
        <f>SUMIF($OG$6:$OG$73,"Timur",KN$6:KN$73)</f>
        <v>1.25</v>
      </c>
      <c r="KO151" s="8">
        <f>SUMIF($OG$6:$OG$73,"Timur",KO$6:KO$73)</f>
        <v>1.25</v>
      </c>
      <c r="KP151" s="8">
        <f>SUMIF($OG$6:$OG$73,"Timur",KP$6:KP$73)</f>
        <v>1.25</v>
      </c>
      <c r="KQ151" s="8">
        <f>SUMIF($OG$6:$OG$73,"Timur",KQ$6:KQ$73)</f>
        <v>1.25</v>
      </c>
      <c r="KR151" s="8">
        <f>SUMIF($OG$6:$OG$73,"Timur",KR$6:KR$73)</f>
        <v>1.25</v>
      </c>
      <c r="KS151" s="8">
        <f>SUMIF($OG$6:$OG$73,"Timur",KS$6:KS$73)</f>
        <v>1.25</v>
      </c>
      <c r="KT151" s="8">
        <f>SUMIF($OG$6:$OG$73,"Timur",KT$6:KT$73)</f>
        <v>1.25</v>
      </c>
      <c r="KU151" s="8">
        <f>SUMIF($OG$6:$OG$73,"Timur",KU$6:KU$73)</f>
        <v>1.25</v>
      </c>
      <c r="KV151" s="8">
        <f>SUMIF($OG$6:$OG$73,"Timur",KV$6:KV$73)</f>
        <v>1.25</v>
      </c>
      <c r="KW151" s="8">
        <f>SUMIF($OG$6:$OG$73,"Timur",KW$6:KW$73)</f>
        <v>1.25</v>
      </c>
      <c r="KX151" s="8">
        <f>SUMIF($OG$6:$OG$73,"Timur",KX$6:KX$73)</f>
        <v>1.25</v>
      </c>
      <c r="KY151" s="8">
        <f>SUMIF($OG$6:$OG$73,"Timur",KY$6:KY$73)</f>
        <v>1.25</v>
      </c>
      <c r="KZ151" s="8">
        <f>SUMIF($OG$6:$OG$73,"Timur",KZ$6:KZ$73)</f>
        <v>1.25</v>
      </c>
      <c r="LA151" s="8">
        <f>SUMIF($OG$6:$OG$73,"Timur",LA$6:LA$73)</f>
        <v>1.25</v>
      </c>
      <c r="LB151" s="8">
        <f>SUMIF($OG$6:$OG$73,"Timur",LB$6:LB$73)</f>
        <v>1.25</v>
      </c>
      <c r="LC151" s="8">
        <f>SUMIF($OG$6:$OG$73,"Timur",LC$6:LC$73)</f>
        <v>1.25</v>
      </c>
      <c r="LD151" s="8">
        <f>SUMIF($OG$6:$OG$73,"Timur",LD$6:LD$73)</f>
        <v>1.25</v>
      </c>
      <c r="LE151" s="8">
        <f>SUMIF($OG$6:$OG$73,"Timur",LE$6:LE$73)</f>
        <v>1.25</v>
      </c>
      <c r="LF151" s="8">
        <f>SUMIF($OG$6:$OG$73,"Timur",LF$6:LF$73)</f>
        <v>1.25</v>
      </c>
      <c r="LG151" s="8">
        <f>SUMIF($OG$6:$OG$73,"Timur",LG$6:LG$73)</f>
        <v>1.25</v>
      </c>
      <c r="LH151" s="8">
        <f>SUMIF($OG$6:$OG$73,"Timur",LH$6:LH$73)</f>
        <v>1.25</v>
      </c>
      <c r="LI151" s="8">
        <f>SUMIF($OG$6:$OG$73,"Timur",LI$6:LI$73)</f>
        <v>1.25</v>
      </c>
      <c r="LJ151" s="8">
        <f>SUMIF($OG$6:$OG$73,"Timur",LJ$6:LJ$73)</f>
        <v>1.25</v>
      </c>
      <c r="LK151" s="8">
        <f>SUMIF($OG$6:$OG$73,"Timur",LK$6:LK$73)</f>
        <v>1.25</v>
      </c>
      <c r="LL151" s="8">
        <f>SUMIF($OG$6:$OG$73,"Timur",LL$6:LL$73)</f>
        <v>1.25</v>
      </c>
      <c r="LM151" s="8">
        <f>SUMIF($OG$6:$OG$73,"Timur",LM$6:LM$73)</f>
        <v>1.25</v>
      </c>
      <c r="LN151" s="8">
        <f>SUMIF($OG$6:$OG$73,"Timur",LN$6:LN$73)</f>
        <v>1.25</v>
      </c>
      <c r="LO151" s="8">
        <f>SUMIF($OG$6:$OG$73,"Timur",LO$6:LO$73)</f>
        <v>1.25</v>
      </c>
      <c r="LP151" s="8">
        <f>SUMIF($OG$6:$OG$73,"Timur",LP$6:LP$73)</f>
        <v>1.25</v>
      </c>
      <c r="LQ151" s="8">
        <f>SUMIF($OG$6:$OG$73,"Timur",LQ$6:LQ$73)</f>
        <v>1.25</v>
      </c>
      <c r="LR151" s="8">
        <f>SUMIF($OG$6:$OG$73,"Timur",LR$6:LR$73)</f>
        <v>1.25</v>
      </c>
      <c r="LS151" s="8">
        <f>SUMIF($OG$6:$OG$73,"Timur",LS$6:LS$73)</f>
        <v>1.25</v>
      </c>
      <c r="LT151" s="8">
        <f>SUMIF($OG$6:$OG$73,"Timur",LT$6:LT$73)</f>
        <v>1.25</v>
      </c>
      <c r="LU151" s="8">
        <f>SUMIF($OG$6:$OG$73,"Timur",LU$6:LU$73)</f>
        <v>1.25</v>
      </c>
      <c r="LV151" s="8">
        <f>SUMIF($OG$6:$OG$73,"Timur",LV$6:LV$73)</f>
        <v>1.25</v>
      </c>
      <c r="LW151" s="8">
        <f>SUMIF($OG$6:$OG$73,"Timur",LW$6:LW$73)</f>
        <v>1.25</v>
      </c>
      <c r="LX151" s="8">
        <f>SUMIF($OG$6:$OG$73,"Timur",LX$6:LX$73)</f>
        <v>1.25</v>
      </c>
      <c r="LY151" s="8">
        <f>SUMIF($OG$6:$OG$73,"Timur",LY$6:LY$73)</f>
        <v>1.25</v>
      </c>
      <c r="LZ151" s="8">
        <f>SUMIF($OG$6:$OG$73,"Timur",LZ$6:LZ$73)</f>
        <v>1.25</v>
      </c>
      <c r="MA151" s="8">
        <f>SUMIF($OG$6:$OG$73,"Timur",MA$6:MA$73)</f>
        <v>1.25</v>
      </c>
      <c r="MB151" s="8">
        <f>SUMIF($OG$6:$OG$73,"Timur",MB$6:MB$73)</f>
        <v>1.25</v>
      </c>
      <c r="MC151" s="8">
        <f>SUMIF($OG$6:$OG$73,"Timur",MC$6:MC$73)</f>
        <v>1.25</v>
      </c>
      <c r="MD151" s="8">
        <f>SUMIF($OG$6:$OG$73,"Timur",MD$6:MD$73)</f>
        <v>1.25</v>
      </c>
      <c r="ME151" s="8">
        <f>SUMIF($OG$6:$OG$73,"Timur",ME$6:ME$73)</f>
        <v>1.25</v>
      </c>
      <c r="MF151" s="8">
        <f>SUMIF($OG$6:$OG$73,"Timur",MF$6:MF$73)</f>
        <v>1.25</v>
      </c>
      <c r="MG151" s="8">
        <f>SUMIF($OG$6:$OG$73,"Timur",MG$6:MG$73)</f>
        <v>1.25</v>
      </c>
      <c r="MH151" s="8">
        <f>SUMIF($OG$6:$OG$73,"Timur",MH$6:MH$73)</f>
        <v>1.25</v>
      </c>
      <c r="MI151" s="8">
        <f>SUMIF($OG$6:$OG$73,"Timur",MI$6:MI$73)</f>
        <v>1.25</v>
      </c>
      <c r="MJ151" s="8">
        <f>SUMIF($OG$6:$OG$73,"Timur",MJ$6:MJ$73)</f>
        <v>1.25</v>
      </c>
      <c r="MK151" s="8">
        <f>SUMIF($OG$6:$OG$73,"Timur",MK$6:MK$73)</f>
        <v>1.25</v>
      </c>
      <c r="ML151" s="8">
        <f>SUMIF($OG$6:$OG$73,"Timur",ML$6:ML$73)</f>
        <v>1.25</v>
      </c>
      <c r="MM151" s="8">
        <f>SUMIF($OG$6:$OG$73,"Timur",MM$6:MM$73)</f>
        <v>1.25</v>
      </c>
      <c r="MN151" s="8">
        <f>SUMIF($OG$6:$OG$73,"Timur",MN$6:MN$73)</f>
        <v>1.25</v>
      </c>
      <c r="MO151" s="8">
        <f>SUMIF($OG$6:$OG$73,"Timur",MO$6:MO$73)</f>
        <v>1.25</v>
      </c>
      <c r="MP151" s="8">
        <f>SUMIF($OG$6:$OG$73,"Timur",MP$6:MP$73)</f>
        <v>1.25</v>
      </c>
      <c r="MQ151" s="8">
        <f>SUMIF($OG$6:$OG$73,"Timur",MQ$6:MQ$73)</f>
        <v>1.25</v>
      </c>
      <c r="MR151" s="8">
        <f>SUMIF($OG$6:$OG$73,"Timur",MR$6:MR$73)</f>
        <v>1.25</v>
      </c>
      <c r="MS151" s="8">
        <f>SUMIF($OG$6:$OG$73,"Timur",MS$6:MS$73)</f>
        <v>1.25</v>
      </c>
      <c r="MT151" s="8">
        <f>SUMIF($OG$6:$OG$73,"Timur",MT$6:MT$73)</f>
        <v>1.25</v>
      </c>
      <c r="MU151" s="8">
        <f>SUMIF($OG$6:$OG$73,"Timur",MU$6:MU$73)</f>
        <v>1.25</v>
      </c>
      <c r="MV151" s="8">
        <f>SUMIF($OG$6:$OG$73,"Timur",MV$6:MV$73)</f>
        <v>1.25</v>
      </c>
      <c r="MW151" s="8">
        <f>SUMIF($OG$6:$OG$73,"Timur",MW$6:MW$73)</f>
        <v>1.25</v>
      </c>
      <c r="MX151" s="8">
        <f>SUMIF($OG$6:$OG$73,"Timur",MX$6:MX$73)</f>
        <v>1.25</v>
      </c>
      <c r="MY151" s="8">
        <f>SUMIF($OG$6:$OG$73,"Timur",MY$6:MY$73)</f>
        <v>1.25</v>
      </c>
      <c r="MZ151" s="8">
        <f>SUMIF($OG$6:$OG$73,"Timur",MZ$6:MZ$73)</f>
        <v>1.25</v>
      </c>
      <c r="NA151" s="8">
        <f>SUMIF($OG$6:$OG$73,"Timur",NA$6:NA$73)</f>
        <v>1.25</v>
      </c>
      <c r="NB151" s="8">
        <f>SUMIF($OG$6:$OG$73,"Timur",NB$6:NB$73)</f>
        <v>1.25</v>
      </c>
      <c r="NC151" s="8">
        <f>SUMIF($OG$6:$OG$73,"Timur",NC$6:NC$73)</f>
        <v>1.25</v>
      </c>
      <c r="ND151" s="8">
        <f>SUMIF($OG$6:$OG$73,"Timur",ND$6:ND$73)</f>
        <v>1.25</v>
      </c>
      <c r="NE151" s="8">
        <f>SUMIF($OG$6:$OG$73,"Timur",NE$6:NE$73)</f>
        <v>1.25</v>
      </c>
      <c r="NF151" s="8">
        <f>SUMIF($OG$6:$OG$73,"Timur",NF$6:NF$73)</f>
        <v>1.25</v>
      </c>
      <c r="NG151" s="8">
        <f>SUMIF($OG$6:$OG$73,"Timur",NG$6:NG$73)</f>
        <v>1.25</v>
      </c>
      <c r="NH151" s="8">
        <f>SUMIF($OG$6:$OG$73,"Timur",NH$6:NH$73)</f>
        <v>1.25</v>
      </c>
      <c r="NI151" s="8">
        <f>SUMIF($OG$6:$OG$73,"Timur",NI$6:NI$73)</f>
        <v>1.25</v>
      </c>
      <c r="NJ151" s="8">
        <f>SUMIF($OG$6:$OG$73,"Timur",NJ$6:NJ$73)</f>
        <v>1.25</v>
      </c>
      <c r="NK151" s="8">
        <f>SUMIF($OG$6:$OG$73,"Timur",NK$6:NK$73)</f>
        <v>1.25</v>
      </c>
      <c r="NL151" s="8">
        <f>SUMIF($OG$6:$OG$73,"Timur",NL$6:NL$73)</f>
        <v>1.25</v>
      </c>
      <c r="NM151" s="8">
        <f>SUMIF($OG$6:$OG$73,"Timur",NM$6:NM$73)</f>
        <v>1.25</v>
      </c>
      <c r="NN151" s="8">
        <f>SUMIF($OG$6:$OG$73,"Timur",NN$6:NN$73)</f>
        <v>1.25</v>
      </c>
      <c r="NO151" s="8">
        <f>SUMIF($OG$6:$OG$73,"Timur",NO$6:NO$73)</f>
        <v>1.25</v>
      </c>
      <c r="NP151" s="8">
        <f>SUMIF($OG$6:$OG$73,"Timur",NP$6:NP$73)</f>
        <v>1.25</v>
      </c>
      <c r="NQ151" s="8">
        <f>SUMIF($OG$6:$OG$73,"Timur",NQ$6:NQ$73)</f>
        <v>1.25</v>
      </c>
      <c r="NR151" s="8">
        <f>SUMIF($OG$6:$OG$73,"Timur",NR$6:NR$73)</f>
        <v>1.25</v>
      </c>
      <c r="NS151" s="8">
        <f>SUMIF($OG$6:$OG$73,"Timur",NS$6:NS$73)</f>
        <v>1.25</v>
      </c>
      <c r="NT151" s="8">
        <f>SUMIF($OG$6:$OG$73,"Timur",NT$6:NT$73)</f>
        <v>1.25</v>
      </c>
      <c r="NU151" s="8">
        <f>SUMIF($OG$6:$OG$73,"Timur",NU$6:NU$73)</f>
        <v>1.25</v>
      </c>
      <c r="NV151" s="8">
        <f>SUMIF($OG$6:$OG$73,"Timur",NV$6:NV$73)</f>
        <v>1.25</v>
      </c>
      <c r="NW151" s="8">
        <f>SUMIF($OG$6:$OG$73,"Timur",NW$6:NW$73)</f>
        <v>1.25</v>
      </c>
      <c r="NX151" s="8">
        <f>SUMIF($OG$6:$OG$73,"Timur",NX$6:NX$73)</f>
        <v>1.25</v>
      </c>
      <c r="NY151" s="8">
        <f>SUMIF($OG$6:$OG$73,"Timur",NY$6:NY$73)</f>
        <v>1.25</v>
      </c>
      <c r="NZ151" s="8">
        <f>SUMIF($OG$6:$OG$73,"Timur",NZ$6:NZ$73)</f>
        <v>1.25</v>
      </c>
      <c r="OA151" s="8">
        <f>SUMIF($OG$6:$OG$73,"Timur",OA$6:OA$73)</f>
        <v>1.25</v>
      </c>
    </row>
    <row r="152" spans="2:391" hidden="1" x14ac:dyDescent="0.2"/>
    <row r="153" spans="2:391" hidden="1" x14ac:dyDescent="0.2">
      <c r="B153" s="8" t="s">
        <v>155</v>
      </c>
      <c r="Z153" s="30">
        <f>Z147-Z150</f>
        <v>-1526.7499999999998</v>
      </c>
      <c r="AA153" s="30">
        <f t="shared" ref="AA153:CM154" si="454">AA147-AA150</f>
        <v>-1526.7499999999998</v>
      </c>
      <c r="AB153" s="30">
        <f t="shared" si="454"/>
        <v>-1526.7499999999998</v>
      </c>
      <c r="AC153" s="30">
        <f t="shared" si="454"/>
        <v>-1526.7499999999998</v>
      </c>
      <c r="AD153" s="30">
        <f t="shared" si="454"/>
        <v>-1526.7499999999998</v>
      </c>
      <c r="AE153" s="30">
        <f t="shared" si="454"/>
        <v>-1526.7499999999998</v>
      </c>
      <c r="AF153" s="30">
        <f t="shared" si="454"/>
        <v>-1526.7499999999998</v>
      </c>
      <c r="AG153" s="30">
        <f t="shared" si="454"/>
        <v>-1526.7499999999998</v>
      </c>
      <c r="AH153" s="30">
        <f t="shared" si="454"/>
        <v>-1526.7499999999998</v>
      </c>
      <c r="AI153" s="30">
        <f t="shared" si="454"/>
        <v>-1526.7499999999998</v>
      </c>
      <c r="AJ153" s="30">
        <f t="shared" si="454"/>
        <v>-1526.7499999999998</v>
      </c>
      <c r="AK153" s="30">
        <f t="shared" si="454"/>
        <v>-1526.7499999999998</v>
      </c>
      <c r="AL153" s="30">
        <f t="shared" si="454"/>
        <v>-1526.7499999999998</v>
      </c>
      <c r="AM153" s="30">
        <f t="shared" si="454"/>
        <v>-1526.7499999999998</v>
      </c>
      <c r="AN153" s="30">
        <f t="shared" si="454"/>
        <v>-1527.85</v>
      </c>
      <c r="AO153" s="30">
        <f t="shared" si="454"/>
        <v>-1527.85</v>
      </c>
      <c r="AP153" s="30">
        <f t="shared" si="454"/>
        <v>-1527.85</v>
      </c>
      <c r="AQ153" s="30">
        <f t="shared" si="454"/>
        <v>-1527.85</v>
      </c>
      <c r="AR153" s="30">
        <f t="shared" si="454"/>
        <v>-1527.85</v>
      </c>
      <c r="AS153" s="30">
        <f t="shared" si="454"/>
        <v>-1527.85</v>
      </c>
      <c r="AT153" s="30">
        <f t="shared" si="454"/>
        <v>-1527.85</v>
      </c>
      <c r="AU153" s="30">
        <f t="shared" si="454"/>
        <v>-1527.85</v>
      </c>
      <c r="AV153" s="30">
        <f t="shared" si="454"/>
        <v>-1527.85</v>
      </c>
      <c r="AW153" s="30">
        <f t="shared" si="454"/>
        <v>-1527.85</v>
      </c>
      <c r="AX153" s="30">
        <f t="shared" si="454"/>
        <v>-1526.7499999999998</v>
      </c>
      <c r="AY153" s="30">
        <f t="shared" si="454"/>
        <v>-1526.7499999999998</v>
      </c>
      <c r="AZ153" s="30">
        <f t="shared" si="454"/>
        <v>-1526.7499999999998</v>
      </c>
      <c r="BA153" s="30">
        <f t="shared" si="454"/>
        <v>-1526.7499999999998</v>
      </c>
      <c r="BB153" s="30">
        <f t="shared" si="454"/>
        <v>-1526.7499999999998</v>
      </c>
      <c r="BC153" s="30">
        <f t="shared" si="454"/>
        <v>-1526.7499999999998</v>
      </c>
      <c r="BD153" s="30">
        <f t="shared" si="454"/>
        <v>-1526.7499999999998</v>
      </c>
      <c r="BE153" s="30">
        <f t="shared" si="454"/>
        <v>-1527.85</v>
      </c>
      <c r="BF153" s="30">
        <f t="shared" si="454"/>
        <v>-1527.85</v>
      </c>
      <c r="BG153" s="30">
        <f t="shared" si="454"/>
        <v>-1527.85</v>
      </c>
      <c r="BH153" s="30">
        <f t="shared" si="454"/>
        <v>-1527.85</v>
      </c>
      <c r="BI153" s="30">
        <f t="shared" si="454"/>
        <v>-1527.85</v>
      </c>
      <c r="BJ153" s="30">
        <f t="shared" si="454"/>
        <v>-1527.85</v>
      </c>
      <c r="BK153" s="30">
        <f t="shared" si="454"/>
        <v>-1527.85</v>
      </c>
      <c r="BL153" s="30">
        <f t="shared" si="454"/>
        <v>-1527.85</v>
      </c>
      <c r="BM153" s="30">
        <f t="shared" si="454"/>
        <v>-1527.85</v>
      </c>
      <c r="BN153" s="30">
        <f t="shared" si="454"/>
        <v>-1527.85</v>
      </c>
      <c r="BO153" s="30">
        <f t="shared" si="454"/>
        <v>-1526.7499999999998</v>
      </c>
      <c r="BP153" s="30">
        <f t="shared" si="454"/>
        <v>-1526.7499999999998</v>
      </c>
      <c r="BQ153" s="30">
        <f t="shared" si="454"/>
        <v>-1526.7499999999998</v>
      </c>
      <c r="BR153" s="30">
        <f t="shared" si="454"/>
        <v>-1526.7499999999998</v>
      </c>
      <c r="BS153" s="30">
        <f t="shared" si="454"/>
        <v>-1185.4499999999998</v>
      </c>
      <c r="BT153" s="30">
        <f t="shared" si="454"/>
        <v>-1185.4499999999998</v>
      </c>
      <c r="BU153" s="30">
        <f t="shared" si="454"/>
        <v>-1185.4499999999998</v>
      </c>
      <c r="BV153" s="30">
        <f t="shared" si="454"/>
        <v>-1185.4499999999998</v>
      </c>
      <c r="BW153" s="30">
        <f t="shared" si="454"/>
        <v>-1185.4499999999998</v>
      </c>
      <c r="BX153" s="30">
        <f t="shared" si="454"/>
        <v>-1185.4499999999998</v>
      </c>
      <c r="BY153" s="30">
        <f t="shared" si="454"/>
        <v>-1185.4499999999998</v>
      </c>
      <c r="BZ153" s="30">
        <f t="shared" si="454"/>
        <v>-1185.4499999999998</v>
      </c>
      <c r="CA153" s="30">
        <f t="shared" si="454"/>
        <v>-1185.4499999999998</v>
      </c>
      <c r="CB153" s="30">
        <f t="shared" si="454"/>
        <v>-1185.4499999999998</v>
      </c>
      <c r="CC153" s="30">
        <f t="shared" si="454"/>
        <v>-1185.4499999999998</v>
      </c>
      <c r="CD153" s="30">
        <f t="shared" si="454"/>
        <v>-1185.4499999999998</v>
      </c>
      <c r="CE153" s="30">
        <f t="shared" si="454"/>
        <v>-1185.4499999999998</v>
      </c>
      <c r="CF153" s="30">
        <f t="shared" si="454"/>
        <v>-1185.4499999999998</v>
      </c>
      <c r="CG153" s="30">
        <f>CG147-CG150</f>
        <v>-1185.4499999999998</v>
      </c>
      <c r="CH153" s="30">
        <f t="shared" si="454"/>
        <v>-1185.4499999999998</v>
      </c>
      <c r="CI153" s="30">
        <f t="shared" si="454"/>
        <v>-1185.4499999999998</v>
      </c>
      <c r="CJ153" s="30">
        <f t="shared" si="454"/>
        <v>-1185.4499999999998</v>
      </c>
      <c r="CK153" s="30">
        <f t="shared" si="454"/>
        <v>-1185.4499999999998</v>
      </c>
      <c r="CL153" s="30">
        <f t="shared" si="454"/>
        <v>-1185.4499999999998</v>
      </c>
      <c r="CM153" s="30">
        <f t="shared" si="454"/>
        <v>-1185.4499999999998</v>
      </c>
      <c r="CN153" s="30">
        <f t="shared" ref="CN153:EY154" si="455">CN147-CN150</f>
        <v>-1185.4499999999998</v>
      </c>
      <c r="CO153" s="30">
        <f t="shared" si="455"/>
        <v>-1185.4499999999998</v>
      </c>
      <c r="CP153" s="30">
        <f t="shared" si="455"/>
        <v>-1185.4499999999998</v>
      </c>
      <c r="CQ153" s="30">
        <f t="shared" si="455"/>
        <v>-1185.4499999999998</v>
      </c>
      <c r="CR153" s="30">
        <f t="shared" si="455"/>
        <v>-1185.4499999999998</v>
      </c>
      <c r="CS153" s="30">
        <f t="shared" si="455"/>
        <v>-1185.4499999999998</v>
      </c>
      <c r="CT153" s="30">
        <f t="shared" si="455"/>
        <v>-1185.4499999999998</v>
      </c>
      <c r="CU153" s="30">
        <f t="shared" si="455"/>
        <v>-1185.4499999999998</v>
      </c>
      <c r="CV153" s="30">
        <f t="shared" si="455"/>
        <v>-1185.4499999999998</v>
      </c>
      <c r="CW153" s="30">
        <f t="shared" si="455"/>
        <v>-1185.4499999999998</v>
      </c>
      <c r="CX153" s="30">
        <f t="shared" si="455"/>
        <v>-1185.4499999999998</v>
      </c>
      <c r="CY153" s="30">
        <f t="shared" si="455"/>
        <v>-1185.4499999999998</v>
      </c>
      <c r="CZ153" s="30">
        <f t="shared" si="455"/>
        <v>-1185.4499999999998</v>
      </c>
      <c r="DA153" s="30">
        <f t="shared" si="455"/>
        <v>-1185.4499999999998</v>
      </c>
      <c r="DB153" s="30">
        <f t="shared" si="455"/>
        <v>-1185.4499999999998</v>
      </c>
      <c r="DC153" s="30">
        <f t="shared" si="455"/>
        <v>-1185.4499999999998</v>
      </c>
      <c r="DD153" s="30">
        <f t="shared" si="455"/>
        <v>-1185.4499999999998</v>
      </c>
      <c r="DE153" s="30">
        <f t="shared" si="455"/>
        <v>-1185.4499999999998</v>
      </c>
      <c r="DF153" s="30">
        <f t="shared" si="455"/>
        <v>-1185.4499999999998</v>
      </c>
      <c r="DG153" s="30">
        <f t="shared" si="455"/>
        <v>-1185.4499999999998</v>
      </c>
      <c r="DH153" s="30">
        <f t="shared" si="455"/>
        <v>-1185.4499999999998</v>
      </c>
      <c r="DI153" s="30">
        <f t="shared" si="455"/>
        <v>-1185.4499999999998</v>
      </c>
      <c r="DJ153" s="30">
        <f t="shared" si="455"/>
        <v>-1185.4499999999998</v>
      </c>
      <c r="DK153" s="30">
        <f t="shared" si="455"/>
        <v>-1185.4499999999998</v>
      </c>
      <c r="DL153" s="30">
        <f t="shared" si="455"/>
        <v>-1185.4499999999998</v>
      </c>
      <c r="DM153" s="30">
        <f t="shared" si="455"/>
        <v>-1185.4499999999998</v>
      </c>
      <c r="DN153" s="30">
        <f t="shared" si="455"/>
        <v>-1185.4499999999998</v>
      </c>
      <c r="DO153" s="30">
        <f t="shared" si="455"/>
        <v>-1185.4499999999998</v>
      </c>
      <c r="DP153" s="30">
        <f t="shared" si="455"/>
        <v>-1185.4499999999998</v>
      </c>
      <c r="DQ153" s="30">
        <f t="shared" si="455"/>
        <v>-1185.4499999999998</v>
      </c>
      <c r="DR153" s="30">
        <f t="shared" si="455"/>
        <v>-1185.4499999999998</v>
      </c>
      <c r="DS153" s="30">
        <f t="shared" si="455"/>
        <v>-1185.4499999999998</v>
      </c>
      <c r="DT153" s="30">
        <f t="shared" si="455"/>
        <v>-1185.4499999999998</v>
      </c>
      <c r="DU153" s="30">
        <f t="shared" si="455"/>
        <v>-1185.4499999999998</v>
      </c>
      <c r="DV153" s="30">
        <f t="shared" si="455"/>
        <v>-1185.4499999999998</v>
      </c>
      <c r="DW153" s="30">
        <f t="shared" si="455"/>
        <v>-1185.4499999999998</v>
      </c>
      <c r="DX153" s="30">
        <f t="shared" si="455"/>
        <v>-1185.4499999999998</v>
      </c>
      <c r="DY153" s="30">
        <f t="shared" si="455"/>
        <v>-1185.4499999999998</v>
      </c>
      <c r="DZ153" s="30">
        <f t="shared" si="455"/>
        <v>-1185.4499999999998</v>
      </c>
      <c r="EA153" s="30">
        <f t="shared" si="455"/>
        <v>-1185.4499999999998</v>
      </c>
      <c r="EB153" s="30">
        <f t="shared" si="455"/>
        <v>-1185.4499999999998</v>
      </c>
      <c r="EC153" s="30">
        <f t="shared" si="455"/>
        <v>-1185.4499999999998</v>
      </c>
      <c r="ED153" s="30">
        <f t="shared" si="455"/>
        <v>-1185.4499999999998</v>
      </c>
      <c r="EE153" s="30">
        <f t="shared" si="455"/>
        <v>-1185.4499999999998</v>
      </c>
      <c r="EF153" s="30">
        <f t="shared" si="455"/>
        <v>-1185.4499999999998</v>
      </c>
      <c r="EG153" s="30">
        <f t="shared" si="455"/>
        <v>-1185.4499999999998</v>
      </c>
      <c r="EH153" s="30">
        <f t="shared" si="455"/>
        <v>-1185.4499999999998</v>
      </c>
      <c r="EI153" s="30">
        <f t="shared" si="455"/>
        <v>-1185.4499999999998</v>
      </c>
      <c r="EJ153" s="30">
        <f t="shared" si="455"/>
        <v>-1185.4499999999998</v>
      </c>
      <c r="EK153" s="30">
        <f t="shared" si="455"/>
        <v>-1185.4499999999998</v>
      </c>
      <c r="EL153" s="30">
        <f t="shared" si="455"/>
        <v>-1185.4499999999998</v>
      </c>
      <c r="EM153" s="30">
        <f t="shared" si="455"/>
        <v>-1185.4499999999998</v>
      </c>
      <c r="EN153" s="30">
        <f t="shared" si="455"/>
        <v>-1185.4499999999998</v>
      </c>
      <c r="EO153" s="30">
        <f t="shared" si="455"/>
        <v>-1185.4499999999998</v>
      </c>
      <c r="EP153" s="30">
        <f t="shared" si="455"/>
        <v>-1185.4499999999998</v>
      </c>
      <c r="EQ153" s="30">
        <f t="shared" si="455"/>
        <v>-1185.4499999999998</v>
      </c>
      <c r="ER153" s="30">
        <f t="shared" si="455"/>
        <v>-1185.4499999999998</v>
      </c>
      <c r="ES153" s="30">
        <f t="shared" si="455"/>
        <v>-1185.4499999999998</v>
      </c>
      <c r="ET153" s="30">
        <f t="shared" si="455"/>
        <v>-1185.4499999999998</v>
      </c>
      <c r="EU153" s="30">
        <f t="shared" si="455"/>
        <v>-1185.4499999999998</v>
      </c>
      <c r="EV153" s="30">
        <f t="shared" si="455"/>
        <v>-1185.4499999999998</v>
      </c>
      <c r="EW153" s="30">
        <f t="shared" si="455"/>
        <v>-1185.4499999999998</v>
      </c>
      <c r="EX153" s="30">
        <f t="shared" si="455"/>
        <v>-1185.4499999999998</v>
      </c>
      <c r="EY153" s="30">
        <f t="shared" si="455"/>
        <v>-1185.4499999999998</v>
      </c>
      <c r="EZ153" s="30">
        <f t="shared" ref="EZ153:HK154" si="456">EZ147-EZ150</f>
        <v>-1185.4499999999998</v>
      </c>
      <c r="FA153" s="30">
        <f t="shared" si="456"/>
        <v>-1185.4499999999998</v>
      </c>
      <c r="FB153" s="30">
        <f t="shared" si="456"/>
        <v>-1185.4499999999998</v>
      </c>
      <c r="FC153" s="30">
        <f t="shared" si="456"/>
        <v>-1185.4499999999998</v>
      </c>
      <c r="FD153" s="30">
        <f t="shared" si="456"/>
        <v>-1185.4499999999998</v>
      </c>
      <c r="FE153" s="30">
        <f t="shared" si="456"/>
        <v>-1185.4499999999998</v>
      </c>
      <c r="FF153" s="30">
        <f t="shared" si="456"/>
        <v>-1185.4499999999998</v>
      </c>
      <c r="FG153" s="30">
        <f t="shared" si="456"/>
        <v>-1185.4499999999998</v>
      </c>
      <c r="FH153" s="30">
        <f t="shared" si="456"/>
        <v>-1185.4499999999998</v>
      </c>
      <c r="FI153" s="30">
        <f t="shared" si="456"/>
        <v>-1185.4499999999998</v>
      </c>
      <c r="FJ153" s="30">
        <f t="shared" si="456"/>
        <v>-1185.4499999999998</v>
      </c>
      <c r="FK153" s="30">
        <f t="shared" si="456"/>
        <v>-1185.4499999999998</v>
      </c>
      <c r="FL153" s="30">
        <f t="shared" si="456"/>
        <v>-1185.4499999999998</v>
      </c>
      <c r="FM153" s="30">
        <f t="shared" si="456"/>
        <v>-1185.4499999999998</v>
      </c>
      <c r="FN153" s="30">
        <f t="shared" si="456"/>
        <v>-1185.4499999999998</v>
      </c>
      <c r="FO153" s="30">
        <f t="shared" si="456"/>
        <v>-1185.4499999999998</v>
      </c>
      <c r="FP153" s="30">
        <f t="shared" si="456"/>
        <v>-1185.4499999999998</v>
      </c>
      <c r="FQ153" s="30">
        <f t="shared" si="456"/>
        <v>-1185.4499999999998</v>
      </c>
      <c r="FR153" s="30">
        <f t="shared" si="456"/>
        <v>-1185.4499999999998</v>
      </c>
      <c r="FS153" s="30">
        <f t="shared" si="456"/>
        <v>-1185.4499999999998</v>
      </c>
      <c r="FT153" s="30">
        <f t="shared" si="456"/>
        <v>-1185.4499999999998</v>
      </c>
      <c r="FU153" s="30">
        <f t="shared" si="456"/>
        <v>-1185.4499999999998</v>
      </c>
      <c r="FV153" s="30">
        <f t="shared" si="456"/>
        <v>-1185.4499999999998</v>
      </c>
      <c r="FW153" s="30">
        <f t="shared" si="456"/>
        <v>-1185.4499999999998</v>
      </c>
      <c r="FX153" s="30">
        <f t="shared" si="456"/>
        <v>-1185.4499999999998</v>
      </c>
      <c r="FY153" s="30">
        <f t="shared" si="456"/>
        <v>-1186.55</v>
      </c>
      <c r="FZ153" s="30">
        <f t="shared" si="456"/>
        <v>-1186.55</v>
      </c>
      <c r="GA153" s="30">
        <f t="shared" si="456"/>
        <v>-1186.55</v>
      </c>
      <c r="GB153" s="30">
        <f t="shared" si="456"/>
        <v>-1186.55</v>
      </c>
      <c r="GC153" s="30">
        <f t="shared" si="456"/>
        <v>-1186.55</v>
      </c>
      <c r="GD153" s="30">
        <f t="shared" si="456"/>
        <v>-1186.55</v>
      </c>
      <c r="GE153" s="30">
        <f t="shared" si="456"/>
        <v>-1186.55</v>
      </c>
      <c r="GF153" s="30">
        <f t="shared" si="456"/>
        <v>-1186.55</v>
      </c>
      <c r="GG153" s="30">
        <f t="shared" si="456"/>
        <v>-1186.55</v>
      </c>
      <c r="GH153" s="30">
        <f t="shared" si="456"/>
        <v>-1186.55</v>
      </c>
      <c r="GI153" s="30">
        <f t="shared" si="456"/>
        <v>-1185.4499999999998</v>
      </c>
      <c r="GJ153" s="30">
        <f t="shared" si="456"/>
        <v>-1185.4499999999998</v>
      </c>
      <c r="GK153" s="30">
        <f t="shared" si="456"/>
        <v>-1185.4499999999998</v>
      </c>
      <c r="GL153" s="30">
        <f t="shared" si="456"/>
        <v>-1185.4499999999998</v>
      </c>
      <c r="GM153" s="30">
        <f t="shared" si="456"/>
        <v>-1185.4499999999998</v>
      </c>
      <c r="GN153" s="30">
        <f t="shared" si="456"/>
        <v>-1186.55</v>
      </c>
      <c r="GO153" s="30">
        <f t="shared" si="456"/>
        <v>-1186.55</v>
      </c>
      <c r="GP153" s="30">
        <f t="shared" si="456"/>
        <v>-1186.55</v>
      </c>
      <c r="GQ153" s="30">
        <f t="shared" si="456"/>
        <v>-1186.55</v>
      </c>
      <c r="GR153" s="30">
        <f t="shared" si="456"/>
        <v>-1186.55</v>
      </c>
      <c r="GS153" s="30">
        <f t="shared" si="456"/>
        <v>-1186.55</v>
      </c>
      <c r="GT153" s="30">
        <f t="shared" si="456"/>
        <v>-1186.55</v>
      </c>
      <c r="GU153" s="30">
        <f t="shared" si="456"/>
        <v>-1186.55</v>
      </c>
      <c r="GV153" s="30">
        <f t="shared" si="456"/>
        <v>-1186.55</v>
      </c>
      <c r="GW153" s="30">
        <f t="shared" si="456"/>
        <v>-1186.55</v>
      </c>
      <c r="GX153" s="30">
        <f t="shared" si="456"/>
        <v>-1186.55</v>
      </c>
      <c r="GY153" s="30">
        <f t="shared" si="456"/>
        <v>-1185.4499999999998</v>
      </c>
      <c r="GZ153" s="30">
        <f t="shared" si="456"/>
        <v>-1185.4499999999998</v>
      </c>
      <c r="HA153" s="30">
        <f t="shared" si="456"/>
        <v>-1185.4499999999998</v>
      </c>
      <c r="HB153" s="30">
        <f t="shared" si="456"/>
        <v>-1185.4499999999998</v>
      </c>
      <c r="HC153" s="30">
        <f t="shared" si="456"/>
        <v>-1185.4499999999998</v>
      </c>
      <c r="HD153" s="30">
        <f t="shared" si="456"/>
        <v>-1185.4499999999998</v>
      </c>
      <c r="HE153" s="30">
        <f t="shared" si="456"/>
        <v>-1185.4499999999998</v>
      </c>
      <c r="HF153" s="30">
        <f t="shared" si="456"/>
        <v>-1185.4499999999998</v>
      </c>
      <c r="HG153" s="30">
        <f t="shared" si="456"/>
        <v>-1186.55</v>
      </c>
      <c r="HH153" s="30">
        <f t="shared" si="456"/>
        <v>-1186.55</v>
      </c>
      <c r="HI153" s="30">
        <f t="shared" si="456"/>
        <v>-1186.55</v>
      </c>
      <c r="HJ153" s="30">
        <f t="shared" si="456"/>
        <v>-1186.55</v>
      </c>
      <c r="HK153" s="30">
        <f t="shared" si="456"/>
        <v>-1186.55</v>
      </c>
      <c r="HL153" s="30">
        <f t="shared" ref="HL153:JW154" si="457">HL147-HL150</f>
        <v>-1186.55</v>
      </c>
      <c r="HM153" s="30">
        <f t="shared" si="457"/>
        <v>-1186.55</v>
      </c>
      <c r="HN153" s="30">
        <f t="shared" si="457"/>
        <v>-1186.55</v>
      </c>
      <c r="HO153" s="30">
        <f t="shared" si="457"/>
        <v>-1186.55</v>
      </c>
      <c r="HP153" s="30">
        <f t="shared" si="457"/>
        <v>-1186.55</v>
      </c>
      <c r="HQ153" s="30">
        <f t="shared" si="457"/>
        <v>-1185.4499999999998</v>
      </c>
      <c r="HR153" s="30">
        <f t="shared" si="457"/>
        <v>-1185.4499999999998</v>
      </c>
      <c r="HS153" s="30">
        <f t="shared" si="457"/>
        <v>-1185.4499999999998</v>
      </c>
      <c r="HT153" s="30">
        <f t="shared" si="457"/>
        <v>-1185.4499999999998</v>
      </c>
      <c r="HU153" s="30">
        <f t="shared" si="457"/>
        <v>-1186.55</v>
      </c>
      <c r="HV153" s="30">
        <f t="shared" si="457"/>
        <v>-1186.55</v>
      </c>
      <c r="HW153" s="30">
        <f t="shared" si="457"/>
        <v>-1186.55</v>
      </c>
      <c r="HX153" s="30">
        <f t="shared" si="457"/>
        <v>-1186.55</v>
      </c>
      <c r="HY153" s="30">
        <f t="shared" si="457"/>
        <v>-1186.55</v>
      </c>
      <c r="HZ153" s="30">
        <f t="shared" si="457"/>
        <v>-1186.55</v>
      </c>
      <c r="IA153" s="30">
        <f t="shared" si="457"/>
        <v>-1186.55</v>
      </c>
      <c r="IB153" s="30">
        <f t="shared" si="457"/>
        <v>-1186.55</v>
      </c>
      <c r="IC153" s="30">
        <f t="shared" si="457"/>
        <v>-1186.55</v>
      </c>
      <c r="ID153" s="30">
        <f t="shared" si="457"/>
        <v>-1186.55</v>
      </c>
      <c r="IE153" s="30">
        <f t="shared" si="457"/>
        <v>-1185.4499999999998</v>
      </c>
      <c r="IF153" s="30">
        <f t="shared" si="457"/>
        <v>-1185.4499999999998</v>
      </c>
      <c r="IG153" s="30">
        <f t="shared" si="457"/>
        <v>-1185.4499999999998</v>
      </c>
      <c r="IH153" s="30">
        <f t="shared" si="457"/>
        <v>-1185.4499999999998</v>
      </c>
      <c r="II153" s="30">
        <f t="shared" si="457"/>
        <v>-1186.55</v>
      </c>
      <c r="IJ153" s="30">
        <f t="shared" si="457"/>
        <v>-1186.55</v>
      </c>
      <c r="IK153" s="30">
        <f t="shared" si="457"/>
        <v>-1186.55</v>
      </c>
      <c r="IL153" s="30">
        <f t="shared" si="457"/>
        <v>-1186.55</v>
      </c>
      <c r="IM153" s="30">
        <f t="shared" si="457"/>
        <v>-1186.55</v>
      </c>
      <c r="IN153" s="30">
        <f t="shared" si="457"/>
        <v>-1186.55</v>
      </c>
      <c r="IO153" s="30">
        <f t="shared" si="457"/>
        <v>-1186.55</v>
      </c>
      <c r="IP153" s="30">
        <f t="shared" si="457"/>
        <v>-1186.55</v>
      </c>
      <c r="IQ153" s="30">
        <f t="shared" si="457"/>
        <v>-1186.55</v>
      </c>
      <c r="IR153" s="30">
        <f t="shared" si="457"/>
        <v>-1186.55</v>
      </c>
      <c r="IS153" s="30">
        <f t="shared" si="457"/>
        <v>-1185.4499999999998</v>
      </c>
      <c r="IT153" s="30">
        <f t="shared" si="457"/>
        <v>-1185.4499999999998</v>
      </c>
      <c r="IU153" s="30">
        <f t="shared" si="457"/>
        <v>-1185.4499999999998</v>
      </c>
      <c r="IV153" s="30">
        <f t="shared" si="457"/>
        <v>-1185.4499999999998</v>
      </c>
      <c r="IW153" s="30">
        <f t="shared" si="457"/>
        <v>-1186.55</v>
      </c>
      <c r="IX153" s="30">
        <f t="shared" si="457"/>
        <v>-1186.55</v>
      </c>
      <c r="IY153" s="30">
        <f t="shared" si="457"/>
        <v>-1186.55</v>
      </c>
      <c r="IZ153" s="30">
        <f t="shared" si="457"/>
        <v>-1186.55</v>
      </c>
      <c r="JA153" s="30">
        <f t="shared" si="457"/>
        <v>-1186.55</v>
      </c>
      <c r="JB153" s="30">
        <f t="shared" si="457"/>
        <v>-1186.55</v>
      </c>
      <c r="JC153" s="30">
        <f t="shared" si="457"/>
        <v>-1186.55</v>
      </c>
      <c r="JD153" s="30">
        <f t="shared" si="457"/>
        <v>-1186.55</v>
      </c>
      <c r="JE153" s="30">
        <f t="shared" si="457"/>
        <v>-1186.55</v>
      </c>
      <c r="JF153" s="30">
        <f t="shared" si="457"/>
        <v>-1186.55</v>
      </c>
      <c r="JG153" s="30">
        <f t="shared" si="457"/>
        <v>-1185.4499999999998</v>
      </c>
      <c r="JH153" s="30">
        <f t="shared" si="457"/>
        <v>-1185.4499999999998</v>
      </c>
      <c r="JI153" s="30">
        <f t="shared" si="457"/>
        <v>-1185.4499999999998</v>
      </c>
      <c r="JJ153" s="30">
        <f t="shared" si="457"/>
        <v>-1186.55</v>
      </c>
      <c r="JK153" s="30">
        <f t="shared" si="457"/>
        <v>-1186.55</v>
      </c>
      <c r="JL153" s="30">
        <f t="shared" si="457"/>
        <v>-1186.55</v>
      </c>
      <c r="JM153" s="30">
        <f t="shared" si="457"/>
        <v>-1186.55</v>
      </c>
      <c r="JN153" s="30">
        <f t="shared" si="457"/>
        <v>-1186.55</v>
      </c>
      <c r="JO153" s="30">
        <f t="shared" si="457"/>
        <v>-1186.55</v>
      </c>
      <c r="JP153" s="30">
        <f t="shared" si="457"/>
        <v>-1186.55</v>
      </c>
      <c r="JQ153" s="30">
        <f t="shared" si="457"/>
        <v>-1186.55</v>
      </c>
      <c r="JR153" s="30">
        <f t="shared" si="457"/>
        <v>-1186.55</v>
      </c>
      <c r="JS153" s="30">
        <f t="shared" si="457"/>
        <v>-1186.55</v>
      </c>
      <c r="JT153" s="30">
        <f t="shared" si="457"/>
        <v>-1186.55</v>
      </c>
      <c r="JU153" s="30">
        <f t="shared" si="457"/>
        <v>-1186.55</v>
      </c>
      <c r="JV153" s="30">
        <f t="shared" si="457"/>
        <v>-1186.55</v>
      </c>
      <c r="JW153" s="30">
        <f t="shared" si="457"/>
        <v>-1186.55</v>
      </c>
      <c r="JX153" s="30">
        <f t="shared" ref="JX153:MI154" si="458">JX147-JX150</f>
        <v>-1186.55</v>
      </c>
      <c r="JY153" s="30">
        <f t="shared" si="458"/>
        <v>-1186.55</v>
      </c>
      <c r="JZ153" s="30">
        <f t="shared" si="458"/>
        <v>-1186.55</v>
      </c>
      <c r="KA153" s="30">
        <f t="shared" si="458"/>
        <v>-1186.55</v>
      </c>
      <c r="KB153" s="30">
        <f t="shared" si="458"/>
        <v>-1186.55</v>
      </c>
      <c r="KC153" s="30">
        <f t="shared" si="458"/>
        <v>-1186.55</v>
      </c>
      <c r="KD153" s="30">
        <f t="shared" si="458"/>
        <v>-1186.55</v>
      </c>
      <c r="KE153" s="30">
        <f t="shared" si="458"/>
        <v>-1186.55</v>
      </c>
      <c r="KF153" s="30">
        <f t="shared" si="458"/>
        <v>-1186.55</v>
      </c>
      <c r="KG153" s="30">
        <f t="shared" si="458"/>
        <v>-1186.55</v>
      </c>
      <c r="KH153" s="30">
        <f t="shared" si="458"/>
        <v>-1186.55</v>
      </c>
      <c r="KI153" s="30">
        <f t="shared" si="458"/>
        <v>-1186.55</v>
      </c>
      <c r="KJ153" s="30">
        <f t="shared" si="458"/>
        <v>-1186.55</v>
      </c>
      <c r="KK153" s="30">
        <f t="shared" si="458"/>
        <v>-1186.55</v>
      </c>
      <c r="KL153" s="30">
        <f t="shared" si="458"/>
        <v>-1186.55</v>
      </c>
      <c r="KM153" s="30">
        <f t="shared" si="458"/>
        <v>-1186.55</v>
      </c>
      <c r="KN153" s="30">
        <f t="shared" si="458"/>
        <v>-1185.1499999999999</v>
      </c>
      <c r="KO153" s="30">
        <f t="shared" si="458"/>
        <v>-1185.1499999999999</v>
      </c>
      <c r="KP153" s="30">
        <f t="shared" si="458"/>
        <v>-1185.1499999999999</v>
      </c>
      <c r="KQ153" s="30">
        <f t="shared" si="458"/>
        <v>-1185.1499999999999</v>
      </c>
      <c r="KR153" s="30">
        <f t="shared" si="458"/>
        <v>-1185.1499999999999</v>
      </c>
      <c r="KS153" s="30">
        <f t="shared" si="458"/>
        <v>-1185.1499999999999</v>
      </c>
      <c r="KT153" s="30">
        <f t="shared" si="458"/>
        <v>-1186.25</v>
      </c>
      <c r="KU153" s="30">
        <f t="shared" si="458"/>
        <v>-1186.25</v>
      </c>
      <c r="KV153" s="30">
        <f t="shared" si="458"/>
        <v>-1186.25</v>
      </c>
      <c r="KW153" s="30">
        <f t="shared" si="458"/>
        <v>-1186.25</v>
      </c>
      <c r="KX153" s="30">
        <f t="shared" si="458"/>
        <v>-1186.25</v>
      </c>
      <c r="KY153" s="30">
        <f t="shared" si="458"/>
        <v>-1186.25</v>
      </c>
      <c r="KZ153" s="30">
        <f t="shared" si="458"/>
        <v>-1186.25</v>
      </c>
      <c r="LA153" s="30">
        <f t="shared" si="458"/>
        <v>-1186.25</v>
      </c>
      <c r="LB153" s="30">
        <f t="shared" si="458"/>
        <v>-1186.25</v>
      </c>
      <c r="LC153" s="30">
        <f t="shared" si="458"/>
        <v>-1186.25</v>
      </c>
      <c r="LD153" s="30">
        <f t="shared" si="458"/>
        <v>-1186.25</v>
      </c>
      <c r="LE153" s="30">
        <f t="shared" si="458"/>
        <v>-1186.25</v>
      </c>
      <c r="LF153" s="30">
        <f t="shared" si="458"/>
        <v>-1186.25</v>
      </c>
      <c r="LG153" s="30">
        <f t="shared" si="458"/>
        <v>-1186.25</v>
      </c>
      <c r="LH153" s="30">
        <f t="shared" si="458"/>
        <v>-1186.25</v>
      </c>
      <c r="LI153" s="30">
        <f t="shared" si="458"/>
        <v>-1186.25</v>
      </c>
      <c r="LJ153" s="30">
        <f t="shared" si="458"/>
        <v>-1186.25</v>
      </c>
      <c r="LK153" s="30">
        <f t="shared" si="458"/>
        <v>-1186.25</v>
      </c>
      <c r="LL153" s="30">
        <f t="shared" si="458"/>
        <v>-1186.25</v>
      </c>
      <c r="LM153" s="30">
        <f t="shared" si="458"/>
        <v>-1186.25</v>
      </c>
      <c r="LN153" s="30">
        <f t="shared" si="458"/>
        <v>-1186.25</v>
      </c>
      <c r="LO153" s="30">
        <f t="shared" si="458"/>
        <v>-1186.25</v>
      </c>
      <c r="LP153" s="30">
        <f t="shared" si="458"/>
        <v>-1186.25</v>
      </c>
      <c r="LQ153" s="30">
        <f t="shared" si="458"/>
        <v>-1186.25</v>
      </c>
      <c r="LR153" s="30">
        <f t="shared" si="458"/>
        <v>-1186.25</v>
      </c>
      <c r="LS153" s="30">
        <f t="shared" si="458"/>
        <v>-1186.25</v>
      </c>
      <c r="LT153" s="30">
        <f t="shared" si="458"/>
        <v>-1186.25</v>
      </c>
      <c r="LU153" s="30">
        <f t="shared" si="458"/>
        <v>-1186.25</v>
      </c>
      <c r="LV153" s="30">
        <f t="shared" si="458"/>
        <v>-1186.25</v>
      </c>
      <c r="LW153" s="30">
        <f t="shared" si="458"/>
        <v>-1186.25</v>
      </c>
      <c r="LX153" s="30">
        <f t="shared" si="458"/>
        <v>-1184.8499999999999</v>
      </c>
      <c r="LY153" s="30">
        <f t="shared" si="458"/>
        <v>-1184.8499999999999</v>
      </c>
      <c r="LZ153" s="30">
        <f t="shared" si="458"/>
        <v>-1184.8499999999999</v>
      </c>
      <c r="MA153" s="30">
        <f t="shared" si="458"/>
        <v>-1184.8499999999999</v>
      </c>
      <c r="MB153" s="30">
        <f t="shared" si="458"/>
        <v>-1184.8499999999999</v>
      </c>
      <c r="MC153" s="30">
        <f t="shared" si="458"/>
        <v>-1184.8499999999999</v>
      </c>
      <c r="MD153" s="30">
        <f t="shared" si="458"/>
        <v>-1185.9499999999998</v>
      </c>
      <c r="ME153" s="30">
        <f t="shared" si="458"/>
        <v>-1185.9499999999998</v>
      </c>
      <c r="MF153" s="30">
        <f t="shared" si="458"/>
        <v>-1185.9499999999998</v>
      </c>
      <c r="MG153" s="30">
        <f t="shared" si="458"/>
        <v>-1185.9499999999998</v>
      </c>
      <c r="MH153" s="30">
        <f t="shared" si="458"/>
        <v>-1185.9499999999998</v>
      </c>
      <c r="MI153" s="30">
        <f t="shared" si="458"/>
        <v>-1185.9499999999998</v>
      </c>
      <c r="MJ153" s="30">
        <f t="shared" ref="MJ153:OA154" si="459">MJ147-MJ150</f>
        <v>-1185.9499999999998</v>
      </c>
      <c r="MK153" s="30">
        <f t="shared" si="459"/>
        <v>-1185.9499999999998</v>
      </c>
      <c r="ML153" s="30">
        <f t="shared" si="459"/>
        <v>-1185.9499999999998</v>
      </c>
      <c r="MM153" s="30">
        <f t="shared" si="459"/>
        <v>-1185.9499999999998</v>
      </c>
      <c r="MN153" s="30">
        <f t="shared" si="459"/>
        <v>-1185.9499999999998</v>
      </c>
      <c r="MO153" s="30">
        <f t="shared" si="459"/>
        <v>-1185.9499999999998</v>
      </c>
      <c r="MP153" s="30">
        <f t="shared" si="459"/>
        <v>-1185.9499999999998</v>
      </c>
      <c r="MQ153" s="30">
        <f t="shared" si="459"/>
        <v>-1185.9499999999998</v>
      </c>
      <c r="MR153" s="30">
        <f t="shared" si="459"/>
        <v>-1185.9499999999998</v>
      </c>
      <c r="MS153" s="30">
        <f t="shared" si="459"/>
        <v>-1185.9499999999998</v>
      </c>
      <c r="MT153" s="30">
        <f t="shared" si="459"/>
        <v>-1185.9499999999998</v>
      </c>
      <c r="MU153" s="30">
        <f t="shared" si="459"/>
        <v>-1185.9499999999998</v>
      </c>
      <c r="MV153" s="30">
        <f t="shared" si="459"/>
        <v>-1185.9499999999998</v>
      </c>
      <c r="MW153" s="30">
        <f t="shared" si="459"/>
        <v>-1185.9499999999998</v>
      </c>
      <c r="MX153" s="30">
        <f t="shared" si="459"/>
        <v>-1185.9499999999998</v>
      </c>
      <c r="MY153" s="30">
        <f t="shared" si="459"/>
        <v>-1185.9499999999998</v>
      </c>
      <c r="MZ153" s="30">
        <f t="shared" si="459"/>
        <v>-1185.9499999999998</v>
      </c>
      <c r="NA153" s="30">
        <f t="shared" si="459"/>
        <v>-1185.9499999999998</v>
      </c>
      <c r="NB153" s="30">
        <f t="shared" si="459"/>
        <v>-1185.9499999999998</v>
      </c>
      <c r="NC153" s="30">
        <f t="shared" si="459"/>
        <v>-1185.9499999999998</v>
      </c>
      <c r="ND153" s="30">
        <f t="shared" si="459"/>
        <v>-1185.9499999999998</v>
      </c>
      <c r="NE153" s="30">
        <f t="shared" si="459"/>
        <v>-1185.9499999999998</v>
      </c>
      <c r="NF153" s="30">
        <f t="shared" si="459"/>
        <v>-1185.9499999999998</v>
      </c>
      <c r="NG153" s="30">
        <f t="shared" si="459"/>
        <v>-1185.9499999999998</v>
      </c>
      <c r="NH153" s="30">
        <f t="shared" si="459"/>
        <v>-1184.55</v>
      </c>
      <c r="NI153" s="30">
        <f t="shared" si="459"/>
        <v>-1184.55</v>
      </c>
      <c r="NJ153" s="30">
        <f t="shared" si="459"/>
        <v>-1184.55</v>
      </c>
      <c r="NK153" s="30">
        <f t="shared" si="459"/>
        <v>-1184.55</v>
      </c>
      <c r="NL153" s="30">
        <f t="shared" si="459"/>
        <v>-1184.55</v>
      </c>
      <c r="NM153" s="30">
        <f t="shared" si="459"/>
        <v>-1184.55</v>
      </c>
      <c r="NN153" s="30">
        <f t="shared" si="459"/>
        <v>-1184.55</v>
      </c>
      <c r="NO153" s="30">
        <f t="shared" si="459"/>
        <v>-1184.55</v>
      </c>
      <c r="NP153" s="30">
        <f t="shared" si="459"/>
        <v>-1184.55</v>
      </c>
      <c r="NQ153" s="30">
        <f t="shared" si="459"/>
        <v>-1184.55</v>
      </c>
      <c r="NR153" s="30">
        <f t="shared" si="459"/>
        <v>-1184.55</v>
      </c>
      <c r="NS153" s="30">
        <f t="shared" si="459"/>
        <v>-1184.55</v>
      </c>
      <c r="NT153" s="30">
        <f t="shared" si="459"/>
        <v>-1184.55</v>
      </c>
      <c r="NU153" s="30">
        <f t="shared" si="459"/>
        <v>-1184.55</v>
      </c>
      <c r="NV153" s="30">
        <f t="shared" si="459"/>
        <v>-1184.55</v>
      </c>
      <c r="NW153" s="30">
        <f t="shared" si="459"/>
        <v>-1184.55</v>
      </c>
      <c r="NX153" s="30">
        <f t="shared" si="459"/>
        <v>-1184.55</v>
      </c>
      <c r="NY153" s="30">
        <f t="shared" si="459"/>
        <v>-1184.55</v>
      </c>
      <c r="NZ153" s="30">
        <f t="shared" si="459"/>
        <v>-1184.55</v>
      </c>
      <c r="OA153" s="30">
        <f t="shared" si="459"/>
        <v>-1184.55</v>
      </c>
    </row>
    <row r="154" spans="2:391" hidden="1" x14ac:dyDescent="0.2">
      <c r="B154" s="8" t="s">
        <v>156</v>
      </c>
      <c r="Z154" s="30">
        <f>Z148-Z151</f>
        <v>-183.75</v>
      </c>
      <c r="AA154" s="30">
        <f t="shared" si="454"/>
        <v>-183.75</v>
      </c>
      <c r="AB154" s="30">
        <f t="shared" si="454"/>
        <v>-183.75</v>
      </c>
      <c r="AC154" s="30">
        <f t="shared" si="454"/>
        <v>-183.75</v>
      </c>
      <c r="AD154" s="30">
        <f t="shared" si="454"/>
        <v>-183.75</v>
      </c>
      <c r="AE154" s="30">
        <f t="shared" si="454"/>
        <v>-183.75</v>
      </c>
      <c r="AF154" s="30">
        <f t="shared" si="454"/>
        <v>-183.75</v>
      </c>
      <c r="AG154" s="30">
        <f t="shared" si="454"/>
        <v>-183.75</v>
      </c>
      <c r="AH154" s="30">
        <f t="shared" si="454"/>
        <v>-183.75</v>
      </c>
      <c r="AI154" s="30">
        <f t="shared" si="454"/>
        <v>-183.75</v>
      </c>
      <c r="AJ154" s="30">
        <f t="shared" si="454"/>
        <v>-183.75</v>
      </c>
      <c r="AK154" s="30">
        <f t="shared" si="454"/>
        <v>-183.75</v>
      </c>
      <c r="AL154" s="30">
        <f t="shared" si="454"/>
        <v>-183.75</v>
      </c>
      <c r="AM154" s="30">
        <f t="shared" si="454"/>
        <v>-183.75</v>
      </c>
      <c r="AN154" s="30">
        <f t="shared" si="454"/>
        <v>-183.75</v>
      </c>
      <c r="AO154" s="30">
        <f t="shared" si="454"/>
        <v>-183.75</v>
      </c>
      <c r="AP154" s="30">
        <f t="shared" si="454"/>
        <v>-183.75</v>
      </c>
      <c r="AQ154" s="30">
        <f t="shared" si="454"/>
        <v>-183.75</v>
      </c>
      <c r="AR154" s="30">
        <f t="shared" si="454"/>
        <v>-183.75</v>
      </c>
      <c r="AS154" s="30">
        <f t="shared" si="454"/>
        <v>-183.75</v>
      </c>
      <c r="AT154" s="30">
        <f t="shared" si="454"/>
        <v>-183.75</v>
      </c>
      <c r="AU154" s="30">
        <f t="shared" si="454"/>
        <v>-183.75</v>
      </c>
      <c r="AV154" s="30">
        <f t="shared" si="454"/>
        <v>-183.75</v>
      </c>
      <c r="AW154" s="30">
        <f t="shared" si="454"/>
        <v>-183.75</v>
      </c>
      <c r="AX154" s="30">
        <f t="shared" si="454"/>
        <v>-183.75</v>
      </c>
      <c r="AY154" s="30">
        <f t="shared" si="454"/>
        <v>-183.75</v>
      </c>
      <c r="AZ154" s="30">
        <f t="shared" si="454"/>
        <v>-183.75</v>
      </c>
      <c r="BA154" s="30">
        <f t="shared" si="454"/>
        <v>-183.75</v>
      </c>
      <c r="BB154" s="30">
        <f t="shared" si="454"/>
        <v>-183.75</v>
      </c>
      <c r="BC154" s="30">
        <f t="shared" si="454"/>
        <v>-183.75</v>
      </c>
      <c r="BD154" s="30">
        <f t="shared" si="454"/>
        <v>-183.75</v>
      </c>
      <c r="BE154" s="30">
        <f t="shared" si="454"/>
        <v>-183.75</v>
      </c>
      <c r="BF154" s="30">
        <f t="shared" si="454"/>
        <v>-183.75</v>
      </c>
      <c r="BG154" s="30">
        <f t="shared" si="454"/>
        <v>-183.75</v>
      </c>
      <c r="BH154" s="30">
        <f t="shared" si="454"/>
        <v>-183.75</v>
      </c>
      <c r="BI154" s="30">
        <f t="shared" si="454"/>
        <v>-183.75</v>
      </c>
      <c r="BJ154" s="30">
        <f t="shared" si="454"/>
        <v>-183.75</v>
      </c>
      <c r="BK154" s="30">
        <f t="shared" si="454"/>
        <v>-183.75</v>
      </c>
      <c r="BL154" s="30">
        <f t="shared" si="454"/>
        <v>-183.75</v>
      </c>
      <c r="BM154" s="30">
        <f t="shared" si="454"/>
        <v>-183.75</v>
      </c>
      <c r="BN154" s="30">
        <f t="shared" si="454"/>
        <v>-183.75</v>
      </c>
      <c r="BO154" s="30">
        <f t="shared" si="454"/>
        <v>-183.75</v>
      </c>
      <c r="BP154" s="30">
        <f t="shared" si="454"/>
        <v>-183.75</v>
      </c>
      <c r="BQ154" s="30">
        <f t="shared" si="454"/>
        <v>-183.75</v>
      </c>
      <c r="BR154" s="30">
        <f t="shared" si="454"/>
        <v>-183.75</v>
      </c>
      <c r="BS154" s="30">
        <f t="shared" si="454"/>
        <v>-183.75</v>
      </c>
      <c r="BT154" s="30">
        <f t="shared" si="454"/>
        <v>-183.75</v>
      </c>
      <c r="BU154" s="30">
        <f t="shared" si="454"/>
        <v>-183.75</v>
      </c>
      <c r="BV154" s="30">
        <f t="shared" si="454"/>
        <v>-183.75</v>
      </c>
      <c r="BW154" s="30">
        <f t="shared" si="454"/>
        <v>-183.75</v>
      </c>
      <c r="BX154" s="30">
        <f t="shared" si="454"/>
        <v>-183.75</v>
      </c>
      <c r="BY154" s="30">
        <f t="shared" si="454"/>
        <v>-183.75</v>
      </c>
      <c r="BZ154" s="30">
        <f t="shared" si="454"/>
        <v>-183.75</v>
      </c>
      <c r="CA154" s="30">
        <f t="shared" si="454"/>
        <v>-183.75</v>
      </c>
      <c r="CB154" s="30">
        <f t="shared" si="454"/>
        <v>-183.75</v>
      </c>
      <c r="CC154" s="30">
        <f t="shared" si="454"/>
        <v>-183.75</v>
      </c>
      <c r="CD154" s="30">
        <f t="shared" si="454"/>
        <v>-183.75</v>
      </c>
      <c r="CE154" s="30">
        <f t="shared" si="454"/>
        <v>-183.75</v>
      </c>
      <c r="CF154" s="30">
        <f t="shared" si="454"/>
        <v>-183.75</v>
      </c>
      <c r="CG154" s="30">
        <f>CG148-CG151</f>
        <v>-183.75</v>
      </c>
      <c r="CH154" s="30">
        <f t="shared" si="454"/>
        <v>-183.75</v>
      </c>
      <c r="CI154" s="30">
        <f t="shared" si="454"/>
        <v>-183.75</v>
      </c>
      <c r="CJ154" s="30">
        <f t="shared" si="454"/>
        <v>-183.75</v>
      </c>
      <c r="CK154" s="30">
        <f t="shared" si="454"/>
        <v>-183.75</v>
      </c>
      <c r="CL154" s="30">
        <f t="shared" si="454"/>
        <v>-183.75</v>
      </c>
      <c r="CM154" s="30">
        <f t="shared" si="454"/>
        <v>-183.75</v>
      </c>
      <c r="CN154" s="30">
        <f t="shared" si="455"/>
        <v>-183.75</v>
      </c>
      <c r="CO154" s="30">
        <f t="shared" si="455"/>
        <v>-183.75</v>
      </c>
      <c r="CP154" s="30">
        <f t="shared" si="455"/>
        <v>-183.75</v>
      </c>
      <c r="CQ154" s="30">
        <f t="shared" si="455"/>
        <v>-183.75</v>
      </c>
      <c r="CR154" s="30">
        <f t="shared" si="455"/>
        <v>-183.75</v>
      </c>
      <c r="CS154" s="30">
        <f t="shared" si="455"/>
        <v>-183.75</v>
      </c>
      <c r="CT154" s="30">
        <f t="shared" si="455"/>
        <v>-183.75</v>
      </c>
      <c r="CU154" s="30">
        <f t="shared" si="455"/>
        <v>-183.75</v>
      </c>
      <c r="CV154" s="30">
        <f t="shared" si="455"/>
        <v>-183.75</v>
      </c>
      <c r="CW154" s="30">
        <f t="shared" si="455"/>
        <v>-183.75</v>
      </c>
      <c r="CX154" s="30">
        <f t="shared" si="455"/>
        <v>-183.75</v>
      </c>
      <c r="CY154" s="30">
        <f t="shared" si="455"/>
        <v>-183.75</v>
      </c>
      <c r="CZ154" s="30">
        <f t="shared" si="455"/>
        <v>-183.75</v>
      </c>
      <c r="DA154" s="30">
        <f t="shared" si="455"/>
        <v>-183.75</v>
      </c>
      <c r="DB154" s="30">
        <f t="shared" si="455"/>
        <v>-183.75</v>
      </c>
      <c r="DC154" s="30">
        <f t="shared" si="455"/>
        <v>-183.75</v>
      </c>
      <c r="DD154" s="30">
        <f t="shared" si="455"/>
        <v>-183.75</v>
      </c>
      <c r="DE154" s="30">
        <f t="shared" si="455"/>
        <v>-183.75</v>
      </c>
      <c r="DF154" s="30">
        <f t="shared" si="455"/>
        <v>-183.75</v>
      </c>
      <c r="DG154" s="30">
        <f t="shared" si="455"/>
        <v>-183.75</v>
      </c>
      <c r="DH154" s="30">
        <f t="shared" si="455"/>
        <v>-183.75</v>
      </c>
      <c r="DI154" s="30">
        <f t="shared" si="455"/>
        <v>-183.75</v>
      </c>
      <c r="DJ154" s="30">
        <f t="shared" si="455"/>
        <v>-183.75</v>
      </c>
      <c r="DK154" s="30">
        <f t="shared" si="455"/>
        <v>-183.75</v>
      </c>
      <c r="DL154" s="30">
        <f t="shared" si="455"/>
        <v>-183.75</v>
      </c>
      <c r="DM154" s="30">
        <f t="shared" si="455"/>
        <v>-183.75</v>
      </c>
      <c r="DN154" s="30">
        <f t="shared" si="455"/>
        <v>-183.75</v>
      </c>
      <c r="DO154" s="30">
        <f t="shared" si="455"/>
        <v>-183.75</v>
      </c>
      <c r="DP154" s="30">
        <f t="shared" si="455"/>
        <v>-183.75</v>
      </c>
      <c r="DQ154" s="30">
        <f t="shared" si="455"/>
        <v>-183.75</v>
      </c>
      <c r="DR154" s="30">
        <f t="shared" si="455"/>
        <v>-183.75</v>
      </c>
      <c r="DS154" s="30">
        <f t="shared" si="455"/>
        <v>-183.75</v>
      </c>
      <c r="DT154" s="30">
        <f t="shared" si="455"/>
        <v>-183.75</v>
      </c>
      <c r="DU154" s="30">
        <f t="shared" si="455"/>
        <v>-183.75</v>
      </c>
      <c r="DV154" s="30">
        <f t="shared" si="455"/>
        <v>-183.75</v>
      </c>
      <c r="DW154" s="30">
        <f t="shared" si="455"/>
        <v>-183.75</v>
      </c>
      <c r="DX154" s="30">
        <f t="shared" si="455"/>
        <v>-183.75</v>
      </c>
      <c r="DY154" s="30">
        <f t="shared" si="455"/>
        <v>-183.75</v>
      </c>
      <c r="DZ154" s="30">
        <f t="shared" si="455"/>
        <v>-183.75</v>
      </c>
      <c r="EA154" s="30">
        <f t="shared" si="455"/>
        <v>-183.75</v>
      </c>
      <c r="EB154" s="30">
        <f t="shared" si="455"/>
        <v>-183.75</v>
      </c>
      <c r="EC154" s="30">
        <f t="shared" si="455"/>
        <v>-183.75</v>
      </c>
      <c r="ED154" s="30">
        <f t="shared" si="455"/>
        <v>-183.75</v>
      </c>
      <c r="EE154" s="30">
        <f t="shared" si="455"/>
        <v>-183.75</v>
      </c>
      <c r="EF154" s="30">
        <f t="shared" si="455"/>
        <v>-183.75</v>
      </c>
      <c r="EG154" s="30">
        <f t="shared" si="455"/>
        <v>-183.75</v>
      </c>
      <c r="EH154" s="30">
        <f t="shared" si="455"/>
        <v>-183.75</v>
      </c>
      <c r="EI154" s="30">
        <f t="shared" si="455"/>
        <v>-183.75</v>
      </c>
      <c r="EJ154" s="30">
        <f t="shared" si="455"/>
        <v>-183.75</v>
      </c>
      <c r="EK154" s="30">
        <f t="shared" si="455"/>
        <v>-183.75</v>
      </c>
      <c r="EL154" s="30">
        <f t="shared" si="455"/>
        <v>-183.75</v>
      </c>
      <c r="EM154" s="30">
        <f t="shared" si="455"/>
        <v>-183.75</v>
      </c>
      <c r="EN154" s="30">
        <f t="shared" si="455"/>
        <v>-183.75</v>
      </c>
      <c r="EO154" s="30">
        <f t="shared" si="455"/>
        <v>-183.75</v>
      </c>
      <c r="EP154" s="30">
        <f t="shared" si="455"/>
        <v>-183.75</v>
      </c>
      <c r="EQ154" s="30">
        <f t="shared" si="455"/>
        <v>-183.75</v>
      </c>
      <c r="ER154" s="30">
        <f t="shared" si="455"/>
        <v>-183.75</v>
      </c>
      <c r="ES154" s="30">
        <f t="shared" si="455"/>
        <v>-183.75</v>
      </c>
      <c r="ET154" s="30">
        <f t="shared" si="455"/>
        <v>-183.75</v>
      </c>
      <c r="EU154" s="30">
        <f t="shared" si="455"/>
        <v>-183.75</v>
      </c>
      <c r="EV154" s="30">
        <f t="shared" si="455"/>
        <v>-183.75</v>
      </c>
      <c r="EW154" s="30">
        <f t="shared" si="455"/>
        <v>-183.75</v>
      </c>
      <c r="EX154" s="30">
        <f t="shared" si="455"/>
        <v>-184.25</v>
      </c>
      <c r="EY154" s="30">
        <f t="shared" si="455"/>
        <v>-184.25</v>
      </c>
      <c r="EZ154" s="30">
        <f t="shared" si="456"/>
        <v>-184.25</v>
      </c>
      <c r="FA154" s="30">
        <f t="shared" si="456"/>
        <v>-184.25</v>
      </c>
      <c r="FB154" s="30">
        <f t="shared" si="456"/>
        <v>-184.25</v>
      </c>
      <c r="FC154" s="30">
        <f t="shared" si="456"/>
        <v>-184.25</v>
      </c>
      <c r="FD154" s="30">
        <f t="shared" si="456"/>
        <v>-184.25</v>
      </c>
      <c r="FE154" s="30">
        <f t="shared" si="456"/>
        <v>-184.25</v>
      </c>
      <c r="FF154" s="30">
        <f t="shared" si="456"/>
        <v>-184.25</v>
      </c>
      <c r="FG154" s="30">
        <f t="shared" si="456"/>
        <v>-184.25</v>
      </c>
      <c r="FH154" s="30">
        <f t="shared" si="456"/>
        <v>-184.25</v>
      </c>
      <c r="FI154" s="30">
        <f t="shared" si="456"/>
        <v>-184.25</v>
      </c>
      <c r="FJ154" s="30">
        <f t="shared" si="456"/>
        <v>-184.25</v>
      </c>
      <c r="FK154" s="30">
        <f t="shared" si="456"/>
        <v>-184.25</v>
      </c>
      <c r="FL154" s="30">
        <f t="shared" si="456"/>
        <v>-184.25</v>
      </c>
      <c r="FM154" s="30">
        <f t="shared" si="456"/>
        <v>-184.25</v>
      </c>
      <c r="FN154" s="30">
        <f t="shared" si="456"/>
        <v>-184.25</v>
      </c>
      <c r="FO154" s="30">
        <f t="shared" si="456"/>
        <v>-184.25</v>
      </c>
      <c r="FP154" s="30">
        <f t="shared" si="456"/>
        <v>-184.25</v>
      </c>
      <c r="FQ154" s="30">
        <f t="shared" si="456"/>
        <v>-184.25</v>
      </c>
      <c r="FR154" s="30">
        <f t="shared" si="456"/>
        <v>-184.25</v>
      </c>
      <c r="FS154" s="30">
        <f t="shared" si="456"/>
        <v>-184.25</v>
      </c>
      <c r="FT154" s="30">
        <f t="shared" si="456"/>
        <v>-184.25</v>
      </c>
      <c r="FU154" s="30">
        <f t="shared" si="456"/>
        <v>-184.25</v>
      </c>
      <c r="FV154" s="30">
        <f t="shared" si="456"/>
        <v>-184.25</v>
      </c>
      <c r="FW154" s="30">
        <f t="shared" si="456"/>
        <v>-184.25</v>
      </c>
      <c r="FX154" s="30">
        <f t="shared" si="456"/>
        <v>-184.25</v>
      </c>
      <c r="FY154" s="30">
        <f t="shared" si="456"/>
        <v>-184.25</v>
      </c>
      <c r="FZ154" s="30">
        <f t="shared" si="456"/>
        <v>-184.25</v>
      </c>
      <c r="GA154" s="30">
        <f t="shared" si="456"/>
        <v>-184.25</v>
      </c>
      <c r="GB154" s="30">
        <f t="shared" si="456"/>
        <v>-184.25</v>
      </c>
      <c r="GC154" s="30">
        <f t="shared" si="456"/>
        <v>-184.25</v>
      </c>
      <c r="GD154" s="30">
        <f t="shared" si="456"/>
        <v>-184.25</v>
      </c>
      <c r="GE154" s="30">
        <f t="shared" si="456"/>
        <v>-184.25</v>
      </c>
      <c r="GF154" s="30">
        <f t="shared" si="456"/>
        <v>-184.25</v>
      </c>
      <c r="GG154" s="30">
        <f t="shared" si="456"/>
        <v>-184.25</v>
      </c>
      <c r="GH154" s="30">
        <f t="shared" si="456"/>
        <v>-184.25</v>
      </c>
      <c r="GI154" s="30">
        <f t="shared" si="456"/>
        <v>-184.25</v>
      </c>
      <c r="GJ154" s="30">
        <f t="shared" si="456"/>
        <v>-184.25</v>
      </c>
      <c r="GK154" s="30">
        <f t="shared" si="456"/>
        <v>-184.25</v>
      </c>
      <c r="GL154" s="30">
        <f t="shared" si="456"/>
        <v>-1.25</v>
      </c>
      <c r="GM154" s="30">
        <f t="shared" si="456"/>
        <v>-1.25</v>
      </c>
      <c r="GN154" s="30">
        <f t="shared" si="456"/>
        <v>-1.25</v>
      </c>
      <c r="GO154" s="30">
        <f t="shared" si="456"/>
        <v>-1.25</v>
      </c>
      <c r="GP154" s="30">
        <f t="shared" si="456"/>
        <v>-1.25</v>
      </c>
      <c r="GQ154" s="30">
        <f t="shared" si="456"/>
        <v>-1.25</v>
      </c>
      <c r="GR154" s="30">
        <f t="shared" si="456"/>
        <v>-1.25</v>
      </c>
      <c r="GS154" s="30">
        <f t="shared" si="456"/>
        <v>-1.25</v>
      </c>
      <c r="GT154" s="30">
        <f t="shared" si="456"/>
        <v>-1.25</v>
      </c>
      <c r="GU154" s="30">
        <f t="shared" si="456"/>
        <v>-1.25</v>
      </c>
      <c r="GV154" s="30">
        <f t="shared" si="456"/>
        <v>-1.25</v>
      </c>
      <c r="GW154" s="30">
        <f t="shared" si="456"/>
        <v>-1.25</v>
      </c>
      <c r="GX154" s="30">
        <f t="shared" si="456"/>
        <v>-1.25</v>
      </c>
      <c r="GY154" s="30">
        <f t="shared" si="456"/>
        <v>-1.25</v>
      </c>
      <c r="GZ154" s="30">
        <f t="shared" si="456"/>
        <v>-1.25</v>
      </c>
      <c r="HA154" s="30">
        <f t="shared" si="456"/>
        <v>-1.25</v>
      </c>
      <c r="HB154" s="30">
        <f t="shared" si="456"/>
        <v>-1.25</v>
      </c>
      <c r="HC154" s="30">
        <f t="shared" si="456"/>
        <v>-1.25</v>
      </c>
      <c r="HD154" s="30">
        <f t="shared" si="456"/>
        <v>-1.25</v>
      </c>
      <c r="HE154" s="30">
        <f t="shared" si="456"/>
        <v>-1.25</v>
      </c>
      <c r="HF154" s="30">
        <f t="shared" si="456"/>
        <v>-1.25</v>
      </c>
      <c r="HG154" s="30">
        <f t="shared" si="456"/>
        <v>-1.25</v>
      </c>
      <c r="HH154" s="30">
        <f t="shared" si="456"/>
        <v>-1.25</v>
      </c>
      <c r="HI154" s="30">
        <f t="shared" si="456"/>
        <v>-1.25</v>
      </c>
      <c r="HJ154" s="30">
        <f t="shared" si="456"/>
        <v>-1.25</v>
      </c>
      <c r="HK154" s="30">
        <f t="shared" si="456"/>
        <v>-1.25</v>
      </c>
      <c r="HL154" s="30">
        <f t="shared" si="457"/>
        <v>-1.25</v>
      </c>
      <c r="HM154" s="30">
        <f t="shared" si="457"/>
        <v>-1.25</v>
      </c>
      <c r="HN154" s="30">
        <f t="shared" si="457"/>
        <v>-1.25</v>
      </c>
      <c r="HO154" s="30">
        <f t="shared" si="457"/>
        <v>-1.25</v>
      </c>
      <c r="HP154" s="30">
        <f t="shared" si="457"/>
        <v>-1.25</v>
      </c>
      <c r="HQ154" s="30">
        <f t="shared" si="457"/>
        <v>-1.25</v>
      </c>
      <c r="HR154" s="30">
        <f t="shared" si="457"/>
        <v>-1.25</v>
      </c>
      <c r="HS154" s="30">
        <f t="shared" si="457"/>
        <v>-1.25</v>
      </c>
      <c r="HT154" s="30">
        <f t="shared" si="457"/>
        <v>-1.25</v>
      </c>
      <c r="HU154" s="30">
        <f t="shared" si="457"/>
        <v>-1.25</v>
      </c>
      <c r="HV154" s="30">
        <f t="shared" si="457"/>
        <v>-1.25</v>
      </c>
      <c r="HW154" s="30">
        <f t="shared" si="457"/>
        <v>-1.25</v>
      </c>
      <c r="HX154" s="30">
        <f t="shared" si="457"/>
        <v>-1.25</v>
      </c>
      <c r="HY154" s="30">
        <f t="shared" si="457"/>
        <v>-1.25</v>
      </c>
      <c r="HZ154" s="30">
        <f t="shared" si="457"/>
        <v>-1.25</v>
      </c>
      <c r="IA154" s="30">
        <f t="shared" si="457"/>
        <v>-1.25</v>
      </c>
      <c r="IB154" s="30">
        <f t="shared" si="457"/>
        <v>-1.25</v>
      </c>
      <c r="IC154" s="30">
        <f t="shared" si="457"/>
        <v>-1.25</v>
      </c>
      <c r="ID154" s="30">
        <f t="shared" si="457"/>
        <v>-1.25</v>
      </c>
      <c r="IE154" s="30">
        <f t="shared" si="457"/>
        <v>-1.25</v>
      </c>
      <c r="IF154" s="30">
        <f t="shared" si="457"/>
        <v>-1.25</v>
      </c>
      <c r="IG154" s="30">
        <f t="shared" si="457"/>
        <v>-1.25</v>
      </c>
      <c r="IH154" s="30">
        <f t="shared" si="457"/>
        <v>-1.25</v>
      </c>
      <c r="II154" s="30">
        <f t="shared" si="457"/>
        <v>-1.25</v>
      </c>
      <c r="IJ154" s="30">
        <f t="shared" si="457"/>
        <v>-1.25</v>
      </c>
      <c r="IK154" s="30">
        <f t="shared" si="457"/>
        <v>-1.25</v>
      </c>
      <c r="IL154" s="30">
        <f t="shared" si="457"/>
        <v>-1.25</v>
      </c>
      <c r="IM154" s="30">
        <f t="shared" si="457"/>
        <v>-1.25</v>
      </c>
      <c r="IN154" s="30">
        <f t="shared" si="457"/>
        <v>-1.25</v>
      </c>
      <c r="IO154" s="30">
        <f t="shared" si="457"/>
        <v>-1.25</v>
      </c>
      <c r="IP154" s="30">
        <f t="shared" si="457"/>
        <v>-1.25</v>
      </c>
      <c r="IQ154" s="30">
        <f t="shared" si="457"/>
        <v>-1.25</v>
      </c>
      <c r="IR154" s="30">
        <f t="shared" si="457"/>
        <v>-1.25</v>
      </c>
      <c r="IS154" s="30">
        <f t="shared" si="457"/>
        <v>-1.25</v>
      </c>
      <c r="IT154" s="30">
        <f t="shared" si="457"/>
        <v>-1.25</v>
      </c>
      <c r="IU154" s="30">
        <f t="shared" si="457"/>
        <v>-1.25</v>
      </c>
      <c r="IV154" s="30">
        <f t="shared" si="457"/>
        <v>-1.25</v>
      </c>
      <c r="IW154" s="30">
        <f t="shared" si="457"/>
        <v>-1.25</v>
      </c>
      <c r="IX154" s="30">
        <f t="shared" si="457"/>
        <v>-1.25</v>
      </c>
      <c r="IY154" s="30">
        <f t="shared" si="457"/>
        <v>-1.25</v>
      </c>
      <c r="IZ154" s="30">
        <f t="shared" si="457"/>
        <v>-1.25</v>
      </c>
      <c r="JA154" s="30">
        <f t="shared" si="457"/>
        <v>-1.25</v>
      </c>
      <c r="JB154" s="30">
        <f t="shared" si="457"/>
        <v>-1.25</v>
      </c>
      <c r="JC154" s="30">
        <f t="shared" si="457"/>
        <v>-1.25</v>
      </c>
      <c r="JD154" s="30">
        <f t="shared" si="457"/>
        <v>-1.25</v>
      </c>
      <c r="JE154" s="30">
        <f t="shared" si="457"/>
        <v>-1.25</v>
      </c>
      <c r="JF154" s="30">
        <f t="shared" si="457"/>
        <v>-1.25</v>
      </c>
      <c r="JG154" s="30">
        <f t="shared" si="457"/>
        <v>-1.25</v>
      </c>
      <c r="JH154" s="30">
        <f t="shared" si="457"/>
        <v>-1.25</v>
      </c>
      <c r="JI154" s="30">
        <f t="shared" si="457"/>
        <v>-1.25</v>
      </c>
      <c r="JJ154" s="30">
        <f t="shared" si="457"/>
        <v>-1.25</v>
      </c>
      <c r="JK154" s="30">
        <f t="shared" si="457"/>
        <v>-1.25</v>
      </c>
      <c r="JL154" s="30">
        <f t="shared" si="457"/>
        <v>-1.25</v>
      </c>
      <c r="JM154" s="30">
        <f t="shared" si="457"/>
        <v>-1.25</v>
      </c>
      <c r="JN154" s="30">
        <f t="shared" si="457"/>
        <v>-1.25</v>
      </c>
      <c r="JO154" s="30">
        <f t="shared" si="457"/>
        <v>-1.25</v>
      </c>
      <c r="JP154" s="30">
        <f t="shared" si="457"/>
        <v>-1.25</v>
      </c>
      <c r="JQ154" s="30">
        <f t="shared" si="457"/>
        <v>-1.25</v>
      </c>
      <c r="JR154" s="30">
        <f t="shared" si="457"/>
        <v>-1.25</v>
      </c>
      <c r="JS154" s="30">
        <f t="shared" si="457"/>
        <v>-1.25</v>
      </c>
      <c r="JT154" s="30">
        <f t="shared" si="457"/>
        <v>-1.25</v>
      </c>
      <c r="JU154" s="30">
        <f t="shared" si="457"/>
        <v>-1.25</v>
      </c>
      <c r="JV154" s="30">
        <f t="shared" si="457"/>
        <v>-1.25</v>
      </c>
      <c r="JW154" s="30">
        <f t="shared" si="457"/>
        <v>-1.25</v>
      </c>
      <c r="JX154" s="30">
        <f t="shared" si="458"/>
        <v>-1.25</v>
      </c>
      <c r="JY154" s="30">
        <f t="shared" si="458"/>
        <v>-1.25</v>
      </c>
      <c r="JZ154" s="30">
        <f t="shared" si="458"/>
        <v>-1.25</v>
      </c>
      <c r="KA154" s="30">
        <f t="shared" si="458"/>
        <v>-1.25</v>
      </c>
      <c r="KB154" s="30">
        <f t="shared" si="458"/>
        <v>-1.25</v>
      </c>
      <c r="KC154" s="30">
        <f t="shared" si="458"/>
        <v>-1.25</v>
      </c>
      <c r="KD154" s="30">
        <f t="shared" si="458"/>
        <v>-1.25</v>
      </c>
      <c r="KE154" s="30">
        <f t="shared" si="458"/>
        <v>-1.25</v>
      </c>
      <c r="KF154" s="30">
        <f t="shared" si="458"/>
        <v>-1.25</v>
      </c>
      <c r="KG154" s="30">
        <f t="shared" si="458"/>
        <v>-1.25</v>
      </c>
      <c r="KH154" s="30">
        <f t="shared" si="458"/>
        <v>-1.25</v>
      </c>
      <c r="KI154" s="30">
        <f t="shared" si="458"/>
        <v>-1.25</v>
      </c>
      <c r="KJ154" s="30">
        <f t="shared" si="458"/>
        <v>-1.25</v>
      </c>
      <c r="KK154" s="30">
        <f t="shared" si="458"/>
        <v>-1.25</v>
      </c>
      <c r="KL154" s="30">
        <f t="shared" si="458"/>
        <v>-1.25</v>
      </c>
      <c r="KM154" s="30">
        <f t="shared" si="458"/>
        <v>-1.25</v>
      </c>
      <c r="KN154" s="30">
        <f t="shared" si="458"/>
        <v>-1.25</v>
      </c>
      <c r="KO154" s="30">
        <f t="shared" si="458"/>
        <v>-1.25</v>
      </c>
      <c r="KP154" s="30">
        <f t="shared" si="458"/>
        <v>-1.25</v>
      </c>
      <c r="KQ154" s="30">
        <f t="shared" si="458"/>
        <v>-1.25</v>
      </c>
      <c r="KR154" s="30">
        <f t="shared" si="458"/>
        <v>-1.25</v>
      </c>
      <c r="KS154" s="30">
        <f t="shared" si="458"/>
        <v>-1.25</v>
      </c>
      <c r="KT154" s="30">
        <f t="shared" si="458"/>
        <v>-1.25</v>
      </c>
      <c r="KU154" s="30">
        <f t="shared" si="458"/>
        <v>-1.25</v>
      </c>
      <c r="KV154" s="30">
        <f t="shared" si="458"/>
        <v>-1.25</v>
      </c>
      <c r="KW154" s="30">
        <f t="shared" si="458"/>
        <v>-1.25</v>
      </c>
      <c r="KX154" s="30">
        <f t="shared" si="458"/>
        <v>-1.25</v>
      </c>
      <c r="KY154" s="30">
        <f t="shared" si="458"/>
        <v>-1.25</v>
      </c>
      <c r="KZ154" s="30">
        <f t="shared" si="458"/>
        <v>-1.25</v>
      </c>
      <c r="LA154" s="30">
        <f t="shared" si="458"/>
        <v>-1.25</v>
      </c>
      <c r="LB154" s="30">
        <f t="shared" si="458"/>
        <v>-1.25</v>
      </c>
      <c r="LC154" s="30">
        <f t="shared" si="458"/>
        <v>-1.25</v>
      </c>
      <c r="LD154" s="30">
        <f t="shared" si="458"/>
        <v>-1.25</v>
      </c>
      <c r="LE154" s="30">
        <f t="shared" si="458"/>
        <v>-1.25</v>
      </c>
      <c r="LF154" s="30">
        <f t="shared" si="458"/>
        <v>-1.25</v>
      </c>
      <c r="LG154" s="30">
        <f t="shared" si="458"/>
        <v>-1.25</v>
      </c>
      <c r="LH154" s="30">
        <f t="shared" si="458"/>
        <v>-1.25</v>
      </c>
      <c r="LI154" s="30">
        <f t="shared" si="458"/>
        <v>-1.25</v>
      </c>
      <c r="LJ154" s="30">
        <f t="shared" si="458"/>
        <v>-1.25</v>
      </c>
      <c r="LK154" s="30">
        <f t="shared" si="458"/>
        <v>-1.25</v>
      </c>
      <c r="LL154" s="30">
        <f t="shared" si="458"/>
        <v>-1.25</v>
      </c>
      <c r="LM154" s="30">
        <f t="shared" si="458"/>
        <v>-1.25</v>
      </c>
      <c r="LN154" s="30">
        <f t="shared" si="458"/>
        <v>-1.25</v>
      </c>
      <c r="LO154" s="30">
        <f t="shared" si="458"/>
        <v>-1.25</v>
      </c>
      <c r="LP154" s="30">
        <f t="shared" si="458"/>
        <v>-1.25</v>
      </c>
      <c r="LQ154" s="30">
        <f t="shared" si="458"/>
        <v>-1.25</v>
      </c>
      <c r="LR154" s="30">
        <f t="shared" si="458"/>
        <v>-1.25</v>
      </c>
      <c r="LS154" s="30">
        <f t="shared" si="458"/>
        <v>-1.25</v>
      </c>
      <c r="LT154" s="30">
        <f t="shared" si="458"/>
        <v>-1.25</v>
      </c>
      <c r="LU154" s="30">
        <f t="shared" si="458"/>
        <v>-1.25</v>
      </c>
      <c r="LV154" s="30">
        <f t="shared" si="458"/>
        <v>-1.25</v>
      </c>
      <c r="LW154" s="30">
        <f t="shared" si="458"/>
        <v>-1.25</v>
      </c>
      <c r="LX154" s="30">
        <f t="shared" si="458"/>
        <v>-1.25</v>
      </c>
      <c r="LY154" s="30">
        <f t="shared" si="458"/>
        <v>-1.25</v>
      </c>
      <c r="LZ154" s="30">
        <f t="shared" si="458"/>
        <v>-1.25</v>
      </c>
      <c r="MA154" s="30">
        <f t="shared" si="458"/>
        <v>-1.25</v>
      </c>
      <c r="MB154" s="30">
        <f t="shared" si="458"/>
        <v>-1.25</v>
      </c>
      <c r="MC154" s="30">
        <f t="shared" si="458"/>
        <v>-1.25</v>
      </c>
      <c r="MD154" s="30">
        <f t="shared" si="458"/>
        <v>-1.25</v>
      </c>
      <c r="ME154" s="30">
        <f t="shared" si="458"/>
        <v>-1.25</v>
      </c>
      <c r="MF154" s="30">
        <f t="shared" si="458"/>
        <v>-1.25</v>
      </c>
      <c r="MG154" s="30">
        <f t="shared" si="458"/>
        <v>-1.25</v>
      </c>
      <c r="MH154" s="30">
        <f t="shared" si="458"/>
        <v>-1.25</v>
      </c>
      <c r="MI154" s="30">
        <f t="shared" si="458"/>
        <v>-1.25</v>
      </c>
      <c r="MJ154" s="30">
        <f t="shared" si="459"/>
        <v>-1.25</v>
      </c>
      <c r="MK154" s="30">
        <f t="shared" si="459"/>
        <v>-1.25</v>
      </c>
      <c r="ML154" s="30">
        <f t="shared" si="459"/>
        <v>-1.25</v>
      </c>
      <c r="MM154" s="30">
        <f t="shared" si="459"/>
        <v>-1.25</v>
      </c>
      <c r="MN154" s="30">
        <f t="shared" si="459"/>
        <v>-1.25</v>
      </c>
      <c r="MO154" s="30">
        <f t="shared" si="459"/>
        <v>-1.25</v>
      </c>
      <c r="MP154" s="30">
        <f t="shared" si="459"/>
        <v>-1.25</v>
      </c>
      <c r="MQ154" s="30">
        <f t="shared" si="459"/>
        <v>-1.25</v>
      </c>
      <c r="MR154" s="30">
        <f t="shared" si="459"/>
        <v>-1.25</v>
      </c>
      <c r="MS154" s="30">
        <f t="shared" si="459"/>
        <v>-1.25</v>
      </c>
      <c r="MT154" s="30">
        <f t="shared" si="459"/>
        <v>-1.25</v>
      </c>
      <c r="MU154" s="30">
        <f t="shared" si="459"/>
        <v>-1.25</v>
      </c>
      <c r="MV154" s="30">
        <f t="shared" si="459"/>
        <v>-1.25</v>
      </c>
      <c r="MW154" s="30">
        <f t="shared" si="459"/>
        <v>-1.25</v>
      </c>
      <c r="MX154" s="30">
        <f t="shared" si="459"/>
        <v>-1.25</v>
      </c>
      <c r="MY154" s="30">
        <f t="shared" si="459"/>
        <v>-1.25</v>
      </c>
      <c r="MZ154" s="30">
        <f t="shared" si="459"/>
        <v>-1.25</v>
      </c>
      <c r="NA154" s="30">
        <f t="shared" si="459"/>
        <v>-1.25</v>
      </c>
      <c r="NB154" s="30">
        <f t="shared" si="459"/>
        <v>-1.25</v>
      </c>
      <c r="NC154" s="30">
        <f t="shared" si="459"/>
        <v>-1.25</v>
      </c>
      <c r="ND154" s="30">
        <f t="shared" si="459"/>
        <v>-1.25</v>
      </c>
      <c r="NE154" s="30">
        <f t="shared" si="459"/>
        <v>-1.25</v>
      </c>
      <c r="NF154" s="30">
        <f t="shared" si="459"/>
        <v>-1.25</v>
      </c>
      <c r="NG154" s="30">
        <f t="shared" si="459"/>
        <v>-1.25</v>
      </c>
      <c r="NH154" s="30">
        <f t="shared" si="459"/>
        <v>-1.25</v>
      </c>
      <c r="NI154" s="30">
        <f t="shared" si="459"/>
        <v>-1.25</v>
      </c>
      <c r="NJ154" s="30">
        <f t="shared" si="459"/>
        <v>-1.25</v>
      </c>
      <c r="NK154" s="30">
        <f t="shared" si="459"/>
        <v>-1.25</v>
      </c>
      <c r="NL154" s="30">
        <f t="shared" si="459"/>
        <v>-1.25</v>
      </c>
      <c r="NM154" s="30">
        <f t="shared" si="459"/>
        <v>-1.25</v>
      </c>
      <c r="NN154" s="30">
        <f t="shared" si="459"/>
        <v>-1.25</v>
      </c>
      <c r="NO154" s="30">
        <f t="shared" si="459"/>
        <v>-1.25</v>
      </c>
      <c r="NP154" s="30">
        <f t="shared" si="459"/>
        <v>-1.25</v>
      </c>
      <c r="NQ154" s="30">
        <f t="shared" si="459"/>
        <v>-1.25</v>
      </c>
      <c r="NR154" s="30">
        <f t="shared" si="459"/>
        <v>-1.25</v>
      </c>
      <c r="NS154" s="30">
        <f t="shared" si="459"/>
        <v>-1.25</v>
      </c>
      <c r="NT154" s="30">
        <f t="shared" si="459"/>
        <v>-1.25</v>
      </c>
      <c r="NU154" s="30">
        <f t="shared" si="459"/>
        <v>-1.25</v>
      </c>
      <c r="NV154" s="30">
        <f t="shared" si="459"/>
        <v>-1.25</v>
      </c>
      <c r="NW154" s="30">
        <f t="shared" si="459"/>
        <v>-1.25</v>
      </c>
      <c r="NX154" s="30">
        <f t="shared" si="459"/>
        <v>-1.25</v>
      </c>
      <c r="NY154" s="30">
        <f t="shared" si="459"/>
        <v>-1.25</v>
      </c>
      <c r="NZ154" s="30">
        <f t="shared" si="459"/>
        <v>-1.25</v>
      </c>
      <c r="OA154" s="30">
        <f t="shared" si="459"/>
        <v>-1.25</v>
      </c>
    </row>
    <row r="155" spans="2:391" hidden="1" x14ac:dyDescent="0.2"/>
    <row r="156" spans="2:391" hidden="1" x14ac:dyDescent="0.2">
      <c r="B156" s="8" t="s">
        <v>157</v>
      </c>
      <c r="Z156" s="32">
        <f>Z153/SUM(Z153:Z154)</f>
        <v>0.89257527038877515</v>
      </c>
      <c r="AA156" s="32">
        <f t="shared" ref="AA156:CM156" si="460">AA153/SUM(AA153:AA154)</f>
        <v>0.89257527038877515</v>
      </c>
      <c r="AB156" s="32">
        <f t="shared" si="460"/>
        <v>0.89257527038877515</v>
      </c>
      <c r="AC156" s="32">
        <f t="shared" si="460"/>
        <v>0.89257527038877515</v>
      </c>
      <c r="AD156" s="32">
        <f t="shared" si="460"/>
        <v>0.89257527038877515</v>
      </c>
      <c r="AE156" s="32">
        <f t="shared" si="460"/>
        <v>0.89257527038877515</v>
      </c>
      <c r="AF156" s="32">
        <f t="shared" si="460"/>
        <v>0.89257527038877515</v>
      </c>
      <c r="AG156" s="32">
        <f t="shared" si="460"/>
        <v>0.89257527038877515</v>
      </c>
      <c r="AH156" s="32">
        <f t="shared" si="460"/>
        <v>0.89257527038877515</v>
      </c>
      <c r="AI156" s="32">
        <f t="shared" si="460"/>
        <v>0.89257527038877515</v>
      </c>
      <c r="AJ156" s="32">
        <f t="shared" si="460"/>
        <v>0.89257527038877515</v>
      </c>
      <c r="AK156" s="32">
        <f t="shared" si="460"/>
        <v>0.89257527038877515</v>
      </c>
      <c r="AL156" s="32">
        <f t="shared" si="460"/>
        <v>0.89257527038877515</v>
      </c>
      <c r="AM156" s="32">
        <f t="shared" si="460"/>
        <v>0.89257527038877515</v>
      </c>
      <c r="AN156" s="32">
        <f t="shared" si="460"/>
        <v>0.89264430941808837</v>
      </c>
      <c r="AO156" s="32">
        <f t="shared" si="460"/>
        <v>0.89264430941808837</v>
      </c>
      <c r="AP156" s="32">
        <f t="shared" si="460"/>
        <v>0.89264430941808837</v>
      </c>
      <c r="AQ156" s="32">
        <f t="shared" si="460"/>
        <v>0.89264430941808837</v>
      </c>
      <c r="AR156" s="32">
        <f t="shared" si="460"/>
        <v>0.89264430941808837</v>
      </c>
      <c r="AS156" s="32">
        <f t="shared" si="460"/>
        <v>0.89264430941808837</v>
      </c>
      <c r="AT156" s="32">
        <f t="shared" si="460"/>
        <v>0.89264430941808837</v>
      </c>
      <c r="AU156" s="32">
        <f t="shared" si="460"/>
        <v>0.89264430941808837</v>
      </c>
      <c r="AV156" s="32">
        <f t="shared" si="460"/>
        <v>0.89264430941808837</v>
      </c>
      <c r="AW156" s="32">
        <f t="shared" si="460"/>
        <v>0.89264430941808837</v>
      </c>
      <c r="AX156" s="32">
        <f t="shared" si="460"/>
        <v>0.89257527038877515</v>
      </c>
      <c r="AY156" s="32">
        <f t="shared" si="460"/>
        <v>0.89257527038877515</v>
      </c>
      <c r="AZ156" s="32">
        <f t="shared" si="460"/>
        <v>0.89257527038877515</v>
      </c>
      <c r="BA156" s="32">
        <f t="shared" si="460"/>
        <v>0.89257527038877515</v>
      </c>
      <c r="BB156" s="32">
        <f t="shared" si="460"/>
        <v>0.89257527038877515</v>
      </c>
      <c r="BC156" s="32">
        <f t="shared" si="460"/>
        <v>0.89257527038877515</v>
      </c>
      <c r="BD156" s="32">
        <f t="shared" si="460"/>
        <v>0.89257527038877515</v>
      </c>
      <c r="BE156" s="32">
        <f t="shared" si="460"/>
        <v>0.89264430941808837</v>
      </c>
      <c r="BF156" s="32">
        <f t="shared" si="460"/>
        <v>0.89264430941808837</v>
      </c>
      <c r="BG156" s="32">
        <f t="shared" si="460"/>
        <v>0.89264430941808837</v>
      </c>
      <c r="BH156" s="32">
        <f t="shared" si="460"/>
        <v>0.89264430941808837</v>
      </c>
      <c r="BI156" s="32">
        <f t="shared" si="460"/>
        <v>0.89264430941808837</v>
      </c>
      <c r="BJ156" s="32">
        <f t="shared" si="460"/>
        <v>0.89264430941808837</v>
      </c>
      <c r="BK156" s="32">
        <f t="shared" si="460"/>
        <v>0.89264430941808837</v>
      </c>
      <c r="BL156" s="32">
        <f t="shared" si="460"/>
        <v>0.89264430941808837</v>
      </c>
      <c r="BM156" s="32">
        <f t="shared" si="460"/>
        <v>0.89264430941808837</v>
      </c>
      <c r="BN156" s="32">
        <f t="shared" si="460"/>
        <v>0.89264430941808837</v>
      </c>
      <c r="BO156" s="32">
        <f t="shared" si="460"/>
        <v>0.89257527038877515</v>
      </c>
      <c r="BP156" s="32">
        <f t="shared" si="460"/>
        <v>0.89257527038877515</v>
      </c>
      <c r="BQ156" s="32">
        <f t="shared" si="460"/>
        <v>0.89257527038877515</v>
      </c>
      <c r="BR156" s="32">
        <f t="shared" si="460"/>
        <v>0.89257527038877515</v>
      </c>
      <c r="BS156" s="32">
        <f t="shared" si="460"/>
        <v>0.86579754601226988</v>
      </c>
      <c r="BT156" s="32">
        <f t="shared" si="460"/>
        <v>0.86579754601226988</v>
      </c>
      <c r="BU156" s="32">
        <f t="shared" si="460"/>
        <v>0.86579754601226988</v>
      </c>
      <c r="BV156" s="32">
        <f t="shared" si="460"/>
        <v>0.86579754601226988</v>
      </c>
      <c r="BW156" s="32">
        <f t="shared" si="460"/>
        <v>0.86579754601226988</v>
      </c>
      <c r="BX156" s="32">
        <f t="shared" si="460"/>
        <v>0.86579754601226988</v>
      </c>
      <c r="BY156" s="32">
        <f t="shared" si="460"/>
        <v>0.86579754601226988</v>
      </c>
      <c r="BZ156" s="32">
        <f t="shared" si="460"/>
        <v>0.86579754601226988</v>
      </c>
      <c r="CA156" s="32">
        <f t="shared" si="460"/>
        <v>0.86579754601226988</v>
      </c>
      <c r="CB156" s="32">
        <f t="shared" si="460"/>
        <v>0.86579754601226988</v>
      </c>
      <c r="CC156" s="32">
        <f t="shared" si="460"/>
        <v>0.86579754601226988</v>
      </c>
      <c r="CD156" s="32">
        <f t="shared" si="460"/>
        <v>0.86579754601226988</v>
      </c>
      <c r="CE156" s="32">
        <f t="shared" si="460"/>
        <v>0.86579754601226988</v>
      </c>
      <c r="CF156" s="32">
        <f t="shared" si="460"/>
        <v>0.86579754601226988</v>
      </c>
      <c r="CG156" s="32">
        <f>CG153/SUM(CG153:CG154)</f>
        <v>0.86579754601226988</v>
      </c>
      <c r="CH156" s="32">
        <f t="shared" si="460"/>
        <v>0.86579754601226988</v>
      </c>
      <c r="CI156" s="32">
        <f t="shared" si="460"/>
        <v>0.86579754601226988</v>
      </c>
      <c r="CJ156" s="32">
        <f t="shared" si="460"/>
        <v>0.86579754601226988</v>
      </c>
      <c r="CK156" s="32">
        <f t="shared" si="460"/>
        <v>0.86579754601226988</v>
      </c>
      <c r="CL156" s="32">
        <f t="shared" si="460"/>
        <v>0.86579754601226988</v>
      </c>
      <c r="CM156" s="32">
        <f t="shared" si="460"/>
        <v>0.86579754601226988</v>
      </c>
      <c r="CN156" s="32">
        <f t="shared" ref="CN156:EY156" si="461">CN153/SUM(CN153:CN154)</f>
        <v>0.86579754601226988</v>
      </c>
      <c r="CO156" s="32">
        <f t="shared" si="461"/>
        <v>0.86579754601226988</v>
      </c>
      <c r="CP156" s="32">
        <f t="shared" si="461"/>
        <v>0.86579754601226988</v>
      </c>
      <c r="CQ156" s="32">
        <f t="shared" si="461"/>
        <v>0.86579754601226988</v>
      </c>
      <c r="CR156" s="32">
        <f t="shared" si="461"/>
        <v>0.86579754601226988</v>
      </c>
      <c r="CS156" s="32">
        <f t="shared" si="461"/>
        <v>0.86579754601226988</v>
      </c>
      <c r="CT156" s="32">
        <f t="shared" si="461"/>
        <v>0.86579754601226988</v>
      </c>
      <c r="CU156" s="32">
        <f t="shared" si="461"/>
        <v>0.86579754601226988</v>
      </c>
      <c r="CV156" s="32">
        <f t="shared" si="461"/>
        <v>0.86579754601226988</v>
      </c>
      <c r="CW156" s="32">
        <f t="shared" si="461"/>
        <v>0.86579754601226988</v>
      </c>
      <c r="CX156" s="32">
        <f t="shared" si="461"/>
        <v>0.86579754601226988</v>
      </c>
      <c r="CY156" s="32">
        <f t="shared" si="461"/>
        <v>0.86579754601226988</v>
      </c>
      <c r="CZ156" s="32">
        <f t="shared" si="461"/>
        <v>0.86579754601226988</v>
      </c>
      <c r="DA156" s="32">
        <f t="shared" si="461"/>
        <v>0.86579754601226988</v>
      </c>
      <c r="DB156" s="32">
        <f t="shared" si="461"/>
        <v>0.86579754601226988</v>
      </c>
      <c r="DC156" s="32">
        <f t="shared" si="461"/>
        <v>0.86579754601226988</v>
      </c>
      <c r="DD156" s="32">
        <f t="shared" si="461"/>
        <v>0.86579754601226988</v>
      </c>
      <c r="DE156" s="32">
        <f t="shared" si="461"/>
        <v>0.86579754601226988</v>
      </c>
      <c r="DF156" s="32">
        <f t="shared" si="461"/>
        <v>0.86579754601226988</v>
      </c>
      <c r="DG156" s="32">
        <f t="shared" si="461"/>
        <v>0.86579754601226988</v>
      </c>
      <c r="DH156" s="32">
        <f t="shared" si="461"/>
        <v>0.86579754601226988</v>
      </c>
      <c r="DI156" s="32">
        <f t="shared" si="461"/>
        <v>0.86579754601226988</v>
      </c>
      <c r="DJ156" s="32">
        <f t="shared" si="461"/>
        <v>0.86579754601226988</v>
      </c>
      <c r="DK156" s="32">
        <f t="shared" si="461"/>
        <v>0.86579754601226988</v>
      </c>
      <c r="DL156" s="32">
        <f t="shared" si="461"/>
        <v>0.86579754601226988</v>
      </c>
      <c r="DM156" s="32">
        <f t="shared" si="461"/>
        <v>0.86579754601226988</v>
      </c>
      <c r="DN156" s="32">
        <f t="shared" si="461"/>
        <v>0.86579754601226988</v>
      </c>
      <c r="DO156" s="32">
        <f t="shared" si="461"/>
        <v>0.86579754601226988</v>
      </c>
      <c r="DP156" s="32">
        <f t="shared" si="461"/>
        <v>0.86579754601226988</v>
      </c>
      <c r="DQ156" s="32">
        <f t="shared" si="461"/>
        <v>0.86579754601226988</v>
      </c>
      <c r="DR156" s="32">
        <f t="shared" si="461"/>
        <v>0.86579754601226988</v>
      </c>
      <c r="DS156" s="32">
        <f t="shared" si="461"/>
        <v>0.86579754601226988</v>
      </c>
      <c r="DT156" s="32">
        <f t="shared" si="461"/>
        <v>0.86579754601226988</v>
      </c>
      <c r="DU156" s="32">
        <f t="shared" si="461"/>
        <v>0.86579754601226988</v>
      </c>
      <c r="DV156" s="32">
        <f t="shared" si="461"/>
        <v>0.86579754601226988</v>
      </c>
      <c r="DW156" s="32">
        <f t="shared" si="461"/>
        <v>0.86579754601226988</v>
      </c>
      <c r="DX156" s="32">
        <f t="shared" si="461"/>
        <v>0.86579754601226988</v>
      </c>
      <c r="DY156" s="32">
        <f t="shared" si="461"/>
        <v>0.86579754601226988</v>
      </c>
      <c r="DZ156" s="32">
        <f t="shared" si="461"/>
        <v>0.86579754601226988</v>
      </c>
      <c r="EA156" s="32">
        <f t="shared" si="461"/>
        <v>0.86579754601226988</v>
      </c>
      <c r="EB156" s="32">
        <f t="shared" si="461"/>
        <v>0.86579754601226988</v>
      </c>
      <c r="EC156" s="32">
        <f t="shared" si="461"/>
        <v>0.86579754601226988</v>
      </c>
      <c r="ED156" s="32">
        <f t="shared" si="461"/>
        <v>0.86579754601226988</v>
      </c>
      <c r="EE156" s="32">
        <f t="shared" si="461"/>
        <v>0.86579754601226988</v>
      </c>
      <c r="EF156" s="32">
        <f t="shared" si="461"/>
        <v>0.86579754601226988</v>
      </c>
      <c r="EG156" s="32">
        <f t="shared" si="461"/>
        <v>0.86579754601226988</v>
      </c>
      <c r="EH156" s="32">
        <f t="shared" si="461"/>
        <v>0.86579754601226988</v>
      </c>
      <c r="EI156" s="32">
        <f t="shared" si="461"/>
        <v>0.86579754601226988</v>
      </c>
      <c r="EJ156" s="32">
        <f t="shared" si="461"/>
        <v>0.86579754601226988</v>
      </c>
      <c r="EK156" s="32">
        <f t="shared" si="461"/>
        <v>0.86579754601226988</v>
      </c>
      <c r="EL156" s="32">
        <f t="shared" si="461"/>
        <v>0.86579754601226988</v>
      </c>
      <c r="EM156" s="32">
        <f t="shared" si="461"/>
        <v>0.86579754601226988</v>
      </c>
      <c r="EN156" s="32">
        <f t="shared" si="461"/>
        <v>0.86579754601226988</v>
      </c>
      <c r="EO156" s="32">
        <f t="shared" si="461"/>
        <v>0.86579754601226988</v>
      </c>
      <c r="EP156" s="32">
        <f t="shared" si="461"/>
        <v>0.86579754601226988</v>
      </c>
      <c r="EQ156" s="32">
        <f t="shared" si="461"/>
        <v>0.86579754601226988</v>
      </c>
      <c r="ER156" s="32">
        <f t="shared" si="461"/>
        <v>0.86579754601226988</v>
      </c>
      <c r="ES156" s="32">
        <f t="shared" si="461"/>
        <v>0.86579754601226988</v>
      </c>
      <c r="ET156" s="32">
        <f t="shared" si="461"/>
        <v>0.86579754601226988</v>
      </c>
      <c r="EU156" s="32">
        <f t="shared" si="461"/>
        <v>0.86579754601226988</v>
      </c>
      <c r="EV156" s="32">
        <f t="shared" si="461"/>
        <v>0.86579754601226988</v>
      </c>
      <c r="EW156" s="32">
        <f t="shared" si="461"/>
        <v>0.86579754601226988</v>
      </c>
      <c r="EX156" s="32">
        <f t="shared" si="461"/>
        <v>0.86548149229758342</v>
      </c>
      <c r="EY156" s="32">
        <f t="shared" si="461"/>
        <v>0.86548149229758342</v>
      </c>
      <c r="EZ156" s="32">
        <f t="shared" ref="EZ156:HK156" si="462">EZ153/SUM(EZ153:EZ154)</f>
        <v>0.86548149229758342</v>
      </c>
      <c r="FA156" s="32">
        <f t="shared" si="462"/>
        <v>0.86548149229758342</v>
      </c>
      <c r="FB156" s="32">
        <f t="shared" si="462"/>
        <v>0.86548149229758342</v>
      </c>
      <c r="FC156" s="32">
        <f t="shared" si="462"/>
        <v>0.86548149229758342</v>
      </c>
      <c r="FD156" s="32">
        <f t="shared" si="462"/>
        <v>0.86548149229758342</v>
      </c>
      <c r="FE156" s="32">
        <f t="shared" si="462"/>
        <v>0.86548149229758342</v>
      </c>
      <c r="FF156" s="32">
        <f t="shared" si="462"/>
        <v>0.86548149229758342</v>
      </c>
      <c r="FG156" s="32">
        <f t="shared" si="462"/>
        <v>0.86548149229758342</v>
      </c>
      <c r="FH156" s="32">
        <f t="shared" si="462"/>
        <v>0.86548149229758342</v>
      </c>
      <c r="FI156" s="32">
        <f t="shared" si="462"/>
        <v>0.86548149229758342</v>
      </c>
      <c r="FJ156" s="32">
        <f t="shared" si="462"/>
        <v>0.86548149229758342</v>
      </c>
      <c r="FK156" s="32">
        <f t="shared" si="462"/>
        <v>0.86548149229758342</v>
      </c>
      <c r="FL156" s="32">
        <f t="shared" si="462"/>
        <v>0.86548149229758342</v>
      </c>
      <c r="FM156" s="32">
        <f t="shared" si="462"/>
        <v>0.86548149229758342</v>
      </c>
      <c r="FN156" s="32">
        <f t="shared" si="462"/>
        <v>0.86548149229758342</v>
      </c>
      <c r="FO156" s="32">
        <f t="shared" si="462"/>
        <v>0.86548149229758342</v>
      </c>
      <c r="FP156" s="32">
        <f t="shared" si="462"/>
        <v>0.86548149229758342</v>
      </c>
      <c r="FQ156" s="32">
        <f t="shared" si="462"/>
        <v>0.86548149229758342</v>
      </c>
      <c r="FR156" s="32">
        <f t="shared" si="462"/>
        <v>0.86548149229758342</v>
      </c>
      <c r="FS156" s="32">
        <f t="shared" si="462"/>
        <v>0.86548149229758342</v>
      </c>
      <c r="FT156" s="32">
        <f t="shared" si="462"/>
        <v>0.86548149229758342</v>
      </c>
      <c r="FU156" s="32">
        <f t="shared" si="462"/>
        <v>0.86548149229758342</v>
      </c>
      <c r="FV156" s="32">
        <f t="shared" si="462"/>
        <v>0.86548149229758342</v>
      </c>
      <c r="FW156" s="32">
        <f t="shared" si="462"/>
        <v>0.86548149229758342</v>
      </c>
      <c r="FX156" s="32">
        <f t="shared" si="462"/>
        <v>0.86548149229758342</v>
      </c>
      <c r="FY156" s="32">
        <f t="shared" si="462"/>
        <v>0.8655894368252115</v>
      </c>
      <c r="FZ156" s="32">
        <f t="shared" si="462"/>
        <v>0.8655894368252115</v>
      </c>
      <c r="GA156" s="32">
        <f t="shared" si="462"/>
        <v>0.8655894368252115</v>
      </c>
      <c r="GB156" s="32">
        <f t="shared" si="462"/>
        <v>0.8655894368252115</v>
      </c>
      <c r="GC156" s="32">
        <f t="shared" si="462"/>
        <v>0.8655894368252115</v>
      </c>
      <c r="GD156" s="32">
        <f t="shared" si="462"/>
        <v>0.8655894368252115</v>
      </c>
      <c r="GE156" s="32">
        <f t="shared" si="462"/>
        <v>0.8655894368252115</v>
      </c>
      <c r="GF156" s="32">
        <f t="shared" si="462"/>
        <v>0.8655894368252115</v>
      </c>
      <c r="GG156" s="32">
        <f t="shared" si="462"/>
        <v>0.8655894368252115</v>
      </c>
      <c r="GH156" s="32">
        <f t="shared" si="462"/>
        <v>0.8655894368252115</v>
      </c>
      <c r="GI156" s="32">
        <f t="shared" si="462"/>
        <v>0.86548149229758342</v>
      </c>
      <c r="GJ156" s="32">
        <f t="shared" si="462"/>
        <v>0.86548149229758342</v>
      </c>
      <c r="GK156" s="32">
        <f t="shared" si="462"/>
        <v>0.86548149229758342</v>
      </c>
      <c r="GL156" s="32">
        <f t="shared" si="462"/>
        <v>0.99894665880171907</v>
      </c>
      <c r="GM156" s="32">
        <f t="shared" si="462"/>
        <v>0.99894665880171907</v>
      </c>
      <c r="GN156" s="32">
        <f t="shared" si="462"/>
        <v>0.99894763428186562</v>
      </c>
      <c r="GO156" s="32">
        <f t="shared" si="462"/>
        <v>0.99894763428186562</v>
      </c>
      <c r="GP156" s="32">
        <f t="shared" si="462"/>
        <v>0.99894763428186562</v>
      </c>
      <c r="GQ156" s="32">
        <f t="shared" si="462"/>
        <v>0.99894763428186562</v>
      </c>
      <c r="GR156" s="32">
        <f t="shared" si="462"/>
        <v>0.99894763428186562</v>
      </c>
      <c r="GS156" s="32">
        <f t="shared" si="462"/>
        <v>0.99894763428186562</v>
      </c>
      <c r="GT156" s="32">
        <f t="shared" si="462"/>
        <v>0.99894763428186562</v>
      </c>
      <c r="GU156" s="32">
        <f t="shared" si="462"/>
        <v>0.99894763428186562</v>
      </c>
      <c r="GV156" s="32">
        <f t="shared" si="462"/>
        <v>0.99894763428186562</v>
      </c>
      <c r="GW156" s="32">
        <f t="shared" si="462"/>
        <v>0.99894763428186562</v>
      </c>
      <c r="GX156" s="32">
        <f t="shared" si="462"/>
        <v>0.99894763428186562</v>
      </c>
      <c r="GY156" s="32">
        <f t="shared" si="462"/>
        <v>0.99894665880171907</v>
      </c>
      <c r="GZ156" s="32">
        <f t="shared" si="462"/>
        <v>0.99894665880171907</v>
      </c>
      <c r="HA156" s="32">
        <f t="shared" si="462"/>
        <v>0.99894665880171907</v>
      </c>
      <c r="HB156" s="32">
        <f t="shared" si="462"/>
        <v>0.99894665880171907</v>
      </c>
      <c r="HC156" s="32">
        <f t="shared" si="462"/>
        <v>0.99894665880171907</v>
      </c>
      <c r="HD156" s="32">
        <f t="shared" si="462"/>
        <v>0.99894665880171907</v>
      </c>
      <c r="HE156" s="32">
        <f t="shared" si="462"/>
        <v>0.99894665880171907</v>
      </c>
      <c r="HF156" s="32">
        <f t="shared" si="462"/>
        <v>0.99894665880171907</v>
      </c>
      <c r="HG156" s="32">
        <f t="shared" si="462"/>
        <v>0.99894763428186562</v>
      </c>
      <c r="HH156" s="32">
        <f t="shared" si="462"/>
        <v>0.99894763428186562</v>
      </c>
      <c r="HI156" s="32">
        <f t="shared" si="462"/>
        <v>0.99894763428186562</v>
      </c>
      <c r="HJ156" s="32">
        <f t="shared" si="462"/>
        <v>0.99894763428186562</v>
      </c>
      <c r="HK156" s="32">
        <f t="shared" si="462"/>
        <v>0.99894763428186562</v>
      </c>
      <c r="HL156" s="32">
        <f t="shared" ref="HL156:JW156" si="463">HL153/SUM(HL153:HL154)</f>
        <v>0.99894763428186562</v>
      </c>
      <c r="HM156" s="32">
        <f t="shared" si="463"/>
        <v>0.99894763428186562</v>
      </c>
      <c r="HN156" s="32">
        <f t="shared" si="463"/>
        <v>0.99894763428186562</v>
      </c>
      <c r="HO156" s="32">
        <f t="shared" si="463"/>
        <v>0.99894763428186562</v>
      </c>
      <c r="HP156" s="32">
        <f t="shared" si="463"/>
        <v>0.99894763428186562</v>
      </c>
      <c r="HQ156" s="32">
        <f t="shared" si="463"/>
        <v>0.99894665880171907</v>
      </c>
      <c r="HR156" s="32">
        <f t="shared" si="463"/>
        <v>0.99894665880171907</v>
      </c>
      <c r="HS156" s="32">
        <f t="shared" si="463"/>
        <v>0.99894665880171907</v>
      </c>
      <c r="HT156" s="32">
        <f t="shared" si="463"/>
        <v>0.99894665880171907</v>
      </c>
      <c r="HU156" s="32">
        <f t="shared" si="463"/>
        <v>0.99894763428186562</v>
      </c>
      <c r="HV156" s="32">
        <f t="shared" si="463"/>
        <v>0.99894763428186562</v>
      </c>
      <c r="HW156" s="32">
        <f t="shared" si="463"/>
        <v>0.99894763428186562</v>
      </c>
      <c r="HX156" s="32">
        <f t="shared" si="463"/>
        <v>0.99894763428186562</v>
      </c>
      <c r="HY156" s="32">
        <f t="shared" si="463"/>
        <v>0.99894763428186562</v>
      </c>
      <c r="HZ156" s="32">
        <f t="shared" si="463"/>
        <v>0.99894763428186562</v>
      </c>
      <c r="IA156" s="32">
        <f t="shared" si="463"/>
        <v>0.99894763428186562</v>
      </c>
      <c r="IB156" s="32">
        <f t="shared" si="463"/>
        <v>0.99894763428186562</v>
      </c>
      <c r="IC156" s="32">
        <f t="shared" si="463"/>
        <v>0.99894763428186562</v>
      </c>
      <c r="ID156" s="32">
        <f t="shared" si="463"/>
        <v>0.99894763428186562</v>
      </c>
      <c r="IE156" s="32">
        <f t="shared" si="463"/>
        <v>0.99894665880171907</v>
      </c>
      <c r="IF156" s="32">
        <f t="shared" si="463"/>
        <v>0.99894665880171907</v>
      </c>
      <c r="IG156" s="32">
        <f t="shared" si="463"/>
        <v>0.99894665880171907</v>
      </c>
      <c r="IH156" s="32">
        <f t="shared" si="463"/>
        <v>0.99894665880171907</v>
      </c>
      <c r="II156" s="32">
        <f t="shared" si="463"/>
        <v>0.99894763428186562</v>
      </c>
      <c r="IJ156" s="32">
        <f t="shared" si="463"/>
        <v>0.99894763428186562</v>
      </c>
      <c r="IK156" s="32">
        <f t="shared" si="463"/>
        <v>0.99894763428186562</v>
      </c>
      <c r="IL156" s="32">
        <f t="shared" si="463"/>
        <v>0.99894763428186562</v>
      </c>
      <c r="IM156" s="32">
        <f t="shared" si="463"/>
        <v>0.99894763428186562</v>
      </c>
      <c r="IN156" s="32">
        <f t="shared" si="463"/>
        <v>0.99894763428186562</v>
      </c>
      <c r="IO156" s="32">
        <f t="shared" si="463"/>
        <v>0.99894763428186562</v>
      </c>
      <c r="IP156" s="32">
        <f t="shared" si="463"/>
        <v>0.99894763428186562</v>
      </c>
      <c r="IQ156" s="32">
        <f t="shared" si="463"/>
        <v>0.99894763428186562</v>
      </c>
      <c r="IR156" s="32">
        <f t="shared" si="463"/>
        <v>0.99894763428186562</v>
      </c>
      <c r="IS156" s="32">
        <f t="shared" si="463"/>
        <v>0.99894665880171907</v>
      </c>
      <c r="IT156" s="32">
        <f t="shared" si="463"/>
        <v>0.99894665880171907</v>
      </c>
      <c r="IU156" s="32">
        <f t="shared" si="463"/>
        <v>0.99894665880171907</v>
      </c>
      <c r="IV156" s="32">
        <f t="shared" si="463"/>
        <v>0.99894665880171907</v>
      </c>
      <c r="IW156" s="32">
        <f t="shared" si="463"/>
        <v>0.99894763428186562</v>
      </c>
      <c r="IX156" s="32">
        <f t="shared" si="463"/>
        <v>0.99894763428186562</v>
      </c>
      <c r="IY156" s="32">
        <f t="shared" si="463"/>
        <v>0.99894763428186562</v>
      </c>
      <c r="IZ156" s="32">
        <f t="shared" si="463"/>
        <v>0.99894763428186562</v>
      </c>
      <c r="JA156" s="32">
        <f t="shared" si="463"/>
        <v>0.99894763428186562</v>
      </c>
      <c r="JB156" s="32">
        <f t="shared" si="463"/>
        <v>0.99894763428186562</v>
      </c>
      <c r="JC156" s="32">
        <f t="shared" si="463"/>
        <v>0.99894763428186562</v>
      </c>
      <c r="JD156" s="32">
        <f t="shared" si="463"/>
        <v>0.99894763428186562</v>
      </c>
      <c r="JE156" s="32">
        <f t="shared" si="463"/>
        <v>0.99894763428186562</v>
      </c>
      <c r="JF156" s="32">
        <f t="shared" si="463"/>
        <v>0.99894763428186562</v>
      </c>
      <c r="JG156" s="32">
        <f t="shared" si="463"/>
        <v>0.99894665880171907</v>
      </c>
      <c r="JH156" s="32">
        <f t="shared" si="463"/>
        <v>0.99894665880171907</v>
      </c>
      <c r="JI156" s="32">
        <f t="shared" si="463"/>
        <v>0.99894665880171907</v>
      </c>
      <c r="JJ156" s="32">
        <f t="shared" si="463"/>
        <v>0.99894763428186562</v>
      </c>
      <c r="JK156" s="32">
        <f t="shared" si="463"/>
        <v>0.99894763428186562</v>
      </c>
      <c r="JL156" s="32">
        <f t="shared" si="463"/>
        <v>0.99894763428186562</v>
      </c>
      <c r="JM156" s="32">
        <f t="shared" si="463"/>
        <v>0.99894763428186562</v>
      </c>
      <c r="JN156" s="32">
        <f t="shared" si="463"/>
        <v>0.99894763428186562</v>
      </c>
      <c r="JO156" s="32">
        <f t="shared" si="463"/>
        <v>0.99894763428186562</v>
      </c>
      <c r="JP156" s="32">
        <f t="shared" si="463"/>
        <v>0.99894763428186562</v>
      </c>
      <c r="JQ156" s="32">
        <f t="shared" si="463"/>
        <v>0.99894763428186562</v>
      </c>
      <c r="JR156" s="32">
        <f t="shared" si="463"/>
        <v>0.99894763428186562</v>
      </c>
      <c r="JS156" s="32">
        <f t="shared" si="463"/>
        <v>0.99894763428186562</v>
      </c>
      <c r="JT156" s="32">
        <f t="shared" si="463"/>
        <v>0.99894763428186562</v>
      </c>
      <c r="JU156" s="32">
        <f t="shared" si="463"/>
        <v>0.99894763428186562</v>
      </c>
      <c r="JV156" s="32">
        <f t="shared" si="463"/>
        <v>0.99894763428186562</v>
      </c>
      <c r="JW156" s="32">
        <f t="shared" si="463"/>
        <v>0.99894763428186562</v>
      </c>
      <c r="JX156" s="32">
        <f t="shared" ref="JX156:MI156" si="464">JX153/SUM(JX153:JX154)</f>
        <v>0.99894763428186562</v>
      </c>
      <c r="JY156" s="32">
        <f t="shared" si="464"/>
        <v>0.99894763428186562</v>
      </c>
      <c r="JZ156" s="32">
        <f t="shared" si="464"/>
        <v>0.99894763428186562</v>
      </c>
      <c r="KA156" s="32">
        <f t="shared" si="464"/>
        <v>0.99894763428186562</v>
      </c>
      <c r="KB156" s="32">
        <f t="shared" si="464"/>
        <v>0.99894763428186562</v>
      </c>
      <c r="KC156" s="32">
        <f t="shared" si="464"/>
        <v>0.99894763428186562</v>
      </c>
      <c r="KD156" s="32">
        <f t="shared" si="464"/>
        <v>0.99894763428186562</v>
      </c>
      <c r="KE156" s="32">
        <f t="shared" si="464"/>
        <v>0.99894763428186562</v>
      </c>
      <c r="KF156" s="32">
        <f t="shared" si="464"/>
        <v>0.99894763428186562</v>
      </c>
      <c r="KG156" s="32">
        <f t="shared" si="464"/>
        <v>0.99894763428186562</v>
      </c>
      <c r="KH156" s="32">
        <f t="shared" si="464"/>
        <v>0.99894763428186562</v>
      </c>
      <c r="KI156" s="32">
        <f t="shared" si="464"/>
        <v>0.99894763428186562</v>
      </c>
      <c r="KJ156" s="32">
        <f t="shared" si="464"/>
        <v>0.99894763428186562</v>
      </c>
      <c r="KK156" s="32">
        <f t="shared" si="464"/>
        <v>0.99894763428186562</v>
      </c>
      <c r="KL156" s="32">
        <f t="shared" si="464"/>
        <v>0.99894763428186562</v>
      </c>
      <c r="KM156" s="32">
        <f t="shared" si="464"/>
        <v>0.99894763428186562</v>
      </c>
      <c r="KN156" s="32">
        <f t="shared" si="464"/>
        <v>0.99894639244774108</v>
      </c>
      <c r="KO156" s="32">
        <f t="shared" si="464"/>
        <v>0.99894639244774108</v>
      </c>
      <c r="KP156" s="32">
        <f t="shared" si="464"/>
        <v>0.99894639244774108</v>
      </c>
      <c r="KQ156" s="32">
        <f t="shared" si="464"/>
        <v>0.99894639244774108</v>
      </c>
      <c r="KR156" s="32">
        <f t="shared" si="464"/>
        <v>0.99894639244774108</v>
      </c>
      <c r="KS156" s="32">
        <f t="shared" si="464"/>
        <v>0.99894639244774108</v>
      </c>
      <c r="KT156" s="32">
        <f t="shared" si="464"/>
        <v>0.99894736842105258</v>
      </c>
      <c r="KU156" s="32">
        <f t="shared" si="464"/>
        <v>0.99894736842105258</v>
      </c>
      <c r="KV156" s="32">
        <f t="shared" si="464"/>
        <v>0.99894736842105258</v>
      </c>
      <c r="KW156" s="32">
        <f t="shared" si="464"/>
        <v>0.99894736842105258</v>
      </c>
      <c r="KX156" s="32">
        <f t="shared" si="464"/>
        <v>0.99894736842105258</v>
      </c>
      <c r="KY156" s="32">
        <f t="shared" si="464"/>
        <v>0.99894736842105258</v>
      </c>
      <c r="KZ156" s="32">
        <f t="shared" si="464"/>
        <v>0.99894736842105258</v>
      </c>
      <c r="LA156" s="32">
        <f t="shared" si="464"/>
        <v>0.99894736842105258</v>
      </c>
      <c r="LB156" s="32">
        <f t="shared" si="464"/>
        <v>0.99894736842105258</v>
      </c>
      <c r="LC156" s="32">
        <f t="shared" si="464"/>
        <v>0.99894736842105258</v>
      </c>
      <c r="LD156" s="32">
        <f t="shared" si="464"/>
        <v>0.99894736842105258</v>
      </c>
      <c r="LE156" s="32">
        <f t="shared" si="464"/>
        <v>0.99894736842105258</v>
      </c>
      <c r="LF156" s="32">
        <f t="shared" si="464"/>
        <v>0.99894736842105258</v>
      </c>
      <c r="LG156" s="32">
        <f t="shared" si="464"/>
        <v>0.99894736842105258</v>
      </c>
      <c r="LH156" s="32">
        <f t="shared" si="464"/>
        <v>0.99894736842105258</v>
      </c>
      <c r="LI156" s="32">
        <f t="shared" si="464"/>
        <v>0.99894736842105258</v>
      </c>
      <c r="LJ156" s="32">
        <f t="shared" si="464"/>
        <v>0.99894736842105258</v>
      </c>
      <c r="LK156" s="32">
        <f t="shared" si="464"/>
        <v>0.99894736842105258</v>
      </c>
      <c r="LL156" s="32">
        <f t="shared" si="464"/>
        <v>0.99894736842105258</v>
      </c>
      <c r="LM156" s="32">
        <f t="shared" si="464"/>
        <v>0.99894736842105258</v>
      </c>
      <c r="LN156" s="32">
        <f t="shared" si="464"/>
        <v>0.99894736842105258</v>
      </c>
      <c r="LO156" s="32">
        <f t="shared" si="464"/>
        <v>0.99894736842105258</v>
      </c>
      <c r="LP156" s="32">
        <f t="shared" si="464"/>
        <v>0.99894736842105258</v>
      </c>
      <c r="LQ156" s="32">
        <f t="shared" si="464"/>
        <v>0.99894736842105258</v>
      </c>
      <c r="LR156" s="32">
        <f t="shared" si="464"/>
        <v>0.99894736842105258</v>
      </c>
      <c r="LS156" s="32">
        <f t="shared" si="464"/>
        <v>0.99894736842105258</v>
      </c>
      <c r="LT156" s="32">
        <f t="shared" si="464"/>
        <v>0.99894736842105258</v>
      </c>
      <c r="LU156" s="32">
        <f t="shared" si="464"/>
        <v>0.99894736842105258</v>
      </c>
      <c r="LV156" s="32">
        <f t="shared" si="464"/>
        <v>0.99894736842105258</v>
      </c>
      <c r="LW156" s="32">
        <f t="shared" si="464"/>
        <v>0.99894736842105258</v>
      </c>
      <c r="LX156" s="32">
        <f t="shared" si="464"/>
        <v>0.99894612595902532</v>
      </c>
      <c r="LY156" s="32">
        <f t="shared" si="464"/>
        <v>0.99894612595902532</v>
      </c>
      <c r="LZ156" s="32">
        <f t="shared" si="464"/>
        <v>0.99894612595902532</v>
      </c>
      <c r="MA156" s="32">
        <f t="shared" si="464"/>
        <v>0.99894612595902532</v>
      </c>
      <c r="MB156" s="32">
        <f t="shared" si="464"/>
        <v>0.99894612595902532</v>
      </c>
      <c r="MC156" s="32">
        <f t="shared" si="464"/>
        <v>0.99894612595902532</v>
      </c>
      <c r="MD156" s="32">
        <f t="shared" si="464"/>
        <v>0.99894710242587603</v>
      </c>
      <c r="ME156" s="32">
        <f t="shared" si="464"/>
        <v>0.99894710242587603</v>
      </c>
      <c r="MF156" s="32">
        <f t="shared" si="464"/>
        <v>0.99894710242587603</v>
      </c>
      <c r="MG156" s="32">
        <f t="shared" si="464"/>
        <v>0.99894710242587603</v>
      </c>
      <c r="MH156" s="32">
        <f t="shared" si="464"/>
        <v>0.99894710242587603</v>
      </c>
      <c r="MI156" s="32">
        <f t="shared" si="464"/>
        <v>0.99894710242587603</v>
      </c>
      <c r="MJ156" s="32">
        <f t="shared" ref="MJ156:OA156" si="465">MJ153/SUM(MJ153:MJ154)</f>
        <v>0.99894710242587603</v>
      </c>
      <c r="MK156" s="32">
        <f t="shared" si="465"/>
        <v>0.99894710242587603</v>
      </c>
      <c r="ML156" s="32">
        <f t="shared" si="465"/>
        <v>0.99894710242587603</v>
      </c>
      <c r="MM156" s="32">
        <f t="shared" si="465"/>
        <v>0.99894710242587603</v>
      </c>
      <c r="MN156" s="32">
        <f t="shared" si="465"/>
        <v>0.99894710242587603</v>
      </c>
      <c r="MO156" s="32">
        <f t="shared" si="465"/>
        <v>0.99894710242587603</v>
      </c>
      <c r="MP156" s="32">
        <f t="shared" si="465"/>
        <v>0.99894710242587603</v>
      </c>
      <c r="MQ156" s="32">
        <f t="shared" si="465"/>
        <v>0.99894710242587603</v>
      </c>
      <c r="MR156" s="32">
        <f t="shared" si="465"/>
        <v>0.99894710242587603</v>
      </c>
      <c r="MS156" s="32">
        <f t="shared" si="465"/>
        <v>0.99894710242587603</v>
      </c>
      <c r="MT156" s="32">
        <f t="shared" si="465"/>
        <v>0.99894710242587603</v>
      </c>
      <c r="MU156" s="32">
        <f t="shared" si="465"/>
        <v>0.99894710242587603</v>
      </c>
      <c r="MV156" s="32">
        <f t="shared" si="465"/>
        <v>0.99894710242587603</v>
      </c>
      <c r="MW156" s="32">
        <f t="shared" si="465"/>
        <v>0.99894710242587603</v>
      </c>
      <c r="MX156" s="32">
        <f t="shared" si="465"/>
        <v>0.99894710242587603</v>
      </c>
      <c r="MY156" s="32">
        <f t="shared" si="465"/>
        <v>0.99894710242587603</v>
      </c>
      <c r="MZ156" s="32">
        <f t="shared" si="465"/>
        <v>0.99894710242587603</v>
      </c>
      <c r="NA156" s="32">
        <f t="shared" si="465"/>
        <v>0.99894710242587603</v>
      </c>
      <c r="NB156" s="32">
        <f t="shared" si="465"/>
        <v>0.99894710242587603</v>
      </c>
      <c r="NC156" s="32">
        <f t="shared" si="465"/>
        <v>0.99894710242587603</v>
      </c>
      <c r="ND156" s="32">
        <f t="shared" si="465"/>
        <v>0.99894710242587603</v>
      </c>
      <c r="NE156" s="32">
        <f t="shared" si="465"/>
        <v>0.99894710242587603</v>
      </c>
      <c r="NF156" s="32">
        <f t="shared" si="465"/>
        <v>0.99894710242587603</v>
      </c>
      <c r="NG156" s="32">
        <f t="shared" si="465"/>
        <v>0.99894710242587603</v>
      </c>
      <c r="NH156" s="32">
        <f t="shared" si="465"/>
        <v>0.99894585933546975</v>
      </c>
      <c r="NI156" s="32">
        <f t="shared" si="465"/>
        <v>0.99894585933546975</v>
      </c>
      <c r="NJ156" s="32">
        <f t="shared" si="465"/>
        <v>0.99894585933546975</v>
      </c>
      <c r="NK156" s="32">
        <f t="shared" si="465"/>
        <v>0.99894585933546975</v>
      </c>
      <c r="NL156" s="32">
        <f t="shared" si="465"/>
        <v>0.99894585933546975</v>
      </c>
      <c r="NM156" s="32">
        <f t="shared" si="465"/>
        <v>0.99894585933546975</v>
      </c>
      <c r="NN156" s="32">
        <f t="shared" si="465"/>
        <v>0.99894585933546975</v>
      </c>
      <c r="NO156" s="32">
        <f t="shared" si="465"/>
        <v>0.99894585933546975</v>
      </c>
      <c r="NP156" s="32">
        <f t="shared" si="465"/>
        <v>0.99894585933546975</v>
      </c>
      <c r="NQ156" s="32">
        <f t="shared" si="465"/>
        <v>0.99894585933546975</v>
      </c>
      <c r="NR156" s="32">
        <f t="shared" si="465"/>
        <v>0.99894585933546975</v>
      </c>
      <c r="NS156" s="32">
        <f t="shared" si="465"/>
        <v>0.99894585933546975</v>
      </c>
      <c r="NT156" s="32">
        <f t="shared" si="465"/>
        <v>0.99894585933546975</v>
      </c>
      <c r="NU156" s="32">
        <f t="shared" si="465"/>
        <v>0.99894585933546975</v>
      </c>
      <c r="NV156" s="32">
        <f t="shared" si="465"/>
        <v>0.99894585933546975</v>
      </c>
      <c r="NW156" s="32">
        <f t="shared" si="465"/>
        <v>0.99894585933546975</v>
      </c>
      <c r="NX156" s="32">
        <f t="shared" si="465"/>
        <v>0.99894585933546975</v>
      </c>
      <c r="NY156" s="32">
        <f t="shared" si="465"/>
        <v>0.99894585933546975</v>
      </c>
      <c r="NZ156" s="32">
        <f t="shared" si="465"/>
        <v>0.99894585933546975</v>
      </c>
      <c r="OA156" s="32">
        <f t="shared" si="465"/>
        <v>0.99894585933546975</v>
      </c>
    </row>
    <row r="157" spans="2:391" hidden="1" x14ac:dyDescent="0.2">
      <c r="B157" s="8" t="s">
        <v>158</v>
      </c>
      <c r="Z157" s="33">
        <f>1-Z156</f>
        <v>0.10742472961122485</v>
      </c>
      <c r="AA157" s="33">
        <f t="shared" ref="AA157:CM157" si="466">1-AA156</f>
        <v>0.10742472961122485</v>
      </c>
      <c r="AB157" s="33">
        <f t="shared" si="466"/>
        <v>0.10742472961122485</v>
      </c>
      <c r="AC157" s="33">
        <f t="shared" si="466"/>
        <v>0.10742472961122485</v>
      </c>
      <c r="AD157" s="33">
        <f t="shared" si="466"/>
        <v>0.10742472961122485</v>
      </c>
      <c r="AE157" s="33">
        <f t="shared" si="466"/>
        <v>0.10742472961122485</v>
      </c>
      <c r="AF157" s="33">
        <f t="shared" si="466"/>
        <v>0.10742472961122485</v>
      </c>
      <c r="AG157" s="33">
        <f t="shared" si="466"/>
        <v>0.10742472961122485</v>
      </c>
      <c r="AH157" s="33">
        <f t="shared" si="466"/>
        <v>0.10742472961122485</v>
      </c>
      <c r="AI157" s="33">
        <f t="shared" si="466"/>
        <v>0.10742472961122485</v>
      </c>
      <c r="AJ157" s="33">
        <f t="shared" si="466"/>
        <v>0.10742472961122485</v>
      </c>
      <c r="AK157" s="33">
        <f t="shared" si="466"/>
        <v>0.10742472961122485</v>
      </c>
      <c r="AL157" s="33">
        <f t="shared" si="466"/>
        <v>0.10742472961122485</v>
      </c>
      <c r="AM157" s="33">
        <f t="shared" si="466"/>
        <v>0.10742472961122485</v>
      </c>
      <c r="AN157" s="33">
        <f t="shared" si="466"/>
        <v>0.10735569058191163</v>
      </c>
      <c r="AO157" s="33">
        <f t="shared" si="466"/>
        <v>0.10735569058191163</v>
      </c>
      <c r="AP157" s="33">
        <f t="shared" si="466"/>
        <v>0.10735569058191163</v>
      </c>
      <c r="AQ157" s="33">
        <f t="shared" si="466"/>
        <v>0.10735569058191163</v>
      </c>
      <c r="AR157" s="33">
        <f t="shared" si="466"/>
        <v>0.10735569058191163</v>
      </c>
      <c r="AS157" s="33">
        <f t="shared" si="466"/>
        <v>0.10735569058191163</v>
      </c>
      <c r="AT157" s="33">
        <f t="shared" si="466"/>
        <v>0.10735569058191163</v>
      </c>
      <c r="AU157" s="33">
        <f t="shared" si="466"/>
        <v>0.10735569058191163</v>
      </c>
      <c r="AV157" s="33">
        <f t="shared" si="466"/>
        <v>0.10735569058191163</v>
      </c>
      <c r="AW157" s="33">
        <f t="shared" si="466"/>
        <v>0.10735569058191163</v>
      </c>
      <c r="AX157" s="33">
        <f t="shared" si="466"/>
        <v>0.10742472961122485</v>
      </c>
      <c r="AY157" s="33">
        <f t="shared" si="466"/>
        <v>0.10742472961122485</v>
      </c>
      <c r="AZ157" s="33">
        <f t="shared" si="466"/>
        <v>0.10742472961122485</v>
      </c>
      <c r="BA157" s="33">
        <f t="shared" si="466"/>
        <v>0.10742472961122485</v>
      </c>
      <c r="BB157" s="33">
        <f t="shared" si="466"/>
        <v>0.10742472961122485</v>
      </c>
      <c r="BC157" s="33">
        <f t="shared" si="466"/>
        <v>0.10742472961122485</v>
      </c>
      <c r="BD157" s="33">
        <f t="shared" si="466"/>
        <v>0.10742472961122485</v>
      </c>
      <c r="BE157" s="33">
        <f t="shared" si="466"/>
        <v>0.10735569058191163</v>
      </c>
      <c r="BF157" s="33">
        <f t="shared" si="466"/>
        <v>0.10735569058191163</v>
      </c>
      <c r="BG157" s="33">
        <f t="shared" si="466"/>
        <v>0.10735569058191163</v>
      </c>
      <c r="BH157" s="33">
        <f t="shared" si="466"/>
        <v>0.10735569058191163</v>
      </c>
      <c r="BI157" s="33">
        <f t="shared" si="466"/>
        <v>0.10735569058191163</v>
      </c>
      <c r="BJ157" s="33">
        <f t="shared" si="466"/>
        <v>0.10735569058191163</v>
      </c>
      <c r="BK157" s="33">
        <f t="shared" si="466"/>
        <v>0.10735569058191163</v>
      </c>
      <c r="BL157" s="33">
        <f t="shared" si="466"/>
        <v>0.10735569058191163</v>
      </c>
      <c r="BM157" s="33">
        <f t="shared" si="466"/>
        <v>0.10735569058191163</v>
      </c>
      <c r="BN157" s="33">
        <f t="shared" si="466"/>
        <v>0.10735569058191163</v>
      </c>
      <c r="BO157" s="33">
        <f t="shared" si="466"/>
        <v>0.10742472961122485</v>
      </c>
      <c r="BP157" s="33">
        <f t="shared" si="466"/>
        <v>0.10742472961122485</v>
      </c>
      <c r="BQ157" s="33">
        <f t="shared" si="466"/>
        <v>0.10742472961122485</v>
      </c>
      <c r="BR157" s="33">
        <f t="shared" si="466"/>
        <v>0.10742472961122485</v>
      </c>
      <c r="BS157" s="33">
        <f t="shared" si="466"/>
        <v>0.13420245398773012</v>
      </c>
      <c r="BT157" s="33">
        <f t="shared" si="466"/>
        <v>0.13420245398773012</v>
      </c>
      <c r="BU157" s="33">
        <f t="shared" si="466"/>
        <v>0.13420245398773012</v>
      </c>
      <c r="BV157" s="33">
        <f t="shared" si="466"/>
        <v>0.13420245398773012</v>
      </c>
      <c r="BW157" s="33">
        <f t="shared" si="466"/>
        <v>0.13420245398773012</v>
      </c>
      <c r="BX157" s="33">
        <f t="shared" si="466"/>
        <v>0.13420245398773012</v>
      </c>
      <c r="BY157" s="33">
        <f t="shared" si="466"/>
        <v>0.13420245398773012</v>
      </c>
      <c r="BZ157" s="33">
        <f t="shared" si="466"/>
        <v>0.13420245398773012</v>
      </c>
      <c r="CA157" s="33">
        <f t="shared" si="466"/>
        <v>0.13420245398773012</v>
      </c>
      <c r="CB157" s="33">
        <f t="shared" si="466"/>
        <v>0.13420245398773012</v>
      </c>
      <c r="CC157" s="33">
        <f t="shared" si="466"/>
        <v>0.13420245398773012</v>
      </c>
      <c r="CD157" s="33">
        <f t="shared" si="466"/>
        <v>0.13420245398773012</v>
      </c>
      <c r="CE157" s="33">
        <f t="shared" si="466"/>
        <v>0.13420245398773012</v>
      </c>
      <c r="CF157" s="33">
        <f t="shared" si="466"/>
        <v>0.13420245398773012</v>
      </c>
      <c r="CG157" s="33">
        <f>1-CG156</f>
        <v>0.13420245398773012</v>
      </c>
      <c r="CH157" s="33">
        <f t="shared" si="466"/>
        <v>0.13420245398773012</v>
      </c>
      <c r="CI157" s="33">
        <f t="shared" si="466"/>
        <v>0.13420245398773012</v>
      </c>
      <c r="CJ157" s="33">
        <f t="shared" si="466"/>
        <v>0.13420245398773012</v>
      </c>
      <c r="CK157" s="33">
        <f t="shared" si="466"/>
        <v>0.13420245398773012</v>
      </c>
      <c r="CL157" s="33">
        <f t="shared" si="466"/>
        <v>0.13420245398773012</v>
      </c>
      <c r="CM157" s="33">
        <f t="shared" si="466"/>
        <v>0.13420245398773012</v>
      </c>
      <c r="CN157" s="33">
        <f t="shared" ref="CN157:EY157" si="467">1-CN156</f>
        <v>0.13420245398773012</v>
      </c>
      <c r="CO157" s="33">
        <f t="shared" si="467"/>
        <v>0.13420245398773012</v>
      </c>
      <c r="CP157" s="33">
        <f t="shared" si="467"/>
        <v>0.13420245398773012</v>
      </c>
      <c r="CQ157" s="33">
        <f t="shared" si="467"/>
        <v>0.13420245398773012</v>
      </c>
      <c r="CR157" s="33">
        <f t="shared" si="467"/>
        <v>0.13420245398773012</v>
      </c>
      <c r="CS157" s="33">
        <f t="shared" si="467"/>
        <v>0.13420245398773012</v>
      </c>
      <c r="CT157" s="33">
        <f t="shared" si="467"/>
        <v>0.13420245398773012</v>
      </c>
      <c r="CU157" s="33">
        <f t="shared" si="467"/>
        <v>0.13420245398773012</v>
      </c>
      <c r="CV157" s="33">
        <f t="shared" si="467"/>
        <v>0.13420245398773012</v>
      </c>
      <c r="CW157" s="33">
        <f t="shared" si="467"/>
        <v>0.13420245398773012</v>
      </c>
      <c r="CX157" s="33">
        <f t="shared" si="467"/>
        <v>0.13420245398773012</v>
      </c>
      <c r="CY157" s="33">
        <f t="shared" si="467"/>
        <v>0.13420245398773012</v>
      </c>
      <c r="CZ157" s="33">
        <f t="shared" si="467"/>
        <v>0.13420245398773012</v>
      </c>
      <c r="DA157" s="33">
        <f t="shared" si="467"/>
        <v>0.13420245398773012</v>
      </c>
      <c r="DB157" s="33">
        <f t="shared" si="467"/>
        <v>0.13420245398773012</v>
      </c>
      <c r="DC157" s="33">
        <f t="shared" si="467"/>
        <v>0.13420245398773012</v>
      </c>
      <c r="DD157" s="33">
        <f t="shared" si="467"/>
        <v>0.13420245398773012</v>
      </c>
      <c r="DE157" s="33">
        <f t="shared" si="467"/>
        <v>0.13420245398773012</v>
      </c>
      <c r="DF157" s="33">
        <f t="shared" si="467"/>
        <v>0.13420245398773012</v>
      </c>
      <c r="DG157" s="33">
        <f t="shared" si="467"/>
        <v>0.13420245398773012</v>
      </c>
      <c r="DH157" s="33">
        <f t="shared" si="467"/>
        <v>0.13420245398773012</v>
      </c>
      <c r="DI157" s="33">
        <f t="shared" si="467"/>
        <v>0.13420245398773012</v>
      </c>
      <c r="DJ157" s="33">
        <f t="shared" si="467"/>
        <v>0.13420245398773012</v>
      </c>
      <c r="DK157" s="33">
        <f t="shared" si="467"/>
        <v>0.13420245398773012</v>
      </c>
      <c r="DL157" s="33">
        <f t="shared" si="467"/>
        <v>0.13420245398773012</v>
      </c>
      <c r="DM157" s="33">
        <f t="shared" si="467"/>
        <v>0.13420245398773012</v>
      </c>
      <c r="DN157" s="33">
        <f t="shared" si="467"/>
        <v>0.13420245398773012</v>
      </c>
      <c r="DO157" s="33">
        <f t="shared" si="467"/>
        <v>0.13420245398773012</v>
      </c>
      <c r="DP157" s="33">
        <f t="shared" si="467"/>
        <v>0.13420245398773012</v>
      </c>
      <c r="DQ157" s="33">
        <f t="shared" si="467"/>
        <v>0.13420245398773012</v>
      </c>
      <c r="DR157" s="33">
        <f t="shared" si="467"/>
        <v>0.13420245398773012</v>
      </c>
      <c r="DS157" s="33">
        <f t="shared" si="467"/>
        <v>0.13420245398773012</v>
      </c>
      <c r="DT157" s="33">
        <f t="shared" si="467"/>
        <v>0.13420245398773012</v>
      </c>
      <c r="DU157" s="33">
        <f t="shared" si="467"/>
        <v>0.13420245398773012</v>
      </c>
      <c r="DV157" s="33">
        <f t="shared" si="467"/>
        <v>0.13420245398773012</v>
      </c>
      <c r="DW157" s="33">
        <f t="shared" si="467"/>
        <v>0.13420245398773012</v>
      </c>
      <c r="DX157" s="33">
        <f t="shared" si="467"/>
        <v>0.13420245398773012</v>
      </c>
      <c r="DY157" s="33">
        <f t="shared" si="467"/>
        <v>0.13420245398773012</v>
      </c>
      <c r="DZ157" s="33">
        <f t="shared" si="467"/>
        <v>0.13420245398773012</v>
      </c>
      <c r="EA157" s="33">
        <f t="shared" si="467"/>
        <v>0.13420245398773012</v>
      </c>
      <c r="EB157" s="33">
        <f t="shared" si="467"/>
        <v>0.13420245398773012</v>
      </c>
      <c r="EC157" s="33">
        <f t="shared" si="467"/>
        <v>0.13420245398773012</v>
      </c>
      <c r="ED157" s="33">
        <f t="shared" si="467"/>
        <v>0.13420245398773012</v>
      </c>
      <c r="EE157" s="33">
        <f t="shared" si="467"/>
        <v>0.13420245398773012</v>
      </c>
      <c r="EF157" s="33">
        <f t="shared" si="467"/>
        <v>0.13420245398773012</v>
      </c>
      <c r="EG157" s="33">
        <f t="shared" si="467"/>
        <v>0.13420245398773012</v>
      </c>
      <c r="EH157" s="33">
        <f t="shared" si="467"/>
        <v>0.13420245398773012</v>
      </c>
      <c r="EI157" s="33">
        <f t="shared" si="467"/>
        <v>0.13420245398773012</v>
      </c>
      <c r="EJ157" s="33">
        <f t="shared" si="467"/>
        <v>0.13420245398773012</v>
      </c>
      <c r="EK157" s="33">
        <f t="shared" si="467"/>
        <v>0.13420245398773012</v>
      </c>
      <c r="EL157" s="33">
        <f t="shared" si="467"/>
        <v>0.13420245398773012</v>
      </c>
      <c r="EM157" s="33">
        <f t="shared" si="467"/>
        <v>0.13420245398773012</v>
      </c>
      <c r="EN157" s="33">
        <f t="shared" si="467"/>
        <v>0.13420245398773012</v>
      </c>
      <c r="EO157" s="33">
        <f t="shared" si="467"/>
        <v>0.13420245398773012</v>
      </c>
      <c r="EP157" s="33">
        <f t="shared" si="467"/>
        <v>0.13420245398773012</v>
      </c>
      <c r="EQ157" s="33">
        <f t="shared" si="467"/>
        <v>0.13420245398773012</v>
      </c>
      <c r="ER157" s="33">
        <f t="shared" si="467"/>
        <v>0.13420245398773012</v>
      </c>
      <c r="ES157" s="33">
        <f t="shared" si="467"/>
        <v>0.13420245398773012</v>
      </c>
      <c r="ET157" s="33">
        <f t="shared" si="467"/>
        <v>0.13420245398773012</v>
      </c>
      <c r="EU157" s="33">
        <f t="shared" si="467"/>
        <v>0.13420245398773012</v>
      </c>
      <c r="EV157" s="33">
        <f t="shared" si="467"/>
        <v>0.13420245398773012</v>
      </c>
      <c r="EW157" s="33">
        <f t="shared" si="467"/>
        <v>0.13420245398773012</v>
      </c>
      <c r="EX157" s="33">
        <f t="shared" si="467"/>
        <v>0.13451850770241658</v>
      </c>
      <c r="EY157" s="33">
        <f t="shared" si="467"/>
        <v>0.13451850770241658</v>
      </c>
      <c r="EZ157" s="33">
        <f t="shared" ref="EZ157:HK157" si="468">1-EZ156</f>
        <v>0.13451850770241658</v>
      </c>
      <c r="FA157" s="33">
        <f t="shared" si="468"/>
        <v>0.13451850770241658</v>
      </c>
      <c r="FB157" s="33">
        <f t="shared" si="468"/>
        <v>0.13451850770241658</v>
      </c>
      <c r="FC157" s="33">
        <f t="shared" si="468"/>
        <v>0.13451850770241658</v>
      </c>
      <c r="FD157" s="33">
        <f t="shared" si="468"/>
        <v>0.13451850770241658</v>
      </c>
      <c r="FE157" s="33">
        <f t="shared" si="468"/>
        <v>0.13451850770241658</v>
      </c>
      <c r="FF157" s="33">
        <f t="shared" si="468"/>
        <v>0.13451850770241658</v>
      </c>
      <c r="FG157" s="33">
        <f t="shared" si="468"/>
        <v>0.13451850770241658</v>
      </c>
      <c r="FH157" s="33">
        <f t="shared" si="468"/>
        <v>0.13451850770241658</v>
      </c>
      <c r="FI157" s="33">
        <f t="shared" si="468"/>
        <v>0.13451850770241658</v>
      </c>
      <c r="FJ157" s="33">
        <f t="shared" si="468"/>
        <v>0.13451850770241658</v>
      </c>
      <c r="FK157" s="33">
        <f t="shared" si="468"/>
        <v>0.13451850770241658</v>
      </c>
      <c r="FL157" s="33">
        <f t="shared" si="468"/>
        <v>0.13451850770241658</v>
      </c>
      <c r="FM157" s="33">
        <f t="shared" si="468"/>
        <v>0.13451850770241658</v>
      </c>
      <c r="FN157" s="33">
        <f t="shared" si="468"/>
        <v>0.13451850770241658</v>
      </c>
      <c r="FO157" s="33">
        <f t="shared" si="468"/>
        <v>0.13451850770241658</v>
      </c>
      <c r="FP157" s="33">
        <f t="shared" si="468"/>
        <v>0.13451850770241658</v>
      </c>
      <c r="FQ157" s="33">
        <f t="shared" si="468"/>
        <v>0.13451850770241658</v>
      </c>
      <c r="FR157" s="33">
        <f t="shared" si="468"/>
        <v>0.13451850770241658</v>
      </c>
      <c r="FS157" s="33">
        <f t="shared" si="468"/>
        <v>0.13451850770241658</v>
      </c>
      <c r="FT157" s="33">
        <f t="shared" si="468"/>
        <v>0.13451850770241658</v>
      </c>
      <c r="FU157" s="33">
        <f t="shared" si="468"/>
        <v>0.13451850770241658</v>
      </c>
      <c r="FV157" s="33">
        <f t="shared" si="468"/>
        <v>0.13451850770241658</v>
      </c>
      <c r="FW157" s="33">
        <f t="shared" si="468"/>
        <v>0.13451850770241658</v>
      </c>
      <c r="FX157" s="33">
        <f t="shared" si="468"/>
        <v>0.13451850770241658</v>
      </c>
      <c r="FY157" s="33">
        <f t="shared" si="468"/>
        <v>0.1344105631747885</v>
      </c>
      <c r="FZ157" s="33">
        <f t="shared" si="468"/>
        <v>0.1344105631747885</v>
      </c>
      <c r="GA157" s="33">
        <f t="shared" si="468"/>
        <v>0.1344105631747885</v>
      </c>
      <c r="GB157" s="33">
        <f t="shared" si="468"/>
        <v>0.1344105631747885</v>
      </c>
      <c r="GC157" s="33">
        <f t="shared" si="468"/>
        <v>0.1344105631747885</v>
      </c>
      <c r="GD157" s="33">
        <f t="shared" si="468"/>
        <v>0.1344105631747885</v>
      </c>
      <c r="GE157" s="33">
        <f t="shared" si="468"/>
        <v>0.1344105631747885</v>
      </c>
      <c r="GF157" s="33">
        <f t="shared" si="468"/>
        <v>0.1344105631747885</v>
      </c>
      <c r="GG157" s="33">
        <f t="shared" si="468"/>
        <v>0.1344105631747885</v>
      </c>
      <c r="GH157" s="33">
        <f t="shared" si="468"/>
        <v>0.1344105631747885</v>
      </c>
      <c r="GI157" s="33">
        <f t="shared" si="468"/>
        <v>0.13451850770241658</v>
      </c>
      <c r="GJ157" s="33">
        <f t="shared" si="468"/>
        <v>0.13451850770241658</v>
      </c>
      <c r="GK157" s="33">
        <f t="shared" si="468"/>
        <v>0.13451850770241658</v>
      </c>
      <c r="GL157" s="33">
        <f t="shared" si="468"/>
        <v>1.0533411982809326E-3</v>
      </c>
      <c r="GM157" s="33">
        <f t="shared" si="468"/>
        <v>1.0533411982809326E-3</v>
      </c>
      <c r="GN157" s="33">
        <f t="shared" si="468"/>
        <v>1.0523657181343848E-3</v>
      </c>
      <c r="GO157" s="33">
        <f t="shared" si="468"/>
        <v>1.0523657181343848E-3</v>
      </c>
      <c r="GP157" s="33">
        <f t="shared" si="468"/>
        <v>1.0523657181343848E-3</v>
      </c>
      <c r="GQ157" s="33">
        <f t="shared" si="468"/>
        <v>1.0523657181343848E-3</v>
      </c>
      <c r="GR157" s="33">
        <f t="shared" si="468"/>
        <v>1.0523657181343848E-3</v>
      </c>
      <c r="GS157" s="33">
        <f t="shared" si="468"/>
        <v>1.0523657181343848E-3</v>
      </c>
      <c r="GT157" s="33">
        <f t="shared" si="468"/>
        <v>1.0523657181343848E-3</v>
      </c>
      <c r="GU157" s="33">
        <f t="shared" si="468"/>
        <v>1.0523657181343848E-3</v>
      </c>
      <c r="GV157" s="33">
        <f t="shared" si="468"/>
        <v>1.0523657181343848E-3</v>
      </c>
      <c r="GW157" s="33">
        <f t="shared" si="468"/>
        <v>1.0523657181343848E-3</v>
      </c>
      <c r="GX157" s="33">
        <f t="shared" si="468"/>
        <v>1.0523657181343848E-3</v>
      </c>
      <c r="GY157" s="33">
        <f t="shared" si="468"/>
        <v>1.0533411982809326E-3</v>
      </c>
      <c r="GZ157" s="33">
        <f t="shared" si="468"/>
        <v>1.0533411982809326E-3</v>
      </c>
      <c r="HA157" s="33">
        <f t="shared" si="468"/>
        <v>1.0533411982809326E-3</v>
      </c>
      <c r="HB157" s="33">
        <f t="shared" si="468"/>
        <v>1.0533411982809326E-3</v>
      </c>
      <c r="HC157" s="33">
        <f t="shared" si="468"/>
        <v>1.0533411982809326E-3</v>
      </c>
      <c r="HD157" s="33">
        <f t="shared" si="468"/>
        <v>1.0533411982809326E-3</v>
      </c>
      <c r="HE157" s="33">
        <f t="shared" si="468"/>
        <v>1.0533411982809326E-3</v>
      </c>
      <c r="HF157" s="33">
        <f t="shared" si="468"/>
        <v>1.0533411982809326E-3</v>
      </c>
      <c r="HG157" s="33">
        <f t="shared" si="468"/>
        <v>1.0523657181343848E-3</v>
      </c>
      <c r="HH157" s="33">
        <f t="shared" si="468"/>
        <v>1.0523657181343848E-3</v>
      </c>
      <c r="HI157" s="33">
        <f t="shared" si="468"/>
        <v>1.0523657181343848E-3</v>
      </c>
      <c r="HJ157" s="33">
        <f t="shared" si="468"/>
        <v>1.0523657181343848E-3</v>
      </c>
      <c r="HK157" s="33">
        <f t="shared" si="468"/>
        <v>1.0523657181343848E-3</v>
      </c>
      <c r="HL157" s="33">
        <f t="shared" ref="HL157:JW157" si="469">1-HL156</f>
        <v>1.0523657181343848E-3</v>
      </c>
      <c r="HM157" s="33">
        <f t="shared" si="469"/>
        <v>1.0523657181343848E-3</v>
      </c>
      <c r="HN157" s="33">
        <f t="shared" si="469"/>
        <v>1.0523657181343848E-3</v>
      </c>
      <c r="HO157" s="33">
        <f t="shared" si="469"/>
        <v>1.0523657181343848E-3</v>
      </c>
      <c r="HP157" s="33">
        <f t="shared" si="469"/>
        <v>1.0523657181343848E-3</v>
      </c>
      <c r="HQ157" s="33">
        <f t="shared" si="469"/>
        <v>1.0533411982809326E-3</v>
      </c>
      <c r="HR157" s="33">
        <f t="shared" si="469"/>
        <v>1.0533411982809326E-3</v>
      </c>
      <c r="HS157" s="33">
        <f t="shared" si="469"/>
        <v>1.0533411982809326E-3</v>
      </c>
      <c r="HT157" s="33">
        <f t="shared" si="469"/>
        <v>1.0533411982809326E-3</v>
      </c>
      <c r="HU157" s="33">
        <f t="shared" si="469"/>
        <v>1.0523657181343848E-3</v>
      </c>
      <c r="HV157" s="33">
        <f t="shared" si="469"/>
        <v>1.0523657181343848E-3</v>
      </c>
      <c r="HW157" s="33">
        <f t="shared" si="469"/>
        <v>1.0523657181343848E-3</v>
      </c>
      <c r="HX157" s="33">
        <f t="shared" si="469"/>
        <v>1.0523657181343848E-3</v>
      </c>
      <c r="HY157" s="33">
        <f t="shared" si="469"/>
        <v>1.0523657181343848E-3</v>
      </c>
      <c r="HZ157" s="33">
        <f t="shared" si="469"/>
        <v>1.0523657181343848E-3</v>
      </c>
      <c r="IA157" s="33">
        <f t="shared" si="469"/>
        <v>1.0523657181343848E-3</v>
      </c>
      <c r="IB157" s="33">
        <f t="shared" si="469"/>
        <v>1.0523657181343848E-3</v>
      </c>
      <c r="IC157" s="33">
        <f t="shared" si="469"/>
        <v>1.0523657181343848E-3</v>
      </c>
      <c r="ID157" s="33">
        <f t="shared" si="469"/>
        <v>1.0523657181343848E-3</v>
      </c>
      <c r="IE157" s="33">
        <f t="shared" si="469"/>
        <v>1.0533411982809326E-3</v>
      </c>
      <c r="IF157" s="33">
        <f t="shared" si="469"/>
        <v>1.0533411982809326E-3</v>
      </c>
      <c r="IG157" s="33">
        <f t="shared" si="469"/>
        <v>1.0533411982809326E-3</v>
      </c>
      <c r="IH157" s="33">
        <f t="shared" si="469"/>
        <v>1.0533411982809326E-3</v>
      </c>
      <c r="II157" s="33">
        <f t="shared" si="469"/>
        <v>1.0523657181343848E-3</v>
      </c>
      <c r="IJ157" s="33">
        <f t="shared" si="469"/>
        <v>1.0523657181343848E-3</v>
      </c>
      <c r="IK157" s="33">
        <f t="shared" si="469"/>
        <v>1.0523657181343848E-3</v>
      </c>
      <c r="IL157" s="33">
        <f t="shared" si="469"/>
        <v>1.0523657181343848E-3</v>
      </c>
      <c r="IM157" s="33">
        <f t="shared" si="469"/>
        <v>1.0523657181343848E-3</v>
      </c>
      <c r="IN157" s="33">
        <f t="shared" si="469"/>
        <v>1.0523657181343848E-3</v>
      </c>
      <c r="IO157" s="33">
        <f t="shared" si="469"/>
        <v>1.0523657181343848E-3</v>
      </c>
      <c r="IP157" s="33">
        <f t="shared" si="469"/>
        <v>1.0523657181343848E-3</v>
      </c>
      <c r="IQ157" s="33">
        <f t="shared" si="469"/>
        <v>1.0523657181343848E-3</v>
      </c>
      <c r="IR157" s="33">
        <f t="shared" si="469"/>
        <v>1.0523657181343848E-3</v>
      </c>
      <c r="IS157" s="33">
        <f t="shared" si="469"/>
        <v>1.0533411982809326E-3</v>
      </c>
      <c r="IT157" s="33">
        <f t="shared" si="469"/>
        <v>1.0533411982809326E-3</v>
      </c>
      <c r="IU157" s="33">
        <f t="shared" si="469"/>
        <v>1.0533411982809326E-3</v>
      </c>
      <c r="IV157" s="33">
        <f t="shared" si="469"/>
        <v>1.0533411982809326E-3</v>
      </c>
      <c r="IW157" s="33">
        <f t="shared" si="469"/>
        <v>1.0523657181343848E-3</v>
      </c>
      <c r="IX157" s="33">
        <f t="shared" si="469"/>
        <v>1.0523657181343848E-3</v>
      </c>
      <c r="IY157" s="33">
        <f t="shared" si="469"/>
        <v>1.0523657181343848E-3</v>
      </c>
      <c r="IZ157" s="33">
        <f t="shared" si="469"/>
        <v>1.0523657181343848E-3</v>
      </c>
      <c r="JA157" s="33">
        <f t="shared" si="469"/>
        <v>1.0523657181343848E-3</v>
      </c>
      <c r="JB157" s="33">
        <f t="shared" si="469"/>
        <v>1.0523657181343848E-3</v>
      </c>
      <c r="JC157" s="33">
        <f t="shared" si="469"/>
        <v>1.0523657181343848E-3</v>
      </c>
      <c r="JD157" s="33">
        <f t="shared" si="469"/>
        <v>1.0523657181343848E-3</v>
      </c>
      <c r="JE157" s="33">
        <f t="shared" si="469"/>
        <v>1.0523657181343848E-3</v>
      </c>
      <c r="JF157" s="33">
        <f t="shared" si="469"/>
        <v>1.0523657181343848E-3</v>
      </c>
      <c r="JG157" s="33">
        <f t="shared" si="469"/>
        <v>1.0533411982809326E-3</v>
      </c>
      <c r="JH157" s="33">
        <f t="shared" si="469"/>
        <v>1.0533411982809326E-3</v>
      </c>
      <c r="JI157" s="33">
        <f t="shared" si="469"/>
        <v>1.0533411982809326E-3</v>
      </c>
      <c r="JJ157" s="33">
        <f t="shared" si="469"/>
        <v>1.0523657181343848E-3</v>
      </c>
      <c r="JK157" s="33">
        <f t="shared" si="469"/>
        <v>1.0523657181343848E-3</v>
      </c>
      <c r="JL157" s="33">
        <f t="shared" si="469"/>
        <v>1.0523657181343848E-3</v>
      </c>
      <c r="JM157" s="33">
        <f t="shared" si="469"/>
        <v>1.0523657181343848E-3</v>
      </c>
      <c r="JN157" s="33">
        <f t="shared" si="469"/>
        <v>1.0523657181343848E-3</v>
      </c>
      <c r="JO157" s="33">
        <f t="shared" si="469"/>
        <v>1.0523657181343848E-3</v>
      </c>
      <c r="JP157" s="33">
        <f t="shared" si="469"/>
        <v>1.0523657181343848E-3</v>
      </c>
      <c r="JQ157" s="33">
        <f t="shared" si="469"/>
        <v>1.0523657181343848E-3</v>
      </c>
      <c r="JR157" s="33">
        <f t="shared" si="469"/>
        <v>1.0523657181343848E-3</v>
      </c>
      <c r="JS157" s="33">
        <f t="shared" si="469"/>
        <v>1.0523657181343848E-3</v>
      </c>
      <c r="JT157" s="33">
        <f t="shared" si="469"/>
        <v>1.0523657181343848E-3</v>
      </c>
      <c r="JU157" s="33">
        <f t="shared" si="469"/>
        <v>1.0523657181343848E-3</v>
      </c>
      <c r="JV157" s="33">
        <f t="shared" si="469"/>
        <v>1.0523657181343848E-3</v>
      </c>
      <c r="JW157" s="33">
        <f t="shared" si="469"/>
        <v>1.0523657181343848E-3</v>
      </c>
      <c r="JX157" s="33">
        <f t="shared" ref="JX157:MI157" si="470">1-JX156</f>
        <v>1.0523657181343848E-3</v>
      </c>
      <c r="JY157" s="33">
        <f t="shared" si="470"/>
        <v>1.0523657181343848E-3</v>
      </c>
      <c r="JZ157" s="33">
        <f t="shared" si="470"/>
        <v>1.0523657181343848E-3</v>
      </c>
      <c r="KA157" s="33">
        <f t="shared" si="470"/>
        <v>1.0523657181343848E-3</v>
      </c>
      <c r="KB157" s="33">
        <f t="shared" si="470"/>
        <v>1.0523657181343848E-3</v>
      </c>
      <c r="KC157" s="33">
        <f t="shared" si="470"/>
        <v>1.0523657181343848E-3</v>
      </c>
      <c r="KD157" s="33">
        <f t="shared" si="470"/>
        <v>1.0523657181343848E-3</v>
      </c>
      <c r="KE157" s="33">
        <f t="shared" si="470"/>
        <v>1.0523657181343848E-3</v>
      </c>
      <c r="KF157" s="33">
        <f t="shared" si="470"/>
        <v>1.0523657181343848E-3</v>
      </c>
      <c r="KG157" s="33">
        <f t="shared" si="470"/>
        <v>1.0523657181343848E-3</v>
      </c>
      <c r="KH157" s="33">
        <f t="shared" si="470"/>
        <v>1.0523657181343848E-3</v>
      </c>
      <c r="KI157" s="33">
        <f t="shared" si="470"/>
        <v>1.0523657181343848E-3</v>
      </c>
      <c r="KJ157" s="33">
        <f t="shared" si="470"/>
        <v>1.0523657181343848E-3</v>
      </c>
      <c r="KK157" s="33">
        <f t="shared" si="470"/>
        <v>1.0523657181343848E-3</v>
      </c>
      <c r="KL157" s="33">
        <f t="shared" si="470"/>
        <v>1.0523657181343848E-3</v>
      </c>
      <c r="KM157" s="33">
        <f t="shared" si="470"/>
        <v>1.0523657181343848E-3</v>
      </c>
      <c r="KN157" s="33">
        <f t="shared" si="470"/>
        <v>1.0536075522589172E-3</v>
      </c>
      <c r="KO157" s="33">
        <f t="shared" si="470"/>
        <v>1.0536075522589172E-3</v>
      </c>
      <c r="KP157" s="33">
        <f t="shared" si="470"/>
        <v>1.0536075522589172E-3</v>
      </c>
      <c r="KQ157" s="33">
        <f t="shared" si="470"/>
        <v>1.0536075522589172E-3</v>
      </c>
      <c r="KR157" s="33">
        <f t="shared" si="470"/>
        <v>1.0536075522589172E-3</v>
      </c>
      <c r="KS157" s="33">
        <f t="shared" si="470"/>
        <v>1.0536075522589172E-3</v>
      </c>
      <c r="KT157" s="33">
        <f t="shared" si="470"/>
        <v>1.0526315789474161E-3</v>
      </c>
      <c r="KU157" s="33">
        <f t="shared" si="470"/>
        <v>1.0526315789474161E-3</v>
      </c>
      <c r="KV157" s="33">
        <f t="shared" si="470"/>
        <v>1.0526315789474161E-3</v>
      </c>
      <c r="KW157" s="33">
        <f t="shared" si="470"/>
        <v>1.0526315789474161E-3</v>
      </c>
      <c r="KX157" s="33">
        <f t="shared" si="470"/>
        <v>1.0526315789474161E-3</v>
      </c>
      <c r="KY157" s="33">
        <f t="shared" si="470"/>
        <v>1.0526315789474161E-3</v>
      </c>
      <c r="KZ157" s="33">
        <f t="shared" si="470"/>
        <v>1.0526315789474161E-3</v>
      </c>
      <c r="LA157" s="33">
        <f t="shared" si="470"/>
        <v>1.0526315789474161E-3</v>
      </c>
      <c r="LB157" s="33">
        <f t="shared" si="470"/>
        <v>1.0526315789474161E-3</v>
      </c>
      <c r="LC157" s="33">
        <f t="shared" si="470"/>
        <v>1.0526315789474161E-3</v>
      </c>
      <c r="LD157" s="33">
        <f t="shared" si="470"/>
        <v>1.0526315789474161E-3</v>
      </c>
      <c r="LE157" s="33">
        <f t="shared" si="470"/>
        <v>1.0526315789474161E-3</v>
      </c>
      <c r="LF157" s="33">
        <f t="shared" si="470"/>
        <v>1.0526315789474161E-3</v>
      </c>
      <c r="LG157" s="33">
        <f t="shared" si="470"/>
        <v>1.0526315789474161E-3</v>
      </c>
      <c r="LH157" s="33">
        <f t="shared" si="470"/>
        <v>1.0526315789474161E-3</v>
      </c>
      <c r="LI157" s="33">
        <f t="shared" si="470"/>
        <v>1.0526315789474161E-3</v>
      </c>
      <c r="LJ157" s="33">
        <f t="shared" si="470"/>
        <v>1.0526315789474161E-3</v>
      </c>
      <c r="LK157" s="33">
        <f t="shared" si="470"/>
        <v>1.0526315789474161E-3</v>
      </c>
      <c r="LL157" s="33">
        <f t="shared" si="470"/>
        <v>1.0526315789474161E-3</v>
      </c>
      <c r="LM157" s="33">
        <f t="shared" si="470"/>
        <v>1.0526315789474161E-3</v>
      </c>
      <c r="LN157" s="33">
        <f t="shared" si="470"/>
        <v>1.0526315789474161E-3</v>
      </c>
      <c r="LO157" s="33">
        <f t="shared" si="470"/>
        <v>1.0526315789474161E-3</v>
      </c>
      <c r="LP157" s="33">
        <f t="shared" si="470"/>
        <v>1.0526315789474161E-3</v>
      </c>
      <c r="LQ157" s="33">
        <f t="shared" si="470"/>
        <v>1.0526315789474161E-3</v>
      </c>
      <c r="LR157" s="33">
        <f t="shared" si="470"/>
        <v>1.0526315789474161E-3</v>
      </c>
      <c r="LS157" s="33">
        <f t="shared" si="470"/>
        <v>1.0526315789474161E-3</v>
      </c>
      <c r="LT157" s="33">
        <f t="shared" si="470"/>
        <v>1.0526315789474161E-3</v>
      </c>
      <c r="LU157" s="33">
        <f t="shared" si="470"/>
        <v>1.0526315789474161E-3</v>
      </c>
      <c r="LV157" s="33">
        <f t="shared" si="470"/>
        <v>1.0526315789474161E-3</v>
      </c>
      <c r="LW157" s="33">
        <f t="shared" si="470"/>
        <v>1.0526315789474161E-3</v>
      </c>
      <c r="LX157" s="33">
        <f t="shared" si="470"/>
        <v>1.0538740409746783E-3</v>
      </c>
      <c r="LY157" s="33">
        <f t="shared" si="470"/>
        <v>1.0538740409746783E-3</v>
      </c>
      <c r="LZ157" s="33">
        <f t="shared" si="470"/>
        <v>1.0538740409746783E-3</v>
      </c>
      <c r="MA157" s="33">
        <f t="shared" si="470"/>
        <v>1.0538740409746783E-3</v>
      </c>
      <c r="MB157" s="33">
        <f t="shared" si="470"/>
        <v>1.0538740409746783E-3</v>
      </c>
      <c r="MC157" s="33">
        <f t="shared" si="470"/>
        <v>1.0538740409746783E-3</v>
      </c>
      <c r="MD157" s="33">
        <f t="shared" si="470"/>
        <v>1.0528975741239677E-3</v>
      </c>
      <c r="ME157" s="33">
        <f t="shared" si="470"/>
        <v>1.0528975741239677E-3</v>
      </c>
      <c r="MF157" s="33">
        <f t="shared" si="470"/>
        <v>1.0528975741239677E-3</v>
      </c>
      <c r="MG157" s="33">
        <f t="shared" si="470"/>
        <v>1.0528975741239677E-3</v>
      </c>
      <c r="MH157" s="33">
        <f t="shared" si="470"/>
        <v>1.0528975741239677E-3</v>
      </c>
      <c r="MI157" s="33">
        <f t="shared" si="470"/>
        <v>1.0528975741239677E-3</v>
      </c>
      <c r="MJ157" s="33">
        <f t="shared" ref="MJ157:OA157" si="471">1-MJ156</f>
        <v>1.0528975741239677E-3</v>
      </c>
      <c r="MK157" s="33">
        <f t="shared" si="471"/>
        <v>1.0528975741239677E-3</v>
      </c>
      <c r="ML157" s="33">
        <f t="shared" si="471"/>
        <v>1.0528975741239677E-3</v>
      </c>
      <c r="MM157" s="33">
        <f t="shared" si="471"/>
        <v>1.0528975741239677E-3</v>
      </c>
      <c r="MN157" s="33">
        <f t="shared" si="471"/>
        <v>1.0528975741239677E-3</v>
      </c>
      <c r="MO157" s="33">
        <f t="shared" si="471"/>
        <v>1.0528975741239677E-3</v>
      </c>
      <c r="MP157" s="33">
        <f t="shared" si="471"/>
        <v>1.0528975741239677E-3</v>
      </c>
      <c r="MQ157" s="33">
        <f t="shared" si="471"/>
        <v>1.0528975741239677E-3</v>
      </c>
      <c r="MR157" s="33">
        <f t="shared" si="471"/>
        <v>1.0528975741239677E-3</v>
      </c>
      <c r="MS157" s="33">
        <f t="shared" si="471"/>
        <v>1.0528975741239677E-3</v>
      </c>
      <c r="MT157" s="33">
        <f t="shared" si="471"/>
        <v>1.0528975741239677E-3</v>
      </c>
      <c r="MU157" s="33">
        <f t="shared" si="471"/>
        <v>1.0528975741239677E-3</v>
      </c>
      <c r="MV157" s="33">
        <f t="shared" si="471"/>
        <v>1.0528975741239677E-3</v>
      </c>
      <c r="MW157" s="33">
        <f t="shared" si="471"/>
        <v>1.0528975741239677E-3</v>
      </c>
      <c r="MX157" s="33">
        <f t="shared" si="471"/>
        <v>1.0528975741239677E-3</v>
      </c>
      <c r="MY157" s="33">
        <f t="shared" si="471"/>
        <v>1.0528975741239677E-3</v>
      </c>
      <c r="MZ157" s="33">
        <f t="shared" si="471"/>
        <v>1.0528975741239677E-3</v>
      </c>
      <c r="NA157" s="33">
        <f t="shared" si="471"/>
        <v>1.0528975741239677E-3</v>
      </c>
      <c r="NB157" s="33">
        <f t="shared" si="471"/>
        <v>1.0528975741239677E-3</v>
      </c>
      <c r="NC157" s="33">
        <f t="shared" si="471"/>
        <v>1.0528975741239677E-3</v>
      </c>
      <c r="ND157" s="33">
        <f t="shared" si="471"/>
        <v>1.0528975741239677E-3</v>
      </c>
      <c r="NE157" s="33">
        <f t="shared" si="471"/>
        <v>1.0528975741239677E-3</v>
      </c>
      <c r="NF157" s="33">
        <f t="shared" si="471"/>
        <v>1.0528975741239677E-3</v>
      </c>
      <c r="NG157" s="33">
        <f t="shared" si="471"/>
        <v>1.0528975741239677E-3</v>
      </c>
      <c r="NH157" s="33">
        <f t="shared" si="471"/>
        <v>1.0541406645302454E-3</v>
      </c>
      <c r="NI157" s="33">
        <f t="shared" si="471"/>
        <v>1.0541406645302454E-3</v>
      </c>
      <c r="NJ157" s="33">
        <f t="shared" si="471"/>
        <v>1.0541406645302454E-3</v>
      </c>
      <c r="NK157" s="33">
        <f t="shared" si="471"/>
        <v>1.0541406645302454E-3</v>
      </c>
      <c r="NL157" s="33">
        <f t="shared" si="471"/>
        <v>1.0541406645302454E-3</v>
      </c>
      <c r="NM157" s="33">
        <f t="shared" si="471"/>
        <v>1.0541406645302454E-3</v>
      </c>
      <c r="NN157" s="33">
        <f t="shared" si="471"/>
        <v>1.0541406645302454E-3</v>
      </c>
      <c r="NO157" s="33">
        <f t="shared" si="471"/>
        <v>1.0541406645302454E-3</v>
      </c>
      <c r="NP157" s="33">
        <f t="shared" si="471"/>
        <v>1.0541406645302454E-3</v>
      </c>
      <c r="NQ157" s="33">
        <f t="shared" si="471"/>
        <v>1.0541406645302454E-3</v>
      </c>
      <c r="NR157" s="33">
        <f t="shared" si="471"/>
        <v>1.0541406645302454E-3</v>
      </c>
      <c r="NS157" s="33">
        <f t="shared" si="471"/>
        <v>1.0541406645302454E-3</v>
      </c>
      <c r="NT157" s="33">
        <f t="shared" si="471"/>
        <v>1.0541406645302454E-3</v>
      </c>
      <c r="NU157" s="33">
        <f t="shared" si="471"/>
        <v>1.0541406645302454E-3</v>
      </c>
      <c r="NV157" s="33">
        <f t="shared" si="471"/>
        <v>1.0541406645302454E-3</v>
      </c>
      <c r="NW157" s="33">
        <f t="shared" si="471"/>
        <v>1.0541406645302454E-3</v>
      </c>
      <c r="NX157" s="33">
        <f t="shared" si="471"/>
        <v>1.0541406645302454E-3</v>
      </c>
      <c r="NY157" s="33">
        <f t="shared" si="471"/>
        <v>1.0541406645302454E-3</v>
      </c>
      <c r="NZ157" s="33">
        <f t="shared" si="471"/>
        <v>1.0541406645302454E-3</v>
      </c>
      <c r="OA157" s="33">
        <f t="shared" si="471"/>
        <v>1.0541406645302454E-3</v>
      </c>
    </row>
    <row r="158" spans="2:391" hidden="1" x14ac:dyDescent="0.2"/>
    <row r="159" spans="2:391" hidden="1" x14ac:dyDescent="0.2">
      <c r="B159" s="8" t="s">
        <v>89</v>
      </c>
      <c r="D159" s="8" t="s">
        <v>18</v>
      </c>
    </row>
    <row r="160" spans="2:391" hidden="1" x14ac:dyDescent="0.2">
      <c r="B160" s="8" t="s">
        <v>107</v>
      </c>
      <c r="D160" s="30">
        <f>SUMIF($OF$5:$OF$45,$B160,$D$5:$OE$45)</f>
        <v>8.4</v>
      </c>
      <c r="Z160" s="30">
        <f>SUMIF($OF$5:$OF$75,$B160,Z$5:Z$75)</f>
        <v>2.0999999999999988</v>
      </c>
      <c r="AA160" s="30">
        <f>SUMIF($OF$5:$OF$75,$B160,AA$5:AA$75)</f>
        <v>2.0999999999999988</v>
      </c>
      <c r="AB160" s="30">
        <f>SUMIF($OF$5:$OF$75,$B160,AB$5:AB$75)</f>
        <v>2.0999999999999988</v>
      </c>
      <c r="AC160" s="30">
        <f>SUMIF($OF$5:$OF$75,$B160,AC$5:AC$75)</f>
        <v>2.0999999999999988</v>
      </c>
      <c r="AD160" s="30">
        <f>SUMIF($OF$5:$OF$75,$B160,AD$5:AD$75)</f>
        <v>2.0999999999999988</v>
      </c>
      <c r="AE160" s="30">
        <f>SUMIF($OF$5:$OF$75,$B160,AE$5:AE$75)</f>
        <v>2.0999999999999988</v>
      </c>
      <c r="AF160" s="30">
        <f>SUMIF($OF$5:$OF$75,$B160,AF$5:AF$75)</f>
        <v>2.0999999999999988</v>
      </c>
      <c r="AG160" s="30">
        <f>SUMIF($OF$5:$OF$75,$B160,AG$5:AG$75)</f>
        <v>2.0999999999999988</v>
      </c>
      <c r="AH160" s="30">
        <f>SUMIF($OF$5:$OF$75,$B160,AH$5:AH$75)</f>
        <v>2.0999999999999988</v>
      </c>
      <c r="AI160" s="30">
        <f>SUMIF($OF$5:$OF$75,$B160,AI$5:AI$75)</f>
        <v>2.0999999999999988</v>
      </c>
      <c r="AJ160" s="30">
        <f>SUMIF($OF$5:$OF$75,$B160,AJ$5:AJ$75)</f>
        <v>2.0999999999999988</v>
      </c>
      <c r="AK160" s="30">
        <f>SUMIF($OF$5:$OF$75,$B160,AK$5:AK$75)</f>
        <v>2.0999999999999988</v>
      </c>
      <c r="AL160" s="30">
        <f>SUMIF($OF$5:$OF$75,$B160,AL$5:AL$75)</f>
        <v>2.0999999999999988</v>
      </c>
      <c r="AM160" s="30">
        <f>SUMIF($OF$5:$OF$75,$B160,AM$5:AM$75)</f>
        <v>2.0999999999999988</v>
      </c>
      <c r="AN160" s="30">
        <f>SUMIF($OF$5:$OF$75,$B160,AN$5:AN$75)</f>
        <v>3.1999999999999988</v>
      </c>
      <c r="AO160" s="30">
        <f>SUMIF($OF$5:$OF$75,$B160,AO$5:AO$75)</f>
        <v>3.1999999999999988</v>
      </c>
      <c r="AP160" s="30">
        <f>SUMIF($OF$5:$OF$75,$B160,AP$5:AP$75)</f>
        <v>3.1999999999999988</v>
      </c>
      <c r="AQ160" s="30">
        <f>SUMIF($OF$5:$OF$75,$B160,AQ$5:AQ$75)</f>
        <v>3.1999999999999988</v>
      </c>
      <c r="AR160" s="30">
        <f>SUMIF($OF$5:$OF$75,$B160,AR$5:AR$75)</f>
        <v>3.1999999999999988</v>
      </c>
      <c r="AS160" s="30">
        <f>SUMIF($OF$5:$OF$75,$B160,AS$5:AS$75)</f>
        <v>3.1999999999999988</v>
      </c>
      <c r="AT160" s="30">
        <f>SUMIF($OF$5:$OF$75,$B160,AT$5:AT$75)</f>
        <v>3.1999999999999988</v>
      </c>
      <c r="AU160" s="30">
        <f>SUMIF($OF$5:$OF$75,$B160,AU$5:AU$75)</f>
        <v>3.1999999999999988</v>
      </c>
      <c r="AV160" s="30">
        <f>SUMIF($OF$5:$OF$75,$B160,AV$5:AV$75)</f>
        <v>3.1999999999999988</v>
      </c>
      <c r="AW160" s="30">
        <f>SUMIF($OF$5:$OF$75,$B160,AW$5:AW$75)</f>
        <v>3.1999999999999988</v>
      </c>
      <c r="AX160" s="30">
        <f>SUMIF($OF$5:$OF$75,$B160,AX$5:AX$75)</f>
        <v>2.0999999999999988</v>
      </c>
      <c r="AY160" s="30">
        <f>SUMIF($OF$5:$OF$75,$B160,AY$5:AY$75)</f>
        <v>2.0999999999999988</v>
      </c>
      <c r="AZ160" s="30">
        <f>SUMIF($OF$5:$OF$75,$B160,AZ$5:AZ$75)</f>
        <v>2.0999999999999988</v>
      </c>
      <c r="BA160" s="30">
        <f>SUMIF($OF$5:$OF$75,$B160,BA$5:BA$75)</f>
        <v>2.0999999999999988</v>
      </c>
      <c r="BB160" s="30">
        <f>SUMIF($OF$5:$OF$75,$B160,BB$5:BB$75)</f>
        <v>2.0999999999999988</v>
      </c>
      <c r="BC160" s="30">
        <f>SUMIF($OF$5:$OF$75,$B160,BC$5:BC$75)</f>
        <v>2.0999999999999988</v>
      </c>
      <c r="BD160" s="30">
        <f>SUMIF($OF$5:$OF$75,$B160,BD$5:BD$75)</f>
        <v>2.0999999999999988</v>
      </c>
      <c r="BE160" s="30">
        <f>SUMIF($OF$5:$OF$75,$B160,BE$5:BE$75)</f>
        <v>3.1999999999999988</v>
      </c>
      <c r="BF160" s="30">
        <f>SUMIF($OF$5:$OF$75,$B160,BF$5:BF$75)</f>
        <v>3.1999999999999988</v>
      </c>
      <c r="BG160" s="30">
        <f>SUMIF($OF$5:$OF$75,$B160,BG$5:BG$75)</f>
        <v>3.1999999999999988</v>
      </c>
      <c r="BH160" s="30">
        <f>SUMIF($OF$5:$OF$75,$B160,BH$5:BH$75)</f>
        <v>3.1999999999999988</v>
      </c>
      <c r="BI160" s="30">
        <f>SUMIF($OF$5:$OF$75,$B160,BI$5:BI$75)</f>
        <v>3.1999999999999988</v>
      </c>
      <c r="BJ160" s="30">
        <f>SUMIF($OF$5:$OF$75,$B160,BJ$5:BJ$75)</f>
        <v>3.1999999999999988</v>
      </c>
      <c r="BK160" s="30">
        <f>SUMIF($OF$5:$OF$75,$B160,BK$5:BK$75)</f>
        <v>3.1999999999999988</v>
      </c>
      <c r="BL160" s="30">
        <f>SUMIF($OF$5:$OF$75,$B160,BL$5:BL$75)</f>
        <v>3.1999999999999988</v>
      </c>
      <c r="BM160" s="30">
        <f>SUMIF($OF$5:$OF$75,$B160,BM$5:BM$75)</f>
        <v>3.1999999999999988</v>
      </c>
      <c r="BN160" s="30">
        <f>SUMIF($OF$5:$OF$75,$B160,BN$5:BN$75)</f>
        <v>3.1999999999999988</v>
      </c>
      <c r="BO160" s="30">
        <f>SUMIF($OF$5:$OF$75,$B160,BO$5:BO$75)</f>
        <v>2.0999999999999988</v>
      </c>
      <c r="BP160" s="30">
        <f>SUMIF($OF$5:$OF$75,$B160,BP$5:BP$75)</f>
        <v>2.0999999999999988</v>
      </c>
      <c r="BQ160" s="30">
        <f>SUMIF($OF$5:$OF$75,$B160,BQ$5:BQ$75)</f>
        <v>2.0999999999999988</v>
      </c>
      <c r="BR160" s="30">
        <f>SUMIF($OF$5:$OF$75,$B160,BR$5:BR$75)</f>
        <v>2.0999999999999988</v>
      </c>
      <c r="BS160" s="30">
        <f>SUMIF($OF$5:$OF$75,$B160,BS$5:BS$75)</f>
        <v>2.0999999999999988</v>
      </c>
      <c r="BT160" s="30">
        <f>SUMIF($OF$5:$OF$75,$B160,BT$5:BT$75)</f>
        <v>2.0999999999999988</v>
      </c>
      <c r="BU160" s="30">
        <f>SUMIF($OF$5:$OF$75,$B160,BU$5:BU$75)</f>
        <v>2.0999999999999988</v>
      </c>
      <c r="BV160" s="30">
        <f>SUMIF($OF$5:$OF$75,$B160,BV$5:BV$75)</f>
        <v>2.0999999999999988</v>
      </c>
      <c r="BW160" s="30">
        <f>SUMIF($OF$5:$OF$75,$B160,BW$5:BW$75)</f>
        <v>2.0999999999999988</v>
      </c>
      <c r="BX160" s="30">
        <f>SUMIF($OF$5:$OF$75,$B160,BX$5:BX$75)</f>
        <v>2.0999999999999988</v>
      </c>
      <c r="BY160" s="30">
        <f>SUMIF($OF$5:$OF$75,$B160,BY$5:BY$75)</f>
        <v>2.0999999999999988</v>
      </c>
      <c r="BZ160" s="30">
        <f>SUMIF($OF$5:$OF$75,$B160,BZ$5:BZ$75)</f>
        <v>2.0999999999999988</v>
      </c>
      <c r="CA160" s="30">
        <f>SUMIF($OF$5:$OF$75,$B160,CA$5:CA$75)</f>
        <v>2.0999999999999988</v>
      </c>
      <c r="CB160" s="30">
        <f>SUMIF($OF$5:$OF$75,$B160,CB$5:CB$75)</f>
        <v>2.0999999999999988</v>
      </c>
      <c r="CC160" s="30">
        <f>SUMIF($OF$5:$OF$75,$B160,CC$5:CC$75)</f>
        <v>2.0999999999999988</v>
      </c>
      <c r="CD160" s="30">
        <f>SUMIF($OF$5:$OF$75,$B160,CD$5:CD$75)</f>
        <v>2.0999999999999988</v>
      </c>
      <c r="CE160" s="30">
        <f>SUMIF($OF$5:$OF$75,$B160,CE$5:CE$75)</f>
        <v>2.0999999999999988</v>
      </c>
      <c r="CF160" s="30">
        <f>SUMIF($OF$5:$OF$75,$B160,CF$5:CF$75)</f>
        <v>2.0999999999999988</v>
      </c>
      <c r="CG160" s="30">
        <f>SUMIF($OF$5:$OF$75,$B160,CG$5:CG$75)</f>
        <v>2.0999999999999988</v>
      </c>
      <c r="CH160" s="30">
        <f>SUMIF($OF$5:$OF$75,$B160,CH$5:CH$75)</f>
        <v>2.0999999999999988</v>
      </c>
      <c r="CI160" s="30">
        <f>SUMIF($OF$5:$OF$75,$B160,CI$5:CI$75)</f>
        <v>2.0999999999999988</v>
      </c>
      <c r="CJ160" s="30">
        <f>SUMIF($OF$5:$OF$75,$B160,CJ$5:CJ$75)</f>
        <v>2.0999999999999988</v>
      </c>
      <c r="CK160" s="30">
        <f>SUMIF($OF$5:$OF$75,$B160,CK$5:CK$75)</f>
        <v>2.0999999999999988</v>
      </c>
      <c r="CL160" s="30">
        <f>SUMIF($OF$5:$OF$75,$B160,CL$5:CL$75)</f>
        <v>2.0999999999999988</v>
      </c>
      <c r="CM160" s="30">
        <f>SUMIF($OF$5:$OF$75,$B160,CM$5:CM$75)</f>
        <v>2.0999999999999988</v>
      </c>
      <c r="CN160" s="30">
        <f>SUMIF($OF$5:$OF$75,$B160,CN$5:CN$75)</f>
        <v>2.0999999999999988</v>
      </c>
      <c r="CO160" s="30">
        <f>SUMIF($OF$5:$OF$75,$B160,CO$5:CO$75)</f>
        <v>2.0999999999999988</v>
      </c>
      <c r="CP160" s="30">
        <f>SUMIF($OF$5:$OF$75,$B160,CP$5:CP$75)</f>
        <v>2.0999999999999988</v>
      </c>
      <c r="CQ160" s="30">
        <f>SUMIF($OF$5:$OF$75,$B160,CQ$5:CQ$75)</f>
        <v>2.0999999999999988</v>
      </c>
      <c r="CR160" s="30">
        <f>SUMIF($OF$5:$OF$75,$B160,CR$5:CR$75)</f>
        <v>2.0999999999999988</v>
      </c>
      <c r="CS160" s="30">
        <f>SUMIF($OF$5:$OF$75,$B160,CS$5:CS$75)</f>
        <v>2.0999999999999988</v>
      </c>
      <c r="CT160" s="30">
        <f>SUMIF($OF$5:$OF$75,$B160,CT$5:CT$75)</f>
        <v>2.0999999999999988</v>
      </c>
      <c r="CU160" s="30">
        <f>SUMIF($OF$5:$OF$75,$B160,CU$5:CU$75)</f>
        <v>2.0999999999999988</v>
      </c>
      <c r="CV160" s="30">
        <f>SUMIF($OF$5:$OF$75,$B160,CV$5:CV$75)</f>
        <v>2.0999999999999988</v>
      </c>
      <c r="CW160" s="30">
        <f>SUMIF($OF$5:$OF$75,$B160,CW$5:CW$75)</f>
        <v>2.0999999999999988</v>
      </c>
      <c r="CX160" s="30">
        <f>SUMIF($OF$5:$OF$75,$B160,CX$5:CX$75)</f>
        <v>2.0999999999999988</v>
      </c>
      <c r="CY160" s="30">
        <f>SUMIF($OF$5:$OF$75,$B160,CY$5:CY$75)</f>
        <v>2.0999999999999988</v>
      </c>
      <c r="CZ160" s="30">
        <f>SUMIF($OF$5:$OF$75,$B160,CZ$5:CZ$75)</f>
        <v>2.0999999999999988</v>
      </c>
      <c r="DA160" s="30">
        <f>SUMIF($OF$5:$OF$75,$B160,DA$5:DA$75)</f>
        <v>2.0999999999999988</v>
      </c>
      <c r="DB160" s="30">
        <f>SUMIF($OF$5:$OF$75,$B160,DB$5:DB$75)</f>
        <v>2.0999999999999988</v>
      </c>
      <c r="DC160" s="30">
        <f>SUMIF($OF$5:$OF$75,$B160,DC$5:DC$75)</f>
        <v>2.0999999999999988</v>
      </c>
      <c r="DD160" s="30">
        <f>SUMIF($OF$5:$OF$75,$B160,DD$5:DD$75)</f>
        <v>2.0999999999999988</v>
      </c>
      <c r="DE160" s="30">
        <f>SUMIF($OF$5:$OF$75,$B160,DE$5:DE$75)</f>
        <v>2.0999999999999988</v>
      </c>
      <c r="DF160" s="30">
        <f>SUMIF($OF$5:$OF$75,$B160,DF$5:DF$75)</f>
        <v>2.0999999999999988</v>
      </c>
      <c r="DG160" s="30">
        <f>SUMIF($OF$5:$OF$75,$B160,DG$5:DG$75)</f>
        <v>2.0999999999999988</v>
      </c>
      <c r="DH160" s="30">
        <f>SUMIF($OF$5:$OF$75,$B160,DH$5:DH$75)</f>
        <v>2.0999999999999988</v>
      </c>
      <c r="DI160" s="30">
        <f>SUMIF($OF$5:$OF$75,$B160,DI$5:DI$75)</f>
        <v>2.0999999999999988</v>
      </c>
      <c r="DJ160" s="30">
        <f>SUMIF($OF$5:$OF$75,$B160,DJ$5:DJ$75)</f>
        <v>2.0999999999999988</v>
      </c>
      <c r="DK160" s="30">
        <f>SUMIF($OF$5:$OF$75,$B160,DK$5:DK$75)</f>
        <v>2.0999999999999988</v>
      </c>
      <c r="DL160" s="30">
        <f>SUMIF($OF$5:$OF$75,$B160,DL$5:DL$75)</f>
        <v>2.0999999999999988</v>
      </c>
      <c r="DM160" s="30">
        <f>SUMIF($OF$5:$OF$75,$B160,DM$5:DM$75)</f>
        <v>2.0999999999999988</v>
      </c>
      <c r="DN160" s="30">
        <f>SUMIF($OF$5:$OF$75,$B160,DN$5:DN$75)</f>
        <v>2.0999999999999988</v>
      </c>
      <c r="DO160" s="30">
        <f>SUMIF($OF$5:$OF$75,$B160,DO$5:DO$75)</f>
        <v>2.0999999999999988</v>
      </c>
      <c r="DP160" s="30">
        <f>SUMIF($OF$5:$OF$75,$B160,DP$5:DP$75)</f>
        <v>2.0999999999999988</v>
      </c>
      <c r="DQ160" s="30">
        <f>SUMIF($OF$5:$OF$75,$B160,DQ$5:DQ$75)</f>
        <v>2.0999999999999988</v>
      </c>
      <c r="DR160" s="30">
        <f>SUMIF($OF$5:$OF$75,$B160,DR$5:DR$75)</f>
        <v>2.0999999999999988</v>
      </c>
      <c r="DS160" s="30">
        <f>SUMIF($OF$5:$OF$75,$B160,DS$5:DS$75)</f>
        <v>2.0999999999999988</v>
      </c>
      <c r="DT160" s="30">
        <f>SUMIF($OF$5:$OF$75,$B160,DT$5:DT$75)</f>
        <v>2.0999999999999988</v>
      </c>
      <c r="DU160" s="30">
        <f>SUMIF($OF$5:$OF$75,$B160,DU$5:DU$75)</f>
        <v>2.0999999999999988</v>
      </c>
      <c r="DV160" s="30">
        <f>SUMIF($OF$5:$OF$75,$B160,DV$5:DV$75)</f>
        <v>2.0999999999999988</v>
      </c>
      <c r="DW160" s="30">
        <f>SUMIF($OF$5:$OF$75,$B160,DW$5:DW$75)</f>
        <v>2.0999999999999988</v>
      </c>
      <c r="DX160" s="30">
        <f>SUMIF($OF$5:$OF$75,$B160,DX$5:DX$75)</f>
        <v>2.0999999999999988</v>
      </c>
      <c r="DY160" s="30">
        <f>SUMIF($OF$5:$OF$75,$B160,DY$5:DY$75)</f>
        <v>2.0999999999999988</v>
      </c>
      <c r="DZ160" s="30">
        <f>SUMIF($OF$5:$OF$75,$B160,DZ$5:DZ$75)</f>
        <v>2.0999999999999988</v>
      </c>
      <c r="EA160" s="30">
        <f>SUMIF($OF$5:$OF$75,$B160,EA$5:EA$75)</f>
        <v>2.0999999999999988</v>
      </c>
      <c r="EB160" s="30">
        <f>SUMIF($OF$5:$OF$75,$B160,EB$5:EB$75)</f>
        <v>2.0999999999999988</v>
      </c>
      <c r="EC160" s="30">
        <f>SUMIF($OF$5:$OF$75,$B160,EC$5:EC$75)</f>
        <v>2.0999999999999988</v>
      </c>
      <c r="ED160" s="30">
        <f>SUMIF($OF$5:$OF$75,$B160,ED$5:ED$75)</f>
        <v>2.0999999999999988</v>
      </c>
      <c r="EE160" s="30">
        <f>SUMIF($OF$5:$OF$75,$B160,EE$5:EE$75)</f>
        <v>2.0999999999999988</v>
      </c>
      <c r="EF160" s="30">
        <f>SUMIF($OF$5:$OF$75,$B160,EF$5:EF$75)</f>
        <v>2.0999999999999988</v>
      </c>
      <c r="EG160" s="30">
        <f>SUMIF($OF$5:$OF$75,$B160,EG$5:EG$75)</f>
        <v>2.0999999999999988</v>
      </c>
      <c r="EH160" s="30">
        <f>SUMIF($OF$5:$OF$75,$B160,EH$5:EH$75)</f>
        <v>2.0999999999999988</v>
      </c>
      <c r="EI160" s="30">
        <f>SUMIF($OF$5:$OF$75,$B160,EI$5:EI$75)</f>
        <v>2.0999999999999988</v>
      </c>
      <c r="EJ160" s="30">
        <f>SUMIF($OF$5:$OF$75,$B160,EJ$5:EJ$75)</f>
        <v>2.0999999999999988</v>
      </c>
      <c r="EK160" s="30">
        <f>SUMIF($OF$5:$OF$75,$B160,EK$5:EK$75)</f>
        <v>2.0999999999999988</v>
      </c>
      <c r="EL160" s="30">
        <f>SUMIF($OF$5:$OF$75,$B160,EL$5:EL$75)</f>
        <v>2.0999999999999988</v>
      </c>
      <c r="EM160" s="30">
        <f>SUMIF($OF$5:$OF$75,$B160,EM$5:EM$75)</f>
        <v>2.0999999999999988</v>
      </c>
      <c r="EN160" s="30">
        <f>SUMIF($OF$5:$OF$75,$B160,EN$5:EN$75)</f>
        <v>2.0999999999999988</v>
      </c>
      <c r="EO160" s="30">
        <f>SUMIF($OF$5:$OF$75,$B160,EO$5:EO$75)</f>
        <v>2.0999999999999988</v>
      </c>
      <c r="EP160" s="30">
        <f>SUMIF($OF$5:$OF$75,$B160,EP$5:EP$75)</f>
        <v>2.0999999999999988</v>
      </c>
      <c r="EQ160" s="30">
        <f>SUMIF($OF$5:$OF$75,$B160,EQ$5:EQ$75)</f>
        <v>2.0999999999999988</v>
      </c>
      <c r="ER160" s="30">
        <f>SUMIF($OF$5:$OF$75,$B160,ER$5:ER$75)</f>
        <v>2.0999999999999988</v>
      </c>
      <c r="ES160" s="30">
        <f>SUMIF($OF$5:$OF$75,$B160,ES$5:ES$75)</f>
        <v>2.0999999999999988</v>
      </c>
      <c r="ET160" s="30">
        <f>SUMIF($OF$5:$OF$75,$B160,ET$5:ET$75)</f>
        <v>2.0999999999999988</v>
      </c>
      <c r="EU160" s="30">
        <f>SUMIF($OF$5:$OF$75,$B160,EU$5:EU$75)</f>
        <v>2.0999999999999988</v>
      </c>
      <c r="EV160" s="30">
        <f>SUMIF($OF$5:$OF$75,$B160,EV$5:EV$75)</f>
        <v>2.0999999999999988</v>
      </c>
      <c r="EW160" s="30">
        <f>SUMIF($OF$5:$OF$75,$B160,EW$5:EW$75)</f>
        <v>2.0999999999999988</v>
      </c>
      <c r="EX160" s="30">
        <f>SUMIF($OF$5:$OF$75,$B160,EX$5:EX$75)</f>
        <v>2.0999999999999988</v>
      </c>
      <c r="EY160" s="30">
        <f>SUMIF($OF$5:$OF$75,$B160,EY$5:EY$75)</f>
        <v>2.0999999999999988</v>
      </c>
      <c r="EZ160" s="30">
        <f>SUMIF($OF$5:$OF$75,$B160,EZ$5:EZ$75)</f>
        <v>2.0999999999999988</v>
      </c>
      <c r="FA160" s="30">
        <f>SUMIF($OF$5:$OF$75,$B160,FA$5:FA$75)</f>
        <v>2.0999999999999988</v>
      </c>
      <c r="FB160" s="30">
        <f>SUMIF($OF$5:$OF$75,$B160,FB$5:FB$75)</f>
        <v>2.0999999999999988</v>
      </c>
      <c r="FC160" s="30">
        <f>SUMIF($OF$5:$OF$75,$B160,FC$5:FC$75)</f>
        <v>2.0999999999999988</v>
      </c>
      <c r="FD160" s="30">
        <f>SUMIF($OF$5:$OF$75,$B160,FD$5:FD$75)</f>
        <v>2.0999999999999988</v>
      </c>
      <c r="FE160" s="30">
        <f>SUMIF($OF$5:$OF$75,$B160,FE$5:FE$75)</f>
        <v>2.0999999999999988</v>
      </c>
      <c r="FF160" s="30">
        <f>SUMIF($OF$5:$OF$75,$B160,FF$5:FF$75)</f>
        <v>2.0999999999999988</v>
      </c>
      <c r="FG160" s="30">
        <f>SUMIF($OF$5:$OF$75,$B160,FG$5:FG$75)</f>
        <v>2.0999999999999988</v>
      </c>
      <c r="FH160" s="30">
        <f>SUMIF($OF$5:$OF$75,$B160,FH$5:FH$75)</f>
        <v>2.0999999999999988</v>
      </c>
      <c r="FI160" s="30">
        <f>SUMIF($OF$5:$OF$75,$B160,FI$5:FI$75)</f>
        <v>2.0999999999999988</v>
      </c>
      <c r="FJ160" s="30">
        <f>SUMIF($OF$5:$OF$75,$B160,FJ$5:FJ$75)</f>
        <v>2.0999999999999988</v>
      </c>
      <c r="FK160" s="30">
        <f>SUMIF($OF$5:$OF$75,$B160,FK$5:FK$75)</f>
        <v>2.0999999999999988</v>
      </c>
      <c r="FL160" s="30">
        <f>SUMIF($OF$5:$OF$75,$B160,FL$5:FL$75)</f>
        <v>2.0999999999999988</v>
      </c>
      <c r="FM160" s="30">
        <f>SUMIF($OF$5:$OF$75,$B160,FM$5:FM$75)</f>
        <v>2.0999999999999988</v>
      </c>
      <c r="FN160" s="30">
        <f>SUMIF($OF$5:$OF$75,$B160,FN$5:FN$75)</f>
        <v>2.0999999999999988</v>
      </c>
      <c r="FO160" s="30">
        <f>SUMIF($OF$5:$OF$75,$B160,FO$5:FO$75)</f>
        <v>2.0999999999999988</v>
      </c>
      <c r="FP160" s="30">
        <f>SUMIF($OF$5:$OF$75,$B160,FP$5:FP$75)</f>
        <v>2.0999999999999988</v>
      </c>
      <c r="FQ160" s="30">
        <f>SUMIF($OF$5:$OF$75,$B160,FQ$5:FQ$75)</f>
        <v>2.0999999999999988</v>
      </c>
      <c r="FR160" s="30">
        <f>SUMIF($OF$5:$OF$75,$B160,FR$5:FR$75)</f>
        <v>2.0999999999999988</v>
      </c>
      <c r="FS160" s="30">
        <f>SUMIF($OF$5:$OF$75,$B160,FS$5:FS$75)</f>
        <v>2.0999999999999988</v>
      </c>
      <c r="FT160" s="30">
        <f>SUMIF($OF$5:$OF$75,$B160,FT$5:FT$75)</f>
        <v>2.0999999999999988</v>
      </c>
      <c r="FU160" s="30">
        <f>SUMIF($OF$5:$OF$75,$B160,FU$5:FU$75)</f>
        <v>2.0999999999999988</v>
      </c>
      <c r="FV160" s="30">
        <f>SUMIF($OF$5:$OF$75,$B160,FV$5:FV$75)</f>
        <v>2.0999999999999988</v>
      </c>
      <c r="FW160" s="30">
        <f>SUMIF($OF$5:$OF$75,$B160,FW$5:FW$75)</f>
        <v>2.0999999999999988</v>
      </c>
      <c r="FX160" s="30">
        <f>SUMIF($OF$5:$OF$75,$B160,FX$5:FX$75)</f>
        <v>2.0999999999999988</v>
      </c>
      <c r="FY160" s="30">
        <f>SUMIF($OF$5:$OF$75,$B160,FY$5:FY$75)</f>
        <v>3.1999999999999988</v>
      </c>
      <c r="FZ160" s="30">
        <f>SUMIF($OF$5:$OF$75,$B160,FZ$5:FZ$75)</f>
        <v>3.1999999999999988</v>
      </c>
      <c r="GA160" s="30">
        <f>SUMIF($OF$5:$OF$75,$B160,GA$5:GA$75)</f>
        <v>3.1999999999999988</v>
      </c>
      <c r="GB160" s="30">
        <f>SUMIF($OF$5:$OF$75,$B160,GB$5:GB$75)</f>
        <v>3.1999999999999988</v>
      </c>
      <c r="GC160" s="30">
        <f>SUMIF($OF$5:$OF$75,$B160,GC$5:GC$75)</f>
        <v>3.1999999999999988</v>
      </c>
      <c r="GD160" s="30">
        <f>SUMIF($OF$5:$OF$75,$B160,GD$5:GD$75)</f>
        <v>3.1999999999999988</v>
      </c>
      <c r="GE160" s="30">
        <f>SUMIF($OF$5:$OF$75,$B160,GE$5:GE$75)</f>
        <v>3.1999999999999988</v>
      </c>
      <c r="GF160" s="30">
        <f>SUMIF($OF$5:$OF$75,$B160,GF$5:GF$75)</f>
        <v>3.1999999999999988</v>
      </c>
      <c r="GG160" s="30">
        <f>SUMIF($OF$5:$OF$75,$B160,GG$5:GG$75)</f>
        <v>3.1999999999999988</v>
      </c>
      <c r="GH160" s="30">
        <f>SUMIF($OF$5:$OF$75,$B160,GH$5:GH$75)</f>
        <v>3.1999999999999988</v>
      </c>
      <c r="GI160" s="30">
        <f>SUMIF($OF$5:$OF$75,$B160,GI$5:GI$75)</f>
        <v>2.0999999999999988</v>
      </c>
      <c r="GJ160" s="30">
        <f>SUMIF($OF$5:$OF$75,$B160,GJ$5:GJ$75)</f>
        <v>2.0999999999999988</v>
      </c>
      <c r="GK160" s="30">
        <f>SUMIF($OF$5:$OF$75,$B160,GK$5:GK$75)</f>
        <v>2.0999999999999988</v>
      </c>
      <c r="GL160" s="30">
        <f>SUMIF($OF$5:$OF$75,$B160,GL$5:GL$75)</f>
        <v>2.0999999999999988</v>
      </c>
      <c r="GM160" s="30">
        <f>SUMIF($OF$5:$OF$75,$B160,GM$5:GM$75)</f>
        <v>2.0999999999999988</v>
      </c>
      <c r="GN160" s="30">
        <f>SUMIF($OF$5:$OF$75,$B160,GN$5:GN$75)</f>
        <v>3.1999999999999988</v>
      </c>
      <c r="GO160" s="30">
        <f>SUMIF($OF$5:$OF$75,$B160,GO$5:GO$75)</f>
        <v>3.1999999999999988</v>
      </c>
      <c r="GP160" s="30">
        <f>SUMIF($OF$5:$OF$75,$B160,GP$5:GP$75)</f>
        <v>3.1999999999999988</v>
      </c>
      <c r="GQ160" s="30">
        <f>SUMIF($OF$5:$OF$75,$B160,GQ$5:GQ$75)</f>
        <v>3.1999999999999988</v>
      </c>
      <c r="GR160" s="30">
        <f>SUMIF($OF$5:$OF$75,$B160,GR$5:GR$75)</f>
        <v>3.1999999999999988</v>
      </c>
      <c r="GS160" s="30">
        <f>SUMIF($OF$5:$OF$75,$B160,GS$5:GS$75)</f>
        <v>3.1999999999999988</v>
      </c>
      <c r="GT160" s="30">
        <f>SUMIF($OF$5:$OF$75,$B160,GT$5:GT$75)</f>
        <v>3.1999999999999988</v>
      </c>
      <c r="GU160" s="30">
        <f>SUMIF($OF$5:$OF$75,$B160,GU$5:GU$75)</f>
        <v>3.1999999999999988</v>
      </c>
      <c r="GV160" s="30">
        <f>SUMIF($OF$5:$OF$75,$B160,GV$5:GV$75)</f>
        <v>3.1999999999999988</v>
      </c>
      <c r="GW160" s="30">
        <f>SUMIF($OF$5:$OF$75,$B160,GW$5:GW$75)</f>
        <v>3.1999999999999988</v>
      </c>
      <c r="GX160" s="30">
        <f>SUMIF($OF$5:$OF$75,$B160,GX$5:GX$75)</f>
        <v>3.1999999999999988</v>
      </c>
      <c r="GY160" s="30">
        <f>SUMIF($OF$5:$OF$75,$B160,GY$5:GY$75)</f>
        <v>2.0999999999999988</v>
      </c>
      <c r="GZ160" s="30">
        <f>SUMIF($OF$5:$OF$75,$B160,GZ$5:GZ$75)</f>
        <v>2.0999999999999988</v>
      </c>
      <c r="HA160" s="30">
        <f>SUMIF($OF$5:$OF$75,$B160,HA$5:HA$75)</f>
        <v>2.0999999999999988</v>
      </c>
      <c r="HB160" s="30">
        <f>SUMIF($OF$5:$OF$75,$B160,HB$5:HB$75)</f>
        <v>2.0999999999999988</v>
      </c>
      <c r="HC160" s="30">
        <f>SUMIF($OF$5:$OF$75,$B160,HC$5:HC$75)</f>
        <v>2.0999999999999988</v>
      </c>
      <c r="HD160" s="30">
        <f>SUMIF($OF$5:$OF$75,$B160,HD$5:HD$75)</f>
        <v>2.0999999999999988</v>
      </c>
      <c r="HE160" s="30">
        <f>SUMIF($OF$5:$OF$75,$B160,HE$5:HE$75)</f>
        <v>2.0999999999999988</v>
      </c>
      <c r="HF160" s="30">
        <f>SUMIF($OF$5:$OF$75,$B160,HF$5:HF$75)</f>
        <v>2.0999999999999988</v>
      </c>
      <c r="HG160" s="30">
        <f>SUMIF($OF$5:$OF$75,$B160,HG$5:HG$75)</f>
        <v>3.1999999999999988</v>
      </c>
      <c r="HH160" s="30">
        <f>SUMIF($OF$5:$OF$75,$B160,HH$5:HH$75)</f>
        <v>3.1999999999999988</v>
      </c>
      <c r="HI160" s="30">
        <f>SUMIF($OF$5:$OF$75,$B160,HI$5:HI$75)</f>
        <v>3.1999999999999988</v>
      </c>
      <c r="HJ160" s="30">
        <f>SUMIF($OF$5:$OF$75,$B160,HJ$5:HJ$75)</f>
        <v>3.1999999999999988</v>
      </c>
      <c r="HK160" s="30">
        <f>SUMIF($OF$5:$OF$75,$B160,HK$5:HK$75)</f>
        <v>3.1999999999999988</v>
      </c>
      <c r="HL160" s="30">
        <f>SUMIF($OF$5:$OF$75,$B160,HL$5:HL$75)</f>
        <v>3.1999999999999988</v>
      </c>
      <c r="HM160" s="30">
        <f>SUMIF($OF$5:$OF$75,$B160,HM$5:HM$75)</f>
        <v>3.1999999999999988</v>
      </c>
      <c r="HN160" s="30">
        <f>SUMIF($OF$5:$OF$75,$B160,HN$5:HN$75)</f>
        <v>3.1999999999999988</v>
      </c>
      <c r="HO160" s="30">
        <f>SUMIF($OF$5:$OF$75,$B160,HO$5:HO$75)</f>
        <v>3.1999999999999988</v>
      </c>
      <c r="HP160" s="30">
        <f>SUMIF($OF$5:$OF$75,$B160,HP$5:HP$75)</f>
        <v>3.1999999999999988</v>
      </c>
      <c r="HQ160" s="30">
        <f>SUMIF($OF$5:$OF$75,$B160,HQ$5:HQ$75)</f>
        <v>2.0999999999999988</v>
      </c>
      <c r="HR160" s="30">
        <f>SUMIF($OF$5:$OF$75,$B160,HR$5:HR$75)</f>
        <v>2.0999999999999988</v>
      </c>
      <c r="HS160" s="30">
        <f>SUMIF($OF$5:$OF$75,$B160,HS$5:HS$75)</f>
        <v>2.0999999999999988</v>
      </c>
      <c r="HT160" s="30">
        <f>SUMIF($OF$5:$OF$75,$B160,HT$5:HT$75)</f>
        <v>2.0999999999999988</v>
      </c>
      <c r="HU160" s="30">
        <f>SUMIF($OF$5:$OF$75,$B160,HU$5:HU$75)</f>
        <v>3.1999999999999988</v>
      </c>
      <c r="HV160" s="30">
        <f>SUMIF($OF$5:$OF$75,$B160,HV$5:HV$75)</f>
        <v>3.1999999999999988</v>
      </c>
      <c r="HW160" s="30">
        <f>SUMIF($OF$5:$OF$75,$B160,HW$5:HW$75)</f>
        <v>3.1999999999999988</v>
      </c>
      <c r="HX160" s="30">
        <f>SUMIF($OF$5:$OF$75,$B160,HX$5:HX$75)</f>
        <v>3.1999999999999988</v>
      </c>
      <c r="HY160" s="30">
        <f>SUMIF($OF$5:$OF$75,$B160,HY$5:HY$75)</f>
        <v>3.1999999999999988</v>
      </c>
      <c r="HZ160" s="30">
        <f>SUMIF($OF$5:$OF$75,$B160,HZ$5:HZ$75)</f>
        <v>3.1999999999999988</v>
      </c>
      <c r="IA160" s="30">
        <f>SUMIF($OF$5:$OF$75,$B160,IA$5:IA$75)</f>
        <v>3.1999999999999988</v>
      </c>
      <c r="IB160" s="30">
        <f>SUMIF($OF$5:$OF$75,$B160,IB$5:IB$75)</f>
        <v>3.1999999999999988</v>
      </c>
      <c r="IC160" s="30">
        <f>SUMIF($OF$5:$OF$75,$B160,IC$5:IC$75)</f>
        <v>3.1999999999999988</v>
      </c>
      <c r="ID160" s="30">
        <f>SUMIF($OF$5:$OF$75,$B160,ID$5:ID$75)</f>
        <v>3.1999999999999988</v>
      </c>
      <c r="IE160" s="30">
        <f>SUMIF($OF$5:$OF$75,$B160,IE$5:IE$75)</f>
        <v>2.0999999999999988</v>
      </c>
      <c r="IF160" s="30">
        <f>SUMIF($OF$5:$OF$75,$B160,IF$5:IF$75)</f>
        <v>2.0999999999999988</v>
      </c>
      <c r="IG160" s="30">
        <f>SUMIF($OF$5:$OF$75,$B160,IG$5:IG$75)</f>
        <v>2.0999999999999988</v>
      </c>
      <c r="IH160" s="30">
        <f>SUMIF($OF$5:$OF$75,$B160,IH$5:IH$75)</f>
        <v>2.0999999999999988</v>
      </c>
      <c r="II160" s="30">
        <f>SUMIF($OF$5:$OF$75,$B160,II$5:II$75)</f>
        <v>3.1999999999999988</v>
      </c>
      <c r="IJ160" s="30">
        <f>SUMIF($OF$5:$OF$75,$B160,IJ$5:IJ$75)</f>
        <v>3.1999999999999988</v>
      </c>
      <c r="IK160" s="30">
        <f>SUMIF($OF$5:$OF$75,$B160,IK$5:IK$75)</f>
        <v>3.1999999999999988</v>
      </c>
      <c r="IL160" s="30">
        <f>SUMIF($OF$5:$OF$75,$B160,IL$5:IL$75)</f>
        <v>3.1999999999999988</v>
      </c>
      <c r="IM160" s="30">
        <f>SUMIF($OF$5:$OF$75,$B160,IM$5:IM$75)</f>
        <v>3.1999999999999988</v>
      </c>
      <c r="IN160" s="30">
        <f>SUMIF($OF$5:$OF$75,$B160,IN$5:IN$75)</f>
        <v>3.1999999999999988</v>
      </c>
      <c r="IO160" s="30">
        <f>SUMIF($OF$5:$OF$75,$B160,IO$5:IO$75)</f>
        <v>3.1999999999999988</v>
      </c>
      <c r="IP160" s="30">
        <f>SUMIF($OF$5:$OF$75,$B160,IP$5:IP$75)</f>
        <v>3.1999999999999988</v>
      </c>
      <c r="IQ160" s="30">
        <f>SUMIF($OF$5:$OF$75,$B160,IQ$5:IQ$75)</f>
        <v>3.1999999999999988</v>
      </c>
      <c r="IR160" s="30">
        <f>SUMIF($OF$5:$OF$75,$B160,IR$5:IR$75)</f>
        <v>3.1999999999999988</v>
      </c>
      <c r="IS160" s="30">
        <f>SUMIF($OF$5:$OF$75,$B160,IS$5:IS$75)</f>
        <v>2.0999999999999988</v>
      </c>
      <c r="IT160" s="30">
        <f>SUMIF($OF$5:$OF$75,$B160,IT$5:IT$75)</f>
        <v>2.0999999999999988</v>
      </c>
      <c r="IU160" s="30">
        <f>SUMIF($OF$5:$OF$75,$B160,IU$5:IU$75)</f>
        <v>2.0999999999999988</v>
      </c>
      <c r="IV160" s="30">
        <f>SUMIF($OF$5:$OF$75,$B160,IV$5:IV$75)</f>
        <v>2.0999999999999988</v>
      </c>
      <c r="IW160" s="30">
        <f>SUMIF($OF$5:$OF$75,$B160,IW$5:IW$75)</f>
        <v>3.1999999999999988</v>
      </c>
      <c r="IX160" s="30">
        <f>SUMIF($OF$5:$OF$75,$B160,IX$5:IX$75)</f>
        <v>3.1999999999999988</v>
      </c>
      <c r="IY160" s="30">
        <f>SUMIF($OF$5:$OF$75,$B160,IY$5:IY$75)</f>
        <v>3.1999999999999988</v>
      </c>
      <c r="IZ160" s="30">
        <f>SUMIF($OF$5:$OF$75,$B160,IZ$5:IZ$75)</f>
        <v>3.1999999999999988</v>
      </c>
      <c r="JA160" s="30">
        <f>SUMIF($OF$5:$OF$75,$B160,JA$5:JA$75)</f>
        <v>3.1999999999999988</v>
      </c>
      <c r="JB160" s="30">
        <f>SUMIF($OF$5:$OF$75,$B160,JB$5:JB$75)</f>
        <v>3.1999999999999988</v>
      </c>
      <c r="JC160" s="30">
        <f>SUMIF($OF$5:$OF$75,$B160,JC$5:JC$75)</f>
        <v>3.1999999999999988</v>
      </c>
      <c r="JD160" s="30">
        <f>SUMIF($OF$5:$OF$75,$B160,JD$5:JD$75)</f>
        <v>3.1999999999999988</v>
      </c>
      <c r="JE160" s="30">
        <f>SUMIF($OF$5:$OF$75,$B160,JE$5:JE$75)</f>
        <v>3.1999999999999988</v>
      </c>
      <c r="JF160" s="30">
        <f>SUMIF($OF$5:$OF$75,$B160,JF$5:JF$75)</f>
        <v>3.1999999999999988</v>
      </c>
      <c r="JG160" s="30">
        <f>SUMIF($OF$5:$OF$75,$B160,JG$5:JG$75)</f>
        <v>2.0999999999999988</v>
      </c>
      <c r="JH160" s="30">
        <f>SUMIF($OF$5:$OF$75,$B160,JH$5:JH$75)</f>
        <v>2.0999999999999988</v>
      </c>
      <c r="JI160" s="30">
        <f>SUMIF($OF$5:$OF$75,$B160,JI$5:JI$75)</f>
        <v>2.0999999999999988</v>
      </c>
      <c r="JJ160" s="30">
        <f>SUMIF($OF$5:$OF$75,$B160,JJ$5:JJ$75)</f>
        <v>3.1999999999999988</v>
      </c>
      <c r="JK160" s="30">
        <f>SUMIF($OF$5:$OF$75,$B160,JK$5:JK$75)</f>
        <v>3.1999999999999988</v>
      </c>
      <c r="JL160" s="30">
        <f>SUMIF($OF$5:$OF$75,$B160,JL$5:JL$75)</f>
        <v>3.1999999999999988</v>
      </c>
      <c r="JM160" s="30">
        <f>SUMIF($OF$5:$OF$75,$B160,JM$5:JM$75)</f>
        <v>3.1999999999999988</v>
      </c>
      <c r="JN160" s="30">
        <f>SUMIF($OF$5:$OF$75,$B160,JN$5:JN$75)</f>
        <v>3.1999999999999988</v>
      </c>
      <c r="JO160" s="30">
        <f>SUMIF($OF$5:$OF$75,$B160,JO$5:JO$75)</f>
        <v>3.1999999999999988</v>
      </c>
      <c r="JP160" s="30">
        <f>SUMIF($OF$5:$OF$75,$B160,JP$5:JP$75)</f>
        <v>3.1999999999999988</v>
      </c>
      <c r="JQ160" s="30">
        <f>SUMIF($OF$5:$OF$75,$B160,JQ$5:JQ$75)</f>
        <v>3.1999999999999988</v>
      </c>
      <c r="JR160" s="30">
        <f>SUMIF($OF$5:$OF$75,$B160,JR$5:JR$75)</f>
        <v>3.1999999999999988</v>
      </c>
      <c r="JS160" s="30">
        <f>SUMIF($OF$5:$OF$75,$B160,JS$5:JS$75)</f>
        <v>3.1999999999999988</v>
      </c>
      <c r="JT160" s="30">
        <f>SUMIF($OF$5:$OF$75,$B160,JT$5:JT$75)</f>
        <v>3.1999999999999988</v>
      </c>
      <c r="JU160" s="30">
        <f>SUMIF($OF$5:$OF$75,$B160,JU$5:JU$75)</f>
        <v>3.1999999999999988</v>
      </c>
      <c r="JV160" s="30">
        <f>SUMIF($OF$5:$OF$75,$B160,JV$5:JV$75)</f>
        <v>3.1999999999999988</v>
      </c>
      <c r="JW160" s="30">
        <f>SUMIF($OF$5:$OF$75,$B160,JW$5:JW$75)</f>
        <v>3.1999999999999988</v>
      </c>
      <c r="JX160" s="30">
        <f>SUMIF($OF$5:$OF$75,$B160,JX$5:JX$75)</f>
        <v>3.1999999999999988</v>
      </c>
      <c r="JY160" s="30">
        <f>SUMIF($OF$5:$OF$75,$B160,JY$5:JY$75)</f>
        <v>3.1999999999999988</v>
      </c>
      <c r="JZ160" s="30">
        <f>SUMIF($OF$5:$OF$75,$B160,JZ$5:JZ$75)</f>
        <v>3.1999999999999988</v>
      </c>
      <c r="KA160" s="30">
        <f>SUMIF($OF$5:$OF$75,$B160,KA$5:KA$75)</f>
        <v>3.1999999999999988</v>
      </c>
      <c r="KB160" s="30">
        <f>SUMIF($OF$5:$OF$75,$B160,KB$5:KB$75)</f>
        <v>3.1999999999999988</v>
      </c>
      <c r="KC160" s="30">
        <f>SUMIF($OF$5:$OF$75,$B160,KC$5:KC$75)</f>
        <v>3.1999999999999988</v>
      </c>
      <c r="KD160" s="30">
        <f>SUMIF($OF$5:$OF$75,$B160,KD$5:KD$75)</f>
        <v>3.1999999999999988</v>
      </c>
      <c r="KE160" s="30">
        <f>SUMIF($OF$5:$OF$75,$B160,KE$5:KE$75)</f>
        <v>3.1999999999999988</v>
      </c>
      <c r="KF160" s="30">
        <f>SUMIF($OF$5:$OF$75,$B160,KF$5:KF$75)</f>
        <v>3.1999999999999988</v>
      </c>
      <c r="KG160" s="30">
        <f>SUMIF($OF$5:$OF$75,$B160,KG$5:KG$75)</f>
        <v>3.1999999999999988</v>
      </c>
      <c r="KH160" s="30">
        <f>SUMIF($OF$5:$OF$75,$B160,KH$5:KH$75)</f>
        <v>3.1999999999999988</v>
      </c>
      <c r="KI160" s="30">
        <f>SUMIF($OF$5:$OF$75,$B160,KI$5:KI$75)</f>
        <v>3.1999999999999988</v>
      </c>
      <c r="KJ160" s="30">
        <f>SUMIF($OF$5:$OF$75,$B160,KJ$5:KJ$75)</f>
        <v>3.1999999999999988</v>
      </c>
      <c r="KK160" s="30">
        <f>SUMIF($OF$5:$OF$75,$B160,KK$5:KK$75)</f>
        <v>3.1999999999999988</v>
      </c>
      <c r="KL160" s="30">
        <f>SUMIF($OF$5:$OF$75,$B160,KL$5:KL$75)</f>
        <v>3.1999999999999988</v>
      </c>
      <c r="KM160" s="30">
        <f>SUMIF($OF$5:$OF$75,$B160,KM$5:KM$75)</f>
        <v>3.1999999999999988</v>
      </c>
      <c r="KN160" s="30">
        <f>SUMIF($OF$5:$OF$75,$B160,KN$5:KN$75)</f>
        <v>1.7999999999999989</v>
      </c>
      <c r="KO160" s="30">
        <f>SUMIF($OF$5:$OF$75,$B160,KO$5:KO$75)</f>
        <v>1.7999999999999989</v>
      </c>
      <c r="KP160" s="30">
        <f>SUMIF($OF$5:$OF$75,$B160,KP$5:KP$75)</f>
        <v>1.7999999999999989</v>
      </c>
      <c r="KQ160" s="30">
        <f>SUMIF($OF$5:$OF$75,$B160,KQ$5:KQ$75)</f>
        <v>1.7999999999999989</v>
      </c>
      <c r="KR160" s="30">
        <f>SUMIF($OF$5:$OF$75,$B160,KR$5:KR$75)</f>
        <v>1.7999999999999989</v>
      </c>
      <c r="KS160" s="30">
        <f>SUMIF($OF$5:$OF$75,$B160,KS$5:KS$75)</f>
        <v>1.7999999999999989</v>
      </c>
      <c r="KT160" s="30">
        <f>SUMIF($OF$5:$OF$75,$B160,KT$5:KT$75)</f>
        <v>2.899999999999999</v>
      </c>
      <c r="KU160" s="30">
        <f>SUMIF($OF$5:$OF$75,$B160,KU$5:KU$75)</f>
        <v>2.899999999999999</v>
      </c>
      <c r="KV160" s="30">
        <f>SUMIF($OF$5:$OF$75,$B160,KV$5:KV$75)</f>
        <v>2.899999999999999</v>
      </c>
      <c r="KW160" s="30">
        <f>SUMIF($OF$5:$OF$75,$B160,KW$5:KW$75)</f>
        <v>2.899999999999999</v>
      </c>
      <c r="KX160" s="30">
        <f>SUMIF($OF$5:$OF$75,$B160,KX$5:KX$75)</f>
        <v>2.899999999999999</v>
      </c>
      <c r="KY160" s="30">
        <f>SUMIF($OF$5:$OF$75,$B160,KY$5:KY$75)</f>
        <v>2.899999999999999</v>
      </c>
      <c r="KZ160" s="30">
        <f>SUMIF($OF$5:$OF$75,$B160,KZ$5:KZ$75)</f>
        <v>2.899999999999999</v>
      </c>
      <c r="LA160" s="30">
        <f>SUMIF($OF$5:$OF$75,$B160,LA$5:LA$75)</f>
        <v>2.899999999999999</v>
      </c>
      <c r="LB160" s="30">
        <f>SUMIF($OF$5:$OF$75,$B160,LB$5:LB$75)</f>
        <v>2.899999999999999</v>
      </c>
      <c r="LC160" s="30">
        <f>SUMIF($OF$5:$OF$75,$B160,LC$5:LC$75)</f>
        <v>2.899999999999999</v>
      </c>
      <c r="LD160" s="30">
        <f>SUMIF($OF$5:$OF$75,$B160,LD$5:LD$75)</f>
        <v>2.899999999999999</v>
      </c>
      <c r="LE160" s="30">
        <f>SUMIF($OF$5:$OF$75,$B160,LE$5:LE$75)</f>
        <v>2.899999999999999</v>
      </c>
      <c r="LF160" s="30">
        <f>SUMIF($OF$5:$OF$75,$B160,LF$5:LF$75)</f>
        <v>2.899999999999999</v>
      </c>
      <c r="LG160" s="30">
        <f>SUMIF($OF$5:$OF$75,$B160,LG$5:LG$75)</f>
        <v>2.899999999999999</v>
      </c>
      <c r="LH160" s="30">
        <f>SUMIF($OF$5:$OF$75,$B160,LH$5:LH$75)</f>
        <v>2.899999999999999</v>
      </c>
      <c r="LI160" s="30">
        <f>SUMIF($OF$5:$OF$75,$B160,LI$5:LI$75)</f>
        <v>2.899999999999999</v>
      </c>
      <c r="LJ160" s="30">
        <f>SUMIF($OF$5:$OF$75,$B160,LJ$5:LJ$75)</f>
        <v>2.899999999999999</v>
      </c>
      <c r="LK160" s="30">
        <f>SUMIF($OF$5:$OF$75,$B160,LK$5:LK$75)</f>
        <v>2.899999999999999</v>
      </c>
      <c r="LL160" s="30">
        <f>SUMIF($OF$5:$OF$75,$B160,LL$5:LL$75)</f>
        <v>2.899999999999999</v>
      </c>
      <c r="LM160" s="30">
        <f>SUMIF($OF$5:$OF$75,$B160,LM$5:LM$75)</f>
        <v>2.899999999999999</v>
      </c>
      <c r="LN160" s="30">
        <f>SUMIF($OF$5:$OF$75,$B160,LN$5:LN$75)</f>
        <v>2.899999999999999</v>
      </c>
      <c r="LO160" s="30">
        <f>SUMIF($OF$5:$OF$75,$B160,LO$5:LO$75)</f>
        <v>2.899999999999999</v>
      </c>
      <c r="LP160" s="30">
        <f>SUMIF($OF$5:$OF$75,$B160,LP$5:LP$75)</f>
        <v>2.899999999999999</v>
      </c>
      <c r="LQ160" s="30">
        <f>SUMIF($OF$5:$OF$75,$B160,LQ$5:LQ$75)</f>
        <v>2.899999999999999</v>
      </c>
      <c r="LR160" s="30">
        <f>SUMIF($OF$5:$OF$75,$B160,LR$5:LR$75)</f>
        <v>2.899999999999999</v>
      </c>
      <c r="LS160" s="30">
        <f>SUMIF($OF$5:$OF$75,$B160,LS$5:LS$75)</f>
        <v>2.899999999999999</v>
      </c>
      <c r="LT160" s="30">
        <f>SUMIF($OF$5:$OF$75,$B160,LT$5:LT$75)</f>
        <v>2.899999999999999</v>
      </c>
      <c r="LU160" s="30">
        <f>SUMIF($OF$5:$OF$75,$B160,LU$5:LU$75)</f>
        <v>2.899999999999999</v>
      </c>
      <c r="LV160" s="30">
        <f>SUMIF($OF$5:$OF$75,$B160,LV$5:LV$75)</f>
        <v>2.899999999999999</v>
      </c>
      <c r="LW160" s="30">
        <f>SUMIF($OF$5:$OF$75,$B160,LW$5:LW$75)</f>
        <v>2.899999999999999</v>
      </c>
      <c r="LX160" s="30">
        <f>SUMIF($OF$5:$OF$75,$B160,LX$5:LX$75)</f>
        <v>1.4999999999999991</v>
      </c>
      <c r="LY160" s="30">
        <f>SUMIF($OF$5:$OF$75,$B160,LY$5:LY$75)</f>
        <v>1.4999999999999991</v>
      </c>
      <c r="LZ160" s="30">
        <f>SUMIF($OF$5:$OF$75,$B160,LZ$5:LZ$75)</f>
        <v>1.4999999999999991</v>
      </c>
      <c r="MA160" s="30">
        <f>SUMIF($OF$5:$OF$75,$B160,MA$5:MA$75)</f>
        <v>1.4999999999999991</v>
      </c>
      <c r="MB160" s="30">
        <f>SUMIF($OF$5:$OF$75,$B160,MB$5:MB$75)</f>
        <v>1.4999999999999991</v>
      </c>
      <c r="MC160" s="30">
        <f>SUMIF($OF$5:$OF$75,$B160,MC$5:MC$75)</f>
        <v>1.4999999999999991</v>
      </c>
      <c r="MD160" s="30">
        <f>SUMIF($OF$5:$OF$75,$B160,MD$5:MD$75)</f>
        <v>2.5999999999999992</v>
      </c>
      <c r="ME160" s="30">
        <f>SUMIF($OF$5:$OF$75,$B160,ME$5:ME$75)</f>
        <v>2.5999999999999992</v>
      </c>
      <c r="MF160" s="30">
        <f>SUMIF($OF$5:$OF$75,$B160,MF$5:MF$75)</f>
        <v>2.5999999999999992</v>
      </c>
      <c r="MG160" s="30">
        <f>SUMIF($OF$5:$OF$75,$B160,MG$5:MG$75)</f>
        <v>2.5999999999999992</v>
      </c>
      <c r="MH160" s="30">
        <f>SUMIF($OF$5:$OF$75,$B160,MH$5:MH$75)</f>
        <v>2.5999999999999992</v>
      </c>
      <c r="MI160" s="30">
        <f>SUMIF($OF$5:$OF$75,$B160,MI$5:MI$75)</f>
        <v>2.5999999999999992</v>
      </c>
      <c r="MJ160" s="30">
        <f>SUMIF($OF$5:$OF$75,$B160,MJ$5:MJ$75)</f>
        <v>2.5999999999999992</v>
      </c>
      <c r="MK160" s="30">
        <f>SUMIF($OF$5:$OF$75,$B160,MK$5:MK$75)</f>
        <v>2.5999999999999992</v>
      </c>
      <c r="ML160" s="30">
        <f>SUMIF($OF$5:$OF$75,$B160,ML$5:ML$75)</f>
        <v>2.5999999999999992</v>
      </c>
      <c r="MM160" s="30">
        <f>SUMIF($OF$5:$OF$75,$B160,MM$5:MM$75)</f>
        <v>2.5999999999999992</v>
      </c>
      <c r="MN160" s="30">
        <f>SUMIF($OF$5:$OF$75,$B160,MN$5:MN$75)</f>
        <v>2.5999999999999992</v>
      </c>
      <c r="MO160" s="30">
        <f>SUMIF($OF$5:$OF$75,$B160,MO$5:MO$75)</f>
        <v>2.5999999999999992</v>
      </c>
      <c r="MP160" s="30">
        <f>SUMIF($OF$5:$OF$75,$B160,MP$5:MP$75)</f>
        <v>2.5999999999999992</v>
      </c>
      <c r="MQ160" s="30">
        <f>SUMIF($OF$5:$OF$75,$B160,MQ$5:MQ$75)</f>
        <v>2.5999999999999992</v>
      </c>
      <c r="MR160" s="30">
        <f>SUMIF($OF$5:$OF$75,$B160,MR$5:MR$75)</f>
        <v>2.5999999999999992</v>
      </c>
      <c r="MS160" s="30">
        <f>SUMIF($OF$5:$OF$75,$B160,MS$5:MS$75)</f>
        <v>2.5999999999999992</v>
      </c>
      <c r="MT160" s="30">
        <f>SUMIF($OF$5:$OF$75,$B160,MT$5:MT$75)</f>
        <v>2.5999999999999992</v>
      </c>
      <c r="MU160" s="30">
        <f>SUMIF($OF$5:$OF$75,$B160,MU$5:MU$75)</f>
        <v>2.5999999999999992</v>
      </c>
      <c r="MV160" s="30">
        <f>SUMIF($OF$5:$OF$75,$B160,MV$5:MV$75)</f>
        <v>2.5999999999999992</v>
      </c>
      <c r="MW160" s="30">
        <f>SUMIF($OF$5:$OF$75,$B160,MW$5:MW$75)</f>
        <v>2.5999999999999992</v>
      </c>
      <c r="MX160" s="30">
        <f>SUMIF($OF$5:$OF$75,$B160,MX$5:MX$75)</f>
        <v>2.5999999999999992</v>
      </c>
      <c r="MY160" s="30">
        <f>SUMIF($OF$5:$OF$75,$B160,MY$5:MY$75)</f>
        <v>2.5999999999999992</v>
      </c>
      <c r="MZ160" s="30">
        <f>SUMIF($OF$5:$OF$75,$B160,MZ$5:MZ$75)</f>
        <v>2.5999999999999992</v>
      </c>
      <c r="NA160" s="30">
        <f>SUMIF($OF$5:$OF$75,$B160,NA$5:NA$75)</f>
        <v>2.5999999999999992</v>
      </c>
      <c r="NB160" s="30">
        <f>SUMIF($OF$5:$OF$75,$B160,NB$5:NB$75)</f>
        <v>2.5999999999999992</v>
      </c>
      <c r="NC160" s="30">
        <f>SUMIF($OF$5:$OF$75,$B160,NC$5:NC$75)</f>
        <v>2.5999999999999992</v>
      </c>
      <c r="ND160" s="30">
        <f>SUMIF($OF$5:$OF$75,$B160,ND$5:ND$75)</f>
        <v>2.5999999999999992</v>
      </c>
      <c r="NE160" s="30">
        <f>SUMIF($OF$5:$OF$75,$B160,NE$5:NE$75)</f>
        <v>2.5999999999999992</v>
      </c>
      <c r="NF160" s="30">
        <f>SUMIF($OF$5:$OF$75,$B160,NF$5:NF$75)</f>
        <v>2.5999999999999992</v>
      </c>
      <c r="NG160" s="30">
        <f>SUMIF($OF$5:$OF$75,$B160,NG$5:NG$75)</f>
        <v>2.5999999999999992</v>
      </c>
      <c r="NH160" s="30">
        <f>SUMIF($OF$5:$OF$75,$B160,NH$5:NH$75)</f>
        <v>1.1999999999999993</v>
      </c>
      <c r="NI160" s="30">
        <f>SUMIF($OF$5:$OF$75,$B160,NI$5:NI$75)</f>
        <v>1.1999999999999993</v>
      </c>
      <c r="NJ160" s="30">
        <f>SUMIF($OF$5:$OF$75,$B160,NJ$5:NJ$75)</f>
        <v>1.1999999999999993</v>
      </c>
      <c r="NK160" s="30">
        <f>SUMIF($OF$5:$OF$75,$B160,NK$5:NK$75)</f>
        <v>1.1999999999999993</v>
      </c>
      <c r="NL160" s="30">
        <f>SUMIF($OF$5:$OF$75,$B160,NL$5:NL$75)</f>
        <v>1.1999999999999993</v>
      </c>
      <c r="NM160" s="30">
        <f>SUMIF($OF$5:$OF$75,$B160,NM$5:NM$75)</f>
        <v>1.1999999999999993</v>
      </c>
      <c r="NN160" s="30">
        <f>SUMIF($OF$5:$OF$75,$B160,NN$5:NN$75)</f>
        <v>1.1999999999999993</v>
      </c>
      <c r="NO160" s="30">
        <f>SUMIF($OF$5:$OF$75,$B160,NO$5:NO$75)</f>
        <v>1.1999999999999993</v>
      </c>
      <c r="NP160" s="30">
        <f>SUMIF($OF$5:$OF$75,$B160,NP$5:NP$75)</f>
        <v>1.1999999999999993</v>
      </c>
      <c r="NQ160" s="30">
        <f>SUMIF($OF$5:$OF$75,$B160,NQ$5:NQ$75)</f>
        <v>1.1999999999999993</v>
      </c>
      <c r="NR160" s="30">
        <f>SUMIF($OF$5:$OF$75,$B160,NR$5:NR$75)</f>
        <v>1.1999999999999993</v>
      </c>
      <c r="NS160" s="30">
        <f>SUMIF($OF$5:$OF$75,$B160,NS$5:NS$75)</f>
        <v>1.1999999999999993</v>
      </c>
      <c r="NT160" s="30">
        <f>SUMIF($OF$5:$OF$75,$B160,NT$5:NT$75)</f>
        <v>1.1999999999999993</v>
      </c>
      <c r="NU160" s="30">
        <f>SUMIF($OF$5:$OF$75,$B160,NU$5:NU$75)</f>
        <v>1.1999999999999993</v>
      </c>
      <c r="NV160" s="30">
        <f>SUMIF($OF$5:$OF$75,$B160,NV$5:NV$75)</f>
        <v>1.1999999999999993</v>
      </c>
      <c r="NW160" s="30">
        <f>SUMIF($OF$5:$OF$75,$B160,NW$5:NW$75)</f>
        <v>1.1999999999999993</v>
      </c>
      <c r="NX160" s="30">
        <f>SUMIF($OF$5:$OF$75,$B160,NX$5:NX$75)</f>
        <v>1.1999999999999993</v>
      </c>
      <c r="NY160" s="30">
        <f>SUMIF($OF$5:$OF$75,$B160,NY$5:NY$75)</f>
        <v>1.1999999999999993</v>
      </c>
      <c r="NZ160" s="30">
        <f>SUMIF($OF$5:$OF$75,$B160,NZ$5:NZ$75)</f>
        <v>1.1999999999999993</v>
      </c>
      <c r="OA160" s="30">
        <f>SUMIF($OF$5:$OF$75,$B160,OA$5:OA$75)</f>
        <v>1.1999999999999993</v>
      </c>
    </row>
    <row r="161" spans="2:391" hidden="1" x14ac:dyDescent="0.2">
      <c r="B161" s="8" t="s">
        <v>118</v>
      </c>
      <c r="D161" s="30">
        <f>SUMIF($OF$5:$OF$45,$B161,$D$5:$OE$45)</f>
        <v>0</v>
      </c>
      <c r="Z161" s="30">
        <f>SUMIF($OF$5:$OF$75,$B161,Z$5:Z$75)</f>
        <v>0.75</v>
      </c>
      <c r="AA161" s="30">
        <f>SUMIF($OF$5:$OF$75,$B161,AA$5:AA$75)</f>
        <v>0.75</v>
      </c>
      <c r="AB161" s="30">
        <f>SUMIF($OF$5:$OF$75,$B161,AB$5:AB$75)</f>
        <v>0.75</v>
      </c>
      <c r="AC161" s="30">
        <f>SUMIF($OF$5:$OF$75,$B161,AC$5:AC$75)</f>
        <v>0.75</v>
      </c>
      <c r="AD161" s="30">
        <f>SUMIF($OF$5:$OF$75,$B161,AD$5:AD$75)</f>
        <v>0.75</v>
      </c>
      <c r="AE161" s="30">
        <f>SUMIF($OF$5:$OF$75,$B161,AE$5:AE$75)</f>
        <v>0.75</v>
      </c>
      <c r="AF161" s="30">
        <f>SUMIF($OF$5:$OF$75,$B161,AF$5:AF$75)</f>
        <v>0.75</v>
      </c>
      <c r="AG161" s="30">
        <f>SUMIF($OF$5:$OF$75,$B161,AG$5:AG$75)</f>
        <v>0.75</v>
      </c>
      <c r="AH161" s="30">
        <f>SUMIF($OF$5:$OF$75,$B161,AH$5:AH$75)</f>
        <v>0.75</v>
      </c>
      <c r="AI161" s="30">
        <f>SUMIF($OF$5:$OF$75,$B161,AI$5:AI$75)</f>
        <v>0.75</v>
      </c>
      <c r="AJ161" s="30">
        <f>SUMIF($OF$5:$OF$75,$B161,AJ$5:AJ$75)</f>
        <v>0.75</v>
      </c>
      <c r="AK161" s="30">
        <f>SUMIF($OF$5:$OF$75,$B161,AK$5:AK$75)</f>
        <v>0.75</v>
      </c>
      <c r="AL161" s="30">
        <f>SUMIF($OF$5:$OF$75,$B161,AL$5:AL$75)</f>
        <v>0.75</v>
      </c>
      <c r="AM161" s="30">
        <f>SUMIF($OF$5:$OF$75,$B161,AM$5:AM$75)</f>
        <v>0.75</v>
      </c>
      <c r="AN161" s="30">
        <f>SUMIF($OF$5:$OF$75,$B161,AN$5:AN$75)</f>
        <v>0.75</v>
      </c>
      <c r="AO161" s="30">
        <f>SUMIF($OF$5:$OF$75,$B161,AO$5:AO$75)</f>
        <v>0.75</v>
      </c>
      <c r="AP161" s="30">
        <f>SUMIF($OF$5:$OF$75,$B161,AP$5:AP$75)</f>
        <v>0.75</v>
      </c>
      <c r="AQ161" s="30">
        <f>SUMIF($OF$5:$OF$75,$B161,AQ$5:AQ$75)</f>
        <v>0.75</v>
      </c>
      <c r="AR161" s="30">
        <f>SUMIF($OF$5:$OF$75,$B161,AR$5:AR$75)</f>
        <v>0.75</v>
      </c>
      <c r="AS161" s="30">
        <f>SUMIF($OF$5:$OF$75,$B161,AS$5:AS$75)</f>
        <v>0.75</v>
      </c>
      <c r="AT161" s="30">
        <f>SUMIF($OF$5:$OF$75,$B161,AT$5:AT$75)</f>
        <v>0.75</v>
      </c>
      <c r="AU161" s="30">
        <f>SUMIF($OF$5:$OF$75,$B161,AU$5:AU$75)</f>
        <v>0.75</v>
      </c>
      <c r="AV161" s="30">
        <f>SUMIF($OF$5:$OF$75,$B161,AV$5:AV$75)</f>
        <v>0.75</v>
      </c>
      <c r="AW161" s="30">
        <f>SUMIF($OF$5:$OF$75,$B161,AW$5:AW$75)</f>
        <v>0.75</v>
      </c>
      <c r="AX161" s="30">
        <f>SUMIF($OF$5:$OF$75,$B161,AX$5:AX$75)</f>
        <v>0.75</v>
      </c>
      <c r="AY161" s="30">
        <f>SUMIF($OF$5:$OF$75,$B161,AY$5:AY$75)</f>
        <v>0.75</v>
      </c>
      <c r="AZ161" s="30">
        <f>SUMIF($OF$5:$OF$75,$B161,AZ$5:AZ$75)</f>
        <v>0.75</v>
      </c>
      <c r="BA161" s="30">
        <f>SUMIF($OF$5:$OF$75,$B161,BA$5:BA$75)</f>
        <v>0.75</v>
      </c>
      <c r="BB161" s="30">
        <f>SUMIF($OF$5:$OF$75,$B161,BB$5:BB$75)</f>
        <v>0.75</v>
      </c>
      <c r="BC161" s="30">
        <f>SUMIF($OF$5:$OF$75,$B161,BC$5:BC$75)</f>
        <v>0.75</v>
      </c>
      <c r="BD161" s="30">
        <f>SUMIF($OF$5:$OF$75,$B161,BD$5:BD$75)</f>
        <v>0.75</v>
      </c>
      <c r="BE161" s="30">
        <f>SUMIF($OF$5:$OF$75,$B161,BE$5:BE$75)</f>
        <v>0.75</v>
      </c>
      <c r="BF161" s="30">
        <f>SUMIF($OF$5:$OF$75,$B161,BF$5:BF$75)</f>
        <v>0.75</v>
      </c>
      <c r="BG161" s="30">
        <f>SUMIF($OF$5:$OF$75,$B161,BG$5:BG$75)</f>
        <v>0.75</v>
      </c>
      <c r="BH161" s="30">
        <f>SUMIF($OF$5:$OF$75,$B161,BH$5:BH$75)</f>
        <v>0.75</v>
      </c>
      <c r="BI161" s="30">
        <f>SUMIF($OF$5:$OF$75,$B161,BI$5:BI$75)</f>
        <v>0.75</v>
      </c>
      <c r="BJ161" s="30">
        <f>SUMIF($OF$5:$OF$75,$B161,BJ$5:BJ$75)</f>
        <v>0.75</v>
      </c>
      <c r="BK161" s="30">
        <f>SUMIF($OF$5:$OF$75,$B161,BK$5:BK$75)</f>
        <v>0.75</v>
      </c>
      <c r="BL161" s="30">
        <f>SUMIF($OF$5:$OF$75,$B161,BL$5:BL$75)</f>
        <v>0.75</v>
      </c>
      <c r="BM161" s="30">
        <f>SUMIF($OF$5:$OF$75,$B161,BM$5:BM$75)</f>
        <v>0.75</v>
      </c>
      <c r="BN161" s="30">
        <f>SUMIF($OF$5:$OF$75,$B161,BN$5:BN$75)</f>
        <v>0.75</v>
      </c>
      <c r="BO161" s="30">
        <f>SUMIF($OF$5:$OF$75,$B161,BO$5:BO$75)</f>
        <v>0.75</v>
      </c>
      <c r="BP161" s="30">
        <f>SUMIF($OF$5:$OF$75,$B161,BP$5:BP$75)</f>
        <v>0.75</v>
      </c>
      <c r="BQ161" s="30">
        <f>SUMIF($OF$5:$OF$75,$B161,BQ$5:BQ$75)</f>
        <v>0.75</v>
      </c>
      <c r="BR161" s="30">
        <f>SUMIF($OF$5:$OF$75,$B161,BR$5:BR$75)</f>
        <v>0.75</v>
      </c>
      <c r="BS161" s="30">
        <f>SUMIF($OF$5:$OF$75,$B161,BS$5:BS$75)</f>
        <v>0.75</v>
      </c>
      <c r="BT161" s="30">
        <f>SUMIF($OF$5:$OF$75,$B161,BT$5:BT$75)</f>
        <v>0.75</v>
      </c>
      <c r="BU161" s="30">
        <f>SUMIF($OF$5:$OF$75,$B161,BU$5:BU$75)</f>
        <v>0.75</v>
      </c>
      <c r="BV161" s="30">
        <f>SUMIF($OF$5:$OF$75,$B161,BV$5:BV$75)</f>
        <v>0.75</v>
      </c>
      <c r="BW161" s="30">
        <f>SUMIF($OF$5:$OF$75,$B161,BW$5:BW$75)</f>
        <v>0.75</v>
      </c>
      <c r="BX161" s="30">
        <f>SUMIF($OF$5:$OF$75,$B161,BX$5:BX$75)</f>
        <v>0.75</v>
      </c>
      <c r="BY161" s="30">
        <f>SUMIF($OF$5:$OF$75,$B161,BY$5:BY$75)</f>
        <v>0.75</v>
      </c>
      <c r="BZ161" s="30">
        <f>SUMIF($OF$5:$OF$75,$B161,BZ$5:BZ$75)</f>
        <v>0.75</v>
      </c>
      <c r="CA161" s="30">
        <f>SUMIF($OF$5:$OF$75,$B161,CA$5:CA$75)</f>
        <v>0.75</v>
      </c>
      <c r="CB161" s="30">
        <f>SUMIF($OF$5:$OF$75,$B161,CB$5:CB$75)</f>
        <v>0.75</v>
      </c>
      <c r="CC161" s="30">
        <f>SUMIF($OF$5:$OF$75,$B161,CC$5:CC$75)</f>
        <v>0.75</v>
      </c>
      <c r="CD161" s="30">
        <f>SUMIF($OF$5:$OF$75,$B161,CD$5:CD$75)</f>
        <v>0.75</v>
      </c>
      <c r="CE161" s="30">
        <f>SUMIF($OF$5:$OF$75,$B161,CE$5:CE$75)</f>
        <v>0.75</v>
      </c>
      <c r="CF161" s="30">
        <f>SUMIF($OF$5:$OF$75,$B161,CF$5:CF$75)</f>
        <v>0.75</v>
      </c>
      <c r="CG161" s="30">
        <f>SUMIF($OF$5:$OF$75,$B161,CG$5:CG$75)</f>
        <v>0.75</v>
      </c>
      <c r="CH161" s="30">
        <f>SUMIF($OF$5:$OF$75,$B161,CH$5:CH$75)</f>
        <v>0.75</v>
      </c>
      <c r="CI161" s="30">
        <f>SUMIF($OF$5:$OF$75,$B161,CI$5:CI$75)</f>
        <v>0.75</v>
      </c>
      <c r="CJ161" s="30">
        <f>SUMIF($OF$5:$OF$75,$B161,CJ$5:CJ$75)</f>
        <v>0.75</v>
      </c>
      <c r="CK161" s="30">
        <f>SUMIF($OF$5:$OF$75,$B161,CK$5:CK$75)</f>
        <v>0.75</v>
      </c>
      <c r="CL161" s="30">
        <f>SUMIF($OF$5:$OF$75,$B161,CL$5:CL$75)</f>
        <v>0.75</v>
      </c>
      <c r="CM161" s="30">
        <f>SUMIF($OF$5:$OF$75,$B161,CM$5:CM$75)</f>
        <v>0.75</v>
      </c>
      <c r="CN161" s="30">
        <f>SUMIF($OF$5:$OF$75,$B161,CN$5:CN$75)</f>
        <v>0.75</v>
      </c>
      <c r="CO161" s="30">
        <f>SUMIF($OF$5:$OF$75,$B161,CO$5:CO$75)</f>
        <v>0.75</v>
      </c>
      <c r="CP161" s="30">
        <f>SUMIF($OF$5:$OF$75,$B161,CP$5:CP$75)</f>
        <v>0.75</v>
      </c>
      <c r="CQ161" s="30">
        <f>SUMIF($OF$5:$OF$75,$B161,CQ$5:CQ$75)</f>
        <v>0.75</v>
      </c>
      <c r="CR161" s="30">
        <f>SUMIF($OF$5:$OF$75,$B161,CR$5:CR$75)</f>
        <v>0.75</v>
      </c>
      <c r="CS161" s="30">
        <f>SUMIF($OF$5:$OF$75,$B161,CS$5:CS$75)</f>
        <v>0.75</v>
      </c>
      <c r="CT161" s="30">
        <f>SUMIF($OF$5:$OF$75,$B161,CT$5:CT$75)</f>
        <v>0.75</v>
      </c>
      <c r="CU161" s="30">
        <f>SUMIF($OF$5:$OF$75,$B161,CU$5:CU$75)</f>
        <v>0.75</v>
      </c>
      <c r="CV161" s="30">
        <f>SUMIF($OF$5:$OF$75,$B161,CV$5:CV$75)</f>
        <v>0.75</v>
      </c>
      <c r="CW161" s="30">
        <f>SUMIF($OF$5:$OF$75,$B161,CW$5:CW$75)</f>
        <v>0.75</v>
      </c>
      <c r="CX161" s="30">
        <f>SUMIF($OF$5:$OF$75,$B161,CX$5:CX$75)</f>
        <v>0.75</v>
      </c>
      <c r="CY161" s="30">
        <f>SUMIF($OF$5:$OF$75,$B161,CY$5:CY$75)</f>
        <v>0.75</v>
      </c>
      <c r="CZ161" s="30">
        <f>SUMIF($OF$5:$OF$75,$B161,CZ$5:CZ$75)</f>
        <v>0.75</v>
      </c>
      <c r="DA161" s="30">
        <f>SUMIF($OF$5:$OF$75,$B161,DA$5:DA$75)</f>
        <v>0.75</v>
      </c>
      <c r="DB161" s="30">
        <f>SUMIF($OF$5:$OF$75,$B161,DB$5:DB$75)</f>
        <v>0.75</v>
      </c>
      <c r="DC161" s="30">
        <f>SUMIF($OF$5:$OF$75,$B161,DC$5:DC$75)</f>
        <v>0.75</v>
      </c>
      <c r="DD161" s="30">
        <f>SUMIF($OF$5:$OF$75,$B161,DD$5:DD$75)</f>
        <v>0.75</v>
      </c>
      <c r="DE161" s="30">
        <f>SUMIF($OF$5:$OF$75,$B161,DE$5:DE$75)</f>
        <v>0.75</v>
      </c>
      <c r="DF161" s="30">
        <f>SUMIF($OF$5:$OF$75,$B161,DF$5:DF$75)</f>
        <v>0.75</v>
      </c>
      <c r="DG161" s="30">
        <f>SUMIF($OF$5:$OF$75,$B161,DG$5:DG$75)</f>
        <v>0.75</v>
      </c>
      <c r="DH161" s="30">
        <f>SUMIF($OF$5:$OF$75,$B161,DH$5:DH$75)</f>
        <v>0.75</v>
      </c>
      <c r="DI161" s="30">
        <f>SUMIF($OF$5:$OF$75,$B161,DI$5:DI$75)</f>
        <v>0.75</v>
      </c>
      <c r="DJ161" s="30">
        <f>SUMIF($OF$5:$OF$75,$B161,DJ$5:DJ$75)</f>
        <v>0.75</v>
      </c>
      <c r="DK161" s="30">
        <f>SUMIF($OF$5:$OF$75,$B161,DK$5:DK$75)</f>
        <v>0.75</v>
      </c>
      <c r="DL161" s="30">
        <f>SUMIF($OF$5:$OF$75,$B161,DL$5:DL$75)</f>
        <v>0.75</v>
      </c>
      <c r="DM161" s="30">
        <f>SUMIF($OF$5:$OF$75,$B161,DM$5:DM$75)</f>
        <v>0.75</v>
      </c>
      <c r="DN161" s="30">
        <f>SUMIF($OF$5:$OF$75,$B161,DN$5:DN$75)</f>
        <v>0.75</v>
      </c>
      <c r="DO161" s="30">
        <f>SUMIF($OF$5:$OF$75,$B161,DO$5:DO$75)</f>
        <v>0.75</v>
      </c>
      <c r="DP161" s="30">
        <f>SUMIF($OF$5:$OF$75,$B161,DP$5:DP$75)</f>
        <v>0.75</v>
      </c>
      <c r="DQ161" s="30">
        <f>SUMIF($OF$5:$OF$75,$B161,DQ$5:DQ$75)</f>
        <v>0.75</v>
      </c>
      <c r="DR161" s="30">
        <f>SUMIF($OF$5:$OF$75,$B161,DR$5:DR$75)</f>
        <v>0.75</v>
      </c>
      <c r="DS161" s="30">
        <f>SUMIF($OF$5:$OF$75,$B161,DS$5:DS$75)</f>
        <v>0.75</v>
      </c>
      <c r="DT161" s="30">
        <f>SUMIF($OF$5:$OF$75,$B161,DT$5:DT$75)</f>
        <v>0.75</v>
      </c>
      <c r="DU161" s="30">
        <f>SUMIF($OF$5:$OF$75,$B161,DU$5:DU$75)</f>
        <v>0.75</v>
      </c>
      <c r="DV161" s="30">
        <f>SUMIF($OF$5:$OF$75,$B161,DV$5:DV$75)</f>
        <v>0.75</v>
      </c>
      <c r="DW161" s="30">
        <f>SUMIF($OF$5:$OF$75,$B161,DW$5:DW$75)</f>
        <v>0.75</v>
      </c>
      <c r="DX161" s="30">
        <f>SUMIF($OF$5:$OF$75,$B161,DX$5:DX$75)</f>
        <v>0.75</v>
      </c>
      <c r="DY161" s="30">
        <f>SUMIF($OF$5:$OF$75,$B161,DY$5:DY$75)</f>
        <v>0.75</v>
      </c>
      <c r="DZ161" s="30">
        <f>SUMIF($OF$5:$OF$75,$B161,DZ$5:DZ$75)</f>
        <v>0.75</v>
      </c>
      <c r="EA161" s="30">
        <f>SUMIF($OF$5:$OF$75,$B161,EA$5:EA$75)</f>
        <v>0.75</v>
      </c>
      <c r="EB161" s="30">
        <f>SUMIF($OF$5:$OF$75,$B161,EB$5:EB$75)</f>
        <v>0.75</v>
      </c>
      <c r="EC161" s="30">
        <f>SUMIF($OF$5:$OF$75,$B161,EC$5:EC$75)</f>
        <v>0.75</v>
      </c>
      <c r="ED161" s="30">
        <f>SUMIF($OF$5:$OF$75,$B161,ED$5:ED$75)</f>
        <v>0.75</v>
      </c>
      <c r="EE161" s="30">
        <f>SUMIF($OF$5:$OF$75,$B161,EE$5:EE$75)</f>
        <v>0.75</v>
      </c>
      <c r="EF161" s="30">
        <f>SUMIF($OF$5:$OF$75,$B161,EF$5:EF$75)</f>
        <v>0.75</v>
      </c>
      <c r="EG161" s="30">
        <f>SUMIF($OF$5:$OF$75,$B161,EG$5:EG$75)</f>
        <v>0.75</v>
      </c>
      <c r="EH161" s="30">
        <f>SUMIF($OF$5:$OF$75,$B161,EH$5:EH$75)</f>
        <v>0.75</v>
      </c>
      <c r="EI161" s="30">
        <f>SUMIF($OF$5:$OF$75,$B161,EI$5:EI$75)</f>
        <v>0.75</v>
      </c>
      <c r="EJ161" s="30">
        <f>SUMIF($OF$5:$OF$75,$B161,EJ$5:EJ$75)</f>
        <v>0.75</v>
      </c>
      <c r="EK161" s="30">
        <f>SUMIF($OF$5:$OF$75,$B161,EK$5:EK$75)</f>
        <v>0.75</v>
      </c>
      <c r="EL161" s="30">
        <f>SUMIF($OF$5:$OF$75,$B161,EL$5:EL$75)</f>
        <v>0.75</v>
      </c>
      <c r="EM161" s="30">
        <f>SUMIF($OF$5:$OF$75,$B161,EM$5:EM$75)</f>
        <v>0.75</v>
      </c>
      <c r="EN161" s="30">
        <f>SUMIF($OF$5:$OF$75,$B161,EN$5:EN$75)</f>
        <v>0.75</v>
      </c>
      <c r="EO161" s="30">
        <f>SUMIF($OF$5:$OF$75,$B161,EO$5:EO$75)</f>
        <v>0.75</v>
      </c>
      <c r="EP161" s="30">
        <f>SUMIF($OF$5:$OF$75,$B161,EP$5:EP$75)</f>
        <v>0.75</v>
      </c>
      <c r="EQ161" s="30">
        <f>SUMIF($OF$5:$OF$75,$B161,EQ$5:EQ$75)</f>
        <v>0.75</v>
      </c>
      <c r="ER161" s="30">
        <f>SUMIF($OF$5:$OF$75,$B161,ER$5:ER$75)</f>
        <v>0.75</v>
      </c>
      <c r="ES161" s="30">
        <f>SUMIF($OF$5:$OF$75,$B161,ES$5:ES$75)</f>
        <v>0.75</v>
      </c>
      <c r="ET161" s="30">
        <f>SUMIF($OF$5:$OF$75,$B161,ET$5:ET$75)</f>
        <v>0.75</v>
      </c>
      <c r="EU161" s="30">
        <f>SUMIF($OF$5:$OF$75,$B161,EU$5:EU$75)</f>
        <v>0.75</v>
      </c>
      <c r="EV161" s="30">
        <f>SUMIF($OF$5:$OF$75,$B161,EV$5:EV$75)</f>
        <v>0.75</v>
      </c>
      <c r="EW161" s="30">
        <f>SUMIF($OF$5:$OF$75,$B161,EW$5:EW$75)</f>
        <v>0.75</v>
      </c>
      <c r="EX161" s="30">
        <f>SUMIF($OF$5:$OF$75,$B161,EX$5:EX$75)</f>
        <v>0.75</v>
      </c>
      <c r="EY161" s="30">
        <f>SUMIF($OF$5:$OF$75,$B161,EY$5:EY$75)</f>
        <v>0.75</v>
      </c>
      <c r="EZ161" s="30">
        <f>SUMIF($OF$5:$OF$75,$B161,EZ$5:EZ$75)</f>
        <v>0.75</v>
      </c>
      <c r="FA161" s="30">
        <f>SUMIF($OF$5:$OF$75,$B161,FA$5:FA$75)</f>
        <v>0.75</v>
      </c>
      <c r="FB161" s="30">
        <f>SUMIF($OF$5:$OF$75,$B161,FB$5:FB$75)</f>
        <v>0.75</v>
      </c>
      <c r="FC161" s="30">
        <f>SUMIF($OF$5:$OF$75,$B161,FC$5:FC$75)</f>
        <v>0.75</v>
      </c>
      <c r="FD161" s="30">
        <f>SUMIF($OF$5:$OF$75,$B161,FD$5:FD$75)</f>
        <v>0.75</v>
      </c>
      <c r="FE161" s="30">
        <f>SUMIF($OF$5:$OF$75,$B161,FE$5:FE$75)</f>
        <v>0.75</v>
      </c>
      <c r="FF161" s="30">
        <f>SUMIF($OF$5:$OF$75,$B161,FF$5:FF$75)</f>
        <v>0.75</v>
      </c>
      <c r="FG161" s="30">
        <f>SUMIF($OF$5:$OF$75,$B161,FG$5:FG$75)</f>
        <v>0.75</v>
      </c>
      <c r="FH161" s="30">
        <f>SUMIF($OF$5:$OF$75,$B161,FH$5:FH$75)</f>
        <v>0.75</v>
      </c>
      <c r="FI161" s="30">
        <f>SUMIF($OF$5:$OF$75,$B161,FI$5:FI$75)</f>
        <v>0.75</v>
      </c>
      <c r="FJ161" s="30">
        <f>SUMIF($OF$5:$OF$75,$B161,FJ$5:FJ$75)</f>
        <v>0.75</v>
      </c>
      <c r="FK161" s="30">
        <f>SUMIF($OF$5:$OF$75,$B161,FK$5:FK$75)</f>
        <v>0.75</v>
      </c>
      <c r="FL161" s="30">
        <f>SUMIF($OF$5:$OF$75,$B161,FL$5:FL$75)</f>
        <v>0.75</v>
      </c>
      <c r="FM161" s="30">
        <f>SUMIF($OF$5:$OF$75,$B161,FM$5:FM$75)</f>
        <v>0.75</v>
      </c>
      <c r="FN161" s="30">
        <f>SUMIF($OF$5:$OF$75,$B161,FN$5:FN$75)</f>
        <v>0.75</v>
      </c>
      <c r="FO161" s="30">
        <f>SUMIF($OF$5:$OF$75,$B161,FO$5:FO$75)</f>
        <v>0.75</v>
      </c>
      <c r="FP161" s="30">
        <f>SUMIF($OF$5:$OF$75,$B161,FP$5:FP$75)</f>
        <v>0.75</v>
      </c>
      <c r="FQ161" s="30">
        <f>SUMIF($OF$5:$OF$75,$B161,FQ$5:FQ$75)</f>
        <v>0.75</v>
      </c>
      <c r="FR161" s="30">
        <f>SUMIF($OF$5:$OF$75,$B161,FR$5:FR$75)</f>
        <v>0.75</v>
      </c>
      <c r="FS161" s="30">
        <f>SUMIF($OF$5:$OF$75,$B161,FS$5:FS$75)</f>
        <v>0.75</v>
      </c>
      <c r="FT161" s="30">
        <f>SUMIF($OF$5:$OF$75,$B161,FT$5:FT$75)</f>
        <v>0.75</v>
      </c>
      <c r="FU161" s="30">
        <f>SUMIF($OF$5:$OF$75,$B161,FU$5:FU$75)</f>
        <v>0.75</v>
      </c>
      <c r="FV161" s="30">
        <f>SUMIF($OF$5:$OF$75,$B161,FV$5:FV$75)</f>
        <v>0.75</v>
      </c>
      <c r="FW161" s="30">
        <f>SUMIF($OF$5:$OF$75,$B161,FW$5:FW$75)</f>
        <v>0.75</v>
      </c>
      <c r="FX161" s="30">
        <f>SUMIF($OF$5:$OF$75,$B161,FX$5:FX$75)</f>
        <v>0.75</v>
      </c>
      <c r="FY161" s="30">
        <f>SUMIF($OF$5:$OF$75,$B161,FY$5:FY$75)</f>
        <v>0.75</v>
      </c>
      <c r="FZ161" s="30">
        <f>SUMIF($OF$5:$OF$75,$B161,FZ$5:FZ$75)</f>
        <v>0.75</v>
      </c>
      <c r="GA161" s="30">
        <f>SUMIF($OF$5:$OF$75,$B161,GA$5:GA$75)</f>
        <v>0.75</v>
      </c>
      <c r="GB161" s="30">
        <f>SUMIF($OF$5:$OF$75,$B161,GB$5:GB$75)</f>
        <v>0.75</v>
      </c>
      <c r="GC161" s="30">
        <f>SUMIF($OF$5:$OF$75,$B161,GC$5:GC$75)</f>
        <v>0.75</v>
      </c>
      <c r="GD161" s="30">
        <f>SUMIF($OF$5:$OF$75,$B161,GD$5:GD$75)</f>
        <v>0.75</v>
      </c>
      <c r="GE161" s="30">
        <f>SUMIF($OF$5:$OF$75,$B161,GE$5:GE$75)</f>
        <v>0.75</v>
      </c>
      <c r="GF161" s="30">
        <f>SUMIF($OF$5:$OF$75,$B161,GF$5:GF$75)</f>
        <v>0.75</v>
      </c>
      <c r="GG161" s="30">
        <f>SUMIF($OF$5:$OF$75,$B161,GG$5:GG$75)</f>
        <v>0.75</v>
      </c>
      <c r="GH161" s="30">
        <f>SUMIF($OF$5:$OF$75,$B161,GH$5:GH$75)</f>
        <v>0.75</v>
      </c>
      <c r="GI161" s="30">
        <f>SUMIF($OF$5:$OF$75,$B161,GI$5:GI$75)</f>
        <v>0.75</v>
      </c>
      <c r="GJ161" s="30">
        <f>SUMIF($OF$5:$OF$75,$B161,GJ$5:GJ$75)</f>
        <v>0.75</v>
      </c>
      <c r="GK161" s="30">
        <f>SUMIF($OF$5:$OF$75,$B161,GK$5:GK$75)</f>
        <v>0.75</v>
      </c>
      <c r="GL161" s="30">
        <f>SUMIF($OF$5:$OF$75,$B161,GL$5:GL$75)</f>
        <v>0.75</v>
      </c>
      <c r="GM161" s="30">
        <f>SUMIF($OF$5:$OF$75,$B161,GM$5:GM$75)</f>
        <v>0.75</v>
      </c>
      <c r="GN161" s="30">
        <f>SUMIF($OF$5:$OF$75,$B161,GN$5:GN$75)</f>
        <v>0.75</v>
      </c>
      <c r="GO161" s="30">
        <f>SUMIF($OF$5:$OF$75,$B161,GO$5:GO$75)</f>
        <v>0.75</v>
      </c>
      <c r="GP161" s="30">
        <f>SUMIF($OF$5:$OF$75,$B161,GP$5:GP$75)</f>
        <v>0.75</v>
      </c>
      <c r="GQ161" s="30">
        <f>SUMIF($OF$5:$OF$75,$B161,GQ$5:GQ$75)</f>
        <v>0.75</v>
      </c>
      <c r="GR161" s="30">
        <f>SUMIF($OF$5:$OF$75,$B161,GR$5:GR$75)</f>
        <v>0.75</v>
      </c>
      <c r="GS161" s="30">
        <f>SUMIF($OF$5:$OF$75,$B161,GS$5:GS$75)</f>
        <v>0.75</v>
      </c>
      <c r="GT161" s="30">
        <f>SUMIF($OF$5:$OF$75,$B161,GT$5:GT$75)</f>
        <v>0.75</v>
      </c>
      <c r="GU161" s="30">
        <f>SUMIF($OF$5:$OF$75,$B161,GU$5:GU$75)</f>
        <v>0.75</v>
      </c>
      <c r="GV161" s="30">
        <f>SUMIF($OF$5:$OF$75,$B161,GV$5:GV$75)</f>
        <v>0.75</v>
      </c>
      <c r="GW161" s="30">
        <f>SUMIF($OF$5:$OF$75,$B161,GW$5:GW$75)</f>
        <v>0.75</v>
      </c>
      <c r="GX161" s="30">
        <f>SUMIF($OF$5:$OF$75,$B161,GX$5:GX$75)</f>
        <v>0.75</v>
      </c>
      <c r="GY161" s="30">
        <f>SUMIF($OF$5:$OF$75,$B161,GY$5:GY$75)</f>
        <v>0.75</v>
      </c>
      <c r="GZ161" s="30">
        <f>SUMIF($OF$5:$OF$75,$B161,GZ$5:GZ$75)</f>
        <v>0.75</v>
      </c>
      <c r="HA161" s="30">
        <f>SUMIF($OF$5:$OF$75,$B161,HA$5:HA$75)</f>
        <v>0.75</v>
      </c>
      <c r="HB161" s="30">
        <f>SUMIF($OF$5:$OF$75,$B161,HB$5:HB$75)</f>
        <v>0.75</v>
      </c>
      <c r="HC161" s="30">
        <f>SUMIF($OF$5:$OF$75,$B161,HC$5:HC$75)</f>
        <v>0.75</v>
      </c>
      <c r="HD161" s="30">
        <f>SUMIF($OF$5:$OF$75,$B161,HD$5:HD$75)</f>
        <v>0.75</v>
      </c>
      <c r="HE161" s="30">
        <f>SUMIF($OF$5:$OF$75,$B161,HE$5:HE$75)</f>
        <v>0.75</v>
      </c>
      <c r="HF161" s="30">
        <f>SUMIF($OF$5:$OF$75,$B161,HF$5:HF$75)</f>
        <v>0.75</v>
      </c>
      <c r="HG161" s="30">
        <f>SUMIF($OF$5:$OF$75,$B161,HG$5:HG$75)</f>
        <v>0.75</v>
      </c>
      <c r="HH161" s="30">
        <f>SUMIF($OF$5:$OF$75,$B161,HH$5:HH$75)</f>
        <v>0.75</v>
      </c>
      <c r="HI161" s="30">
        <f>SUMIF($OF$5:$OF$75,$B161,HI$5:HI$75)</f>
        <v>0.75</v>
      </c>
      <c r="HJ161" s="30">
        <f>SUMIF($OF$5:$OF$75,$B161,HJ$5:HJ$75)</f>
        <v>0.75</v>
      </c>
      <c r="HK161" s="30">
        <f>SUMIF($OF$5:$OF$75,$B161,HK$5:HK$75)</f>
        <v>0.75</v>
      </c>
      <c r="HL161" s="30">
        <f>SUMIF($OF$5:$OF$75,$B161,HL$5:HL$75)</f>
        <v>0.75</v>
      </c>
      <c r="HM161" s="30">
        <f>SUMIF($OF$5:$OF$75,$B161,HM$5:HM$75)</f>
        <v>0.75</v>
      </c>
      <c r="HN161" s="30">
        <f>SUMIF($OF$5:$OF$75,$B161,HN$5:HN$75)</f>
        <v>0.75</v>
      </c>
      <c r="HO161" s="30">
        <f>SUMIF($OF$5:$OF$75,$B161,HO$5:HO$75)</f>
        <v>0.75</v>
      </c>
      <c r="HP161" s="30">
        <f>SUMIF($OF$5:$OF$75,$B161,HP$5:HP$75)</f>
        <v>0.75</v>
      </c>
      <c r="HQ161" s="30">
        <f>SUMIF($OF$5:$OF$75,$B161,HQ$5:HQ$75)</f>
        <v>0.75</v>
      </c>
      <c r="HR161" s="30">
        <f>SUMIF($OF$5:$OF$75,$B161,HR$5:HR$75)</f>
        <v>0.75</v>
      </c>
      <c r="HS161" s="30">
        <f>SUMIF($OF$5:$OF$75,$B161,HS$5:HS$75)</f>
        <v>0.75</v>
      </c>
      <c r="HT161" s="30">
        <f>SUMIF($OF$5:$OF$75,$B161,HT$5:HT$75)</f>
        <v>0.75</v>
      </c>
      <c r="HU161" s="30">
        <f>SUMIF($OF$5:$OF$75,$B161,HU$5:HU$75)</f>
        <v>0.75</v>
      </c>
      <c r="HV161" s="30">
        <f>SUMIF($OF$5:$OF$75,$B161,HV$5:HV$75)</f>
        <v>0.75</v>
      </c>
      <c r="HW161" s="30">
        <f>SUMIF($OF$5:$OF$75,$B161,HW$5:HW$75)</f>
        <v>0.75</v>
      </c>
      <c r="HX161" s="30">
        <f>SUMIF($OF$5:$OF$75,$B161,HX$5:HX$75)</f>
        <v>0.75</v>
      </c>
      <c r="HY161" s="30">
        <f>SUMIF($OF$5:$OF$75,$B161,HY$5:HY$75)</f>
        <v>0.75</v>
      </c>
      <c r="HZ161" s="30">
        <f>SUMIF($OF$5:$OF$75,$B161,HZ$5:HZ$75)</f>
        <v>0.75</v>
      </c>
      <c r="IA161" s="30">
        <f>SUMIF($OF$5:$OF$75,$B161,IA$5:IA$75)</f>
        <v>0.75</v>
      </c>
      <c r="IB161" s="30">
        <f>SUMIF($OF$5:$OF$75,$B161,IB$5:IB$75)</f>
        <v>0.75</v>
      </c>
      <c r="IC161" s="30">
        <f>SUMIF($OF$5:$OF$75,$B161,IC$5:IC$75)</f>
        <v>0.75</v>
      </c>
      <c r="ID161" s="30">
        <f>SUMIF($OF$5:$OF$75,$B161,ID$5:ID$75)</f>
        <v>0.75</v>
      </c>
      <c r="IE161" s="30">
        <f>SUMIF($OF$5:$OF$75,$B161,IE$5:IE$75)</f>
        <v>0.75</v>
      </c>
      <c r="IF161" s="30">
        <f>SUMIF($OF$5:$OF$75,$B161,IF$5:IF$75)</f>
        <v>0.75</v>
      </c>
      <c r="IG161" s="30">
        <f>SUMIF($OF$5:$OF$75,$B161,IG$5:IG$75)</f>
        <v>0.75</v>
      </c>
      <c r="IH161" s="30">
        <f>SUMIF($OF$5:$OF$75,$B161,IH$5:IH$75)</f>
        <v>0.75</v>
      </c>
      <c r="II161" s="30">
        <f>SUMIF($OF$5:$OF$75,$B161,II$5:II$75)</f>
        <v>0.75</v>
      </c>
      <c r="IJ161" s="30">
        <f>SUMIF($OF$5:$OF$75,$B161,IJ$5:IJ$75)</f>
        <v>0.75</v>
      </c>
      <c r="IK161" s="30">
        <f>SUMIF($OF$5:$OF$75,$B161,IK$5:IK$75)</f>
        <v>0.75</v>
      </c>
      <c r="IL161" s="30">
        <f>SUMIF($OF$5:$OF$75,$B161,IL$5:IL$75)</f>
        <v>0.75</v>
      </c>
      <c r="IM161" s="30">
        <f>SUMIF($OF$5:$OF$75,$B161,IM$5:IM$75)</f>
        <v>0.75</v>
      </c>
      <c r="IN161" s="30">
        <f>SUMIF($OF$5:$OF$75,$B161,IN$5:IN$75)</f>
        <v>0.75</v>
      </c>
      <c r="IO161" s="30">
        <f>SUMIF($OF$5:$OF$75,$B161,IO$5:IO$75)</f>
        <v>0.75</v>
      </c>
      <c r="IP161" s="30">
        <f>SUMIF($OF$5:$OF$75,$B161,IP$5:IP$75)</f>
        <v>0.75</v>
      </c>
      <c r="IQ161" s="30">
        <f>SUMIF($OF$5:$OF$75,$B161,IQ$5:IQ$75)</f>
        <v>0.75</v>
      </c>
      <c r="IR161" s="30">
        <f>SUMIF($OF$5:$OF$75,$B161,IR$5:IR$75)</f>
        <v>0.75</v>
      </c>
      <c r="IS161" s="30">
        <f>SUMIF($OF$5:$OF$75,$B161,IS$5:IS$75)</f>
        <v>0.75</v>
      </c>
      <c r="IT161" s="30">
        <f>SUMIF($OF$5:$OF$75,$B161,IT$5:IT$75)</f>
        <v>0.75</v>
      </c>
      <c r="IU161" s="30">
        <f>SUMIF($OF$5:$OF$75,$B161,IU$5:IU$75)</f>
        <v>0.75</v>
      </c>
      <c r="IV161" s="30">
        <f>SUMIF($OF$5:$OF$75,$B161,IV$5:IV$75)</f>
        <v>0.75</v>
      </c>
      <c r="IW161" s="30">
        <f>SUMIF($OF$5:$OF$75,$B161,IW$5:IW$75)</f>
        <v>0.75</v>
      </c>
      <c r="IX161" s="30">
        <f>SUMIF($OF$5:$OF$75,$B161,IX$5:IX$75)</f>
        <v>0.75</v>
      </c>
      <c r="IY161" s="30">
        <f>SUMIF($OF$5:$OF$75,$B161,IY$5:IY$75)</f>
        <v>0.75</v>
      </c>
      <c r="IZ161" s="30">
        <f>SUMIF($OF$5:$OF$75,$B161,IZ$5:IZ$75)</f>
        <v>0.75</v>
      </c>
      <c r="JA161" s="30">
        <f>SUMIF($OF$5:$OF$75,$B161,JA$5:JA$75)</f>
        <v>0.75</v>
      </c>
      <c r="JB161" s="30">
        <f>SUMIF($OF$5:$OF$75,$B161,JB$5:JB$75)</f>
        <v>0.75</v>
      </c>
      <c r="JC161" s="30">
        <f>SUMIF($OF$5:$OF$75,$B161,JC$5:JC$75)</f>
        <v>0.75</v>
      </c>
      <c r="JD161" s="30">
        <f>SUMIF($OF$5:$OF$75,$B161,JD$5:JD$75)</f>
        <v>0.75</v>
      </c>
      <c r="JE161" s="30">
        <f>SUMIF($OF$5:$OF$75,$B161,JE$5:JE$75)</f>
        <v>0.75</v>
      </c>
      <c r="JF161" s="30">
        <f>SUMIF($OF$5:$OF$75,$B161,JF$5:JF$75)</f>
        <v>0.75</v>
      </c>
      <c r="JG161" s="30">
        <f>SUMIF($OF$5:$OF$75,$B161,JG$5:JG$75)</f>
        <v>0.75</v>
      </c>
      <c r="JH161" s="30">
        <f>SUMIF($OF$5:$OF$75,$B161,JH$5:JH$75)</f>
        <v>0.75</v>
      </c>
      <c r="JI161" s="30">
        <f>SUMIF($OF$5:$OF$75,$B161,JI$5:JI$75)</f>
        <v>0.75</v>
      </c>
      <c r="JJ161" s="30">
        <f>SUMIF($OF$5:$OF$75,$B161,JJ$5:JJ$75)</f>
        <v>0.75</v>
      </c>
      <c r="JK161" s="30">
        <f>SUMIF($OF$5:$OF$75,$B161,JK$5:JK$75)</f>
        <v>0.75</v>
      </c>
      <c r="JL161" s="30">
        <f>SUMIF($OF$5:$OF$75,$B161,JL$5:JL$75)</f>
        <v>0.75</v>
      </c>
      <c r="JM161" s="30">
        <f>SUMIF($OF$5:$OF$75,$B161,JM$5:JM$75)</f>
        <v>0.75</v>
      </c>
      <c r="JN161" s="30">
        <f>SUMIF($OF$5:$OF$75,$B161,JN$5:JN$75)</f>
        <v>0.75</v>
      </c>
      <c r="JO161" s="30">
        <f>SUMIF($OF$5:$OF$75,$B161,JO$5:JO$75)</f>
        <v>0.75</v>
      </c>
      <c r="JP161" s="30">
        <f>SUMIF($OF$5:$OF$75,$B161,JP$5:JP$75)</f>
        <v>0.75</v>
      </c>
      <c r="JQ161" s="30">
        <f>SUMIF($OF$5:$OF$75,$B161,JQ$5:JQ$75)</f>
        <v>0.75</v>
      </c>
      <c r="JR161" s="30">
        <f>SUMIF($OF$5:$OF$75,$B161,JR$5:JR$75)</f>
        <v>0.75</v>
      </c>
      <c r="JS161" s="30">
        <f>SUMIF($OF$5:$OF$75,$B161,JS$5:JS$75)</f>
        <v>0.75</v>
      </c>
      <c r="JT161" s="30">
        <f>SUMIF($OF$5:$OF$75,$B161,JT$5:JT$75)</f>
        <v>0.75</v>
      </c>
      <c r="JU161" s="30">
        <f>SUMIF($OF$5:$OF$75,$B161,JU$5:JU$75)</f>
        <v>0.75</v>
      </c>
      <c r="JV161" s="30">
        <f>SUMIF($OF$5:$OF$75,$B161,JV$5:JV$75)</f>
        <v>0.75</v>
      </c>
      <c r="JW161" s="30">
        <f>SUMIF($OF$5:$OF$75,$B161,JW$5:JW$75)</f>
        <v>0.75</v>
      </c>
      <c r="JX161" s="30">
        <f>SUMIF($OF$5:$OF$75,$B161,JX$5:JX$75)</f>
        <v>0.75</v>
      </c>
      <c r="JY161" s="30">
        <f>SUMIF($OF$5:$OF$75,$B161,JY$5:JY$75)</f>
        <v>0.75</v>
      </c>
      <c r="JZ161" s="30">
        <f>SUMIF($OF$5:$OF$75,$B161,JZ$5:JZ$75)</f>
        <v>0.75</v>
      </c>
      <c r="KA161" s="30">
        <f>SUMIF($OF$5:$OF$75,$B161,KA$5:KA$75)</f>
        <v>0.75</v>
      </c>
      <c r="KB161" s="30">
        <f>SUMIF($OF$5:$OF$75,$B161,KB$5:KB$75)</f>
        <v>0.75</v>
      </c>
      <c r="KC161" s="30">
        <f>SUMIF($OF$5:$OF$75,$B161,KC$5:KC$75)</f>
        <v>0.75</v>
      </c>
      <c r="KD161" s="30">
        <f>SUMIF($OF$5:$OF$75,$B161,KD$5:KD$75)</f>
        <v>0.75</v>
      </c>
      <c r="KE161" s="30">
        <f>SUMIF($OF$5:$OF$75,$B161,KE$5:KE$75)</f>
        <v>0.75</v>
      </c>
      <c r="KF161" s="30">
        <f>SUMIF($OF$5:$OF$75,$B161,KF$5:KF$75)</f>
        <v>0.75</v>
      </c>
      <c r="KG161" s="30">
        <f>SUMIF($OF$5:$OF$75,$B161,KG$5:KG$75)</f>
        <v>0.75</v>
      </c>
      <c r="KH161" s="30">
        <f>SUMIF($OF$5:$OF$75,$B161,KH$5:KH$75)</f>
        <v>0.75</v>
      </c>
      <c r="KI161" s="30">
        <f>SUMIF($OF$5:$OF$75,$B161,KI$5:KI$75)</f>
        <v>0.75</v>
      </c>
      <c r="KJ161" s="30">
        <f>SUMIF($OF$5:$OF$75,$B161,KJ$5:KJ$75)</f>
        <v>0.75</v>
      </c>
      <c r="KK161" s="30">
        <f>SUMIF($OF$5:$OF$75,$B161,KK$5:KK$75)</f>
        <v>0.75</v>
      </c>
      <c r="KL161" s="30">
        <f>SUMIF($OF$5:$OF$75,$B161,KL$5:KL$75)</f>
        <v>0.75</v>
      </c>
      <c r="KM161" s="30">
        <f>SUMIF($OF$5:$OF$75,$B161,KM$5:KM$75)</f>
        <v>0.75</v>
      </c>
      <c r="KN161" s="30">
        <f>SUMIF($OF$5:$OF$75,$B161,KN$5:KN$75)</f>
        <v>0.75</v>
      </c>
      <c r="KO161" s="30">
        <f>SUMIF($OF$5:$OF$75,$B161,KO$5:KO$75)</f>
        <v>0.75</v>
      </c>
      <c r="KP161" s="30">
        <f>SUMIF($OF$5:$OF$75,$B161,KP$5:KP$75)</f>
        <v>0.75</v>
      </c>
      <c r="KQ161" s="30">
        <f>SUMIF($OF$5:$OF$75,$B161,KQ$5:KQ$75)</f>
        <v>0.75</v>
      </c>
      <c r="KR161" s="30">
        <f>SUMIF($OF$5:$OF$75,$B161,KR$5:KR$75)</f>
        <v>0.75</v>
      </c>
      <c r="KS161" s="30">
        <f>SUMIF($OF$5:$OF$75,$B161,KS$5:KS$75)</f>
        <v>0.75</v>
      </c>
      <c r="KT161" s="30">
        <f>SUMIF($OF$5:$OF$75,$B161,KT$5:KT$75)</f>
        <v>0.75</v>
      </c>
      <c r="KU161" s="30">
        <f>SUMIF($OF$5:$OF$75,$B161,KU$5:KU$75)</f>
        <v>0.75</v>
      </c>
      <c r="KV161" s="30">
        <f>SUMIF($OF$5:$OF$75,$B161,KV$5:KV$75)</f>
        <v>0.75</v>
      </c>
      <c r="KW161" s="30">
        <f>SUMIF($OF$5:$OF$75,$B161,KW$5:KW$75)</f>
        <v>0.75</v>
      </c>
      <c r="KX161" s="30">
        <f>SUMIF($OF$5:$OF$75,$B161,KX$5:KX$75)</f>
        <v>0.75</v>
      </c>
      <c r="KY161" s="30">
        <f>SUMIF($OF$5:$OF$75,$B161,KY$5:KY$75)</f>
        <v>0.75</v>
      </c>
      <c r="KZ161" s="30">
        <f>SUMIF($OF$5:$OF$75,$B161,KZ$5:KZ$75)</f>
        <v>0.75</v>
      </c>
      <c r="LA161" s="30">
        <f>SUMIF($OF$5:$OF$75,$B161,LA$5:LA$75)</f>
        <v>0.75</v>
      </c>
      <c r="LB161" s="30">
        <f>SUMIF($OF$5:$OF$75,$B161,LB$5:LB$75)</f>
        <v>0.75</v>
      </c>
      <c r="LC161" s="30">
        <f>SUMIF($OF$5:$OF$75,$B161,LC$5:LC$75)</f>
        <v>0.75</v>
      </c>
      <c r="LD161" s="30">
        <f>SUMIF($OF$5:$OF$75,$B161,LD$5:LD$75)</f>
        <v>0.75</v>
      </c>
      <c r="LE161" s="30">
        <f>SUMIF($OF$5:$OF$75,$B161,LE$5:LE$75)</f>
        <v>0.75</v>
      </c>
      <c r="LF161" s="30">
        <f>SUMIF($OF$5:$OF$75,$B161,LF$5:LF$75)</f>
        <v>0.75</v>
      </c>
      <c r="LG161" s="30">
        <f>SUMIF($OF$5:$OF$75,$B161,LG$5:LG$75)</f>
        <v>0.75</v>
      </c>
      <c r="LH161" s="30">
        <f>SUMIF($OF$5:$OF$75,$B161,LH$5:LH$75)</f>
        <v>0.75</v>
      </c>
      <c r="LI161" s="30">
        <f>SUMIF($OF$5:$OF$75,$B161,LI$5:LI$75)</f>
        <v>0.75</v>
      </c>
      <c r="LJ161" s="30">
        <f>SUMIF($OF$5:$OF$75,$B161,LJ$5:LJ$75)</f>
        <v>0.75</v>
      </c>
      <c r="LK161" s="30">
        <f>SUMIF($OF$5:$OF$75,$B161,LK$5:LK$75)</f>
        <v>0.75</v>
      </c>
      <c r="LL161" s="30">
        <f>SUMIF($OF$5:$OF$75,$B161,LL$5:LL$75)</f>
        <v>0.75</v>
      </c>
      <c r="LM161" s="30">
        <f>SUMIF($OF$5:$OF$75,$B161,LM$5:LM$75)</f>
        <v>0.75</v>
      </c>
      <c r="LN161" s="30">
        <f>SUMIF($OF$5:$OF$75,$B161,LN$5:LN$75)</f>
        <v>0.75</v>
      </c>
      <c r="LO161" s="30">
        <f>SUMIF($OF$5:$OF$75,$B161,LO$5:LO$75)</f>
        <v>0.75</v>
      </c>
      <c r="LP161" s="30">
        <f>SUMIF($OF$5:$OF$75,$B161,LP$5:LP$75)</f>
        <v>0.75</v>
      </c>
      <c r="LQ161" s="30">
        <f>SUMIF($OF$5:$OF$75,$B161,LQ$5:LQ$75)</f>
        <v>0.75</v>
      </c>
      <c r="LR161" s="30">
        <f>SUMIF($OF$5:$OF$75,$B161,LR$5:LR$75)</f>
        <v>0.75</v>
      </c>
      <c r="LS161" s="30">
        <f>SUMIF($OF$5:$OF$75,$B161,LS$5:LS$75)</f>
        <v>0.75</v>
      </c>
      <c r="LT161" s="30">
        <f>SUMIF($OF$5:$OF$75,$B161,LT$5:LT$75)</f>
        <v>0.75</v>
      </c>
      <c r="LU161" s="30">
        <f>SUMIF($OF$5:$OF$75,$B161,LU$5:LU$75)</f>
        <v>0.75</v>
      </c>
      <c r="LV161" s="30">
        <f>SUMIF($OF$5:$OF$75,$B161,LV$5:LV$75)</f>
        <v>0.75</v>
      </c>
      <c r="LW161" s="30">
        <f>SUMIF($OF$5:$OF$75,$B161,LW$5:LW$75)</f>
        <v>0.75</v>
      </c>
      <c r="LX161" s="30">
        <f>SUMIF($OF$5:$OF$75,$B161,LX$5:LX$75)</f>
        <v>0.75</v>
      </c>
      <c r="LY161" s="30">
        <f>SUMIF($OF$5:$OF$75,$B161,LY$5:LY$75)</f>
        <v>0.75</v>
      </c>
      <c r="LZ161" s="30">
        <f>SUMIF($OF$5:$OF$75,$B161,LZ$5:LZ$75)</f>
        <v>0.75</v>
      </c>
      <c r="MA161" s="30">
        <f>SUMIF($OF$5:$OF$75,$B161,MA$5:MA$75)</f>
        <v>0.75</v>
      </c>
      <c r="MB161" s="30">
        <f>SUMIF($OF$5:$OF$75,$B161,MB$5:MB$75)</f>
        <v>0.75</v>
      </c>
      <c r="MC161" s="30">
        <f>SUMIF($OF$5:$OF$75,$B161,MC$5:MC$75)</f>
        <v>0.75</v>
      </c>
      <c r="MD161" s="30">
        <f>SUMIF($OF$5:$OF$75,$B161,MD$5:MD$75)</f>
        <v>0.75</v>
      </c>
      <c r="ME161" s="30">
        <f>SUMIF($OF$5:$OF$75,$B161,ME$5:ME$75)</f>
        <v>0.75</v>
      </c>
      <c r="MF161" s="30">
        <f>SUMIF($OF$5:$OF$75,$B161,MF$5:MF$75)</f>
        <v>0.75</v>
      </c>
      <c r="MG161" s="30">
        <f>SUMIF($OF$5:$OF$75,$B161,MG$5:MG$75)</f>
        <v>0.75</v>
      </c>
      <c r="MH161" s="30">
        <f>SUMIF($OF$5:$OF$75,$B161,MH$5:MH$75)</f>
        <v>0.75</v>
      </c>
      <c r="MI161" s="30">
        <f>SUMIF($OF$5:$OF$75,$B161,MI$5:MI$75)</f>
        <v>0.75</v>
      </c>
      <c r="MJ161" s="30">
        <f>SUMIF($OF$5:$OF$75,$B161,MJ$5:MJ$75)</f>
        <v>0.75</v>
      </c>
      <c r="MK161" s="30">
        <f>SUMIF($OF$5:$OF$75,$B161,MK$5:MK$75)</f>
        <v>0.75</v>
      </c>
      <c r="ML161" s="30">
        <f>SUMIF($OF$5:$OF$75,$B161,ML$5:ML$75)</f>
        <v>0.75</v>
      </c>
      <c r="MM161" s="30">
        <f>SUMIF($OF$5:$OF$75,$B161,MM$5:MM$75)</f>
        <v>0.75</v>
      </c>
      <c r="MN161" s="30">
        <f>SUMIF($OF$5:$OF$75,$B161,MN$5:MN$75)</f>
        <v>0.75</v>
      </c>
      <c r="MO161" s="30">
        <f>SUMIF($OF$5:$OF$75,$B161,MO$5:MO$75)</f>
        <v>0.75</v>
      </c>
      <c r="MP161" s="30">
        <f>SUMIF($OF$5:$OF$75,$B161,MP$5:MP$75)</f>
        <v>0.75</v>
      </c>
      <c r="MQ161" s="30">
        <f>SUMIF($OF$5:$OF$75,$B161,MQ$5:MQ$75)</f>
        <v>0.75</v>
      </c>
      <c r="MR161" s="30">
        <f>SUMIF($OF$5:$OF$75,$B161,MR$5:MR$75)</f>
        <v>0.75</v>
      </c>
      <c r="MS161" s="30">
        <f>SUMIF($OF$5:$OF$75,$B161,MS$5:MS$75)</f>
        <v>0.75</v>
      </c>
      <c r="MT161" s="30">
        <f>SUMIF($OF$5:$OF$75,$B161,MT$5:MT$75)</f>
        <v>0.75</v>
      </c>
      <c r="MU161" s="30">
        <f>SUMIF($OF$5:$OF$75,$B161,MU$5:MU$75)</f>
        <v>0.75</v>
      </c>
      <c r="MV161" s="30">
        <f>SUMIF($OF$5:$OF$75,$B161,MV$5:MV$75)</f>
        <v>0.75</v>
      </c>
      <c r="MW161" s="30">
        <f>SUMIF($OF$5:$OF$75,$B161,MW$5:MW$75)</f>
        <v>0.75</v>
      </c>
      <c r="MX161" s="30">
        <f>SUMIF($OF$5:$OF$75,$B161,MX$5:MX$75)</f>
        <v>0.75</v>
      </c>
      <c r="MY161" s="30">
        <f>SUMIF($OF$5:$OF$75,$B161,MY$5:MY$75)</f>
        <v>0.75</v>
      </c>
      <c r="MZ161" s="30">
        <f>SUMIF($OF$5:$OF$75,$B161,MZ$5:MZ$75)</f>
        <v>0.75</v>
      </c>
      <c r="NA161" s="30">
        <f>SUMIF($OF$5:$OF$75,$B161,NA$5:NA$75)</f>
        <v>0.75</v>
      </c>
      <c r="NB161" s="30">
        <f>SUMIF($OF$5:$OF$75,$B161,NB$5:NB$75)</f>
        <v>0.75</v>
      </c>
      <c r="NC161" s="30">
        <f>SUMIF($OF$5:$OF$75,$B161,NC$5:NC$75)</f>
        <v>0.75</v>
      </c>
      <c r="ND161" s="30">
        <f>SUMIF($OF$5:$OF$75,$B161,ND$5:ND$75)</f>
        <v>0.75</v>
      </c>
      <c r="NE161" s="30">
        <f>SUMIF($OF$5:$OF$75,$B161,NE$5:NE$75)</f>
        <v>0.75</v>
      </c>
      <c r="NF161" s="30">
        <f>SUMIF($OF$5:$OF$75,$B161,NF$5:NF$75)</f>
        <v>0.75</v>
      </c>
      <c r="NG161" s="30">
        <f>SUMIF($OF$5:$OF$75,$B161,NG$5:NG$75)</f>
        <v>0.75</v>
      </c>
      <c r="NH161" s="30">
        <f>SUMIF($OF$5:$OF$75,$B161,NH$5:NH$75)</f>
        <v>0.75</v>
      </c>
      <c r="NI161" s="30">
        <f>SUMIF($OF$5:$OF$75,$B161,NI$5:NI$75)</f>
        <v>0.75</v>
      </c>
      <c r="NJ161" s="30">
        <f>SUMIF($OF$5:$OF$75,$B161,NJ$5:NJ$75)</f>
        <v>0.75</v>
      </c>
      <c r="NK161" s="30">
        <f>SUMIF($OF$5:$OF$75,$B161,NK$5:NK$75)</f>
        <v>0.75</v>
      </c>
      <c r="NL161" s="30">
        <f>SUMIF($OF$5:$OF$75,$B161,NL$5:NL$75)</f>
        <v>0.75</v>
      </c>
      <c r="NM161" s="30">
        <f>SUMIF($OF$5:$OF$75,$B161,NM$5:NM$75)</f>
        <v>0.75</v>
      </c>
      <c r="NN161" s="30">
        <f>SUMIF($OF$5:$OF$75,$B161,NN$5:NN$75)</f>
        <v>0.75</v>
      </c>
      <c r="NO161" s="30">
        <f>SUMIF($OF$5:$OF$75,$B161,NO$5:NO$75)</f>
        <v>0.75</v>
      </c>
      <c r="NP161" s="30">
        <f>SUMIF($OF$5:$OF$75,$B161,NP$5:NP$75)</f>
        <v>0.75</v>
      </c>
      <c r="NQ161" s="30">
        <f>SUMIF($OF$5:$OF$75,$B161,NQ$5:NQ$75)</f>
        <v>0.75</v>
      </c>
      <c r="NR161" s="30">
        <f>SUMIF($OF$5:$OF$75,$B161,NR$5:NR$75)</f>
        <v>0.75</v>
      </c>
      <c r="NS161" s="30">
        <f>SUMIF($OF$5:$OF$75,$B161,NS$5:NS$75)</f>
        <v>0.75</v>
      </c>
      <c r="NT161" s="30">
        <f>SUMIF($OF$5:$OF$75,$B161,NT$5:NT$75)</f>
        <v>0.75</v>
      </c>
      <c r="NU161" s="30">
        <f>SUMIF($OF$5:$OF$75,$B161,NU$5:NU$75)</f>
        <v>0.75</v>
      </c>
      <c r="NV161" s="30">
        <f>SUMIF($OF$5:$OF$75,$B161,NV$5:NV$75)</f>
        <v>0.75</v>
      </c>
      <c r="NW161" s="30">
        <f>SUMIF($OF$5:$OF$75,$B161,NW$5:NW$75)</f>
        <v>0.75</v>
      </c>
      <c r="NX161" s="30">
        <f>SUMIF($OF$5:$OF$75,$B161,NX$5:NX$75)</f>
        <v>0.75</v>
      </c>
      <c r="NY161" s="30">
        <f>SUMIF($OF$5:$OF$75,$B161,NY$5:NY$75)</f>
        <v>0.75</v>
      </c>
      <c r="NZ161" s="30">
        <f>SUMIF($OF$5:$OF$75,$B161,NZ$5:NZ$75)</f>
        <v>0.75</v>
      </c>
      <c r="OA161" s="30">
        <f>SUMIF($OF$5:$OF$75,$B161,OA$5:OA$75)</f>
        <v>0.75</v>
      </c>
    </row>
    <row r="162" spans="2:391" hidden="1" x14ac:dyDescent="0.2">
      <c r="B162" s="8" t="s">
        <v>120</v>
      </c>
      <c r="D162" s="30">
        <f>SUMIF($OF$5:$OF$45,$B162,$D$5:$OE$45)</f>
        <v>0</v>
      </c>
      <c r="Z162" s="30">
        <f>SUMIF($OF$5:$OF$75,$B162,Z$5:Z$75)</f>
        <v>0.75</v>
      </c>
      <c r="AA162" s="30">
        <f>SUMIF($OF$5:$OF$75,$B162,AA$5:AA$75)</f>
        <v>0.75</v>
      </c>
      <c r="AB162" s="30">
        <f>SUMIF($OF$5:$OF$75,$B162,AB$5:AB$75)</f>
        <v>0.75</v>
      </c>
      <c r="AC162" s="30">
        <f>SUMIF($OF$5:$OF$75,$B162,AC$5:AC$75)</f>
        <v>0.75</v>
      </c>
      <c r="AD162" s="30">
        <f>SUMIF($OF$5:$OF$75,$B162,AD$5:AD$75)</f>
        <v>0.75</v>
      </c>
      <c r="AE162" s="30">
        <f>SUMIF($OF$5:$OF$75,$B162,AE$5:AE$75)</f>
        <v>0.75</v>
      </c>
      <c r="AF162" s="30">
        <f>SUMIF($OF$5:$OF$75,$B162,AF$5:AF$75)</f>
        <v>0.75</v>
      </c>
      <c r="AG162" s="30">
        <f>SUMIF($OF$5:$OF$75,$B162,AG$5:AG$75)</f>
        <v>0.75</v>
      </c>
      <c r="AH162" s="30">
        <f>SUMIF($OF$5:$OF$75,$B162,AH$5:AH$75)</f>
        <v>0.75</v>
      </c>
      <c r="AI162" s="30">
        <f>SUMIF($OF$5:$OF$75,$B162,AI$5:AI$75)</f>
        <v>0.75</v>
      </c>
      <c r="AJ162" s="30">
        <f>SUMIF($OF$5:$OF$75,$B162,AJ$5:AJ$75)</f>
        <v>0.75</v>
      </c>
      <c r="AK162" s="30">
        <f>SUMIF($OF$5:$OF$75,$B162,AK$5:AK$75)</f>
        <v>0.75</v>
      </c>
      <c r="AL162" s="30">
        <f>SUMIF($OF$5:$OF$75,$B162,AL$5:AL$75)</f>
        <v>0.75</v>
      </c>
      <c r="AM162" s="30">
        <f>SUMIF($OF$5:$OF$75,$B162,AM$5:AM$75)</f>
        <v>0.75</v>
      </c>
      <c r="AN162" s="30">
        <f>SUMIF($OF$5:$OF$75,$B162,AN$5:AN$75)</f>
        <v>0.75</v>
      </c>
      <c r="AO162" s="30">
        <f>SUMIF($OF$5:$OF$75,$B162,AO$5:AO$75)</f>
        <v>0.75</v>
      </c>
      <c r="AP162" s="30">
        <f>SUMIF($OF$5:$OF$75,$B162,AP$5:AP$75)</f>
        <v>0.75</v>
      </c>
      <c r="AQ162" s="30">
        <f>SUMIF($OF$5:$OF$75,$B162,AQ$5:AQ$75)</f>
        <v>0.75</v>
      </c>
      <c r="AR162" s="30">
        <f>SUMIF($OF$5:$OF$75,$B162,AR$5:AR$75)</f>
        <v>0.75</v>
      </c>
      <c r="AS162" s="30">
        <f>SUMIF($OF$5:$OF$75,$B162,AS$5:AS$75)</f>
        <v>0.75</v>
      </c>
      <c r="AT162" s="30">
        <f>SUMIF($OF$5:$OF$75,$B162,AT$5:AT$75)</f>
        <v>0.75</v>
      </c>
      <c r="AU162" s="30">
        <f>SUMIF($OF$5:$OF$75,$B162,AU$5:AU$75)</f>
        <v>0.75</v>
      </c>
      <c r="AV162" s="30">
        <f>SUMIF($OF$5:$OF$75,$B162,AV$5:AV$75)</f>
        <v>0.75</v>
      </c>
      <c r="AW162" s="30">
        <f>SUMIF($OF$5:$OF$75,$B162,AW$5:AW$75)</f>
        <v>0.75</v>
      </c>
      <c r="AX162" s="30">
        <f>SUMIF($OF$5:$OF$75,$B162,AX$5:AX$75)</f>
        <v>0.75</v>
      </c>
      <c r="AY162" s="30">
        <f>SUMIF($OF$5:$OF$75,$B162,AY$5:AY$75)</f>
        <v>0.75</v>
      </c>
      <c r="AZ162" s="30">
        <f>SUMIF($OF$5:$OF$75,$B162,AZ$5:AZ$75)</f>
        <v>0.75</v>
      </c>
      <c r="BA162" s="30">
        <f>SUMIF($OF$5:$OF$75,$B162,BA$5:BA$75)</f>
        <v>0.75</v>
      </c>
      <c r="BB162" s="30">
        <f>SUMIF($OF$5:$OF$75,$B162,BB$5:BB$75)</f>
        <v>0.75</v>
      </c>
      <c r="BC162" s="30">
        <f>SUMIF($OF$5:$OF$75,$B162,BC$5:BC$75)</f>
        <v>0.75</v>
      </c>
      <c r="BD162" s="30">
        <f>SUMIF($OF$5:$OF$75,$B162,BD$5:BD$75)</f>
        <v>0.75</v>
      </c>
      <c r="BE162" s="30">
        <f>SUMIF($OF$5:$OF$75,$B162,BE$5:BE$75)</f>
        <v>0.75</v>
      </c>
      <c r="BF162" s="30">
        <f>SUMIF($OF$5:$OF$75,$B162,BF$5:BF$75)</f>
        <v>0.75</v>
      </c>
      <c r="BG162" s="30">
        <f>SUMIF($OF$5:$OF$75,$B162,BG$5:BG$75)</f>
        <v>0.75</v>
      </c>
      <c r="BH162" s="30">
        <f>SUMIF($OF$5:$OF$75,$B162,BH$5:BH$75)</f>
        <v>0.75</v>
      </c>
      <c r="BI162" s="30">
        <f>SUMIF($OF$5:$OF$75,$B162,BI$5:BI$75)</f>
        <v>0.75</v>
      </c>
      <c r="BJ162" s="30">
        <f>SUMIF($OF$5:$OF$75,$B162,BJ$5:BJ$75)</f>
        <v>0.75</v>
      </c>
      <c r="BK162" s="30">
        <f>SUMIF($OF$5:$OF$75,$B162,BK$5:BK$75)</f>
        <v>0.75</v>
      </c>
      <c r="BL162" s="30">
        <f>SUMIF($OF$5:$OF$75,$B162,BL$5:BL$75)</f>
        <v>0.75</v>
      </c>
      <c r="BM162" s="30">
        <f>SUMIF($OF$5:$OF$75,$B162,BM$5:BM$75)</f>
        <v>0.75</v>
      </c>
      <c r="BN162" s="30">
        <f>SUMIF($OF$5:$OF$75,$B162,BN$5:BN$75)</f>
        <v>0.75</v>
      </c>
      <c r="BO162" s="30">
        <f>SUMIF($OF$5:$OF$75,$B162,BO$5:BO$75)</f>
        <v>0.75</v>
      </c>
      <c r="BP162" s="30">
        <f>SUMIF($OF$5:$OF$75,$B162,BP$5:BP$75)</f>
        <v>0.75</v>
      </c>
      <c r="BQ162" s="30">
        <f>SUMIF($OF$5:$OF$75,$B162,BQ$5:BQ$75)</f>
        <v>0.75</v>
      </c>
      <c r="BR162" s="30">
        <f>SUMIF($OF$5:$OF$75,$B162,BR$5:BR$75)</f>
        <v>0.75</v>
      </c>
      <c r="BS162" s="30">
        <f>SUMIF($OF$5:$OF$75,$B162,BS$5:BS$75)</f>
        <v>0.75</v>
      </c>
      <c r="BT162" s="30">
        <f>SUMIF($OF$5:$OF$75,$B162,BT$5:BT$75)</f>
        <v>0.75</v>
      </c>
      <c r="BU162" s="30">
        <f>SUMIF($OF$5:$OF$75,$B162,BU$5:BU$75)</f>
        <v>0.75</v>
      </c>
      <c r="BV162" s="30">
        <f>SUMIF($OF$5:$OF$75,$B162,BV$5:BV$75)</f>
        <v>0.75</v>
      </c>
      <c r="BW162" s="30">
        <f>SUMIF($OF$5:$OF$75,$B162,BW$5:BW$75)</f>
        <v>0.75</v>
      </c>
      <c r="BX162" s="30">
        <f>SUMIF($OF$5:$OF$75,$B162,BX$5:BX$75)</f>
        <v>0.75</v>
      </c>
      <c r="BY162" s="30">
        <f>SUMIF($OF$5:$OF$75,$B162,BY$5:BY$75)</f>
        <v>0.75</v>
      </c>
      <c r="BZ162" s="30">
        <f>SUMIF($OF$5:$OF$75,$B162,BZ$5:BZ$75)</f>
        <v>0.75</v>
      </c>
      <c r="CA162" s="30">
        <f>SUMIF($OF$5:$OF$75,$B162,CA$5:CA$75)</f>
        <v>0.75</v>
      </c>
      <c r="CB162" s="30">
        <f>SUMIF($OF$5:$OF$75,$B162,CB$5:CB$75)</f>
        <v>0.75</v>
      </c>
      <c r="CC162" s="30">
        <f>SUMIF($OF$5:$OF$75,$B162,CC$5:CC$75)</f>
        <v>0.75</v>
      </c>
      <c r="CD162" s="30">
        <f>SUMIF($OF$5:$OF$75,$B162,CD$5:CD$75)</f>
        <v>0.75</v>
      </c>
      <c r="CE162" s="30">
        <f>SUMIF($OF$5:$OF$75,$B162,CE$5:CE$75)</f>
        <v>0.75</v>
      </c>
      <c r="CF162" s="30">
        <f>SUMIF($OF$5:$OF$75,$B162,CF$5:CF$75)</f>
        <v>0.75</v>
      </c>
      <c r="CG162" s="30">
        <f>SUMIF($OF$5:$OF$75,$B162,CG$5:CG$75)</f>
        <v>0.75</v>
      </c>
      <c r="CH162" s="30">
        <f>SUMIF($OF$5:$OF$75,$B162,CH$5:CH$75)</f>
        <v>0.75</v>
      </c>
      <c r="CI162" s="30">
        <f>SUMIF($OF$5:$OF$75,$B162,CI$5:CI$75)</f>
        <v>0.75</v>
      </c>
      <c r="CJ162" s="30">
        <f>SUMIF($OF$5:$OF$75,$B162,CJ$5:CJ$75)</f>
        <v>0.75</v>
      </c>
      <c r="CK162" s="30">
        <f>SUMIF($OF$5:$OF$75,$B162,CK$5:CK$75)</f>
        <v>0.75</v>
      </c>
      <c r="CL162" s="30">
        <f>SUMIF($OF$5:$OF$75,$B162,CL$5:CL$75)</f>
        <v>0.75</v>
      </c>
      <c r="CM162" s="30">
        <f>SUMIF($OF$5:$OF$75,$B162,CM$5:CM$75)</f>
        <v>0.75</v>
      </c>
      <c r="CN162" s="30">
        <f>SUMIF($OF$5:$OF$75,$B162,CN$5:CN$75)</f>
        <v>0.75</v>
      </c>
      <c r="CO162" s="30">
        <f>SUMIF($OF$5:$OF$75,$B162,CO$5:CO$75)</f>
        <v>0.75</v>
      </c>
      <c r="CP162" s="30">
        <f>SUMIF($OF$5:$OF$75,$B162,CP$5:CP$75)</f>
        <v>0.75</v>
      </c>
      <c r="CQ162" s="30">
        <f>SUMIF($OF$5:$OF$75,$B162,CQ$5:CQ$75)</f>
        <v>0.75</v>
      </c>
      <c r="CR162" s="30">
        <f>SUMIF($OF$5:$OF$75,$B162,CR$5:CR$75)</f>
        <v>0.75</v>
      </c>
      <c r="CS162" s="30">
        <f>SUMIF($OF$5:$OF$75,$B162,CS$5:CS$75)</f>
        <v>0.75</v>
      </c>
      <c r="CT162" s="30">
        <f>SUMIF($OF$5:$OF$75,$B162,CT$5:CT$75)</f>
        <v>0.75</v>
      </c>
      <c r="CU162" s="30">
        <f>SUMIF($OF$5:$OF$75,$B162,CU$5:CU$75)</f>
        <v>0.75</v>
      </c>
      <c r="CV162" s="30">
        <f>SUMIF($OF$5:$OF$75,$B162,CV$5:CV$75)</f>
        <v>0.75</v>
      </c>
      <c r="CW162" s="30">
        <f>SUMIF($OF$5:$OF$75,$B162,CW$5:CW$75)</f>
        <v>0.75</v>
      </c>
      <c r="CX162" s="30">
        <f>SUMIF($OF$5:$OF$75,$B162,CX$5:CX$75)</f>
        <v>0.75</v>
      </c>
      <c r="CY162" s="30">
        <f>SUMIF($OF$5:$OF$75,$B162,CY$5:CY$75)</f>
        <v>0.75</v>
      </c>
      <c r="CZ162" s="30">
        <f>SUMIF($OF$5:$OF$75,$B162,CZ$5:CZ$75)</f>
        <v>0.75</v>
      </c>
      <c r="DA162" s="30">
        <f>SUMIF($OF$5:$OF$75,$B162,DA$5:DA$75)</f>
        <v>0.75</v>
      </c>
      <c r="DB162" s="30">
        <f>SUMIF($OF$5:$OF$75,$B162,DB$5:DB$75)</f>
        <v>0.75</v>
      </c>
      <c r="DC162" s="30">
        <f>SUMIF($OF$5:$OF$75,$B162,DC$5:DC$75)</f>
        <v>0.75</v>
      </c>
      <c r="DD162" s="30">
        <f>SUMIF($OF$5:$OF$75,$B162,DD$5:DD$75)</f>
        <v>0.75</v>
      </c>
      <c r="DE162" s="30">
        <f>SUMIF($OF$5:$OF$75,$B162,DE$5:DE$75)</f>
        <v>0.75</v>
      </c>
      <c r="DF162" s="30">
        <f>SUMIF($OF$5:$OF$75,$B162,DF$5:DF$75)</f>
        <v>0.75</v>
      </c>
      <c r="DG162" s="30">
        <f>SUMIF($OF$5:$OF$75,$B162,DG$5:DG$75)</f>
        <v>0.75</v>
      </c>
      <c r="DH162" s="30">
        <f>SUMIF($OF$5:$OF$75,$B162,DH$5:DH$75)</f>
        <v>0.75</v>
      </c>
      <c r="DI162" s="30">
        <f>SUMIF($OF$5:$OF$75,$B162,DI$5:DI$75)</f>
        <v>0.75</v>
      </c>
      <c r="DJ162" s="30">
        <f>SUMIF($OF$5:$OF$75,$B162,DJ$5:DJ$75)</f>
        <v>0.75</v>
      </c>
      <c r="DK162" s="30">
        <f>SUMIF($OF$5:$OF$75,$B162,DK$5:DK$75)</f>
        <v>0.75</v>
      </c>
      <c r="DL162" s="30">
        <f>SUMIF($OF$5:$OF$75,$B162,DL$5:DL$75)</f>
        <v>0.75</v>
      </c>
      <c r="DM162" s="30">
        <f>SUMIF($OF$5:$OF$75,$B162,DM$5:DM$75)</f>
        <v>0.75</v>
      </c>
      <c r="DN162" s="30">
        <f>SUMIF($OF$5:$OF$75,$B162,DN$5:DN$75)</f>
        <v>0.75</v>
      </c>
      <c r="DO162" s="30">
        <f>SUMIF($OF$5:$OF$75,$B162,DO$5:DO$75)</f>
        <v>0.75</v>
      </c>
      <c r="DP162" s="30">
        <f>SUMIF($OF$5:$OF$75,$B162,DP$5:DP$75)</f>
        <v>0.75</v>
      </c>
      <c r="DQ162" s="30">
        <f>SUMIF($OF$5:$OF$75,$B162,DQ$5:DQ$75)</f>
        <v>0.75</v>
      </c>
      <c r="DR162" s="30">
        <f>SUMIF($OF$5:$OF$75,$B162,DR$5:DR$75)</f>
        <v>0.75</v>
      </c>
      <c r="DS162" s="30">
        <f>SUMIF($OF$5:$OF$75,$B162,DS$5:DS$75)</f>
        <v>0.75</v>
      </c>
      <c r="DT162" s="30">
        <f>SUMIF($OF$5:$OF$75,$B162,DT$5:DT$75)</f>
        <v>0.75</v>
      </c>
      <c r="DU162" s="30">
        <f>SUMIF($OF$5:$OF$75,$B162,DU$5:DU$75)</f>
        <v>0.75</v>
      </c>
      <c r="DV162" s="30">
        <f>SUMIF($OF$5:$OF$75,$B162,DV$5:DV$75)</f>
        <v>0.75</v>
      </c>
      <c r="DW162" s="30">
        <f>SUMIF($OF$5:$OF$75,$B162,DW$5:DW$75)</f>
        <v>0.75</v>
      </c>
      <c r="DX162" s="30">
        <f>SUMIF($OF$5:$OF$75,$B162,DX$5:DX$75)</f>
        <v>0.75</v>
      </c>
      <c r="DY162" s="30">
        <f>SUMIF($OF$5:$OF$75,$B162,DY$5:DY$75)</f>
        <v>0.75</v>
      </c>
      <c r="DZ162" s="30">
        <f>SUMIF($OF$5:$OF$75,$B162,DZ$5:DZ$75)</f>
        <v>0.75</v>
      </c>
      <c r="EA162" s="30">
        <f>SUMIF($OF$5:$OF$75,$B162,EA$5:EA$75)</f>
        <v>0.75</v>
      </c>
      <c r="EB162" s="30">
        <f>SUMIF($OF$5:$OF$75,$B162,EB$5:EB$75)</f>
        <v>0.75</v>
      </c>
      <c r="EC162" s="30">
        <f>SUMIF($OF$5:$OF$75,$B162,EC$5:EC$75)</f>
        <v>0.75</v>
      </c>
      <c r="ED162" s="30">
        <f>SUMIF($OF$5:$OF$75,$B162,ED$5:ED$75)</f>
        <v>0.75</v>
      </c>
      <c r="EE162" s="30">
        <f>SUMIF($OF$5:$OF$75,$B162,EE$5:EE$75)</f>
        <v>0.75</v>
      </c>
      <c r="EF162" s="30">
        <f>SUMIF($OF$5:$OF$75,$B162,EF$5:EF$75)</f>
        <v>0.75</v>
      </c>
      <c r="EG162" s="30">
        <f>SUMIF($OF$5:$OF$75,$B162,EG$5:EG$75)</f>
        <v>0.75</v>
      </c>
      <c r="EH162" s="30">
        <f>SUMIF($OF$5:$OF$75,$B162,EH$5:EH$75)</f>
        <v>0.75</v>
      </c>
      <c r="EI162" s="30">
        <f>SUMIF($OF$5:$OF$75,$B162,EI$5:EI$75)</f>
        <v>0.75</v>
      </c>
      <c r="EJ162" s="30">
        <f>SUMIF($OF$5:$OF$75,$B162,EJ$5:EJ$75)</f>
        <v>0.75</v>
      </c>
      <c r="EK162" s="30">
        <f>SUMIF($OF$5:$OF$75,$B162,EK$5:EK$75)</f>
        <v>0.75</v>
      </c>
      <c r="EL162" s="30">
        <f>SUMIF($OF$5:$OF$75,$B162,EL$5:EL$75)</f>
        <v>0.75</v>
      </c>
      <c r="EM162" s="30">
        <f>SUMIF($OF$5:$OF$75,$B162,EM$5:EM$75)</f>
        <v>0.75</v>
      </c>
      <c r="EN162" s="30">
        <f>SUMIF($OF$5:$OF$75,$B162,EN$5:EN$75)</f>
        <v>0.75</v>
      </c>
      <c r="EO162" s="30">
        <f>SUMIF($OF$5:$OF$75,$B162,EO$5:EO$75)</f>
        <v>0.75</v>
      </c>
      <c r="EP162" s="30">
        <f>SUMIF($OF$5:$OF$75,$B162,EP$5:EP$75)</f>
        <v>0.75</v>
      </c>
      <c r="EQ162" s="30">
        <f>SUMIF($OF$5:$OF$75,$B162,EQ$5:EQ$75)</f>
        <v>0.75</v>
      </c>
      <c r="ER162" s="30">
        <f>SUMIF($OF$5:$OF$75,$B162,ER$5:ER$75)</f>
        <v>0.75</v>
      </c>
      <c r="ES162" s="30">
        <f>SUMIF($OF$5:$OF$75,$B162,ES$5:ES$75)</f>
        <v>0.75</v>
      </c>
      <c r="ET162" s="30">
        <f>SUMIF($OF$5:$OF$75,$B162,ET$5:ET$75)</f>
        <v>0.75</v>
      </c>
      <c r="EU162" s="30">
        <f>SUMIF($OF$5:$OF$75,$B162,EU$5:EU$75)</f>
        <v>0.75</v>
      </c>
      <c r="EV162" s="30">
        <f>SUMIF($OF$5:$OF$75,$B162,EV$5:EV$75)</f>
        <v>0.75</v>
      </c>
      <c r="EW162" s="30">
        <f>SUMIF($OF$5:$OF$75,$B162,EW$5:EW$75)</f>
        <v>0.75</v>
      </c>
      <c r="EX162" s="30">
        <f>SUMIF($OF$5:$OF$75,$B162,EX$5:EX$75)</f>
        <v>0.75</v>
      </c>
      <c r="EY162" s="30">
        <f>SUMIF($OF$5:$OF$75,$B162,EY$5:EY$75)</f>
        <v>0.75</v>
      </c>
      <c r="EZ162" s="30">
        <f>SUMIF($OF$5:$OF$75,$B162,EZ$5:EZ$75)</f>
        <v>0.75</v>
      </c>
      <c r="FA162" s="30">
        <f>SUMIF($OF$5:$OF$75,$B162,FA$5:FA$75)</f>
        <v>0.75</v>
      </c>
      <c r="FB162" s="30">
        <f>SUMIF($OF$5:$OF$75,$B162,FB$5:FB$75)</f>
        <v>0.75</v>
      </c>
      <c r="FC162" s="30">
        <f>SUMIF($OF$5:$OF$75,$B162,FC$5:FC$75)</f>
        <v>0.75</v>
      </c>
      <c r="FD162" s="30">
        <f>SUMIF($OF$5:$OF$75,$B162,FD$5:FD$75)</f>
        <v>0.75</v>
      </c>
      <c r="FE162" s="30">
        <f>SUMIF($OF$5:$OF$75,$B162,FE$5:FE$75)</f>
        <v>0.75</v>
      </c>
      <c r="FF162" s="30">
        <f>SUMIF($OF$5:$OF$75,$B162,FF$5:FF$75)</f>
        <v>0.75</v>
      </c>
      <c r="FG162" s="30">
        <f>SUMIF($OF$5:$OF$75,$B162,FG$5:FG$75)</f>
        <v>0.75</v>
      </c>
      <c r="FH162" s="30">
        <f>SUMIF($OF$5:$OF$75,$B162,FH$5:FH$75)</f>
        <v>0.75</v>
      </c>
      <c r="FI162" s="30">
        <f>SUMIF($OF$5:$OF$75,$B162,FI$5:FI$75)</f>
        <v>0.75</v>
      </c>
      <c r="FJ162" s="30">
        <f>SUMIF($OF$5:$OF$75,$B162,FJ$5:FJ$75)</f>
        <v>0.75</v>
      </c>
      <c r="FK162" s="30">
        <f>SUMIF($OF$5:$OF$75,$B162,FK$5:FK$75)</f>
        <v>0.75</v>
      </c>
      <c r="FL162" s="30">
        <f>SUMIF($OF$5:$OF$75,$B162,FL$5:FL$75)</f>
        <v>0.75</v>
      </c>
      <c r="FM162" s="30">
        <f>SUMIF($OF$5:$OF$75,$B162,FM$5:FM$75)</f>
        <v>0.75</v>
      </c>
      <c r="FN162" s="30">
        <f>SUMIF($OF$5:$OF$75,$B162,FN$5:FN$75)</f>
        <v>0.75</v>
      </c>
      <c r="FO162" s="30">
        <f>SUMIF($OF$5:$OF$75,$B162,FO$5:FO$75)</f>
        <v>0.75</v>
      </c>
      <c r="FP162" s="30">
        <f>SUMIF($OF$5:$OF$75,$B162,FP$5:FP$75)</f>
        <v>0.75</v>
      </c>
      <c r="FQ162" s="30">
        <f>SUMIF($OF$5:$OF$75,$B162,FQ$5:FQ$75)</f>
        <v>0.75</v>
      </c>
      <c r="FR162" s="30">
        <f>SUMIF($OF$5:$OF$75,$B162,FR$5:FR$75)</f>
        <v>0.75</v>
      </c>
      <c r="FS162" s="30">
        <f>SUMIF($OF$5:$OF$75,$B162,FS$5:FS$75)</f>
        <v>0.75</v>
      </c>
      <c r="FT162" s="30">
        <f>SUMIF($OF$5:$OF$75,$B162,FT$5:FT$75)</f>
        <v>0.75</v>
      </c>
      <c r="FU162" s="30">
        <f>SUMIF($OF$5:$OF$75,$B162,FU$5:FU$75)</f>
        <v>0.75</v>
      </c>
      <c r="FV162" s="30">
        <f>SUMIF($OF$5:$OF$75,$B162,FV$5:FV$75)</f>
        <v>0.75</v>
      </c>
      <c r="FW162" s="30">
        <f>SUMIF($OF$5:$OF$75,$B162,FW$5:FW$75)</f>
        <v>0.75</v>
      </c>
      <c r="FX162" s="30">
        <f>SUMIF($OF$5:$OF$75,$B162,FX$5:FX$75)</f>
        <v>0.75</v>
      </c>
      <c r="FY162" s="30">
        <f>SUMIF($OF$5:$OF$75,$B162,FY$5:FY$75)</f>
        <v>0.75</v>
      </c>
      <c r="FZ162" s="30">
        <f>SUMIF($OF$5:$OF$75,$B162,FZ$5:FZ$75)</f>
        <v>0.75</v>
      </c>
      <c r="GA162" s="30">
        <f>SUMIF($OF$5:$OF$75,$B162,GA$5:GA$75)</f>
        <v>0.75</v>
      </c>
      <c r="GB162" s="30">
        <f>SUMIF($OF$5:$OF$75,$B162,GB$5:GB$75)</f>
        <v>0.75</v>
      </c>
      <c r="GC162" s="30">
        <f>SUMIF($OF$5:$OF$75,$B162,GC$5:GC$75)</f>
        <v>0.75</v>
      </c>
      <c r="GD162" s="30">
        <f>SUMIF($OF$5:$OF$75,$B162,GD$5:GD$75)</f>
        <v>0.75</v>
      </c>
      <c r="GE162" s="30">
        <f>SUMIF($OF$5:$OF$75,$B162,GE$5:GE$75)</f>
        <v>0.75</v>
      </c>
      <c r="GF162" s="30">
        <f>SUMIF($OF$5:$OF$75,$B162,GF$5:GF$75)</f>
        <v>0.75</v>
      </c>
      <c r="GG162" s="30">
        <f>SUMIF($OF$5:$OF$75,$B162,GG$5:GG$75)</f>
        <v>0.75</v>
      </c>
      <c r="GH162" s="30">
        <f>SUMIF($OF$5:$OF$75,$B162,GH$5:GH$75)</f>
        <v>0.75</v>
      </c>
      <c r="GI162" s="30">
        <f>SUMIF($OF$5:$OF$75,$B162,GI$5:GI$75)</f>
        <v>0.75</v>
      </c>
      <c r="GJ162" s="30">
        <f>SUMIF($OF$5:$OF$75,$B162,GJ$5:GJ$75)</f>
        <v>0.75</v>
      </c>
      <c r="GK162" s="30">
        <f>SUMIF($OF$5:$OF$75,$B162,GK$5:GK$75)</f>
        <v>0.75</v>
      </c>
      <c r="GL162" s="30">
        <f>SUMIF($OF$5:$OF$75,$B162,GL$5:GL$75)</f>
        <v>0.75</v>
      </c>
      <c r="GM162" s="30">
        <f>SUMIF($OF$5:$OF$75,$B162,GM$5:GM$75)</f>
        <v>0.75</v>
      </c>
      <c r="GN162" s="30">
        <f>SUMIF($OF$5:$OF$75,$B162,GN$5:GN$75)</f>
        <v>0.75</v>
      </c>
      <c r="GO162" s="30">
        <f>SUMIF($OF$5:$OF$75,$B162,GO$5:GO$75)</f>
        <v>0.75</v>
      </c>
      <c r="GP162" s="30">
        <f>SUMIF($OF$5:$OF$75,$B162,GP$5:GP$75)</f>
        <v>0.75</v>
      </c>
      <c r="GQ162" s="30">
        <f>SUMIF($OF$5:$OF$75,$B162,GQ$5:GQ$75)</f>
        <v>0.75</v>
      </c>
      <c r="GR162" s="30">
        <f>SUMIF($OF$5:$OF$75,$B162,GR$5:GR$75)</f>
        <v>0.75</v>
      </c>
      <c r="GS162" s="30">
        <f>SUMIF($OF$5:$OF$75,$B162,GS$5:GS$75)</f>
        <v>0.75</v>
      </c>
      <c r="GT162" s="30">
        <f>SUMIF($OF$5:$OF$75,$B162,GT$5:GT$75)</f>
        <v>0.75</v>
      </c>
      <c r="GU162" s="30">
        <f>SUMIF($OF$5:$OF$75,$B162,GU$5:GU$75)</f>
        <v>0.75</v>
      </c>
      <c r="GV162" s="30">
        <f>SUMIF($OF$5:$OF$75,$B162,GV$5:GV$75)</f>
        <v>0.75</v>
      </c>
      <c r="GW162" s="30">
        <f>SUMIF($OF$5:$OF$75,$B162,GW$5:GW$75)</f>
        <v>0.75</v>
      </c>
      <c r="GX162" s="30">
        <f>SUMIF($OF$5:$OF$75,$B162,GX$5:GX$75)</f>
        <v>0.75</v>
      </c>
      <c r="GY162" s="30">
        <f>SUMIF($OF$5:$OF$75,$B162,GY$5:GY$75)</f>
        <v>0.75</v>
      </c>
      <c r="GZ162" s="30">
        <f>SUMIF($OF$5:$OF$75,$B162,GZ$5:GZ$75)</f>
        <v>0.75</v>
      </c>
      <c r="HA162" s="30">
        <f>SUMIF($OF$5:$OF$75,$B162,HA$5:HA$75)</f>
        <v>0.75</v>
      </c>
      <c r="HB162" s="30">
        <f>SUMIF($OF$5:$OF$75,$B162,HB$5:HB$75)</f>
        <v>0.75</v>
      </c>
      <c r="HC162" s="30">
        <f>SUMIF($OF$5:$OF$75,$B162,HC$5:HC$75)</f>
        <v>0.75</v>
      </c>
      <c r="HD162" s="30">
        <f>SUMIF($OF$5:$OF$75,$B162,HD$5:HD$75)</f>
        <v>0.75</v>
      </c>
      <c r="HE162" s="30">
        <f>SUMIF($OF$5:$OF$75,$B162,HE$5:HE$75)</f>
        <v>0.75</v>
      </c>
      <c r="HF162" s="30">
        <f>SUMIF($OF$5:$OF$75,$B162,HF$5:HF$75)</f>
        <v>0.75</v>
      </c>
      <c r="HG162" s="30">
        <f>SUMIF($OF$5:$OF$75,$B162,HG$5:HG$75)</f>
        <v>0.75</v>
      </c>
      <c r="HH162" s="30">
        <f>SUMIF($OF$5:$OF$75,$B162,HH$5:HH$75)</f>
        <v>0.75</v>
      </c>
      <c r="HI162" s="30">
        <f>SUMIF($OF$5:$OF$75,$B162,HI$5:HI$75)</f>
        <v>0.75</v>
      </c>
      <c r="HJ162" s="30">
        <f>SUMIF($OF$5:$OF$75,$B162,HJ$5:HJ$75)</f>
        <v>0.75</v>
      </c>
      <c r="HK162" s="30">
        <f>SUMIF($OF$5:$OF$75,$B162,HK$5:HK$75)</f>
        <v>0.75</v>
      </c>
      <c r="HL162" s="30">
        <f>SUMIF($OF$5:$OF$75,$B162,HL$5:HL$75)</f>
        <v>0.75</v>
      </c>
      <c r="HM162" s="30">
        <f>SUMIF($OF$5:$OF$75,$B162,HM$5:HM$75)</f>
        <v>0.75</v>
      </c>
      <c r="HN162" s="30">
        <f>SUMIF($OF$5:$OF$75,$B162,HN$5:HN$75)</f>
        <v>0.75</v>
      </c>
      <c r="HO162" s="30">
        <f>SUMIF($OF$5:$OF$75,$B162,HO$5:HO$75)</f>
        <v>0.75</v>
      </c>
      <c r="HP162" s="30">
        <f>SUMIF($OF$5:$OF$75,$B162,HP$5:HP$75)</f>
        <v>0.75</v>
      </c>
      <c r="HQ162" s="30">
        <f>SUMIF($OF$5:$OF$75,$B162,HQ$5:HQ$75)</f>
        <v>0.75</v>
      </c>
      <c r="HR162" s="30">
        <f>SUMIF($OF$5:$OF$75,$B162,HR$5:HR$75)</f>
        <v>0.75</v>
      </c>
      <c r="HS162" s="30">
        <f>SUMIF($OF$5:$OF$75,$B162,HS$5:HS$75)</f>
        <v>0.75</v>
      </c>
      <c r="HT162" s="30">
        <f>SUMIF($OF$5:$OF$75,$B162,HT$5:HT$75)</f>
        <v>0.75</v>
      </c>
      <c r="HU162" s="30">
        <f>SUMIF($OF$5:$OF$75,$B162,HU$5:HU$75)</f>
        <v>0.75</v>
      </c>
      <c r="HV162" s="30">
        <f>SUMIF($OF$5:$OF$75,$B162,HV$5:HV$75)</f>
        <v>0.75</v>
      </c>
      <c r="HW162" s="30">
        <f>SUMIF($OF$5:$OF$75,$B162,HW$5:HW$75)</f>
        <v>0.75</v>
      </c>
      <c r="HX162" s="30">
        <f>SUMIF($OF$5:$OF$75,$B162,HX$5:HX$75)</f>
        <v>0.75</v>
      </c>
      <c r="HY162" s="30">
        <f>SUMIF($OF$5:$OF$75,$B162,HY$5:HY$75)</f>
        <v>0.75</v>
      </c>
      <c r="HZ162" s="30">
        <f>SUMIF($OF$5:$OF$75,$B162,HZ$5:HZ$75)</f>
        <v>0.75</v>
      </c>
      <c r="IA162" s="30">
        <f>SUMIF($OF$5:$OF$75,$B162,IA$5:IA$75)</f>
        <v>0.75</v>
      </c>
      <c r="IB162" s="30">
        <f>SUMIF($OF$5:$OF$75,$B162,IB$5:IB$75)</f>
        <v>0.75</v>
      </c>
      <c r="IC162" s="30">
        <f>SUMIF($OF$5:$OF$75,$B162,IC$5:IC$75)</f>
        <v>0.75</v>
      </c>
      <c r="ID162" s="30">
        <f>SUMIF($OF$5:$OF$75,$B162,ID$5:ID$75)</f>
        <v>0.75</v>
      </c>
      <c r="IE162" s="30">
        <f>SUMIF($OF$5:$OF$75,$B162,IE$5:IE$75)</f>
        <v>0.75</v>
      </c>
      <c r="IF162" s="30">
        <f>SUMIF($OF$5:$OF$75,$B162,IF$5:IF$75)</f>
        <v>0.75</v>
      </c>
      <c r="IG162" s="30">
        <f>SUMIF($OF$5:$OF$75,$B162,IG$5:IG$75)</f>
        <v>0.75</v>
      </c>
      <c r="IH162" s="30">
        <f>SUMIF($OF$5:$OF$75,$B162,IH$5:IH$75)</f>
        <v>0.75</v>
      </c>
      <c r="II162" s="30">
        <f>SUMIF($OF$5:$OF$75,$B162,II$5:II$75)</f>
        <v>0.75</v>
      </c>
      <c r="IJ162" s="30">
        <f>SUMIF($OF$5:$OF$75,$B162,IJ$5:IJ$75)</f>
        <v>0.75</v>
      </c>
      <c r="IK162" s="30">
        <f>SUMIF($OF$5:$OF$75,$B162,IK$5:IK$75)</f>
        <v>0.75</v>
      </c>
      <c r="IL162" s="30">
        <f>SUMIF($OF$5:$OF$75,$B162,IL$5:IL$75)</f>
        <v>0.75</v>
      </c>
      <c r="IM162" s="30">
        <f>SUMIF($OF$5:$OF$75,$B162,IM$5:IM$75)</f>
        <v>0.75</v>
      </c>
      <c r="IN162" s="30">
        <f>SUMIF($OF$5:$OF$75,$B162,IN$5:IN$75)</f>
        <v>0.75</v>
      </c>
      <c r="IO162" s="30">
        <f>SUMIF($OF$5:$OF$75,$B162,IO$5:IO$75)</f>
        <v>0.75</v>
      </c>
      <c r="IP162" s="30">
        <f>SUMIF($OF$5:$OF$75,$B162,IP$5:IP$75)</f>
        <v>0.75</v>
      </c>
      <c r="IQ162" s="30">
        <f>SUMIF($OF$5:$OF$75,$B162,IQ$5:IQ$75)</f>
        <v>0.75</v>
      </c>
      <c r="IR162" s="30">
        <f>SUMIF($OF$5:$OF$75,$B162,IR$5:IR$75)</f>
        <v>0.75</v>
      </c>
      <c r="IS162" s="30">
        <f>SUMIF($OF$5:$OF$75,$B162,IS$5:IS$75)</f>
        <v>0.75</v>
      </c>
      <c r="IT162" s="30">
        <f>SUMIF($OF$5:$OF$75,$B162,IT$5:IT$75)</f>
        <v>0.75</v>
      </c>
      <c r="IU162" s="30">
        <f>SUMIF($OF$5:$OF$75,$B162,IU$5:IU$75)</f>
        <v>0.75</v>
      </c>
      <c r="IV162" s="30">
        <f>SUMIF($OF$5:$OF$75,$B162,IV$5:IV$75)</f>
        <v>0.75</v>
      </c>
      <c r="IW162" s="30">
        <f>SUMIF($OF$5:$OF$75,$B162,IW$5:IW$75)</f>
        <v>0.75</v>
      </c>
      <c r="IX162" s="30">
        <f>SUMIF($OF$5:$OF$75,$B162,IX$5:IX$75)</f>
        <v>0.75</v>
      </c>
      <c r="IY162" s="30">
        <f>SUMIF($OF$5:$OF$75,$B162,IY$5:IY$75)</f>
        <v>0.75</v>
      </c>
      <c r="IZ162" s="30">
        <f>SUMIF($OF$5:$OF$75,$B162,IZ$5:IZ$75)</f>
        <v>0.75</v>
      </c>
      <c r="JA162" s="30">
        <f>SUMIF($OF$5:$OF$75,$B162,JA$5:JA$75)</f>
        <v>0.75</v>
      </c>
      <c r="JB162" s="30">
        <f>SUMIF($OF$5:$OF$75,$B162,JB$5:JB$75)</f>
        <v>0.75</v>
      </c>
      <c r="JC162" s="30">
        <f>SUMIF($OF$5:$OF$75,$B162,JC$5:JC$75)</f>
        <v>0.75</v>
      </c>
      <c r="JD162" s="30">
        <f>SUMIF($OF$5:$OF$75,$B162,JD$5:JD$75)</f>
        <v>0.75</v>
      </c>
      <c r="JE162" s="30">
        <f>SUMIF($OF$5:$OF$75,$B162,JE$5:JE$75)</f>
        <v>0.75</v>
      </c>
      <c r="JF162" s="30">
        <f>SUMIF($OF$5:$OF$75,$B162,JF$5:JF$75)</f>
        <v>0.75</v>
      </c>
      <c r="JG162" s="30">
        <f>SUMIF($OF$5:$OF$75,$B162,JG$5:JG$75)</f>
        <v>0.75</v>
      </c>
      <c r="JH162" s="30">
        <f>SUMIF($OF$5:$OF$75,$B162,JH$5:JH$75)</f>
        <v>0.75</v>
      </c>
      <c r="JI162" s="30">
        <f>SUMIF($OF$5:$OF$75,$B162,JI$5:JI$75)</f>
        <v>0.75</v>
      </c>
      <c r="JJ162" s="30">
        <f>SUMIF($OF$5:$OF$75,$B162,JJ$5:JJ$75)</f>
        <v>0.75</v>
      </c>
      <c r="JK162" s="30">
        <f>SUMIF($OF$5:$OF$75,$B162,JK$5:JK$75)</f>
        <v>0.75</v>
      </c>
      <c r="JL162" s="30">
        <f>SUMIF($OF$5:$OF$75,$B162,JL$5:JL$75)</f>
        <v>0.75</v>
      </c>
      <c r="JM162" s="30">
        <f>SUMIF($OF$5:$OF$75,$B162,JM$5:JM$75)</f>
        <v>0.75</v>
      </c>
      <c r="JN162" s="30">
        <f>SUMIF($OF$5:$OF$75,$B162,JN$5:JN$75)</f>
        <v>0.75</v>
      </c>
      <c r="JO162" s="30">
        <f>SUMIF($OF$5:$OF$75,$B162,JO$5:JO$75)</f>
        <v>0.75</v>
      </c>
      <c r="JP162" s="30">
        <f>SUMIF($OF$5:$OF$75,$B162,JP$5:JP$75)</f>
        <v>0.75</v>
      </c>
      <c r="JQ162" s="30">
        <f>SUMIF($OF$5:$OF$75,$B162,JQ$5:JQ$75)</f>
        <v>0.75</v>
      </c>
      <c r="JR162" s="30">
        <f>SUMIF($OF$5:$OF$75,$B162,JR$5:JR$75)</f>
        <v>0.75</v>
      </c>
      <c r="JS162" s="30">
        <f>SUMIF($OF$5:$OF$75,$B162,JS$5:JS$75)</f>
        <v>0.75</v>
      </c>
      <c r="JT162" s="30">
        <f>SUMIF($OF$5:$OF$75,$B162,JT$5:JT$75)</f>
        <v>0.75</v>
      </c>
      <c r="JU162" s="30">
        <f>SUMIF($OF$5:$OF$75,$B162,JU$5:JU$75)</f>
        <v>0.75</v>
      </c>
      <c r="JV162" s="30">
        <f>SUMIF($OF$5:$OF$75,$B162,JV$5:JV$75)</f>
        <v>0.75</v>
      </c>
      <c r="JW162" s="30">
        <f>SUMIF($OF$5:$OF$75,$B162,JW$5:JW$75)</f>
        <v>0.75</v>
      </c>
      <c r="JX162" s="30">
        <f>SUMIF($OF$5:$OF$75,$B162,JX$5:JX$75)</f>
        <v>0.75</v>
      </c>
      <c r="JY162" s="30">
        <f>SUMIF($OF$5:$OF$75,$B162,JY$5:JY$75)</f>
        <v>0.75</v>
      </c>
      <c r="JZ162" s="30">
        <f>SUMIF($OF$5:$OF$75,$B162,JZ$5:JZ$75)</f>
        <v>0.75</v>
      </c>
      <c r="KA162" s="30">
        <f>SUMIF($OF$5:$OF$75,$B162,KA$5:KA$75)</f>
        <v>0.75</v>
      </c>
      <c r="KB162" s="30">
        <f>SUMIF($OF$5:$OF$75,$B162,KB$5:KB$75)</f>
        <v>0.75</v>
      </c>
      <c r="KC162" s="30">
        <f>SUMIF($OF$5:$OF$75,$B162,KC$5:KC$75)</f>
        <v>0.75</v>
      </c>
      <c r="KD162" s="30">
        <f>SUMIF($OF$5:$OF$75,$B162,KD$5:KD$75)</f>
        <v>0.75</v>
      </c>
      <c r="KE162" s="30">
        <f>SUMIF($OF$5:$OF$75,$B162,KE$5:KE$75)</f>
        <v>0.75</v>
      </c>
      <c r="KF162" s="30">
        <f>SUMIF($OF$5:$OF$75,$B162,KF$5:KF$75)</f>
        <v>0.75</v>
      </c>
      <c r="KG162" s="30">
        <f>SUMIF($OF$5:$OF$75,$B162,KG$5:KG$75)</f>
        <v>0.75</v>
      </c>
      <c r="KH162" s="30">
        <f>SUMIF($OF$5:$OF$75,$B162,KH$5:KH$75)</f>
        <v>0.75</v>
      </c>
      <c r="KI162" s="30">
        <f>SUMIF($OF$5:$OF$75,$B162,KI$5:KI$75)</f>
        <v>0.75</v>
      </c>
      <c r="KJ162" s="30">
        <f>SUMIF($OF$5:$OF$75,$B162,KJ$5:KJ$75)</f>
        <v>0.75</v>
      </c>
      <c r="KK162" s="30">
        <f>SUMIF($OF$5:$OF$75,$B162,KK$5:KK$75)</f>
        <v>0.75</v>
      </c>
      <c r="KL162" s="30">
        <f>SUMIF($OF$5:$OF$75,$B162,KL$5:KL$75)</f>
        <v>0.75</v>
      </c>
      <c r="KM162" s="30">
        <f>SUMIF($OF$5:$OF$75,$B162,KM$5:KM$75)</f>
        <v>0.75</v>
      </c>
      <c r="KN162" s="30">
        <f>SUMIF($OF$5:$OF$75,$B162,KN$5:KN$75)</f>
        <v>0.75</v>
      </c>
      <c r="KO162" s="30">
        <f>SUMIF($OF$5:$OF$75,$B162,KO$5:KO$75)</f>
        <v>0.75</v>
      </c>
      <c r="KP162" s="30">
        <f>SUMIF($OF$5:$OF$75,$B162,KP$5:KP$75)</f>
        <v>0.75</v>
      </c>
      <c r="KQ162" s="30">
        <f>SUMIF($OF$5:$OF$75,$B162,KQ$5:KQ$75)</f>
        <v>0.75</v>
      </c>
      <c r="KR162" s="30">
        <f>SUMIF($OF$5:$OF$75,$B162,KR$5:KR$75)</f>
        <v>0.75</v>
      </c>
      <c r="KS162" s="30">
        <f>SUMIF($OF$5:$OF$75,$B162,KS$5:KS$75)</f>
        <v>0.75</v>
      </c>
      <c r="KT162" s="30">
        <f>SUMIF($OF$5:$OF$75,$B162,KT$5:KT$75)</f>
        <v>0.75</v>
      </c>
      <c r="KU162" s="30">
        <f>SUMIF($OF$5:$OF$75,$B162,KU$5:KU$75)</f>
        <v>0.75</v>
      </c>
      <c r="KV162" s="30">
        <f>SUMIF($OF$5:$OF$75,$B162,KV$5:KV$75)</f>
        <v>0.75</v>
      </c>
      <c r="KW162" s="30">
        <f>SUMIF($OF$5:$OF$75,$B162,KW$5:KW$75)</f>
        <v>0.75</v>
      </c>
      <c r="KX162" s="30">
        <f>SUMIF($OF$5:$OF$75,$B162,KX$5:KX$75)</f>
        <v>0.75</v>
      </c>
      <c r="KY162" s="30">
        <f>SUMIF($OF$5:$OF$75,$B162,KY$5:KY$75)</f>
        <v>0.75</v>
      </c>
      <c r="KZ162" s="30">
        <f>SUMIF($OF$5:$OF$75,$B162,KZ$5:KZ$75)</f>
        <v>0.75</v>
      </c>
      <c r="LA162" s="30">
        <f>SUMIF($OF$5:$OF$75,$B162,LA$5:LA$75)</f>
        <v>0.75</v>
      </c>
      <c r="LB162" s="30">
        <f>SUMIF($OF$5:$OF$75,$B162,LB$5:LB$75)</f>
        <v>0.75</v>
      </c>
      <c r="LC162" s="30">
        <f>SUMIF($OF$5:$OF$75,$B162,LC$5:LC$75)</f>
        <v>0.75</v>
      </c>
      <c r="LD162" s="30">
        <f>SUMIF($OF$5:$OF$75,$B162,LD$5:LD$75)</f>
        <v>0.75</v>
      </c>
      <c r="LE162" s="30">
        <f>SUMIF($OF$5:$OF$75,$B162,LE$5:LE$75)</f>
        <v>0.75</v>
      </c>
      <c r="LF162" s="30">
        <f>SUMIF($OF$5:$OF$75,$B162,LF$5:LF$75)</f>
        <v>0.75</v>
      </c>
      <c r="LG162" s="30">
        <f>SUMIF($OF$5:$OF$75,$B162,LG$5:LG$75)</f>
        <v>0.75</v>
      </c>
      <c r="LH162" s="30">
        <f>SUMIF($OF$5:$OF$75,$B162,LH$5:LH$75)</f>
        <v>0.75</v>
      </c>
      <c r="LI162" s="30">
        <f>SUMIF($OF$5:$OF$75,$B162,LI$5:LI$75)</f>
        <v>0.75</v>
      </c>
      <c r="LJ162" s="30">
        <f>SUMIF($OF$5:$OF$75,$B162,LJ$5:LJ$75)</f>
        <v>0.75</v>
      </c>
      <c r="LK162" s="30">
        <f>SUMIF($OF$5:$OF$75,$B162,LK$5:LK$75)</f>
        <v>0.75</v>
      </c>
      <c r="LL162" s="30">
        <f>SUMIF($OF$5:$OF$75,$B162,LL$5:LL$75)</f>
        <v>0.75</v>
      </c>
      <c r="LM162" s="30">
        <f>SUMIF($OF$5:$OF$75,$B162,LM$5:LM$75)</f>
        <v>0.75</v>
      </c>
      <c r="LN162" s="30">
        <f>SUMIF($OF$5:$OF$75,$B162,LN$5:LN$75)</f>
        <v>0.75</v>
      </c>
      <c r="LO162" s="30">
        <f>SUMIF($OF$5:$OF$75,$B162,LO$5:LO$75)</f>
        <v>0.75</v>
      </c>
      <c r="LP162" s="30">
        <f>SUMIF($OF$5:$OF$75,$B162,LP$5:LP$75)</f>
        <v>0.75</v>
      </c>
      <c r="LQ162" s="30">
        <f>SUMIF($OF$5:$OF$75,$B162,LQ$5:LQ$75)</f>
        <v>0.75</v>
      </c>
      <c r="LR162" s="30">
        <f>SUMIF($OF$5:$OF$75,$B162,LR$5:LR$75)</f>
        <v>0.75</v>
      </c>
      <c r="LS162" s="30">
        <f>SUMIF($OF$5:$OF$75,$B162,LS$5:LS$75)</f>
        <v>0.75</v>
      </c>
      <c r="LT162" s="30">
        <f>SUMIF($OF$5:$OF$75,$B162,LT$5:LT$75)</f>
        <v>0.75</v>
      </c>
      <c r="LU162" s="30">
        <f>SUMIF($OF$5:$OF$75,$B162,LU$5:LU$75)</f>
        <v>0.75</v>
      </c>
      <c r="LV162" s="30">
        <f>SUMIF($OF$5:$OF$75,$B162,LV$5:LV$75)</f>
        <v>0.75</v>
      </c>
      <c r="LW162" s="30">
        <f>SUMIF($OF$5:$OF$75,$B162,LW$5:LW$75)</f>
        <v>0.75</v>
      </c>
      <c r="LX162" s="30">
        <f>SUMIF($OF$5:$OF$75,$B162,LX$5:LX$75)</f>
        <v>0.75</v>
      </c>
      <c r="LY162" s="30">
        <f>SUMIF($OF$5:$OF$75,$B162,LY$5:LY$75)</f>
        <v>0.75</v>
      </c>
      <c r="LZ162" s="30">
        <f>SUMIF($OF$5:$OF$75,$B162,LZ$5:LZ$75)</f>
        <v>0.75</v>
      </c>
      <c r="MA162" s="30">
        <f>SUMIF($OF$5:$OF$75,$B162,MA$5:MA$75)</f>
        <v>0.75</v>
      </c>
      <c r="MB162" s="30">
        <f>SUMIF($OF$5:$OF$75,$B162,MB$5:MB$75)</f>
        <v>0.75</v>
      </c>
      <c r="MC162" s="30">
        <f>SUMIF($OF$5:$OF$75,$B162,MC$5:MC$75)</f>
        <v>0.75</v>
      </c>
      <c r="MD162" s="30">
        <f>SUMIF($OF$5:$OF$75,$B162,MD$5:MD$75)</f>
        <v>0.75</v>
      </c>
      <c r="ME162" s="30">
        <f>SUMIF($OF$5:$OF$75,$B162,ME$5:ME$75)</f>
        <v>0.75</v>
      </c>
      <c r="MF162" s="30">
        <f>SUMIF($OF$5:$OF$75,$B162,MF$5:MF$75)</f>
        <v>0.75</v>
      </c>
      <c r="MG162" s="30">
        <f>SUMIF($OF$5:$OF$75,$B162,MG$5:MG$75)</f>
        <v>0.75</v>
      </c>
      <c r="MH162" s="30">
        <f>SUMIF($OF$5:$OF$75,$B162,MH$5:MH$75)</f>
        <v>0.75</v>
      </c>
      <c r="MI162" s="30">
        <f>SUMIF($OF$5:$OF$75,$B162,MI$5:MI$75)</f>
        <v>0.75</v>
      </c>
      <c r="MJ162" s="30">
        <f>SUMIF($OF$5:$OF$75,$B162,MJ$5:MJ$75)</f>
        <v>0.75</v>
      </c>
      <c r="MK162" s="30">
        <f>SUMIF($OF$5:$OF$75,$B162,MK$5:MK$75)</f>
        <v>0.75</v>
      </c>
      <c r="ML162" s="30">
        <f>SUMIF($OF$5:$OF$75,$B162,ML$5:ML$75)</f>
        <v>0.75</v>
      </c>
      <c r="MM162" s="30">
        <f>SUMIF($OF$5:$OF$75,$B162,MM$5:MM$75)</f>
        <v>0.75</v>
      </c>
      <c r="MN162" s="30">
        <f>SUMIF($OF$5:$OF$75,$B162,MN$5:MN$75)</f>
        <v>0.75</v>
      </c>
      <c r="MO162" s="30">
        <f>SUMIF($OF$5:$OF$75,$B162,MO$5:MO$75)</f>
        <v>0.75</v>
      </c>
      <c r="MP162" s="30">
        <f>SUMIF($OF$5:$OF$75,$B162,MP$5:MP$75)</f>
        <v>0.75</v>
      </c>
      <c r="MQ162" s="30">
        <f>SUMIF($OF$5:$OF$75,$B162,MQ$5:MQ$75)</f>
        <v>0.75</v>
      </c>
      <c r="MR162" s="30">
        <f>SUMIF($OF$5:$OF$75,$B162,MR$5:MR$75)</f>
        <v>0.75</v>
      </c>
      <c r="MS162" s="30">
        <f>SUMIF($OF$5:$OF$75,$B162,MS$5:MS$75)</f>
        <v>0.75</v>
      </c>
      <c r="MT162" s="30">
        <f>SUMIF($OF$5:$OF$75,$B162,MT$5:MT$75)</f>
        <v>0.75</v>
      </c>
      <c r="MU162" s="30">
        <f>SUMIF($OF$5:$OF$75,$B162,MU$5:MU$75)</f>
        <v>0.75</v>
      </c>
      <c r="MV162" s="30">
        <f>SUMIF($OF$5:$OF$75,$B162,MV$5:MV$75)</f>
        <v>0.75</v>
      </c>
      <c r="MW162" s="30">
        <f>SUMIF($OF$5:$OF$75,$B162,MW$5:MW$75)</f>
        <v>0.75</v>
      </c>
      <c r="MX162" s="30">
        <f>SUMIF($OF$5:$OF$75,$B162,MX$5:MX$75)</f>
        <v>0.75</v>
      </c>
      <c r="MY162" s="30">
        <f>SUMIF($OF$5:$OF$75,$B162,MY$5:MY$75)</f>
        <v>0.75</v>
      </c>
      <c r="MZ162" s="30">
        <f>SUMIF($OF$5:$OF$75,$B162,MZ$5:MZ$75)</f>
        <v>0.75</v>
      </c>
      <c r="NA162" s="30">
        <f>SUMIF($OF$5:$OF$75,$B162,NA$5:NA$75)</f>
        <v>0.75</v>
      </c>
      <c r="NB162" s="30">
        <f>SUMIF($OF$5:$OF$75,$B162,NB$5:NB$75)</f>
        <v>0.75</v>
      </c>
      <c r="NC162" s="30">
        <f>SUMIF($OF$5:$OF$75,$B162,NC$5:NC$75)</f>
        <v>0.75</v>
      </c>
      <c r="ND162" s="30">
        <f>SUMIF($OF$5:$OF$75,$B162,ND$5:ND$75)</f>
        <v>0.75</v>
      </c>
      <c r="NE162" s="30">
        <f>SUMIF($OF$5:$OF$75,$B162,NE$5:NE$75)</f>
        <v>0.75</v>
      </c>
      <c r="NF162" s="30">
        <f>SUMIF($OF$5:$OF$75,$B162,NF$5:NF$75)</f>
        <v>0.75</v>
      </c>
      <c r="NG162" s="30">
        <f>SUMIF($OF$5:$OF$75,$B162,NG$5:NG$75)</f>
        <v>0.75</v>
      </c>
      <c r="NH162" s="30">
        <f>SUMIF($OF$5:$OF$75,$B162,NH$5:NH$75)</f>
        <v>0.75</v>
      </c>
      <c r="NI162" s="30">
        <f>SUMIF($OF$5:$OF$75,$B162,NI$5:NI$75)</f>
        <v>0.75</v>
      </c>
      <c r="NJ162" s="30">
        <f>SUMIF($OF$5:$OF$75,$B162,NJ$5:NJ$75)</f>
        <v>0.75</v>
      </c>
      <c r="NK162" s="30">
        <f>SUMIF($OF$5:$OF$75,$B162,NK$5:NK$75)</f>
        <v>0.75</v>
      </c>
      <c r="NL162" s="30">
        <f>SUMIF($OF$5:$OF$75,$B162,NL$5:NL$75)</f>
        <v>0.75</v>
      </c>
      <c r="NM162" s="30">
        <f>SUMIF($OF$5:$OF$75,$B162,NM$5:NM$75)</f>
        <v>0.75</v>
      </c>
      <c r="NN162" s="30">
        <f>SUMIF($OF$5:$OF$75,$B162,NN$5:NN$75)</f>
        <v>0.75</v>
      </c>
      <c r="NO162" s="30">
        <f>SUMIF($OF$5:$OF$75,$B162,NO$5:NO$75)</f>
        <v>0.75</v>
      </c>
      <c r="NP162" s="30">
        <f>SUMIF($OF$5:$OF$75,$B162,NP$5:NP$75)</f>
        <v>0.75</v>
      </c>
      <c r="NQ162" s="30">
        <f>SUMIF($OF$5:$OF$75,$B162,NQ$5:NQ$75)</f>
        <v>0.75</v>
      </c>
      <c r="NR162" s="30">
        <f>SUMIF($OF$5:$OF$75,$B162,NR$5:NR$75)</f>
        <v>0.75</v>
      </c>
      <c r="NS162" s="30">
        <f>SUMIF($OF$5:$OF$75,$B162,NS$5:NS$75)</f>
        <v>0.75</v>
      </c>
      <c r="NT162" s="30">
        <f>SUMIF($OF$5:$OF$75,$B162,NT$5:NT$75)</f>
        <v>0.75</v>
      </c>
      <c r="NU162" s="30">
        <f>SUMIF($OF$5:$OF$75,$B162,NU$5:NU$75)</f>
        <v>0.75</v>
      </c>
      <c r="NV162" s="30">
        <f>SUMIF($OF$5:$OF$75,$B162,NV$5:NV$75)</f>
        <v>0.75</v>
      </c>
      <c r="NW162" s="30">
        <f>SUMIF($OF$5:$OF$75,$B162,NW$5:NW$75)</f>
        <v>0.75</v>
      </c>
      <c r="NX162" s="30">
        <f>SUMIF($OF$5:$OF$75,$B162,NX$5:NX$75)</f>
        <v>0.75</v>
      </c>
      <c r="NY162" s="30">
        <f>SUMIF($OF$5:$OF$75,$B162,NY$5:NY$75)</f>
        <v>0.75</v>
      </c>
      <c r="NZ162" s="30">
        <f>SUMIF($OF$5:$OF$75,$B162,NZ$5:NZ$75)</f>
        <v>0.75</v>
      </c>
      <c r="OA162" s="30">
        <f>SUMIF($OF$5:$OF$75,$B162,OA$5:OA$75)</f>
        <v>0.75</v>
      </c>
    </row>
    <row r="163" spans="2:391" hidden="1" x14ac:dyDescent="0.2">
      <c r="B163" s="8" t="s">
        <v>122</v>
      </c>
      <c r="D163" s="30">
        <f>SUMIF($OF$5:$OF$45,$B163,$D$5:$OE$45)</f>
        <v>0</v>
      </c>
      <c r="Z163" s="30">
        <f>SUMIF($OF$5:$OF$75,$B163,Z$5:Z$75)</f>
        <v>0</v>
      </c>
      <c r="AA163" s="30">
        <f>SUMIF($OF$5:$OF$75,$B163,AA$5:AA$75)</f>
        <v>0</v>
      </c>
      <c r="AB163" s="30">
        <f>SUMIF($OF$5:$OF$75,$B163,AB$5:AB$75)</f>
        <v>0</v>
      </c>
      <c r="AC163" s="30">
        <f>SUMIF($OF$5:$OF$75,$B163,AC$5:AC$75)</f>
        <v>0</v>
      </c>
      <c r="AD163" s="30">
        <f>SUMIF($OF$5:$OF$75,$B163,AD$5:AD$75)</f>
        <v>0</v>
      </c>
      <c r="AE163" s="30">
        <f>SUMIF($OF$5:$OF$75,$B163,AE$5:AE$75)</f>
        <v>0</v>
      </c>
      <c r="AF163" s="30">
        <f>SUMIF($OF$5:$OF$75,$B163,AF$5:AF$75)</f>
        <v>0</v>
      </c>
      <c r="AG163" s="30">
        <f>SUMIF($OF$5:$OF$75,$B163,AG$5:AG$75)</f>
        <v>0</v>
      </c>
      <c r="AH163" s="30">
        <f>SUMIF($OF$5:$OF$75,$B163,AH$5:AH$75)</f>
        <v>0</v>
      </c>
      <c r="AI163" s="30">
        <f>SUMIF($OF$5:$OF$75,$B163,AI$5:AI$75)</f>
        <v>0</v>
      </c>
      <c r="AJ163" s="30">
        <f>SUMIF($OF$5:$OF$75,$B163,AJ$5:AJ$75)</f>
        <v>0</v>
      </c>
      <c r="AK163" s="30">
        <f>SUMIF($OF$5:$OF$75,$B163,AK$5:AK$75)</f>
        <v>0</v>
      </c>
      <c r="AL163" s="30">
        <f>SUMIF($OF$5:$OF$75,$B163,AL$5:AL$75)</f>
        <v>0</v>
      </c>
      <c r="AM163" s="30">
        <f>SUMIF($OF$5:$OF$75,$B163,AM$5:AM$75)</f>
        <v>0</v>
      </c>
      <c r="AN163" s="30">
        <f>SUMIF($OF$5:$OF$75,$B163,AN$5:AN$75)</f>
        <v>0</v>
      </c>
      <c r="AO163" s="30">
        <f>SUMIF($OF$5:$OF$75,$B163,AO$5:AO$75)</f>
        <v>0</v>
      </c>
      <c r="AP163" s="30">
        <f>SUMIF($OF$5:$OF$75,$B163,AP$5:AP$75)</f>
        <v>0</v>
      </c>
      <c r="AQ163" s="30">
        <f>SUMIF($OF$5:$OF$75,$B163,AQ$5:AQ$75)</f>
        <v>0</v>
      </c>
      <c r="AR163" s="30">
        <f>SUMIF($OF$5:$OF$75,$B163,AR$5:AR$75)</f>
        <v>0</v>
      </c>
      <c r="AS163" s="30">
        <f>SUMIF($OF$5:$OF$75,$B163,AS$5:AS$75)</f>
        <v>0</v>
      </c>
      <c r="AT163" s="30">
        <f>SUMIF($OF$5:$OF$75,$B163,AT$5:AT$75)</f>
        <v>0</v>
      </c>
      <c r="AU163" s="30">
        <f>SUMIF($OF$5:$OF$75,$B163,AU$5:AU$75)</f>
        <v>0</v>
      </c>
      <c r="AV163" s="30">
        <f>SUMIF($OF$5:$OF$75,$B163,AV$5:AV$75)</f>
        <v>0</v>
      </c>
      <c r="AW163" s="30">
        <f>SUMIF($OF$5:$OF$75,$B163,AW$5:AW$75)</f>
        <v>0</v>
      </c>
      <c r="AX163" s="30">
        <f>SUMIF($OF$5:$OF$75,$B163,AX$5:AX$75)</f>
        <v>0</v>
      </c>
      <c r="AY163" s="30">
        <f>SUMIF($OF$5:$OF$75,$B163,AY$5:AY$75)</f>
        <v>0</v>
      </c>
      <c r="AZ163" s="30">
        <f>SUMIF($OF$5:$OF$75,$B163,AZ$5:AZ$75)</f>
        <v>0</v>
      </c>
      <c r="BA163" s="30">
        <f>SUMIF($OF$5:$OF$75,$B163,BA$5:BA$75)</f>
        <v>0</v>
      </c>
      <c r="BB163" s="30">
        <f>SUMIF($OF$5:$OF$75,$B163,BB$5:BB$75)</f>
        <v>0</v>
      </c>
      <c r="BC163" s="30">
        <f>SUMIF($OF$5:$OF$75,$B163,BC$5:BC$75)</f>
        <v>0</v>
      </c>
      <c r="BD163" s="30">
        <f>SUMIF($OF$5:$OF$75,$B163,BD$5:BD$75)</f>
        <v>0</v>
      </c>
      <c r="BE163" s="30">
        <f>SUMIF($OF$5:$OF$75,$B163,BE$5:BE$75)</f>
        <v>0</v>
      </c>
      <c r="BF163" s="30">
        <f>SUMIF($OF$5:$OF$75,$B163,BF$5:BF$75)</f>
        <v>0</v>
      </c>
      <c r="BG163" s="30">
        <f>SUMIF($OF$5:$OF$75,$B163,BG$5:BG$75)</f>
        <v>0</v>
      </c>
      <c r="BH163" s="30">
        <f>SUMIF($OF$5:$OF$75,$B163,BH$5:BH$75)</f>
        <v>0</v>
      </c>
      <c r="BI163" s="30">
        <f>SUMIF($OF$5:$OF$75,$B163,BI$5:BI$75)</f>
        <v>0</v>
      </c>
      <c r="BJ163" s="30">
        <f>SUMIF($OF$5:$OF$75,$B163,BJ$5:BJ$75)</f>
        <v>0</v>
      </c>
      <c r="BK163" s="30">
        <f>SUMIF($OF$5:$OF$75,$B163,BK$5:BK$75)</f>
        <v>0</v>
      </c>
      <c r="BL163" s="30">
        <f>SUMIF($OF$5:$OF$75,$B163,BL$5:BL$75)</f>
        <v>0</v>
      </c>
      <c r="BM163" s="30">
        <f>SUMIF($OF$5:$OF$75,$B163,BM$5:BM$75)</f>
        <v>0</v>
      </c>
      <c r="BN163" s="30">
        <f>SUMIF($OF$5:$OF$75,$B163,BN$5:BN$75)</f>
        <v>0</v>
      </c>
      <c r="BO163" s="30">
        <f>SUMIF($OF$5:$OF$75,$B163,BO$5:BO$75)</f>
        <v>0</v>
      </c>
      <c r="BP163" s="30">
        <f>SUMIF($OF$5:$OF$75,$B163,BP$5:BP$75)</f>
        <v>0</v>
      </c>
      <c r="BQ163" s="30">
        <f>SUMIF($OF$5:$OF$75,$B163,BQ$5:BQ$75)</f>
        <v>0</v>
      </c>
      <c r="BR163" s="30">
        <f>SUMIF($OF$5:$OF$75,$B163,BR$5:BR$75)</f>
        <v>0</v>
      </c>
      <c r="BS163" s="30">
        <f>SUMIF($OF$5:$OF$75,$B163,BS$5:BS$75)</f>
        <v>0</v>
      </c>
      <c r="BT163" s="30">
        <f>SUMIF($OF$5:$OF$75,$B163,BT$5:BT$75)</f>
        <v>0</v>
      </c>
      <c r="BU163" s="30">
        <f>SUMIF($OF$5:$OF$75,$B163,BU$5:BU$75)</f>
        <v>0</v>
      </c>
      <c r="BV163" s="30">
        <f>SUMIF($OF$5:$OF$75,$B163,BV$5:BV$75)</f>
        <v>0</v>
      </c>
      <c r="BW163" s="30">
        <f>SUMIF($OF$5:$OF$75,$B163,BW$5:BW$75)</f>
        <v>0</v>
      </c>
      <c r="BX163" s="30">
        <f>SUMIF($OF$5:$OF$75,$B163,BX$5:BX$75)</f>
        <v>0</v>
      </c>
      <c r="BY163" s="30">
        <f>SUMIF($OF$5:$OF$75,$B163,BY$5:BY$75)</f>
        <v>0</v>
      </c>
      <c r="BZ163" s="30">
        <f>SUMIF($OF$5:$OF$75,$B163,BZ$5:BZ$75)</f>
        <v>0</v>
      </c>
      <c r="CA163" s="30">
        <f>SUMIF($OF$5:$OF$75,$B163,CA$5:CA$75)</f>
        <v>0</v>
      </c>
      <c r="CB163" s="30">
        <f>SUMIF($OF$5:$OF$75,$B163,CB$5:CB$75)</f>
        <v>0</v>
      </c>
      <c r="CC163" s="30">
        <f>SUMIF($OF$5:$OF$75,$B163,CC$5:CC$75)</f>
        <v>0</v>
      </c>
      <c r="CD163" s="30">
        <f>SUMIF($OF$5:$OF$75,$B163,CD$5:CD$75)</f>
        <v>0</v>
      </c>
      <c r="CE163" s="30">
        <f>SUMIF($OF$5:$OF$75,$B163,CE$5:CE$75)</f>
        <v>0</v>
      </c>
      <c r="CF163" s="30">
        <f>SUMIF($OF$5:$OF$75,$B163,CF$5:CF$75)</f>
        <v>0</v>
      </c>
      <c r="CG163" s="30">
        <f>SUMIF($OF$5:$OF$75,$B163,CG$5:CG$75)</f>
        <v>0</v>
      </c>
      <c r="CH163" s="30">
        <f>SUMIF($OF$5:$OF$75,$B163,CH$5:CH$75)</f>
        <v>0</v>
      </c>
      <c r="CI163" s="30">
        <f>SUMIF($OF$5:$OF$75,$B163,CI$5:CI$75)</f>
        <v>0</v>
      </c>
      <c r="CJ163" s="30">
        <f>SUMIF($OF$5:$OF$75,$B163,CJ$5:CJ$75)</f>
        <v>0</v>
      </c>
      <c r="CK163" s="30">
        <f>SUMIF($OF$5:$OF$75,$B163,CK$5:CK$75)</f>
        <v>0</v>
      </c>
      <c r="CL163" s="30">
        <f>SUMIF($OF$5:$OF$75,$B163,CL$5:CL$75)</f>
        <v>0</v>
      </c>
      <c r="CM163" s="30">
        <f>SUMIF($OF$5:$OF$75,$B163,CM$5:CM$75)</f>
        <v>0</v>
      </c>
      <c r="CN163" s="30">
        <f>SUMIF($OF$5:$OF$75,$B163,CN$5:CN$75)</f>
        <v>0</v>
      </c>
      <c r="CO163" s="30">
        <f>SUMIF($OF$5:$OF$75,$B163,CO$5:CO$75)</f>
        <v>0</v>
      </c>
      <c r="CP163" s="30">
        <f>SUMIF($OF$5:$OF$75,$B163,CP$5:CP$75)</f>
        <v>0</v>
      </c>
      <c r="CQ163" s="30">
        <f>SUMIF($OF$5:$OF$75,$B163,CQ$5:CQ$75)</f>
        <v>0</v>
      </c>
      <c r="CR163" s="30">
        <f>SUMIF($OF$5:$OF$75,$B163,CR$5:CR$75)</f>
        <v>0</v>
      </c>
      <c r="CS163" s="30">
        <f>SUMIF($OF$5:$OF$75,$B163,CS$5:CS$75)</f>
        <v>0</v>
      </c>
      <c r="CT163" s="30">
        <f>SUMIF($OF$5:$OF$75,$B163,CT$5:CT$75)</f>
        <v>0</v>
      </c>
      <c r="CU163" s="30">
        <f>SUMIF($OF$5:$OF$75,$B163,CU$5:CU$75)</f>
        <v>0</v>
      </c>
      <c r="CV163" s="30">
        <f>SUMIF($OF$5:$OF$75,$B163,CV$5:CV$75)</f>
        <v>0</v>
      </c>
      <c r="CW163" s="30">
        <f>SUMIF($OF$5:$OF$75,$B163,CW$5:CW$75)</f>
        <v>0</v>
      </c>
      <c r="CX163" s="30">
        <f>SUMIF($OF$5:$OF$75,$B163,CX$5:CX$75)</f>
        <v>0</v>
      </c>
      <c r="CY163" s="30">
        <f>SUMIF($OF$5:$OF$75,$B163,CY$5:CY$75)</f>
        <v>0</v>
      </c>
      <c r="CZ163" s="30">
        <f>SUMIF($OF$5:$OF$75,$B163,CZ$5:CZ$75)</f>
        <v>0</v>
      </c>
      <c r="DA163" s="30">
        <f>SUMIF($OF$5:$OF$75,$B163,DA$5:DA$75)</f>
        <v>0</v>
      </c>
      <c r="DB163" s="30">
        <f>SUMIF($OF$5:$OF$75,$B163,DB$5:DB$75)</f>
        <v>0</v>
      </c>
      <c r="DC163" s="30">
        <f>SUMIF($OF$5:$OF$75,$B163,DC$5:DC$75)</f>
        <v>0</v>
      </c>
      <c r="DD163" s="30">
        <f>SUMIF($OF$5:$OF$75,$B163,DD$5:DD$75)</f>
        <v>0</v>
      </c>
      <c r="DE163" s="30">
        <f>SUMIF($OF$5:$OF$75,$B163,DE$5:DE$75)</f>
        <v>0</v>
      </c>
      <c r="DF163" s="30">
        <f>SUMIF($OF$5:$OF$75,$B163,DF$5:DF$75)</f>
        <v>0</v>
      </c>
      <c r="DG163" s="30">
        <f>SUMIF($OF$5:$OF$75,$B163,DG$5:DG$75)</f>
        <v>0</v>
      </c>
      <c r="DH163" s="30">
        <f>SUMIF($OF$5:$OF$75,$B163,DH$5:DH$75)</f>
        <v>0</v>
      </c>
      <c r="DI163" s="30">
        <f>SUMIF($OF$5:$OF$75,$B163,DI$5:DI$75)</f>
        <v>0</v>
      </c>
      <c r="DJ163" s="30">
        <f>SUMIF($OF$5:$OF$75,$B163,DJ$5:DJ$75)</f>
        <v>0</v>
      </c>
      <c r="DK163" s="30">
        <f>SUMIF($OF$5:$OF$75,$B163,DK$5:DK$75)</f>
        <v>0</v>
      </c>
      <c r="DL163" s="30">
        <f>SUMIF($OF$5:$OF$75,$B163,DL$5:DL$75)</f>
        <v>0</v>
      </c>
      <c r="DM163" s="30">
        <f>SUMIF($OF$5:$OF$75,$B163,DM$5:DM$75)</f>
        <v>0</v>
      </c>
      <c r="DN163" s="30">
        <f>SUMIF($OF$5:$OF$75,$B163,DN$5:DN$75)</f>
        <v>0</v>
      </c>
      <c r="DO163" s="30">
        <f>SUMIF($OF$5:$OF$75,$B163,DO$5:DO$75)</f>
        <v>0</v>
      </c>
      <c r="DP163" s="30">
        <f>SUMIF($OF$5:$OF$75,$B163,DP$5:DP$75)</f>
        <v>0</v>
      </c>
      <c r="DQ163" s="30">
        <f>SUMIF($OF$5:$OF$75,$B163,DQ$5:DQ$75)</f>
        <v>0</v>
      </c>
      <c r="DR163" s="30">
        <f>SUMIF($OF$5:$OF$75,$B163,DR$5:DR$75)</f>
        <v>0</v>
      </c>
      <c r="DS163" s="30">
        <f>SUMIF($OF$5:$OF$75,$B163,DS$5:DS$75)</f>
        <v>0</v>
      </c>
      <c r="DT163" s="30">
        <f>SUMIF($OF$5:$OF$75,$B163,DT$5:DT$75)</f>
        <v>0</v>
      </c>
      <c r="DU163" s="30">
        <f>SUMIF($OF$5:$OF$75,$B163,DU$5:DU$75)</f>
        <v>0</v>
      </c>
      <c r="DV163" s="30">
        <f>SUMIF($OF$5:$OF$75,$B163,DV$5:DV$75)</f>
        <v>0</v>
      </c>
      <c r="DW163" s="30">
        <f>SUMIF($OF$5:$OF$75,$B163,DW$5:DW$75)</f>
        <v>0</v>
      </c>
      <c r="DX163" s="30">
        <f>SUMIF($OF$5:$OF$75,$B163,DX$5:DX$75)</f>
        <v>0</v>
      </c>
      <c r="DY163" s="30">
        <f>SUMIF($OF$5:$OF$75,$B163,DY$5:DY$75)</f>
        <v>0</v>
      </c>
      <c r="DZ163" s="30">
        <f>SUMIF($OF$5:$OF$75,$B163,DZ$5:DZ$75)</f>
        <v>0</v>
      </c>
      <c r="EA163" s="30">
        <f>SUMIF($OF$5:$OF$75,$B163,EA$5:EA$75)</f>
        <v>0</v>
      </c>
      <c r="EB163" s="30">
        <f>SUMIF($OF$5:$OF$75,$B163,EB$5:EB$75)</f>
        <v>0</v>
      </c>
      <c r="EC163" s="30">
        <f>SUMIF($OF$5:$OF$75,$B163,EC$5:EC$75)</f>
        <v>0</v>
      </c>
      <c r="ED163" s="30">
        <f>SUMIF($OF$5:$OF$75,$B163,ED$5:ED$75)</f>
        <v>0</v>
      </c>
      <c r="EE163" s="30">
        <f>SUMIF($OF$5:$OF$75,$B163,EE$5:EE$75)</f>
        <v>0</v>
      </c>
      <c r="EF163" s="30">
        <f>SUMIF($OF$5:$OF$75,$B163,EF$5:EF$75)</f>
        <v>0</v>
      </c>
      <c r="EG163" s="30">
        <f>SUMIF($OF$5:$OF$75,$B163,EG$5:EG$75)</f>
        <v>0</v>
      </c>
      <c r="EH163" s="30">
        <f>SUMIF($OF$5:$OF$75,$B163,EH$5:EH$75)</f>
        <v>0</v>
      </c>
      <c r="EI163" s="30">
        <f>SUMIF($OF$5:$OF$75,$B163,EI$5:EI$75)</f>
        <v>0</v>
      </c>
      <c r="EJ163" s="30">
        <f>SUMIF($OF$5:$OF$75,$B163,EJ$5:EJ$75)</f>
        <v>0</v>
      </c>
      <c r="EK163" s="30">
        <f>SUMIF($OF$5:$OF$75,$B163,EK$5:EK$75)</f>
        <v>0</v>
      </c>
      <c r="EL163" s="30">
        <f>SUMIF($OF$5:$OF$75,$B163,EL$5:EL$75)</f>
        <v>0</v>
      </c>
      <c r="EM163" s="30">
        <f>SUMIF($OF$5:$OF$75,$B163,EM$5:EM$75)</f>
        <v>0</v>
      </c>
      <c r="EN163" s="30">
        <f>SUMIF($OF$5:$OF$75,$B163,EN$5:EN$75)</f>
        <v>0</v>
      </c>
      <c r="EO163" s="30">
        <f>SUMIF($OF$5:$OF$75,$B163,EO$5:EO$75)</f>
        <v>0</v>
      </c>
      <c r="EP163" s="30">
        <f>SUMIF($OF$5:$OF$75,$B163,EP$5:EP$75)</f>
        <v>0</v>
      </c>
      <c r="EQ163" s="30">
        <f>SUMIF($OF$5:$OF$75,$B163,EQ$5:EQ$75)</f>
        <v>0</v>
      </c>
      <c r="ER163" s="30">
        <f>SUMIF($OF$5:$OF$75,$B163,ER$5:ER$75)</f>
        <v>0</v>
      </c>
      <c r="ES163" s="30">
        <f>SUMIF($OF$5:$OF$75,$B163,ES$5:ES$75)</f>
        <v>0</v>
      </c>
      <c r="ET163" s="30">
        <f>SUMIF($OF$5:$OF$75,$B163,ET$5:ET$75)</f>
        <v>0</v>
      </c>
      <c r="EU163" s="30">
        <f>SUMIF($OF$5:$OF$75,$B163,EU$5:EU$75)</f>
        <v>0</v>
      </c>
      <c r="EV163" s="30">
        <f>SUMIF($OF$5:$OF$75,$B163,EV$5:EV$75)</f>
        <v>0</v>
      </c>
      <c r="EW163" s="30">
        <f>SUMIF($OF$5:$OF$75,$B163,EW$5:EW$75)</f>
        <v>0</v>
      </c>
      <c r="EX163" s="30">
        <f>SUMIF($OF$5:$OF$75,$B163,EX$5:EX$75)</f>
        <v>0.5</v>
      </c>
      <c r="EY163" s="30">
        <f>SUMIF($OF$5:$OF$75,$B163,EY$5:EY$75)</f>
        <v>0.5</v>
      </c>
      <c r="EZ163" s="30">
        <f>SUMIF($OF$5:$OF$75,$B163,EZ$5:EZ$75)</f>
        <v>0.5</v>
      </c>
      <c r="FA163" s="30">
        <f>SUMIF($OF$5:$OF$75,$B163,FA$5:FA$75)</f>
        <v>0.5</v>
      </c>
      <c r="FB163" s="30">
        <f>SUMIF($OF$5:$OF$75,$B163,FB$5:FB$75)</f>
        <v>0.5</v>
      </c>
      <c r="FC163" s="30">
        <f>SUMIF($OF$5:$OF$75,$B163,FC$5:FC$75)</f>
        <v>0.5</v>
      </c>
      <c r="FD163" s="30">
        <f>SUMIF($OF$5:$OF$75,$B163,FD$5:FD$75)</f>
        <v>0.5</v>
      </c>
      <c r="FE163" s="30">
        <f>SUMIF($OF$5:$OF$75,$B163,FE$5:FE$75)</f>
        <v>0.5</v>
      </c>
      <c r="FF163" s="30">
        <f>SUMIF($OF$5:$OF$75,$B163,FF$5:FF$75)</f>
        <v>0.5</v>
      </c>
      <c r="FG163" s="30">
        <f>SUMIF($OF$5:$OF$75,$B163,FG$5:FG$75)</f>
        <v>0.5</v>
      </c>
      <c r="FH163" s="30">
        <f>SUMIF($OF$5:$OF$75,$B163,FH$5:FH$75)</f>
        <v>0.5</v>
      </c>
      <c r="FI163" s="30">
        <f>SUMIF($OF$5:$OF$75,$B163,FI$5:FI$75)</f>
        <v>0.5</v>
      </c>
      <c r="FJ163" s="30">
        <f>SUMIF($OF$5:$OF$75,$B163,FJ$5:FJ$75)</f>
        <v>0.5</v>
      </c>
      <c r="FK163" s="30">
        <f>SUMIF($OF$5:$OF$75,$B163,FK$5:FK$75)</f>
        <v>0.5</v>
      </c>
      <c r="FL163" s="30">
        <f>SUMIF($OF$5:$OF$75,$B163,FL$5:FL$75)</f>
        <v>0.5</v>
      </c>
      <c r="FM163" s="30">
        <f>SUMIF($OF$5:$OF$75,$B163,FM$5:FM$75)</f>
        <v>0.5</v>
      </c>
      <c r="FN163" s="30">
        <f>SUMIF($OF$5:$OF$75,$B163,FN$5:FN$75)</f>
        <v>0.5</v>
      </c>
      <c r="FO163" s="30">
        <f>SUMIF($OF$5:$OF$75,$B163,FO$5:FO$75)</f>
        <v>0.5</v>
      </c>
      <c r="FP163" s="30">
        <f>SUMIF($OF$5:$OF$75,$B163,FP$5:FP$75)</f>
        <v>0.5</v>
      </c>
      <c r="FQ163" s="30">
        <f>SUMIF($OF$5:$OF$75,$B163,FQ$5:FQ$75)</f>
        <v>0.5</v>
      </c>
      <c r="FR163" s="30">
        <f>SUMIF($OF$5:$OF$75,$B163,FR$5:FR$75)</f>
        <v>0.5</v>
      </c>
      <c r="FS163" s="30">
        <f>SUMIF($OF$5:$OF$75,$B163,FS$5:FS$75)</f>
        <v>0.5</v>
      </c>
      <c r="FT163" s="30">
        <f>SUMIF($OF$5:$OF$75,$B163,FT$5:FT$75)</f>
        <v>0.5</v>
      </c>
      <c r="FU163" s="30">
        <f>SUMIF($OF$5:$OF$75,$B163,FU$5:FU$75)</f>
        <v>0.5</v>
      </c>
      <c r="FV163" s="30">
        <f>SUMIF($OF$5:$OF$75,$B163,FV$5:FV$75)</f>
        <v>0.5</v>
      </c>
      <c r="FW163" s="30">
        <f>SUMIF($OF$5:$OF$75,$B163,FW$5:FW$75)</f>
        <v>0.5</v>
      </c>
      <c r="FX163" s="30">
        <f>SUMIF($OF$5:$OF$75,$B163,FX$5:FX$75)</f>
        <v>0.5</v>
      </c>
      <c r="FY163" s="30">
        <f>SUMIF($OF$5:$OF$75,$B163,FY$5:FY$75)</f>
        <v>0.5</v>
      </c>
      <c r="FZ163" s="30">
        <f>SUMIF($OF$5:$OF$75,$B163,FZ$5:FZ$75)</f>
        <v>0.5</v>
      </c>
      <c r="GA163" s="30">
        <f>SUMIF($OF$5:$OF$75,$B163,GA$5:GA$75)</f>
        <v>0.5</v>
      </c>
      <c r="GB163" s="30">
        <f>SUMIF($OF$5:$OF$75,$B163,GB$5:GB$75)</f>
        <v>0.5</v>
      </c>
      <c r="GC163" s="30">
        <f>SUMIF($OF$5:$OF$75,$B163,GC$5:GC$75)</f>
        <v>0.5</v>
      </c>
      <c r="GD163" s="30">
        <f>SUMIF($OF$5:$OF$75,$B163,GD$5:GD$75)</f>
        <v>0.5</v>
      </c>
      <c r="GE163" s="30">
        <f>SUMIF($OF$5:$OF$75,$B163,GE$5:GE$75)</f>
        <v>0.5</v>
      </c>
      <c r="GF163" s="30">
        <f>SUMIF($OF$5:$OF$75,$B163,GF$5:GF$75)</f>
        <v>0.5</v>
      </c>
      <c r="GG163" s="30">
        <f>SUMIF($OF$5:$OF$75,$B163,GG$5:GG$75)</f>
        <v>0.5</v>
      </c>
      <c r="GH163" s="30">
        <f>SUMIF($OF$5:$OF$75,$B163,GH$5:GH$75)</f>
        <v>0.5</v>
      </c>
      <c r="GI163" s="30">
        <f>SUMIF($OF$5:$OF$75,$B163,GI$5:GI$75)</f>
        <v>0.5</v>
      </c>
      <c r="GJ163" s="30">
        <f>SUMIF($OF$5:$OF$75,$B163,GJ$5:GJ$75)</f>
        <v>0.5</v>
      </c>
      <c r="GK163" s="30">
        <f>SUMIF($OF$5:$OF$75,$B163,GK$5:GK$75)</f>
        <v>0.5</v>
      </c>
      <c r="GL163" s="30">
        <f>SUMIF($OF$5:$OF$75,$B163,GL$5:GL$75)</f>
        <v>0.5</v>
      </c>
      <c r="GM163" s="30">
        <f>SUMIF($OF$5:$OF$75,$B163,GM$5:GM$75)</f>
        <v>0.5</v>
      </c>
      <c r="GN163" s="30">
        <f>SUMIF($OF$5:$OF$75,$B163,GN$5:GN$75)</f>
        <v>0.5</v>
      </c>
      <c r="GO163" s="30">
        <f>SUMIF($OF$5:$OF$75,$B163,GO$5:GO$75)</f>
        <v>0.5</v>
      </c>
      <c r="GP163" s="30">
        <f>SUMIF($OF$5:$OF$75,$B163,GP$5:GP$75)</f>
        <v>0.5</v>
      </c>
      <c r="GQ163" s="30">
        <f>SUMIF($OF$5:$OF$75,$B163,GQ$5:GQ$75)</f>
        <v>0.5</v>
      </c>
      <c r="GR163" s="30">
        <f>SUMIF($OF$5:$OF$75,$B163,GR$5:GR$75)</f>
        <v>0.5</v>
      </c>
      <c r="GS163" s="30">
        <f>SUMIF($OF$5:$OF$75,$B163,GS$5:GS$75)</f>
        <v>0.5</v>
      </c>
      <c r="GT163" s="30">
        <f>SUMIF($OF$5:$OF$75,$B163,GT$5:GT$75)</f>
        <v>0.5</v>
      </c>
      <c r="GU163" s="30">
        <f>SUMIF($OF$5:$OF$75,$B163,GU$5:GU$75)</f>
        <v>0.5</v>
      </c>
      <c r="GV163" s="30">
        <f>SUMIF($OF$5:$OF$75,$B163,GV$5:GV$75)</f>
        <v>0.5</v>
      </c>
      <c r="GW163" s="30">
        <f>SUMIF($OF$5:$OF$75,$B163,GW$5:GW$75)</f>
        <v>0.5</v>
      </c>
      <c r="GX163" s="30">
        <f>SUMIF($OF$5:$OF$75,$B163,GX$5:GX$75)</f>
        <v>0.5</v>
      </c>
      <c r="GY163" s="30">
        <f>SUMIF($OF$5:$OF$75,$B163,GY$5:GY$75)</f>
        <v>0.5</v>
      </c>
      <c r="GZ163" s="30">
        <f>SUMIF($OF$5:$OF$75,$B163,GZ$5:GZ$75)</f>
        <v>0.5</v>
      </c>
      <c r="HA163" s="30">
        <f>SUMIF($OF$5:$OF$75,$B163,HA$5:HA$75)</f>
        <v>0.5</v>
      </c>
      <c r="HB163" s="30">
        <f>SUMIF($OF$5:$OF$75,$B163,HB$5:HB$75)</f>
        <v>0.5</v>
      </c>
      <c r="HC163" s="30">
        <f>SUMIF($OF$5:$OF$75,$B163,HC$5:HC$75)</f>
        <v>0.5</v>
      </c>
      <c r="HD163" s="30">
        <f>SUMIF($OF$5:$OF$75,$B163,HD$5:HD$75)</f>
        <v>0.5</v>
      </c>
      <c r="HE163" s="30">
        <f>SUMIF($OF$5:$OF$75,$B163,HE$5:HE$75)</f>
        <v>0.5</v>
      </c>
      <c r="HF163" s="30">
        <f>SUMIF($OF$5:$OF$75,$B163,HF$5:HF$75)</f>
        <v>0.5</v>
      </c>
      <c r="HG163" s="30">
        <f>SUMIF($OF$5:$OF$75,$B163,HG$5:HG$75)</f>
        <v>0.5</v>
      </c>
      <c r="HH163" s="30">
        <f>SUMIF($OF$5:$OF$75,$B163,HH$5:HH$75)</f>
        <v>0.5</v>
      </c>
      <c r="HI163" s="30">
        <f>SUMIF($OF$5:$OF$75,$B163,HI$5:HI$75)</f>
        <v>0.5</v>
      </c>
      <c r="HJ163" s="30">
        <f>SUMIF($OF$5:$OF$75,$B163,HJ$5:HJ$75)</f>
        <v>0.5</v>
      </c>
      <c r="HK163" s="30">
        <f>SUMIF($OF$5:$OF$75,$B163,HK$5:HK$75)</f>
        <v>0.5</v>
      </c>
      <c r="HL163" s="30">
        <f>SUMIF($OF$5:$OF$75,$B163,HL$5:HL$75)</f>
        <v>0.5</v>
      </c>
      <c r="HM163" s="30">
        <f>SUMIF($OF$5:$OF$75,$B163,HM$5:HM$75)</f>
        <v>0.5</v>
      </c>
      <c r="HN163" s="30">
        <f>SUMIF($OF$5:$OF$75,$B163,HN$5:HN$75)</f>
        <v>0.5</v>
      </c>
      <c r="HO163" s="30">
        <f>SUMIF($OF$5:$OF$75,$B163,HO$5:HO$75)</f>
        <v>0.5</v>
      </c>
      <c r="HP163" s="30">
        <f>SUMIF($OF$5:$OF$75,$B163,HP$5:HP$75)</f>
        <v>0.5</v>
      </c>
      <c r="HQ163" s="30">
        <f>SUMIF($OF$5:$OF$75,$B163,HQ$5:HQ$75)</f>
        <v>0.5</v>
      </c>
      <c r="HR163" s="30">
        <f>SUMIF($OF$5:$OF$75,$B163,HR$5:HR$75)</f>
        <v>0.5</v>
      </c>
      <c r="HS163" s="30">
        <f>SUMIF($OF$5:$OF$75,$B163,HS$5:HS$75)</f>
        <v>0.5</v>
      </c>
      <c r="HT163" s="30">
        <f>SUMIF($OF$5:$OF$75,$B163,HT$5:HT$75)</f>
        <v>0.5</v>
      </c>
      <c r="HU163" s="30">
        <f>SUMIF($OF$5:$OF$75,$B163,HU$5:HU$75)</f>
        <v>0.5</v>
      </c>
      <c r="HV163" s="30">
        <f>SUMIF($OF$5:$OF$75,$B163,HV$5:HV$75)</f>
        <v>0.5</v>
      </c>
      <c r="HW163" s="30">
        <f>SUMIF($OF$5:$OF$75,$B163,HW$5:HW$75)</f>
        <v>0.5</v>
      </c>
      <c r="HX163" s="30">
        <f>SUMIF($OF$5:$OF$75,$B163,HX$5:HX$75)</f>
        <v>0.5</v>
      </c>
      <c r="HY163" s="30">
        <f>SUMIF($OF$5:$OF$75,$B163,HY$5:HY$75)</f>
        <v>0.5</v>
      </c>
      <c r="HZ163" s="30">
        <f>SUMIF($OF$5:$OF$75,$B163,HZ$5:HZ$75)</f>
        <v>0.5</v>
      </c>
      <c r="IA163" s="30">
        <f>SUMIF($OF$5:$OF$75,$B163,IA$5:IA$75)</f>
        <v>0.5</v>
      </c>
      <c r="IB163" s="30">
        <f>SUMIF($OF$5:$OF$75,$B163,IB$5:IB$75)</f>
        <v>0.5</v>
      </c>
      <c r="IC163" s="30">
        <f>SUMIF($OF$5:$OF$75,$B163,IC$5:IC$75)</f>
        <v>0.5</v>
      </c>
      <c r="ID163" s="30">
        <f>SUMIF($OF$5:$OF$75,$B163,ID$5:ID$75)</f>
        <v>0.5</v>
      </c>
      <c r="IE163" s="30">
        <f>SUMIF($OF$5:$OF$75,$B163,IE$5:IE$75)</f>
        <v>0.5</v>
      </c>
      <c r="IF163" s="30">
        <f>SUMIF($OF$5:$OF$75,$B163,IF$5:IF$75)</f>
        <v>0.5</v>
      </c>
      <c r="IG163" s="30">
        <f>SUMIF($OF$5:$OF$75,$B163,IG$5:IG$75)</f>
        <v>0.5</v>
      </c>
      <c r="IH163" s="30">
        <f>SUMIF($OF$5:$OF$75,$B163,IH$5:IH$75)</f>
        <v>0.5</v>
      </c>
      <c r="II163" s="30">
        <f>SUMIF($OF$5:$OF$75,$B163,II$5:II$75)</f>
        <v>0.5</v>
      </c>
      <c r="IJ163" s="30">
        <f>SUMIF($OF$5:$OF$75,$B163,IJ$5:IJ$75)</f>
        <v>0.5</v>
      </c>
      <c r="IK163" s="30">
        <f>SUMIF($OF$5:$OF$75,$B163,IK$5:IK$75)</f>
        <v>0.5</v>
      </c>
      <c r="IL163" s="30">
        <f>SUMIF($OF$5:$OF$75,$B163,IL$5:IL$75)</f>
        <v>0.5</v>
      </c>
      <c r="IM163" s="30">
        <f>SUMIF($OF$5:$OF$75,$B163,IM$5:IM$75)</f>
        <v>0.5</v>
      </c>
      <c r="IN163" s="30">
        <f>SUMIF($OF$5:$OF$75,$B163,IN$5:IN$75)</f>
        <v>0.5</v>
      </c>
      <c r="IO163" s="30">
        <f>SUMIF($OF$5:$OF$75,$B163,IO$5:IO$75)</f>
        <v>0.5</v>
      </c>
      <c r="IP163" s="30">
        <f>SUMIF($OF$5:$OF$75,$B163,IP$5:IP$75)</f>
        <v>0.5</v>
      </c>
      <c r="IQ163" s="30">
        <f>SUMIF($OF$5:$OF$75,$B163,IQ$5:IQ$75)</f>
        <v>0.5</v>
      </c>
      <c r="IR163" s="30">
        <f>SUMIF($OF$5:$OF$75,$B163,IR$5:IR$75)</f>
        <v>0.5</v>
      </c>
      <c r="IS163" s="30">
        <f>SUMIF($OF$5:$OF$75,$B163,IS$5:IS$75)</f>
        <v>0.5</v>
      </c>
      <c r="IT163" s="30">
        <f>SUMIF($OF$5:$OF$75,$B163,IT$5:IT$75)</f>
        <v>0.5</v>
      </c>
      <c r="IU163" s="30">
        <f>SUMIF($OF$5:$OF$75,$B163,IU$5:IU$75)</f>
        <v>0.5</v>
      </c>
      <c r="IV163" s="30">
        <f>SUMIF($OF$5:$OF$75,$B163,IV$5:IV$75)</f>
        <v>0.5</v>
      </c>
      <c r="IW163" s="30">
        <f>SUMIF($OF$5:$OF$75,$B163,IW$5:IW$75)</f>
        <v>0.5</v>
      </c>
      <c r="IX163" s="30">
        <f>SUMIF($OF$5:$OF$75,$B163,IX$5:IX$75)</f>
        <v>0.5</v>
      </c>
      <c r="IY163" s="30">
        <f>SUMIF($OF$5:$OF$75,$B163,IY$5:IY$75)</f>
        <v>0.5</v>
      </c>
      <c r="IZ163" s="30">
        <f>SUMIF($OF$5:$OF$75,$B163,IZ$5:IZ$75)</f>
        <v>0.5</v>
      </c>
      <c r="JA163" s="30">
        <f>SUMIF($OF$5:$OF$75,$B163,JA$5:JA$75)</f>
        <v>0.5</v>
      </c>
      <c r="JB163" s="30">
        <f>SUMIF($OF$5:$OF$75,$B163,JB$5:JB$75)</f>
        <v>0.5</v>
      </c>
      <c r="JC163" s="30">
        <f>SUMIF($OF$5:$OF$75,$B163,JC$5:JC$75)</f>
        <v>0.5</v>
      </c>
      <c r="JD163" s="30">
        <f>SUMIF($OF$5:$OF$75,$B163,JD$5:JD$75)</f>
        <v>0.5</v>
      </c>
      <c r="JE163" s="30">
        <f>SUMIF($OF$5:$OF$75,$B163,JE$5:JE$75)</f>
        <v>0.5</v>
      </c>
      <c r="JF163" s="30">
        <f>SUMIF($OF$5:$OF$75,$B163,JF$5:JF$75)</f>
        <v>0.5</v>
      </c>
      <c r="JG163" s="30">
        <f>SUMIF($OF$5:$OF$75,$B163,JG$5:JG$75)</f>
        <v>0.5</v>
      </c>
      <c r="JH163" s="30">
        <f>SUMIF($OF$5:$OF$75,$B163,JH$5:JH$75)</f>
        <v>0.5</v>
      </c>
      <c r="JI163" s="30">
        <f>SUMIF($OF$5:$OF$75,$B163,JI$5:JI$75)</f>
        <v>0.5</v>
      </c>
      <c r="JJ163" s="30">
        <f>SUMIF($OF$5:$OF$75,$B163,JJ$5:JJ$75)</f>
        <v>0.5</v>
      </c>
      <c r="JK163" s="30">
        <f>SUMIF($OF$5:$OF$75,$B163,JK$5:JK$75)</f>
        <v>0.5</v>
      </c>
      <c r="JL163" s="30">
        <f>SUMIF($OF$5:$OF$75,$B163,JL$5:JL$75)</f>
        <v>0.5</v>
      </c>
      <c r="JM163" s="30">
        <f>SUMIF($OF$5:$OF$75,$B163,JM$5:JM$75)</f>
        <v>0.5</v>
      </c>
      <c r="JN163" s="30">
        <f>SUMIF($OF$5:$OF$75,$B163,JN$5:JN$75)</f>
        <v>0.5</v>
      </c>
      <c r="JO163" s="30">
        <f>SUMIF($OF$5:$OF$75,$B163,JO$5:JO$75)</f>
        <v>0.5</v>
      </c>
      <c r="JP163" s="30">
        <f>SUMIF($OF$5:$OF$75,$B163,JP$5:JP$75)</f>
        <v>0.5</v>
      </c>
      <c r="JQ163" s="30">
        <f>SUMIF($OF$5:$OF$75,$B163,JQ$5:JQ$75)</f>
        <v>0.5</v>
      </c>
      <c r="JR163" s="30">
        <f>SUMIF($OF$5:$OF$75,$B163,JR$5:JR$75)</f>
        <v>0.5</v>
      </c>
      <c r="JS163" s="30">
        <f>SUMIF($OF$5:$OF$75,$B163,JS$5:JS$75)</f>
        <v>0.5</v>
      </c>
      <c r="JT163" s="30">
        <f>SUMIF($OF$5:$OF$75,$B163,JT$5:JT$75)</f>
        <v>0.5</v>
      </c>
      <c r="JU163" s="30">
        <f>SUMIF($OF$5:$OF$75,$B163,JU$5:JU$75)</f>
        <v>0.5</v>
      </c>
      <c r="JV163" s="30">
        <f>SUMIF($OF$5:$OF$75,$B163,JV$5:JV$75)</f>
        <v>0.5</v>
      </c>
      <c r="JW163" s="30">
        <f>SUMIF($OF$5:$OF$75,$B163,JW$5:JW$75)</f>
        <v>0.5</v>
      </c>
      <c r="JX163" s="30">
        <f>SUMIF($OF$5:$OF$75,$B163,JX$5:JX$75)</f>
        <v>0.5</v>
      </c>
      <c r="JY163" s="30">
        <f>SUMIF($OF$5:$OF$75,$B163,JY$5:JY$75)</f>
        <v>0.5</v>
      </c>
      <c r="JZ163" s="30">
        <f>SUMIF($OF$5:$OF$75,$B163,JZ$5:JZ$75)</f>
        <v>0.5</v>
      </c>
      <c r="KA163" s="30">
        <f>SUMIF($OF$5:$OF$75,$B163,KA$5:KA$75)</f>
        <v>0.5</v>
      </c>
      <c r="KB163" s="30">
        <f>SUMIF($OF$5:$OF$75,$B163,KB$5:KB$75)</f>
        <v>0.5</v>
      </c>
      <c r="KC163" s="30">
        <f>SUMIF($OF$5:$OF$75,$B163,KC$5:KC$75)</f>
        <v>0.5</v>
      </c>
      <c r="KD163" s="30">
        <f>SUMIF($OF$5:$OF$75,$B163,KD$5:KD$75)</f>
        <v>0.5</v>
      </c>
      <c r="KE163" s="30">
        <f>SUMIF($OF$5:$OF$75,$B163,KE$5:KE$75)</f>
        <v>0.5</v>
      </c>
      <c r="KF163" s="30">
        <f>SUMIF($OF$5:$OF$75,$B163,KF$5:KF$75)</f>
        <v>0.5</v>
      </c>
      <c r="KG163" s="30">
        <f>SUMIF($OF$5:$OF$75,$B163,KG$5:KG$75)</f>
        <v>0.5</v>
      </c>
      <c r="KH163" s="30">
        <f>SUMIF($OF$5:$OF$75,$B163,KH$5:KH$75)</f>
        <v>0.5</v>
      </c>
      <c r="KI163" s="30">
        <f>SUMIF($OF$5:$OF$75,$B163,KI$5:KI$75)</f>
        <v>0.5</v>
      </c>
      <c r="KJ163" s="30">
        <f>SUMIF($OF$5:$OF$75,$B163,KJ$5:KJ$75)</f>
        <v>0.5</v>
      </c>
      <c r="KK163" s="30">
        <f>SUMIF($OF$5:$OF$75,$B163,KK$5:KK$75)</f>
        <v>0.5</v>
      </c>
      <c r="KL163" s="30">
        <f>SUMIF($OF$5:$OF$75,$B163,KL$5:KL$75)</f>
        <v>0.5</v>
      </c>
      <c r="KM163" s="30">
        <f>SUMIF($OF$5:$OF$75,$B163,KM$5:KM$75)</f>
        <v>0.5</v>
      </c>
      <c r="KN163" s="30">
        <f>SUMIF($OF$5:$OF$75,$B163,KN$5:KN$75)</f>
        <v>0.5</v>
      </c>
      <c r="KO163" s="30">
        <f>SUMIF($OF$5:$OF$75,$B163,KO$5:KO$75)</f>
        <v>0.5</v>
      </c>
      <c r="KP163" s="30">
        <f>SUMIF($OF$5:$OF$75,$B163,KP$5:KP$75)</f>
        <v>0.5</v>
      </c>
      <c r="KQ163" s="30">
        <f>SUMIF($OF$5:$OF$75,$B163,KQ$5:KQ$75)</f>
        <v>0.5</v>
      </c>
      <c r="KR163" s="30">
        <f>SUMIF($OF$5:$OF$75,$B163,KR$5:KR$75)</f>
        <v>0.5</v>
      </c>
      <c r="KS163" s="30">
        <f>SUMIF($OF$5:$OF$75,$B163,KS$5:KS$75)</f>
        <v>0.5</v>
      </c>
      <c r="KT163" s="30">
        <f>SUMIF($OF$5:$OF$75,$B163,KT$5:KT$75)</f>
        <v>0.5</v>
      </c>
      <c r="KU163" s="30">
        <f>SUMIF($OF$5:$OF$75,$B163,KU$5:KU$75)</f>
        <v>0.5</v>
      </c>
      <c r="KV163" s="30">
        <f>SUMIF($OF$5:$OF$75,$B163,KV$5:KV$75)</f>
        <v>0.5</v>
      </c>
      <c r="KW163" s="30">
        <f>SUMIF($OF$5:$OF$75,$B163,KW$5:KW$75)</f>
        <v>0.5</v>
      </c>
      <c r="KX163" s="30">
        <f>SUMIF($OF$5:$OF$75,$B163,KX$5:KX$75)</f>
        <v>0.5</v>
      </c>
      <c r="KY163" s="30">
        <f>SUMIF($OF$5:$OF$75,$B163,KY$5:KY$75)</f>
        <v>0.5</v>
      </c>
      <c r="KZ163" s="30">
        <f>SUMIF($OF$5:$OF$75,$B163,KZ$5:KZ$75)</f>
        <v>0.5</v>
      </c>
      <c r="LA163" s="30">
        <f>SUMIF($OF$5:$OF$75,$B163,LA$5:LA$75)</f>
        <v>0.5</v>
      </c>
      <c r="LB163" s="30">
        <f>SUMIF($OF$5:$OF$75,$B163,LB$5:LB$75)</f>
        <v>0.5</v>
      </c>
      <c r="LC163" s="30">
        <f>SUMIF($OF$5:$OF$75,$B163,LC$5:LC$75)</f>
        <v>0.5</v>
      </c>
      <c r="LD163" s="30">
        <f>SUMIF($OF$5:$OF$75,$B163,LD$5:LD$75)</f>
        <v>0.5</v>
      </c>
      <c r="LE163" s="30">
        <f>SUMIF($OF$5:$OF$75,$B163,LE$5:LE$75)</f>
        <v>0.5</v>
      </c>
      <c r="LF163" s="30">
        <f>SUMIF($OF$5:$OF$75,$B163,LF$5:LF$75)</f>
        <v>0.5</v>
      </c>
      <c r="LG163" s="30">
        <f>SUMIF($OF$5:$OF$75,$B163,LG$5:LG$75)</f>
        <v>0.5</v>
      </c>
      <c r="LH163" s="30">
        <f>SUMIF($OF$5:$OF$75,$B163,LH$5:LH$75)</f>
        <v>0.5</v>
      </c>
      <c r="LI163" s="30">
        <f>SUMIF($OF$5:$OF$75,$B163,LI$5:LI$75)</f>
        <v>0.5</v>
      </c>
      <c r="LJ163" s="30">
        <f>SUMIF($OF$5:$OF$75,$B163,LJ$5:LJ$75)</f>
        <v>0.5</v>
      </c>
      <c r="LK163" s="30">
        <f>SUMIF($OF$5:$OF$75,$B163,LK$5:LK$75)</f>
        <v>0.5</v>
      </c>
      <c r="LL163" s="30">
        <f>SUMIF($OF$5:$OF$75,$B163,LL$5:LL$75)</f>
        <v>0.5</v>
      </c>
      <c r="LM163" s="30">
        <f>SUMIF($OF$5:$OF$75,$B163,LM$5:LM$75)</f>
        <v>0.5</v>
      </c>
      <c r="LN163" s="30">
        <f>SUMIF($OF$5:$OF$75,$B163,LN$5:LN$75)</f>
        <v>0.5</v>
      </c>
      <c r="LO163" s="30">
        <f>SUMIF($OF$5:$OF$75,$B163,LO$5:LO$75)</f>
        <v>0.5</v>
      </c>
      <c r="LP163" s="30">
        <f>SUMIF($OF$5:$OF$75,$B163,LP$5:LP$75)</f>
        <v>0.5</v>
      </c>
      <c r="LQ163" s="30">
        <f>SUMIF($OF$5:$OF$75,$B163,LQ$5:LQ$75)</f>
        <v>0.5</v>
      </c>
      <c r="LR163" s="30">
        <f>SUMIF($OF$5:$OF$75,$B163,LR$5:LR$75)</f>
        <v>0.5</v>
      </c>
      <c r="LS163" s="30">
        <f>SUMIF($OF$5:$OF$75,$B163,LS$5:LS$75)</f>
        <v>0.5</v>
      </c>
      <c r="LT163" s="30">
        <f>SUMIF($OF$5:$OF$75,$B163,LT$5:LT$75)</f>
        <v>0.5</v>
      </c>
      <c r="LU163" s="30">
        <f>SUMIF($OF$5:$OF$75,$B163,LU$5:LU$75)</f>
        <v>0.5</v>
      </c>
      <c r="LV163" s="30">
        <f>SUMIF($OF$5:$OF$75,$B163,LV$5:LV$75)</f>
        <v>0.5</v>
      </c>
      <c r="LW163" s="30">
        <f>SUMIF($OF$5:$OF$75,$B163,LW$5:LW$75)</f>
        <v>0.5</v>
      </c>
      <c r="LX163" s="30">
        <f>SUMIF($OF$5:$OF$75,$B163,LX$5:LX$75)</f>
        <v>0.5</v>
      </c>
      <c r="LY163" s="30">
        <f>SUMIF($OF$5:$OF$75,$B163,LY$5:LY$75)</f>
        <v>0.5</v>
      </c>
      <c r="LZ163" s="30">
        <f>SUMIF($OF$5:$OF$75,$B163,LZ$5:LZ$75)</f>
        <v>0.5</v>
      </c>
      <c r="MA163" s="30">
        <f>SUMIF($OF$5:$OF$75,$B163,MA$5:MA$75)</f>
        <v>0.5</v>
      </c>
      <c r="MB163" s="30">
        <f>SUMIF($OF$5:$OF$75,$B163,MB$5:MB$75)</f>
        <v>0.5</v>
      </c>
      <c r="MC163" s="30">
        <f>SUMIF($OF$5:$OF$75,$B163,MC$5:MC$75)</f>
        <v>0.5</v>
      </c>
      <c r="MD163" s="30">
        <f>SUMIF($OF$5:$OF$75,$B163,MD$5:MD$75)</f>
        <v>0.5</v>
      </c>
      <c r="ME163" s="30">
        <f>SUMIF($OF$5:$OF$75,$B163,ME$5:ME$75)</f>
        <v>0.5</v>
      </c>
      <c r="MF163" s="30">
        <f>SUMIF($OF$5:$OF$75,$B163,MF$5:MF$75)</f>
        <v>0.5</v>
      </c>
      <c r="MG163" s="30">
        <f>SUMIF($OF$5:$OF$75,$B163,MG$5:MG$75)</f>
        <v>0.5</v>
      </c>
      <c r="MH163" s="30">
        <f>SUMIF($OF$5:$OF$75,$B163,MH$5:MH$75)</f>
        <v>0.5</v>
      </c>
      <c r="MI163" s="30">
        <f>SUMIF($OF$5:$OF$75,$B163,MI$5:MI$75)</f>
        <v>0.5</v>
      </c>
      <c r="MJ163" s="30">
        <f>SUMIF($OF$5:$OF$75,$B163,MJ$5:MJ$75)</f>
        <v>0.5</v>
      </c>
      <c r="MK163" s="30">
        <f>SUMIF($OF$5:$OF$75,$B163,MK$5:MK$75)</f>
        <v>0.5</v>
      </c>
      <c r="ML163" s="30">
        <f>SUMIF($OF$5:$OF$75,$B163,ML$5:ML$75)</f>
        <v>0.5</v>
      </c>
      <c r="MM163" s="30">
        <f>SUMIF($OF$5:$OF$75,$B163,MM$5:MM$75)</f>
        <v>0.5</v>
      </c>
      <c r="MN163" s="30">
        <f>SUMIF($OF$5:$OF$75,$B163,MN$5:MN$75)</f>
        <v>0.5</v>
      </c>
      <c r="MO163" s="30">
        <f>SUMIF($OF$5:$OF$75,$B163,MO$5:MO$75)</f>
        <v>0.5</v>
      </c>
      <c r="MP163" s="30">
        <f>SUMIF($OF$5:$OF$75,$B163,MP$5:MP$75)</f>
        <v>0.5</v>
      </c>
      <c r="MQ163" s="30">
        <f>SUMIF($OF$5:$OF$75,$B163,MQ$5:MQ$75)</f>
        <v>0.5</v>
      </c>
      <c r="MR163" s="30">
        <f>SUMIF($OF$5:$OF$75,$B163,MR$5:MR$75)</f>
        <v>0.5</v>
      </c>
      <c r="MS163" s="30">
        <f>SUMIF($OF$5:$OF$75,$B163,MS$5:MS$75)</f>
        <v>0.5</v>
      </c>
      <c r="MT163" s="30">
        <f>SUMIF($OF$5:$OF$75,$B163,MT$5:MT$75)</f>
        <v>0.5</v>
      </c>
      <c r="MU163" s="30">
        <f>SUMIF($OF$5:$OF$75,$B163,MU$5:MU$75)</f>
        <v>0.5</v>
      </c>
      <c r="MV163" s="30">
        <f>SUMIF($OF$5:$OF$75,$B163,MV$5:MV$75)</f>
        <v>0.5</v>
      </c>
      <c r="MW163" s="30">
        <f>SUMIF($OF$5:$OF$75,$B163,MW$5:MW$75)</f>
        <v>0.5</v>
      </c>
      <c r="MX163" s="30">
        <f>SUMIF($OF$5:$OF$75,$B163,MX$5:MX$75)</f>
        <v>0.5</v>
      </c>
      <c r="MY163" s="30">
        <f>SUMIF($OF$5:$OF$75,$B163,MY$5:MY$75)</f>
        <v>0.5</v>
      </c>
      <c r="MZ163" s="30">
        <f>SUMIF($OF$5:$OF$75,$B163,MZ$5:MZ$75)</f>
        <v>0.5</v>
      </c>
      <c r="NA163" s="30">
        <f>SUMIF($OF$5:$OF$75,$B163,NA$5:NA$75)</f>
        <v>0.5</v>
      </c>
      <c r="NB163" s="30">
        <f>SUMIF($OF$5:$OF$75,$B163,NB$5:NB$75)</f>
        <v>0.5</v>
      </c>
      <c r="NC163" s="30">
        <f>SUMIF($OF$5:$OF$75,$B163,NC$5:NC$75)</f>
        <v>0.5</v>
      </c>
      <c r="ND163" s="30">
        <f>SUMIF($OF$5:$OF$75,$B163,ND$5:ND$75)</f>
        <v>0.5</v>
      </c>
      <c r="NE163" s="30">
        <f>SUMIF($OF$5:$OF$75,$B163,NE$5:NE$75)</f>
        <v>0.5</v>
      </c>
      <c r="NF163" s="30">
        <f>SUMIF($OF$5:$OF$75,$B163,NF$5:NF$75)</f>
        <v>0.5</v>
      </c>
      <c r="NG163" s="30">
        <f>SUMIF($OF$5:$OF$75,$B163,NG$5:NG$75)</f>
        <v>0.5</v>
      </c>
      <c r="NH163" s="30">
        <f>SUMIF($OF$5:$OF$75,$B163,NH$5:NH$75)</f>
        <v>0.5</v>
      </c>
      <c r="NI163" s="30">
        <f>SUMIF($OF$5:$OF$75,$B163,NI$5:NI$75)</f>
        <v>0.5</v>
      </c>
      <c r="NJ163" s="30">
        <f>SUMIF($OF$5:$OF$75,$B163,NJ$5:NJ$75)</f>
        <v>0.5</v>
      </c>
      <c r="NK163" s="30">
        <f>SUMIF($OF$5:$OF$75,$B163,NK$5:NK$75)</f>
        <v>0.5</v>
      </c>
      <c r="NL163" s="30">
        <f>SUMIF($OF$5:$OF$75,$B163,NL$5:NL$75)</f>
        <v>0.5</v>
      </c>
      <c r="NM163" s="30">
        <f>SUMIF($OF$5:$OF$75,$B163,NM$5:NM$75)</f>
        <v>0.5</v>
      </c>
      <c r="NN163" s="30">
        <f>SUMIF($OF$5:$OF$75,$B163,NN$5:NN$75)</f>
        <v>0.5</v>
      </c>
      <c r="NO163" s="30">
        <f>SUMIF($OF$5:$OF$75,$B163,NO$5:NO$75)</f>
        <v>0.5</v>
      </c>
      <c r="NP163" s="30">
        <f>SUMIF($OF$5:$OF$75,$B163,NP$5:NP$75)</f>
        <v>0.5</v>
      </c>
      <c r="NQ163" s="30">
        <f>SUMIF($OF$5:$OF$75,$B163,NQ$5:NQ$75)</f>
        <v>0.5</v>
      </c>
      <c r="NR163" s="30">
        <f>SUMIF($OF$5:$OF$75,$B163,NR$5:NR$75)</f>
        <v>0.5</v>
      </c>
      <c r="NS163" s="30">
        <f>SUMIF($OF$5:$OF$75,$B163,NS$5:NS$75)</f>
        <v>0.5</v>
      </c>
      <c r="NT163" s="30">
        <f>SUMIF($OF$5:$OF$75,$B163,NT$5:NT$75)</f>
        <v>0.5</v>
      </c>
      <c r="NU163" s="30">
        <f>SUMIF($OF$5:$OF$75,$B163,NU$5:NU$75)</f>
        <v>0.5</v>
      </c>
      <c r="NV163" s="30">
        <f>SUMIF($OF$5:$OF$75,$B163,NV$5:NV$75)</f>
        <v>0.5</v>
      </c>
      <c r="NW163" s="30">
        <f>SUMIF($OF$5:$OF$75,$B163,NW$5:NW$75)</f>
        <v>0.5</v>
      </c>
      <c r="NX163" s="30">
        <f>SUMIF($OF$5:$OF$75,$B163,NX$5:NX$75)</f>
        <v>0.5</v>
      </c>
      <c r="NY163" s="30">
        <f>SUMIF($OF$5:$OF$75,$B163,NY$5:NY$75)</f>
        <v>0.5</v>
      </c>
      <c r="NZ163" s="30">
        <f>SUMIF($OF$5:$OF$75,$B163,NZ$5:NZ$75)</f>
        <v>0.5</v>
      </c>
      <c r="OA163" s="30">
        <f>SUMIF($OF$5:$OF$75,$B163,OA$5:OA$75)</f>
        <v>0.5</v>
      </c>
    </row>
    <row r="164" spans="2:391" hidden="1" x14ac:dyDescent="0.2">
      <c r="B164" s="8" t="s">
        <v>128</v>
      </c>
      <c r="D164" s="30">
        <f>SUMIF($OF$5:$OF$45,$B164,$D$5:$OE$45)</f>
        <v>11.65</v>
      </c>
      <c r="Z164" s="30">
        <f>SUMIF($OF$5:$OF$75,$B164,Z$5:Z$75)</f>
        <v>0</v>
      </c>
      <c r="AA164" s="30">
        <f>SUMIF($OF$5:$OF$75,$B164,AA$5:AA$75)</f>
        <v>0</v>
      </c>
      <c r="AB164" s="30">
        <f>SUMIF($OF$5:$OF$75,$B164,AB$5:AB$75)</f>
        <v>0</v>
      </c>
      <c r="AC164" s="30">
        <f>SUMIF($OF$5:$OF$75,$B164,AC$5:AC$75)</f>
        <v>0</v>
      </c>
      <c r="AD164" s="30">
        <f>SUMIF($OF$5:$OF$75,$B164,AD$5:AD$75)</f>
        <v>0</v>
      </c>
      <c r="AE164" s="30">
        <f>SUMIF($OF$5:$OF$75,$B164,AE$5:AE$75)</f>
        <v>0</v>
      </c>
      <c r="AF164" s="30">
        <f>SUMIF($OF$5:$OF$75,$B164,AF$5:AF$75)</f>
        <v>0</v>
      </c>
      <c r="AG164" s="30">
        <f>SUMIF($OF$5:$OF$75,$B164,AG$5:AG$75)</f>
        <v>0</v>
      </c>
      <c r="AH164" s="30">
        <f>SUMIF($OF$5:$OF$75,$B164,AH$5:AH$75)</f>
        <v>0</v>
      </c>
      <c r="AI164" s="30">
        <f>SUMIF($OF$5:$OF$75,$B164,AI$5:AI$75)</f>
        <v>0</v>
      </c>
      <c r="AJ164" s="30">
        <f>SUMIF($OF$5:$OF$75,$B164,AJ$5:AJ$75)</f>
        <v>0</v>
      </c>
      <c r="AK164" s="30">
        <f>SUMIF($OF$5:$OF$75,$B164,AK$5:AK$75)</f>
        <v>0</v>
      </c>
      <c r="AL164" s="30">
        <f>SUMIF($OF$5:$OF$75,$B164,AL$5:AL$75)</f>
        <v>0</v>
      </c>
      <c r="AM164" s="30">
        <f>SUMIF($OF$5:$OF$75,$B164,AM$5:AM$75)</f>
        <v>0</v>
      </c>
      <c r="AN164" s="30">
        <f>SUMIF($OF$5:$OF$75,$B164,AN$5:AN$75)</f>
        <v>0</v>
      </c>
      <c r="AO164" s="30">
        <f>SUMIF($OF$5:$OF$75,$B164,AO$5:AO$75)</f>
        <v>0</v>
      </c>
      <c r="AP164" s="30">
        <f>SUMIF($OF$5:$OF$75,$B164,AP$5:AP$75)</f>
        <v>0</v>
      </c>
      <c r="AQ164" s="30">
        <f>SUMIF($OF$5:$OF$75,$B164,AQ$5:AQ$75)</f>
        <v>0</v>
      </c>
      <c r="AR164" s="30">
        <f>SUMIF($OF$5:$OF$75,$B164,AR$5:AR$75)</f>
        <v>0</v>
      </c>
      <c r="AS164" s="30">
        <f>SUMIF($OF$5:$OF$75,$B164,AS$5:AS$75)</f>
        <v>0</v>
      </c>
      <c r="AT164" s="30">
        <f>SUMIF($OF$5:$OF$75,$B164,AT$5:AT$75)</f>
        <v>0</v>
      </c>
      <c r="AU164" s="30">
        <f>SUMIF($OF$5:$OF$75,$B164,AU$5:AU$75)</f>
        <v>0</v>
      </c>
      <c r="AV164" s="30">
        <f>SUMIF($OF$5:$OF$75,$B164,AV$5:AV$75)</f>
        <v>0</v>
      </c>
      <c r="AW164" s="30">
        <f>SUMIF($OF$5:$OF$75,$B164,AW$5:AW$75)</f>
        <v>0</v>
      </c>
      <c r="AX164" s="30">
        <f>SUMIF($OF$5:$OF$75,$B164,AX$5:AX$75)</f>
        <v>0</v>
      </c>
      <c r="AY164" s="30">
        <f>SUMIF($OF$5:$OF$75,$B164,AY$5:AY$75)</f>
        <v>0</v>
      </c>
      <c r="AZ164" s="30">
        <f>SUMIF($OF$5:$OF$75,$B164,AZ$5:AZ$75)</f>
        <v>0</v>
      </c>
      <c r="BA164" s="30">
        <f>SUMIF($OF$5:$OF$75,$B164,BA$5:BA$75)</f>
        <v>0</v>
      </c>
      <c r="BB164" s="30">
        <f>SUMIF($OF$5:$OF$75,$B164,BB$5:BB$75)</f>
        <v>0</v>
      </c>
      <c r="BC164" s="30">
        <f>SUMIF($OF$5:$OF$75,$B164,BC$5:BC$75)</f>
        <v>0</v>
      </c>
      <c r="BD164" s="30">
        <f>SUMIF($OF$5:$OF$75,$B164,BD$5:BD$75)</f>
        <v>0</v>
      </c>
      <c r="BE164" s="30">
        <f>SUMIF($OF$5:$OF$75,$B164,BE$5:BE$75)</f>
        <v>0</v>
      </c>
      <c r="BF164" s="30">
        <f>SUMIF($OF$5:$OF$75,$B164,BF$5:BF$75)</f>
        <v>0</v>
      </c>
      <c r="BG164" s="30">
        <f>SUMIF($OF$5:$OF$75,$B164,BG$5:BG$75)</f>
        <v>0</v>
      </c>
      <c r="BH164" s="30">
        <f>SUMIF($OF$5:$OF$75,$B164,BH$5:BH$75)</f>
        <v>0</v>
      </c>
      <c r="BI164" s="30">
        <f>SUMIF($OF$5:$OF$75,$B164,BI$5:BI$75)</f>
        <v>0</v>
      </c>
      <c r="BJ164" s="30">
        <f>SUMIF($OF$5:$OF$75,$B164,BJ$5:BJ$75)</f>
        <v>0</v>
      </c>
      <c r="BK164" s="30">
        <f>SUMIF($OF$5:$OF$75,$B164,BK$5:BK$75)</f>
        <v>0</v>
      </c>
      <c r="BL164" s="30">
        <f>SUMIF($OF$5:$OF$75,$B164,BL$5:BL$75)</f>
        <v>0</v>
      </c>
      <c r="BM164" s="30">
        <f>SUMIF($OF$5:$OF$75,$B164,BM$5:BM$75)</f>
        <v>0</v>
      </c>
      <c r="BN164" s="30">
        <f>SUMIF($OF$5:$OF$75,$B164,BN$5:BN$75)</f>
        <v>0</v>
      </c>
      <c r="BO164" s="30">
        <f>SUMIF($OF$5:$OF$75,$B164,BO$5:BO$75)</f>
        <v>0</v>
      </c>
      <c r="BP164" s="30">
        <f>SUMIF($OF$5:$OF$75,$B164,BP$5:BP$75)</f>
        <v>0</v>
      </c>
      <c r="BQ164" s="30">
        <f>SUMIF($OF$5:$OF$75,$B164,BQ$5:BQ$75)</f>
        <v>0</v>
      </c>
      <c r="BR164" s="30">
        <f>SUMIF($OF$5:$OF$75,$B164,BR$5:BR$75)</f>
        <v>0</v>
      </c>
      <c r="BS164" s="30">
        <f>SUMIF($OF$5:$OF$75,$B164,BS$5:BS$75)</f>
        <v>0</v>
      </c>
      <c r="BT164" s="30">
        <f>SUMIF($OF$5:$OF$75,$B164,BT$5:BT$75)</f>
        <v>0</v>
      </c>
      <c r="BU164" s="30">
        <f>SUMIF($OF$5:$OF$75,$B164,BU$5:BU$75)</f>
        <v>0</v>
      </c>
      <c r="BV164" s="30">
        <f>SUMIF($OF$5:$OF$75,$B164,BV$5:BV$75)</f>
        <v>0</v>
      </c>
      <c r="BW164" s="30">
        <f>SUMIF($OF$5:$OF$75,$B164,BW$5:BW$75)</f>
        <v>0</v>
      </c>
      <c r="BX164" s="30">
        <f>SUMIF($OF$5:$OF$75,$B164,BX$5:BX$75)</f>
        <v>0</v>
      </c>
      <c r="BY164" s="30">
        <f>SUMIF($OF$5:$OF$75,$B164,BY$5:BY$75)</f>
        <v>0</v>
      </c>
      <c r="BZ164" s="30">
        <f>SUMIF($OF$5:$OF$75,$B164,BZ$5:BZ$75)</f>
        <v>0</v>
      </c>
      <c r="CA164" s="30">
        <f>SUMIF($OF$5:$OF$75,$B164,CA$5:CA$75)</f>
        <v>0</v>
      </c>
      <c r="CB164" s="30">
        <f>SUMIF($OF$5:$OF$75,$B164,CB$5:CB$75)</f>
        <v>0</v>
      </c>
      <c r="CC164" s="30">
        <f>SUMIF($OF$5:$OF$75,$B164,CC$5:CC$75)</f>
        <v>0</v>
      </c>
      <c r="CD164" s="30">
        <f>SUMIF($OF$5:$OF$75,$B164,CD$5:CD$75)</f>
        <v>0</v>
      </c>
      <c r="CE164" s="30">
        <f>SUMIF($OF$5:$OF$75,$B164,CE$5:CE$75)</f>
        <v>0</v>
      </c>
      <c r="CF164" s="30">
        <f>SUMIF($OF$5:$OF$75,$B164,CF$5:CF$75)</f>
        <v>0</v>
      </c>
      <c r="CG164" s="30">
        <f>SUMIF($OF$5:$OF$75,$B164,CG$5:CG$75)</f>
        <v>0</v>
      </c>
      <c r="CH164" s="30">
        <f>SUMIF($OF$5:$OF$75,$B164,CH$5:CH$75)</f>
        <v>0</v>
      </c>
      <c r="CI164" s="30">
        <f>SUMIF($OF$5:$OF$75,$B164,CI$5:CI$75)</f>
        <v>0</v>
      </c>
      <c r="CJ164" s="30">
        <f>SUMIF($OF$5:$OF$75,$B164,CJ$5:CJ$75)</f>
        <v>0</v>
      </c>
      <c r="CK164" s="30">
        <f>SUMIF($OF$5:$OF$75,$B164,CK$5:CK$75)</f>
        <v>0</v>
      </c>
      <c r="CL164" s="30">
        <f>SUMIF($OF$5:$OF$75,$B164,CL$5:CL$75)</f>
        <v>0</v>
      </c>
      <c r="CM164" s="30">
        <f>SUMIF($OF$5:$OF$75,$B164,CM$5:CM$75)</f>
        <v>0</v>
      </c>
      <c r="CN164" s="30">
        <f>SUMIF($OF$5:$OF$75,$B164,CN$5:CN$75)</f>
        <v>0</v>
      </c>
      <c r="CO164" s="30">
        <f>SUMIF($OF$5:$OF$75,$B164,CO$5:CO$75)</f>
        <v>0</v>
      </c>
      <c r="CP164" s="30">
        <f>SUMIF($OF$5:$OF$75,$B164,CP$5:CP$75)</f>
        <v>0</v>
      </c>
      <c r="CQ164" s="30">
        <f>SUMIF($OF$5:$OF$75,$B164,CQ$5:CQ$75)</f>
        <v>0</v>
      </c>
      <c r="CR164" s="30">
        <f>SUMIF($OF$5:$OF$75,$B164,CR$5:CR$75)</f>
        <v>0</v>
      </c>
      <c r="CS164" s="30">
        <f>SUMIF($OF$5:$OF$75,$B164,CS$5:CS$75)</f>
        <v>0</v>
      </c>
      <c r="CT164" s="30">
        <f>SUMIF($OF$5:$OF$75,$B164,CT$5:CT$75)</f>
        <v>0</v>
      </c>
      <c r="CU164" s="30">
        <f>SUMIF($OF$5:$OF$75,$B164,CU$5:CU$75)</f>
        <v>0</v>
      </c>
      <c r="CV164" s="30">
        <f>SUMIF($OF$5:$OF$75,$B164,CV$5:CV$75)</f>
        <v>0</v>
      </c>
      <c r="CW164" s="30">
        <f>SUMIF($OF$5:$OF$75,$B164,CW$5:CW$75)</f>
        <v>0</v>
      </c>
      <c r="CX164" s="30">
        <f>SUMIF($OF$5:$OF$75,$B164,CX$5:CX$75)</f>
        <v>0</v>
      </c>
      <c r="CY164" s="30">
        <f>SUMIF($OF$5:$OF$75,$B164,CY$5:CY$75)</f>
        <v>0</v>
      </c>
      <c r="CZ164" s="30">
        <f>SUMIF($OF$5:$OF$75,$B164,CZ$5:CZ$75)</f>
        <v>0</v>
      </c>
      <c r="DA164" s="30">
        <f>SUMIF($OF$5:$OF$75,$B164,DA$5:DA$75)</f>
        <v>0</v>
      </c>
      <c r="DB164" s="30">
        <f>SUMIF($OF$5:$OF$75,$B164,DB$5:DB$75)</f>
        <v>0</v>
      </c>
      <c r="DC164" s="30">
        <f>SUMIF($OF$5:$OF$75,$B164,DC$5:DC$75)</f>
        <v>0</v>
      </c>
      <c r="DD164" s="30">
        <f>SUMIF($OF$5:$OF$75,$B164,DD$5:DD$75)</f>
        <v>0</v>
      </c>
      <c r="DE164" s="30">
        <f>SUMIF($OF$5:$OF$75,$B164,DE$5:DE$75)</f>
        <v>0</v>
      </c>
      <c r="DF164" s="30">
        <f>SUMIF($OF$5:$OF$75,$B164,DF$5:DF$75)</f>
        <v>0</v>
      </c>
      <c r="DG164" s="30">
        <f>SUMIF($OF$5:$OF$75,$B164,DG$5:DG$75)</f>
        <v>0</v>
      </c>
      <c r="DH164" s="30">
        <f>SUMIF($OF$5:$OF$75,$B164,DH$5:DH$75)</f>
        <v>0</v>
      </c>
      <c r="DI164" s="30">
        <f>SUMIF($OF$5:$OF$75,$B164,DI$5:DI$75)</f>
        <v>0</v>
      </c>
      <c r="DJ164" s="30">
        <f>SUMIF($OF$5:$OF$75,$B164,DJ$5:DJ$75)</f>
        <v>0</v>
      </c>
      <c r="DK164" s="30">
        <f>SUMIF($OF$5:$OF$75,$B164,DK$5:DK$75)</f>
        <v>0</v>
      </c>
      <c r="DL164" s="30">
        <f>SUMIF($OF$5:$OF$75,$B164,DL$5:DL$75)</f>
        <v>0</v>
      </c>
      <c r="DM164" s="30">
        <f>SUMIF($OF$5:$OF$75,$B164,DM$5:DM$75)</f>
        <v>0</v>
      </c>
      <c r="DN164" s="30">
        <f>SUMIF($OF$5:$OF$75,$B164,DN$5:DN$75)</f>
        <v>0</v>
      </c>
      <c r="DO164" s="30">
        <f>SUMIF($OF$5:$OF$75,$B164,DO$5:DO$75)</f>
        <v>0</v>
      </c>
      <c r="DP164" s="30">
        <f>SUMIF($OF$5:$OF$75,$B164,DP$5:DP$75)</f>
        <v>0</v>
      </c>
      <c r="DQ164" s="30">
        <f>SUMIF($OF$5:$OF$75,$B164,DQ$5:DQ$75)</f>
        <v>0</v>
      </c>
      <c r="DR164" s="30">
        <f>SUMIF($OF$5:$OF$75,$B164,DR$5:DR$75)</f>
        <v>0</v>
      </c>
      <c r="DS164" s="30">
        <f>SUMIF($OF$5:$OF$75,$B164,DS$5:DS$75)</f>
        <v>0</v>
      </c>
      <c r="DT164" s="30">
        <f>SUMIF($OF$5:$OF$75,$B164,DT$5:DT$75)</f>
        <v>0</v>
      </c>
      <c r="DU164" s="30">
        <f>SUMIF($OF$5:$OF$75,$B164,DU$5:DU$75)</f>
        <v>0</v>
      </c>
      <c r="DV164" s="30">
        <f>SUMIF($OF$5:$OF$75,$B164,DV$5:DV$75)</f>
        <v>0</v>
      </c>
      <c r="DW164" s="30">
        <f>SUMIF($OF$5:$OF$75,$B164,DW$5:DW$75)</f>
        <v>0</v>
      </c>
      <c r="DX164" s="30">
        <f>SUMIF($OF$5:$OF$75,$B164,DX$5:DX$75)</f>
        <v>0</v>
      </c>
      <c r="DY164" s="30">
        <f>SUMIF($OF$5:$OF$75,$B164,DY$5:DY$75)</f>
        <v>0</v>
      </c>
      <c r="DZ164" s="30">
        <f>SUMIF($OF$5:$OF$75,$B164,DZ$5:DZ$75)</f>
        <v>0</v>
      </c>
      <c r="EA164" s="30">
        <f>SUMIF($OF$5:$OF$75,$B164,EA$5:EA$75)</f>
        <v>0</v>
      </c>
      <c r="EB164" s="30">
        <f>SUMIF($OF$5:$OF$75,$B164,EB$5:EB$75)</f>
        <v>0</v>
      </c>
      <c r="EC164" s="30">
        <f>SUMIF($OF$5:$OF$75,$B164,EC$5:EC$75)</f>
        <v>0</v>
      </c>
      <c r="ED164" s="30">
        <f>SUMIF($OF$5:$OF$75,$B164,ED$5:ED$75)</f>
        <v>0</v>
      </c>
      <c r="EE164" s="30">
        <f>SUMIF($OF$5:$OF$75,$B164,EE$5:EE$75)</f>
        <v>0</v>
      </c>
      <c r="EF164" s="30">
        <f>SUMIF($OF$5:$OF$75,$B164,EF$5:EF$75)</f>
        <v>0</v>
      </c>
      <c r="EG164" s="30">
        <f>SUMIF($OF$5:$OF$75,$B164,EG$5:EG$75)</f>
        <v>0</v>
      </c>
      <c r="EH164" s="30">
        <f>SUMIF($OF$5:$OF$75,$B164,EH$5:EH$75)</f>
        <v>0</v>
      </c>
      <c r="EI164" s="30">
        <f>SUMIF($OF$5:$OF$75,$B164,EI$5:EI$75)</f>
        <v>0</v>
      </c>
      <c r="EJ164" s="30">
        <f>SUMIF($OF$5:$OF$75,$B164,EJ$5:EJ$75)</f>
        <v>0</v>
      </c>
      <c r="EK164" s="30">
        <f>SUMIF($OF$5:$OF$75,$B164,EK$5:EK$75)</f>
        <v>0</v>
      </c>
      <c r="EL164" s="30">
        <f>SUMIF($OF$5:$OF$75,$B164,EL$5:EL$75)</f>
        <v>0</v>
      </c>
      <c r="EM164" s="30">
        <f>SUMIF($OF$5:$OF$75,$B164,EM$5:EM$75)</f>
        <v>0</v>
      </c>
      <c r="EN164" s="30">
        <f>SUMIF($OF$5:$OF$75,$B164,EN$5:EN$75)</f>
        <v>0</v>
      </c>
      <c r="EO164" s="30">
        <f>SUMIF($OF$5:$OF$75,$B164,EO$5:EO$75)</f>
        <v>0</v>
      </c>
      <c r="EP164" s="30">
        <f>SUMIF($OF$5:$OF$75,$B164,EP$5:EP$75)</f>
        <v>0</v>
      </c>
      <c r="EQ164" s="30">
        <f>SUMIF($OF$5:$OF$75,$B164,EQ$5:EQ$75)</f>
        <v>0</v>
      </c>
      <c r="ER164" s="30">
        <f>SUMIF($OF$5:$OF$75,$B164,ER$5:ER$75)</f>
        <v>0</v>
      </c>
      <c r="ES164" s="30">
        <f>SUMIF($OF$5:$OF$75,$B164,ES$5:ES$75)</f>
        <v>0</v>
      </c>
      <c r="ET164" s="30">
        <f>SUMIF($OF$5:$OF$75,$B164,ET$5:ET$75)</f>
        <v>0</v>
      </c>
      <c r="EU164" s="30">
        <f>SUMIF($OF$5:$OF$75,$B164,EU$5:EU$75)</f>
        <v>0</v>
      </c>
      <c r="EV164" s="30">
        <f>SUMIF($OF$5:$OF$75,$B164,EV$5:EV$75)</f>
        <v>0</v>
      </c>
      <c r="EW164" s="30">
        <f>SUMIF($OF$5:$OF$75,$B164,EW$5:EW$75)</f>
        <v>0</v>
      </c>
      <c r="EX164" s="30">
        <f>SUMIF($OF$5:$OF$75,$B164,EX$5:EX$75)</f>
        <v>0</v>
      </c>
      <c r="EY164" s="30">
        <f>SUMIF($OF$5:$OF$75,$B164,EY$5:EY$75)</f>
        <v>0</v>
      </c>
      <c r="EZ164" s="30">
        <f>SUMIF($OF$5:$OF$75,$B164,EZ$5:EZ$75)</f>
        <v>0</v>
      </c>
      <c r="FA164" s="30">
        <f>SUMIF($OF$5:$OF$75,$B164,FA$5:FA$75)</f>
        <v>0</v>
      </c>
      <c r="FB164" s="30">
        <f>SUMIF($OF$5:$OF$75,$B164,FB$5:FB$75)</f>
        <v>0</v>
      </c>
      <c r="FC164" s="30">
        <f>SUMIF($OF$5:$OF$75,$B164,FC$5:FC$75)</f>
        <v>0</v>
      </c>
      <c r="FD164" s="30">
        <f>SUMIF($OF$5:$OF$75,$B164,FD$5:FD$75)</f>
        <v>0</v>
      </c>
      <c r="FE164" s="30">
        <f>SUMIF($OF$5:$OF$75,$B164,FE$5:FE$75)</f>
        <v>0</v>
      </c>
      <c r="FF164" s="30">
        <f>SUMIF($OF$5:$OF$75,$B164,FF$5:FF$75)</f>
        <v>0</v>
      </c>
      <c r="FG164" s="30">
        <f>SUMIF($OF$5:$OF$75,$B164,FG$5:FG$75)</f>
        <v>0</v>
      </c>
      <c r="FH164" s="30">
        <f>SUMIF($OF$5:$OF$75,$B164,FH$5:FH$75)</f>
        <v>0</v>
      </c>
      <c r="FI164" s="30">
        <f>SUMIF($OF$5:$OF$75,$B164,FI$5:FI$75)</f>
        <v>0</v>
      </c>
      <c r="FJ164" s="30">
        <f>SUMIF($OF$5:$OF$75,$B164,FJ$5:FJ$75)</f>
        <v>0</v>
      </c>
      <c r="FK164" s="30">
        <f>SUMIF($OF$5:$OF$75,$B164,FK$5:FK$75)</f>
        <v>0</v>
      </c>
      <c r="FL164" s="30">
        <f>SUMIF($OF$5:$OF$75,$B164,FL$5:FL$75)</f>
        <v>0</v>
      </c>
      <c r="FM164" s="30">
        <f>SUMIF($OF$5:$OF$75,$B164,FM$5:FM$75)</f>
        <v>0</v>
      </c>
      <c r="FN164" s="30">
        <f>SUMIF($OF$5:$OF$75,$B164,FN$5:FN$75)</f>
        <v>0</v>
      </c>
      <c r="FO164" s="30">
        <f>SUMIF($OF$5:$OF$75,$B164,FO$5:FO$75)</f>
        <v>0</v>
      </c>
      <c r="FP164" s="30">
        <f>SUMIF($OF$5:$OF$75,$B164,FP$5:FP$75)</f>
        <v>0</v>
      </c>
      <c r="FQ164" s="30">
        <f>SUMIF($OF$5:$OF$75,$B164,FQ$5:FQ$75)</f>
        <v>0</v>
      </c>
      <c r="FR164" s="30">
        <f>SUMIF($OF$5:$OF$75,$B164,FR$5:FR$75)</f>
        <v>0</v>
      </c>
      <c r="FS164" s="30">
        <f>SUMIF($OF$5:$OF$75,$B164,FS$5:FS$75)</f>
        <v>0</v>
      </c>
      <c r="FT164" s="30">
        <f>SUMIF($OF$5:$OF$75,$B164,FT$5:FT$75)</f>
        <v>0</v>
      </c>
      <c r="FU164" s="30">
        <f>SUMIF($OF$5:$OF$75,$B164,FU$5:FU$75)</f>
        <v>0</v>
      </c>
      <c r="FV164" s="30">
        <f>SUMIF($OF$5:$OF$75,$B164,FV$5:FV$75)</f>
        <v>0</v>
      </c>
      <c r="FW164" s="30">
        <f>SUMIF($OF$5:$OF$75,$B164,FW$5:FW$75)</f>
        <v>0</v>
      </c>
      <c r="FX164" s="30">
        <f>SUMIF($OF$5:$OF$75,$B164,FX$5:FX$75)</f>
        <v>0</v>
      </c>
      <c r="FY164" s="30">
        <f>SUMIF($OF$5:$OF$75,$B164,FY$5:FY$75)</f>
        <v>0</v>
      </c>
      <c r="FZ164" s="30">
        <f>SUMIF($OF$5:$OF$75,$B164,FZ$5:FZ$75)</f>
        <v>0</v>
      </c>
      <c r="GA164" s="30">
        <f>SUMIF($OF$5:$OF$75,$B164,GA$5:GA$75)</f>
        <v>0</v>
      </c>
      <c r="GB164" s="30">
        <f>SUMIF($OF$5:$OF$75,$B164,GB$5:GB$75)</f>
        <v>0</v>
      </c>
      <c r="GC164" s="30">
        <f>SUMIF($OF$5:$OF$75,$B164,GC$5:GC$75)</f>
        <v>0</v>
      </c>
      <c r="GD164" s="30">
        <f>SUMIF($OF$5:$OF$75,$B164,GD$5:GD$75)</f>
        <v>0</v>
      </c>
      <c r="GE164" s="30">
        <f>SUMIF($OF$5:$OF$75,$B164,GE$5:GE$75)</f>
        <v>0</v>
      </c>
      <c r="GF164" s="30">
        <f>SUMIF($OF$5:$OF$75,$B164,GF$5:GF$75)</f>
        <v>0</v>
      </c>
      <c r="GG164" s="30">
        <f>SUMIF($OF$5:$OF$75,$B164,GG$5:GG$75)</f>
        <v>0</v>
      </c>
      <c r="GH164" s="30">
        <f>SUMIF($OF$5:$OF$75,$B164,GH$5:GH$75)</f>
        <v>0</v>
      </c>
      <c r="GI164" s="30">
        <f>SUMIF($OF$5:$OF$75,$B164,GI$5:GI$75)</f>
        <v>0</v>
      </c>
      <c r="GJ164" s="30">
        <f>SUMIF($OF$5:$OF$75,$B164,GJ$5:GJ$75)</f>
        <v>0</v>
      </c>
      <c r="GK164" s="30">
        <f>SUMIF($OF$5:$OF$75,$B164,GK$5:GK$75)</f>
        <v>0</v>
      </c>
      <c r="GL164" s="30">
        <f>SUMIF($OF$5:$OF$75,$B164,GL$5:GL$75)</f>
        <v>0</v>
      </c>
      <c r="GM164" s="30">
        <f>SUMIF($OF$5:$OF$75,$B164,GM$5:GM$75)</f>
        <v>0</v>
      </c>
      <c r="GN164" s="30">
        <f>SUMIF($OF$5:$OF$75,$B164,GN$5:GN$75)</f>
        <v>0</v>
      </c>
      <c r="GO164" s="30">
        <f>SUMIF($OF$5:$OF$75,$B164,GO$5:GO$75)</f>
        <v>0</v>
      </c>
      <c r="GP164" s="30">
        <f>SUMIF($OF$5:$OF$75,$B164,GP$5:GP$75)</f>
        <v>0</v>
      </c>
      <c r="GQ164" s="30">
        <f>SUMIF($OF$5:$OF$75,$B164,GQ$5:GQ$75)</f>
        <v>0</v>
      </c>
      <c r="GR164" s="30">
        <f>SUMIF($OF$5:$OF$75,$B164,GR$5:GR$75)</f>
        <v>0</v>
      </c>
      <c r="GS164" s="30">
        <f>SUMIF($OF$5:$OF$75,$B164,GS$5:GS$75)</f>
        <v>0</v>
      </c>
      <c r="GT164" s="30">
        <f>SUMIF($OF$5:$OF$75,$B164,GT$5:GT$75)</f>
        <v>0</v>
      </c>
      <c r="GU164" s="30">
        <f>SUMIF($OF$5:$OF$75,$B164,GU$5:GU$75)</f>
        <v>0</v>
      </c>
      <c r="GV164" s="30">
        <f>SUMIF($OF$5:$OF$75,$B164,GV$5:GV$75)</f>
        <v>0</v>
      </c>
      <c r="GW164" s="30">
        <f>SUMIF($OF$5:$OF$75,$B164,GW$5:GW$75)</f>
        <v>0</v>
      </c>
      <c r="GX164" s="30">
        <f>SUMIF($OF$5:$OF$75,$B164,GX$5:GX$75)</f>
        <v>0</v>
      </c>
      <c r="GY164" s="30">
        <f>SUMIF($OF$5:$OF$75,$B164,GY$5:GY$75)</f>
        <v>0</v>
      </c>
      <c r="GZ164" s="30">
        <f>SUMIF($OF$5:$OF$75,$B164,GZ$5:GZ$75)</f>
        <v>0</v>
      </c>
      <c r="HA164" s="30">
        <f>SUMIF($OF$5:$OF$75,$B164,HA$5:HA$75)</f>
        <v>0</v>
      </c>
      <c r="HB164" s="30">
        <f>SUMIF($OF$5:$OF$75,$B164,HB$5:HB$75)</f>
        <v>0</v>
      </c>
      <c r="HC164" s="30">
        <f>SUMIF($OF$5:$OF$75,$B164,HC$5:HC$75)</f>
        <v>0</v>
      </c>
      <c r="HD164" s="30">
        <f>SUMIF($OF$5:$OF$75,$B164,HD$5:HD$75)</f>
        <v>0</v>
      </c>
      <c r="HE164" s="30">
        <f>SUMIF($OF$5:$OF$75,$B164,HE$5:HE$75)</f>
        <v>0</v>
      </c>
      <c r="HF164" s="30">
        <f>SUMIF($OF$5:$OF$75,$B164,HF$5:HF$75)</f>
        <v>0</v>
      </c>
      <c r="HG164" s="30">
        <f>SUMIF($OF$5:$OF$75,$B164,HG$5:HG$75)</f>
        <v>0</v>
      </c>
      <c r="HH164" s="30">
        <f>SUMIF($OF$5:$OF$75,$B164,HH$5:HH$75)</f>
        <v>0</v>
      </c>
      <c r="HI164" s="30">
        <f>SUMIF($OF$5:$OF$75,$B164,HI$5:HI$75)</f>
        <v>0</v>
      </c>
      <c r="HJ164" s="30">
        <f>SUMIF($OF$5:$OF$75,$B164,HJ$5:HJ$75)</f>
        <v>0</v>
      </c>
      <c r="HK164" s="30">
        <f>SUMIF($OF$5:$OF$75,$B164,HK$5:HK$75)</f>
        <v>0</v>
      </c>
      <c r="HL164" s="30">
        <f>SUMIF($OF$5:$OF$75,$B164,HL$5:HL$75)</f>
        <v>0</v>
      </c>
      <c r="HM164" s="30">
        <f>SUMIF($OF$5:$OF$75,$B164,HM$5:HM$75)</f>
        <v>0</v>
      </c>
      <c r="HN164" s="30">
        <f>SUMIF($OF$5:$OF$75,$B164,HN$5:HN$75)</f>
        <v>0.5</v>
      </c>
      <c r="HO164" s="30">
        <f>SUMIF($OF$5:$OF$75,$B164,HO$5:HO$75)</f>
        <v>0</v>
      </c>
      <c r="HP164" s="30">
        <f>SUMIF($OF$5:$OF$75,$B164,HP$5:HP$75)</f>
        <v>0</v>
      </c>
      <c r="HQ164" s="30">
        <f>SUMIF($OF$5:$OF$75,$B164,HQ$5:HQ$75)</f>
        <v>0</v>
      </c>
      <c r="HR164" s="30">
        <f>SUMIF($OF$5:$OF$75,$B164,HR$5:HR$75)</f>
        <v>0</v>
      </c>
      <c r="HS164" s="30">
        <f>SUMIF($OF$5:$OF$75,$B164,HS$5:HS$75)</f>
        <v>0</v>
      </c>
      <c r="HT164" s="30">
        <f>SUMIF($OF$5:$OF$75,$B164,HT$5:HT$75)</f>
        <v>0</v>
      </c>
      <c r="HU164" s="30">
        <f>SUMIF($OF$5:$OF$75,$B164,HU$5:HU$75)</f>
        <v>0</v>
      </c>
      <c r="HV164" s="30">
        <f>SUMIF($OF$5:$OF$75,$B164,HV$5:HV$75)</f>
        <v>0</v>
      </c>
      <c r="HW164" s="30">
        <f>SUMIF($OF$5:$OF$75,$B164,HW$5:HW$75)</f>
        <v>0</v>
      </c>
      <c r="HX164" s="30">
        <f>SUMIF($OF$5:$OF$75,$B164,HX$5:HX$75)</f>
        <v>0</v>
      </c>
      <c r="HY164" s="30">
        <f>SUMIF($OF$5:$OF$75,$B164,HY$5:HY$75)</f>
        <v>0</v>
      </c>
      <c r="HZ164" s="30">
        <f>SUMIF($OF$5:$OF$75,$B164,HZ$5:HZ$75)</f>
        <v>0</v>
      </c>
      <c r="IA164" s="30">
        <f>SUMIF($OF$5:$OF$75,$B164,IA$5:IA$75)</f>
        <v>0</v>
      </c>
      <c r="IB164" s="30">
        <f>SUMIF($OF$5:$OF$75,$B164,IB$5:IB$75)</f>
        <v>0</v>
      </c>
      <c r="IC164" s="30">
        <f>SUMIF($OF$5:$OF$75,$B164,IC$5:IC$75)</f>
        <v>0</v>
      </c>
      <c r="ID164" s="30">
        <f>SUMIF($OF$5:$OF$75,$B164,ID$5:ID$75)</f>
        <v>0</v>
      </c>
      <c r="IE164" s="30">
        <f>SUMIF($OF$5:$OF$75,$B164,IE$5:IE$75)</f>
        <v>0</v>
      </c>
      <c r="IF164" s="30">
        <f>SUMIF($OF$5:$OF$75,$B164,IF$5:IF$75)</f>
        <v>0</v>
      </c>
      <c r="IG164" s="30">
        <f>SUMIF($OF$5:$OF$75,$B164,IG$5:IG$75)</f>
        <v>0</v>
      </c>
      <c r="IH164" s="30">
        <f>SUMIF($OF$5:$OF$75,$B164,IH$5:IH$75)</f>
        <v>0</v>
      </c>
      <c r="II164" s="30">
        <f>SUMIF($OF$5:$OF$75,$B164,II$5:II$75)</f>
        <v>0</v>
      </c>
      <c r="IJ164" s="30">
        <f>SUMIF($OF$5:$OF$75,$B164,IJ$5:IJ$75)</f>
        <v>0</v>
      </c>
      <c r="IK164" s="30">
        <f>SUMIF($OF$5:$OF$75,$B164,IK$5:IK$75)</f>
        <v>0</v>
      </c>
      <c r="IL164" s="30">
        <f>SUMIF($OF$5:$OF$75,$B164,IL$5:IL$75)</f>
        <v>0</v>
      </c>
      <c r="IM164" s="30">
        <f>SUMIF($OF$5:$OF$75,$B164,IM$5:IM$75)</f>
        <v>0</v>
      </c>
      <c r="IN164" s="30">
        <f>SUMIF($OF$5:$OF$75,$B164,IN$5:IN$75)</f>
        <v>0</v>
      </c>
      <c r="IO164" s="30">
        <f>SUMIF($OF$5:$OF$75,$B164,IO$5:IO$75)</f>
        <v>0</v>
      </c>
      <c r="IP164" s="30">
        <f>SUMIF($OF$5:$OF$75,$B164,IP$5:IP$75)</f>
        <v>0.5</v>
      </c>
      <c r="IQ164" s="30">
        <f>SUMIF($OF$5:$OF$75,$B164,IQ$5:IQ$75)</f>
        <v>0.5</v>
      </c>
      <c r="IR164" s="30">
        <f>SUMIF($OF$5:$OF$75,$B164,IR$5:IR$75)</f>
        <v>0.5</v>
      </c>
      <c r="IS164" s="30">
        <f>SUMIF($OF$5:$OF$75,$B164,IS$5:IS$75)</f>
        <v>0</v>
      </c>
      <c r="IT164" s="30">
        <f>SUMIF($OF$5:$OF$75,$B164,IT$5:IT$75)</f>
        <v>0</v>
      </c>
      <c r="IU164" s="30">
        <f>SUMIF($OF$5:$OF$75,$B164,IU$5:IU$75)</f>
        <v>0</v>
      </c>
      <c r="IV164" s="30">
        <f>SUMIF($OF$5:$OF$75,$B164,IV$5:IV$75)</f>
        <v>0</v>
      </c>
      <c r="IW164" s="30">
        <f>SUMIF($OF$5:$OF$75,$B164,IW$5:IW$75)</f>
        <v>0</v>
      </c>
      <c r="IX164" s="30">
        <f>SUMIF($OF$5:$OF$75,$B164,IX$5:IX$75)</f>
        <v>0</v>
      </c>
      <c r="IY164" s="30">
        <f>SUMIF($OF$5:$OF$75,$B164,IY$5:IY$75)</f>
        <v>0</v>
      </c>
      <c r="IZ164" s="30">
        <f>SUMIF($OF$5:$OF$75,$B164,IZ$5:IZ$75)</f>
        <v>0</v>
      </c>
      <c r="JA164" s="30">
        <f>SUMIF($OF$5:$OF$75,$B164,JA$5:JA$75)</f>
        <v>0</v>
      </c>
      <c r="JB164" s="30">
        <f>SUMIF($OF$5:$OF$75,$B164,JB$5:JB$75)</f>
        <v>0</v>
      </c>
      <c r="JC164" s="30">
        <f>SUMIF($OF$5:$OF$75,$B164,JC$5:JC$75)</f>
        <v>0</v>
      </c>
      <c r="JD164" s="30">
        <f>SUMIF($OF$5:$OF$75,$B164,JD$5:JD$75)</f>
        <v>0</v>
      </c>
      <c r="JE164" s="30">
        <f>SUMIF($OF$5:$OF$75,$B164,JE$5:JE$75)</f>
        <v>0</v>
      </c>
      <c r="JF164" s="30">
        <f>SUMIF($OF$5:$OF$75,$B164,JF$5:JF$75)</f>
        <v>0</v>
      </c>
      <c r="JG164" s="30">
        <f>SUMIF($OF$5:$OF$75,$B164,JG$5:JG$75)</f>
        <v>1.1000000000000001</v>
      </c>
      <c r="JH164" s="30">
        <f>SUMIF($OF$5:$OF$75,$B164,JH$5:JH$75)</f>
        <v>1.1000000000000001</v>
      </c>
      <c r="JI164" s="30">
        <f>SUMIF($OF$5:$OF$75,$B164,JI$5:JI$75)</f>
        <v>0</v>
      </c>
      <c r="JJ164" s="30">
        <f>SUMIF($OF$5:$OF$75,$B164,JJ$5:JJ$75)</f>
        <v>0</v>
      </c>
      <c r="JK164" s="30">
        <f>SUMIF($OF$5:$OF$75,$B164,JK$5:JK$75)</f>
        <v>0</v>
      </c>
      <c r="JL164" s="30">
        <f>SUMIF($OF$5:$OF$75,$B164,JL$5:JL$75)</f>
        <v>0</v>
      </c>
      <c r="JM164" s="30">
        <f>SUMIF($OF$5:$OF$75,$B164,JM$5:JM$75)</f>
        <v>0</v>
      </c>
      <c r="JN164" s="30">
        <f>SUMIF($OF$5:$OF$75,$B164,JN$5:JN$75)</f>
        <v>0</v>
      </c>
      <c r="JO164" s="30">
        <f>SUMIF($OF$5:$OF$75,$B164,JO$5:JO$75)</f>
        <v>0</v>
      </c>
      <c r="JP164" s="30">
        <f>SUMIF($OF$5:$OF$75,$B164,JP$5:JP$75)</f>
        <v>0</v>
      </c>
      <c r="JQ164" s="30">
        <f>SUMIF($OF$5:$OF$75,$B164,JQ$5:JQ$75)</f>
        <v>0</v>
      </c>
      <c r="JR164" s="30">
        <f>SUMIF($OF$5:$OF$75,$B164,JR$5:JR$75)</f>
        <v>0</v>
      </c>
      <c r="JS164" s="30">
        <f>SUMIF($OF$5:$OF$75,$B164,JS$5:JS$75)</f>
        <v>0</v>
      </c>
      <c r="JT164" s="30">
        <f>SUMIF($OF$5:$OF$75,$B164,JT$5:JT$75)</f>
        <v>0</v>
      </c>
      <c r="JU164" s="30">
        <f>SUMIF($OF$5:$OF$75,$B164,JU$5:JU$75)</f>
        <v>0</v>
      </c>
      <c r="JV164" s="30">
        <f>SUMIF($OF$5:$OF$75,$B164,JV$5:JV$75)</f>
        <v>0</v>
      </c>
      <c r="JW164" s="30">
        <f>SUMIF($OF$5:$OF$75,$B164,JW$5:JW$75)</f>
        <v>0</v>
      </c>
      <c r="JX164" s="30">
        <f>SUMIF($OF$5:$OF$75,$B164,JX$5:JX$75)</f>
        <v>0</v>
      </c>
      <c r="JY164" s="30">
        <f>SUMIF($OF$5:$OF$75,$B164,JY$5:JY$75)</f>
        <v>0</v>
      </c>
      <c r="JZ164" s="30">
        <f>SUMIF($OF$5:$OF$75,$B164,JZ$5:JZ$75)</f>
        <v>0</v>
      </c>
      <c r="KA164" s="30">
        <f>SUMIF($OF$5:$OF$75,$B164,KA$5:KA$75)</f>
        <v>0</v>
      </c>
      <c r="KB164" s="30">
        <f>SUMIF($OF$5:$OF$75,$B164,KB$5:KB$75)</f>
        <v>0</v>
      </c>
      <c r="KC164" s="30">
        <f>SUMIF($OF$5:$OF$75,$B164,KC$5:KC$75)</f>
        <v>0</v>
      </c>
      <c r="KD164" s="30">
        <f>SUMIF($OF$5:$OF$75,$B164,KD$5:KD$75)</f>
        <v>0</v>
      </c>
      <c r="KE164" s="30">
        <f>SUMIF($OF$5:$OF$75,$B164,KE$5:KE$75)</f>
        <v>0</v>
      </c>
      <c r="KF164" s="30">
        <f>SUMIF($OF$5:$OF$75,$B164,KF$5:KF$75)</f>
        <v>0</v>
      </c>
      <c r="KG164" s="30">
        <f>SUMIF($OF$5:$OF$75,$B164,KG$5:KG$75)</f>
        <v>0</v>
      </c>
      <c r="KH164" s="30">
        <f>SUMIF($OF$5:$OF$75,$B164,KH$5:KH$75)</f>
        <v>0</v>
      </c>
      <c r="KI164" s="30">
        <f>SUMIF($OF$5:$OF$75,$B164,KI$5:KI$75)</f>
        <v>0</v>
      </c>
      <c r="KJ164" s="30">
        <f>SUMIF($OF$5:$OF$75,$B164,KJ$5:KJ$75)</f>
        <v>0</v>
      </c>
      <c r="KK164" s="30">
        <f>SUMIF($OF$5:$OF$75,$B164,KK$5:KK$75)</f>
        <v>0</v>
      </c>
      <c r="KL164" s="30">
        <f>SUMIF($OF$5:$OF$75,$B164,KL$5:KL$75)</f>
        <v>0</v>
      </c>
      <c r="KM164" s="30">
        <f>SUMIF($OF$5:$OF$75,$B164,KM$5:KM$75)</f>
        <v>0</v>
      </c>
      <c r="KN164" s="30">
        <f>SUMIF($OF$5:$OF$75,$B164,KN$5:KN$75)</f>
        <v>0</v>
      </c>
      <c r="KO164" s="30">
        <f>SUMIF($OF$5:$OF$75,$B164,KO$5:KO$75)</f>
        <v>0</v>
      </c>
      <c r="KP164" s="30">
        <f>SUMIF($OF$5:$OF$75,$B164,KP$5:KP$75)</f>
        <v>0</v>
      </c>
      <c r="KQ164" s="30">
        <f>SUMIF($OF$5:$OF$75,$B164,KQ$5:KQ$75)</f>
        <v>0</v>
      </c>
      <c r="KR164" s="30">
        <f>SUMIF($OF$5:$OF$75,$B164,KR$5:KR$75)</f>
        <v>0</v>
      </c>
      <c r="KS164" s="30">
        <f>SUMIF($OF$5:$OF$75,$B164,KS$5:KS$75)</f>
        <v>0</v>
      </c>
      <c r="KT164" s="30">
        <f>SUMIF($OF$5:$OF$75,$B164,KT$5:KT$75)</f>
        <v>0</v>
      </c>
      <c r="KU164" s="30">
        <f>SUMIF($OF$5:$OF$75,$B164,KU$5:KU$75)</f>
        <v>0</v>
      </c>
      <c r="KV164" s="30">
        <f>SUMIF($OF$5:$OF$75,$B164,KV$5:KV$75)</f>
        <v>0</v>
      </c>
      <c r="KW164" s="30">
        <f>SUMIF($OF$5:$OF$75,$B164,KW$5:KW$75)</f>
        <v>0</v>
      </c>
      <c r="KX164" s="30">
        <f>SUMIF($OF$5:$OF$75,$B164,KX$5:KX$75)</f>
        <v>0</v>
      </c>
      <c r="KY164" s="30">
        <f>SUMIF($OF$5:$OF$75,$B164,KY$5:KY$75)</f>
        <v>0</v>
      </c>
      <c r="KZ164" s="30">
        <f>SUMIF($OF$5:$OF$75,$B164,KZ$5:KZ$75)</f>
        <v>0</v>
      </c>
      <c r="LA164" s="30">
        <f>SUMIF($OF$5:$OF$75,$B164,LA$5:LA$75)</f>
        <v>0</v>
      </c>
      <c r="LB164" s="30">
        <f>SUMIF($OF$5:$OF$75,$B164,LB$5:LB$75)</f>
        <v>0</v>
      </c>
      <c r="LC164" s="30">
        <f>SUMIF($OF$5:$OF$75,$B164,LC$5:LC$75)</f>
        <v>0</v>
      </c>
      <c r="LD164" s="30">
        <f>SUMIF($OF$5:$OF$75,$B164,LD$5:LD$75)</f>
        <v>0</v>
      </c>
      <c r="LE164" s="30">
        <f>SUMIF($OF$5:$OF$75,$B164,LE$5:LE$75)</f>
        <v>0</v>
      </c>
      <c r="LF164" s="30">
        <f>SUMIF($OF$5:$OF$75,$B164,LF$5:LF$75)</f>
        <v>0</v>
      </c>
      <c r="LG164" s="30">
        <f>SUMIF($OF$5:$OF$75,$B164,LG$5:LG$75)</f>
        <v>0</v>
      </c>
      <c r="LH164" s="30">
        <f>SUMIF($OF$5:$OF$75,$B164,LH$5:LH$75)</f>
        <v>0</v>
      </c>
      <c r="LI164" s="30">
        <f>SUMIF($OF$5:$OF$75,$B164,LI$5:LI$75)</f>
        <v>0</v>
      </c>
      <c r="LJ164" s="30">
        <f>SUMIF($OF$5:$OF$75,$B164,LJ$5:LJ$75)</f>
        <v>0</v>
      </c>
      <c r="LK164" s="30">
        <f>SUMIF($OF$5:$OF$75,$B164,LK$5:LK$75)</f>
        <v>0</v>
      </c>
      <c r="LL164" s="30">
        <f>SUMIF($OF$5:$OF$75,$B164,LL$5:LL$75)</f>
        <v>0</v>
      </c>
      <c r="LM164" s="30">
        <f>SUMIF($OF$5:$OF$75,$B164,LM$5:LM$75)</f>
        <v>0</v>
      </c>
      <c r="LN164" s="30">
        <f>SUMIF($OF$5:$OF$75,$B164,LN$5:LN$75)</f>
        <v>0</v>
      </c>
      <c r="LO164" s="30">
        <f>SUMIF($OF$5:$OF$75,$B164,LO$5:LO$75)</f>
        <v>0</v>
      </c>
      <c r="LP164" s="30">
        <f>SUMIF($OF$5:$OF$75,$B164,LP$5:LP$75)</f>
        <v>0</v>
      </c>
      <c r="LQ164" s="30">
        <f>SUMIF($OF$5:$OF$75,$B164,LQ$5:LQ$75)</f>
        <v>0</v>
      </c>
      <c r="LR164" s="30">
        <f>SUMIF($OF$5:$OF$75,$B164,LR$5:LR$75)</f>
        <v>0</v>
      </c>
      <c r="LS164" s="30">
        <f>SUMIF($OF$5:$OF$75,$B164,LS$5:LS$75)</f>
        <v>0</v>
      </c>
      <c r="LT164" s="30">
        <f>SUMIF($OF$5:$OF$75,$B164,LT$5:LT$75)</f>
        <v>0</v>
      </c>
      <c r="LU164" s="30">
        <f>SUMIF($OF$5:$OF$75,$B164,LU$5:LU$75)</f>
        <v>0</v>
      </c>
      <c r="LV164" s="30">
        <f>SUMIF($OF$5:$OF$75,$B164,LV$5:LV$75)</f>
        <v>0</v>
      </c>
      <c r="LW164" s="30">
        <f>SUMIF($OF$5:$OF$75,$B164,LW$5:LW$75)</f>
        <v>0</v>
      </c>
      <c r="LX164" s="30">
        <f>SUMIF($OF$5:$OF$75,$B164,LX$5:LX$75)</f>
        <v>0</v>
      </c>
      <c r="LY164" s="30">
        <f>SUMIF($OF$5:$OF$75,$B164,LY$5:LY$75)</f>
        <v>0</v>
      </c>
      <c r="LZ164" s="30">
        <f>SUMIF($OF$5:$OF$75,$B164,LZ$5:LZ$75)</f>
        <v>0</v>
      </c>
      <c r="MA164" s="30">
        <f>SUMIF($OF$5:$OF$75,$B164,MA$5:MA$75)</f>
        <v>0</v>
      </c>
      <c r="MB164" s="30">
        <f>SUMIF($OF$5:$OF$75,$B164,MB$5:MB$75)</f>
        <v>0</v>
      </c>
      <c r="MC164" s="30">
        <f>SUMIF($OF$5:$OF$75,$B164,MC$5:MC$75)</f>
        <v>0</v>
      </c>
      <c r="MD164" s="30">
        <f>SUMIF($OF$5:$OF$75,$B164,MD$5:MD$75)</f>
        <v>0</v>
      </c>
      <c r="ME164" s="30">
        <f>SUMIF($OF$5:$OF$75,$B164,ME$5:ME$75)</f>
        <v>0</v>
      </c>
      <c r="MF164" s="30">
        <f>SUMIF($OF$5:$OF$75,$B164,MF$5:MF$75)</f>
        <v>0</v>
      </c>
      <c r="MG164" s="30">
        <f>SUMIF($OF$5:$OF$75,$B164,MG$5:MG$75)</f>
        <v>0</v>
      </c>
      <c r="MH164" s="30">
        <f>SUMIF($OF$5:$OF$75,$B164,MH$5:MH$75)</f>
        <v>0</v>
      </c>
      <c r="MI164" s="30">
        <f>SUMIF($OF$5:$OF$75,$B164,MI$5:MI$75)</f>
        <v>0</v>
      </c>
      <c r="MJ164" s="30">
        <f>SUMIF($OF$5:$OF$75,$B164,MJ$5:MJ$75)</f>
        <v>0</v>
      </c>
      <c r="MK164" s="30">
        <f>SUMIF($OF$5:$OF$75,$B164,MK$5:MK$75)</f>
        <v>0</v>
      </c>
      <c r="ML164" s="30">
        <f>SUMIF($OF$5:$OF$75,$B164,ML$5:ML$75)</f>
        <v>0</v>
      </c>
      <c r="MM164" s="30">
        <f>SUMIF($OF$5:$OF$75,$B164,MM$5:MM$75)</f>
        <v>0</v>
      </c>
      <c r="MN164" s="30">
        <f>SUMIF($OF$5:$OF$75,$B164,MN$5:MN$75)</f>
        <v>0</v>
      </c>
      <c r="MO164" s="30">
        <f>SUMIF($OF$5:$OF$75,$B164,MO$5:MO$75)</f>
        <v>0</v>
      </c>
      <c r="MP164" s="30">
        <f>SUMIF($OF$5:$OF$75,$B164,MP$5:MP$75)</f>
        <v>0</v>
      </c>
      <c r="MQ164" s="30">
        <f>SUMIF($OF$5:$OF$75,$B164,MQ$5:MQ$75)</f>
        <v>0</v>
      </c>
      <c r="MR164" s="30">
        <f>SUMIF($OF$5:$OF$75,$B164,MR$5:MR$75)</f>
        <v>0</v>
      </c>
      <c r="MS164" s="30">
        <f>SUMIF($OF$5:$OF$75,$B164,MS$5:MS$75)</f>
        <v>0</v>
      </c>
      <c r="MT164" s="30">
        <f>SUMIF($OF$5:$OF$75,$B164,MT$5:MT$75)</f>
        <v>0</v>
      </c>
      <c r="MU164" s="30">
        <f>SUMIF($OF$5:$OF$75,$B164,MU$5:MU$75)</f>
        <v>0</v>
      </c>
      <c r="MV164" s="30">
        <f>SUMIF($OF$5:$OF$75,$B164,MV$5:MV$75)</f>
        <v>0</v>
      </c>
      <c r="MW164" s="30">
        <f>SUMIF($OF$5:$OF$75,$B164,MW$5:MW$75)</f>
        <v>0</v>
      </c>
      <c r="MX164" s="30">
        <f>SUMIF($OF$5:$OF$75,$B164,MX$5:MX$75)</f>
        <v>0</v>
      </c>
      <c r="MY164" s="30">
        <f>SUMIF($OF$5:$OF$75,$B164,MY$5:MY$75)</f>
        <v>0</v>
      </c>
      <c r="MZ164" s="30">
        <f>SUMIF($OF$5:$OF$75,$B164,MZ$5:MZ$75)</f>
        <v>0</v>
      </c>
      <c r="NA164" s="30">
        <f>SUMIF($OF$5:$OF$75,$B164,NA$5:NA$75)</f>
        <v>0</v>
      </c>
      <c r="NB164" s="30">
        <f>SUMIF($OF$5:$OF$75,$B164,NB$5:NB$75)</f>
        <v>0</v>
      </c>
      <c r="NC164" s="30">
        <f>SUMIF($OF$5:$OF$75,$B164,NC$5:NC$75)</f>
        <v>0</v>
      </c>
      <c r="ND164" s="30">
        <f>SUMIF($OF$5:$OF$75,$B164,ND$5:ND$75)</f>
        <v>0</v>
      </c>
      <c r="NE164" s="30">
        <f>SUMIF($OF$5:$OF$75,$B164,NE$5:NE$75)</f>
        <v>0</v>
      </c>
      <c r="NF164" s="30">
        <f>SUMIF($OF$5:$OF$75,$B164,NF$5:NF$75)</f>
        <v>0</v>
      </c>
      <c r="NG164" s="30">
        <f>SUMIF($OF$5:$OF$75,$B164,NG$5:NG$75)</f>
        <v>0</v>
      </c>
      <c r="NH164" s="30">
        <f>SUMIF($OF$5:$OF$75,$B164,NH$5:NH$75)</f>
        <v>0</v>
      </c>
      <c r="NI164" s="30">
        <f>SUMIF($OF$5:$OF$75,$B164,NI$5:NI$75)</f>
        <v>0</v>
      </c>
      <c r="NJ164" s="30">
        <f>SUMIF($OF$5:$OF$75,$B164,NJ$5:NJ$75)</f>
        <v>0</v>
      </c>
      <c r="NK164" s="30">
        <f>SUMIF($OF$5:$OF$75,$B164,NK$5:NK$75)</f>
        <v>0</v>
      </c>
      <c r="NL164" s="30">
        <f>SUMIF($OF$5:$OF$75,$B164,NL$5:NL$75)</f>
        <v>0.5</v>
      </c>
      <c r="NM164" s="30">
        <f>SUMIF($OF$5:$OF$75,$B164,NM$5:NM$75)</f>
        <v>0.5</v>
      </c>
      <c r="NN164" s="30">
        <f>SUMIF($OF$5:$OF$75,$B164,NN$5:NN$75)</f>
        <v>0.5</v>
      </c>
      <c r="NO164" s="30">
        <f>SUMIF($OF$5:$OF$75,$B164,NO$5:NO$75)</f>
        <v>0.5</v>
      </c>
      <c r="NP164" s="30">
        <f>SUMIF($OF$5:$OF$75,$B164,NP$5:NP$75)</f>
        <v>0.5</v>
      </c>
      <c r="NQ164" s="30">
        <f>SUMIF($OF$5:$OF$75,$B164,NQ$5:NQ$75)</f>
        <v>0</v>
      </c>
      <c r="NR164" s="30">
        <f>SUMIF($OF$5:$OF$75,$B164,NR$5:NR$75)</f>
        <v>0</v>
      </c>
      <c r="NS164" s="30">
        <f>SUMIF($OF$5:$OF$75,$B164,NS$5:NS$75)</f>
        <v>0</v>
      </c>
      <c r="NT164" s="30">
        <f>SUMIF($OF$5:$OF$75,$B164,NT$5:NT$75)</f>
        <v>0</v>
      </c>
      <c r="NU164" s="30">
        <f>SUMIF($OF$5:$OF$75,$B164,NU$5:NU$75)</f>
        <v>0</v>
      </c>
      <c r="NV164" s="30">
        <f>SUMIF($OF$5:$OF$75,$B164,NV$5:NV$75)</f>
        <v>0</v>
      </c>
      <c r="NW164" s="30">
        <f>SUMIF($OF$5:$OF$75,$B164,NW$5:NW$75)</f>
        <v>0</v>
      </c>
      <c r="NX164" s="30">
        <f>SUMIF($OF$5:$OF$75,$B164,NX$5:NX$75)</f>
        <v>0</v>
      </c>
      <c r="NY164" s="30">
        <f>SUMIF($OF$5:$OF$75,$B164,NY$5:NY$75)</f>
        <v>0</v>
      </c>
      <c r="NZ164" s="30">
        <f>SUMIF($OF$5:$OF$75,$B164,NZ$5:NZ$75)</f>
        <v>0</v>
      </c>
      <c r="OA164" s="30">
        <f>SUMIF($OF$5:$OF$75,$B164,OA$5:OA$75)</f>
        <v>0</v>
      </c>
    </row>
    <row r="165" spans="2:391" hidden="1" x14ac:dyDescent="0.2">
      <c r="B165" s="8">
        <v>500</v>
      </c>
      <c r="D165" s="30">
        <f>SUMIF($OF$5:$OF$45,$B165,$D$5:$OE$45)</f>
        <v>0</v>
      </c>
      <c r="Z165" s="30">
        <f>SUMIF($OF$5:$OF$75,$B165,Z$5:Z$75)</f>
        <v>0</v>
      </c>
      <c r="AA165" s="30">
        <f>SUMIF($OF$5:$OF$75,$B165,AA$5:AA$75)</f>
        <v>0</v>
      </c>
      <c r="AB165" s="30">
        <f>SUMIF($OF$5:$OF$75,$B165,AB$5:AB$75)</f>
        <v>0</v>
      </c>
      <c r="AC165" s="30">
        <f>SUMIF($OF$5:$OF$75,$B165,AC$5:AC$75)</f>
        <v>0</v>
      </c>
      <c r="AD165" s="30">
        <f>SUMIF($OF$5:$OF$75,$B165,AD$5:AD$75)</f>
        <v>0</v>
      </c>
      <c r="AE165" s="30">
        <f>SUMIF($OF$5:$OF$75,$B165,AE$5:AE$75)</f>
        <v>0</v>
      </c>
      <c r="AF165" s="30">
        <f>SUMIF($OF$5:$OF$75,$B165,AF$5:AF$75)</f>
        <v>0</v>
      </c>
      <c r="AG165" s="30">
        <f>SUMIF($OF$5:$OF$75,$B165,AG$5:AG$75)</f>
        <v>0</v>
      </c>
      <c r="AH165" s="30">
        <f>SUMIF($OF$5:$OF$75,$B165,AH$5:AH$75)</f>
        <v>0</v>
      </c>
      <c r="AI165" s="30">
        <f>SUMIF($OF$5:$OF$75,$B165,AI$5:AI$75)</f>
        <v>0</v>
      </c>
      <c r="AJ165" s="30">
        <f>SUMIF($OF$5:$OF$75,$B165,AJ$5:AJ$75)</f>
        <v>0</v>
      </c>
      <c r="AK165" s="30">
        <f>SUMIF($OF$5:$OF$75,$B165,AK$5:AK$75)</f>
        <v>0</v>
      </c>
      <c r="AL165" s="30">
        <f>SUMIF($OF$5:$OF$75,$B165,AL$5:AL$75)</f>
        <v>0</v>
      </c>
      <c r="AM165" s="30">
        <f>SUMIF($OF$5:$OF$75,$B165,AM$5:AM$75)</f>
        <v>0</v>
      </c>
      <c r="AN165" s="30">
        <f>SUMIF($OF$5:$OF$75,$B165,AN$5:AN$75)</f>
        <v>0</v>
      </c>
      <c r="AO165" s="30">
        <f>SUMIF($OF$5:$OF$75,$B165,AO$5:AO$75)</f>
        <v>0</v>
      </c>
      <c r="AP165" s="30">
        <f>SUMIF($OF$5:$OF$75,$B165,AP$5:AP$75)</f>
        <v>0</v>
      </c>
      <c r="AQ165" s="30">
        <f>SUMIF($OF$5:$OF$75,$B165,AQ$5:AQ$75)</f>
        <v>0</v>
      </c>
      <c r="AR165" s="30">
        <f>SUMIF($OF$5:$OF$75,$B165,AR$5:AR$75)</f>
        <v>0</v>
      </c>
      <c r="AS165" s="30">
        <f>SUMIF($OF$5:$OF$75,$B165,AS$5:AS$75)</f>
        <v>0</v>
      </c>
      <c r="AT165" s="30">
        <f>SUMIF($OF$5:$OF$75,$B165,AT$5:AT$75)</f>
        <v>0</v>
      </c>
      <c r="AU165" s="30">
        <f>SUMIF($OF$5:$OF$75,$B165,AU$5:AU$75)</f>
        <v>0</v>
      </c>
      <c r="AV165" s="30">
        <f>SUMIF($OF$5:$OF$75,$B165,AV$5:AV$75)</f>
        <v>0</v>
      </c>
      <c r="AW165" s="30">
        <f>SUMIF($OF$5:$OF$75,$B165,AW$5:AW$75)</f>
        <v>0</v>
      </c>
      <c r="AX165" s="30">
        <f>SUMIF($OF$5:$OF$75,$B165,AX$5:AX$75)</f>
        <v>0</v>
      </c>
      <c r="AY165" s="30">
        <f>SUMIF($OF$5:$OF$75,$B165,AY$5:AY$75)</f>
        <v>0</v>
      </c>
      <c r="AZ165" s="30">
        <f>SUMIF($OF$5:$OF$75,$B165,AZ$5:AZ$75)</f>
        <v>0</v>
      </c>
      <c r="BA165" s="30">
        <f>SUMIF($OF$5:$OF$75,$B165,BA$5:BA$75)</f>
        <v>0</v>
      </c>
      <c r="BB165" s="30">
        <f>SUMIF($OF$5:$OF$75,$B165,BB$5:BB$75)</f>
        <v>0</v>
      </c>
      <c r="BC165" s="30">
        <f>SUMIF($OF$5:$OF$75,$B165,BC$5:BC$75)</f>
        <v>0</v>
      </c>
      <c r="BD165" s="30">
        <f>SUMIF($OF$5:$OF$75,$B165,BD$5:BD$75)</f>
        <v>0</v>
      </c>
      <c r="BE165" s="30">
        <f>SUMIF($OF$5:$OF$75,$B165,BE$5:BE$75)</f>
        <v>0</v>
      </c>
      <c r="BF165" s="30">
        <f>SUMIF($OF$5:$OF$75,$B165,BF$5:BF$75)</f>
        <v>0</v>
      </c>
      <c r="BG165" s="30">
        <f>SUMIF($OF$5:$OF$75,$B165,BG$5:BG$75)</f>
        <v>0</v>
      </c>
      <c r="BH165" s="30">
        <f>SUMIF($OF$5:$OF$75,$B165,BH$5:BH$75)</f>
        <v>0</v>
      </c>
      <c r="BI165" s="30">
        <f>SUMIF($OF$5:$OF$75,$B165,BI$5:BI$75)</f>
        <v>0</v>
      </c>
      <c r="BJ165" s="30">
        <f>SUMIF($OF$5:$OF$75,$B165,BJ$5:BJ$75)</f>
        <v>0</v>
      </c>
      <c r="BK165" s="30">
        <f>SUMIF($OF$5:$OF$75,$B165,BK$5:BK$75)</f>
        <v>0</v>
      </c>
      <c r="BL165" s="30">
        <f>SUMIF($OF$5:$OF$75,$B165,BL$5:BL$75)</f>
        <v>0</v>
      </c>
      <c r="BM165" s="30">
        <f>SUMIF($OF$5:$OF$75,$B165,BM$5:BM$75)</f>
        <v>0</v>
      </c>
      <c r="BN165" s="30">
        <f>SUMIF($OF$5:$OF$75,$B165,BN$5:BN$75)</f>
        <v>0</v>
      </c>
      <c r="BO165" s="30">
        <f>SUMIF($OF$5:$OF$75,$B165,BO$5:BO$75)</f>
        <v>0</v>
      </c>
      <c r="BP165" s="30">
        <f>SUMIF($OF$5:$OF$75,$B165,BP$5:BP$75)</f>
        <v>0</v>
      </c>
      <c r="BQ165" s="30">
        <f>SUMIF($OF$5:$OF$75,$B165,BQ$5:BQ$75)</f>
        <v>0</v>
      </c>
      <c r="BR165" s="30">
        <f>SUMIF($OF$5:$OF$75,$B165,BR$5:BR$75)</f>
        <v>0</v>
      </c>
      <c r="BS165" s="30">
        <f>SUMIF($OF$5:$OF$75,$B165,BS$5:BS$75)</f>
        <v>0</v>
      </c>
      <c r="BT165" s="30">
        <f>SUMIF($OF$5:$OF$75,$B165,BT$5:BT$75)</f>
        <v>0</v>
      </c>
      <c r="BU165" s="30">
        <f>SUMIF($OF$5:$OF$75,$B165,BU$5:BU$75)</f>
        <v>0</v>
      </c>
      <c r="BV165" s="30">
        <f>SUMIF($OF$5:$OF$75,$B165,BV$5:BV$75)</f>
        <v>0</v>
      </c>
      <c r="BW165" s="30">
        <f>SUMIF($OF$5:$OF$75,$B165,BW$5:BW$75)</f>
        <v>0</v>
      </c>
      <c r="BX165" s="30">
        <f>SUMIF($OF$5:$OF$75,$B165,BX$5:BX$75)</f>
        <v>0</v>
      </c>
      <c r="BY165" s="30">
        <f>SUMIF($OF$5:$OF$75,$B165,BY$5:BY$75)</f>
        <v>0</v>
      </c>
      <c r="BZ165" s="30">
        <f>SUMIF($OF$5:$OF$75,$B165,BZ$5:BZ$75)</f>
        <v>0</v>
      </c>
      <c r="CA165" s="30">
        <f>SUMIF($OF$5:$OF$75,$B165,CA$5:CA$75)</f>
        <v>0</v>
      </c>
      <c r="CB165" s="30">
        <f>SUMIF($OF$5:$OF$75,$B165,CB$5:CB$75)</f>
        <v>0</v>
      </c>
      <c r="CC165" s="30">
        <f>SUMIF($OF$5:$OF$75,$B165,CC$5:CC$75)</f>
        <v>0</v>
      </c>
      <c r="CD165" s="30">
        <f>SUMIF($OF$5:$OF$75,$B165,CD$5:CD$75)</f>
        <v>0</v>
      </c>
      <c r="CE165" s="30">
        <f>SUMIF($OF$5:$OF$75,$B165,CE$5:CE$75)</f>
        <v>0</v>
      </c>
      <c r="CF165" s="30">
        <f>SUMIF($OF$5:$OF$75,$B165,CF$5:CF$75)</f>
        <v>0</v>
      </c>
      <c r="CG165" s="30">
        <f>SUMIF($OF$5:$OF$75,$B165,CG$5:CG$75)</f>
        <v>0</v>
      </c>
      <c r="CH165" s="30">
        <f>SUMIF($OF$5:$OF$75,$B165,CH$5:CH$75)</f>
        <v>0</v>
      </c>
      <c r="CI165" s="30">
        <f>SUMIF($OF$5:$OF$75,$B165,CI$5:CI$75)</f>
        <v>0</v>
      </c>
      <c r="CJ165" s="30">
        <f>SUMIF($OF$5:$OF$75,$B165,CJ$5:CJ$75)</f>
        <v>0</v>
      </c>
      <c r="CK165" s="30">
        <f>SUMIF($OF$5:$OF$75,$B165,CK$5:CK$75)</f>
        <v>0</v>
      </c>
      <c r="CL165" s="30">
        <f>SUMIF($OF$5:$OF$75,$B165,CL$5:CL$75)</f>
        <v>0</v>
      </c>
      <c r="CM165" s="30">
        <f>SUMIF($OF$5:$OF$75,$B165,CM$5:CM$75)</f>
        <v>0</v>
      </c>
      <c r="CN165" s="30">
        <f>SUMIF($OF$5:$OF$75,$B165,CN$5:CN$75)</f>
        <v>0</v>
      </c>
      <c r="CO165" s="30">
        <f>SUMIF($OF$5:$OF$75,$B165,CO$5:CO$75)</f>
        <v>0</v>
      </c>
      <c r="CP165" s="30">
        <f>SUMIF($OF$5:$OF$75,$B165,CP$5:CP$75)</f>
        <v>0</v>
      </c>
      <c r="CQ165" s="30">
        <f>SUMIF($OF$5:$OF$75,$B165,CQ$5:CQ$75)</f>
        <v>0</v>
      </c>
      <c r="CR165" s="30">
        <f>SUMIF($OF$5:$OF$75,$B165,CR$5:CR$75)</f>
        <v>0</v>
      </c>
      <c r="CS165" s="30">
        <f>SUMIF($OF$5:$OF$75,$B165,CS$5:CS$75)</f>
        <v>0</v>
      </c>
      <c r="CT165" s="30">
        <f>SUMIF($OF$5:$OF$75,$B165,CT$5:CT$75)</f>
        <v>0</v>
      </c>
      <c r="CU165" s="30">
        <f>SUMIF($OF$5:$OF$75,$B165,CU$5:CU$75)</f>
        <v>0</v>
      </c>
      <c r="CV165" s="30">
        <f>SUMIF($OF$5:$OF$75,$B165,CV$5:CV$75)</f>
        <v>0</v>
      </c>
      <c r="CW165" s="30">
        <f>SUMIF($OF$5:$OF$75,$B165,CW$5:CW$75)</f>
        <v>0</v>
      </c>
      <c r="CX165" s="30">
        <f>SUMIF($OF$5:$OF$75,$B165,CX$5:CX$75)</f>
        <v>0</v>
      </c>
      <c r="CY165" s="30">
        <f>SUMIF($OF$5:$OF$75,$B165,CY$5:CY$75)</f>
        <v>0</v>
      </c>
      <c r="CZ165" s="30">
        <f>SUMIF($OF$5:$OF$75,$B165,CZ$5:CZ$75)</f>
        <v>0</v>
      </c>
      <c r="DA165" s="30">
        <f>SUMIF($OF$5:$OF$75,$B165,DA$5:DA$75)</f>
        <v>0</v>
      </c>
      <c r="DB165" s="30">
        <f>SUMIF($OF$5:$OF$75,$B165,DB$5:DB$75)</f>
        <v>0</v>
      </c>
      <c r="DC165" s="30">
        <f>SUMIF($OF$5:$OF$75,$B165,DC$5:DC$75)</f>
        <v>0</v>
      </c>
      <c r="DD165" s="30">
        <f>SUMIF($OF$5:$OF$75,$B165,DD$5:DD$75)</f>
        <v>0</v>
      </c>
      <c r="DE165" s="30">
        <f>SUMIF($OF$5:$OF$75,$B165,DE$5:DE$75)</f>
        <v>0</v>
      </c>
      <c r="DF165" s="30">
        <f>SUMIF($OF$5:$OF$75,$B165,DF$5:DF$75)</f>
        <v>0</v>
      </c>
      <c r="DG165" s="30">
        <f>SUMIF($OF$5:$OF$75,$B165,DG$5:DG$75)</f>
        <v>0</v>
      </c>
      <c r="DH165" s="30">
        <f>SUMIF($OF$5:$OF$75,$B165,DH$5:DH$75)</f>
        <v>0</v>
      </c>
      <c r="DI165" s="30">
        <f>SUMIF($OF$5:$OF$75,$B165,DI$5:DI$75)</f>
        <v>0</v>
      </c>
      <c r="DJ165" s="30">
        <f>SUMIF($OF$5:$OF$75,$B165,DJ$5:DJ$75)</f>
        <v>0</v>
      </c>
      <c r="DK165" s="30">
        <f>SUMIF($OF$5:$OF$75,$B165,DK$5:DK$75)</f>
        <v>0</v>
      </c>
      <c r="DL165" s="30">
        <f>SUMIF($OF$5:$OF$75,$B165,DL$5:DL$75)</f>
        <v>0</v>
      </c>
      <c r="DM165" s="30">
        <f>SUMIF($OF$5:$OF$75,$B165,DM$5:DM$75)</f>
        <v>0</v>
      </c>
      <c r="DN165" s="30">
        <f>SUMIF($OF$5:$OF$75,$B165,DN$5:DN$75)</f>
        <v>0</v>
      </c>
      <c r="DO165" s="30">
        <f>SUMIF($OF$5:$OF$75,$B165,DO$5:DO$75)</f>
        <v>0</v>
      </c>
      <c r="DP165" s="30">
        <f>SUMIF($OF$5:$OF$75,$B165,DP$5:DP$75)</f>
        <v>0</v>
      </c>
      <c r="DQ165" s="30">
        <f>SUMIF($OF$5:$OF$75,$B165,DQ$5:DQ$75)</f>
        <v>0</v>
      </c>
      <c r="DR165" s="30">
        <f>SUMIF($OF$5:$OF$75,$B165,DR$5:DR$75)</f>
        <v>0</v>
      </c>
      <c r="DS165" s="30">
        <f>SUMIF($OF$5:$OF$75,$B165,DS$5:DS$75)</f>
        <v>0</v>
      </c>
      <c r="DT165" s="30">
        <f>SUMIF($OF$5:$OF$75,$B165,DT$5:DT$75)</f>
        <v>0</v>
      </c>
      <c r="DU165" s="30">
        <f>SUMIF($OF$5:$OF$75,$B165,DU$5:DU$75)</f>
        <v>0</v>
      </c>
      <c r="DV165" s="30">
        <f>SUMIF($OF$5:$OF$75,$B165,DV$5:DV$75)</f>
        <v>0</v>
      </c>
      <c r="DW165" s="30">
        <f>SUMIF($OF$5:$OF$75,$B165,DW$5:DW$75)</f>
        <v>0</v>
      </c>
      <c r="DX165" s="30">
        <f>SUMIF($OF$5:$OF$75,$B165,DX$5:DX$75)</f>
        <v>0</v>
      </c>
      <c r="DY165" s="30">
        <f>SUMIF($OF$5:$OF$75,$B165,DY$5:DY$75)</f>
        <v>0</v>
      </c>
      <c r="DZ165" s="30">
        <f>SUMIF($OF$5:$OF$75,$B165,DZ$5:DZ$75)</f>
        <v>0</v>
      </c>
      <c r="EA165" s="30">
        <f>SUMIF($OF$5:$OF$75,$B165,EA$5:EA$75)</f>
        <v>0</v>
      </c>
      <c r="EB165" s="30">
        <f>SUMIF($OF$5:$OF$75,$B165,EB$5:EB$75)</f>
        <v>0</v>
      </c>
      <c r="EC165" s="30">
        <f>SUMIF($OF$5:$OF$75,$B165,EC$5:EC$75)</f>
        <v>0</v>
      </c>
      <c r="ED165" s="30">
        <f>SUMIF($OF$5:$OF$75,$B165,ED$5:ED$75)</f>
        <v>0</v>
      </c>
      <c r="EE165" s="30">
        <f>SUMIF($OF$5:$OF$75,$B165,EE$5:EE$75)</f>
        <v>0</v>
      </c>
      <c r="EF165" s="30">
        <f>SUMIF($OF$5:$OF$75,$B165,EF$5:EF$75)</f>
        <v>0</v>
      </c>
      <c r="EG165" s="30">
        <f>SUMIF($OF$5:$OF$75,$B165,EG$5:EG$75)</f>
        <v>0</v>
      </c>
      <c r="EH165" s="30">
        <f>SUMIF($OF$5:$OF$75,$B165,EH$5:EH$75)</f>
        <v>0</v>
      </c>
      <c r="EI165" s="30">
        <f>SUMIF($OF$5:$OF$75,$B165,EI$5:EI$75)</f>
        <v>0</v>
      </c>
      <c r="EJ165" s="30">
        <f>SUMIF($OF$5:$OF$75,$B165,EJ$5:EJ$75)</f>
        <v>0</v>
      </c>
      <c r="EK165" s="30">
        <f>SUMIF($OF$5:$OF$75,$B165,EK$5:EK$75)</f>
        <v>0</v>
      </c>
      <c r="EL165" s="30">
        <f>SUMIF($OF$5:$OF$75,$B165,EL$5:EL$75)</f>
        <v>0</v>
      </c>
      <c r="EM165" s="30">
        <f>SUMIF($OF$5:$OF$75,$B165,EM$5:EM$75)</f>
        <v>0</v>
      </c>
      <c r="EN165" s="30">
        <f>SUMIF($OF$5:$OF$75,$B165,EN$5:EN$75)</f>
        <v>0</v>
      </c>
      <c r="EO165" s="30">
        <f>SUMIF($OF$5:$OF$75,$B165,EO$5:EO$75)</f>
        <v>0</v>
      </c>
      <c r="EP165" s="30">
        <f>SUMIF($OF$5:$OF$75,$B165,EP$5:EP$75)</f>
        <v>0</v>
      </c>
      <c r="EQ165" s="30">
        <f>SUMIF($OF$5:$OF$75,$B165,EQ$5:EQ$75)</f>
        <v>0</v>
      </c>
      <c r="ER165" s="30">
        <f>SUMIF($OF$5:$OF$75,$B165,ER$5:ER$75)</f>
        <v>0</v>
      </c>
      <c r="ES165" s="30">
        <f>SUMIF($OF$5:$OF$75,$B165,ES$5:ES$75)</f>
        <v>0</v>
      </c>
      <c r="ET165" s="30">
        <f>SUMIF($OF$5:$OF$75,$B165,ET$5:ET$75)</f>
        <v>0</v>
      </c>
      <c r="EU165" s="30">
        <f>SUMIF($OF$5:$OF$75,$B165,EU$5:EU$75)</f>
        <v>0</v>
      </c>
      <c r="EV165" s="30">
        <f>SUMIF($OF$5:$OF$75,$B165,EV$5:EV$75)</f>
        <v>0</v>
      </c>
      <c r="EW165" s="30">
        <f>SUMIF($OF$5:$OF$75,$B165,EW$5:EW$75)</f>
        <v>0</v>
      </c>
      <c r="EX165" s="30">
        <f>SUMIF($OF$5:$OF$75,$B165,EX$5:EX$75)</f>
        <v>0</v>
      </c>
      <c r="EY165" s="30">
        <f>SUMIF($OF$5:$OF$75,$B165,EY$5:EY$75)</f>
        <v>0</v>
      </c>
      <c r="EZ165" s="30">
        <f>SUMIF($OF$5:$OF$75,$B165,EZ$5:EZ$75)</f>
        <v>0</v>
      </c>
      <c r="FA165" s="30">
        <f>SUMIF($OF$5:$OF$75,$B165,FA$5:FA$75)</f>
        <v>0</v>
      </c>
      <c r="FB165" s="30">
        <f>SUMIF($OF$5:$OF$75,$B165,FB$5:FB$75)</f>
        <v>0</v>
      </c>
      <c r="FC165" s="30">
        <f>SUMIF($OF$5:$OF$75,$B165,FC$5:FC$75)</f>
        <v>0</v>
      </c>
      <c r="FD165" s="30">
        <f>SUMIF($OF$5:$OF$75,$B165,FD$5:FD$75)</f>
        <v>0</v>
      </c>
      <c r="FE165" s="30">
        <f>SUMIF($OF$5:$OF$75,$B165,FE$5:FE$75)</f>
        <v>0</v>
      </c>
      <c r="FF165" s="30">
        <f>SUMIF($OF$5:$OF$75,$B165,FF$5:FF$75)</f>
        <v>0</v>
      </c>
      <c r="FG165" s="30">
        <f>SUMIF($OF$5:$OF$75,$B165,FG$5:FG$75)</f>
        <v>0</v>
      </c>
      <c r="FH165" s="30">
        <f>SUMIF($OF$5:$OF$75,$B165,FH$5:FH$75)</f>
        <v>0</v>
      </c>
      <c r="FI165" s="30">
        <f>SUMIF($OF$5:$OF$75,$B165,FI$5:FI$75)</f>
        <v>0</v>
      </c>
      <c r="FJ165" s="30">
        <f>SUMIF($OF$5:$OF$75,$B165,FJ$5:FJ$75)</f>
        <v>0</v>
      </c>
      <c r="FK165" s="30">
        <f>SUMIF($OF$5:$OF$75,$B165,FK$5:FK$75)</f>
        <v>0</v>
      </c>
      <c r="FL165" s="30">
        <f>SUMIF($OF$5:$OF$75,$B165,FL$5:FL$75)</f>
        <v>0</v>
      </c>
      <c r="FM165" s="30">
        <f>SUMIF($OF$5:$OF$75,$B165,FM$5:FM$75)</f>
        <v>0</v>
      </c>
      <c r="FN165" s="30">
        <f>SUMIF($OF$5:$OF$75,$B165,FN$5:FN$75)</f>
        <v>0</v>
      </c>
      <c r="FO165" s="30">
        <f>SUMIF($OF$5:$OF$75,$B165,FO$5:FO$75)</f>
        <v>0</v>
      </c>
      <c r="FP165" s="30">
        <f>SUMIF($OF$5:$OF$75,$B165,FP$5:FP$75)</f>
        <v>0</v>
      </c>
      <c r="FQ165" s="30">
        <f>SUMIF($OF$5:$OF$75,$B165,FQ$5:FQ$75)</f>
        <v>0</v>
      </c>
      <c r="FR165" s="30">
        <f>SUMIF($OF$5:$OF$75,$B165,FR$5:FR$75)</f>
        <v>0</v>
      </c>
      <c r="FS165" s="30">
        <f>SUMIF($OF$5:$OF$75,$B165,FS$5:FS$75)</f>
        <v>0</v>
      </c>
      <c r="FT165" s="30">
        <f>SUMIF($OF$5:$OF$75,$B165,FT$5:FT$75)</f>
        <v>0</v>
      </c>
      <c r="FU165" s="30">
        <f>SUMIF($OF$5:$OF$75,$B165,FU$5:FU$75)</f>
        <v>0</v>
      </c>
      <c r="FV165" s="30">
        <f>SUMIF($OF$5:$OF$75,$B165,FV$5:FV$75)</f>
        <v>0</v>
      </c>
      <c r="FW165" s="30">
        <f>SUMIF($OF$5:$OF$75,$B165,FW$5:FW$75)</f>
        <v>0</v>
      </c>
      <c r="FX165" s="30">
        <f>SUMIF($OF$5:$OF$75,$B165,FX$5:FX$75)</f>
        <v>0</v>
      </c>
      <c r="FY165" s="30">
        <f>SUMIF($OF$5:$OF$75,$B165,FY$5:FY$75)</f>
        <v>0</v>
      </c>
      <c r="FZ165" s="30">
        <f>SUMIF($OF$5:$OF$75,$B165,FZ$5:FZ$75)</f>
        <v>0</v>
      </c>
      <c r="GA165" s="30">
        <f>SUMIF($OF$5:$OF$75,$B165,GA$5:GA$75)</f>
        <v>0</v>
      </c>
      <c r="GB165" s="30">
        <f>SUMIF($OF$5:$OF$75,$B165,GB$5:GB$75)</f>
        <v>0</v>
      </c>
      <c r="GC165" s="30">
        <f>SUMIF($OF$5:$OF$75,$B165,GC$5:GC$75)</f>
        <v>0</v>
      </c>
      <c r="GD165" s="30">
        <f>SUMIF($OF$5:$OF$75,$B165,GD$5:GD$75)</f>
        <v>0</v>
      </c>
      <c r="GE165" s="30">
        <f>SUMIF($OF$5:$OF$75,$B165,GE$5:GE$75)</f>
        <v>0</v>
      </c>
      <c r="GF165" s="30">
        <f>SUMIF($OF$5:$OF$75,$B165,GF$5:GF$75)</f>
        <v>0</v>
      </c>
      <c r="GG165" s="30">
        <f>SUMIF($OF$5:$OF$75,$B165,GG$5:GG$75)</f>
        <v>0</v>
      </c>
      <c r="GH165" s="30">
        <f>SUMIF($OF$5:$OF$75,$B165,GH$5:GH$75)</f>
        <v>0</v>
      </c>
      <c r="GI165" s="30">
        <f>SUMIF($OF$5:$OF$75,$B165,GI$5:GI$75)</f>
        <v>0</v>
      </c>
      <c r="GJ165" s="30">
        <f>SUMIF($OF$5:$OF$75,$B165,GJ$5:GJ$75)</f>
        <v>0</v>
      </c>
      <c r="GK165" s="30">
        <f>SUMIF($OF$5:$OF$75,$B165,GK$5:GK$75)</f>
        <v>0</v>
      </c>
      <c r="GL165" s="30">
        <f>SUMIF($OF$5:$OF$75,$B165,GL$5:GL$75)</f>
        <v>0</v>
      </c>
      <c r="GM165" s="30">
        <f>SUMIF($OF$5:$OF$75,$B165,GM$5:GM$75)</f>
        <v>0</v>
      </c>
      <c r="GN165" s="30">
        <f>SUMIF($OF$5:$OF$75,$B165,GN$5:GN$75)</f>
        <v>0</v>
      </c>
      <c r="GO165" s="30">
        <f>SUMIF($OF$5:$OF$75,$B165,GO$5:GO$75)</f>
        <v>0</v>
      </c>
      <c r="GP165" s="30">
        <f>SUMIF($OF$5:$OF$75,$B165,GP$5:GP$75)</f>
        <v>0</v>
      </c>
      <c r="GQ165" s="30">
        <f>SUMIF($OF$5:$OF$75,$B165,GQ$5:GQ$75)</f>
        <v>0</v>
      </c>
      <c r="GR165" s="30">
        <f>SUMIF($OF$5:$OF$75,$B165,GR$5:GR$75)</f>
        <v>0</v>
      </c>
      <c r="GS165" s="30">
        <f>SUMIF($OF$5:$OF$75,$B165,GS$5:GS$75)</f>
        <v>0</v>
      </c>
      <c r="GT165" s="30">
        <f>SUMIF($OF$5:$OF$75,$B165,GT$5:GT$75)</f>
        <v>0</v>
      </c>
      <c r="GU165" s="30">
        <f>SUMIF($OF$5:$OF$75,$B165,GU$5:GU$75)</f>
        <v>0</v>
      </c>
      <c r="GV165" s="30">
        <f>SUMIF($OF$5:$OF$75,$B165,GV$5:GV$75)</f>
        <v>0</v>
      </c>
      <c r="GW165" s="30">
        <f>SUMIF($OF$5:$OF$75,$B165,GW$5:GW$75)</f>
        <v>0</v>
      </c>
      <c r="GX165" s="30">
        <f>SUMIF($OF$5:$OF$75,$B165,GX$5:GX$75)</f>
        <v>0</v>
      </c>
      <c r="GY165" s="30">
        <f>SUMIF($OF$5:$OF$75,$B165,GY$5:GY$75)</f>
        <v>0</v>
      </c>
      <c r="GZ165" s="30">
        <f>SUMIF($OF$5:$OF$75,$B165,GZ$5:GZ$75)</f>
        <v>0</v>
      </c>
      <c r="HA165" s="30">
        <f>SUMIF($OF$5:$OF$75,$B165,HA$5:HA$75)</f>
        <v>0</v>
      </c>
      <c r="HB165" s="30">
        <f>SUMIF($OF$5:$OF$75,$B165,HB$5:HB$75)</f>
        <v>0</v>
      </c>
      <c r="HC165" s="30">
        <f>SUMIF($OF$5:$OF$75,$B165,HC$5:HC$75)</f>
        <v>0</v>
      </c>
      <c r="HD165" s="30">
        <f>SUMIF($OF$5:$OF$75,$B165,HD$5:HD$75)</f>
        <v>0</v>
      </c>
      <c r="HE165" s="30">
        <f>SUMIF($OF$5:$OF$75,$B165,HE$5:HE$75)</f>
        <v>0</v>
      </c>
      <c r="HF165" s="30">
        <f>SUMIF($OF$5:$OF$75,$B165,HF$5:HF$75)</f>
        <v>0</v>
      </c>
      <c r="HG165" s="30">
        <f>SUMIF($OF$5:$OF$75,$B165,HG$5:HG$75)</f>
        <v>0</v>
      </c>
      <c r="HH165" s="30">
        <f>SUMIF($OF$5:$OF$75,$B165,HH$5:HH$75)</f>
        <v>0</v>
      </c>
      <c r="HI165" s="30">
        <f>SUMIF($OF$5:$OF$75,$B165,HI$5:HI$75)</f>
        <v>0</v>
      </c>
      <c r="HJ165" s="30">
        <f>SUMIF($OF$5:$OF$75,$B165,HJ$5:HJ$75)</f>
        <v>0</v>
      </c>
      <c r="HK165" s="30">
        <f>SUMIF($OF$5:$OF$75,$B165,HK$5:HK$75)</f>
        <v>0</v>
      </c>
      <c r="HL165" s="30">
        <f>SUMIF($OF$5:$OF$75,$B165,HL$5:HL$75)</f>
        <v>0</v>
      </c>
      <c r="HM165" s="30">
        <f>SUMIF($OF$5:$OF$75,$B165,HM$5:HM$75)</f>
        <v>0</v>
      </c>
      <c r="HN165" s="30">
        <f>SUMIF($OF$5:$OF$75,$B165,HN$5:HN$75)</f>
        <v>0</v>
      </c>
      <c r="HO165" s="30">
        <f>SUMIF($OF$5:$OF$75,$B165,HO$5:HO$75)</f>
        <v>0</v>
      </c>
      <c r="HP165" s="30">
        <f>SUMIF($OF$5:$OF$75,$B165,HP$5:HP$75)</f>
        <v>0</v>
      </c>
      <c r="HQ165" s="30">
        <f>SUMIF($OF$5:$OF$75,$B165,HQ$5:HQ$75)</f>
        <v>0</v>
      </c>
      <c r="HR165" s="30">
        <f>SUMIF($OF$5:$OF$75,$B165,HR$5:HR$75)</f>
        <v>0</v>
      </c>
      <c r="HS165" s="30">
        <f>SUMIF($OF$5:$OF$75,$B165,HS$5:HS$75)</f>
        <v>0</v>
      </c>
      <c r="HT165" s="30">
        <f>SUMIF($OF$5:$OF$75,$B165,HT$5:HT$75)</f>
        <v>0</v>
      </c>
      <c r="HU165" s="30">
        <f>SUMIF($OF$5:$OF$75,$B165,HU$5:HU$75)</f>
        <v>0</v>
      </c>
      <c r="HV165" s="30">
        <f>SUMIF($OF$5:$OF$75,$B165,HV$5:HV$75)</f>
        <v>0</v>
      </c>
      <c r="HW165" s="30">
        <f>SUMIF($OF$5:$OF$75,$B165,HW$5:HW$75)</f>
        <v>0</v>
      </c>
      <c r="HX165" s="30">
        <f>SUMIF($OF$5:$OF$75,$B165,HX$5:HX$75)</f>
        <v>0</v>
      </c>
      <c r="HY165" s="30">
        <f>SUMIF($OF$5:$OF$75,$B165,HY$5:HY$75)</f>
        <v>0</v>
      </c>
      <c r="HZ165" s="30">
        <f>SUMIF($OF$5:$OF$75,$B165,HZ$5:HZ$75)</f>
        <v>0</v>
      </c>
      <c r="IA165" s="30">
        <f>SUMIF($OF$5:$OF$75,$B165,IA$5:IA$75)</f>
        <v>0</v>
      </c>
      <c r="IB165" s="30">
        <f>SUMIF($OF$5:$OF$75,$B165,IB$5:IB$75)</f>
        <v>0</v>
      </c>
      <c r="IC165" s="30">
        <f>SUMIF($OF$5:$OF$75,$B165,IC$5:IC$75)</f>
        <v>0</v>
      </c>
      <c r="ID165" s="30">
        <f>SUMIF($OF$5:$OF$75,$B165,ID$5:ID$75)</f>
        <v>0</v>
      </c>
      <c r="IE165" s="30">
        <f>SUMIF($OF$5:$OF$75,$B165,IE$5:IE$75)</f>
        <v>0</v>
      </c>
      <c r="IF165" s="30">
        <f>SUMIF($OF$5:$OF$75,$B165,IF$5:IF$75)</f>
        <v>0</v>
      </c>
      <c r="IG165" s="30">
        <f>SUMIF($OF$5:$OF$75,$B165,IG$5:IG$75)</f>
        <v>0</v>
      </c>
      <c r="IH165" s="30">
        <f>SUMIF($OF$5:$OF$75,$B165,IH$5:IH$75)</f>
        <v>0</v>
      </c>
      <c r="II165" s="30">
        <f>SUMIF($OF$5:$OF$75,$B165,II$5:II$75)</f>
        <v>0</v>
      </c>
      <c r="IJ165" s="30">
        <f>SUMIF($OF$5:$OF$75,$B165,IJ$5:IJ$75)</f>
        <v>0</v>
      </c>
      <c r="IK165" s="30">
        <f>SUMIF($OF$5:$OF$75,$B165,IK$5:IK$75)</f>
        <v>0</v>
      </c>
      <c r="IL165" s="30">
        <f>SUMIF($OF$5:$OF$75,$B165,IL$5:IL$75)</f>
        <v>0</v>
      </c>
      <c r="IM165" s="30">
        <f>SUMIF($OF$5:$OF$75,$B165,IM$5:IM$75)</f>
        <v>0</v>
      </c>
      <c r="IN165" s="30">
        <f>SUMIF($OF$5:$OF$75,$B165,IN$5:IN$75)</f>
        <v>0</v>
      </c>
      <c r="IO165" s="30">
        <f>SUMIF($OF$5:$OF$75,$B165,IO$5:IO$75)</f>
        <v>0</v>
      </c>
      <c r="IP165" s="30">
        <f>SUMIF($OF$5:$OF$75,$B165,IP$5:IP$75)</f>
        <v>0</v>
      </c>
      <c r="IQ165" s="30">
        <f>SUMIF($OF$5:$OF$75,$B165,IQ$5:IQ$75)</f>
        <v>0</v>
      </c>
      <c r="IR165" s="30">
        <f>SUMIF($OF$5:$OF$75,$B165,IR$5:IR$75)</f>
        <v>0</v>
      </c>
      <c r="IS165" s="30">
        <f>SUMIF($OF$5:$OF$75,$B165,IS$5:IS$75)</f>
        <v>0</v>
      </c>
      <c r="IT165" s="30">
        <f>SUMIF($OF$5:$OF$75,$B165,IT$5:IT$75)</f>
        <v>0</v>
      </c>
      <c r="IU165" s="30">
        <f>SUMIF($OF$5:$OF$75,$B165,IU$5:IU$75)</f>
        <v>0</v>
      </c>
      <c r="IV165" s="30">
        <f>SUMIF($OF$5:$OF$75,$B165,IV$5:IV$75)</f>
        <v>0</v>
      </c>
      <c r="IW165" s="30">
        <f>SUMIF($OF$5:$OF$75,$B165,IW$5:IW$75)</f>
        <v>0</v>
      </c>
      <c r="IX165" s="30">
        <f>SUMIF($OF$5:$OF$75,$B165,IX$5:IX$75)</f>
        <v>0</v>
      </c>
      <c r="IY165" s="30">
        <f>SUMIF($OF$5:$OF$75,$B165,IY$5:IY$75)</f>
        <v>0</v>
      </c>
      <c r="IZ165" s="30">
        <f>SUMIF($OF$5:$OF$75,$B165,IZ$5:IZ$75)</f>
        <v>0</v>
      </c>
      <c r="JA165" s="30">
        <f>SUMIF($OF$5:$OF$75,$B165,JA$5:JA$75)</f>
        <v>0</v>
      </c>
      <c r="JB165" s="30">
        <f>SUMIF($OF$5:$OF$75,$B165,JB$5:JB$75)</f>
        <v>0</v>
      </c>
      <c r="JC165" s="30">
        <f>SUMIF($OF$5:$OF$75,$B165,JC$5:JC$75)</f>
        <v>0</v>
      </c>
      <c r="JD165" s="30">
        <f>SUMIF($OF$5:$OF$75,$B165,JD$5:JD$75)</f>
        <v>0</v>
      </c>
      <c r="JE165" s="30">
        <f>SUMIF($OF$5:$OF$75,$B165,JE$5:JE$75)</f>
        <v>0</v>
      </c>
      <c r="JF165" s="30">
        <f>SUMIF($OF$5:$OF$75,$B165,JF$5:JF$75)</f>
        <v>0</v>
      </c>
      <c r="JG165" s="30">
        <f>SUMIF($OF$5:$OF$75,$B165,JG$5:JG$75)</f>
        <v>0</v>
      </c>
      <c r="JH165" s="30">
        <f>SUMIF($OF$5:$OF$75,$B165,JH$5:JH$75)</f>
        <v>0</v>
      </c>
      <c r="JI165" s="30">
        <f>SUMIF($OF$5:$OF$75,$B165,JI$5:JI$75)</f>
        <v>0</v>
      </c>
      <c r="JJ165" s="30">
        <f>SUMIF($OF$5:$OF$75,$B165,JJ$5:JJ$75)</f>
        <v>0</v>
      </c>
      <c r="JK165" s="30">
        <f>SUMIF($OF$5:$OF$75,$B165,JK$5:JK$75)</f>
        <v>0</v>
      </c>
      <c r="JL165" s="30">
        <f>SUMIF($OF$5:$OF$75,$B165,JL$5:JL$75)</f>
        <v>0</v>
      </c>
      <c r="JM165" s="30">
        <f>SUMIF($OF$5:$OF$75,$B165,JM$5:JM$75)</f>
        <v>0</v>
      </c>
      <c r="JN165" s="30">
        <f>SUMIF($OF$5:$OF$75,$B165,JN$5:JN$75)</f>
        <v>0</v>
      </c>
      <c r="JO165" s="30">
        <f>SUMIF($OF$5:$OF$75,$B165,JO$5:JO$75)</f>
        <v>0</v>
      </c>
      <c r="JP165" s="30">
        <f>SUMIF($OF$5:$OF$75,$B165,JP$5:JP$75)</f>
        <v>0</v>
      </c>
      <c r="JQ165" s="30">
        <f>SUMIF($OF$5:$OF$75,$B165,JQ$5:JQ$75)</f>
        <v>0</v>
      </c>
      <c r="JR165" s="30">
        <f>SUMIF($OF$5:$OF$75,$B165,JR$5:JR$75)</f>
        <v>0</v>
      </c>
      <c r="JS165" s="30">
        <f>SUMIF($OF$5:$OF$75,$B165,JS$5:JS$75)</f>
        <v>0</v>
      </c>
      <c r="JT165" s="30">
        <f>SUMIF($OF$5:$OF$75,$B165,JT$5:JT$75)</f>
        <v>0</v>
      </c>
      <c r="JU165" s="30">
        <f>SUMIF($OF$5:$OF$75,$B165,JU$5:JU$75)</f>
        <v>0</v>
      </c>
      <c r="JV165" s="30">
        <f>SUMIF($OF$5:$OF$75,$B165,JV$5:JV$75)</f>
        <v>0</v>
      </c>
      <c r="JW165" s="30">
        <f>SUMIF($OF$5:$OF$75,$B165,JW$5:JW$75)</f>
        <v>0</v>
      </c>
      <c r="JX165" s="30">
        <f>SUMIF($OF$5:$OF$75,$B165,JX$5:JX$75)</f>
        <v>0</v>
      </c>
      <c r="JY165" s="30">
        <f>SUMIF($OF$5:$OF$75,$B165,JY$5:JY$75)</f>
        <v>0</v>
      </c>
      <c r="JZ165" s="30">
        <f>SUMIF($OF$5:$OF$75,$B165,JZ$5:JZ$75)</f>
        <v>0</v>
      </c>
      <c r="KA165" s="30">
        <f>SUMIF($OF$5:$OF$75,$B165,KA$5:KA$75)</f>
        <v>0</v>
      </c>
      <c r="KB165" s="30">
        <f>SUMIF($OF$5:$OF$75,$B165,KB$5:KB$75)</f>
        <v>0</v>
      </c>
      <c r="KC165" s="30">
        <f>SUMIF($OF$5:$OF$75,$B165,KC$5:KC$75)</f>
        <v>0</v>
      </c>
      <c r="KD165" s="30">
        <f>SUMIF($OF$5:$OF$75,$B165,KD$5:KD$75)</f>
        <v>0</v>
      </c>
      <c r="KE165" s="30">
        <f>SUMIF($OF$5:$OF$75,$B165,KE$5:KE$75)</f>
        <v>0</v>
      </c>
      <c r="KF165" s="30">
        <f>SUMIF($OF$5:$OF$75,$B165,KF$5:KF$75)</f>
        <v>0</v>
      </c>
      <c r="KG165" s="30">
        <f>SUMIF($OF$5:$OF$75,$B165,KG$5:KG$75)</f>
        <v>0</v>
      </c>
      <c r="KH165" s="30">
        <f>SUMIF($OF$5:$OF$75,$B165,KH$5:KH$75)</f>
        <v>0</v>
      </c>
      <c r="KI165" s="30">
        <f>SUMIF($OF$5:$OF$75,$B165,KI$5:KI$75)</f>
        <v>0</v>
      </c>
      <c r="KJ165" s="30">
        <f>SUMIF($OF$5:$OF$75,$B165,KJ$5:KJ$75)</f>
        <v>0</v>
      </c>
      <c r="KK165" s="30">
        <f>SUMIF($OF$5:$OF$75,$B165,KK$5:KK$75)</f>
        <v>0</v>
      </c>
      <c r="KL165" s="30">
        <f>SUMIF($OF$5:$OF$75,$B165,KL$5:KL$75)</f>
        <v>0</v>
      </c>
      <c r="KM165" s="30">
        <f>SUMIF($OF$5:$OF$75,$B165,KM$5:KM$75)</f>
        <v>0</v>
      </c>
      <c r="KN165" s="30">
        <f>SUMIF($OF$5:$OF$75,$B165,KN$5:KN$75)</f>
        <v>0</v>
      </c>
      <c r="KO165" s="30">
        <f>SUMIF($OF$5:$OF$75,$B165,KO$5:KO$75)</f>
        <v>0</v>
      </c>
      <c r="KP165" s="30">
        <f>SUMIF($OF$5:$OF$75,$B165,KP$5:KP$75)</f>
        <v>0</v>
      </c>
      <c r="KQ165" s="30">
        <f>SUMIF($OF$5:$OF$75,$B165,KQ$5:KQ$75)</f>
        <v>0</v>
      </c>
      <c r="KR165" s="30">
        <f>SUMIF($OF$5:$OF$75,$B165,KR$5:KR$75)</f>
        <v>0</v>
      </c>
      <c r="KS165" s="30">
        <f>SUMIF($OF$5:$OF$75,$B165,KS$5:KS$75)</f>
        <v>0</v>
      </c>
      <c r="KT165" s="30">
        <f>SUMIF($OF$5:$OF$75,$B165,KT$5:KT$75)</f>
        <v>0</v>
      </c>
      <c r="KU165" s="30">
        <f>SUMIF($OF$5:$OF$75,$B165,KU$5:KU$75)</f>
        <v>0</v>
      </c>
      <c r="KV165" s="30">
        <f>SUMIF($OF$5:$OF$75,$B165,KV$5:KV$75)</f>
        <v>0</v>
      </c>
      <c r="KW165" s="30">
        <f>SUMIF($OF$5:$OF$75,$B165,KW$5:KW$75)</f>
        <v>0</v>
      </c>
      <c r="KX165" s="30">
        <f>SUMIF($OF$5:$OF$75,$B165,KX$5:KX$75)</f>
        <v>0</v>
      </c>
      <c r="KY165" s="30">
        <f>SUMIF($OF$5:$OF$75,$B165,KY$5:KY$75)</f>
        <v>0</v>
      </c>
      <c r="KZ165" s="30">
        <f>SUMIF($OF$5:$OF$75,$B165,KZ$5:KZ$75)</f>
        <v>0</v>
      </c>
      <c r="LA165" s="30">
        <f>SUMIF($OF$5:$OF$75,$B165,LA$5:LA$75)</f>
        <v>0</v>
      </c>
      <c r="LB165" s="30">
        <f>SUMIF($OF$5:$OF$75,$B165,LB$5:LB$75)</f>
        <v>0</v>
      </c>
      <c r="LC165" s="30">
        <f>SUMIF($OF$5:$OF$75,$B165,LC$5:LC$75)</f>
        <v>0</v>
      </c>
      <c r="LD165" s="30">
        <f>SUMIF($OF$5:$OF$75,$B165,LD$5:LD$75)</f>
        <v>0</v>
      </c>
      <c r="LE165" s="30">
        <f>SUMIF($OF$5:$OF$75,$B165,LE$5:LE$75)</f>
        <v>0</v>
      </c>
      <c r="LF165" s="30">
        <f>SUMIF($OF$5:$OF$75,$B165,LF$5:LF$75)</f>
        <v>0</v>
      </c>
      <c r="LG165" s="30">
        <f>SUMIF($OF$5:$OF$75,$B165,LG$5:LG$75)</f>
        <v>0</v>
      </c>
      <c r="LH165" s="30">
        <f>SUMIF($OF$5:$OF$75,$B165,LH$5:LH$75)</f>
        <v>0</v>
      </c>
      <c r="LI165" s="30">
        <f>SUMIF($OF$5:$OF$75,$B165,LI$5:LI$75)</f>
        <v>0</v>
      </c>
      <c r="LJ165" s="30">
        <f>SUMIF($OF$5:$OF$75,$B165,LJ$5:LJ$75)</f>
        <v>0</v>
      </c>
      <c r="LK165" s="30">
        <f>SUMIF($OF$5:$OF$75,$B165,LK$5:LK$75)</f>
        <v>0</v>
      </c>
      <c r="LL165" s="30">
        <f>SUMIF($OF$5:$OF$75,$B165,LL$5:LL$75)</f>
        <v>0</v>
      </c>
      <c r="LM165" s="30">
        <f>SUMIF($OF$5:$OF$75,$B165,LM$5:LM$75)</f>
        <v>0</v>
      </c>
      <c r="LN165" s="30">
        <f>SUMIF($OF$5:$OF$75,$B165,LN$5:LN$75)</f>
        <v>0</v>
      </c>
      <c r="LO165" s="30">
        <f>SUMIF($OF$5:$OF$75,$B165,LO$5:LO$75)</f>
        <v>0</v>
      </c>
      <c r="LP165" s="30">
        <f>SUMIF($OF$5:$OF$75,$B165,LP$5:LP$75)</f>
        <v>0</v>
      </c>
      <c r="LQ165" s="30">
        <f>SUMIF($OF$5:$OF$75,$B165,LQ$5:LQ$75)</f>
        <v>0</v>
      </c>
      <c r="LR165" s="30">
        <f>SUMIF($OF$5:$OF$75,$B165,LR$5:LR$75)</f>
        <v>0</v>
      </c>
      <c r="LS165" s="30">
        <f>SUMIF($OF$5:$OF$75,$B165,LS$5:LS$75)</f>
        <v>0</v>
      </c>
      <c r="LT165" s="30">
        <f>SUMIF($OF$5:$OF$75,$B165,LT$5:LT$75)</f>
        <v>0</v>
      </c>
      <c r="LU165" s="30">
        <f>SUMIF($OF$5:$OF$75,$B165,LU$5:LU$75)</f>
        <v>0</v>
      </c>
      <c r="LV165" s="30">
        <f>SUMIF($OF$5:$OF$75,$B165,LV$5:LV$75)</f>
        <v>0</v>
      </c>
      <c r="LW165" s="30">
        <f>SUMIF($OF$5:$OF$75,$B165,LW$5:LW$75)</f>
        <v>0</v>
      </c>
      <c r="LX165" s="30">
        <f>SUMIF($OF$5:$OF$75,$B165,LX$5:LX$75)</f>
        <v>0</v>
      </c>
      <c r="LY165" s="30">
        <f>SUMIF($OF$5:$OF$75,$B165,LY$5:LY$75)</f>
        <v>0</v>
      </c>
      <c r="LZ165" s="30">
        <f>SUMIF($OF$5:$OF$75,$B165,LZ$5:LZ$75)</f>
        <v>0</v>
      </c>
      <c r="MA165" s="30">
        <f>SUMIF($OF$5:$OF$75,$B165,MA$5:MA$75)</f>
        <v>0</v>
      </c>
      <c r="MB165" s="30">
        <f>SUMIF($OF$5:$OF$75,$B165,MB$5:MB$75)</f>
        <v>0</v>
      </c>
      <c r="MC165" s="30">
        <f>SUMIF($OF$5:$OF$75,$B165,MC$5:MC$75)</f>
        <v>0</v>
      </c>
      <c r="MD165" s="30">
        <f>SUMIF($OF$5:$OF$75,$B165,MD$5:MD$75)</f>
        <v>0</v>
      </c>
      <c r="ME165" s="30">
        <f>SUMIF($OF$5:$OF$75,$B165,ME$5:ME$75)</f>
        <v>0</v>
      </c>
      <c r="MF165" s="30">
        <f>SUMIF($OF$5:$OF$75,$B165,MF$5:MF$75)</f>
        <v>0</v>
      </c>
      <c r="MG165" s="30">
        <f>SUMIF($OF$5:$OF$75,$B165,MG$5:MG$75)</f>
        <v>0</v>
      </c>
      <c r="MH165" s="30">
        <f>SUMIF($OF$5:$OF$75,$B165,MH$5:MH$75)</f>
        <v>0</v>
      </c>
      <c r="MI165" s="30">
        <f>SUMIF($OF$5:$OF$75,$B165,MI$5:MI$75)</f>
        <v>0</v>
      </c>
      <c r="MJ165" s="30">
        <f>SUMIF($OF$5:$OF$75,$B165,MJ$5:MJ$75)</f>
        <v>0</v>
      </c>
      <c r="MK165" s="30">
        <f>SUMIF($OF$5:$OF$75,$B165,MK$5:MK$75)</f>
        <v>0</v>
      </c>
      <c r="ML165" s="30">
        <f>SUMIF($OF$5:$OF$75,$B165,ML$5:ML$75)</f>
        <v>0</v>
      </c>
      <c r="MM165" s="30">
        <f>SUMIF($OF$5:$OF$75,$B165,MM$5:MM$75)</f>
        <v>0</v>
      </c>
      <c r="MN165" s="30">
        <f>SUMIF($OF$5:$OF$75,$B165,MN$5:MN$75)</f>
        <v>0</v>
      </c>
      <c r="MO165" s="30">
        <f>SUMIF($OF$5:$OF$75,$B165,MO$5:MO$75)</f>
        <v>0</v>
      </c>
      <c r="MP165" s="30">
        <f>SUMIF($OF$5:$OF$75,$B165,MP$5:MP$75)</f>
        <v>0</v>
      </c>
      <c r="MQ165" s="30">
        <f>SUMIF($OF$5:$OF$75,$B165,MQ$5:MQ$75)</f>
        <v>0</v>
      </c>
      <c r="MR165" s="30">
        <f>SUMIF($OF$5:$OF$75,$B165,MR$5:MR$75)</f>
        <v>0</v>
      </c>
      <c r="MS165" s="30">
        <f>SUMIF($OF$5:$OF$75,$B165,MS$5:MS$75)</f>
        <v>0</v>
      </c>
      <c r="MT165" s="30">
        <f>SUMIF($OF$5:$OF$75,$B165,MT$5:MT$75)</f>
        <v>0</v>
      </c>
      <c r="MU165" s="30">
        <f>SUMIF($OF$5:$OF$75,$B165,MU$5:MU$75)</f>
        <v>0</v>
      </c>
      <c r="MV165" s="30">
        <f>SUMIF($OF$5:$OF$75,$B165,MV$5:MV$75)</f>
        <v>0</v>
      </c>
      <c r="MW165" s="30">
        <f>SUMIF($OF$5:$OF$75,$B165,MW$5:MW$75)</f>
        <v>0</v>
      </c>
      <c r="MX165" s="30">
        <f>SUMIF($OF$5:$OF$75,$B165,MX$5:MX$75)</f>
        <v>0</v>
      </c>
      <c r="MY165" s="30">
        <f>SUMIF($OF$5:$OF$75,$B165,MY$5:MY$75)</f>
        <v>0</v>
      </c>
      <c r="MZ165" s="30">
        <f>SUMIF($OF$5:$OF$75,$B165,MZ$5:MZ$75)</f>
        <v>0</v>
      </c>
      <c r="NA165" s="30">
        <f>SUMIF($OF$5:$OF$75,$B165,NA$5:NA$75)</f>
        <v>0</v>
      </c>
      <c r="NB165" s="30">
        <f>SUMIF($OF$5:$OF$75,$B165,NB$5:NB$75)</f>
        <v>0</v>
      </c>
      <c r="NC165" s="30">
        <f>SUMIF($OF$5:$OF$75,$B165,NC$5:NC$75)</f>
        <v>0</v>
      </c>
      <c r="ND165" s="30">
        <f>SUMIF($OF$5:$OF$75,$B165,ND$5:ND$75)</f>
        <v>0</v>
      </c>
      <c r="NE165" s="30">
        <f>SUMIF($OF$5:$OF$75,$B165,NE$5:NE$75)</f>
        <v>0</v>
      </c>
      <c r="NF165" s="30">
        <f>SUMIF($OF$5:$OF$75,$B165,NF$5:NF$75)</f>
        <v>0</v>
      </c>
      <c r="NG165" s="30">
        <f>SUMIF($OF$5:$OF$75,$B165,NG$5:NG$75)</f>
        <v>0</v>
      </c>
      <c r="NH165" s="30">
        <f>SUMIF($OF$5:$OF$75,$B165,NH$5:NH$75)</f>
        <v>0</v>
      </c>
      <c r="NI165" s="30">
        <f>SUMIF($OF$5:$OF$75,$B165,NI$5:NI$75)</f>
        <v>0</v>
      </c>
      <c r="NJ165" s="30">
        <f>SUMIF($OF$5:$OF$75,$B165,NJ$5:NJ$75)</f>
        <v>0</v>
      </c>
      <c r="NK165" s="30">
        <f>SUMIF($OF$5:$OF$75,$B165,NK$5:NK$75)</f>
        <v>0</v>
      </c>
      <c r="NL165" s="30">
        <f>SUMIF($OF$5:$OF$75,$B165,NL$5:NL$75)</f>
        <v>0</v>
      </c>
      <c r="NM165" s="30">
        <f>SUMIF($OF$5:$OF$75,$B165,NM$5:NM$75)</f>
        <v>0</v>
      </c>
      <c r="NN165" s="30">
        <f>SUMIF($OF$5:$OF$75,$B165,NN$5:NN$75)</f>
        <v>0</v>
      </c>
      <c r="NO165" s="30">
        <f>SUMIF($OF$5:$OF$75,$B165,NO$5:NO$75)</f>
        <v>0</v>
      </c>
      <c r="NP165" s="30">
        <f>SUMIF($OF$5:$OF$75,$B165,NP$5:NP$75)</f>
        <v>0</v>
      </c>
      <c r="NQ165" s="30">
        <f>SUMIF($OF$5:$OF$75,$B165,NQ$5:NQ$75)</f>
        <v>0</v>
      </c>
      <c r="NR165" s="30">
        <f>SUMIF($OF$5:$OF$75,$B165,NR$5:NR$75)</f>
        <v>0</v>
      </c>
      <c r="NS165" s="30">
        <f>SUMIF($OF$5:$OF$75,$B165,NS$5:NS$75)</f>
        <v>0</v>
      </c>
      <c r="NT165" s="30">
        <f>SUMIF($OF$5:$OF$75,$B165,NT$5:NT$75)</f>
        <v>0</v>
      </c>
      <c r="NU165" s="30">
        <f>SUMIF($OF$5:$OF$75,$B165,NU$5:NU$75)</f>
        <v>0</v>
      </c>
      <c r="NV165" s="30">
        <f>SUMIF($OF$5:$OF$75,$B165,NV$5:NV$75)</f>
        <v>0</v>
      </c>
      <c r="NW165" s="30">
        <f>SUMIF($OF$5:$OF$75,$B165,NW$5:NW$75)</f>
        <v>0</v>
      </c>
      <c r="NX165" s="30">
        <f>SUMIF($OF$5:$OF$75,$B165,NX$5:NX$75)</f>
        <v>0</v>
      </c>
      <c r="NY165" s="30">
        <f>SUMIF($OF$5:$OF$75,$B165,NY$5:NY$75)</f>
        <v>0</v>
      </c>
      <c r="NZ165" s="30">
        <f>SUMIF($OF$5:$OF$75,$B165,NZ$5:NZ$75)</f>
        <v>0</v>
      </c>
      <c r="OA165" s="30">
        <f>SUMIF($OF$5:$OF$75,$B165,OA$5:OA$75)</f>
        <v>0</v>
      </c>
    </row>
    <row r="166" spans="2:391" hidden="1" x14ac:dyDescent="0.2"/>
    <row r="167" spans="2:391" hidden="1" x14ac:dyDescent="0.2"/>
    <row r="168" spans="2:391" hidden="1" x14ac:dyDescent="0.2">
      <c r="B168" s="8" t="s">
        <v>159</v>
      </c>
    </row>
    <row r="169" spans="2:391" hidden="1" x14ac:dyDescent="0.2">
      <c r="B169" s="8" t="s">
        <v>107</v>
      </c>
      <c r="D169" s="30">
        <v>14675.531999999996</v>
      </c>
      <c r="LA169" s="8" t="s">
        <v>107</v>
      </c>
      <c r="LB169" s="34">
        <f t="shared" ref="LB169:LB174" si="472">D160-LB160</f>
        <v>5.5000000000000018</v>
      </c>
    </row>
    <row r="170" spans="2:391" hidden="1" x14ac:dyDescent="0.2">
      <c r="B170" s="8" t="s">
        <v>118</v>
      </c>
      <c r="D170" s="30">
        <v>6301.219280000003</v>
      </c>
      <c r="LA170" s="8" t="s">
        <v>118</v>
      </c>
      <c r="LB170" s="34">
        <f t="shared" si="472"/>
        <v>-0.75</v>
      </c>
    </row>
    <row r="171" spans="2:391" hidden="1" x14ac:dyDescent="0.2">
      <c r="B171" s="8" t="s">
        <v>120</v>
      </c>
      <c r="D171" s="30">
        <v>7992.4699999999984</v>
      </c>
      <c r="LA171" s="8" t="s">
        <v>120</v>
      </c>
      <c r="LB171" s="34">
        <f t="shared" si="472"/>
        <v>-0.75</v>
      </c>
    </row>
    <row r="172" spans="2:391" hidden="1" x14ac:dyDescent="0.2">
      <c r="B172" s="8" t="s">
        <v>122</v>
      </c>
      <c r="D172" s="30">
        <v>8625.0666666666621</v>
      </c>
      <c r="LA172" s="8" t="s">
        <v>122</v>
      </c>
      <c r="LB172" s="34">
        <f t="shared" si="472"/>
        <v>-0.5</v>
      </c>
    </row>
    <row r="173" spans="2:391" hidden="1" x14ac:dyDescent="0.2">
      <c r="B173" s="8" t="s">
        <v>128</v>
      </c>
      <c r="D173" s="30">
        <v>879.75000000000045</v>
      </c>
      <c r="LA173" s="8" t="s">
        <v>128</v>
      </c>
      <c r="LB173" s="34">
        <f t="shared" si="472"/>
        <v>11.65</v>
      </c>
    </row>
    <row r="174" spans="2:391" hidden="1" x14ac:dyDescent="0.2">
      <c r="B174" s="8">
        <v>500</v>
      </c>
      <c r="D174" s="30">
        <v>0</v>
      </c>
      <c r="LA174" s="8">
        <v>500</v>
      </c>
      <c r="LB174" s="34">
        <f t="shared" si="472"/>
        <v>0</v>
      </c>
    </row>
    <row r="175" spans="2:391" hidden="1" x14ac:dyDescent="0.2"/>
    <row r="176" spans="2:391" hidden="1" x14ac:dyDescent="0.2"/>
    <row r="177" spans="2:391" hidden="1" x14ac:dyDescent="0.2">
      <c r="B177" s="8" t="s">
        <v>160</v>
      </c>
    </row>
    <row r="178" spans="2:391" hidden="1" x14ac:dyDescent="0.2">
      <c r="B178" s="8" t="s">
        <v>118</v>
      </c>
      <c r="D178" s="34">
        <f>D161-150</f>
        <v>-150</v>
      </c>
    </row>
    <row r="179" spans="2:391" hidden="1" x14ac:dyDescent="0.2">
      <c r="B179" s="34" t="s">
        <v>120</v>
      </c>
      <c r="D179" s="34">
        <f>D162-950</f>
        <v>-950</v>
      </c>
    </row>
    <row r="180" spans="2:391" hidden="1" x14ac:dyDescent="0.2">
      <c r="B180" s="8" t="s">
        <v>118</v>
      </c>
      <c r="D180" s="34">
        <f>D170-150</f>
        <v>6151.219280000003</v>
      </c>
    </row>
    <row r="181" spans="2:391" hidden="1" x14ac:dyDescent="0.2">
      <c r="B181" s="34" t="s">
        <v>120</v>
      </c>
      <c r="D181" s="34">
        <f>D171-950</f>
        <v>7042.4699999999984</v>
      </c>
    </row>
    <row r="182" spans="2:391" hidden="1" x14ac:dyDescent="0.2"/>
    <row r="183" spans="2:391" hidden="1" x14ac:dyDescent="0.2">
      <c r="B183" s="8" t="s">
        <v>116</v>
      </c>
    </row>
    <row r="184" spans="2:391" hidden="1" x14ac:dyDescent="0.2">
      <c r="B184" s="8" t="s">
        <v>117</v>
      </c>
      <c r="D184" s="31">
        <f>SUMIFS($D$6:$D$44,$OD$6:$OD$44,"PLTA",$OE$6:$OE$44,B184)</f>
        <v>0</v>
      </c>
      <c r="Z184" s="8">
        <f>SUMIFS(Z$6:Z$44,$OD$6:$OD$44,"PLTA",$OE$6:$OE$44,$B184)</f>
        <v>0</v>
      </c>
      <c r="AA184" s="8">
        <f>SUMIFS(AA$6:AA$44,$OD$6:$OD$44,"PLTA",$OE$6:$OE$44,$B184)</f>
        <v>0</v>
      </c>
      <c r="AB184" s="8">
        <f>SUMIFS(AB$6:AB$44,$OD$6:$OD$44,"PLTA",$OE$6:$OE$44,$B184)</f>
        <v>0</v>
      </c>
      <c r="AC184" s="8">
        <f>SUMIFS(AC$6:AC$44,$OD$6:$OD$44,"PLTA",$OE$6:$OE$44,$B184)</f>
        <v>0</v>
      </c>
      <c r="AD184" s="8">
        <f>SUMIFS(AD$6:AD$44,$OD$6:$OD$44,"PLTA",$OE$6:$OE$44,$B184)</f>
        <v>0</v>
      </c>
      <c r="AE184" s="8">
        <f>SUMIFS(AE$6:AE$44,$OD$6:$OD$44,"PLTA",$OE$6:$OE$44,$B184)</f>
        <v>0</v>
      </c>
      <c r="AF184" s="8">
        <f>SUMIFS(AF$6:AF$44,$OD$6:$OD$44,"PLTA",$OE$6:$OE$44,$B184)</f>
        <v>0</v>
      </c>
      <c r="AG184" s="8">
        <f>SUMIFS(AG$6:AG$44,$OD$6:$OD$44,"PLTA",$OE$6:$OE$44,$B184)</f>
        <v>0</v>
      </c>
      <c r="AH184" s="8">
        <f>SUMIFS(AH$6:AH$44,$OD$6:$OD$44,"PLTA",$OE$6:$OE$44,$B184)</f>
        <v>0</v>
      </c>
      <c r="AI184" s="8">
        <f>SUMIFS(AI$6:AI$44,$OD$6:$OD$44,"PLTA",$OE$6:$OE$44,$B184)</f>
        <v>0</v>
      </c>
      <c r="AJ184" s="8">
        <f>SUMIFS(AJ$6:AJ$44,$OD$6:$OD$44,"PLTA",$OE$6:$OE$44,$B184)</f>
        <v>0</v>
      </c>
      <c r="AK184" s="8">
        <f>SUMIFS(AK$6:AK$44,$OD$6:$OD$44,"PLTA",$OE$6:$OE$44,$B184)</f>
        <v>0</v>
      </c>
      <c r="AL184" s="8">
        <f>SUMIFS(AL$6:AL$44,$OD$6:$OD$44,"PLTA",$OE$6:$OE$44,$B184)</f>
        <v>0</v>
      </c>
      <c r="AM184" s="8">
        <f>SUMIFS(AM$6:AM$44,$OD$6:$OD$44,"PLTA",$OE$6:$OE$44,$B184)</f>
        <v>0</v>
      </c>
      <c r="AN184" s="8">
        <f>SUMIFS(AN$6:AN$44,$OD$6:$OD$44,"PLTA",$OE$6:$OE$44,$B184)</f>
        <v>0</v>
      </c>
      <c r="AO184" s="8">
        <f>SUMIFS(AO$6:AO$44,$OD$6:$OD$44,"PLTA",$OE$6:$OE$44,$B184)</f>
        <v>0</v>
      </c>
      <c r="AP184" s="8">
        <f>SUMIFS(AP$6:AP$44,$OD$6:$OD$44,"PLTA",$OE$6:$OE$44,$B184)</f>
        <v>0</v>
      </c>
      <c r="AQ184" s="8">
        <f>SUMIFS(AQ$6:AQ$44,$OD$6:$OD$44,"PLTA",$OE$6:$OE$44,$B184)</f>
        <v>0</v>
      </c>
      <c r="AR184" s="8">
        <f>SUMIFS(AR$6:AR$44,$OD$6:$OD$44,"PLTA",$OE$6:$OE$44,$B184)</f>
        <v>0</v>
      </c>
      <c r="AS184" s="8">
        <f>SUMIFS(AS$6:AS$44,$OD$6:$OD$44,"PLTA",$OE$6:$OE$44,$B184)</f>
        <v>0</v>
      </c>
      <c r="AT184" s="8">
        <f>SUMIFS(AT$6:AT$44,$OD$6:$OD$44,"PLTA",$OE$6:$OE$44,$B184)</f>
        <v>0</v>
      </c>
      <c r="AU184" s="8">
        <f>SUMIFS(AU$6:AU$44,$OD$6:$OD$44,"PLTA",$OE$6:$OE$44,$B184)</f>
        <v>0</v>
      </c>
      <c r="AV184" s="8">
        <f>SUMIFS(AV$6:AV$44,$OD$6:$OD$44,"PLTA",$OE$6:$OE$44,$B184)</f>
        <v>0</v>
      </c>
      <c r="AW184" s="8">
        <f>SUMIFS(AW$6:AW$44,$OD$6:$OD$44,"PLTA",$OE$6:$OE$44,$B184)</f>
        <v>0</v>
      </c>
      <c r="AX184" s="8">
        <f>SUMIFS(AX$6:AX$44,$OD$6:$OD$44,"PLTA",$OE$6:$OE$44,$B184)</f>
        <v>0</v>
      </c>
      <c r="AY184" s="8">
        <f>SUMIFS(AY$6:AY$44,$OD$6:$OD$44,"PLTA",$OE$6:$OE$44,$B184)</f>
        <v>0</v>
      </c>
      <c r="AZ184" s="8">
        <f>SUMIFS(AZ$6:AZ$44,$OD$6:$OD$44,"PLTA",$OE$6:$OE$44,$B184)</f>
        <v>0</v>
      </c>
      <c r="BA184" s="8">
        <f>SUMIFS(BA$6:BA$44,$OD$6:$OD$44,"PLTA",$OE$6:$OE$44,$B184)</f>
        <v>0</v>
      </c>
      <c r="BB184" s="8">
        <f>SUMIFS(BB$6:BB$44,$OD$6:$OD$44,"PLTA",$OE$6:$OE$44,$B184)</f>
        <v>0</v>
      </c>
      <c r="BC184" s="8">
        <f>SUMIFS(BC$6:BC$44,$OD$6:$OD$44,"PLTA",$OE$6:$OE$44,$B184)</f>
        <v>0</v>
      </c>
      <c r="BD184" s="8">
        <f>SUMIFS(BD$6:BD$44,$OD$6:$OD$44,"PLTA",$OE$6:$OE$44,$B184)</f>
        <v>0</v>
      </c>
      <c r="BE184" s="8">
        <f>SUMIFS(BE$6:BE$44,$OD$6:$OD$44,"PLTA",$OE$6:$OE$44,$B184)</f>
        <v>0</v>
      </c>
      <c r="BF184" s="8">
        <f>SUMIFS(BF$6:BF$44,$OD$6:$OD$44,"PLTA",$OE$6:$OE$44,$B184)</f>
        <v>0</v>
      </c>
      <c r="BG184" s="8">
        <f>SUMIFS(BG$6:BG$44,$OD$6:$OD$44,"PLTA",$OE$6:$OE$44,$B184)</f>
        <v>0</v>
      </c>
      <c r="BH184" s="8">
        <f>SUMIFS(BH$6:BH$44,$OD$6:$OD$44,"PLTA",$OE$6:$OE$44,$B184)</f>
        <v>0</v>
      </c>
      <c r="BI184" s="8">
        <f>SUMIFS(BI$6:BI$44,$OD$6:$OD$44,"PLTA",$OE$6:$OE$44,$B184)</f>
        <v>0</v>
      </c>
      <c r="BJ184" s="8">
        <f>SUMIFS(BJ$6:BJ$44,$OD$6:$OD$44,"PLTA",$OE$6:$OE$44,$B184)</f>
        <v>0</v>
      </c>
      <c r="BK184" s="8">
        <f>SUMIFS(BK$6:BK$44,$OD$6:$OD$44,"PLTA",$OE$6:$OE$44,$B184)</f>
        <v>0</v>
      </c>
      <c r="BL184" s="8">
        <f>SUMIFS(BL$6:BL$44,$OD$6:$OD$44,"PLTA",$OE$6:$OE$44,$B184)</f>
        <v>0</v>
      </c>
      <c r="BM184" s="8">
        <f>SUMIFS(BM$6:BM$44,$OD$6:$OD$44,"PLTA",$OE$6:$OE$44,$B184)</f>
        <v>0</v>
      </c>
      <c r="BN184" s="8">
        <f>SUMIFS(BN$6:BN$44,$OD$6:$OD$44,"PLTA",$OE$6:$OE$44,$B184)</f>
        <v>0</v>
      </c>
      <c r="BO184" s="8">
        <f>SUMIFS(BO$6:BO$44,$OD$6:$OD$44,"PLTA",$OE$6:$OE$44,$B184)</f>
        <v>0</v>
      </c>
      <c r="BP184" s="8">
        <f>SUMIFS(BP$6:BP$44,$OD$6:$OD$44,"PLTA",$OE$6:$OE$44,$B184)</f>
        <v>0</v>
      </c>
      <c r="BQ184" s="8">
        <f>SUMIFS(BQ$6:BQ$44,$OD$6:$OD$44,"PLTA",$OE$6:$OE$44,$B184)</f>
        <v>0</v>
      </c>
      <c r="BR184" s="8">
        <f>SUMIFS(BR$6:BR$44,$OD$6:$OD$44,"PLTA",$OE$6:$OE$44,$B184)</f>
        <v>0</v>
      </c>
      <c r="BS184" s="8">
        <f>SUMIFS(BS$6:BS$44,$OD$6:$OD$44,"PLTA",$OE$6:$OE$44,$B184)</f>
        <v>0</v>
      </c>
      <c r="BT184" s="8">
        <f>SUMIFS(BT$6:BT$44,$OD$6:$OD$44,"PLTA",$OE$6:$OE$44,$B184)</f>
        <v>0</v>
      </c>
      <c r="BU184" s="8">
        <f>SUMIFS(BU$6:BU$44,$OD$6:$OD$44,"PLTA",$OE$6:$OE$44,$B184)</f>
        <v>0</v>
      </c>
      <c r="BV184" s="8">
        <f>SUMIFS(BV$6:BV$44,$OD$6:$OD$44,"PLTA",$OE$6:$OE$44,$B184)</f>
        <v>0</v>
      </c>
      <c r="BW184" s="8">
        <f>SUMIFS(BW$6:BW$44,$OD$6:$OD$44,"PLTA",$OE$6:$OE$44,$B184)</f>
        <v>0</v>
      </c>
      <c r="BX184" s="8">
        <f>SUMIFS(BX$6:BX$44,$OD$6:$OD$44,"PLTA",$OE$6:$OE$44,$B184)</f>
        <v>0</v>
      </c>
      <c r="BY184" s="8">
        <f>SUMIFS(BY$6:BY$44,$OD$6:$OD$44,"PLTA",$OE$6:$OE$44,$B184)</f>
        <v>0</v>
      </c>
      <c r="BZ184" s="8">
        <f>SUMIFS(BZ$6:BZ$44,$OD$6:$OD$44,"PLTA",$OE$6:$OE$44,$B184)</f>
        <v>0</v>
      </c>
      <c r="CA184" s="8">
        <f>SUMIFS(CA$6:CA$44,$OD$6:$OD$44,"PLTA",$OE$6:$OE$44,$B184)</f>
        <v>0</v>
      </c>
      <c r="CB184" s="8">
        <f>SUMIFS(CB$6:CB$44,$OD$6:$OD$44,"PLTA",$OE$6:$OE$44,$B184)</f>
        <v>0</v>
      </c>
      <c r="CC184" s="8">
        <f>SUMIFS(CC$6:CC$44,$OD$6:$OD$44,"PLTA",$OE$6:$OE$44,$B184)</f>
        <v>0</v>
      </c>
      <c r="CD184" s="8">
        <f>SUMIFS(CD$6:CD$44,$OD$6:$OD$44,"PLTA",$OE$6:$OE$44,$B184)</f>
        <v>0</v>
      </c>
      <c r="CE184" s="8">
        <f>SUMIFS(CE$6:CE$44,$OD$6:$OD$44,"PLTA",$OE$6:$OE$44,$B184)</f>
        <v>0</v>
      </c>
      <c r="CF184" s="8">
        <f>SUMIFS(CF$6:CF$44,$OD$6:$OD$44,"PLTA",$OE$6:$OE$44,$B184)</f>
        <v>0</v>
      </c>
      <c r="CG184" s="8">
        <f>SUMIFS(CG$6:CG$44,$OD$6:$OD$44,"PLTA",$OE$6:$OE$44,$B184)</f>
        <v>0</v>
      </c>
      <c r="CH184" s="8">
        <f>SUMIFS(CH$6:CH$44,$OD$6:$OD$44,"PLTA",$OE$6:$OE$44,$B184)</f>
        <v>0</v>
      </c>
      <c r="CI184" s="8">
        <f>SUMIFS(CI$6:CI$44,$OD$6:$OD$44,"PLTA",$OE$6:$OE$44,$B184)</f>
        <v>0</v>
      </c>
      <c r="CJ184" s="8">
        <f>SUMIFS(CJ$6:CJ$44,$OD$6:$OD$44,"PLTA",$OE$6:$OE$44,$B184)</f>
        <v>0</v>
      </c>
      <c r="CK184" s="8">
        <f>SUMIFS(CK$6:CK$44,$OD$6:$OD$44,"PLTA",$OE$6:$OE$44,$B184)</f>
        <v>0</v>
      </c>
      <c r="CL184" s="8">
        <f>SUMIFS(CL$6:CL$44,$OD$6:$OD$44,"PLTA",$OE$6:$OE$44,$B184)</f>
        <v>0</v>
      </c>
      <c r="CM184" s="8">
        <f>SUMIFS(CM$6:CM$44,$OD$6:$OD$44,"PLTA",$OE$6:$OE$44,$B184)</f>
        <v>0</v>
      </c>
      <c r="CN184" s="8">
        <f>SUMIFS(CN$6:CN$44,$OD$6:$OD$44,"PLTA",$OE$6:$OE$44,$B184)</f>
        <v>0</v>
      </c>
      <c r="CO184" s="8">
        <f>SUMIFS(CO$6:CO$44,$OD$6:$OD$44,"PLTA",$OE$6:$OE$44,$B184)</f>
        <v>0</v>
      </c>
      <c r="CP184" s="8">
        <f>SUMIFS(CP$6:CP$44,$OD$6:$OD$44,"PLTA",$OE$6:$OE$44,$B184)</f>
        <v>0</v>
      </c>
      <c r="CQ184" s="8">
        <f>SUMIFS(CQ$6:CQ$44,$OD$6:$OD$44,"PLTA",$OE$6:$OE$44,$B184)</f>
        <v>0</v>
      </c>
      <c r="CR184" s="8">
        <f>SUMIFS(CR$6:CR$44,$OD$6:$OD$44,"PLTA",$OE$6:$OE$44,$B184)</f>
        <v>0</v>
      </c>
      <c r="CS184" s="8">
        <f>SUMIFS(CS$6:CS$44,$OD$6:$OD$44,"PLTA",$OE$6:$OE$44,$B184)</f>
        <v>0</v>
      </c>
      <c r="CT184" s="8">
        <f>SUMIFS(CT$6:CT$44,$OD$6:$OD$44,"PLTA",$OE$6:$OE$44,$B184)</f>
        <v>0</v>
      </c>
      <c r="CU184" s="8">
        <f>SUMIFS(CU$6:CU$44,$OD$6:$OD$44,"PLTA",$OE$6:$OE$44,$B184)</f>
        <v>0</v>
      </c>
      <c r="CV184" s="8">
        <f>SUMIFS(CV$6:CV$44,$OD$6:$OD$44,"PLTA",$OE$6:$OE$44,$B184)</f>
        <v>0</v>
      </c>
      <c r="CW184" s="8">
        <f>SUMIFS(CW$6:CW$44,$OD$6:$OD$44,"PLTA",$OE$6:$OE$44,$B184)</f>
        <v>0</v>
      </c>
      <c r="CX184" s="8">
        <f>SUMIFS(CX$6:CX$44,$OD$6:$OD$44,"PLTA",$OE$6:$OE$44,$B184)</f>
        <v>0</v>
      </c>
      <c r="CY184" s="8">
        <f>SUMIFS(CY$6:CY$44,$OD$6:$OD$44,"PLTA",$OE$6:$OE$44,$B184)</f>
        <v>0</v>
      </c>
      <c r="CZ184" s="8">
        <f>SUMIFS(CZ$6:CZ$44,$OD$6:$OD$44,"PLTA",$OE$6:$OE$44,$B184)</f>
        <v>0</v>
      </c>
      <c r="DA184" s="8">
        <f>SUMIFS(DA$6:DA$44,$OD$6:$OD$44,"PLTA",$OE$6:$OE$44,$B184)</f>
        <v>0</v>
      </c>
      <c r="DB184" s="8">
        <f>SUMIFS(DB$6:DB$44,$OD$6:$OD$44,"PLTA",$OE$6:$OE$44,$B184)</f>
        <v>0</v>
      </c>
      <c r="DC184" s="8">
        <f>SUMIFS(DC$6:DC$44,$OD$6:$OD$44,"PLTA",$OE$6:$OE$44,$B184)</f>
        <v>0</v>
      </c>
      <c r="DD184" s="8">
        <f>SUMIFS(DD$6:DD$44,$OD$6:$OD$44,"PLTA",$OE$6:$OE$44,$B184)</f>
        <v>0</v>
      </c>
      <c r="DE184" s="8">
        <f>SUMIFS(DE$6:DE$44,$OD$6:$OD$44,"PLTA",$OE$6:$OE$44,$B184)</f>
        <v>0</v>
      </c>
      <c r="DF184" s="8">
        <f>SUMIFS(DF$6:DF$44,$OD$6:$OD$44,"PLTA",$OE$6:$OE$44,$B184)</f>
        <v>0</v>
      </c>
      <c r="DG184" s="8">
        <f>SUMIFS(DG$6:DG$44,$OD$6:$OD$44,"PLTA",$OE$6:$OE$44,$B184)</f>
        <v>0</v>
      </c>
      <c r="DH184" s="8">
        <f>SUMIFS(DH$6:DH$44,$OD$6:$OD$44,"PLTA",$OE$6:$OE$44,$B184)</f>
        <v>0</v>
      </c>
      <c r="DI184" s="8">
        <f>SUMIFS(DI$6:DI$44,$OD$6:$OD$44,"PLTA",$OE$6:$OE$44,$B184)</f>
        <v>0</v>
      </c>
      <c r="DJ184" s="8">
        <f>SUMIFS(DJ$6:DJ$44,$OD$6:$OD$44,"PLTA",$OE$6:$OE$44,$B184)</f>
        <v>0</v>
      </c>
      <c r="DK184" s="8">
        <f>SUMIFS(DK$6:DK$44,$OD$6:$OD$44,"PLTA",$OE$6:$OE$44,$B184)</f>
        <v>0</v>
      </c>
      <c r="DL184" s="8">
        <f>SUMIFS(DL$6:DL$44,$OD$6:$OD$44,"PLTA",$OE$6:$OE$44,$B184)</f>
        <v>0</v>
      </c>
      <c r="DM184" s="8">
        <f>SUMIFS(DM$6:DM$44,$OD$6:$OD$44,"PLTA",$OE$6:$OE$44,$B184)</f>
        <v>0</v>
      </c>
      <c r="DN184" s="8">
        <f>SUMIFS(DN$6:DN$44,$OD$6:$OD$44,"PLTA",$OE$6:$OE$44,$B184)</f>
        <v>0</v>
      </c>
      <c r="DO184" s="8">
        <f>SUMIFS(DO$6:DO$44,$OD$6:$OD$44,"PLTA",$OE$6:$OE$44,$B184)</f>
        <v>0</v>
      </c>
      <c r="DP184" s="8">
        <f>SUMIFS(DP$6:DP$44,$OD$6:$OD$44,"PLTA",$OE$6:$OE$44,$B184)</f>
        <v>0</v>
      </c>
      <c r="DQ184" s="8">
        <f>SUMIFS(DQ$6:DQ$44,$OD$6:$OD$44,"PLTA",$OE$6:$OE$44,$B184)</f>
        <v>0</v>
      </c>
      <c r="DR184" s="8">
        <f>SUMIFS(DR$6:DR$44,$OD$6:$OD$44,"PLTA",$OE$6:$OE$44,$B184)</f>
        <v>0</v>
      </c>
      <c r="DS184" s="8">
        <f>SUMIFS(DS$6:DS$44,$OD$6:$OD$44,"PLTA",$OE$6:$OE$44,$B184)</f>
        <v>0</v>
      </c>
      <c r="DT184" s="8">
        <f>SUMIFS(DT$6:DT$44,$OD$6:$OD$44,"PLTA",$OE$6:$OE$44,$B184)</f>
        <v>0</v>
      </c>
      <c r="DU184" s="8">
        <f>SUMIFS(DU$6:DU$44,$OD$6:$OD$44,"PLTA",$OE$6:$OE$44,$B184)</f>
        <v>0</v>
      </c>
      <c r="DV184" s="8">
        <f>SUMIFS(DV$6:DV$44,$OD$6:$OD$44,"PLTA",$OE$6:$OE$44,$B184)</f>
        <v>0</v>
      </c>
      <c r="DW184" s="8">
        <f>SUMIFS(DW$6:DW$44,$OD$6:$OD$44,"PLTA",$OE$6:$OE$44,$B184)</f>
        <v>0</v>
      </c>
      <c r="DX184" s="8">
        <f>SUMIFS(DX$6:DX$44,$OD$6:$OD$44,"PLTA",$OE$6:$OE$44,$B184)</f>
        <v>0</v>
      </c>
      <c r="DY184" s="8">
        <f>SUMIFS(DY$6:DY$44,$OD$6:$OD$44,"PLTA",$OE$6:$OE$44,$B184)</f>
        <v>0</v>
      </c>
      <c r="DZ184" s="8">
        <f>SUMIFS(DZ$6:DZ$44,$OD$6:$OD$44,"PLTA",$OE$6:$OE$44,$B184)</f>
        <v>0</v>
      </c>
      <c r="EA184" s="8">
        <f>SUMIFS(EA$6:EA$44,$OD$6:$OD$44,"PLTA",$OE$6:$OE$44,$B184)</f>
        <v>0</v>
      </c>
      <c r="EB184" s="8">
        <f>SUMIFS(EB$6:EB$44,$OD$6:$OD$44,"PLTA",$OE$6:$OE$44,$B184)</f>
        <v>0</v>
      </c>
      <c r="EC184" s="8">
        <f>SUMIFS(EC$6:EC$44,$OD$6:$OD$44,"PLTA",$OE$6:$OE$44,$B184)</f>
        <v>0</v>
      </c>
      <c r="ED184" s="8">
        <f>SUMIFS(ED$6:ED$44,$OD$6:$OD$44,"PLTA",$OE$6:$OE$44,$B184)</f>
        <v>0</v>
      </c>
      <c r="EE184" s="8">
        <f>SUMIFS(EE$6:EE$44,$OD$6:$OD$44,"PLTA",$OE$6:$OE$44,$B184)</f>
        <v>0</v>
      </c>
      <c r="EF184" s="8">
        <f>SUMIFS(EF$6:EF$44,$OD$6:$OD$44,"PLTA",$OE$6:$OE$44,$B184)</f>
        <v>0</v>
      </c>
      <c r="EG184" s="8">
        <f>SUMIFS(EG$6:EG$44,$OD$6:$OD$44,"PLTA",$OE$6:$OE$44,$B184)</f>
        <v>0</v>
      </c>
      <c r="EH184" s="8">
        <f>SUMIFS(EH$6:EH$44,$OD$6:$OD$44,"PLTA",$OE$6:$OE$44,$B184)</f>
        <v>0</v>
      </c>
      <c r="EI184" s="8">
        <f>SUMIFS(EI$6:EI$44,$OD$6:$OD$44,"PLTA",$OE$6:$OE$44,$B184)</f>
        <v>0</v>
      </c>
      <c r="EJ184" s="8">
        <f>SUMIFS(EJ$6:EJ$44,$OD$6:$OD$44,"PLTA",$OE$6:$OE$44,$B184)</f>
        <v>0</v>
      </c>
      <c r="EK184" s="8">
        <f>SUMIFS(EK$6:EK$44,$OD$6:$OD$44,"PLTA",$OE$6:$OE$44,$B184)</f>
        <v>0</v>
      </c>
      <c r="EL184" s="8">
        <f>SUMIFS(EL$6:EL$44,$OD$6:$OD$44,"PLTA",$OE$6:$OE$44,$B184)</f>
        <v>0</v>
      </c>
      <c r="EM184" s="8">
        <f>SUMIFS(EM$6:EM$44,$OD$6:$OD$44,"PLTA",$OE$6:$OE$44,$B184)</f>
        <v>0</v>
      </c>
      <c r="EN184" s="8">
        <f>SUMIFS(EN$6:EN$44,$OD$6:$OD$44,"PLTA",$OE$6:$OE$44,$B184)</f>
        <v>0</v>
      </c>
      <c r="EO184" s="8">
        <f>SUMIFS(EO$6:EO$44,$OD$6:$OD$44,"PLTA",$OE$6:$OE$44,$B184)</f>
        <v>0</v>
      </c>
      <c r="EP184" s="8">
        <f>SUMIFS(EP$6:EP$44,$OD$6:$OD$44,"PLTA",$OE$6:$OE$44,$B184)</f>
        <v>0</v>
      </c>
      <c r="EQ184" s="8">
        <f>SUMIFS(EQ$6:EQ$44,$OD$6:$OD$44,"PLTA",$OE$6:$OE$44,$B184)</f>
        <v>0</v>
      </c>
      <c r="ER184" s="8">
        <f>SUMIFS(ER$6:ER$44,$OD$6:$OD$44,"PLTA",$OE$6:$OE$44,$B184)</f>
        <v>0</v>
      </c>
      <c r="ES184" s="8">
        <f>SUMIFS(ES$6:ES$44,$OD$6:$OD$44,"PLTA",$OE$6:$OE$44,$B184)</f>
        <v>0</v>
      </c>
      <c r="ET184" s="8">
        <f>SUMIFS(ET$6:ET$44,$OD$6:$OD$44,"PLTA",$OE$6:$OE$44,$B184)</f>
        <v>0</v>
      </c>
      <c r="EU184" s="8">
        <f>SUMIFS(EU$6:EU$44,$OD$6:$OD$44,"PLTA",$OE$6:$OE$44,$B184)</f>
        <v>0</v>
      </c>
      <c r="EV184" s="8">
        <f>SUMIFS(EV$6:EV$44,$OD$6:$OD$44,"PLTA",$OE$6:$OE$44,$B184)</f>
        <v>0</v>
      </c>
      <c r="EW184" s="8">
        <f>SUMIFS(EW$6:EW$44,$OD$6:$OD$44,"PLTA",$OE$6:$OE$44,$B184)</f>
        <v>0</v>
      </c>
      <c r="EX184" s="8">
        <f>SUMIFS(EX$6:EX$44,$OD$6:$OD$44,"PLTA",$OE$6:$OE$44,$B184)</f>
        <v>0</v>
      </c>
      <c r="EY184" s="8">
        <f>SUMIFS(EY$6:EY$44,$OD$6:$OD$44,"PLTA",$OE$6:$OE$44,$B184)</f>
        <v>0</v>
      </c>
      <c r="EZ184" s="8">
        <f>SUMIFS(EZ$6:EZ$44,$OD$6:$OD$44,"PLTA",$OE$6:$OE$44,$B184)</f>
        <v>0</v>
      </c>
      <c r="FA184" s="8">
        <f>SUMIFS(FA$6:FA$44,$OD$6:$OD$44,"PLTA",$OE$6:$OE$44,$B184)</f>
        <v>0</v>
      </c>
      <c r="FB184" s="8">
        <f>SUMIFS(FB$6:FB$44,$OD$6:$OD$44,"PLTA",$OE$6:$OE$44,$B184)</f>
        <v>0</v>
      </c>
      <c r="FC184" s="8">
        <f>SUMIFS(FC$6:FC$44,$OD$6:$OD$44,"PLTA",$OE$6:$OE$44,$B184)</f>
        <v>0</v>
      </c>
      <c r="FD184" s="8">
        <f>SUMIFS(FD$6:FD$44,$OD$6:$OD$44,"PLTA",$OE$6:$OE$44,$B184)</f>
        <v>0</v>
      </c>
      <c r="FE184" s="8">
        <f>SUMIFS(FE$6:FE$44,$OD$6:$OD$44,"PLTA",$OE$6:$OE$44,$B184)</f>
        <v>0</v>
      </c>
      <c r="FF184" s="8">
        <f>SUMIFS(FF$6:FF$44,$OD$6:$OD$44,"PLTA",$OE$6:$OE$44,$B184)</f>
        <v>0</v>
      </c>
      <c r="FG184" s="8">
        <f>SUMIFS(FG$6:FG$44,$OD$6:$OD$44,"PLTA",$OE$6:$OE$44,$B184)</f>
        <v>0</v>
      </c>
      <c r="FH184" s="8">
        <f>SUMIFS(FH$6:FH$44,$OD$6:$OD$44,"PLTA",$OE$6:$OE$44,$B184)</f>
        <v>0</v>
      </c>
      <c r="FI184" s="8">
        <f>SUMIFS(FI$6:FI$44,$OD$6:$OD$44,"PLTA",$OE$6:$OE$44,$B184)</f>
        <v>0</v>
      </c>
      <c r="FJ184" s="8">
        <f>SUMIFS(FJ$6:FJ$44,$OD$6:$OD$44,"PLTA",$OE$6:$OE$44,$B184)</f>
        <v>0</v>
      </c>
      <c r="FK184" s="8">
        <f>SUMIFS(FK$6:FK$44,$OD$6:$OD$44,"PLTA",$OE$6:$OE$44,$B184)</f>
        <v>0</v>
      </c>
      <c r="FL184" s="8">
        <f>SUMIFS(FL$6:FL$44,$OD$6:$OD$44,"PLTA",$OE$6:$OE$44,$B184)</f>
        <v>0</v>
      </c>
      <c r="FM184" s="8">
        <f>SUMIFS(FM$6:FM$44,$OD$6:$OD$44,"PLTA",$OE$6:$OE$44,$B184)</f>
        <v>0</v>
      </c>
      <c r="FN184" s="8">
        <f>SUMIFS(FN$6:FN$44,$OD$6:$OD$44,"PLTA",$OE$6:$OE$44,$B184)</f>
        <v>0</v>
      </c>
      <c r="FO184" s="8">
        <f>SUMIFS(FO$6:FO$44,$OD$6:$OD$44,"PLTA",$OE$6:$OE$44,$B184)</f>
        <v>0</v>
      </c>
      <c r="FP184" s="8">
        <f>SUMIFS(FP$6:FP$44,$OD$6:$OD$44,"PLTA",$OE$6:$OE$44,$B184)</f>
        <v>0</v>
      </c>
      <c r="FQ184" s="8">
        <f>SUMIFS(FQ$6:FQ$44,$OD$6:$OD$44,"PLTA",$OE$6:$OE$44,$B184)</f>
        <v>0</v>
      </c>
      <c r="FR184" s="8">
        <f>SUMIFS(FR$6:FR$44,$OD$6:$OD$44,"PLTA",$OE$6:$OE$44,$B184)</f>
        <v>0</v>
      </c>
      <c r="FS184" s="8">
        <f>SUMIFS(FS$6:FS$44,$OD$6:$OD$44,"PLTA",$OE$6:$OE$44,$B184)</f>
        <v>0</v>
      </c>
      <c r="FT184" s="8">
        <f>SUMIFS(FT$6:FT$44,$OD$6:$OD$44,"PLTA",$OE$6:$OE$44,$B184)</f>
        <v>0</v>
      </c>
      <c r="FU184" s="8">
        <f>SUMIFS(FU$6:FU$44,$OD$6:$OD$44,"PLTA",$OE$6:$OE$44,$B184)</f>
        <v>0</v>
      </c>
      <c r="FV184" s="8">
        <f>SUMIFS(FV$6:FV$44,$OD$6:$OD$44,"PLTA",$OE$6:$OE$44,$B184)</f>
        <v>0</v>
      </c>
      <c r="FW184" s="8">
        <f>SUMIFS(FW$6:FW$44,$OD$6:$OD$44,"PLTA",$OE$6:$OE$44,$B184)</f>
        <v>0</v>
      </c>
      <c r="FX184" s="8">
        <f>SUMIFS(FX$6:FX$44,$OD$6:$OD$44,"PLTA",$OE$6:$OE$44,$B184)</f>
        <v>0</v>
      </c>
      <c r="FY184" s="8">
        <f>SUMIFS(FY$6:FY$44,$OD$6:$OD$44,"PLTA",$OE$6:$OE$44,$B184)</f>
        <v>0</v>
      </c>
      <c r="FZ184" s="8">
        <f>SUMIFS(FZ$6:FZ$44,$OD$6:$OD$44,"PLTA",$OE$6:$OE$44,$B184)</f>
        <v>0</v>
      </c>
      <c r="GA184" s="8">
        <f>SUMIFS(GA$6:GA$44,$OD$6:$OD$44,"PLTA",$OE$6:$OE$44,$B184)</f>
        <v>0</v>
      </c>
      <c r="GB184" s="8">
        <f>SUMIFS(GB$6:GB$44,$OD$6:$OD$44,"PLTA",$OE$6:$OE$44,$B184)</f>
        <v>0</v>
      </c>
      <c r="GC184" s="8">
        <f>SUMIFS(GC$6:GC$44,$OD$6:$OD$44,"PLTA",$OE$6:$OE$44,$B184)</f>
        <v>0</v>
      </c>
      <c r="GD184" s="8">
        <f>SUMIFS(GD$6:GD$44,$OD$6:$OD$44,"PLTA",$OE$6:$OE$44,$B184)</f>
        <v>0</v>
      </c>
      <c r="GE184" s="8">
        <f>SUMIFS(GE$6:GE$44,$OD$6:$OD$44,"PLTA",$OE$6:$OE$44,$B184)</f>
        <v>0</v>
      </c>
      <c r="GF184" s="8">
        <f>SUMIFS(GF$6:GF$44,$OD$6:$OD$44,"PLTA",$OE$6:$OE$44,$B184)</f>
        <v>0</v>
      </c>
      <c r="GG184" s="8">
        <f>SUMIFS(GG$6:GG$44,$OD$6:$OD$44,"PLTA",$OE$6:$OE$44,$B184)</f>
        <v>0</v>
      </c>
      <c r="GH184" s="8">
        <f>SUMIFS(GH$6:GH$44,$OD$6:$OD$44,"PLTA",$OE$6:$OE$44,$B184)</f>
        <v>0</v>
      </c>
      <c r="GI184" s="8">
        <f>SUMIFS(GI$6:GI$44,$OD$6:$OD$44,"PLTA",$OE$6:$OE$44,$B184)</f>
        <v>0</v>
      </c>
      <c r="GJ184" s="8">
        <f>SUMIFS(GJ$6:GJ$44,$OD$6:$OD$44,"PLTA",$OE$6:$OE$44,$B184)</f>
        <v>0</v>
      </c>
      <c r="GK184" s="8">
        <f>SUMIFS(GK$6:GK$44,$OD$6:$OD$44,"PLTA",$OE$6:$OE$44,$B184)</f>
        <v>0</v>
      </c>
      <c r="GL184" s="8">
        <f>SUMIFS(GL$6:GL$44,$OD$6:$OD$44,"PLTA",$OE$6:$OE$44,$B184)</f>
        <v>0</v>
      </c>
      <c r="GM184" s="8">
        <f>SUMIFS(GM$6:GM$44,$OD$6:$OD$44,"PLTA",$OE$6:$OE$44,$B184)</f>
        <v>0</v>
      </c>
      <c r="GN184" s="8">
        <f>SUMIFS(GN$6:GN$44,$OD$6:$OD$44,"PLTA",$OE$6:$OE$44,$B184)</f>
        <v>0</v>
      </c>
      <c r="GO184" s="8">
        <f>SUMIFS(GO$6:GO$44,$OD$6:$OD$44,"PLTA",$OE$6:$OE$44,$B184)</f>
        <v>0</v>
      </c>
      <c r="GP184" s="8">
        <f>SUMIFS(GP$6:GP$44,$OD$6:$OD$44,"PLTA",$OE$6:$OE$44,$B184)</f>
        <v>0</v>
      </c>
      <c r="GQ184" s="8">
        <f>SUMIFS(GQ$6:GQ$44,$OD$6:$OD$44,"PLTA",$OE$6:$OE$44,$B184)</f>
        <v>0</v>
      </c>
      <c r="GR184" s="8">
        <f>SUMIFS(GR$6:GR$44,$OD$6:$OD$44,"PLTA",$OE$6:$OE$44,$B184)</f>
        <v>0</v>
      </c>
      <c r="GS184" s="8">
        <f>SUMIFS(GS$6:GS$44,$OD$6:$OD$44,"PLTA",$OE$6:$OE$44,$B184)</f>
        <v>0</v>
      </c>
      <c r="GT184" s="8">
        <f>SUMIFS(GT$6:GT$44,$OD$6:$OD$44,"PLTA",$OE$6:$OE$44,$B184)</f>
        <v>0</v>
      </c>
      <c r="GU184" s="8">
        <f>SUMIFS(GU$6:GU$44,$OD$6:$OD$44,"PLTA",$OE$6:$OE$44,$B184)</f>
        <v>0</v>
      </c>
      <c r="GV184" s="8">
        <f>SUMIFS(GV$6:GV$44,$OD$6:$OD$44,"PLTA",$OE$6:$OE$44,$B184)</f>
        <v>0</v>
      </c>
      <c r="GW184" s="8">
        <f>SUMIFS(GW$6:GW$44,$OD$6:$OD$44,"PLTA",$OE$6:$OE$44,$B184)</f>
        <v>0</v>
      </c>
      <c r="GX184" s="8">
        <f>SUMIFS(GX$6:GX$44,$OD$6:$OD$44,"PLTA",$OE$6:$OE$44,$B184)</f>
        <v>0</v>
      </c>
      <c r="GY184" s="8">
        <f>SUMIFS(GY$6:GY$44,$OD$6:$OD$44,"PLTA",$OE$6:$OE$44,$B184)</f>
        <v>0</v>
      </c>
      <c r="GZ184" s="8">
        <f>SUMIFS(GZ$6:GZ$44,$OD$6:$OD$44,"PLTA",$OE$6:$OE$44,$B184)</f>
        <v>0</v>
      </c>
      <c r="HA184" s="8">
        <f>SUMIFS(HA$6:HA$44,$OD$6:$OD$44,"PLTA",$OE$6:$OE$44,$B184)</f>
        <v>0</v>
      </c>
      <c r="HB184" s="8">
        <f>SUMIFS(HB$6:HB$44,$OD$6:$OD$44,"PLTA",$OE$6:$OE$44,$B184)</f>
        <v>0</v>
      </c>
      <c r="HC184" s="8">
        <f>SUMIFS(HC$6:HC$44,$OD$6:$OD$44,"PLTA",$OE$6:$OE$44,$B184)</f>
        <v>0</v>
      </c>
      <c r="HD184" s="8">
        <f>SUMIFS(HD$6:HD$44,$OD$6:$OD$44,"PLTA",$OE$6:$OE$44,$B184)</f>
        <v>0</v>
      </c>
      <c r="HE184" s="8">
        <f>SUMIFS(HE$6:HE$44,$OD$6:$OD$44,"PLTA",$OE$6:$OE$44,$B184)</f>
        <v>0</v>
      </c>
      <c r="HF184" s="8">
        <f>SUMIFS(HF$6:HF$44,$OD$6:$OD$44,"PLTA",$OE$6:$OE$44,$B184)</f>
        <v>0</v>
      </c>
      <c r="HG184" s="8">
        <f>SUMIFS(HG$6:HG$44,$OD$6:$OD$44,"PLTA",$OE$6:$OE$44,$B184)</f>
        <v>0</v>
      </c>
      <c r="HH184" s="8">
        <f>SUMIFS(HH$6:HH$44,$OD$6:$OD$44,"PLTA",$OE$6:$OE$44,$B184)</f>
        <v>0</v>
      </c>
      <c r="HI184" s="8">
        <f>SUMIFS(HI$6:HI$44,$OD$6:$OD$44,"PLTA",$OE$6:$OE$44,$B184)</f>
        <v>0</v>
      </c>
      <c r="HJ184" s="8">
        <f>SUMIFS(HJ$6:HJ$44,$OD$6:$OD$44,"PLTA",$OE$6:$OE$44,$B184)</f>
        <v>0</v>
      </c>
      <c r="HK184" s="8">
        <f>SUMIFS(HK$6:HK$44,$OD$6:$OD$44,"PLTA",$OE$6:$OE$44,$B184)</f>
        <v>0</v>
      </c>
      <c r="HL184" s="8">
        <f>SUMIFS(HL$6:HL$44,$OD$6:$OD$44,"PLTA",$OE$6:$OE$44,$B184)</f>
        <v>0</v>
      </c>
      <c r="HM184" s="8">
        <f>SUMIFS(HM$6:HM$44,$OD$6:$OD$44,"PLTA",$OE$6:$OE$44,$B184)</f>
        <v>0</v>
      </c>
      <c r="HN184" s="8">
        <f>SUMIFS(HN$6:HN$44,$OD$6:$OD$44,"PLTA",$OE$6:$OE$44,$B184)</f>
        <v>0</v>
      </c>
      <c r="HO184" s="8">
        <f>SUMIFS(HO$6:HO$44,$OD$6:$OD$44,"PLTA",$OE$6:$OE$44,$B184)</f>
        <v>0</v>
      </c>
      <c r="HP184" s="8">
        <f>SUMIFS(HP$6:HP$44,$OD$6:$OD$44,"PLTA",$OE$6:$OE$44,$B184)</f>
        <v>0</v>
      </c>
      <c r="HQ184" s="8">
        <f>SUMIFS(HQ$6:HQ$44,$OD$6:$OD$44,"PLTA",$OE$6:$OE$44,$B184)</f>
        <v>0</v>
      </c>
      <c r="HR184" s="8">
        <f>SUMIFS(HR$6:HR$44,$OD$6:$OD$44,"PLTA",$OE$6:$OE$44,$B184)</f>
        <v>0</v>
      </c>
      <c r="HS184" s="8">
        <f>SUMIFS(HS$6:HS$44,$OD$6:$OD$44,"PLTA",$OE$6:$OE$44,$B184)</f>
        <v>0</v>
      </c>
      <c r="HT184" s="8">
        <f>SUMIFS(HT$6:HT$44,$OD$6:$OD$44,"PLTA",$OE$6:$OE$44,$B184)</f>
        <v>0</v>
      </c>
      <c r="HU184" s="8">
        <f>SUMIFS(HU$6:HU$44,$OD$6:$OD$44,"PLTA",$OE$6:$OE$44,$B184)</f>
        <v>0</v>
      </c>
      <c r="HV184" s="8">
        <f>SUMIFS(HV$6:HV$44,$OD$6:$OD$44,"PLTA",$OE$6:$OE$44,$B184)</f>
        <v>0</v>
      </c>
      <c r="HW184" s="8">
        <f>SUMIFS(HW$6:HW$44,$OD$6:$OD$44,"PLTA",$OE$6:$OE$44,$B184)</f>
        <v>0</v>
      </c>
      <c r="HX184" s="8">
        <f>SUMIFS(HX$6:HX$44,$OD$6:$OD$44,"PLTA",$OE$6:$OE$44,$B184)</f>
        <v>0</v>
      </c>
      <c r="HY184" s="8">
        <f>SUMIFS(HY$6:HY$44,$OD$6:$OD$44,"PLTA",$OE$6:$OE$44,$B184)</f>
        <v>0</v>
      </c>
      <c r="HZ184" s="8">
        <f>SUMIFS(HZ$6:HZ$44,$OD$6:$OD$44,"PLTA",$OE$6:$OE$44,$B184)</f>
        <v>0</v>
      </c>
      <c r="IA184" s="8">
        <f>SUMIFS(IA$6:IA$44,$OD$6:$OD$44,"PLTA",$OE$6:$OE$44,$B184)</f>
        <v>0</v>
      </c>
      <c r="IB184" s="8">
        <f>SUMIFS(IB$6:IB$44,$OD$6:$OD$44,"PLTA",$OE$6:$OE$44,$B184)</f>
        <v>0</v>
      </c>
      <c r="IC184" s="8">
        <f>SUMIFS(IC$6:IC$44,$OD$6:$OD$44,"PLTA",$OE$6:$OE$44,$B184)</f>
        <v>0</v>
      </c>
      <c r="ID184" s="8">
        <f>SUMIFS(ID$6:ID$44,$OD$6:$OD$44,"PLTA",$OE$6:$OE$44,$B184)</f>
        <v>0</v>
      </c>
      <c r="IE184" s="8">
        <f>SUMIFS(IE$6:IE$44,$OD$6:$OD$44,"PLTA",$OE$6:$OE$44,$B184)</f>
        <v>0</v>
      </c>
      <c r="IF184" s="8">
        <f>SUMIFS(IF$6:IF$44,$OD$6:$OD$44,"PLTA",$OE$6:$OE$44,$B184)</f>
        <v>0</v>
      </c>
      <c r="IG184" s="8">
        <f>SUMIFS(IG$6:IG$44,$OD$6:$OD$44,"PLTA",$OE$6:$OE$44,$B184)</f>
        <v>0</v>
      </c>
      <c r="IH184" s="8">
        <f>SUMIFS(IH$6:IH$44,$OD$6:$OD$44,"PLTA",$OE$6:$OE$44,$B184)</f>
        <v>0</v>
      </c>
      <c r="II184" s="8">
        <f>SUMIFS(II$6:II$44,$OD$6:$OD$44,"PLTA",$OE$6:$OE$44,$B184)</f>
        <v>0</v>
      </c>
      <c r="IJ184" s="8">
        <f>SUMIFS(IJ$6:IJ$44,$OD$6:$OD$44,"PLTA",$OE$6:$OE$44,$B184)</f>
        <v>0</v>
      </c>
      <c r="IK184" s="8">
        <f>SUMIFS(IK$6:IK$44,$OD$6:$OD$44,"PLTA",$OE$6:$OE$44,$B184)</f>
        <v>0</v>
      </c>
      <c r="IL184" s="8">
        <f>SUMIFS(IL$6:IL$44,$OD$6:$OD$44,"PLTA",$OE$6:$OE$44,$B184)</f>
        <v>0</v>
      </c>
      <c r="IM184" s="8">
        <f>SUMIFS(IM$6:IM$44,$OD$6:$OD$44,"PLTA",$OE$6:$OE$44,$B184)</f>
        <v>0</v>
      </c>
      <c r="IN184" s="8">
        <f>SUMIFS(IN$6:IN$44,$OD$6:$OD$44,"PLTA",$OE$6:$OE$44,$B184)</f>
        <v>0</v>
      </c>
      <c r="IO184" s="8">
        <f>SUMIFS(IO$6:IO$44,$OD$6:$OD$44,"PLTA",$OE$6:$OE$44,$B184)</f>
        <v>0</v>
      </c>
      <c r="IP184" s="8">
        <f>SUMIFS(IP$6:IP$44,$OD$6:$OD$44,"PLTA",$OE$6:$OE$44,$B184)</f>
        <v>0</v>
      </c>
      <c r="IQ184" s="8">
        <f>SUMIFS(IQ$6:IQ$44,$OD$6:$OD$44,"PLTA",$OE$6:$OE$44,$B184)</f>
        <v>0</v>
      </c>
      <c r="IR184" s="8">
        <f>SUMIFS(IR$6:IR$44,$OD$6:$OD$44,"PLTA",$OE$6:$OE$44,$B184)</f>
        <v>0</v>
      </c>
      <c r="IS184" s="8">
        <f>SUMIFS(IS$6:IS$44,$OD$6:$OD$44,"PLTA",$OE$6:$OE$44,$B184)</f>
        <v>0</v>
      </c>
      <c r="IT184" s="8">
        <f>SUMIFS(IT$6:IT$44,$OD$6:$OD$44,"PLTA",$OE$6:$OE$44,$B184)</f>
        <v>0</v>
      </c>
      <c r="IU184" s="8">
        <f>SUMIFS(IU$6:IU$44,$OD$6:$OD$44,"PLTA",$OE$6:$OE$44,$B184)</f>
        <v>0</v>
      </c>
      <c r="IV184" s="8">
        <f>SUMIFS(IV$6:IV$44,$OD$6:$OD$44,"PLTA",$OE$6:$OE$44,$B184)</f>
        <v>0</v>
      </c>
      <c r="IW184" s="8">
        <f>SUMIFS(IW$6:IW$44,$OD$6:$OD$44,"PLTA",$OE$6:$OE$44,$B184)</f>
        <v>0</v>
      </c>
      <c r="IX184" s="8">
        <f>SUMIFS(IX$6:IX$44,$OD$6:$OD$44,"PLTA",$OE$6:$OE$44,$B184)</f>
        <v>0</v>
      </c>
      <c r="IY184" s="8">
        <f>SUMIFS(IY$6:IY$44,$OD$6:$OD$44,"PLTA",$OE$6:$OE$44,$B184)</f>
        <v>0</v>
      </c>
      <c r="IZ184" s="8">
        <f>SUMIFS(IZ$6:IZ$44,$OD$6:$OD$44,"PLTA",$OE$6:$OE$44,$B184)</f>
        <v>0</v>
      </c>
      <c r="JA184" s="8">
        <f>SUMIFS(JA$6:JA$44,$OD$6:$OD$44,"PLTA",$OE$6:$OE$44,$B184)</f>
        <v>0</v>
      </c>
      <c r="JB184" s="8">
        <f>SUMIFS(JB$6:JB$44,$OD$6:$OD$44,"PLTA",$OE$6:$OE$44,$B184)</f>
        <v>0</v>
      </c>
      <c r="JC184" s="8">
        <f>SUMIFS(JC$6:JC$44,$OD$6:$OD$44,"PLTA",$OE$6:$OE$44,$B184)</f>
        <v>0</v>
      </c>
      <c r="JD184" s="8">
        <f>SUMIFS(JD$6:JD$44,$OD$6:$OD$44,"PLTA",$OE$6:$OE$44,$B184)</f>
        <v>0</v>
      </c>
      <c r="JE184" s="8">
        <f>SUMIFS(JE$6:JE$44,$OD$6:$OD$44,"PLTA",$OE$6:$OE$44,$B184)</f>
        <v>0</v>
      </c>
      <c r="JF184" s="8">
        <f>SUMIFS(JF$6:JF$44,$OD$6:$OD$44,"PLTA",$OE$6:$OE$44,$B184)</f>
        <v>0</v>
      </c>
      <c r="JG184" s="8">
        <f>SUMIFS(JG$6:JG$44,$OD$6:$OD$44,"PLTA",$OE$6:$OE$44,$B184)</f>
        <v>0</v>
      </c>
      <c r="JH184" s="8">
        <f>SUMIFS(JH$6:JH$44,$OD$6:$OD$44,"PLTA",$OE$6:$OE$44,$B184)</f>
        <v>0</v>
      </c>
      <c r="JI184" s="8">
        <f>SUMIFS(JI$6:JI$44,$OD$6:$OD$44,"PLTA",$OE$6:$OE$44,$B184)</f>
        <v>0</v>
      </c>
      <c r="JJ184" s="8">
        <f>SUMIFS(JJ$6:JJ$44,$OD$6:$OD$44,"PLTA",$OE$6:$OE$44,$B184)</f>
        <v>0</v>
      </c>
      <c r="JK184" s="8">
        <f>SUMIFS(JK$6:JK$44,$OD$6:$OD$44,"PLTA",$OE$6:$OE$44,$B184)</f>
        <v>0</v>
      </c>
      <c r="JL184" s="8">
        <f>SUMIFS(JL$6:JL$44,$OD$6:$OD$44,"PLTA",$OE$6:$OE$44,$B184)</f>
        <v>0</v>
      </c>
      <c r="JM184" s="8">
        <f>SUMIFS(JM$6:JM$44,$OD$6:$OD$44,"PLTA",$OE$6:$OE$44,$B184)</f>
        <v>0</v>
      </c>
      <c r="JN184" s="8">
        <f>SUMIFS(JN$6:JN$44,$OD$6:$OD$44,"PLTA",$OE$6:$OE$44,$B184)</f>
        <v>0</v>
      </c>
      <c r="JO184" s="8">
        <f>SUMIFS(JO$6:JO$44,$OD$6:$OD$44,"PLTA",$OE$6:$OE$44,$B184)</f>
        <v>0</v>
      </c>
      <c r="JP184" s="8">
        <f>SUMIFS(JP$6:JP$44,$OD$6:$OD$44,"PLTA",$OE$6:$OE$44,$B184)</f>
        <v>0</v>
      </c>
      <c r="JQ184" s="8">
        <f>SUMIFS(JQ$6:JQ$44,$OD$6:$OD$44,"PLTA",$OE$6:$OE$44,$B184)</f>
        <v>0</v>
      </c>
      <c r="JR184" s="8">
        <f>SUMIFS(JR$6:JR$44,$OD$6:$OD$44,"PLTA",$OE$6:$OE$44,$B184)</f>
        <v>0</v>
      </c>
      <c r="JS184" s="8">
        <f>SUMIFS(JS$6:JS$44,$OD$6:$OD$44,"PLTA",$OE$6:$OE$44,$B184)</f>
        <v>0</v>
      </c>
      <c r="JT184" s="8">
        <f>SUMIFS(JT$6:JT$44,$OD$6:$OD$44,"PLTA",$OE$6:$OE$44,$B184)</f>
        <v>0</v>
      </c>
      <c r="JU184" s="8">
        <f>SUMIFS(JU$6:JU$44,$OD$6:$OD$44,"PLTA",$OE$6:$OE$44,$B184)</f>
        <v>0</v>
      </c>
      <c r="JV184" s="8">
        <f>SUMIFS(JV$6:JV$44,$OD$6:$OD$44,"PLTA",$OE$6:$OE$44,$B184)</f>
        <v>0</v>
      </c>
      <c r="JW184" s="8">
        <f>SUMIFS(JW$6:JW$44,$OD$6:$OD$44,"PLTA",$OE$6:$OE$44,$B184)</f>
        <v>0</v>
      </c>
      <c r="JX184" s="8">
        <f>SUMIFS(JX$6:JX$44,$OD$6:$OD$44,"PLTA",$OE$6:$OE$44,$B184)</f>
        <v>0</v>
      </c>
      <c r="JY184" s="8">
        <f>SUMIFS(JY$6:JY$44,$OD$6:$OD$44,"PLTA",$OE$6:$OE$44,$B184)</f>
        <v>0</v>
      </c>
      <c r="JZ184" s="8">
        <f>SUMIFS(JZ$6:JZ$44,$OD$6:$OD$44,"PLTA",$OE$6:$OE$44,$B184)</f>
        <v>0</v>
      </c>
      <c r="KA184" s="8">
        <f>SUMIFS(KA$6:KA$44,$OD$6:$OD$44,"PLTA",$OE$6:$OE$44,$B184)</f>
        <v>0</v>
      </c>
      <c r="KB184" s="8">
        <f>SUMIFS(KB$6:KB$44,$OD$6:$OD$44,"PLTA",$OE$6:$OE$44,$B184)</f>
        <v>0</v>
      </c>
      <c r="KC184" s="8">
        <f>SUMIFS(KC$6:KC$44,$OD$6:$OD$44,"PLTA",$OE$6:$OE$44,$B184)</f>
        <v>0</v>
      </c>
      <c r="KD184" s="8">
        <f>SUMIFS(KD$6:KD$44,$OD$6:$OD$44,"PLTA",$OE$6:$OE$44,$B184)</f>
        <v>0</v>
      </c>
      <c r="KE184" s="8">
        <f>SUMIFS(KE$6:KE$44,$OD$6:$OD$44,"PLTA",$OE$6:$OE$44,$B184)</f>
        <v>0</v>
      </c>
      <c r="KF184" s="8">
        <f>SUMIFS(KF$6:KF$44,$OD$6:$OD$44,"PLTA",$OE$6:$OE$44,$B184)</f>
        <v>0</v>
      </c>
      <c r="KG184" s="8">
        <f>SUMIFS(KG$6:KG$44,$OD$6:$OD$44,"PLTA",$OE$6:$OE$44,$B184)</f>
        <v>0</v>
      </c>
      <c r="KH184" s="8">
        <f>SUMIFS(KH$6:KH$44,$OD$6:$OD$44,"PLTA",$OE$6:$OE$44,$B184)</f>
        <v>0</v>
      </c>
      <c r="KI184" s="8">
        <f>SUMIFS(KI$6:KI$44,$OD$6:$OD$44,"PLTA",$OE$6:$OE$44,$B184)</f>
        <v>0</v>
      </c>
      <c r="KJ184" s="8">
        <f>SUMIFS(KJ$6:KJ$44,$OD$6:$OD$44,"PLTA",$OE$6:$OE$44,$B184)</f>
        <v>0</v>
      </c>
      <c r="KK184" s="8">
        <f>SUMIFS(KK$6:KK$44,$OD$6:$OD$44,"PLTA",$OE$6:$OE$44,$B184)</f>
        <v>0</v>
      </c>
      <c r="KL184" s="8">
        <f>SUMIFS(KL$6:KL$44,$OD$6:$OD$44,"PLTA",$OE$6:$OE$44,$B184)</f>
        <v>0</v>
      </c>
      <c r="KM184" s="8">
        <f>SUMIFS(KM$6:KM$44,$OD$6:$OD$44,"PLTA",$OE$6:$OE$44,$B184)</f>
        <v>0</v>
      </c>
      <c r="KN184" s="8">
        <f>SUMIFS(KN$6:KN$44,$OD$6:$OD$44,"PLTA",$OE$6:$OE$44,$B184)</f>
        <v>0</v>
      </c>
      <c r="KO184" s="8">
        <f>SUMIFS(KO$6:KO$44,$OD$6:$OD$44,"PLTA",$OE$6:$OE$44,$B184)</f>
        <v>0</v>
      </c>
      <c r="KP184" s="8">
        <f>SUMIFS(KP$6:KP$44,$OD$6:$OD$44,"PLTA",$OE$6:$OE$44,$B184)</f>
        <v>0</v>
      </c>
      <c r="KQ184" s="8">
        <f>SUMIFS(KQ$6:KQ$44,$OD$6:$OD$44,"PLTA",$OE$6:$OE$44,$B184)</f>
        <v>0</v>
      </c>
      <c r="KR184" s="8">
        <f>SUMIFS(KR$6:KR$44,$OD$6:$OD$44,"PLTA",$OE$6:$OE$44,$B184)</f>
        <v>0</v>
      </c>
      <c r="KS184" s="8">
        <f>SUMIFS(KS$6:KS$44,$OD$6:$OD$44,"PLTA",$OE$6:$OE$44,$B184)</f>
        <v>0</v>
      </c>
      <c r="KT184" s="8">
        <f>SUMIFS(KT$6:KT$44,$OD$6:$OD$44,"PLTA",$OE$6:$OE$44,$B184)</f>
        <v>0</v>
      </c>
      <c r="KU184" s="8">
        <f>SUMIFS(KU$6:KU$44,$OD$6:$OD$44,"PLTA",$OE$6:$OE$44,$B184)</f>
        <v>0</v>
      </c>
      <c r="KV184" s="8">
        <f>SUMIFS(KV$6:KV$44,$OD$6:$OD$44,"PLTA",$OE$6:$OE$44,$B184)</f>
        <v>0</v>
      </c>
      <c r="KW184" s="8">
        <f>SUMIFS(KW$6:KW$44,$OD$6:$OD$44,"PLTA",$OE$6:$OE$44,$B184)</f>
        <v>0</v>
      </c>
      <c r="KX184" s="8">
        <f>SUMIFS(KX$6:KX$44,$OD$6:$OD$44,"PLTA",$OE$6:$OE$44,$B184)</f>
        <v>0</v>
      </c>
      <c r="KY184" s="8">
        <f>SUMIFS(KY$6:KY$44,$OD$6:$OD$44,"PLTA",$OE$6:$OE$44,$B184)</f>
        <v>0</v>
      </c>
      <c r="KZ184" s="8">
        <f>SUMIFS(KZ$6:KZ$44,$OD$6:$OD$44,"PLTA",$OE$6:$OE$44,$B184)</f>
        <v>0</v>
      </c>
      <c r="LA184" s="8">
        <f>SUMIFS(LA$6:LA$44,$OD$6:$OD$44,"PLTA",$OE$6:$OE$44,$B184)</f>
        <v>0</v>
      </c>
      <c r="LB184" s="8">
        <f>SUMIFS(LB$6:LB$44,$OD$6:$OD$44,"PLTA",$OE$6:$OE$44,$B184)</f>
        <v>0</v>
      </c>
      <c r="LC184" s="8">
        <f>SUMIFS(LC$6:LC$44,$OD$6:$OD$44,"PLTA",$OE$6:$OE$44,$B184)</f>
        <v>0</v>
      </c>
      <c r="LD184" s="8">
        <f>SUMIFS(LD$6:LD$44,$OD$6:$OD$44,"PLTA",$OE$6:$OE$44,$B184)</f>
        <v>0</v>
      </c>
      <c r="LE184" s="8">
        <f>SUMIFS(LE$6:LE$44,$OD$6:$OD$44,"PLTA",$OE$6:$OE$44,$B184)</f>
        <v>0</v>
      </c>
      <c r="LF184" s="8">
        <f>SUMIFS(LF$6:LF$44,$OD$6:$OD$44,"PLTA",$OE$6:$OE$44,$B184)</f>
        <v>0</v>
      </c>
      <c r="LG184" s="8">
        <f>SUMIFS(LG$6:LG$44,$OD$6:$OD$44,"PLTA",$OE$6:$OE$44,$B184)</f>
        <v>0</v>
      </c>
      <c r="LH184" s="8">
        <f>SUMIFS(LH$6:LH$44,$OD$6:$OD$44,"PLTA",$OE$6:$OE$44,$B184)</f>
        <v>0</v>
      </c>
      <c r="LI184" s="8">
        <f>SUMIFS(LI$6:LI$44,$OD$6:$OD$44,"PLTA",$OE$6:$OE$44,$B184)</f>
        <v>0</v>
      </c>
      <c r="LJ184" s="8">
        <f>SUMIFS(LJ$6:LJ$44,$OD$6:$OD$44,"PLTA",$OE$6:$OE$44,$B184)</f>
        <v>0</v>
      </c>
      <c r="LK184" s="8">
        <f>SUMIFS(LK$6:LK$44,$OD$6:$OD$44,"PLTA",$OE$6:$OE$44,$B184)</f>
        <v>0</v>
      </c>
      <c r="LL184" s="8">
        <f>SUMIFS(LL$6:LL$44,$OD$6:$OD$44,"PLTA",$OE$6:$OE$44,$B184)</f>
        <v>0</v>
      </c>
      <c r="LM184" s="8">
        <f>SUMIFS(LM$6:LM$44,$OD$6:$OD$44,"PLTA",$OE$6:$OE$44,$B184)</f>
        <v>0</v>
      </c>
      <c r="LN184" s="8">
        <f>SUMIFS(LN$6:LN$44,$OD$6:$OD$44,"PLTA",$OE$6:$OE$44,$B184)</f>
        <v>0</v>
      </c>
      <c r="LO184" s="8">
        <f>SUMIFS(LO$6:LO$44,$OD$6:$OD$44,"PLTA",$OE$6:$OE$44,$B184)</f>
        <v>0</v>
      </c>
      <c r="LP184" s="8">
        <f>SUMIFS(LP$6:LP$44,$OD$6:$OD$44,"PLTA",$OE$6:$OE$44,$B184)</f>
        <v>0</v>
      </c>
      <c r="LQ184" s="8">
        <f>SUMIFS(LQ$6:LQ$44,$OD$6:$OD$44,"PLTA",$OE$6:$OE$44,$B184)</f>
        <v>0</v>
      </c>
      <c r="LR184" s="8">
        <f>SUMIFS(LR$6:LR$44,$OD$6:$OD$44,"PLTA",$OE$6:$OE$44,$B184)</f>
        <v>0</v>
      </c>
      <c r="LS184" s="8">
        <f>SUMIFS(LS$6:LS$44,$OD$6:$OD$44,"PLTA",$OE$6:$OE$44,$B184)</f>
        <v>0</v>
      </c>
      <c r="LT184" s="8">
        <f>SUMIFS(LT$6:LT$44,$OD$6:$OD$44,"PLTA",$OE$6:$OE$44,$B184)</f>
        <v>0</v>
      </c>
      <c r="LU184" s="8">
        <f>SUMIFS(LU$6:LU$44,$OD$6:$OD$44,"PLTA",$OE$6:$OE$44,$B184)</f>
        <v>0</v>
      </c>
      <c r="LV184" s="8">
        <f>SUMIFS(LV$6:LV$44,$OD$6:$OD$44,"PLTA",$OE$6:$OE$44,$B184)</f>
        <v>0</v>
      </c>
      <c r="LW184" s="8">
        <f>SUMIFS(LW$6:LW$44,$OD$6:$OD$44,"PLTA",$OE$6:$OE$44,$B184)</f>
        <v>0</v>
      </c>
      <c r="LX184" s="8">
        <f>SUMIFS(LX$6:LX$44,$OD$6:$OD$44,"PLTA",$OE$6:$OE$44,$B184)</f>
        <v>0</v>
      </c>
      <c r="LY184" s="8">
        <f>SUMIFS(LY$6:LY$44,$OD$6:$OD$44,"PLTA",$OE$6:$OE$44,$B184)</f>
        <v>0</v>
      </c>
      <c r="LZ184" s="8">
        <f>SUMIFS(LZ$6:LZ$44,$OD$6:$OD$44,"PLTA",$OE$6:$OE$44,$B184)</f>
        <v>0</v>
      </c>
      <c r="MA184" s="8">
        <f>SUMIFS(MA$6:MA$44,$OD$6:$OD$44,"PLTA",$OE$6:$OE$44,$B184)</f>
        <v>0</v>
      </c>
      <c r="MB184" s="8">
        <f>SUMIFS(MB$6:MB$44,$OD$6:$OD$44,"PLTA",$OE$6:$OE$44,$B184)</f>
        <v>0</v>
      </c>
      <c r="MC184" s="8">
        <f>SUMIFS(MC$6:MC$44,$OD$6:$OD$44,"PLTA",$OE$6:$OE$44,$B184)</f>
        <v>0</v>
      </c>
      <c r="MD184" s="8">
        <f>SUMIFS(MD$6:MD$44,$OD$6:$OD$44,"PLTA",$OE$6:$OE$44,$B184)</f>
        <v>0</v>
      </c>
      <c r="ME184" s="8">
        <f>SUMIFS(ME$6:ME$44,$OD$6:$OD$44,"PLTA",$OE$6:$OE$44,$B184)</f>
        <v>0</v>
      </c>
      <c r="MF184" s="8">
        <f>SUMIFS(MF$6:MF$44,$OD$6:$OD$44,"PLTA",$OE$6:$OE$44,$B184)</f>
        <v>0</v>
      </c>
      <c r="MG184" s="8">
        <f>SUMIFS(MG$6:MG$44,$OD$6:$OD$44,"PLTA",$OE$6:$OE$44,$B184)</f>
        <v>0</v>
      </c>
      <c r="MH184" s="8">
        <f>SUMIFS(MH$6:MH$44,$OD$6:$OD$44,"PLTA",$OE$6:$OE$44,$B184)</f>
        <v>0</v>
      </c>
      <c r="MI184" s="8">
        <f>SUMIFS(MI$6:MI$44,$OD$6:$OD$44,"PLTA",$OE$6:$OE$44,$B184)</f>
        <v>0</v>
      </c>
      <c r="MJ184" s="8">
        <f>SUMIFS(MJ$6:MJ$44,$OD$6:$OD$44,"PLTA",$OE$6:$OE$44,$B184)</f>
        <v>0</v>
      </c>
      <c r="MK184" s="8">
        <f>SUMIFS(MK$6:MK$44,$OD$6:$OD$44,"PLTA",$OE$6:$OE$44,$B184)</f>
        <v>0</v>
      </c>
      <c r="ML184" s="8">
        <f>SUMIFS(ML$6:ML$44,$OD$6:$OD$44,"PLTA",$OE$6:$OE$44,$B184)</f>
        <v>0</v>
      </c>
      <c r="MM184" s="8">
        <f>SUMIFS(MM$6:MM$44,$OD$6:$OD$44,"PLTA",$OE$6:$OE$44,$B184)</f>
        <v>0</v>
      </c>
      <c r="MN184" s="8">
        <f>SUMIFS(MN$6:MN$44,$OD$6:$OD$44,"PLTA",$OE$6:$OE$44,$B184)</f>
        <v>0</v>
      </c>
      <c r="MO184" s="8">
        <f>SUMIFS(MO$6:MO$44,$OD$6:$OD$44,"PLTA",$OE$6:$OE$44,$B184)</f>
        <v>0</v>
      </c>
      <c r="MP184" s="8">
        <f>SUMIFS(MP$6:MP$44,$OD$6:$OD$44,"PLTA",$OE$6:$OE$44,$B184)</f>
        <v>0</v>
      </c>
      <c r="MQ184" s="8">
        <f>SUMIFS(MQ$6:MQ$44,$OD$6:$OD$44,"PLTA",$OE$6:$OE$44,$B184)</f>
        <v>0</v>
      </c>
      <c r="MR184" s="8">
        <f>SUMIFS(MR$6:MR$44,$OD$6:$OD$44,"PLTA",$OE$6:$OE$44,$B184)</f>
        <v>0</v>
      </c>
      <c r="MS184" s="8">
        <f>SUMIFS(MS$6:MS$44,$OD$6:$OD$44,"PLTA",$OE$6:$OE$44,$B184)</f>
        <v>0</v>
      </c>
      <c r="MT184" s="8">
        <f>SUMIFS(MT$6:MT$44,$OD$6:$OD$44,"PLTA",$OE$6:$OE$44,$B184)</f>
        <v>0</v>
      </c>
      <c r="MU184" s="8">
        <f>SUMIFS(MU$6:MU$44,$OD$6:$OD$44,"PLTA",$OE$6:$OE$44,$B184)</f>
        <v>0</v>
      </c>
      <c r="MV184" s="8">
        <f>SUMIFS(MV$6:MV$44,$OD$6:$OD$44,"PLTA",$OE$6:$OE$44,$B184)</f>
        <v>0</v>
      </c>
      <c r="MW184" s="8">
        <f>SUMIFS(MW$6:MW$44,$OD$6:$OD$44,"PLTA",$OE$6:$OE$44,$B184)</f>
        <v>0</v>
      </c>
      <c r="MX184" s="8">
        <f>SUMIFS(MX$6:MX$44,$OD$6:$OD$44,"PLTA",$OE$6:$OE$44,$B184)</f>
        <v>0</v>
      </c>
      <c r="MY184" s="8">
        <f>SUMIFS(MY$6:MY$44,$OD$6:$OD$44,"PLTA",$OE$6:$OE$44,$B184)</f>
        <v>0</v>
      </c>
      <c r="MZ184" s="8">
        <f>SUMIFS(MZ$6:MZ$44,$OD$6:$OD$44,"PLTA",$OE$6:$OE$44,$B184)</f>
        <v>0</v>
      </c>
      <c r="NA184" s="8">
        <f>SUMIFS(NA$6:NA$44,$OD$6:$OD$44,"PLTA",$OE$6:$OE$44,$B184)</f>
        <v>0</v>
      </c>
      <c r="NB184" s="8">
        <f>SUMIFS(NB$6:NB$44,$OD$6:$OD$44,"PLTA",$OE$6:$OE$44,$B184)</f>
        <v>0</v>
      </c>
      <c r="NC184" s="8">
        <f>SUMIFS(NC$6:NC$44,$OD$6:$OD$44,"PLTA",$OE$6:$OE$44,$B184)</f>
        <v>0</v>
      </c>
      <c r="ND184" s="8">
        <f>SUMIFS(ND$6:ND$44,$OD$6:$OD$44,"PLTA",$OE$6:$OE$44,$B184)</f>
        <v>0</v>
      </c>
      <c r="NE184" s="8">
        <f>SUMIFS(NE$6:NE$44,$OD$6:$OD$44,"PLTA",$OE$6:$OE$44,$B184)</f>
        <v>0</v>
      </c>
      <c r="NF184" s="8">
        <f>SUMIFS(NF$6:NF$44,$OD$6:$OD$44,"PLTA",$OE$6:$OE$44,$B184)</f>
        <v>0</v>
      </c>
      <c r="NG184" s="8">
        <f>SUMIFS(NG$6:NG$44,$OD$6:$OD$44,"PLTA",$OE$6:$OE$44,$B184)</f>
        <v>0</v>
      </c>
      <c r="NH184" s="8">
        <f>SUMIFS(NH$6:NH$44,$OD$6:$OD$44,"PLTA",$OE$6:$OE$44,$B184)</f>
        <v>0</v>
      </c>
      <c r="NI184" s="8">
        <f>SUMIFS(NI$6:NI$44,$OD$6:$OD$44,"PLTA",$OE$6:$OE$44,$B184)</f>
        <v>0</v>
      </c>
      <c r="NJ184" s="8">
        <f>SUMIFS(NJ$6:NJ$44,$OD$6:$OD$44,"PLTA",$OE$6:$OE$44,$B184)</f>
        <v>0</v>
      </c>
      <c r="NK184" s="8">
        <f>SUMIFS(NK$6:NK$44,$OD$6:$OD$44,"PLTA",$OE$6:$OE$44,$B184)</f>
        <v>0</v>
      </c>
      <c r="NL184" s="8">
        <f>SUMIFS(NL$6:NL$44,$OD$6:$OD$44,"PLTA",$OE$6:$OE$44,$B184)</f>
        <v>0</v>
      </c>
      <c r="NM184" s="8">
        <f>SUMIFS(NM$6:NM$44,$OD$6:$OD$44,"PLTA",$OE$6:$OE$44,$B184)</f>
        <v>0</v>
      </c>
      <c r="NN184" s="8">
        <f>SUMIFS(NN$6:NN$44,$OD$6:$OD$44,"PLTA",$OE$6:$OE$44,$B184)</f>
        <v>0</v>
      </c>
      <c r="NO184" s="8">
        <f>SUMIFS(NO$6:NO$44,$OD$6:$OD$44,"PLTA",$OE$6:$OE$44,$B184)</f>
        <v>0</v>
      </c>
      <c r="NP184" s="8">
        <f>SUMIFS(NP$6:NP$44,$OD$6:$OD$44,"PLTA",$OE$6:$OE$44,$B184)</f>
        <v>0</v>
      </c>
      <c r="NQ184" s="8">
        <f>SUMIFS(NQ$6:NQ$44,$OD$6:$OD$44,"PLTA",$OE$6:$OE$44,$B184)</f>
        <v>0</v>
      </c>
      <c r="NR184" s="8">
        <f>SUMIFS(NR$6:NR$44,$OD$6:$OD$44,"PLTA",$OE$6:$OE$44,$B184)</f>
        <v>0</v>
      </c>
      <c r="NS184" s="8">
        <f>SUMIFS(NS$6:NS$44,$OD$6:$OD$44,"PLTA",$OE$6:$OE$44,$B184)</f>
        <v>0</v>
      </c>
      <c r="NT184" s="8">
        <f>SUMIFS(NT$6:NT$44,$OD$6:$OD$44,"PLTA",$OE$6:$OE$44,$B184)</f>
        <v>0</v>
      </c>
      <c r="NU184" s="8">
        <f>SUMIFS(NU$6:NU$44,$OD$6:$OD$44,"PLTA",$OE$6:$OE$44,$B184)</f>
        <v>0</v>
      </c>
      <c r="NV184" s="8">
        <f>SUMIFS(NV$6:NV$44,$OD$6:$OD$44,"PLTA",$OE$6:$OE$44,$B184)</f>
        <v>0</v>
      </c>
      <c r="NW184" s="8">
        <f>SUMIFS(NW$6:NW$44,$OD$6:$OD$44,"PLTA",$OE$6:$OE$44,$B184)</f>
        <v>0</v>
      </c>
      <c r="NX184" s="8">
        <f>SUMIFS(NX$6:NX$44,$OD$6:$OD$44,"PLTA",$OE$6:$OE$44,$B184)</f>
        <v>0</v>
      </c>
      <c r="NY184" s="8">
        <f>SUMIFS(NY$6:NY$44,$OD$6:$OD$44,"PLTA",$OE$6:$OE$44,$B184)</f>
        <v>0</v>
      </c>
      <c r="NZ184" s="8">
        <f>SUMIFS(NZ$6:NZ$44,$OD$6:$OD$44,"PLTA",$OE$6:$OE$44,$B184)</f>
        <v>0</v>
      </c>
      <c r="OA184" s="8">
        <f>SUMIFS(OA$6:OA$44,$OD$6:$OD$44,"PLTA",$OE$6:$OE$44,$B184)</f>
        <v>0</v>
      </c>
    </row>
    <row r="185" spans="2:391" hidden="1" x14ac:dyDescent="0.2">
      <c r="B185" s="8" t="s">
        <v>137</v>
      </c>
      <c r="D185" s="31">
        <f>SUMIFS($D$6:$D$44,$OD$6:$OD$44,"PLTA",$OE$6:$OE$44,B185)</f>
        <v>0</v>
      </c>
      <c r="Z185" s="8">
        <f>SUMIFS(Z$6:Z$44,$OD$6:$OD$44,"PLTA",$OE$6:$OE$44,$B185)</f>
        <v>0</v>
      </c>
      <c r="AA185" s="8">
        <f>SUMIFS(AA$6:AA$44,$OD$6:$OD$44,"PLTA",$OE$6:$OE$44,$B185)</f>
        <v>0</v>
      </c>
      <c r="AB185" s="8">
        <f>SUMIFS(AB$6:AB$44,$OD$6:$OD$44,"PLTA",$OE$6:$OE$44,$B185)</f>
        <v>0</v>
      </c>
      <c r="AC185" s="8">
        <f>SUMIFS(AC$6:AC$44,$OD$6:$OD$44,"PLTA",$OE$6:$OE$44,$B185)</f>
        <v>0</v>
      </c>
      <c r="AD185" s="8">
        <f>SUMIFS(AD$6:AD$44,$OD$6:$OD$44,"PLTA",$OE$6:$OE$44,$B185)</f>
        <v>0</v>
      </c>
      <c r="AE185" s="8">
        <f>SUMIFS(AE$6:AE$44,$OD$6:$OD$44,"PLTA",$OE$6:$OE$44,$B185)</f>
        <v>0</v>
      </c>
      <c r="AF185" s="8">
        <f>SUMIFS(AF$6:AF$44,$OD$6:$OD$44,"PLTA",$OE$6:$OE$44,$B185)</f>
        <v>0</v>
      </c>
      <c r="AG185" s="8">
        <f>SUMIFS(AG$6:AG$44,$OD$6:$OD$44,"PLTA",$OE$6:$OE$44,$B185)</f>
        <v>0</v>
      </c>
      <c r="AH185" s="8">
        <f>SUMIFS(AH$6:AH$44,$OD$6:$OD$44,"PLTA",$OE$6:$OE$44,$B185)</f>
        <v>0</v>
      </c>
      <c r="AI185" s="8">
        <f>SUMIFS(AI$6:AI$44,$OD$6:$OD$44,"PLTA",$OE$6:$OE$44,$B185)</f>
        <v>0</v>
      </c>
      <c r="AJ185" s="8">
        <f>SUMIFS(AJ$6:AJ$44,$OD$6:$OD$44,"PLTA",$OE$6:$OE$44,$B185)</f>
        <v>0</v>
      </c>
      <c r="AK185" s="8">
        <f>SUMIFS(AK$6:AK$44,$OD$6:$OD$44,"PLTA",$OE$6:$OE$44,$B185)</f>
        <v>0</v>
      </c>
      <c r="AL185" s="8">
        <f>SUMIFS(AL$6:AL$44,$OD$6:$OD$44,"PLTA",$OE$6:$OE$44,$B185)</f>
        <v>0</v>
      </c>
      <c r="AM185" s="8">
        <f>SUMIFS(AM$6:AM$44,$OD$6:$OD$44,"PLTA",$OE$6:$OE$44,$B185)</f>
        <v>0</v>
      </c>
      <c r="AN185" s="8">
        <f>SUMIFS(AN$6:AN$44,$OD$6:$OD$44,"PLTA",$OE$6:$OE$44,$B185)</f>
        <v>0</v>
      </c>
      <c r="AO185" s="8">
        <f>SUMIFS(AO$6:AO$44,$OD$6:$OD$44,"PLTA",$OE$6:$OE$44,$B185)</f>
        <v>0</v>
      </c>
      <c r="AP185" s="8">
        <f>SUMIFS(AP$6:AP$44,$OD$6:$OD$44,"PLTA",$OE$6:$OE$44,$B185)</f>
        <v>0</v>
      </c>
      <c r="AQ185" s="8">
        <f>SUMIFS(AQ$6:AQ$44,$OD$6:$OD$44,"PLTA",$OE$6:$OE$44,$B185)</f>
        <v>0</v>
      </c>
      <c r="AR185" s="8">
        <f>SUMIFS(AR$6:AR$44,$OD$6:$OD$44,"PLTA",$OE$6:$OE$44,$B185)</f>
        <v>0</v>
      </c>
      <c r="AS185" s="8">
        <f>SUMIFS(AS$6:AS$44,$OD$6:$OD$44,"PLTA",$OE$6:$OE$44,$B185)</f>
        <v>0</v>
      </c>
      <c r="AT185" s="8">
        <f>SUMIFS(AT$6:AT$44,$OD$6:$OD$44,"PLTA",$OE$6:$OE$44,$B185)</f>
        <v>0</v>
      </c>
      <c r="AU185" s="8">
        <f>SUMIFS(AU$6:AU$44,$OD$6:$OD$44,"PLTA",$OE$6:$OE$44,$B185)</f>
        <v>0</v>
      </c>
      <c r="AV185" s="8">
        <f>SUMIFS(AV$6:AV$44,$OD$6:$OD$44,"PLTA",$OE$6:$OE$44,$B185)</f>
        <v>0</v>
      </c>
      <c r="AW185" s="8">
        <f>SUMIFS(AW$6:AW$44,$OD$6:$OD$44,"PLTA",$OE$6:$OE$44,$B185)</f>
        <v>0</v>
      </c>
      <c r="AX185" s="8">
        <f>SUMIFS(AX$6:AX$44,$OD$6:$OD$44,"PLTA",$OE$6:$OE$44,$B185)</f>
        <v>0</v>
      </c>
      <c r="AY185" s="8">
        <f>SUMIFS(AY$6:AY$44,$OD$6:$OD$44,"PLTA",$OE$6:$OE$44,$B185)</f>
        <v>0</v>
      </c>
      <c r="AZ185" s="8">
        <f>SUMIFS(AZ$6:AZ$44,$OD$6:$OD$44,"PLTA",$OE$6:$OE$44,$B185)</f>
        <v>0</v>
      </c>
      <c r="BA185" s="8">
        <f>SUMIFS(BA$6:BA$44,$OD$6:$OD$44,"PLTA",$OE$6:$OE$44,$B185)</f>
        <v>0</v>
      </c>
      <c r="BB185" s="8">
        <f>SUMIFS(BB$6:BB$44,$OD$6:$OD$44,"PLTA",$OE$6:$OE$44,$B185)</f>
        <v>0</v>
      </c>
      <c r="BC185" s="8">
        <f>SUMIFS(BC$6:BC$44,$OD$6:$OD$44,"PLTA",$OE$6:$OE$44,$B185)</f>
        <v>0</v>
      </c>
      <c r="BD185" s="8">
        <f>SUMIFS(BD$6:BD$44,$OD$6:$OD$44,"PLTA",$OE$6:$OE$44,$B185)</f>
        <v>0</v>
      </c>
      <c r="BE185" s="8">
        <f>SUMIFS(BE$6:BE$44,$OD$6:$OD$44,"PLTA",$OE$6:$OE$44,$B185)</f>
        <v>0</v>
      </c>
      <c r="BF185" s="8">
        <f>SUMIFS(BF$6:BF$44,$OD$6:$OD$44,"PLTA",$OE$6:$OE$44,$B185)</f>
        <v>0</v>
      </c>
      <c r="BG185" s="8">
        <f>SUMIFS(BG$6:BG$44,$OD$6:$OD$44,"PLTA",$OE$6:$OE$44,$B185)</f>
        <v>0</v>
      </c>
      <c r="BH185" s="8">
        <f>SUMIFS(BH$6:BH$44,$OD$6:$OD$44,"PLTA",$OE$6:$OE$44,$B185)</f>
        <v>0</v>
      </c>
      <c r="BI185" s="8">
        <f>SUMIFS(BI$6:BI$44,$OD$6:$OD$44,"PLTA",$OE$6:$OE$44,$B185)</f>
        <v>0</v>
      </c>
      <c r="BJ185" s="8">
        <f>SUMIFS(BJ$6:BJ$44,$OD$6:$OD$44,"PLTA",$OE$6:$OE$44,$B185)</f>
        <v>0</v>
      </c>
      <c r="BK185" s="8">
        <f>SUMIFS(BK$6:BK$44,$OD$6:$OD$44,"PLTA",$OE$6:$OE$44,$B185)</f>
        <v>0</v>
      </c>
      <c r="BL185" s="8">
        <f>SUMIFS(BL$6:BL$44,$OD$6:$OD$44,"PLTA",$OE$6:$OE$44,$B185)</f>
        <v>0</v>
      </c>
      <c r="BM185" s="8">
        <f>SUMIFS(BM$6:BM$44,$OD$6:$OD$44,"PLTA",$OE$6:$OE$44,$B185)</f>
        <v>0</v>
      </c>
      <c r="BN185" s="8">
        <f>SUMIFS(BN$6:BN$44,$OD$6:$OD$44,"PLTA",$OE$6:$OE$44,$B185)</f>
        <v>0</v>
      </c>
      <c r="BO185" s="8">
        <f>SUMIFS(BO$6:BO$44,$OD$6:$OD$44,"PLTA",$OE$6:$OE$44,$B185)</f>
        <v>0</v>
      </c>
      <c r="BP185" s="8">
        <f>SUMIFS(BP$6:BP$44,$OD$6:$OD$44,"PLTA",$OE$6:$OE$44,$B185)</f>
        <v>0</v>
      </c>
      <c r="BQ185" s="8">
        <f>SUMIFS(BQ$6:BQ$44,$OD$6:$OD$44,"PLTA",$OE$6:$OE$44,$B185)</f>
        <v>0</v>
      </c>
      <c r="BR185" s="8">
        <f>SUMIFS(BR$6:BR$44,$OD$6:$OD$44,"PLTA",$OE$6:$OE$44,$B185)</f>
        <v>0</v>
      </c>
      <c r="BS185" s="8">
        <f>SUMIFS(BS$6:BS$44,$OD$6:$OD$44,"PLTA",$OE$6:$OE$44,$B185)</f>
        <v>0</v>
      </c>
      <c r="BT185" s="8">
        <f>SUMIFS(BT$6:BT$44,$OD$6:$OD$44,"PLTA",$OE$6:$OE$44,$B185)</f>
        <v>0</v>
      </c>
      <c r="BU185" s="8">
        <f>SUMIFS(BU$6:BU$44,$OD$6:$OD$44,"PLTA",$OE$6:$OE$44,$B185)</f>
        <v>0</v>
      </c>
      <c r="BV185" s="8">
        <f>SUMIFS(BV$6:BV$44,$OD$6:$OD$44,"PLTA",$OE$6:$OE$44,$B185)</f>
        <v>0</v>
      </c>
      <c r="BW185" s="8">
        <f>SUMIFS(BW$6:BW$44,$OD$6:$OD$44,"PLTA",$OE$6:$OE$44,$B185)</f>
        <v>0</v>
      </c>
      <c r="BX185" s="8">
        <f>SUMIFS(BX$6:BX$44,$OD$6:$OD$44,"PLTA",$OE$6:$OE$44,$B185)</f>
        <v>0</v>
      </c>
      <c r="BY185" s="8">
        <f>SUMIFS(BY$6:BY$44,$OD$6:$OD$44,"PLTA",$OE$6:$OE$44,$B185)</f>
        <v>0</v>
      </c>
      <c r="BZ185" s="8">
        <f>SUMIFS(BZ$6:BZ$44,$OD$6:$OD$44,"PLTA",$OE$6:$OE$44,$B185)</f>
        <v>0</v>
      </c>
      <c r="CA185" s="8">
        <f>SUMIFS(CA$6:CA$44,$OD$6:$OD$44,"PLTA",$OE$6:$OE$44,$B185)</f>
        <v>0</v>
      </c>
      <c r="CB185" s="8">
        <f>SUMIFS(CB$6:CB$44,$OD$6:$OD$44,"PLTA",$OE$6:$OE$44,$B185)</f>
        <v>0</v>
      </c>
      <c r="CC185" s="8">
        <f>SUMIFS(CC$6:CC$44,$OD$6:$OD$44,"PLTA",$OE$6:$OE$44,$B185)</f>
        <v>0</v>
      </c>
      <c r="CD185" s="8">
        <f>SUMIFS(CD$6:CD$44,$OD$6:$OD$44,"PLTA",$OE$6:$OE$44,$B185)</f>
        <v>0</v>
      </c>
      <c r="CE185" s="8">
        <f>SUMIFS(CE$6:CE$44,$OD$6:$OD$44,"PLTA",$OE$6:$OE$44,$B185)</f>
        <v>0</v>
      </c>
      <c r="CF185" s="8">
        <f>SUMIFS(CF$6:CF$44,$OD$6:$OD$44,"PLTA",$OE$6:$OE$44,$B185)</f>
        <v>0</v>
      </c>
      <c r="CG185" s="8">
        <f>SUMIFS(CG$6:CG$44,$OD$6:$OD$44,"PLTA",$OE$6:$OE$44,$B185)</f>
        <v>0</v>
      </c>
      <c r="CH185" s="8">
        <f>SUMIFS(CH$6:CH$44,$OD$6:$OD$44,"PLTA",$OE$6:$OE$44,$B185)</f>
        <v>0</v>
      </c>
      <c r="CI185" s="8">
        <f>SUMIFS(CI$6:CI$44,$OD$6:$OD$44,"PLTA",$OE$6:$OE$44,$B185)</f>
        <v>0</v>
      </c>
      <c r="CJ185" s="8">
        <f>SUMIFS(CJ$6:CJ$44,$OD$6:$OD$44,"PLTA",$OE$6:$OE$44,$B185)</f>
        <v>0</v>
      </c>
      <c r="CK185" s="8">
        <f>SUMIFS(CK$6:CK$44,$OD$6:$OD$44,"PLTA",$OE$6:$OE$44,$B185)</f>
        <v>0</v>
      </c>
      <c r="CL185" s="8">
        <f>SUMIFS(CL$6:CL$44,$OD$6:$OD$44,"PLTA",$OE$6:$OE$44,$B185)</f>
        <v>0</v>
      </c>
      <c r="CM185" s="8">
        <f>SUMIFS(CM$6:CM$44,$OD$6:$OD$44,"PLTA",$OE$6:$OE$44,$B185)</f>
        <v>0</v>
      </c>
      <c r="CN185" s="8">
        <f>SUMIFS(CN$6:CN$44,$OD$6:$OD$44,"PLTA",$OE$6:$OE$44,$B185)</f>
        <v>0</v>
      </c>
      <c r="CO185" s="8">
        <f>SUMIFS(CO$6:CO$44,$OD$6:$OD$44,"PLTA",$OE$6:$OE$44,$B185)</f>
        <v>0</v>
      </c>
      <c r="CP185" s="8">
        <f>SUMIFS(CP$6:CP$44,$OD$6:$OD$44,"PLTA",$OE$6:$OE$44,$B185)</f>
        <v>0</v>
      </c>
      <c r="CQ185" s="8">
        <f>SUMIFS(CQ$6:CQ$44,$OD$6:$OD$44,"PLTA",$OE$6:$OE$44,$B185)</f>
        <v>0</v>
      </c>
      <c r="CR185" s="8">
        <f>SUMIFS(CR$6:CR$44,$OD$6:$OD$44,"PLTA",$OE$6:$OE$44,$B185)</f>
        <v>0</v>
      </c>
      <c r="CS185" s="8">
        <f>SUMIFS(CS$6:CS$44,$OD$6:$OD$44,"PLTA",$OE$6:$OE$44,$B185)</f>
        <v>0</v>
      </c>
      <c r="CT185" s="8">
        <f>SUMIFS(CT$6:CT$44,$OD$6:$OD$44,"PLTA",$OE$6:$OE$44,$B185)</f>
        <v>0</v>
      </c>
      <c r="CU185" s="8">
        <f>SUMIFS(CU$6:CU$44,$OD$6:$OD$44,"PLTA",$OE$6:$OE$44,$B185)</f>
        <v>0</v>
      </c>
      <c r="CV185" s="8">
        <f>SUMIFS(CV$6:CV$44,$OD$6:$OD$44,"PLTA",$OE$6:$OE$44,$B185)</f>
        <v>0</v>
      </c>
      <c r="CW185" s="8">
        <f>SUMIFS(CW$6:CW$44,$OD$6:$OD$44,"PLTA",$OE$6:$OE$44,$B185)</f>
        <v>0</v>
      </c>
      <c r="CX185" s="8">
        <f>SUMIFS(CX$6:CX$44,$OD$6:$OD$44,"PLTA",$OE$6:$OE$44,$B185)</f>
        <v>0</v>
      </c>
      <c r="CY185" s="8">
        <f>SUMIFS(CY$6:CY$44,$OD$6:$OD$44,"PLTA",$OE$6:$OE$44,$B185)</f>
        <v>0</v>
      </c>
      <c r="CZ185" s="8">
        <f>SUMIFS(CZ$6:CZ$44,$OD$6:$OD$44,"PLTA",$OE$6:$OE$44,$B185)</f>
        <v>0</v>
      </c>
      <c r="DA185" s="8">
        <f>SUMIFS(DA$6:DA$44,$OD$6:$OD$44,"PLTA",$OE$6:$OE$44,$B185)</f>
        <v>0</v>
      </c>
      <c r="DB185" s="8">
        <f>SUMIFS(DB$6:DB$44,$OD$6:$OD$44,"PLTA",$OE$6:$OE$44,$B185)</f>
        <v>0</v>
      </c>
      <c r="DC185" s="8">
        <f>SUMIFS(DC$6:DC$44,$OD$6:$OD$44,"PLTA",$OE$6:$OE$44,$B185)</f>
        <v>0</v>
      </c>
      <c r="DD185" s="8">
        <f>SUMIFS(DD$6:DD$44,$OD$6:$OD$44,"PLTA",$OE$6:$OE$44,$B185)</f>
        <v>0</v>
      </c>
      <c r="DE185" s="8">
        <f>SUMIFS(DE$6:DE$44,$OD$6:$OD$44,"PLTA",$OE$6:$OE$44,$B185)</f>
        <v>0</v>
      </c>
      <c r="DF185" s="8">
        <f>SUMIFS(DF$6:DF$44,$OD$6:$OD$44,"PLTA",$OE$6:$OE$44,$B185)</f>
        <v>0</v>
      </c>
      <c r="DG185" s="8">
        <f>SUMIFS(DG$6:DG$44,$OD$6:$OD$44,"PLTA",$OE$6:$OE$44,$B185)</f>
        <v>0</v>
      </c>
      <c r="DH185" s="8">
        <f>SUMIFS(DH$6:DH$44,$OD$6:$OD$44,"PLTA",$OE$6:$OE$44,$B185)</f>
        <v>0</v>
      </c>
      <c r="DI185" s="8">
        <f>SUMIFS(DI$6:DI$44,$OD$6:$OD$44,"PLTA",$OE$6:$OE$44,$B185)</f>
        <v>0</v>
      </c>
      <c r="DJ185" s="8">
        <f>SUMIFS(DJ$6:DJ$44,$OD$6:$OD$44,"PLTA",$OE$6:$OE$44,$B185)</f>
        <v>0</v>
      </c>
      <c r="DK185" s="8">
        <f>SUMIFS(DK$6:DK$44,$OD$6:$OD$44,"PLTA",$OE$6:$OE$44,$B185)</f>
        <v>0</v>
      </c>
      <c r="DL185" s="8">
        <f>SUMIFS(DL$6:DL$44,$OD$6:$OD$44,"PLTA",$OE$6:$OE$44,$B185)</f>
        <v>0</v>
      </c>
      <c r="DM185" s="8">
        <f>SUMIFS(DM$6:DM$44,$OD$6:$OD$44,"PLTA",$OE$6:$OE$44,$B185)</f>
        <v>0</v>
      </c>
      <c r="DN185" s="8">
        <f>SUMIFS(DN$6:DN$44,$OD$6:$OD$44,"PLTA",$OE$6:$OE$44,$B185)</f>
        <v>0</v>
      </c>
      <c r="DO185" s="8">
        <f>SUMIFS(DO$6:DO$44,$OD$6:$OD$44,"PLTA",$OE$6:$OE$44,$B185)</f>
        <v>0</v>
      </c>
      <c r="DP185" s="8">
        <f>SUMIFS(DP$6:DP$44,$OD$6:$OD$44,"PLTA",$OE$6:$OE$44,$B185)</f>
        <v>0</v>
      </c>
      <c r="DQ185" s="8">
        <f>SUMIFS(DQ$6:DQ$44,$OD$6:$OD$44,"PLTA",$OE$6:$OE$44,$B185)</f>
        <v>0</v>
      </c>
      <c r="DR185" s="8">
        <f>SUMIFS(DR$6:DR$44,$OD$6:$OD$44,"PLTA",$OE$6:$OE$44,$B185)</f>
        <v>0</v>
      </c>
      <c r="DS185" s="8">
        <f>SUMIFS(DS$6:DS$44,$OD$6:$OD$44,"PLTA",$OE$6:$OE$44,$B185)</f>
        <v>0</v>
      </c>
      <c r="DT185" s="8">
        <f>SUMIFS(DT$6:DT$44,$OD$6:$OD$44,"PLTA",$OE$6:$OE$44,$B185)</f>
        <v>0</v>
      </c>
      <c r="DU185" s="8">
        <f>SUMIFS(DU$6:DU$44,$OD$6:$OD$44,"PLTA",$OE$6:$OE$44,$B185)</f>
        <v>0</v>
      </c>
      <c r="DV185" s="8">
        <f>SUMIFS(DV$6:DV$44,$OD$6:$OD$44,"PLTA",$OE$6:$OE$44,$B185)</f>
        <v>0</v>
      </c>
      <c r="DW185" s="8">
        <f>SUMIFS(DW$6:DW$44,$OD$6:$OD$44,"PLTA",$OE$6:$OE$44,$B185)</f>
        <v>0</v>
      </c>
      <c r="DX185" s="8">
        <f>SUMIFS(DX$6:DX$44,$OD$6:$OD$44,"PLTA",$OE$6:$OE$44,$B185)</f>
        <v>0</v>
      </c>
      <c r="DY185" s="8">
        <f>SUMIFS(DY$6:DY$44,$OD$6:$OD$44,"PLTA",$OE$6:$OE$44,$B185)</f>
        <v>0</v>
      </c>
      <c r="DZ185" s="8">
        <f>SUMIFS(DZ$6:DZ$44,$OD$6:$OD$44,"PLTA",$OE$6:$OE$44,$B185)</f>
        <v>0</v>
      </c>
      <c r="EA185" s="8">
        <f>SUMIFS(EA$6:EA$44,$OD$6:$OD$44,"PLTA",$OE$6:$OE$44,$B185)</f>
        <v>0</v>
      </c>
      <c r="EB185" s="8">
        <f>SUMIFS(EB$6:EB$44,$OD$6:$OD$44,"PLTA",$OE$6:$OE$44,$B185)</f>
        <v>0</v>
      </c>
      <c r="EC185" s="8">
        <f>SUMIFS(EC$6:EC$44,$OD$6:$OD$44,"PLTA",$OE$6:$OE$44,$B185)</f>
        <v>0</v>
      </c>
      <c r="ED185" s="8">
        <f>SUMIFS(ED$6:ED$44,$OD$6:$OD$44,"PLTA",$OE$6:$OE$44,$B185)</f>
        <v>0</v>
      </c>
      <c r="EE185" s="8">
        <f>SUMIFS(EE$6:EE$44,$OD$6:$OD$44,"PLTA",$OE$6:$OE$44,$B185)</f>
        <v>0</v>
      </c>
      <c r="EF185" s="8">
        <f>SUMIFS(EF$6:EF$44,$OD$6:$OD$44,"PLTA",$OE$6:$OE$44,$B185)</f>
        <v>0</v>
      </c>
      <c r="EG185" s="8">
        <f>SUMIFS(EG$6:EG$44,$OD$6:$OD$44,"PLTA",$OE$6:$OE$44,$B185)</f>
        <v>0</v>
      </c>
      <c r="EH185" s="8">
        <f>SUMIFS(EH$6:EH$44,$OD$6:$OD$44,"PLTA",$OE$6:$OE$44,$B185)</f>
        <v>0</v>
      </c>
      <c r="EI185" s="8">
        <f>SUMIFS(EI$6:EI$44,$OD$6:$OD$44,"PLTA",$OE$6:$OE$44,$B185)</f>
        <v>0</v>
      </c>
      <c r="EJ185" s="8">
        <f>SUMIFS(EJ$6:EJ$44,$OD$6:$OD$44,"PLTA",$OE$6:$OE$44,$B185)</f>
        <v>0</v>
      </c>
      <c r="EK185" s="8">
        <f>SUMIFS(EK$6:EK$44,$OD$6:$OD$44,"PLTA",$OE$6:$OE$44,$B185)</f>
        <v>0</v>
      </c>
      <c r="EL185" s="8">
        <f>SUMIFS(EL$6:EL$44,$OD$6:$OD$44,"PLTA",$OE$6:$OE$44,$B185)</f>
        <v>0</v>
      </c>
      <c r="EM185" s="8">
        <f>SUMIFS(EM$6:EM$44,$OD$6:$OD$44,"PLTA",$OE$6:$OE$44,$B185)</f>
        <v>0</v>
      </c>
      <c r="EN185" s="8">
        <f>SUMIFS(EN$6:EN$44,$OD$6:$OD$44,"PLTA",$OE$6:$OE$44,$B185)</f>
        <v>0</v>
      </c>
      <c r="EO185" s="8">
        <f>SUMIFS(EO$6:EO$44,$OD$6:$OD$44,"PLTA",$OE$6:$OE$44,$B185)</f>
        <v>0</v>
      </c>
      <c r="EP185" s="8">
        <f>SUMIFS(EP$6:EP$44,$OD$6:$OD$44,"PLTA",$OE$6:$OE$44,$B185)</f>
        <v>0</v>
      </c>
      <c r="EQ185" s="8">
        <f>SUMIFS(EQ$6:EQ$44,$OD$6:$OD$44,"PLTA",$OE$6:$OE$44,$B185)</f>
        <v>0</v>
      </c>
      <c r="ER185" s="8">
        <f>SUMIFS(ER$6:ER$44,$OD$6:$OD$44,"PLTA",$OE$6:$OE$44,$B185)</f>
        <v>0</v>
      </c>
      <c r="ES185" s="8">
        <f>SUMIFS(ES$6:ES$44,$OD$6:$OD$44,"PLTA",$OE$6:$OE$44,$B185)</f>
        <v>0</v>
      </c>
      <c r="ET185" s="8">
        <f>SUMIFS(ET$6:ET$44,$OD$6:$OD$44,"PLTA",$OE$6:$OE$44,$B185)</f>
        <v>0</v>
      </c>
      <c r="EU185" s="8">
        <f>SUMIFS(EU$6:EU$44,$OD$6:$OD$44,"PLTA",$OE$6:$OE$44,$B185)</f>
        <v>0</v>
      </c>
      <c r="EV185" s="8">
        <f>SUMIFS(EV$6:EV$44,$OD$6:$OD$44,"PLTA",$OE$6:$OE$44,$B185)</f>
        <v>0</v>
      </c>
      <c r="EW185" s="8">
        <f>SUMIFS(EW$6:EW$44,$OD$6:$OD$44,"PLTA",$OE$6:$OE$44,$B185)</f>
        <v>0</v>
      </c>
      <c r="EX185" s="8">
        <f>SUMIFS(EX$6:EX$44,$OD$6:$OD$44,"PLTA",$OE$6:$OE$44,$B185)</f>
        <v>0</v>
      </c>
      <c r="EY185" s="8">
        <f>SUMIFS(EY$6:EY$44,$OD$6:$OD$44,"PLTA",$OE$6:$OE$44,$B185)</f>
        <v>0</v>
      </c>
      <c r="EZ185" s="8">
        <f>SUMIFS(EZ$6:EZ$44,$OD$6:$OD$44,"PLTA",$OE$6:$OE$44,$B185)</f>
        <v>0</v>
      </c>
      <c r="FA185" s="8">
        <f>SUMIFS(FA$6:FA$44,$OD$6:$OD$44,"PLTA",$OE$6:$OE$44,$B185)</f>
        <v>0</v>
      </c>
      <c r="FB185" s="8">
        <f>SUMIFS(FB$6:FB$44,$OD$6:$OD$44,"PLTA",$OE$6:$OE$44,$B185)</f>
        <v>0</v>
      </c>
      <c r="FC185" s="8">
        <f>SUMIFS(FC$6:FC$44,$OD$6:$OD$44,"PLTA",$OE$6:$OE$44,$B185)</f>
        <v>0</v>
      </c>
      <c r="FD185" s="8">
        <f>SUMIFS(FD$6:FD$44,$OD$6:$OD$44,"PLTA",$OE$6:$OE$44,$B185)</f>
        <v>0</v>
      </c>
      <c r="FE185" s="8">
        <f>SUMIFS(FE$6:FE$44,$OD$6:$OD$44,"PLTA",$OE$6:$OE$44,$B185)</f>
        <v>0</v>
      </c>
      <c r="FF185" s="8">
        <f>SUMIFS(FF$6:FF$44,$OD$6:$OD$44,"PLTA",$OE$6:$OE$44,$B185)</f>
        <v>0</v>
      </c>
      <c r="FG185" s="8">
        <f>SUMIFS(FG$6:FG$44,$OD$6:$OD$44,"PLTA",$OE$6:$OE$44,$B185)</f>
        <v>0</v>
      </c>
      <c r="FH185" s="8">
        <f>SUMIFS(FH$6:FH$44,$OD$6:$OD$44,"PLTA",$OE$6:$OE$44,$B185)</f>
        <v>0</v>
      </c>
      <c r="FI185" s="8">
        <f>SUMIFS(FI$6:FI$44,$OD$6:$OD$44,"PLTA",$OE$6:$OE$44,$B185)</f>
        <v>0</v>
      </c>
      <c r="FJ185" s="8">
        <f>SUMIFS(FJ$6:FJ$44,$OD$6:$OD$44,"PLTA",$OE$6:$OE$44,$B185)</f>
        <v>0</v>
      </c>
      <c r="FK185" s="8">
        <f>SUMIFS(FK$6:FK$44,$OD$6:$OD$44,"PLTA",$OE$6:$OE$44,$B185)</f>
        <v>0</v>
      </c>
      <c r="FL185" s="8">
        <f>SUMIFS(FL$6:FL$44,$OD$6:$OD$44,"PLTA",$OE$6:$OE$44,$B185)</f>
        <v>0</v>
      </c>
      <c r="FM185" s="8">
        <f>SUMIFS(FM$6:FM$44,$OD$6:$OD$44,"PLTA",$OE$6:$OE$44,$B185)</f>
        <v>0</v>
      </c>
      <c r="FN185" s="8">
        <f>SUMIFS(FN$6:FN$44,$OD$6:$OD$44,"PLTA",$OE$6:$OE$44,$B185)</f>
        <v>0</v>
      </c>
      <c r="FO185" s="8">
        <f>SUMIFS(FO$6:FO$44,$OD$6:$OD$44,"PLTA",$OE$6:$OE$44,$B185)</f>
        <v>0</v>
      </c>
      <c r="FP185" s="8">
        <f>SUMIFS(FP$6:FP$44,$OD$6:$OD$44,"PLTA",$OE$6:$OE$44,$B185)</f>
        <v>0</v>
      </c>
      <c r="FQ185" s="8">
        <f>SUMIFS(FQ$6:FQ$44,$OD$6:$OD$44,"PLTA",$OE$6:$OE$44,$B185)</f>
        <v>0</v>
      </c>
      <c r="FR185" s="8">
        <f>SUMIFS(FR$6:FR$44,$OD$6:$OD$44,"PLTA",$OE$6:$OE$44,$B185)</f>
        <v>0</v>
      </c>
      <c r="FS185" s="8">
        <f>SUMIFS(FS$6:FS$44,$OD$6:$OD$44,"PLTA",$OE$6:$OE$44,$B185)</f>
        <v>0</v>
      </c>
      <c r="FT185" s="8">
        <f>SUMIFS(FT$6:FT$44,$OD$6:$OD$44,"PLTA",$OE$6:$OE$44,$B185)</f>
        <v>0</v>
      </c>
      <c r="FU185" s="8">
        <f>SUMIFS(FU$6:FU$44,$OD$6:$OD$44,"PLTA",$OE$6:$OE$44,$B185)</f>
        <v>0</v>
      </c>
      <c r="FV185" s="8">
        <f>SUMIFS(FV$6:FV$44,$OD$6:$OD$44,"PLTA",$OE$6:$OE$44,$B185)</f>
        <v>0</v>
      </c>
      <c r="FW185" s="8">
        <f>SUMIFS(FW$6:FW$44,$OD$6:$OD$44,"PLTA",$OE$6:$OE$44,$B185)</f>
        <v>0</v>
      </c>
      <c r="FX185" s="8">
        <f>SUMIFS(FX$6:FX$44,$OD$6:$OD$44,"PLTA",$OE$6:$OE$44,$B185)</f>
        <v>0</v>
      </c>
      <c r="FY185" s="8">
        <f>SUMIFS(FY$6:FY$44,$OD$6:$OD$44,"PLTA",$OE$6:$OE$44,$B185)</f>
        <v>0</v>
      </c>
      <c r="FZ185" s="8">
        <f>SUMIFS(FZ$6:FZ$44,$OD$6:$OD$44,"PLTA",$OE$6:$OE$44,$B185)</f>
        <v>0</v>
      </c>
      <c r="GA185" s="8">
        <f>SUMIFS(GA$6:GA$44,$OD$6:$OD$44,"PLTA",$OE$6:$OE$44,$B185)</f>
        <v>0</v>
      </c>
      <c r="GB185" s="8">
        <f>SUMIFS(GB$6:GB$44,$OD$6:$OD$44,"PLTA",$OE$6:$OE$44,$B185)</f>
        <v>0</v>
      </c>
      <c r="GC185" s="8">
        <f>SUMIFS(GC$6:GC$44,$OD$6:$OD$44,"PLTA",$OE$6:$OE$44,$B185)</f>
        <v>0</v>
      </c>
      <c r="GD185" s="8">
        <f>SUMIFS(GD$6:GD$44,$OD$6:$OD$44,"PLTA",$OE$6:$OE$44,$B185)</f>
        <v>0</v>
      </c>
      <c r="GE185" s="8">
        <f>SUMIFS(GE$6:GE$44,$OD$6:$OD$44,"PLTA",$OE$6:$OE$44,$B185)</f>
        <v>0</v>
      </c>
      <c r="GF185" s="8">
        <f>SUMIFS(GF$6:GF$44,$OD$6:$OD$44,"PLTA",$OE$6:$OE$44,$B185)</f>
        <v>0</v>
      </c>
      <c r="GG185" s="8">
        <f>SUMIFS(GG$6:GG$44,$OD$6:$OD$44,"PLTA",$OE$6:$OE$44,$B185)</f>
        <v>0</v>
      </c>
      <c r="GH185" s="8">
        <f>SUMIFS(GH$6:GH$44,$OD$6:$OD$44,"PLTA",$OE$6:$OE$44,$B185)</f>
        <v>0</v>
      </c>
      <c r="GI185" s="8">
        <f>SUMIFS(GI$6:GI$44,$OD$6:$OD$44,"PLTA",$OE$6:$OE$44,$B185)</f>
        <v>0</v>
      </c>
      <c r="GJ185" s="8">
        <f>SUMIFS(GJ$6:GJ$44,$OD$6:$OD$44,"PLTA",$OE$6:$OE$44,$B185)</f>
        <v>0</v>
      </c>
      <c r="GK185" s="8">
        <f>SUMIFS(GK$6:GK$44,$OD$6:$OD$44,"PLTA",$OE$6:$OE$44,$B185)</f>
        <v>0</v>
      </c>
      <c r="GL185" s="8">
        <f>SUMIFS(GL$6:GL$44,$OD$6:$OD$44,"PLTA",$OE$6:$OE$44,$B185)</f>
        <v>0</v>
      </c>
      <c r="GM185" s="8">
        <f>SUMIFS(GM$6:GM$44,$OD$6:$OD$44,"PLTA",$OE$6:$OE$44,$B185)</f>
        <v>0</v>
      </c>
      <c r="GN185" s="8">
        <f>SUMIFS(GN$6:GN$44,$OD$6:$OD$44,"PLTA",$OE$6:$OE$44,$B185)</f>
        <v>0</v>
      </c>
      <c r="GO185" s="8">
        <f>SUMIFS(GO$6:GO$44,$OD$6:$OD$44,"PLTA",$OE$6:$OE$44,$B185)</f>
        <v>0</v>
      </c>
      <c r="GP185" s="8">
        <f>SUMIFS(GP$6:GP$44,$OD$6:$OD$44,"PLTA",$OE$6:$OE$44,$B185)</f>
        <v>0</v>
      </c>
      <c r="GQ185" s="8">
        <f>SUMIFS(GQ$6:GQ$44,$OD$6:$OD$44,"PLTA",$OE$6:$OE$44,$B185)</f>
        <v>0</v>
      </c>
      <c r="GR185" s="8">
        <f>SUMIFS(GR$6:GR$44,$OD$6:$OD$44,"PLTA",$OE$6:$OE$44,$B185)</f>
        <v>0</v>
      </c>
      <c r="GS185" s="8">
        <f>SUMIFS(GS$6:GS$44,$OD$6:$OD$44,"PLTA",$OE$6:$OE$44,$B185)</f>
        <v>0</v>
      </c>
      <c r="GT185" s="8">
        <f>SUMIFS(GT$6:GT$44,$OD$6:$OD$44,"PLTA",$OE$6:$OE$44,$B185)</f>
        <v>0</v>
      </c>
      <c r="GU185" s="8">
        <f>SUMIFS(GU$6:GU$44,$OD$6:$OD$44,"PLTA",$OE$6:$OE$44,$B185)</f>
        <v>0</v>
      </c>
      <c r="GV185" s="8">
        <f>SUMIFS(GV$6:GV$44,$OD$6:$OD$44,"PLTA",$OE$6:$OE$44,$B185)</f>
        <v>0</v>
      </c>
      <c r="GW185" s="8">
        <f>SUMIFS(GW$6:GW$44,$OD$6:$OD$44,"PLTA",$OE$6:$OE$44,$B185)</f>
        <v>0</v>
      </c>
      <c r="GX185" s="8">
        <f>SUMIFS(GX$6:GX$44,$OD$6:$OD$44,"PLTA",$OE$6:$OE$44,$B185)</f>
        <v>0</v>
      </c>
      <c r="GY185" s="8">
        <f>SUMIFS(GY$6:GY$44,$OD$6:$OD$44,"PLTA",$OE$6:$OE$44,$B185)</f>
        <v>0</v>
      </c>
      <c r="GZ185" s="8">
        <f>SUMIFS(GZ$6:GZ$44,$OD$6:$OD$44,"PLTA",$OE$6:$OE$44,$B185)</f>
        <v>0</v>
      </c>
      <c r="HA185" s="8">
        <f>SUMIFS(HA$6:HA$44,$OD$6:$OD$44,"PLTA",$OE$6:$OE$44,$B185)</f>
        <v>0</v>
      </c>
      <c r="HB185" s="8">
        <f>SUMIFS(HB$6:HB$44,$OD$6:$OD$44,"PLTA",$OE$6:$OE$44,$B185)</f>
        <v>0</v>
      </c>
      <c r="HC185" s="8">
        <f>SUMIFS(HC$6:HC$44,$OD$6:$OD$44,"PLTA",$OE$6:$OE$44,$B185)</f>
        <v>0</v>
      </c>
      <c r="HD185" s="8">
        <f>SUMIFS(HD$6:HD$44,$OD$6:$OD$44,"PLTA",$OE$6:$OE$44,$B185)</f>
        <v>0</v>
      </c>
      <c r="HE185" s="8">
        <f>SUMIFS(HE$6:HE$44,$OD$6:$OD$44,"PLTA",$OE$6:$OE$44,$B185)</f>
        <v>0</v>
      </c>
      <c r="HF185" s="8">
        <f>SUMIFS(HF$6:HF$44,$OD$6:$OD$44,"PLTA",$OE$6:$OE$44,$B185)</f>
        <v>0</v>
      </c>
      <c r="HG185" s="8">
        <f>SUMIFS(HG$6:HG$44,$OD$6:$OD$44,"PLTA",$OE$6:$OE$44,$B185)</f>
        <v>0</v>
      </c>
      <c r="HH185" s="8">
        <f>SUMIFS(HH$6:HH$44,$OD$6:$OD$44,"PLTA",$OE$6:$OE$44,$B185)</f>
        <v>0</v>
      </c>
      <c r="HI185" s="8">
        <f>SUMIFS(HI$6:HI$44,$OD$6:$OD$44,"PLTA",$OE$6:$OE$44,$B185)</f>
        <v>0</v>
      </c>
      <c r="HJ185" s="8">
        <f>SUMIFS(HJ$6:HJ$44,$OD$6:$OD$44,"PLTA",$OE$6:$OE$44,$B185)</f>
        <v>0</v>
      </c>
      <c r="HK185" s="8">
        <f>SUMIFS(HK$6:HK$44,$OD$6:$OD$44,"PLTA",$OE$6:$OE$44,$B185)</f>
        <v>0</v>
      </c>
      <c r="HL185" s="8">
        <f>SUMIFS(HL$6:HL$44,$OD$6:$OD$44,"PLTA",$OE$6:$OE$44,$B185)</f>
        <v>0</v>
      </c>
      <c r="HM185" s="8">
        <f>SUMIFS(HM$6:HM$44,$OD$6:$OD$44,"PLTA",$OE$6:$OE$44,$B185)</f>
        <v>0</v>
      </c>
      <c r="HN185" s="8">
        <f>SUMIFS(HN$6:HN$44,$OD$6:$OD$44,"PLTA",$OE$6:$OE$44,$B185)</f>
        <v>0</v>
      </c>
      <c r="HO185" s="8">
        <f>SUMIFS(HO$6:HO$44,$OD$6:$OD$44,"PLTA",$OE$6:$OE$44,$B185)</f>
        <v>0</v>
      </c>
      <c r="HP185" s="8">
        <f>SUMIFS(HP$6:HP$44,$OD$6:$OD$44,"PLTA",$OE$6:$OE$44,$B185)</f>
        <v>0</v>
      </c>
      <c r="HQ185" s="8">
        <f>SUMIFS(HQ$6:HQ$44,$OD$6:$OD$44,"PLTA",$OE$6:$OE$44,$B185)</f>
        <v>0</v>
      </c>
      <c r="HR185" s="8">
        <f>SUMIFS(HR$6:HR$44,$OD$6:$OD$44,"PLTA",$OE$6:$OE$44,$B185)</f>
        <v>0</v>
      </c>
      <c r="HS185" s="8">
        <f>SUMIFS(HS$6:HS$44,$OD$6:$OD$44,"PLTA",$OE$6:$OE$44,$B185)</f>
        <v>0</v>
      </c>
      <c r="HT185" s="8">
        <f>SUMIFS(HT$6:HT$44,$OD$6:$OD$44,"PLTA",$OE$6:$OE$44,$B185)</f>
        <v>0</v>
      </c>
      <c r="HU185" s="8">
        <f>SUMIFS(HU$6:HU$44,$OD$6:$OD$44,"PLTA",$OE$6:$OE$44,$B185)</f>
        <v>0</v>
      </c>
      <c r="HV185" s="8">
        <f>SUMIFS(HV$6:HV$44,$OD$6:$OD$44,"PLTA",$OE$6:$OE$44,$B185)</f>
        <v>0</v>
      </c>
      <c r="HW185" s="8">
        <f>SUMIFS(HW$6:HW$44,$OD$6:$OD$44,"PLTA",$OE$6:$OE$44,$B185)</f>
        <v>0</v>
      </c>
      <c r="HX185" s="8">
        <f>SUMIFS(HX$6:HX$44,$OD$6:$OD$44,"PLTA",$OE$6:$OE$44,$B185)</f>
        <v>0</v>
      </c>
      <c r="HY185" s="8">
        <f>SUMIFS(HY$6:HY$44,$OD$6:$OD$44,"PLTA",$OE$6:$OE$44,$B185)</f>
        <v>0</v>
      </c>
      <c r="HZ185" s="8">
        <f>SUMIFS(HZ$6:HZ$44,$OD$6:$OD$44,"PLTA",$OE$6:$OE$44,$B185)</f>
        <v>0</v>
      </c>
      <c r="IA185" s="8">
        <f>SUMIFS(IA$6:IA$44,$OD$6:$OD$44,"PLTA",$OE$6:$OE$44,$B185)</f>
        <v>0</v>
      </c>
      <c r="IB185" s="8">
        <f>SUMIFS(IB$6:IB$44,$OD$6:$OD$44,"PLTA",$OE$6:$OE$44,$B185)</f>
        <v>0</v>
      </c>
      <c r="IC185" s="8">
        <f>SUMIFS(IC$6:IC$44,$OD$6:$OD$44,"PLTA",$OE$6:$OE$44,$B185)</f>
        <v>0</v>
      </c>
      <c r="ID185" s="8">
        <f>SUMIFS(ID$6:ID$44,$OD$6:$OD$44,"PLTA",$OE$6:$OE$44,$B185)</f>
        <v>0</v>
      </c>
      <c r="IE185" s="8">
        <f>SUMIFS(IE$6:IE$44,$OD$6:$OD$44,"PLTA",$OE$6:$OE$44,$B185)</f>
        <v>0</v>
      </c>
      <c r="IF185" s="8">
        <f>SUMIFS(IF$6:IF$44,$OD$6:$OD$44,"PLTA",$OE$6:$OE$44,$B185)</f>
        <v>0</v>
      </c>
      <c r="IG185" s="8">
        <f>SUMIFS(IG$6:IG$44,$OD$6:$OD$44,"PLTA",$OE$6:$OE$44,$B185)</f>
        <v>0</v>
      </c>
      <c r="IH185" s="8">
        <f>SUMIFS(IH$6:IH$44,$OD$6:$OD$44,"PLTA",$OE$6:$OE$44,$B185)</f>
        <v>0</v>
      </c>
      <c r="II185" s="8">
        <f>SUMIFS(II$6:II$44,$OD$6:$OD$44,"PLTA",$OE$6:$OE$44,$B185)</f>
        <v>0</v>
      </c>
      <c r="IJ185" s="8">
        <f>SUMIFS(IJ$6:IJ$44,$OD$6:$OD$44,"PLTA",$OE$6:$OE$44,$B185)</f>
        <v>0</v>
      </c>
      <c r="IK185" s="8">
        <f>SUMIFS(IK$6:IK$44,$OD$6:$OD$44,"PLTA",$OE$6:$OE$44,$B185)</f>
        <v>0</v>
      </c>
      <c r="IL185" s="8">
        <f>SUMIFS(IL$6:IL$44,$OD$6:$OD$44,"PLTA",$OE$6:$OE$44,$B185)</f>
        <v>0</v>
      </c>
      <c r="IM185" s="8">
        <f>SUMIFS(IM$6:IM$44,$OD$6:$OD$44,"PLTA",$OE$6:$OE$44,$B185)</f>
        <v>0</v>
      </c>
      <c r="IN185" s="8">
        <f>SUMIFS(IN$6:IN$44,$OD$6:$OD$44,"PLTA",$OE$6:$OE$44,$B185)</f>
        <v>0</v>
      </c>
      <c r="IO185" s="8">
        <f>SUMIFS(IO$6:IO$44,$OD$6:$OD$44,"PLTA",$OE$6:$OE$44,$B185)</f>
        <v>0</v>
      </c>
      <c r="IP185" s="8">
        <f>SUMIFS(IP$6:IP$44,$OD$6:$OD$44,"PLTA",$OE$6:$OE$44,$B185)</f>
        <v>0</v>
      </c>
      <c r="IQ185" s="8">
        <f>SUMIFS(IQ$6:IQ$44,$OD$6:$OD$44,"PLTA",$OE$6:$OE$44,$B185)</f>
        <v>0</v>
      </c>
      <c r="IR185" s="8">
        <f>SUMIFS(IR$6:IR$44,$OD$6:$OD$44,"PLTA",$OE$6:$OE$44,$B185)</f>
        <v>0</v>
      </c>
      <c r="IS185" s="8">
        <f>SUMIFS(IS$6:IS$44,$OD$6:$OD$44,"PLTA",$OE$6:$OE$44,$B185)</f>
        <v>0</v>
      </c>
      <c r="IT185" s="8">
        <f>SUMIFS(IT$6:IT$44,$OD$6:$OD$44,"PLTA",$OE$6:$OE$44,$B185)</f>
        <v>0</v>
      </c>
      <c r="IU185" s="8">
        <f>SUMIFS(IU$6:IU$44,$OD$6:$OD$44,"PLTA",$OE$6:$OE$44,$B185)</f>
        <v>0</v>
      </c>
      <c r="IV185" s="8">
        <f>SUMIFS(IV$6:IV$44,$OD$6:$OD$44,"PLTA",$OE$6:$OE$44,$B185)</f>
        <v>0</v>
      </c>
      <c r="IW185" s="8">
        <f>SUMIFS(IW$6:IW$44,$OD$6:$OD$44,"PLTA",$OE$6:$OE$44,$B185)</f>
        <v>0</v>
      </c>
      <c r="IX185" s="8">
        <f>SUMIFS(IX$6:IX$44,$OD$6:$OD$44,"PLTA",$OE$6:$OE$44,$B185)</f>
        <v>0</v>
      </c>
      <c r="IY185" s="8">
        <f>SUMIFS(IY$6:IY$44,$OD$6:$OD$44,"PLTA",$OE$6:$OE$44,$B185)</f>
        <v>0</v>
      </c>
      <c r="IZ185" s="8">
        <f>SUMIFS(IZ$6:IZ$44,$OD$6:$OD$44,"PLTA",$OE$6:$OE$44,$B185)</f>
        <v>0</v>
      </c>
      <c r="JA185" s="8">
        <f>SUMIFS(JA$6:JA$44,$OD$6:$OD$44,"PLTA",$OE$6:$OE$44,$B185)</f>
        <v>0</v>
      </c>
      <c r="JB185" s="8">
        <f>SUMIFS(JB$6:JB$44,$OD$6:$OD$44,"PLTA",$OE$6:$OE$44,$B185)</f>
        <v>0</v>
      </c>
      <c r="JC185" s="8">
        <f>SUMIFS(JC$6:JC$44,$OD$6:$OD$44,"PLTA",$OE$6:$OE$44,$B185)</f>
        <v>0</v>
      </c>
      <c r="JD185" s="8">
        <f>SUMIFS(JD$6:JD$44,$OD$6:$OD$44,"PLTA",$OE$6:$OE$44,$B185)</f>
        <v>0</v>
      </c>
      <c r="JE185" s="8">
        <f>SUMIFS(JE$6:JE$44,$OD$6:$OD$44,"PLTA",$OE$6:$OE$44,$B185)</f>
        <v>0</v>
      </c>
      <c r="JF185" s="8">
        <f>SUMIFS(JF$6:JF$44,$OD$6:$OD$44,"PLTA",$OE$6:$OE$44,$B185)</f>
        <v>0</v>
      </c>
      <c r="JG185" s="8">
        <f>SUMIFS(JG$6:JG$44,$OD$6:$OD$44,"PLTA",$OE$6:$OE$44,$B185)</f>
        <v>0</v>
      </c>
      <c r="JH185" s="8">
        <f>SUMIFS(JH$6:JH$44,$OD$6:$OD$44,"PLTA",$OE$6:$OE$44,$B185)</f>
        <v>0</v>
      </c>
      <c r="JI185" s="8">
        <f>SUMIFS(JI$6:JI$44,$OD$6:$OD$44,"PLTA",$OE$6:$OE$44,$B185)</f>
        <v>0</v>
      </c>
      <c r="JJ185" s="8">
        <f>SUMIFS(JJ$6:JJ$44,$OD$6:$OD$44,"PLTA",$OE$6:$OE$44,$B185)</f>
        <v>0</v>
      </c>
      <c r="JK185" s="8">
        <f>SUMIFS(JK$6:JK$44,$OD$6:$OD$44,"PLTA",$OE$6:$OE$44,$B185)</f>
        <v>0</v>
      </c>
      <c r="JL185" s="8">
        <f>SUMIFS(JL$6:JL$44,$OD$6:$OD$44,"PLTA",$OE$6:$OE$44,$B185)</f>
        <v>0</v>
      </c>
      <c r="JM185" s="8">
        <f>SUMIFS(JM$6:JM$44,$OD$6:$OD$44,"PLTA",$OE$6:$OE$44,$B185)</f>
        <v>0</v>
      </c>
      <c r="JN185" s="8">
        <f>SUMIFS(JN$6:JN$44,$OD$6:$OD$44,"PLTA",$OE$6:$OE$44,$B185)</f>
        <v>0</v>
      </c>
      <c r="JO185" s="8">
        <f>SUMIFS(JO$6:JO$44,$OD$6:$OD$44,"PLTA",$OE$6:$OE$44,$B185)</f>
        <v>0</v>
      </c>
      <c r="JP185" s="8">
        <f>SUMIFS(JP$6:JP$44,$OD$6:$OD$44,"PLTA",$OE$6:$OE$44,$B185)</f>
        <v>0</v>
      </c>
      <c r="JQ185" s="8">
        <f>SUMIFS(JQ$6:JQ$44,$OD$6:$OD$44,"PLTA",$OE$6:$OE$44,$B185)</f>
        <v>0</v>
      </c>
      <c r="JR185" s="8">
        <f>SUMIFS(JR$6:JR$44,$OD$6:$OD$44,"PLTA",$OE$6:$OE$44,$B185)</f>
        <v>0</v>
      </c>
      <c r="JS185" s="8">
        <f>SUMIFS(JS$6:JS$44,$OD$6:$OD$44,"PLTA",$OE$6:$OE$44,$B185)</f>
        <v>0</v>
      </c>
      <c r="JT185" s="8">
        <f>SUMIFS(JT$6:JT$44,$OD$6:$OD$44,"PLTA",$OE$6:$OE$44,$B185)</f>
        <v>0</v>
      </c>
      <c r="JU185" s="8">
        <f>SUMIFS(JU$6:JU$44,$OD$6:$OD$44,"PLTA",$OE$6:$OE$44,$B185)</f>
        <v>0</v>
      </c>
      <c r="JV185" s="8">
        <f>SUMIFS(JV$6:JV$44,$OD$6:$OD$44,"PLTA",$OE$6:$OE$44,$B185)</f>
        <v>0</v>
      </c>
      <c r="JW185" s="8">
        <f>SUMIFS(JW$6:JW$44,$OD$6:$OD$44,"PLTA",$OE$6:$OE$44,$B185)</f>
        <v>0</v>
      </c>
      <c r="JX185" s="8">
        <f>SUMIFS(JX$6:JX$44,$OD$6:$OD$44,"PLTA",$OE$6:$OE$44,$B185)</f>
        <v>0</v>
      </c>
      <c r="JY185" s="8">
        <f>SUMIFS(JY$6:JY$44,$OD$6:$OD$44,"PLTA",$OE$6:$OE$44,$B185)</f>
        <v>0</v>
      </c>
      <c r="JZ185" s="8">
        <f>SUMIFS(JZ$6:JZ$44,$OD$6:$OD$44,"PLTA",$OE$6:$OE$44,$B185)</f>
        <v>0</v>
      </c>
      <c r="KA185" s="8">
        <f>SUMIFS(KA$6:KA$44,$OD$6:$OD$44,"PLTA",$OE$6:$OE$44,$B185)</f>
        <v>0</v>
      </c>
      <c r="KB185" s="8">
        <f>SUMIFS(KB$6:KB$44,$OD$6:$OD$44,"PLTA",$OE$6:$OE$44,$B185)</f>
        <v>0</v>
      </c>
      <c r="KC185" s="8">
        <f>SUMIFS(KC$6:KC$44,$OD$6:$OD$44,"PLTA",$OE$6:$OE$44,$B185)</f>
        <v>0</v>
      </c>
      <c r="KD185" s="8">
        <f>SUMIFS(KD$6:KD$44,$OD$6:$OD$44,"PLTA",$OE$6:$OE$44,$B185)</f>
        <v>0</v>
      </c>
      <c r="KE185" s="8">
        <f>SUMIFS(KE$6:KE$44,$OD$6:$OD$44,"PLTA",$OE$6:$OE$44,$B185)</f>
        <v>0</v>
      </c>
      <c r="KF185" s="8">
        <f>SUMIFS(KF$6:KF$44,$OD$6:$OD$44,"PLTA",$OE$6:$OE$44,$B185)</f>
        <v>0</v>
      </c>
      <c r="KG185" s="8">
        <f>SUMIFS(KG$6:KG$44,$OD$6:$OD$44,"PLTA",$OE$6:$OE$44,$B185)</f>
        <v>0</v>
      </c>
      <c r="KH185" s="8">
        <f>SUMIFS(KH$6:KH$44,$OD$6:$OD$44,"PLTA",$OE$6:$OE$44,$B185)</f>
        <v>0</v>
      </c>
      <c r="KI185" s="8">
        <f>SUMIFS(KI$6:KI$44,$OD$6:$OD$44,"PLTA",$OE$6:$OE$44,$B185)</f>
        <v>0</v>
      </c>
      <c r="KJ185" s="8">
        <f>SUMIFS(KJ$6:KJ$44,$OD$6:$OD$44,"PLTA",$OE$6:$OE$44,$B185)</f>
        <v>0</v>
      </c>
      <c r="KK185" s="8">
        <f>SUMIFS(KK$6:KK$44,$OD$6:$OD$44,"PLTA",$OE$6:$OE$44,$B185)</f>
        <v>0</v>
      </c>
      <c r="KL185" s="8">
        <f>SUMIFS(KL$6:KL$44,$OD$6:$OD$44,"PLTA",$OE$6:$OE$44,$B185)</f>
        <v>0</v>
      </c>
      <c r="KM185" s="8">
        <f>SUMIFS(KM$6:KM$44,$OD$6:$OD$44,"PLTA",$OE$6:$OE$44,$B185)</f>
        <v>0</v>
      </c>
      <c r="KN185" s="8">
        <f>SUMIFS(KN$6:KN$44,$OD$6:$OD$44,"PLTA",$OE$6:$OE$44,$B185)</f>
        <v>0</v>
      </c>
      <c r="KO185" s="8">
        <f>SUMIFS(KO$6:KO$44,$OD$6:$OD$44,"PLTA",$OE$6:$OE$44,$B185)</f>
        <v>0</v>
      </c>
      <c r="KP185" s="8">
        <f>SUMIFS(KP$6:KP$44,$OD$6:$OD$44,"PLTA",$OE$6:$OE$44,$B185)</f>
        <v>0</v>
      </c>
      <c r="KQ185" s="8">
        <f>SUMIFS(KQ$6:KQ$44,$OD$6:$OD$44,"PLTA",$OE$6:$OE$44,$B185)</f>
        <v>0</v>
      </c>
      <c r="KR185" s="8">
        <f>SUMIFS(KR$6:KR$44,$OD$6:$OD$44,"PLTA",$OE$6:$OE$44,$B185)</f>
        <v>0</v>
      </c>
      <c r="KS185" s="8">
        <f>SUMIFS(KS$6:KS$44,$OD$6:$OD$44,"PLTA",$OE$6:$OE$44,$B185)</f>
        <v>0</v>
      </c>
      <c r="KT185" s="8">
        <f>SUMIFS(KT$6:KT$44,$OD$6:$OD$44,"PLTA",$OE$6:$OE$44,$B185)</f>
        <v>0</v>
      </c>
      <c r="KU185" s="8">
        <f>SUMIFS(KU$6:KU$44,$OD$6:$OD$44,"PLTA",$OE$6:$OE$44,$B185)</f>
        <v>0</v>
      </c>
      <c r="KV185" s="8">
        <f>SUMIFS(KV$6:KV$44,$OD$6:$OD$44,"PLTA",$OE$6:$OE$44,$B185)</f>
        <v>0</v>
      </c>
      <c r="KW185" s="8">
        <f>SUMIFS(KW$6:KW$44,$OD$6:$OD$44,"PLTA",$OE$6:$OE$44,$B185)</f>
        <v>0</v>
      </c>
      <c r="KX185" s="8">
        <f>SUMIFS(KX$6:KX$44,$OD$6:$OD$44,"PLTA",$OE$6:$OE$44,$B185)</f>
        <v>0</v>
      </c>
      <c r="KY185" s="8">
        <f>SUMIFS(KY$6:KY$44,$OD$6:$OD$44,"PLTA",$OE$6:$OE$44,$B185)</f>
        <v>0</v>
      </c>
      <c r="KZ185" s="8">
        <f>SUMIFS(KZ$6:KZ$44,$OD$6:$OD$44,"PLTA",$OE$6:$OE$44,$B185)</f>
        <v>0</v>
      </c>
      <c r="LA185" s="8">
        <f>SUMIFS(LA$6:LA$44,$OD$6:$OD$44,"PLTA",$OE$6:$OE$44,$B185)</f>
        <v>0</v>
      </c>
      <c r="LB185" s="8">
        <f>SUMIFS(LB$6:LB$44,$OD$6:$OD$44,"PLTA",$OE$6:$OE$44,$B185)</f>
        <v>0</v>
      </c>
      <c r="LC185" s="8">
        <f>SUMIFS(LC$6:LC$44,$OD$6:$OD$44,"PLTA",$OE$6:$OE$44,$B185)</f>
        <v>0</v>
      </c>
      <c r="LD185" s="8">
        <f>SUMIFS(LD$6:LD$44,$OD$6:$OD$44,"PLTA",$OE$6:$OE$44,$B185)</f>
        <v>0</v>
      </c>
      <c r="LE185" s="8">
        <f>SUMIFS(LE$6:LE$44,$OD$6:$OD$44,"PLTA",$OE$6:$OE$44,$B185)</f>
        <v>0</v>
      </c>
      <c r="LF185" s="8">
        <f>SUMIFS(LF$6:LF$44,$OD$6:$OD$44,"PLTA",$OE$6:$OE$44,$B185)</f>
        <v>0</v>
      </c>
      <c r="LG185" s="8">
        <f>SUMIFS(LG$6:LG$44,$OD$6:$OD$44,"PLTA",$OE$6:$OE$44,$B185)</f>
        <v>0</v>
      </c>
      <c r="LH185" s="8">
        <f>SUMIFS(LH$6:LH$44,$OD$6:$OD$44,"PLTA",$OE$6:$OE$44,$B185)</f>
        <v>0</v>
      </c>
      <c r="LI185" s="8">
        <f>SUMIFS(LI$6:LI$44,$OD$6:$OD$44,"PLTA",$OE$6:$OE$44,$B185)</f>
        <v>0</v>
      </c>
      <c r="LJ185" s="8">
        <f>SUMIFS(LJ$6:LJ$44,$OD$6:$OD$44,"PLTA",$OE$6:$OE$44,$B185)</f>
        <v>0</v>
      </c>
      <c r="LK185" s="8">
        <f>SUMIFS(LK$6:LK$44,$OD$6:$OD$44,"PLTA",$OE$6:$OE$44,$B185)</f>
        <v>0</v>
      </c>
      <c r="LL185" s="8">
        <f>SUMIFS(LL$6:LL$44,$OD$6:$OD$44,"PLTA",$OE$6:$OE$44,$B185)</f>
        <v>0</v>
      </c>
      <c r="LM185" s="8">
        <f>SUMIFS(LM$6:LM$44,$OD$6:$OD$44,"PLTA",$OE$6:$OE$44,$B185)</f>
        <v>0</v>
      </c>
      <c r="LN185" s="8">
        <f>SUMIFS(LN$6:LN$44,$OD$6:$OD$44,"PLTA",$OE$6:$OE$44,$B185)</f>
        <v>0</v>
      </c>
      <c r="LO185" s="8">
        <f>SUMIFS(LO$6:LO$44,$OD$6:$OD$44,"PLTA",$OE$6:$OE$44,$B185)</f>
        <v>0</v>
      </c>
      <c r="LP185" s="8">
        <f>SUMIFS(LP$6:LP$44,$OD$6:$OD$44,"PLTA",$OE$6:$OE$44,$B185)</f>
        <v>0</v>
      </c>
      <c r="LQ185" s="8">
        <f>SUMIFS(LQ$6:LQ$44,$OD$6:$OD$44,"PLTA",$OE$6:$OE$44,$B185)</f>
        <v>0</v>
      </c>
      <c r="LR185" s="8">
        <f>SUMIFS(LR$6:LR$44,$OD$6:$OD$44,"PLTA",$OE$6:$OE$44,$B185)</f>
        <v>0</v>
      </c>
      <c r="LS185" s="8">
        <f>SUMIFS(LS$6:LS$44,$OD$6:$OD$44,"PLTA",$OE$6:$OE$44,$B185)</f>
        <v>0</v>
      </c>
      <c r="LT185" s="8">
        <f>SUMIFS(LT$6:LT$44,$OD$6:$OD$44,"PLTA",$OE$6:$OE$44,$B185)</f>
        <v>0</v>
      </c>
      <c r="LU185" s="8">
        <f>SUMIFS(LU$6:LU$44,$OD$6:$OD$44,"PLTA",$OE$6:$OE$44,$B185)</f>
        <v>0</v>
      </c>
      <c r="LV185" s="8">
        <f>SUMIFS(LV$6:LV$44,$OD$6:$OD$44,"PLTA",$OE$6:$OE$44,$B185)</f>
        <v>0</v>
      </c>
      <c r="LW185" s="8">
        <f>SUMIFS(LW$6:LW$44,$OD$6:$OD$44,"PLTA",$OE$6:$OE$44,$B185)</f>
        <v>0</v>
      </c>
      <c r="LX185" s="8">
        <f>SUMIFS(LX$6:LX$44,$OD$6:$OD$44,"PLTA",$OE$6:$OE$44,$B185)</f>
        <v>0</v>
      </c>
      <c r="LY185" s="8">
        <f>SUMIFS(LY$6:LY$44,$OD$6:$OD$44,"PLTA",$OE$6:$OE$44,$B185)</f>
        <v>0</v>
      </c>
      <c r="LZ185" s="8">
        <f>SUMIFS(LZ$6:LZ$44,$OD$6:$OD$44,"PLTA",$OE$6:$OE$44,$B185)</f>
        <v>0</v>
      </c>
      <c r="MA185" s="8">
        <f>SUMIFS(MA$6:MA$44,$OD$6:$OD$44,"PLTA",$OE$6:$OE$44,$B185)</f>
        <v>0</v>
      </c>
      <c r="MB185" s="8">
        <f>SUMIFS(MB$6:MB$44,$OD$6:$OD$44,"PLTA",$OE$6:$OE$44,$B185)</f>
        <v>0</v>
      </c>
      <c r="MC185" s="8">
        <f>SUMIFS(MC$6:MC$44,$OD$6:$OD$44,"PLTA",$OE$6:$OE$44,$B185)</f>
        <v>0</v>
      </c>
      <c r="MD185" s="8">
        <f>SUMIFS(MD$6:MD$44,$OD$6:$OD$44,"PLTA",$OE$6:$OE$44,$B185)</f>
        <v>0</v>
      </c>
      <c r="ME185" s="8">
        <f>SUMIFS(ME$6:ME$44,$OD$6:$OD$44,"PLTA",$OE$6:$OE$44,$B185)</f>
        <v>0</v>
      </c>
      <c r="MF185" s="8">
        <f>SUMIFS(MF$6:MF$44,$OD$6:$OD$44,"PLTA",$OE$6:$OE$44,$B185)</f>
        <v>0</v>
      </c>
      <c r="MG185" s="8">
        <f>SUMIFS(MG$6:MG$44,$OD$6:$OD$44,"PLTA",$OE$6:$OE$44,$B185)</f>
        <v>0</v>
      </c>
      <c r="MH185" s="8">
        <f>SUMIFS(MH$6:MH$44,$OD$6:$OD$44,"PLTA",$OE$6:$OE$44,$B185)</f>
        <v>0</v>
      </c>
      <c r="MI185" s="8">
        <f>SUMIFS(MI$6:MI$44,$OD$6:$OD$44,"PLTA",$OE$6:$OE$44,$B185)</f>
        <v>0</v>
      </c>
      <c r="MJ185" s="8">
        <f>SUMIFS(MJ$6:MJ$44,$OD$6:$OD$44,"PLTA",$OE$6:$OE$44,$B185)</f>
        <v>0</v>
      </c>
      <c r="MK185" s="8">
        <f>SUMIFS(MK$6:MK$44,$OD$6:$OD$44,"PLTA",$OE$6:$OE$44,$B185)</f>
        <v>0</v>
      </c>
      <c r="ML185" s="8">
        <f>SUMIFS(ML$6:ML$44,$OD$6:$OD$44,"PLTA",$OE$6:$OE$44,$B185)</f>
        <v>0</v>
      </c>
      <c r="MM185" s="8">
        <f>SUMIFS(MM$6:MM$44,$OD$6:$OD$44,"PLTA",$OE$6:$OE$44,$B185)</f>
        <v>0</v>
      </c>
      <c r="MN185" s="8">
        <f>SUMIFS(MN$6:MN$44,$OD$6:$OD$44,"PLTA",$OE$6:$OE$44,$B185)</f>
        <v>0</v>
      </c>
      <c r="MO185" s="8">
        <f>SUMIFS(MO$6:MO$44,$OD$6:$OD$44,"PLTA",$OE$6:$OE$44,$B185)</f>
        <v>0</v>
      </c>
      <c r="MP185" s="8">
        <f>SUMIFS(MP$6:MP$44,$OD$6:$OD$44,"PLTA",$OE$6:$OE$44,$B185)</f>
        <v>0</v>
      </c>
      <c r="MQ185" s="8">
        <f>SUMIFS(MQ$6:MQ$44,$OD$6:$OD$44,"PLTA",$OE$6:$OE$44,$B185)</f>
        <v>0</v>
      </c>
      <c r="MR185" s="8">
        <f>SUMIFS(MR$6:MR$44,$OD$6:$OD$44,"PLTA",$OE$6:$OE$44,$B185)</f>
        <v>0</v>
      </c>
      <c r="MS185" s="8">
        <f>SUMIFS(MS$6:MS$44,$OD$6:$OD$44,"PLTA",$OE$6:$OE$44,$B185)</f>
        <v>0</v>
      </c>
      <c r="MT185" s="8">
        <f>SUMIFS(MT$6:MT$44,$OD$6:$OD$44,"PLTA",$OE$6:$OE$44,$B185)</f>
        <v>0</v>
      </c>
      <c r="MU185" s="8">
        <f>SUMIFS(MU$6:MU$44,$OD$6:$OD$44,"PLTA",$OE$6:$OE$44,$B185)</f>
        <v>0</v>
      </c>
      <c r="MV185" s="8">
        <f>SUMIFS(MV$6:MV$44,$OD$6:$OD$44,"PLTA",$OE$6:$OE$44,$B185)</f>
        <v>0</v>
      </c>
      <c r="MW185" s="8">
        <f>SUMIFS(MW$6:MW$44,$OD$6:$OD$44,"PLTA",$OE$6:$OE$44,$B185)</f>
        <v>0</v>
      </c>
      <c r="MX185" s="8">
        <f>SUMIFS(MX$6:MX$44,$OD$6:$OD$44,"PLTA",$OE$6:$OE$44,$B185)</f>
        <v>0</v>
      </c>
      <c r="MY185" s="8">
        <f>SUMIFS(MY$6:MY$44,$OD$6:$OD$44,"PLTA",$OE$6:$OE$44,$B185)</f>
        <v>0</v>
      </c>
      <c r="MZ185" s="8">
        <f>SUMIFS(MZ$6:MZ$44,$OD$6:$OD$44,"PLTA",$OE$6:$OE$44,$B185)</f>
        <v>0</v>
      </c>
      <c r="NA185" s="8">
        <f>SUMIFS(NA$6:NA$44,$OD$6:$OD$44,"PLTA",$OE$6:$OE$44,$B185)</f>
        <v>0</v>
      </c>
      <c r="NB185" s="8">
        <f>SUMIFS(NB$6:NB$44,$OD$6:$OD$44,"PLTA",$OE$6:$OE$44,$B185)</f>
        <v>0</v>
      </c>
      <c r="NC185" s="8">
        <f>SUMIFS(NC$6:NC$44,$OD$6:$OD$44,"PLTA",$OE$6:$OE$44,$B185)</f>
        <v>0</v>
      </c>
      <c r="ND185" s="8">
        <f>SUMIFS(ND$6:ND$44,$OD$6:$OD$44,"PLTA",$OE$6:$OE$44,$B185)</f>
        <v>0</v>
      </c>
      <c r="NE185" s="8">
        <f>SUMIFS(NE$6:NE$44,$OD$6:$OD$44,"PLTA",$OE$6:$OE$44,$B185)</f>
        <v>0</v>
      </c>
      <c r="NF185" s="8">
        <f>SUMIFS(NF$6:NF$44,$OD$6:$OD$44,"PLTA",$OE$6:$OE$44,$B185)</f>
        <v>0</v>
      </c>
      <c r="NG185" s="8">
        <f>SUMIFS(NG$6:NG$44,$OD$6:$OD$44,"PLTA",$OE$6:$OE$44,$B185)</f>
        <v>0</v>
      </c>
      <c r="NH185" s="8">
        <f>SUMIFS(NH$6:NH$44,$OD$6:$OD$44,"PLTA",$OE$6:$OE$44,$B185)</f>
        <v>0</v>
      </c>
      <c r="NI185" s="8">
        <f>SUMIFS(NI$6:NI$44,$OD$6:$OD$44,"PLTA",$OE$6:$OE$44,$B185)</f>
        <v>0</v>
      </c>
      <c r="NJ185" s="8">
        <f>SUMIFS(NJ$6:NJ$44,$OD$6:$OD$44,"PLTA",$OE$6:$OE$44,$B185)</f>
        <v>0</v>
      </c>
      <c r="NK185" s="8">
        <f>SUMIFS(NK$6:NK$44,$OD$6:$OD$44,"PLTA",$OE$6:$OE$44,$B185)</f>
        <v>0</v>
      </c>
      <c r="NL185" s="8">
        <f>SUMIFS(NL$6:NL$44,$OD$6:$OD$44,"PLTA",$OE$6:$OE$44,$B185)</f>
        <v>0</v>
      </c>
      <c r="NM185" s="8">
        <f>SUMIFS(NM$6:NM$44,$OD$6:$OD$44,"PLTA",$OE$6:$OE$44,$B185)</f>
        <v>0</v>
      </c>
      <c r="NN185" s="8">
        <f>SUMIFS(NN$6:NN$44,$OD$6:$OD$44,"PLTA",$OE$6:$OE$44,$B185)</f>
        <v>0</v>
      </c>
      <c r="NO185" s="8">
        <f>SUMIFS(NO$6:NO$44,$OD$6:$OD$44,"PLTA",$OE$6:$OE$44,$B185)</f>
        <v>0</v>
      </c>
      <c r="NP185" s="8">
        <f>SUMIFS(NP$6:NP$44,$OD$6:$OD$44,"PLTA",$OE$6:$OE$44,$B185)</f>
        <v>0</v>
      </c>
      <c r="NQ185" s="8">
        <f>SUMIFS(NQ$6:NQ$44,$OD$6:$OD$44,"PLTA",$OE$6:$OE$44,$B185)</f>
        <v>0</v>
      </c>
      <c r="NR185" s="8">
        <f>SUMIFS(NR$6:NR$44,$OD$6:$OD$44,"PLTA",$OE$6:$OE$44,$B185)</f>
        <v>0</v>
      </c>
      <c r="NS185" s="8">
        <f>SUMIFS(NS$6:NS$44,$OD$6:$OD$44,"PLTA",$OE$6:$OE$44,$B185)</f>
        <v>0</v>
      </c>
      <c r="NT185" s="8">
        <f>SUMIFS(NT$6:NT$44,$OD$6:$OD$44,"PLTA",$OE$6:$OE$44,$B185)</f>
        <v>0</v>
      </c>
      <c r="NU185" s="8">
        <f>SUMIFS(NU$6:NU$44,$OD$6:$OD$44,"PLTA",$OE$6:$OE$44,$B185)</f>
        <v>0</v>
      </c>
      <c r="NV185" s="8">
        <f>SUMIFS(NV$6:NV$44,$OD$6:$OD$44,"PLTA",$OE$6:$OE$44,$B185)</f>
        <v>0</v>
      </c>
      <c r="NW185" s="8">
        <f>SUMIFS(NW$6:NW$44,$OD$6:$OD$44,"PLTA",$OE$6:$OE$44,$B185)</f>
        <v>0</v>
      </c>
      <c r="NX185" s="8">
        <f>SUMIFS(NX$6:NX$44,$OD$6:$OD$44,"PLTA",$OE$6:$OE$44,$B185)</f>
        <v>0</v>
      </c>
      <c r="NY185" s="8">
        <f>SUMIFS(NY$6:NY$44,$OD$6:$OD$44,"PLTA",$OE$6:$OE$44,$B185)</f>
        <v>0</v>
      </c>
      <c r="NZ185" s="8">
        <f>SUMIFS(NZ$6:NZ$44,$OD$6:$OD$44,"PLTA",$OE$6:$OE$44,$B185)</f>
        <v>0</v>
      </c>
      <c r="OA185" s="8">
        <f>SUMIFS(OA$6:OA$44,$OD$6:$OD$44,"PLTA",$OE$6:$OE$44,$B185)</f>
        <v>0</v>
      </c>
    </row>
    <row r="186" spans="2:391" hidden="1" x14ac:dyDescent="0.2">
      <c r="B186" s="8" t="s">
        <v>124</v>
      </c>
      <c r="D186" s="31">
        <f>SUMIFS($D$6:$D$44,$OD$6:$OD$44,"PLTA",$OE$6:$OE$44,B186)</f>
        <v>0</v>
      </c>
      <c r="Z186" s="8">
        <f>SUMIFS(Z$6:Z$44,$OD$6:$OD$44,"PLTA",$OE$6:$OE$44,$B186)</f>
        <v>0</v>
      </c>
      <c r="AA186" s="8">
        <f>SUMIFS(AA$6:AA$44,$OD$6:$OD$44,"PLTA",$OE$6:$OE$44,$B186)</f>
        <v>0</v>
      </c>
      <c r="AB186" s="8">
        <f>SUMIFS(AB$6:AB$44,$OD$6:$OD$44,"PLTA",$OE$6:$OE$44,$B186)</f>
        <v>0</v>
      </c>
      <c r="AC186" s="8">
        <f>SUMIFS(AC$6:AC$44,$OD$6:$OD$44,"PLTA",$OE$6:$OE$44,$B186)</f>
        <v>0</v>
      </c>
      <c r="AD186" s="8">
        <f>SUMIFS(AD$6:AD$44,$OD$6:$OD$44,"PLTA",$OE$6:$OE$44,$B186)</f>
        <v>0</v>
      </c>
      <c r="AE186" s="8">
        <f>SUMIFS(AE$6:AE$44,$OD$6:$OD$44,"PLTA",$OE$6:$OE$44,$B186)</f>
        <v>0</v>
      </c>
      <c r="AF186" s="8">
        <f>SUMIFS(AF$6:AF$44,$OD$6:$OD$44,"PLTA",$OE$6:$OE$44,$B186)</f>
        <v>0</v>
      </c>
      <c r="AG186" s="8">
        <f>SUMIFS(AG$6:AG$44,$OD$6:$OD$44,"PLTA",$OE$6:$OE$44,$B186)</f>
        <v>0</v>
      </c>
      <c r="AH186" s="8">
        <f>SUMIFS(AH$6:AH$44,$OD$6:$OD$44,"PLTA",$OE$6:$OE$44,$B186)</f>
        <v>0</v>
      </c>
      <c r="AI186" s="8">
        <f>SUMIFS(AI$6:AI$44,$OD$6:$OD$44,"PLTA",$OE$6:$OE$44,$B186)</f>
        <v>0</v>
      </c>
      <c r="AJ186" s="8">
        <f>SUMIFS(AJ$6:AJ$44,$OD$6:$OD$44,"PLTA",$OE$6:$OE$44,$B186)</f>
        <v>0</v>
      </c>
      <c r="AK186" s="8">
        <f>SUMIFS(AK$6:AK$44,$OD$6:$OD$44,"PLTA",$OE$6:$OE$44,$B186)</f>
        <v>0</v>
      </c>
      <c r="AL186" s="8">
        <f>SUMIFS(AL$6:AL$44,$OD$6:$OD$44,"PLTA",$OE$6:$OE$44,$B186)</f>
        <v>0</v>
      </c>
      <c r="AM186" s="8">
        <f>SUMIFS(AM$6:AM$44,$OD$6:$OD$44,"PLTA",$OE$6:$OE$44,$B186)</f>
        <v>0</v>
      </c>
      <c r="AN186" s="8">
        <f>SUMIFS(AN$6:AN$44,$OD$6:$OD$44,"PLTA",$OE$6:$OE$44,$B186)</f>
        <v>0</v>
      </c>
      <c r="AO186" s="8">
        <f>SUMIFS(AO$6:AO$44,$OD$6:$OD$44,"PLTA",$OE$6:$OE$44,$B186)</f>
        <v>0</v>
      </c>
      <c r="AP186" s="8">
        <f>SUMIFS(AP$6:AP$44,$OD$6:$OD$44,"PLTA",$OE$6:$OE$44,$B186)</f>
        <v>0</v>
      </c>
      <c r="AQ186" s="8">
        <f>SUMIFS(AQ$6:AQ$44,$OD$6:$OD$44,"PLTA",$OE$6:$OE$44,$B186)</f>
        <v>0</v>
      </c>
      <c r="AR186" s="8">
        <f>SUMIFS(AR$6:AR$44,$OD$6:$OD$44,"PLTA",$OE$6:$OE$44,$B186)</f>
        <v>0</v>
      </c>
      <c r="AS186" s="8">
        <f>SUMIFS(AS$6:AS$44,$OD$6:$OD$44,"PLTA",$OE$6:$OE$44,$B186)</f>
        <v>0</v>
      </c>
      <c r="AT186" s="8">
        <f>SUMIFS(AT$6:AT$44,$OD$6:$OD$44,"PLTA",$OE$6:$OE$44,$B186)</f>
        <v>0</v>
      </c>
      <c r="AU186" s="8">
        <f>SUMIFS(AU$6:AU$44,$OD$6:$OD$44,"PLTA",$OE$6:$OE$44,$B186)</f>
        <v>0</v>
      </c>
      <c r="AV186" s="8">
        <f>SUMIFS(AV$6:AV$44,$OD$6:$OD$44,"PLTA",$OE$6:$OE$44,$B186)</f>
        <v>0</v>
      </c>
      <c r="AW186" s="8">
        <f>SUMIFS(AW$6:AW$44,$OD$6:$OD$44,"PLTA",$OE$6:$OE$44,$B186)</f>
        <v>0</v>
      </c>
      <c r="AX186" s="8">
        <f>SUMIFS(AX$6:AX$44,$OD$6:$OD$44,"PLTA",$OE$6:$OE$44,$B186)</f>
        <v>0</v>
      </c>
      <c r="AY186" s="8">
        <f>SUMIFS(AY$6:AY$44,$OD$6:$OD$44,"PLTA",$OE$6:$OE$44,$B186)</f>
        <v>0</v>
      </c>
      <c r="AZ186" s="8">
        <f>SUMIFS(AZ$6:AZ$44,$OD$6:$OD$44,"PLTA",$OE$6:$OE$44,$B186)</f>
        <v>0</v>
      </c>
      <c r="BA186" s="8">
        <f>SUMIFS(BA$6:BA$44,$OD$6:$OD$44,"PLTA",$OE$6:$OE$44,$B186)</f>
        <v>0</v>
      </c>
      <c r="BB186" s="8">
        <f>SUMIFS(BB$6:BB$44,$OD$6:$OD$44,"PLTA",$OE$6:$OE$44,$B186)</f>
        <v>0</v>
      </c>
      <c r="BC186" s="8">
        <f>SUMIFS(BC$6:BC$44,$OD$6:$OD$44,"PLTA",$OE$6:$OE$44,$B186)</f>
        <v>0</v>
      </c>
      <c r="BD186" s="8">
        <f>SUMIFS(BD$6:BD$44,$OD$6:$OD$44,"PLTA",$OE$6:$OE$44,$B186)</f>
        <v>0</v>
      </c>
      <c r="BE186" s="8">
        <f>SUMIFS(BE$6:BE$44,$OD$6:$OD$44,"PLTA",$OE$6:$OE$44,$B186)</f>
        <v>0</v>
      </c>
      <c r="BF186" s="8">
        <f>SUMIFS(BF$6:BF$44,$OD$6:$OD$44,"PLTA",$OE$6:$OE$44,$B186)</f>
        <v>0</v>
      </c>
      <c r="BG186" s="8">
        <f>SUMIFS(BG$6:BG$44,$OD$6:$OD$44,"PLTA",$OE$6:$OE$44,$B186)</f>
        <v>0</v>
      </c>
      <c r="BH186" s="8">
        <f>SUMIFS(BH$6:BH$44,$OD$6:$OD$44,"PLTA",$OE$6:$OE$44,$B186)</f>
        <v>0</v>
      </c>
      <c r="BI186" s="8">
        <f>SUMIFS(BI$6:BI$44,$OD$6:$OD$44,"PLTA",$OE$6:$OE$44,$B186)</f>
        <v>0</v>
      </c>
      <c r="BJ186" s="8">
        <f>SUMIFS(BJ$6:BJ$44,$OD$6:$OD$44,"PLTA",$OE$6:$OE$44,$B186)</f>
        <v>0</v>
      </c>
      <c r="BK186" s="8">
        <f>SUMIFS(BK$6:BK$44,$OD$6:$OD$44,"PLTA",$OE$6:$OE$44,$B186)</f>
        <v>0</v>
      </c>
      <c r="BL186" s="8">
        <f>SUMIFS(BL$6:BL$44,$OD$6:$OD$44,"PLTA",$OE$6:$OE$44,$B186)</f>
        <v>0</v>
      </c>
      <c r="BM186" s="8">
        <f>SUMIFS(BM$6:BM$44,$OD$6:$OD$44,"PLTA",$OE$6:$OE$44,$B186)</f>
        <v>0</v>
      </c>
      <c r="BN186" s="8">
        <f>SUMIFS(BN$6:BN$44,$OD$6:$OD$44,"PLTA",$OE$6:$OE$44,$B186)</f>
        <v>0</v>
      </c>
      <c r="BO186" s="8">
        <f>SUMIFS(BO$6:BO$44,$OD$6:$OD$44,"PLTA",$OE$6:$OE$44,$B186)</f>
        <v>0</v>
      </c>
      <c r="BP186" s="8">
        <f>SUMIFS(BP$6:BP$44,$OD$6:$OD$44,"PLTA",$OE$6:$OE$44,$B186)</f>
        <v>0</v>
      </c>
      <c r="BQ186" s="8">
        <f>SUMIFS(BQ$6:BQ$44,$OD$6:$OD$44,"PLTA",$OE$6:$OE$44,$B186)</f>
        <v>0</v>
      </c>
      <c r="BR186" s="8">
        <f>SUMIFS(BR$6:BR$44,$OD$6:$OD$44,"PLTA",$OE$6:$OE$44,$B186)</f>
        <v>0</v>
      </c>
      <c r="BS186" s="8">
        <f>SUMIFS(BS$6:BS$44,$OD$6:$OD$44,"PLTA",$OE$6:$OE$44,$B186)</f>
        <v>0</v>
      </c>
      <c r="BT186" s="8">
        <f>SUMIFS(BT$6:BT$44,$OD$6:$OD$44,"PLTA",$OE$6:$OE$44,$B186)</f>
        <v>0</v>
      </c>
      <c r="BU186" s="8">
        <f>SUMIFS(BU$6:BU$44,$OD$6:$OD$44,"PLTA",$OE$6:$OE$44,$B186)</f>
        <v>0</v>
      </c>
      <c r="BV186" s="8">
        <f>SUMIFS(BV$6:BV$44,$OD$6:$OD$44,"PLTA",$OE$6:$OE$44,$B186)</f>
        <v>0</v>
      </c>
      <c r="BW186" s="8">
        <f>SUMIFS(BW$6:BW$44,$OD$6:$OD$44,"PLTA",$OE$6:$OE$44,$B186)</f>
        <v>0</v>
      </c>
      <c r="BX186" s="8">
        <f>SUMIFS(BX$6:BX$44,$OD$6:$OD$44,"PLTA",$OE$6:$OE$44,$B186)</f>
        <v>0</v>
      </c>
      <c r="BY186" s="8">
        <f>SUMIFS(BY$6:BY$44,$OD$6:$OD$44,"PLTA",$OE$6:$OE$44,$B186)</f>
        <v>0</v>
      </c>
      <c r="BZ186" s="8">
        <f>SUMIFS(BZ$6:BZ$44,$OD$6:$OD$44,"PLTA",$OE$6:$OE$44,$B186)</f>
        <v>0</v>
      </c>
      <c r="CA186" s="8">
        <f>SUMIFS(CA$6:CA$44,$OD$6:$OD$44,"PLTA",$OE$6:$OE$44,$B186)</f>
        <v>0</v>
      </c>
      <c r="CB186" s="8">
        <f>SUMIFS(CB$6:CB$44,$OD$6:$OD$44,"PLTA",$OE$6:$OE$44,$B186)</f>
        <v>0</v>
      </c>
      <c r="CC186" s="8">
        <f>SUMIFS(CC$6:CC$44,$OD$6:$OD$44,"PLTA",$OE$6:$OE$44,$B186)</f>
        <v>0</v>
      </c>
      <c r="CD186" s="8">
        <f>SUMIFS(CD$6:CD$44,$OD$6:$OD$44,"PLTA",$OE$6:$OE$44,$B186)</f>
        <v>0</v>
      </c>
      <c r="CE186" s="8">
        <f>SUMIFS(CE$6:CE$44,$OD$6:$OD$44,"PLTA",$OE$6:$OE$44,$B186)</f>
        <v>0</v>
      </c>
      <c r="CF186" s="8">
        <f>SUMIFS(CF$6:CF$44,$OD$6:$OD$44,"PLTA",$OE$6:$OE$44,$B186)</f>
        <v>0</v>
      </c>
      <c r="CG186" s="8">
        <f>SUMIFS(CG$6:CG$44,$OD$6:$OD$44,"PLTA",$OE$6:$OE$44,$B186)</f>
        <v>0</v>
      </c>
      <c r="CH186" s="8">
        <f>SUMIFS(CH$6:CH$44,$OD$6:$OD$44,"PLTA",$OE$6:$OE$44,$B186)</f>
        <v>0</v>
      </c>
      <c r="CI186" s="8">
        <f>SUMIFS(CI$6:CI$44,$OD$6:$OD$44,"PLTA",$OE$6:$OE$44,$B186)</f>
        <v>0</v>
      </c>
      <c r="CJ186" s="8">
        <f>SUMIFS(CJ$6:CJ$44,$OD$6:$OD$44,"PLTA",$OE$6:$OE$44,$B186)</f>
        <v>0</v>
      </c>
      <c r="CK186" s="8">
        <f>SUMIFS(CK$6:CK$44,$OD$6:$OD$44,"PLTA",$OE$6:$OE$44,$B186)</f>
        <v>0</v>
      </c>
      <c r="CL186" s="8">
        <f>SUMIFS(CL$6:CL$44,$OD$6:$OD$44,"PLTA",$OE$6:$OE$44,$B186)</f>
        <v>0</v>
      </c>
      <c r="CM186" s="8">
        <f>SUMIFS(CM$6:CM$44,$OD$6:$OD$44,"PLTA",$OE$6:$OE$44,$B186)</f>
        <v>0</v>
      </c>
      <c r="CN186" s="8">
        <f>SUMIFS(CN$6:CN$44,$OD$6:$OD$44,"PLTA",$OE$6:$OE$44,$B186)</f>
        <v>0</v>
      </c>
      <c r="CO186" s="8">
        <f>SUMIFS(CO$6:CO$44,$OD$6:$OD$44,"PLTA",$OE$6:$OE$44,$B186)</f>
        <v>0</v>
      </c>
      <c r="CP186" s="8">
        <f>SUMIFS(CP$6:CP$44,$OD$6:$OD$44,"PLTA",$OE$6:$OE$44,$B186)</f>
        <v>0</v>
      </c>
      <c r="CQ186" s="8">
        <f>SUMIFS(CQ$6:CQ$44,$OD$6:$OD$44,"PLTA",$OE$6:$OE$44,$B186)</f>
        <v>0</v>
      </c>
      <c r="CR186" s="8">
        <f>SUMIFS(CR$6:CR$44,$OD$6:$OD$44,"PLTA",$OE$6:$OE$44,$B186)</f>
        <v>0</v>
      </c>
      <c r="CS186" s="8">
        <f>SUMIFS(CS$6:CS$44,$OD$6:$OD$44,"PLTA",$OE$6:$OE$44,$B186)</f>
        <v>0</v>
      </c>
      <c r="CT186" s="8">
        <f>SUMIFS(CT$6:CT$44,$OD$6:$OD$44,"PLTA",$OE$6:$OE$44,$B186)</f>
        <v>0</v>
      </c>
      <c r="CU186" s="8">
        <f>SUMIFS(CU$6:CU$44,$OD$6:$OD$44,"PLTA",$OE$6:$OE$44,$B186)</f>
        <v>0</v>
      </c>
      <c r="CV186" s="8">
        <f>SUMIFS(CV$6:CV$44,$OD$6:$OD$44,"PLTA",$OE$6:$OE$44,$B186)</f>
        <v>0</v>
      </c>
      <c r="CW186" s="8">
        <f>SUMIFS(CW$6:CW$44,$OD$6:$OD$44,"PLTA",$OE$6:$OE$44,$B186)</f>
        <v>0</v>
      </c>
      <c r="CX186" s="8">
        <f>SUMIFS(CX$6:CX$44,$OD$6:$OD$44,"PLTA",$OE$6:$OE$44,$B186)</f>
        <v>0</v>
      </c>
      <c r="CY186" s="8">
        <f>SUMIFS(CY$6:CY$44,$OD$6:$OD$44,"PLTA",$OE$6:$OE$44,$B186)</f>
        <v>0</v>
      </c>
      <c r="CZ186" s="8">
        <f>SUMIFS(CZ$6:CZ$44,$OD$6:$OD$44,"PLTA",$OE$6:$OE$44,$B186)</f>
        <v>0</v>
      </c>
      <c r="DA186" s="8">
        <f>SUMIFS(DA$6:DA$44,$OD$6:$OD$44,"PLTA",$OE$6:$OE$44,$B186)</f>
        <v>0</v>
      </c>
      <c r="DB186" s="8">
        <f>SUMIFS(DB$6:DB$44,$OD$6:$OD$44,"PLTA",$OE$6:$OE$44,$B186)</f>
        <v>0</v>
      </c>
      <c r="DC186" s="8">
        <f>SUMIFS(DC$6:DC$44,$OD$6:$OD$44,"PLTA",$OE$6:$OE$44,$B186)</f>
        <v>0</v>
      </c>
      <c r="DD186" s="8">
        <f>SUMIFS(DD$6:DD$44,$OD$6:$OD$44,"PLTA",$OE$6:$OE$44,$B186)</f>
        <v>0</v>
      </c>
      <c r="DE186" s="8">
        <f>SUMIFS(DE$6:DE$44,$OD$6:$OD$44,"PLTA",$OE$6:$OE$44,$B186)</f>
        <v>0</v>
      </c>
      <c r="DF186" s="8">
        <f>SUMIFS(DF$6:DF$44,$OD$6:$OD$44,"PLTA",$OE$6:$OE$44,$B186)</f>
        <v>0</v>
      </c>
      <c r="DG186" s="8">
        <f>SUMIFS(DG$6:DG$44,$OD$6:$OD$44,"PLTA",$OE$6:$OE$44,$B186)</f>
        <v>0</v>
      </c>
      <c r="DH186" s="8">
        <f>SUMIFS(DH$6:DH$44,$OD$6:$OD$44,"PLTA",$OE$6:$OE$44,$B186)</f>
        <v>0</v>
      </c>
      <c r="DI186" s="8">
        <f>SUMIFS(DI$6:DI$44,$OD$6:$OD$44,"PLTA",$OE$6:$OE$44,$B186)</f>
        <v>0</v>
      </c>
      <c r="DJ186" s="8">
        <f>SUMIFS(DJ$6:DJ$44,$OD$6:$OD$44,"PLTA",$OE$6:$OE$44,$B186)</f>
        <v>0</v>
      </c>
      <c r="DK186" s="8">
        <f>SUMIFS(DK$6:DK$44,$OD$6:$OD$44,"PLTA",$OE$6:$OE$44,$B186)</f>
        <v>0</v>
      </c>
      <c r="DL186" s="8">
        <f>SUMIFS(DL$6:DL$44,$OD$6:$OD$44,"PLTA",$OE$6:$OE$44,$B186)</f>
        <v>0</v>
      </c>
      <c r="DM186" s="8">
        <f>SUMIFS(DM$6:DM$44,$OD$6:$OD$44,"PLTA",$OE$6:$OE$44,$B186)</f>
        <v>0</v>
      </c>
      <c r="DN186" s="8">
        <f>SUMIFS(DN$6:DN$44,$OD$6:$OD$44,"PLTA",$OE$6:$OE$44,$B186)</f>
        <v>0</v>
      </c>
      <c r="DO186" s="8">
        <f>SUMIFS(DO$6:DO$44,$OD$6:$OD$44,"PLTA",$OE$6:$OE$44,$B186)</f>
        <v>0</v>
      </c>
      <c r="DP186" s="8">
        <f>SUMIFS(DP$6:DP$44,$OD$6:$OD$44,"PLTA",$OE$6:$OE$44,$B186)</f>
        <v>0</v>
      </c>
      <c r="DQ186" s="8">
        <f>SUMIFS(DQ$6:DQ$44,$OD$6:$OD$44,"PLTA",$OE$6:$OE$44,$B186)</f>
        <v>0</v>
      </c>
      <c r="DR186" s="8">
        <f>SUMIFS(DR$6:DR$44,$OD$6:$OD$44,"PLTA",$OE$6:$OE$44,$B186)</f>
        <v>0</v>
      </c>
      <c r="DS186" s="8">
        <f>SUMIFS(DS$6:DS$44,$OD$6:$OD$44,"PLTA",$OE$6:$OE$44,$B186)</f>
        <v>0</v>
      </c>
      <c r="DT186" s="8">
        <f>SUMIFS(DT$6:DT$44,$OD$6:$OD$44,"PLTA",$OE$6:$OE$44,$B186)</f>
        <v>0</v>
      </c>
      <c r="DU186" s="8">
        <f>SUMIFS(DU$6:DU$44,$OD$6:$OD$44,"PLTA",$OE$6:$OE$44,$B186)</f>
        <v>0</v>
      </c>
      <c r="DV186" s="8">
        <f>SUMIFS(DV$6:DV$44,$OD$6:$OD$44,"PLTA",$OE$6:$OE$44,$B186)</f>
        <v>0</v>
      </c>
      <c r="DW186" s="8">
        <f>SUMIFS(DW$6:DW$44,$OD$6:$OD$44,"PLTA",$OE$6:$OE$44,$B186)</f>
        <v>0</v>
      </c>
      <c r="DX186" s="8">
        <f>SUMIFS(DX$6:DX$44,$OD$6:$OD$44,"PLTA",$OE$6:$OE$44,$B186)</f>
        <v>0</v>
      </c>
      <c r="DY186" s="8">
        <f>SUMIFS(DY$6:DY$44,$OD$6:$OD$44,"PLTA",$OE$6:$OE$44,$B186)</f>
        <v>0</v>
      </c>
      <c r="DZ186" s="8">
        <f>SUMIFS(DZ$6:DZ$44,$OD$6:$OD$44,"PLTA",$OE$6:$OE$44,$B186)</f>
        <v>0</v>
      </c>
      <c r="EA186" s="8">
        <f>SUMIFS(EA$6:EA$44,$OD$6:$OD$44,"PLTA",$OE$6:$OE$44,$B186)</f>
        <v>0</v>
      </c>
      <c r="EB186" s="8">
        <f>SUMIFS(EB$6:EB$44,$OD$6:$OD$44,"PLTA",$OE$6:$OE$44,$B186)</f>
        <v>0</v>
      </c>
      <c r="EC186" s="8">
        <f>SUMIFS(EC$6:EC$44,$OD$6:$OD$44,"PLTA",$OE$6:$OE$44,$B186)</f>
        <v>0</v>
      </c>
      <c r="ED186" s="8">
        <f>SUMIFS(ED$6:ED$44,$OD$6:$OD$44,"PLTA",$OE$6:$OE$44,$B186)</f>
        <v>0</v>
      </c>
      <c r="EE186" s="8">
        <f>SUMIFS(EE$6:EE$44,$OD$6:$OD$44,"PLTA",$OE$6:$OE$44,$B186)</f>
        <v>0</v>
      </c>
      <c r="EF186" s="8">
        <f>SUMIFS(EF$6:EF$44,$OD$6:$OD$44,"PLTA",$OE$6:$OE$44,$B186)</f>
        <v>0</v>
      </c>
      <c r="EG186" s="8">
        <f>SUMIFS(EG$6:EG$44,$OD$6:$OD$44,"PLTA",$OE$6:$OE$44,$B186)</f>
        <v>0</v>
      </c>
      <c r="EH186" s="8">
        <f>SUMIFS(EH$6:EH$44,$OD$6:$OD$44,"PLTA",$OE$6:$OE$44,$B186)</f>
        <v>0</v>
      </c>
      <c r="EI186" s="8">
        <f>SUMIFS(EI$6:EI$44,$OD$6:$OD$44,"PLTA",$OE$6:$OE$44,$B186)</f>
        <v>0</v>
      </c>
      <c r="EJ186" s="8">
        <f>SUMIFS(EJ$6:EJ$44,$OD$6:$OD$44,"PLTA",$OE$6:$OE$44,$B186)</f>
        <v>0</v>
      </c>
      <c r="EK186" s="8">
        <f>SUMIFS(EK$6:EK$44,$OD$6:$OD$44,"PLTA",$OE$6:$OE$44,$B186)</f>
        <v>0</v>
      </c>
      <c r="EL186" s="8">
        <f>SUMIFS(EL$6:EL$44,$OD$6:$OD$44,"PLTA",$OE$6:$OE$44,$B186)</f>
        <v>0</v>
      </c>
      <c r="EM186" s="8">
        <f>SUMIFS(EM$6:EM$44,$OD$6:$OD$44,"PLTA",$OE$6:$OE$44,$B186)</f>
        <v>0</v>
      </c>
      <c r="EN186" s="8">
        <f>SUMIFS(EN$6:EN$44,$OD$6:$OD$44,"PLTA",$OE$6:$OE$44,$B186)</f>
        <v>0</v>
      </c>
      <c r="EO186" s="8">
        <f>SUMIFS(EO$6:EO$44,$OD$6:$OD$44,"PLTA",$OE$6:$OE$44,$B186)</f>
        <v>0</v>
      </c>
      <c r="EP186" s="8">
        <f>SUMIFS(EP$6:EP$44,$OD$6:$OD$44,"PLTA",$OE$6:$OE$44,$B186)</f>
        <v>0</v>
      </c>
      <c r="EQ186" s="8">
        <f>SUMIFS(EQ$6:EQ$44,$OD$6:$OD$44,"PLTA",$OE$6:$OE$44,$B186)</f>
        <v>0</v>
      </c>
      <c r="ER186" s="8">
        <f>SUMIFS(ER$6:ER$44,$OD$6:$OD$44,"PLTA",$OE$6:$OE$44,$B186)</f>
        <v>0</v>
      </c>
      <c r="ES186" s="8">
        <f>SUMIFS(ES$6:ES$44,$OD$6:$OD$44,"PLTA",$OE$6:$OE$44,$B186)</f>
        <v>0</v>
      </c>
      <c r="ET186" s="8">
        <f>SUMIFS(ET$6:ET$44,$OD$6:$OD$44,"PLTA",$OE$6:$OE$44,$B186)</f>
        <v>0</v>
      </c>
      <c r="EU186" s="8">
        <f>SUMIFS(EU$6:EU$44,$OD$6:$OD$44,"PLTA",$OE$6:$OE$44,$B186)</f>
        <v>0</v>
      </c>
      <c r="EV186" s="8">
        <f>SUMIFS(EV$6:EV$44,$OD$6:$OD$44,"PLTA",$OE$6:$OE$44,$B186)</f>
        <v>0</v>
      </c>
      <c r="EW186" s="8">
        <f>SUMIFS(EW$6:EW$44,$OD$6:$OD$44,"PLTA",$OE$6:$OE$44,$B186)</f>
        <v>0</v>
      </c>
      <c r="EX186" s="8">
        <f>SUMIFS(EX$6:EX$44,$OD$6:$OD$44,"PLTA",$OE$6:$OE$44,$B186)</f>
        <v>0</v>
      </c>
      <c r="EY186" s="8">
        <f>SUMIFS(EY$6:EY$44,$OD$6:$OD$44,"PLTA",$OE$6:$OE$44,$B186)</f>
        <v>0</v>
      </c>
      <c r="EZ186" s="8">
        <f>SUMIFS(EZ$6:EZ$44,$OD$6:$OD$44,"PLTA",$OE$6:$OE$44,$B186)</f>
        <v>0</v>
      </c>
      <c r="FA186" s="8">
        <f>SUMIFS(FA$6:FA$44,$OD$6:$OD$44,"PLTA",$OE$6:$OE$44,$B186)</f>
        <v>0</v>
      </c>
      <c r="FB186" s="8">
        <f>SUMIFS(FB$6:FB$44,$OD$6:$OD$44,"PLTA",$OE$6:$OE$44,$B186)</f>
        <v>0</v>
      </c>
      <c r="FC186" s="8">
        <f>SUMIFS(FC$6:FC$44,$OD$6:$OD$44,"PLTA",$OE$6:$OE$44,$B186)</f>
        <v>0</v>
      </c>
      <c r="FD186" s="8">
        <f>SUMIFS(FD$6:FD$44,$OD$6:$OD$44,"PLTA",$OE$6:$OE$44,$B186)</f>
        <v>0</v>
      </c>
      <c r="FE186" s="8">
        <f>SUMIFS(FE$6:FE$44,$OD$6:$OD$44,"PLTA",$OE$6:$OE$44,$B186)</f>
        <v>0</v>
      </c>
      <c r="FF186" s="8">
        <f>SUMIFS(FF$6:FF$44,$OD$6:$OD$44,"PLTA",$OE$6:$OE$44,$B186)</f>
        <v>0</v>
      </c>
      <c r="FG186" s="8">
        <f>SUMIFS(FG$6:FG$44,$OD$6:$OD$44,"PLTA",$OE$6:$OE$44,$B186)</f>
        <v>0</v>
      </c>
      <c r="FH186" s="8">
        <f>SUMIFS(FH$6:FH$44,$OD$6:$OD$44,"PLTA",$OE$6:$OE$44,$B186)</f>
        <v>0</v>
      </c>
      <c r="FI186" s="8">
        <f>SUMIFS(FI$6:FI$44,$OD$6:$OD$44,"PLTA",$OE$6:$OE$44,$B186)</f>
        <v>0</v>
      </c>
      <c r="FJ186" s="8">
        <f>SUMIFS(FJ$6:FJ$44,$OD$6:$OD$44,"PLTA",$OE$6:$OE$44,$B186)</f>
        <v>0</v>
      </c>
      <c r="FK186" s="8">
        <f>SUMIFS(FK$6:FK$44,$OD$6:$OD$44,"PLTA",$OE$6:$OE$44,$B186)</f>
        <v>0</v>
      </c>
      <c r="FL186" s="8">
        <f>SUMIFS(FL$6:FL$44,$OD$6:$OD$44,"PLTA",$OE$6:$OE$44,$B186)</f>
        <v>0</v>
      </c>
      <c r="FM186" s="8">
        <f>SUMIFS(FM$6:FM$44,$OD$6:$OD$44,"PLTA",$OE$6:$OE$44,$B186)</f>
        <v>0</v>
      </c>
      <c r="FN186" s="8">
        <f>SUMIFS(FN$6:FN$44,$OD$6:$OD$44,"PLTA",$OE$6:$OE$44,$B186)</f>
        <v>0</v>
      </c>
      <c r="FO186" s="8">
        <f>SUMIFS(FO$6:FO$44,$OD$6:$OD$44,"PLTA",$OE$6:$OE$44,$B186)</f>
        <v>0</v>
      </c>
      <c r="FP186" s="8">
        <f>SUMIFS(FP$6:FP$44,$OD$6:$OD$44,"PLTA",$OE$6:$OE$44,$B186)</f>
        <v>0</v>
      </c>
      <c r="FQ186" s="8">
        <f>SUMIFS(FQ$6:FQ$44,$OD$6:$OD$44,"PLTA",$OE$6:$OE$44,$B186)</f>
        <v>0</v>
      </c>
      <c r="FR186" s="8">
        <f>SUMIFS(FR$6:FR$44,$OD$6:$OD$44,"PLTA",$OE$6:$OE$44,$B186)</f>
        <v>0</v>
      </c>
      <c r="FS186" s="8">
        <f>SUMIFS(FS$6:FS$44,$OD$6:$OD$44,"PLTA",$OE$6:$OE$44,$B186)</f>
        <v>0</v>
      </c>
      <c r="FT186" s="8">
        <f>SUMIFS(FT$6:FT$44,$OD$6:$OD$44,"PLTA",$OE$6:$OE$44,$B186)</f>
        <v>0</v>
      </c>
      <c r="FU186" s="8">
        <f>SUMIFS(FU$6:FU$44,$OD$6:$OD$44,"PLTA",$OE$6:$OE$44,$B186)</f>
        <v>0</v>
      </c>
      <c r="FV186" s="8">
        <f>SUMIFS(FV$6:FV$44,$OD$6:$OD$44,"PLTA",$OE$6:$OE$44,$B186)</f>
        <v>0</v>
      </c>
      <c r="FW186" s="8">
        <f>SUMIFS(FW$6:FW$44,$OD$6:$OD$44,"PLTA",$OE$6:$OE$44,$B186)</f>
        <v>0</v>
      </c>
      <c r="FX186" s="8">
        <f>SUMIFS(FX$6:FX$44,$OD$6:$OD$44,"PLTA",$OE$6:$OE$44,$B186)</f>
        <v>0</v>
      </c>
      <c r="FY186" s="8">
        <f>SUMIFS(FY$6:FY$44,$OD$6:$OD$44,"PLTA",$OE$6:$OE$44,$B186)</f>
        <v>0</v>
      </c>
      <c r="FZ186" s="8">
        <f>SUMIFS(FZ$6:FZ$44,$OD$6:$OD$44,"PLTA",$OE$6:$OE$44,$B186)</f>
        <v>0</v>
      </c>
      <c r="GA186" s="8">
        <f>SUMIFS(GA$6:GA$44,$OD$6:$OD$44,"PLTA",$OE$6:$OE$44,$B186)</f>
        <v>0</v>
      </c>
      <c r="GB186" s="8">
        <f>SUMIFS(GB$6:GB$44,$OD$6:$OD$44,"PLTA",$OE$6:$OE$44,$B186)</f>
        <v>0</v>
      </c>
      <c r="GC186" s="8">
        <f>SUMIFS(GC$6:GC$44,$OD$6:$OD$44,"PLTA",$OE$6:$OE$44,$B186)</f>
        <v>0</v>
      </c>
      <c r="GD186" s="8">
        <f>SUMIFS(GD$6:GD$44,$OD$6:$OD$44,"PLTA",$OE$6:$OE$44,$B186)</f>
        <v>0</v>
      </c>
      <c r="GE186" s="8">
        <f>SUMIFS(GE$6:GE$44,$OD$6:$OD$44,"PLTA",$OE$6:$OE$44,$B186)</f>
        <v>0</v>
      </c>
      <c r="GF186" s="8">
        <f>SUMIFS(GF$6:GF$44,$OD$6:$OD$44,"PLTA",$OE$6:$OE$44,$B186)</f>
        <v>0</v>
      </c>
      <c r="GG186" s="8">
        <f>SUMIFS(GG$6:GG$44,$OD$6:$OD$44,"PLTA",$OE$6:$OE$44,$B186)</f>
        <v>0</v>
      </c>
      <c r="GH186" s="8">
        <f>SUMIFS(GH$6:GH$44,$OD$6:$OD$44,"PLTA",$OE$6:$OE$44,$B186)</f>
        <v>0</v>
      </c>
      <c r="GI186" s="8">
        <f>SUMIFS(GI$6:GI$44,$OD$6:$OD$44,"PLTA",$OE$6:$OE$44,$B186)</f>
        <v>0</v>
      </c>
      <c r="GJ186" s="8">
        <f>SUMIFS(GJ$6:GJ$44,$OD$6:$OD$44,"PLTA",$OE$6:$OE$44,$B186)</f>
        <v>0</v>
      </c>
      <c r="GK186" s="8">
        <f>SUMIFS(GK$6:GK$44,$OD$6:$OD$44,"PLTA",$OE$6:$OE$44,$B186)</f>
        <v>0</v>
      </c>
      <c r="GL186" s="8">
        <f>SUMIFS(GL$6:GL$44,$OD$6:$OD$44,"PLTA",$OE$6:$OE$44,$B186)</f>
        <v>0</v>
      </c>
      <c r="GM186" s="8">
        <f>SUMIFS(GM$6:GM$44,$OD$6:$OD$44,"PLTA",$OE$6:$OE$44,$B186)</f>
        <v>0</v>
      </c>
      <c r="GN186" s="8">
        <f>SUMIFS(GN$6:GN$44,$OD$6:$OD$44,"PLTA",$OE$6:$OE$44,$B186)</f>
        <v>0</v>
      </c>
      <c r="GO186" s="8">
        <f>SUMIFS(GO$6:GO$44,$OD$6:$OD$44,"PLTA",$OE$6:$OE$44,$B186)</f>
        <v>0</v>
      </c>
      <c r="GP186" s="8">
        <f>SUMIFS(GP$6:GP$44,$OD$6:$OD$44,"PLTA",$OE$6:$OE$44,$B186)</f>
        <v>0</v>
      </c>
      <c r="GQ186" s="8">
        <f>SUMIFS(GQ$6:GQ$44,$OD$6:$OD$44,"PLTA",$OE$6:$OE$44,$B186)</f>
        <v>0</v>
      </c>
      <c r="GR186" s="8">
        <f>SUMIFS(GR$6:GR$44,$OD$6:$OD$44,"PLTA",$OE$6:$OE$44,$B186)</f>
        <v>0</v>
      </c>
      <c r="GS186" s="8">
        <f>SUMIFS(GS$6:GS$44,$OD$6:$OD$44,"PLTA",$OE$6:$OE$44,$B186)</f>
        <v>0</v>
      </c>
      <c r="GT186" s="8">
        <f>SUMIFS(GT$6:GT$44,$OD$6:$OD$44,"PLTA",$OE$6:$OE$44,$B186)</f>
        <v>0</v>
      </c>
      <c r="GU186" s="8">
        <f>SUMIFS(GU$6:GU$44,$OD$6:$OD$44,"PLTA",$OE$6:$OE$44,$B186)</f>
        <v>0</v>
      </c>
      <c r="GV186" s="8">
        <f>SUMIFS(GV$6:GV$44,$OD$6:$OD$44,"PLTA",$OE$6:$OE$44,$B186)</f>
        <v>0</v>
      </c>
      <c r="GW186" s="8">
        <f>SUMIFS(GW$6:GW$44,$OD$6:$OD$44,"PLTA",$OE$6:$OE$44,$B186)</f>
        <v>0</v>
      </c>
      <c r="GX186" s="8">
        <f>SUMIFS(GX$6:GX$44,$OD$6:$OD$44,"PLTA",$OE$6:$OE$44,$B186)</f>
        <v>0</v>
      </c>
      <c r="GY186" s="8">
        <f>SUMIFS(GY$6:GY$44,$OD$6:$OD$44,"PLTA",$OE$6:$OE$44,$B186)</f>
        <v>0</v>
      </c>
      <c r="GZ186" s="8">
        <f>SUMIFS(GZ$6:GZ$44,$OD$6:$OD$44,"PLTA",$OE$6:$OE$44,$B186)</f>
        <v>0</v>
      </c>
      <c r="HA186" s="8">
        <f>SUMIFS(HA$6:HA$44,$OD$6:$OD$44,"PLTA",$OE$6:$OE$44,$B186)</f>
        <v>0</v>
      </c>
      <c r="HB186" s="8">
        <f>SUMIFS(HB$6:HB$44,$OD$6:$OD$44,"PLTA",$OE$6:$OE$44,$B186)</f>
        <v>0</v>
      </c>
      <c r="HC186" s="8">
        <f>SUMIFS(HC$6:HC$44,$OD$6:$OD$44,"PLTA",$OE$6:$OE$44,$B186)</f>
        <v>0</v>
      </c>
      <c r="HD186" s="8">
        <f>SUMIFS(HD$6:HD$44,$OD$6:$OD$44,"PLTA",$OE$6:$OE$44,$B186)</f>
        <v>0</v>
      </c>
      <c r="HE186" s="8">
        <f>SUMIFS(HE$6:HE$44,$OD$6:$OD$44,"PLTA",$OE$6:$OE$44,$B186)</f>
        <v>0</v>
      </c>
      <c r="HF186" s="8">
        <f>SUMIFS(HF$6:HF$44,$OD$6:$OD$44,"PLTA",$OE$6:$OE$44,$B186)</f>
        <v>0</v>
      </c>
      <c r="HG186" s="8">
        <f>SUMIFS(HG$6:HG$44,$OD$6:$OD$44,"PLTA",$OE$6:$OE$44,$B186)</f>
        <v>0</v>
      </c>
      <c r="HH186" s="8">
        <f>SUMIFS(HH$6:HH$44,$OD$6:$OD$44,"PLTA",$OE$6:$OE$44,$B186)</f>
        <v>0</v>
      </c>
      <c r="HI186" s="8">
        <f>SUMIFS(HI$6:HI$44,$OD$6:$OD$44,"PLTA",$OE$6:$OE$44,$B186)</f>
        <v>0</v>
      </c>
      <c r="HJ186" s="8">
        <f>SUMIFS(HJ$6:HJ$44,$OD$6:$OD$44,"PLTA",$OE$6:$OE$44,$B186)</f>
        <v>0</v>
      </c>
      <c r="HK186" s="8">
        <f>SUMIFS(HK$6:HK$44,$OD$6:$OD$44,"PLTA",$OE$6:$OE$44,$B186)</f>
        <v>0</v>
      </c>
      <c r="HL186" s="8">
        <f>SUMIFS(HL$6:HL$44,$OD$6:$OD$44,"PLTA",$OE$6:$OE$44,$B186)</f>
        <v>0</v>
      </c>
      <c r="HM186" s="8">
        <f>SUMIFS(HM$6:HM$44,$OD$6:$OD$44,"PLTA",$OE$6:$OE$44,$B186)</f>
        <v>0</v>
      </c>
      <c r="HN186" s="8">
        <f>SUMIFS(HN$6:HN$44,$OD$6:$OD$44,"PLTA",$OE$6:$OE$44,$B186)</f>
        <v>0</v>
      </c>
      <c r="HO186" s="8">
        <f>SUMIFS(HO$6:HO$44,$OD$6:$OD$44,"PLTA",$OE$6:$OE$44,$B186)</f>
        <v>0</v>
      </c>
      <c r="HP186" s="8">
        <f>SUMIFS(HP$6:HP$44,$OD$6:$OD$44,"PLTA",$OE$6:$OE$44,$B186)</f>
        <v>0</v>
      </c>
      <c r="HQ186" s="8">
        <f>SUMIFS(HQ$6:HQ$44,$OD$6:$OD$44,"PLTA",$OE$6:$OE$44,$B186)</f>
        <v>0</v>
      </c>
      <c r="HR186" s="8">
        <f>SUMIFS(HR$6:HR$44,$OD$6:$OD$44,"PLTA",$OE$6:$OE$44,$B186)</f>
        <v>0</v>
      </c>
      <c r="HS186" s="8">
        <f>SUMIFS(HS$6:HS$44,$OD$6:$OD$44,"PLTA",$OE$6:$OE$44,$B186)</f>
        <v>0</v>
      </c>
      <c r="HT186" s="8">
        <f>SUMIFS(HT$6:HT$44,$OD$6:$OD$44,"PLTA",$OE$6:$OE$44,$B186)</f>
        <v>0</v>
      </c>
      <c r="HU186" s="8">
        <f>SUMIFS(HU$6:HU$44,$OD$6:$OD$44,"PLTA",$OE$6:$OE$44,$B186)</f>
        <v>0</v>
      </c>
      <c r="HV186" s="8">
        <f>SUMIFS(HV$6:HV$44,$OD$6:$OD$44,"PLTA",$OE$6:$OE$44,$B186)</f>
        <v>0</v>
      </c>
      <c r="HW186" s="8">
        <f>SUMIFS(HW$6:HW$44,$OD$6:$OD$44,"PLTA",$OE$6:$OE$44,$B186)</f>
        <v>0</v>
      </c>
      <c r="HX186" s="8">
        <f>SUMIFS(HX$6:HX$44,$OD$6:$OD$44,"PLTA",$OE$6:$OE$44,$B186)</f>
        <v>0</v>
      </c>
      <c r="HY186" s="8">
        <f>SUMIFS(HY$6:HY$44,$OD$6:$OD$44,"PLTA",$OE$6:$OE$44,$B186)</f>
        <v>0</v>
      </c>
      <c r="HZ186" s="8">
        <f>SUMIFS(HZ$6:HZ$44,$OD$6:$OD$44,"PLTA",$OE$6:$OE$44,$B186)</f>
        <v>0</v>
      </c>
      <c r="IA186" s="8">
        <f>SUMIFS(IA$6:IA$44,$OD$6:$OD$44,"PLTA",$OE$6:$OE$44,$B186)</f>
        <v>0</v>
      </c>
      <c r="IB186" s="8">
        <f>SUMIFS(IB$6:IB$44,$OD$6:$OD$44,"PLTA",$OE$6:$OE$44,$B186)</f>
        <v>0</v>
      </c>
      <c r="IC186" s="8">
        <f>SUMIFS(IC$6:IC$44,$OD$6:$OD$44,"PLTA",$OE$6:$OE$44,$B186)</f>
        <v>0</v>
      </c>
      <c r="ID186" s="8">
        <f>SUMIFS(ID$6:ID$44,$OD$6:$OD$44,"PLTA",$OE$6:$OE$44,$B186)</f>
        <v>0</v>
      </c>
      <c r="IE186" s="8">
        <f>SUMIFS(IE$6:IE$44,$OD$6:$OD$44,"PLTA",$OE$6:$OE$44,$B186)</f>
        <v>0</v>
      </c>
      <c r="IF186" s="8">
        <f>SUMIFS(IF$6:IF$44,$OD$6:$OD$44,"PLTA",$OE$6:$OE$44,$B186)</f>
        <v>0</v>
      </c>
      <c r="IG186" s="8">
        <f>SUMIFS(IG$6:IG$44,$OD$6:$OD$44,"PLTA",$OE$6:$OE$44,$B186)</f>
        <v>0</v>
      </c>
      <c r="IH186" s="8">
        <f>SUMIFS(IH$6:IH$44,$OD$6:$OD$44,"PLTA",$OE$6:$OE$44,$B186)</f>
        <v>0</v>
      </c>
      <c r="II186" s="8">
        <f>SUMIFS(II$6:II$44,$OD$6:$OD$44,"PLTA",$OE$6:$OE$44,$B186)</f>
        <v>0</v>
      </c>
      <c r="IJ186" s="8">
        <f>SUMIFS(IJ$6:IJ$44,$OD$6:$OD$44,"PLTA",$OE$6:$OE$44,$B186)</f>
        <v>0</v>
      </c>
      <c r="IK186" s="8">
        <f>SUMIFS(IK$6:IK$44,$OD$6:$OD$44,"PLTA",$OE$6:$OE$44,$B186)</f>
        <v>0</v>
      </c>
      <c r="IL186" s="8">
        <f>SUMIFS(IL$6:IL$44,$OD$6:$OD$44,"PLTA",$OE$6:$OE$44,$B186)</f>
        <v>0</v>
      </c>
      <c r="IM186" s="8">
        <f>SUMIFS(IM$6:IM$44,$OD$6:$OD$44,"PLTA",$OE$6:$OE$44,$B186)</f>
        <v>0</v>
      </c>
      <c r="IN186" s="8">
        <f>SUMIFS(IN$6:IN$44,$OD$6:$OD$44,"PLTA",$OE$6:$OE$44,$B186)</f>
        <v>0</v>
      </c>
      <c r="IO186" s="8">
        <f>SUMIFS(IO$6:IO$44,$OD$6:$OD$44,"PLTA",$OE$6:$OE$44,$B186)</f>
        <v>0</v>
      </c>
      <c r="IP186" s="8">
        <f>SUMIFS(IP$6:IP$44,$OD$6:$OD$44,"PLTA",$OE$6:$OE$44,$B186)</f>
        <v>0</v>
      </c>
      <c r="IQ186" s="8">
        <f>SUMIFS(IQ$6:IQ$44,$OD$6:$OD$44,"PLTA",$OE$6:$OE$44,$B186)</f>
        <v>0</v>
      </c>
      <c r="IR186" s="8">
        <f>SUMIFS(IR$6:IR$44,$OD$6:$OD$44,"PLTA",$OE$6:$OE$44,$B186)</f>
        <v>0</v>
      </c>
      <c r="IS186" s="8">
        <f>SUMIFS(IS$6:IS$44,$OD$6:$OD$44,"PLTA",$OE$6:$OE$44,$B186)</f>
        <v>0</v>
      </c>
      <c r="IT186" s="8">
        <f>SUMIFS(IT$6:IT$44,$OD$6:$OD$44,"PLTA",$OE$6:$OE$44,$B186)</f>
        <v>0</v>
      </c>
      <c r="IU186" s="8">
        <f>SUMIFS(IU$6:IU$44,$OD$6:$OD$44,"PLTA",$OE$6:$OE$44,$B186)</f>
        <v>0</v>
      </c>
      <c r="IV186" s="8">
        <f>SUMIFS(IV$6:IV$44,$OD$6:$OD$44,"PLTA",$OE$6:$OE$44,$B186)</f>
        <v>0</v>
      </c>
      <c r="IW186" s="8">
        <f>SUMIFS(IW$6:IW$44,$OD$6:$OD$44,"PLTA",$OE$6:$OE$44,$B186)</f>
        <v>0</v>
      </c>
      <c r="IX186" s="8">
        <f>SUMIFS(IX$6:IX$44,$OD$6:$OD$44,"PLTA",$OE$6:$OE$44,$B186)</f>
        <v>0</v>
      </c>
      <c r="IY186" s="8">
        <f>SUMIFS(IY$6:IY$44,$OD$6:$OD$44,"PLTA",$OE$6:$OE$44,$B186)</f>
        <v>0</v>
      </c>
      <c r="IZ186" s="8">
        <f>SUMIFS(IZ$6:IZ$44,$OD$6:$OD$44,"PLTA",$OE$6:$OE$44,$B186)</f>
        <v>0</v>
      </c>
      <c r="JA186" s="8">
        <f>SUMIFS(JA$6:JA$44,$OD$6:$OD$44,"PLTA",$OE$6:$OE$44,$B186)</f>
        <v>0</v>
      </c>
      <c r="JB186" s="8">
        <f>SUMIFS(JB$6:JB$44,$OD$6:$OD$44,"PLTA",$OE$6:$OE$44,$B186)</f>
        <v>0</v>
      </c>
      <c r="JC186" s="8">
        <f>SUMIFS(JC$6:JC$44,$OD$6:$OD$44,"PLTA",$OE$6:$OE$44,$B186)</f>
        <v>0</v>
      </c>
      <c r="JD186" s="8">
        <f>SUMIFS(JD$6:JD$44,$OD$6:$OD$44,"PLTA",$OE$6:$OE$44,$B186)</f>
        <v>0</v>
      </c>
      <c r="JE186" s="8">
        <f>SUMIFS(JE$6:JE$44,$OD$6:$OD$44,"PLTA",$OE$6:$OE$44,$B186)</f>
        <v>0</v>
      </c>
      <c r="JF186" s="8">
        <f>SUMIFS(JF$6:JF$44,$OD$6:$OD$44,"PLTA",$OE$6:$OE$44,$B186)</f>
        <v>0</v>
      </c>
      <c r="JG186" s="8">
        <f>SUMIFS(JG$6:JG$44,$OD$6:$OD$44,"PLTA",$OE$6:$OE$44,$B186)</f>
        <v>0</v>
      </c>
      <c r="JH186" s="8">
        <f>SUMIFS(JH$6:JH$44,$OD$6:$OD$44,"PLTA",$OE$6:$OE$44,$B186)</f>
        <v>0</v>
      </c>
      <c r="JI186" s="8">
        <f>SUMIFS(JI$6:JI$44,$OD$6:$OD$44,"PLTA",$OE$6:$OE$44,$B186)</f>
        <v>0</v>
      </c>
      <c r="JJ186" s="8">
        <f>SUMIFS(JJ$6:JJ$44,$OD$6:$OD$44,"PLTA",$OE$6:$OE$44,$B186)</f>
        <v>0</v>
      </c>
      <c r="JK186" s="8">
        <f>SUMIFS(JK$6:JK$44,$OD$6:$OD$44,"PLTA",$OE$6:$OE$44,$B186)</f>
        <v>0</v>
      </c>
      <c r="JL186" s="8">
        <f>SUMIFS(JL$6:JL$44,$OD$6:$OD$44,"PLTA",$OE$6:$OE$44,$B186)</f>
        <v>0</v>
      </c>
      <c r="JM186" s="8">
        <f>SUMIFS(JM$6:JM$44,$OD$6:$OD$44,"PLTA",$OE$6:$OE$44,$B186)</f>
        <v>0</v>
      </c>
      <c r="JN186" s="8">
        <f>SUMIFS(JN$6:JN$44,$OD$6:$OD$44,"PLTA",$OE$6:$OE$44,$B186)</f>
        <v>0</v>
      </c>
      <c r="JO186" s="8">
        <f>SUMIFS(JO$6:JO$44,$OD$6:$OD$44,"PLTA",$OE$6:$OE$44,$B186)</f>
        <v>0</v>
      </c>
      <c r="JP186" s="8">
        <f>SUMIFS(JP$6:JP$44,$OD$6:$OD$44,"PLTA",$OE$6:$OE$44,$B186)</f>
        <v>0</v>
      </c>
      <c r="JQ186" s="8">
        <f>SUMIFS(JQ$6:JQ$44,$OD$6:$OD$44,"PLTA",$OE$6:$OE$44,$B186)</f>
        <v>0</v>
      </c>
      <c r="JR186" s="8">
        <f>SUMIFS(JR$6:JR$44,$OD$6:$OD$44,"PLTA",$OE$6:$OE$44,$B186)</f>
        <v>0</v>
      </c>
      <c r="JS186" s="8">
        <f>SUMIFS(JS$6:JS$44,$OD$6:$OD$44,"PLTA",$OE$6:$OE$44,$B186)</f>
        <v>0</v>
      </c>
      <c r="JT186" s="8">
        <f>SUMIFS(JT$6:JT$44,$OD$6:$OD$44,"PLTA",$OE$6:$OE$44,$B186)</f>
        <v>0</v>
      </c>
      <c r="JU186" s="8">
        <f>SUMIFS(JU$6:JU$44,$OD$6:$OD$44,"PLTA",$OE$6:$OE$44,$B186)</f>
        <v>0</v>
      </c>
      <c r="JV186" s="8">
        <f>SUMIFS(JV$6:JV$44,$OD$6:$OD$44,"PLTA",$OE$6:$OE$44,$B186)</f>
        <v>0</v>
      </c>
      <c r="JW186" s="8">
        <f>SUMIFS(JW$6:JW$44,$OD$6:$OD$44,"PLTA",$OE$6:$OE$44,$B186)</f>
        <v>0</v>
      </c>
      <c r="JX186" s="8">
        <f>SUMIFS(JX$6:JX$44,$OD$6:$OD$44,"PLTA",$OE$6:$OE$44,$B186)</f>
        <v>0</v>
      </c>
      <c r="JY186" s="8">
        <f>SUMIFS(JY$6:JY$44,$OD$6:$OD$44,"PLTA",$OE$6:$OE$44,$B186)</f>
        <v>0</v>
      </c>
      <c r="JZ186" s="8">
        <f>SUMIFS(JZ$6:JZ$44,$OD$6:$OD$44,"PLTA",$OE$6:$OE$44,$B186)</f>
        <v>0</v>
      </c>
      <c r="KA186" s="8">
        <f>SUMIFS(KA$6:KA$44,$OD$6:$OD$44,"PLTA",$OE$6:$OE$44,$B186)</f>
        <v>0</v>
      </c>
      <c r="KB186" s="8">
        <f>SUMIFS(KB$6:KB$44,$OD$6:$OD$44,"PLTA",$OE$6:$OE$44,$B186)</f>
        <v>0</v>
      </c>
      <c r="KC186" s="8">
        <f>SUMIFS(KC$6:KC$44,$OD$6:$OD$44,"PLTA",$OE$6:$OE$44,$B186)</f>
        <v>0</v>
      </c>
      <c r="KD186" s="8">
        <f>SUMIFS(KD$6:KD$44,$OD$6:$OD$44,"PLTA",$OE$6:$OE$44,$B186)</f>
        <v>0</v>
      </c>
      <c r="KE186" s="8">
        <f>SUMIFS(KE$6:KE$44,$OD$6:$OD$44,"PLTA",$OE$6:$OE$44,$B186)</f>
        <v>0</v>
      </c>
      <c r="KF186" s="8">
        <f>SUMIFS(KF$6:KF$44,$OD$6:$OD$44,"PLTA",$OE$6:$OE$44,$B186)</f>
        <v>0</v>
      </c>
      <c r="KG186" s="8">
        <f>SUMIFS(KG$6:KG$44,$OD$6:$OD$44,"PLTA",$OE$6:$OE$44,$B186)</f>
        <v>0</v>
      </c>
      <c r="KH186" s="8">
        <f>SUMIFS(KH$6:KH$44,$OD$6:$OD$44,"PLTA",$OE$6:$OE$44,$B186)</f>
        <v>0</v>
      </c>
      <c r="KI186" s="8">
        <f>SUMIFS(KI$6:KI$44,$OD$6:$OD$44,"PLTA",$OE$6:$OE$44,$B186)</f>
        <v>0</v>
      </c>
      <c r="KJ186" s="8">
        <f>SUMIFS(KJ$6:KJ$44,$OD$6:$OD$44,"PLTA",$OE$6:$OE$44,$B186)</f>
        <v>0</v>
      </c>
      <c r="KK186" s="8">
        <f>SUMIFS(KK$6:KK$44,$OD$6:$OD$44,"PLTA",$OE$6:$OE$44,$B186)</f>
        <v>0</v>
      </c>
      <c r="KL186" s="8">
        <f>SUMIFS(KL$6:KL$44,$OD$6:$OD$44,"PLTA",$OE$6:$OE$44,$B186)</f>
        <v>0</v>
      </c>
      <c r="KM186" s="8">
        <f>SUMIFS(KM$6:KM$44,$OD$6:$OD$44,"PLTA",$OE$6:$OE$44,$B186)</f>
        <v>0</v>
      </c>
      <c r="KN186" s="8">
        <f>SUMIFS(KN$6:KN$44,$OD$6:$OD$44,"PLTA",$OE$6:$OE$44,$B186)</f>
        <v>0</v>
      </c>
      <c r="KO186" s="8">
        <f>SUMIFS(KO$6:KO$44,$OD$6:$OD$44,"PLTA",$OE$6:$OE$44,$B186)</f>
        <v>0</v>
      </c>
      <c r="KP186" s="8">
        <f>SUMIFS(KP$6:KP$44,$OD$6:$OD$44,"PLTA",$OE$6:$OE$44,$B186)</f>
        <v>0</v>
      </c>
      <c r="KQ186" s="8">
        <f>SUMIFS(KQ$6:KQ$44,$OD$6:$OD$44,"PLTA",$OE$6:$OE$44,$B186)</f>
        <v>0</v>
      </c>
      <c r="KR186" s="8">
        <f>SUMIFS(KR$6:KR$44,$OD$6:$OD$44,"PLTA",$OE$6:$OE$44,$B186)</f>
        <v>0</v>
      </c>
      <c r="KS186" s="8">
        <f>SUMIFS(KS$6:KS$44,$OD$6:$OD$44,"PLTA",$OE$6:$OE$44,$B186)</f>
        <v>0</v>
      </c>
      <c r="KT186" s="8">
        <f>SUMIFS(KT$6:KT$44,$OD$6:$OD$44,"PLTA",$OE$6:$OE$44,$B186)</f>
        <v>0</v>
      </c>
      <c r="KU186" s="8">
        <f>SUMIFS(KU$6:KU$44,$OD$6:$OD$44,"PLTA",$OE$6:$OE$44,$B186)</f>
        <v>0</v>
      </c>
      <c r="KV186" s="8">
        <f>SUMIFS(KV$6:KV$44,$OD$6:$OD$44,"PLTA",$OE$6:$OE$44,$B186)</f>
        <v>0</v>
      </c>
      <c r="KW186" s="8">
        <f>SUMIFS(KW$6:KW$44,$OD$6:$OD$44,"PLTA",$OE$6:$OE$44,$B186)</f>
        <v>0</v>
      </c>
      <c r="KX186" s="8">
        <f>SUMIFS(KX$6:KX$44,$OD$6:$OD$44,"PLTA",$OE$6:$OE$44,$B186)</f>
        <v>0</v>
      </c>
      <c r="KY186" s="8">
        <f>SUMIFS(KY$6:KY$44,$OD$6:$OD$44,"PLTA",$OE$6:$OE$44,$B186)</f>
        <v>0</v>
      </c>
      <c r="KZ186" s="8">
        <f>SUMIFS(KZ$6:KZ$44,$OD$6:$OD$44,"PLTA",$OE$6:$OE$44,$B186)</f>
        <v>0</v>
      </c>
      <c r="LA186" s="8">
        <f>SUMIFS(LA$6:LA$44,$OD$6:$OD$44,"PLTA",$OE$6:$OE$44,$B186)</f>
        <v>0</v>
      </c>
      <c r="LB186" s="8">
        <f>SUMIFS(LB$6:LB$44,$OD$6:$OD$44,"PLTA",$OE$6:$OE$44,$B186)</f>
        <v>0</v>
      </c>
      <c r="LC186" s="8">
        <f>SUMIFS(LC$6:LC$44,$OD$6:$OD$44,"PLTA",$OE$6:$OE$44,$B186)</f>
        <v>0</v>
      </c>
      <c r="LD186" s="8">
        <f>SUMIFS(LD$6:LD$44,$OD$6:$OD$44,"PLTA",$OE$6:$OE$44,$B186)</f>
        <v>0</v>
      </c>
      <c r="LE186" s="8">
        <f>SUMIFS(LE$6:LE$44,$OD$6:$OD$44,"PLTA",$OE$6:$OE$44,$B186)</f>
        <v>0</v>
      </c>
      <c r="LF186" s="8">
        <f>SUMIFS(LF$6:LF$44,$OD$6:$OD$44,"PLTA",$OE$6:$OE$44,$B186)</f>
        <v>0</v>
      </c>
      <c r="LG186" s="8">
        <f>SUMIFS(LG$6:LG$44,$OD$6:$OD$44,"PLTA",$OE$6:$OE$44,$B186)</f>
        <v>0</v>
      </c>
      <c r="LH186" s="8">
        <f>SUMIFS(LH$6:LH$44,$OD$6:$OD$44,"PLTA",$OE$6:$OE$44,$B186)</f>
        <v>0</v>
      </c>
      <c r="LI186" s="8">
        <f>SUMIFS(LI$6:LI$44,$OD$6:$OD$44,"PLTA",$OE$6:$OE$44,$B186)</f>
        <v>0</v>
      </c>
      <c r="LJ186" s="8">
        <f>SUMIFS(LJ$6:LJ$44,$OD$6:$OD$44,"PLTA",$OE$6:$OE$44,$B186)</f>
        <v>0</v>
      </c>
      <c r="LK186" s="8">
        <f>SUMIFS(LK$6:LK$44,$OD$6:$OD$44,"PLTA",$OE$6:$OE$44,$B186)</f>
        <v>0</v>
      </c>
      <c r="LL186" s="8">
        <f>SUMIFS(LL$6:LL$44,$OD$6:$OD$44,"PLTA",$OE$6:$OE$44,$B186)</f>
        <v>0</v>
      </c>
      <c r="LM186" s="8">
        <f>SUMIFS(LM$6:LM$44,$OD$6:$OD$44,"PLTA",$OE$6:$OE$44,$B186)</f>
        <v>0</v>
      </c>
      <c r="LN186" s="8">
        <f>SUMIFS(LN$6:LN$44,$OD$6:$OD$44,"PLTA",$OE$6:$OE$44,$B186)</f>
        <v>0</v>
      </c>
      <c r="LO186" s="8">
        <f>SUMIFS(LO$6:LO$44,$OD$6:$OD$44,"PLTA",$OE$6:$OE$44,$B186)</f>
        <v>0</v>
      </c>
      <c r="LP186" s="8">
        <f>SUMIFS(LP$6:LP$44,$OD$6:$OD$44,"PLTA",$OE$6:$OE$44,$B186)</f>
        <v>0</v>
      </c>
      <c r="LQ186" s="8">
        <f>SUMIFS(LQ$6:LQ$44,$OD$6:$OD$44,"PLTA",$OE$6:$OE$44,$B186)</f>
        <v>0</v>
      </c>
      <c r="LR186" s="8">
        <f>SUMIFS(LR$6:LR$44,$OD$6:$OD$44,"PLTA",$OE$6:$OE$44,$B186)</f>
        <v>0</v>
      </c>
      <c r="LS186" s="8">
        <f>SUMIFS(LS$6:LS$44,$OD$6:$OD$44,"PLTA",$OE$6:$OE$44,$B186)</f>
        <v>0</v>
      </c>
      <c r="LT186" s="8">
        <f>SUMIFS(LT$6:LT$44,$OD$6:$OD$44,"PLTA",$OE$6:$OE$44,$B186)</f>
        <v>0</v>
      </c>
      <c r="LU186" s="8">
        <f>SUMIFS(LU$6:LU$44,$OD$6:$OD$44,"PLTA",$OE$6:$OE$44,$B186)</f>
        <v>0</v>
      </c>
      <c r="LV186" s="8">
        <f>SUMIFS(LV$6:LV$44,$OD$6:$OD$44,"PLTA",$OE$6:$OE$44,$B186)</f>
        <v>0</v>
      </c>
      <c r="LW186" s="8">
        <f>SUMIFS(LW$6:LW$44,$OD$6:$OD$44,"PLTA",$OE$6:$OE$44,$B186)</f>
        <v>0</v>
      </c>
      <c r="LX186" s="8">
        <f>SUMIFS(LX$6:LX$44,$OD$6:$OD$44,"PLTA",$OE$6:$OE$44,$B186)</f>
        <v>0</v>
      </c>
      <c r="LY186" s="8">
        <f>SUMIFS(LY$6:LY$44,$OD$6:$OD$44,"PLTA",$OE$6:$OE$44,$B186)</f>
        <v>0</v>
      </c>
      <c r="LZ186" s="8">
        <f>SUMIFS(LZ$6:LZ$44,$OD$6:$OD$44,"PLTA",$OE$6:$OE$44,$B186)</f>
        <v>0</v>
      </c>
      <c r="MA186" s="8">
        <f>SUMIFS(MA$6:MA$44,$OD$6:$OD$44,"PLTA",$OE$6:$OE$44,$B186)</f>
        <v>0</v>
      </c>
      <c r="MB186" s="8">
        <f>SUMIFS(MB$6:MB$44,$OD$6:$OD$44,"PLTA",$OE$6:$OE$44,$B186)</f>
        <v>0</v>
      </c>
      <c r="MC186" s="8">
        <f>SUMIFS(MC$6:MC$44,$OD$6:$OD$44,"PLTA",$OE$6:$OE$44,$B186)</f>
        <v>0</v>
      </c>
      <c r="MD186" s="8">
        <f>SUMIFS(MD$6:MD$44,$OD$6:$OD$44,"PLTA",$OE$6:$OE$44,$B186)</f>
        <v>0</v>
      </c>
      <c r="ME186" s="8">
        <f>SUMIFS(ME$6:ME$44,$OD$6:$OD$44,"PLTA",$OE$6:$OE$44,$B186)</f>
        <v>0</v>
      </c>
      <c r="MF186" s="8">
        <f>SUMIFS(MF$6:MF$44,$OD$6:$OD$44,"PLTA",$OE$6:$OE$44,$B186)</f>
        <v>0</v>
      </c>
      <c r="MG186" s="8">
        <f>SUMIFS(MG$6:MG$44,$OD$6:$OD$44,"PLTA",$OE$6:$OE$44,$B186)</f>
        <v>0</v>
      </c>
      <c r="MH186" s="8">
        <f>SUMIFS(MH$6:MH$44,$OD$6:$OD$44,"PLTA",$OE$6:$OE$44,$B186)</f>
        <v>0</v>
      </c>
      <c r="MI186" s="8">
        <f>SUMIFS(MI$6:MI$44,$OD$6:$OD$44,"PLTA",$OE$6:$OE$44,$B186)</f>
        <v>0</v>
      </c>
      <c r="MJ186" s="8">
        <f>SUMIFS(MJ$6:MJ$44,$OD$6:$OD$44,"PLTA",$OE$6:$OE$44,$B186)</f>
        <v>0</v>
      </c>
      <c r="MK186" s="8">
        <f>SUMIFS(MK$6:MK$44,$OD$6:$OD$44,"PLTA",$OE$6:$OE$44,$B186)</f>
        <v>0</v>
      </c>
      <c r="ML186" s="8">
        <f>SUMIFS(ML$6:ML$44,$OD$6:$OD$44,"PLTA",$OE$6:$OE$44,$B186)</f>
        <v>0</v>
      </c>
      <c r="MM186" s="8">
        <f>SUMIFS(MM$6:MM$44,$OD$6:$OD$44,"PLTA",$OE$6:$OE$44,$B186)</f>
        <v>0</v>
      </c>
      <c r="MN186" s="8">
        <f>SUMIFS(MN$6:MN$44,$OD$6:$OD$44,"PLTA",$OE$6:$OE$44,$B186)</f>
        <v>0</v>
      </c>
      <c r="MO186" s="8">
        <f>SUMIFS(MO$6:MO$44,$OD$6:$OD$44,"PLTA",$OE$6:$OE$44,$B186)</f>
        <v>0</v>
      </c>
      <c r="MP186" s="8">
        <f>SUMIFS(MP$6:MP$44,$OD$6:$OD$44,"PLTA",$OE$6:$OE$44,$B186)</f>
        <v>0</v>
      </c>
      <c r="MQ186" s="8">
        <f>SUMIFS(MQ$6:MQ$44,$OD$6:$OD$44,"PLTA",$OE$6:$OE$44,$B186)</f>
        <v>0</v>
      </c>
      <c r="MR186" s="8">
        <f>SUMIFS(MR$6:MR$44,$OD$6:$OD$44,"PLTA",$OE$6:$OE$44,$B186)</f>
        <v>0</v>
      </c>
      <c r="MS186" s="8">
        <f>SUMIFS(MS$6:MS$44,$OD$6:$OD$44,"PLTA",$OE$6:$OE$44,$B186)</f>
        <v>0</v>
      </c>
      <c r="MT186" s="8">
        <f>SUMIFS(MT$6:MT$44,$OD$6:$OD$44,"PLTA",$OE$6:$OE$44,$B186)</f>
        <v>0</v>
      </c>
      <c r="MU186" s="8">
        <f>SUMIFS(MU$6:MU$44,$OD$6:$OD$44,"PLTA",$OE$6:$OE$44,$B186)</f>
        <v>0</v>
      </c>
      <c r="MV186" s="8">
        <f>SUMIFS(MV$6:MV$44,$OD$6:$OD$44,"PLTA",$OE$6:$OE$44,$B186)</f>
        <v>0</v>
      </c>
      <c r="MW186" s="8">
        <f>SUMIFS(MW$6:MW$44,$OD$6:$OD$44,"PLTA",$OE$6:$OE$44,$B186)</f>
        <v>0</v>
      </c>
      <c r="MX186" s="8">
        <f>SUMIFS(MX$6:MX$44,$OD$6:$OD$44,"PLTA",$OE$6:$OE$44,$B186)</f>
        <v>0</v>
      </c>
      <c r="MY186" s="8">
        <f>SUMIFS(MY$6:MY$44,$OD$6:$OD$44,"PLTA",$OE$6:$OE$44,$B186)</f>
        <v>0</v>
      </c>
      <c r="MZ186" s="8">
        <f>SUMIFS(MZ$6:MZ$44,$OD$6:$OD$44,"PLTA",$OE$6:$OE$44,$B186)</f>
        <v>0</v>
      </c>
      <c r="NA186" s="8">
        <f>SUMIFS(NA$6:NA$44,$OD$6:$OD$44,"PLTA",$OE$6:$OE$44,$B186)</f>
        <v>0</v>
      </c>
      <c r="NB186" s="8">
        <f>SUMIFS(NB$6:NB$44,$OD$6:$OD$44,"PLTA",$OE$6:$OE$44,$B186)</f>
        <v>0</v>
      </c>
      <c r="NC186" s="8">
        <f>SUMIFS(NC$6:NC$44,$OD$6:$OD$44,"PLTA",$OE$6:$OE$44,$B186)</f>
        <v>0</v>
      </c>
      <c r="ND186" s="8">
        <f>SUMIFS(ND$6:ND$44,$OD$6:$OD$44,"PLTA",$OE$6:$OE$44,$B186)</f>
        <v>0</v>
      </c>
      <c r="NE186" s="8">
        <f>SUMIFS(NE$6:NE$44,$OD$6:$OD$44,"PLTA",$OE$6:$OE$44,$B186)</f>
        <v>0</v>
      </c>
      <c r="NF186" s="8">
        <f>SUMIFS(NF$6:NF$44,$OD$6:$OD$44,"PLTA",$OE$6:$OE$44,$B186)</f>
        <v>0</v>
      </c>
      <c r="NG186" s="8">
        <f>SUMIFS(NG$6:NG$44,$OD$6:$OD$44,"PLTA",$OE$6:$OE$44,$B186)</f>
        <v>0</v>
      </c>
      <c r="NH186" s="8">
        <f>SUMIFS(NH$6:NH$44,$OD$6:$OD$44,"PLTA",$OE$6:$OE$44,$B186)</f>
        <v>0</v>
      </c>
      <c r="NI186" s="8">
        <f>SUMIFS(NI$6:NI$44,$OD$6:$OD$44,"PLTA",$OE$6:$OE$44,$B186)</f>
        <v>0</v>
      </c>
      <c r="NJ186" s="8">
        <f>SUMIFS(NJ$6:NJ$44,$OD$6:$OD$44,"PLTA",$OE$6:$OE$44,$B186)</f>
        <v>0</v>
      </c>
      <c r="NK186" s="8">
        <f>SUMIFS(NK$6:NK$44,$OD$6:$OD$44,"PLTA",$OE$6:$OE$44,$B186)</f>
        <v>0</v>
      </c>
      <c r="NL186" s="8">
        <f>SUMIFS(NL$6:NL$44,$OD$6:$OD$44,"PLTA",$OE$6:$OE$44,$B186)</f>
        <v>0</v>
      </c>
      <c r="NM186" s="8">
        <f>SUMIFS(NM$6:NM$44,$OD$6:$OD$44,"PLTA",$OE$6:$OE$44,$B186)</f>
        <v>0</v>
      </c>
      <c r="NN186" s="8">
        <f>SUMIFS(NN$6:NN$44,$OD$6:$OD$44,"PLTA",$OE$6:$OE$44,$B186)</f>
        <v>0</v>
      </c>
      <c r="NO186" s="8">
        <f>SUMIFS(NO$6:NO$44,$OD$6:$OD$44,"PLTA",$OE$6:$OE$44,$B186)</f>
        <v>0</v>
      </c>
      <c r="NP186" s="8">
        <f>SUMIFS(NP$6:NP$44,$OD$6:$OD$44,"PLTA",$OE$6:$OE$44,$B186)</f>
        <v>0</v>
      </c>
      <c r="NQ186" s="8">
        <f>SUMIFS(NQ$6:NQ$44,$OD$6:$OD$44,"PLTA",$OE$6:$OE$44,$B186)</f>
        <v>0</v>
      </c>
      <c r="NR186" s="8">
        <f>SUMIFS(NR$6:NR$44,$OD$6:$OD$44,"PLTA",$OE$6:$OE$44,$B186)</f>
        <v>0</v>
      </c>
      <c r="NS186" s="8">
        <f>SUMIFS(NS$6:NS$44,$OD$6:$OD$44,"PLTA",$OE$6:$OE$44,$B186)</f>
        <v>0</v>
      </c>
      <c r="NT186" s="8">
        <f>SUMIFS(NT$6:NT$44,$OD$6:$OD$44,"PLTA",$OE$6:$OE$44,$B186)</f>
        <v>0</v>
      </c>
      <c r="NU186" s="8">
        <f>SUMIFS(NU$6:NU$44,$OD$6:$OD$44,"PLTA",$OE$6:$OE$44,$B186)</f>
        <v>0</v>
      </c>
      <c r="NV186" s="8">
        <f>SUMIFS(NV$6:NV$44,$OD$6:$OD$44,"PLTA",$OE$6:$OE$44,$B186)</f>
        <v>0</v>
      </c>
      <c r="NW186" s="8">
        <f>SUMIFS(NW$6:NW$44,$OD$6:$OD$44,"PLTA",$OE$6:$OE$44,$B186)</f>
        <v>0</v>
      </c>
      <c r="NX186" s="8">
        <f>SUMIFS(NX$6:NX$44,$OD$6:$OD$44,"PLTA",$OE$6:$OE$44,$B186)</f>
        <v>0</v>
      </c>
      <c r="NY186" s="8">
        <f>SUMIFS(NY$6:NY$44,$OD$6:$OD$44,"PLTA",$OE$6:$OE$44,$B186)</f>
        <v>0</v>
      </c>
      <c r="NZ186" s="8">
        <f>SUMIFS(NZ$6:NZ$44,$OD$6:$OD$44,"PLTA",$OE$6:$OE$44,$B186)</f>
        <v>0</v>
      </c>
      <c r="OA186" s="8">
        <f>SUMIFS(OA$6:OA$44,$OD$6:$OD$44,"PLTA",$OE$6:$OE$44,$B186)</f>
        <v>0</v>
      </c>
    </row>
    <row r="187" spans="2:391" hidden="1" x14ac:dyDescent="0.2">
      <c r="B187" s="8" t="s">
        <v>119</v>
      </c>
      <c r="D187" s="31">
        <f>SUMIFS($D$6:$D$44,$OD$6:$OD$44,"PLTA",$OE$6:$OE$44,B187)</f>
        <v>0</v>
      </c>
      <c r="Z187" s="8">
        <f>SUMIFS(Z$6:Z$44,$OD$6:$OD$44,"PLTA",$OE$6:$OE$44,$B187)</f>
        <v>0</v>
      </c>
      <c r="AA187" s="8">
        <f>SUMIFS(AA$6:AA$44,$OD$6:$OD$44,"PLTA",$OE$6:$OE$44,$B187)</f>
        <v>0</v>
      </c>
      <c r="AB187" s="8">
        <f>SUMIFS(AB$6:AB$44,$OD$6:$OD$44,"PLTA",$OE$6:$OE$44,$B187)</f>
        <v>0</v>
      </c>
      <c r="AC187" s="8">
        <f>SUMIFS(AC$6:AC$44,$OD$6:$OD$44,"PLTA",$OE$6:$OE$44,$B187)</f>
        <v>0</v>
      </c>
      <c r="AD187" s="8">
        <f>SUMIFS(AD$6:AD$44,$OD$6:$OD$44,"PLTA",$OE$6:$OE$44,$B187)</f>
        <v>0</v>
      </c>
      <c r="AE187" s="8">
        <f>SUMIFS(AE$6:AE$44,$OD$6:$OD$44,"PLTA",$OE$6:$OE$44,$B187)</f>
        <v>0</v>
      </c>
      <c r="AF187" s="8">
        <f>SUMIFS(AF$6:AF$44,$OD$6:$OD$44,"PLTA",$OE$6:$OE$44,$B187)</f>
        <v>0</v>
      </c>
      <c r="AG187" s="8">
        <f>SUMIFS(AG$6:AG$44,$OD$6:$OD$44,"PLTA",$OE$6:$OE$44,$B187)</f>
        <v>0</v>
      </c>
      <c r="AH187" s="8">
        <f>SUMIFS(AH$6:AH$44,$OD$6:$OD$44,"PLTA",$OE$6:$OE$44,$B187)</f>
        <v>0</v>
      </c>
      <c r="AI187" s="8">
        <f>SUMIFS(AI$6:AI$44,$OD$6:$OD$44,"PLTA",$OE$6:$OE$44,$B187)</f>
        <v>0</v>
      </c>
      <c r="AJ187" s="8">
        <f>SUMIFS(AJ$6:AJ$44,$OD$6:$OD$44,"PLTA",$OE$6:$OE$44,$B187)</f>
        <v>0</v>
      </c>
      <c r="AK187" s="8">
        <f>SUMIFS(AK$6:AK$44,$OD$6:$OD$44,"PLTA",$OE$6:$OE$44,$B187)</f>
        <v>0</v>
      </c>
      <c r="AL187" s="8">
        <f>SUMIFS(AL$6:AL$44,$OD$6:$OD$44,"PLTA",$OE$6:$OE$44,$B187)</f>
        <v>0</v>
      </c>
      <c r="AM187" s="8">
        <f>SUMIFS(AM$6:AM$44,$OD$6:$OD$44,"PLTA",$OE$6:$OE$44,$B187)</f>
        <v>0</v>
      </c>
      <c r="AN187" s="8">
        <f>SUMIFS(AN$6:AN$44,$OD$6:$OD$44,"PLTA",$OE$6:$OE$44,$B187)</f>
        <v>0</v>
      </c>
      <c r="AO187" s="8">
        <f>SUMIFS(AO$6:AO$44,$OD$6:$OD$44,"PLTA",$OE$6:$OE$44,$B187)</f>
        <v>0</v>
      </c>
      <c r="AP187" s="8">
        <f>SUMIFS(AP$6:AP$44,$OD$6:$OD$44,"PLTA",$OE$6:$OE$44,$B187)</f>
        <v>0</v>
      </c>
      <c r="AQ187" s="8">
        <f>SUMIFS(AQ$6:AQ$44,$OD$6:$OD$44,"PLTA",$OE$6:$OE$44,$B187)</f>
        <v>0</v>
      </c>
      <c r="AR187" s="8">
        <f>SUMIFS(AR$6:AR$44,$OD$6:$OD$44,"PLTA",$OE$6:$OE$44,$B187)</f>
        <v>0</v>
      </c>
      <c r="AS187" s="8">
        <f>SUMIFS(AS$6:AS$44,$OD$6:$OD$44,"PLTA",$OE$6:$OE$44,$B187)</f>
        <v>0</v>
      </c>
      <c r="AT187" s="8">
        <f>SUMIFS(AT$6:AT$44,$OD$6:$OD$44,"PLTA",$OE$6:$OE$44,$B187)</f>
        <v>0</v>
      </c>
      <c r="AU187" s="8">
        <f>SUMIFS(AU$6:AU$44,$OD$6:$OD$44,"PLTA",$OE$6:$OE$44,$B187)</f>
        <v>0</v>
      </c>
      <c r="AV187" s="8">
        <f>SUMIFS(AV$6:AV$44,$OD$6:$OD$44,"PLTA",$OE$6:$OE$44,$B187)</f>
        <v>0</v>
      </c>
      <c r="AW187" s="8">
        <f>SUMIFS(AW$6:AW$44,$OD$6:$OD$44,"PLTA",$OE$6:$OE$44,$B187)</f>
        <v>0</v>
      </c>
      <c r="AX187" s="8">
        <f>SUMIFS(AX$6:AX$44,$OD$6:$OD$44,"PLTA",$OE$6:$OE$44,$B187)</f>
        <v>0</v>
      </c>
      <c r="AY187" s="8">
        <f>SUMIFS(AY$6:AY$44,$OD$6:$OD$44,"PLTA",$OE$6:$OE$44,$B187)</f>
        <v>0</v>
      </c>
      <c r="AZ187" s="8">
        <f>SUMIFS(AZ$6:AZ$44,$OD$6:$OD$44,"PLTA",$OE$6:$OE$44,$B187)</f>
        <v>0</v>
      </c>
      <c r="BA187" s="8">
        <f>SUMIFS(BA$6:BA$44,$OD$6:$OD$44,"PLTA",$OE$6:$OE$44,$B187)</f>
        <v>0</v>
      </c>
      <c r="BB187" s="8">
        <f>SUMIFS(BB$6:BB$44,$OD$6:$OD$44,"PLTA",$OE$6:$OE$44,$B187)</f>
        <v>0</v>
      </c>
      <c r="BC187" s="8">
        <f>SUMIFS(BC$6:BC$44,$OD$6:$OD$44,"PLTA",$OE$6:$OE$44,$B187)</f>
        <v>0</v>
      </c>
      <c r="BD187" s="8">
        <f>SUMIFS(BD$6:BD$44,$OD$6:$OD$44,"PLTA",$OE$6:$OE$44,$B187)</f>
        <v>0</v>
      </c>
      <c r="BE187" s="8">
        <f>SUMIFS(BE$6:BE$44,$OD$6:$OD$44,"PLTA",$OE$6:$OE$44,$B187)</f>
        <v>0</v>
      </c>
      <c r="BF187" s="8">
        <f>SUMIFS(BF$6:BF$44,$OD$6:$OD$44,"PLTA",$OE$6:$OE$44,$B187)</f>
        <v>0</v>
      </c>
      <c r="BG187" s="8">
        <f>SUMIFS(BG$6:BG$44,$OD$6:$OD$44,"PLTA",$OE$6:$OE$44,$B187)</f>
        <v>0</v>
      </c>
      <c r="BH187" s="8">
        <f>SUMIFS(BH$6:BH$44,$OD$6:$OD$44,"PLTA",$OE$6:$OE$44,$B187)</f>
        <v>0</v>
      </c>
      <c r="BI187" s="8">
        <f>SUMIFS(BI$6:BI$44,$OD$6:$OD$44,"PLTA",$OE$6:$OE$44,$B187)</f>
        <v>0</v>
      </c>
      <c r="BJ187" s="8">
        <f>SUMIFS(BJ$6:BJ$44,$OD$6:$OD$44,"PLTA",$OE$6:$OE$44,$B187)</f>
        <v>0</v>
      </c>
      <c r="BK187" s="8">
        <f>SUMIFS(BK$6:BK$44,$OD$6:$OD$44,"PLTA",$OE$6:$OE$44,$B187)</f>
        <v>0</v>
      </c>
      <c r="BL187" s="8">
        <f>SUMIFS(BL$6:BL$44,$OD$6:$OD$44,"PLTA",$OE$6:$OE$44,$B187)</f>
        <v>0</v>
      </c>
      <c r="BM187" s="8">
        <f>SUMIFS(BM$6:BM$44,$OD$6:$OD$44,"PLTA",$OE$6:$OE$44,$B187)</f>
        <v>0</v>
      </c>
      <c r="BN187" s="8">
        <f>SUMIFS(BN$6:BN$44,$OD$6:$OD$44,"PLTA",$OE$6:$OE$44,$B187)</f>
        <v>0</v>
      </c>
      <c r="BO187" s="8">
        <f>SUMIFS(BO$6:BO$44,$OD$6:$OD$44,"PLTA",$OE$6:$OE$44,$B187)</f>
        <v>0</v>
      </c>
      <c r="BP187" s="8">
        <f>SUMIFS(BP$6:BP$44,$OD$6:$OD$44,"PLTA",$OE$6:$OE$44,$B187)</f>
        <v>0</v>
      </c>
      <c r="BQ187" s="8">
        <f>SUMIFS(BQ$6:BQ$44,$OD$6:$OD$44,"PLTA",$OE$6:$OE$44,$B187)</f>
        <v>0</v>
      </c>
      <c r="BR187" s="8">
        <f>SUMIFS(BR$6:BR$44,$OD$6:$OD$44,"PLTA",$OE$6:$OE$44,$B187)</f>
        <v>0</v>
      </c>
      <c r="BS187" s="8">
        <f>SUMIFS(BS$6:BS$44,$OD$6:$OD$44,"PLTA",$OE$6:$OE$44,$B187)</f>
        <v>0</v>
      </c>
      <c r="BT187" s="8">
        <f>SUMIFS(BT$6:BT$44,$OD$6:$OD$44,"PLTA",$OE$6:$OE$44,$B187)</f>
        <v>0</v>
      </c>
      <c r="BU187" s="8">
        <f>SUMIFS(BU$6:BU$44,$OD$6:$OD$44,"PLTA",$OE$6:$OE$44,$B187)</f>
        <v>0</v>
      </c>
      <c r="BV187" s="8">
        <f>SUMIFS(BV$6:BV$44,$OD$6:$OD$44,"PLTA",$OE$6:$OE$44,$B187)</f>
        <v>0</v>
      </c>
      <c r="BW187" s="8">
        <f>SUMIFS(BW$6:BW$44,$OD$6:$OD$44,"PLTA",$OE$6:$OE$44,$B187)</f>
        <v>0</v>
      </c>
      <c r="BX187" s="8">
        <f>SUMIFS(BX$6:BX$44,$OD$6:$OD$44,"PLTA",$OE$6:$OE$44,$B187)</f>
        <v>0</v>
      </c>
      <c r="BY187" s="8">
        <f>SUMIFS(BY$6:BY$44,$OD$6:$OD$44,"PLTA",$OE$6:$OE$44,$B187)</f>
        <v>0</v>
      </c>
      <c r="BZ187" s="8">
        <f>SUMIFS(BZ$6:BZ$44,$OD$6:$OD$44,"PLTA",$OE$6:$OE$44,$B187)</f>
        <v>0</v>
      </c>
      <c r="CA187" s="8">
        <f>SUMIFS(CA$6:CA$44,$OD$6:$OD$44,"PLTA",$OE$6:$OE$44,$B187)</f>
        <v>0</v>
      </c>
      <c r="CB187" s="8">
        <f>SUMIFS(CB$6:CB$44,$OD$6:$OD$44,"PLTA",$OE$6:$OE$44,$B187)</f>
        <v>0</v>
      </c>
      <c r="CC187" s="8">
        <f>SUMIFS(CC$6:CC$44,$OD$6:$OD$44,"PLTA",$OE$6:$OE$44,$B187)</f>
        <v>0</v>
      </c>
      <c r="CD187" s="8">
        <f>SUMIFS(CD$6:CD$44,$OD$6:$OD$44,"PLTA",$OE$6:$OE$44,$B187)</f>
        <v>0</v>
      </c>
      <c r="CE187" s="8">
        <f>SUMIFS(CE$6:CE$44,$OD$6:$OD$44,"PLTA",$OE$6:$OE$44,$B187)</f>
        <v>0</v>
      </c>
      <c r="CF187" s="8">
        <f>SUMIFS(CF$6:CF$44,$OD$6:$OD$44,"PLTA",$OE$6:$OE$44,$B187)</f>
        <v>0</v>
      </c>
      <c r="CG187" s="8">
        <f>SUMIFS(CG$6:CG$44,$OD$6:$OD$44,"PLTA",$OE$6:$OE$44,$B187)</f>
        <v>0</v>
      </c>
      <c r="CH187" s="8">
        <f>SUMIFS(CH$6:CH$44,$OD$6:$OD$44,"PLTA",$OE$6:$OE$44,$B187)</f>
        <v>0</v>
      </c>
      <c r="CI187" s="8">
        <f>SUMIFS(CI$6:CI$44,$OD$6:$OD$44,"PLTA",$OE$6:$OE$44,$B187)</f>
        <v>0</v>
      </c>
      <c r="CJ187" s="8">
        <f>SUMIFS(CJ$6:CJ$44,$OD$6:$OD$44,"PLTA",$OE$6:$OE$44,$B187)</f>
        <v>0</v>
      </c>
      <c r="CK187" s="8">
        <f>SUMIFS(CK$6:CK$44,$OD$6:$OD$44,"PLTA",$OE$6:$OE$44,$B187)</f>
        <v>0</v>
      </c>
      <c r="CL187" s="8">
        <f>SUMIFS(CL$6:CL$44,$OD$6:$OD$44,"PLTA",$OE$6:$OE$44,$B187)</f>
        <v>0</v>
      </c>
      <c r="CM187" s="8">
        <f>SUMIFS(CM$6:CM$44,$OD$6:$OD$44,"PLTA",$OE$6:$OE$44,$B187)</f>
        <v>0</v>
      </c>
      <c r="CN187" s="8">
        <f>SUMIFS(CN$6:CN$44,$OD$6:$OD$44,"PLTA",$OE$6:$OE$44,$B187)</f>
        <v>0</v>
      </c>
      <c r="CO187" s="8">
        <f>SUMIFS(CO$6:CO$44,$OD$6:$OD$44,"PLTA",$OE$6:$OE$44,$B187)</f>
        <v>0</v>
      </c>
      <c r="CP187" s="8">
        <f>SUMIFS(CP$6:CP$44,$OD$6:$OD$44,"PLTA",$OE$6:$OE$44,$B187)</f>
        <v>0</v>
      </c>
      <c r="CQ187" s="8">
        <f>SUMIFS(CQ$6:CQ$44,$OD$6:$OD$44,"PLTA",$OE$6:$OE$44,$B187)</f>
        <v>0</v>
      </c>
      <c r="CR187" s="8">
        <f>SUMIFS(CR$6:CR$44,$OD$6:$OD$44,"PLTA",$OE$6:$OE$44,$B187)</f>
        <v>0</v>
      </c>
      <c r="CS187" s="8">
        <f>SUMIFS(CS$6:CS$44,$OD$6:$OD$44,"PLTA",$OE$6:$OE$44,$B187)</f>
        <v>0</v>
      </c>
      <c r="CT187" s="8">
        <f>SUMIFS(CT$6:CT$44,$OD$6:$OD$44,"PLTA",$OE$6:$OE$44,$B187)</f>
        <v>0</v>
      </c>
      <c r="CU187" s="8">
        <f>SUMIFS(CU$6:CU$44,$OD$6:$OD$44,"PLTA",$OE$6:$OE$44,$B187)</f>
        <v>0</v>
      </c>
      <c r="CV187" s="8">
        <f>SUMIFS(CV$6:CV$44,$OD$6:$OD$44,"PLTA",$OE$6:$OE$44,$B187)</f>
        <v>0</v>
      </c>
      <c r="CW187" s="8">
        <f>SUMIFS(CW$6:CW$44,$OD$6:$OD$44,"PLTA",$OE$6:$OE$44,$B187)</f>
        <v>0</v>
      </c>
      <c r="CX187" s="8">
        <f>SUMIFS(CX$6:CX$44,$OD$6:$OD$44,"PLTA",$OE$6:$OE$44,$B187)</f>
        <v>0</v>
      </c>
      <c r="CY187" s="8">
        <f>SUMIFS(CY$6:CY$44,$OD$6:$OD$44,"PLTA",$OE$6:$OE$44,$B187)</f>
        <v>0</v>
      </c>
      <c r="CZ187" s="8">
        <f>SUMIFS(CZ$6:CZ$44,$OD$6:$OD$44,"PLTA",$OE$6:$OE$44,$B187)</f>
        <v>0</v>
      </c>
      <c r="DA187" s="8">
        <f>SUMIFS(DA$6:DA$44,$OD$6:$OD$44,"PLTA",$OE$6:$OE$44,$B187)</f>
        <v>0</v>
      </c>
      <c r="DB187" s="8">
        <f>SUMIFS(DB$6:DB$44,$OD$6:$OD$44,"PLTA",$OE$6:$OE$44,$B187)</f>
        <v>0</v>
      </c>
      <c r="DC187" s="8">
        <f>SUMIFS(DC$6:DC$44,$OD$6:$OD$44,"PLTA",$OE$6:$OE$44,$B187)</f>
        <v>0</v>
      </c>
      <c r="DD187" s="8">
        <f>SUMIFS(DD$6:DD$44,$OD$6:$OD$44,"PLTA",$OE$6:$OE$44,$B187)</f>
        <v>0</v>
      </c>
      <c r="DE187" s="8">
        <f>SUMIFS(DE$6:DE$44,$OD$6:$OD$44,"PLTA",$OE$6:$OE$44,$B187)</f>
        <v>0</v>
      </c>
      <c r="DF187" s="8">
        <f>SUMIFS(DF$6:DF$44,$OD$6:$OD$44,"PLTA",$OE$6:$OE$44,$B187)</f>
        <v>0</v>
      </c>
      <c r="DG187" s="8">
        <f>SUMIFS(DG$6:DG$44,$OD$6:$OD$44,"PLTA",$OE$6:$OE$44,$B187)</f>
        <v>0</v>
      </c>
      <c r="DH187" s="8">
        <f>SUMIFS(DH$6:DH$44,$OD$6:$OD$44,"PLTA",$OE$6:$OE$44,$B187)</f>
        <v>0</v>
      </c>
      <c r="DI187" s="8">
        <f>SUMIFS(DI$6:DI$44,$OD$6:$OD$44,"PLTA",$OE$6:$OE$44,$B187)</f>
        <v>0</v>
      </c>
      <c r="DJ187" s="8">
        <f>SUMIFS(DJ$6:DJ$44,$OD$6:$OD$44,"PLTA",$OE$6:$OE$44,$B187)</f>
        <v>0</v>
      </c>
      <c r="DK187" s="8">
        <f>SUMIFS(DK$6:DK$44,$OD$6:$OD$44,"PLTA",$OE$6:$OE$44,$B187)</f>
        <v>0</v>
      </c>
      <c r="DL187" s="8">
        <f>SUMIFS(DL$6:DL$44,$OD$6:$OD$44,"PLTA",$OE$6:$OE$44,$B187)</f>
        <v>0</v>
      </c>
      <c r="DM187" s="8">
        <f>SUMIFS(DM$6:DM$44,$OD$6:$OD$44,"PLTA",$OE$6:$OE$44,$B187)</f>
        <v>0</v>
      </c>
      <c r="DN187" s="8">
        <f>SUMIFS(DN$6:DN$44,$OD$6:$OD$44,"PLTA",$OE$6:$OE$44,$B187)</f>
        <v>0</v>
      </c>
      <c r="DO187" s="8">
        <f>SUMIFS(DO$6:DO$44,$OD$6:$OD$44,"PLTA",$OE$6:$OE$44,$B187)</f>
        <v>0</v>
      </c>
      <c r="DP187" s="8">
        <f>SUMIFS(DP$6:DP$44,$OD$6:$OD$44,"PLTA",$OE$6:$OE$44,$B187)</f>
        <v>0</v>
      </c>
      <c r="DQ187" s="8">
        <f>SUMIFS(DQ$6:DQ$44,$OD$6:$OD$44,"PLTA",$OE$6:$OE$44,$B187)</f>
        <v>0</v>
      </c>
      <c r="DR187" s="8">
        <f>SUMIFS(DR$6:DR$44,$OD$6:$OD$44,"PLTA",$OE$6:$OE$44,$B187)</f>
        <v>0</v>
      </c>
      <c r="DS187" s="8">
        <f>SUMIFS(DS$6:DS$44,$OD$6:$OD$44,"PLTA",$OE$6:$OE$44,$B187)</f>
        <v>0</v>
      </c>
      <c r="DT187" s="8">
        <f>SUMIFS(DT$6:DT$44,$OD$6:$OD$44,"PLTA",$OE$6:$OE$44,$B187)</f>
        <v>0</v>
      </c>
      <c r="DU187" s="8">
        <f>SUMIFS(DU$6:DU$44,$OD$6:$OD$44,"PLTA",$OE$6:$OE$44,$B187)</f>
        <v>0</v>
      </c>
      <c r="DV187" s="8">
        <f>SUMIFS(DV$6:DV$44,$OD$6:$OD$44,"PLTA",$OE$6:$OE$44,$B187)</f>
        <v>0</v>
      </c>
      <c r="DW187" s="8">
        <f>SUMIFS(DW$6:DW$44,$OD$6:$OD$44,"PLTA",$OE$6:$OE$44,$B187)</f>
        <v>0</v>
      </c>
      <c r="DX187" s="8">
        <f>SUMIFS(DX$6:DX$44,$OD$6:$OD$44,"PLTA",$OE$6:$OE$44,$B187)</f>
        <v>0</v>
      </c>
      <c r="DY187" s="8">
        <f>SUMIFS(DY$6:DY$44,$OD$6:$OD$44,"PLTA",$OE$6:$OE$44,$B187)</f>
        <v>0</v>
      </c>
      <c r="DZ187" s="8">
        <f>SUMIFS(DZ$6:DZ$44,$OD$6:$OD$44,"PLTA",$OE$6:$OE$44,$B187)</f>
        <v>0</v>
      </c>
      <c r="EA187" s="8">
        <f>SUMIFS(EA$6:EA$44,$OD$6:$OD$44,"PLTA",$OE$6:$OE$44,$B187)</f>
        <v>0</v>
      </c>
      <c r="EB187" s="8">
        <f>SUMIFS(EB$6:EB$44,$OD$6:$OD$44,"PLTA",$OE$6:$OE$44,$B187)</f>
        <v>0</v>
      </c>
      <c r="EC187" s="8">
        <f>SUMIFS(EC$6:EC$44,$OD$6:$OD$44,"PLTA",$OE$6:$OE$44,$B187)</f>
        <v>0</v>
      </c>
      <c r="ED187" s="8">
        <f>SUMIFS(ED$6:ED$44,$OD$6:$OD$44,"PLTA",$OE$6:$OE$44,$B187)</f>
        <v>0</v>
      </c>
      <c r="EE187" s="8">
        <f>SUMIFS(EE$6:EE$44,$OD$6:$OD$44,"PLTA",$OE$6:$OE$44,$B187)</f>
        <v>0</v>
      </c>
      <c r="EF187" s="8">
        <f>SUMIFS(EF$6:EF$44,$OD$6:$OD$44,"PLTA",$OE$6:$OE$44,$B187)</f>
        <v>0</v>
      </c>
      <c r="EG187" s="8">
        <f>SUMIFS(EG$6:EG$44,$OD$6:$OD$44,"PLTA",$OE$6:$OE$44,$B187)</f>
        <v>0</v>
      </c>
      <c r="EH187" s="8">
        <f>SUMIFS(EH$6:EH$44,$OD$6:$OD$44,"PLTA",$OE$6:$OE$44,$B187)</f>
        <v>0</v>
      </c>
      <c r="EI187" s="8">
        <f>SUMIFS(EI$6:EI$44,$OD$6:$OD$44,"PLTA",$OE$6:$OE$44,$B187)</f>
        <v>0</v>
      </c>
      <c r="EJ187" s="8">
        <f>SUMIFS(EJ$6:EJ$44,$OD$6:$OD$44,"PLTA",$OE$6:$OE$44,$B187)</f>
        <v>0</v>
      </c>
      <c r="EK187" s="8">
        <f>SUMIFS(EK$6:EK$44,$OD$6:$OD$44,"PLTA",$OE$6:$OE$44,$B187)</f>
        <v>0</v>
      </c>
      <c r="EL187" s="8">
        <f>SUMIFS(EL$6:EL$44,$OD$6:$OD$44,"PLTA",$OE$6:$OE$44,$B187)</f>
        <v>0</v>
      </c>
      <c r="EM187" s="8">
        <f>SUMIFS(EM$6:EM$44,$OD$6:$OD$44,"PLTA",$OE$6:$OE$44,$B187)</f>
        <v>0</v>
      </c>
      <c r="EN187" s="8">
        <f>SUMIFS(EN$6:EN$44,$OD$6:$OD$44,"PLTA",$OE$6:$OE$44,$B187)</f>
        <v>0</v>
      </c>
      <c r="EO187" s="8">
        <f>SUMIFS(EO$6:EO$44,$OD$6:$OD$44,"PLTA",$OE$6:$OE$44,$B187)</f>
        <v>0</v>
      </c>
      <c r="EP187" s="8">
        <f>SUMIFS(EP$6:EP$44,$OD$6:$OD$44,"PLTA",$OE$6:$OE$44,$B187)</f>
        <v>0</v>
      </c>
      <c r="EQ187" s="8">
        <f>SUMIFS(EQ$6:EQ$44,$OD$6:$OD$44,"PLTA",$OE$6:$OE$44,$B187)</f>
        <v>0</v>
      </c>
      <c r="ER187" s="8">
        <f>SUMIFS(ER$6:ER$44,$OD$6:$OD$44,"PLTA",$OE$6:$OE$44,$B187)</f>
        <v>0</v>
      </c>
      <c r="ES187" s="8">
        <f>SUMIFS(ES$6:ES$44,$OD$6:$OD$44,"PLTA",$OE$6:$OE$44,$B187)</f>
        <v>0</v>
      </c>
      <c r="ET187" s="8">
        <f>SUMIFS(ET$6:ET$44,$OD$6:$OD$44,"PLTA",$OE$6:$OE$44,$B187)</f>
        <v>0</v>
      </c>
      <c r="EU187" s="8">
        <f>SUMIFS(EU$6:EU$44,$OD$6:$OD$44,"PLTA",$OE$6:$OE$44,$B187)</f>
        <v>0</v>
      </c>
      <c r="EV187" s="8">
        <f>SUMIFS(EV$6:EV$44,$OD$6:$OD$44,"PLTA",$OE$6:$OE$44,$B187)</f>
        <v>0</v>
      </c>
      <c r="EW187" s="8">
        <f>SUMIFS(EW$6:EW$44,$OD$6:$OD$44,"PLTA",$OE$6:$OE$44,$B187)</f>
        <v>0</v>
      </c>
      <c r="EX187" s="8">
        <f>SUMIFS(EX$6:EX$44,$OD$6:$OD$44,"PLTA",$OE$6:$OE$44,$B187)</f>
        <v>0</v>
      </c>
      <c r="EY187" s="8">
        <f>SUMIFS(EY$6:EY$44,$OD$6:$OD$44,"PLTA",$OE$6:$OE$44,$B187)</f>
        <v>0</v>
      </c>
      <c r="EZ187" s="8">
        <f>SUMIFS(EZ$6:EZ$44,$OD$6:$OD$44,"PLTA",$OE$6:$OE$44,$B187)</f>
        <v>0</v>
      </c>
      <c r="FA187" s="8">
        <f>SUMIFS(FA$6:FA$44,$OD$6:$OD$44,"PLTA",$OE$6:$OE$44,$B187)</f>
        <v>0</v>
      </c>
      <c r="FB187" s="8">
        <f>SUMIFS(FB$6:FB$44,$OD$6:$OD$44,"PLTA",$OE$6:$OE$44,$B187)</f>
        <v>0</v>
      </c>
      <c r="FC187" s="8">
        <f>SUMIFS(FC$6:FC$44,$OD$6:$OD$44,"PLTA",$OE$6:$OE$44,$B187)</f>
        <v>0</v>
      </c>
      <c r="FD187" s="8">
        <f>SUMIFS(FD$6:FD$44,$OD$6:$OD$44,"PLTA",$OE$6:$OE$44,$B187)</f>
        <v>0</v>
      </c>
      <c r="FE187" s="8">
        <f>SUMIFS(FE$6:FE$44,$OD$6:$OD$44,"PLTA",$OE$6:$OE$44,$B187)</f>
        <v>0</v>
      </c>
      <c r="FF187" s="8">
        <f>SUMIFS(FF$6:FF$44,$OD$6:$OD$44,"PLTA",$OE$6:$OE$44,$B187)</f>
        <v>0</v>
      </c>
      <c r="FG187" s="8">
        <f>SUMIFS(FG$6:FG$44,$OD$6:$OD$44,"PLTA",$OE$6:$OE$44,$B187)</f>
        <v>0</v>
      </c>
      <c r="FH187" s="8">
        <f>SUMIFS(FH$6:FH$44,$OD$6:$OD$44,"PLTA",$OE$6:$OE$44,$B187)</f>
        <v>0</v>
      </c>
      <c r="FI187" s="8">
        <f>SUMIFS(FI$6:FI$44,$OD$6:$OD$44,"PLTA",$OE$6:$OE$44,$B187)</f>
        <v>0</v>
      </c>
      <c r="FJ187" s="8">
        <f>SUMIFS(FJ$6:FJ$44,$OD$6:$OD$44,"PLTA",$OE$6:$OE$44,$B187)</f>
        <v>0</v>
      </c>
      <c r="FK187" s="8">
        <f>SUMIFS(FK$6:FK$44,$OD$6:$OD$44,"PLTA",$OE$6:$OE$44,$B187)</f>
        <v>0</v>
      </c>
      <c r="FL187" s="8">
        <f>SUMIFS(FL$6:FL$44,$OD$6:$OD$44,"PLTA",$OE$6:$OE$44,$B187)</f>
        <v>0</v>
      </c>
      <c r="FM187" s="8">
        <f>SUMIFS(FM$6:FM$44,$OD$6:$OD$44,"PLTA",$OE$6:$OE$44,$B187)</f>
        <v>0</v>
      </c>
      <c r="FN187" s="8">
        <f>SUMIFS(FN$6:FN$44,$OD$6:$OD$44,"PLTA",$OE$6:$OE$44,$B187)</f>
        <v>0</v>
      </c>
      <c r="FO187" s="8">
        <f>SUMIFS(FO$6:FO$44,$OD$6:$OD$44,"PLTA",$OE$6:$OE$44,$B187)</f>
        <v>0</v>
      </c>
      <c r="FP187" s="8">
        <f>SUMIFS(FP$6:FP$44,$OD$6:$OD$44,"PLTA",$OE$6:$OE$44,$B187)</f>
        <v>0</v>
      </c>
      <c r="FQ187" s="8">
        <f>SUMIFS(FQ$6:FQ$44,$OD$6:$OD$44,"PLTA",$OE$6:$OE$44,$B187)</f>
        <v>0</v>
      </c>
      <c r="FR187" s="8">
        <f>SUMIFS(FR$6:FR$44,$OD$6:$OD$44,"PLTA",$OE$6:$OE$44,$B187)</f>
        <v>0</v>
      </c>
      <c r="FS187" s="8">
        <f>SUMIFS(FS$6:FS$44,$OD$6:$OD$44,"PLTA",$OE$6:$OE$44,$B187)</f>
        <v>0</v>
      </c>
      <c r="FT187" s="8">
        <f>SUMIFS(FT$6:FT$44,$OD$6:$OD$44,"PLTA",$OE$6:$OE$44,$B187)</f>
        <v>0</v>
      </c>
      <c r="FU187" s="8">
        <f>SUMIFS(FU$6:FU$44,$OD$6:$OD$44,"PLTA",$OE$6:$OE$44,$B187)</f>
        <v>0</v>
      </c>
      <c r="FV187" s="8">
        <f>SUMIFS(FV$6:FV$44,$OD$6:$OD$44,"PLTA",$OE$6:$OE$44,$B187)</f>
        <v>0</v>
      </c>
      <c r="FW187" s="8">
        <f>SUMIFS(FW$6:FW$44,$OD$6:$OD$44,"PLTA",$OE$6:$OE$44,$B187)</f>
        <v>0</v>
      </c>
      <c r="FX187" s="8">
        <f>SUMIFS(FX$6:FX$44,$OD$6:$OD$44,"PLTA",$OE$6:$OE$44,$B187)</f>
        <v>0</v>
      </c>
      <c r="FY187" s="8">
        <f>SUMIFS(FY$6:FY$44,$OD$6:$OD$44,"PLTA",$OE$6:$OE$44,$B187)</f>
        <v>0</v>
      </c>
      <c r="FZ187" s="8">
        <f>SUMIFS(FZ$6:FZ$44,$OD$6:$OD$44,"PLTA",$OE$6:$OE$44,$B187)</f>
        <v>0</v>
      </c>
      <c r="GA187" s="8">
        <f>SUMIFS(GA$6:GA$44,$OD$6:$OD$44,"PLTA",$OE$6:$OE$44,$B187)</f>
        <v>0</v>
      </c>
      <c r="GB187" s="8">
        <f>SUMIFS(GB$6:GB$44,$OD$6:$OD$44,"PLTA",$OE$6:$OE$44,$B187)</f>
        <v>0</v>
      </c>
      <c r="GC187" s="8">
        <f>SUMIFS(GC$6:GC$44,$OD$6:$OD$44,"PLTA",$OE$6:$OE$44,$B187)</f>
        <v>0</v>
      </c>
      <c r="GD187" s="8">
        <f>SUMIFS(GD$6:GD$44,$OD$6:$OD$44,"PLTA",$OE$6:$OE$44,$B187)</f>
        <v>0</v>
      </c>
      <c r="GE187" s="8">
        <f>SUMIFS(GE$6:GE$44,$OD$6:$OD$44,"PLTA",$OE$6:$OE$44,$B187)</f>
        <v>0</v>
      </c>
      <c r="GF187" s="8">
        <f>SUMIFS(GF$6:GF$44,$OD$6:$OD$44,"PLTA",$OE$6:$OE$44,$B187)</f>
        <v>0</v>
      </c>
      <c r="GG187" s="8">
        <f>SUMIFS(GG$6:GG$44,$OD$6:$OD$44,"PLTA",$OE$6:$OE$44,$B187)</f>
        <v>0</v>
      </c>
      <c r="GH187" s="8">
        <f>SUMIFS(GH$6:GH$44,$OD$6:$OD$44,"PLTA",$OE$6:$OE$44,$B187)</f>
        <v>0</v>
      </c>
      <c r="GI187" s="8">
        <f>SUMIFS(GI$6:GI$44,$OD$6:$OD$44,"PLTA",$OE$6:$OE$44,$B187)</f>
        <v>0</v>
      </c>
      <c r="GJ187" s="8">
        <f>SUMIFS(GJ$6:GJ$44,$OD$6:$OD$44,"PLTA",$OE$6:$OE$44,$B187)</f>
        <v>0</v>
      </c>
      <c r="GK187" s="8">
        <f>SUMIFS(GK$6:GK$44,$OD$6:$OD$44,"PLTA",$OE$6:$OE$44,$B187)</f>
        <v>0</v>
      </c>
      <c r="GL187" s="8">
        <f>SUMIFS(GL$6:GL$44,$OD$6:$OD$44,"PLTA",$OE$6:$OE$44,$B187)</f>
        <v>0</v>
      </c>
      <c r="GM187" s="8">
        <f>SUMIFS(GM$6:GM$44,$OD$6:$OD$44,"PLTA",$OE$6:$OE$44,$B187)</f>
        <v>0</v>
      </c>
      <c r="GN187" s="8">
        <f>SUMIFS(GN$6:GN$44,$OD$6:$OD$44,"PLTA",$OE$6:$OE$44,$B187)</f>
        <v>0</v>
      </c>
      <c r="GO187" s="8">
        <f>SUMIFS(GO$6:GO$44,$OD$6:$OD$44,"PLTA",$OE$6:$OE$44,$B187)</f>
        <v>0</v>
      </c>
      <c r="GP187" s="8">
        <f>SUMIFS(GP$6:GP$44,$OD$6:$OD$44,"PLTA",$OE$6:$OE$44,$B187)</f>
        <v>0</v>
      </c>
      <c r="GQ187" s="8">
        <f>SUMIFS(GQ$6:GQ$44,$OD$6:$OD$44,"PLTA",$OE$6:$OE$44,$B187)</f>
        <v>0</v>
      </c>
      <c r="GR187" s="8">
        <f>SUMIFS(GR$6:GR$44,$OD$6:$OD$44,"PLTA",$OE$6:$OE$44,$B187)</f>
        <v>0</v>
      </c>
      <c r="GS187" s="8">
        <f>SUMIFS(GS$6:GS$44,$OD$6:$OD$44,"PLTA",$OE$6:$OE$44,$B187)</f>
        <v>0</v>
      </c>
      <c r="GT187" s="8">
        <f>SUMIFS(GT$6:GT$44,$OD$6:$OD$44,"PLTA",$OE$6:$OE$44,$B187)</f>
        <v>0</v>
      </c>
      <c r="GU187" s="8">
        <f>SUMIFS(GU$6:GU$44,$OD$6:$OD$44,"PLTA",$OE$6:$OE$44,$B187)</f>
        <v>0</v>
      </c>
      <c r="GV187" s="8">
        <f>SUMIFS(GV$6:GV$44,$OD$6:$OD$44,"PLTA",$OE$6:$OE$44,$B187)</f>
        <v>0</v>
      </c>
      <c r="GW187" s="8">
        <f>SUMIFS(GW$6:GW$44,$OD$6:$OD$44,"PLTA",$OE$6:$OE$44,$B187)</f>
        <v>0</v>
      </c>
      <c r="GX187" s="8">
        <f>SUMIFS(GX$6:GX$44,$OD$6:$OD$44,"PLTA",$OE$6:$OE$44,$B187)</f>
        <v>0</v>
      </c>
      <c r="GY187" s="8">
        <f>SUMIFS(GY$6:GY$44,$OD$6:$OD$44,"PLTA",$OE$6:$OE$44,$B187)</f>
        <v>0</v>
      </c>
      <c r="GZ187" s="8">
        <f>SUMIFS(GZ$6:GZ$44,$OD$6:$OD$44,"PLTA",$OE$6:$OE$44,$B187)</f>
        <v>0</v>
      </c>
      <c r="HA187" s="8">
        <f>SUMIFS(HA$6:HA$44,$OD$6:$OD$44,"PLTA",$OE$6:$OE$44,$B187)</f>
        <v>0</v>
      </c>
      <c r="HB187" s="8">
        <f>SUMIFS(HB$6:HB$44,$OD$6:$OD$44,"PLTA",$OE$6:$OE$44,$B187)</f>
        <v>0</v>
      </c>
      <c r="HC187" s="8">
        <f>SUMIFS(HC$6:HC$44,$OD$6:$OD$44,"PLTA",$OE$6:$OE$44,$B187)</f>
        <v>0</v>
      </c>
      <c r="HD187" s="8">
        <f>SUMIFS(HD$6:HD$44,$OD$6:$OD$44,"PLTA",$OE$6:$OE$44,$B187)</f>
        <v>0</v>
      </c>
      <c r="HE187" s="8">
        <f>SUMIFS(HE$6:HE$44,$OD$6:$OD$44,"PLTA",$OE$6:$OE$44,$B187)</f>
        <v>0</v>
      </c>
      <c r="HF187" s="8">
        <f>SUMIFS(HF$6:HF$44,$OD$6:$OD$44,"PLTA",$OE$6:$OE$44,$B187)</f>
        <v>0</v>
      </c>
      <c r="HG187" s="8">
        <f>SUMIFS(HG$6:HG$44,$OD$6:$OD$44,"PLTA",$OE$6:$OE$44,$B187)</f>
        <v>0</v>
      </c>
      <c r="HH187" s="8">
        <f>SUMIFS(HH$6:HH$44,$OD$6:$OD$44,"PLTA",$OE$6:$OE$44,$B187)</f>
        <v>0</v>
      </c>
      <c r="HI187" s="8">
        <f>SUMIFS(HI$6:HI$44,$OD$6:$OD$44,"PLTA",$OE$6:$OE$44,$B187)</f>
        <v>0</v>
      </c>
      <c r="HJ187" s="8">
        <f>SUMIFS(HJ$6:HJ$44,$OD$6:$OD$44,"PLTA",$OE$6:$OE$44,$B187)</f>
        <v>0</v>
      </c>
      <c r="HK187" s="8">
        <f>SUMIFS(HK$6:HK$44,$OD$6:$OD$44,"PLTA",$OE$6:$OE$44,$B187)</f>
        <v>0</v>
      </c>
      <c r="HL187" s="8">
        <f>SUMIFS(HL$6:HL$44,$OD$6:$OD$44,"PLTA",$OE$6:$OE$44,$B187)</f>
        <v>0</v>
      </c>
      <c r="HM187" s="8">
        <f>SUMIFS(HM$6:HM$44,$OD$6:$OD$44,"PLTA",$OE$6:$OE$44,$B187)</f>
        <v>0</v>
      </c>
      <c r="HN187" s="8">
        <f>SUMIFS(HN$6:HN$44,$OD$6:$OD$44,"PLTA",$OE$6:$OE$44,$B187)</f>
        <v>0</v>
      </c>
      <c r="HO187" s="8">
        <f>SUMIFS(HO$6:HO$44,$OD$6:$OD$44,"PLTA",$OE$6:$OE$44,$B187)</f>
        <v>0</v>
      </c>
      <c r="HP187" s="8">
        <f>SUMIFS(HP$6:HP$44,$OD$6:$OD$44,"PLTA",$OE$6:$OE$44,$B187)</f>
        <v>0</v>
      </c>
      <c r="HQ187" s="8">
        <f>SUMIFS(HQ$6:HQ$44,$OD$6:$OD$44,"PLTA",$OE$6:$OE$44,$B187)</f>
        <v>0</v>
      </c>
      <c r="HR187" s="8">
        <f>SUMIFS(HR$6:HR$44,$OD$6:$OD$44,"PLTA",$OE$6:$OE$44,$B187)</f>
        <v>0</v>
      </c>
      <c r="HS187" s="8">
        <f>SUMIFS(HS$6:HS$44,$OD$6:$OD$44,"PLTA",$OE$6:$OE$44,$B187)</f>
        <v>0</v>
      </c>
      <c r="HT187" s="8">
        <f>SUMIFS(HT$6:HT$44,$OD$6:$OD$44,"PLTA",$OE$6:$OE$44,$B187)</f>
        <v>0</v>
      </c>
      <c r="HU187" s="8">
        <f>SUMIFS(HU$6:HU$44,$OD$6:$OD$44,"PLTA",$OE$6:$OE$44,$B187)</f>
        <v>0</v>
      </c>
      <c r="HV187" s="8">
        <f>SUMIFS(HV$6:HV$44,$OD$6:$OD$44,"PLTA",$OE$6:$OE$44,$B187)</f>
        <v>0</v>
      </c>
      <c r="HW187" s="8">
        <f>SUMIFS(HW$6:HW$44,$OD$6:$OD$44,"PLTA",$OE$6:$OE$44,$B187)</f>
        <v>0</v>
      </c>
      <c r="HX187" s="8">
        <f>SUMIFS(HX$6:HX$44,$OD$6:$OD$44,"PLTA",$OE$6:$OE$44,$B187)</f>
        <v>0</v>
      </c>
      <c r="HY187" s="8">
        <f>SUMIFS(HY$6:HY$44,$OD$6:$OD$44,"PLTA",$OE$6:$OE$44,$B187)</f>
        <v>0</v>
      </c>
      <c r="HZ187" s="8">
        <f>SUMIFS(HZ$6:HZ$44,$OD$6:$OD$44,"PLTA",$OE$6:$OE$44,$B187)</f>
        <v>0</v>
      </c>
      <c r="IA187" s="8">
        <f>SUMIFS(IA$6:IA$44,$OD$6:$OD$44,"PLTA",$OE$6:$OE$44,$B187)</f>
        <v>0</v>
      </c>
      <c r="IB187" s="8">
        <f>SUMIFS(IB$6:IB$44,$OD$6:$OD$44,"PLTA",$OE$6:$OE$44,$B187)</f>
        <v>0</v>
      </c>
      <c r="IC187" s="8">
        <f>SUMIFS(IC$6:IC$44,$OD$6:$OD$44,"PLTA",$OE$6:$OE$44,$B187)</f>
        <v>0</v>
      </c>
      <c r="ID187" s="8">
        <f>SUMIFS(ID$6:ID$44,$OD$6:$OD$44,"PLTA",$OE$6:$OE$44,$B187)</f>
        <v>0</v>
      </c>
      <c r="IE187" s="8">
        <f>SUMIFS(IE$6:IE$44,$OD$6:$OD$44,"PLTA",$OE$6:$OE$44,$B187)</f>
        <v>0</v>
      </c>
      <c r="IF187" s="8">
        <f>SUMIFS(IF$6:IF$44,$OD$6:$OD$44,"PLTA",$OE$6:$OE$44,$B187)</f>
        <v>0</v>
      </c>
      <c r="IG187" s="8">
        <f>SUMIFS(IG$6:IG$44,$OD$6:$OD$44,"PLTA",$OE$6:$OE$44,$B187)</f>
        <v>0</v>
      </c>
      <c r="IH187" s="8">
        <f>SUMIFS(IH$6:IH$44,$OD$6:$OD$44,"PLTA",$OE$6:$OE$44,$B187)</f>
        <v>0</v>
      </c>
      <c r="II187" s="8">
        <f>SUMIFS(II$6:II$44,$OD$6:$OD$44,"PLTA",$OE$6:$OE$44,$B187)</f>
        <v>0</v>
      </c>
      <c r="IJ187" s="8">
        <f>SUMIFS(IJ$6:IJ$44,$OD$6:$OD$44,"PLTA",$OE$6:$OE$44,$B187)</f>
        <v>0</v>
      </c>
      <c r="IK187" s="8">
        <f>SUMIFS(IK$6:IK$44,$OD$6:$OD$44,"PLTA",$OE$6:$OE$44,$B187)</f>
        <v>0</v>
      </c>
      <c r="IL187" s="8">
        <f>SUMIFS(IL$6:IL$44,$OD$6:$OD$44,"PLTA",$OE$6:$OE$44,$B187)</f>
        <v>0</v>
      </c>
      <c r="IM187" s="8">
        <f>SUMIFS(IM$6:IM$44,$OD$6:$OD$44,"PLTA",$OE$6:$OE$44,$B187)</f>
        <v>0</v>
      </c>
      <c r="IN187" s="8">
        <f>SUMIFS(IN$6:IN$44,$OD$6:$OD$44,"PLTA",$OE$6:$OE$44,$B187)</f>
        <v>0</v>
      </c>
      <c r="IO187" s="8">
        <f>SUMIFS(IO$6:IO$44,$OD$6:$OD$44,"PLTA",$OE$6:$OE$44,$B187)</f>
        <v>0</v>
      </c>
      <c r="IP187" s="8">
        <f>SUMIFS(IP$6:IP$44,$OD$6:$OD$44,"PLTA",$OE$6:$OE$44,$B187)</f>
        <v>0</v>
      </c>
      <c r="IQ187" s="8">
        <f>SUMIFS(IQ$6:IQ$44,$OD$6:$OD$44,"PLTA",$OE$6:$OE$44,$B187)</f>
        <v>0</v>
      </c>
      <c r="IR187" s="8">
        <f>SUMIFS(IR$6:IR$44,$OD$6:$OD$44,"PLTA",$OE$6:$OE$44,$B187)</f>
        <v>0</v>
      </c>
      <c r="IS187" s="8">
        <f>SUMIFS(IS$6:IS$44,$OD$6:$OD$44,"PLTA",$OE$6:$OE$44,$B187)</f>
        <v>0</v>
      </c>
      <c r="IT187" s="8">
        <f>SUMIFS(IT$6:IT$44,$OD$6:$OD$44,"PLTA",$OE$6:$OE$44,$B187)</f>
        <v>0</v>
      </c>
      <c r="IU187" s="8">
        <f>SUMIFS(IU$6:IU$44,$OD$6:$OD$44,"PLTA",$OE$6:$OE$44,$B187)</f>
        <v>0</v>
      </c>
      <c r="IV187" s="8">
        <f>SUMIFS(IV$6:IV$44,$OD$6:$OD$44,"PLTA",$OE$6:$OE$44,$B187)</f>
        <v>0</v>
      </c>
      <c r="IW187" s="8">
        <f>SUMIFS(IW$6:IW$44,$OD$6:$OD$44,"PLTA",$OE$6:$OE$44,$B187)</f>
        <v>0</v>
      </c>
      <c r="IX187" s="8">
        <f>SUMIFS(IX$6:IX$44,$OD$6:$OD$44,"PLTA",$OE$6:$OE$44,$B187)</f>
        <v>0</v>
      </c>
      <c r="IY187" s="8">
        <f>SUMIFS(IY$6:IY$44,$OD$6:$OD$44,"PLTA",$OE$6:$OE$44,$B187)</f>
        <v>0</v>
      </c>
      <c r="IZ187" s="8">
        <f>SUMIFS(IZ$6:IZ$44,$OD$6:$OD$44,"PLTA",$OE$6:$OE$44,$B187)</f>
        <v>0</v>
      </c>
      <c r="JA187" s="8">
        <f>SUMIFS(JA$6:JA$44,$OD$6:$OD$44,"PLTA",$OE$6:$OE$44,$B187)</f>
        <v>0</v>
      </c>
      <c r="JB187" s="8">
        <f>SUMIFS(JB$6:JB$44,$OD$6:$OD$44,"PLTA",$OE$6:$OE$44,$B187)</f>
        <v>0</v>
      </c>
      <c r="JC187" s="8">
        <f>SUMIFS(JC$6:JC$44,$OD$6:$OD$44,"PLTA",$OE$6:$OE$44,$B187)</f>
        <v>0</v>
      </c>
      <c r="JD187" s="8">
        <f>SUMIFS(JD$6:JD$44,$OD$6:$OD$44,"PLTA",$OE$6:$OE$44,$B187)</f>
        <v>0</v>
      </c>
      <c r="JE187" s="8">
        <f>SUMIFS(JE$6:JE$44,$OD$6:$OD$44,"PLTA",$OE$6:$OE$44,$B187)</f>
        <v>0</v>
      </c>
      <c r="JF187" s="8">
        <f>SUMIFS(JF$6:JF$44,$OD$6:$OD$44,"PLTA",$OE$6:$OE$44,$B187)</f>
        <v>0</v>
      </c>
      <c r="JG187" s="8">
        <f>SUMIFS(JG$6:JG$44,$OD$6:$OD$44,"PLTA",$OE$6:$OE$44,$B187)</f>
        <v>0</v>
      </c>
      <c r="JH187" s="8">
        <f>SUMIFS(JH$6:JH$44,$OD$6:$OD$44,"PLTA",$OE$6:$OE$44,$B187)</f>
        <v>0</v>
      </c>
      <c r="JI187" s="8">
        <f>SUMIFS(JI$6:JI$44,$OD$6:$OD$44,"PLTA",$OE$6:$OE$44,$B187)</f>
        <v>0</v>
      </c>
      <c r="JJ187" s="8">
        <f>SUMIFS(JJ$6:JJ$44,$OD$6:$OD$44,"PLTA",$OE$6:$OE$44,$B187)</f>
        <v>0</v>
      </c>
      <c r="JK187" s="8">
        <f>SUMIFS(JK$6:JK$44,$OD$6:$OD$44,"PLTA",$OE$6:$OE$44,$B187)</f>
        <v>0</v>
      </c>
      <c r="JL187" s="8">
        <f>SUMIFS(JL$6:JL$44,$OD$6:$OD$44,"PLTA",$OE$6:$OE$44,$B187)</f>
        <v>0</v>
      </c>
      <c r="JM187" s="8">
        <f>SUMIFS(JM$6:JM$44,$OD$6:$OD$44,"PLTA",$OE$6:$OE$44,$B187)</f>
        <v>0</v>
      </c>
      <c r="JN187" s="8">
        <f>SUMIFS(JN$6:JN$44,$OD$6:$OD$44,"PLTA",$OE$6:$OE$44,$B187)</f>
        <v>0</v>
      </c>
      <c r="JO187" s="8">
        <f>SUMIFS(JO$6:JO$44,$OD$6:$OD$44,"PLTA",$OE$6:$OE$44,$B187)</f>
        <v>0</v>
      </c>
      <c r="JP187" s="8">
        <f>SUMIFS(JP$6:JP$44,$OD$6:$OD$44,"PLTA",$OE$6:$OE$44,$B187)</f>
        <v>0</v>
      </c>
      <c r="JQ187" s="8">
        <f>SUMIFS(JQ$6:JQ$44,$OD$6:$OD$44,"PLTA",$OE$6:$OE$44,$B187)</f>
        <v>0</v>
      </c>
      <c r="JR187" s="8">
        <f>SUMIFS(JR$6:JR$44,$OD$6:$OD$44,"PLTA",$OE$6:$OE$44,$B187)</f>
        <v>0</v>
      </c>
      <c r="JS187" s="8">
        <f>SUMIFS(JS$6:JS$44,$OD$6:$OD$44,"PLTA",$OE$6:$OE$44,$B187)</f>
        <v>0</v>
      </c>
      <c r="JT187" s="8">
        <f>SUMIFS(JT$6:JT$44,$OD$6:$OD$44,"PLTA",$OE$6:$OE$44,$B187)</f>
        <v>0</v>
      </c>
      <c r="JU187" s="8">
        <f>SUMIFS(JU$6:JU$44,$OD$6:$OD$44,"PLTA",$OE$6:$OE$44,$B187)</f>
        <v>0</v>
      </c>
      <c r="JV187" s="8">
        <f>SUMIFS(JV$6:JV$44,$OD$6:$OD$44,"PLTA",$OE$6:$OE$44,$B187)</f>
        <v>0</v>
      </c>
      <c r="JW187" s="8">
        <f>SUMIFS(JW$6:JW$44,$OD$6:$OD$44,"PLTA",$OE$6:$OE$44,$B187)</f>
        <v>0</v>
      </c>
      <c r="JX187" s="8">
        <f>SUMIFS(JX$6:JX$44,$OD$6:$OD$44,"PLTA",$OE$6:$OE$44,$B187)</f>
        <v>0</v>
      </c>
      <c r="JY187" s="8">
        <f>SUMIFS(JY$6:JY$44,$OD$6:$OD$44,"PLTA",$OE$6:$OE$44,$B187)</f>
        <v>0</v>
      </c>
      <c r="JZ187" s="8">
        <f>SUMIFS(JZ$6:JZ$44,$OD$6:$OD$44,"PLTA",$OE$6:$OE$44,$B187)</f>
        <v>0</v>
      </c>
      <c r="KA187" s="8">
        <f>SUMIFS(KA$6:KA$44,$OD$6:$OD$44,"PLTA",$OE$6:$OE$44,$B187)</f>
        <v>0</v>
      </c>
      <c r="KB187" s="8">
        <f>SUMIFS(KB$6:KB$44,$OD$6:$OD$44,"PLTA",$OE$6:$OE$44,$B187)</f>
        <v>0</v>
      </c>
      <c r="KC187" s="8">
        <f>SUMIFS(KC$6:KC$44,$OD$6:$OD$44,"PLTA",$OE$6:$OE$44,$B187)</f>
        <v>0</v>
      </c>
      <c r="KD187" s="8">
        <f>SUMIFS(KD$6:KD$44,$OD$6:$OD$44,"PLTA",$OE$6:$OE$44,$B187)</f>
        <v>0</v>
      </c>
      <c r="KE187" s="8">
        <f>SUMIFS(KE$6:KE$44,$OD$6:$OD$44,"PLTA",$OE$6:$OE$44,$B187)</f>
        <v>0</v>
      </c>
      <c r="KF187" s="8">
        <f>SUMIFS(KF$6:KF$44,$OD$6:$OD$44,"PLTA",$OE$6:$OE$44,$B187)</f>
        <v>0</v>
      </c>
      <c r="KG187" s="8">
        <f>SUMIFS(KG$6:KG$44,$OD$6:$OD$44,"PLTA",$OE$6:$OE$44,$B187)</f>
        <v>0</v>
      </c>
      <c r="KH187" s="8">
        <f>SUMIFS(KH$6:KH$44,$OD$6:$OD$44,"PLTA",$OE$6:$OE$44,$B187)</f>
        <v>0</v>
      </c>
      <c r="KI187" s="8">
        <f>SUMIFS(KI$6:KI$44,$OD$6:$OD$44,"PLTA",$OE$6:$OE$44,$B187)</f>
        <v>0</v>
      </c>
      <c r="KJ187" s="8">
        <f>SUMIFS(KJ$6:KJ$44,$OD$6:$OD$44,"PLTA",$OE$6:$OE$44,$B187)</f>
        <v>0</v>
      </c>
      <c r="KK187" s="8">
        <f>SUMIFS(KK$6:KK$44,$OD$6:$OD$44,"PLTA",$OE$6:$OE$44,$B187)</f>
        <v>0</v>
      </c>
      <c r="KL187" s="8">
        <f>SUMIFS(KL$6:KL$44,$OD$6:$OD$44,"PLTA",$OE$6:$OE$44,$B187)</f>
        <v>0</v>
      </c>
      <c r="KM187" s="8">
        <f>SUMIFS(KM$6:KM$44,$OD$6:$OD$44,"PLTA",$OE$6:$OE$44,$B187)</f>
        <v>0</v>
      </c>
      <c r="KN187" s="8">
        <f>SUMIFS(KN$6:KN$44,$OD$6:$OD$44,"PLTA",$OE$6:$OE$44,$B187)</f>
        <v>0</v>
      </c>
      <c r="KO187" s="8">
        <f>SUMIFS(KO$6:KO$44,$OD$6:$OD$44,"PLTA",$OE$6:$OE$44,$B187)</f>
        <v>0</v>
      </c>
      <c r="KP187" s="8">
        <f>SUMIFS(KP$6:KP$44,$OD$6:$OD$44,"PLTA",$OE$6:$OE$44,$B187)</f>
        <v>0</v>
      </c>
      <c r="KQ187" s="8">
        <f>SUMIFS(KQ$6:KQ$44,$OD$6:$OD$44,"PLTA",$OE$6:$OE$44,$B187)</f>
        <v>0</v>
      </c>
      <c r="KR187" s="8">
        <f>SUMIFS(KR$6:KR$44,$OD$6:$OD$44,"PLTA",$OE$6:$OE$44,$B187)</f>
        <v>0</v>
      </c>
      <c r="KS187" s="8">
        <f>SUMIFS(KS$6:KS$44,$OD$6:$OD$44,"PLTA",$OE$6:$OE$44,$B187)</f>
        <v>0</v>
      </c>
      <c r="KT187" s="8">
        <f>SUMIFS(KT$6:KT$44,$OD$6:$OD$44,"PLTA",$OE$6:$OE$44,$B187)</f>
        <v>0</v>
      </c>
      <c r="KU187" s="8">
        <f>SUMIFS(KU$6:KU$44,$OD$6:$OD$44,"PLTA",$OE$6:$OE$44,$B187)</f>
        <v>0</v>
      </c>
      <c r="KV187" s="8">
        <f>SUMIFS(KV$6:KV$44,$OD$6:$OD$44,"PLTA",$OE$6:$OE$44,$B187)</f>
        <v>0</v>
      </c>
      <c r="KW187" s="8">
        <f>SUMIFS(KW$6:KW$44,$OD$6:$OD$44,"PLTA",$OE$6:$OE$44,$B187)</f>
        <v>0</v>
      </c>
      <c r="KX187" s="8">
        <f>SUMIFS(KX$6:KX$44,$OD$6:$OD$44,"PLTA",$OE$6:$OE$44,$B187)</f>
        <v>0</v>
      </c>
      <c r="KY187" s="8">
        <f>SUMIFS(KY$6:KY$44,$OD$6:$OD$44,"PLTA",$OE$6:$OE$44,$B187)</f>
        <v>0</v>
      </c>
      <c r="KZ187" s="8">
        <f>SUMIFS(KZ$6:KZ$44,$OD$6:$OD$44,"PLTA",$OE$6:$OE$44,$B187)</f>
        <v>0</v>
      </c>
      <c r="LA187" s="8">
        <f>SUMIFS(LA$6:LA$44,$OD$6:$OD$44,"PLTA",$OE$6:$OE$44,$B187)</f>
        <v>0</v>
      </c>
      <c r="LB187" s="8">
        <f>SUMIFS(LB$6:LB$44,$OD$6:$OD$44,"PLTA",$OE$6:$OE$44,$B187)</f>
        <v>0</v>
      </c>
      <c r="LC187" s="8">
        <f>SUMIFS(LC$6:LC$44,$OD$6:$OD$44,"PLTA",$OE$6:$OE$44,$B187)</f>
        <v>0</v>
      </c>
      <c r="LD187" s="8">
        <f>SUMIFS(LD$6:LD$44,$OD$6:$OD$44,"PLTA",$OE$6:$OE$44,$B187)</f>
        <v>0</v>
      </c>
      <c r="LE187" s="8">
        <f>SUMIFS(LE$6:LE$44,$OD$6:$OD$44,"PLTA",$OE$6:$OE$44,$B187)</f>
        <v>0</v>
      </c>
      <c r="LF187" s="8">
        <f>SUMIFS(LF$6:LF$44,$OD$6:$OD$44,"PLTA",$OE$6:$OE$44,$B187)</f>
        <v>0</v>
      </c>
      <c r="LG187" s="8">
        <f>SUMIFS(LG$6:LG$44,$OD$6:$OD$44,"PLTA",$OE$6:$OE$44,$B187)</f>
        <v>0</v>
      </c>
      <c r="LH187" s="8">
        <f>SUMIFS(LH$6:LH$44,$OD$6:$OD$44,"PLTA",$OE$6:$OE$44,$B187)</f>
        <v>0</v>
      </c>
      <c r="LI187" s="8">
        <f>SUMIFS(LI$6:LI$44,$OD$6:$OD$44,"PLTA",$OE$6:$OE$44,$B187)</f>
        <v>0</v>
      </c>
      <c r="LJ187" s="8">
        <f>SUMIFS(LJ$6:LJ$44,$OD$6:$OD$44,"PLTA",$OE$6:$OE$44,$B187)</f>
        <v>0</v>
      </c>
      <c r="LK187" s="8">
        <f>SUMIFS(LK$6:LK$44,$OD$6:$OD$44,"PLTA",$OE$6:$OE$44,$B187)</f>
        <v>0</v>
      </c>
      <c r="LL187" s="8">
        <f>SUMIFS(LL$6:LL$44,$OD$6:$OD$44,"PLTA",$OE$6:$OE$44,$B187)</f>
        <v>0</v>
      </c>
      <c r="LM187" s="8">
        <f>SUMIFS(LM$6:LM$44,$OD$6:$OD$44,"PLTA",$OE$6:$OE$44,$B187)</f>
        <v>0</v>
      </c>
      <c r="LN187" s="8">
        <f>SUMIFS(LN$6:LN$44,$OD$6:$OD$44,"PLTA",$OE$6:$OE$44,$B187)</f>
        <v>0</v>
      </c>
      <c r="LO187" s="8">
        <f>SUMIFS(LO$6:LO$44,$OD$6:$OD$44,"PLTA",$OE$6:$OE$44,$B187)</f>
        <v>0</v>
      </c>
      <c r="LP187" s="8">
        <f>SUMIFS(LP$6:LP$44,$OD$6:$OD$44,"PLTA",$OE$6:$OE$44,$B187)</f>
        <v>0</v>
      </c>
      <c r="LQ187" s="8">
        <f>SUMIFS(LQ$6:LQ$44,$OD$6:$OD$44,"PLTA",$OE$6:$OE$44,$B187)</f>
        <v>0</v>
      </c>
      <c r="LR187" s="8">
        <f>SUMIFS(LR$6:LR$44,$OD$6:$OD$44,"PLTA",$OE$6:$OE$44,$B187)</f>
        <v>0</v>
      </c>
      <c r="LS187" s="8">
        <f>SUMIFS(LS$6:LS$44,$OD$6:$OD$44,"PLTA",$OE$6:$OE$44,$B187)</f>
        <v>0</v>
      </c>
      <c r="LT187" s="8">
        <f>SUMIFS(LT$6:LT$44,$OD$6:$OD$44,"PLTA",$OE$6:$OE$44,$B187)</f>
        <v>0</v>
      </c>
      <c r="LU187" s="8">
        <f>SUMIFS(LU$6:LU$44,$OD$6:$OD$44,"PLTA",$OE$6:$OE$44,$B187)</f>
        <v>0</v>
      </c>
      <c r="LV187" s="8">
        <f>SUMIFS(LV$6:LV$44,$OD$6:$OD$44,"PLTA",$OE$6:$OE$44,$B187)</f>
        <v>0</v>
      </c>
      <c r="LW187" s="8">
        <f>SUMIFS(LW$6:LW$44,$OD$6:$OD$44,"PLTA",$OE$6:$OE$44,$B187)</f>
        <v>0</v>
      </c>
      <c r="LX187" s="8">
        <f>SUMIFS(LX$6:LX$44,$OD$6:$OD$44,"PLTA",$OE$6:$OE$44,$B187)</f>
        <v>0</v>
      </c>
      <c r="LY187" s="8">
        <f>SUMIFS(LY$6:LY$44,$OD$6:$OD$44,"PLTA",$OE$6:$OE$44,$B187)</f>
        <v>0</v>
      </c>
      <c r="LZ187" s="8">
        <f>SUMIFS(LZ$6:LZ$44,$OD$6:$OD$44,"PLTA",$OE$6:$OE$44,$B187)</f>
        <v>0</v>
      </c>
      <c r="MA187" s="8">
        <f>SUMIFS(MA$6:MA$44,$OD$6:$OD$44,"PLTA",$OE$6:$OE$44,$B187)</f>
        <v>0</v>
      </c>
      <c r="MB187" s="8">
        <f>SUMIFS(MB$6:MB$44,$OD$6:$OD$44,"PLTA",$OE$6:$OE$44,$B187)</f>
        <v>0</v>
      </c>
      <c r="MC187" s="8">
        <f>SUMIFS(MC$6:MC$44,$OD$6:$OD$44,"PLTA",$OE$6:$OE$44,$B187)</f>
        <v>0</v>
      </c>
      <c r="MD187" s="8">
        <f>SUMIFS(MD$6:MD$44,$OD$6:$OD$44,"PLTA",$OE$6:$OE$44,$B187)</f>
        <v>0</v>
      </c>
      <c r="ME187" s="8">
        <f>SUMIFS(ME$6:ME$44,$OD$6:$OD$44,"PLTA",$OE$6:$OE$44,$B187)</f>
        <v>0</v>
      </c>
      <c r="MF187" s="8">
        <f>SUMIFS(MF$6:MF$44,$OD$6:$OD$44,"PLTA",$OE$6:$OE$44,$B187)</f>
        <v>0</v>
      </c>
      <c r="MG187" s="8">
        <f>SUMIFS(MG$6:MG$44,$OD$6:$OD$44,"PLTA",$OE$6:$OE$44,$B187)</f>
        <v>0</v>
      </c>
      <c r="MH187" s="8">
        <f>SUMIFS(MH$6:MH$44,$OD$6:$OD$44,"PLTA",$OE$6:$OE$44,$B187)</f>
        <v>0</v>
      </c>
      <c r="MI187" s="8">
        <f>SUMIFS(MI$6:MI$44,$OD$6:$OD$44,"PLTA",$OE$6:$OE$44,$B187)</f>
        <v>0</v>
      </c>
      <c r="MJ187" s="8">
        <f>SUMIFS(MJ$6:MJ$44,$OD$6:$OD$44,"PLTA",$OE$6:$OE$44,$B187)</f>
        <v>0</v>
      </c>
      <c r="MK187" s="8">
        <f>SUMIFS(MK$6:MK$44,$OD$6:$OD$44,"PLTA",$OE$6:$OE$44,$B187)</f>
        <v>0</v>
      </c>
      <c r="ML187" s="8">
        <f>SUMIFS(ML$6:ML$44,$OD$6:$OD$44,"PLTA",$OE$6:$OE$44,$B187)</f>
        <v>0</v>
      </c>
      <c r="MM187" s="8">
        <f>SUMIFS(MM$6:MM$44,$OD$6:$OD$44,"PLTA",$OE$6:$OE$44,$B187)</f>
        <v>0</v>
      </c>
      <c r="MN187" s="8">
        <f>SUMIFS(MN$6:MN$44,$OD$6:$OD$44,"PLTA",$OE$6:$OE$44,$B187)</f>
        <v>0</v>
      </c>
      <c r="MO187" s="8">
        <f>SUMIFS(MO$6:MO$44,$OD$6:$OD$44,"PLTA",$OE$6:$OE$44,$B187)</f>
        <v>0</v>
      </c>
      <c r="MP187" s="8">
        <f>SUMIFS(MP$6:MP$44,$OD$6:$OD$44,"PLTA",$OE$6:$OE$44,$B187)</f>
        <v>0</v>
      </c>
      <c r="MQ187" s="8">
        <f>SUMIFS(MQ$6:MQ$44,$OD$6:$OD$44,"PLTA",$OE$6:$OE$44,$B187)</f>
        <v>0</v>
      </c>
      <c r="MR187" s="8">
        <f>SUMIFS(MR$6:MR$44,$OD$6:$OD$44,"PLTA",$OE$6:$OE$44,$B187)</f>
        <v>0</v>
      </c>
      <c r="MS187" s="8">
        <f>SUMIFS(MS$6:MS$44,$OD$6:$OD$44,"PLTA",$OE$6:$OE$44,$B187)</f>
        <v>0</v>
      </c>
      <c r="MT187" s="8">
        <f>SUMIFS(MT$6:MT$44,$OD$6:$OD$44,"PLTA",$OE$6:$OE$44,$B187)</f>
        <v>0</v>
      </c>
      <c r="MU187" s="8">
        <f>SUMIFS(MU$6:MU$44,$OD$6:$OD$44,"PLTA",$OE$6:$OE$44,$B187)</f>
        <v>0</v>
      </c>
      <c r="MV187" s="8">
        <f>SUMIFS(MV$6:MV$44,$OD$6:$OD$44,"PLTA",$OE$6:$OE$44,$B187)</f>
        <v>0</v>
      </c>
      <c r="MW187" s="8">
        <f>SUMIFS(MW$6:MW$44,$OD$6:$OD$44,"PLTA",$OE$6:$OE$44,$B187)</f>
        <v>0</v>
      </c>
      <c r="MX187" s="8">
        <f>SUMIFS(MX$6:MX$44,$OD$6:$OD$44,"PLTA",$OE$6:$OE$44,$B187)</f>
        <v>0</v>
      </c>
      <c r="MY187" s="8">
        <f>SUMIFS(MY$6:MY$44,$OD$6:$OD$44,"PLTA",$OE$6:$OE$44,$B187)</f>
        <v>0</v>
      </c>
      <c r="MZ187" s="8">
        <f>SUMIFS(MZ$6:MZ$44,$OD$6:$OD$44,"PLTA",$OE$6:$OE$44,$B187)</f>
        <v>0</v>
      </c>
      <c r="NA187" s="8">
        <f>SUMIFS(NA$6:NA$44,$OD$6:$OD$44,"PLTA",$OE$6:$OE$44,$B187)</f>
        <v>0</v>
      </c>
      <c r="NB187" s="8">
        <f>SUMIFS(NB$6:NB$44,$OD$6:$OD$44,"PLTA",$OE$6:$OE$44,$B187)</f>
        <v>0</v>
      </c>
      <c r="NC187" s="8">
        <f>SUMIFS(NC$6:NC$44,$OD$6:$OD$44,"PLTA",$OE$6:$OE$44,$B187)</f>
        <v>0</v>
      </c>
      <c r="ND187" s="8">
        <f>SUMIFS(ND$6:ND$44,$OD$6:$OD$44,"PLTA",$OE$6:$OE$44,$B187)</f>
        <v>0</v>
      </c>
      <c r="NE187" s="8">
        <f>SUMIFS(NE$6:NE$44,$OD$6:$OD$44,"PLTA",$OE$6:$OE$44,$B187)</f>
        <v>0</v>
      </c>
      <c r="NF187" s="8">
        <f>SUMIFS(NF$6:NF$44,$OD$6:$OD$44,"PLTA",$OE$6:$OE$44,$B187)</f>
        <v>0</v>
      </c>
      <c r="NG187" s="8">
        <f>SUMIFS(NG$6:NG$44,$OD$6:$OD$44,"PLTA",$OE$6:$OE$44,$B187)</f>
        <v>0</v>
      </c>
      <c r="NH187" s="8">
        <f>SUMIFS(NH$6:NH$44,$OD$6:$OD$44,"PLTA",$OE$6:$OE$44,$B187)</f>
        <v>0</v>
      </c>
      <c r="NI187" s="8">
        <f>SUMIFS(NI$6:NI$44,$OD$6:$OD$44,"PLTA",$OE$6:$OE$44,$B187)</f>
        <v>0</v>
      </c>
      <c r="NJ187" s="8">
        <f>SUMIFS(NJ$6:NJ$44,$OD$6:$OD$44,"PLTA",$OE$6:$OE$44,$B187)</f>
        <v>0</v>
      </c>
      <c r="NK187" s="8">
        <f>SUMIFS(NK$6:NK$44,$OD$6:$OD$44,"PLTA",$OE$6:$OE$44,$B187)</f>
        <v>0</v>
      </c>
      <c r="NL187" s="8">
        <f>SUMIFS(NL$6:NL$44,$OD$6:$OD$44,"PLTA",$OE$6:$OE$44,$B187)</f>
        <v>0</v>
      </c>
      <c r="NM187" s="8">
        <f>SUMIFS(NM$6:NM$44,$OD$6:$OD$44,"PLTA",$OE$6:$OE$44,$B187)</f>
        <v>0</v>
      </c>
      <c r="NN187" s="8">
        <f>SUMIFS(NN$6:NN$44,$OD$6:$OD$44,"PLTA",$OE$6:$OE$44,$B187)</f>
        <v>0</v>
      </c>
      <c r="NO187" s="8">
        <f>SUMIFS(NO$6:NO$44,$OD$6:$OD$44,"PLTA",$OE$6:$OE$44,$B187)</f>
        <v>0</v>
      </c>
      <c r="NP187" s="8">
        <f>SUMIFS(NP$6:NP$44,$OD$6:$OD$44,"PLTA",$OE$6:$OE$44,$B187)</f>
        <v>0</v>
      </c>
      <c r="NQ187" s="8">
        <f>SUMIFS(NQ$6:NQ$44,$OD$6:$OD$44,"PLTA",$OE$6:$OE$44,$B187)</f>
        <v>0</v>
      </c>
      <c r="NR187" s="8">
        <f>SUMIFS(NR$6:NR$44,$OD$6:$OD$44,"PLTA",$OE$6:$OE$44,$B187)</f>
        <v>0</v>
      </c>
      <c r="NS187" s="8">
        <f>SUMIFS(NS$6:NS$44,$OD$6:$OD$44,"PLTA",$OE$6:$OE$44,$B187)</f>
        <v>0</v>
      </c>
      <c r="NT187" s="8">
        <f>SUMIFS(NT$6:NT$44,$OD$6:$OD$44,"PLTA",$OE$6:$OE$44,$B187)</f>
        <v>0</v>
      </c>
      <c r="NU187" s="8">
        <f>SUMIFS(NU$6:NU$44,$OD$6:$OD$44,"PLTA",$OE$6:$OE$44,$B187)</f>
        <v>0</v>
      </c>
      <c r="NV187" s="8">
        <f>SUMIFS(NV$6:NV$44,$OD$6:$OD$44,"PLTA",$OE$6:$OE$44,$B187)</f>
        <v>0</v>
      </c>
      <c r="NW187" s="8">
        <f>SUMIFS(NW$6:NW$44,$OD$6:$OD$44,"PLTA",$OE$6:$OE$44,$B187)</f>
        <v>0</v>
      </c>
      <c r="NX187" s="8">
        <f>SUMIFS(NX$6:NX$44,$OD$6:$OD$44,"PLTA",$OE$6:$OE$44,$B187)</f>
        <v>0</v>
      </c>
      <c r="NY187" s="8">
        <f>SUMIFS(NY$6:NY$44,$OD$6:$OD$44,"PLTA",$OE$6:$OE$44,$B187)</f>
        <v>0</v>
      </c>
      <c r="NZ187" s="8">
        <f>SUMIFS(NZ$6:NZ$44,$OD$6:$OD$44,"PLTA",$OE$6:$OE$44,$B187)</f>
        <v>0</v>
      </c>
      <c r="OA187" s="8">
        <f>SUMIFS(OA$6:OA$44,$OD$6:$OD$44,"PLTA",$OE$6:$OE$44,$B187)</f>
        <v>0</v>
      </c>
    </row>
    <row r="188" spans="2:391" hidden="1" x14ac:dyDescent="0.2">
      <c r="B188" s="8" t="s">
        <v>134</v>
      </c>
      <c r="D188" s="31">
        <f>SUMIFS($D$6:$D$44,$OD$6:$OD$44,"PLTA",$OE$6:$OE$44,B188)</f>
        <v>0</v>
      </c>
      <c r="Z188" s="8">
        <f>SUMIFS(Z$6:Z$44,$OD$6:$OD$44,"PLTA",$OE$6:$OE$44,$B188)</f>
        <v>0</v>
      </c>
      <c r="AA188" s="8">
        <f>SUMIFS(AA$6:AA$44,$OD$6:$OD$44,"PLTA",$OE$6:$OE$44,$B188)</f>
        <v>0</v>
      </c>
      <c r="AB188" s="8">
        <f>SUMIFS(AB$6:AB$44,$OD$6:$OD$44,"PLTA",$OE$6:$OE$44,$B188)</f>
        <v>0</v>
      </c>
      <c r="AC188" s="8">
        <f>SUMIFS(AC$6:AC$44,$OD$6:$OD$44,"PLTA",$OE$6:$OE$44,$B188)</f>
        <v>0</v>
      </c>
      <c r="AD188" s="8">
        <f>SUMIFS(AD$6:AD$44,$OD$6:$OD$44,"PLTA",$OE$6:$OE$44,$B188)</f>
        <v>0</v>
      </c>
      <c r="AE188" s="8">
        <f>SUMIFS(AE$6:AE$44,$OD$6:$OD$44,"PLTA",$OE$6:$OE$44,$B188)</f>
        <v>0</v>
      </c>
      <c r="AF188" s="8">
        <f>SUMIFS(AF$6:AF$44,$OD$6:$OD$44,"PLTA",$OE$6:$OE$44,$B188)</f>
        <v>0</v>
      </c>
      <c r="AG188" s="8">
        <f>SUMIFS(AG$6:AG$44,$OD$6:$OD$44,"PLTA",$OE$6:$OE$44,$B188)</f>
        <v>0</v>
      </c>
      <c r="AH188" s="8">
        <f>SUMIFS(AH$6:AH$44,$OD$6:$OD$44,"PLTA",$OE$6:$OE$44,$B188)</f>
        <v>0</v>
      </c>
      <c r="AI188" s="8">
        <f>SUMIFS(AI$6:AI$44,$OD$6:$OD$44,"PLTA",$OE$6:$OE$44,$B188)</f>
        <v>0</v>
      </c>
      <c r="AJ188" s="8">
        <f>SUMIFS(AJ$6:AJ$44,$OD$6:$OD$44,"PLTA",$OE$6:$OE$44,$B188)</f>
        <v>0</v>
      </c>
      <c r="AK188" s="8">
        <f>SUMIFS(AK$6:AK$44,$OD$6:$OD$44,"PLTA",$OE$6:$OE$44,$B188)</f>
        <v>0</v>
      </c>
      <c r="AL188" s="8">
        <f>SUMIFS(AL$6:AL$44,$OD$6:$OD$44,"PLTA",$OE$6:$OE$44,$B188)</f>
        <v>0</v>
      </c>
      <c r="AM188" s="8">
        <f>SUMIFS(AM$6:AM$44,$OD$6:$OD$44,"PLTA",$OE$6:$OE$44,$B188)</f>
        <v>0</v>
      </c>
      <c r="AN188" s="8">
        <f>SUMIFS(AN$6:AN$44,$OD$6:$OD$44,"PLTA",$OE$6:$OE$44,$B188)</f>
        <v>0</v>
      </c>
      <c r="AO188" s="8">
        <f>SUMIFS(AO$6:AO$44,$OD$6:$OD$44,"PLTA",$OE$6:$OE$44,$B188)</f>
        <v>0</v>
      </c>
      <c r="AP188" s="8">
        <f>SUMIFS(AP$6:AP$44,$OD$6:$OD$44,"PLTA",$OE$6:$OE$44,$B188)</f>
        <v>0</v>
      </c>
      <c r="AQ188" s="8">
        <f>SUMIFS(AQ$6:AQ$44,$OD$6:$OD$44,"PLTA",$OE$6:$OE$44,$B188)</f>
        <v>0</v>
      </c>
      <c r="AR188" s="8">
        <f>SUMIFS(AR$6:AR$44,$OD$6:$OD$44,"PLTA",$OE$6:$OE$44,$B188)</f>
        <v>0</v>
      </c>
      <c r="AS188" s="8">
        <f>SUMIFS(AS$6:AS$44,$OD$6:$OD$44,"PLTA",$OE$6:$OE$44,$B188)</f>
        <v>0</v>
      </c>
      <c r="AT188" s="8">
        <f>SUMIFS(AT$6:AT$44,$OD$6:$OD$44,"PLTA",$OE$6:$OE$44,$B188)</f>
        <v>0</v>
      </c>
      <c r="AU188" s="8">
        <f>SUMIFS(AU$6:AU$44,$OD$6:$OD$44,"PLTA",$OE$6:$OE$44,$B188)</f>
        <v>0</v>
      </c>
      <c r="AV188" s="8">
        <f>SUMIFS(AV$6:AV$44,$OD$6:$OD$44,"PLTA",$OE$6:$OE$44,$B188)</f>
        <v>0</v>
      </c>
      <c r="AW188" s="8">
        <f>SUMIFS(AW$6:AW$44,$OD$6:$OD$44,"PLTA",$OE$6:$OE$44,$B188)</f>
        <v>0</v>
      </c>
      <c r="AX188" s="8">
        <f>SUMIFS(AX$6:AX$44,$OD$6:$OD$44,"PLTA",$OE$6:$OE$44,$B188)</f>
        <v>0</v>
      </c>
      <c r="AY188" s="8">
        <f>SUMIFS(AY$6:AY$44,$OD$6:$OD$44,"PLTA",$OE$6:$OE$44,$B188)</f>
        <v>0</v>
      </c>
      <c r="AZ188" s="8">
        <f>SUMIFS(AZ$6:AZ$44,$OD$6:$OD$44,"PLTA",$OE$6:$OE$44,$B188)</f>
        <v>0</v>
      </c>
      <c r="BA188" s="8">
        <f>SUMIFS(BA$6:BA$44,$OD$6:$OD$44,"PLTA",$OE$6:$OE$44,$B188)</f>
        <v>0</v>
      </c>
      <c r="BB188" s="8">
        <f>SUMIFS(BB$6:BB$44,$OD$6:$OD$44,"PLTA",$OE$6:$OE$44,$B188)</f>
        <v>0</v>
      </c>
      <c r="BC188" s="8">
        <f>SUMIFS(BC$6:BC$44,$OD$6:$OD$44,"PLTA",$OE$6:$OE$44,$B188)</f>
        <v>0</v>
      </c>
      <c r="BD188" s="8">
        <f>SUMIFS(BD$6:BD$44,$OD$6:$OD$44,"PLTA",$OE$6:$OE$44,$B188)</f>
        <v>0</v>
      </c>
      <c r="BE188" s="8">
        <f>SUMIFS(BE$6:BE$44,$OD$6:$OD$44,"PLTA",$OE$6:$OE$44,$B188)</f>
        <v>0</v>
      </c>
      <c r="BF188" s="8">
        <f>SUMIFS(BF$6:BF$44,$OD$6:$OD$44,"PLTA",$OE$6:$OE$44,$B188)</f>
        <v>0</v>
      </c>
      <c r="BG188" s="8">
        <f>SUMIFS(BG$6:BG$44,$OD$6:$OD$44,"PLTA",$OE$6:$OE$44,$B188)</f>
        <v>0</v>
      </c>
      <c r="BH188" s="8">
        <f>SUMIFS(BH$6:BH$44,$OD$6:$OD$44,"PLTA",$OE$6:$OE$44,$B188)</f>
        <v>0</v>
      </c>
      <c r="BI188" s="8">
        <f>SUMIFS(BI$6:BI$44,$OD$6:$OD$44,"PLTA",$OE$6:$OE$44,$B188)</f>
        <v>0</v>
      </c>
      <c r="BJ188" s="8">
        <f>SUMIFS(BJ$6:BJ$44,$OD$6:$OD$44,"PLTA",$OE$6:$OE$44,$B188)</f>
        <v>0</v>
      </c>
      <c r="BK188" s="8">
        <f>SUMIFS(BK$6:BK$44,$OD$6:$OD$44,"PLTA",$OE$6:$OE$44,$B188)</f>
        <v>0</v>
      </c>
      <c r="BL188" s="8">
        <f>SUMIFS(BL$6:BL$44,$OD$6:$OD$44,"PLTA",$OE$6:$OE$44,$B188)</f>
        <v>0</v>
      </c>
      <c r="BM188" s="8">
        <f>SUMIFS(BM$6:BM$44,$OD$6:$OD$44,"PLTA",$OE$6:$OE$44,$B188)</f>
        <v>0</v>
      </c>
      <c r="BN188" s="8">
        <f>SUMIFS(BN$6:BN$44,$OD$6:$OD$44,"PLTA",$OE$6:$OE$44,$B188)</f>
        <v>0</v>
      </c>
      <c r="BO188" s="8">
        <f>SUMIFS(BO$6:BO$44,$OD$6:$OD$44,"PLTA",$OE$6:$OE$44,$B188)</f>
        <v>0</v>
      </c>
      <c r="BP188" s="8">
        <f>SUMIFS(BP$6:BP$44,$OD$6:$OD$44,"PLTA",$OE$6:$OE$44,$B188)</f>
        <v>0</v>
      </c>
      <c r="BQ188" s="8">
        <f>SUMIFS(BQ$6:BQ$44,$OD$6:$OD$44,"PLTA",$OE$6:$OE$44,$B188)</f>
        <v>0</v>
      </c>
      <c r="BR188" s="8">
        <f>SUMIFS(BR$6:BR$44,$OD$6:$OD$44,"PLTA",$OE$6:$OE$44,$B188)</f>
        <v>0</v>
      </c>
      <c r="BS188" s="8">
        <f>SUMIFS(BS$6:BS$44,$OD$6:$OD$44,"PLTA",$OE$6:$OE$44,$B188)</f>
        <v>0</v>
      </c>
      <c r="BT188" s="8">
        <f>SUMIFS(BT$6:BT$44,$OD$6:$OD$44,"PLTA",$OE$6:$OE$44,$B188)</f>
        <v>0</v>
      </c>
      <c r="BU188" s="8">
        <f>SUMIFS(BU$6:BU$44,$OD$6:$OD$44,"PLTA",$OE$6:$OE$44,$B188)</f>
        <v>0</v>
      </c>
      <c r="BV188" s="8">
        <f>SUMIFS(BV$6:BV$44,$OD$6:$OD$44,"PLTA",$OE$6:$OE$44,$B188)</f>
        <v>0</v>
      </c>
      <c r="BW188" s="8">
        <f>SUMIFS(BW$6:BW$44,$OD$6:$OD$44,"PLTA",$OE$6:$OE$44,$B188)</f>
        <v>0</v>
      </c>
      <c r="BX188" s="8">
        <f>SUMIFS(BX$6:BX$44,$OD$6:$OD$44,"PLTA",$OE$6:$OE$44,$B188)</f>
        <v>0</v>
      </c>
      <c r="BY188" s="8">
        <f>SUMIFS(BY$6:BY$44,$OD$6:$OD$44,"PLTA",$OE$6:$OE$44,$B188)</f>
        <v>0</v>
      </c>
      <c r="BZ188" s="8">
        <f>SUMIFS(BZ$6:BZ$44,$OD$6:$OD$44,"PLTA",$OE$6:$OE$44,$B188)</f>
        <v>0</v>
      </c>
      <c r="CA188" s="8">
        <f>SUMIFS(CA$6:CA$44,$OD$6:$OD$44,"PLTA",$OE$6:$OE$44,$B188)</f>
        <v>0</v>
      </c>
      <c r="CB188" s="8">
        <f>SUMIFS(CB$6:CB$44,$OD$6:$OD$44,"PLTA",$OE$6:$OE$44,$B188)</f>
        <v>0</v>
      </c>
      <c r="CC188" s="8">
        <f>SUMIFS(CC$6:CC$44,$OD$6:$OD$44,"PLTA",$OE$6:$OE$44,$B188)</f>
        <v>0</v>
      </c>
      <c r="CD188" s="8">
        <f>SUMIFS(CD$6:CD$44,$OD$6:$OD$44,"PLTA",$OE$6:$OE$44,$B188)</f>
        <v>0</v>
      </c>
      <c r="CE188" s="8">
        <f>SUMIFS(CE$6:CE$44,$OD$6:$OD$44,"PLTA",$OE$6:$OE$44,$B188)</f>
        <v>0</v>
      </c>
      <c r="CF188" s="8">
        <f>SUMIFS(CF$6:CF$44,$OD$6:$OD$44,"PLTA",$OE$6:$OE$44,$B188)</f>
        <v>0</v>
      </c>
      <c r="CG188" s="8">
        <f>SUMIFS(CG$6:CG$44,$OD$6:$OD$44,"PLTA",$OE$6:$OE$44,$B188)</f>
        <v>0</v>
      </c>
      <c r="CH188" s="8">
        <f>SUMIFS(CH$6:CH$44,$OD$6:$OD$44,"PLTA",$OE$6:$OE$44,$B188)</f>
        <v>0</v>
      </c>
      <c r="CI188" s="8">
        <f>SUMIFS(CI$6:CI$44,$OD$6:$OD$44,"PLTA",$OE$6:$OE$44,$B188)</f>
        <v>0</v>
      </c>
      <c r="CJ188" s="8">
        <f>SUMIFS(CJ$6:CJ$44,$OD$6:$OD$44,"PLTA",$OE$6:$OE$44,$B188)</f>
        <v>0</v>
      </c>
      <c r="CK188" s="8">
        <f>SUMIFS(CK$6:CK$44,$OD$6:$OD$44,"PLTA",$OE$6:$OE$44,$B188)</f>
        <v>0</v>
      </c>
      <c r="CL188" s="8">
        <f>SUMIFS(CL$6:CL$44,$OD$6:$OD$44,"PLTA",$OE$6:$OE$44,$B188)</f>
        <v>0</v>
      </c>
      <c r="CM188" s="8">
        <f>SUMIFS(CM$6:CM$44,$OD$6:$OD$44,"PLTA",$OE$6:$OE$44,$B188)</f>
        <v>0</v>
      </c>
      <c r="CN188" s="8">
        <f>SUMIFS(CN$6:CN$44,$OD$6:$OD$44,"PLTA",$OE$6:$OE$44,$B188)</f>
        <v>0</v>
      </c>
      <c r="CO188" s="8">
        <f>SUMIFS(CO$6:CO$44,$OD$6:$OD$44,"PLTA",$OE$6:$OE$44,$B188)</f>
        <v>0</v>
      </c>
      <c r="CP188" s="8">
        <f>SUMIFS(CP$6:CP$44,$OD$6:$OD$44,"PLTA",$OE$6:$OE$44,$B188)</f>
        <v>0</v>
      </c>
      <c r="CQ188" s="8">
        <f>SUMIFS(CQ$6:CQ$44,$OD$6:$OD$44,"PLTA",$OE$6:$OE$44,$B188)</f>
        <v>0</v>
      </c>
      <c r="CR188" s="8">
        <f>SUMIFS(CR$6:CR$44,$OD$6:$OD$44,"PLTA",$OE$6:$OE$44,$B188)</f>
        <v>0</v>
      </c>
      <c r="CS188" s="8">
        <f>SUMIFS(CS$6:CS$44,$OD$6:$OD$44,"PLTA",$OE$6:$OE$44,$B188)</f>
        <v>0</v>
      </c>
      <c r="CT188" s="8">
        <f>SUMIFS(CT$6:CT$44,$OD$6:$OD$44,"PLTA",$OE$6:$OE$44,$B188)</f>
        <v>0</v>
      </c>
      <c r="CU188" s="8">
        <f>SUMIFS(CU$6:CU$44,$OD$6:$OD$44,"PLTA",$OE$6:$OE$44,$B188)</f>
        <v>0</v>
      </c>
      <c r="CV188" s="8">
        <f>SUMIFS(CV$6:CV$44,$OD$6:$OD$44,"PLTA",$OE$6:$OE$44,$B188)</f>
        <v>0</v>
      </c>
      <c r="CW188" s="8">
        <f>SUMIFS(CW$6:CW$44,$OD$6:$OD$44,"PLTA",$OE$6:$OE$44,$B188)</f>
        <v>0</v>
      </c>
      <c r="CX188" s="8">
        <f>SUMIFS(CX$6:CX$44,$OD$6:$OD$44,"PLTA",$OE$6:$OE$44,$B188)</f>
        <v>0</v>
      </c>
      <c r="CY188" s="8">
        <f>SUMIFS(CY$6:CY$44,$OD$6:$OD$44,"PLTA",$OE$6:$OE$44,$B188)</f>
        <v>0</v>
      </c>
      <c r="CZ188" s="8">
        <f>SUMIFS(CZ$6:CZ$44,$OD$6:$OD$44,"PLTA",$OE$6:$OE$44,$B188)</f>
        <v>0</v>
      </c>
      <c r="DA188" s="8">
        <f>SUMIFS(DA$6:DA$44,$OD$6:$OD$44,"PLTA",$OE$6:$OE$44,$B188)</f>
        <v>0</v>
      </c>
      <c r="DB188" s="8">
        <f>SUMIFS(DB$6:DB$44,$OD$6:$OD$44,"PLTA",$OE$6:$OE$44,$B188)</f>
        <v>0</v>
      </c>
      <c r="DC188" s="8">
        <f>SUMIFS(DC$6:DC$44,$OD$6:$OD$44,"PLTA",$OE$6:$OE$44,$B188)</f>
        <v>0</v>
      </c>
      <c r="DD188" s="8">
        <f>SUMIFS(DD$6:DD$44,$OD$6:$OD$44,"PLTA",$OE$6:$OE$44,$B188)</f>
        <v>0</v>
      </c>
      <c r="DE188" s="8">
        <f>SUMIFS(DE$6:DE$44,$OD$6:$OD$44,"PLTA",$OE$6:$OE$44,$B188)</f>
        <v>0</v>
      </c>
      <c r="DF188" s="8">
        <f>SUMIFS(DF$6:DF$44,$OD$6:$OD$44,"PLTA",$OE$6:$OE$44,$B188)</f>
        <v>0</v>
      </c>
      <c r="DG188" s="8">
        <f>SUMIFS(DG$6:DG$44,$OD$6:$OD$44,"PLTA",$OE$6:$OE$44,$B188)</f>
        <v>0</v>
      </c>
      <c r="DH188" s="8">
        <f>SUMIFS(DH$6:DH$44,$OD$6:$OD$44,"PLTA",$OE$6:$OE$44,$B188)</f>
        <v>0</v>
      </c>
      <c r="DI188" s="8">
        <f>SUMIFS(DI$6:DI$44,$OD$6:$OD$44,"PLTA",$OE$6:$OE$44,$B188)</f>
        <v>0</v>
      </c>
      <c r="DJ188" s="8">
        <f>SUMIFS(DJ$6:DJ$44,$OD$6:$OD$44,"PLTA",$OE$6:$OE$44,$B188)</f>
        <v>0</v>
      </c>
      <c r="DK188" s="8">
        <f>SUMIFS(DK$6:DK$44,$OD$6:$OD$44,"PLTA",$OE$6:$OE$44,$B188)</f>
        <v>0</v>
      </c>
      <c r="DL188" s="8">
        <f>SUMIFS(DL$6:DL$44,$OD$6:$OD$44,"PLTA",$OE$6:$OE$44,$B188)</f>
        <v>0</v>
      </c>
      <c r="DM188" s="8">
        <f>SUMIFS(DM$6:DM$44,$OD$6:$OD$44,"PLTA",$OE$6:$OE$44,$B188)</f>
        <v>0</v>
      </c>
      <c r="DN188" s="8">
        <f>SUMIFS(DN$6:DN$44,$OD$6:$OD$44,"PLTA",$OE$6:$OE$44,$B188)</f>
        <v>0</v>
      </c>
      <c r="DO188" s="8">
        <f>SUMIFS(DO$6:DO$44,$OD$6:$OD$44,"PLTA",$OE$6:$OE$44,$B188)</f>
        <v>0</v>
      </c>
      <c r="DP188" s="8">
        <f>SUMIFS(DP$6:DP$44,$OD$6:$OD$44,"PLTA",$OE$6:$OE$44,$B188)</f>
        <v>0</v>
      </c>
      <c r="DQ188" s="8">
        <f>SUMIFS(DQ$6:DQ$44,$OD$6:$OD$44,"PLTA",$OE$6:$OE$44,$B188)</f>
        <v>0</v>
      </c>
      <c r="DR188" s="8">
        <f>SUMIFS(DR$6:DR$44,$OD$6:$OD$44,"PLTA",$OE$6:$OE$44,$B188)</f>
        <v>0</v>
      </c>
      <c r="DS188" s="8">
        <f>SUMIFS(DS$6:DS$44,$OD$6:$OD$44,"PLTA",$OE$6:$OE$44,$B188)</f>
        <v>0</v>
      </c>
      <c r="DT188" s="8">
        <f>SUMIFS(DT$6:DT$44,$OD$6:$OD$44,"PLTA",$OE$6:$OE$44,$B188)</f>
        <v>0</v>
      </c>
      <c r="DU188" s="8">
        <f>SUMIFS(DU$6:DU$44,$OD$6:$OD$44,"PLTA",$OE$6:$OE$44,$B188)</f>
        <v>0</v>
      </c>
      <c r="DV188" s="8">
        <f>SUMIFS(DV$6:DV$44,$OD$6:$OD$44,"PLTA",$OE$6:$OE$44,$B188)</f>
        <v>0</v>
      </c>
      <c r="DW188" s="8">
        <f>SUMIFS(DW$6:DW$44,$OD$6:$OD$44,"PLTA",$OE$6:$OE$44,$B188)</f>
        <v>0</v>
      </c>
      <c r="DX188" s="8">
        <f>SUMIFS(DX$6:DX$44,$OD$6:$OD$44,"PLTA",$OE$6:$OE$44,$B188)</f>
        <v>0</v>
      </c>
      <c r="DY188" s="8">
        <f>SUMIFS(DY$6:DY$44,$OD$6:$OD$44,"PLTA",$OE$6:$OE$44,$B188)</f>
        <v>0</v>
      </c>
      <c r="DZ188" s="8">
        <f>SUMIFS(DZ$6:DZ$44,$OD$6:$OD$44,"PLTA",$OE$6:$OE$44,$B188)</f>
        <v>0</v>
      </c>
      <c r="EA188" s="8">
        <f>SUMIFS(EA$6:EA$44,$OD$6:$OD$44,"PLTA",$OE$6:$OE$44,$B188)</f>
        <v>0</v>
      </c>
      <c r="EB188" s="8">
        <f>SUMIFS(EB$6:EB$44,$OD$6:$OD$44,"PLTA",$OE$6:$OE$44,$B188)</f>
        <v>0</v>
      </c>
      <c r="EC188" s="8">
        <f>SUMIFS(EC$6:EC$44,$OD$6:$OD$44,"PLTA",$OE$6:$OE$44,$B188)</f>
        <v>0</v>
      </c>
      <c r="ED188" s="8">
        <f>SUMIFS(ED$6:ED$44,$OD$6:$OD$44,"PLTA",$OE$6:$OE$44,$B188)</f>
        <v>0</v>
      </c>
      <c r="EE188" s="8">
        <f>SUMIFS(EE$6:EE$44,$OD$6:$OD$44,"PLTA",$OE$6:$OE$44,$B188)</f>
        <v>0</v>
      </c>
      <c r="EF188" s="8">
        <f>SUMIFS(EF$6:EF$44,$OD$6:$OD$44,"PLTA",$OE$6:$OE$44,$B188)</f>
        <v>0</v>
      </c>
      <c r="EG188" s="8">
        <f>SUMIFS(EG$6:EG$44,$OD$6:$OD$44,"PLTA",$OE$6:$OE$44,$B188)</f>
        <v>0</v>
      </c>
      <c r="EH188" s="8">
        <f>SUMIFS(EH$6:EH$44,$OD$6:$OD$44,"PLTA",$OE$6:$OE$44,$B188)</f>
        <v>0</v>
      </c>
      <c r="EI188" s="8">
        <f>SUMIFS(EI$6:EI$44,$OD$6:$OD$44,"PLTA",$OE$6:$OE$44,$B188)</f>
        <v>0</v>
      </c>
      <c r="EJ188" s="8">
        <f>SUMIFS(EJ$6:EJ$44,$OD$6:$OD$44,"PLTA",$OE$6:$OE$44,$B188)</f>
        <v>0</v>
      </c>
      <c r="EK188" s="8">
        <f>SUMIFS(EK$6:EK$44,$OD$6:$OD$44,"PLTA",$OE$6:$OE$44,$B188)</f>
        <v>0</v>
      </c>
      <c r="EL188" s="8">
        <f>SUMIFS(EL$6:EL$44,$OD$6:$OD$44,"PLTA",$OE$6:$OE$44,$B188)</f>
        <v>0</v>
      </c>
      <c r="EM188" s="8">
        <f>SUMIFS(EM$6:EM$44,$OD$6:$OD$44,"PLTA",$OE$6:$OE$44,$B188)</f>
        <v>0</v>
      </c>
      <c r="EN188" s="8">
        <f>SUMIFS(EN$6:EN$44,$OD$6:$OD$44,"PLTA",$OE$6:$OE$44,$B188)</f>
        <v>0</v>
      </c>
      <c r="EO188" s="8">
        <f>SUMIFS(EO$6:EO$44,$OD$6:$OD$44,"PLTA",$OE$6:$OE$44,$B188)</f>
        <v>0</v>
      </c>
      <c r="EP188" s="8">
        <f>SUMIFS(EP$6:EP$44,$OD$6:$OD$44,"PLTA",$OE$6:$OE$44,$B188)</f>
        <v>0</v>
      </c>
      <c r="EQ188" s="8">
        <f>SUMIFS(EQ$6:EQ$44,$OD$6:$OD$44,"PLTA",$OE$6:$OE$44,$B188)</f>
        <v>0</v>
      </c>
      <c r="ER188" s="8">
        <f>SUMIFS(ER$6:ER$44,$OD$6:$OD$44,"PLTA",$OE$6:$OE$44,$B188)</f>
        <v>0</v>
      </c>
      <c r="ES188" s="8">
        <f>SUMIFS(ES$6:ES$44,$OD$6:$OD$44,"PLTA",$OE$6:$OE$44,$B188)</f>
        <v>0</v>
      </c>
      <c r="ET188" s="8">
        <f>SUMIFS(ET$6:ET$44,$OD$6:$OD$44,"PLTA",$OE$6:$OE$44,$B188)</f>
        <v>0</v>
      </c>
      <c r="EU188" s="8">
        <f>SUMIFS(EU$6:EU$44,$OD$6:$OD$44,"PLTA",$OE$6:$OE$44,$B188)</f>
        <v>0</v>
      </c>
      <c r="EV188" s="8">
        <f>SUMIFS(EV$6:EV$44,$OD$6:$OD$44,"PLTA",$OE$6:$OE$44,$B188)</f>
        <v>0</v>
      </c>
      <c r="EW188" s="8">
        <f>SUMIFS(EW$6:EW$44,$OD$6:$OD$44,"PLTA",$OE$6:$OE$44,$B188)</f>
        <v>0</v>
      </c>
      <c r="EX188" s="8">
        <f>SUMIFS(EX$6:EX$44,$OD$6:$OD$44,"PLTA",$OE$6:$OE$44,$B188)</f>
        <v>0</v>
      </c>
      <c r="EY188" s="8">
        <f>SUMIFS(EY$6:EY$44,$OD$6:$OD$44,"PLTA",$OE$6:$OE$44,$B188)</f>
        <v>0</v>
      </c>
      <c r="EZ188" s="8">
        <f>SUMIFS(EZ$6:EZ$44,$OD$6:$OD$44,"PLTA",$OE$6:$OE$44,$B188)</f>
        <v>0</v>
      </c>
      <c r="FA188" s="8">
        <f>SUMIFS(FA$6:FA$44,$OD$6:$OD$44,"PLTA",$OE$6:$OE$44,$B188)</f>
        <v>0</v>
      </c>
      <c r="FB188" s="8">
        <f>SUMIFS(FB$6:FB$44,$OD$6:$OD$44,"PLTA",$OE$6:$OE$44,$B188)</f>
        <v>0</v>
      </c>
      <c r="FC188" s="8">
        <f>SUMIFS(FC$6:FC$44,$OD$6:$OD$44,"PLTA",$OE$6:$OE$44,$B188)</f>
        <v>0</v>
      </c>
      <c r="FD188" s="8">
        <f>SUMIFS(FD$6:FD$44,$OD$6:$OD$44,"PLTA",$OE$6:$OE$44,$B188)</f>
        <v>0</v>
      </c>
      <c r="FE188" s="8">
        <f>SUMIFS(FE$6:FE$44,$OD$6:$OD$44,"PLTA",$OE$6:$OE$44,$B188)</f>
        <v>0</v>
      </c>
      <c r="FF188" s="8">
        <f>SUMIFS(FF$6:FF$44,$OD$6:$OD$44,"PLTA",$OE$6:$OE$44,$B188)</f>
        <v>0</v>
      </c>
      <c r="FG188" s="8">
        <f>SUMIFS(FG$6:FG$44,$OD$6:$OD$44,"PLTA",$OE$6:$OE$44,$B188)</f>
        <v>0</v>
      </c>
      <c r="FH188" s="8">
        <f>SUMIFS(FH$6:FH$44,$OD$6:$OD$44,"PLTA",$OE$6:$OE$44,$B188)</f>
        <v>0</v>
      </c>
      <c r="FI188" s="8">
        <f>SUMIFS(FI$6:FI$44,$OD$6:$OD$44,"PLTA",$OE$6:$OE$44,$B188)</f>
        <v>0</v>
      </c>
      <c r="FJ188" s="8">
        <f>SUMIFS(FJ$6:FJ$44,$OD$6:$OD$44,"PLTA",$OE$6:$OE$44,$B188)</f>
        <v>0</v>
      </c>
      <c r="FK188" s="8">
        <f>SUMIFS(FK$6:FK$44,$OD$6:$OD$44,"PLTA",$OE$6:$OE$44,$B188)</f>
        <v>0</v>
      </c>
      <c r="FL188" s="8">
        <f>SUMIFS(FL$6:FL$44,$OD$6:$OD$44,"PLTA",$OE$6:$OE$44,$B188)</f>
        <v>0</v>
      </c>
      <c r="FM188" s="8">
        <f>SUMIFS(FM$6:FM$44,$OD$6:$OD$44,"PLTA",$OE$6:$OE$44,$B188)</f>
        <v>0</v>
      </c>
      <c r="FN188" s="8">
        <f>SUMIFS(FN$6:FN$44,$OD$6:$OD$44,"PLTA",$OE$6:$OE$44,$B188)</f>
        <v>0</v>
      </c>
      <c r="FO188" s="8">
        <f>SUMIFS(FO$6:FO$44,$OD$6:$OD$44,"PLTA",$OE$6:$OE$44,$B188)</f>
        <v>0</v>
      </c>
      <c r="FP188" s="8">
        <f>SUMIFS(FP$6:FP$44,$OD$6:$OD$44,"PLTA",$OE$6:$OE$44,$B188)</f>
        <v>0</v>
      </c>
      <c r="FQ188" s="8">
        <f>SUMIFS(FQ$6:FQ$44,$OD$6:$OD$44,"PLTA",$OE$6:$OE$44,$B188)</f>
        <v>0</v>
      </c>
      <c r="FR188" s="8">
        <f>SUMIFS(FR$6:FR$44,$OD$6:$OD$44,"PLTA",$OE$6:$OE$44,$B188)</f>
        <v>0</v>
      </c>
      <c r="FS188" s="8">
        <f>SUMIFS(FS$6:FS$44,$OD$6:$OD$44,"PLTA",$OE$6:$OE$44,$B188)</f>
        <v>0</v>
      </c>
      <c r="FT188" s="8">
        <f>SUMIFS(FT$6:FT$44,$OD$6:$OD$44,"PLTA",$OE$6:$OE$44,$B188)</f>
        <v>0</v>
      </c>
      <c r="FU188" s="8">
        <f>SUMIFS(FU$6:FU$44,$OD$6:$OD$44,"PLTA",$OE$6:$OE$44,$B188)</f>
        <v>0</v>
      </c>
      <c r="FV188" s="8">
        <f>SUMIFS(FV$6:FV$44,$OD$6:$OD$44,"PLTA",$OE$6:$OE$44,$B188)</f>
        <v>0</v>
      </c>
      <c r="FW188" s="8">
        <f>SUMIFS(FW$6:FW$44,$OD$6:$OD$44,"PLTA",$OE$6:$OE$44,$B188)</f>
        <v>0</v>
      </c>
      <c r="FX188" s="8">
        <f>SUMIFS(FX$6:FX$44,$OD$6:$OD$44,"PLTA",$OE$6:$OE$44,$B188)</f>
        <v>0</v>
      </c>
      <c r="FY188" s="8">
        <f>SUMIFS(FY$6:FY$44,$OD$6:$OD$44,"PLTA",$OE$6:$OE$44,$B188)</f>
        <v>0</v>
      </c>
      <c r="FZ188" s="8">
        <f>SUMIFS(FZ$6:FZ$44,$OD$6:$OD$44,"PLTA",$OE$6:$OE$44,$B188)</f>
        <v>0</v>
      </c>
      <c r="GA188" s="8">
        <f>SUMIFS(GA$6:GA$44,$OD$6:$OD$44,"PLTA",$OE$6:$OE$44,$B188)</f>
        <v>0</v>
      </c>
      <c r="GB188" s="8">
        <f>SUMIFS(GB$6:GB$44,$OD$6:$OD$44,"PLTA",$OE$6:$OE$44,$B188)</f>
        <v>0</v>
      </c>
      <c r="GC188" s="8">
        <f>SUMIFS(GC$6:GC$44,$OD$6:$OD$44,"PLTA",$OE$6:$OE$44,$B188)</f>
        <v>0</v>
      </c>
      <c r="GD188" s="8">
        <f>SUMIFS(GD$6:GD$44,$OD$6:$OD$44,"PLTA",$OE$6:$OE$44,$B188)</f>
        <v>0</v>
      </c>
      <c r="GE188" s="8">
        <f>SUMIFS(GE$6:GE$44,$OD$6:$OD$44,"PLTA",$OE$6:$OE$44,$B188)</f>
        <v>0</v>
      </c>
      <c r="GF188" s="8">
        <f>SUMIFS(GF$6:GF$44,$OD$6:$OD$44,"PLTA",$OE$6:$OE$44,$B188)</f>
        <v>0</v>
      </c>
      <c r="GG188" s="8">
        <f>SUMIFS(GG$6:GG$44,$OD$6:$OD$44,"PLTA",$OE$6:$OE$44,$B188)</f>
        <v>0</v>
      </c>
      <c r="GH188" s="8">
        <f>SUMIFS(GH$6:GH$44,$OD$6:$OD$44,"PLTA",$OE$6:$OE$44,$B188)</f>
        <v>0</v>
      </c>
      <c r="GI188" s="8">
        <f>SUMIFS(GI$6:GI$44,$OD$6:$OD$44,"PLTA",$OE$6:$OE$44,$B188)</f>
        <v>0</v>
      </c>
      <c r="GJ188" s="8">
        <f>SUMIFS(GJ$6:GJ$44,$OD$6:$OD$44,"PLTA",$OE$6:$OE$44,$B188)</f>
        <v>0</v>
      </c>
      <c r="GK188" s="8">
        <f>SUMIFS(GK$6:GK$44,$OD$6:$OD$44,"PLTA",$OE$6:$OE$44,$B188)</f>
        <v>0</v>
      </c>
      <c r="GL188" s="8">
        <f>SUMIFS(GL$6:GL$44,$OD$6:$OD$44,"PLTA",$OE$6:$OE$44,$B188)</f>
        <v>0</v>
      </c>
      <c r="GM188" s="8">
        <f>SUMIFS(GM$6:GM$44,$OD$6:$OD$44,"PLTA",$OE$6:$OE$44,$B188)</f>
        <v>0</v>
      </c>
      <c r="GN188" s="8">
        <f>SUMIFS(GN$6:GN$44,$OD$6:$OD$44,"PLTA",$OE$6:$OE$44,$B188)</f>
        <v>0</v>
      </c>
      <c r="GO188" s="8">
        <f>SUMIFS(GO$6:GO$44,$OD$6:$OD$44,"PLTA",$OE$6:$OE$44,$B188)</f>
        <v>0</v>
      </c>
      <c r="GP188" s="8">
        <f>SUMIFS(GP$6:GP$44,$OD$6:$OD$44,"PLTA",$OE$6:$OE$44,$B188)</f>
        <v>0</v>
      </c>
      <c r="GQ188" s="8">
        <f>SUMIFS(GQ$6:GQ$44,$OD$6:$OD$44,"PLTA",$OE$6:$OE$44,$B188)</f>
        <v>0</v>
      </c>
      <c r="GR188" s="8">
        <f>SUMIFS(GR$6:GR$44,$OD$6:$OD$44,"PLTA",$OE$6:$OE$44,$B188)</f>
        <v>0</v>
      </c>
      <c r="GS188" s="8">
        <f>SUMIFS(GS$6:GS$44,$OD$6:$OD$44,"PLTA",$OE$6:$OE$44,$B188)</f>
        <v>0</v>
      </c>
      <c r="GT188" s="8">
        <f>SUMIFS(GT$6:GT$44,$OD$6:$OD$44,"PLTA",$OE$6:$OE$44,$B188)</f>
        <v>0</v>
      </c>
      <c r="GU188" s="8">
        <f>SUMIFS(GU$6:GU$44,$OD$6:$OD$44,"PLTA",$OE$6:$OE$44,$B188)</f>
        <v>0</v>
      </c>
      <c r="GV188" s="8">
        <f>SUMIFS(GV$6:GV$44,$OD$6:$OD$44,"PLTA",$OE$6:$OE$44,$B188)</f>
        <v>0</v>
      </c>
      <c r="GW188" s="8">
        <f>SUMIFS(GW$6:GW$44,$OD$6:$OD$44,"PLTA",$OE$6:$OE$44,$B188)</f>
        <v>0</v>
      </c>
      <c r="GX188" s="8">
        <f>SUMIFS(GX$6:GX$44,$OD$6:$OD$44,"PLTA",$OE$6:$OE$44,$B188)</f>
        <v>0</v>
      </c>
      <c r="GY188" s="8">
        <f>SUMIFS(GY$6:GY$44,$OD$6:$OD$44,"PLTA",$OE$6:$OE$44,$B188)</f>
        <v>0</v>
      </c>
      <c r="GZ188" s="8">
        <f>SUMIFS(GZ$6:GZ$44,$OD$6:$OD$44,"PLTA",$OE$6:$OE$44,$B188)</f>
        <v>0</v>
      </c>
      <c r="HA188" s="8">
        <f>SUMIFS(HA$6:HA$44,$OD$6:$OD$44,"PLTA",$OE$6:$OE$44,$B188)</f>
        <v>0</v>
      </c>
      <c r="HB188" s="8">
        <f>SUMIFS(HB$6:HB$44,$OD$6:$OD$44,"PLTA",$OE$6:$OE$44,$B188)</f>
        <v>0</v>
      </c>
      <c r="HC188" s="8">
        <f>SUMIFS(HC$6:HC$44,$OD$6:$OD$44,"PLTA",$OE$6:$OE$44,$B188)</f>
        <v>0</v>
      </c>
      <c r="HD188" s="8">
        <f>SUMIFS(HD$6:HD$44,$OD$6:$OD$44,"PLTA",$OE$6:$OE$44,$B188)</f>
        <v>0</v>
      </c>
      <c r="HE188" s="8">
        <f>SUMIFS(HE$6:HE$44,$OD$6:$OD$44,"PLTA",$OE$6:$OE$44,$B188)</f>
        <v>0</v>
      </c>
      <c r="HF188" s="8">
        <f>SUMIFS(HF$6:HF$44,$OD$6:$OD$44,"PLTA",$OE$6:$OE$44,$B188)</f>
        <v>0</v>
      </c>
      <c r="HG188" s="8">
        <f>SUMIFS(HG$6:HG$44,$OD$6:$OD$44,"PLTA",$OE$6:$OE$44,$B188)</f>
        <v>0</v>
      </c>
      <c r="HH188" s="8">
        <f>SUMIFS(HH$6:HH$44,$OD$6:$OD$44,"PLTA",$OE$6:$OE$44,$B188)</f>
        <v>0</v>
      </c>
      <c r="HI188" s="8">
        <f>SUMIFS(HI$6:HI$44,$OD$6:$OD$44,"PLTA",$OE$6:$OE$44,$B188)</f>
        <v>0</v>
      </c>
      <c r="HJ188" s="8">
        <f>SUMIFS(HJ$6:HJ$44,$OD$6:$OD$44,"PLTA",$OE$6:$OE$44,$B188)</f>
        <v>0</v>
      </c>
      <c r="HK188" s="8">
        <f>SUMIFS(HK$6:HK$44,$OD$6:$OD$44,"PLTA",$OE$6:$OE$44,$B188)</f>
        <v>0</v>
      </c>
      <c r="HL188" s="8">
        <f>SUMIFS(HL$6:HL$44,$OD$6:$OD$44,"PLTA",$OE$6:$OE$44,$B188)</f>
        <v>0</v>
      </c>
      <c r="HM188" s="8">
        <f>SUMIFS(HM$6:HM$44,$OD$6:$OD$44,"PLTA",$OE$6:$OE$44,$B188)</f>
        <v>0</v>
      </c>
      <c r="HN188" s="8">
        <f>SUMIFS(HN$6:HN$44,$OD$6:$OD$44,"PLTA",$OE$6:$OE$44,$B188)</f>
        <v>0</v>
      </c>
      <c r="HO188" s="8">
        <f>SUMIFS(HO$6:HO$44,$OD$6:$OD$44,"PLTA",$OE$6:$OE$44,$B188)</f>
        <v>0</v>
      </c>
      <c r="HP188" s="8">
        <f>SUMIFS(HP$6:HP$44,$OD$6:$OD$44,"PLTA",$OE$6:$OE$44,$B188)</f>
        <v>0</v>
      </c>
      <c r="HQ188" s="8">
        <f>SUMIFS(HQ$6:HQ$44,$OD$6:$OD$44,"PLTA",$OE$6:$OE$44,$B188)</f>
        <v>0</v>
      </c>
      <c r="HR188" s="8">
        <f>SUMIFS(HR$6:HR$44,$OD$6:$OD$44,"PLTA",$OE$6:$OE$44,$B188)</f>
        <v>0</v>
      </c>
      <c r="HS188" s="8">
        <f>SUMIFS(HS$6:HS$44,$OD$6:$OD$44,"PLTA",$OE$6:$OE$44,$B188)</f>
        <v>0</v>
      </c>
      <c r="HT188" s="8">
        <f>SUMIFS(HT$6:HT$44,$OD$6:$OD$44,"PLTA",$OE$6:$OE$44,$B188)</f>
        <v>0</v>
      </c>
      <c r="HU188" s="8">
        <f>SUMIFS(HU$6:HU$44,$OD$6:$OD$44,"PLTA",$OE$6:$OE$44,$B188)</f>
        <v>0</v>
      </c>
      <c r="HV188" s="8">
        <f>SUMIFS(HV$6:HV$44,$OD$6:$OD$44,"PLTA",$OE$6:$OE$44,$B188)</f>
        <v>0</v>
      </c>
      <c r="HW188" s="8">
        <f>SUMIFS(HW$6:HW$44,$OD$6:$OD$44,"PLTA",$OE$6:$OE$44,$B188)</f>
        <v>0</v>
      </c>
      <c r="HX188" s="8">
        <f>SUMIFS(HX$6:HX$44,$OD$6:$OD$44,"PLTA",$OE$6:$OE$44,$B188)</f>
        <v>0</v>
      </c>
      <c r="HY188" s="8">
        <f>SUMIFS(HY$6:HY$44,$OD$6:$OD$44,"PLTA",$OE$6:$OE$44,$B188)</f>
        <v>0</v>
      </c>
      <c r="HZ188" s="8">
        <f>SUMIFS(HZ$6:HZ$44,$OD$6:$OD$44,"PLTA",$OE$6:$OE$44,$B188)</f>
        <v>0</v>
      </c>
      <c r="IA188" s="8">
        <f>SUMIFS(IA$6:IA$44,$OD$6:$OD$44,"PLTA",$OE$6:$OE$44,$B188)</f>
        <v>0</v>
      </c>
      <c r="IB188" s="8">
        <f>SUMIFS(IB$6:IB$44,$OD$6:$OD$44,"PLTA",$OE$6:$OE$44,$B188)</f>
        <v>0</v>
      </c>
      <c r="IC188" s="8">
        <f>SUMIFS(IC$6:IC$44,$OD$6:$OD$44,"PLTA",$OE$6:$OE$44,$B188)</f>
        <v>0</v>
      </c>
      <c r="ID188" s="8">
        <f>SUMIFS(ID$6:ID$44,$OD$6:$OD$44,"PLTA",$OE$6:$OE$44,$B188)</f>
        <v>0</v>
      </c>
      <c r="IE188" s="8">
        <f>SUMIFS(IE$6:IE$44,$OD$6:$OD$44,"PLTA",$OE$6:$OE$44,$B188)</f>
        <v>0</v>
      </c>
      <c r="IF188" s="8">
        <f>SUMIFS(IF$6:IF$44,$OD$6:$OD$44,"PLTA",$OE$6:$OE$44,$B188)</f>
        <v>0</v>
      </c>
      <c r="IG188" s="8">
        <f>SUMIFS(IG$6:IG$44,$OD$6:$OD$44,"PLTA",$OE$6:$OE$44,$B188)</f>
        <v>0</v>
      </c>
      <c r="IH188" s="8">
        <f>SUMIFS(IH$6:IH$44,$OD$6:$OD$44,"PLTA",$OE$6:$OE$44,$B188)</f>
        <v>0</v>
      </c>
      <c r="II188" s="8">
        <f>SUMIFS(II$6:II$44,$OD$6:$OD$44,"PLTA",$OE$6:$OE$44,$B188)</f>
        <v>0</v>
      </c>
      <c r="IJ188" s="8">
        <f>SUMIFS(IJ$6:IJ$44,$OD$6:$OD$44,"PLTA",$OE$6:$OE$44,$B188)</f>
        <v>0</v>
      </c>
      <c r="IK188" s="8">
        <f>SUMIFS(IK$6:IK$44,$OD$6:$OD$44,"PLTA",$OE$6:$OE$44,$B188)</f>
        <v>0</v>
      </c>
      <c r="IL188" s="8">
        <f>SUMIFS(IL$6:IL$44,$OD$6:$OD$44,"PLTA",$OE$6:$OE$44,$B188)</f>
        <v>0</v>
      </c>
      <c r="IM188" s="8">
        <f>SUMIFS(IM$6:IM$44,$OD$6:$OD$44,"PLTA",$OE$6:$OE$44,$B188)</f>
        <v>0</v>
      </c>
      <c r="IN188" s="8">
        <f>SUMIFS(IN$6:IN$44,$OD$6:$OD$44,"PLTA",$OE$6:$OE$44,$B188)</f>
        <v>0</v>
      </c>
      <c r="IO188" s="8">
        <f>SUMIFS(IO$6:IO$44,$OD$6:$OD$44,"PLTA",$OE$6:$OE$44,$B188)</f>
        <v>0</v>
      </c>
      <c r="IP188" s="8">
        <f>SUMIFS(IP$6:IP$44,$OD$6:$OD$44,"PLTA",$OE$6:$OE$44,$B188)</f>
        <v>0</v>
      </c>
      <c r="IQ188" s="8">
        <f>SUMIFS(IQ$6:IQ$44,$OD$6:$OD$44,"PLTA",$OE$6:$OE$44,$B188)</f>
        <v>0</v>
      </c>
      <c r="IR188" s="8">
        <f>SUMIFS(IR$6:IR$44,$OD$6:$OD$44,"PLTA",$OE$6:$OE$44,$B188)</f>
        <v>0</v>
      </c>
      <c r="IS188" s="8">
        <f>SUMIFS(IS$6:IS$44,$OD$6:$OD$44,"PLTA",$OE$6:$OE$44,$B188)</f>
        <v>0</v>
      </c>
      <c r="IT188" s="8">
        <f>SUMIFS(IT$6:IT$44,$OD$6:$OD$44,"PLTA",$OE$6:$OE$44,$B188)</f>
        <v>0</v>
      </c>
      <c r="IU188" s="8">
        <f>SUMIFS(IU$6:IU$44,$OD$6:$OD$44,"PLTA",$OE$6:$OE$44,$B188)</f>
        <v>0</v>
      </c>
      <c r="IV188" s="8">
        <f>SUMIFS(IV$6:IV$44,$OD$6:$OD$44,"PLTA",$OE$6:$OE$44,$B188)</f>
        <v>0</v>
      </c>
      <c r="IW188" s="8">
        <f>SUMIFS(IW$6:IW$44,$OD$6:$OD$44,"PLTA",$OE$6:$OE$44,$B188)</f>
        <v>0</v>
      </c>
      <c r="IX188" s="8">
        <f>SUMIFS(IX$6:IX$44,$OD$6:$OD$44,"PLTA",$OE$6:$OE$44,$B188)</f>
        <v>0</v>
      </c>
      <c r="IY188" s="8">
        <f>SUMIFS(IY$6:IY$44,$OD$6:$OD$44,"PLTA",$OE$6:$OE$44,$B188)</f>
        <v>0</v>
      </c>
      <c r="IZ188" s="8">
        <f>SUMIFS(IZ$6:IZ$44,$OD$6:$OD$44,"PLTA",$OE$6:$OE$44,$B188)</f>
        <v>0</v>
      </c>
      <c r="JA188" s="8">
        <f>SUMIFS(JA$6:JA$44,$OD$6:$OD$44,"PLTA",$OE$6:$OE$44,$B188)</f>
        <v>0</v>
      </c>
      <c r="JB188" s="8">
        <f>SUMIFS(JB$6:JB$44,$OD$6:$OD$44,"PLTA",$OE$6:$OE$44,$B188)</f>
        <v>0</v>
      </c>
      <c r="JC188" s="8">
        <f>SUMIFS(JC$6:JC$44,$OD$6:$OD$44,"PLTA",$OE$6:$OE$44,$B188)</f>
        <v>0</v>
      </c>
      <c r="JD188" s="8">
        <f>SUMIFS(JD$6:JD$44,$OD$6:$OD$44,"PLTA",$OE$6:$OE$44,$B188)</f>
        <v>0</v>
      </c>
      <c r="JE188" s="8">
        <f>SUMIFS(JE$6:JE$44,$OD$6:$OD$44,"PLTA",$OE$6:$OE$44,$B188)</f>
        <v>0</v>
      </c>
      <c r="JF188" s="8">
        <f>SUMIFS(JF$6:JF$44,$OD$6:$OD$44,"PLTA",$OE$6:$OE$44,$B188)</f>
        <v>0</v>
      </c>
      <c r="JG188" s="8">
        <f>SUMIFS(JG$6:JG$44,$OD$6:$OD$44,"PLTA",$OE$6:$OE$44,$B188)</f>
        <v>0</v>
      </c>
      <c r="JH188" s="8">
        <f>SUMIFS(JH$6:JH$44,$OD$6:$OD$44,"PLTA",$OE$6:$OE$44,$B188)</f>
        <v>0</v>
      </c>
      <c r="JI188" s="8">
        <f>SUMIFS(JI$6:JI$44,$OD$6:$OD$44,"PLTA",$OE$6:$OE$44,$B188)</f>
        <v>0</v>
      </c>
      <c r="JJ188" s="8">
        <f>SUMIFS(JJ$6:JJ$44,$OD$6:$OD$44,"PLTA",$OE$6:$OE$44,$B188)</f>
        <v>0</v>
      </c>
      <c r="JK188" s="8">
        <f>SUMIFS(JK$6:JK$44,$OD$6:$OD$44,"PLTA",$OE$6:$OE$44,$B188)</f>
        <v>0</v>
      </c>
      <c r="JL188" s="8">
        <f>SUMIFS(JL$6:JL$44,$OD$6:$OD$44,"PLTA",$OE$6:$OE$44,$B188)</f>
        <v>0</v>
      </c>
      <c r="JM188" s="8">
        <f>SUMIFS(JM$6:JM$44,$OD$6:$OD$44,"PLTA",$OE$6:$OE$44,$B188)</f>
        <v>0</v>
      </c>
      <c r="JN188" s="8">
        <f>SUMIFS(JN$6:JN$44,$OD$6:$OD$44,"PLTA",$OE$6:$OE$44,$B188)</f>
        <v>0</v>
      </c>
      <c r="JO188" s="8">
        <f>SUMIFS(JO$6:JO$44,$OD$6:$OD$44,"PLTA",$OE$6:$OE$44,$B188)</f>
        <v>0</v>
      </c>
      <c r="JP188" s="8">
        <f>SUMIFS(JP$6:JP$44,$OD$6:$OD$44,"PLTA",$OE$6:$OE$44,$B188)</f>
        <v>0</v>
      </c>
      <c r="JQ188" s="8">
        <f>SUMIFS(JQ$6:JQ$44,$OD$6:$OD$44,"PLTA",$OE$6:$OE$44,$B188)</f>
        <v>0</v>
      </c>
      <c r="JR188" s="8">
        <f>SUMIFS(JR$6:JR$44,$OD$6:$OD$44,"PLTA",$OE$6:$OE$44,$B188)</f>
        <v>0</v>
      </c>
      <c r="JS188" s="8">
        <f>SUMIFS(JS$6:JS$44,$OD$6:$OD$44,"PLTA",$OE$6:$OE$44,$B188)</f>
        <v>0</v>
      </c>
      <c r="JT188" s="8">
        <f>SUMIFS(JT$6:JT$44,$OD$6:$OD$44,"PLTA",$OE$6:$OE$44,$B188)</f>
        <v>0</v>
      </c>
      <c r="JU188" s="8">
        <f>SUMIFS(JU$6:JU$44,$OD$6:$OD$44,"PLTA",$OE$6:$OE$44,$B188)</f>
        <v>0</v>
      </c>
      <c r="JV188" s="8">
        <f>SUMIFS(JV$6:JV$44,$OD$6:$OD$44,"PLTA",$OE$6:$OE$44,$B188)</f>
        <v>0</v>
      </c>
      <c r="JW188" s="8">
        <f>SUMIFS(JW$6:JW$44,$OD$6:$OD$44,"PLTA",$OE$6:$OE$44,$B188)</f>
        <v>0</v>
      </c>
      <c r="JX188" s="8">
        <f>SUMIFS(JX$6:JX$44,$OD$6:$OD$44,"PLTA",$OE$6:$OE$44,$B188)</f>
        <v>0</v>
      </c>
      <c r="JY188" s="8">
        <f>SUMIFS(JY$6:JY$44,$OD$6:$OD$44,"PLTA",$OE$6:$OE$44,$B188)</f>
        <v>0</v>
      </c>
      <c r="JZ188" s="8">
        <f>SUMIFS(JZ$6:JZ$44,$OD$6:$OD$44,"PLTA",$OE$6:$OE$44,$B188)</f>
        <v>0</v>
      </c>
      <c r="KA188" s="8">
        <f>SUMIFS(KA$6:KA$44,$OD$6:$OD$44,"PLTA",$OE$6:$OE$44,$B188)</f>
        <v>0</v>
      </c>
      <c r="KB188" s="8">
        <f>SUMIFS(KB$6:KB$44,$OD$6:$OD$44,"PLTA",$OE$6:$OE$44,$B188)</f>
        <v>0</v>
      </c>
      <c r="KC188" s="8">
        <f>SUMIFS(KC$6:KC$44,$OD$6:$OD$44,"PLTA",$OE$6:$OE$44,$B188)</f>
        <v>0</v>
      </c>
      <c r="KD188" s="8">
        <f>SUMIFS(KD$6:KD$44,$OD$6:$OD$44,"PLTA",$OE$6:$OE$44,$B188)</f>
        <v>0</v>
      </c>
      <c r="KE188" s="8">
        <f>SUMIFS(KE$6:KE$44,$OD$6:$OD$44,"PLTA",$OE$6:$OE$44,$B188)</f>
        <v>0</v>
      </c>
      <c r="KF188" s="8">
        <f>SUMIFS(KF$6:KF$44,$OD$6:$OD$44,"PLTA",$OE$6:$OE$44,$B188)</f>
        <v>0</v>
      </c>
      <c r="KG188" s="8">
        <f>SUMIFS(KG$6:KG$44,$OD$6:$OD$44,"PLTA",$OE$6:$OE$44,$B188)</f>
        <v>0</v>
      </c>
      <c r="KH188" s="8">
        <f>SUMIFS(KH$6:KH$44,$OD$6:$OD$44,"PLTA",$OE$6:$OE$44,$B188)</f>
        <v>0</v>
      </c>
      <c r="KI188" s="8">
        <f>SUMIFS(KI$6:KI$44,$OD$6:$OD$44,"PLTA",$OE$6:$OE$44,$B188)</f>
        <v>0</v>
      </c>
      <c r="KJ188" s="8">
        <f>SUMIFS(KJ$6:KJ$44,$OD$6:$OD$44,"PLTA",$OE$6:$OE$44,$B188)</f>
        <v>0</v>
      </c>
      <c r="KK188" s="8">
        <f>SUMIFS(KK$6:KK$44,$OD$6:$OD$44,"PLTA",$OE$6:$OE$44,$B188)</f>
        <v>0</v>
      </c>
      <c r="KL188" s="8">
        <f>SUMIFS(KL$6:KL$44,$OD$6:$OD$44,"PLTA",$OE$6:$OE$44,$B188)</f>
        <v>0</v>
      </c>
      <c r="KM188" s="8">
        <f>SUMIFS(KM$6:KM$44,$OD$6:$OD$44,"PLTA",$OE$6:$OE$44,$B188)</f>
        <v>0</v>
      </c>
      <c r="KN188" s="8">
        <f>SUMIFS(KN$6:KN$44,$OD$6:$OD$44,"PLTA",$OE$6:$OE$44,$B188)</f>
        <v>0</v>
      </c>
      <c r="KO188" s="8">
        <f>SUMIFS(KO$6:KO$44,$OD$6:$OD$44,"PLTA",$OE$6:$OE$44,$B188)</f>
        <v>0</v>
      </c>
      <c r="KP188" s="8">
        <f>SUMIFS(KP$6:KP$44,$OD$6:$OD$44,"PLTA",$OE$6:$OE$44,$B188)</f>
        <v>0</v>
      </c>
      <c r="KQ188" s="8">
        <f>SUMIFS(KQ$6:KQ$44,$OD$6:$OD$44,"PLTA",$OE$6:$OE$44,$B188)</f>
        <v>0</v>
      </c>
      <c r="KR188" s="8">
        <f>SUMIFS(KR$6:KR$44,$OD$6:$OD$44,"PLTA",$OE$6:$OE$44,$B188)</f>
        <v>0</v>
      </c>
      <c r="KS188" s="8">
        <f>SUMIFS(KS$6:KS$44,$OD$6:$OD$44,"PLTA",$OE$6:$OE$44,$B188)</f>
        <v>0</v>
      </c>
      <c r="KT188" s="8">
        <f>SUMIFS(KT$6:KT$44,$OD$6:$OD$44,"PLTA",$OE$6:$OE$44,$B188)</f>
        <v>0</v>
      </c>
      <c r="KU188" s="8">
        <f>SUMIFS(KU$6:KU$44,$OD$6:$OD$44,"PLTA",$OE$6:$OE$44,$B188)</f>
        <v>0</v>
      </c>
      <c r="KV188" s="8">
        <f>SUMIFS(KV$6:KV$44,$OD$6:$OD$44,"PLTA",$OE$6:$OE$44,$B188)</f>
        <v>0</v>
      </c>
      <c r="KW188" s="8">
        <f>SUMIFS(KW$6:KW$44,$OD$6:$OD$44,"PLTA",$OE$6:$OE$44,$B188)</f>
        <v>0</v>
      </c>
      <c r="KX188" s="8">
        <f>SUMIFS(KX$6:KX$44,$OD$6:$OD$44,"PLTA",$OE$6:$OE$44,$B188)</f>
        <v>0</v>
      </c>
      <c r="KY188" s="8">
        <f>SUMIFS(KY$6:KY$44,$OD$6:$OD$44,"PLTA",$OE$6:$OE$44,$B188)</f>
        <v>0</v>
      </c>
      <c r="KZ188" s="8">
        <f>SUMIFS(KZ$6:KZ$44,$OD$6:$OD$44,"PLTA",$OE$6:$OE$44,$B188)</f>
        <v>0</v>
      </c>
      <c r="LA188" s="8">
        <f>SUMIFS(LA$6:LA$44,$OD$6:$OD$44,"PLTA",$OE$6:$OE$44,$B188)</f>
        <v>0</v>
      </c>
      <c r="LB188" s="8">
        <f>SUMIFS(LB$6:LB$44,$OD$6:$OD$44,"PLTA",$OE$6:$OE$44,$B188)</f>
        <v>0</v>
      </c>
      <c r="LC188" s="8">
        <f>SUMIFS(LC$6:LC$44,$OD$6:$OD$44,"PLTA",$OE$6:$OE$44,$B188)</f>
        <v>0</v>
      </c>
      <c r="LD188" s="8">
        <f>SUMIFS(LD$6:LD$44,$OD$6:$OD$44,"PLTA",$OE$6:$OE$44,$B188)</f>
        <v>0</v>
      </c>
      <c r="LE188" s="8">
        <f>SUMIFS(LE$6:LE$44,$OD$6:$OD$44,"PLTA",$OE$6:$OE$44,$B188)</f>
        <v>0</v>
      </c>
      <c r="LF188" s="8">
        <f>SUMIFS(LF$6:LF$44,$OD$6:$OD$44,"PLTA",$OE$6:$OE$44,$B188)</f>
        <v>0</v>
      </c>
      <c r="LG188" s="8">
        <f>SUMIFS(LG$6:LG$44,$OD$6:$OD$44,"PLTA",$OE$6:$OE$44,$B188)</f>
        <v>0</v>
      </c>
      <c r="LH188" s="8">
        <f>SUMIFS(LH$6:LH$44,$OD$6:$OD$44,"PLTA",$OE$6:$OE$44,$B188)</f>
        <v>0</v>
      </c>
      <c r="LI188" s="8">
        <f>SUMIFS(LI$6:LI$44,$OD$6:$OD$44,"PLTA",$OE$6:$OE$44,$B188)</f>
        <v>0</v>
      </c>
      <c r="LJ188" s="8">
        <f>SUMIFS(LJ$6:LJ$44,$OD$6:$OD$44,"PLTA",$OE$6:$OE$44,$B188)</f>
        <v>0</v>
      </c>
      <c r="LK188" s="8">
        <f>SUMIFS(LK$6:LK$44,$OD$6:$OD$44,"PLTA",$OE$6:$OE$44,$B188)</f>
        <v>0</v>
      </c>
      <c r="LL188" s="8">
        <f>SUMIFS(LL$6:LL$44,$OD$6:$OD$44,"PLTA",$OE$6:$OE$44,$B188)</f>
        <v>0</v>
      </c>
      <c r="LM188" s="8">
        <f>SUMIFS(LM$6:LM$44,$OD$6:$OD$44,"PLTA",$OE$6:$OE$44,$B188)</f>
        <v>0</v>
      </c>
      <c r="LN188" s="8">
        <f>SUMIFS(LN$6:LN$44,$OD$6:$OD$44,"PLTA",$OE$6:$OE$44,$B188)</f>
        <v>0</v>
      </c>
      <c r="LO188" s="8">
        <f>SUMIFS(LO$6:LO$44,$OD$6:$OD$44,"PLTA",$OE$6:$OE$44,$B188)</f>
        <v>0</v>
      </c>
      <c r="LP188" s="8">
        <f>SUMIFS(LP$6:LP$44,$OD$6:$OD$44,"PLTA",$OE$6:$OE$44,$B188)</f>
        <v>0</v>
      </c>
      <c r="LQ188" s="8">
        <f>SUMIFS(LQ$6:LQ$44,$OD$6:$OD$44,"PLTA",$OE$6:$OE$44,$B188)</f>
        <v>0</v>
      </c>
      <c r="LR188" s="8">
        <f>SUMIFS(LR$6:LR$44,$OD$6:$OD$44,"PLTA",$OE$6:$OE$44,$B188)</f>
        <v>0</v>
      </c>
      <c r="LS188" s="8">
        <f>SUMIFS(LS$6:LS$44,$OD$6:$OD$44,"PLTA",$OE$6:$OE$44,$B188)</f>
        <v>0</v>
      </c>
      <c r="LT188" s="8">
        <f>SUMIFS(LT$6:LT$44,$OD$6:$OD$44,"PLTA",$OE$6:$OE$44,$B188)</f>
        <v>0</v>
      </c>
      <c r="LU188" s="8">
        <f>SUMIFS(LU$6:LU$44,$OD$6:$OD$44,"PLTA",$OE$6:$OE$44,$B188)</f>
        <v>0</v>
      </c>
      <c r="LV188" s="8">
        <f>SUMIFS(LV$6:LV$44,$OD$6:$OD$44,"PLTA",$OE$6:$OE$44,$B188)</f>
        <v>0</v>
      </c>
      <c r="LW188" s="8">
        <f>SUMIFS(LW$6:LW$44,$OD$6:$OD$44,"PLTA",$OE$6:$OE$44,$B188)</f>
        <v>0</v>
      </c>
      <c r="LX188" s="8">
        <f>SUMIFS(LX$6:LX$44,$OD$6:$OD$44,"PLTA",$OE$6:$OE$44,$B188)</f>
        <v>0</v>
      </c>
      <c r="LY188" s="8">
        <f>SUMIFS(LY$6:LY$44,$OD$6:$OD$44,"PLTA",$OE$6:$OE$44,$B188)</f>
        <v>0</v>
      </c>
      <c r="LZ188" s="8">
        <f>SUMIFS(LZ$6:LZ$44,$OD$6:$OD$44,"PLTA",$OE$6:$OE$44,$B188)</f>
        <v>0</v>
      </c>
      <c r="MA188" s="8">
        <f>SUMIFS(MA$6:MA$44,$OD$6:$OD$44,"PLTA",$OE$6:$OE$44,$B188)</f>
        <v>0</v>
      </c>
      <c r="MB188" s="8">
        <f>SUMIFS(MB$6:MB$44,$OD$6:$OD$44,"PLTA",$OE$6:$OE$44,$B188)</f>
        <v>0</v>
      </c>
      <c r="MC188" s="8">
        <f>SUMIFS(MC$6:MC$44,$OD$6:$OD$44,"PLTA",$OE$6:$OE$44,$B188)</f>
        <v>0</v>
      </c>
      <c r="MD188" s="8">
        <f>SUMIFS(MD$6:MD$44,$OD$6:$OD$44,"PLTA",$OE$6:$OE$44,$B188)</f>
        <v>0</v>
      </c>
      <c r="ME188" s="8">
        <f>SUMIFS(ME$6:ME$44,$OD$6:$OD$44,"PLTA",$OE$6:$OE$44,$B188)</f>
        <v>0</v>
      </c>
      <c r="MF188" s="8">
        <f>SUMIFS(MF$6:MF$44,$OD$6:$OD$44,"PLTA",$OE$6:$OE$44,$B188)</f>
        <v>0</v>
      </c>
      <c r="MG188" s="8">
        <f>SUMIFS(MG$6:MG$44,$OD$6:$OD$44,"PLTA",$OE$6:$OE$44,$B188)</f>
        <v>0</v>
      </c>
      <c r="MH188" s="8">
        <f>SUMIFS(MH$6:MH$44,$OD$6:$OD$44,"PLTA",$OE$6:$OE$44,$B188)</f>
        <v>0</v>
      </c>
      <c r="MI188" s="8">
        <f>SUMIFS(MI$6:MI$44,$OD$6:$OD$44,"PLTA",$OE$6:$OE$44,$B188)</f>
        <v>0</v>
      </c>
      <c r="MJ188" s="8">
        <f>SUMIFS(MJ$6:MJ$44,$OD$6:$OD$44,"PLTA",$OE$6:$OE$44,$B188)</f>
        <v>0</v>
      </c>
      <c r="MK188" s="8">
        <f>SUMIFS(MK$6:MK$44,$OD$6:$OD$44,"PLTA",$OE$6:$OE$44,$B188)</f>
        <v>0</v>
      </c>
      <c r="ML188" s="8">
        <f>SUMIFS(ML$6:ML$44,$OD$6:$OD$44,"PLTA",$OE$6:$OE$44,$B188)</f>
        <v>0</v>
      </c>
      <c r="MM188" s="8">
        <f>SUMIFS(MM$6:MM$44,$OD$6:$OD$44,"PLTA",$OE$6:$OE$44,$B188)</f>
        <v>0</v>
      </c>
      <c r="MN188" s="8">
        <f>SUMIFS(MN$6:MN$44,$OD$6:$OD$44,"PLTA",$OE$6:$OE$44,$B188)</f>
        <v>0</v>
      </c>
      <c r="MO188" s="8">
        <f>SUMIFS(MO$6:MO$44,$OD$6:$OD$44,"PLTA",$OE$6:$OE$44,$B188)</f>
        <v>0</v>
      </c>
      <c r="MP188" s="8">
        <f>SUMIFS(MP$6:MP$44,$OD$6:$OD$44,"PLTA",$OE$6:$OE$44,$B188)</f>
        <v>0</v>
      </c>
      <c r="MQ188" s="8">
        <f>SUMIFS(MQ$6:MQ$44,$OD$6:$OD$44,"PLTA",$OE$6:$OE$44,$B188)</f>
        <v>0</v>
      </c>
      <c r="MR188" s="8">
        <f>SUMIFS(MR$6:MR$44,$OD$6:$OD$44,"PLTA",$OE$6:$OE$44,$B188)</f>
        <v>0</v>
      </c>
      <c r="MS188" s="8">
        <f>SUMIFS(MS$6:MS$44,$OD$6:$OD$44,"PLTA",$OE$6:$OE$44,$B188)</f>
        <v>0</v>
      </c>
      <c r="MT188" s="8">
        <f>SUMIFS(MT$6:MT$44,$OD$6:$OD$44,"PLTA",$OE$6:$OE$44,$B188)</f>
        <v>0</v>
      </c>
      <c r="MU188" s="8">
        <f>SUMIFS(MU$6:MU$44,$OD$6:$OD$44,"PLTA",$OE$6:$OE$44,$B188)</f>
        <v>0</v>
      </c>
      <c r="MV188" s="8">
        <f>SUMIFS(MV$6:MV$44,$OD$6:$OD$44,"PLTA",$OE$6:$OE$44,$B188)</f>
        <v>0</v>
      </c>
      <c r="MW188" s="8">
        <f>SUMIFS(MW$6:MW$44,$OD$6:$OD$44,"PLTA",$OE$6:$OE$44,$B188)</f>
        <v>0</v>
      </c>
      <c r="MX188" s="8">
        <f>SUMIFS(MX$6:MX$44,$OD$6:$OD$44,"PLTA",$OE$6:$OE$44,$B188)</f>
        <v>0</v>
      </c>
      <c r="MY188" s="8">
        <f>SUMIFS(MY$6:MY$44,$OD$6:$OD$44,"PLTA",$OE$6:$OE$44,$B188)</f>
        <v>0</v>
      </c>
      <c r="MZ188" s="8">
        <f>SUMIFS(MZ$6:MZ$44,$OD$6:$OD$44,"PLTA",$OE$6:$OE$44,$B188)</f>
        <v>0</v>
      </c>
      <c r="NA188" s="8">
        <f>SUMIFS(NA$6:NA$44,$OD$6:$OD$44,"PLTA",$OE$6:$OE$44,$B188)</f>
        <v>0</v>
      </c>
      <c r="NB188" s="8">
        <f>SUMIFS(NB$6:NB$44,$OD$6:$OD$44,"PLTA",$OE$6:$OE$44,$B188)</f>
        <v>0</v>
      </c>
      <c r="NC188" s="8">
        <f>SUMIFS(NC$6:NC$44,$OD$6:$OD$44,"PLTA",$OE$6:$OE$44,$B188)</f>
        <v>0</v>
      </c>
      <c r="ND188" s="8">
        <f>SUMIFS(ND$6:ND$44,$OD$6:$OD$44,"PLTA",$OE$6:$OE$44,$B188)</f>
        <v>0</v>
      </c>
      <c r="NE188" s="8">
        <f>SUMIFS(NE$6:NE$44,$OD$6:$OD$44,"PLTA",$OE$6:$OE$44,$B188)</f>
        <v>0</v>
      </c>
      <c r="NF188" s="8">
        <f>SUMIFS(NF$6:NF$44,$OD$6:$OD$44,"PLTA",$OE$6:$OE$44,$B188)</f>
        <v>0</v>
      </c>
      <c r="NG188" s="8">
        <f>SUMIFS(NG$6:NG$44,$OD$6:$OD$44,"PLTA",$OE$6:$OE$44,$B188)</f>
        <v>0</v>
      </c>
      <c r="NH188" s="8">
        <f>SUMIFS(NH$6:NH$44,$OD$6:$OD$44,"PLTA",$OE$6:$OE$44,$B188)</f>
        <v>0</v>
      </c>
      <c r="NI188" s="8">
        <f>SUMIFS(NI$6:NI$44,$OD$6:$OD$44,"PLTA",$OE$6:$OE$44,$B188)</f>
        <v>0</v>
      </c>
      <c r="NJ188" s="8">
        <f>SUMIFS(NJ$6:NJ$44,$OD$6:$OD$44,"PLTA",$OE$6:$OE$44,$B188)</f>
        <v>0</v>
      </c>
      <c r="NK188" s="8">
        <f>SUMIFS(NK$6:NK$44,$OD$6:$OD$44,"PLTA",$OE$6:$OE$44,$B188)</f>
        <v>0</v>
      </c>
      <c r="NL188" s="8">
        <f>SUMIFS(NL$6:NL$44,$OD$6:$OD$44,"PLTA",$OE$6:$OE$44,$B188)</f>
        <v>0</v>
      </c>
      <c r="NM188" s="8">
        <f>SUMIFS(NM$6:NM$44,$OD$6:$OD$44,"PLTA",$OE$6:$OE$44,$B188)</f>
        <v>0</v>
      </c>
      <c r="NN188" s="8">
        <f>SUMIFS(NN$6:NN$44,$OD$6:$OD$44,"PLTA",$OE$6:$OE$44,$B188)</f>
        <v>0</v>
      </c>
      <c r="NO188" s="8">
        <f>SUMIFS(NO$6:NO$44,$OD$6:$OD$44,"PLTA",$OE$6:$OE$44,$B188)</f>
        <v>0</v>
      </c>
      <c r="NP188" s="8">
        <f>SUMIFS(NP$6:NP$44,$OD$6:$OD$44,"PLTA",$OE$6:$OE$44,$B188)</f>
        <v>0</v>
      </c>
      <c r="NQ188" s="8">
        <f>SUMIFS(NQ$6:NQ$44,$OD$6:$OD$44,"PLTA",$OE$6:$OE$44,$B188)</f>
        <v>0</v>
      </c>
      <c r="NR188" s="8">
        <f>SUMIFS(NR$6:NR$44,$OD$6:$OD$44,"PLTA",$OE$6:$OE$44,$B188)</f>
        <v>0</v>
      </c>
      <c r="NS188" s="8">
        <f>SUMIFS(NS$6:NS$44,$OD$6:$OD$44,"PLTA",$OE$6:$OE$44,$B188)</f>
        <v>0</v>
      </c>
      <c r="NT188" s="8">
        <f>SUMIFS(NT$6:NT$44,$OD$6:$OD$44,"PLTA",$OE$6:$OE$44,$B188)</f>
        <v>0</v>
      </c>
      <c r="NU188" s="8">
        <f>SUMIFS(NU$6:NU$44,$OD$6:$OD$44,"PLTA",$OE$6:$OE$44,$B188)</f>
        <v>0</v>
      </c>
      <c r="NV188" s="8">
        <f>SUMIFS(NV$6:NV$44,$OD$6:$OD$44,"PLTA",$OE$6:$OE$44,$B188)</f>
        <v>0</v>
      </c>
      <c r="NW188" s="8">
        <f>SUMIFS(NW$6:NW$44,$OD$6:$OD$44,"PLTA",$OE$6:$OE$44,$B188)</f>
        <v>0</v>
      </c>
      <c r="NX188" s="8">
        <f>SUMIFS(NX$6:NX$44,$OD$6:$OD$44,"PLTA",$OE$6:$OE$44,$B188)</f>
        <v>0</v>
      </c>
      <c r="NY188" s="8">
        <f>SUMIFS(NY$6:NY$44,$OD$6:$OD$44,"PLTA",$OE$6:$OE$44,$B188)</f>
        <v>0</v>
      </c>
      <c r="NZ188" s="8">
        <f>SUMIFS(NZ$6:NZ$44,$OD$6:$OD$44,"PLTA",$OE$6:$OE$44,$B188)</f>
        <v>0</v>
      </c>
      <c r="OA188" s="8">
        <f>SUMIFS(OA$6:OA$44,$OD$6:$OD$44,"PLTA",$OE$6:$OE$44,$B188)</f>
        <v>0</v>
      </c>
    </row>
    <row r="189" spans="2:391" hidden="1" x14ac:dyDescent="0.2">
      <c r="B189" s="8" t="s">
        <v>161</v>
      </c>
      <c r="Z189" s="8">
        <f>SUMIFS(Z$6:Z$44,$OD$6:$OD$44,"PLTA",$OE$6:$OE$44,$B189)</f>
        <v>0</v>
      </c>
      <c r="AA189" s="8">
        <f>SUMIFS(AA$6:AA$44,$OD$6:$OD$44,"PLTA",$OE$6:$OE$44,$B189)</f>
        <v>0</v>
      </c>
      <c r="AB189" s="8">
        <f>SUMIFS(AB$6:AB$44,$OD$6:$OD$44,"PLTA",$OE$6:$OE$44,$B189)</f>
        <v>0</v>
      </c>
      <c r="AC189" s="8">
        <f>SUMIFS(AC$6:AC$44,$OD$6:$OD$44,"PLTA",$OE$6:$OE$44,$B189)</f>
        <v>0</v>
      </c>
      <c r="AD189" s="8">
        <f>SUMIFS(AD$6:AD$44,$OD$6:$OD$44,"PLTA",$OE$6:$OE$44,$B189)</f>
        <v>0</v>
      </c>
      <c r="AE189" s="8">
        <f>SUMIFS(AE$6:AE$44,$OD$6:$OD$44,"PLTA",$OE$6:$OE$44,$B189)</f>
        <v>0</v>
      </c>
      <c r="AF189" s="8">
        <f>SUMIFS(AF$6:AF$44,$OD$6:$OD$44,"PLTA",$OE$6:$OE$44,$B189)</f>
        <v>0</v>
      </c>
      <c r="AG189" s="8">
        <f>SUMIFS(AG$6:AG$44,$OD$6:$OD$44,"PLTA",$OE$6:$OE$44,$B189)</f>
        <v>0</v>
      </c>
      <c r="AH189" s="8">
        <f>SUMIFS(AH$6:AH$44,$OD$6:$OD$44,"PLTA",$OE$6:$OE$44,$B189)</f>
        <v>0</v>
      </c>
      <c r="AI189" s="8">
        <f>SUMIFS(AI$6:AI$44,$OD$6:$OD$44,"PLTA",$OE$6:$OE$44,$B189)</f>
        <v>0</v>
      </c>
      <c r="AJ189" s="8">
        <f>SUMIFS(AJ$6:AJ$44,$OD$6:$OD$44,"PLTA",$OE$6:$OE$44,$B189)</f>
        <v>0</v>
      </c>
      <c r="AK189" s="8">
        <f>SUMIFS(AK$6:AK$44,$OD$6:$OD$44,"PLTA",$OE$6:$OE$44,$B189)</f>
        <v>0</v>
      </c>
      <c r="AL189" s="8">
        <f>SUMIFS(AL$6:AL$44,$OD$6:$OD$44,"PLTA",$OE$6:$OE$44,$B189)</f>
        <v>0</v>
      </c>
      <c r="AM189" s="8">
        <f>SUMIFS(AM$6:AM$44,$OD$6:$OD$44,"PLTA",$OE$6:$OE$44,$B189)</f>
        <v>0</v>
      </c>
      <c r="AN189" s="8">
        <f>SUMIFS(AN$6:AN$44,$OD$6:$OD$44,"PLTA",$OE$6:$OE$44,$B189)</f>
        <v>0</v>
      </c>
      <c r="AO189" s="8">
        <f>SUMIFS(AO$6:AO$44,$OD$6:$OD$44,"PLTA",$OE$6:$OE$44,$B189)</f>
        <v>0</v>
      </c>
      <c r="AP189" s="8">
        <f>SUMIFS(AP$6:AP$44,$OD$6:$OD$44,"PLTA",$OE$6:$OE$44,$B189)</f>
        <v>0</v>
      </c>
      <c r="AQ189" s="8">
        <f>SUMIFS(AQ$6:AQ$44,$OD$6:$OD$44,"PLTA",$OE$6:$OE$44,$B189)</f>
        <v>0</v>
      </c>
      <c r="AR189" s="8">
        <f>SUMIFS(AR$6:AR$44,$OD$6:$OD$44,"PLTA",$OE$6:$OE$44,$B189)</f>
        <v>0</v>
      </c>
      <c r="AS189" s="8">
        <f>SUMIFS(AS$6:AS$44,$OD$6:$OD$44,"PLTA",$OE$6:$OE$44,$B189)</f>
        <v>0</v>
      </c>
      <c r="AT189" s="8">
        <f>SUMIFS(AT$6:AT$44,$OD$6:$OD$44,"PLTA",$OE$6:$OE$44,$B189)</f>
        <v>0</v>
      </c>
      <c r="AU189" s="8">
        <f>SUMIFS(AU$6:AU$44,$OD$6:$OD$44,"PLTA",$OE$6:$OE$44,$B189)</f>
        <v>0</v>
      </c>
      <c r="AV189" s="8">
        <f>SUMIFS(AV$6:AV$44,$OD$6:$OD$44,"PLTA",$OE$6:$OE$44,$B189)</f>
        <v>0</v>
      </c>
      <c r="AW189" s="8">
        <f>SUMIFS(AW$6:AW$44,$OD$6:$OD$44,"PLTA",$OE$6:$OE$44,$B189)</f>
        <v>0</v>
      </c>
      <c r="AX189" s="8">
        <f>SUMIFS(AX$6:AX$44,$OD$6:$OD$44,"PLTA",$OE$6:$OE$44,$B189)</f>
        <v>0</v>
      </c>
      <c r="AY189" s="8">
        <f>SUMIFS(AY$6:AY$44,$OD$6:$OD$44,"PLTA",$OE$6:$OE$44,$B189)</f>
        <v>0</v>
      </c>
      <c r="AZ189" s="8">
        <f>SUMIFS(AZ$6:AZ$44,$OD$6:$OD$44,"PLTA",$OE$6:$OE$44,$B189)</f>
        <v>0</v>
      </c>
      <c r="BA189" s="8">
        <f>SUMIFS(BA$6:BA$44,$OD$6:$OD$44,"PLTA",$OE$6:$OE$44,$B189)</f>
        <v>0</v>
      </c>
      <c r="BB189" s="8">
        <f>SUMIFS(BB$6:BB$44,$OD$6:$OD$44,"PLTA",$OE$6:$OE$44,$B189)</f>
        <v>0</v>
      </c>
      <c r="BC189" s="8">
        <f>SUMIFS(BC$6:BC$44,$OD$6:$OD$44,"PLTA",$OE$6:$OE$44,$B189)</f>
        <v>0</v>
      </c>
      <c r="BD189" s="8">
        <f>SUMIFS(BD$6:BD$44,$OD$6:$OD$44,"PLTA",$OE$6:$OE$44,$B189)</f>
        <v>0</v>
      </c>
      <c r="BE189" s="8">
        <f>SUMIFS(BE$6:BE$44,$OD$6:$OD$44,"PLTA",$OE$6:$OE$44,$B189)</f>
        <v>0</v>
      </c>
      <c r="BF189" s="8">
        <f>SUMIFS(BF$6:BF$44,$OD$6:$OD$44,"PLTA",$OE$6:$OE$44,$B189)</f>
        <v>0</v>
      </c>
      <c r="BG189" s="8">
        <f>SUMIFS(BG$6:BG$44,$OD$6:$OD$44,"PLTA",$OE$6:$OE$44,$B189)</f>
        <v>0</v>
      </c>
      <c r="BH189" s="8">
        <f>SUMIFS(BH$6:BH$44,$OD$6:$OD$44,"PLTA",$OE$6:$OE$44,$B189)</f>
        <v>0</v>
      </c>
      <c r="BI189" s="8">
        <f>SUMIFS(BI$6:BI$44,$OD$6:$OD$44,"PLTA",$OE$6:$OE$44,$B189)</f>
        <v>0</v>
      </c>
      <c r="BJ189" s="8">
        <f>SUMIFS(BJ$6:BJ$44,$OD$6:$OD$44,"PLTA",$OE$6:$OE$44,$B189)</f>
        <v>0</v>
      </c>
      <c r="BK189" s="8">
        <f>SUMIFS(BK$6:BK$44,$OD$6:$OD$44,"PLTA",$OE$6:$OE$44,$B189)</f>
        <v>0</v>
      </c>
      <c r="BL189" s="8">
        <f>SUMIFS(BL$6:BL$44,$OD$6:$OD$44,"PLTA",$OE$6:$OE$44,$B189)</f>
        <v>0</v>
      </c>
      <c r="BM189" s="8">
        <f>SUMIFS(BM$6:BM$44,$OD$6:$OD$44,"PLTA",$OE$6:$OE$44,$B189)</f>
        <v>0</v>
      </c>
      <c r="BN189" s="8">
        <f>SUMIFS(BN$6:BN$44,$OD$6:$OD$44,"PLTA",$OE$6:$OE$44,$B189)</f>
        <v>0</v>
      </c>
      <c r="BO189" s="8">
        <f>SUMIFS(BO$6:BO$44,$OD$6:$OD$44,"PLTA",$OE$6:$OE$44,$B189)</f>
        <v>0</v>
      </c>
      <c r="BP189" s="8">
        <f>SUMIFS(BP$6:BP$44,$OD$6:$OD$44,"PLTA",$OE$6:$OE$44,$B189)</f>
        <v>0</v>
      </c>
      <c r="BQ189" s="8">
        <f>SUMIFS(BQ$6:BQ$44,$OD$6:$OD$44,"PLTA",$OE$6:$OE$44,$B189)</f>
        <v>0</v>
      </c>
      <c r="BR189" s="8">
        <f>SUMIFS(BR$6:BR$44,$OD$6:$OD$44,"PLTA",$OE$6:$OE$44,$B189)</f>
        <v>0</v>
      </c>
      <c r="BS189" s="8">
        <f>SUMIFS(BS$6:BS$44,$OD$6:$OD$44,"PLTA",$OE$6:$OE$44,$B189)</f>
        <v>0</v>
      </c>
      <c r="BT189" s="8">
        <f>SUMIFS(BT$6:BT$44,$OD$6:$OD$44,"PLTA",$OE$6:$OE$44,$B189)</f>
        <v>0</v>
      </c>
      <c r="BU189" s="8">
        <f>SUMIFS(BU$6:BU$44,$OD$6:$OD$44,"PLTA",$OE$6:$OE$44,$B189)</f>
        <v>0</v>
      </c>
      <c r="BV189" s="8">
        <f>SUMIFS(BV$6:BV$44,$OD$6:$OD$44,"PLTA",$OE$6:$OE$44,$B189)</f>
        <v>0</v>
      </c>
      <c r="BW189" s="8">
        <f>SUMIFS(BW$6:BW$44,$OD$6:$OD$44,"PLTA",$OE$6:$OE$44,$B189)</f>
        <v>0</v>
      </c>
      <c r="BX189" s="8">
        <f>SUMIFS(BX$6:BX$44,$OD$6:$OD$44,"PLTA",$OE$6:$OE$44,$B189)</f>
        <v>0</v>
      </c>
      <c r="BY189" s="8">
        <f>SUMIFS(BY$6:BY$44,$OD$6:$OD$44,"PLTA",$OE$6:$OE$44,$B189)</f>
        <v>0</v>
      </c>
      <c r="BZ189" s="8">
        <f>SUMIFS(BZ$6:BZ$44,$OD$6:$OD$44,"PLTA",$OE$6:$OE$44,$B189)</f>
        <v>0</v>
      </c>
      <c r="CA189" s="8">
        <f>SUMIFS(CA$6:CA$44,$OD$6:$OD$44,"PLTA",$OE$6:$OE$44,$B189)</f>
        <v>0</v>
      </c>
      <c r="CB189" s="8">
        <f>SUMIFS(CB$6:CB$44,$OD$6:$OD$44,"PLTA",$OE$6:$OE$44,$B189)</f>
        <v>0</v>
      </c>
      <c r="CC189" s="8">
        <f>SUMIFS(CC$6:CC$44,$OD$6:$OD$44,"PLTA",$OE$6:$OE$44,$B189)</f>
        <v>0</v>
      </c>
      <c r="CD189" s="8">
        <f>SUMIFS(CD$6:CD$44,$OD$6:$OD$44,"PLTA",$OE$6:$OE$44,$B189)</f>
        <v>0</v>
      </c>
      <c r="CE189" s="8">
        <f>SUMIFS(CE$6:CE$44,$OD$6:$OD$44,"PLTA",$OE$6:$OE$44,$B189)</f>
        <v>0</v>
      </c>
      <c r="CF189" s="8">
        <f>SUMIFS(CF$6:CF$44,$OD$6:$OD$44,"PLTA",$OE$6:$OE$44,$B189)</f>
        <v>0</v>
      </c>
      <c r="CG189" s="8">
        <f>SUMIFS(CG$6:CG$44,$OD$6:$OD$44,"PLTA",$OE$6:$OE$44,$B189)</f>
        <v>0</v>
      </c>
      <c r="CH189" s="8">
        <f>SUMIFS(CH$6:CH$44,$OD$6:$OD$44,"PLTA",$OE$6:$OE$44,$B189)</f>
        <v>0</v>
      </c>
      <c r="CI189" s="8">
        <f>SUMIFS(CI$6:CI$44,$OD$6:$OD$44,"PLTA",$OE$6:$OE$44,$B189)</f>
        <v>0</v>
      </c>
      <c r="CJ189" s="8">
        <f>SUMIFS(CJ$6:CJ$44,$OD$6:$OD$44,"PLTA",$OE$6:$OE$44,$B189)</f>
        <v>0</v>
      </c>
      <c r="CK189" s="8">
        <f>SUMIFS(CK$6:CK$44,$OD$6:$OD$44,"PLTA",$OE$6:$OE$44,$B189)</f>
        <v>0</v>
      </c>
      <c r="CL189" s="8">
        <f>SUMIFS(CL$6:CL$44,$OD$6:$OD$44,"PLTA",$OE$6:$OE$44,$B189)</f>
        <v>0</v>
      </c>
      <c r="CM189" s="8">
        <f>SUMIFS(CM$6:CM$44,$OD$6:$OD$44,"PLTA",$OE$6:$OE$44,$B189)</f>
        <v>0</v>
      </c>
      <c r="CN189" s="8">
        <f>SUMIFS(CN$6:CN$44,$OD$6:$OD$44,"PLTA",$OE$6:$OE$44,$B189)</f>
        <v>0</v>
      </c>
      <c r="CO189" s="8">
        <f>SUMIFS(CO$6:CO$44,$OD$6:$OD$44,"PLTA",$OE$6:$OE$44,$B189)</f>
        <v>0</v>
      </c>
      <c r="CP189" s="8">
        <f>SUMIFS(CP$6:CP$44,$OD$6:$OD$44,"PLTA",$OE$6:$OE$44,$B189)</f>
        <v>0</v>
      </c>
      <c r="CQ189" s="8">
        <f>SUMIFS(CQ$6:CQ$44,$OD$6:$OD$44,"PLTA",$OE$6:$OE$44,$B189)</f>
        <v>0</v>
      </c>
      <c r="CR189" s="8">
        <f>SUMIFS(CR$6:CR$44,$OD$6:$OD$44,"PLTA",$OE$6:$OE$44,$B189)</f>
        <v>0</v>
      </c>
      <c r="CS189" s="8">
        <f>SUMIFS(CS$6:CS$44,$OD$6:$OD$44,"PLTA",$OE$6:$OE$44,$B189)</f>
        <v>0</v>
      </c>
      <c r="CT189" s="8">
        <f>SUMIFS(CT$6:CT$44,$OD$6:$OD$44,"PLTA",$OE$6:$OE$44,$B189)</f>
        <v>0</v>
      </c>
      <c r="CU189" s="8">
        <f>SUMIFS(CU$6:CU$44,$OD$6:$OD$44,"PLTA",$OE$6:$OE$44,$B189)</f>
        <v>0</v>
      </c>
      <c r="CV189" s="8">
        <f>SUMIFS(CV$6:CV$44,$OD$6:$OD$44,"PLTA",$OE$6:$OE$44,$B189)</f>
        <v>0</v>
      </c>
      <c r="CW189" s="8">
        <f>SUMIFS(CW$6:CW$44,$OD$6:$OD$44,"PLTA",$OE$6:$OE$44,$B189)</f>
        <v>0</v>
      </c>
      <c r="CX189" s="8">
        <f>SUMIFS(CX$6:CX$44,$OD$6:$OD$44,"PLTA",$OE$6:$OE$44,$B189)</f>
        <v>0</v>
      </c>
      <c r="CY189" s="8">
        <f>SUMIFS(CY$6:CY$44,$OD$6:$OD$44,"PLTA",$OE$6:$OE$44,$B189)</f>
        <v>0</v>
      </c>
      <c r="CZ189" s="8">
        <f>SUMIFS(CZ$6:CZ$44,$OD$6:$OD$44,"PLTA",$OE$6:$OE$44,$B189)</f>
        <v>0</v>
      </c>
      <c r="DA189" s="8">
        <f>SUMIFS(DA$6:DA$44,$OD$6:$OD$44,"PLTA",$OE$6:$OE$44,$B189)</f>
        <v>0</v>
      </c>
      <c r="DB189" s="8">
        <f>SUMIFS(DB$6:DB$44,$OD$6:$OD$44,"PLTA",$OE$6:$OE$44,$B189)</f>
        <v>0</v>
      </c>
      <c r="DC189" s="8">
        <f>SUMIFS(DC$6:DC$44,$OD$6:$OD$44,"PLTA",$OE$6:$OE$44,$B189)</f>
        <v>0</v>
      </c>
      <c r="DD189" s="8">
        <f>SUMIFS(DD$6:DD$44,$OD$6:$OD$44,"PLTA",$OE$6:$OE$44,$B189)</f>
        <v>0</v>
      </c>
      <c r="DE189" s="8">
        <f>SUMIFS(DE$6:DE$44,$OD$6:$OD$44,"PLTA",$OE$6:$OE$44,$B189)</f>
        <v>0</v>
      </c>
      <c r="DF189" s="8">
        <f>SUMIFS(DF$6:DF$44,$OD$6:$OD$44,"PLTA",$OE$6:$OE$44,$B189)</f>
        <v>0</v>
      </c>
      <c r="DG189" s="8">
        <f>SUMIFS(DG$6:DG$44,$OD$6:$OD$44,"PLTA",$OE$6:$OE$44,$B189)</f>
        <v>0</v>
      </c>
      <c r="DH189" s="8">
        <f>SUMIFS(DH$6:DH$44,$OD$6:$OD$44,"PLTA",$OE$6:$OE$44,$B189)</f>
        <v>0</v>
      </c>
      <c r="DI189" s="8">
        <f>SUMIFS(DI$6:DI$44,$OD$6:$OD$44,"PLTA",$OE$6:$OE$44,$B189)</f>
        <v>0</v>
      </c>
      <c r="DJ189" s="8">
        <f>SUMIFS(DJ$6:DJ$44,$OD$6:$OD$44,"PLTA",$OE$6:$OE$44,$B189)</f>
        <v>0</v>
      </c>
      <c r="DK189" s="8">
        <f>SUMIFS(DK$6:DK$44,$OD$6:$OD$44,"PLTA",$OE$6:$OE$44,$B189)</f>
        <v>0</v>
      </c>
      <c r="DL189" s="8">
        <f>SUMIFS(DL$6:DL$44,$OD$6:$OD$44,"PLTA",$OE$6:$OE$44,$B189)</f>
        <v>0</v>
      </c>
      <c r="DM189" s="8">
        <f>SUMIFS(DM$6:DM$44,$OD$6:$OD$44,"PLTA",$OE$6:$OE$44,$B189)</f>
        <v>0</v>
      </c>
      <c r="DN189" s="8">
        <f>SUMIFS(DN$6:DN$44,$OD$6:$OD$44,"PLTA",$OE$6:$OE$44,$B189)</f>
        <v>0</v>
      </c>
      <c r="DO189" s="8">
        <f>SUMIFS(DO$6:DO$44,$OD$6:$OD$44,"PLTA",$OE$6:$OE$44,$B189)</f>
        <v>0</v>
      </c>
      <c r="DP189" s="8">
        <f>SUMIFS(DP$6:DP$44,$OD$6:$OD$44,"PLTA",$OE$6:$OE$44,$B189)</f>
        <v>0</v>
      </c>
      <c r="DQ189" s="8">
        <f>SUMIFS(DQ$6:DQ$44,$OD$6:$OD$44,"PLTA",$OE$6:$OE$44,$B189)</f>
        <v>0</v>
      </c>
      <c r="DR189" s="8">
        <f>SUMIFS(DR$6:DR$44,$OD$6:$OD$44,"PLTA",$OE$6:$OE$44,$B189)</f>
        <v>0</v>
      </c>
      <c r="DS189" s="8">
        <f>SUMIFS(DS$6:DS$44,$OD$6:$OD$44,"PLTA",$OE$6:$OE$44,$B189)</f>
        <v>0</v>
      </c>
      <c r="DT189" s="8">
        <f>SUMIFS(DT$6:DT$44,$OD$6:$OD$44,"PLTA",$OE$6:$OE$44,$B189)</f>
        <v>0</v>
      </c>
      <c r="DU189" s="8">
        <f>SUMIFS(DU$6:DU$44,$OD$6:$OD$44,"PLTA",$OE$6:$OE$44,$B189)</f>
        <v>0</v>
      </c>
      <c r="DV189" s="8">
        <f>SUMIFS(DV$6:DV$44,$OD$6:$OD$44,"PLTA",$OE$6:$OE$44,$B189)</f>
        <v>0</v>
      </c>
      <c r="DW189" s="8">
        <f>SUMIFS(DW$6:DW$44,$OD$6:$OD$44,"PLTA",$OE$6:$OE$44,$B189)</f>
        <v>0</v>
      </c>
      <c r="DX189" s="8">
        <f>SUMIFS(DX$6:DX$44,$OD$6:$OD$44,"PLTA",$OE$6:$OE$44,$B189)</f>
        <v>0</v>
      </c>
      <c r="DY189" s="8">
        <f>SUMIFS(DY$6:DY$44,$OD$6:$OD$44,"PLTA",$OE$6:$OE$44,$B189)</f>
        <v>0</v>
      </c>
      <c r="DZ189" s="8">
        <f>SUMIFS(DZ$6:DZ$44,$OD$6:$OD$44,"PLTA",$OE$6:$OE$44,$B189)</f>
        <v>0</v>
      </c>
      <c r="EA189" s="8">
        <f>SUMIFS(EA$6:EA$44,$OD$6:$OD$44,"PLTA",$OE$6:$OE$44,$B189)</f>
        <v>0</v>
      </c>
      <c r="EB189" s="8">
        <f>SUMIFS(EB$6:EB$44,$OD$6:$OD$44,"PLTA",$OE$6:$OE$44,$B189)</f>
        <v>0</v>
      </c>
      <c r="EC189" s="8">
        <f>SUMIFS(EC$6:EC$44,$OD$6:$OD$44,"PLTA",$OE$6:$OE$44,$B189)</f>
        <v>0</v>
      </c>
      <c r="ED189" s="8">
        <f>SUMIFS(ED$6:ED$44,$OD$6:$OD$44,"PLTA",$OE$6:$OE$44,$B189)</f>
        <v>0</v>
      </c>
      <c r="EE189" s="8">
        <f>SUMIFS(EE$6:EE$44,$OD$6:$OD$44,"PLTA",$OE$6:$OE$44,$B189)</f>
        <v>0</v>
      </c>
      <c r="EF189" s="8">
        <f>SUMIFS(EF$6:EF$44,$OD$6:$OD$44,"PLTA",$OE$6:$OE$44,$B189)</f>
        <v>0</v>
      </c>
      <c r="EG189" s="8">
        <f>SUMIFS(EG$6:EG$44,$OD$6:$OD$44,"PLTA",$OE$6:$OE$44,$B189)</f>
        <v>0</v>
      </c>
      <c r="EH189" s="8">
        <f>SUMIFS(EH$6:EH$44,$OD$6:$OD$44,"PLTA",$OE$6:$OE$44,$B189)</f>
        <v>0</v>
      </c>
      <c r="EI189" s="8">
        <f>SUMIFS(EI$6:EI$44,$OD$6:$OD$44,"PLTA",$OE$6:$OE$44,$B189)</f>
        <v>0</v>
      </c>
      <c r="EJ189" s="8">
        <f>SUMIFS(EJ$6:EJ$44,$OD$6:$OD$44,"PLTA",$OE$6:$OE$44,$B189)</f>
        <v>0</v>
      </c>
      <c r="EK189" s="8">
        <f>SUMIFS(EK$6:EK$44,$OD$6:$OD$44,"PLTA",$OE$6:$OE$44,$B189)</f>
        <v>0</v>
      </c>
      <c r="EL189" s="8">
        <f>SUMIFS(EL$6:EL$44,$OD$6:$OD$44,"PLTA",$OE$6:$OE$44,$B189)</f>
        <v>0</v>
      </c>
      <c r="EM189" s="8">
        <f>SUMIFS(EM$6:EM$44,$OD$6:$OD$44,"PLTA",$OE$6:$OE$44,$B189)</f>
        <v>0</v>
      </c>
      <c r="EN189" s="8">
        <f>SUMIFS(EN$6:EN$44,$OD$6:$OD$44,"PLTA",$OE$6:$OE$44,$B189)</f>
        <v>0</v>
      </c>
      <c r="EO189" s="8">
        <f>SUMIFS(EO$6:EO$44,$OD$6:$OD$44,"PLTA",$OE$6:$OE$44,$B189)</f>
        <v>0</v>
      </c>
      <c r="EP189" s="8">
        <f>SUMIFS(EP$6:EP$44,$OD$6:$OD$44,"PLTA",$OE$6:$OE$44,$B189)</f>
        <v>0</v>
      </c>
      <c r="EQ189" s="8">
        <f>SUMIFS(EQ$6:EQ$44,$OD$6:$OD$44,"PLTA",$OE$6:$OE$44,$B189)</f>
        <v>0</v>
      </c>
      <c r="ER189" s="8">
        <f>SUMIFS(ER$6:ER$44,$OD$6:$OD$44,"PLTA",$OE$6:$OE$44,$B189)</f>
        <v>0</v>
      </c>
      <c r="ES189" s="8">
        <f>SUMIFS(ES$6:ES$44,$OD$6:$OD$44,"PLTA",$OE$6:$OE$44,$B189)</f>
        <v>0</v>
      </c>
      <c r="ET189" s="8">
        <f>SUMIFS(ET$6:ET$44,$OD$6:$OD$44,"PLTA",$OE$6:$OE$44,$B189)</f>
        <v>0</v>
      </c>
      <c r="EU189" s="8">
        <f>SUMIFS(EU$6:EU$44,$OD$6:$OD$44,"PLTA",$OE$6:$OE$44,$B189)</f>
        <v>0</v>
      </c>
      <c r="EV189" s="8">
        <f>SUMIFS(EV$6:EV$44,$OD$6:$OD$44,"PLTA",$OE$6:$OE$44,$B189)</f>
        <v>0</v>
      </c>
      <c r="EW189" s="8">
        <f>SUMIFS(EW$6:EW$44,$OD$6:$OD$44,"PLTA",$OE$6:$OE$44,$B189)</f>
        <v>0</v>
      </c>
      <c r="EX189" s="8">
        <f>SUMIFS(EX$6:EX$44,$OD$6:$OD$44,"PLTA",$OE$6:$OE$44,$B189)</f>
        <v>0</v>
      </c>
      <c r="EY189" s="8">
        <f>SUMIFS(EY$6:EY$44,$OD$6:$OD$44,"PLTA",$OE$6:$OE$44,$B189)</f>
        <v>0</v>
      </c>
      <c r="EZ189" s="8">
        <f>SUMIFS(EZ$6:EZ$44,$OD$6:$OD$44,"PLTA",$OE$6:$OE$44,$B189)</f>
        <v>0</v>
      </c>
      <c r="FA189" s="8">
        <f>SUMIFS(FA$6:FA$44,$OD$6:$OD$44,"PLTA",$OE$6:$OE$44,$B189)</f>
        <v>0</v>
      </c>
      <c r="FB189" s="8">
        <f>SUMIFS(FB$6:FB$44,$OD$6:$OD$44,"PLTA",$OE$6:$OE$44,$B189)</f>
        <v>0</v>
      </c>
      <c r="FC189" s="8">
        <f>SUMIFS(FC$6:FC$44,$OD$6:$OD$44,"PLTA",$OE$6:$OE$44,$B189)</f>
        <v>0</v>
      </c>
      <c r="FD189" s="8">
        <f>SUMIFS(FD$6:FD$44,$OD$6:$OD$44,"PLTA",$OE$6:$OE$44,$B189)</f>
        <v>0</v>
      </c>
      <c r="FE189" s="8">
        <f>SUMIFS(FE$6:FE$44,$OD$6:$OD$44,"PLTA",$OE$6:$OE$44,$B189)</f>
        <v>0</v>
      </c>
      <c r="FF189" s="8">
        <f>SUMIFS(FF$6:FF$44,$OD$6:$OD$44,"PLTA",$OE$6:$OE$44,$B189)</f>
        <v>0</v>
      </c>
      <c r="FG189" s="8">
        <f>SUMIFS(FG$6:FG$44,$OD$6:$OD$44,"PLTA",$OE$6:$OE$44,$B189)</f>
        <v>0</v>
      </c>
      <c r="FH189" s="8">
        <f>SUMIFS(FH$6:FH$44,$OD$6:$OD$44,"PLTA",$OE$6:$OE$44,$B189)</f>
        <v>0</v>
      </c>
      <c r="FI189" s="8">
        <f>SUMIFS(FI$6:FI$44,$OD$6:$OD$44,"PLTA",$OE$6:$OE$44,$B189)</f>
        <v>0</v>
      </c>
      <c r="FJ189" s="8">
        <f>SUMIFS(FJ$6:FJ$44,$OD$6:$OD$44,"PLTA",$OE$6:$OE$44,$B189)</f>
        <v>0</v>
      </c>
      <c r="FK189" s="8">
        <f>SUMIFS(FK$6:FK$44,$OD$6:$OD$44,"PLTA",$OE$6:$OE$44,$B189)</f>
        <v>0</v>
      </c>
      <c r="FL189" s="8">
        <f>SUMIFS(FL$6:FL$44,$OD$6:$OD$44,"PLTA",$OE$6:$OE$44,$B189)</f>
        <v>0</v>
      </c>
      <c r="FM189" s="8">
        <f>SUMIFS(FM$6:FM$44,$OD$6:$OD$44,"PLTA",$OE$6:$OE$44,$B189)</f>
        <v>0</v>
      </c>
      <c r="FN189" s="8">
        <f>SUMIFS(FN$6:FN$44,$OD$6:$OD$44,"PLTA",$OE$6:$OE$44,$B189)</f>
        <v>0</v>
      </c>
      <c r="FO189" s="8">
        <f>SUMIFS(FO$6:FO$44,$OD$6:$OD$44,"PLTA",$OE$6:$OE$44,$B189)</f>
        <v>0</v>
      </c>
      <c r="FP189" s="8">
        <f>SUMIFS(FP$6:FP$44,$OD$6:$OD$44,"PLTA",$OE$6:$OE$44,$B189)</f>
        <v>0</v>
      </c>
      <c r="FQ189" s="8">
        <f>SUMIFS(FQ$6:FQ$44,$OD$6:$OD$44,"PLTA",$OE$6:$OE$44,$B189)</f>
        <v>0</v>
      </c>
      <c r="FR189" s="8">
        <f>SUMIFS(FR$6:FR$44,$OD$6:$OD$44,"PLTA",$OE$6:$OE$44,$B189)</f>
        <v>0</v>
      </c>
      <c r="FS189" s="8">
        <f>SUMIFS(FS$6:FS$44,$OD$6:$OD$44,"PLTA",$OE$6:$OE$44,$B189)</f>
        <v>0</v>
      </c>
      <c r="FT189" s="8">
        <f>SUMIFS(FT$6:FT$44,$OD$6:$OD$44,"PLTA",$OE$6:$OE$44,$B189)</f>
        <v>0</v>
      </c>
      <c r="FU189" s="8">
        <f>SUMIFS(FU$6:FU$44,$OD$6:$OD$44,"PLTA",$OE$6:$OE$44,$B189)</f>
        <v>0</v>
      </c>
      <c r="FV189" s="8">
        <f>SUMIFS(FV$6:FV$44,$OD$6:$OD$44,"PLTA",$OE$6:$OE$44,$B189)</f>
        <v>0</v>
      </c>
      <c r="FW189" s="8">
        <f>SUMIFS(FW$6:FW$44,$OD$6:$OD$44,"PLTA",$OE$6:$OE$44,$B189)</f>
        <v>0</v>
      </c>
      <c r="FX189" s="8">
        <f>SUMIFS(FX$6:FX$44,$OD$6:$OD$44,"PLTA",$OE$6:$OE$44,$B189)</f>
        <v>0</v>
      </c>
      <c r="FY189" s="8">
        <f>SUMIFS(FY$6:FY$44,$OD$6:$OD$44,"PLTA",$OE$6:$OE$44,$B189)</f>
        <v>0</v>
      </c>
      <c r="FZ189" s="8">
        <f>SUMIFS(FZ$6:FZ$44,$OD$6:$OD$44,"PLTA",$OE$6:$OE$44,$B189)</f>
        <v>0</v>
      </c>
      <c r="GA189" s="8">
        <f>SUMIFS(GA$6:GA$44,$OD$6:$OD$44,"PLTA",$OE$6:$OE$44,$B189)</f>
        <v>0</v>
      </c>
      <c r="GB189" s="8">
        <f>SUMIFS(GB$6:GB$44,$OD$6:$OD$44,"PLTA",$OE$6:$OE$44,$B189)</f>
        <v>0</v>
      </c>
      <c r="GC189" s="8">
        <f>SUMIFS(GC$6:GC$44,$OD$6:$OD$44,"PLTA",$OE$6:$OE$44,$B189)</f>
        <v>0</v>
      </c>
      <c r="GD189" s="8">
        <f>SUMIFS(GD$6:GD$44,$OD$6:$OD$44,"PLTA",$OE$6:$OE$44,$B189)</f>
        <v>0</v>
      </c>
      <c r="GE189" s="8">
        <f>SUMIFS(GE$6:GE$44,$OD$6:$OD$44,"PLTA",$OE$6:$OE$44,$B189)</f>
        <v>0</v>
      </c>
      <c r="GF189" s="8">
        <f>SUMIFS(GF$6:GF$44,$OD$6:$OD$44,"PLTA",$OE$6:$OE$44,$B189)</f>
        <v>0</v>
      </c>
      <c r="GG189" s="8">
        <f>SUMIFS(GG$6:GG$44,$OD$6:$OD$44,"PLTA",$OE$6:$OE$44,$B189)</f>
        <v>0</v>
      </c>
      <c r="GH189" s="8">
        <f>SUMIFS(GH$6:GH$44,$OD$6:$OD$44,"PLTA",$OE$6:$OE$44,$B189)</f>
        <v>0</v>
      </c>
      <c r="GI189" s="8">
        <f>SUMIFS(GI$6:GI$44,$OD$6:$OD$44,"PLTA",$OE$6:$OE$44,$B189)</f>
        <v>0</v>
      </c>
      <c r="GJ189" s="8">
        <f>SUMIFS(GJ$6:GJ$44,$OD$6:$OD$44,"PLTA",$OE$6:$OE$44,$B189)</f>
        <v>0</v>
      </c>
      <c r="GK189" s="8">
        <f>SUMIFS(GK$6:GK$44,$OD$6:$OD$44,"PLTA",$OE$6:$OE$44,$B189)</f>
        <v>0</v>
      </c>
      <c r="GL189" s="8">
        <f>SUMIFS(GL$6:GL$44,$OD$6:$OD$44,"PLTA",$OE$6:$OE$44,$B189)</f>
        <v>0</v>
      </c>
      <c r="GM189" s="8">
        <f>SUMIFS(GM$6:GM$44,$OD$6:$OD$44,"PLTA",$OE$6:$OE$44,$B189)</f>
        <v>0</v>
      </c>
      <c r="GN189" s="8">
        <f>SUMIFS(GN$6:GN$44,$OD$6:$OD$44,"PLTA",$OE$6:$OE$44,$B189)</f>
        <v>0</v>
      </c>
      <c r="GO189" s="8">
        <f>SUMIFS(GO$6:GO$44,$OD$6:$OD$44,"PLTA",$OE$6:$OE$44,$B189)</f>
        <v>0</v>
      </c>
      <c r="GP189" s="8">
        <f>SUMIFS(GP$6:GP$44,$OD$6:$OD$44,"PLTA",$OE$6:$OE$44,$B189)</f>
        <v>0</v>
      </c>
      <c r="GQ189" s="8">
        <f>SUMIFS(GQ$6:GQ$44,$OD$6:$OD$44,"PLTA",$OE$6:$OE$44,$B189)</f>
        <v>0</v>
      </c>
      <c r="GR189" s="8">
        <f>SUMIFS(GR$6:GR$44,$OD$6:$OD$44,"PLTA",$OE$6:$OE$44,$B189)</f>
        <v>0</v>
      </c>
      <c r="GS189" s="8">
        <f>SUMIFS(GS$6:GS$44,$OD$6:$OD$44,"PLTA",$OE$6:$OE$44,$B189)</f>
        <v>0</v>
      </c>
      <c r="GT189" s="8">
        <f>SUMIFS(GT$6:GT$44,$OD$6:$OD$44,"PLTA",$OE$6:$OE$44,$B189)</f>
        <v>0</v>
      </c>
      <c r="GU189" s="8">
        <f>SUMIFS(GU$6:GU$44,$OD$6:$OD$44,"PLTA",$OE$6:$OE$44,$B189)</f>
        <v>0</v>
      </c>
      <c r="GV189" s="8">
        <f>SUMIFS(GV$6:GV$44,$OD$6:$OD$44,"PLTA",$OE$6:$OE$44,$B189)</f>
        <v>0</v>
      </c>
      <c r="GW189" s="8">
        <f>SUMIFS(GW$6:GW$44,$OD$6:$OD$44,"PLTA",$OE$6:$OE$44,$B189)</f>
        <v>0</v>
      </c>
      <c r="GX189" s="8">
        <f>SUMIFS(GX$6:GX$44,$OD$6:$OD$44,"PLTA",$OE$6:$OE$44,$B189)</f>
        <v>0</v>
      </c>
      <c r="GY189" s="8">
        <f>SUMIFS(GY$6:GY$44,$OD$6:$OD$44,"PLTA",$OE$6:$OE$44,$B189)</f>
        <v>0</v>
      </c>
      <c r="GZ189" s="8" t="e">
        <f>SUM(#REF!)+GZ66</f>
        <v>#REF!</v>
      </c>
      <c r="HA189" s="8" t="e">
        <f>SUM(#REF!)+HA66</f>
        <v>#REF!</v>
      </c>
      <c r="HB189" s="8" t="e">
        <f>SUM(#REF!)+HB66</f>
        <v>#REF!</v>
      </c>
      <c r="HC189" s="8" t="e">
        <f>SUM(#REF!)+HC66</f>
        <v>#REF!</v>
      </c>
      <c r="HD189" s="8" t="e">
        <f>SUM(#REF!)+HD66</f>
        <v>#REF!</v>
      </c>
      <c r="HE189" s="8" t="e">
        <f>SUM(#REF!)+HE66</f>
        <v>#REF!</v>
      </c>
      <c r="HF189" s="8" t="e">
        <f>SUM(#REF!)+HF66</f>
        <v>#REF!</v>
      </c>
      <c r="HG189" s="8" t="e">
        <f>SUM(#REF!)+HG66</f>
        <v>#REF!</v>
      </c>
      <c r="HH189" s="8" t="e">
        <f>SUM(#REF!)+HH66</f>
        <v>#REF!</v>
      </c>
      <c r="HI189" s="8" t="e">
        <f>SUM(#REF!)+HI66</f>
        <v>#REF!</v>
      </c>
      <c r="HJ189" s="8" t="e">
        <f>SUM(#REF!)+HJ66</f>
        <v>#REF!</v>
      </c>
      <c r="HK189" s="8" t="e">
        <f>SUM(#REF!)+HK66</f>
        <v>#REF!</v>
      </c>
      <c r="HL189" s="8" t="e">
        <f>SUM(#REF!)+HL66</f>
        <v>#REF!</v>
      </c>
      <c r="HM189" s="8" t="e">
        <f>SUM(#REF!)+HM66</f>
        <v>#REF!</v>
      </c>
      <c r="HN189" s="8" t="e">
        <f>SUM(#REF!)+HN66</f>
        <v>#REF!</v>
      </c>
      <c r="HO189" s="8" t="e">
        <f>SUM(#REF!)+HO66</f>
        <v>#REF!</v>
      </c>
      <c r="HP189" s="8" t="e">
        <f>SUM(#REF!)+HP66</f>
        <v>#REF!</v>
      </c>
      <c r="HQ189" s="8" t="e">
        <f>SUM(#REF!)+HQ66</f>
        <v>#REF!</v>
      </c>
      <c r="HR189" s="8" t="e">
        <f>SUM(#REF!)+HR66</f>
        <v>#REF!</v>
      </c>
      <c r="HS189" s="8" t="e">
        <f>SUM(#REF!)+HS66</f>
        <v>#REF!</v>
      </c>
      <c r="HT189" s="8" t="e">
        <f>SUM(#REF!)+HT66</f>
        <v>#REF!</v>
      </c>
      <c r="HU189" s="8" t="e">
        <f>SUM(#REF!)+HU66</f>
        <v>#REF!</v>
      </c>
      <c r="HV189" s="8" t="e">
        <f>SUM(#REF!)+HV66</f>
        <v>#REF!</v>
      </c>
      <c r="HW189" s="8" t="e">
        <f>SUM(#REF!)+HW66</f>
        <v>#REF!</v>
      </c>
      <c r="HX189" s="8" t="e">
        <f>SUM(#REF!)+HX66</f>
        <v>#REF!</v>
      </c>
      <c r="HY189" s="8" t="e">
        <f>SUM(#REF!)+HY66</f>
        <v>#REF!</v>
      </c>
      <c r="HZ189" s="8" t="e">
        <f>SUM(#REF!)+HZ66</f>
        <v>#REF!</v>
      </c>
      <c r="IA189" s="8" t="e">
        <f>SUM(#REF!)+IA66</f>
        <v>#REF!</v>
      </c>
      <c r="IB189" s="8" t="e">
        <f>SUM(#REF!)+IB66</f>
        <v>#REF!</v>
      </c>
      <c r="IC189" s="8" t="e">
        <f>SUM(#REF!)+IC66</f>
        <v>#REF!</v>
      </c>
      <c r="ID189" s="8" t="e">
        <f>SUM(#REF!)+ID66</f>
        <v>#REF!</v>
      </c>
      <c r="IE189" s="8" t="e">
        <f>SUM(#REF!)+IE66</f>
        <v>#REF!</v>
      </c>
      <c r="IF189" s="8" t="e">
        <f>SUM(#REF!)+IF66</f>
        <v>#REF!</v>
      </c>
      <c r="IG189" s="8" t="e">
        <f>SUM(#REF!)+IG66</f>
        <v>#REF!</v>
      </c>
      <c r="IH189" s="8" t="e">
        <f>SUM(#REF!)+IH66</f>
        <v>#REF!</v>
      </c>
      <c r="II189" s="8" t="e">
        <f>SUM(#REF!)+II66</f>
        <v>#REF!</v>
      </c>
      <c r="IJ189" s="8" t="e">
        <f>SUM(#REF!)+IJ66</f>
        <v>#REF!</v>
      </c>
      <c r="IK189" s="8" t="e">
        <f>SUM(#REF!)+IK66</f>
        <v>#REF!</v>
      </c>
      <c r="IL189" s="8" t="e">
        <f>SUM(#REF!)+IL66</f>
        <v>#REF!</v>
      </c>
      <c r="IM189" s="8" t="e">
        <f>SUM(#REF!)+IM66</f>
        <v>#REF!</v>
      </c>
      <c r="IN189" s="8" t="e">
        <f>SUM(#REF!)+IN66</f>
        <v>#REF!</v>
      </c>
      <c r="IO189" s="8" t="e">
        <f>SUM(#REF!)+IO66</f>
        <v>#REF!</v>
      </c>
      <c r="IP189" s="8" t="e">
        <f>SUM(#REF!)+IP66</f>
        <v>#REF!</v>
      </c>
      <c r="IQ189" s="8" t="e">
        <f>SUM(#REF!)+IQ66</f>
        <v>#REF!</v>
      </c>
      <c r="IR189" s="8" t="e">
        <f>SUM(#REF!)+IR66</f>
        <v>#REF!</v>
      </c>
      <c r="IS189" s="8" t="e">
        <f>SUM(#REF!)+IS66</f>
        <v>#REF!</v>
      </c>
      <c r="IT189" s="8" t="e">
        <f>SUM(#REF!)+IT66</f>
        <v>#REF!</v>
      </c>
      <c r="IU189" s="8" t="e">
        <f>SUM(#REF!)+IU66</f>
        <v>#REF!</v>
      </c>
      <c r="IV189" s="8" t="e">
        <f>SUM(#REF!)+IV66</f>
        <v>#REF!</v>
      </c>
      <c r="IW189" s="8" t="e">
        <f>SUM(#REF!)+IW66</f>
        <v>#REF!</v>
      </c>
      <c r="IX189" s="8" t="e">
        <f>SUM(#REF!)+IX66</f>
        <v>#REF!</v>
      </c>
      <c r="IY189" s="8" t="e">
        <f>SUM(#REF!)+IY66</f>
        <v>#REF!</v>
      </c>
      <c r="IZ189" s="8" t="e">
        <f>SUM(#REF!)+IZ66</f>
        <v>#REF!</v>
      </c>
      <c r="JA189" s="8" t="e">
        <f>SUM(#REF!)+JA66</f>
        <v>#REF!</v>
      </c>
      <c r="JB189" s="8" t="e">
        <f>SUM(#REF!)+JB66</f>
        <v>#REF!</v>
      </c>
      <c r="JC189" s="8" t="e">
        <f>SUM(#REF!)+JC66</f>
        <v>#REF!</v>
      </c>
      <c r="JD189" s="8" t="e">
        <f>SUM(#REF!)+JD66</f>
        <v>#REF!</v>
      </c>
      <c r="JE189" s="8" t="e">
        <f>SUM(#REF!)+JE66</f>
        <v>#REF!</v>
      </c>
      <c r="JF189" s="8" t="e">
        <f>SUM(#REF!)+JF66</f>
        <v>#REF!</v>
      </c>
      <c r="JG189" s="8" t="e">
        <f>SUM(#REF!)+JG66</f>
        <v>#REF!</v>
      </c>
      <c r="JH189" s="8" t="e">
        <f>SUM(#REF!)+JH66</f>
        <v>#REF!</v>
      </c>
      <c r="JI189" s="8" t="e">
        <f>SUM(#REF!)+JI66</f>
        <v>#REF!</v>
      </c>
      <c r="JJ189" s="8" t="e">
        <f>SUM(#REF!)+JJ66</f>
        <v>#REF!</v>
      </c>
      <c r="JK189" s="8" t="e">
        <f>SUM(#REF!)+JK66</f>
        <v>#REF!</v>
      </c>
      <c r="JL189" s="8" t="e">
        <f>SUM(#REF!)+JL66</f>
        <v>#REF!</v>
      </c>
      <c r="JM189" s="8" t="e">
        <f>SUM(#REF!)+JM66</f>
        <v>#REF!</v>
      </c>
      <c r="JN189" s="8" t="e">
        <f>SUM(#REF!)+JN66</f>
        <v>#REF!</v>
      </c>
      <c r="JO189" s="8" t="e">
        <f>SUM(#REF!)+JO66</f>
        <v>#REF!</v>
      </c>
      <c r="JP189" s="8" t="e">
        <f>SUM(#REF!)+JP66</f>
        <v>#REF!</v>
      </c>
      <c r="JQ189" s="8" t="e">
        <f>SUM(#REF!)+JQ66</f>
        <v>#REF!</v>
      </c>
      <c r="JR189" s="8" t="e">
        <f>SUM(#REF!)+JR66</f>
        <v>#REF!</v>
      </c>
      <c r="JS189" s="8" t="e">
        <f>SUM(#REF!)+JS66</f>
        <v>#REF!</v>
      </c>
      <c r="JT189" s="8" t="e">
        <f>SUM(#REF!)+JT66</f>
        <v>#REF!</v>
      </c>
      <c r="JU189" s="8" t="e">
        <f>SUM(#REF!)+JU66</f>
        <v>#REF!</v>
      </c>
      <c r="JV189" s="8" t="e">
        <f>SUM(#REF!)+JV66</f>
        <v>#REF!</v>
      </c>
      <c r="JW189" s="8" t="e">
        <f>SUM(#REF!)+JW66</f>
        <v>#REF!</v>
      </c>
      <c r="JX189" s="8" t="e">
        <f>SUM(#REF!)+JX66</f>
        <v>#REF!</v>
      </c>
      <c r="JY189" s="8" t="e">
        <f>SUM(#REF!)+JY66</f>
        <v>#REF!</v>
      </c>
      <c r="JZ189" s="8" t="e">
        <f>SUM(#REF!)+JZ66</f>
        <v>#REF!</v>
      </c>
      <c r="KA189" s="8" t="e">
        <f>SUM(#REF!)+KA66</f>
        <v>#REF!</v>
      </c>
      <c r="KB189" s="8" t="e">
        <f>SUM(#REF!)+KB66</f>
        <v>#REF!</v>
      </c>
      <c r="KC189" s="8" t="e">
        <f>SUM(#REF!)+KC66</f>
        <v>#REF!</v>
      </c>
      <c r="KD189" s="8" t="e">
        <f>SUM(#REF!)+KD66</f>
        <v>#REF!</v>
      </c>
      <c r="KE189" s="8" t="e">
        <f>SUM(#REF!)+KE66</f>
        <v>#REF!</v>
      </c>
      <c r="KF189" s="8" t="e">
        <f>SUM(#REF!)+KF66</f>
        <v>#REF!</v>
      </c>
      <c r="KG189" s="8" t="e">
        <f>SUM(#REF!)+KG66</f>
        <v>#REF!</v>
      </c>
      <c r="KH189" s="8" t="e">
        <f>SUM(#REF!)+KH66</f>
        <v>#REF!</v>
      </c>
      <c r="KI189" s="8" t="e">
        <f>SUM(#REF!)+KI66</f>
        <v>#REF!</v>
      </c>
      <c r="KJ189" s="8" t="e">
        <f>SUM(#REF!)+KJ66</f>
        <v>#REF!</v>
      </c>
      <c r="KK189" s="8" t="e">
        <f>SUM(#REF!)+KK66</f>
        <v>#REF!</v>
      </c>
      <c r="KL189" s="8" t="e">
        <f>SUM(#REF!)+KL66</f>
        <v>#REF!</v>
      </c>
      <c r="KM189" s="8" t="e">
        <f>SUM(#REF!)+KM66</f>
        <v>#REF!</v>
      </c>
      <c r="KN189" s="8" t="e">
        <f>SUM(#REF!)+KN66</f>
        <v>#REF!</v>
      </c>
      <c r="KO189" s="8" t="e">
        <f>SUM(#REF!)+KO66</f>
        <v>#REF!</v>
      </c>
      <c r="KP189" s="8" t="e">
        <f>SUM(#REF!)+KP66</f>
        <v>#REF!</v>
      </c>
      <c r="KQ189" s="8" t="e">
        <f>SUM(#REF!)+KQ66</f>
        <v>#REF!</v>
      </c>
      <c r="KR189" s="8" t="e">
        <f>SUM(#REF!)+KR66</f>
        <v>#REF!</v>
      </c>
      <c r="KS189" s="8" t="e">
        <f>SUM(#REF!)+KS66</f>
        <v>#REF!</v>
      </c>
      <c r="KT189" s="8" t="e">
        <f>SUM(#REF!)+KT66</f>
        <v>#REF!</v>
      </c>
      <c r="KU189" s="8" t="e">
        <f>SUM(#REF!)+KU66</f>
        <v>#REF!</v>
      </c>
      <c r="KV189" s="8" t="e">
        <f>SUM(#REF!)+KV66</f>
        <v>#REF!</v>
      </c>
      <c r="KW189" s="8" t="e">
        <f>SUM(#REF!)+KW66</f>
        <v>#REF!</v>
      </c>
      <c r="KX189" s="8" t="e">
        <f>SUM(#REF!)+KX66</f>
        <v>#REF!</v>
      </c>
      <c r="KY189" s="8" t="e">
        <f>SUM(#REF!)+KY66</f>
        <v>#REF!</v>
      </c>
      <c r="KZ189" s="8" t="e">
        <f>SUM(#REF!)+KZ66</f>
        <v>#REF!</v>
      </c>
      <c r="LA189" s="8" t="e">
        <f>SUM(#REF!)+LA66</f>
        <v>#REF!</v>
      </c>
      <c r="LB189" s="8" t="e">
        <f>SUM(#REF!)+LB66</f>
        <v>#REF!</v>
      </c>
      <c r="LC189" s="8" t="e">
        <f>SUM(#REF!)+LC66</f>
        <v>#REF!</v>
      </c>
      <c r="LD189" s="8" t="e">
        <f>SUM(#REF!)+LD66</f>
        <v>#REF!</v>
      </c>
      <c r="LE189" s="8" t="e">
        <f>SUM(#REF!)+LE66</f>
        <v>#REF!</v>
      </c>
      <c r="LF189" s="8" t="e">
        <f>SUM(#REF!)+LF66</f>
        <v>#REF!</v>
      </c>
      <c r="LG189" s="8" t="e">
        <f>SUM(#REF!)+LG66</f>
        <v>#REF!</v>
      </c>
      <c r="LH189" s="8" t="e">
        <f>SUM(#REF!)+LH66</f>
        <v>#REF!</v>
      </c>
      <c r="LI189" s="8" t="e">
        <f>SUM(#REF!)+LI66</f>
        <v>#REF!</v>
      </c>
      <c r="LJ189" s="8" t="e">
        <f>SUM(#REF!)+LJ66</f>
        <v>#REF!</v>
      </c>
      <c r="LK189" s="8" t="e">
        <f>SUM(#REF!)+LK66</f>
        <v>#REF!</v>
      </c>
      <c r="LL189" s="8" t="e">
        <f>SUM(#REF!)+LL66</f>
        <v>#REF!</v>
      </c>
      <c r="LM189" s="8" t="e">
        <f>SUM(#REF!)+LM66</f>
        <v>#REF!</v>
      </c>
      <c r="LN189" s="8" t="e">
        <f>SUM(#REF!)+LN66</f>
        <v>#REF!</v>
      </c>
      <c r="LO189" s="8" t="e">
        <f>SUM(#REF!)+LO66</f>
        <v>#REF!</v>
      </c>
      <c r="LP189" s="8" t="e">
        <f>SUM(#REF!)+LP66</f>
        <v>#REF!</v>
      </c>
      <c r="LQ189" s="8" t="e">
        <f>SUM(#REF!)+LQ66</f>
        <v>#REF!</v>
      </c>
      <c r="LR189" s="8" t="e">
        <f>SUM(#REF!)+LR66</f>
        <v>#REF!</v>
      </c>
      <c r="LS189" s="8" t="e">
        <f>SUM(#REF!)+LS66</f>
        <v>#REF!</v>
      </c>
      <c r="LT189" s="8" t="e">
        <f>SUM(#REF!)+LT66</f>
        <v>#REF!</v>
      </c>
      <c r="LU189" s="8" t="e">
        <f>SUM(#REF!)+LU66</f>
        <v>#REF!</v>
      </c>
      <c r="LV189" s="8" t="e">
        <f>SUM(#REF!)+LV66</f>
        <v>#REF!</v>
      </c>
      <c r="LW189" s="8" t="e">
        <f>SUM(#REF!)+LW66</f>
        <v>#REF!</v>
      </c>
      <c r="LX189" s="8" t="e">
        <f>SUM(#REF!)+LX66</f>
        <v>#REF!</v>
      </c>
      <c r="LY189" s="8" t="e">
        <f>SUM(#REF!)+LY66</f>
        <v>#REF!</v>
      </c>
      <c r="LZ189" s="8" t="e">
        <f>SUM(#REF!)+LZ66</f>
        <v>#REF!</v>
      </c>
      <c r="MA189" s="8" t="e">
        <f>SUM(#REF!)+MA66</f>
        <v>#REF!</v>
      </c>
      <c r="MB189" s="8" t="e">
        <f>SUM(#REF!)+MB66</f>
        <v>#REF!</v>
      </c>
      <c r="MC189" s="8" t="e">
        <f>SUM(#REF!)+MC66</f>
        <v>#REF!</v>
      </c>
      <c r="MD189" s="8" t="e">
        <f>SUM(#REF!)+MD66</f>
        <v>#REF!</v>
      </c>
      <c r="ME189" s="8" t="e">
        <f>SUM(#REF!)+ME66</f>
        <v>#REF!</v>
      </c>
      <c r="MF189" s="8" t="e">
        <f>SUM(#REF!)+MF66</f>
        <v>#REF!</v>
      </c>
      <c r="MG189" s="8" t="e">
        <f>SUM(#REF!)+MG66</f>
        <v>#REF!</v>
      </c>
      <c r="MH189" s="8" t="e">
        <f>SUM(#REF!)+MH66</f>
        <v>#REF!</v>
      </c>
      <c r="MI189" s="8" t="e">
        <f>SUM(#REF!)+MI66</f>
        <v>#REF!</v>
      </c>
      <c r="MJ189" s="8" t="e">
        <f>SUM(#REF!)+MJ66</f>
        <v>#REF!</v>
      </c>
      <c r="MK189" s="8" t="e">
        <f>SUM(#REF!)+MK66</f>
        <v>#REF!</v>
      </c>
      <c r="ML189" s="8" t="e">
        <f>SUM(#REF!)+ML66</f>
        <v>#REF!</v>
      </c>
      <c r="MM189" s="8" t="e">
        <f>SUM(#REF!)+MM66</f>
        <v>#REF!</v>
      </c>
      <c r="MN189" s="8" t="e">
        <f>SUM(#REF!)+MN66</f>
        <v>#REF!</v>
      </c>
      <c r="MO189" s="8" t="e">
        <f>SUM(#REF!)+MO66</f>
        <v>#REF!</v>
      </c>
      <c r="MP189" s="8" t="e">
        <f>SUM(#REF!)+MP66</f>
        <v>#REF!</v>
      </c>
      <c r="MQ189" s="8" t="e">
        <f>SUM(#REF!)+MQ66</f>
        <v>#REF!</v>
      </c>
      <c r="MR189" s="8" t="e">
        <f>SUM(#REF!)+MR66</f>
        <v>#REF!</v>
      </c>
      <c r="MS189" s="8" t="e">
        <f>SUM(#REF!)+MS66</f>
        <v>#REF!</v>
      </c>
      <c r="MT189" s="8" t="e">
        <f>SUM(#REF!)+MT66</f>
        <v>#REF!</v>
      </c>
      <c r="MU189" s="8" t="e">
        <f>SUM(#REF!)+MU66</f>
        <v>#REF!</v>
      </c>
      <c r="MV189" s="8" t="e">
        <f>SUM(#REF!)+MV66</f>
        <v>#REF!</v>
      </c>
      <c r="MW189" s="8" t="e">
        <f>SUM(#REF!)+MW66</f>
        <v>#REF!</v>
      </c>
      <c r="MX189" s="8" t="e">
        <f>SUM(#REF!)+MX66</f>
        <v>#REF!</v>
      </c>
      <c r="MY189" s="8" t="e">
        <f>SUM(#REF!)+MY66</f>
        <v>#REF!</v>
      </c>
      <c r="MZ189" s="8" t="e">
        <f>SUM(#REF!)+MZ66</f>
        <v>#REF!</v>
      </c>
      <c r="NA189" s="8" t="e">
        <f>SUM(#REF!)+NA66</f>
        <v>#REF!</v>
      </c>
      <c r="NB189" s="8" t="e">
        <f>SUM(#REF!)+NB66</f>
        <v>#REF!</v>
      </c>
      <c r="NC189" s="8" t="e">
        <f>SUM(#REF!)+NC66</f>
        <v>#REF!</v>
      </c>
      <c r="ND189" s="8" t="e">
        <f>SUM(#REF!)+ND66</f>
        <v>#REF!</v>
      </c>
      <c r="NE189" s="8" t="e">
        <f>SUM(#REF!)+NE66</f>
        <v>#REF!</v>
      </c>
      <c r="NF189" s="8" t="e">
        <f>SUM(#REF!)+NF66</f>
        <v>#REF!</v>
      </c>
      <c r="NG189" s="8" t="e">
        <f>SUM(#REF!)+NG66</f>
        <v>#REF!</v>
      </c>
      <c r="NH189" s="8" t="e">
        <f>SUM(#REF!)+NH66</f>
        <v>#REF!</v>
      </c>
      <c r="NI189" s="8" t="e">
        <f>SUM(#REF!)+NI66</f>
        <v>#REF!</v>
      </c>
      <c r="NJ189" s="8" t="e">
        <f>SUM(#REF!)+NJ66</f>
        <v>#REF!</v>
      </c>
      <c r="NK189" s="8" t="e">
        <f>SUM(#REF!)+NK66</f>
        <v>#REF!</v>
      </c>
      <c r="NL189" s="8" t="e">
        <f>SUM(#REF!)+NL66</f>
        <v>#REF!</v>
      </c>
      <c r="NM189" s="8" t="e">
        <f>SUM(#REF!)+NM66</f>
        <v>#REF!</v>
      </c>
      <c r="NN189" s="8" t="e">
        <f>SUM(#REF!)+NN66</f>
        <v>#REF!</v>
      </c>
      <c r="NO189" s="8" t="e">
        <f>SUM(#REF!)+NO66</f>
        <v>#REF!</v>
      </c>
      <c r="NP189" s="8" t="e">
        <f>SUM(#REF!)+NP66</f>
        <v>#REF!</v>
      </c>
      <c r="NQ189" s="8" t="e">
        <f>SUM(#REF!)+NQ66</f>
        <v>#REF!</v>
      </c>
      <c r="NR189" s="8" t="e">
        <f>SUM(#REF!)+NR66</f>
        <v>#REF!</v>
      </c>
      <c r="NS189" s="8" t="e">
        <f>SUM(#REF!)+NS66</f>
        <v>#REF!</v>
      </c>
      <c r="NT189" s="8" t="e">
        <f>SUM(#REF!)+NT66</f>
        <v>#REF!</v>
      </c>
      <c r="NU189" s="8" t="e">
        <f>SUM(#REF!)+NU66</f>
        <v>#REF!</v>
      </c>
      <c r="NV189" s="8" t="e">
        <f>SUM(#REF!)+NV66</f>
        <v>#REF!</v>
      </c>
      <c r="NW189" s="8" t="e">
        <f>SUM(#REF!)+NW66</f>
        <v>#REF!</v>
      </c>
      <c r="NX189" s="8" t="e">
        <f>SUM(#REF!)+NX66</f>
        <v>#REF!</v>
      </c>
      <c r="NY189" s="8" t="e">
        <f>SUM(#REF!)+NY66</f>
        <v>#REF!</v>
      </c>
      <c r="NZ189" s="8" t="e">
        <f>SUM(#REF!)+NZ66</f>
        <v>#REF!</v>
      </c>
      <c r="OA189" s="8" t="e">
        <f>SUM(#REF!)+OA66</f>
        <v>#REF!</v>
      </c>
    </row>
  </sheetData>
  <autoFilter ref="A5:PK48" xr:uid="{43659521-8414-43D4-9F3C-98C323302C2B}"/>
  <mergeCells count="17">
    <mergeCell ref="KN2:LR2"/>
    <mergeCell ref="LS2:MV2"/>
    <mergeCell ref="MW2:OA2"/>
    <mergeCell ref="OK3:OV3"/>
    <mergeCell ref="OZ3:PK3"/>
    <mergeCell ref="JJ2:KM2"/>
    <mergeCell ref="E2:K2"/>
    <mergeCell ref="L2:R2"/>
    <mergeCell ref="S2:Y2"/>
    <mergeCell ref="Z2:BD2"/>
    <mergeCell ref="BE2:CF2"/>
    <mergeCell ref="CH2:DL2"/>
    <mergeCell ref="DM2:EP2"/>
    <mergeCell ref="EQ2:FU2"/>
    <mergeCell ref="FV2:GY2"/>
    <mergeCell ref="GZ2:ID2"/>
    <mergeCell ref="IE2:JI2"/>
  </mergeCells>
  <conditionalFormatting sqref="Z1:OA1">
    <cfRule type="cellIs" dxfId="5" priority="3" operator="lessThan">
      <formula>1.1</formula>
    </cfRule>
  </conditionalFormatting>
  <conditionalFormatting sqref="Z53:OA72">
    <cfRule type="cellIs" dxfId="4" priority="1" operator="greaterThan">
      <formula>0</formula>
    </cfRule>
  </conditionalFormatting>
  <conditionalFormatting sqref="Z1:OB1">
    <cfRule type="cellIs" dxfId="3" priority="2" operator="lessThan">
      <formula>0</formula>
    </cfRule>
  </conditionalFormatting>
  <conditionalFormatting sqref="Z6:OB39 AA40:OB44 Z40:Z46">
    <cfRule type="cellIs" dxfId="2" priority="17" operator="greaterThan">
      <formula>0</formula>
    </cfRule>
  </conditionalFormatting>
  <conditionalFormatting sqref="OB1">
    <cfRule type="cellIs" dxfId="1" priority="16" operator="lessThan">
      <formula>815</formula>
    </cfRule>
  </conditionalFormatting>
  <pageMargins left="0.25" right="0.25" top="0.75" bottom="0.75" header="0.3" footer="0.3"/>
  <pageSetup paperSize="9" scale="14" fitToWidth="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41CF1-A176-45EB-8771-A67DE0DB02ED}">
  <dimension ref="A1:NF81"/>
  <sheetViews>
    <sheetView zoomScale="64" zoomScaleNormal="60" workbookViewId="0">
      <pane xSplit="4" ySplit="3" topLeftCell="E31" activePane="bottomRight" state="frozen"/>
      <selection pane="topRight" activeCell="D1" sqref="D1"/>
      <selection pane="bottomLeft" activeCell="A4" sqref="A4"/>
      <selection pane="bottomRight" activeCell="B72" sqref="B72"/>
    </sheetView>
  </sheetViews>
  <sheetFormatPr defaultRowHeight="14.5" x14ac:dyDescent="0.35"/>
  <cols>
    <col min="1" max="1" width="17.90625" bestFit="1" customWidth="1"/>
    <col min="2" max="2" width="23" bestFit="1" customWidth="1"/>
    <col min="3" max="3" width="12.26953125" customWidth="1"/>
    <col min="4" max="4" width="12.453125" bestFit="1" customWidth="1"/>
    <col min="5" max="193" width="10.453125" bestFit="1" customWidth="1"/>
    <col min="194" max="194" width="12.90625" bestFit="1" customWidth="1"/>
    <col min="195" max="199" width="10.453125" bestFit="1" customWidth="1"/>
    <col min="200" max="200" width="11.81640625" bestFit="1" customWidth="1"/>
    <col min="201" max="201" width="12.90625" bestFit="1" customWidth="1"/>
    <col min="202" max="207" width="10.453125" bestFit="1" customWidth="1"/>
    <col min="208" max="208" width="12.90625" bestFit="1" customWidth="1"/>
    <col min="209" max="223" width="10.453125" bestFit="1" customWidth="1"/>
    <col min="224" max="224" width="12.90625" bestFit="1" customWidth="1"/>
    <col min="225" max="228" width="10.453125" bestFit="1" customWidth="1"/>
    <col min="229" max="229" width="11.81640625" bestFit="1" customWidth="1"/>
    <col min="230" max="230" width="12.90625" bestFit="1" customWidth="1"/>
    <col min="231" max="232" width="10.453125" bestFit="1" customWidth="1"/>
    <col min="233" max="233" width="12.90625" bestFit="1" customWidth="1"/>
    <col min="234" max="237" width="10.453125" bestFit="1" customWidth="1"/>
    <col min="238" max="238" width="12.90625" bestFit="1" customWidth="1"/>
    <col min="239" max="354" width="10.453125" bestFit="1" customWidth="1"/>
    <col min="355" max="355" width="12.90625" bestFit="1" customWidth="1"/>
    <col min="356" max="356" width="10.453125" bestFit="1" customWidth="1"/>
    <col min="357" max="357" width="12.90625" bestFit="1" customWidth="1"/>
    <col min="358" max="370" width="10.453125" bestFit="1" customWidth="1"/>
  </cols>
  <sheetData>
    <row r="1" spans="1:370" ht="28" customHeight="1" x14ac:dyDescent="0.35">
      <c r="E1" s="2">
        <v>45292</v>
      </c>
      <c r="F1" s="2">
        <f t="shared" ref="F1:BQ1" si="0">E1+1</f>
        <v>45293</v>
      </c>
      <c r="G1" s="2">
        <f t="shared" si="0"/>
        <v>45294</v>
      </c>
      <c r="H1" s="2">
        <f t="shared" si="0"/>
        <v>45295</v>
      </c>
      <c r="I1" s="2">
        <f t="shared" si="0"/>
        <v>45296</v>
      </c>
      <c r="J1" s="2">
        <f t="shared" si="0"/>
        <v>45297</v>
      </c>
      <c r="K1" s="2">
        <f t="shared" si="0"/>
        <v>45298</v>
      </c>
      <c r="L1" s="2">
        <f t="shared" si="0"/>
        <v>45299</v>
      </c>
      <c r="M1" s="2">
        <f t="shared" si="0"/>
        <v>45300</v>
      </c>
      <c r="N1" s="2">
        <f t="shared" si="0"/>
        <v>45301</v>
      </c>
      <c r="O1" s="2">
        <f t="shared" si="0"/>
        <v>45302</v>
      </c>
      <c r="P1" s="2">
        <f t="shared" si="0"/>
        <v>45303</v>
      </c>
      <c r="Q1" s="2">
        <f t="shared" si="0"/>
        <v>45304</v>
      </c>
      <c r="R1" s="2">
        <f t="shared" si="0"/>
        <v>45305</v>
      </c>
      <c r="S1" s="2">
        <f t="shared" si="0"/>
        <v>45306</v>
      </c>
      <c r="T1" s="2">
        <f t="shared" si="0"/>
        <v>45307</v>
      </c>
      <c r="U1" s="2">
        <f t="shared" si="0"/>
        <v>45308</v>
      </c>
      <c r="V1" s="2">
        <f t="shared" si="0"/>
        <v>45309</v>
      </c>
      <c r="W1" s="2">
        <f t="shared" si="0"/>
        <v>45310</v>
      </c>
      <c r="X1" s="2">
        <f t="shared" si="0"/>
        <v>45311</v>
      </c>
      <c r="Y1" s="2">
        <f t="shared" si="0"/>
        <v>45312</v>
      </c>
      <c r="Z1" s="2">
        <f t="shared" si="0"/>
        <v>45313</v>
      </c>
      <c r="AA1" s="2">
        <f t="shared" si="0"/>
        <v>45314</v>
      </c>
      <c r="AB1" s="2">
        <f t="shared" si="0"/>
        <v>45315</v>
      </c>
      <c r="AC1" s="2">
        <f t="shared" si="0"/>
        <v>45316</v>
      </c>
      <c r="AD1" s="2">
        <f t="shared" si="0"/>
        <v>45317</v>
      </c>
      <c r="AE1" s="2">
        <f t="shared" si="0"/>
        <v>45318</v>
      </c>
      <c r="AF1" s="2">
        <f t="shared" si="0"/>
        <v>45319</v>
      </c>
      <c r="AG1" s="2">
        <f t="shared" si="0"/>
        <v>45320</v>
      </c>
      <c r="AH1" s="2">
        <f t="shared" si="0"/>
        <v>45321</v>
      </c>
      <c r="AI1" s="2">
        <f t="shared" si="0"/>
        <v>45322</v>
      </c>
      <c r="AJ1" s="2">
        <f t="shared" si="0"/>
        <v>45323</v>
      </c>
      <c r="AK1" s="2">
        <f t="shared" si="0"/>
        <v>45324</v>
      </c>
      <c r="AL1" s="2">
        <f t="shared" si="0"/>
        <v>45325</v>
      </c>
      <c r="AM1" s="2">
        <f t="shared" si="0"/>
        <v>45326</v>
      </c>
      <c r="AN1" s="2">
        <f t="shared" si="0"/>
        <v>45327</v>
      </c>
      <c r="AO1" s="2">
        <f t="shared" si="0"/>
        <v>45328</v>
      </c>
      <c r="AP1" s="2">
        <f t="shared" si="0"/>
        <v>45329</v>
      </c>
      <c r="AQ1" s="2">
        <f t="shared" si="0"/>
        <v>45330</v>
      </c>
      <c r="AR1" s="2">
        <f t="shared" si="0"/>
        <v>45331</v>
      </c>
      <c r="AS1" s="2">
        <f t="shared" si="0"/>
        <v>45332</v>
      </c>
      <c r="AT1" s="2">
        <f t="shared" si="0"/>
        <v>45333</v>
      </c>
      <c r="AU1" s="2">
        <f t="shared" si="0"/>
        <v>45334</v>
      </c>
      <c r="AV1" s="2">
        <f t="shared" si="0"/>
        <v>45335</v>
      </c>
      <c r="AW1" s="2">
        <f t="shared" si="0"/>
        <v>45336</v>
      </c>
      <c r="AX1" s="2">
        <f t="shared" si="0"/>
        <v>45337</v>
      </c>
      <c r="AY1" s="2">
        <f t="shared" si="0"/>
        <v>45338</v>
      </c>
      <c r="AZ1" s="2">
        <f t="shared" si="0"/>
        <v>45339</v>
      </c>
      <c r="BA1" s="2">
        <f t="shared" si="0"/>
        <v>45340</v>
      </c>
      <c r="BB1" s="2">
        <f t="shared" si="0"/>
        <v>45341</v>
      </c>
      <c r="BC1" s="2">
        <f t="shared" si="0"/>
        <v>45342</v>
      </c>
      <c r="BD1" s="2">
        <f t="shared" si="0"/>
        <v>45343</v>
      </c>
      <c r="BE1" s="2">
        <f t="shared" si="0"/>
        <v>45344</v>
      </c>
      <c r="BF1" s="2">
        <f t="shared" si="0"/>
        <v>45345</v>
      </c>
      <c r="BG1" s="2">
        <f t="shared" si="0"/>
        <v>45346</v>
      </c>
      <c r="BH1" s="2">
        <f t="shared" si="0"/>
        <v>45347</v>
      </c>
      <c r="BI1" s="2">
        <f t="shared" si="0"/>
        <v>45348</v>
      </c>
      <c r="BJ1" s="2">
        <f t="shared" si="0"/>
        <v>45349</v>
      </c>
      <c r="BK1" s="2">
        <f t="shared" si="0"/>
        <v>45350</v>
      </c>
      <c r="BL1" s="2">
        <f t="shared" si="0"/>
        <v>45351</v>
      </c>
      <c r="BM1" s="2">
        <f t="shared" si="0"/>
        <v>45352</v>
      </c>
      <c r="BN1" s="2">
        <f t="shared" si="0"/>
        <v>45353</v>
      </c>
      <c r="BO1" s="2">
        <f t="shared" si="0"/>
        <v>45354</v>
      </c>
      <c r="BP1" s="2">
        <f t="shared" si="0"/>
        <v>45355</v>
      </c>
      <c r="BQ1" s="2">
        <f t="shared" si="0"/>
        <v>45356</v>
      </c>
      <c r="BR1" s="2">
        <f t="shared" ref="BR1:EC1" si="1">BQ1+1</f>
        <v>45357</v>
      </c>
      <c r="BS1" s="2">
        <f t="shared" si="1"/>
        <v>45358</v>
      </c>
      <c r="BT1" s="2">
        <f t="shared" si="1"/>
        <v>45359</v>
      </c>
      <c r="BU1" s="2">
        <f t="shared" si="1"/>
        <v>45360</v>
      </c>
      <c r="BV1" s="2">
        <f t="shared" si="1"/>
        <v>45361</v>
      </c>
      <c r="BW1" s="2">
        <f t="shared" si="1"/>
        <v>45362</v>
      </c>
      <c r="BX1" s="2">
        <f t="shared" si="1"/>
        <v>45363</v>
      </c>
      <c r="BY1" s="2">
        <f t="shared" si="1"/>
        <v>45364</v>
      </c>
      <c r="BZ1" s="2">
        <f t="shared" si="1"/>
        <v>45365</v>
      </c>
      <c r="CA1" s="2">
        <f t="shared" si="1"/>
        <v>45366</v>
      </c>
      <c r="CB1" s="2">
        <f t="shared" si="1"/>
        <v>45367</v>
      </c>
      <c r="CC1" s="2">
        <f t="shared" si="1"/>
        <v>45368</v>
      </c>
      <c r="CD1" s="2">
        <f t="shared" si="1"/>
        <v>45369</v>
      </c>
      <c r="CE1" s="2">
        <f t="shared" si="1"/>
        <v>45370</v>
      </c>
      <c r="CF1" s="2">
        <f t="shared" si="1"/>
        <v>45371</v>
      </c>
      <c r="CG1" s="2">
        <f t="shared" si="1"/>
        <v>45372</v>
      </c>
      <c r="CH1" s="2">
        <f t="shared" si="1"/>
        <v>45373</v>
      </c>
      <c r="CI1" s="2">
        <f t="shared" si="1"/>
        <v>45374</v>
      </c>
      <c r="CJ1" s="2">
        <f t="shared" si="1"/>
        <v>45375</v>
      </c>
      <c r="CK1" s="2">
        <f t="shared" si="1"/>
        <v>45376</v>
      </c>
      <c r="CL1" s="2">
        <f t="shared" si="1"/>
        <v>45377</v>
      </c>
      <c r="CM1" s="2">
        <f t="shared" si="1"/>
        <v>45378</v>
      </c>
      <c r="CN1" s="2">
        <f t="shared" si="1"/>
        <v>45379</v>
      </c>
      <c r="CO1" s="2">
        <f t="shared" si="1"/>
        <v>45380</v>
      </c>
      <c r="CP1" s="2">
        <f t="shared" si="1"/>
        <v>45381</v>
      </c>
      <c r="CQ1" s="2">
        <f t="shared" si="1"/>
        <v>45382</v>
      </c>
      <c r="CR1" s="2">
        <f t="shared" si="1"/>
        <v>45383</v>
      </c>
      <c r="CS1" s="2">
        <f t="shared" si="1"/>
        <v>45384</v>
      </c>
      <c r="CT1" s="2">
        <f t="shared" si="1"/>
        <v>45385</v>
      </c>
      <c r="CU1" s="2">
        <f t="shared" si="1"/>
        <v>45386</v>
      </c>
      <c r="CV1" s="2">
        <f t="shared" si="1"/>
        <v>45387</v>
      </c>
      <c r="CW1" s="2">
        <f t="shared" si="1"/>
        <v>45388</v>
      </c>
      <c r="CX1" s="2">
        <f t="shared" si="1"/>
        <v>45389</v>
      </c>
      <c r="CY1" s="2">
        <f t="shared" si="1"/>
        <v>45390</v>
      </c>
      <c r="CZ1" s="2">
        <f t="shared" si="1"/>
        <v>45391</v>
      </c>
      <c r="DA1" s="2">
        <f t="shared" si="1"/>
        <v>45392</v>
      </c>
      <c r="DB1" s="2">
        <f t="shared" si="1"/>
        <v>45393</v>
      </c>
      <c r="DC1" s="2">
        <f t="shared" si="1"/>
        <v>45394</v>
      </c>
      <c r="DD1" s="2">
        <f t="shared" si="1"/>
        <v>45395</v>
      </c>
      <c r="DE1" s="2">
        <f t="shared" si="1"/>
        <v>45396</v>
      </c>
      <c r="DF1" s="2">
        <f t="shared" si="1"/>
        <v>45397</v>
      </c>
      <c r="DG1" s="2">
        <f t="shared" si="1"/>
        <v>45398</v>
      </c>
      <c r="DH1" s="2">
        <f t="shared" si="1"/>
        <v>45399</v>
      </c>
      <c r="DI1" s="2">
        <f t="shared" si="1"/>
        <v>45400</v>
      </c>
      <c r="DJ1" s="2">
        <f t="shared" si="1"/>
        <v>45401</v>
      </c>
      <c r="DK1" s="2">
        <f t="shared" si="1"/>
        <v>45402</v>
      </c>
      <c r="DL1" s="2">
        <f t="shared" si="1"/>
        <v>45403</v>
      </c>
      <c r="DM1" s="2">
        <f t="shared" si="1"/>
        <v>45404</v>
      </c>
      <c r="DN1" s="2">
        <f t="shared" si="1"/>
        <v>45405</v>
      </c>
      <c r="DO1" s="2">
        <f t="shared" si="1"/>
        <v>45406</v>
      </c>
      <c r="DP1" s="2">
        <f t="shared" si="1"/>
        <v>45407</v>
      </c>
      <c r="DQ1" s="2">
        <f t="shared" si="1"/>
        <v>45408</v>
      </c>
      <c r="DR1" s="2">
        <f t="shared" si="1"/>
        <v>45409</v>
      </c>
      <c r="DS1" s="2">
        <f t="shared" si="1"/>
        <v>45410</v>
      </c>
      <c r="DT1" s="2">
        <f t="shared" si="1"/>
        <v>45411</v>
      </c>
      <c r="DU1" s="2">
        <f t="shared" si="1"/>
        <v>45412</v>
      </c>
      <c r="DV1" s="2">
        <f t="shared" si="1"/>
        <v>45413</v>
      </c>
      <c r="DW1" s="2">
        <f t="shared" si="1"/>
        <v>45414</v>
      </c>
      <c r="DX1" s="2">
        <f t="shared" si="1"/>
        <v>45415</v>
      </c>
      <c r="DY1" s="2">
        <f t="shared" si="1"/>
        <v>45416</v>
      </c>
      <c r="DZ1" s="2">
        <f t="shared" si="1"/>
        <v>45417</v>
      </c>
      <c r="EA1" s="2">
        <f t="shared" si="1"/>
        <v>45418</v>
      </c>
      <c r="EB1" s="2">
        <f t="shared" si="1"/>
        <v>45419</v>
      </c>
      <c r="EC1" s="2">
        <f t="shared" si="1"/>
        <v>45420</v>
      </c>
      <c r="ED1" s="2">
        <f t="shared" ref="ED1:GO1" si="2">EC1+1</f>
        <v>45421</v>
      </c>
      <c r="EE1" s="2">
        <f t="shared" si="2"/>
        <v>45422</v>
      </c>
      <c r="EF1" s="2">
        <f t="shared" si="2"/>
        <v>45423</v>
      </c>
      <c r="EG1" s="2">
        <f t="shared" si="2"/>
        <v>45424</v>
      </c>
      <c r="EH1" s="2">
        <f t="shared" si="2"/>
        <v>45425</v>
      </c>
      <c r="EI1" s="2">
        <f t="shared" si="2"/>
        <v>45426</v>
      </c>
      <c r="EJ1" s="2">
        <f t="shared" si="2"/>
        <v>45427</v>
      </c>
      <c r="EK1" s="2">
        <f t="shared" si="2"/>
        <v>45428</v>
      </c>
      <c r="EL1" s="2">
        <f t="shared" si="2"/>
        <v>45429</v>
      </c>
      <c r="EM1" s="2">
        <f t="shared" si="2"/>
        <v>45430</v>
      </c>
      <c r="EN1" s="2">
        <f t="shared" si="2"/>
        <v>45431</v>
      </c>
      <c r="EO1" s="2">
        <f t="shared" si="2"/>
        <v>45432</v>
      </c>
      <c r="EP1" s="2">
        <f t="shared" si="2"/>
        <v>45433</v>
      </c>
      <c r="EQ1" s="2">
        <f t="shared" si="2"/>
        <v>45434</v>
      </c>
      <c r="ER1" s="2">
        <f t="shared" si="2"/>
        <v>45435</v>
      </c>
      <c r="ES1" s="2">
        <f t="shared" si="2"/>
        <v>45436</v>
      </c>
      <c r="ET1" s="2">
        <f t="shared" si="2"/>
        <v>45437</v>
      </c>
      <c r="EU1" s="2">
        <f t="shared" si="2"/>
        <v>45438</v>
      </c>
      <c r="EV1" s="2">
        <f t="shared" si="2"/>
        <v>45439</v>
      </c>
      <c r="EW1" s="2">
        <f t="shared" si="2"/>
        <v>45440</v>
      </c>
      <c r="EX1" s="2">
        <f t="shared" si="2"/>
        <v>45441</v>
      </c>
      <c r="EY1" s="2">
        <f t="shared" si="2"/>
        <v>45442</v>
      </c>
      <c r="EZ1" s="2">
        <f t="shared" si="2"/>
        <v>45443</v>
      </c>
      <c r="FA1" s="2">
        <f t="shared" si="2"/>
        <v>45444</v>
      </c>
      <c r="FB1" s="2">
        <f t="shared" si="2"/>
        <v>45445</v>
      </c>
      <c r="FC1" s="2">
        <f t="shared" si="2"/>
        <v>45446</v>
      </c>
      <c r="FD1" s="2">
        <f t="shared" si="2"/>
        <v>45447</v>
      </c>
      <c r="FE1" s="2">
        <f t="shared" si="2"/>
        <v>45448</v>
      </c>
      <c r="FF1" s="2">
        <f t="shared" si="2"/>
        <v>45449</v>
      </c>
      <c r="FG1" s="2">
        <f t="shared" si="2"/>
        <v>45450</v>
      </c>
      <c r="FH1" s="2">
        <f t="shared" si="2"/>
        <v>45451</v>
      </c>
      <c r="FI1" s="2">
        <f t="shared" si="2"/>
        <v>45452</v>
      </c>
      <c r="FJ1" s="2">
        <f t="shared" si="2"/>
        <v>45453</v>
      </c>
      <c r="FK1" s="2">
        <f t="shared" si="2"/>
        <v>45454</v>
      </c>
      <c r="FL1" s="2">
        <f t="shared" si="2"/>
        <v>45455</v>
      </c>
      <c r="FM1" s="2">
        <f t="shared" si="2"/>
        <v>45456</v>
      </c>
      <c r="FN1" s="2">
        <f t="shared" si="2"/>
        <v>45457</v>
      </c>
      <c r="FO1" s="2">
        <f t="shared" si="2"/>
        <v>45458</v>
      </c>
      <c r="FP1" s="2">
        <f t="shared" si="2"/>
        <v>45459</v>
      </c>
      <c r="FQ1" s="2">
        <f t="shared" si="2"/>
        <v>45460</v>
      </c>
      <c r="FR1" s="2">
        <f t="shared" si="2"/>
        <v>45461</v>
      </c>
      <c r="FS1" s="2">
        <f t="shared" si="2"/>
        <v>45462</v>
      </c>
      <c r="FT1" s="2">
        <f t="shared" si="2"/>
        <v>45463</v>
      </c>
      <c r="FU1" s="2">
        <f t="shared" si="2"/>
        <v>45464</v>
      </c>
      <c r="FV1" s="2">
        <f t="shared" si="2"/>
        <v>45465</v>
      </c>
      <c r="FW1" s="2">
        <f t="shared" si="2"/>
        <v>45466</v>
      </c>
      <c r="FX1" s="2">
        <f t="shared" si="2"/>
        <v>45467</v>
      </c>
      <c r="FY1" s="2">
        <f t="shared" si="2"/>
        <v>45468</v>
      </c>
      <c r="FZ1" s="2">
        <f t="shared" si="2"/>
        <v>45469</v>
      </c>
      <c r="GA1" s="2">
        <f t="shared" si="2"/>
        <v>45470</v>
      </c>
      <c r="GB1" s="2">
        <f t="shared" si="2"/>
        <v>45471</v>
      </c>
      <c r="GC1" s="2">
        <f t="shared" si="2"/>
        <v>45472</v>
      </c>
      <c r="GD1" s="2">
        <f t="shared" si="2"/>
        <v>45473</v>
      </c>
      <c r="GE1" s="2">
        <f t="shared" si="2"/>
        <v>45474</v>
      </c>
      <c r="GF1" s="2">
        <f t="shared" si="2"/>
        <v>45475</v>
      </c>
      <c r="GG1" s="2">
        <f t="shared" si="2"/>
        <v>45476</v>
      </c>
      <c r="GH1" s="2">
        <f t="shared" si="2"/>
        <v>45477</v>
      </c>
      <c r="GI1" s="2">
        <f t="shared" si="2"/>
        <v>45478</v>
      </c>
      <c r="GJ1" s="2">
        <f t="shared" si="2"/>
        <v>45479</v>
      </c>
      <c r="GK1" s="2">
        <f t="shared" si="2"/>
        <v>45480</v>
      </c>
      <c r="GL1" s="2">
        <f t="shared" si="2"/>
        <v>45481</v>
      </c>
      <c r="GM1" s="2">
        <f t="shared" si="2"/>
        <v>45482</v>
      </c>
      <c r="GN1" s="2">
        <f t="shared" si="2"/>
        <v>45483</v>
      </c>
      <c r="GO1" s="2">
        <f t="shared" si="2"/>
        <v>45484</v>
      </c>
      <c r="GP1" s="2">
        <f t="shared" ref="GP1:JA1" si="3">GO1+1</f>
        <v>45485</v>
      </c>
      <c r="GQ1" s="2">
        <f t="shared" si="3"/>
        <v>45486</v>
      </c>
      <c r="GR1" s="2">
        <f t="shared" si="3"/>
        <v>45487</v>
      </c>
      <c r="GS1" s="2">
        <f t="shared" si="3"/>
        <v>45488</v>
      </c>
      <c r="GT1" s="2">
        <f t="shared" si="3"/>
        <v>45489</v>
      </c>
      <c r="GU1" s="2">
        <f t="shared" si="3"/>
        <v>45490</v>
      </c>
      <c r="GV1" s="2">
        <f t="shared" si="3"/>
        <v>45491</v>
      </c>
      <c r="GW1" s="2">
        <f t="shared" si="3"/>
        <v>45492</v>
      </c>
      <c r="GX1" s="2">
        <f t="shared" si="3"/>
        <v>45493</v>
      </c>
      <c r="GY1" s="2">
        <f t="shared" si="3"/>
        <v>45494</v>
      </c>
      <c r="GZ1" s="2">
        <f t="shared" si="3"/>
        <v>45495</v>
      </c>
      <c r="HA1" s="2">
        <f t="shared" si="3"/>
        <v>45496</v>
      </c>
      <c r="HB1" s="2">
        <f t="shared" si="3"/>
        <v>45497</v>
      </c>
      <c r="HC1" s="2">
        <f t="shared" si="3"/>
        <v>45498</v>
      </c>
      <c r="HD1" s="2">
        <f t="shared" si="3"/>
        <v>45499</v>
      </c>
      <c r="HE1" s="2">
        <f t="shared" si="3"/>
        <v>45500</v>
      </c>
      <c r="HF1" s="2">
        <f t="shared" si="3"/>
        <v>45501</v>
      </c>
      <c r="HG1" s="2">
        <f t="shared" si="3"/>
        <v>45502</v>
      </c>
      <c r="HH1" s="2">
        <f t="shared" si="3"/>
        <v>45503</v>
      </c>
      <c r="HI1" s="2">
        <f t="shared" si="3"/>
        <v>45504</v>
      </c>
      <c r="HJ1" s="2">
        <f t="shared" si="3"/>
        <v>45505</v>
      </c>
      <c r="HK1" s="2">
        <f t="shared" si="3"/>
        <v>45506</v>
      </c>
      <c r="HL1" s="2">
        <f t="shared" si="3"/>
        <v>45507</v>
      </c>
      <c r="HM1" s="2">
        <f t="shared" si="3"/>
        <v>45508</v>
      </c>
      <c r="HN1" s="2">
        <f t="shared" si="3"/>
        <v>45509</v>
      </c>
      <c r="HO1" s="2">
        <f t="shared" si="3"/>
        <v>45510</v>
      </c>
      <c r="HP1" s="2">
        <f t="shared" si="3"/>
        <v>45511</v>
      </c>
      <c r="HQ1" s="2">
        <f t="shared" si="3"/>
        <v>45512</v>
      </c>
      <c r="HR1" s="2">
        <f t="shared" si="3"/>
        <v>45513</v>
      </c>
      <c r="HS1" s="2">
        <f t="shared" si="3"/>
        <v>45514</v>
      </c>
      <c r="HT1" s="2">
        <f t="shared" si="3"/>
        <v>45515</v>
      </c>
      <c r="HU1" s="2">
        <f t="shared" si="3"/>
        <v>45516</v>
      </c>
      <c r="HV1" s="2">
        <f t="shared" si="3"/>
        <v>45517</v>
      </c>
      <c r="HW1" s="2">
        <f t="shared" si="3"/>
        <v>45518</v>
      </c>
      <c r="HX1" s="2">
        <f t="shared" si="3"/>
        <v>45519</v>
      </c>
      <c r="HY1" s="2">
        <f t="shared" si="3"/>
        <v>45520</v>
      </c>
      <c r="HZ1" s="2">
        <f t="shared" si="3"/>
        <v>45521</v>
      </c>
      <c r="IA1" s="2">
        <f t="shared" si="3"/>
        <v>45522</v>
      </c>
      <c r="IB1" s="2">
        <f t="shared" si="3"/>
        <v>45523</v>
      </c>
      <c r="IC1" s="2">
        <f t="shared" si="3"/>
        <v>45524</v>
      </c>
      <c r="ID1" s="2">
        <f t="shared" si="3"/>
        <v>45525</v>
      </c>
      <c r="IE1" s="2">
        <f t="shared" si="3"/>
        <v>45526</v>
      </c>
      <c r="IF1" s="2">
        <f t="shared" si="3"/>
        <v>45527</v>
      </c>
      <c r="IG1" s="2">
        <f t="shared" si="3"/>
        <v>45528</v>
      </c>
      <c r="IH1" s="2">
        <f t="shared" si="3"/>
        <v>45529</v>
      </c>
      <c r="II1" s="2">
        <f t="shared" si="3"/>
        <v>45530</v>
      </c>
      <c r="IJ1" s="2">
        <f t="shared" si="3"/>
        <v>45531</v>
      </c>
      <c r="IK1" s="2">
        <f t="shared" si="3"/>
        <v>45532</v>
      </c>
      <c r="IL1" s="2">
        <f t="shared" si="3"/>
        <v>45533</v>
      </c>
      <c r="IM1" s="2">
        <f t="shared" si="3"/>
        <v>45534</v>
      </c>
      <c r="IN1" s="2">
        <f t="shared" si="3"/>
        <v>45535</v>
      </c>
      <c r="IO1" s="2">
        <f t="shared" si="3"/>
        <v>45536</v>
      </c>
      <c r="IP1" s="2">
        <f t="shared" si="3"/>
        <v>45537</v>
      </c>
      <c r="IQ1" s="2">
        <f t="shared" si="3"/>
        <v>45538</v>
      </c>
      <c r="IR1" s="2">
        <f t="shared" si="3"/>
        <v>45539</v>
      </c>
      <c r="IS1" s="2">
        <f t="shared" si="3"/>
        <v>45540</v>
      </c>
      <c r="IT1" s="2">
        <f t="shared" si="3"/>
        <v>45541</v>
      </c>
      <c r="IU1" s="2">
        <f t="shared" si="3"/>
        <v>45542</v>
      </c>
      <c r="IV1" s="2">
        <f t="shared" si="3"/>
        <v>45543</v>
      </c>
      <c r="IW1" s="2">
        <f t="shared" si="3"/>
        <v>45544</v>
      </c>
      <c r="IX1" s="2">
        <f t="shared" si="3"/>
        <v>45545</v>
      </c>
      <c r="IY1" s="2">
        <f t="shared" si="3"/>
        <v>45546</v>
      </c>
      <c r="IZ1" s="2">
        <f t="shared" si="3"/>
        <v>45547</v>
      </c>
      <c r="JA1" s="2">
        <f t="shared" si="3"/>
        <v>45548</v>
      </c>
      <c r="JB1" s="2">
        <f t="shared" ref="JB1:LM1" si="4">JA1+1</f>
        <v>45549</v>
      </c>
      <c r="JC1" s="2">
        <f t="shared" si="4"/>
        <v>45550</v>
      </c>
      <c r="JD1" s="2">
        <f t="shared" si="4"/>
        <v>45551</v>
      </c>
      <c r="JE1" s="2">
        <f t="shared" si="4"/>
        <v>45552</v>
      </c>
      <c r="JF1" s="2">
        <f t="shared" si="4"/>
        <v>45553</v>
      </c>
      <c r="JG1" s="2">
        <f t="shared" si="4"/>
        <v>45554</v>
      </c>
      <c r="JH1" s="2">
        <f t="shared" si="4"/>
        <v>45555</v>
      </c>
      <c r="JI1" s="2">
        <f t="shared" si="4"/>
        <v>45556</v>
      </c>
      <c r="JJ1" s="2">
        <f t="shared" si="4"/>
        <v>45557</v>
      </c>
      <c r="JK1" s="2">
        <f t="shared" si="4"/>
        <v>45558</v>
      </c>
      <c r="JL1" s="2">
        <f t="shared" si="4"/>
        <v>45559</v>
      </c>
      <c r="JM1" s="2">
        <f t="shared" si="4"/>
        <v>45560</v>
      </c>
      <c r="JN1" s="2">
        <f t="shared" si="4"/>
        <v>45561</v>
      </c>
      <c r="JO1" s="2">
        <f t="shared" si="4"/>
        <v>45562</v>
      </c>
      <c r="JP1" s="2">
        <f t="shared" si="4"/>
        <v>45563</v>
      </c>
      <c r="JQ1" s="2">
        <f t="shared" si="4"/>
        <v>45564</v>
      </c>
      <c r="JR1" s="2">
        <f t="shared" si="4"/>
        <v>45565</v>
      </c>
      <c r="JS1" s="2">
        <f t="shared" si="4"/>
        <v>45566</v>
      </c>
      <c r="JT1" s="2">
        <f t="shared" si="4"/>
        <v>45567</v>
      </c>
      <c r="JU1" s="2">
        <f t="shared" si="4"/>
        <v>45568</v>
      </c>
      <c r="JV1" s="2">
        <f t="shared" si="4"/>
        <v>45569</v>
      </c>
      <c r="JW1" s="2">
        <f t="shared" si="4"/>
        <v>45570</v>
      </c>
      <c r="JX1" s="2">
        <f t="shared" si="4"/>
        <v>45571</v>
      </c>
      <c r="JY1" s="2">
        <f t="shared" si="4"/>
        <v>45572</v>
      </c>
      <c r="JZ1" s="2">
        <f t="shared" si="4"/>
        <v>45573</v>
      </c>
      <c r="KA1" s="2">
        <f t="shared" si="4"/>
        <v>45574</v>
      </c>
      <c r="KB1" s="2">
        <f t="shared" si="4"/>
        <v>45575</v>
      </c>
      <c r="KC1" s="2">
        <f t="shared" si="4"/>
        <v>45576</v>
      </c>
      <c r="KD1" s="2">
        <f t="shared" si="4"/>
        <v>45577</v>
      </c>
      <c r="KE1" s="2">
        <f t="shared" si="4"/>
        <v>45578</v>
      </c>
      <c r="KF1" s="2">
        <f t="shared" si="4"/>
        <v>45579</v>
      </c>
      <c r="KG1" s="2">
        <f t="shared" si="4"/>
        <v>45580</v>
      </c>
      <c r="KH1" s="2">
        <f t="shared" si="4"/>
        <v>45581</v>
      </c>
      <c r="KI1" s="2">
        <f t="shared" si="4"/>
        <v>45582</v>
      </c>
      <c r="KJ1" s="2">
        <f t="shared" si="4"/>
        <v>45583</v>
      </c>
      <c r="KK1" s="2">
        <f t="shared" si="4"/>
        <v>45584</v>
      </c>
      <c r="KL1" s="2">
        <f t="shared" si="4"/>
        <v>45585</v>
      </c>
      <c r="KM1" s="2">
        <f t="shared" si="4"/>
        <v>45586</v>
      </c>
      <c r="KN1" s="2">
        <f t="shared" si="4"/>
        <v>45587</v>
      </c>
      <c r="KO1" s="2">
        <f t="shared" si="4"/>
        <v>45588</v>
      </c>
      <c r="KP1" s="2">
        <f t="shared" si="4"/>
        <v>45589</v>
      </c>
      <c r="KQ1" s="2">
        <f t="shared" si="4"/>
        <v>45590</v>
      </c>
      <c r="KR1" s="2">
        <f t="shared" si="4"/>
        <v>45591</v>
      </c>
      <c r="KS1" s="2">
        <f t="shared" si="4"/>
        <v>45592</v>
      </c>
      <c r="KT1" s="2">
        <f t="shared" si="4"/>
        <v>45593</v>
      </c>
      <c r="KU1" s="2">
        <f t="shared" si="4"/>
        <v>45594</v>
      </c>
      <c r="KV1" s="2">
        <f t="shared" si="4"/>
        <v>45595</v>
      </c>
      <c r="KW1" s="2">
        <f t="shared" si="4"/>
        <v>45596</v>
      </c>
      <c r="KX1" s="2">
        <f t="shared" si="4"/>
        <v>45597</v>
      </c>
      <c r="KY1" s="2">
        <f t="shared" si="4"/>
        <v>45598</v>
      </c>
      <c r="KZ1" s="2">
        <f t="shared" si="4"/>
        <v>45599</v>
      </c>
      <c r="LA1" s="2">
        <f t="shared" si="4"/>
        <v>45600</v>
      </c>
      <c r="LB1" s="2">
        <f t="shared" si="4"/>
        <v>45601</v>
      </c>
      <c r="LC1" s="2">
        <f t="shared" si="4"/>
        <v>45602</v>
      </c>
      <c r="LD1" s="2">
        <f t="shared" si="4"/>
        <v>45603</v>
      </c>
      <c r="LE1" s="2">
        <f t="shared" si="4"/>
        <v>45604</v>
      </c>
      <c r="LF1" s="2">
        <f t="shared" si="4"/>
        <v>45605</v>
      </c>
      <c r="LG1" s="2">
        <f t="shared" si="4"/>
        <v>45606</v>
      </c>
      <c r="LH1" s="2">
        <f t="shared" si="4"/>
        <v>45607</v>
      </c>
      <c r="LI1" s="2">
        <f t="shared" si="4"/>
        <v>45608</v>
      </c>
      <c r="LJ1" s="2">
        <f t="shared" si="4"/>
        <v>45609</v>
      </c>
      <c r="LK1" s="2">
        <f t="shared" si="4"/>
        <v>45610</v>
      </c>
      <c r="LL1" s="2">
        <f t="shared" si="4"/>
        <v>45611</v>
      </c>
      <c r="LM1" s="2">
        <f t="shared" si="4"/>
        <v>45612</v>
      </c>
      <c r="LN1" s="2">
        <f t="shared" ref="LN1:NF1" si="5">LM1+1</f>
        <v>45613</v>
      </c>
      <c r="LO1" s="2">
        <f t="shared" si="5"/>
        <v>45614</v>
      </c>
      <c r="LP1" s="2">
        <f t="shared" si="5"/>
        <v>45615</v>
      </c>
      <c r="LQ1" s="2">
        <f t="shared" si="5"/>
        <v>45616</v>
      </c>
      <c r="LR1" s="2">
        <f t="shared" si="5"/>
        <v>45617</v>
      </c>
      <c r="LS1" s="2">
        <f t="shared" si="5"/>
        <v>45618</v>
      </c>
      <c r="LT1" s="2">
        <f t="shared" si="5"/>
        <v>45619</v>
      </c>
      <c r="LU1" s="2">
        <f t="shared" si="5"/>
        <v>45620</v>
      </c>
      <c r="LV1" s="2">
        <f t="shared" si="5"/>
        <v>45621</v>
      </c>
      <c r="LW1" s="2">
        <f t="shared" si="5"/>
        <v>45622</v>
      </c>
      <c r="LX1" s="2">
        <f t="shared" si="5"/>
        <v>45623</v>
      </c>
      <c r="LY1" s="2">
        <f t="shared" si="5"/>
        <v>45624</v>
      </c>
      <c r="LZ1" s="2">
        <f t="shared" si="5"/>
        <v>45625</v>
      </c>
      <c r="MA1" s="2">
        <f t="shared" si="5"/>
        <v>45626</v>
      </c>
      <c r="MB1" s="2">
        <f t="shared" si="5"/>
        <v>45627</v>
      </c>
      <c r="MC1" s="2">
        <f t="shared" si="5"/>
        <v>45628</v>
      </c>
      <c r="MD1" s="2">
        <f t="shared" si="5"/>
        <v>45629</v>
      </c>
      <c r="ME1" s="2">
        <f t="shared" si="5"/>
        <v>45630</v>
      </c>
      <c r="MF1" s="2">
        <f t="shared" si="5"/>
        <v>45631</v>
      </c>
      <c r="MG1" s="2">
        <f t="shared" si="5"/>
        <v>45632</v>
      </c>
      <c r="MH1" s="2">
        <f t="shared" si="5"/>
        <v>45633</v>
      </c>
      <c r="MI1" s="2">
        <f t="shared" si="5"/>
        <v>45634</v>
      </c>
      <c r="MJ1" s="2">
        <f t="shared" si="5"/>
        <v>45635</v>
      </c>
      <c r="MK1" s="2">
        <f t="shared" si="5"/>
        <v>45636</v>
      </c>
      <c r="ML1" s="2">
        <f t="shared" si="5"/>
        <v>45637</v>
      </c>
      <c r="MM1" s="2">
        <f t="shared" si="5"/>
        <v>45638</v>
      </c>
      <c r="MN1" s="2">
        <f t="shared" si="5"/>
        <v>45639</v>
      </c>
      <c r="MO1" s="2">
        <f t="shared" si="5"/>
        <v>45640</v>
      </c>
      <c r="MP1" s="2">
        <f t="shared" si="5"/>
        <v>45641</v>
      </c>
      <c r="MQ1" s="2">
        <f t="shared" si="5"/>
        <v>45642</v>
      </c>
      <c r="MR1" s="2">
        <f t="shared" si="5"/>
        <v>45643</v>
      </c>
      <c r="MS1" s="2">
        <f t="shared" si="5"/>
        <v>45644</v>
      </c>
      <c r="MT1" s="2">
        <f t="shared" si="5"/>
        <v>45645</v>
      </c>
      <c r="MU1" s="2">
        <f t="shared" si="5"/>
        <v>45646</v>
      </c>
      <c r="MV1" s="2">
        <f t="shared" si="5"/>
        <v>45647</v>
      </c>
      <c r="MW1" s="2">
        <f t="shared" si="5"/>
        <v>45648</v>
      </c>
      <c r="MX1" s="2">
        <f t="shared" si="5"/>
        <v>45649</v>
      </c>
      <c r="MY1" s="2">
        <f t="shared" si="5"/>
        <v>45650</v>
      </c>
      <c r="MZ1" s="2">
        <f t="shared" si="5"/>
        <v>45651</v>
      </c>
      <c r="NA1" s="2">
        <f t="shared" si="5"/>
        <v>45652</v>
      </c>
      <c r="NB1" s="2">
        <f t="shared" si="5"/>
        <v>45653</v>
      </c>
      <c r="NC1" s="2">
        <f t="shared" si="5"/>
        <v>45654</v>
      </c>
      <c r="ND1" s="2">
        <f t="shared" si="5"/>
        <v>45655</v>
      </c>
      <c r="NE1" s="2">
        <f t="shared" si="5"/>
        <v>45656</v>
      </c>
      <c r="NF1" s="2">
        <f t="shared" si="5"/>
        <v>45657</v>
      </c>
    </row>
    <row r="2" spans="1:370" hidden="1" x14ac:dyDescent="0.35">
      <c r="E2">
        <v>1</v>
      </c>
      <c r="F2">
        <v>2</v>
      </c>
      <c r="G2">
        <v>3</v>
      </c>
      <c r="H2">
        <v>4</v>
      </c>
      <c r="I2">
        <v>5</v>
      </c>
      <c r="J2">
        <v>6</v>
      </c>
      <c r="K2">
        <v>7</v>
      </c>
      <c r="L2">
        <v>8</v>
      </c>
      <c r="M2">
        <v>9</v>
      </c>
      <c r="N2">
        <v>10</v>
      </c>
      <c r="O2">
        <v>11</v>
      </c>
      <c r="P2">
        <v>12</v>
      </c>
      <c r="Q2">
        <v>13</v>
      </c>
      <c r="R2">
        <v>14</v>
      </c>
      <c r="S2">
        <v>15</v>
      </c>
      <c r="T2">
        <v>16</v>
      </c>
      <c r="U2">
        <v>17</v>
      </c>
      <c r="V2">
        <v>18</v>
      </c>
      <c r="W2">
        <v>19</v>
      </c>
      <c r="X2">
        <v>20</v>
      </c>
      <c r="Y2">
        <v>21</v>
      </c>
      <c r="Z2">
        <v>22</v>
      </c>
      <c r="AA2">
        <v>23</v>
      </c>
      <c r="AB2">
        <v>24</v>
      </c>
      <c r="AC2">
        <v>25</v>
      </c>
      <c r="AD2">
        <v>26</v>
      </c>
      <c r="AE2">
        <v>27</v>
      </c>
      <c r="AF2">
        <v>28</v>
      </c>
      <c r="AG2">
        <v>29</v>
      </c>
      <c r="AH2">
        <v>30</v>
      </c>
      <c r="AI2">
        <v>31</v>
      </c>
      <c r="AJ2">
        <v>32</v>
      </c>
      <c r="AK2">
        <v>33</v>
      </c>
      <c r="AL2">
        <v>34</v>
      </c>
      <c r="AM2">
        <v>35</v>
      </c>
      <c r="AN2">
        <v>36</v>
      </c>
      <c r="AO2">
        <v>37</v>
      </c>
      <c r="AP2">
        <v>38</v>
      </c>
      <c r="AQ2">
        <v>39</v>
      </c>
      <c r="AR2">
        <v>40</v>
      </c>
      <c r="AS2">
        <v>41</v>
      </c>
      <c r="AT2">
        <v>42</v>
      </c>
      <c r="AU2">
        <v>43</v>
      </c>
      <c r="AV2">
        <v>44</v>
      </c>
      <c r="AW2">
        <v>45</v>
      </c>
      <c r="AX2">
        <v>46</v>
      </c>
      <c r="AY2">
        <v>47</v>
      </c>
      <c r="AZ2">
        <v>48</v>
      </c>
      <c r="BA2">
        <v>49</v>
      </c>
      <c r="BB2">
        <v>50</v>
      </c>
      <c r="BC2">
        <v>51</v>
      </c>
      <c r="BD2">
        <v>52</v>
      </c>
      <c r="BE2">
        <v>53</v>
      </c>
      <c r="BF2">
        <v>54</v>
      </c>
      <c r="BG2">
        <v>55</v>
      </c>
      <c r="BH2">
        <v>56</v>
      </c>
      <c r="BI2">
        <v>57</v>
      </c>
      <c r="BJ2">
        <v>58</v>
      </c>
      <c r="BK2">
        <v>59</v>
      </c>
      <c r="BL2">
        <v>60</v>
      </c>
      <c r="BM2">
        <v>61</v>
      </c>
      <c r="BN2">
        <v>62</v>
      </c>
      <c r="BO2">
        <v>63</v>
      </c>
      <c r="BP2">
        <v>64</v>
      </c>
      <c r="BQ2">
        <v>65</v>
      </c>
      <c r="BR2">
        <v>66</v>
      </c>
      <c r="BS2">
        <v>67</v>
      </c>
      <c r="BT2">
        <v>68</v>
      </c>
      <c r="BU2">
        <v>69</v>
      </c>
      <c r="BV2">
        <v>70</v>
      </c>
      <c r="BW2">
        <v>71</v>
      </c>
      <c r="BX2">
        <v>72</v>
      </c>
      <c r="BY2">
        <v>73</v>
      </c>
      <c r="BZ2">
        <v>74</v>
      </c>
      <c r="CA2">
        <v>75</v>
      </c>
      <c r="CB2">
        <v>76</v>
      </c>
      <c r="CC2">
        <v>77</v>
      </c>
      <c r="CD2">
        <v>78</v>
      </c>
      <c r="CE2">
        <v>79</v>
      </c>
      <c r="CF2">
        <v>80</v>
      </c>
      <c r="CG2">
        <v>81</v>
      </c>
      <c r="CH2">
        <v>82</v>
      </c>
      <c r="CI2">
        <v>83</v>
      </c>
      <c r="CJ2">
        <v>84</v>
      </c>
      <c r="CK2">
        <v>85</v>
      </c>
      <c r="CL2">
        <v>86</v>
      </c>
      <c r="CM2">
        <v>87</v>
      </c>
      <c r="CN2">
        <v>88</v>
      </c>
      <c r="CO2">
        <v>89</v>
      </c>
      <c r="CP2">
        <v>90</v>
      </c>
      <c r="CQ2">
        <v>91</v>
      </c>
      <c r="CR2">
        <v>92</v>
      </c>
      <c r="CS2">
        <v>93</v>
      </c>
      <c r="CT2">
        <v>94</v>
      </c>
      <c r="CU2">
        <v>95</v>
      </c>
      <c r="CV2">
        <v>96</v>
      </c>
      <c r="CW2">
        <v>97</v>
      </c>
      <c r="CX2">
        <v>98</v>
      </c>
      <c r="CY2">
        <v>99</v>
      </c>
      <c r="CZ2">
        <v>100</v>
      </c>
      <c r="DA2">
        <v>101</v>
      </c>
      <c r="DB2">
        <v>102</v>
      </c>
      <c r="DC2">
        <v>103</v>
      </c>
      <c r="DD2">
        <v>104</v>
      </c>
      <c r="DE2">
        <v>105</v>
      </c>
      <c r="DF2">
        <v>106</v>
      </c>
      <c r="DG2">
        <v>107</v>
      </c>
      <c r="DH2">
        <v>108</v>
      </c>
      <c r="DI2">
        <v>109</v>
      </c>
      <c r="DJ2">
        <v>110</v>
      </c>
      <c r="DK2">
        <v>111</v>
      </c>
      <c r="DL2">
        <v>112</v>
      </c>
      <c r="DM2">
        <v>113</v>
      </c>
      <c r="DN2">
        <v>114</v>
      </c>
      <c r="DO2">
        <v>115</v>
      </c>
      <c r="DP2">
        <v>116</v>
      </c>
      <c r="DQ2">
        <v>117</v>
      </c>
      <c r="DR2">
        <v>118</v>
      </c>
      <c r="DS2">
        <v>119</v>
      </c>
      <c r="DT2">
        <v>120</v>
      </c>
      <c r="DU2">
        <v>121</v>
      </c>
      <c r="DV2">
        <v>122</v>
      </c>
      <c r="DW2">
        <v>123</v>
      </c>
      <c r="DX2">
        <v>124</v>
      </c>
      <c r="DY2">
        <v>125</v>
      </c>
      <c r="DZ2">
        <v>126</v>
      </c>
      <c r="EA2">
        <v>127</v>
      </c>
      <c r="EB2">
        <v>128</v>
      </c>
      <c r="EC2">
        <v>129</v>
      </c>
      <c r="ED2">
        <v>130</v>
      </c>
      <c r="EE2">
        <v>131</v>
      </c>
      <c r="EF2">
        <v>132</v>
      </c>
      <c r="EG2">
        <v>133</v>
      </c>
      <c r="EH2">
        <v>134</v>
      </c>
      <c r="EI2">
        <v>135</v>
      </c>
      <c r="EJ2">
        <v>136</v>
      </c>
      <c r="EK2">
        <v>137</v>
      </c>
      <c r="EL2">
        <v>138</v>
      </c>
      <c r="EM2">
        <v>139</v>
      </c>
      <c r="EN2">
        <v>140</v>
      </c>
      <c r="EO2">
        <v>141</v>
      </c>
      <c r="EP2">
        <v>142</v>
      </c>
      <c r="EQ2">
        <v>143</v>
      </c>
      <c r="ER2">
        <v>144</v>
      </c>
      <c r="ES2">
        <v>145</v>
      </c>
      <c r="ET2">
        <v>146</v>
      </c>
      <c r="EU2">
        <v>147</v>
      </c>
      <c r="EV2">
        <v>148</v>
      </c>
      <c r="EW2">
        <v>149</v>
      </c>
      <c r="EX2">
        <v>150</v>
      </c>
      <c r="EY2">
        <v>151</v>
      </c>
      <c r="EZ2">
        <v>152</v>
      </c>
      <c r="FA2">
        <v>153</v>
      </c>
      <c r="FB2">
        <v>154</v>
      </c>
      <c r="FC2">
        <v>155</v>
      </c>
      <c r="FD2">
        <v>156</v>
      </c>
      <c r="FE2">
        <v>157</v>
      </c>
      <c r="FF2">
        <v>158</v>
      </c>
      <c r="FG2">
        <v>159</v>
      </c>
      <c r="FH2">
        <v>160</v>
      </c>
      <c r="FI2">
        <v>161</v>
      </c>
      <c r="FJ2">
        <v>162</v>
      </c>
      <c r="FK2">
        <v>163</v>
      </c>
      <c r="FL2">
        <v>164</v>
      </c>
      <c r="FM2">
        <v>165</v>
      </c>
      <c r="FN2">
        <v>166</v>
      </c>
      <c r="FO2">
        <v>167</v>
      </c>
      <c r="FP2">
        <v>168</v>
      </c>
      <c r="FQ2">
        <v>169</v>
      </c>
      <c r="FR2">
        <v>170</v>
      </c>
      <c r="FS2">
        <v>171</v>
      </c>
      <c r="FT2">
        <v>172</v>
      </c>
      <c r="FU2">
        <v>173</v>
      </c>
      <c r="FV2">
        <v>174</v>
      </c>
      <c r="FW2">
        <v>175</v>
      </c>
      <c r="FX2">
        <v>176</v>
      </c>
      <c r="FY2">
        <v>177</v>
      </c>
      <c r="FZ2">
        <v>178</v>
      </c>
      <c r="GA2">
        <v>179</v>
      </c>
      <c r="GB2">
        <v>180</v>
      </c>
      <c r="GC2">
        <v>181</v>
      </c>
      <c r="GD2">
        <v>182</v>
      </c>
      <c r="GE2">
        <v>183</v>
      </c>
      <c r="GF2">
        <v>184</v>
      </c>
      <c r="GG2">
        <v>185</v>
      </c>
      <c r="GH2">
        <v>186</v>
      </c>
      <c r="GI2">
        <v>187</v>
      </c>
      <c r="GJ2">
        <v>188</v>
      </c>
      <c r="GK2">
        <v>189</v>
      </c>
      <c r="GL2">
        <v>190</v>
      </c>
      <c r="GM2">
        <v>191</v>
      </c>
      <c r="GN2">
        <v>192</v>
      </c>
      <c r="GO2">
        <v>193</v>
      </c>
      <c r="GP2">
        <v>194</v>
      </c>
      <c r="GQ2">
        <v>195</v>
      </c>
      <c r="GR2">
        <v>196</v>
      </c>
      <c r="GS2">
        <v>197</v>
      </c>
      <c r="GT2">
        <v>198</v>
      </c>
      <c r="GU2">
        <v>199</v>
      </c>
      <c r="GV2">
        <v>200</v>
      </c>
      <c r="GW2">
        <v>201</v>
      </c>
      <c r="GX2">
        <v>202</v>
      </c>
      <c r="GY2">
        <v>203</v>
      </c>
      <c r="GZ2">
        <v>204</v>
      </c>
      <c r="HA2">
        <v>205</v>
      </c>
      <c r="HB2">
        <v>206</v>
      </c>
      <c r="HC2">
        <v>207</v>
      </c>
      <c r="HD2">
        <v>208</v>
      </c>
      <c r="HE2">
        <v>209</v>
      </c>
      <c r="HF2">
        <v>210</v>
      </c>
      <c r="HG2">
        <v>211</v>
      </c>
      <c r="HH2">
        <v>212</v>
      </c>
      <c r="HI2">
        <v>213</v>
      </c>
      <c r="HJ2">
        <v>214</v>
      </c>
      <c r="HK2">
        <v>215</v>
      </c>
      <c r="HL2">
        <v>216</v>
      </c>
      <c r="HM2">
        <v>217</v>
      </c>
      <c r="HN2">
        <v>218</v>
      </c>
      <c r="HO2">
        <v>219</v>
      </c>
      <c r="HP2">
        <v>220</v>
      </c>
      <c r="HQ2">
        <v>221</v>
      </c>
      <c r="HR2">
        <v>222</v>
      </c>
      <c r="HS2">
        <v>223</v>
      </c>
      <c r="HT2">
        <v>224</v>
      </c>
      <c r="HU2">
        <v>225</v>
      </c>
      <c r="HV2">
        <v>226</v>
      </c>
      <c r="HW2">
        <v>227</v>
      </c>
      <c r="HX2">
        <v>228</v>
      </c>
      <c r="HY2">
        <v>229</v>
      </c>
      <c r="HZ2">
        <v>230</v>
      </c>
      <c r="IA2">
        <v>231</v>
      </c>
      <c r="IB2">
        <v>232</v>
      </c>
      <c r="IC2">
        <v>233</v>
      </c>
      <c r="ID2">
        <v>234</v>
      </c>
      <c r="IE2">
        <v>235</v>
      </c>
      <c r="IF2">
        <v>236</v>
      </c>
      <c r="IG2">
        <v>237</v>
      </c>
      <c r="IH2">
        <v>238</v>
      </c>
      <c r="II2">
        <v>239</v>
      </c>
      <c r="IJ2">
        <v>240</v>
      </c>
      <c r="IK2">
        <v>241</v>
      </c>
      <c r="IL2">
        <v>242</v>
      </c>
      <c r="IM2">
        <v>243</v>
      </c>
      <c r="IN2">
        <v>244</v>
      </c>
      <c r="IO2">
        <v>245</v>
      </c>
      <c r="IP2">
        <v>246</v>
      </c>
      <c r="IQ2">
        <v>247</v>
      </c>
      <c r="IR2">
        <v>248</v>
      </c>
      <c r="IS2">
        <v>249</v>
      </c>
      <c r="IT2">
        <v>250</v>
      </c>
      <c r="IU2">
        <v>251</v>
      </c>
      <c r="IV2">
        <v>252</v>
      </c>
      <c r="IW2">
        <v>253</v>
      </c>
      <c r="IX2">
        <v>254</v>
      </c>
      <c r="IY2">
        <v>255</v>
      </c>
      <c r="IZ2">
        <v>256</v>
      </c>
      <c r="JA2">
        <v>257</v>
      </c>
      <c r="JB2">
        <v>258</v>
      </c>
      <c r="JC2">
        <v>259</v>
      </c>
      <c r="JD2">
        <v>260</v>
      </c>
      <c r="JE2">
        <v>261</v>
      </c>
      <c r="JF2">
        <v>262</v>
      </c>
      <c r="JG2">
        <v>263</v>
      </c>
      <c r="JH2">
        <v>264</v>
      </c>
      <c r="JI2">
        <v>265</v>
      </c>
      <c r="JJ2">
        <v>266</v>
      </c>
      <c r="JK2">
        <v>267</v>
      </c>
      <c r="JL2">
        <v>268</v>
      </c>
      <c r="JM2">
        <v>269</v>
      </c>
      <c r="JN2">
        <v>270</v>
      </c>
      <c r="JO2">
        <v>271</v>
      </c>
      <c r="JP2">
        <v>272</v>
      </c>
      <c r="JQ2">
        <v>273</v>
      </c>
      <c r="JR2">
        <v>274</v>
      </c>
      <c r="JS2">
        <v>275</v>
      </c>
      <c r="JT2">
        <v>276</v>
      </c>
      <c r="JU2">
        <v>277</v>
      </c>
      <c r="JV2">
        <v>278</v>
      </c>
      <c r="JW2">
        <v>279</v>
      </c>
      <c r="JX2">
        <v>280</v>
      </c>
      <c r="JY2">
        <v>281</v>
      </c>
      <c r="JZ2">
        <v>282</v>
      </c>
      <c r="KA2">
        <v>283</v>
      </c>
      <c r="KB2">
        <v>284</v>
      </c>
      <c r="KC2">
        <v>285</v>
      </c>
      <c r="KD2">
        <v>286</v>
      </c>
      <c r="KE2">
        <v>287</v>
      </c>
      <c r="KF2">
        <v>288</v>
      </c>
      <c r="KG2">
        <v>289</v>
      </c>
      <c r="KH2">
        <v>290</v>
      </c>
      <c r="KI2">
        <v>291</v>
      </c>
      <c r="KJ2">
        <v>292</v>
      </c>
      <c r="KK2">
        <v>293</v>
      </c>
      <c r="KL2">
        <v>294</v>
      </c>
      <c r="KM2">
        <v>295</v>
      </c>
      <c r="KN2">
        <v>296</v>
      </c>
      <c r="KO2">
        <v>297</v>
      </c>
      <c r="KP2">
        <v>298</v>
      </c>
      <c r="KQ2">
        <v>299</v>
      </c>
      <c r="KR2">
        <v>300</v>
      </c>
      <c r="KS2">
        <v>301</v>
      </c>
      <c r="KT2">
        <v>302</v>
      </c>
      <c r="KU2">
        <v>303</v>
      </c>
      <c r="KV2">
        <v>304</v>
      </c>
      <c r="KW2">
        <v>305</v>
      </c>
      <c r="KX2">
        <v>306</v>
      </c>
      <c r="KY2">
        <v>307</v>
      </c>
      <c r="KZ2">
        <v>308</v>
      </c>
      <c r="LA2">
        <v>309</v>
      </c>
      <c r="LB2">
        <v>310</v>
      </c>
      <c r="LC2">
        <v>311</v>
      </c>
      <c r="LD2">
        <v>312</v>
      </c>
      <c r="LE2">
        <v>313</v>
      </c>
      <c r="LF2">
        <v>314</v>
      </c>
      <c r="LG2">
        <v>315</v>
      </c>
      <c r="LH2">
        <v>316</v>
      </c>
      <c r="LI2">
        <v>317</v>
      </c>
      <c r="LJ2">
        <v>318</v>
      </c>
      <c r="LK2">
        <v>319</v>
      </c>
      <c r="LL2">
        <v>320</v>
      </c>
      <c r="LM2">
        <v>321</v>
      </c>
      <c r="LN2">
        <v>322</v>
      </c>
      <c r="LO2">
        <v>323</v>
      </c>
      <c r="LP2">
        <v>324</v>
      </c>
      <c r="LQ2">
        <v>325</v>
      </c>
      <c r="LR2">
        <v>326</v>
      </c>
      <c r="LS2">
        <v>327</v>
      </c>
      <c r="LT2">
        <v>328</v>
      </c>
      <c r="LU2">
        <v>329</v>
      </c>
      <c r="LV2">
        <v>330</v>
      </c>
      <c r="LW2">
        <v>331</v>
      </c>
      <c r="LX2">
        <v>332</v>
      </c>
      <c r="LY2">
        <v>333</v>
      </c>
      <c r="LZ2">
        <v>334</v>
      </c>
      <c r="MA2">
        <v>335</v>
      </c>
      <c r="MB2">
        <v>336</v>
      </c>
      <c r="MC2">
        <v>337</v>
      </c>
      <c r="MD2">
        <v>338</v>
      </c>
      <c r="ME2">
        <v>339</v>
      </c>
      <c r="MF2">
        <v>340</v>
      </c>
      <c r="MG2">
        <v>341</v>
      </c>
      <c r="MH2">
        <v>342</v>
      </c>
      <c r="MI2">
        <v>343</v>
      </c>
      <c r="MJ2">
        <v>344</v>
      </c>
      <c r="MK2">
        <v>345</v>
      </c>
      <c r="ML2">
        <v>346</v>
      </c>
      <c r="MM2">
        <v>347</v>
      </c>
      <c r="MN2">
        <v>348</v>
      </c>
      <c r="MO2">
        <v>349</v>
      </c>
      <c r="MP2">
        <v>350</v>
      </c>
      <c r="MQ2">
        <v>351</v>
      </c>
      <c r="MR2">
        <v>352</v>
      </c>
      <c r="MS2">
        <v>353</v>
      </c>
      <c r="MT2">
        <v>354</v>
      </c>
      <c r="MU2">
        <v>355</v>
      </c>
      <c r="MV2">
        <v>356</v>
      </c>
      <c r="MW2">
        <v>357</v>
      </c>
      <c r="MX2">
        <v>358</v>
      </c>
      <c r="MY2">
        <v>359</v>
      </c>
      <c r="MZ2">
        <v>360</v>
      </c>
      <c r="NA2">
        <v>361</v>
      </c>
      <c r="NB2">
        <v>362</v>
      </c>
      <c r="NC2">
        <v>363</v>
      </c>
      <c r="ND2">
        <v>364</v>
      </c>
      <c r="NE2">
        <v>365</v>
      </c>
      <c r="NF2">
        <v>366</v>
      </c>
    </row>
    <row r="3" spans="1:370" hidden="1" x14ac:dyDescent="0.35">
      <c r="A3" t="s">
        <v>63</v>
      </c>
      <c r="D3" s="3"/>
      <c r="E3" s="5">
        <f>D27</f>
        <v>16.599999999999998</v>
      </c>
      <c r="F3" s="5">
        <f>E3</f>
        <v>16.599999999999998</v>
      </c>
      <c r="G3" s="5">
        <f t="shared" ref="G3:BR3" si="6">F3</f>
        <v>16.599999999999998</v>
      </c>
      <c r="H3" s="5">
        <f t="shared" si="6"/>
        <v>16.599999999999998</v>
      </c>
      <c r="I3" s="5">
        <f t="shared" si="6"/>
        <v>16.599999999999998</v>
      </c>
      <c r="J3" s="5">
        <f t="shared" si="6"/>
        <v>16.599999999999998</v>
      </c>
      <c r="K3" s="5">
        <f t="shared" si="6"/>
        <v>16.599999999999998</v>
      </c>
      <c r="L3" s="5">
        <f t="shared" si="6"/>
        <v>16.599999999999998</v>
      </c>
      <c r="M3" s="5">
        <f t="shared" si="6"/>
        <v>16.599999999999998</v>
      </c>
      <c r="N3" s="5">
        <f t="shared" si="6"/>
        <v>16.599999999999998</v>
      </c>
      <c r="O3" s="5">
        <f t="shared" si="6"/>
        <v>16.599999999999998</v>
      </c>
      <c r="P3" s="5">
        <f t="shared" si="6"/>
        <v>16.599999999999998</v>
      </c>
      <c r="Q3" s="5">
        <f t="shared" si="6"/>
        <v>16.599999999999998</v>
      </c>
      <c r="R3" s="5">
        <f t="shared" si="6"/>
        <v>16.599999999999998</v>
      </c>
      <c r="S3" s="5">
        <f t="shared" si="6"/>
        <v>16.599999999999998</v>
      </c>
      <c r="T3" s="5">
        <f t="shared" si="6"/>
        <v>16.599999999999998</v>
      </c>
      <c r="U3" s="5">
        <f t="shared" si="6"/>
        <v>16.599999999999998</v>
      </c>
      <c r="V3" s="5">
        <f t="shared" si="6"/>
        <v>16.599999999999998</v>
      </c>
      <c r="W3" s="5">
        <f t="shared" si="6"/>
        <v>16.599999999999998</v>
      </c>
      <c r="X3" s="5">
        <f t="shared" si="6"/>
        <v>16.599999999999998</v>
      </c>
      <c r="Y3" s="5">
        <f t="shared" si="6"/>
        <v>16.599999999999998</v>
      </c>
      <c r="Z3" s="5">
        <f t="shared" si="6"/>
        <v>16.599999999999998</v>
      </c>
      <c r="AA3" s="5">
        <f t="shared" si="6"/>
        <v>16.599999999999998</v>
      </c>
      <c r="AB3" s="5">
        <f t="shared" si="6"/>
        <v>16.599999999999998</v>
      </c>
      <c r="AC3" s="5">
        <f t="shared" si="6"/>
        <v>16.599999999999998</v>
      </c>
      <c r="AD3" s="5">
        <f t="shared" si="6"/>
        <v>16.599999999999998</v>
      </c>
      <c r="AE3" s="5">
        <f t="shared" si="6"/>
        <v>16.599999999999998</v>
      </c>
      <c r="AF3" s="5">
        <f t="shared" si="6"/>
        <v>16.599999999999998</v>
      </c>
      <c r="AG3" s="5">
        <f t="shared" si="6"/>
        <v>16.599999999999998</v>
      </c>
      <c r="AH3" s="5">
        <f t="shared" si="6"/>
        <v>16.599999999999998</v>
      </c>
      <c r="AI3" s="5">
        <f t="shared" si="6"/>
        <v>16.599999999999998</v>
      </c>
      <c r="AJ3" s="5">
        <f t="shared" si="6"/>
        <v>16.599999999999998</v>
      </c>
      <c r="AK3" s="5">
        <f t="shared" si="6"/>
        <v>16.599999999999998</v>
      </c>
      <c r="AL3" s="5">
        <f t="shared" si="6"/>
        <v>16.599999999999998</v>
      </c>
      <c r="AM3" s="5">
        <f t="shared" si="6"/>
        <v>16.599999999999998</v>
      </c>
      <c r="AN3" s="5">
        <f t="shared" si="6"/>
        <v>16.599999999999998</v>
      </c>
      <c r="AO3" s="5">
        <f t="shared" si="6"/>
        <v>16.599999999999998</v>
      </c>
      <c r="AP3" s="5">
        <f t="shared" si="6"/>
        <v>16.599999999999998</v>
      </c>
      <c r="AQ3" s="5">
        <f t="shared" si="6"/>
        <v>16.599999999999998</v>
      </c>
      <c r="AR3" s="5">
        <f t="shared" si="6"/>
        <v>16.599999999999998</v>
      </c>
      <c r="AS3" s="5">
        <f t="shared" si="6"/>
        <v>16.599999999999998</v>
      </c>
      <c r="AT3" s="5">
        <f t="shared" si="6"/>
        <v>16.599999999999998</v>
      </c>
      <c r="AU3" s="5">
        <f t="shared" si="6"/>
        <v>16.599999999999998</v>
      </c>
      <c r="AV3" s="5">
        <f t="shared" si="6"/>
        <v>16.599999999999998</v>
      </c>
      <c r="AW3" s="5">
        <f t="shared" si="6"/>
        <v>16.599999999999998</v>
      </c>
      <c r="AX3" s="5">
        <f t="shared" si="6"/>
        <v>16.599999999999998</v>
      </c>
      <c r="AY3" s="5">
        <f t="shared" si="6"/>
        <v>16.599999999999998</v>
      </c>
      <c r="AZ3" s="5">
        <f t="shared" si="6"/>
        <v>16.599999999999998</v>
      </c>
      <c r="BA3" s="5">
        <f t="shared" si="6"/>
        <v>16.599999999999998</v>
      </c>
      <c r="BB3" s="5">
        <f t="shared" si="6"/>
        <v>16.599999999999998</v>
      </c>
      <c r="BC3" s="5">
        <f t="shared" si="6"/>
        <v>16.599999999999998</v>
      </c>
      <c r="BD3" s="5">
        <f t="shared" si="6"/>
        <v>16.599999999999998</v>
      </c>
      <c r="BE3" s="5">
        <f t="shared" si="6"/>
        <v>16.599999999999998</v>
      </c>
      <c r="BF3" s="5">
        <f t="shared" si="6"/>
        <v>16.599999999999998</v>
      </c>
      <c r="BG3" s="5">
        <f t="shared" si="6"/>
        <v>16.599999999999998</v>
      </c>
      <c r="BH3" s="5">
        <f t="shared" si="6"/>
        <v>16.599999999999998</v>
      </c>
      <c r="BI3" s="5">
        <f t="shared" si="6"/>
        <v>16.599999999999998</v>
      </c>
      <c r="BJ3" s="5">
        <f t="shared" si="6"/>
        <v>16.599999999999998</v>
      </c>
      <c r="BK3" s="5">
        <f t="shared" si="6"/>
        <v>16.599999999999998</v>
      </c>
      <c r="BL3" s="5">
        <f t="shared" si="6"/>
        <v>16.599999999999998</v>
      </c>
      <c r="BM3" s="5">
        <f t="shared" si="6"/>
        <v>16.599999999999998</v>
      </c>
      <c r="BN3" s="5">
        <f t="shared" si="6"/>
        <v>16.599999999999998</v>
      </c>
      <c r="BO3" s="5">
        <f t="shared" si="6"/>
        <v>16.599999999999998</v>
      </c>
      <c r="BP3" s="5">
        <f t="shared" si="6"/>
        <v>16.599999999999998</v>
      </c>
      <c r="BQ3" s="5">
        <f t="shared" si="6"/>
        <v>16.599999999999998</v>
      </c>
      <c r="BR3" s="5">
        <f t="shared" si="6"/>
        <v>16.599999999999998</v>
      </c>
      <c r="BS3" s="5">
        <f t="shared" ref="BS3:ED3" si="7">BR3</f>
        <v>16.599999999999998</v>
      </c>
      <c r="BT3" s="5">
        <f t="shared" si="7"/>
        <v>16.599999999999998</v>
      </c>
      <c r="BU3" s="5">
        <f t="shared" si="7"/>
        <v>16.599999999999998</v>
      </c>
      <c r="BV3" s="5">
        <f t="shared" si="7"/>
        <v>16.599999999999998</v>
      </c>
      <c r="BW3" s="5">
        <f t="shared" si="7"/>
        <v>16.599999999999998</v>
      </c>
      <c r="BX3" s="5">
        <f t="shared" si="7"/>
        <v>16.599999999999998</v>
      </c>
      <c r="BY3" s="5">
        <f t="shared" si="7"/>
        <v>16.599999999999998</v>
      </c>
      <c r="BZ3" s="5">
        <f t="shared" si="7"/>
        <v>16.599999999999998</v>
      </c>
      <c r="CA3" s="5">
        <f t="shared" si="7"/>
        <v>16.599999999999998</v>
      </c>
      <c r="CB3" s="5">
        <f t="shared" si="7"/>
        <v>16.599999999999998</v>
      </c>
      <c r="CC3" s="5">
        <f t="shared" si="7"/>
        <v>16.599999999999998</v>
      </c>
      <c r="CD3" s="5">
        <f t="shared" si="7"/>
        <v>16.599999999999998</v>
      </c>
      <c r="CE3" s="5">
        <f t="shared" si="7"/>
        <v>16.599999999999998</v>
      </c>
      <c r="CF3" s="5">
        <f t="shared" si="7"/>
        <v>16.599999999999998</v>
      </c>
      <c r="CG3" s="5">
        <f t="shared" si="7"/>
        <v>16.599999999999998</v>
      </c>
      <c r="CH3" s="5">
        <f t="shared" si="7"/>
        <v>16.599999999999998</v>
      </c>
      <c r="CI3" s="5">
        <f t="shared" si="7"/>
        <v>16.599999999999998</v>
      </c>
      <c r="CJ3" s="5">
        <f t="shared" si="7"/>
        <v>16.599999999999998</v>
      </c>
      <c r="CK3" s="5">
        <f t="shared" si="7"/>
        <v>16.599999999999998</v>
      </c>
      <c r="CL3" s="5">
        <f t="shared" si="7"/>
        <v>16.599999999999998</v>
      </c>
      <c r="CM3" s="5">
        <f t="shared" si="7"/>
        <v>16.599999999999998</v>
      </c>
      <c r="CN3" s="5">
        <f t="shared" si="7"/>
        <v>16.599999999999998</v>
      </c>
      <c r="CO3" s="5">
        <f t="shared" si="7"/>
        <v>16.599999999999998</v>
      </c>
      <c r="CP3" s="5">
        <f t="shared" si="7"/>
        <v>16.599999999999998</v>
      </c>
      <c r="CQ3" s="5">
        <f t="shared" si="7"/>
        <v>16.599999999999998</v>
      </c>
      <c r="CR3" s="5">
        <f t="shared" si="7"/>
        <v>16.599999999999998</v>
      </c>
      <c r="CS3" s="5">
        <f t="shared" si="7"/>
        <v>16.599999999999998</v>
      </c>
      <c r="CT3" s="5">
        <f t="shared" si="7"/>
        <v>16.599999999999998</v>
      </c>
      <c r="CU3" s="5">
        <f t="shared" si="7"/>
        <v>16.599999999999998</v>
      </c>
      <c r="CV3" s="5">
        <f t="shared" si="7"/>
        <v>16.599999999999998</v>
      </c>
      <c r="CW3" s="5">
        <f t="shared" si="7"/>
        <v>16.599999999999998</v>
      </c>
      <c r="CX3" s="5">
        <f t="shared" si="7"/>
        <v>16.599999999999998</v>
      </c>
      <c r="CY3" s="5">
        <f t="shared" si="7"/>
        <v>16.599999999999998</v>
      </c>
      <c r="CZ3" s="5">
        <f t="shared" si="7"/>
        <v>16.599999999999998</v>
      </c>
      <c r="DA3" s="5">
        <f t="shared" si="7"/>
        <v>16.599999999999998</v>
      </c>
      <c r="DB3" s="5">
        <f t="shared" si="7"/>
        <v>16.599999999999998</v>
      </c>
      <c r="DC3" s="5">
        <f t="shared" si="7"/>
        <v>16.599999999999998</v>
      </c>
      <c r="DD3" s="5">
        <f t="shared" si="7"/>
        <v>16.599999999999998</v>
      </c>
      <c r="DE3" s="5">
        <f t="shared" si="7"/>
        <v>16.599999999999998</v>
      </c>
      <c r="DF3" s="5">
        <f t="shared" si="7"/>
        <v>16.599999999999998</v>
      </c>
      <c r="DG3" s="5">
        <f t="shared" si="7"/>
        <v>16.599999999999998</v>
      </c>
      <c r="DH3" s="5">
        <f t="shared" si="7"/>
        <v>16.599999999999998</v>
      </c>
      <c r="DI3" s="5">
        <f t="shared" si="7"/>
        <v>16.599999999999998</v>
      </c>
      <c r="DJ3" s="5">
        <f t="shared" si="7"/>
        <v>16.599999999999998</v>
      </c>
      <c r="DK3" s="5">
        <f t="shared" si="7"/>
        <v>16.599999999999998</v>
      </c>
      <c r="DL3" s="5">
        <f t="shared" si="7"/>
        <v>16.599999999999998</v>
      </c>
      <c r="DM3" s="5">
        <f t="shared" si="7"/>
        <v>16.599999999999998</v>
      </c>
      <c r="DN3" s="5">
        <f t="shared" si="7"/>
        <v>16.599999999999998</v>
      </c>
      <c r="DO3" s="5">
        <f t="shared" si="7"/>
        <v>16.599999999999998</v>
      </c>
      <c r="DP3" s="5">
        <f t="shared" si="7"/>
        <v>16.599999999999998</v>
      </c>
      <c r="DQ3" s="5">
        <f t="shared" si="7"/>
        <v>16.599999999999998</v>
      </c>
      <c r="DR3" s="5">
        <f t="shared" si="7"/>
        <v>16.599999999999998</v>
      </c>
      <c r="DS3" s="5">
        <f t="shared" si="7"/>
        <v>16.599999999999998</v>
      </c>
      <c r="DT3" s="5">
        <f t="shared" si="7"/>
        <v>16.599999999999998</v>
      </c>
      <c r="DU3" s="5">
        <f t="shared" si="7"/>
        <v>16.599999999999998</v>
      </c>
      <c r="DV3" s="5">
        <f t="shared" si="7"/>
        <v>16.599999999999998</v>
      </c>
      <c r="DW3" s="5">
        <f t="shared" si="7"/>
        <v>16.599999999999998</v>
      </c>
      <c r="DX3" s="5">
        <f t="shared" si="7"/>
        <v>16.599999999999998</v>
      </c>
      <c r="DY3" s="5">
        <f t="shared" si="7"/>
        <v>16.599999999999998</v>
      </c>
      <c r="DZ3" s="5">
        <f t="shared" si="7"/>
        <v>16.599999999999998</v>
      </c>
      <c r="EA3" s="5">
        <f t="shared" si="7"/>
        <v>16.599999999999998</v>
      </c>
      <c r="EB3" s="5">
        <f t="shared" si="7"/>
        <v>16.599999999999998</v>
      </c>
      <c r="EC3" s="5">
        <f t="shared" si="7"/>
        <v>16.599999999999998</v>
      </c>
      <c r="ED3" s="5">
        <f t="shared" si="7"/>
        <v>16.599999999999998</v>
      </c>
      <c r="EE3" s="5">
        <f t="shared" ref="EE3:GP3" si="8">ED3</f>
        <v>16.599999999999998</v>
      </c>
      <c r="EF3" s="5">
        <f t="shared" si="8"/>
        <v>16.599999999999998</v>
      </c>
      <c r="EG3" s="5">
        <f t="shared" si="8"/>
        <v>16.599999999999998</v>
      </c>
      <c r="EH3" s="5">
        <f t="shared" si="8"/>
        <v>16.599999999999998</v>
      </c>
      <c r="EI3" s="5">
        <f t="shared" si="8"/>
        <v>16.599999999999998</v>
      </c>
      <c r="EJ3" s="5">
        <f t="shared" si="8"/>
        <v>16.599999999999998</v>
      </c>
      <c r="EK3" s="5">
        <f t="shared" si="8"/>
        <v>16.599999999999998</v>
      </c>
      <c r="EL3" s="5">
        <f t="shared" si="8"/>
        <v>16.599999999999998</v>
      </c>
      <c r="EM3" s="5">
        <f t="shared" si="8"/>
        <v>16.599999999999998</v>
      </c>
      <c r="EN3" s="5">
        <f t="shared" si="8"/>
        <v>16.599999999999998</v>
      </c>
      <c r="EO3" s="5">
        <f t="shared" si="8"/>
        <v>16.599999999999998</v>
      </c>
      <c r="EP3" s="5">
        <f t="shared" si="8"/>
        <v>16.599999999999998</v>
      </c>
      <c r="EQ3" s="5">
        <f t="shared" si="8"/>
        <v>16.599999999999998</v>
      </c>
      <c r="ER3" s="5">
        <f t="shared" si="8"/>
        <v>16.599999999999998</v>
      </c>
      <c r="ES3" s="5">
        <f t="shared" si="8"/>
        <v>16.599999999999998</v>
      </c>
      <c r="ET3" s="5">
        <f t="shared" si="8"/>
        <v>16.599999999999998</v>
      </c>
      <c r="EU3" s="5">
        <f t="shared" si="8"/>
        <v>16.599999999999998</v>
      </c>
      <c r="EV3" s="5">
        <f t="shared" si="8"/>
        <v>16.599999999999998</v>
      </c>
      <c r="EW3" s="5">
        <f t="shared" si="8"/>
        <v>16.599999999999998</v>
      </c>
      <c r="EX3" s="5">
        <f t="shared" si="8"/>
        <v>16.599999999999998</v>
      </c>
      <c r="EY3" s="5">
        <f t="shared" si="8"/>
        <v>16.599999999999998</v>
      </c>
      <c r="EZ3" s="5">
        <f t="shared" si="8"/>
        <v>16.599999999999998</v>
      </c>
      <c r="FA3" s="5">
        <f t="shared" si="8"/>
        <v>16.599999999999998</v>
      </c>
      <c r="FB3" s="5">
        <f t="shared" si="8"/>
        <v>16.599999999999998</v>
      </c>
      <c r="FC3" s="5">
        <f t="shared" si="8"/>
        <v>16.599999999999998</v>
      </c>
      <c r="FD3" s="5">
        <f t="shared" si="8"/>
        <v>16.599999999999998</v>
      </c>
      <c r="FE3" s="5">
        <f t="shared" si="8"/>
        <v>16.599999999999998</v>
      </c>
      <c r="FF3" s="5">
        <f t="shared" si="8"/>
        <v>16.599999999999998</v>
      </c>
      <c r="FG3" s="5">
        <f t="shared" si="8"/>
        <v>16.599999999999998</v>
      </c>
      <c r="FH3" s="5">
        <f t="shared" si="8"/>
        <v>16.599999999999998</v>
      </c>
      <c r="FI3" s="5">
        <f t="shared" si="8"/>
        <v>16.599999999999998</v>
      </c>
      <c r="FJ3" s="5">
        <f t="shared" si="8"/>
        <v>16.599999999999998</v>
      </c>
      <c r="FK3" s="5">
        <f t="shared" si="8"/>
        <v>16.599999999999998</v>
      </c>
      <c r="FL3" s="5">
        <f t="shared" si="8"/>
        <v>16.599999999999998</v>
      </c>
      <c r="FM3" s="5">
        <f t="shared" si="8"/>
        <v>16.599999999999998</v>
      </c>
      <c r="FN3" s="5">
        <f t="shared" si="8"/>
        <v>16.599999999999998</v>
      </c>
      <c r="FO3" s="5">
        <f t="shared" si="8"/>
        <v>16.599999999999998</v>
      </c>
      <c r="FP3" s="5">
        <f t="shared" si="8"/>
        <v>16.599999999999998</v>
      </c>
      <c r="FQ3" s="5">
        <f t="shared" si="8"/>
        <v>16.599999999999998</v>
      </c>
      <c r="FR3" s="5">
        <f t="shared" si="8"/>
        <v>16.599999999999998</v>
      </c>
      <c r="FS3" s="5">
        <f t="shared" si="8"/>
        <v>16.599999999999998</v>
      </c>
      <c r="FT3" s="5">
        <f t="shared" si="8"/>
        <v>16.599999999999998</v>
      </c>
      <c r="FU3" s="5">
        <f t="shared" si="8"/>
        <v>16.599999999999998</v>
      </c>
      <c r="FV3" s="5">
        <f t="shared" si="8"/>
        <v>16.599999999999998</v>
      </c>
      <c r="FW3" s="5">
        <f t="shared" si="8"/>
        <v>16.599999999999998</v>
      </c>
      <c r="FX3" s="5">
        <f t="shared" si="8"/>
        <v>16.599999999999998</v>
      </c>
      <c r="FY3" s="5">
        <f t="shared" si="8"/>
        <v>16.599999999999998</v>
      </c>
      <c r="FZ3" s="5">
        <f t="shared" si="8"/>
        <v>16.599999999999998</v>
      </c>
      <c r="GA3" s="5">
        <f t="shared" si="8"/>
        <v>16.599999999999998</v>
      </c>
      <c r="GB3" s="5">
        <f t="shared" si="8"/>
        <v>16.599999999999998</v>
      </c>
      <c r="GC3" s="5">
        <f t="shared" si="8"/>
        <v>16.599999999999998</v>
      </c>
      <c r="GD3" s="5">
        <f t="shared" si="8"/>
        <v>16.599999999999998</v>
      </c>
      <c r="GE3" s="5">
        <f t="shared" si="8"/>
        <v>16.599999999999998</v>
      </c>
      <c r="GF3" s="5">
        <f t="shared" si="8"/>
        <v>16.599999999999998</v>
      </c>
      <c r="GG3" s="5">
        <f t="shared" si="8"/>
        <v>16.599999999999998</v>
      </c>
      <c r="GH3" s="5">
        <f t="shared" si="8"/>
        <v>16.599999999999998</v>
      </c>
      <c r="GI3" s="5">
        <f t="shared" si="8"/>
        <v>16.599999999999998</v>
      </c>
      <c r="GJ3" s="5">
        <f t="shared" si="8"/>
        <v>16.599999999999998</v>
      </c>
      <c r="GK3" s="5">
        <f t="shared" si="8"/>
        <v>16.599999999999998</v>
      </c>
      <c r="GL3" s="5">
        <f t="shared" si="8"/>
        <v>16.599999999999998</v>
      </c>
      <c r="GM3" s="5">
        <f t="shared" si="8"/>
        <v>16.599999999999998</v>
      </c>
      <c r="GN3" s="5">
        <f t="shared" si="8"/>
        <v>16.599999999999998</v>
      </c>
      <c r="GO3" s="5">
        <f t="shared" si="8"/>
        <v>16.599999999999998</v>
      </c>
      <c r="GP3" s="5">
        <f t="shared" si="8"/>
        <v>16.599999999999998</v>
      </c>
      <c r="GQ3" s="5">
        <f t="shared" ref="GQ3:JB3" si="9">GP3</f>
        <v>16.599999999999998</v>
      </c>
      <c r="GR3" s="5">
        <f t="shared" si="9"/>
        <v>16.599999999999998</v>
      </c>
      <c r="GS3" s="5">
        <f t="shared" si="9"/>
        <v>16.599999999999998</v>
      </c>
      <c r="GT3" s="5">
        <f t="shared" si="9"/>
        <v>16.599999999999998</v>
      </c>
      <c r="GU3" s="5">
        <f t="shared" si="9"/>
        <v>16.599999999999998</v>
      </c>
      <c r="GV3" s="5">
        <f t="shared" si="9"/>
        <v>16.599999999999998</v>
      </c>
      <c r="GW3" s="5">
        <f t="shared" si="9"/>
        <v>16.599999999999998</v>
      </c>
      <c r="GX3" s="5">
        <f t="shared" si="9"/>
        <v>16.599999999999998</v>
      </c>
      <c r="GY3" s="5">
        <f t="shared" si="9"/>
        <v>16.599999999999998</v>
      </c>
      <c r="GZ3" s="5">
        <f t="shared" si="9"/>
        <v>16.599999999999998</v>
      </c>
      <c r="HA3" s="5">
        <f t="shared" si="9"/>
        <v>16.599999999999998</v>
      </c>
      <c r="HB3" s="5">
        <f t="shared" si="9"/>
        <v>16.599999999999998</v>
      </c>
      <c r="HC3" s="5">
        <f t="shared" si="9"/>
        <v>16.599999999999998</v>
      </c>
      <c r="HD3" s="5">
        <f t="shared" si="9"/>
        <v>16.599999999999998</v>
      </c>
      <c r="HE3" s="5">
        <f t="shared" si="9"/>
        <v>16.599999999999998</v>
      </c>
      <c r="HF3" s="5">
        <f t="shared" si="9"/>
        <v>16.599999999999998</v>
      </c>
      <c r="HG3" s="5">
        <f t="shared" si="9"/>
        <v>16.599999999999998</v>
      </c>
      <c r="HH3" s="5">
        <f t="shared" si="9"/>
        <v>16.599999999999998</v>
      </c>
      <c r="HI3" s="5">
        <f t="shared" si="9"/>
        <v>16.599999999999998</v>
      </c>
      <c r="HJ3" s="5">
        <f t="shared" si="9"/>
        <v>16.599999999999998</v>
      </c>
      <c r="HK3" s="5">
        <f t="shared" si="9"/>
        <v>16.599999999999998</v>
      </c>
      <c r="HL3" s="5">
        <f t="shared" si="9"/>
        <v>16.599999999999998</v>
      </c>
      <c r="HM3" s="5">
        <f t="shared" si="9"/>
        <v>16.599999999999998</v>
      </c>
      <c r="HN3" s="5">
        <f t="shared" si="9"/>
        <v>16.599999999999998</v>
      </c>
      <c r="HO3" s="5">
        <f t="shared" si="9"/>
        <v>16.599999999999998</v>
      </c>
      <c r="HP3" s="5">
        <f t="shared" si="9"/>
        <v>16.599999999999998</v>
      </c>
      <c r="HQ3" s="5">
        <f t="shared" si="9"/>
        <v>16.599999999999998</v>
      </c>
      <c r="HR3" s="5">
        <f t="shared" si="9"/>
        <v>16.599999999999998</v>
      </c>
      <c r="HS3" s="5">
        <f t="shared" si="9"/>
        <v>16.599999999999998</v>
      </c>
      <c r="HT3" s="5">
        <f t="shared" si="9"/>
        <v>16.599999999999998</v>
      </c>
      <c r="HU3" s="5">
        <f t="shared" si="9"/>
        <v>16.599999999999998</v>
      </c>
      <c r="HV3" s="5">
        <f t="shared" si="9"/>
        <v>16.599999999999998</v>
      </c>
      <c r="HW3" s="5">
        <f t="shared" si="9"/>
        <v>16.599999999999998</v>
      </c>
      <c r="HX3" s="5">
        <f t="shared" si="9"/>
        <v>16.599999999999998</v>
      </c>
      <c r="HY3" s="5">
        <f t="shared" si="9"/>
        <v>16.599999999999998</v>
      </c>
      <c r="HZ3" s="5">
        <f t="shared" si="9"/>
        <v>16.599999999999998</v>
      </c>
      <c r="IA3" s="5">
        <f t="shared" si="9"/>
        <v>16.599999999999998</v>
      </c>
      <c r="IB3" s="5">
        <f t="shared" si="9"/>
        <v>16.599999999999998</v>
      </c>
      <c r="IC3" s="5">
        <f t="shared" si="9"/>
        <v>16.599999999999998</v>
      </c>
      <c r="ID3" s="5">
        <f t="shared" si="9"/>
        <v>16.599999999999998</v>
      </c>
      <c r="IE3" s="5">
        <f t="shared" si="9"/>
        <v>16.599999999999998</v>
      </c>
      <c r="IF3" s="5">
        <f t="shared" si="9"/>
        <v>16.599999999999998</v>
      </c>
      <c r="IG3" s="5">
        <f t="shared" si="9"/>
        <v>16.599999999999998</v>
      </c>
      <c r="IH3" s="5">
        <f t="shared" si="9"/>
        <v>16.599999999999998</v>
      </c>
      <c r="II3" s="5">
        <f t="shared" si="9"/>
        <v>16.599999999999998</v>
      </c>
      <c r="IJ3" s="5">
        <f t="shared" si="9"/>
        <v>16.599999999999998</v>
      </c>
      <c r="IK3" s="5">
        <f t="shared" si="9"/>
        <v>16.599999999999998</v>
      </c>
      <c r="IL3" s="5">
        <f t="shared" si="9"/>
        <v>16.599999999999998</v>
      </c>
      <c r="IM3" s="5">
        <f t="shared" si="9"/>
        <v>16.599999999999998</v>
      </c>
      <c r="IN3" s="5">
        <f t="shared" si="9"/>
        <v>16.599999999999998</v>
      </c>
      <c r="IO3" s="5">
        <f t="shared" si="9"/>
        <v>16.599999999999998</v>
      </c>
      <c r="IP3" s="5">
        <f t="shared" si="9"/>
        <v>16.599999999999998</v>
      </c>
      <c r="IQ3" s="5">
        <f t="shared" si="9"/>
        <v>16.599999999999998</v>
      </c>
      <c r="IR3" s="5">
        <f t="shared" si="9"/>
        <v>16.599999999999998</v>
      </c>
      <c r="IS3" s="5">
        <f t="shared" si="9"/>
        <v>16.599999999999998</v>
      </c>
      <c r="IT3" s="5">
        <f t="shared" si="9"/>
        <v>16.599999999999998</v>
      </c>
      <c r="IU3" s="5">
        <f t="shared" si="9"/>
        <v>16.599999999999998</v>
      </c>
      <c r="IV3" s="5">
        <f t="shared" si="9"/>
        <v>16.599999999999998</v>
      </c>
      <c r="IW3" s="5">
        <f t="shared" si="9"/>
        <v>16.599999999999998</v>
      </c>
      <c r="IX3" s="5">
        <f t="shared" si="9"/>
        <v>16.599999999999998</v>
      </c>
      <c r="IY3" s="5">
        <f t="shared" si="9"/>
        <v>16.599999999999998</v>
      </c>
      <c r="IZ3" s="5">
        <f t="shared" si="9"/>
        <v>16.599999999999998</v>
      </c>
      <c r="JA3" s="5">
        <f t="shared" si="9"/>
        <v>16.599999999999998</v>
      </c>
      <c r="JB3" s="5">
        <f t="shared" si="9"/>
        <v>16.599999999999998</v>
      </c>
      <c r="JC3" s="5">
        <f t="shared" ref="JC3:LN3" si="10">JB3</f>
        <v>16.599999999999998</v>
      </c>
      <c r="JD3" s="5">
        <f t="shared" si="10"/>
        <v>16.599999999999998</v>
      </c>
      <c r="JE3" s="5">
        <f t="shared" si="10"/>
        <v>16.599999999999998</v>
      </c>
      <c r="JF3" s="5">
        <f t="shared" si="10"/>
        <v>16.599999999999998</v>
      </c>
      <c r="JG3" s="5">
        <f t="shared" si="10"/>
        <v>16.599999999999998</v>
      </c>
      <c r="JH3" s="5">
        <f t="shared" si="10"/>
        <v>16.599999999999998</v>
      </c>
      <c r="JI3" s="5">
        <f t="shared" si="10"/>
        <v>16.599999999999998</v>
      </c>
      <c r="JJ3" s="5">
        <f t="shared" si="10"/>
        <v>16.599999999999998</v>
      </c>
      <c r="JK3" s="5">
        <f t="shared" si="10"/>
        <v>16.599999999999998</v>
      </c>
      <c r="JL3" s="5">
        <f t="shared" si="10"/>
        <v>16.599999999999998</v>
      </c>
      <c r="JM3" s="5">
        <f t="shared" si="10"/>
        <v>16.599999999999998</v>
      </c>
      <c r="JN3" s="5">
        <f t="shared" si="10"/>
        <v>16.599999999999998</v>
      </c>
      <c r="JO3" s="5">
        <f t="shared" si="10"/>
        <v>16.599999999999998</v>
      </c>
      <c r="JP3" s="5">
        <f t="shared" si="10"/>
        <v>16.599999999999998</v>
      </c>
      <c r="JQ3" s="5">
        <f t="shared" si="10"/>
        <v>16.599999999999998</v>
      </c>
      <c r="JR3" s="5">
        <f t="shared" si="10"/>
        <v>16.599999999999998</v>
      </c>
      <c r="JS3" s="5">
        <f t="shared" si="10"/>
        <v>16.599999999999998</v>
      </c>
      <c r="JT3" s="5">
        <f t="shared" si="10"/>
        <v>16.599999999999998</v>
      </c>
      <c r="JU3" s="5">
        <f t="shared" si="10"/>
        <v>16.599999999999998</v>
      </c>
      <c r="JV3" s="5">
        <f t="shared" si="10"/>
        <v>16.599999999999998</v>
      </c>
      <c r="JW3" s="5">
        <f t="shared" si="10"/>
        <v>16.599999999999998</v>
      </c>
      <c r="JX3" s="5">
        <f t="shared" si="10"/>
        <v>16.599999999999998</v>
      </c>
      <c r="JY3" s="5">
        <f t="shared" si="10"/>
        <v>16.599999999999998</v>
      </c>
      <c r="JZ3" s="5">
        <f t="shared" si="10"/>
        <v>16.599999999999998</v>
      </c>
      <c r="KA3" s="5">
        <f t="shared" si="10"/>
        <v>16.599999999999998</v>
      </c>
      <c r="KB3" s="5">
        <f t="shared" si="10"/>
        <v>16.599999999999998</v>
      </c>
      <c r="KC3" s="5">
        <f t="shared" si="10"/>
        <v>16.599999999999998</v>
      </c>
      <c r="KD3" s="5">
        <f t="shared" si="10"/>
        <v>16.599999999999998</v>
      </c>
      <c r="KE3" s="5">
        <f t="shared" si="10"/>
        <v>16.599999999999998</v>
      </c>
      <c r="KF3" s="5">
        <f t="shared" si="10"/>
        <v>16.599999999999998</v>
      </c>
      <c r="KG3" s="5">
        <f t="shared" si="10"/>
        <v>16.599999999999998</v>
      </c>
      <c r="KH3" s="5">
        <f t="shared" si="10"/>
        <v>16.599999999999998</v>
      </c>
      <c r="KI3" s="5">
        <f t="shared" si="10"/>
        <v>16.599999999999998</v>
      </c>
      <c r="KJ3" s="5">
        <f t="shared" si="10"/>
        <v>16.599999999999998</v>
      </c>
      <c r="KK3" s="5">
        <f t="shared" si="10"/>
        <v>16.599999999999998</v>
      </c>
      <c r="KL3" s="5">
        <f t="shared" si="10"/>
        <v>16.599999999999998</v>
      </c>
      <c r="KM3" s="5">
        <f t="shared" si="10"/>
        <v>16.599999999999998</v>
      </c>
      <c r="KN3" s="5">
        <f t="shared" si="10"/>
        <v>16.599999999999998</v>
      </c>
      <c r="KO3" s="5">
        <f t="shared" si="10"/>
        <v>16.599999999999998</v>
      </c>
      <c r="KP3" s="5">
        <f t="shared" si="10"/>
        <v>16.599999999999998</v>
      </c>
      <c r="KQ3" s="5">
        <f t="shared" si="10"/>
        <v>16.599999999999998</v>
      </c>
      <c r="KR3" s="5">
        <f t="shared" si="10"/>
        <v>16.599999999999998</v>
      </c>
      <c r="KS3" s="5">
        <f t="shared" si="10"/>
        <v>16.599999999999998</v>
      </c>
      <c r="KT3" s="5">
        <f t="shared" si="10"/>
        <v>16.599999999999998</v>
      </c>
      <c r="KU3" s="5">
        <f t="shared" si="10"/>
        <v>16.599999999999998</v>
      </c>
      <c r="KV3" s="5">
        <f t="shared" si="10"/>
        <v>16.599999999999998</v>
      </c>
      <c r="KW3" s="5">
        <f t="shared" si="10"/>
        <v>16.599999999999998</v>
      </c>
      <c r="KX3" s="5">
        <f t="shared" si="10"/>
        <v>16.599999999999998</v>
      </c>
      <c r="KY3" s="5">
        <f t="shared" si="10"/>
        <v>16.599999999999998</v>
      </c>
      <c r="KZ3" s="5">
        <f t="shared" si="10"/>
        <v>16.599999999999998</v>
      </c>
      <c r="LA3" s="5">
        <f t="shared" si="10"/>
        <v>16.599999999999998</v>
      </c>
      <c r="LB3" s="5">
        <f t="shared" si="10"/>
        <v>16.599999999999998</v>
      </c>
      <c r="LC3" s="5">
        <f t="shared" si="10"/>
        <v>16.599999999999998</v>
      </c>
      <c r="LD3" s="5">
        <f t="shared" si="10"/>
        <v>16.599999999999998</v>
      </c>
      <c r="LE3" s="5">
        <f t="shared" si="10"/>
        <v>16.599999999999998</v>
      </c>
      <c r="LF3" s="5">
        <f t="shared" si="10"/>
        <v>16.599999999999998</v>
      </c>
      <c r="LG3" s="5">
        <f t="shared" si="10"/>
        <v>16.599999999999998</v>
      </c>
      <c r="LH3" s="5">
        <f t="shared" si="10"/>
        <v>16.599999999999998</v>
      </c>
      <c r="LI3" s="5">
        <f t="shared" si="10"/>
        <v>16.599999999999998</v>
      </c>
      <c r="LJ3" s="5">
        <f t="shared" si="10"/>
        <v>16.599999999999998</v>
      </c>
      <c r="LK3" s="5">
        <f t="shared" si="10"/>
        <v>16.599999999999998</v>
      </c>
      <c r="LL3" s="5">
        <f t="shared" si="10"/>
        <v>16.599999999999998</v>
      </c>
      <c r="LM3" s="5">
        <f t="shared" si="10"/>
        <v>16.599999999999998</v>
      </c>
      <c r="LN3" s="5">
        <f t="shared" si="10"/>
        <v>16.599999999999998</v>
      </c>
      <c r="LO3" s="5">
        <f t="shared" ref="LO3:NF3" si="11">LN3</f>
        <v>16.599999999999998</v>
      </c>
      <c r="LP3" s="5">
        <f t="shared" si="11"/>
        <v>16.599999999999998</v>
      </c>
      <c r="LQ3" s="5">
        <f t="shared" si="11"/>
        <v>16.599999999999998</v>
      </c>
      <c r="LR3" s="5">
        <f t="shared" si="11"/>
        <v>16.599999999999998</v>
      </c>
      <c r="LS3" s="5">
        <f t="shared" si="11"/>
        <v>16.599999999999998</v>
      </c>
      <c r="LT3" s="5">
        <f t="shared" si="11"/>
        <v>16.599999999999998</v>
      </c>
      <c r="LU3" s="5">
        <f t="shared" si="11"/>
        <v>16.599999999999998</v>
      </c>
      <c r="LV3" s="5">
        <f t="shared" si="11"/>
        <v>16.599999999999998</v>
      </c>
      <c r="LW3" s="5">
        <f t="shared" si="11"/>
        <v>16.599999999999998</v>
      </c>
      <c r="LX3" s="5">
        <f t="shared" si="11"/>
        <v>16.599999999999998</v>
      </c>
      <c r="LY3" s="5">
        <f t="shared" si="11"/>
        <v>16.599999999999998</v>
      </c>
      <c r="LZ3" s="5">
        <f t="shared" si="11"/>
        <v>16.599999999999998</v>
      </c>
      <c r="MA3" s="5">
        <f t="shared" si="11"/>
        <v>16.599999999999998</v>
      </c>
      <c r="MB3" s="5">
        <f t="shared" si="11"/>
        <v>16.599999999999998</v>
      </c>
      <c r="MC3" s="5">
        <f t="shared" si="11"/>
        <v>16.599999999999998</v>
      </c>
      <c r="MD3" s="5">
        <f t="shared" si="11"/>
        <v>16.599999999999998</v>
      </c>
      <c r="ME3" s="5">
        <f t="shared" si="11"/>
        <v>16.599999999999998</v>
      </c>
      <c r="MF3" s="5">
        <f t="shared" si="11"/>
        <v>16.599999999999998</v>
      </c>
      <c r="MG3" s="5">
        <f t="shared" si="11"/>
        <v>16.599999999999998</v>
      </c>
      <c r="MH3" s="5">
        <f t="shared" si="11"/>
        <v>16.599999999999998</v>
      </c>
      <c r="MI3" s="5">
        <f t="shared" si="11"/>
        <v>16.599999999999998</v>
      </c>
      <c r="MJ3" s="5">
        <f t="shared" si="11"/>
        <v>16.599999999999998</v>
      </c>
      <c r="MK3" s="5">
        <f t="shared" si="11"/>
        <v>16.599999999999998</v>
      </c>
      <c r="ML3" s="5">
        <f t="shared" si="11"/>
        <v>16.599999999999998</v>
      </c>
      <c r="MM3" s="5">
        <f t="shared" si="11"/>
        <v>16.599999999999998</v>
      </c>
      <c r="MN3" s="5">
        <f t="shared" si="11"/>
        <v>16.599999999999998</v>
      </c>
      <c r="MO3" s="5">
        <f t="shared" si="11"/>
        <v>16.599999999999998</v>
      </c>
      <c r="MP3" s="5">
        <f t="shared" si="11"/>
        <v>16.599999999999998</v>
      </c>
      <c r="MQ3" s="5">
        <f t="shared" si="11"/>
        <v>16.599999999999998</v>
      </c>
      <c r="MR3" s="5">
        <f t="shared" si="11"/>
        <v>16.599999999999998</v>
      </c>
      <c r="MS3" s="5">
        <f t="shared" si="11"/>
        <v>16.599999999999998</v>
      </c>
      <c r="MT3" s="5">
        <f t="shared" si="11"/>
        <v>16.599999999999998</v>
      </c>
      <c r="MU3" s="5">
        <f t="shared" si="11"/>
        <v>16.599999999999998</v>
      </c>
      <c r="MV3" s="5">
        <f t="shared" si="11"/>
        <v>16.599999999999998</v>
      </c>
      <c r="MW3" s="5">
        <f t="shared" si="11"/>
        <v>16.599999999999998</v>
      </c>
      <c r="MX3" s="5">
        <f t="shared" si="11"/>
        <v>16.599999999999998</v>
      </c>
      <c r="MY3" s="5">
        <f t="shared" si="11"/>
        <v>16.599999999999998</v>
      </c>
      <c r="MZ3" s="5">
        <f t="shared" si="11"/>
        <v>16.599999999999998</v>
      </c>
      <c r="NA3" s="5">
        <f t="shared" si="11"/>
        <v>16.599999999999998</v>
      </c>
      <c r="NB3" s="5">
        <f t="shared" si="11"/>
        <v>16.599999999999998</v>
      </c>
      <c r="NC3" s="5">
        <f t="shared" si="11"/>
        <v>16.599999999999998</v>
      </c>
      <c r="ND3" s="5">
        <f t="shared" si="11"/>
        <v>16.599999999999998</v>
      </c>
      <c r="NE3" s="5">
        <f t="shared" si="11"/>
        <v>16.599999999999998</v>
      </c>
      <c r="NF3" s="5">
        <f t="shared" si="11"/>
        <v>16.599999999999998</v>
      </c>
    </row>
    <row r="4" spans="1:370" hidden="1" x14ac:dyDescent="0.35">
      <c r="A4" t="s">
        <v>13</v>
      </c>
      <c r="B4" t="s">
        <v>12</v>
      </c>
      <c r="C4" t="s">
        <v>18</v>
      </c>
      <c r="D4" t="s">
        <v>11</v>
      </c>
    </row>
    <row r="5" spans="1:370" hidden="1" x14ac:dyDescent="0.35">
      <c r="A5" t="s">
        <v>17</v>
      </c>
      <c r="B5" t="s">
        <v>40</v>
      </c>
      <c r="C5">
        <v>1.4</v>
      </c>
      <c r="D5">
        <v>1.1000000000000001</v>
      </c>
      <c r="E5">
        <v>1.1000000000000001</v>
      </c>
      <c r="F5">
        <v>1.1000000000000001</v>
      </c>
      <c r="G5">
        <v>1.1000000000000001</v>
      </c>
      <c r="H5">
        <v>1.1000000000000001</v>
      </c>
      <c r="I5">
        <v>1.1000000000000001</v>
      </c>
      <c r="J5">
        <v>1.1000000000000001</v>
      </c>
      <c r="K5">
        <v>1.1000000000000001</v>
      </c>
      <c r="L5">
        <v>1.1000000000000001</v>
      </c>
      <c r="M5">
        <v>1.1000000000000001</v>
      </c>
      <c r="N5">
        <v>1.1000000000000001</v>
      </c>
      <c r="O5">
        <v>1.1000000000000001</v>
      </c>
      <c r="P5">
        <v>1.1000000000000001</v>
      </c>
      <c r="Q5">
        <v>1.1000000000000001</v>
      </c>
      <c r="R5">
        <v>1.1000000000000001</v>
      </c>
      <c r="S5">
        <v>1.1000000000000001</v>
      </c>
      <c r="T5">
        <v>1.1000000000000001</v>
      </c>
      <c r="U5">
        <v>1.1000000000000001</v>
      </c>
      <c r="V5">
        <v>1.1000000000000001</v>
      </c>
      <c r="W5">
        <v>1.1000000000000001</v>
      </c>
      <c r="X5">
        <v>1.1000000000000001</v>
      </c>
      <c r="Y5">
        <v>1.1000000000000001</v>
      </c>
      <c r="Z5">
        <v>1.1000000000000001</v>
      </c>
      <c r="AA5">
        <v>1.1000000000000001</v>
      </c>
      <c r="AB5">
        <v>1.1000000000000001</v>
      </c>
      <c r="AC5">
        <v>1.1000000000000001</v>
      </c>
      <c r="AD5">
        <v>1.1000000000000001</v>
      </c>
      <c r="AE5">
        <v>1.1000000000000001</v>
      </c>
      <c r="AF5">
        <v>1.1000000000000001</v>
      </c>
      <c r="AG5">
        <v>1.1000000000000001</v>
      </c>
      <c r="AH5">
        <v>1.1000000000000001</v>
      </c>
      <c r="AI5">
        <v>1.1000000000000001</v>
      </c>
      <c r="AJ5">
        <v>1.1000000000000001</v>
      </c>
      <c r="AK5">
        <v>1.1000000000000001</v>
      </c>
      <c r="AL5">
        <v>1.1000000000000001</v>
      </c>
      <c r="AM5">
        <v>1.1000000000000001</v>
      </c>
      <c r="AN5">
        <v>1.1000000000000001</v>
      </c>
      <c r="AO5">
        <v>1.1000000000000001</v>
      </c>
      <c r="AP5">
        <v>1.1000000000000001</v>
      </c>
      <c r="AQ5">
        <v>1.1000000000000001</v>
      </c>
      <c r="AR5">
        <v>1.1000000000000001</v>
      </c>
      <c r="AS5">
        <v>1.1000000000000001</v>
      </c>
      <c r="AT5">
        <v>1.1000000000000001</v>
      </c>
      <c r="AU5">
        <v>1.1000000000000001</v>
      </c>
      <c r="AV5">
        <v>1.1000000000000001</v>
      </c>
      <c r="AW5">
        <v>1.1000000000000001</v>
      </c>
      <c r="AX5">
        <v>1.1000000000000001</v>
      </c>
      <c r="AY5">
        <v>1.1000000000000001</v>
      </c>
      <c r="AZ5">
        <v>1.1000000000000001</v>
      </c>
      <c r="BA5">
        <v>1.1000000000000001</v>
      </c>
      <c r="BB5">
        <v>1.1000000000000001</v>
      </c>
      <c r="BC5">
        <v>1.1000000000000001</v>
      </c>
      <c r="BD5">
        <v>1.1000000000000001</v>
      </c>
      <c r="BE5">
        <v>1.1000000000000001</v>
      </c>
      <c r="BF5">
        <v>1.1000000000000001</v>
      </c>
      <c r="BG5">
        <v>1.1000000000000001</v>
      </c>
      <c r="BH5">
        <v>1.1000000000000001</v>
      </c>
      <c r="BI5">
        <v>1.1000000000000001</v>
      </c>
      <c r="BJ5">
        <v>1.1000000000000001</v>
      </c>
      <c r="BK5">
        <v>1.1000000000000001</v>
      </c>
      <c r="BL5">
        <v>1.1000000000000001</v>
      </c>
      <c r="BM5">
        <v>1.1000000000000001</v>
      </c>
      <c r="BN5">
        <v>1.1000000000000001</v>
      </c>
      <c r="BO5">
        <v>1.1000000000000001</v>
      </c>
      <c r="BP5">
        <v>1.1000000000000001</v>
      </c>
      <c r="BQ5">
        <v>1.1000000000000001</v>
      </c>
      <c r="BR5">
        <v>1.1000000000000001</v>
      </c>
      <c r="BS5">
        <v>1.1000000000000001</v>
      </c>
      <c r="BT5">
        <v>1.1000000000000001</v>
      </c>
      <c r="BU5">
        <v>1.1000000000000001</v>
      </c>
      <c r="BV5">
        <v>1.1000000000000001</v>
      </c>
      <c r="BW5">
        <v>1.1000000000000001</v>
      </c>
      <c r="BX5">
        <v>1.1000000000000001</v>
      </c>
      <c r="BY5">
        <v>1.1000000000000001</v>
      </c>
      <c r="BZ5">
        <v>1.1000000000000001</v>
      </c>
      <c r="CA5">
        <v>1.1000000000000001</v>
      </c>
      <c r="CB5">
        <v>1.1000000000000001</v>
      </c>
      <c r="CC5">
        <v>1.1000000000000001</v>
      </c>
      <c r="CD5">
        <v>1.1000000000000001</v>
      </c>
      <c r="CE5">
        <v>1.1000000000000001</v>
      </c>
      <c r="CF5">
        <v>1.1000000000000001</v>
      </c>
      <c r="CG5">
        <v>1.1000000000000001</v>
      </c>
      <c r="CH5">
        <v>1.1000000000000001</v>
      </c>
      <c r="CI5">
        <v>1.1000000000000001</v>
      </c>
      <c r="CJ5">
        <v>1.1000000000000001</v>
      </c>
      <c r="CK5">
        <v>1.1000000000000001</v>
      </c>
      <c r="CL5">
        <v>1.1000000000000001</v>
      </c>
      <c r="CM5">
        <v>1.1000000000000001</v>
      </c>
      <c r="CN5">
        <v>1.1000000000000001</v>
      </c>
      <c r="CO5">
        <v>1.1000000000000001</v>
      </c>
      <c r="CP5">
        <v>1.1000000000000001</v>
      </c>
      <c r="CQ5">
        <v>1.1000000000000001</v>
      </c>
      <c r="CR5">
        <v>1.1000000000000001</v>
      </c>
      <c r="CS5">
        <v>1.1000000000000001</v>
      </c>
      <c r="CT5">
        <v>1.1000000000000001</v>
      </c>
      <c r="CU5">
        <v>1.1000000000000001</v>
      </c>
      <c r="CV5">
        <v>1.1000000000000001</v>
      </c>
      <c r="CW5">
        <v>1.1000000000000001</v>
      </c>
      <c r="CX5">
        <v>1.1000000000000001</v>
      </c>
      <c r="CY5">
        <v>1.1000000000000001</v>
      </c>
      <c r="CZ5">
        <v>1.1000000000000001</v>
      </c>
      <c r="DA5">
        <v>1.1000000000000001</v>
      </c>
      <c r="DB5">
        <v>1.1000000000000001</v>
      </c>
      <c r="DC5">
        <v>1.1000000000000001</v>
      </c>
      <c r="DD5">
        <v>1.1000000000000001</v>
      </c>
      <c r="DE5">
        <v>1.1000000000000001</v>
      </c>
      <c r="DF5">
        <v>1.1000000000000001</v>
      </c>
      <c r="DG5">
        <v>1.1000000000000001</v>
      </c>
      <c r="DH5">
        <v>1.1000000000000001</v>
      </c>
      <c r="DI5">
        <v>1.1000000000000001</v>
      </c>
      <c r="DJ5">
        <v>1.1000000000000001</v>
      </c>
      <c r="DK5">
        <v>1.1000000000000001</v>
      </c>
      <c r="DL5">
        <v>1.1000000000000001</v>
      </c>
      <c r="DM5">
        <v>1.1000000000000001</v>
      </c>
      <c r="DN5">
        <v>1.1000000000000001</v>
      </c>
      <c r="DO5">
        <v>1.1000000000000001</v>
      </c>
      <c r="DP5">
        <v>1.1000000000000001</v>
      </c>
      <c r="DQ5">
        <v>1.1000000000000001</v>
      </c>
      <c r="DR5">
        <v>1.1000000000000001</v>
      </c>
      <c r="DS5">
        <v>1.1000000000000001</v>
      </c>
      <c r="DT5">
        <v>1.1000000000000001</v>
      </c>
      <c r="DU5">
        <v>1.1000000000000001</v>
      </c>
      <c r="DV5">
        <v>1.1000000000000001</v>
      </c>
      <c r="DW5">
        <v>1.1000000000000001</v>
      </c>
      <c r="DX5">
        <v>1.1000000000000001</v>
      </c>
      <c r="DY5">
        <v>1.1000000000000001</v>
      </c>
      <c r="DZ5">
        <v>1.1000000000000001</v>
      </c>
      <c r="EA5">
        <v>1.1000000000000001</v>
      </c>
      <c r="EB5">
        <v>1.1000000000000001</v>
      </c>
      <c r="EC5">
        <v>1.1000000000000001</v>
      </c>
      <c r="ED5">
        <v>1.1000000000000001</v>
      </c>
      <c r="EE5">
        <v>1.1000000000000001</v>
      </c>
      <c r="EF5">
        <v>1.1000000000000001</v>
      </c>
      <c r="EG5">
        <v>1.1000000000000001</v>
      </c>
      <c r="EH5">
        <v>1.1000000000000001</v>
      </c>
      <c r="EI5">
        <v>1.1000000000000001</v>
      </c>
      <c r="EJ5">
        <v>1.1000000000000001</v>
      </c>
      <c r="EK5">
        <v>1.1000000000000001</v>
      </c>
      <c r="EL5">
        <v>1.1000000000000001</v>
      </c>
      <c r="EM5">
        <v>1.1000000000000001</v>
      </c>
      <c r="EN5">
        <v>1.1000000000000001</v>
      </c>
      <c r="EO5">
        <v>1.1000000000000001</v>
      </c>
      <c r="EP5">
        <v>1.1000000000000001</v>
      </c>
      <c r="EQ5">
        <v>1.1000000000000001</v>
      </c>
      <c r="ER5">
        <v>1.1000000000000001</v>
      </c>
      <c r="ES5">
        <v>1.1000000000000001</v>
      </c>
      <c r="ET5">
        <v>1.1000000000000001</v>
      </c>
      <c r="EU5">
        <v>1.1000000000000001</v>
      </c>
      <c r="EV5">
        <v>1.1000000000000001</v>
      </c>
      <c r="EW5">
        <v>1.1000000000000001</v>
      </c>
      <c r="EX5">
        <v>1.1000000000000001</v>
      </c>
      <c r="EY5">
        <v>1.1000000000000001</v>
      </c>
      <c r="EZ5">
        <v>1.1000000000000001</v>
      </c>
      <c r="FA5">
        <v>1.1000000000000001</v>
      </c>
      <c r="FB5">
        <v>1.1000000000000001</v>
      </c>
      <c r="FC5">
        <v>1.1000000000000001</v>
      </c>
      <c r="FD5">
        <v>1.1000000000000001</v>
      </c>
      <c r="FE5">
        <v>1.1000000000000001</v>
      </c>
      <c r="FF5">
        <v>1.1000000000000001</v>
      </c>
      <c r="FG5">
        <v>1.1000000000000001</v>
      </c>
      <c r="FH5">
        <v>1.1000000000000001</v>
      </c>
      <c r="FI5">
        <v>1.1000000000000001</v>
      </c>
      <c r="FJ5">
        <v>1.1000000000000001</v>
      </c>
      <c r="FK5">
        <v>1.1000000000000001</v>
      </c>
      <c r="FL5">
        <v>1.1000000000000001</v>
      </c>
      <c r="FM5">
        <v>1.1000000000000001</v>
      </c>
      <c r="FN5">
        <v>1.1000000000000001</v>
      </c>
      <c r="FO5">
        <v>1.1000000000000001</v>
      </c>
      <c r="FP5">
        <v>1.1000000000000001</v>
      </c>
      <c r="FQ5">
        <v>1.1000000000000001</v>
      </c>
      <c r="FR5">
        <v>1.1000000000000001</v>
      </c>
      <c r="FS5">
        <v>1.1000000000000001</v>
      </c>
      <c r="FT5">
        <v>1.1000000000000001</v>
      </c>
      <c r="FU5">
        <v>1.1000000000000001</v>
      </c>
      <c r="FV5">
        <v>1.1000000000000001</v>
      </c>
      <c r="FW5">
        <v>1.1000000000000001</v>
      </c>
      <c r="FX5">
        <v>1.1000000000000001</v>
      </c>
      <c r="FY5">
        <v>1.1000000000000001</v>
      </c>
      <c r="FZ5">
        <v>1.1000000000000001</v>
      </c>
      <c r="GA5">
        <v>1.1000000000000001</v>
      </c>
      <c r="GB5">
        <v>1.1000000000000001</v>
      </c>
      <c r="GC5">
        <v>1.1000000000000001</v>
      </c>
      <c r="GD5">
        <v>1.1000000000000001</v>
      </c>
      <c r="GE5">
        <v>1.1000000000000001</v>
      </c>
      <c r="GF5">
        <v>1.1000000000000001</v>
      </c>
      <c r="GG5">
        <v>1.1000000000000001</v>
      </c>
      <c r="GH5">
        <v>1.1000000000000001</v>
      </c>
      <c r="GI5">
        <v>1.1000000000000001</v>
      </c>
      <c r="GJ5">
        <v>1.1000000000000001</v>
      </c>
      <c r="GK5">
        <v>1.1000000000000001</v>
      </c>
      <c r="GL5">
        <v>1.1000000000000001</v>
      </c>
      <c r="GM5">
        <v>1.1000000000000001</v>
      </c>
      <c r="GN5">
        <v>1.1000000000000001</v>
      </c>
      <c r="GO5">
        <v>1.1000000000000001</v>
      </c>
      <c r="GP5">
        <v>1.1000000000000001</v>
      </c>
      <c r="GQ5">
        <v>1.1000000000000001</v>
      </c>
      <c r="GR5">
        <v>1.1000000000000001</v>
      </c>
      <c r="GS5">
        <v>1.1000000000000001</v>
      </c>
      <c r="GT5">
        <v>1.1000000000000001</v>
      </c>
      <c r="GU5">
        <v>1.1000000000000001</v>
      </c>
      <c r="GV5">
        <v>1.1000000000000001</v>
      </c>
      <c r="GW5">
        <v>1.1000000000000001</v>
      </c>
      <c r="GX5">
        <v>1.1000000000000001</v>
      </c>
      <c r="GY5">
        <v>1.1000000000000001</v>
      </c>
      <c r="GZ5">
        <v>1.1000000000000001</v>
      </c>
      <c r="HA5">
        <v>1.1000000000000001</v>
      </c>
      <c r="HB5">
        <v>1.1000000000000001</v>
      </c>
      <c r="HC5">
        <v>1.1000000000000001</v>
      </c>
      <c r="HD5">
        <v>1.1000000000000001</v>
      </c>
      <c r="HE5">
        <v>1.1000000000000001</v>
      </c>
      <c r="HF5">
        <v>1.1000000000000001</v>
      </c>
      <c r="HG5">
        <v>1.1000000000000001</v>
      </c>
      <c r="HH5">
        <v>1.1000000000000001</v>
      </c>
      <c r="HI5">
        <v>1.1000000000000001</v>
      </c>
      <c r="HJ5">
        <v>1.1000000000000001</v>
      </c>
      <c r="HK5">
        <v>1.1000000000000001</v>
      </c>
      <c r="HL5">
        <v>1.1000000000000001</v>
      </c>
      <c r="HM5">
        <v>1.1000000000000001</v>
      </c>
      <c r="HN5">
        <v>1.1000000000000001</v>
      </c>
      <c r="HO5">
        <v>1.1000000000000001</v>
      </c>
      <c r="HP5">
        <v>1.1000000000000001</v>
      </c>
      <c r="HQ5">
        <v>1.1000000000000001</v>
      </c>
      <c r="HR5">
        <v>1.1000000000000001</v>
      </c>
      <c r="HS5">
        <v>1.1000000000000001</v>
      </c>
      <c r="HT5">
        <v>1.1000000000000001</v>
      </c>
      <c r="HU5">
        <v>1.1000000000000001</v>
      </c>
      <c r="HV5">
        <v>1.1000000000000001</v>
      </c>
      <c r="HW5">
        <v>1.1000000000000001</v>
      </c>
      <c r="HX5">
        <v>1.1000000000000001</v>
      </c>
      <c r="HY5">
        <v>1.1000000000000001</v>
      </c>
      <c r="HZ5">
        <v>1.1000000000000001</v>
      </c>
      <c r="IA5">
        <v>1.1000000000000001</v>
      </c>
      <c r="IB5">
        <v>1.1000000000000001</v>
      </c>
      <c r="IC5">
        <v>1.1000000000000001</v>
      </c>
      <c r="ID5">
        <v>1.1000000000000001</v>
      </c>
      <c r="IE5">
        <v>1.1000000000000001</v>
      </c>
      <c r="IF5">
        <v>1.1000000000000001</v>
      </c>
      <c r="IG5">
        <v>1.1000000000000001</v>
      </c>
      <c r="IH5">
        <v>1.1000000000000001</v>
      </c>
      <c r="II5">
        <v>1.1000000000000001</v>
      </c>
      <c r="IJ5">
        <v>1.1000000000000001</v>
      </c>
      <c r="IK5">
        <v>1.1000000000000001</v>
      </c>
      <c r="IL5">
        <v>1.1000000000000001</v>
      </c>
      <c r="IM5">
        <v>1.1000000000000001</v>
      </c>
      <c r="IN5">
        <v>1.1000000000000001</v>
      </c>
      <c r="IO5">
        <v>1.1000000000000001</v>
      </c>
      <c r="IP5">
        <v>1.1000000000000001</v>
      </c>
      <c r="IQ5">
        <v>1.1000000000000001</v>
      </c>
      <c r="IR5">
        <v>1.1000000000000001</v>
      </c>
      <c r="IS5">
        <v>1.1000000000000001</v>
      </c>
      <c r="IT5">
        <v>1.1000000000000001</v>
      </c>
      <c r="IU5">
        <v>1.1000000000000001</v>
      </c>
      <c r="IV5">
        <v>1.1000000000000001</v>
      </c>
      <c r="IW5">
        <v>1.1000000000000001</v>
      </c>
      <c r="IX5">
        <v>1.1000000000000001</v>
      </c>
      <c r="IY5">
        <v>1.1000000000000001</v>
      </c>
      <c r="IZ5">
        <v>1.1000000000000001</v>
      </c>
      <c r="JA5">
        <v>1.1000000000000001</v>
      </c>
      <c r="JB5">
        <v>1.1000000000000001</v>
      </c>
      <c r="JC5">
        <v>1.1000000000000001</v>
      </c>
      <c r="JD5">
        <v>1.1000000000000001</v>
      </c>
      <c r="JE5">
        <v>1.1000000000000001</v>
      </c>
      <c r="JF5">
        <v>1.1000000000000001</v>
      </c>
      <c r="JG5">
        <v>1.1000000000000001</v>
      </c>
      <c r="JH5">
        <v>1.1000000000000001</v>
      </c>
      <c r="JI5">
        <v>1.1000000000000001</v>
      </c>
      <c r="JJ5">
        <v>1.1000000000000001</v>
      </c>
      <c r="JK5">
        <v>1.1000000000000001</v>
      </c>
      <c r="JL5">
        <v>1.1000000000000001</v>
      </c>
      <c r="JM5">
        <v>1.1000000000000001</v>
      </c>
      <c r="JN5">
        <v>1.1000000000000001</v>
      </c>
      <c r="JO5">
        <v>1.1000000000000001</v>
      </c>
      <c r="JP5">
        <v>1.1000000000000001</v>
      </c>
      <c r="JQ5">
        <v>1.1000000000000001</v>
      </c>
      <c r="JR5">
        <v>1.1000000000000001</v>
      </c>
      <c r="JS5">
        <v>1.1000000000000001</v>
      </c>
      <c r="JT5">
        <v>1.1000000000000001</v>
      </c>
      <c r="JU5">
        <v>1.1000000000000001</v>
      </c>
      <c r="JV5">
        <v>1.1000000000000001</v>
      </c>
      <c r="JW5">
        <v>1.1000000000000001</v>
      </c>
      <c r="JX5">
        <v>1.1000000000000001</v>
      </c>
      <c r="JY5">
        <v>1.1000000000000001</v>
      </c>
      <c r="JZ5">
        <v>1.1000000000000001</v>
      </c>
      <c r="KA5">
        <v>1.1000000000000001</v>
      </c>
      <c r="KB5">
        <v>1.1000000000000001</v>
      </c>
      <c r="KC5">
        <v>1.1000000000000001</v>
      </c>
      <c r="KD5">
        <v>1.1000000000000001</v>
      </c>
      <c r="KE5">
        <v>1.1000000000000001</v>
      </c>
      <c r="KF5">
        <v>1.1000000000000001</v>
      </c>
      <c r="KG5">
        <v>1.1000000000000001</v>
      </c>
      <c r="KH5">
        <v>1.1000000000000001</v>
      </c>
      <c r="KI5">
        <v>1.1000000000000001</v>
      </c>
      <c r="KJ5">
        <v>1.1000000000000001</v>
      </c>
      <c r="KK5">
        <v>1.1000000000000001</v>
      </c>
      <c r="KL5">
        <v>1.1000000000000001</v>
      </c>
      <c r="KM5">
        <v>1.1000000000000001</v>
      </c>
      <c r="KN5">
        <v>1.1000000000000001</v>
      </c>
      <c r="KO5">
        <v>1.1000000000000001</v>
      </c>
      <c r="KP5">
        <v>1.1000000000000001</v>
      </c>
      <c r="KQ5">
        <v>1.1000000000000001</v>
      </c>
      <c r="KR5">
        <v>1.1000000000000001</v>
      </c>
      <c r="KS5">
        <v>1.1000000000000001</v>
      </c>
      <c r="KT5">
        <v>1.1000000000000001</v>
      </c>
      <c r="KU5">
        <v>1.1000000000000001</v>
      </c>
      <c r="KV5">
        <v>1.1000000000000001</v>
      </c>
      <c r="KW5">
        <v>1.1000000000000001</v>
      </c>
      <c r="KX5">
        <v>1.1000000000000001</v>
      </c>
      <c r="KY5">
        <v>1.1000000000000001</v>
      </c>
      <c r="KZ5">
        <v>1.1000000000000001</v>
      </c>
      <c r="LA5">
        <v>1.1000000000000001</v>
      </c>
      <c r="LB5">
        <v>1.1000000000000001</v>
      </c>
      <c r="LC5">
        <v>1.1000000000000001</v>
      </c>
      <c r="LD5">
        <v>1.1000000000000001</v>
      </c>
      <c r="LE5">
        <v>1.1000000000000001</v>
      </c>
      <c r="LF5">
        <v>1.1000000000000001</v>
      </c>
      <c r="LG5">
        <v>1.1000000000000001</v>
      </c>
      <c r="LH5">
        <v>1.1000000000000001</v>
      </c>
      <c r="LI5">
        <v>1.1000000000000001</v>
      </c>
      <c r="LJ5">
        <v>1.1000000000000001</v>
      </c>
      <c r="LK5">
        <v>1.1000000000000001</v>
      </c>
      <c r="LL5">
        <v>1.1000000000000001</v>
      </c>
      <c r="LM5">
        <v>1.1000000000000001</v>
      </c>
      <c r="LN5">
        <v>1.1000000000000001</v>
      </c>
      <c r="LO5">
        <v>1.1000000000000001</v>
      </c>
      <c r="LP5">
        <v>1.1000000000000001</v>
      </c>
      <c r="LQ5">
        <v>1.1000000000000001</v>
      </c>
      <c r="LR5">
        <v>1.1000000000000001</v>
      </c>
      <c r="LS5">
        <v>1.1000000000000001</v>
      </c>
      <c r="LT5">
        <v>1.1000000000000001</v>
      </c>
      <c r="LU5">
        <v>1.1000000000000001</v>
      </c>
      <c r="LV5">
        <v>1.1000000000000001</v>
      </c>
      <c r="LW5">
        <v>1.1000000000000001</v>
      </c>
      <c r="LX5">
        <v>1.1000000000000001</v>
      </c>
      <c r="LY5">
        <v>1.1000000000000001</v>
      </c>
      <c r="LZ5">
        <v>1.1000000000000001</v>
      </c>
      <c r="MA5">
        <v>1.1000000000000001</v>
      </c>
      <c r="MB5">
        <v>1.1000000000000001</v>
      </c>
      <c r="MC5">
        <v>1.1000000000000001</v>
      </c>
      <c r="MD5">
        <v>1.1000000000000001</v>
      </c>
      <c r="ME5">
        <v>1.1000000000000001</v>
      </c>
      <c r="MF5">
        <v>1.1000000000000001</v>
      </c>
      <c r="MG5">
        <v>1.1000000000000001</v>
      </c>
      <c r="MH5">
        <v>1.1000000000000001</v>
      </c>
      <c r="MI5">
        <v>1.1000000000000001</v>
      </c>
      <c r="MJ5">
        <v>1.1000000000000001</v>
      </c>
      <c r="MK5">
        <v>1.1000000000000001</v>
      </c>
      <c r="ML5">
        <v>1.1000000000000001</v>
      </c>
      <c r="MM5">
        <v>1.1000000000000001</v>
      </c>
      <c r="MN5">
        <v>1.1000000000000001</v>
      </c>
      <c r="MO5">
        <v>1.1000000000000001</v>
      </c>
      <c r="MP5">
        <v>1.1000000000000001</v>
      </c>
      <c r="MQ5">
        <v>1.1000000000000001</v>
      </c>
      <c r="MR5">
        <v>1.1000000000000001</v>
      </c>
      <c r="MS5">
        <v>1.1000000000000001</v>
      </c>
      <c r="MT5">
        <v>1.1000000000000001</v>
      </c>
      <c r="MU5">
        <v>1.1000000000000001</v>
      </c>
      <c r="MV5">
        <v>1.1000000000000001</v>
      </c>
      <c r="MW5">
        <v>1.1000000000000001</v>
      </c>
      <c r="MX5">
        <v>1.1000000000000001</v>
      </c>
      <c r="MY5">
        <v>1.1000000000000001</v>
      </c>
      <c r="MZ5">
        <v>1.1000000000000001</v>
      </c>
      <c r="NA5">
        <v>1.1000000000000001</v>
      </c>
      <c r="NB5">
        <v>1.1000000000000001</v>
      </c>
      <c r="NC5">
        <v>1.1000000000000001</v>
      </c>
      <c r="ND5">
        <v>1.1000000000000001</v>
      </c>
      <c r="NE5">
        <v>1.1000000000000001</v>
      </c>
      <c r="NF5">
        <v>1.1000000000000001</v>
      </c>
    </row>
    <row r="6" spans="1:370" hidden="1" x14ac:dyDescent="0.35">
      <c r="B6" t="s">
        <v>41</v>
      </c>
      <c r="C6">
        <v>1.4</v>
      </c>
      <c r="D6">
        <v>1.1000000000000001</v>
      </c>
      <c r="E6">
        <v>1.1000000000000001</v>
      </c>
      <c r="F6">
        <v>1.1000000000000001</v>
      </c>
      <c r="G6">
        <v>1.1000000000000001</v>
      </c>
      <c r="H6">
        <v>1.1000000000000001</v>
      </c>
      <c r="I6">
        <v>1.1000000000000001</v>
      </c>
      <c r="J6">
        <v>1.1000000000000001</v>
      </c>
      <c r="K6">
        <v>1.1000000000000001</v>
      </c>
      <c r="L6">
        <v>1.1000000000000001</v>
      </c>
      <c r="M6">
        <v>1.1000000000000001</v>
      </c>
      <c r="N6">
        <v>1.1000000000000001</v>
      </c>
      <c r="O6">
        <v>1.1000000000000001</v>
      </c>
      <c r="P6">
        <v>1.1000000000000001</v>
      </c>
      <c r="Q6">
        <v>1.1000000000000001</v>
      </c>
      <c r="R6">
        <v>1.1000000000000001</v>
      </c>
      <c r="S6">
        <v>1.1000000000000001</v>
      </c>
      <c r="T6">
        <v>1.1000000000000001</v>
      </c>
      <c r="U6">
        <v>1.1000000000000001</v>
      </c>
      <c r="V6">
        <v>1.1000000000000001</v>
      </c>
      <c r="W6">
        <v>1.1000000000000001</v>
      </c>
      <c r="X6">
        <v>1.1000000000000001</v>
      </c>
      <c r="Y6">
        <v>1.1000000000000001</v>
      </c>
      <c r="Z6">
        <v>1.1000000000000001</v>
      </c>
      <c r="AA6">
        <v>1.1000000000000001</v>
      </c>
      <c r="AB6">
        <v>1.1000000000000001</v>
      </c>
      <c r="AC6">
        <v>1.1000000000000001</v>
      </c>
      <c r="AD6">
        <v>1.1000000000000001</v>
      </c>
      <c r="AE6">
        <v>1.1000000000000001</v>
      </c>
      <c r="AF6">
        <v>1.1000000000000001</v>
      </c>
      <c r="AG6">
        <v>1.1000000000000001</v>
      </c>
      <c r="AH6">
        <v>1.1000000000000001</v>
      </c>
      <c r="AI6">
        <v>1.1000000000000001</v>
      </c>
      <c r="AJ6">
        <v>1.1000000000000001</v>
      </c>
      <c r="AK6">
        <v>1.1000000000000001</v>
      </c>
      <c r="AL6">
        <v>1.1000000000000001</v>
      </c>
      <c r="AM6">
        <v>1.1000000000000001</v>
      </c>
      <c r="AN6">
        <v>1.1000000000000001</v>
      </c>
      <c r="AO6">
        <v>1.1000000000000001</v>
      </c>
      <c r="AP6">
        <v>1.1000000000000001</v>
      </c>
      <c r="AQ6">
        <v>1.1000000000000001</v>
      </c>
      <c r="AR6">
        <v>1.1000000000000001</v>
      </c>
      <c r="AS6">
        <v>1.1000000000000001</v>
      </c>
      <c r="AT6">
        <v>1.1000000000000001</v>
      </c>
      <c r="AU6">
        <v>1.1000000000000001</v>
      </c>
      <c r="AV6">
        <v>1.1000000000000001</v>
      </c>
      <c r="AW6">
        <v>1.1000000000000001</v>
      </c>
      <c r="AX6">
        <v>1.1000000000000001</v>
      </c>
      <c r="AY6">
        <v>1.1000000000000001</v>
      </c>
      <c r="AZ6">
        <v>1.1000000000000001</v>
      </c>
      <c r="BA6">
        <v>1.1000000000000001</v>
      </c>
      <c r="BB6">
        <v>1.1000000000000001</v>
      </c>
      <c r="BC6">
        <v>1.1000000000000001</v>
      </c>
      <c r="BD6">
        <v>1.1000000000000001</v>
      </c>
      <c r="BE6">
        <v>1.1000000000000001</v>
      </c>
      <c r="BF6">
        <v>1.1000000000000001</v>
      </c>
      <c r="BG6">
        <v>1.1000000000000001</v>
      </c>
      <c r="BH6">
        <v>1.1000000000000001</v>
      </c>
      <c r="BI6">
        <v>1.1000000000000001</v>
      </c>
      <c r="BJ6">
        <v>1.1000000000000001</v>
      </c>
      <c r="BK6">
        <v>1.1000000000000001</v>
      </c>
      <c r="BL6">
        <v>1.1000000000000001</v>
      </c>
      <c r="BM6">
        <v>1.1000000000000001</v>
      </c>
      <c r="BN6">
        <v>1.1000000000000001</v>
      </c>
      <c r="BO6">
        <v>1.1000000000000001</v>
      </c>
      <c r="BP6">
        <v>1.1000000000000001</v>
      </c>
      <c r="BQ6">
        <v>1.1000000000000001</v>
      </c>
      <c r="BR6">
        <v>1.1000000000000001</v>
      </c>
      <c r="BS6">
        <v>1.1000000000000001</v>
      </c>
      <c r="BT6">
        <v>1.1000000000000001</v>
      </c>
      <c r="BU6">
        <v>1.1000000000000001</v>
      </c>
      <c r="BV6">
        <v>1.1000000000000001</v>
      </c>
      <c r="BW6">
        <v>1.1000000000000001</v>
      </c>
      <c r="BX6">
        <v>1.1000000000000001</v>
      </c>
      <c r="BY6">
        <v>1.1000000000000001</v>
      </c>
      <c r="BZ6">
        <v>1.1000000000000001</v>
      </c>
      <c r="CA6">
        <v>1.1000000000000001</v>
      </c>
      <c r="CB6">
        <v>1.1000000000000001</v>
      </c>
      <c r="CC6">
        <v>1.1000000000000001</v>
      </c>
      <c r="CD6">
        <v>1.1000000000000001</v>
      </c>
      <c r="CE6">
        <v>1.1000000000000001</v>
      </c>
      <c r="CF6">
        <v>1.1000000000000001</v>
      </c>
      <c r="CG6">
        <v>1.1000000000000001</v>
      </c>
      <c r="CH6">
        <v>1.1000000000000001</v>
      </c>
      <c r="CI6">
        <v>1.1000000000000001</v>
      </c>
      <c r="CJ6">
        <v>1.1000000000000001</v>
      </c>
      <c r="CK6">
        <v>1.1000000000000001</v>
      </c>
      <c r="CL6">
        <v>1.1000000000000001</v>
      </c>
      <c r="CM6">
        <v>1.1000000000000001</v>
      </c>
      <c r="CN6">
        <v>1.1000000000000001</v>
      </c>
      <c r="CO6">
        <v>1.1000000000000001</v>
      </c>
      <c r="CP6">
        <v>1.1000000000000001</v>
      </c>
      <c r="CQ6">
        <v>1.1000000000000001</v>
      </c>
      <c r="CR6">
        <v>1.1000000000000001</v>
      </c>
      <c r="CS6">
        <v>1.1000000000000001</v>
      </c>
      <c r="CT6">
        <v>1.1000000000000001</v>
      </c>
      <c r="CU6">
        <v>1.1000000000000001</v>
      </c>
      <c r="CV6">
        <v>1.1000000000000001</v>
      </c>
      <c r="CW6">
        <v>1.1000000000000001</v>
      </c>
      <c r="CX6">
        <v>1.1000000000000001</v>
      </c>
      <c r="CY6">
        <v>1.1000000000000001</v>
      </c>
      <c r="CZ6">
        <v>1.1000000000000001</v>
      </c>
      <c r="DA6">
        <v>1.1000000000000001</v>
      </c>
      <c r="DB6">
        <v>1.1000000000000001</v>
      </c>
      <c r="DC6">
        <v>1.1000000000000001</v>
      </c>
      <c r="DD6">
        <v>1.1000000000000001</v>
      </c>
      <c r="DE6">
        <v>1.1000000000000001</v>
      </c>
      <c r="DF6">
        <v>1.1000000000000001</v>
      </c>
      <c r="DG6">
        <v>1.1000000000000001</v>
      </c>
      <c r="DH6">
        <v>1.1000000000000001</v>
      </c>
      <c r="DI6">
        <v>1.1000000000000001</v>
      </c>
      <c r="DJ6">
        <v>1.1000000000000001</v>
      </c>
      <c r="DK6">
        <v>1.1000000000000001</v>
      </c>
      <c r="DL6">
        <v>1.1000000000000001</v>
      </c>
      <c r="DM6">
        <v>1.1000000000000001</v>
      </c>
      <c r="DN6">
        <v>1.1000000000000001</v>
      </c>
      <c r="DO6">
        <v>1.1000000000000001</v>
      </c>
      <c r="DP6">
        <v>1.1000000000000001</v>
      </c>
      <c r="DQ6">
        <v>1.1000000000000001</v>
      </c>
      <c r="DR6">
        <v>1.1000000000000001</v>
      </c>
      <c r="DS6">
        <v>1.1000000000000001</v>
      </c>
      <c r="DT6">
        <v>1.1000000000000001</v>
      </c>
      <c r="DU6">
        <v>1.1000000000000001</v>
      </c>
      <c r="DV6">
        <v>1.1000000000000001</v>
      </c>
      <c r="DW6">
        <v>1.1000000000000001</v>
      </c>
      <c r="DX6">
        <v>1.1000000000000001</v>
      </c>
      <c r="DY6">
        <v>1.1000000000000001</v>
      </c>
      <c r="DZ6">
        <v>1.1000000000000001</v>
      </c>
      <c r="EA6">
        <v>1.1000000000000001</v>
      </c>
      <c r="EB6">
        <v>1.1000000000000001</v>
      </c>
      <c r="EC6">
        <v>1.1000000000000001</v>
      </c>
      <c r="ED6">
        <v>1.1000000000000001</v>
      </c>
      <c r="EE6">
        <v>1.1000000000000001</v>
      </c>
      <c r="EF6">
        <v>1.1000000000000001</v>
      </c>
      <c r="EG6">
        <v>1.1000000000000001</v>
      </c>
      <c r="EH6">
        <v>1.1000000000000001</v>
      </c>
      <c r="EI6">
        <v>1.1000000000000001</v>
      </c>
      <c r="EJ6">
        <v>1.1000000000000001</v>
      </c>
      <c r="EK6">
        <v>1.1000000000000001</v>
      </c>
      <c r="EL6">
        <v>1.1000000000000001</v>
      </c>
      <c r="EM6">
        <v>1.1000000000000001</v>
      </c>
      <c r="EN6">
        <v>1.1000000000000001</v>
      </c>
      <c r="EO6">
        <v>1.1000000000000001</v>
      </c>
      <c r="EP6">
        <v>1.1000000000000001</v>
      </c>
      <c r="EQ6">
        <v>1.1000000000000001</v>
      </c>
      <c r="ER6">
        <v>1.1000000000000001</v>
      </c>
      <c r="ES6">
        <v>1.1000000000000001</v>
      </c>
      <c r="ET6">
        <v>1.1000000000000001</v>
      </c>
      <c r="EU6">
        <v>1.1000000000000001</v>
      </c>
      <c r="EV6">
        <v>1.1000000000000001</v>
      </c>
      <c r="EW6">
        <v>1.1000000000000001</v>
      </c>
      <c r="EX6">
        <v>1.1000000000000001</v>
      </c>
      <c r="EY6">
        <v>1.1000000000000001</v>
      </c>
      <c r="EZ6">
        <v>1.1000000000000001</v>
      </c>
      <c r="FA6">
        <v>1.1000000000000001</v>
      </c>
      <c r="FB6">
        <v>1.1000000000000001</v>
      </c>
      <c r="FC6">
        <v>1.1000000000000001</v>
      </c>
      <c r="FD6">
        <v>1.1000000000000001</v>
      </c>
      <c r="FE6">
        <v>1.1000000000000001</v>
      </c>
      <c r="FF6">
        <v>1.1000000000000001</v>
      </c>
      <c r="FG6">
        <v>1.1000000000000001</v>
      </c>
      <c r="FH6">
        <v>1.1000000000000001</v>
      </c>
      <c r="FI6">
        <v>1.1000000000000001</v>
      </c>
      <c r="FJ6">
        <v>1.1000000000000001</v>
      </c>
      <c r="FK6">
        <v>1.1000000000000001</v>
      </c>
      <c r="FL6">
        <v>1.1000000000000001</v>
      </c>
      <c r="FM6">
        <v>1.1000000000000001</v>
      </c>
      <c r="FN6">
        <v>1.1000000000000001</v>
      </c>
      <c r="FO6">
        <v>1.1000000000000001</v>
      </c>
      <c r="FP6">
        <v>1.1000000000000001</v>
      </c>
      <c r="FQ6">
        <v>1.1000000000000001</v>
      </c>
      <c r="FR6" s="7"/>
      <c r="FS6" s="7"/>
      <c r="FT6" s="7"/>
      <c r="FU6" s="7"/>
      <c r="FV6" s="7"/>
      <c r="FW6" s="7"/>
      <c r="FX6" s="7"/>
      <c r="FY6" s="7"/>
      <c r="FZ6" s="7"/>
      <c r="GA6" s="7"/>
      <c r="GB6">
        <v>1.1000000000000001</v>
      </c>
      <c r="GC6">
        <v>1.1000000000000001</v>
      </c>
      <c r="GD6">
        <v>1.1000000000000001</v>
      </c>
      <c r="GE6">
        <v>1.1000000000000001</v>
      </c>
      <c r="GF6">
        <v>1.1000000000000001</v>
      </c>
      <c r="GG6">
        <v>1.1000000000000001</v>
      </c>
      <c r="GH6">
        <v>1.1000000000000001</v>
      </c>
      <c r="GI6">
        <v>1.1000000000000001</v>
      </c>
      <c r="GJ6">
        <v>1.1000000000000001</v>
      </c>
      <c r="GK6">
        <v>1.1000000000000001</v>
      </c>
      <c r="GL6">
        <v>1.1000000000000001</v>
      </c>
      <c r="GM6">
        <v>1.1000000000000001</v>
      </c>
      <c r="GN6">
        <v>1.1000000000000001</v>
      </c>
      <c r="GO6">
        <v>1.1000000000000001</v>
      </c>
      <c r="GP6">
        <v>1.1000000000000001</v>
      </c>
      <c r="GQ6">
        <v>1.1000000000000001</v>
      </c>
      <c r="GR6">
        <v>1.1000000000000001</v>
      </c>
      <c r="GS6">
        <v>1.1000000000000001</v>
      </c>
      <c r="GT6">
        <v>1.1000000000000001</v>
      </c>
      <c r="GU6">
        <v>1.1000000000000001</v>
      </c>
      <c r="GV6">
        <v>1.1000000000000001</v>
      </c>
      <c r="GW6">
        <v>1.1000000000000001</v>
      </c>
      <c r="GX6">
        <v>1.1000000000000001</v>
      </c>
      <c r="GY6">
        <v>1.1000000000000001</v>
      </c>
      <c r="GZ6">
        <v>1.1000000000000001</v>
      </c>
      <c r="HA6">
        <v>1.1000000000000001</v>
      </c>
      <c r="HB6">
        <v>1.1000000000000001</v>
      </c>
      <c r="HC6">
        <v>1.1000000000000001</v>
      </c>
      <c r="HD6">
        <v>1.1000000000000001</v>
      </c>
      <c r="HE6">
        <v>1.1000000000000001</v>
      </c>
      <c r="HF6">
        <v>1.1000000000000001</v>
      </c>
      <c r="HG6">
        <v>1.1000000000000001</v>
      </c>
      <c r="HH6">
        <v>1.1000000000000001</v>
      </c>
      <c r="HI6">
        <v>1.1000000000000001</v>
      </c>
      <c r="HJ6">
        <v>1.1000000000000001</v>
      </c>
      <c r="HK6">
        <v>1.1000000000000001</v>
      </c>
      <c r="HL6">
        <v>1.1000000000000001</v>
      </c>
      <c r="HM6">
        <v>1.1000000000000001</v>
      </c>
      <c r="HN6">
        <v>1.1000000000000001</v>
      </c>
      <c r="HO6">
        <v>1.1000000000000001</v>
      </c>
      <c r="HP6">
        <v>1.1000000000000001</v>
      </c>
      <c r="HQ6">
        <v>1.1000000000000001</v>
      </c>
      <c r="HR6">
        <v>1.1000000000000001</v>
      </c>
      <c r="HS6">
        <v>1.1000000000000001</v>
      </c>
      <c r="HT6">
        <v>1.1000000000000001</v>
      </c>
      <c r="HU6">
        <v>1.1000000000000001</v>
      </c>
      <c r="HV6">
        <v>1.1000000000000001</v>
      </c>
      <c r="HW6">
        <v>1.1000000000000001</v>
      </c>
      <c r="HX6">
        <v>1.1000000000000001</v>
      </c>
      <c r="HY6">
        <v>1.1000000000000001</v>
      </c>
      <c r="HZ6">
        <v>1.1000000000000001</v>
      </c>
      <c r="IA6">
        <v>1.1000000000000001</v>
      </c>
      <c r="IB6">
        <v>1.1000000000000001</v>
      </c>
      <c r="IC6">
        <v>1.1000000000000001</v>
      </c>
      <c r="ID6">
        <v>1.1000000000000001</v>
      </c>
      <c r="IE6">
        <v>1.1000000000000001</v>
      </c>
      <c r="IF6">
        <v>1.1000000000000001</v>
      </c>
      <c r="IG6">
        <v>1.1000000000000001</v>
      </c>
      <c r="IH6">
        <v>1.1000000000000001</v>
      </c>
      <c r="II6">
        <v>1.1000000000000001</v>
      </c>
      <c r="IJ6">
        <v>1.1000000000000001</v>
      </c>
      <c r="IK6">
        <v>1.1000000000000001</v>
      </c>
      <c r="IL6">
        <v>1.1000000000000001</v>
      </c>
      <c r="IM6">
        <v>1.1000000000000001</v>
      </c>
      <c r="IN6">
        <v>1.1000000000000001</v>
      </c>
      <c r="IO6">
        <v>1.1000000000000001</v>
      </c>
      <c r="IP6">
        <v>1.1000000000000001</v>
      </c>
      <c r="IQ6">
        <v>1.1000000000000001</v>
      </c>
      <c r="IR6">
        <v>1.1000000000000001</v>
      </c>
      <c r="IS6">
        <v>1.1000000000000001</v>
      </c>
      <c r="IT6">
        <v>1.1000000000000001</v>
      </c>
      <c r="IU6">
        <v>1.1000000000000001</v>
      </c>
      <c r="IV6">
        <v>1.1000000000000001</v>
      </c>
      <c r="IW6">
        <v>1.1000000000000001</v>
      </c>
      <c r="IX6">
        <v>1.1000000000000001</v>
      </c>
      <c r="IY6">
        <v>1.1000000000000001</v>
      </c>
      <c r="IZ6">
        <v>1.1000000000000001</v>
      </c>
      <c r="JA6">
        <v>1.1000000000000001</v>
      </c>
      <c r="JB6">
        <v>1.1000000000000001</v>
      </c>
      <c r="JC6">
        <v>1.1000000000000001</v>
      </c>
      <c r="JD6">
        <v>1.1000000000000001</v>
      </c>
      <c r="JE6">
        <v>1.1000000000000001</v>
      </c>
      <c r="JF6">
        <v>1.1000000000000001</v>
      </c>
      <c r="JG6">
        <v>1.1000000000000001</v>
      </c>
      <c r="JH6">
        <v>1.1000000000000001</v>
      </c>
      <c r="JI6">
        <v>1.1000000000000001</v>
      </c>
      <c r="JJ6">
        <v>1.1000000000000001</v>
      </c>
      <c r="JK6">
        <v>1.1000000000000001</v>
      </c>
      <c r="JL6">
        <v>1.1000000000000001</v>
      </c>
      <c r="JM6">
        <v>1.1000000000000001</v>
      </c>
      <c r="JN6">
        <v>1.1000000000000001</v>
      </c>
      <c r="JO6">
        <v>1.1000000000000001</v>
      </c>
      <c r="JP6">
        <v>1.1000000000000001</v>
      </c>
      <c r="JQ6">
        <v>1.1000000000000001</v>
      </c>
      <c r="JR6">
        <v>1.1000000000000001</v>
      </c>
      <c r="JS6">
        <v>1.1000000000000001</v>
      </c>
      <c r="JT6">
        <v>1.1000000000000001</v>
      </c>
      <c r="JU6">
        <v>1.1000000000000001</v>
      </c>
      <c r="JV6">
        <v>1.1000000000000001</v>
      </c>
      <c r="JW6">
        <v>1.1000000000000001</v>
      </c>
      <c r="JX6">
        <v>1.1000000000000001</v>
      </c>
      <c r="JY6">
        <v>1.1000000000000001</v>
      </c>
      <c r="JZ6">
        <v>1.1000000000000001</v>
      </c>
      <c r="KA6">
        <v>1.1000000000000001</v>
      </c>
      <c r="KB6">
        <v>1.1000000000000001</v>
      </c>
      <c r="KC6">
        <v>1.1000000000000001</v>
      </c>
      <c r="KD6">
        <v>1.1000000000000001</v>
      </c>
      <c r="KE6">
        <v>1.1000000000000001</v>
      </c>
      <c r="KF6">
        <v>1.1000000000000001</v>
      </c>
      <c r="KG6">
        <v>1.1000000000000001</v>
      </c>
      <c r="KH6">
        <v>1.1000000000000001</v>
      </c>
      <c r="KI6">
        <v>1.1000000000000001</v>
      </c>
      <c r="KJ6">
        <v>1.1000000000000001</v>
      </c>
      <c r="KK6">
        <v>1.1000000000000001</v>
      </c>
      <c r="KL6">
        <v>1.1000000000000001</v>
      </c>
      <c r="KM6">
        <v>1.1000000000000001</v>
      </c>
      <c r="KN6">
        <v>1.1000000000000001</v>
      </c>
      <c r="KO6">
        <v>1.1000000000000001</v>
      </c>
      <c r="KP6">
        <v>1.1000000000000001</v>
      </c>
      <c r="KQ6">
        <v>1.1000000000000001</v>
      </c>
      <c r="KR6">
        <v>1.1000000000000001</v>
      </c>
      <c r="KS6">
        <v>1.1000000000000001</v>
      </c>
      <c r="KT6">
        <v>1.1000000000000001</v>
      </c>
      <c r="KU6">
        <v>1.1000000000000001</v>
      </c>
      <c r="KV6">
        <v>1.1000000000000001</v>
      </c>
      <c r="KW6">
        <v>1.1000000000000001</v>
      </c>
      <c r="KX6">
        <v>1.1000000000000001</v>
      </c>
      <c r="KY6">
        <v>1.1000000000000001</v>
      </c>
      <c r="KZ6">
        <v>1.1000000000000001</v>
      </c>
      <c r="LA6">
        <v>1.1000000000000001</v>
      </c>
      <c r="LB6">
        <v>1.1000000000000001</v>
      </c>
      <c r="LC6">
        <v>1.1000000000000001</v>
      </c>
      <c r="LD6">
        <v>1.1000000000000001</v>
      </c>
      <c r="LE6">
        <v>1.1000000000000001</v>
      </c>
      <c r="LF6">
        <v>1.1000000000000001</v>
      </c>
      <c r="LG6">
        <v>1.1000000000000001</v>
      </c>
      <c r="LH6">
        <v>1.1000000000000001</v>
      </c>
      <c r="LI6">
        <v>1.1000000000000001</v>
      </c>
      <c r="LJ6">
        <v>1.1000000000000001</v>
      </c>
      <c r="LK6">
        <v>1.1000000000000001</v>
      </c>
      <c r="LL6">
        <v>1.1000000000000001</v>
      </c>
      <c r="LM6">
        <v>1.1000000000000001</v>
      </c>
      <c r="LN6">
        <v>1.1000000000000001</v>
      </c>
      <c r="LO6">
        <v>1.1000000000000001</v>
      </c>
      <c r="LP6">
        <v>1.1000000000000001</v>
      </c>
      <c r="LQ6">
        <v>1.1000000000000001</v>
      </c>
      <c r="LR6">
        <v>1.1000000000000001</v>
      </c>
      <c r="LS6">
        <v>1.1000000000000001</v>
      </c>
      <c r="LT6">
        <v>1.1000000000000001</v>
      </c>
      <c r="LU6">
        <v>1.1000000000000001</v>
      </c>
      <c r="LV6">
        <v>1.1000000000000001</v>
      </c>
      <c r="LW6">
        <v>1.1000000000000001</v>
      </c>
      <c r="LX6">
        <v>1.1000000000000001</v>
      </c>
      <c r="LY6">
        <v>1.1000000000000001</v>
      </c>
      <c r="LZ6">
        <v>1.1000000000000001</v>
      </c>
      <c r="MA6">
        <v>1.1000000000000001</v>
      </c>
      <c r="MB6">
        <v>1.1000000000000001</v>
      </c>
      <c r="MC6">
        <v>1.1000000000000001</v>
      </c>
      <c r="MD6">
        <v>1.1000000000000001</v>
      </c>
      <c r="ME6">
        <v>1.1000000000000001</v>
      </c>
      <c r="MF6">
        <v>1.1000000000000001</v>
      </c>
      <c r="MG6">
        <v>1.1000000000000001</v>
      </c>
      <c r="MH6">
        <v>1.1000000000000001</v>
      </c>
      <c r="MI6">
        <v>1.1000000000000001</v>
      </c>
      <c r="MJ6">
        <v>1.1000000000000001</v>
      </c>
      <c r="MK6">
        <v>1.1000000000000001</v>
      </c>
      <c r="ML6">
        <v>1.1000000000000001</v>
      </c>
      <c r="MM6">
        <v>1.1000000000000001</v>
      </c>
      <c r="MN6">
        <v>1.1000000000000001</v>
      </c>
      <c r="MO6">
        <v>1.1000000000000001</v>
      </c>
      <c r="MP6">
        <v>1.1000000000000001</v>
      </c>
      <c r="MQ6">
        <v>1.1000000000000001</v>
      </c>
      <c r="MR6">
        <v>1.1000000000000001</v>
      </c>
      <c r="MS6">
        <v>1.1000000000000001</v>
      </c>
      <c r="MT6">
        <v>1.1000000000000001</v>
      </c>
      <c r="MU6">
        <v>1.1000000000000001</v>
      </c>
      <c r="MV6">
        <v>1.1000000000000001</v>
      </c>
      <c r="MW6">
        <v>1.1000000000000001</v>
      </c>
      <c r="MX6">
        <v>1.1000000000000001</v>
      </c>
      <c r="MY6">
        <v>1.1000000000000001</v>
      </c>
      <c r="MZ6">
        <v>1.1000000000000001</v>
      </c>
      <c r="NA6">
        <v>1.1000000000000001</v>
      </c>
      <c r="NB6">
        <v>1.1000000000000001</v>
      </c>
      <c r="NC6">
        <v>1.1000000000000001</v>
      </c>
      <c r="ND6">
        <v>1.1000000000000001</v>
      </c>
      <c r="NE6">
        <v>1.1000000000000001</v>
      </c>
      <c r="NF6">
        <v>1.1000000000000001</v>
      </c>
    </row>
    <row r="7" spans="1:370" hidden="1" x14ac:dyDescent="0.35">
      <c r="B7" t="s">
        <v>42</v>
      </c>
      <c r="C7">
        <v>1.4</v>
      </c>
      <c r="D7">
        <v>1.1000000000000001</v>
      </c>
      <c r="E7">
        <v>1.1000000000000001</v>
      </c>
      <c r="F7">
        <v>1.1000000000000001</v>
      </c>
      <c r="G7">
        <v>1.1000000000000001</v>
      </c>
      <c r="H7">
        <v>1.1000000000000001</v>
      </c>
      <c r="I7">
        <v>1.1000000000000001</v>
      </c>
      <c r="J7">
        <v>1.1000000000000001</v>
      </c>
      <c r="K7">
        <v>1.1000000000000001</v>
      </c>
      <c r="L7">
        <v>1.1000000000000001</v>
      </c>
      <c r="M7">
        <v>1.1000000000000001</v>
      </c>
      <c r="N7">
        <v>1.1000000000000001</v>
      </c>
      <c r="O7">
        <v>1.1000000000000001</v>
      </c>
      <c r="P7">
        <v>1.1000000000000001</v>
      </c>
      <c r="Q7">
        <v>1.1000000000000001</v>
      </c>
      <c r="R7">
        <v>1.1000000000000001</v>
      </c>
      <c r="S7">
        <v>1.1000000000000001</v>
      </c>
      <c r="T7">
        <v>1.1000000000000001</v>
      </c>
      <c r="U7">
        <v>1.1000000000000001</v>
      </c>
      <c r="V7">
        <v>1.1000000000000001</v>
      </c>
      <c r="W7">
        <v>1.1000000000000001</v>
      </c>
      <c r="X7">
        <v>1.1000000000000001</v>
      </c>
      <c r="Y7">
        <v>1.1000000000000001</v>
      </c>
      <c r="Z7">
        <v>1.1000000000000001</v>
      </c>
      <c r="AA7">
        <v>1.1000000000000001</v>
      </c>
      <c r="AB7">
        <v>1.1000000000000001</v>
      </c>
      <c r="AC7">
        <v>1.1000000000000001</v>
      </c>
      <c r="AD7">
        <v>1.1000000000000001</v>
      </c>
      <c r="AE7">
        <v>1.1000000000000001</v>
      </c>
      <c r="AF7">
        <v>1.1000000000000001</v>
      </c>
      <c r="AG7">
        <v>1.1000000000000001</v>
      </c>
      <c r="AH7">
        <v>1.1000000000000001</v>
      </c>
      <c r="AI7">
        <v>1.1000000000000001</v>
      </c>
      <c r="AJ7">
        <v>1.1000000000000001</v>
      </c>
      <c r="AK7">
        <v>1.1000000000000001</v>
      </c>
      <c r="AL7">
        <v>1.1000000000000001</v>
      </c>
      <c r="AM7">
        <v>1.1000000000000001</v>
      </c>
      <c r="AN7">
        <v>1.1000000000000001</v>
      </c>
      <c r="AO7">
        <v>1.1000000000000001</v>
      </c>
      <c r="AP7">
        <v>1.1000000000000001</v>
      </c>
      <c r="AQ7">
        <v>1.1000000000000001</v>
      </c>
      <c r="AR7">
        <v>1.1000000000000001</v>
      </c>
      <c r="AS7">
        <v>1.1000000000000001</v>
      </c>
      <c r="AT7">
        <v>1.1000000000000001</v>
      </c>
      <c r="AU7">
        <v>1.1000000000000001</v>
      </c>
      <c r="AV7">
        <v>1.1000000000000001</v>
      </c>
      <c r="AW7">
        <v>1.1000000000000001</v>
      </c>
      <c r="AX7">
        <v>1.1000000000000001</v>
      </c>
      <c r="AY7">
        <v>1.1000000000000001</v>
      </c>
      <c r="AZ7">
        <v>1.1000000000000001</v>
      </c>
      <c r="BA7">
        <v>1.1000000000000001</v>
      </c>
      <c r="BB7">
        <v>1.1000000000000001</v>
      </c>
      <c r="BC7">
        <v>1.1000000000000001</v>
      </c>
      <c r="BD7">
        <v>1.1000000000000001</v>
      </c>
      <c r="BE7">
        <v>1.1000000000000001</v>
      </c>
      <c r="BF7">
        <v>1.1000000000000001</v>
      </c>
      <c r="BG7">
        <v>1.1000000000000001</v>
      </c>
      <c r="BH7">
        <v>1.1000000000000001</v>
      </c>
      <c r="BI7">
        <v>1.1000000000000001</v>
      </c>
      <c r="BJ7">
        <v>1.1000000000000001</v>
      </c>
      <c r="BK7">
        <v>1.1000000000000001</v>
      </c>
      <c r="BL7">
        <v>1.1000000000000001</v>
      </c>
      <c r="BM7">
        <v>1.1000000000000001</v>
      </c>
      <c r="BN7">
        <v>1.1000000000000001</v>
      </c>
      <c r="BO7">
        <v>1.1000000000000001</v>
      </c>
      <c r="BP7">
        <v>1.1000000000000001</v>
      </c>
      <c r="BQ7">
        <v>1.1000000000000001</v>
      </c>
      <c r="BR7">
        <v>1.1000000000000001</v>
      </c>
      <c r="BS7">
        <v>1.1000000000000001</v>
      </c>
      <c r="BT7">
        <v>1.1000000000000001</v>
      </c>
      <c r="BU7">
        <v>1.1000000000000001</v>
      </c>
      <c r="BV7">
        <v>1.1000000000000001</v>
      </c>
      <c r="BW7">
        <v>1.1000000000000001</v>
      </c>
      <c r="BX7">
        <v>1.1000000000000001</v>
      </c>
      <c r="BY7">
        <v>1.1000000000000001</v>
      </c>
      <c r="BZ7">
        <v>1.1000000000000001</v>
      </c>
      <c r="CA7">
        <v>1.1000000000000001</v>
      </c>
      <c r="CB7">
        <v>1.1000000000000001</v>
      </c>
      <c r="CC7">
        <v>1.1000000000000001</v>
      </c>
      <c r="CD7">
        <v>1.1000000000000001</v>
      </c>
      <c r="CE7">
        <v>1.1000000000000001</v>
      </c>
      <c r="CF7">
        <v>1.1000000000000001</v>
      </c>
      <c r="CG7">
        <v>1.1000000000000001</v>
      </c>
      <c r="CH7">
        <v>1.1000000000000001</v>
      </c>
      <c r="CI7">
        <v>1.1000000000000001</v>
      </c>
      <c r="CJ7">
        <v>1.1000000000000001</v>
      </c>
      <c r="CK7">
        <v>1.1000000000000001</v>
      </c>
      <c r="CL7">
        <v>1.1000000000000001</v>
      </c>
      <c r="CM7">
        <v>1.1000000000000001</v>
      </c>
      <c r="CN7">
        <v>1.1000000000000001</v>
      </c>
      <c r="CO7">
        <v>1.1000000000000001</v>
      </c>
      <c r="CP7">
        <v>1.1000000000000001</v>
      </c>
      <c r="CQ7">
        <v>1.1000000000000001</v>
      </c>
      <c r="CR7">
        <v>1.1000000000000001</v>
      </c>
      <c r="CS7">
        <v>1.1000000000000001</v>
      </c>
      <c r="CT7">
        <v>1.1000000000000001</v>
      </c>
      <c r="CU7">
        <v>1.1000000000000001</v>
      </c>
      <c r="CV7">
        <v>1.1000000000000001</v>
      </c>
      <c r="CW7">
        <v>1.1000000000000001</v>
      </c>
      <c r="CX7">
        <v>1.1000000000000001</v>
      </c>
      <c r="CY7">
        <v>1.1000000000000001</v>
      </c>
      <c r="CZ7">
        <v>1.1000000000000001</v>
      </c>
      <c r="DA7">
        <v>1.1000000000000001</v>
      </c>
      <c r="DB7">
        <v>1.1000000000000001</v>
      </c>
      <c r="DC7">
        <v>1.1000000000000001</v>
      </c>
      <c r="DD7">
        <v>1.1000000000000001</v>
      </c>
      <c r="DE7">
        <v>1.1000000000000001</v>
      </c>
      <c r="DF7">
        <v>1.1000000000000001</v>
      </c>
      <c r="DG7">
        <v>1.1000000000000001</v>
      </c>
      <c r="DH7">
        <v>1.1000000000000001</v>
      </c>
      <c r="DI7">
        <v>1.1000000000000001</v>
      </c>
      <c r="DJ7">
        <v>1.1000000000000001</v>
      </c>
      <c r="DK7">
        <v>1.1000000000000001</v>
      </c>
      <c r="DL7">
        <v>1.1000000000000001</v>
      </c>
      <c r="DM7">
        <v>1.1000000000000001</v>
      </c>
      <c r="DN7">
        <v>1.1000000000000001</v>
      </c>
      <c r="DO7">
        <v>1.1000000000000001</v>
      </c>
      <c r="DP7">
        <v>1.1000000000000001</v>
      </c>
      <c r="DQ7">
        <v>1.1000000000000001</v>
      </c>
      <c r="DR7">
        <v>1.1000000000000001</v>
      </c>
      <c r="DS7">
        <v>1.1000000000000001</v>
      </c>
      <c r="DT7">
        <v>1.1000000000000001</v>
      </c>
      <c r="DU7">
        <v>1.1000000000000001</v>
      </c>
      <c r="DV7">
        <v>1.1000000000000001</v>
      </c>
      <c r="DW7">
        <v>1.1000000000000001</v>
      </c>
      <c r="DX7">
        <v>1.1000000000000001</v>
      </c>
      <c r="DY7">
        <v>1.1000000000000001</v>
      </c>
      <c r="DZ7">
        <v>1.1000000000000001</v>
      </c>
      <c r="EA7">
        <v>1.1000000000000001</v>
      </c>
      <c r="EB7">
        <v>1.1000000000000001</v>
      </c>
      <c r="EC7">
        <v>1.1000000000000001</v>
      </c>
      <c r="ED7">
        <v>1.1000000000000001</v>
      </c>
      <c r="EE7">
        <v>1.1000000000000001</v>
      </c>
      <c r="EF7">
        <v>1.1000000000000001</v>
      </c>
      <c r="EG7">
        <v>1.1000000000000001</v>
      </c>
      <c r="EH7">
        <v>1.1000000000000001</v>
      </c>
      <c r="EI7">
        <v>1.1000000000000001</v>
      </c>
      <c r="EJ7">
        <v>1.1000000000000001</v>
      </c>
      <c r="EK7">
        <v>1.1000000000000001</v>
      </c>
      <c r="EL7">
        <v>1.1000000000000001</v>
      </c>
      <c r="EM7">
        <v>1.1000000000000001</v>
      </c>
      <c r="EN7">
        <v>1.1000000000000001</v>
      </c>
      <c r="EO7">
        <v>1.1000000000000001</v>
      </c>
      <c r="EP7">
        <v>1.1000000000000001</v>
      </c>
      <c r="EQ7">
        <v>1.1000000000000001</v>
      </c>
      <c r="ER7">
        <v>1.1000000000000001</v>
      </c>
      <c r="ES7">
        <v>1.1000000000000001</v>
      </c>
      <c r="ET7">
        <v>1.1000000000000001</v>
      </c>
      <c r="EU7">
        <v>1.1000000000000001</v>
      </c>
      <c r="EV7">
        <v>1.1000000000000001</v>
      </c>
      <c r="EW7">
        <v>1.1000000000000001</v>
      </c>
      <c r="EX7">
        <v>1.1000000000000001</v>
      </c>
      <c r="EY7">
        <v>1.1000000000000001</v>
      </c>
      <c r="EZ7">
        <v>1.1000000000000001</v>
      </c>
      <c r="FA7">
        <v>1.1000000000000001</v>
      </c>
      <c r="FB7">
        <v>1.1000000000000001</v>
      </c>
      <c r="FC7">
        <v>1.1000000000000001</v>
      </c>
      <c r="FD7">
        <v>1.1000000000000001</v>
      </c>
      <c r="FE7">
        <v>1.1000000000000001</v>
      </c>
      <c r="FF7">
        <v>1.1000000000000001</v>
      </c>
      <c r="FG7">
        <v>1.1000000000000001</v>
      </c>
      <c r="FH7">
        <v>1.1000000000000001</v>
      </c>
      <c r="FI7">
        <v>1.1000000000000001</v>
      </c>
      <c r="FJ7">
        <v>1.1000000000000001</v>
      </c>
      <c r="FK7">
        <v>1.1000000000000001</v>
      </c>
      <c r="FL7">
        <v>1.1000000000000001</v>
      </c>
      <c r="FM7">
        <v>1.1000000000000001</v>
      </c>
      <c r="FN7">
        <v>1.1000000000000001</v>
      </c>
      <c r="FO7">
        <v>1.1000000000000001</v>
      </c>
      <c r="FP7">
        <v>1.1000000000000001</v>
      </c>
      <c r="FQ7">
        <v>1.1000000000000001</v>
      </c>
      <c r="FR7">
        <v>1.1000000000000001</v>
      </c>
      <c r="FS7">
        <v>1.1000000000000001</v>
      </c>
      <c r="FT7">
        <v>1.1000000000000001</v>
      </c>
      <c r="FU7">
        <v>1.1000000000000001</v>
      </c>
      <c r="FV7">
        <v>1.1000000000000001</v>
      </c>
      <c r="FW7">
        <v>1.1000000000000001</v>
      </c>
      <c r="FX7">
        <v>1.1000000000000001</v>
      </c>
      <c r="FY7">
        <v>1.1000000000000001</v>
      </c>
      <c r="FZ7">
        <v>1.1000000000000001</v>
      </c>
      <c r="GA7">
        <v>1.1000000000000001</v>
      </c>
      <c r="GB7">
        <v>1.1000000000000001</v>
      </c>
      <c r="GC7">
        <v>1.1000000000000001</v>
      </c>
      <c r="GD7">
        <v>1.1000000000000001</v>
      </c>
      <c r="GE7">
        <v>1.1000000000000001</v>
      </c>
      <c r="GF7">
        <v>1.1000000000000001</v>
      </c>
      <c r="GG7">
        <v>1.1000000000000001</v>
      </c>
      <c r="GH7">
        <v>1.1000000000000001</v>
      </c>
      <c r="GI7">
        <v>1.1000000000000001</v>
      </c>
      <c r="GJ7">
        <v>1.1000000000000001</v>
      </c>
      <c r="GK7">
        <v>1.1000000000000001</v>
      </c>
      <c r="GL7">
        <v>1.1000000000000001</v>
      </c>
      <c r="GM7">
        <v>1.1000000000000001</v>
      </c>
      <c r="GN7">
        <v>1.1000000000000001</v>
      </c>
      <c r="GO7">
        <v>1.1000000000000001</v>
      </c>
      <c r="GP7">
        <v>1.1000000000000001</v>
      </c>
      <c r="GQ7">
        <v>1.1000000000000001</v>
      </c>
      <c r="GR7">
        <v>1.1000000000000001</v>
      </c>
      <c r="GS7">
        <v>1.1000000000000001</v>
      </c>
      <c r="GT7">
        <v>1.1000000000000001</v>
      </c>
      <c r="GU7">
        <v>1.1000000000000001</v>
      </c>
      <c r="GV7">
        <v>1.1000000000000001</v>
      </c>
      <c r="GW7">
        <v>1.1000000000000001</v>
      </c>
      <c r="GX7">
        <v>1.1000000000000001</v>
      </c>
      <c r="GY7">
        <v>1.1000000000000001</v>
      </c>
      <c r="GZ7">
        <v>1.1000000000000001</v>
      </c>
      <c r="HA7">
        <v>1.1000000000000001</v>
      </c>
      <c r="HB7">
        <v>1.1000000000000001</v>
      </c>
      <c r="HC7">
        <v>1.1000000000000001</v>
      </c>
      <c r="HD7">
        <v>1.1000000000000001</v>
      </c>
      <c r="HE7">
        <v>1.1000000000000001</v>
      </c>
      <c r="HF7">
        <v>1.1000000000000001</v>
      </c>
      <c r="HG7">
        <v>1.1000000000000001</v>
      </c>
      <c r="HH7">
        <v>1.1000000000000001</v>
      </c>
      <c r="HI7">
        <v>1.1000000000000001</v>
      </c>
      <c r="HJ7">
        <v>1.1000000000000001</v>
      </c>
      <c r="HK7">
        <v>1.1000000000000001</v>
      </c>
      <c r="HL7">
        <v>1.1000000000000001</v>
      </c>
      <c r="HM7">
        <v>1.1000000000000001</v>
      </c>
      <c r="HN7">
        <v>1.1000000000000001</v>
      </c>
      <c r="HO7">
        <v>1.1000000000000001</v>
      </c>
      <c r="HP7">
        <v>1.1000000000000001</v>
      </c>
      <c r="HQ7">
        <v>1.1000000000000001</v>
      </c>
      <c r="HR7">
        <v>1.1000000000000001</v>
      </c>
      <c r="HS7">
        <v>1.1000000000000001</v>
      </c>
      <c r="HT7">
        <v>1.1000000000000001</v>
      </c>
      <c r="HU7">
        <v>1.1000000000000001</v>
      </c>
      <c r="HV7">
        <v>1.1000000000000001</v>
      </c>
      <c r="HW7">
        <v>1.1000000000000001</v>
      </c>
      <c r="HX7">
        <v>1.1000000000000001</v>
      </c>
      <c r="HY7">
        <v>1.1000000000000001</v>
      </c>
      <c r="HZ7">
        <v>1.1000000000000001</v>
      </c>
      <c r="IA7">
        <v>1.1000000000000001</v>
      </c>
      <c r="IB7">
        <v>1.1000000000000001</v>
      </c>
      <c r="IC7">
        <v>1.1000000000000001</v>
      </c>
      <c r="ID7">
        <v>1.1000000000000001</v>
      </c>
      <c r="IE7">
        <v>1.1000000000000001</v>
      </c>
      <c r="IF7">
        <v>1.1000000000000001</v>
      </c>
      <c r="IG7">
        <v>1.1000000000000001</v>
      </c>
      <c r="IH7">
        <v>1.1000000000000001</v>
      </c>
      <c r="II7">
        <v>1.1000000000000001</v>
      </c>
      <c r="IJ7">
        <v>1.1000000000000001</v>
      </c>
      <c r="IK7">
        <v>1.1000000000000001</v>
      </c>
      <c r="IL7">
        <v>1.1000000000000001</v>
      </c>
      <c r="IM7">
        <v>1.1000000000000001</v>
      </c>
      <c r="IN7">
        <v>1.1000000000000001</v>
      </c>
      <c r="IO7">
        <v>1.1000000000000001</v>
      </c>
      <c r="IP7">
        <v>1.1000000000000001</v>
      </c>
      <c r="IQ7">
        <v>1.1000000000000001</v>
      </c>
      <c r="IR7">
        <v>1.1000000000000001</v>
      </c>
      <c r="IS7">
        <v>1.1000000000000001</v>
      </c>
      <c r="IT7">
        <v>1.1000000000000001</v>
      </c>
      <c r="IU7">
        <v>1.1000000000000001</v>
      </c>
      <c r="IV7">
        <v>1.1000000000000001</v>
      </c>
      <c r="IW7">
        <v>1.1000000000000001</v>
      </c>
      <c r="IX7">
        <v>1.1000000000000001</v>
      </c>
      <c r="IY7">
        <v>1.1000000000000001</v>
      </c>
      <c r="IZ7">
        <v>1.1000000000000001</v>
      </c>
      <c r="JA7">
        <v>1.1000000000000001</v>
      </c>
      <c r="JB7">
        <v>1.1000000000000001</v>
      </c>
      <c r="JC7">
        <v>1.1000000000000001</v>
      </c>
      <c r="JD7">
        <v>1.1000000000000001</v>
      </c>
      <c r="JE7">
        <v>1.1000000000000001</v>
      </c>
      <c r="JF7">
        <v>1.1000000000000001</v>
      </c>
      <c r="JG7">
        <v>1.1000000000000001</v>
      </c>
      <c r="JH7">
        <v>1.1000000000000001</v>
      </c>
      <c r="JI7">
        <v>1.1000000000000001</v>
      </c>
      <c r="JJ7">
        <v>1.1000000000000001</v>
      </c>
      <c r="JK7">
        <v>1.1000000000000001</v>
      </c>
      <c r="JL7">
        <v>1.1000000000000001</v>
      </c>
      <c r="JM7">
        <v>1.1000000000000001</v>
      </c>
      <c r="JN7">
        <v>1.1000000000000001</v>
      </c>
      <c r="JO7">
        <v>1.1000000000000001</v>
      </c>
      <c r="JP7">
        <v>1.1000000000000001</v>
      </c>
      <c r="JQ7">
        <v>1.1000000000000001</v>
      </c>
      <c r="JR7">
        <v>1.1000000000000001</v>
      </c>
      <c r="JS7">
        <v>1.1000000000000001</v>
      </c>
      <c r="JT7">
        <v>1.1000000000000001</v>
      </c>
      <c r="JU7">
        <v>1.1000000000000001</v>
      </c>
      <c r="JV7">
        <v>1.1000000000000001</v>
      </c>
      <c r="JW7">
        <v>1.1000000000000001</v>
      </c>
      <c r="JX7">
        <v>1.1000000000000001</v>
      </c>
      <c r="JY7">
        <v>1.1000000000000001</v>
      </c>
      <c r="JZ7">
        <v>1.1000000000000001</v>
      </c>
      <c r="KA7">
        <v>1.1000000000000001</v>
      </c>
      <c r="KB7">
        <v>1.1000000000000001</v>
      </c>
      <c r="KC7">
        <v>1.1000000000000001</v>
      </c>
      <c r="KD7">
        <v>1.1000000000000001</v>
      </c>
      <c r="KE7">
        <v>1.1000000000000001</v>
      </c>
      <c r="KF7">
        <v>1.1000000000000001</v>
      </c>
      <c r="KG7">
        <v>1.1000000000000001</v>
      </c>
      <c r="KH7">
        <v>1.1000000000000001</v>
      </c>
      <c r="KI7">
        <v>1.1000000000000001</v>
      </c>
      <c r="KJ7">
        <v>1.1000000000000001</v>
      </c>
      <c r="KK7">
        <v>1.1000000000000001</v>
      </c>
      <c r="KL7">
        <v>1.1000000000000001</v>
      </c>
      <c r="KM7">
        <v>1.1000000000000001</v>
      </c>
      <c r="KN7">
        <v>1.1000000000000001</v>
      </c>
      <c r="KO7">
        <v>1.1000000000000001</v>
      </c>
      <c r="KP7">
        <v>1.1000000000000001</v>
      </c>
      <c r="KQ7">
        <v>1.1000000000000001</v>
      </c>
      <c r="KR7">
        <v>1.1000000000000001</v>
      </c>
      <c r="KS7">
        <v>1.1000000000000001</v>
      </c>
      <c r="KT7">
        <v>1.1000000000000001</v>
      </c>
      <c r="KU7">
        <v>1.1000000000000001</v>
      </c>
      <c r="KV7">
        <v>1.1000000000000001</v>
      </c>
      <c r="KW7">
        <v>1.1000000000000001</v>
      </c>
      <c r="KX7">
        <v>1.1000000000000001</v>
      </c>
      <c r="KY7">
        <v>1.1000000000000001</v>
      </c>
      <c r="KZ7">
        <v>1.1000000000000001</v>
      </c>
      <c r="LA7">
        <v>1.1000000000000001</v>
      </c>
      <c r="LB7">
        <v>1.1000000000000001</v>
      </c>
      <c r="LC7">
        <v>1.1000000000000001</v>
      </c>
      <c r="LD7">
        <v>1.1000000000000001</v>
      </c>
      <c r="LE7">
        <v>1.1000000000000001</v>
      </c>
      <c r="LF7">
        <v>1.1000000000000001</v>
      </c>
      <c r="LG7">
        <v>1.1000000000000001</v>
      </c>
      <c r="LH7">
        <v>1.1000000000000001</v>
      </c>
      <c r="LI7">
        <v>1.1000000000000001</v>
      </c>
      <c r="LJ7">
        <v>1.1000000000000001</v>
      </c>
      <c r="LK7">
        <v>1.1000000000000001</v>
      </c>
      <c r="LL7">
        <v>1.1000000000000001</v>
      </c>
      <c r="LM7">
        <v>1.1000000000000001</v>
      </c>
      <c r="LN7">
        <v>1.1000000000000001</v>
      </c>
      <c r="LO7">
        <v>1.1000000000000001</v>
      </c>
      <c r="LP7">
        <v>1.1000000000000001</v>
      </c>
      <c r="LQ7">
        <v>1.1000000000000001</v>
      </c>
      <c r="LR7">
        <v>1.1000000000000001</v>
      </c>
      <c r="LS7">
        <v>1.1000000000000001</v>
      </c>
      <c r="LT7">
        <v>1.1000000000000001</v>
      </c>
      <c r="LU7">
        <v>1.1000000000000001</v>
      </c>
      <c r="LV7">
        <v>1.1000000000000001</v>
      </c>
      <c r="LW7">
        <v>1.1000000000000001</v>
      </c>
      <c r="LX7">
        <v>1.1000000000000001</v>
      </c>
      <c r="LY7">
        <v>1.1000000000000001</v>
      </c>
      <c r="LZ7">
        <v>1.1000000000000001</v>
      </c>
      <c r="MA7">
        <v>1.1000000000000001</v>
      </c>
      <c r="MB7">
        <v>1.1000000000000001</v>
      </c>
      <c r="MC7">
        <v>1.1000000000000001</v>
      </c>
      <c r="MD7">
        <v>1.1000000000000001</v>
      </c>
      <c r="ME7">
        <v>1.1000000000000001</v>
      </c>
      <c r="MF7">
        <v>1.1000000000000001</v>
      </c>
      <c r="MG7">
        <v>1.1000000000000001</v>
      </c>
      <c r="MH7">
        <v>1.1000000000000001</v>
      </c>
      <c r="MI7">
        <v>1.1000000000000001</v>
      </c>
      <c r="MJ7">
        <v>1.1000000000000001</v>
      </c>
      <c r="MK7">
        <v>1.1000000000000001</v>
      </c>
      <c r="ML7">
        <v>1.1000000000000001</v>
      </c>
      <c r="MM7">
        <v>1.1000000000000001</v>
      </c>
      <c r="MN7">
        <v>1.1000000000000001</v>
      </c>
      <c r="MO7">
        <v>1.1000000000000001</v>
      </c>
      <c r="MP7">
        <v>1.1000000000000001</v>
      </c>
      <c r="MQ7">
        <v>1.1000000000000001</v>
      </c>
      <c r="MR7">
        <v>1.1000000000000001</v>
      </c>
      <c r="MS7">
        <v>1.1000000000000001</v>
      </c>
      <c r="MT7">
        <v>1.1000000000000001</v>
      </c>
      <c r="MU7">
        <v>1.1000000000000001</v>
      </c>
      <c r="MV7">
        <v>1.1000000000000001</v>
      </c>
      <c r="MW7">
        <v>1.1000000000000001</v>
      </c>
      <c r="MX7">
        <v>1.1000000000000001</v>
      </c>
      <c r="MY7">
        <v>1.1000000000000001</v>
      </c>
      <c r="MZ7">
        <v>1.1000000000000001</v>
      </c>
      <c r="NA7">
        <v>1.1000000000000001</v>
      </c>
      <c r="NB7">
        <v>1.1000000000000001</v>
      </c>
      <c r="NC7">
        <v>1.1000000000000001</v>
      </c>
      <c r="ND7">
        <v>1.1000000000000001</v>
      </c>
      <c r="NE7">
        <v>1.1000000000000001</v>
      </c>
      <c r="NF7">
        <v>1.1000000000000001</v>
      </c>
    </row>
    <row r="8" spans="1:370" hidden="1" x14ac:dyDescent="0.35">
      <c r="B8" t="s">
        <v>43</v>
      </c>
      <c r="C8">
        <v>1.4</v>
      </c>
      <c r="D8">
        <v>1.1000000000000001</v>
      </c>
      <c r="E8">
        <v>1.1000000000000001</v>
      </c>
      <c r="F8">
        <v>1.1000000000000001</v>
      </c>
      <c r="G8">
        <v>1.1000000000000001</v>
      </c>
      <c r="H8">
        <v>1.1000000000000001</v>
      </c>
      <c r="I8">
        <v>1.1000000000000001</v>
      </c>
      <c r="J8">
        <v>1.1000000000000001</v>
      </c>
      <c r="K8">
        <v>1.1000000000000001</v>
      </c>
      <c r="L8">
        <v>1.1000000000000001</v>
      </c>
      <c r="M8">
        <v>1.1000000000000001</v>
      </c>
      <c r="N8">
        <v>1.1000000000000001</v>
      </c>
      <c r="O8">
        <v>1.1000000000000001</v>
      </c>
      <c r="P8">
        <v>1.1000000000000001</v>
      </c>
      <c r="Q8">
        <v>1.1000000000000001</v>
      </c>
      <c r="R8">
        <v>1.1000000000000001</v>
      </c>
      <c r="S8" s="7"/>
      <c r="T8" s="7"/>
      <c r="U8" s="7"/>
      <c r="V8" s="7"/>
      <c r="W8" s="7"/>
      <c r="X8" s="7"/>
      <c r="Y8" s="7"/>
      <c r="Z8" s="7"/>
      <c r="AA8" s="7"/>
      <c r="AB8" s="7"/>
      <c r="AC8">
        <v>1.1000000000000001</v>
      </c>
      <c r="AD8">
        <v>1.1000000000000001</v>
      </c>
      <c r="AE8">
        <v>1.1000000000000001</v>
      </c>
      <c r="AF8">
        <v>1.1000000000000001</v>
      </c>
      <c r="AG8">
        <v>1.1000000000000001</v>
      </c>
      <c r="AH8">
        <v>1.1000000000000001</v>
      </c>
      <c r="AI8">
        <v>1.1000000000000001</v>
      </c>
      <c r="AJ8">
        <v>1.1000000000000001</v>
      </c>
      <c r="AK8">
        <v>1.1000000000000001</v>
      </c>
      <c r="AL8">
        <v>1.1000000000000001</v>
      </c>
      <c r="AM8">
        <v>1.1000000000000001</v>
      </c>
      <c r="AN8">
        <v>1.1000000000000001</v>
      </c>
      <c r="AO8">
        <v>1.1000000000000001</v>
      </c>
      <c r="AP8">
        <v>1.1000000000000001</v>
      </c>
      <c r="AQ8">
        <v>1.1000000000000001</v>
      </c>
      <c r="AR8">
        <v>1.1000000000000001</v>
      </c>
      <c r="AS8">
        <v>1.1000000000000001</v>
      </c>
      <c r="AT8">
        <v>1.1000000000000001</v>
      </c>
      <c r="AU8">
        <v>1.1000000000000001</v>
      </c>
      <c r="AV8">
        <v>1.1000000000000001</v>
      </c>
      <c r="AW8">
        <v>1.1000000000000001</v>
      </c>
      <c r="AX8">
        <v>1.1000000000000001</v>
      </c>
      <c r="AY8">
        <v>1.1000000000000001</v>
      </c>
      <c r="AZ8">
        <v>1.1000000000000001</v>
      </c>
      <c r="BA8">
        <v>1.1000000000000001</v>
      </c>
      <c r="BB8">
        <v>1.1000000000000001</v>
      </c>
      <c r="BC8">
        <v>1.1000000000000001</v>
      </c>
      <c r="BD8">
        <v>1.1000000000000001</v>
      </c>
      <c r="BE8">
        <v>1.1000000000000001</v>
      </c>
      <c r="BF8">
        <v>1.1000000000000001</v>
      </c>
      <c r="BG8">
        <v>1.1000000000000001</v>
      </c>
      <c r="BH8">
        <v>1.1000000000000001</v>
      </c>
      <c r="BI8">
        <v>1.1000000000000001</v>
      </c>
      <c r="BJ8">
        <v>1.1000000000000001</v>
      </c>
      <c r="BK8">
        <v>1.1000000000000001</v>
      </c>
      <c r="BL8">
        <v>1.1000000000000001</v>
      </c>
      <c r="BM8">
        <v>1.1000000000000001</v>
      </c>
      <c r="BN8">
        <v>1.1000000000000001</v>
      </c>
      <c r="BO8">
        <v>1.1000000000000001</v>
      </c>
      <c r="BP8">
        <v>1.1000000000000001</v>
      </c>
      <c r="BQ8">
        <v>1.1000000000000001</v>
      </c>
      <c r="BR8">
        <v>1.1000000000000001</v>
      </c>
      <c r="BS8">
        <v>1.1000000000000001</v>
      </c>
      <c r="BT8">
        <v>1.1000000000000001</v>
      </c>
      <c r="BU8">
        <v>1.1000000000000001</v>
      </c>
      <c r="BV8">
        <v>1.1000000000000001</v>
      </c>
      <c r="BW8">
        <v>1.1000000000000001</v>
      </c>
      <c r="BX8">
        <v>1.1000000000000001</v>
      </c>
      <c r="BY8">
        <v>1.1000000000000001</v>
      </c>
      <c r="BZ8">
        <v>1.1000000000000001</v>
      </c>
      <c r="CA8">
        <v>1.1000000000000001</v>
      </c>
      <c r="CB8">
        <v>1.1000000000000001</v>
      </c>
      <c r="CC8">
        <v>1.1000000000000001</v>
      </c>
      <c r="CD8">
        <v>1.1000000000000001</v>
      </c>
      <c r="CE8">
        <v>1.1000000000000001</v>
      </c>
      <c r="CF8">
        <v>1.1000000000000001</v>
      </c>
      <c r="CG8">
        <v>1.1000000000000001</v>
      </c>
      <c r="CH8">
        <v>1.1000000000000001</v>
      </c>
      <c r="CI8">
        <v>1.1000000000000001</v>
      </c>
      <c r="CJ8">
        <v>1.1000000000000001</v>
      </c>
      <c r="CK8">
        <v>1.1000000000000001</v>
      </c>
      <c r="CL8">
        <v>1.1000000000000001</v>
      </c>
      <c r="CM8">
        <v>1.1000000000000001</v>
      </c>
      <c r="CN8">
        <v>1.1000000000000001</v>
      </c>
      <c r="CO8">
        <v>1.1000000000000001</v>
      </c>
      <c r="CP8">
        <v>1.1000000000000001</v>
      </c>
      <c r="CQ8">
        <v>1.1000000000000001</v>
      </c>
      <c r="CR8">
        <v>1.1000000000000001</v>
      </c>
      <c r="CS8">
        <v>1.1000000000000001</v>
      </c>
      <c r="CT8">
        <v>1.1000000000000001</v>
      </c>
      <c r="CU8">
        <v>1.1000000000000001</v>
      </c>
      <c r="CV8">
        <v>1.1000000000000001</v>
      </c>
      <c r="CW8">
        <v>1.1000000000000001</v>
      </c>
      <c r="CX8">
        <v>1.1000000000000001</v>
      </c>
      <c r="CY8">
        <v>1.1000000000000001</v>
      </c>
      <c r="CZ8">
        <v>1.1000000000000001</v>
      </c>
      <c r="DA8">
        <v>1.1000000000000001</v>
      </c>
      <c r="DB8">
        <v>1.1000000000000001</v>
      </c>
      <c r="DC8">
        <v>1.1000000000000001</v>
      </c>
      <c r="DD8">
        <v>1.1000000000000001</v>
      </c>
      <c r="DE8">
        <v>1.1000000000000001</v>
      </c>
      <c r="DF8">
        <v>1.1000000000000001</v>
      </c>
      <c r="DG8">
        <v>1.1000000000000001</v>
      </c>
      <c r="DH8">
        <v>1.1000000000000001</v>
      </c>
      <c r="DI8">
        <v>1.1000000000000001</v>
      </c>
      <c r="DJ8">
        <v>1.1000000000000001</v>
      </c>
      <c r="DK8">
        <v>1.1000000000000001</v>
      </c>
      <c r="DL8">
        <v>1.1000000000000001</v>
      </c>
      <c r="DM8">
        <v>1.1000000000000001</v>
      </c>
      <c r="DN8">
        <v>1.1000000000000001</v>
      </c>
      <c r="DO8">
        <v>1.1000000000000001</v>
      </c>
      <c r="DP8">
        <v>1.1000000000000001</v>
      </c>
      <c r="DQ8">
        <v>1.1000000000000001</v>
      </c>
      <c r="DR8">
        <v>1.1000000000000001</v>
      </c>
      <c r="DS8">
        <v>1.1000000000000001</v>
      </c>
      <c r="DT8">
        <v>1.1000000000000001</v>
      </c>
      <c r="DU8">
        <v>1.1000000000000001</v>
      </c>
      <c r="DV8">
        <v>1.1000000000000001</v>
      </c>
      <c r="DW8">
        <v>1.1000000000000001</v>
      </c>
      <c r="DX8">
        <v>1.1000000000000001</v>
      </c>
      <c r="DY8">
        <v>1.1000000000000001</v>
      </c>
      <c r="DZ8">
        <v>1.1000000000000001</v>
      </c>
      <c r="EA8">
        <v>1.1000000000000001</v>
      </c>
      <c r="EB8">
        <v>1.1000000000000001</v>
      </c>
      <c r="EC8">
        <v>1.1000000000000001</v>
      </c>
      <c r="ED8">
        <v>1.1000000000000001</v>
      </c>
      <c r="EE8">
        <v>1.1000000000000001</v>
      </c>
      <c r="EF8">
        <v>1.1000000000000001</v>
      </c>
      <c r="EG8">
        <v>1.1000000000000001</v>
      </c>
      <c r="EH8">
        <v>1.1000000000000001</v>
      </c>
      <c r="EI8">
        <v>1.1000000000000001</v>
      </c>
      <c r="EJ8">
        <v>1.1000000000000001</v>
      </c>
      <c r="EK8">
        <v>1.1000000000000001</v>
      </c>
      <c r="EL8">
        <v>1.1000000000000001</v>
      </c>
      <c r="EM8">
        <v>1.1000000000000001</v>
      </c>
      <c r="EN8">
        <v>1.1000000000000001</v>
      </c>
      <c r="EO8">
        <v>1.1000000000000001</v>
      </c>
      <c r="EP8">
        <v>1.1000000000000001</v>
      </c>
      <c r="EQ8">
        <v>1.1000000000000001</v>
      </c>
      <c r="ER8">
        <v>1.1000000000000001</v>
      </c>
      <c r="ES8">
        <v>1.1000000000000001</v>
      </c>
      <c r="ET8">
        <v>1.1000000000000001</v>
      </c>
      <c r="EU8">
        <v>1.1000000000000001</v>
      </c>
      <c r="EV8">
        <v>1.1000000000000001</v>
      </c>
      <c r="EW8">
        <v>1.1000000000000001</v>
      </c>
      <c r="EX8">
        <v>1.1000000000000001</v>
      </c>
      <c r="EY8">
        <v>1.1000000000000001</v>
      </c>
      <c r="EZ8">
        <v>1.1000000000000001</v>
      </c>
      <c r="FA8">
        <v>1.1000000000000001</v>
      </c>
      <c r="FB8">
        <v>1.1000000000000001</v>
      </c>
      <c r="FC8">
        <v>1.1000000000000001</v>
      </c>
      <c r="FD8">
        <v>1.1000000000000001</v>
      </c>
      <c r="FE8">
        <v>1.1000000000000001</v>
      </c>
      <c r="FF8">
        <v>1.1000000000000001</v>
      </c>
      <c r="FG8">
        <v>1.1000000000000001</v>
      </c>
      <c r="FH8">
        <v>1.1000000000000001</v>
      </c>
      <c r="FI8">
        <v>1.1000000000000001</v>
      </c>
      <c r="FJ8">
        <v>1.1000000000000001</v>
      </c>
      <c r="FK8">
        <v>1.1000000000000001</v>
      </c>
      <c r="FL8">
        <v>1.1000000000000001</v>
      </c>
      <c r="FM8">
        <v>1.1000000000000001</v>
      </c>
      <c r="FN8">
        <v>1.1000000000000001</v>
      </c>
      <c r="FO8">
        <v>1.1000000000000001</v>
      </c>
      <c r="FP8">
        <v>1.1000000000000001</v>
      </c>
      <c r="FQ8">
        <v>1.1000000000000001</v>
      </c>
      <c r="FR8">
        <v>1.1000000000000001</v>
      </c>
      <c r="FS8">
        <v>1.1000000000000001</v>
      </c>
      <c r="FT8">
        <v>1.1000000000000001</v>
      </c>
      <c r="FU8">
        <v>1.1000000000000001</v>
      </c>
      <c r="FV8">
        <v>1.1000000000000001</v>
      </c>
      <c r="FW8">
        <v>1.1000000000000001</v>
      </c>
      <c r="FX8">
        <v>1.1000000000000001</v>
      </c>
      <c r="FY8">
        <v>1.1000000000000001</v>
      </c>
      <c r="FZ8">
        <v>1.1000000000000001</v>
      </c>
      <c r="GA8">
        <v>1.1000000000000001</v>
      </c>
      <c r="GB8">
        <v>1.1000000000000001</v>
      </c>
      <c r="GC8">
        <v>1.1000000000000001</v>
      </c>
      <c r="GD8">
        <v>1.1000000000000001</v>
      </c>
      <c r="GE8">
        <v>1.1000000000000001</v>
      </c>
      <c r="GF8">
        <v>1.1000000000000001</v>
      </c>
      <c r="GG8">
        <v>1.1000000000000001</v>
      </c>
      <c r="GH8">
        <v>1.1000000000000001</v>
      </c>
      <c r="GI8">
        <v>1.1000000000000001</v>
      </c>
      <c r="GJ8">
        <v>1.1000000000000001</v>
      </c>
      <c r="GK8">
        <v>1.1000000000000001</v>
      </c>
      <c r="GL8">
        <v>1.1000000000000001</v>
      </c>
      <c r="GM8">
        <v>1.1000000000000001</v>
      </c>
      <c r="GN8">
        <v>1.1000000000000001</v>
      </c>
      <c r="GO8">
        <v>1.1000000000000001</v>
      </c>
      <c r="GP8">
        <v>1.1000000000000001</v>
      </c>
      <c r="GQ8">
        <v>1.1000000000000001</v>
      </c>
      <c r="GR8">
        <v>1.1000000000000001</v>
      </c>
      <c r="GS8">
        <v>1.1000000000000001</v>
      </c>
      <c r="GT8">
        <v>1.1000000000000001</v>
      </c>
      <c r="GU8">
        <v>1.1000000000000001</v>
      </c>
      <c r="GV8">
        <v>1.1000000000000001</v>
      </c>
      <c r="GW8">
        <v>1.1000000000000001</v>
      </c>
      <c r="GX8">
        <v>1.1000000000000001</v>
      </c>
      <c r="GY8">
        <v>1.1000000000000001</v>
      </c>
      <c r="GZ8">
        <v>1.1000000000000001</v>
      </c>
      <c r="HA8">
        <v>1.1000000000000001</v>
      </c>
      <c r="HB8">
        <v>1.1000000000000001</v>
      </c>
      <c r="HC8">
        <v>1.1000000000000001</v>
      </c>
      <c r="HD8">
        <v>1.1000000000000001</v>
      </c>
      <c r="HE8">
        <v>1.1000000000000001</v>
      </c>
      <c r="HF8">
        <v>1.1000000000000001</v>
      </c>
      <c r="HG8">
        <v>1.1000000000000001</v>
      </c>
      <c r="HH8">
        <v>1.1000000000000001</v>
      </c>
      <c r="HI8">
        <v>1.1000000000000001</v>
      </c>
      <c r="HJ8">
        <v>1.1000000000000001</v>
      </c>
      <c r="HK8">
        <v>1.1000000000000001</v>
      </c>
      <c r="HL8">
        <v>1.1000000000000001</v>
      </c>
      <c r="HM8">
        <v>1.1000000000000001</v>
      </c>
      <c r="HN8">
        <v>1.1000000000000001</v>
      </c>
      <c r="HO8">
        <v>1.1000000000000001</v>
      </c>
      <c r="HP8" s="7"/>
      <c r="HQ8" s="7"/>
      <c r="HR8" s="7"/>
      <c r="HS8" s="7"/>
      <c r="HT8" s="7"/>
      <c r="HU8" s="7"/>
      <c r="HV8" s="7"/>
      <c r="HW8" s="7"/>
      <c r="HX8" s="7"/>
      <c r="HY8" s="7"/>
      <c r="HZ8">
        <v>1.1000000000000001</v>
      </c>
      <c r="IA8">
        <v>1.1000000000000001</v>
      </c>
      <c r="IB8">
        <v>1.1000000000000001</v>
      </c>
      <c r="IC8">
        <v>1.1000000000000001</v>
      </c>
      <c r="ID8">
        <v>1.1000000000000001</v>
      </c>
      <c r="IE8">
        <v>1.1000000000000001</v>
      </c>
      <c r="IF8">
        <v>1.1000000000000001</v>
      </c>
      <c r="IG8">
        <v>1.1000000000000001</v>
      </c>
      <c r="IH8">
        <v>1.1000000000000001</v>
      </c>
      <c r="II8">
        <v>1.1000000000000001</v>
      </c>
      <c r="IJ8">
        <v>1.1000000000000001</v>
      </c>
      <c r="IK8">
        <v>1.1000000000000001</v>
      </c>
      <c r="IL8">
        <v>1.1000000000000001</v>
      </c>
      <c r="IM8">
        <v>1.1000000000000001</v>
      </c>
      <c r="IN8">
        <v>1.1000000000000001</v>
      </c>
      <c r="IO8">
        <v>1.1000000000000001</v>
      </c>
      <c r="IP8">
        <v>1.1000000000000001</v>
      </c>
      <c r="IQ8">
        <v>1.1000000000000001</v>
      </c>
      <c r="IR8">
        <v>1.1000000000000001</v>
      </c>
      <c r="IS8">
        <v>1.1000000000000001</v>
      </c>
      <c r="IT8">
        <v>1.1000000000000001</v>
      </c>
      <c r="IU8">
        <v>1.1000000000000001</v>
      </c>
      <c r="IV8">
        <v>1.1000000000000001</v>
      </c>
      <c r="IW8">
        <v>1.1000000000000001</v>
      </c>
      <c r="IX8">
        <v>1.1000000000000001</v>
      </c>
      <c r="IY8">
        <v>1.1000000000000001</v>
      </c>
      <c r="IZ8">
        <v>1.1000000000000001</v>
      </c>
      <c r="JA8">
        <v>1.1000000000000001</v>
      </c>
      <c r="JB8">
        <v>1.1000000000000001</v>
      </c>
      <c r="JC8">
        <v>1.1000000000000001</v>
      </c>
      <c r="JD8">
        <v>1.1000000000000001</v>
      </c>
      <c r="JE8">
        <v>1.1000000000000001</v>
      </c>
      <c r="JF8">
        <v>1.1000000000000001</v>
      </c>
      <c r="JG8">
        <v>1.1000000000000001</v>
      </c>
      <c r="JH8">
        <v>1.1000000000000001</v>
      </c>
      <c r="JI8">
        <v>1.1000000000000001</v>
      </c>
      <c r="JJ8">
        <v>1.1000000000000001</v>
      </c>
      <c r="JK8">
        <v>1.1000000000000001</v>
      </c>
      <c r="JL8">
        <v>1.1000000000000001</v>
      </c>
      <c r="JM8">
        <v>1.1000000000000001</v>
      </c>
      <c r="JN8">
        <v>1.1000000000000001</v>
      </c>
      <c r="JO8">
        <v>1.1000000000000001</v>
      </c>
      <c r="JP8">
        <v>1.1000000000000001</v>
      </c>
      <c r="JQ8">
        <v>1.1000000000000001</v>
      </c>
      <c r="JR8">
        <v>1.1000000000000001</v>
      </c>
      <c r="JS8">
        <v>1.1000000000000001</v>
      </c>
      <c r="JT8">
        <v>1.1000000000000001</v>
      </c>
      <c r="JU8">
        <v>1.1000000000000001</v>
      </c>
      <c r="JV8">
        <v>1.1000000000000001</v>
      </c>
      <c r="JW8">
        <v>1.1000000000000001</v>
      </c>
      <c r="JX8">
        <v>1.1000000000000001</v>
      </c>
      <c r="JY8">
        <v>1.1000000000000001</v>
      </c>
      <c r="JZ8">
        <v>1.1000000000000001</v>
      </c>
      <c r="KA8">
        <v>1.1000000000000001</v>
      </c>
      <c r="KB8">
        <v>1.1000000000000001</v>
      </c>
      <c r="KC8">
        <v>1.1000000000000001</v>
      </c>
      <c r="KD8">
        <v>1.1000000000000001</v>
      </c>
      <c r="KE8">
        <v>1.1000000000000001</v>
      </c>
      <c r="KF8">
        <v>1.1000000000000001</v>
      </c>
      <c r="KG8">
        <v>1.1000000000000001</v>
      </c>
      <c r="KH8">
        <v>1.1000000000000001</v>
      </c>
      <c r="KI8">
        <v>1.1000000000000001</v>
      </c>
      <c r="KJ8">
        <v>1.1000000000000001</v>
      </c>
      <c r="KK8">
        <v>1.1000000000000001</v>
      </c>
      <c r="KL8">
        <v>1.1000000000000001</v>
      </c>
      <c r="KM8">
        <v>1.1000000000000001</v>
      </c>
      <c r="KN8">
        <v>1.1000000000000001</v>
      </c>
      <c r="KO8">
        <v>1.1000000000000001</v>
      </c>
      <c r="KP8">
        <v>1.1000000000000001</v>
      </c>
      <c r="KQ8">
        <v>1.1000000000000001</v>
      </c>
      <c r="KR8">
        <v>1.1000000000000001</v>
      </c>
      <c r="KS8">
        <v>1.1000000000000001</v>
      </c>
      <c r="KT8">
        <v>1.1000000000000001</v>
      </c>
      <c r="KU8">
        <v>1.1000000000000001</v>
      </c>
      <c r="KV8">
        <v>1.1000000000000001</v>
      </c>
      <c r="KW8">
        <v>1.1000000000000001</v>
      </c>
      <c r="KX8">
        <v>1.1000000000000001</v>
      </c>
      <c r="KY8">
        <v>1.1000000000000001</v>
      </c>
      <c r="KZ8">
        <v>1.1000000000000001</v>
      </c>
      <c r="LA8">
        <v>1.1000000000000001</v>
      </c>
      <c r="LB8">
        <v>1.1000000000000001</v>
      </c>
      <c r="LC8">
        <v>1.1000000000000001</v>
      </c>
      <c r="LD8">
        <v>1.1000000000000001</v>
      </c>
      <c r="LE8">
        <v>1.1000000000000001</v>
      </c>
      <c r="LF8">
        <v>1.1000000000000001</v>
      </c>
      <c r="LG8">
        <v>1.1000000000000001</v>
      </c>
      <c r="LH8">
        <v>1.1000000000000001</v>
      </c>
      <c r="LI8">
        <v>1.1000000000000001</v>
      </c>
      <c r="LJ8">
        <v>1.1000000000000001</v>
      </c>
      <c r="LK8">
        <v>1.1000000000000001</v>
      </c>
      <c r="LL8">
        <v>1.1000000000000001</v>
      </c>
      <c r="LM8">
        <v>1.1000000000000001</v>
      </c>
      <c r="LN8">
        <v>1.1000000000000001</v>
      </c>
      <c r="LO8">
        <v>1.1000000000000001</v>
      </c>
      <c r="LP8">
        <v>1.1000000000000001</v>
      </c>
      <c r="LQ8">
        <v>1.1000000000000001</v>
      </c>
      <c r="LR8">
        <v>1.1000000000000001</v>
      </c>
      <c r="LS8">
        <v>1.1000000000000001</v>
      </c>
      <c r="LT8">
        <v>1.1000000000000001</v>
      </c>
      <c r="LU8">
        <v>1.1000000000000001</v>
      </c>
      <c r="LV8">
        <v>1.1000000000000001</v>
      </c>
      <c r="LW8">
        <v>1.1000000000000001</v>
      </c>
      <c r="LX8">
        <v>1.1000000000000001</v>
      </c>
      <c r="LY8">
        <v>1.1000000000000001</v>
      </c>
      <c r="LZ8">
        <v>1.1000000000000001</v>
      </c>
      <c r="MA8">
        <v>1.1000000000000001</v>
      </c>
      <c r="MB8">
        <v>1.1000000000000001</v>
      </c>
      <c r="MC8">
        <v>1.1000000000000001</v>
      </c>
      <c r="MD8">
        <v>1.1000000000000001</v>
      </c>
      <c r="ME8">
        <v>1.1000000000000001</v>
      </c>
      <c r="MF8">
        <v>1.1000000000000001</v>
      </c>
      <c r="MG8">
        <v>1.1000000000000001</v>
      </c>
      <c r="MH8">
        <v>1.1000000000000001</v>
      </c>
      <c r="MI8">
        <v>1.1000000000000001</v>
      </c>
      <c r="MJ8">
        <v>1.1000000000000001</v>
      </c>
      <c r="MK8">
        <v>1.1000000000000001</v>
      </c>
      <c r="ML8">
        <v>1.1000000000000001</v>
      </c>
      <c r="MM8">
        <v>1.1000000000000001</v>
      </c>
      <c r="MN8">
        <v>1.1000000000000001</v>
      </c>
      <c r="MO8">
        <v>1.1000000000000001</v>
      </c>
      <c r="MP8">
        <v>1.1000000000000001</v>
      </c>
      <c r="MQ8">
        <v>1.1000000000000001</v>
      </c>
      <c r="MR8">
        <v>1.1000000000000001</v>
      </c>
      <c r="MS8">
        <v>1.1000000000000001</v>
      </c>
      <c r="MT8">
        <v>1.1000000000000001</v>
      </c>
      <c r="MU8">
        <v>1.1000000000000001</v>
      </c>
      <c r="MV8">
        <v>1.1000000000000001</v>
      </c>
      <c r="MW8">
        <v>1.1000000000000001</v>
      </c>
      <c r="MX8">
        <v>1.1000000000000001</v>
      </c>
      <c r="MY8">
        <v>1.1000000000000001</v>
      </c>
      <c r="MZ8">
        <v>1.1000000000000001</v>
      </c>
      <c r="NA8">
        <v>1.1000000000000001</v>
      </c>
      <c r="NB8">
        <v>1.1000000000000001</v>
      </c>
      <c r="NC8">
        <v>1.1000000000000001</v>
      </c>
      <c r="ND8">
        <v>1.1000000000000001</v>
      </c>
      <c r="NE8">
        <v>1.1000000000000001</v>
      </c>
      <c r="NF8">
        <v>1.1000000000000001</v>
      </c>
    </row>
    <row r="9" spans="1:370" hidden="1" x14ac:dyDescent="0.35">
      <c r="B9" t="s">
        <v>44</v>
      </c>
      <c r="C9">
        <v>1.4</v>
      </c>
      <c r="D9">
        <v>1.1000000000000001</v>
      </c>
      <c r="E9">
        <v>1.1000000000000001</v>
      </c>
      <c r="F9">
        <v>1.1000000000000001</v>
      </c>
      <c r="G9">
        <v>1.1000000000000001</v>
      </c>
      <c r="H9">
        <v>1.1000000000000001</v>
      </c>
      <c r="I9">
        <v>1.1000000000000001</v>
      </c>
      <c r="J9">
        <v>1.1000000000000001</v>
      </c>
      <c r="K9">
        <v>1.1000000000000001</v>
      </c>
      <c r="L9">
        <v>1.1000000000000001</v>
      </c>
      <c r="M9">
        <v>1.1000000000000001</v>
      </c>
      <c r="N9">
        <v>1.1000000000000001</v>
      </c>
      <c r="O9">
        <v>1.1000000000000001</v>
      </c>
      <c r="P9">
        <v>1.1000000000000001</v>
      </c>
      <c r="Q9">
        <v>1.1000000000000001</v>
      </c>
      <c r="R9">
        <v>1.1000000000000001</v>
      </c>
      <c r="S9">
        <v>1.1000000000000001</v>
      </c>
      <c r="T9">
        <v>1.1000000000000001</v>
      </c>
      <c r="U9">
        <v>1.1000000000000001</v>
      </c>
      <c r="V9">
        <v>1.1000000000000001</v>
      </c>
      <c r="W9">
        <v>1.1000000000000001</v>
      </c>
      <c r="X9">
        <v>1.1000000000000001</v>
      </c>
      <c r="Y9">
        <v>1.1000000000000001</v>
      </c>
      <c r="Z9">
        <v>1.1000000000000001</v>
      </c>
      <c r="AA9">
        <v>1.1000000000000001</v>
      </c>
      <c r="AB9">
        <v>1.1000000000000001</v>
      </c>
      <c r="AC9">
        <v>1.1000000000000001</v>
      </c>
      <c r="AD9">
        <v>1.1000000000000001</v>
      </c>
      <c r="AE9">
        <v>1.1000000000000001</v>
      </c>
      <c r="AF9">
        <v>1.1000000000000001</v>
      </c>
      <c r="AG9">
        <v>1.1000000000000001</v>
      </c>
      <c r="AH9">
        <v>1.1000000000000001</v>
      </c>
      <c r="AI9">
        <v>1.1000000000000001</v>
      </c>
      <c r="AJ9">
        <v>1.1000000000000001</v>
      </c>
      <c r="AK9">
        <v>1.1000000000000001</v>
      </c>
      <c r="AL9">
        <v>1.1000000000000001</v>
      </c>
      <c r="AM9">
        <v>1.1000000000000001</v>
      </c>
      <c r="AN9">
        <v>1.1000000000000001</v>
      </c>
      <c r="AO9">
        <v>1.1000000000000001</v>
      </c>
      <c r="AP9">
        <v>1.1000000000000001</v>
      </c>
      <c r="AQ9">
        <v>1.1000000000000001</v>
      </c>
      <c r="AR9">
        <v>1.1000000000000001</v>
      </c>
      <c r="AS9">
        <v>1.1000000000000001</v>
      </c>
      <c r="AT9">
        <v>1.1000000000000001</v>
      </c>
      <c r="AU9">
        <v>1.1000000000000001</v>
      </c>
      <c r="AV9">
        <v>1.1000000000000001</v>
      </c>
      <c r="AW9">
        <v>1.1000000000000001</v>
      </c>
      <c r="AX9">
        <v>1.1000000000000001</v>
      </c>
      <c r="AY9">
        <v>1.1000000000000001</v>
      </c>
      <c r="AZ9">
        <v>1.1000000000000001</v>
      </c>
      <c r="BA9">
        <v>1.1000000000000001</v>
      </c>
      <c r="BB9">
        <v>1.1000000000000001</v>
      </c>
      <c r="BC9">
        <v>1.1000000000000001</v>
      </c>
      <c r="BD9">
        <v>1.1000000000000001</v>
      </c>
      <c r="BE9">
        <v>1.1000000000000001</v>
      </c>
      <c r="BF9">
        <v>1.1000000000000001</v>
      </c>
      <c r="BG9">
        <v>1.1000000000000001</v>
      </c>
      <c r="BH9">
        <v>1.1000000000000001</v>
      </c>
      <c r="BI9">
        <v>1.1000000000000001</v>
      </c>
      <c r="BJ9">
        <v>1.1000000000000001</v>
      </c>
      <c r="BK9">
        <v>1.1000000000000001</v>
      </c>
      <c r="BL9">
        <v>1.1000000000000001</v>
      </c>
      <c r="BM9">
        <v>1.1000000000000001</v>
      </c>
      <c r="BN9">
        <v>1.1000000000000001</v>
      </c>
      <c r="BO9">
        <v>1.1000000000000001</v>
      </c>
      <c r="BP9">
        <v>1.1000000000000001</v>
      </c>
      <c r="BQ9">
        <v>1.1000000000000001</v>
      </c>
      <c r="BR9">
        <v>1.1000000000000001</v>
      </c>
      <c r="BS9">
        <v>1.1000000000000001</v>
      </c>
      <c r="BT9">
        <v>1.1000000000000001</v>
      </c>
      <c r="BU9">
        <v>1.1000000000000001</v>
      </c>
      <c r="BV9">
        <v>1.1000000000000001</v>
      </c>
      <c r="BW9">
        <v>1.1000000000000001</v>
      </c>
      <c r="BX9">
        <v>1.1000000000000001</v>
      </c>
      <c r="BY9">
        <v>1.1000000000000001</v>
      </c>
      <c r="BZ9">
        <v>1.1000000000000001</v>
      </c>
      <c r="CA9">
        <v>1.1000000000000001</v>
      </c>
      <c r="CB9">
        <v>1.1000000000000001</v>
      </c>
      <c r="CC9">
        <v>1.1000000000000001</v>
      </c>
      <c r="CD9">
        <v>1.1000000000000001</v>
      </c>
      <c r="CE9">
        <v>1.1000000000000001</v>
      </c>
      <c r="CF9">
        <v>1.1000000000000001</v>
      </c>
      <c r="CG9">
        <v>1.1000000000000001</v>
      </c>
      <c r="CH9">
        <v>1.1000000000000001</v>
      </c>
      <c r="CI9">
        <v>1.1000000000000001</v>
      </c>
      <c r="CJ9">
        <v>1.1000000000000001</v>
      </c>
      <c r="CK9">
        <v>1.1000000000000001</v>
      </c>
      <c r="CL9">
        <v>1.1000000000000001</v>
      </c>
      <c r="CM9">
        <v>1.1000000000000001</v>
      </c>
      <c r="CN9">
        <v>1.1000000000000001</v>
      </c>
      <c r="CO9">
        <v>1.1000000000000001</v>
      </c>
      <c r="CP9">
        <v>1.1000000000000001</v>
      </c>
      <c r="CQ9">
        <v>1.1000000000000001</v>
      </c>
      <c r="CR9">
        <v>1.1000000000000001</v>
      </c>
      <c r="CS9">
        <v>1.1000000000000001</v>
      </c>
      <c r="CT9">
        <v>1.1000000000000001</v>
      </c>
      <c r="CU9">
        <v>1.1000000000000001</v>
      </c>
      <c r="CV9">
        <v>1.1000000000000001</v>
      </c>
      <c r="CW9">
        <v>1.1000000000000001</v>
      </c>
      <c r="CX9">
        <v>1.1000000000000001</v>
      </c>
      <c r="CY9">
        <v>1.1000000000000001</v>
      </c>
      <c r="CZ9">
        <v>1.1000000000000001</v>
      </c>
      <c r="DA9">
        <v>1.1000000000000001</v>
      </c>
      <c r="DB9">
        <v>1.1000000000000001</v>
      </c>
      <c r="DC9">
        <v>1.1000000000000001</v>
      </c>
      <c r="DD9">
        <v>1.1000000000000001</v>
      </c>
      <c r="DE9">
        <v>1.1000000000000001</v>
      </c>
      <c r="DF9">
        <v>1.1000000000000001</v>
      </c>
      <c r="DG9">
        <v>1.1000000000000001</v>
      </c>
      <c r="DH9">
        <v>1.1000000000000001</v>
      </c>
      <c r="DI9">
        <v>1.1000000000000001</v>
      </c>
      <c r="DJ9">
        <v>1.1000000000000001</v>
      </c>
      <c r="DK9">
        <v>1.1000000000000001</v>
      </c>
      <c r="DL9">
        <v>1.1000000000000001</v>
      </c>
      <c r="DM9">
        <v>1.1000000000000001</v>
      </c>
      <c r="DN9">
        <v>1.1000000000000001</v>
      </c>
      <c r="DO9">
        <v>1.1000000000000001</v>
      </c>
      <c r="DP9">
        <v>1.1000000000000001</v>
      </c>
      <c r="DQ9">
        <v>1.1000000000000001</v>
      </c>
      <c r="DR9">
        <v>1.1000000000000001</v>
      </c>
      <c r="DS9">
        <v>1.1000000000000001</v>
      </c>
      <c r="DT9">
        <v>1.1000000000000001</v>
      </c>
      <c r="DU9">
        <v>1.1000000000000001</v>
      </c>
      <c r="DV9">
        <v>1.1000000000000001</v>
      </c>
      <c r="DW9">
        <v>1.1000000000000001</v>
      </c>
      <c r="DX9">
        <v>1.1000000000000001</v>
      </c>
      <c r="DY9">
        <v>1.1000000000000001</v>
      </c>
      <c r="DZ9">
        <v>1.1000000000000001</v>
      </c>
      <c r="EA9">
        <v>1.1000000000000001</v>
      </c>
      <c r="EB9">
        <v>1.1000000000000001</v>
      </c>
      <c r="EC9">
        <v>1.1000000000000001</v>
      </c>
      <c r="ED9">
        <v>1.1000000000000001</v>
      </c>
      <c r="EE9">
        <v>1.1000000000000001</v>
      </c>
      <c r="EF9">
        <v>1.1000000000000001</v>
      </c>
      <c r="EG9">
        <v>1.1000000000000001</v>
      </c>
      <c r="EH9">
        <v>1.1000000000000001</v>
      </c>
      <c r="EI9">
        <v>1.1000000000000001</v>
      </c>
      <c r="EJ9">
        <v>1.1000000000000001</v>
      </c>
      <c r="EK9">
        <v>1.1000000000000001</v>
      </c>
      <c r="EL9">
        <v>1.1000000000000001</v>
      </c>
      <c r="EM9">
        <v>1.1000000000000001</v>
      </c>
      <c r="EN9">
        <v>1.1000000000000001</v>
      </c>
      <c r="EO9">
        <v>1.1000000000000001</v>
      </c>
      <c r="EP9">
        <v>1.1000000000000001</v>
      </c>
      <c r="EQ9">
        <v>1.1000000000000001</v>
      </c>
      <c r="ER9">
        <v>1.1000000000000001</v>
      </c>
      <c r="ES9">
        <v>1.1000000000000001</v>
      </c>
      <c r="ET9">
        <v>1.1000000000000001</v>
      </c>
      <c r="EU9">
        <v>1.1000000000000001</v>
      </c>
      <c r="EV9">
        <v>1.1000000000000001</v>
      </c>
      <c r="EW9">
        <v>1.1000000000000001</v>
      </c>
      <c r="EX9">
        <v>1.1000000000000001</v>
      </c>
      <c r="EY9">
        <v>1.1000000000000001</v>
      </c>
      <c r="EZ9">
        <v>1.1000000000000001</v>
      </c>
      <c r="FA9">
        <v>1.1000000000000001</v>
      </c>
      <c r="FB9">
        <v>1.1000000000000001</v>
      </c>
      <c r="FC9">
        <v>1.1000000000000001</v>
      </c>
      <c r="FD9" s="7"/>
      <c r="FE9" s="7"/>
      <c r="FF9" s="7"/>
      <c r="FG9" s="7"/>
      <c r="FH9" s="7"/>
      <c r="FI9" s="7"/>
      <c r="FJ9" s="7"/>
      <c r="FK9" s="7"/>
      <c r="FL9" s="7"/>
      <c r="FM9" s="7"/>
      <c r="FN9">
        <v>1.1000000000000001</v>
      </c>
      <c r="FO9">
        <v>1.1000000000000001</v>
      </c>
      <c r="FP9">
        <v>1.1000000000000001</v>
      </c>
      <c r="FQ9">
        <v>1.1000000000000001</v>
      </c>
      <c r="FR9">
        <v>1.1000000000000001</v>
      </c>
      <c r="FS9">
        <v>1.1000000000000001</v>
      </c>
      <c r="FT9">
        <v>1.1000000000000001</v>
      </c>
      <c r="FU9">
        <v>1.1000000000000001</v>
      </c>
      <c r="FV9">
        <v>1.1000000000000001</v>
      </c>
      <c r="FW9">
        <v>1.1000000000000001</v>
      </c>
      <c r="FX9">
        <v>1.1000000000000001</v>
      </c>
      <c r="FY9">
        <v>1.1000000000000001</v>
      </c>
      <c r="FZ9">
        <v>1.1000000000000001</v>
      </c>
      <c r="GA9">
        <v>1.1000000000000001</v>
      </c>
      <c r="GB9">
        <v>1.1000000000000001</v>
      </c>
      <c r="GC9">
        <v>1.1000000000000001</v>
      </c>
      <c r="GD9">
        <v>1.1000000000000001</v>
      </c>
      <c r="GE9">
        <v>1.1000000000000001</v>
      </c>
      <c r="GF9">
        <v>1.1000000000000001</v>
      </c>
      <c r="GG9">
        <v>1.1000000000000001</v>
      </c>
      <c r="GH9">
        <v>1.1000000000000001</v>
      </c>
      <c r="GI9">
        <v>1.1000000000000001</v>
      </c>
      <c r="GJ9">
        <v>1.1000000000000001</v>
      </c>
      <c r="GK9">
        <v>1.1000000000000001</v>
      </c>
      <c r="GL9">
        <v>1.1000000000000001</v>
      </c>
      <c r="GM9">
        <v>1.1000000000000001</v>
      </c>
      <c r="GN9">
        <v>1.1000000000000001</v>
      </c>
      <c r="GO9">
        <v>1.1000000000000001</v>
      </c>
      <c r="GP9">
        <v>1.1000000000000001</v>
      </c>
      <c r="GQ9">
        <v>1.1000000000000001</v>
      </c>
      <c r="GR9">
        <v>1.1000000000000001</v>
      </c>
      <c r="GS9">
        <v>1.1000000000000001</v>
      </c>
      <c r="GT9">
        <v>1.1000000000000001</v>
      </c>
      <c r="GU9">
        <v>1.1000000000000001</v>
      </c>
      <c r="GV9">
        <v>1.1000000000000001</v>
      </c>
      <c r="GW9">
        <v>1.1000000000000001</v>
      </c>
      <c r="GX9">
        <v>1.1000000000000001</v>
      </c>
      <c r="GY9">
        <v>1.1000000000000001</v>
      </c>
      <c r="GZ9">
        <v>1.1000000000000001</v>
      </c>
      <c r="HA9">
        <v>1.1000000000000001</v>
      </c>
      <c r="HB9">
        <v>1.1000000000000001</v>
      </c>
      <c r="HC9">
        <v>1.1000000000000001</v>
      </c>
      <c r="HD9">
        <v>1.1000000000000001</v>
      </c>
      <c r="HE9">
        <v>1.1000000000000001</v>
      </c>
      <c r="HF9">
        <v>1.1000000000000001</v>
      </c>
      <c r="HG9">
        <v>1.1000000000000001</v>
      </c>
      <c r="HH9">
        <v>1.1000000000000001</v>
      </c>
      <c r="HI9">
        <v>1.1000000000000001</v>
      </c>
      <c r="HJ9">
        <v>1.1000000000000001</v>
      </c>
      <c r="HK9">
        <v>1.1000000000000001</v>
      </c>
      <c r="HL9">
        <v>1.1000000000000001</v>
      </c>
      <c r="HM9">
        <v>1.1000000000000001</v>
      </c>
      <c r="HN9">
        <v>1.1000000000000001</v>
      </c>
      <c r="HO9">
        <v>1.1000000000000001</v>
      </c>
      <c r="HP9">
        <v>1.1000000000000001</v>
      </c>
      <c r="HQ9">
        <v>1.1000000000000001</v>
      </c>
      <c r="HR9">
        <v>1.1000000000000001</v>
      </c>
      <c r="HS9">
        <v>1.1000000000000001</v>
      </c>
      <c r="HT9">
        <v>1.1000000000000001</v>
      </c>
      <c r="HU9">
        <v>1.1000000000000001</v>
      </c>
      <c r="HV9">
        <v>1.1000000000000001</v>
      </c>
      <c r="HW9">
        <v>1.1000000000000001</v>
      </c>
      <c r="HX9">
        <v>1.1000000000000001</v>
      </c>
      <c r="HY9">
        <v>1.1000000000000001</v>
      </c>
      <c r="HZ9">
        <v>1.1000000000000001</v>
      </c>
      <c r="IA9">
        <v>1.1000000000000001</v>
      </c>
      <c r="IB9">
        <v>1.1000000000000001</v>
      </c>
      <c r="IC9">
        <v>1.1000000000000001</v>
      </c>
      <c r="ID9" s="7"/>
      <c r="IE9" s="7"/>
      <c r="IF9" s="7"/>
      <c r="IG9" s="7"/>
      <c r="IH9" s="7"/>
      <c r="II9" s="7"/>
      <c r="IJ9" s="7"/>
      <c r="IK9" s="7"/>
      <c r="IL9" s="7"/>
      <c r="IM9" s="7"/>
      <c r="IN9" s="7"/>
      <c r="IO9" s="7"/>
      <c r="IP9" s="7"/>
      <c r="IQ9" s="7"/>
      <c r="IR9" s="7"/>
      <c r="IS9" s="7"/>
      <c r="IT9" s="7"/>
      <c r="IU9" s="7"/>
      <c r="IV9" s="7"/>
      <c r="IW9" s="7"/>
      <c r="IX9" s="7"/>
      <c r="IY9" s="7"/>
      <c r="IZ9" s="7"/>
      <c r="JA9" s="7"/>
      <c r="JB9" s="7"/>
      <c r="JC9" s="7"/>
      <c r="JD9" s="7"/>
      <c r="JE9" s="7"/>
      <c r="JF9" s="7"/>
      <c r="JG9" s="7"/>
      <c r="JH9">
        <v>1.1000000000000001</v>
      </c>
      <c r="JI9">
        <v>1.1000000000000001</v>
      </c>
      <c r="JJ9">
        <v>1.1000000000000001</v>
      </c>
      <c r="JK9">
        <v>1.1000000000000001</v>
      </c>
      <c r="JL9">
        <v>1.1000000000000001</v>
      </c>
      <c r="JM9">
        <v>1.1000000000000001</v>
      </c>
      <c r="JN9">
        <v>1.1000000000000001</v>
      </c>
      <c r="JO9">
        <v>1.1000000000000001</v>
      </c>
      <c r="JP9">
        <v>1.1000000000000001</v>
      </c>
      <c r="JQ9">
        <v>1.1000000000000001</v>
      </c>
      <c r="JR9">
        <v>1.1000000000000001</v>
      </c>
      <c r="JS9">
        <v>1.1000000000000001</v>
      </c>
      <c r="JT9">
        <v>1.1000000000000001</v>
      </c>
      <c r="JU9">
        <v>1.1000000000000001</v>
      </c>
      <c r="JV9">
        <v>1.1000000000000001</v>
      </c>
      <c r="JW9">
        <v>1.1000000000000001</v>
      </c>
      <c r="JX9">
        <v>1.1000000000000001</v>
      </c>
      <c r="JY9">
        <v>1.1000000000000001</v>
      </c>
      <c r="JZ9">
        <v>1.1000000000000001</v>
      </c>
      <c r="KA9">
        <v>1.1000000000000001</v>
      </c>
      <c r="KB9">
        <v>1.1000000000000001</v>
      </c>
      <c r="KC9">
        <v>1.1000000000000001</v>
      </c>
      <c r="KD9">
        <v>1.1000000000000001</v>
      </c>
      <c r="KE9">
        <v>1.1000000000000001</v>
      </c>
      <c r="KF9">
        <v>1.1000000000000001</v>
      </c>
      <c r="KG9">
        <v>1.1000000000000001</v>
      </c>
      <c r="KH9">
        <v>1.1000000000000001</v>
      </c>
      <c r="KI9">
        <v>1.1000000000000001</v>
      </c>
      <c r="KJ9">
        <v>1.1000000000000001</v>
      </c>
      <c r="KK9">
        <v>1.1000000000000001</v>
      </c>
      <c r="KL9">
        <v>1.1000000000000001</v>
      </c>
      <c r="KM9">
        <v>1.1000000000000001</v>
      </c>
      <c r="KN9">
        <v>1.1000000000000001</v>
      </c>
      <c r="KO9">
        <v>1.1000000000000001</v>
      </c>
      <c r="KP9">
        <v>1.1000000000000001</v>
      </c>
      <c r="KQ9">
        <v>1.1000000000000001</v>
      </c>
      <c r="KR9">
        <v>1.1000000000000001</v>
      </c>
      <c r="KS9">
        <v>1.1000000000000001</v>
      </c>
      <c r="KT9">
        <v>1.1000000000000001</v>
      </c>
      <c r="KU9">
        <v>1.1000000000000001</v>
      </c>
      <c r="KV9">
        <v>1.1000000000000001</v>
      </c>
      <c r="KW9">
        <v>1.1000000000000001</v>
      </c>
      <c r="KX9">
        <v>1.1000000000000001</v>
      </c>
      <c r="KY9">
        <v>1.1000000000000001</v>
      </c>
      <c r="KZ9">
        <v>1.1000000000000001</v>
      </c>
      <c r="LA9">
        <v>1.1000000000000001</v>
      </c>
      <c r="LB9">
        <v>1.1000000000000001</v>
      </c>
      <c r="LC9">
        <v>1.1000000000000001</v>
      </c>
      <c r="LD9">
        <v>1.1000000000000001</v>
      </c>
      <c r="LE9">
        <v>1.1000000000000001</v>
      </c>
      <c r="LF9">
        <v>1.1000000000000001</v>
      </c>
      <c r="LG9">
        <v>1.1000000000000001</v>
      </c>
      <c r="LH9">
        <v>1.1000000000000001</v>
      </c>
      <c r="LI9">
        <v>1.1000000000000001</v>
      </c>
      <c r="LJ9">
        <v>1.1000000000000001</v>
      </c>
      <c r="LK9">
        <v>1.1000000000000001</v>
      </c>
      <c r="LL9">
        <v>1.1000000000000001</v>
      </c>
      <c r="LM9">
        <v>1.1000000000000001</v>
      </c>
      <c r="LN9">
        <v>1.1000000000000001</v>
      </c>
      <c r="LO9">
        <v>1.1000000000000001</v>
      </c>
      <c r="LP9">
        <v>1.1000000000000001</v>
      </c>
      <c r="LQ9">
        <v>1.1000000000000001</v>
      </c>
      <c r="LR9">
        <v>1.1000000000000001</v>
      </c>
      <c r="LS9">
        <v>1.1000000000000001</v>
      </c>
      <c r="LT9">
        <v>1.1000000000000001</v>
      </c>
      <c r="LU9">
        <v>1.1000000000000001</v>
      </c>
      <c r="LV9">
        <v>1.1000000000000001</v>
      </c>
      <c r="LW9">
        <v>1.1000000000000001</v>
      </c>
      <c r="LX9">
        <v>1.1000000000000001</v>
      </c>
      <c r="LY9">
        <v>1.1000000000000001</v>
      </c>
      <c r="LZ9">
        <v>1.1000000000000001</v>
      </c>
      <c r="MA9">
        <v>1.1000000000000001</v>
      </c>
      <c r="MB9">
        <v>1.1000000000000001</v>
      </c>
      <c r="MC9">
        <v>1.1000000000000001</v>
      </c>
      <c r="MD9">
        <v>1.1000000000000001</v>
      </c>
      <c r="ME9">
        <v>1.1000000000000001</v>
      </c>
      <c r="MF9">
        <v>1.1000000000000001</v>
      </c>
      <c r="MG9">
        <v>1.1000000000000001</v>
      </c>
      <c r="MH9">
        <v>1.1000000000000001</v>
      </c>
      <c r="MI9">
        <v>1.1000000000000001</v>
      </c>
      <c r="MJ9">
        <v>1.1000000000000001</v>
      </c>
      <c r="MK9">
        <v>1.1000000000000001</v>
      </c>
      <c r="ML9">
        <v>1.1000000000000001</v>
      </c>
      <c r="MM9">
        <v>1.1000000000000001</v>
      </c>
      <c r="MN9">
        <v>1.1000000000000001</v>
      </c>
      <c r="MO9">
        <v>1.1000000000000001</v>
      </c>
      <c r="MP9">
        <v>1.1000000000000001</v>
      </c>
      <c r="MQ9">
        <v>1.1000000000000001</v>
      </c>
      <c r="MR9">
        <v>1.1000000000000001</v>
      </c>
      <c r="MS9">
        <v>1.1000000000000001</v>
      </c>
      <c r="MT9">
        <v>1.1000000000000001</v>
      </c>
      <c r="MU9">
        <v>1.1000000000000001</v>
      </c>
      <c r="MV9">
        <v>1.1000000000000001</v>
      </c>
      <c r="MW9">
        <v>1.1000000000000001</v>
      </c>
      <c r="MX9">
        <v>1.1000000000000001</v>
      </c>
      <c r="MY9">
        <v>1.1000000000000001</v>
      </c>
      <c r="MZ9">
        <v>1.1000000000000001</v>
      </c>
      <c r="NA9">
        <v>1.1000000000000001</v>
      </c>
      <c r="NB9">
        <v>1.1000000000000001</v>
      </c>
      <c r="NC9">
        <v>1.1000000000000001</v>
      </c>
      <c r="ND9">
        <v>1.1000000000000001</v>
      </c>
      <c r="NE9">
        <v>1.1000000000000001</v>
      </c>
      <c r="NF9">
        <v>1.1000000000000001</v>
      </c>
    </row>
    <row r="10" spans="1:370" hidden="1" x14ac:dyDescent="0.35">
      <c r="B10" t="s">
        <v>45</v>
      </c>
      <c r="C10">
        <v>1.4</v>
      </c>
      <c r="D10">
        <v>1.1000000000000001</v>
      </c>
      <c r="E10">
        <v>1.1000000000000001</v>
      </c>
      <c r="F10">
        <v>1.1000000000000001</v>
      </c>
      <c r="G10">
        <v>1.1000000000000001</v>
      </c>
      <c r="H10">
        <v>1.1000000000000001</v>
      </c>
      <c r="I10">
        <v>1.1000000000000001</v>
      </c>
      <c r="J10">
        <v>1.1000000000000001</v>
      </c>
      <c r="K10">
        <v>1.1000000000000001</v>
      </c>
      <c r="L10">
        <v>1.1000000000000001</v>
      </c>
      <c r="M10">
        <v>1.1000000000000001</v>
      </c>
      <c r="N10">
        <v>1.1000000000000001</v>
      </c>
      <c r="O10">
        <v>1.1000000000000001</v>
      </c>
      <c r="P10">
        <v>1.1000000000000001</v>
      </c>
      <c r="Q10">
        <v>1.1000000000000001</v>
      </c>
      <c r="R10">
        <v>1.1000000000000001</v>
      </c>
      <c r="S10">
        <v>1.1000000000000001</v>
      </c>
      <c r="T10">
        <v>1.1000000000000001</v>
      </c>
      <c r="U10">
        <v>1.1000000000000001</v>
      </c>
      <c r="V10">
        <v>1.1000000000000001</v>
      </c>
      <c r="W10">
        <v>1.1000000000000001</v>
      </c>
      <c r="X10">
        <v>1.1000000000000001</v>
      </c>
      <c r="Y10">
        <v>1.1000000000000001</v>
      </c>
      <c r="Z10">
        <v>1.1000000000000001</v>
      </c>
      <c r="AA10">
        <v>1.1000000000000001</v>
      </c>
      <c r="AB10">
        <v>1.1000000000000001</v>
      </c>
      <c r="AC10">
        <v>1.1000000000000001</v>
      </c>
      <c r="AD10">
        <v>1.1000000000000001</v>
      </c>
      <c r="AE10">
        <v>1.1000000000000001</v>
      </c>
      <c r="AF10">
        <v>1.1000000000000001</v>
      </c>
      <c r="AG10">
        <v>1.1000000000000001</v>
      </c>
      <c r="AH10">
        <v>1.1000000000000001</v>
      </c>
      <c r="AI10">
        <v>1.1000000000000001</v>
      </c>
      <c r="AJ10">
        <v>1.1000000000000001</v>
      </c>
      <c r="AK10">
        <v>1.1000000000000001</v>
      </c>
      <c r="AL10">
        <v>1.1000000000000001</v>
      </c>
      <c r="AM10">
        <v>1.1000000000000001</v>
      </c>
      <c r="AN10">
        <v>1.1000000000000001</v>
      </c>
      <c r="AO10">
        <v>1.1000000000000001</v>
      </c>
      <c r="AP10">
        <v>1.1000000000000001</v>
      </c>
      <c r="AQ10">
        <v>1.1000000000000001</v>
      </c>
      <c r="AR10">
        <v>1.1000000000000001</v>
      </c>
      <c r="AS10">
        <v>1.1000000000000001</v>
      </c>
      <c r="AT10">
        <v>1.1000000000000001</v>
      </c>
      <c r="AU10">
        <v>1.1000000000000001</v>
      </c>
      <c r="AV10">
        <v>1.1000000000000001</v>
      </c>
      <c r="AW10">
        <v>1.1000000000000001</v>
      </c>
      <c r="AX10">
        <v>1.1000000000000001</v>
      </c>
      <c r="AY10">
        <v>1.1000000000000001</v>
      </c>
      <c r="AZ10">
        <v>1.1000000000000001</v>
      </c>
      <c r="BA10">
        <v>1.1000000000000001</v>
      </c>
      <c r="BB10">
        <v>1.1000000000000001</v>
      </c>
      <c r="BC10">
        <v>1.1000000000000001</v>
      </c>
      <c r="BD10">
        <v>1.1000000000000001</v>
      </c>
      <c r="BE10">
        <v>1.1000000000000001</v>
      </c>
      <c r="BF10">
        <v>1.1000000000000001</v>
      </c>
      <c r="BG10">
        <v>1.1000000000000001</v>
      </c>
      <c r="BH10">
        <v>1.1000000000000001</v>
      </c>
      <c r="BI10">
        <v>1.1000000000000001</v>
      </c>
      <c r="BJ10">
        <v>1.1000000000000001</v>
      </c>
      <c r="BK10">
        <v>1.1000000000000001</v>
      </c>
      <c r="BL10">
        <v>1.1000000000000001</v>
      </c>
      <c r="BM10">
        <v>1.1000000000000001</v>
      </c>
      <c r="BN10">
        <v>1.1000000000000001</v>
      </c>
      <c r="BO10">
        <v>1.1000000000000001</v>
      </c>
      <c r="BP10">
        <v>1.1000000000000001</v>
      </c>
      <c r="BQ10">
        <v>1.1000000000000001</v>
      </c>
      <c r="BR10">
        <v>1.1000000000000001</v>
      </c>
      <c r="BS10">
        <v>1.1000000000000001</v>
      </c>
      <c r="BT10">
        <v>1.1000000000000001</v>
      </c>
      <c r="BU10">
        <v>1.1000000000000001</v>
      </c>
      <c r="BV10">
        <v>1.1000000000000001</v>
      </c>
      <c r="BW10">
        <v>1.1000000000000001</v>
      </c>
      <c r="BX10">
        <v>1.1000000000000001</v>
      </c>
      <c r="BY10">
        <v>1.1000000000000001</v>
      </c>
      <c r="BZ10">
        <v>1.1000000000000001</v>
      </c>
      <c r="CA10">
        <v>1.1000000000000001</v>
      </c>
      <c r="CB10">
        <v>1.1000000000000001</v>
      </c>
      <c r="CC10">
        <v>1.1000000000000001</v>
      </c>
      <c r="CD10">
        <v>1.1000000000000001</v>
      </c>
      <c r="CE10">
        <v>1.1000000000000001</v>
      </c>
      <c r="CF10">
        <v>1.1000000000000001</v>
      </c>
      <c r="CG10">
        <v>1.1000000000000001</v>
      </c>
      <c r="CH10">
        <v>1.1000000000000001</v>
      </c>
      <c r="CI10">
        <v>1.1000000000000001</v>
      </c>
      <c r="CJ10">
        <v>1.1000000000000001</v>
      </c>
      <c r="CK10">
        <v>1.1000000000000001</v>
      </c>
      <c r="CL10">
        <v>1.1000000000000001</v>
      </c>
      <c r="CM10">
        <v>1.1000000000000001</v>
      </c>
      <c r="CN10">
        <v>1.1000000000000001</v>
      </c>
      <c r="CO10">
        <v>1.1000000000000001</v>
      </c>
      <c r="CP10">
        <v>1.1000000000000001</v>
      </c>
      <c r="CQ10">
        <v>1.1000000000000001</v>
      </c>
      <c r="CR10">
        <v>1.1000000000000001</v>
      </c>
      <c r="CS10">
        <v>1.1000000000000001</v>
      </c>
      <c r="CT10">
        <v>1.1000000000000001</v>
      </c>
      <c r="CU10">
        <v>1.1000000000000001</v>
      </c>
      <c r="CV10">
        <v>1.1000000000000001</v>
      </c>
      <c r="CW10">
        <v>1.1000000000000001</v>
      </c>
      <c r="CX10">
        <v>1.1000000000000001</v>
      </c>
      <c r="CY10">
        <v>1.1000000000000001</v>
      </c>
      <c r="CZ10">
        <v>1.1000000000000001</v>
      </c>
      <c r="DA10">
        <v>1.1000000000000001</v>
      </c>
      <c r="DB10">
        <v>1.1000000000000001</v>
      </c>
      <c r="DC10">
        <v>1.1000000000000001</v>
      </c>
      <c r="DD10">
        <v>1.1000000000000001</v>
      </c>
      <c r="DE10">
        <v>1.1000000000000001</v>
      </c>
      <c r="DF10">
        <v>1.1000000000000001</v>
      </c>
      <c r="DG10">
        <v>1.1000000000000001</v>
      </c>
      <c r="DH10">
        <v>1.1000000000000001</v>
      </c>
      <c r="DI10">
        <v>1.1000000000000001</v>
      </c>
      <c r="DJ10">
        <v>1.1000000000000001</v>
      </c>
      <c r="DK10">
        <v>1.1000000000000001</v>
      </c>
      <c r="DL10">
        <v>1.1000000000000001</v>
      </c>
      <c r="DM10">
        <v>1.1000000000000001</v>
      </c>
      <c r="DN10">
        <v>1.1000000000000001</v>
      </c>
      <c r="DO10">
        <v>1.1000000000000001</v>
      </c>
      <c r="DP10">
        <v>1.1000000000000001</v>
      </c>
      <c r="DQ10">
        <v>1.1000000000000001</v>
      </c>
      <c r="DR10">
        <v>1.1000000000000001</v>
      </c>
      <c r="DS10">
        <v>1.1000000000000001</v>
      </c>
      <c r="DT10">
        <v>1.1000000000000001</v>
      </c>
      <c r="DU10">
        <v>1.1000000000000001</v>
      </c>
      <c r="DV10">
        <v>1.1000000000000001</v>
      </c>
      <c r="DW10">
        <v>1.1000000000000001</v>
      </c>
      <c r="DX10">
        <v>1.1000000000000001</v>
      </c>
      <c r="DY10">
        <v>1.1000000000000001</v>
      </c>
      <c r="DZ10">
        <v>1.1000000000000001</v>
      </c>
      <c r="EA10">
        <v>1.1000000000000001</v>
      </c>
      <c r="EB10">
        <v>1.1000000000000001</v>
      </c>
      <c r="EC10">
        <v>1.1000000000000001</v>
      </c>
      <c r="ED10">
        <v>1.1000000000000001</v>
      </c>
      <c r="EE10">
        <v>1.1000000000000001</v>
      </c>
      <c r="EF10">
        <v>1.1000000000000001</v>
      </c>
      <c r="EG10">
        <v>1.1000000000000001</v>
      </c>
      <c r="EH10">
        <v>1.1000000000000001</v>
      </c>
      <c r="EI10">
        <v>1.1000000000000001</v>
      </c>
      <c r="EJ10">
        <v>1.1000000000000001</v>
      </c>
      <c r="EK10">
        <v>1.1000000000000001</v>
      </c>
      <c r="EL10">
        <v>1.1000000000000001</v>
      </c>
      <c r="EM10">
        <v>1.1000000000000001</v>
      </c>
      <c r="EN10">
        <v>1.1000000000000001</v>
      </c>
      <c r="EO10">
        <v>1.1000000000000001</v>
      </c>
      <c r="EP10">
        <v>1.1000000000000001</v>
      </c>
      <c r="EQ10">
        <v>1.1000000000000001</v>
      </c>
      <c r="ER10">
        <v>1.1000000000000001</v>
      </c>
      <c r="ES10">
        <v>1.1000000000000001</v>
      </c>
      <c r="ET10">
        <v>1.1000000000000001</v>
      </c>
      <c r="EU10">
        <v>1.1000000000000001</v>
      </c>
      <c r="EV10">
        <v>1.1000000000000001</v>
      </c>
      <c r="EW10">
        <v>1.1000000000000001</v>
      </c>
      <c r="EX10">
        <v>1.1000000000000001</v>
      </c>
      <c r="EY10">
        <v>1.1000000000000001</v>
      </c>
      <c r="EZ10">
        <v>1.1000000000000001</v>
      </c>
      <c r="FA10">
        <v>1.1000000000000001</v>
      </c>
      <c r="FB10">
        <v>1.1000000000000001</v>
      </c>
      <c r="FC10">
        <v>1.1000000000000001</v>
      </c>
      <c r="FD10">
        <v>1.1000000000000001</v>
      </c>
      <c r="FE10">
        <v>1.1000000000000001</v>
      </c>
      <c r="FF10">
        <v>1.1000000000000001</v>
      </c>
      <c r="FG10">
        <v>1.1000000000000001</v>
      </c>
      <c r="FH10">
        <v>1.1000000000000001</v>
      </c>
      <c r="FI10">
        <v>1.1000000000000001</v>
      </c>
      <c r="FJ10">
        <v>1.1000000000000001</v>
      </c>
      <c r="FK10">
        <v>1.1000000000000001</v>
      </c>
      <c r="FL10">
        <v>1.1000000000000001</v>
      </c>
      <c r="FM10">
        <v>1.1000000000000001</v>
      </c>
      <c r="FN10">
        <v>1.1000000000000001</v>
      </c>
      <c r="FO10">
        <v>1.1000000000000001</v>
      </c>
      <c r="FP10">
        <v>1.1000000000000001</v>
      </c>
      <c r="FQ10">
        <v>1.1000000000000001</v>
      </c>
      <c r="FR10">
        <v>1.1000000000000001</v>
      </c>
      <c r="FS10">
        <v>1.1000000000000001</v>
      </c>
      <c r="FT10">
        <v>1.1000000000000001</v>
      </c>
      <c r="FU10">
        <v>1.1000000000000001</v>
      </c>
      <c r="FV10">
        <v>1.1000000000000001</v>
      </c>
      <c r="FW10">
        <v>1.1000000000000001</v>
      </c>
      <c r="FX10">
        <v>1.1000000000000001</v>
      </c>
      <c r="FY10">
        <v>1.1000000000000001</v>
      </c>
      <c r="FZ10">
        <v>1.1000000000000001</v>
      </c>
      <c r="GA10">
        <v>1.1000000000000001</v>
      </c>
      <c r="GB10">
        <v>1.1000000000000001</v>
      </c>
      <c r="GC10">
        <v>1.1000000000000001</v>
      </c>
      <c r="GD10">
        <v>1.1000000000000001</v>
      </c>
      <c r="GE10">
        <v>1.1000000000000001</v>
      </c>
      <c r="GF10">
        <v>1.1000000000000001</v>
      </c>
      <c r="GG10">
        <v>1.1000000000000001</v>
      </c>
      <c r="GH10">
        <v>1.1000000000000001</v>
      </c>
      <c r="GI10">
        <v>1.1000000000000001</v>
      </c>
      <c r="GJ10">
        <v>1.1000000000000001</v>
      </c>
      <c r="GK10">
        <v>1.1000000000000001</v>
      </c>
      <c r="GL10" s="7"/>
      <c r="GM10" s="7"/>
      <c r="GN10" s="7"/>
      <c r="GO10" s="7"/>
      <c r="GP10" s="7"/>
      <c r="GQ10" s="7"/>
      <c r="GR10" s="7"/>
      <c r="GS10" s="7"/>
      <c r="GT10" s="7"/>
      <c r="GU10" s="7"/>
      <c r="GV10">
        <v>1.1000000000000001</v>
      </c>
      <c r="GW10">
        <v>1.1000000000000001</v>
      </c>
      <c r="GX10">
        <v>1.1000000000000001</v>
      </c>
      <c r="GY10">
        <v>1.1000000000000001</v>
      </c>
      <c r="GZ10">
        <v>1.1000000000000001</v>
      </c>
      <c r="HA10">
        <v>1.1000000000000001</v>
      </c>
      <c r="HB10">
        <v>1.1000000000000001</v>
      </c>
      <c r="HC10">
        <v>1.1000000000000001</v>
      </c>
      <c r="HD10">
        <v>1.1000000000000001</v>
      </c>
      <c r="HE10">
        <v>1.1000000000000001</v>
      </c>
      <c r="HF10">
        <v>1.1000000000000001</v>
      </c>
      <c r="HG10">
        <v>1.1000000000000001</v>
      </c>
      <c r="HH10">
        <v>1.1000000000000001</v>
      </c>
      <c r="HI10">
        <v>1.1000000000000001</v>
      </c>
      <c r="HJ10">
        <v>1.1000000000000001</v>
      </c>
      <c r="HK10">
        <v>1.1000000000000001</v>
      </c>
      <c r="HL10">
        <v>1.1000000000000001</v>
      </c>
      <c r="HM10">
        <v>1.1000000000000001</v>
      </c>
      <c r="HN10">
        <v>1.1000000000000001</v>
      </c>
      <c r="HO10">
        <v>1.1000000000000001</v>
      </c>
      <c r="HP10">
        <v>1.1000000000000001</v>
      </c>
      <c r="HQ10">
        <v>1.1000000000000001</v>
      </c>
      <c r="HR10">
        <v>1.1000000000000001</v>
      </c>
      <c r="HS10">
        <v>1.1000000000000001</v>
      </c>
      <c r="HT10">
        <v>1.1000000000000001</v>
      </c>
      <c r="HU10">
        <v>1.1000000000000001</v>
      </c>
      <c r="HV10">
        <v>1.1000000000000001</v>
      </c>
      <c r="HW10">
        <v>1.1000000000000001</v>
      </c>
      <c r="HX10">
        <v>1.1000000000000001</v>
      </c>
      <c r="HY10">
        <v>1.1000000000000001</v>
      </c>
      <c r="HZ10">
        <v>1.1000000000000001</v>
      </c>
      <c r="IA10">
        <v>1.1000000000000001</v>
      </c>
      <c r="IB10">
        <v>1.1000000000000001</v>
      </c>
      <c r="IC10">
        <v>1.1000000000000001</v>
      </c>
      <c r="ID10">
        <v>1.1000000000000001</v>
      </c>
      <c r="IE10">
        <v>1.1000000000000001</v>
      </c>
      <c r="IF10">
        <v>1.1000000000000001</v>
      </c>
      <c r="IG10">
        <v>1.1000000000000001</v>
      </c>
      <c r="IH10">
        <v>1.1000000000000001</v>
      </c>
      <c r="II10">
        <v>1.1000000000000001</v>
      </c>
      <c r="IJ10">
        <v>1.1000000000000001</v>
      </c>
      <c r="IK10">
        <v>1.1000000000000001</v>
      </c>
      <c r="IL10">
        <v>1.1000000000000001</v>
      </c>
      <c r="IM10">
        <v>1.1000000000000001</v>
      </c>
      <c r="IN10">
        <v>1.1000000000000001</v>
      </c>
      <c r="IO10">
        <v>1.1000000000000001</v>
      </c>
      <c r="IP10">
        <v>1.1000000000000001</v>
      </c>
      <c r="IQ10">
        <v>1.1000000000000001</v>
      </c>
      <c r="IR10">
        <v>1.1000000000000001</v>
      </c>
      <c r="IS10">
        <v>1.1000000000000001</v>
      </c>
      <c r="IT10">
        <v>1.1000000000000001</v>
      </c>
      <c r="IU10">
        <v>1.1000000000000001</v>
      </c>
      <c r="IV10">
        <v>1.1000000000000001</v>
      </c>
      <c r="IW10">
        <v>1.1000000000000001</v>
      </c>
      <c r="IX10">
        <v>1.1000000000000001</v>
      </c>
      <c r="IY10">
        <v>1.1000000000000001</v>
      </c>
      <c r="IZ10">
        <v>1.1000000000000001</v>
      </c>
      <c r="JA10">
        <v>1.1000000000000001</v>
      </c>
      <c r="JB10">
        <v>1.1000000000000001</v>
      </c>
      <c r="JC10">
        <v>1.1000000000000001</v>
      </c>
      <c r="JD10">
        <v>1.1000000000000001</v>
      </c>
      <c r="JE10">
        <v>1.1000000000000001</v>
      </c>
      <c r="JF10">
        <v>1.1000000000000001</v>
      </c>
      <c r="JG10">
        <v>1.1000000000000001</v>
      </c>
      <c r="JH10">
        <v>1.1000000000000001</v>
      </c>
      <c r="JI10">
        <v>1.1000000000000001</v>
      </c>
      <c r="JJ10">
        <v>1.1000000000000001</v>
      </c>
      <c r="JK10">
        <v>1.1000000000000001</v>
      </c>
      <c r="JL10">
        <v>1.1000000000000001</v>
      </c>
      <c r="JM10">
        <v>1.1000000000000001</v>
      </c>
      <c r="JN10">
        <v>1.1000000000000001</v>
      </c>
      <c r="JO10">
        <v>1.1000000000000001</v>
      </c>
      <c r="JP10">
        <v>1.1000000000000001</v>
      </c>
      <c r="JQ10">
        <v>1.1000000000000001</v>
      </c>
      <c r="JR10">
        <v>1.1000000000000001</v>
      </c>
      <c r="JS10">
        <v>1.1000000000000001</v>
      </c>
      <c r="JT10">
        <v>1.1000000000000001</v>
      </c>
      <c r="JU10">
        <v>1.1000000000000001</v>
      </c>
      <c r="JV10">
        <v>1.1000000000000001</v>
      </c>
      <c r="JW10">
        <v>1.1000000000000001</v>
      </c>
      <c r="JX10">
        <v>1.1000000000000001</v>
      </c>
      <c r="JY10">
        <v>1.1000000000000001</v>
      </c>
      <c r="JZ10">
        <v>1.1000000000000001</v>
      </c>
      <c r="KA10">
        <v>1.1000000000000001</v>
      </c>
      <c r="KB10">
        <v>1.1000000000000001</v>
      </c>
      <c r="KC10">
        <v>1.1000000000000001</v>
      </c>
      <c r="KD10">
        <v>1.1000000000000001</v>
      </c>
      <c r="KE10">
        <v>1.1000000000000001</v>
      </c>
      <c r="KF10">
        <v>1.1000000000000001</v>
      </c>
      <c r="KG10">
        <v>1.1000000000000001</v>
      </c>
      <c r="KH10">
        <v>1.1000000000000001</v>
      </c>
      <c r="KI10">
        <v>1.1000000000000001</v>
      </c>
      <c r="KJ10">
        <v>1.1000000000000001</v>
      </c>
      <c r="KK10">
        <v>1.1000000000000001</v>
      </c>
      <c r="KL10">
        <v>1.1000000000000001</v>
      </c>
      <c r="KM10">
        <v>1.1000000000000001</v>
      </c>
      <c r="KN10">
        <v>1.1000000000000001</v>
      </c>
      <c r="KO10">
        <v>1.1000000000000001</v>
      </c>
      <c r="KP10">
        <v>1.1000000000000001</v>
      </c>
      <c r="KQ10">
        <v>1.1000000000000001</v>
      </c>
      <c r="KR10">
        <v>1.1000000000000001</v>
      </c>
      <c r="KS10">
        <v>1.1000000000000001</v>
      </c>
      <c r="KT10">
        <v>1.1000000000000001</v>
      </c>
      <c r="KU10">
        <v>1.1000000000000001</v>
      </c>
      <c r="KV10">
        <v>1.1000000000000001</v>
      </c>
      <c r="KW10">
        <v>1.1000000000000001</v>
      </c>
      <c r="KX10">
        <v>1.1000000000000001</v>
      </c>
      <c r="KY10">
        <v>1.1000000000000001</v>
      </c>
      <c r="KZ10">
        <v>1.1000000000000001</v>
      </c>
      <c r="LA10">
        <v>1.1000000000000001</v>
      </c>
      <c r="LB10" s="7"/>
      <c r="LC10" s="7"/>
      <c r="LD10" s="7"/>
      <c r="LE10" s="7"/>
      <c r="LF10" s="7"/>
      <c r="LG10" s="7"/>
      <c r="LH10" s="7"/>
      <c r="LI10" s="7"/>
      <c r="LJ10" s="7"/>
      <c r="LK10" s="7"/>
      <c r="LL10" s="7"/>
      <c r="LM10" s="7"/>
      <c r="LN10" s="7"/>
      <c r="LO10" s="7"/>
      <c r="LP10" s="7"/>
      <c r="LQ10" s="7"/>
      <c r="LR10" s="7"/>
      <c r="LS10" s="7"/>
      <c r="LT10" s="7"/>
      <c r="LU10" s="7"/>
      <c r="LV10" s="7"/>
      <c r="LW10" s="7"/>
      <c r="LX10" s="7"/>
      <c r="LY10" s="7"/>
      <c r="LZ10" s="7"/>
      <c r="MA10" s="7"/>
      <c r="MB10" s="7"/>
      <c r="MC10" s="7"/>
      <c r="MD10" s="7"/>
      <c r="ME10" s="7"/>
      <c r="MF10">
        <v>1.1000000000000001</v>
      </c>
      <c r="MG10">
        <v>1.1000000000000001</v>
      </c>
      <c r="MH10">
        <v>1.1000000000000001</v>
      </c>
      <c r="MI10">
        <v>1.1000000000000001</v>
      </c>
      <c r="MJ10">
        <v>1.1000000000000001</v>
      </c>
      <c r="MK10">
        <v>1.1000000000000001</v>
      </c>
      <c r="ML10">
        <v>1.1000000000000001</v>
      </c>
      <c r="MM10">
        <v>1.1000000000000001</v>
      </c>
      <c r="MN10">
        <v>1.1000000000000001</v>
      </c>
      <c r="MO10">
        <v>1.1000000000000001</v>
      </c>
      <c r="MP10">
        <v>1.1000000000000001</v>
      </c>
      <c r="MQ10">
        <v>1.1000000000000001</v>
      </c>
      <c r="MR10">
        <v>1.1000000000000001</v>
      </c>
      <c r="MS10">
        <v>1.1000000000000001</v>
      </c>
      <c r="MT10">
        <v>1.1000000000000001</v>
      </c>
      <c r="MU10">
        <v>1.1000000000000001</v>
      </c>
      <c r="MV10">
        <v>1.1000000000000001</v>
      </c>
      <c r="MW10">
        <v>1.1000000000000001</v>
      </c>
      <c r="MX10">
        <v>1.1000000000000001</v>
      </c>
      <c r="MY10">
        <v>1.1000000000000001</v>
      </c>
      <c r="MZ10">
        <v>1.1000000000000001</v>
      </c>
      <c r="NA10">
        <v>1.1000000000000001</v>
      </c>
      <c r="NB10">
        <v>1.1000000000000001</v>
      </c>
      <c r="NC10">
        <v>1.1000000000000001</v>
      </c>
      <c r="ND10">
        <v>1.1000000000000001</v>
      </c>
      <c r="NE10">
        <v>1.1000000000000001</v>
      </c>
      <c r="NF10">
        <v>1.1000000000000001</v>
      </c>
    </row>
    <row r="11" spans="1:370" hidden="1" x14ac:dyDescent="0.35">
      <c r="B11" t="s">
        <v>46</v>
      </c>
      <c r="C11">
        <v>1.4</v>
      </c>
      <c r="D11">
        <v>1.1000000000000001</v>
      </c>
      <c r="E11">
        <v>1.1000000000000001</v>
      </c>
      <c r="F11">
        <v>1.1000000000000001</v>
      </c>
      <c r="G11">
        <v>1.1000000000000001</v>
      </c>
      <c r="H11">
        <v>1.1000000000000001</v>
      </c>
      <c r="I11">
        <v>1.1000000000000001</v>
      </c>
      <c r="J11">
        <v>1.1000000000000001</v>
      </c>
      <c r="K11">
        <v>1.1000000000000001</v>
      </c>
      <c r="L11">
        <v>1.1000000000000001</v>
      </c>
      <c r="M11">
        <v>1.1000000000000001</v>
      </c>
      <c r="N11">
        <v>1.1000000000000001</v>
      </c>
      <c r="O11">
        <v>1.1000000000000001</v>
      </c>
      <c r="P11">
        <v>1.1000000000000001</v>
      </c>
      <c r="Q11">
        <v>1.1000000000000001</v>
      </c>
      <c r="R11">
        <v>1.1000000000000001</v>
      </c>
      <c r="S11">
        <v>1.1000000000000001</v>
      </c>
      <c r="T11">
        <v>1.1000000000000001</v>
      </c>
      <c r="U11">
        <v>1.1000000000000001</v>
      </c>
      <c r="V11">
        <v>1.1000000000000001</v>
      </c>
      <c r="W11">
        <v>1.1000000000000001</v>
      </c>
      <c r="X11">
        <v>1.1000000000000001</v>
      </c>
      <c r="Y11">
        <v>1.1000000000000001</v>
      </c>
      <c r="Z11">
        <v>1.1000000000000001</v>
      </c>
      <c r="AA11">
        <v>1.1000000000000001</v>
      </c>
      <c r="AB11">
        <v>1.1000000000000001</v>
      </c>
      <c r="AC11">
        <v>1.1000000000000001</v>
      </c>
      <c r="AD11">
        <v>1.1000000000000001</v>
      </c>
      <c r="AE11">
        <v>1.1000000000000001</v>
      </c>
      <c r="AF11">
        <v>1.1000000000000001</v>
      </c>
      <c r="AG11">
        <v>1.1000000000000001</v>
      </c>
      <c r="AH11">
        <v>1.1000000000000001</v>
      </c>
      <c r="AI11">
        <v>1.1000000000000001</v>
      </c>
      <c r="AJ11" s="7"/>
      <c r="AK11" s="7"/>
      <c r="AL11" s="7"/>
      <c r="AM11" s="7"/>
      <c r="AN11" s="7"/>
      <c r="AO11" s="7"/>
      <c r="AP11" s="7"/>
      <c r="AQ11" s="7"/>
      <c r="AR11" s="7"/>
      <c r="AS11" s="7"/>
      <c r="AT11">
        <v>1.1000000000000001</v>
      </c>
      <c r="AU11">
        <v>1.1000000000000001</v>
      </c>
      <c r="AV11">
        <v>1.1000000000000001</v>
      </c>
      <c r="AW11">
        <v>1.1000000000000001</v>
      </c>
      <c r="AX11">
        <v>1.1000000000000001</v>
      </c>
      <c r="AY11">
        <v>1.1000000000000001</v>
      </c>
      <c r="AZ11">
        <v>1.1000000000000001</v>
      </c>
      <c r="BA11">
        <v>1.1000000000000001</v>
      </c>
      <c r="BB11">
        <v>1.1000000000000001</v>
      </c>
      <c r="BC11">
        <v>1.1000000000000001</v>
      </c>
      <c r="BD11">
        <v>1.1000000000000001</v>
      </c>
      <c r="BE11">
        <v>1.1000000000000001</v>
      </c>
      <c r="BF11">
        <v>1.1000000000000001</v>
      </c>
      <c r="BG11">
        <v>1.1000000000000001</v>
      </c>
      <c r="BH11">
        <v>1.1000000000000001</v>
      </c>
      <c r="BI11">
        <v>1.1000000000000001</v>
      </c>
      <c r="BJ11">
        <v>1.1000000000000001</v>
      </c>
      <c r="BK11">
        <v>1.1000000000000001</v>
      </c>
      <c r="BL11">
        <v>1.1000000000000001</v>
      </c>
      <c r="BM11">
        <v>1.1000000000000001</v>
      </c>
      <c r="BN11">
        <v>1.1000000000000001</v>
      </c>
      <c r="BO11">
        <v>1.1000000000000001</v>
      </c>
      <c r="BP11">
        <v>1.1000000000000001</v>
      </c>
      <c r="BQ11">
        <v>1.1000000000000001</v>
      </c>
      <c r="BR11">
        <v>1.1000000000000001</v>
      </c>
      <c r="BS11">
        <v>1.1000000000000001</v>
      </c>
      <c r="BT11">
        <v>1.1000000000000001</v>
      </c>
      <c r="BU11">
        <v>1.1000000000000001</v>
      </c>
      <c r="BV11">
        <v>1.1000000000000001</v>
      </c>
      <c r="BW11">
        <v>1.1000000000000001</v>
      </c>
      <c r="BX11">
        <v>1.1000000000000001</v>
      </c>
      <c r="BY11">
        <v>1.1000000000000001</v>
      </c>
      <c r="BZ11">
        <v>1.1000000000000001</v>
      </c>
      <c r="CA11">
        <v>1.1000000000000001</v>
      </c>
      <c r="CB11">
        <v>1.1000000000000001</v>
      </c>
      <c r="CC11">
        <v>1.1000000000000001</v>
      </c>
      <c r="CD11">
        <v>1.1000000000000001</v>
      </c>
      <c r="CE11">
        <v>1.1000000000000001</v>
      </c>
      <c r="CF11">
        <v>1.1000000000000001</v>
      </c>
      <c r="CG11">
        <v>1.1000000000000001</v>
      </c>
      <c r="CH11">
        <v>1.1000000000000001</v>
      </c>
      <c r="CI11">
        <v>1.1000000000000001</v>
      </c>
      <c r="CJ11">
        <v>1.1000000000000001</v>
      </c>
      <c r="CK11">
        <v>1.1000000000000001</v>
      </c>
      <c r="CL11">
        <v>1.1000000000000001</v>
      </c>
      <c r="CM11">
        <v>1.1000000000000001</v>
      </c>
      <c r="CN11">
        <v>1.1000000000000001</v>
      </c>
      <c r="CO11">
        <v>1.1000000000000001</v>
      </c>
      <c r="CP11">
        <v>1.1000000000000001</v>
      </c>
      <c r="CQ11">
        <v>1.1000000000000001</v>
      </c>
      <c r="CR11">
        <v>1.1000000000000001</v>
      </c>
      <c r="CS11">
        <v>1.1000000000000001</v>
      </c>
      <c r="CT11">
        <v>1.1000000000000001</v>
      </c>
      <c r="CU11">
        <v>1.1000000000000001</v>
      </c>
      <c r="CV11">
        <v>1.1000000000000001</v>
      </c>
      <c r="CW11">
        <v>1.1000000000000001</v>
      </c>
      <c r="CX11">
        <v>1.1000000000000001</v>
      </c>
      <c r="CY11">
        <v>1.1000000000000001</v>
      </c>
      <c r="CZ11">
        <v>1.1000000000000001</v>
      </c>
      <c r="DA11">
        <v>1.1000000000000001</v>
      </c>
      <c r="DB11">
        <v>1.1000000000000001</v>
      </c>
      <c r="DC11">
        <v>1.1000000000000001</v>
      </c>
      <c r="DD11">
        <v>1.1000000000000001</v>
      </c>
      <c r="DE11">
        <v>1.1000000000000001</v>
      </c>
      <c r="DF11">
        <v>1.1000000000000001</v>
      </c>
      <c r="DG11">
        <v>1.1000000000000001</v>
      </c>
      <c r="DH11">
        <v>1.1000000000000001</v>
      </c>
      <c r="DI11">
        <v>1.1000000000000001</v>
      </c>
      <c r="DJ11">
        <v>1.1000000000000001</v>
      </c>
      <c r="DK11">
        <v>1.1000000000000001</v>
      </c>
      <c r="DL11">
        <v>1.1000000000000001</v>
      </c>
      <c r="DM11">
        <v>1.1000000000000001</v>
      </c>
      <c r="DN11">
        <v>1.1000000000000001</v>
      </c>
      <c r="DO11">
        <v>1.1000000000000001</v>
      </c>
      <c r="DP11">
        <v>1.1000000000000001</v>
      </c>
      <c r="DQ11">
        <v>1.1000000000000001</v>
      </c>
      <c r="DR11">
        <v>1.1000000000000001</v>
      </c>
      <c r="DS11">
        <v>1.1000000000000001</v>
      </c>
      <c r="DT11">
        <v>1.1000000000000001</v>
      </c>
      <c r="DU11">
        <v>1.1000000000000001</v>
      </c>
      <c r="DV11">
        <v>1.1000000000000001</v>
      </c>
      <c r="DW11">
        <v>1.1000000000000001</v>
      </c>
      <c r="DX11">
        <v>1.1000000000000001</v>
      </c>
      <c r="DY11">
        <v>1.1000000000000001</v>
      </c>
      <c r="DZ11">
        <v>1.1000000000000001</v>
      </c>
      <c r="EA11">
        <v>1.1000000000000001</v>
      </c>
      <c r="EB11">
        <v>1.1000000000000001</v>
      </c>
      <c r="EC11">
        <v>1.1000000000000001</v>
      </c>
      <c r="ED11">
        <v>1.1000000000000001</v>
      </c>
      <c r="EE11">
        <v>1.1000000000000001</v>
      </c>
      <c r="EF11">
        <v>1.1000000000000001</v>
      </c>
      <c r="EG11">
        <v>1.1000000000000001</v>
      </c>
      <c r="EH11">
        <v>1.1000000000000001</v>
      </c>
      <c r="EI11">
        <v>1.1000000000000001</v>
      </c>
      <c r="EJ11">
        <v>1.1000000000000001</v>
      </c>
      <c r="EK11">
        <v>1.1000000000000001</v>
      </c>
      <c r="EL11">
        <v>1.1000000000000001</v>
      </c>
      <c r="EM11">
        <v>1.1000000000000001</v>
      </c>
      <c r="EN11">
        <v>1.1000000000000001</v>
      </c>
      <c r="EO11">
        <v>1.1000000000000001</v>
      </c>
      <c r="EP11">
        <v>1.1000000000000001</v>
      </c>
      <c r="EQ11">
        <v>1.1000000000000001</v>
      </c>
      <c r="ER11">
        <v>1.1000000000000001</v>
      </c>
      <c r="ES11">
        <v>1.1000000000000001</v>
      </c>
      <c r="ET11">
        <v>1.1000000000000001</v>
      </c>
      <c r="EU11">
        <v>1.1000000000000001</v>
      </c>
      <c r="EV11">
        <v>1.1000000000000001</v>
      </c>
      <c r="EW11">
        <v>1.1000000000000001</v>
      </c>
      <c r="EX11">
        <v>1.1000000000000001</v>
      </c>
      <c r="EY11">
        <v>1.1000000000000001</v>
      </c>
      <c r="EZ11">
        <v>1.1000000000000001</v>
      </c>
      <c r="FA11">
        <v>1.1000000000000001</v>
      </c>
      <c r="FB11">
        <v>1.1000000000000001</v>
      </c>
      <c r="FC11">
        <v>1.1000000000000001</v>
      </c>
      <c r="FD11">
        <v>1.1000000000000001</v>
      </c>
      <c r="FE11">
        <v>1.1000000000000001</v>
      </c>
      <c r="FF11">
        <v>1.1000000000000001</v>
      </c>
      <c r="FG11">
        <v>1.1000000000000001</v>
      </c>
      <c r="FH11">
        <v>1.1000000000000001</v>
      </c>
      <c r="FI11">
        <v>1.1000000000000001</v>
      </c>
      <c r="FJ11">
        <v>1.1000000000000001</v>
      </c>
      <c r="FK11">
        <v>1.1000000000000001</v>
      </c>
      <c r="FL11">
        <v>1.1000000000000001</v>
      </c>
      <c r="FM11">
        <v>1.1000000000000001</v>
      </c>
      <c r="FN11">
        <v>1.1000000000000001</v>
      </c>
      <c r="FO11">
        <v>1.1000000000000001</v>
      </c>
      <c r="FP11">
        <v>1.1000000000000001</v>
      </c>
      <c r="FQ11">
        <v>1.1000000000000001</v>
      </c>
      <c r="FR11">
        <v>1.1000000000000001</v>
      </c>
      <c r="FS11">
        <v>1.1000000000000001</v>
      </c>
      <c r="FT11">
        <v>1.1000000000000001</v>
      </c>
      <c r="FU11">
        <v>1.1000000000000001</v>
      </c>
      <c r="FV11">
        <v>1.1000000000000001</v>
      </c>
      <c r="FW11">
        <v>1.1000000000000001</v>
      </c>
      <c r="FX11">
        <v>1.1000000000000001</v>
      </c>
      <c r="FY11">
        <v>1.1000000000000001</v>
      </c>
      <c r="FZ11">
        <v>1.1000000000000001</v>
      </c>
      <c r="GA11">
        <v>1.1000000000000001</v>
      </c>
      <c r="GB11">
        <v>1.1000000000000001</v>
      </c>
      <c r="GC11">
        <v>1.1000000000000001</v>
      </c>
      <c r="GD11">
        <v>1.1000000000000001</v>
      </c>
      <c r="GE11">
        <v>1.1000000000000001</v>
      </c>
      <c r="GF11">
        <v>1.1000000000000001</v>
      </c>
      <c r="GG11">
        <v>1.1000000000000001</v>
      </c>
      <c r="GH11">
        <v>1.1000000000000001</v>
      </c>
      <c r="GI11">
        <v>1.1000000000000001</v>
      </c>
      <c r="GJ11">
        <v>1.1000000000000001</v>
      </c>
      <c r="GK11">
        <v>1.1000000000000001</v>
      </c>
      <c r="GL11">
        <v>1.1000000000000001</v>
      </c>
      <c r="GM11">
        <v>1.1000000000000001</v>
      </c>
      <c r="GN11">
        <v>1.1000000000000001</v>
      </c>
      <c r="GO11">
        <v>1.1000000000000001</v>
      </c>
      <c r="GP11">
        <v>1.1000000000000001</v>
      </c>
      <c r="GQ11">
        <v>1.1000000000000001</v>
      </c>
      <c r="GR11">
        <v>1.1000000000000001</v>
      </c>
      <c r="GS11">
        <v>1.1000000000000001</v>
      </c>
      <c r="GT11">
        <v>1.1000000000000001</v>
      </c>
      <c r="GU11">
        <v>1.1000000000000001</v>
      </c>
      <c r="GV11">
        <v>1.1000000000000001</v>
      </c>
      <c r="GW11">
        <v>1.1000000000000001</v>
      </c>
      <c r="GX11">
        <v>1.1000000000000001</v>
      </c>
      <c r="GY11">
        <v>1.1000000000000001</v>
      </c>
      <c r="GZ11">
        <v>1.1000000000000001</v>
      </c>
      <c r="HA11" s="7"/>
      <c r="HB11" s="7"/>
      <c r="HC11" s="7"/>
      <c r="HD11" s="7"/>
      <c r="HE11" s="7"/>
      <c r="HF11" s="7"/>
      <c r="HG11" s="7"/>
      <c r="HH11" s="7"/>
      <c r="HI11" s="7"/>
      <c r="HJ11" s="7"/>
      <c r="HK11">
        <v>1.1000000000000001</v>
      </c>
      <c r="HL11">
        <v>1.1000000000000001</v>
      </c>
      <c r="HM11">
        <v>1.1000000000000001</v>
      </c>
      <c r="HN11">
        <v>1.1000000000000001</v>
      </c>
      <c r="HO11">
        <v>1.1000000000000001</v>
      </c>
      <c r="HP11">
        <v>1.1000000000000001</v>
      </c>
      <c r="HQ11">
        <v>1.1000000000000001</v>
      </c>
      <c r="HR11">
        <v>1.1000000000000001</v>
      </c>
      <c r="HS11">
        <v>1.1000000000000001</v>
      </c>
      <c r="HT11">
        <v>1.1000000000000001</v>
      </c>
      <c r="HU11">
        <v>1.1000000000000001</v>
      </c>
      <c r="HV11">
        <v>1.1000000000000001</v>
      </c>
      <c r="HW11">
        <v>1.1000000000000001</v>
      </c>
      <c r="HX11">
        <v>1.1000000000000001</v>
      </c>
      <c r="HY11">
        <v>1.1000000000000001</v>
      </c>
      <c r="HZ11">
        <v>1.1000000000000001</v>
      </c>
      <c r="IA11">
        <v>1.1000000000000001</v>
      </c>
      <c r="IB11">
        <v>1.1000000000000001</v>
      </c>
      <c r="IC11">
        <v>1.1000000000000001</v>
      </c>
      <c r="ID11">
        <v>1.1000000000000001</v>
      </c>
      <c r="IE11">
        <v>1.1000000000000001</v>
      </c>
      <c r="IF11">
        <v>1.1000000000000001</v>
      </c>
      <c r="IG11">
        <v>1.1000000000000001</v>
      </c>
      <c r="IH11">
        <v>1.1000000000000001</v>
      </c>
      <c r="II11">
        <v>1.1000000000000001</v>
      </c>
      <c r="IJ11">
        <v>1.1000000000000001</v>
      </c>
      <c r="IK11">
        <v>1.1000000000000001</v>
      </c>
      <c r="IL11">
        <v>1.1000000000000001</v>
      </c>
      <c r="IM11">
        <v>1.1000000000000001</v>
      </c>
      <c r="IN11">
        <v>1.1000000000000001</v>
      </c>
      <c r="IO11">
        <v>1.1000000000000001</v>
      </c>
      <c r="IP11">
        <v>1.1000000000000001</v>
      </c>
      <c r="IQ11">
        <v>1.1000000000000001</v>
      </c>
      <c r="IR11">
        <v>1.1000000000000001</v>
      </c>
      <c r="IS11">
        <v>1.1000000000000001</v>
      </c>
      <c r="IT11">
        <v>1.1000000000000001</v>
      </c>
      <c r="IU11">
        <v>1.1000000000000001</v>
      </c>
      <c r="IV11">
        <v>1.1000000000000001</v>
      </c>
      <c r="IW11">
        <v>1.1000000000000001</v>
      </c>
      <c r="IX11">
        <v>1.1000000000000001</v>
      </c>
      <c r="IY11">
        <v>1.1000000000000001</v>
      </c>
      <c r="IZ11">
        <v>1.1000000000000001</v>
      </c>
      <c r="JA11">
        <v>1.1000000000000001</v>
      </c>
      <c r="JB11">
        <v>1.1000000000000001</v>
      </c>
      <c r="JC11">
        <v>1.1000000000000001</v>
      </c>
      <c r="JD11">
        <v>1.1000000000000001</v>
      </c>
      <c r="JE11">
        <v>1.1000000000000001</v>
      </c>
      <c r="JF11">
        <v>1.1000000000000001</v>
      </c>
      <c r="JG11">
        <v>1.1000000000000001</v>
      </c>
      <c r="JH11">
        <v>1.1000000000000001</v>
      </c>
      <c r="JI11">
        <v>1.1000000000000001</v>
      </c>
      <c r="JJ11">
        <v>1.1000000000000001</v>
      </c>
      <c r="JK11">
        <v>1.1000000000000001</v>
      </c>
      <c r="JL11">
        <v>1.1000000000000001</v>
      </c>
      <c r="JM11">
        <v>1.1000000000000001</v>
      </c>
      <c r="JN11">
        <v>1.1000000000000001</v>
      </c>
      <c r="JO11">
        <v>1.1000000000000001</v>
      </c>
      <c r="JP11">
        <v>1.1000000000000001</v>
      </c>
      <c r="JQ11">
        <v>1.1000000000000001</v>
      </c>
      <c r="JR11" s="7"/>
      <c r="JS11" s="7"/>
      <c r="JT11" s="7"/>
      <c r="JU11" s="7"/>
      <c r="JV11" s="7"/>
      <c r="JW11" s="7"/>
      <c r="JX11" s="7"/>
      <c r="JY11" s="7"/>
      <c r="JZ11" s="7"/>
      <c r="KA11" s="7"/>
      <c r="KB11" s="7"/>
      <c r="KC11" s="7"/>
      <c r="KD11" s="7"/>
      <c r="KE11" s="7"/>
      <c r="KF11" s="7"/>
      <c r="KG11" s="7"/>
      <c r="KH11" s="7"/>
      <c r="KI11" s="7"/>
      <c r="KJ11" s="7"/>
      <c r="KK11" s="7"/>
      <c r="KL11" s="7"/>
      <c r="KM11" s="7"/>
      <c r="KN11" s="7"/>
      <c r="KO11" s="7"/>
      <c r="KP11" s="7"/>
      <c r="KQ11" s="7"/>
      <c r="KR11" s="7"/>
      <c r="KS11" s="7"/>
      <c r="KT11" s="7"/>
      <c r="KU11" s="7"/>
      <c r="KV11">
        <v>1.1000000000000001</v>
      </c>
      <c r="KW11">
        <v>1.1000000000000001</v>
      </c>
      <c r="KX11">
        <v>1.1000000000000001</v>
      </c>
      <c r="KY11">
        <v>1.1000000000000001</v>
      </c>
      <c r="KZ11">
        <v>1.1000000000000001</v>
      </c>
      <c r="LA11">
        <v>1.1000000000000001</v>
      </c>
      <c r="LB11">
        <v>1.1000000000000001</v>
      </c>
      <c r="LC11">
        <v>1.1000000000000001</v>
      </c>
      <c r="LD11">
        <v>1.1000000000000001</v>
      </c>
      <c r="LE11">
        <v>1.1000000000000001</v>
      </c>
      <c r="LF11">
        <v>1.1000000000000001</v>
      </c>
      <c r="LG11">
        <v>1.1000000000000001</v>
      </c>
      <c r="LH11">
        <v>1.1000000000000001</v>
      </c>
      <c r="LI11">
        <v>1.1000000000000001</v>
      </c>
      <c r="LJ11">
        <v>1.1000000000000001</v>
      </c>
      <c r="LK11">
        <v>1.1000000000000001</v>
      </c>
      <c r="LL11">
        <v>1.1000000000000001</v>
      </c>
      <c r="LM11">
        <v>1.1000000000000001</v>
      </c>
      <c r="LN11">
        <v>1.1000000000000001</v>
      </c>
      <c r="LO11">
        <v>1.1000000000000001</v>
      </c>
      <c r="LP11">
        <v>1.1000000000000001</v>
      </c>
      <c r="LQ11">
        <v>1.1000000000000001</v>
      </c>
      <c r="LR11">
        <v>1.1000000000000001</v>
      </c>
      <c r="LS11">
        <v>1.1000000000000001</v>
      </c>
      <c r="LT11">
        <v>1.1000000000000001</v>
      </c>
      <c r="LU11">
        <v>1.1000000000000001</v>
      </c>
      <c r="LV11">
        <v>1.1000000000000001</v>
      </c>
      <c r="LW11">
        <v>1.1000000000000001</v>
      </c>
      <c r="LX11">
        <v>1.1000000000000001</v>
      </c>
      <c r="LY11">
        <v>1.1000000000000001</v>
      </c>
      <c r="LZ11">
        <v>1.1000000000000001</v>
      </c>
      <c r="MA11">
        <v>1.1000000000000001</v>
      </c>
      <c r="MB11">
        <v>1.1000000000000001</v>
      </c>
      <c r="MC11">
        <v>1.1000000000000001</v>
      </c>
      <c r="MD11">
        <v>1.1000000000000001</v>
      </c>
      <c r="ME11">
        <v>1.1000000000000001</v>
      </c>
      <c r="MF11">
        <v>1.1000000000000001</v>
      </c>
      <c r="MG11">
        <v>1.1000000000000001</v>
      </c>
      <c r="MH11">
        <v>1.1000000000000001</v>
      </c>
      <c r="MI11">
        <v>1.1000000000000001</v>
      </c>
      <c r="MJ11">
        <v>1.1000000000000001</v>
      </c>
      <c r="MK11">
        <v>1.1000000000000001</v>
      </c>
      <c r="ML11">
        <v>1.1000000000000001</v>
      </c>
      <c r="MM11">
        <v>1.1000000000000001</v>
      </c>
      <c r="MN11">
        <v>1.1000000000000001</v>
      </c>
      <c r="MO11">
        <v>1.1000000000000001</v>
      </c>
      <c r="MP11">
        <v>1.1000000000000001</v>
      </c>
      <c r="MQ11">
        <v>1.1000000000000001</v>
      </c>
      <c r="MR11">
        <v>1.1000000000000001</v>
      </c>
      <c r="MS11">
        <v>1.1000000000000001</v>
      </c>
      <c r="MT11">
        <v>1.1000000000000001</v>
      </c>
      <c r="MU11">
        <v>1.1000000000000001</v>
      </c>
      <c r="MV11">
        <v>1.1000000000000001</v>
      </c>
      <c r="MW11">
        <v>1.1000000000000001</v>
      </c>
      <c r="MX11">
        <v>1.1000000000000001</v>
      </c>
      <c r="MY11">
        <v>1.1000000000000001</v>
      </c>
      <c r="MZ11">
        <v>1.1000000000000001</v>
      </c>
      <c r="NA11">
        <v>1.1000000000000001</v>
      </c>
      <c r="NB11">
        <v>1.1000000000000001</v>
      </c>
      <c r="NC11">
        <v>1.1000000000000001</v>
      </c>
      <c r="ND11">
        <v>1.1000000000000001</v>
      </c>
      <c r="NE11">
        <v>1.1000000000000001</v>
      </c>
      <c r="NF11">
        <v>1.1000000000000001</v>
      </c>
    </row>
    <row r="12" spans="1:370" hidden="1" x14ac:dyDescent="0.35">
      <c r="B12" t="s">
        <v>47</v>
      </c>
      <c r="C12">
        <v>0.5</v>
      </c>
      <c r="D12">
        <v>0.5</v>
      </c>
      <c r="E12">
        <v>0.5</v>
      </c>
      <c r="F12">
        <v>0.5</v>
      </c>
      <c r="G12">
        <v>0.5</v>
      </c>
      <c r="H12">
        <v>0.5</v>
      </c>
      <c r="I12">
        <v>0.5</v>
      </c>
      <c r="J12">
        <v>0.5</v>
      </c>
      <c r="K12">
        <v>0.5</v>
      </c>
      <c r="L12">
        <v>0.5</v>
      </c>
      <c r="M12">
        <v>0.5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0.5</v>
      </c>
      <c r="X12">
        <v>0.5</v>
      </c>
      <c r="Y12">
        <v>0.5</v>
      </c>
      <c r="Z12">
        <v>0.5</v>
      </c>
      <c r="AA12">
        <v>0.5</v>
      </c>
      <c r="AB12">
        <v>0.5</v>
      </c>
      <c r="AC12">
        <v>0.5</v>
      </c>
      <c r="AD12">
        <v>0.5</v>
      </c>
      <c r="AE12">
        <v>0.5</v>
      </c>
      <c r="AF12">
        <v>0.5</v>
      </c>
      <c r="AG12">
        <v>0.5</v>
      </c>
      <c r="AH12">
        <v>0.5</v>
      </c>
      <c r="AI12">
        <v>0.5</v>
      </c>
      <c r="AJ12">
        <v>0.5</v>
      </c>
      <c r="AK12">
        <v>0.5</v>
      </c>
      <c r="AL12">
        <v>0.5</v>
      </c>
      <c r="AM12">
        <v>0.5</v>
      </c>
      <c r="AN12">
        <v>0.5</v>
      </c>
      <c r="AO12">
        <v>0.5</v>
      </c>
      <c r="AP12">
        <v>0.5</v>
      </c>
      <c r="AQ12">
        <v>0.5</v>
      </c>
      <c r="AR12">
        <v>0.5</v>
      </c>
      <c r="AS12">
        <v>0.5</v>
      </c>
      <c r="AT12">
        <v>0.5</v>
      </c>
      <c r="AU12">
        <v>0.5</v>
      </c>
      <c r="AV12">
        <v>0.5</v>
      </c>
      <c r="AW12">
        <v>0.5</v>
      </c>
      <c r="AX12">
        <v>0.5</v>
      </c>
      <c r="AY12">
        <v>0.5</v>
      </c>
      <c r="AZ12">
        <v>0.5</v>
      </c>
      <c r="BA12">
        <v>0.5</v>
      </c>
      <c r="BB12">
        <v>0.5</v>
      </c>
      <c r="BC12">
        <v>0.5</v>
      </c>
      <c r="BD12">
        <v>0.5</v>
      </c>
      <c r="BE12">
        <v>0.5</v>
      </c>
      <c r="BF12">
        <v>0.5</v>
      </c>
      <c r="BG12">
        <v>0.5</v>
      </c>
      <c r="BH12">
        <v>0.5</v>
      </c>
      <c r="BI12">
        <v>0.5</v>
      </c>
      <c r="BJ12">
        <v>0.5</v>
      </c>
      <c r="BK12">
        <v>0.5</v>
      </c>
      <c r="BL12">
        <v>0.5</v>
      </c>
      <c r="BM12">
        <v>0.5</v>
      </c>
      <c r="BN12">
        <v>0.5</v>
      </c>
      <c r="BO12">
        <v>0.5</v>
      </c>
      <c r="BP12">
        <v>0.5</v>
      </c>
      <c r="BQ12">
        <v>0.5</v>
      </c>
      <c r="BR12">
        <v>0.5</v>
      </c>
      <c r="BS12">
        <v>0.5</v>
      </c>
      <c r="BT12">
        <v>0.5</v>
      </c>
      <c r="BU12">
        <v>0.5</v>
      </c>
      <c r="BV12">
        <v>0.5</v>
      </c>
      <c r="BW12">
        <v>0.5</v>
      </c>
      <c r="BX12">
        <v>0.5</v>
      </c>
      <c r="BY12">
        <v>0.5</v>
      </c>
      <c r="BZ12">
        <v>0.5</v>
      </c>
      <c r="CA12">
        <v>0.5</v>
      </c>
      <c r="CB12">
        <v>0.5</v>
      </c>
      <c r="CC12">
        <v>0.5</v>
      </c>
      <c r="CD12">
        <v>0.5</v>
      </c>
      <c r="CE12">
        <v>0.5</v>
      </c>
      <c r="CF12">
        <v>0.5</v>
      </c>
      <c r="CG12">
        <v>0.5</v>
      </c>
      <c r="CH12">
        <v>0.5</v>
      </c>
      <c r="CI12">
        <v>0.5</v>
      </c>
      <c r="CJ12">
        <v>0.5</v>
      </c>
      <c r="CK12">
        <v>0.5</v>
      </c>
      <c r="CL12">
        <v>0.5</v>
      </c>
      <c r="CM12">
        <v>0.5</v>
      </c>
      <c r="CN12">
        <v>0.5</v>
      </c>
      <c r="CO12">
        <v>0.5</v>
      </c>
      <c r="CP12">
        <v>0.5</v>
      </c>
      <c r="CQ12">
        <v>0.5</v>
      </c>
      <c r="CR12">
        <v>0.5</v>
      </c>
      <c r="CS12">
        <v>0.5</v>
      </c>
      <c r="CT12">
        <v>0.5</v>
      </c>
      <c r="CU12">
        <v>0.5</v>
      </c>
      <c r="CV12">
        <v>0.5</v>
      </c>
      <c r="CW12">
        <v>0.5</v>
      </c>
      <c r="CX12">
        <v>0.5</v>
      </c>
      <c r="CY12">
        <v>0.5</v>
      </c>
      <c r="CZ12">
        <v>0.5</v>
      </c>
      <c r="DA12">
        <v>0.5</v>
      </c>
      <c r="DB12">
        <v>0.5</v>
      </c>
      <c r="DC12">
        <v>0.5</v>
      </c>
      <c r="DD12">
        <v>0.5</v>
      </c>
      <c r="DE12">
        <v>0.5</v>
      </c>
      <c r="DF12">
        <v>0.5</v>
      </c>
      <c r="DG12">
        <v>0.5</v>
      </c>
      <c r="DH12">
        <v>0.5</v>
      </c>
      <c r="DI12">
        <v>0.5</v>
      </c>
      <c r="DJ12">
        <v>0.5</v>
      </c>
      <c r="DK12">
        <v>0.5</v>
      </c>
      <c r="DL12">
        <v>0.5</v>
      </c>
      <c r="DM12">
        <v>0.5</v>
      </c>
      <c r="DN12">
        <v>0.5</v>
      </c>
      <c r="DO12">
        <v>0.5</v>
      </c>
      <c r="DP12">
        <v>0.5</v>
      </c>
      <c r="DQ12">
        <v>0.5</v>
      </c>
      <c r="DR12">
        <v>0.5</v>
      </c>
      <c r="DS12">
        <v>0.5</v>
      </c>
      <c r="DT12">
        <v>0.5</v>
      </c>
      <c r="DU12">
        <v>0.5</v>
      </c>
      <c r="DV12">
        <v>0.5</v>
      </c>
      <c r="DW12">
        <v>0.5</v>
      </c>
      <c r="DX12">
        <v>0.5</v>
      </c>
      <c r="DY12">
        <v>0.5</v>
      </c>
      <c r="DZ12">
        <v>0.5</v>
      </c>
      <c r="EA12">
        <v>0.5</v>
      </c>
      <c r="EB12">
        <v>0.5</v>
      </c>
      <c r="EC12">
        <v>0.5</v>
      </c>
      <c r="ED12">
        <v>0.5</v>
      </c>
      <c r="EE12">
        <v>0.5</v>
      </c>
      <c r="EF12">
        <v>0.5</v>
      </c>
      <c r="EG12">
        <v>0.5</v>
      </c>
      <c r="EH12">
        <v>0.5</v>
      </c>
      <c r="EI12">
        <v>0.5</v>
      </c>
      <c r="EJ12">
        <v>0.5</v>
      </c>
      <c r="EK12">
        <v>0.5</v>
      </c>
      <c r="EL12">
        <v>0.5</v>
      </c>
      <c r="EM12">
        <v>0.5</v>
      </c>
      <c r="EN12">
        <v>0.5</v>
      </c>
      <c r="EO12">
        <v>0.5</v>
      </c>
      <c r="EP12">
        <v>0.5</v>
      </c>
      <c r="EQ12">
        <v>0.5</v>
      </c>
      <c r="ER12">
        <v>0.5</v>
      </c>
      <c r="ES12">
        <v>0.5</v>
      </c>
      <c r="ET12">
        <v>0.5</v>
      </c>
      <c r="EU12">
        <v>0.5</v>
      </c>
      <c r="EV12">
        <v>0.5</v>
      </c>
      <c r="EW12">
        <v>0.5</v>
      </c>
      <c r="EX12">
        <v>0.5</v>
      </c>
      <c r="EY12">
        <v>0.5</v>
      </c>
      <c r="EZ12">
        <v>0.5</v>
      </c>
      <c r="FA12">
        <v>0.5</v>
      </c>
      <c r="FB12">
        <v>0.5</v>
      </c>
      <c r="FC12">
        <v>0.5</v>
      </c>
      <c r="FD12">
        <v>0.5</v>
      </c>
      <c r="FE12">
        <v>0.5</v>
      </c>
      <c r="FF12">
        <v>0.5</v>
      </c>
      <c r="FG12">
        <v>0.5</v>
      </c>
      <c r="FH12">
        <v>0.5</v>
      </c>
      <c r="FI12">
        <v>0.5</v>
      </c>
      <c r="FJ12">
        <v>0.5</v>
      </c>
      <c r="FK12">
        <v>0.5</v>
      </c>
      <c r="FL12">
        <v>0.5</v>
      </c>
      <c r="FM12">
        <v>0.5</v>
      </c>
      <c r="FN12">
        <v>0.5</v>
      </c>
      <c r="FO12">
        <v>0.5</v>
      </c>
      <c r="FP12">
        <v>0.5</v>
      </c>
      <c r="FQ12">
        <v>0.5</v>
      </c>
      <c r="FR12">
        <v>0.5</v>
      </c>
      <c r="FS12">
        <v>0.5</v>
      </c>
      <c r="FT12">
        <v>0.5</v>
      </c>
      <c r="FU12">
        <v>0.5</v>
      </c>
      <c r="FV12">
        <v>0.5</v>
      </c>
      <c r="FW12">
        <v>0.5</v>
      </c>
      <c r="FX12">
        <v>0.5</v>
      </c>
      <c r="FY12">
        <v>0.5</v>
      </c>
      <c r="FZ12">
        <v>0.5</v>
      </c>
      <c r="GA12">
        <v>0.5</v>
      </c>
      <c r="GB12">
        <v>0.5</v>
      </c>
      <c r="GC12">
        <v>0.5</v>
      </c>
      <c r="GD12">
        <v>0.5</v>
      </c>
      <c r="GE12">
        <v>0.5</v>
      </c>
      <c r="GF12">
        <v>0.5</v>
      </c>
      <c r="GG12">
        <v>0.5</v>
      </c>
      <c r="GH12">
        <v>0.5</v>
      </c>
      <c r="GI12">
        <v>0.5</v>
      </c>
      <c r="GJ12">
        <v>0.5</v>
      </c>
      <c r="GK12">
        <v>0.5</v>
      </c>
      <c r="GL12">
        <v>0.5</v>
      </c>
      <c r="GM12">
        <v>0.5</v>
      </c>
      <c r="GN12">
        <v>0.5</v>
      </c>
      <c r="GO12">
        <v>0.5</v>
      </c>
      <c r="GP12">
        <v>0.5</v>
      </c>
      <c r="GQ12">
        <v>0.5</v>
      </c>
      <c r="GR12">
        <v>0.5</v>
      </c>
      <c r="GS12">
        <v>0.5</v>
      </c>
      <c r="GT12">
        <v>0.5</v>
      </c>
      <c r="GU12">
        <v>0.5</v>
      </c>
      <c r="GV12">
        <v>0.5</v>
      </c>
      <c r="GW12">
        <v>0.5</v>
      </c>
      <c r="GX12">
        <v>0.5</v>
      </c>
      <c r="GY12">
        <v>0.5</v>
      </c>
      <c r="GZ12">
        <v>0.5</v>
      </c>
      <c r="HA12">
        <v>0.5</v>
      </c>
      <c r="HB12">
        <v>0.5</v>
      </c>
      <c r="HC12">
        <v>0.5</v>
      </c>
      <c r="HD12">
        <v>0.5</v>
      </c>
      <c r="HE12">
        <v>0.5</v>
      </c>
      <c r="HF12">
        <v>0.5</v>
      </c>
      <c r="HG12">
        <v>0.5</v>
      </c>
      <c r="HH12">
        <v>0.5</v>
      </c>
      <c r="HI12">
        <v>0.5</v>
      </c>
      <c r="HJ12">
        <v>0.5</v>
      </c>
      <c r="HK12">
        <v>0.5</v>
      </c>
      <c r="HL12">
        <v>0.5</v>
      </c>
      <c r="HM12">
        <v>0.5</v>
      </c>
      <c r="HN12">
        <v>0.5</v>
      </c>
      <c r="HO12">
        <v>0.5</v>
      </c>
      <c r="HP12">
        <v>0.5</v>
      </c>
      <c r="HQ12">
        <v>0.5</v>
      </c>
      <c r="HR12">
        <v>0.5</v>
      </c>
      <c r="HS12">
        <v>0.5</v>
      </c>
      <c r="HT12">
        <v>0.5</v>
      </c>
      <c r="HU12">
        <v>0.5</v>
      </c>
      <c r="HV12">
        <v>0.5</v>
      </c>
      <c r="HW12">
        <v>0.5</v>
      </c>
      <c r="HX12">
        <v>0.5</v>
      </c>
      <c r="HY12">
        <v>0.5</v>
      </c>
      <c r="HZ12">
        <v>0.5</v>
      </c>
      <c r="IA12">
        <v>0.5</v>
      </c>
      <c r="IB12">
        <v>0.5</v>
      </c>
      <c r="IC12">
        <v>0.5</v>
      </c>
      <c r="ID12">
        <v>0.5</v>
      </c>
      <c r="IE12">
        <v>0.5</v>
      </c>
      <c r="IF12">
        <v>0.5</v>
      </c>
      <c r="IG12">
        <v>0.5</v>
      </c>
      <c r="IH12">
        <v>0.5</v>
      </c>
      <c r="II12">
        <v>0.5</v>
      </c>
      <c r="IJ12">
        <v>0.5</v>
      </c>
      <c r="IK12">
        <v>0.5</v>
      </c>
      <c r="IL12">
        <v>0.5</v>
      </c>
      <c r="IM12">
        <v>0.5</v>
      </c>
      <c r="IN12">
        <v>0.5</v>
      </c>
      <c r="IO12">
        <v>0.5</v>
      </c>
      <c r="IP12">
        <v>0.5</v>
      </c>
      <c r="IQ12">
        <v>0.5</v>
      </c>
      <c r="IR12">
        <v>0.5</v>
      </c>
      <c r="IS12">
        <v>0.5</v>
      </c>
      <c r="IT12">
        <v>0.5</v>
      </c>
      <c r="IU12">
        <v>0.5</v>
      </c>
      <c r="IV12">
        <v>0.5</v>
      </c>
      <c r="IW12">
        <v>0.5</v>
      </c>
      <c r="IX12">
        <v>0.5</v>
      </c>
      <c r="IY12">
        <v>0.5</v>
      </c>
      <c r="IZ12">
        <v>0.5</v>
      </c>
      <c r="JA12">
        <v>0.5</v>
      </c>
      <c r="JB12">
        <v>0.5</v>
      </c>
      <c r="JC12">
        <v>0.5</v>
      </c>
      <c r="JD12">
        <v>0.5</v>
      </c>
      <c r="JE12">
        <v>0.5</v>
      </c>
      <c r="JF12">
        <v>0.5</v>
      </c>
      <c r="JG12">
        <v>0.5</v>
      </c>
      <c r="JH12">
        <v>0.5</v>
      </c>
      <c r="JI12">
        <v>0.5</v>
      </c>
      <c r="JJ12">
        <v>0.5</v>
      </c>
      <c r="JK12">
        <v>0.5</v>
      </c>
      <c r="JL12">
        <v>0.5</v>
      </c>
      <c r="JM12">
        <v>0.5</v>
      </c>
      <c r="JN12">
        <v>0.5</v>
      </c>
      <c r="JO12">
        <v>0.5</v>
      </c>
      <c r="JP12">
        <v>0.5</v>
      </c>
      <c r="JQ12">
        <v>0.5</v>
      </c>
      <c r="JR12">
        <v>0.5</v>
      </c>
      <c r="JS12">
        <v>0.5</v>
      </c>
      <c r="JT12">
        <v>0.5</v>
      </c>
      <c r="JU12">
        <v>0.5</v>
      </c>
      <c r="JV12">
        <v>0.5</v>
      </c>
      <c r="JW12">
        <v>0.5</v>
      </c>
      <c r="JX12">
        <v>0.5</v>
      </c>
      <c r="JY12">
        <v>0.5</v>
      </c>
      <c r="JZ12">
        <v>0.5</v>
      </c>
      <c r="KA12">
        <v>0.5</v>
      </c>
      <c r="KB12">
        <v>0.5</v>
      </c>
      <c r="KC12">
        <v>0.5</v>
      </c>
      <c r="KD12">
        <v>0.5</v>
      </c>
      <c r="KE12">
        <v>0.5</v>
      </c>
      <c r="KF12">
        <v>0.5</v>
      </c>
      <c r="KG12">
        <v>0.5</v>
      </c>
      <c r="KH12">
        <v>0.5</v>
      </c>
      <c r="KI12">
        <v>0.5</v>
      </c>
      <c r="KJ12">
        <v>0.5</v>
      </c>
      <c r="KK12">
        <v>0.5</v>
      </c>
      <c r="KL12">
        <v>0.5</v>
      </c>
      <c r="KM12">
        <v>0.5</v>
      </c>
      <c r="KN12">
        <v>0.5</v>
      </c>
      <c r="KO12">
        <v>0.5</v>
      </c>
      <c r="KP12">
        <v>0.5</v>
      </c>
      <c r="KQ12">
        <v>0.5</v>
      </c>
      <c r="KR12">
        <v>0.5</v>
      </c>
      <c r="KS12">
        <v>0.5</v>
      </c>
      <c r="KT12">
        <v>0.5</v>
      </c>
      <c r="KU12">
        <v>0.5</v>
      </c>
      <c r="KV12">
        <v>0.5</v>
      </c>
      <c r="KW12">
        <v>0.5</v>
      </c>
      <c r="KX12">
        <v>0.5</v>
      </c>
      <c r="KY12">
        <v>0.5</v>
      </c>
      <c r="KZ12">
        <v>0.5</v>
      </c>
      <c r="LA12">
        <v>0.5</v>
      </c>
      <c r="LB12">
        <v>0.5</v>
      </c>
      <c r="LC12">
        <v>0.5</v>
      </c>
      <c r="LD12">
        <v>0.5</v>
      </c>
      <c r="LE12">
        <v>0.5</v>
      </c>
      <c r="LF12">
        <v>0.5</v>
      </c>
      <c r="LG12">
        <v>0.5</v>
      </c>
      <c r="LH12">
        <v>0.5</v>
      </c>
      <c r="LI12">
        <v>0.5</v>
      </c>
      <c r="LJ12">
        <v>0.5</v>
      </c>
      <c r="LK12">
        <v>0.5</v>
      </c>
      <c r="LL12">
        <v>0.5</v>
      </c>
      <c r="LM12">
        <v>0.5</v>
      </c>
      <c r="LN12">
        <v>0.5</v>
      </c>
      <c r="LO12">
        <v>0.5</v>
      </c>
      <c r="LP12">
        <v>0.5</v>
      </c>
      <c r="LQ12">
        <v>0.5</v>
      </c>
      <c r="LR12">
        <v>0.5</v>
      </c>
      <c r="LS12">
        <v>0.5</v>
      </c>
      <c r="LT12">
        <v>0.5</v>
      </c>
      <c r="LU12">
        <v>0.5</v>
      </c>
      <c r="LV12">
        <v>0.5</v>
      </c>
      <c r="LW12">
        <v>0.5</v>
      </c>
      <c r="LX12">
        <v>0.5</v>
      </c>
      <c r="LY12">
        <v>0.5</v>
      </c>
      <c r="LZ12">
        <v>0.5</v>
      </c>
      <c r="MA12">
        <v>0.5</v>
      </c>
      <c r="MB12">
        <v>0.5</v>
      </c>
      <c r="MC12">
        <v>0.5</v>
      </c>
      <c r="MD12">
        <v>0.5</v>
      </c>
      <c r="ME12">
        <v>0.5</v>
      </c>
      <c r="MF12">
        <v>0.5</v>
      </c>
      <c r="MG12">
        <v>0.5</v>
      </c>
      <c r="MH12">
        <v>0.5</v>
      </c>
      <c r="MI12">
        <v>0.5</v>
      </c>
      <c r="MJ12">
        <v>0.5</v>
      </c>
      <c r="MK12">
        <v>0.5</v>
      </c>
      <c r="ML12">
        <v>0.5</v>
      </c>
      <c r="MM12">
        <v>0.5</v>
      </c>
      <c r="MN12">
        <v>0.5</v>
      </c>
      <c r="MO12">
        <v>0.5</v>
      </c>
      <c r="MP12">
        <v>0.5</v>
      </c>
      <c r="MQ12">
        <v>0.5</v>
      </c>
      <c r="MR12">
        <v>0.5</v>
      </c>
      <c r="MS12">
        <v>0.5</v>
      </c>
      <c r="MT12">
        <v>0.5</v>
      </c>
      <c r="MU12">
        <v>0.5</v>
      </c>
      <c r="MV12">
        <v>0.5</v>
      </c>
      <c r="MW12">
        <v>0.5</v>
      </c>
      <c r="MX12">
        <v>0.5</v>
      </c>
      <c r="MY12">
        <v>0.5</v>
      </c>
      <c r="MZ12">
        <v>0.5</v>
      </c>
      <c r="NA12">
        <v>0.5</v>
      </c>
      <c r="NB12">
        <v>0.5</v>
      </c>
      <c r="NC12">
        <v>0.5</v>
      </c>
      <c r="ND12">
        <v>0.5</v>
      </c>
      <c r="NE12">
        <v>0.5</v>
      </c>
      <c r="NF12">
        <v>0.5</v>
      </c>
    </row>
    <row r="13" spans="1:370" hidden="1" x14ac:dyDescent="0.35">
      <c r="B13" t="s">
        <v>48</v>
      </c>
      <c r="C13">
        <v>0.5</v>
      </c>
      <c r="D13">
        <v>0.5</v>
      </c>
      <c r="E13">
        <v>0.5</v>
      </c>
      <c r="F13">
        <v>0.5</v>
      </c>
      <c r="G13">
        <v>0.5</v>
      </c>
      <c r="H13">
        <v>0.5</v>
      </c>
      <c r="I13">
        <v>0.5</v>
      </c>
      <c r="J13">
        <v>0.5</v>
      </c>
      <c r="K13">
        <v>0.5</v>
      </c>
      <c r="L13">
        <v>0.5</v>
      </c>
      <c r="M13">
        <v>0.5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0.5</v>
      </c>
      <c r="X13">
        <v>0.5</v>
      </c>
      <c r="Y13">
        <v>0.5</v>
      </c>
      <c r="Z13">
        <v>0.5</v>
      </c>
      <c r="AA13">
        <v>0.5</v>
      </c>
      <c r="AB13">
        <v>0.5</v>
      </c>
      <c r="AC13">
        <v>0.5</v>
      </c>
      <c r="AD13">
        <v>0.5</v>
      </c>
      <c r="AE13">
        <v>0.5</v>
      </c>
      <c r="AF13">
        <v>0.5</v>
      </c>
      <c r="AG13">
        <v>0.5</v>
      </c>
      <c r="AH13">
        <v>0.5</v>
      </c>
      <c r="AI13">
        <v>0.5</v>
      </c>
      <c r="AJ13">
        <v>0.5</v>
      </c>
      <c r="AK13">
        <v>0.5</v>
      </c>
      <c r="AL13">
        <v>0.5</v>
      </c>
      <c r="AM13">
        <v>0.5</v>
      </c>
      <c r="AN13">
        <v>0.5</v>
      </c>
      <c r="AO13">
        <v>0.5</v>
      </c>
      <c r="AP13">
        <v>0.5</v>
      </c>
      <c r="AQ13">
        <v>0.5</v>
      </c>
      <c r="AR13">
        <v>0.5</v>
      </c>
      <c r="AS13">
        <v>0.5</v>
      </c>
      <c r="AT13">
        <v>0.5</v>
      </c>
      <c r="AU13">
        <v>0.5</v>
      </c>
      <c r="AV13">
        <v>0.5</v>
      </c>
      <c r="AW13">
        <v>0.5</v>
      </c>
      <c r="AX13">
        <v>0.5</v>
      </c>
      <c r="AY13">
        <v>0.5</v>
      </c>
      <c r="AZ13">
        <v>0.5</v>
      </c>
      <c r="BA13">
        <v>0.5</v>
      </c>
      <c r="BB13">
        <v>0.5</v>
      </c>
      <c r="BC13">
        <v>0.5</v>
      </c>
      <c r="BD13">
        <v>0.5</v>
      </c>
      <c r="BE13">
        <v>0.5</v>
      </c>
      <c r="BF13">
        <v>0.5</v>
      </c>
      <c r="BG13">
        <v>0.5</v>
      </c>
      <c r="BH13">
        <v>0.5</v>
      </c>
      <c r="BI13">
        <v>0.5</v>
      </c>
      <c r="BJ13">
        <v>0.5</v>
      </c>
      <c r="BK13">
        <v>0.5</v>
      </c>
      <c r="BL13">
        <v>0.5</v>
      </c>
      <c r="BM13">
        <v>0.5</v>
      </c>
      <c r="BN13">
        <v>0.5</v>
      </c>
      <c r="BO13">
        <v>0.5</v>
      </c>
      <c r="BP13">
        <v>0.5</v>
      </c>
      <c r="BQ13">
        <v>0.5</v>
      </c>
      <c r="BR13">
        <v>0.5</v>
      </c>
      <c r="BS13">
        <v>0.5</v>
      </c>
      <c r="BT13">
        <v>0.5</v>
      </c>
      <c r="BU13">
        <v>0.5</v>
      </c>
      <c r="BV13">
        <v>0.5</v>
      </c>
      <c r="BW13">
        <v>0.5</v>
      </c>
      <c r="BX13">
        <v>0.5</v>
      </c>
      <c r="BY13">
        <v>0.5</v>
      </c>
      <c r="BZ13">
        <v>0.5</v>
      </c>
      <c r="CA13">
        <v>0.5</v>
      </c>
      <c r="CB13">
        <v>0.5</v>
      </c>
      <c r="CC13">
        <v>0.5</v>
      </c>
      <c r="CD13">
        <v>0.5</v>
      </c>
      <c r="CE13">
        <v>0.5</v>
      </c>
      <c r="CF13">
        <v>0.5</v>
      </c>
      <c r="CG13">
        <v>0.5</v>
      </c>
      <c r="CH13">
        <v>0.5</v>
      </c>
      <c r="CI13">
        <v>0.5</v>
      </c>
      <c r="CJ13">
        <v>0.5</v>
      </c>
      <c r="CK13">
        <v>0.5</v>
      </c>
      <c r="CL13">
        <v>0.5</v>
      </c>
      <c r="CM13">
        <v>0.5</v>
      </c>
      <c r="CN13">
        <v>0.5</v>
      </c>
      <c r="CO13">
        <v>0.5</v>
      </c>
      <c r="CP13">
        <v>0.5</v>
      </c>
      <c r="CQ13">
        <v>0.5</v>
      </c>
      <c r="CR13">
        <v>0.5</v>
      </c>
      <c r="CS13">
        <v>0.5</v>
      </c>
      <c r="CT13">
        <v>0.5</v>
      </c>
      <c r="CU13">
        <v>0.5</v>
      </c>
      <c r="CV13">
        <v>0.5</v>
      </c>
      <c r="CW13">
        <v>0.5</v>
      </c>
      <c r="CX13">
        <v>0.5</v>
      </c>
      <c r="CY13">
        <v>0.5</v>
      </c>
      <c r="CZ13">
        <v>0.5</v>
      </c>
      <c r="DA13">
        <v>0.5</v>
      </c>
      <c r="DB13">
        <v>0.5</v>
      </c>
      <c r="DC13">
        <v>0.5</v>
      </c>
      <c r="DD13">
        <v>0.5</v>
      </c>
      <c r="DE13">
        <v>0.5</v>
      </c>
      <c r="DF13">
        <v>0.5</v>
      </c>
      <c r="DG13">
        <v>0.5</v>
      </c>
      <c r="DH13">
        <v>0.5</v>
      </c>
      <c r="DI13">
        <v>0.5</v>
      </c>
      <c r="DJ13">
        <v>0.5</v>
      </c>
      <c r="DK13">
        <v>0.5</v>
      </c>
      <c r="DL13">
        <v>0.5</v>
      </c>
      <c r="DM13">
        <v>0.5</v>
      </c>
      <c r="DN13">
        <v>0.5</v>
      </c>
      <c r="DO13">
        <v>0.5</v>
      </c>
      <c r="DP13">
        <v>0.5</v>
      </c>
      <c r="DQ13">
        <v>0.5</v>
      </c>
      <c r="DR13">
        <v>0.5</v>
      </c>
      <c r="DS13">
        <v>0.5</v>
      </c>
      <c r="DT13">
        <v>0.5</v>
      </c>
      <c r="DU13">
        <v>0.5</v>
      </c>
      <c r="DV13">
        <v>0.5</v>
      </c>
      <c r="DW13">
        <v>0.5</v>
      </c>
      <c r="DX13">
        <v>0.5</v>
      </c>
      <c r="DY13">
        <v>0.5</v>
      </c>
      <c r="DZ13">
        <v>0.5</v>
      </c>
      <c r="EA13">
        <v>0.5</v>
      </c>
      <c r="EB13">
        <v>0.5</v>
      </c>
      <c r="EC13">
        <v>0.5</v>
      </c>
      <c r="ED13">
        <v>0.5</v>
      </c>
      <c r="EE13">
        <v>0.5</v>
      </c>
      <c r="EF13">
        <v>0.5</v>
      </c>
      <c r="EG13">
        <v>0.5</v>
      </c>
      <c r="EH13">
        <v>0.5</v>
      </c>
      <c r="EI13">
        <v>0.5</v>
      </c>
      <c r="EJ13">
        <v>0.5</v>
      </c>
      <c r="EK13">
        <v>0.5</v>
      </c>
      <c r="EL13">
        <v>0.5</v>
      </c>
      <c r="EM13">
        <v>0.5</v>
      </c>
      <c r="EN13">
        <v>0.5</v>
      </c>
      <c r="EO13">
        <v>0.5</v>
      </c>
      <c r="EP13">
        <v>0.5</v>
      </c>
      <c r="EQ13">
        <v>0.5</v>
      </c>
      <c r="ER13">
        <v>0.5</v>
      </c>
      <c r="ES13">
        <v>0.5</v>
      </c>
      <c r="ET13">
        <v>0.5</v>
      </c>
      <c r="EU13">
        <v>0.5</v>
      </c>
      <c r="EV13">
        <v>0.5</v>
      </c>
      <c r="EW13">
        <v>0.5</v>
      </c>
      <c r="EX13">
        <v>0.5</v>
      </c>
      <c r="EY13">
        <v>0.5</v>
      </c>
      <c r="EZ13">
        <v>0.5</v>
      </c>
      <c r="FA13">
        <v>0.5</v>
      </c>
      <c r="FB13">
        <v>0.5</v>
      </c>
      <c r="FC13">
        <v>0.5</v>
      </c>
      <c r="FD13">
        <v>0.5</v>
      </c>
      <c r="FE13">
        <v>0.5</v>
      </c>
      <c r="FF13">
        <v>0.5</v>
      </c>
      <c r="FG13">
        <v>0.5</v>
      </c>
      <c r="FH13">
        <v>0.5</v>
      </c>
      <c r="FI13">
        <v>0.5</v>
      </c>
      <c r="FJ13">
        <v>0.5</v>
      </c>
      <c r="FK13">
        <v>0.5</v>
      </c>
      <c r="FL13">
        <v>0.5</v>
      </c>
      <c r="FM13">
        <v>0.5</v>
      </c>
      <c r="FN13">
        <v>0.5</v>
      </c>
      <c r="FO13">
        <v>0.5</v>
      </c>
      <c r="FP13">
        <v>0.5</v>
      </c>
      <c r="FQ13">
        <v>0.5</v>
      </c>
      <c r="FR13">
        <v>0.5</v>
      </c>
      <c r="FS13">
        <v>0.5</v>
      </c>
      <c r="FT13">
        <v>0.5</v>
      </c>
      <c r="FU13">
        <v>0.5</v>
      </c>
      <c r="FV13">
        <v>0.5</v>
      </c>
      <c r="FW13">
        <v>0.5</v>
      </c>
      <c r="FX13">
        <v>0.5</v>
      </c>
      <c r="FY13">
        <v>0.5</v>
      </c>
      <c r="FZ13">
        <v>0.5</v>
      </c>
      <c r="GA13">
        <v>0.5</v>
      </c>
      <c r="GB13">
        <v>0.5</v>
      </c>
      <c r="GC13">
        <v>0.5</v>
      </c>
      <c r="GD13">
        <v>0.5</v>
      </c>
      <c r="GE13">
        <v>0.5</v>
      </c>
      <c r="GF13">
        <v>0.5</v>
      </c>
      <c r="GG13">
        <v>0.5</v>
      </c>
      <c r="GH13">
        <v>0.5</v>
      </c>
      <c r="GI13">
        <v>0.5</v>
      </c>
      <c r="GJ13">
        <v>0.5</v>
      </c>
      <c r="GK13">
        <v>0.5</v>
      </c>
      <c r="GL13">
        <v>0.5</v>
      </c>
      <c r="GM13">
        <v>0.5</v>
      </c>
      <c r="GN13">
        <v>0.5</v>
      </c>
      <c r="GO13">
        <v>0.5</v>
      </c>
      <c r="GP13">
        <v>0.5</v>
      </c>
      <c r="GQ13">
        <v>0.5</v>
      </c>
      <c r="GR13">
        <v>0.5</v>
      </c>
      <c r="GS13">
        <v>0.5</v>
      </c>
      <c r="GT13">
        <v>0.5</v>
      </c>
      <c r="GU13">
        <v>0.5</v>
      </c>
      <c r="GV13">
        <v>0.5</v>
      </c>
      <c r="GW13">
        <v>0.5</v>
      </c>
      <c r="GX13">
        <v>0.5</v>
      </c>
      <c r="GY13">
        <v>0.5</v>
      </c>
      <c r="GZ13">
        <v>0.5</v>
      </c>
      <c r="HA13">
        <v>0.5</v>
      </c>
      <c r="HB13">
        <v>0.5</v>
      </c>
      <c r="HC13">
        <v>0.5</v>
      </c>
      <c r="HD13">
        <v>0.5</v>
      </c>
      <c r="HE13">
        <v>0.5</v>
      </c>
      <c r="HF13">
        <v>0.5</v>
      </c>
      <c r="HG13">
        <v>0.5</v>
      </c>
      <c r="HH13">
        <v>0.5</v>
      </c>
      <c r="HI13">
        <v>0.5</v>
      </c>
      <c r="HJ13">
        <v>0.5</v>
      </c>
      <c r="HK13">
        <v>0.5</v>
      </c>
      <c r="HL13">
        <v>0.5</v>
      </c>
      <c r="HM13">
        <v>0.5</v>
      </c>
      <c r="HN13">
        <v>0.5</v>
      </c>
      <c r="HO13">
        <v>0.5</v>
      </c>
      <c r="HP13">
        <v>0.5</v>
      </c>
      <c r="HQ13">
        <v>0.5</v>
      </c>
      <c r="HR13">
        <v>0.5</v>
      </c>
      <c r="HS13">
        <v>0.5</v>
      </c>
      <c r="HT13">
        <v>0.5</v>
      </c>
      <c r="HU13">
        <v>0.5</v>
      </c>
      <c r="HV13">
        <v>0.5</v>
      </c>
      <c r="HW13">
        <v>0.5</v>
      </c>
      <c r="HX13">
        <v>0.5</v>
      </c>
      <c r="HY13">
        <v>0.5</v>
      </c>
      <c r="HZ13">
        <v>0.5</v>
      </c>
      <c r="IA13">
        <v>0.5</v>
      </c>
      <c r="IB13">
        <v>0.5</v>
      </c>
      <c r="IC13">
        <v>0.5</v>
      </c>
      <c r="ID13">
        <v>0.5</v>
      </c>
      <c r="IE13">
        <v>0.5</v>
      </c>
      <c r="IF13">
        <v>0.5</v>
      </c>
      <c r="IG13">
        <v>0.5</v>
      </c>
      <c r="IH13">
        <v>0.5</v>
      </c>
      <c r="II13">
        <v>0.5</v>
      </c>
      <c r="IJ13">
        <v>0.5</v>
      </c>
      <c r="IK13">
        <v>0.5</v>
      </c>
      <c r="IL13">
        <v>0.5</v>
      </c>
      <c r="IM13">
        <v>0.5</v>
      </c>
      <c r="IN13">
        <v>0.5</v>
      </c>
      <c r="IO13">
        <v>0.5</v>
      </c>
      <c r="IP13">
        <v>0.5</v>
      </c>
      <c r="IQ13">
        <v>0.5</v>
      </c>
      <c r="IR13">
        <v>0.5</v>
      </c>
      <c r="IS13">
        <v>0.5</v>
      </c>
      <c r="IT13">
        <v>0.5</v>
      </c>
      <c r="IU13">
        <v>0.5</v>
      </c>
      <c r="IV13">
        <v>0.5</v>
      </c>
      <c r="IW13">
        <v>0.5</v>
      </c>
      <c r="IX13">
        <v>0.5</v>
      </c>
      <c r="IY13">
        <v>0.5</v>
      </c>
      <c r="IZ13">
        <v>0.5</v>
      </c>
      <c r="JA13">
        <v>0.5</v>
      </c>
      <c r="JB13">
        <v>0.5</v>
      </c>
      <c r="JC13">
        <v>0.5</v>
      </c>
      <c r="JD13">
        <v>0.5</v>
      </c>
      <c r="JE13">
        <v>0.5</v>
      </c>
      <c r="JF13">
        <v>0.5</v>
      </c>
      <c r="JG13">
        <v>0.5</v>
      </c>
      <c r="JH13">
        <v>0.5</v>
      </c>
      <c r="JI13">
        <v>0.5</v>
      </c>
      <c r="JJ13">
        <v>0.5</v>
      </c>
      <c r="JK13">
        <v>0.5</v>
      </c>
      <c r="JL13">
        <v>0.5</v>
      </c>
      <c r="JM13">
        <v>0.5</v>
      </c>
      <c r="JN13">
        <v>0.5</v>
      </c>
      <c r="JO13">
        <v>0.5</v>
      </c>
      <c r="JP13">
        <v>0.5</v>
      </c>
      <c r="JQ13">
        <v>0.5</v>
      </c>
      <c r="JR13">
        <v>0.5</v>
      </c>
      <c r="JS13">
        <v>0.5</v>
      </c>
      <c r="JT13">
        <v>0.5</v>
      </c>
      <c r="JU13">
        <v>0.5</v>
      </c>
      <c r="JV13">
        <v>0.5</v>
      </c>
      <c r="JW13">
        <v>0.5</v>
      </c>
      <c r="JX13">
        <v>0.5</v>
      </c>
      <c r="JY13">
        <v>0.5</v>
      </c>
      <c r="JZ13">
        <v>0.5</v>
      </c>
      <c r="KA13">
        <v>0.5</v>
      </c>
      <c r="KB13">
        <v>0.5</v>
      </c>
      <c r="KC13">
        <v>0.5</v>
      </c>
      <c r="KD13">
        <v>0.5</v>
      </c>
      <c r="KE13">
        <v>0.5</v>
      </c>
      <c r="KF13">
        <v>0.5</v>
      </c>
      <c r="KG13">
        <v>0.5</v>
      </c>
      <c r="KH13">
        <v>0.5</v>
      </c>
      <c r="KI13">
        <v>0.5</v>
      </c>
      <c r="KJ13">
        <v>0.5</v>
      </c>
      <c r="KK13">
        <v>0.5</v>
      </c>
      <c r="KL13">
        <v>0.5</v>
      </c>
      <c r="KM13">
        <v>0.5</v>
      </c>
      <c r="KN13">
        <v>0.5</v>
      </c>
      <c r="KO13">
        <v>0.5</v>
      </c>
      <c r="KP13">
        <v>0.5</v>
      </c>
      <c r="KQ13">
        <v>0.5</v>
      </c>
      <c r="KR13">
        <v>0.5</v>
      </c>
      <c r="KS13">
        <v>0.5</v>
      </c>
      <c r="KT13">
        <v>0.5</v>
      </c>
      <c r="KU13">
        <v>0.5</v>
      </c>
      <c r="KV13">
        <v>0.5</v>
      </c>
      <c r="KW13">
        <v>0.5</v>
      </c>
      <c r="KX13">
        <v>0.5</v>
      </c>
      <c r="KY13">
        <v>0.5</v>
      </c>
      <c r="KZ13">
        <v>0.5</v>
      </c>
      <c r="LA13">
        <v>0.5</v>
      </c>
      <c r="LB13">
        <v>0.5</v>
      </c>
      <c r="LC13">
        <v>0.5</v>
      </c>
      <c r="LD13">
        <v>0.5</v>
      </c>
      <c r="LE13">
        <v>0.5</v>
      </c>
      <c r="LF13">
        <v>0.5</v>
      </c>
      <c r="LG13">
        <v>0.5</v>
      </c>
      <c r="LH13">
        <v>0.5</v>
      </c>
      <c r="LI13">
        <v>0.5</v>
      </c>
      <c r="LJ13">
        <v>0.5</v>
      </c>
      <c r="LK13">
        <v>0.5</v>
      </c>
      <c r="LL13">
        <v>0.5</v>
      </c>
      <c r="LM13">
        <v>0.5</v>
      </c>
      <c r="LN13">
        <v>0.5</v>
      </c>
      <c r="LO13">
        <v>0.5</v>
      </c>
      <c r="LP13">
        <v>0.5</v>
      </c>
      <c r="LQ13">
        <v>0.5</v>
      </c>
      <c r="LR13">
        <v>0.5</v>
      </c>
      <c r="LS13">
        <v>0.5</v>
      </c>
      <c r="LT13">
        <v>0.5</v>
      </c>
      <c r="LU13">
        <v>0.5</v>
      </c>
      <c r="LV13">
        <v>0.5</v>
      </c>
      <c r="LW13">
        <v>0.5</v>
      </c>
      <c r="LX13">
        <v>0.5</v>
      </c>
      <c r="LY13">
        <v>0.5</v>
      </c>
      <c r="LZ13">
        <v>0.5</v>
      </c>
      <c r="MA13">
        <v>0.5</v>
      </c>
      <c r="MB13">
        <v>0.5</v>
      </c>
      <c r="MC13">
        <v>0.5</v>
      </c>
      <c r="MD13">
        <v>0.5</v>
      </c>
      <c r="ME13">
        <v>0.5</v>
      </c>
      <c r="MF13">
        <v>0.5</v>
      </c>
      <c r="MG13">
        <v>0.5</v>
      </c>
      <c r="MH13">
        <v>0.5</v>
      </c>
      <c r="MI13">
        <v>0.5</v>
      </c>
      <c r="MJ13">
        <v>0.5</v>
      </c>
      <c r="MK13">
        <v>0.5</v>
      </c>
      <c r="ML13">
        <v>0.5</v>
      </c>
      <c r="MM13">
        <v>0.5</v>
      </c>
      <c r="MN13">
        <v>0.5</v>
      </c>
      <c r="MO13">
        <v>0.5</v>
      </c>
      <c r="MP13">
        <v>0.5</v>
      </c>
      <c r="MQ13">
        <v>0.5</v>
      </c>
      <c r="MR13">
        <v>0.5</v>
      </c>
      <c r="MS13">
        <v>0.5</v>
      </c>
      <c r="MT13">
        <v>0.5</v>
      </c>
      <c r="MU13">
        <v>0.5</v>
      </c>
      <c r="MV13">
        <v>0.5</v>
      </c>
      <c r="MW13">
        <v>0.5</v>
      </c>
      <c r="MX13">
        <v>0.5</v>
      </c>
      <c r="MY13">
        <v>0.5</v>
      </c>
      <c r="MZ13">
        <v>0.5</v>
      </c>
      <c r="NA13">
        <v>0.5</v>
      </c>
      <c r="NB13">
        <v>0.5</v>
      </c>
      <c r="NC13">
        <v>0.5</v>
      </c>
      <c r="ND13">
        <v>0.5</v>
      </c>
      <c r="NE13">
        <v>0.5</v>
      </c>
      <c r="NF13">
        <v>0.5</v>
      </c>
    </row>
    <row r="14" spans="1:370" hidden="1" x14ac:dyDescent="0.35">
      <c r="B14" t="s">
        <v>49</v>
      </c>
      <c r="C14">
        <v>0.6</v>
      </c>
      <c r="D14">
        <v>0.6</v>
      </c>
      <c r="E14">
        <v>0.6</v>
      </c>
      <c r="F14">
        <v>0.6</v>
      </c>
      <c r="G14">
        <v>0.6</v>
      </c>
      <c r="H14">
        <v>0.6</v>
      </c>
      <c r="I14">
        <v>0.6</v>
      </c>
      <c r="J14">
        <v>0.6</v>
      </c>
      <c r="K14">
        <v>0.6</v>
      </c>
      <c r="L14">
        <v>0.6</v>
      </c>
      <c r="M14">
        <v>0.6</v>
      </c>
      <c r="N14">
        <v>0.6</v>
      </c>
      <c r="O14">
        <v>0.6</v>
      </c>
      <c r="P14">
        <v>0.6</v>
      </c>
      <c r="Q14">
        <v>0.6</v>
      </c>
      <c r="R14">
        <v>0.6</v>
      </c>
      <c r="S14">
        <v>0.6</v>
      </c>
      <c r="T14">
        <v>0.6</v>
      </c>
      <c r="U14">
        <v>0.6</v>
      </c>
      <c r="V14">
        <v>0.6</v>
      </c>
      <c r="W14">
        <v>0.6</v>
      </c>
      <c r="X14">
        <v>0.6</v>
      </c>
      <c r="Y14">
        <v>0.6</v>
      </c>
      <c r="Z14">
        <v>0.6</v>
      </c>
      <c r="AA14">
        <v>0.6</v>
      </c>
      <c r="AB14">
        <v>0.6</v>
      </c>
      <c r="AC14">
        <v>0.6</v>
      </c>
      <c r="AD14">
        <v>0.6</v>
      </c>
      <c r="AE14">
        <v>0.6</v>
      </c>
      <c r="AF14">
        <v>0.6</v>
      </c>
      <c r="AG14">
        <v>0.6</v>
      </c>
      <c r="AH14">
        <v>0.6</v>
      </c>
      <c r="AI14">
        <v>0.6</v>
      </c>
      <c r="AJ14">
        <v>0.6</v>
      </c>
      <c r="AK14">
        <v>0.6</v>
      </c>
      <c r="AL14">
        <v>0.6</v>
      </c>
      <c r="AM14">
        <v>0.6</v>
      </c>
      <c r="AN14">
        <v>0.6</v>
      </c>
      <c r="AO14">
        <v>0.6</v>
      </c>
      <c r="AP14">
        <v>0.6</v>
      </c>
      <c r="AQ14">
        <v>0.6</v>
      </c>
      <c r="AR14">
        <v>0.6</v>
      </c>
      <c r="AS14">
        <v>0.6</v>
      </c>
      <c r="AT14">
        <v>0.6</v>
      </c>
      <c r="AU14">
        <v>0.6</v>
      </c>
      <c r="AV14">
        <v>0.6</v>
      </c>
      <c r="AW14">
        <v>0.6</v>
      </c>
      <c r="AX14">
        <v>0.6</v>
      </c>
      <c r="AY14">
        <v>0.6</v>
      </c>
      <c r="AZ14">
        <v>0.6</v>
      </c>
      <c r="BA14">
        <v>0.6</v>
      </c>
      <c r="BB14">
        <v>0.6</v>
      </c>
      <c r="BC14">
        <v>0.6</v>
      </c>
      <c r="BD14">
        <v>0.6</v>
      </c>
      <c r="BE14">
        <v>0.6</v>
      </c>
      <c r="BF14">
        <v>0.6</v>
      </c>
      <c r="BG14">
        <v>0.6</v>
      </c>
      <c r="BH14">
        <v>0.6</v>
      </c>
      <c r="BI14">
        <v>0.6</v>
      </c>
      <c r="BJ14">
        <v>0.6</v>
      </c>
      <c r="BK14">
        <v>0.6</v>
      </c>
      <c r="BL14">
        <v>0.6</v>
      </c>
      <c r="BM14">
        <v>0.6</v>
      </c>
      <c r="BN14">
        <v>0.6</v>
      </c>
      <c r="BO14">
        <v>0.6</v>
      </c>
      <c r="BP14">
        <v>0.6</v>
      </c>
      <c r="BQ14">
        <v>0.6</v>
      </c>
      <c r="BR14">
        <v>0.6</v>
      </c>
      <c r="BS14">
        <v>0.6</v>
      </c>
      <c r="BT14">
        <v>0.6</v>
      </c>
      <c r="BU14">
        <v>0.6</v>
      </c>
      <c r="BV14">
        <v>0.6</v>
      </c>
      <c r="BW14">
        <v>0.6</v>
      </c>
      <c r="BX14">
        <v>0.6</v>
      </c>
      <c r="BY14">
        <v>0.6</v>
      </c>
      <c r="BZ14">
        <v>0.6</v>
      </c>
      <c r="CA14">
        <v>0.6</v>
      </c>
      <c r="CB14">
        <v>0.6</v>
      </c>
      <c r="CC14">
        <v>0.6</v>
      </c>
      <c r="CD14">
        <v>0.6</v>
      </c>
      <c r="CE14">
        <v>0.6</v>
      </c>
      <c r="CF14">
        <v>0.6</v>
      </c>
      <c r="CG14">
        <v>0.6</v>
      </c>
      <c r="CH14">
        <v>0.6</v>
      </c>
      <c r="CI14">
        <v>0.6</v>
      </c>
      <c r="CJ14">
        <v>0.6</v>
      </c>
      <c r="CK14">
        <v>0.6</v>
      </c>
      <c r="CL14">
        <v>0.6</v>
      </c>
      <c r="CM14">
        <v>0.6</v>
      </c>
      <c r="CN14">
        <v>0.6</v>
      </c>
      <c r="CO14">
        <v>0.6</v>
      </c>
      <c r="CP14">
        <v>0.6</v>
      </c>
      <c r="CQ14">
        <v>0.6</v>
      </c>
      <c r="CR14">
        <v>0.6</v>
      </c>
      <c r="CS14">
        <v>0.6</v>
      </c>
      <c r="CT14">
        <v>0.6</v>
      </c>
      <c r="CU14">
        <v>0.6</v>
      </c>
      <c r="CV14">
        <v>0.6</v>
      </c>
      <c r="CW14">
        <v>0.6</v>
      </c>
      <c r="CX14">
        <v>0.6</v>
      </c>
      <c r="CY14">
        <v>0.6</v>
      </c>
      <c r="CZ14">
        <v>0.6</v>
      </c>
      <c r="DA14">
        <v>0.6</v>
      </c>
      <c r="DB14">
        <v>0.6</v>
      </c>
      <c r="DC14">
        <v>0.6</v>
      </c>
      <c r="DD14">
        <v>0.6</v>
      </c>
      <c r="DE14">
        <v>0.6</v>
      </c>
      <c r="DF14">
        <v>0.6</v>
      </c>
      <c r="DG14">
        <v>0.6</v>
      </c>
      <c r="DH14">
        <v>0.6</v>
      </c>
      <c r="DI14">
        <v>0.6</v>
      </c>
      <c r="DJ14">
        <v>0.6</v>
      </c>
      <c r="DK14">
        <v>0.6</v>
      </c>
      <c r="DL14">
        <v>0.6</v>
      </c>
      <c r="DM14">
        <v>0.6</v>
      </c>
      <c r="DN14">
        <v>0.6</v>
      </c>
      <c r="DO14">
        <v>0.6</v>
      </c>
      <c r="DP14">
        <v>0.6</v>
      </c>
      <c r="DQ14">
        <v>0.6</v>
      </c>
      <c r="DR14">
        <v>0.6</v>
      </c>
      <c r="DS14">
        <v>0.6</v>
      </c>
      <c r="DT14">
        <v>0.6</v>
      </c>
      <c r="DU14">
        <v>0.6</v>
      </c>
      <c r="DV14">
        <v>0.6</v>
      </c>
      <c r="DW14">
        <v>0.6</v>
      </c>
      <c r="DX14">
        <v>0.6</v>
      </c>
      <c r="DY14">
        <v>0.6</v>
      </c>
      <c r="DZ14">
        <v>0.6</v>
      </c>
      <c r="EA14">
        <v>0.6</v>
      </c>
      <c r="EB14">
        <v>0.6</v>
      </c>
      <c r="EC14">
        <v>0.6</v>
      </c>
      <c r="ED14">
        <v>0.6</v>
      </c>
      <c r="EE14">
        <v>0.6</v>
      </c>
      <c r="EF14">
        <v>0.6</v>
      </c>
      <c r="EG14">
        <v>0.6</v>
      </c>
      <c r="EH14">
        <v>0.6</v>
      </c>
      <c r="EI14">
        <v>0.6</v>
      </c>
      <c r="EJ14">
        <v>0.6</v>
      </c>
      <c r="EK14">
        <v>0.6</v>
      </c>
      <c r="EL14">
        <v>0.6</v>
      </c>
      <c r="EM14">
        <v>0.6</v>
      </c>
      <c r="EN14">
        <v>0.6</v>
      </c>
      <c r="EO14">
        <v>0.6</v>
      </c>
      <c r="EP14">
        <v>0.6</v>
      </c>
      <c r="EQ14">
        <v>0.6</v>
      </c>
      <c r="ER14">
        <v>0.6</v>
      </c>
      <c r="ES14">
        <v>0.6</v>
      </c>
      <c r="ET14">
        <v>0.6</v>
      </c>
      <c r="EU14">
        <v>0.6</v>
      </c>
      <c r="EV14">
        <v>0.6</v>
      </c>
      <c r="EW14">
        <v>0.6</v>
      </c>
      <c r="EX14">
        <v>0.6</v>
      </c>
      <c r="EY14">
        <v>0.6</v>
      </c>
      <c r="EZ14">
        <v>0.6</v>
      </c>
      <c r="FA14">
        <v>0.6</v>
      </c>
      <c r="FB14">
        <v>0.6</v>
      </c>
      <c r="FC14">
        <v>0.6</v>
      </c>
      <c r="FD14">
        <v>0.6</v>
      </c>
      <c r="FE14">
        <v>0.6</v>
      </c>
      <c r="FF14">
        <v>0.6</v>
      </c>
      <c r="FG14">
        <v>0.6</v>
      </c>
      <c r="FH14">
        <v>0.6</v>
      </c>
      <c r="FI14">
        <v>0.6</v>
      </c>
      <c r="FJ14">
        <v>0.6</v>
      </c>
      <c r="FK14">
        <v>0.6</v>
      </c>
      <c r="FL14">
        <v>0.6</v>
      </c>
      <c r="FM14">
        <v>0.6</v>
      </c>
      <c r="FN14">
        <v>0.6</v>
      </c>
      <c r="FO14">
        <v>0.6</v>
      </c>
      <c r="FP14">
        <v>0.6</v>
      </c>
      <c r="FQ14">
        <v>0.6</v>
      </c>
      <c r="FR14">
        <v>0.6</v>
      </c>
      <c r="FS14">
        <v>0.6</v>
      </c>
      <c r="FT14">
        <v>0.6</v>
      </c>
      <c r="FU14">
        <v>0.6</v>
      </c>
      <c r="FV14">
        <v>0.6</v>
      </c>
      <c r="FW14">
        <v>0.6</v>
      </c>
      <c r="FX14">
        <v>0.6</v>
      </c>
      <c r="FY14">
        <v>0.6</v>
      </c>
      <c r="FZ14">
        <v>0.6</v>
      </c>
      <c r="GA14">
        <v>0.6</v>
      </c>
      <c r="GB14">
        <v>0.6</v>
      </c>
      <c r="GC14">
        <v>0.6</v>
      </c>
      <c r="GD14">
        <v>0.6</v>
      </c>
      <c r="GE14">
        <v>0.6</v>
      </c>
      <c r="GF14">
        <v>0.6</v>
      </c>
      <c r="GG14">
        <v>0.6</v>
      </c>
      <c r="GH14">
        <v>0.6</v>
      </c>
      <c r="GI14">
        <v>0.6</v>
      </c>
      <c r="GJ14">
        <v>0.6</v>
      </c>
      <c r="GK14">
        <v>0.6</v>
      </c>
      <c r="GL14">
        <v>0.6</v>
      </c>
      <c r="GM14">
        <v>0.6</v>
      </c>
      <c r="GN14">
        <v>0.6</v>
      </c>
      <c r="GO14">
        <v>0.6</v>
      </c>
      <c r="GP14">
        <v>0.6</v>
      </c>
      <c r="GQ14">
        <v>0.6</v>
      </c>
      <c r="GR14">
        <v>0.6</v>
      </c>
      <c r="GS14">
        <v>0.6</v>
      </c>
      <c r="GT14">
        <v>0.6</v>
      </c>
      <c r="GU14">
        <v>0.6</v>
      </c>
      <c r="GV14">
        <v>0.6</v>
      </c>
      <c r="GW14">
        <v>0.6</v>
      </c>
      <c r="GX14">
        <v>0.6</v>
      </c>
      <c r="GY14">
        <v>0.6</v>
      </c>
      <c r="GZ14">
        <v>0.6</v>
      </c>
      <c r="HA14">
        <v>0.6</v>
      </c>
      <c r="HB14">
        <v>0.6</v>
      </c>
      <c r="HC14">
        <v>0.6</v>
      </c>
      <c r="HD14">
        <v>0.6</v>
      </c>
      <c r="HE14">
        <v>0.6</v>
      </c>
      <c r="HF14">
        <v>0.6</v>
      </c>
      <c r="HG14">
        <v>0.6</v>
      </c>
      <c r="HH14">
        <v>0.6</v>
      </c>
      <c r="HI14">
        <v>0.6</v>
      </c>
      <c r="HJ14">
        <v>0.6</v>
      </c>
      <c r="HK14">
        <v>0.6</v>
      </c>
      <c r="HL14">
        <v>0.6</v>
      </c>
      <c r="HM14">
        <v>0.6</v>
      </c>
      <c r="HN14">
        <v>0.6</v>
      </c>
      <c r="HO14">
        <v>0.6</v>
      </c>
      <c r="HP14">
        <v>0.6</v>
      </c>
      <c r="HQ14">
        <v>0.6</v>
      </c>
      <c r="HR14">
        <v>0.6</v>
      </c>
      <c r="HS14">
        <v>0.6</v>
      </c>
      <c r="HT14">
        <v>0.6</v>
      </c>
      <c r="HU14">
        <v>0.6</v>
      </c>
      <c r="HV14">
        <v>0.6</v>
      </c>
      <c r="HW14">
        <v>0.6</v>
      </c>
      <c r="HX14">
        <v>0.6</v>
      </c>
      <c r="HY14">
        <v>0.6</v>
      </c>
      <c r="HZ14">
        <v>0.6</v>
      </c>
      <c r="IA14">
        <v>0.6</v>
      </c>
      <c r="IB14">
        <v>0.6</v>
      </c>
      <c r="IC14">
        <v>0.6</v>
      </c>
      <c r="ID14">
        <v>0.6</v>
      </c>
      <c r="IE14">
        <v>0.6</v>
      </c>
      <c r="IF14">
        <v>0.6</v>
      </c>
      <c r="IG14">
        <v>0.6</v>
      </c>
      <c r="IH14">
        <v>0.6</v>
      </c>
      <c r="II14">
        <v>0.6</v>
      </c>
      <c r="IJ14">
        <v>0.6</v>
      </c>
      <c r="IK14">
        <v>0.6</v>
      </c>
      <c r="IL14">
        <v>0.6</v>
      </c>
      <c r="IM14">
        <v>0.6</v>
      </c>
      <c r="IN14">
        <v>0.6</v>
      </c>
      <c r="IO14">
        <v>0.6</v>
      </c>
      <c r="IP14">
        <v>0.6</v>
      </c>
      <c r="IQ14">
        <v>0.6</v>
      </c>
      <c r="IR14">
        <v>0.6</v>
      </c>
      <c r="IS14">
        <v>0.6</v>
      </c>
      <c r="IT14">
        <v>0.6</v>
      </c>
      <c r="IU14">
        <v>0.6</v>
      </c>
      <c r="IV14">
        <v>0.6</v>
      </c>
      <c r="IW14">
        <v>0.6</v>
      </c>
      <c r="IX14">
        <v>0.6</v>
      </c>
      <c r="IY14">
        <v>0.6</v>
      </c>
      <c r="IZ14">
        <v>0.6</v>
      </c>
      <c r="JA14">
        <v>0.6</v>
      </c>
      <c r="JB14">
        <v>0.6</v>
      </c>
      <c r="JC14">
        <v>0.6</v>
      </c>
      <c r="JD14">
        <v>0.6</v>
      </c>
      <c r="JE14">
        <v>0.6</v>
      </c>
      <c r="JF14">
        <v>0.6</v>
      </c>
      <c r="JG14">
        <v>0.6</v>
      </c>
      <c r="JH14">
        <v>0.6</v>
      </c>
      <c r="JI14">
        <v>0.6</v>
      </c>
      <c r="JJ14">
        <v>0.6</v>
      </c>
      <c r="JK14">
        <v>0.6</v>
      </c>
      <c r="JL14">
        <v>0.6</v>
      </c>
      <c r="JM14">
        <v>0.6</v>
      </c>
      <c r="JN14">
        <v>0.6</v>
      </c>
      <c r="JO14">
        <v>0.6</v>
      </c>
      <c r="JP14">
        <v>0.6</v>
      </c>
      <c r="JQ14">
        <v>0.6</v>
      </c>
      <c r="JR14">
        <v>0.6</v>
      </c>
      <c r="JS14">
        <v>0.6</v>
      </c>
      <c r="JT14">
        <v>0.6</v>
      </c>
      <c r="JU14">
        <v>0.6</v>
      </c>
      <c r="JV14">
        <v>0.6</v>
      </c>
      <c r="JW14">
        <v>0.6</v>
      </c>
      <c r="JX14">
        <v>0.6</v>
      </c>
      <c r="JY14">
        <v>0.6</v>
      </c>
      <c r="JZ14">
        <v>0.6</v>
      </c>
      <c r="KA14">
        <v>0.6</v>
      </c>
      <c r="KB14">
        <v>0.6</v>
      </c>
      <c r="KC14">
        <v>0.6</v>
      </c>
      <c r="KD14">
        <v>0.6</v>
      </c>
      <c r="KE14">
        <v>0.6</v>
      </c>
      <c r="KF14">
        <v>0.6</v>
      </c>
      <c r="KG14">
        <v>0.6</v>
      </c>
      <c r="KH14">
        <v>0.6</v>
      </c>
      <c r="KI14">
        <v>0.6</v>
      </c>
      <c r="KJ14">
        <v>0.6</v>
      </c>
      <c r="KK14">
        <v>0.6</v>
      </c>
      <c r="KL14">
        <v>0.6</v>
      </c>
      <c r="KM14">
        <v>0.6</v>
      </c>
      <c r="KN14">
        <v>0.6</v>
      </c>
      <c r="KO14">
        <v>0.6</v>
      </c>
      <c r="KP14">
        <v>0.6</v>
      </c>
      <c r="KQ14">
        <v>0.6</v>
      </c>
      <c r="KR14">
        <v>0.6</v>
      </c>
      <c r="KS14">
        <v>0.6</v>
      </c>
      <c r="KT14">
        <v>0.6</v>
      </c>
      <c r="KU14">
        <v>0.6</v>
      </c>
      <c r="KV14">
        <v>0.6</v>
      </c>
      <c r="KW14">
        <v>0.6</v>
      </c>
      <c r="KX14">
        <v>0.6</v>
      </c>
      <c r="KY14">
        <v>0.6</v>
      </c>
      <c r="KZ14">
        <v>0.6</v>
      </c>
      <c r="LA14">
        <v>0.6</v>
      </c>
      <c r="LB14">
        <v>0.6</v>
      </c>
      <c r="LC14">
        <v>0.6</v>
      </c>
      <c r="LD14">
        <v>0.6</v>
      </c>
      <c r="LE14">
        <v>0.6</v>
      </c>
      <c r="LF14">
        <v>0.6</v>
      </c>
      <c r="LG14">
        <v>0.6</v>
      </c>
      <c r="LH14">
        <v>0.6</v>
      </c>
      <c r="LI14">
        <v>0.6</v>
      </c>
      <c r="LJ14">
        <v>0.6</v>
      </c>
      <c r="LK14">
        <v>0.6</v>
      </c>
      <c r="LL14">
        <v>0.6</v>
      </c>
      <c r="LM14">
        <v>0.6</v>
      </c>
      <c r="LN14">
        <v>0.6</v>
      </c>
      <c r="LO14">
        <v>0.6</v>
      </c>
      <c r="LP14">
        <v>0.6</v>
      </c>
      <c r="LQ14">
        <v>0.6</v>
      </c>
      <c r="LR14">
        <v>0.6</v>
      </c>
      <c r="LS14">
        <v>0.6</v>
      </c>
      <c r="LT14">
        <v>0.6</v>
      </c>
      <c r="LU14">
        <v>0.6</v>
      </c>
      <c r="LV14">
        <v>0.6</v>
      </c>
      <c r="LW14">
        <v>0.6</v>
      </c>
      <c r="LX14">
        <v>0.6</v>
      </c>
      <c r="LY14">
        <v>0.6</v>
      </c>
      <c r="LZ14">
        <v>0.6</v>
      </c>
      <c r="MA14">
        <v>0.6</v>
      </c>
      <c r="MB14">
        <v>0.6</v>
      </c>
      <c r="MC14">
        <v>0.6</v>
      </c>
      <c r="MD14">
        <v>0.6</v>
      </c>
      <c r="ME14">
        <v>0.6</v>
      </c>
      <c r="MF14">
        <v>0.6</v>
      </c>
      <c r="MG14">
        <v>0.6</v>
      </c>
      <c r="MH14">
        <v>0.6</v>
      </c>
      <c r="MI14">
        <v>0.6</v>
      </c>
      <c r="MJ14">
        <v>0.6</v>
      </c>
      <c r="MK14">
        <v>0.6</v>
      </c>
      <c r="ML14">
        <v>0.6</v>
      </c>
      <c r="MM14">
        <v>0.6</v>
      </c>
      <c r="MN14">
        <v>0.6</v>
      </c>
      <c r="MO14">
        <v>0.6</v>
      </c>
      <c r="MP14">
        <v>0.6</v>
      </c>
      <c r="MQ14">
        <v>0.6</v>
      </c>
      <c r="MR14">
        <v>0.6</v>
      </c>
      <c r="MS14">
        <v>0.6</v>
      </c>
      <c r="MT14">
        <v>0.6</v>
      </c>
      <c r="MU14">
        <v>0.6</v>
      </c>
      <c r="MV14">
        <v>0.6</v>
      </c>
      <c r="MW14">
        <v>0.6</v>
      </c>
      <c r="MX14">
        <v>0.6</v>
      </c>
      <c r="MY14">
        <v>0.6</v>
      </c>
      <c r="MZ14">
        <v>0.6</v>
      </c>
      <c r="NA14">
        <v>0.6</v>
      </c>
      <c r="NB14">
        <v>0.6</v>
      </c>
      <c r="NC14">
        <v>0.6</v>
      </c>
      <c r="ND14">
        <v>0.6</v>
      </c>
      <c r="NE14">
        <v>0.6</v>
      </c>
      <c r="NF14">
        <v>0.6</v>
      </c>
    </row>
    <row r="15" spans="1:370" hidden="1" x14ac:dyDescent="0.35">
      <c r="B15" t="s">
        <v>50</v>
      </c>
      <c r="C15">
        <v>0.6</v>
      </c>
      <c r="D15">
        <v>0.6</v>
      </c>
      <c r="E15">
        <v>0.6</v>
      </c>
      <c r="F15">
        <v>0.6</v>
      </c>
      <c r="G15">
        <v>0.6</v>
      </c>
      <c r="H15">
        <v>0.6</v>
      </c>
      <c r="I15">
        <v>0.6</v>
      </c>
      <c r="J15">
        <v>0.6</v>
      </c>
      <c r="K15">
        <v>0.6</v>
      </c>
      <c r="L15">
        <v>0.6</v>
      </c>
      <c r="M15">
        <v>0.6</v>
      </c>
      <c r="N15">
        <v>0.6</v>
      </c>
      <c r="O15">
        <v>0.6</v>
      </c>
      <c r="P15">
        <v>0.6</v>
      </c>
      <c r="Q15">
        <v>0.6</v>
      </c>
      <c r="R15">
        <v>0.6</v>
      </c>
      <c r="S15">
        <v>0.6</v>
      </c>
      <c r="T15">
        <v>0.6</v>
      </c>
      <c r="U15">
        <v>0.6</v>
      </c>
      <c r="V15">
        <v>0.6</v>
      </c>
      <c r="W15">
        <v>0.6</v>
      </c>
      <c r="X15">
        <v>0.6</v>
      </c>
      <c r="Y15">
        <v>0.6</v>
      </c>
      <c r="Z15">
        <v>0.6</v>
      </c>
      <c r="AA15">
        <v>0.6</v>
      </c>
      <c r="AB15">
        <v>0.6</v>
      </c>
      <c r="AC15">
        <v>0.6</v>
      </c>
      <c r="AD15">
        <v>0.6</v>
      </c>
      <c r="AE15">
        <v>0.6</v>
      </c>
      <c r="AF15">
        <v>0.6</v>
      </c>
      <c r="AG15">
        <v>0.6</v>
      </c>
      <c r="AH15">
        <v>0.6</v>
      </c>
      <c r="AI15">
        <v>0.6</v>
      </c>
      <c r="AJ15">
        <v>0.6</v>
      </c>
      <c r="AK15">
        <v>0.6</v>
      </c>
      <c r="AL15">
        <v>0.6</v>
      </c>
      <c r="AM15">
        <v>0.6</v>
      </c>
      <c r="AN15">
        <v>0.6</v>
      </c>
      <c r="AO15">
        <v>0.6</v>
      </c>
      <c r="AP15">
        <v>0.6</v>
      </c>
      <c r="AQ15">
        <v>0.6</v>
      </c>
      <c r="AR15">
        <v>0.6</v>
      </c>
      <c r="AS15">
        <v>0.6</v>
      </c>
      <c r="AT15">
        <v>0.6</v>
      </c>
      <c r="AU15">
        <v>0.6</v>
      </c>
      <c r="AV15">
        <v>0.6</v>
      </c>
      <c r="AW15">
        <v>0.6</v>
      </c>
      <c r="AX15">
        <v>0.6</v>
      </c>
      <c r="AY15">
        <v>0.6</v>
      </c>
      <c r="AZ15">
        <v>0.6</v>
      </c>
      <c r="BA15">
        <v>0.6</v>
      </c>
      <c r="BB15">
        <v>0.6</v>
      </c>
      <c r="BC15">
        <v>0.6</v>
      </c>
      <c r="BD15">
        <v>0.6</v>
      </c>
      <c r="BE15">
        <v>0.6</v>
      </c>
      <c r="BF15">
        <v>0.6</v>
      </c>
      <c r="BG15">
        <v>0.6</v>
      </c>
      <c r="BH15">
        <v>0.6</v>
      </c>
      <c r="BI15">
        <v>0.6</v>
      </c>
      <c r="BJ15">
        <v>0.6</v>
      </c>
      <c r="BK15">
        <v>0.6</v>
      </c>
      <c r="BL15">
        <v>0.6</v>
      </c>
      <c r="BM15">
        <v>0.6</v>
      </c>
      <c r="BN15">
        <v>0.6</v>
      </c>
      <c r="BO15">
        <v>0.6</v>
      </c>
      <c r="BP15">
        <v>0.6</v>
      </c>
      <c r="BQ15">
        <v>0.6</v>
      </c>
      <c r="BR15">
        <v>0.6</v>
      </c>
      <c r="BS15">
        <v>0.6</v>
      </c>
      <c r="BT15">
        <v>0.6</v>
      </c>
      <c r="BU15">
        <v>0.6</v>
      </c>
      <c r="BV15">
        <v>0.6</v>
      </c>
      <c r="BW15">
        <v>0.6</v>
      </c>
      <c r="BX15">
        <v>0.6</v>
      </c>
      <c r="BY15">
        <v>0.6</v>
      </c>
      <c r="BZ15">
        <v>0.6</v>
      </c>
      <c r="CA15">
        <v>0.6</v>
      </c>
      <c r="CB15">
        <v>0.6</v>
      </c>
      <c r="CC15">
        <v>0.6</v>
      </c>
      <c r="CD15">
        <v>0.6</v>
      </c>
      <c r="CE15">
        <v>0.6</v>
      </c>
      <c r="CF15">
        <v>0.6</v>
      </c>
      <c r="CG15">
        <v>0.6</v>
      </c>
      <c r="CH15">
        <v>0.6</v>
      </c>
      <c r="CI15">
        <v>0.6</v>
      </c>
      <c r="CJ15">
        <v>0.6</v>
      </c>
      <c r="CK15">
        <v>0.6</v>
      </c>
      <c r="CL15">
        <v>0.6</v>
      </c>
      <c r="CM15">
        <v>0.6</v>
      </c>
      <c r="CN15">
        <v>0.6</v>
      </c>
      <c r="CO15">
        <v>0.6</v>
      </c>
      <c r="CP15">
        <v>0.6</v>
      </c>
      <c r="CQ15">
        <v>0.6</v>
      </c>
      <c r="CR15">
        <v>0.6</v>
      </c>
      <c r="CS15">
        <v>0.6</v>
      </c>
      <c r="CT15">
        <v>0.6</v>
      </c>
      <c r="CU15">
        <v>0.6</v>
      </c>
      <c r="CV15">
        <v>0.6</v>
      </c>
      <c r="CW15">
        <v>0.6</v>
      </c>
      <c r="CX15">
        <v>0.6</v>
      </c>
      <c r="CY15">
        <v>0.6</v>
      </c>
      <c r="CZ15">
        <v>0.6</v>
      </c>
      <c r="DA15">
        <v>0.6</v>
      </c>
      <c r="DB15">
        <v>0.6</v>
      </c>
      <c r="DC15">
        <v>0.6</v>
      </c>
      <c r="DD15">
        <v>0.6</v>
      </c>
      <c r="DE15">
        <v>0.6</v>
      </c>
      <c r="DF15">
        <v>0.6</v>
      </c>
      <c r="DG15">
        <v>0.6</v>
      </c>
      <c r="DH15">
        <v>0.6</v>
      </c>
      <c r="DI15">
        <v>0.6</v>
      </c>
      <c r="DJ15">
        <v>0.6</v>
      </c>
      <c r="DK15">
        <v>0.6</v>
      </c>
      <c r="DL15">
        <v>0.6</v>
      </c>
      <c r="DM15">
        <v>0.6</v>
      </c>
      <c r="DN15">
        <v>0.6</v>
      </c>
      <c r="DO15">
        <v>0.6</v>
      </c>
      <c r="DP15">
        <v>0.6</v>
      </c>
      <c r="DQ15">
        <v>0.6</v>
      </c>
      <c r="DR15">
        <v>0.6</v>
      </c>
      <c r="DS15">
        <v>0.6</v>
      </c>
      <c r="DT15">
        <v>0.6</v>
      </c>
      <c r="DU15">
        <v>0.6</v>
      </c>
      <c r="DV15">
        <v>0.6</v>
      </c>
      <c r="DW15">
        <v>0.6</v>
      </c>
      <c r="DX15">
        <v>0.6</v>
      </c>
      <c r="DY15">
        <v>0.6</v>
      </c>
      <c r="DZ15">
        <v>0.6</v>
      </c>
      <c r="EA15">
        <v>0.6</v>
      </c>
      <c r="EB15">
        <v>0.6</v>
      </c>
      <c r="EC15">
        <v>0.6</v>
      </c>
      <c r="ED15">
        <v>0.6</v>
      </c>
      <c r="EE15">
        <v>0.6</v>
      </c>
      <c r="EF15">
        <v>0.6</v>
      </c>
      <c r="EG15">
        <v>0.6</v>
      </c>
      <c r="EH15">
        <v>0.6</v>
      </c>
      <c r="EI15">
        <v>0.6</v>
      </c>
      <c r="EJ15">
        <v>0.6</v>
      </c>
      <c r="EK15">
        <v>0.6</v>
      </c>
      <c r="EL15">
        <v>0.6</v>
      </c>
      <c r="EM15">
        <v>0.6</v>
      </c>
      <c r="EN15">
        <v>0.6</v>
      </c>
      <c r="EO15">
        <v>0.6</v>
      </c>
      <c r="EP15">
        <v>0.6</v>
      </c>
      <c r="EQ15">
        <v>0.6</v>
      </c>
      <c r="ER15">
        <v>0.6</v>
      </c>
      <c r="ES15">
        <v>0.6</v>
      </c>
      <c r="ET15">
        <v>0.6</v>
      </c>
      <c r="EU15">
        <v>0.6</v>
      </c>
      <c r="EV15">
        <v>0.6</v>
      </c>
      <c r="EW15">
        <v>0.6</v>
      </c>
      <c r="EX15">
        <v>0.6</v>
      </c>
      <c r="EY15">
        <v>0.6</v>
      </c>
      <c r="EZ15">
        <v>0.6</v>
      </c>
      <c r="FA15">
        <v>0.6</v>
      </c>
      <c r="FB15">
        <v>0.6</v>
      </c>
      <c r="FC15">
        <v>0.6</v>
      </c>
      <c r="FD15">
        <v>0.6</v>
      </c>
      <c r="FE15">
        <v>0.6</v>
      </c>
      <c r="FF15">
        <v>0.6</v>
      </c>
      <c r="FG15">
        <v>0.6</v>
      </c>
      <c r="FH15">
        <v>0.6</v>
      </c>
      <c r="FI15">
        <v>0.6</v>
      </c>
      <c r="FJ15">
        <v>0.6</v>
      </c>
      <c r="FK15">
        <v>0.6</v>
      </c>
      <c r="FL15">
        <v>0.6</v>
      </c>
      <c r="FM15">
        <v>0.6</v>
      </c>
      <c r="FN15">
        <v>0.6</v>
      </c>
      <c r="FO15">
        <v>0.6</v>
      </c>
      <c r="FP15">
        <v>0.6</v>
      </c>
      <c r="FQ15">
        <v>0.6</v>
      </c>
      <c r="FR15">
        <v>0.6</v>
      </c>
      <c r="FS15">
        <v>0.6</v>
      </c>
      <c r="FT15">
        <v>0.6</v>
      </c>
      <c r="FU15">
        <v>0.6</v>
      </c>
      <c r="FV15">
        <v>0.6</v>
      </c>
      <c r="FW15">
        <v>0.6</v>
      </c>
      <c r="FX15">
        <v>0.6</v>
      </c>
      <c r="FY15">
        <v>0.6</v>
      </c>
      <c r="FZ15">
        <v>0.6</v>
      </c>
      <c r="GA15">
        <v>0.6</v>
      </c>
      <c r="GB15">
        <v>0.6</v>
      </c>
      <c r="GC15">
        <v>0.6</v>
      </c>
      <c r="GD15">
        <v>0.6</v>
      </c>
      <c r="GE15">
        <v>0.6</v>
      </c>
      <c r="GF15">
        <v>0.6</v>
      </c>
      <c r="GG15">
        <v>0.6</v>
      </c>
      <c r="GH15">
        <v>0.6</v>
      </c>
      <c r="GI15">
        <v>0.6</v>
      </c>
      <c r="GJ15">
        <v>0.6</v>
      </c>
      <c r="GK15">
        <v>0.6</v>
      </c>
      <c r="GL15">
        <v>0.6</v>
      </c>
      <c r="GM15">
        <v>0.6</v>
      </c>
      <c r="GN15">
        <v>0.6</v>
      </c>
      <c r="GO15">
        <v>0.6</v>
      </c>
      <c r="GP15">
        <v>0.6</v>
      </c>
      <c r="GQ15">
        <v>0.6</v>
      </c>
      <c r="GR15">
        <v>0.6</v>
      </c>
      <c r="GS15">
        <v>0.6</v>
      </c>
      <c r="GT15">
        <v>0.6</v>
      </c>
      <c r="GU15">
        <v>0.6</v>
      </c>
      <c r="GV15">
        <v>0.6</v>
      </c>
      <c r="GW15">
        <v>0.6</v>
      </c>
      <c r="GX15">
        <v>0.6</v>
      </c>
      <c r="GY15">
        <v>0.6</v>
      </c>
      <c r="GZ15">
        <v>0.6</v>
      </c>
      <c r="HA15">
        <v>0.6</v>
      </c>
      <c r="HB15">
        <v>0.6</v>
      </c>
      <c r="HC15">
        <v>0.6</v>
      </c>
      <c r="HD15">
        <v>0.6</v>
      </c>
      <c r="HE15">
        <v>0.6</v>
      </c>
      <c r="HF15">
        <v>0.6</v>
      </c>
      <c r="HG15">
        <v>0.6</v>
      </c>
      <c r="HH15">
        <v>0.6</v>
      </c>
      <c r="HI15">
        <v>0.6</v>
      </c>
      <c r="HJ15">
        <v>0.6</v>
      </c>
      <c r="HK15">
        <v>0.6</v>
      </c>
      <c r="HL15">
        <v>0.6</v>
      </c>
      <c r="HM15">
        <v>0.6</v>
      </c>
      <c r="HN15">
        <v>0.6</v>
      </c>
      <c r="HO15">
        <v>0.6</v>
      </c>
      <c r="HP15">
        <v>0.6</v>
      </c>
      <c r="HQ15">
        <v>0.6</v>
      </c>
      <c r="HR15">
        <v>0.6</v>
      </c>
      <c r="HS15">
        <v>0.6</v>
      </c>
      <c r="HT15">
        <v>0.6</v>
      </c>
      <c r="HU15">
        <v>0.6</v>
      </c>
      <c r="HV15">
        <v>0.6</v>
      </c>
      <c r="HW15">
        <v>0.6</v>
      </c>
      <c r="HX15">
        <v>0.6</v>
      </c>
      <c r="HY15">
        <v>0.6</v>
      </c>
      <c r="HZ15">
        <v>0.6</v>
      </c>
      <c r="IA15">
        <v>0.6</v>
      </c>
      <c r="IB15">
        <v>0.6</v>
      </c>
      <c r="IC15">
        <v>0.6</v>
      </c>
      <c r="ID15">
        <v>0.6</v>
      </c>
      <c r="IE15">
        <v>0.6</v>
      </c>
      <c r="IF15">
        <v>0.6</v>
      </c>
      <c r="IG15">
        <v>0.6</v>
      </c>
      <c r="IH15">
        <v>0.6</v>
      </c>
      <c r="II15">
        <v>0.6</v>
      </c>
      <c r="IJ15">
        <v>0.6</v>
      </c>
      <c r="IK15">
        <v>0.6</v>
      </c>
      <c r="IL15">
        <v>0.6</v>
      </c>
      <c r="IM15">
        <v>0.6</v>
      </c>
      <c r="IN15">
        <v>0.6</v>
      </c>
      <c r="IO15">
        <v>0.6</v>
      </c>
      <c r="IP15">
        <v>0.6</v>
      </c>
      <c r="IQ15">
        <v>0.6</v>
      </c>
      <c r="IR15">
        <v>0.6</v>
      </c>
      <c r="IS15">
        <v>0.6</v>
      </c>
      <c r="IT15">
        <v>0.6</v>
      </c>
      <c r="IU15">
        <v>0.6</v>
      </c>
      <c r="IV15">
        <v>0.6</v>
      </c>
      <c r="IW15">
        <v>0.6</v>
      </c>
      <c r="IX15">
        <v>0.6</v>
      </c>
      <c r="IY15">
        <v>0.6</v>
      </c>
      <c r="IZ15">
        <v>0.6</v>
      </c>
      <c r="JA15">
        <v>0.6</v>
      </c>
      <c r="JB15">
        <v>0.6</v>
      </c>
      <c r="JC15">
        <v>0.6</v>
      </c>
      <c r="JD15">
        <v>0.6</v>
      </c>
      <c r="JE15">
        <v>0.6</v>
      </c>
      <c r="JF15">
        <v>0.6</v>
      </c>
      <c r="JG15">
        <v>0.6</v>
      </c>
      <c r="JH15">
        <v>0.6</v>
      </c>
      <c r="JI15">
        <v>0.6</v>
      </c>
      <c r="JJ15">
        <v>0.6</v>
      </c>
      <c r="JK15">
        <v>0.6</v>
      </c>
      <c r="JL15">
        <v>0.6</v>
      </c>
      <c r="JM15">
        <v>0.6</v>
      </c>
      <c r="JN15">
        <v>0.6</v>
      </c>
      <c r="JO15">
        <v>0.6</v>
      </c>
      <c r="JP15">
        <v>0.6</v>
      </c>
      <c r="JQ15">
        <v>0.6</v>
      </c>
      <c r="JR15">
        <v>0.6</v>
      </c>
      <c r="JS15">
        <v>0.6</v>
      </c>
      <c r="JT15">
        <v>0.6</v>
      </c>
      <c r="JU15">
        <v>0.6</v>
      </c>
      <c r="JV15">
        <v>0.6</v>
      </c>
      <c r="JW15">
        <v>0.6</v>
      </c>
      <c r="JX15">
        <v>0.6</v>
      </c>
      <c r="JY15">
        <v>0.6</v>
      </c>
      <c r="JZ15">
        <v>0.6</v>
      </c>
      <c r="KA15">
        <v>0.6</v>
      </c>
      <c r="KB15">
        <v>0.6</v>
      </c>
      <c r="KC15">
        <v>0.6</v>
      </c>
      <c r="KD15">
        <v>0.6</v>
      </c>
      <c r="KE15">
        <v>0.6</v>
      </c>
      <c r="KF15">
        <v>0.6</v>
      </c>
      <c r="KG15">
        <v>0.6</v>
      </c>
      <c r="KH15">
        <v>0.6</v>
      </c>
      <c r="KI15">
        <v>0.6</v>
      </c>
      <c r="KJ15">
        <v>0.6</v>
      </c>
      <c r="KK15">
        <v>0.6</v>
      </c>
      <c r="KL15">
        <v>0.6</v>
      </c>
      <c r="KM15">
        <v>0.6</v>
      </c>
      <c r="KN15">
        <v>0.6</v>
      </c>
      <c r="KO15">
        <v>0.6</v>
      </c>
      <c r="KP15">
        <v>0.6</v>
      </c>
      <c r="KQ15">
        <v>0.6</v>
      </c>
      <c r="KR15">
        <v>0.6</v>
      </c>
      <c r="KS15">
        <v>0.6</v>
      </c>
      <c r="KT15">
        <v>0.6</v>
      </c>
      <c r="KU15">
        <v>0.6</v>
      </c>
      <c r="KV15">
        <v>0.6</v>
      </c>
      <c r="KW15">
        <v>0.6</v>
      </c>
      <c r="KX15">
        <v>0.6</v>
      </c>
      <c r="KY15">
        <v>0.6</v>
      </c>
      <c r="KZ15">
        <v>0.6</v>
      </c>
      <c r="LA15">
        <v>0.6</v>
      </c>
      <c r="LB15">
        <v>0.6</v>
      </c>
      <c r="LC15">
        <v>0.6</v>
      </c>
      <c r="LD15">
        <v>0.6</v>
      </c>
      <c r="LE15">
        <v>0.6</v>
      </c>
      <c r="LF15">
        <v>0.6</v>
      </c>
      <c r="LG15">
        <v>0.6</v>
      </c>
      <c r="LH15">
        <v>0.6</v>
      </c>
      <c r="LI15">
        <v>0.6</v>
      </c>
      <c r="LJ15">
        <v>0.6</v>
      </c>
      <c r="LK15">
        <v>0.6</v>
      </c>
      <c r="LL15">
        <v>0.6</v>
      </c>
      <c r="LM15">
        <v>0.6</v>
      </c>
      <c r="LN15">
        <v>0.6</v>
      </c>
      <c r="LO15">
        <v>0.6</v>
      </c>
      <c r="LP15">
        <v>0.6</v>
      </c>
      <c r="LQ15">
        <v>0.6</v>
      </c>
      <c r="LR15">
        <v>0.6</v>
      </c>
      <c r="LS15">
        <v>0.6</v>
      </c>
      <c r="LT15">
        <v>0.6</v>
      </c>
      <c r="LU15">
        <v>0.6</v>
      </c>
      <c r="LV15">
        <v>0.6</v>
      </c>
      <c r="LW15">
        <v>0.6</v>
      </c>
      <c r="LX15">
        <v>0.6</v>
      </c>
      <c r="LY15">
        <v>0.6</v>
      </c>
      <c r="LZ15">
        <v>0.6</v>
      </c>
      <c r="MA15">
        <v>0.6</v>
      </c>
      <c r="MB15">
        <v>0.6</v>
      </c>
      <c r="MC15">
        <v>0.6</v>
      </c>
      <c r="MD15">
        <v>0.6</v>
      </c>
      <c r="ME15">
        <v>0.6</v>
      </c>
      <c r="MF15">
        <v>0.6</v>
      </c>
      <c r="MG15">
        <v>0.6</v>
      </c>
      <c r="MH15">
        <v>0.6</v>
      </c>
      <c r="MI15">
        <v>0.6</v>
      </c>
      <c r="MJ15">
        <v>0.6</v>
      </c>
      <c r="MK15">
        <v>0.6</v>
      </c>
      <c r="ML15">
        <v>0.6</v>
      </c>
      <c r="MM15">
        <v>0.6</v>
      </c>
      <c r="MN15">
        <v>0.6</v>
      </c>
      <c r="MO15">
        <v>0.6</v>
      </c>
      <c r="MP15">
        <v>0.6</v>
      </c>
      <c r="MQ15">
        <v>0.6</v>
      </c>
      <c r="MR15">
        <v>0.6</v>
      </c>
      <c r="MS15">
        <v>0.6</v>
      </c>
      <c r="MT15">
        <v>0.6</v>
      </c>
      <c r="MU15">
        <v>0.6</v>
      </c>
      <c r="MV15">
        <v>0.6</v>
      </c>
      <c r="MW15">
        <v>0.6</v>
      </c>
      <c r="MX15">
        <v>0.6</v>
      </c>
      <c r="MY15">
        <v>0.6</v>
      </c>
      <c r="MZ15">
        <v>0.6</v>
      </c>
      <c r="NA15">
        <v>0.6</v>
      </c>
      <c r="NB15">
        <v>0.6</v>
      </c>
      <c r="NC15">
        <v>0.6</v>
      </c>
      <c r="ND15">
        <v>0.6</v>
      </c>
      <c r="NE15">
        <v>0.6</v>
      </c>
      <c r="NF15">
        <v>0.6</v>
      </c>
    </row>
    <row r="16" spans="1:370" hidden="1" x14ac:dyDescent="0.35">
      <c r="B16" t="s">
        <v>51</v>
      </c>
      <c r="C16">
        <v>0.6</v>
      </c>
      <c r="D16">
        <v>0.6</v>
      </c>
      <c r="E16">
        <v>0.6</v>
      </c>
      <c r="F16">
        <v>0.6</v>
      </c>
      <c r="G16">
        <v>0.6</v>
      </c>
      <c r="H16">
        <v>0.6</v>
      </c>
      <c r="I16">
        <v>0.6</v>
      </c>
      <c r="J16">
        <v>0.6</v>
      </c>
      <c r="K16">
        <v>0.6</v>
      </c>
      <c r="L16">
        <v>0.6</v>
      </c>
      <c r="M16">
        <v>0.6</v>
      </c>
      <c r="N16">
        <v>0.6</v>
      </c>
      <c r="O16">
        <v>0.6</v>
      </c>
      <c r="P16">
        <v>0.6</v>
      </c>
      <c r="Q16">
        <v>0.6</v>
      </c>
      <c r="R16">
        <v>0.6</v>
      </c>
      <c r="S16">
        <v>0.6</v>
      </c>
      <c r="T16">
        <v>0.6</v>
      </c>
      <c r="U16">
        <v>0.6</v>
      </c>
      <c r="V16">
        <v>0.6</v>
      </c>
      <c r="W16">
        <v>0.6</v>
      </c>
      <c r="X16">
        <v>0.6</v>
      </c>
      <c r="Y16">
        <v>0.6</v>
      </c>
      <c r="Z16">
        <v>0.6</v>
      </c>
      <c r="AA16">
        <v>0.6</v>
      </c>
      <c r="AB16">
        <v>0.6</v>
      </c>
      <c r="AC16">
        <v>0.6</v>
      </c>
      <c r="AD16">
        <v>0.6</v>
      </c>
      <c r="AE16">
        <v>0.6</v>
      </c>
      <c r="AF16">
        <v>0.6</v>
      </c>
      <c r="AG16">
        <v>0.6</v>
      </c>
      <c r="AH16">
        <v>0.6</v>
      </c>
      <c r="AI16">
        <v>0.6</v>
      </c>
      <c r="AJ16">
        <v>0.6</v>
      </c>
      <c r="AK16">
        <v>0.6</v>
      </c>
      <c r="AL16">
        <v>0.6</v>
      </c>
      <c r="AM16">
        <v>0.6</v>
      </c>
      <c r="AN16">
        <v>0.6</v>
      </c>
      <c r="AO16">
        <v>0.6</v>
      </c>
      <c r="AP16">
        <v>0.6</v>
      </c>
      <c r="AQ16">
        <v>0.6</v>
      </c>
      <c r="AR16">
        <v>0.6</v>
      </c>
      <c r="AS16">
        <v>0.6</v>
      </c>
      <c r="AT16">
        <v>0.6</v>
      </c>
      <c r="AU16">
        <v>0.6</v>
      </c>
      <c r="AV16">
        <v>0.6</v>
      </c>
      <c r="AW16">
        <v>0.6</v>
      </c>
      <c r="AX16">
        <v>0.6</v>
      </c>
      <c r="AY16">
        <v>0.6</v>
      </c>
      <c r="AZ16">
        <v>0.6</v>
      </c>
      <c r="BA16">
        <v>0.6</v>
      </c>
      <c r="BB16">
        <v>0.6</v>
      </c>
      <c r="BC16">
        <v>0.6</v>
      </c>
      <c r="BD16">
        <v>0.6</v>
      </c>
      <c r="BE16">
        <v>0.6</v>
      </c>
      <c r="BF16">
        <v>0.6</v>
      </c>
      <c r="BG16">
        <v>0.6</v>
      </c>
      <c r="BH16">
        <v>0.6</v>
      </c>
      <c r="BI16">
        <v>0.6</v>
      </c>
      <c r="BJ16">
        <v>0.6</v>
      </c>
      <c r="BK16">
        <v>0.6</v>
      </c>
      <c r="BL16">
        <v>0.6</v>
      </c>
      <c r="BM16">
        <v>0.6</v>
      </c>
      <c r="BN16">
        <v>0.6</v>
      </c>
      <c r="BO16">
        <v>0.6</v>
      </c>
      <c r="BP16">
        <v>0.6</v>
      </c>
      <c r="BQ16">
        <v>0.6</v>
      </c>
      <c r="BR16">
        <v>0.6</v>
      </c>
      <c r="BS16">
        <v>0.6</v>
      </c>
      <c r="BT16">
        <v>0.6</v>
      </c>
      <c r="BU16">
        <v>0.6</v>
      </c>
      <c r="BV16">
        <v>0.6</v>
      </c>
      <c r="BW16">
        <v>0.6</v>
      </c>
      <c r="BX16">
        <v>0.6</v>
      </c>
      <c r="BY16">
        <v>0.6</v>
      </c>
      <c r="BZ16">
        <v>0.6</v>
      </c>
      <c r="CA16">
        <v>0.6</v>
      </c>
      <c r="CB16">
        <v>0.6</v>
      </c>
      <c r="CC16">
        <v>0.6</v>
      </c>
      <c r="CD16">
        <v>0.6</v>
      </c>
      <c r="CE16">
        <v>0.6</v>
      </c>
      <c r="CF16">
        <v>0.6</v>
      </c>
      <c r="CG16">
        <v>0.6</v>
      </c>
      <c r="CH16">
        <v>0.6</v>
      </c>
      <c r="CI16">
        <v>0.6</v>
      </c>
      <c r="CJ16">
        <v>0.6</v>
      </c>
      <c r="CK16">
        <v>0.6</v>
      </c>
      <c r="CL16">
        <v>0.6</v>
      </c>
      <c r="CM16">
        <v>0.6</v>
      </c>
      <c r="CN16">
        <v>0.6</v>
      </c>
      <c r="CO16">
        <v>0.6</v>
      </c>
      <c r="CP16">
        <v>0.6</v>
      </c>
      <c r="CQ16">
        <v>0.6</v>
      </c>
      <c r="CR16">
        <v>0.6</v>
      </c>
      <c r="CS16">
        <v>0.6</v>
      </c>
      <c r="CT16">
        <v>0.6</v>
      </c>
      <c r="CU16">
        <v>0.6</v>
      </c>
      <c r="CV16">
        <v>0.6</v>
      </c>
      <c r="CW16">
        <v>0.6</v>
      </c>
      <c r="CX16">
        <v>0.6</v>
      </c>
      <c r="CY16">
        <v>0.6</v>
      </c>
      <c r="CZ16">
        <v>0.6</v>
      </c>
      <c r="DA16">
        <v>0.6</v>
      </c>
      <c r="DB16">
        <v>0.6</v>
      </c>
      <c r="DC16">
        <v>0.6</v>
      </c>
      <c r="DD16">
        <v>0.6</v>
      </c>
      <c r="DE16">
        <v>0.6</v>
      </c>
      <c r="DF16">
        <v>0.6</v>
      </c>
      <c r="DG16">
        <v>0.6</v>
      </c>
      <c r="DH16">
        <v>0.6</v>
      </c>
      <c r="DI16">
        <v>0.6</v>
      </c>
      <c r="DJ16">
        <v>0.6</v>
      </c>
      <c r="DK16">
        <v>0.6</v>
      </c>
      <c r="DL16">
        <v>0.6</v>
      </c>
      <c r="DM16">
        <v>0.6</v>
      </c>
      <c r="DN16">
        <v>0.6</v>
      </c>
      <c r="DO16">
        <v>0.6</v>
      </c>
      <c r="DP16">
        <v>0.6</v>
      </c>
      <c r="DQ16">
        <v>0.6</v>
      </c>
      <c r="DR16">
        <v>0.6</v>
      </c>
      <c r="DS16">
        <v>0.6</v>
      </c>
      <c r="DT16">
        <v>0.6</v>
      </c>
      <c r="DU16">
        <v>0.6</v>
      </c>
      <c r="DV16">
        <v>0.6</v>
      </c>
      <c r="DW16">
        <v>0.6</v>
      </c>
      <c r="DX16">
        <v>0.6</v>
      </c>
      <c r="DY16">
        <v>0.6</v>
      </c>
      <c r="DZ16">
        <v>0.6</v>
      </c>
      <c r="EA16">
        <v>0.6</v>
      </c>
      <c r="EB16">
        <v>0.6</v>
      </c>
      <c r="EC16">
        <v>0.6</v>
      </c>
      <c r="ED16">
        <v>0.6</v>
      </c>
      <c r="EE16">
        <v>0.6</v>
      </c>
      <c r="EF16">
        <v>0.6</v>
      </c>
      <c r="EG16">
        <v>0.6</v>
      </c>
      <c r="EH16">
        <v>0.6</v>
      </c>
      <c r="EI16">
        <v>0.6</v>
      </c>
      <c r="EJ16">
        <v>0.6</v>
      </c>
      <c r="EK16">
        <v>0.6</v>
      </c>
      <c r="EL16">
        <v>0.6</v>
      </c>
      <c r="EM16">
        <v>0.6</v>
      </c>
      <c r="EN16">
        <v>0.6</v>
      </c>
      <c r="EO16">
        <v>0.6</v>
      </c>
      <c r="EP16">
        <v>0.6</v>
      </c>
      <c r="EQ16">
        <v>0.6</v>
      </c>
      <c r="ER16">
        <v>0.6</v>
      </c>
      <c r="ES16">
        <v>0.6</v>
      </c>
      <c r="ET16">
        <v>0.6</v>
      </c>
      <c r="EU16">
        <v>0.6</v>
      </c>
      <c r="EV16">
        <v>0.6</v>
      </c>
      <c r="EW16">
        <v>0.6</v>
      </c>
      <c r="EX16">
        <v>0.6</v>
      </c>
      <c r="EY16">
        <v>0.6</v>
      </c>
      <c r="EZ16">
        <v>0.6</v>
      </c>
      <c r="FA16">
        <v>0.6</v>
      </c>
      <c r="FB16">
        <v>0.6</v>
      </c>
      <c r="FC16">
        <v>0.6</v>
      </c>
      <c r="FD16">
        <v>0.6</v>
      </c>
      <c r="FE16">
        <v>0.6</v>
      </c>
      <c r="FF16">
        <v>0.6</v>
      </c>
      <c r="FG16">
        <v>0.6</v>
      </c>
      <c r="FH16">
        <v>0.6</v>
      </c>
      <c r="FI16">
        <v>0.6</v>
      </c>
      <c r="FJ16">
        <v>0.6</v>
      </c>
      <c r="FK16">
        <v>0.6</v>
      </c>
      <c r="FL16">
        <v>0.6</v>
      </c>
      <c r="FM16">
        <v>0.6</v>
      </c>
      <c r="FN16">
        <v>0.6</v>
      </c>
      <c r="FO16">
        <v>0.6</v>
      </c>
      <c r="FP16">
        <v>0.6</v>
      </c>
      <c r="FQ16">
        <v>0.6</v>
      </c>
      <c r="FR16">
        <v>0.6</v>
      </c>
      <c r="FS16">
        <v>0.6</v>
      </c>
      <c r="FT16">
        <v>0.6</v>
      </c>
      <c r="FU16">
        <v>0.6</v>
      </c>
      <c r="FV16">
        <v>0.6</v>
      </c>
      <c r="FW16">
        <v>0.6</v>
      </c>
      <c r="FX16">
        <v>0.6</v>
      </c>
      <c r="FY16">
        <v>0.6</v>
      </c>
      <c r="FZ16">
        <v>0.6</v>
      </c>
      <c r="GA16">
        <v>0.6</v>
      </c>
      <c r="GB16">
        <v>0.6</v>
      </c>
      <c r="GC16">
        <v>0.6</v>
      </c>
      <c r="GD16">
        <v>0.6</v>
      </c>
      <c r="GE16">
        <v>0.6</v>
      </c>
      <c r="GF16">
        <v>0.6</v>
      </c>
      <c r="GG16">
        <v>0.6</v>
      </c>
      <c r="GH16">
        <v>0.6</v>
      </c>
      <c r="GI16">
        <v>0.6</v>
      </c>
      <c r="GJ16">
        <v>0.6</v>
      </c>
      <c r="GK16">
        <v>0.6</v>
      </c>
      <c r="GL16">
        <v>0.6</v>
      </c>
      <c r="GM16">
        <v>0.6</v>
      </c>
      <c r="GN16">
        <v>0.6</v>
      </c>
      <c r="GO16">
        <v>0.6</v>
      </c>
      <c r="GP16">
        <v>0.6</v>
      </c>
      <c r="GQ16">
        <v>0.6</v>
      </c>
      <c r="GR16">
        <v>0.6</v>
      </c>
      <c r="GS16">
        <v>0.6</v>
      </c>
      <c r="GT16">
        <v>0.6</v>
      </c>
      <c r="GU16">
        <v>0.6</v>
      </c>
      <c r="GV16">
        <v>0.6</v>
      </c>
      <c r="GW16">
        <v>0.6</v>
      </c>
      <c r="GX16">
        <v>0.6</v>
      </c>
      <c r="GY16">
        <v>0.6</v>
      </c>
      <c r="GZ16">
        <v>0.6</v>
      </c>
      <c r="HA16">
        <v>0.6</v>
      </c>
      <c r="HB16">
        <v>0.6</v>
      </c>
      <c r="HC16">
        <v>0.6</v>
      </c>
      <c r="HD16">
        <v>0.6</v>
      </c>
      <c r="HE16">
        <v>0.6</v>
      </c>
      <c r="HF16">
        <v>0.6</v>
      </c>
      <c r="HG16">
        <v>0.6</v>
      </c>
      <c r="HH16">
        <v>0.6</v>
      </c>
      <c r="HI16">
        <v>0.6</v>
      </c>
      <c r="HJ16">
        <v>0.6</v>
      </c>
      <c r="HK16">
        <v>0.6</v>
      </c>
      <c r="HL16">
        <v>0.6</v>
      </c>
      <c r="HM16">
        <v>0.6</v>
      </c>
      <c r="HN16">
        <v>0.6</v>
      </c>
      <c r="HO16">
        <v>0.6</v>
      </c>
      <c r="HP16">
        <v>0.6</v>
      </c>
      <c r="HQ16">
        <v>0.6</v>
      </c>
      <c r="HR16">
        <v>0.6</v>
      </c>
      <c r="HS16">
        <v>0.6</v>
      </c>
      <c r="HT16">
        <v>0.6</v>
      </c>
      <c r="HU16">
        <v>0.6</v>
      </c>
      <c r="HV16">
        <v>0.6</v>
      </c>
      <c r="HW16">
        <v>0.6</v>
      </c>
      <c r="HX16">
        <v>0.6</v>
      </c>
      <c r="HY16">
        <v>0.6</v>
      </c>
      <c r="HZ16">
        <v>0.6</v>
      </c>
      <c r="IA16">
        <v>0.6</v>
      </c>
      <c r="IB16">
        <v>0.6</v>
      </c>
      <c r="IC16">
        <v>0.6</v>
      </c>
      <c r="ID16">
        <v>0.6</v>
      </c>
      <c r="IE16">
        <v>0.6</v>
      </c>
      <c r="IF16">
        <v>0.6</v>
      </c>
      <c r="IG16">
        <v>0.6</v>
      </c>
      <c r="IH16">
        <v>0.6</v>
      </c>
      <c r="II16">
        <v>0.6</v>
      </c>
      <c r="IJ16">
        <v>0.6</v>
      </c>
      <c r="IK16">
        <v>0.6</v>
      </c>
      <c r="IL16">
        <v>0.6</v>
      </c>
      <c r="IM16">
        <v>0.6</v>
      </c>
      <c r="IN16">
        <v>0.6</v>
      </c>
      <c r="IO16">
        <v>0.6</v>
      </c>
      <c r="IP16">
        <v>0.6</v>
      </c>
      <c r="IQ16">
        <v>0.6</v>
      </c>
      <c r="IR16">
        <v>0.6</v>
      </c>
      <c r="IS16">
        <v>0.6</v>
      </c>
      <c r="IT16">
        <v>0.6</v>
      </c>
      <c r="IU16">
        <v>0.6</v>
      </c>
      <c r="IV16">
        <v>0.6</v>
      </c>
      <c r="IW16">
        <v>0.6</v>
      </c>
      <c r="IX16">
        <v>0.6</v>
      </c>
      <c r="IY16">
        <v>0.6</v>
      </c>
      <c r="IZ16">
        <v>0.6</v>
      </c>
      <c r="JA16">
        <v>0.6</v>
      </c>
      <c r="JB16">
        <v>0.6</v>
      </c>
      <c r="JC16">
        <v>0.6</v>
      </c>
      <c r="JD16">
        <v>0.6</v>
      </c>
      <c r="JE16">
        <v>0.6</v>
      </c>
      <c r="JF16">
        <v>0.6</v>
      </c>
      <c r="JG16">
        <v>0.6</v>
      </c>
      <c r="JH16">
        <v>0.6</v>
      </c>
      <c r="JI16">
        <v>0.6</v>
      </c>
      <c r="JJ16">
        <v>0.6</v>
      </c>
      <c r="JK16">
        <v>0.6</v>
      </c>
      <c r="JL16">
        <v>0.6</v>
      </c>
      <c r="JM16">
        <v>0.6</v>
      </c>
      <c r="JN16">
        <v>0.6</v>
      </c>
      <c r="JO16">
        <v>0.6</v>
      </c>
      <c r="JP16">
        <v>0.6</v>
      </c>
      <c r="JQ16">
        <v>0.6</v>
      </c>
      <c r="JR16">
        <v>0.6</v>
      </c>
      <c r="JS16">
        <v>0.6</v>
      </c>
      <c r="JT16">
        <v>0.6</v>
      </c>
      <c r="JU16">
        <v>0.6</v>
      </c>
      <c r="JV16">
        <v>0.6</v>
      </c>
      <c r="JW16">
        <v>0.6</v>
      </c>
      <c r="JX16">
        <v>0.6</v>
      </c>
      <c r="JY16">
        <v>0.6</v>
      </c>
      <c r="JZ16">
        <v>0.6</v>
      </c>
      <c r="KA16">
        <v>0.6</v>
      </c>
      <c r="KB16">
        <v>0.6</v>
      </c>
      <c r="KC16">
        <v>0.6</v>
      </c>
      <c r="KD16">
        <v>0.6</v>
      </c>
      <c r="KE16">
        <v>0.6</v>
      </c>
      <c r="KF16">
        <v>0.6</v>
      </c>
      <c r="KG16">
        <v>0.6</v>
      </c>
      <c r="KH16">
        <v>0.6</v>
      </c>
      <c r="KI16">
        <v>0.6</v>
      </c>
      <c r="KJ16">
        <v>0.6</v>
      </c>
      <c r="KK16">
        <v>0.6</v>
      </c>
      <c r="KL16">
        <v>0.6</v>
      </c>
      <c r="KM16">
        <v>0.6</v>
      </c>
      <c r="KN16">
        <v>0.6</v>
      </c>
      <c r="KO16">
        <v>0.6</v>
      </c>
      <c r="KP16">
        <v>0.6</v>
      </c>
      <c r="KQ16">
        <v>0.6</v>
      </c>
      <c r="KR16">
        <v>0.6</v>
      </c>
      <c r="KS16">
        <v>0.6</v>
      </c>
      <c r="KT16">
        <v>0.6</v>
      </c>
      <c r="KU16">
        <v>0.6</v>
      </c>
      <c r="KV16">
        <v>0.6</v>
      </c>
      <c r="KW16">
        <v>0.6</v>
      </c>
      <c r="KX16">
        <v>0.6</v>
      </c>
      <c r="KY16">
        <v>0.6</v>
      </c>
      <c r="KZ16">
        <v>0.6</v>
      </c>
      <c r="LA16">
        <v>0.6</v>
      </c>
      <c r="LB16">
        <v>0.6</v>
      </c>
      <c r="LC16">
        <v>0.6</v>
      </c>
      <c r="LD16">
        <v>0.6</v>
      </c>
      <c r="LE16">
        <v>0.6</v>
      </c>
      <c r="LF16">
        <v>0.6</v>
      </c>
      <c r="LG16">
        <v>0.6</v>
      </c>
      <c r="LH16">
        <v>0.6</v>
      </c>
      <c r="LI16">
        <v>0.6</v>
      </c>
      <c r="LJ16">
        <v>0.6</v>
      </c>
      <c r="LK16">
        <v>0.6</v>
      </c>
      <c r="LL16">
        <v>0.6</v>
      </c>
      <c r="LM16">
        <v>0.6</v>
      </c>
      <c r="LN16">
        <v>0.6</v>
      </c>
      <c r="LO16">
        <v>0.6</v>
      </c>
      <c r="LP16">
        <v>0.6</v>
      </c>
      <c r="LQ16">
        <v>0.6</v>
      </c>
      <c r="LR16">
        <v>0.6</v>
      </c>
      <c r="LS16">
        <v>0.6</v>
      </c>
      <c r="LT16">
        <v>0.6</v>
      </c>
      <c r="LU16">
        <v>0.6</v>
      </c>
      <c r="LV16">
        <v>0.6</v>
      </c>
      <c r="LW16">
        <v>0.6</v>
      </c>
      <c r="LX16">
        <v>0.6</v>
      </c>
      <c r="LY16">
        <v>0.6</v>
      </c>
      <c r="LZ16">
        <v>0.6</v>
      </c>
      <c r="MA16">
        <v>0.6</v>
      </c>
      <c r="MB16">
        <v>0.6</v>
      </c>
      <c r="MC16">
        <v>0.6</v>
      </c>
      <c r="MD16">
        <v>0.6</v>
      </c>
      <c r="ME16">
        <v>0.6</v>
      </c>
      <c r="MF16">
        <v>0.6</v>
      </c>
      <c r="MG16">
        <v>0.6</v>
      </c>
      <c r="MH16">
        <v>0.6</v>
      </c>
      <c r="MI16">
        <v>0.6</v>
      </c>
      <c r="MJ16">
        <v>0.6</v>
      </c>
      <c r="MK16">
        <v>0.6</v>
      </c>
      <c r="ML16">
        <v>0.6</v>
      </c>
      <c r="MM16">
        <v>0.6</v>
      </c>
      <c r="MN16">
        <v>0.6</v>
      </c>
      <c r="MO16">
        <v>0.6</v>
      </c>
      <c r="MP16">
        <v>0.6</v>
      </c>
      <c r="MQ16">
        <v>0.6</v>
      </c>
      <c r="MR16">
        <v>0.6</v>
      </c>
      <c r="MS16">
        <v>0.6</v>
      </c>
      <c r="MT16">
        <v>0.6</v>
      </c>
      <c r="MU16">
        <v>0.6</v>
      </c>
      <c r="MV16">
        <v>0.6</v>
      </c>
      <c r="MW16">
        <v>0.6</v>
      </c>
      <c r="MX16">
        <v>0.6</v>
      </c>
      <c r="MY16">
        <v>0.6</v>
      </c>
      <c r="MZ16">
        <v>0.6</v>
      </c>
      <c r="NA16">
        <v>0.6</v>
      </c>
      <c r="NB16">
        <v>0.6</v>
      </c>
      <c r="NC16">
        <v>0.6</v>
      </c>
      <c r="ND16">
        <v>0.6</v>
      </c>
      <c r="NE16">
        <v>0.6</v>
      </c>
      <c r="NF16">
        <v>0.6</v>
      </c>
    </row>
    <row r="17" spans="1:370" hidden="1" x14ac:dyDescent="0.35">
      <c r="B17" t="s">
        <v>52</v>
      </c>
      <c r="C17">
        <v>0.6</v>
      </c>
      <c r="D17">
        <v>0.6</v>
      </c>
      <c r="E17">
        <v>0.6</v>
      </c>
      <c r="F17">
        <v>0.6</v>
      </c>
      <c r="G17">
        <v>0.6</v>
      </c>
      <c r="H17">
        <v>0.6</v>
      </c>
      <c r="I17">
        <v>0.6</v>
      </c>
      <c r="J17">
        <v>0.6</v>
      </c>
      <c r="K17">
        <v>0.6</v>
      </c>
      <c r="L17">
        <v>0.6</v>
      </c>
      <c r="M17">
        <v>0.6</v>
      </c>
      <c r="N17">
        <v>0.6</v>
      </c>
      <c r="O17">
        <v>0.6</v>
      </c>
      <c r="P17">
        <v>0.6</v>
      </c>
      <c r="Q17">
        <v>0.6</v>
      </c>
      <c r="R17">
        <v>0.6</v>
      </c>
      <c r="S17">
        <v>0.6</v>
      </c>
      <c r="T17">
        <v>0.6</v>
      </c>
      <c r="U17">
        <v>0.6</v>
      </c>
      <c r="V17">
        <v>0.6</v>
      </c>
      <c r="W17">
        <v>0.6</v>
      </c>
      <c r="X17">
        <v>0.6</v>
      </c>
      <c r="Y17">
        <v>0.6</v>
      </c>
      <c r="Z17">
        <v>0.6</v>
      </c>
      <c r="AA17">
        <v>0.6</v>
      </c>
      <c r="AB17">
        <v>0.6</v>
      </c>
      <c r="AC17">
        <v>0.6</v>
      </c>
      <c r="AD17">
        <v>0.6</v>
      </c>
      <c r="AE17">
        <v>0.6</v>
      </c>
      <c r="AF17">
        <v>0.6</v>
      </c>
      <c r="AG17">
        <v>0.6</v>
      </c>
      <c r="AH17">
        <v>0.6</v>
      </c>
      <c r="AI17">
        <v>0.6</v>
      </c>
      <c r="AJ17">
        <v>0.6</v>
      </c>
      <c r="AK17">
        <v>0.6</v>
      </c>
      <c r="AL17">
        <v>0.6</v>
      </c>
      <c r="AM17">
        <v>0.6</v>
      </c>
      <c r="AN17">
        <v>0.6</v>
      </c>
      <c r="AO17">
        <v>0.6</v>
      </c>
      <c r="AP17">
        <v>0.6</v>
      </c>
      <c r="AQ17">
        <v>0.6</v>
      </c>
      <c r="AR17">
        <v>0.6</v>
      </c>
      <c r="AS17">
        <v>0.6</v>
      </c>
      <c r="AT17">
        <v>0.6</v>
      </c>
      <c r="AU17">
        <v>0.6</v>
      </c>
      <c r="AV17">
        <v>0.6</v>
      </c>
      <c r="AW17">
        <v>0.6</v>
      </c>
      <c r="AX17">
        <v>0.6</v>
      </c>
      <c r="AY17">
        <v>0.6</v>
      </c>
      <c r="AZ17">
        <v>0.6</v>
      </c>
      <c r="BA17">
        <v>0.6</v>
      </c>
      <c r="BB17">
        <v>0.6</v>
      </c>
      <c r="BC17">
        <v>0.6</v>
      </c>
      <c r="BD17">
        <v>0.6</v>
      </c>
      <c r="BE17">
        <v>0.6</v>
      </c>
      <c r="BF17">
        <v>0.6</v>
      </c>
      <c r="BG17">
        <v>0.6</v>
      </c>
      <c r="BH17">
        <v>0.6</v>
      </c>
      <c r="BI17">
        <v>0.6</v>
      </c>
      <c r="BJ17">
        <v>0.6</v>
      </c>
      <c r="BK17">
        <v>0.6</v>
      </c>
      <c r="BL17">
        <v>0.6</v>
      </c>
      <c r="BM17">
        <v>0.6</v>
      </c>
      <c r="BN17">
        <v>0.6</v>
      </c>
      <c r="BO17">
        <v>0.6</v>
      </c>
      <c r="BP17">
        <v>0.6</v>
      </c>
      <c r="BQ17">
        <v>0.6</v>
      </c>
      <c r="BR17">
        <v>0.6</v>
      </c>
      <c r="BS17">
        <v>0.6</v>
      </c>
      <c r="BT17">
        <v>0.6</v>
      </c>
      <c r="BU17">
        <v>0.6</v>
      </c>
      <c r="BV17">
        <v>0.6</v>
      </c>
      <c r="BW17">
        <v>0.6</v>
      </c>
      <c r="BX17">
        <v>0.6</v>
      </c>
      <c r="BY17">
        <v>0.6</v>
      </c>
      <c r="BZ17">
        <v>0.6</v>
      </c>
      <c r="CA17">
        <v>0.6</v>
      </c>
      <c r="CB17">
        <v>0.6</v>
      </c>
      <c r="CC17">
        <v>0.6</v>
      </c>
      <c r="CD17">
        <v>0.6</v>
      </c>
      <c r="CE17">
        <v>0.6</v>
      </c>
      <c r="CF17">
        <v>0.6</v>
      </c>
      <c r="CG17">
        <v>0.6</v>
      </c>
      <c r="CH17">
        <v>0.6</v>
      </c>
      <c r="CI17">
        <v>0.6</v>
      </c>
      <c r="CJ17">
        <v>0.6</v>
      </c>
      <c r="CK17">
        <v>0.6</v>
      </c>
      <c r="CL17">
        <v>0.6</v>
      </c>
      <c r="CM17">
        <v>0.6</v>
      </c>
      <c r="CN17">
        <v>0.6</v>
      </c>
      <c r="CO17">
        <v>0.6</v>
      </c>
      <c r="CP17">
        <v>0.6</v>
      </c>
      <c r="CQ17">
        <v>0.6</v>
      </c>
      <c r="CR17">
        <v>0.6</v>
      </c>
      <c r="CS17">
        <v>0.6</v>
      </c>
      <c r="CT17">
        <v>0.6</v>
      </c>
      <c r="CU17">
        <v>0.6</v>
      </c>
      <c r="CV17">
        <v>0.6</v>
      </c>
      <c r="CW17">
        <v>0.6</v>
      </c>
      <c r="CX17">
        <v>0.6</v>
      </c>
      <c r="CY17">
        <v>0.6</v>
      </c>
      <c r="CZ17">
        <v>0.6</v>
      </c>
      <c r="DA17">
        <v>0.6</v>
      </c>
      <c r="DB17">
        <v>0.6</v>
      </c>
      <c r="DC17">
        <v>0.6</v>
      </c>
      <c r="DD17">
        <v>0.6</v>
      </c>
      <c r="DE17">
        <v>0.6</v>
      </c>
      <c r="DF17">
        <v>0.6</v>
      </c>
      <c r="DG17">
        <v>0.6</v>
      </c>
      <c r="DH17">
        <v>0.6</v>
      </c>
      <c r="DI17">
        <v>0.6</v>
      </c>
      <c r="DJ17">
        <v>0.6</v>
      </c>
      <c r="DK17">
        <v>0.6</v>
      </c>
      <c r="DL17">
        <v>0.6</v>
      </c>
      <c r="DM17">
        <v>0.6</v>
      </c>
      <c r="DN17">
        <v>0.6</v>
      </c>
      <c r="DO17">
        <v>0.6</v>
      </c>
      <c r="DP17">
        <v>0.6</v>
      </c>
      <c r="DQ17">
        <v>0.6</v>
      </c>
      <c r="DR17">
        <v>0.6</v>
      </c>
      <c r="DS17">
        <v>0.6</v>
      </c>
      <c r="DT17">
        <v>0.6</v>
      </c>
      <c r="DU17">
        <v>0.6</v>
      </c>
      <c r="DV17">
        <v>0.6</v>
      </c>
      <c r="DW17">
        <v>0.6</v>
      </c>
      <c r="DX17">
        <v>0.6</v>
      </c>
      <c r="DY17">
        <v>0.6</v>
      </c>
      <c r="DZ17">
        <v>0.6</v>
      </c>
      <c r="EA17">
        <v>0.6</v>
      </c>
      <c r="EB17">
        <v>0.6</v>
      </c>
      <c r="EC17">
        <v>0.6</v>
      </c>
      <c r="ED17">
        <v>0.6</v>
      </c>
      <c r="EE17">
        <v>0.6</v>
      </c>
      <c r="EF17">
        <v>0.6</v>
      </c>
      <c r="EG17">
        <v>0.6</v>
      </c>
      <c r="EH17">
        <v>0.6</v>
      </c>
      <c r="EI17">
        <v>0.6</v>
      </c>
      <c r="EJ17">
        <v>0.6</v>
      </c>
      <c r="EK17">
        <v>0.6</v>
      </c>
      <c r="EL17">
        <v>0.6</v>
      </c>
      <c r="EM17">
        <v>0.6</v>
      </c>
      <c r="EN17">
        <v>0.6</v>
      </c>
      <c r="EO17">
        <v>0.6</v>
      </c>
      <c r="EP17">
        <v>0.6</v>
      </c>
      <c r="EQ17">
        <v>0.6</v>
      </c>
      <c r="ER17">
        <v>0.6</v>
      </c>
      <c r="ES17">
        <v>0.6</v>
      </c>
      <c r="ET17">
        <v>0.6</v>
      </c>
      <c r="EU17">
        <v>0.6</v>
      </c>
      <c r="EV17">
        <v>0.6</v>
      </c>
      <c r="EW17">
        <v>0.6</v>
      </c>
      <c r="EX17">
        <v>0.6</v>
      </c>
      <c r="EY17">
        <v>0.6</v>
      </c>
      <c r="EZ17">
        <v>0.6</v>
      </c>
      <c r="FA17">
        <v>0.6</v>
      </c>
      <c r="FB17">
        <v>0.6</v>
      </c>
      <c r="FC17">
        <v>0.6</v>
      </c>
      <c r="FD17">
        <v>0.6</v>
      </c>
      <c r="FE17">
        <v>0.6</v>
      </c>
      <c r="FF17">
        <v>0.6</v>
      </c>
      <c r="FG17">
        <v>0.6</v>
      </c>
      <c r="FH17">
        <v>0.6</v>
      </c>
      <c r="FI17">
        <v>0.6</v>
      </c>
      <c r="FJ17">
        <v>0.6</v>
      </c>
      <c r="FK17">
        <v>0.6</v>
      </c>
      <c r="FL17">
        <v>0.6</v>
      </c>
      <c r="FM17">
        <v>0.6</v>
      </c>
      <c r="FN17">
        <v>0.6</v>
      </c>
      <c r="FO17">
        <v>0.6</v>
      </c>
      <c r="FP17">
        <v>0.6</v>
      </c>
      <c r="FQ17">
        <v>0.6</v>
      </c>
      <c r="FR17">
        <v>0.6</v>
      </c>
      <c r="FS17">
        <v>0.6</v>
      </c>
      <c r="FT17">
        <v>0.6</v>
      </c>
      <c r="FU17">
        <v>0.6</v>
      </c>
      <c r="FV17">
        <v>0.6</v>
      </c>
      <c r="FW17">
        <v>0.6</v>
      </c>
      <c r="FX17">
        <v>0.6</v>
      </c>
      <c r="FY17">
        <v>0.6</v>
      </c>
      <c r="FZ17">
        <v>0.6</v>
      </c>
      <c r="GA17">
        <v>0.6</v>
      </c>
      <c r="GB17">
        <v>0.6</v>
      </c>
      <c r="GC17">
        <v>0.6</v>
      </c>
      <c r="GD17">
        <v>0.6</v>
      </c>
      <c r="GE17">
        <v>0.6</v>
      </c>
      <c r="GF17">
        <v>0.6</v>
      </c>
      <c r="GG17">
        <v>0.6</v>
      </c>
      <c r="GH17">
        <v>0.6</v>
      </c>
      <c r="GI17">
        <v>0.6</v>
      </c>
      <c r="GJ17">
        <v>0.6</v>
      </c>
      <c r="GK17">
        <v>0.6</v>
      </c>
      <c r="GL17">
        <v>0.6</v>
      </c>
      <c r="GM17">
        <v>0.6</v>
      </c>
      <c r="GN17">
        <v>0.6</v>
      </c>
      <c r="GO17">
        <v>0.6</v>
      </c>
      <c r="GP17">
        <v>0.6</v>
      </c>
      <c r="GQ17">
        <v>0.6</v>
      </c>
      <c r="GR17">
        <v>0.6</v>
      </c>
      <c r="GS17">
        <v>0.6</v>
      </c>
      <c r="GT17">
        <v>0.6</v>
      </c>
      <c r="GU17">
        <v>0.6</v>
      </c>
      <c r="GV17">
        <v>0.6</v>
      </c>
      <c r="GW17">
        <v>0.6</v>
      </c>
      <c r="GX17">
        <v>0.6</v>
      </c>
      <c r="GY17">
        <v>0.6</v>
      </c>
      <c r="GZ17">
        <v>0.6</v>
      </c>
      <c r="HA17">
        <v>0.6</v>
      </c>
      <c r="HB17">
        <v>0.6</v>
      </c>
      <c r="HC17">
        <v>0.6</v>
      </c>
      <c r="HD17">
        <v>0.6</v>
      </c>
      <c r="HE17">
        <v>0.6</v>
      </c>
      <c r="HF17">
        <v>0.6</v>
      </c>
      <c r="HG17">
        <v>0.6</v>
      </c>
      <c r="HH17">
        <v>0.6</v>
      </c>
      <c r="HI17">
        <v>0.6</v>
      </c>
      <c r="HJ17">
        <v>0.6</v>
      </c>
      <c r="HK17">
        <v>0.6</v>
      </c>
      <c r="HL17">
        <v>0.6</v>
      </c>
      <c r="HM17">
        <v>0.6</v>
      </c>
      <c r="HN17">
        <v>0.6</v>
      </c>
      <c r="HO17">
        <v>0.6</v>
      </c>
      <c r="HP17">
        <v>0.6</v>
      </c>
      <c r="HQ17">
        <v>0.6</v>
      </c>
      <c r="HR17">
        <v>0.6</v>
      </c>
      <c r="HS17">
        <v>0.6</v>
      </c>
      <c r="HT17">
        <v>0.6</v>
      </c>
      <c r="HU17">
        <v>0.6</v>
      </c>
      <c r="HV17">
        <v>0.6</v>
      </c>
      <c r="HW17">
        <v>0.6</v>
      </c>
      <c r="HX17">
        <v>0.6</v>
      </c>
      <c r="HY17">
        <v>0.6</v>
      </c>
      <c r="HZ17">
        <v>0.6</v>
      </c>
      <c r="IA17">
        <v>0.6</v>
      </c>
      <c r="IB17">
        <v>0.6</v>
      </c>
      <c r="IC17">
        <v>0.6</v>
      </c>
      <c r="ID17">
        <v>0.6</v>
      </c>
      <c r="IE17">
        <v>0.6</v>
      </c>
      <c r="IF17">
        <v>0.6</v>
      </c>
      <c r="IG17">
        <v>0.6</v>
      </c>
      <c r="IH17">
        <v>0.6</v>
      </c>
      <c r="II17">
        <v>0.6</v>
      </c>
      <c r="IJ17">
        <v>0.6</v>
      </c>
      <c r="IK17">
        <v>0.6</v>
      </c>
      <c r="IL17">
        <v>0.6</v>
      </c>
      <c r="IM17">
        <v>0.6</v>
      </c>
      <c r="IN17">
        <v>0.6</v>
      </c>
      <c r="IO17">
        <v>0.6</v>
      </c>
      <c r="IP17">
        <v>0.6</v>
      </c>
      <c r="IQ17">
        <v>0.6</v>
      </c>
      <c r="IR17">
        <v>0.6</v>
      </c>
      <c r="IS17">
        <v>0.6</v>
      </c>
      <c r="IT17">
        <v>0.6</v>
      </c>
      <c r="IU17">
        <v>0.6</v>
      </c>
      <c r="IV17">
        <v>0.6</v>
      </c>
      <c r="IW17">
        <v>0.6</v>
      </c>
      <c r="IX17">
        <v>0.6</v>
      </c>
      <c r="IY17">
        <v>0.6</v>
      </c>
      <c r="IZ17">
        <v>0.6</v>
      </c>
      <c r="JA17">
        <v>0.6</v>
      </c>
      <c r="JB17">
        <v>0.6</v>
      </c>
      <c r="JC17">
        <v>0.6</v>
      </c>
      <c r="JD17">
        <v>0.6</v>
      </c>
      <c r="JE17">
        <v>0.6</v>
      </c>
      <c r="JF17">
        <v>0.6</v>
      </c>
      <c r="JG17">
        <v>0.6</v>
      </c>
      <c r="JH17">
        <v>0.6</v>
      </c>
      <c r="JI17">
        <v>0.6</v>
      </c>
      <c r="JJ17">
        <v>0.6</v>
      </c>
      <c r="JK17">
        <v>0.6</v>
      </c>
      <c r="JL17">
        <v>0.6</v>
      </c>
      <c r="JM17">
        <v>0.6</v>
      </c>
      <c r="JN17">
        <v>0.6</v>
      </c>
      <c r="JO17">
        <v>0.6</v>
      </c>
      <c r="JP17">
        <v>0.6</v>
      </c>
      <c r="JQ17">
        <v>0.6</v>
      </c>
      <c r="JR17">
        <v>0.6</v>
      </c>
      <c r="JS17">
        <v>0.6</v>
      </c>
      <c r="JT17">
        <v>0.6</v>
      </c>
      <c r="JU17">
        <v>0.6</v>
      </c>
      <c r="JV17">
        <v>0.6</v>
      </c>
      <c r="JW17">
        <v>0.6</v>
      </c>
      <c r="JX17">
        <v>0.6</v>
      </c>
      <c r="JY17">
        <v>0.6</v>
      </c>
      <c r="JZ17">
        <v>0.6</v>
      </c>
      <c r="KA17">
        <v>0.6</v>
      </c>
      <c r="KB17">
        <v>0.6</v>
      </c>
      <c r="KC17">
        <v>0.6</v>
      </c>
      <c r="KD17">
        <v>0.6</v>
      </c>
      <c r="KE17">
        <v>0.6</v>
      </c>
      <c r="KF17">
        <v>0.6</v>
      </c>
      <c r="KG17">
        <v>0.6</v>
      </c>
      <c r="KH17">
        <v>0.6</v>
      </c>
      <c r="KI17">
        <v>0.6</v>
      </c>
      <c r="KJ17">
        <v>0.6</v>
      </c>
      <c r="KK17">
        <v>0.6</v>
      </c>
      <c r="KL17">
        <v>0.6</v>
      </c>
      <c r="KM17">
        <v>0.6</v>
      </c>
      <c r="KN17">
        <v>0.6</v>
      </c>
      <c r="KO17">
        <v>0.6</v>
      </c>
      <c r="KP17">
        <v>0.6</v>
      </c>
      <c r="KQ17">
        <v>0.6</v>
      </c>
      <c r="KR17">
        <v>0.6</v>
      </c>
      <c r="KS17">
        <v>0.6</v>
      </c>
      <c r="KT17">
        <v>0.6</v>
      </c>
      <c r="KU17">
        <v>0.6</v>
      </c>
      <c r="KV17">
        <v>0.6</v>
      </c>
      <c r="KW17">
        <v>0.6</v>
      </c>
      <c r="KX17">
        <v>0.6</v>
      </c>
      <c r="KY17">
        <v>0.6</v>
      </c>
      <c r="KZ17">
        <v>0.6</v>
      </c>
      <c r="LA17">
        <v>0.6</v>
      </c>
      <c r="LB17">
        <v>0.6</v>
      </c>
      <c r="LC17">
        <v>0.6</v>
      </c>
      <c r="LD17">
        <v>0.6</v>
      </c>
      <c r="LE17">
        <v>0.6</v>
      </c>
      <c r="LF17">
        <v>0.6</v>
      </c>
      <c r="LG17">
        <v>0.6</v>
      </c>
      <c r="LH17">
        <v>0.6</v>
      </c>
      <c r="LI17">
        <v>0.6</v>
      </c>
      <c r="LJ17">
        <v>0.6</v>
      </c>
      <c r="LK17">
        <v>0.6</v>
      </c>
      <c r="LL17">
        <v>0.6</v>
      </c>
      <c r="LM17">
        <v>0.6</v>
      </c>
      <c r="LN17">
        <v>0.6</v>
      </c>
      <c r="LO17">
        <v>0.6</v>
      </c>
      <c r="LP17">
        <v>0.6</v>
      </c>
      <c r="LQ17">
        <v>0.6</v>
      </c>
      <c r="LR17">
        <v>0.6</v>
      </c>
      <c r="LS17">
        <v>0.6</v>
      </c>
      <c r="LT17">
        <v>0.6</v>
      </c>
      <c r="LU17">
        <v>0.6</v>
      </c>
      <c r="LV17">
        <v>0.6</v>
      </c>
      <c r="LW17">
        <v>0.6</v>
      </c>
      <c r="LX17">
        <v>0.6</v>
      </c>
      <c r="LY17">
        <v>0.6</v>
      </c>
      <c r="LZ17">
        <v>0.6</v>
      </c>
      <c r="MA17">
        <v>0.6</v>
      </c>
      <c r="MB17">
        <v>0.6</v>
      </c>
      <c r="MC17">
        <v>0.6</v>
      </c>
      <c r="MD17">
        <v>0.6</v>
      </c>
      <c r="ME17">
        <v>0.6</v>
      </c>
      <c r="MF17">
        <v>0.6</v>
      </c>
      <c r="MG17">
        <v>0.6</v>
      </c>
      <c r="MH17">
        <v>0.6</v>
      </c>
      <c r="MI17">
        <v>0.6</v>
      </c>
      <c r="MJ17">
        <v>0.6</v>
      </c>
      <c r="MK17">
        <v>0.6</v>
      </c>
      <c r="ML17">
        <v>0.6</v>
      </c>
      <c r="MM17">
        <v>0.6</v>
      </c>
      <c r="MN17">
        <v>0.6</v>
      </c>
      <c r="MO17">
        <v>0.6</v>
      </c>
      <c r="MP17">
        <v>0.6</v>
      </c>
      <c r="MQ17">
        <v>0.6</v>
      </c>
      <c r="MR17">
        <v>0.6</v>
      </c>
      <c r="MS17">
        <v>0.6</v>
      </c>
      <c r="MT17">
        <v>0.6</v>
      </c>
      <c r="MU17">
        <v>0.6</v>
      </c>
      <c r="MV17">
        <v>0.6</v>
      </c>
      <c r="MW17">
        <v>0.6</v>
      </c>
      <c r="MX17">
        <v>0.6</v>
      </c>
      <c r="MY17">
        <v>0.6</v>
      </c>
      <c r="MZ17">
        <v>0.6</v>
      </c>
      <c r="NA17">
        <v>0.6</v>
      </c>
      <c r="NB17">
        <v>0.6</v>
      </c>
      <c r="NC17">
        <v>0.6</v>
      </c>
      <c r="ND17">
        <v>0.6</v>
      </c>
      <c r="NE17">
        <v>0.6</v>
      </c>
      <c r="NF17">
        <v>0.6</v>
      </c>
    </row>
    <row r="18" spans="1:370" hidden="1" x14ac:dyDescent="0.35">
      <c r="B18" t="s">
        <v>62</v>
      </c>
      <c r="C18">
        <v>0.8</v>
      </c>
      <c r="D18">
        <v>0.5</v>
      </c>
      <c r="E18">
        <v>0.5</v>
      </c>
      <c r="F18">
        <v>0.5</v>
      </c>
      <c r="G18">
        <v>0.5</v>
      </c>
      <c r="H18">
        <v>0.5</v>
      </c>
      <c r="I18">
        <v>0.5</v>
      </c>
      <c r="J18">
        <v>0.5</v>
      </c>
      <c r="K18">
        <v>0.5</v>
      </c>
      <c r="L18">
        <v>0.5</v>
      </c>
      <c r="M18">
        <v>0.5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0.5</v>
      </c>
      <c r="X18">
        <v>0.5</v>
      </c>
      <c r="Y18">
        <v>0.5</v>
      </c>
      <c r="Z18">
        <v>0.5</v>
      </c>
      <c r="AA18">
        <v>0.5</v>
      </c>
      <c r="AB18">
        <v>0.5</v>
      </c>
      <c r="AC18">
        <v>0.5</v>
      </c>
      <c r="AD18">
        <v>0.5</v>
      </c>
      <c r="AE18">
        <v>0.5</v>
      </c>
      <c r="AF18">
        <v>0.5</v>
      </c>
      <c r="AG18">
        <v>0.5</v>
      </c>
      <c r="AH18">
        <v>0.5</v>
      </c>
      <c r="AI18">
        <v>0.5</v>
      </c>
      <c r="AJ18">
        <v>0.5</v>
      </c>
      <c r="AK18">
        <v>0.5</v>
      </c>
      <c r="AL18">
        <v>0.5</v>
      </c>
      <c r="AM18">
        <v>0.5</v>
      </c>
      <c r="AN18">
        <v>0.5</v>
      </c>
      <c r="AO18">
        <v>0.5</v>
      </c>
      <c r="AP18">
        <v>0.5</v>
      </c>
      <c r="AQ18">
        <v>0.5</v>
      </c>
      <c r="AR18">
        <v>0.5</v>
      </c>
      <c r="AS18">
        <v>0.5</v>
      </c>
      <c r="AT18">
        <v>0.5</v>
      </c>
      <c r="AU18">
        <v>0.5</v>
      </c>
      <c r="AV18">
        <v>0.5</v>
      </c>
      <c r="AW18">
        <v>0.5</v>
      </c>
      <c r="AX18">
        <v>0.5</v>
      </c>
      <c r="AY18">
        <v>0.5</v>
      </c>
      <c r="AZ18">
        <v>0.5</v>
      </c>
      <c r="BA18">
        <v>0.5</v>
      </c>
      <c r="BB18">
        <v>0.5</v>
      </c>
      <c r="BC18">
        <v>0.5</v>
      </c>
      <c r="BD18">
        <v>0.5</v>
      </c>
      <c r="BE18">
        <v>0.5</v>
      </c>
      <c r="BF18">
        <v>0.5</v>
      </c>
      <c r="BG18">
        <v>0.5</v>
      </c>
      <c r="BH18">
        <v>0.5</v>
      </c>
      <c r="BI18">
        <v>0.5</v>
      </c>
      <c r="BJ18">
        <v>0.5</v>
      </c>
      <c r="BK18">
        <v>0.5</v>
      </c>
      <c r="BL18">
        <v>0.5</v>
      </c>
      <c r="BM18">
        <v>0.5</v>
      </c>
      <c r="BN18">
        <v>0.5</v>
      </c>
      <c r="BO18">
        <v>0.5</v>
      </c>
      <c r="BP18">
        <v>0.5</v>
      </c>
      <c r="BQ18">
        <v>0.5</v>
      </c>
      <c r="BR18">
        <v>0.5</v>
      </c>
      <c r="BS18">
        <v>0.5</v>
      </c>
      <c r="BT18">
        <v>0.5</v>
      </c>
      <c r="BU18">
        <v>0.5</v>
      </c>
      <c r="BV18">
        <v>0.5</v>
      </c>
      <c r="BW18">
        <v>0.5</v>
      </c>
      <c r="BX18">
        <v>0.5</v>
      </c>
      <c r="BY18">
        <v>0.5</v>
      </c>
      <c r="BZ18">
        <v>0.5</v>
      </c>
      <c r="CA18">
        <v>0.5</v>
      </c>
      <c r="CB18">
        <v>0.5</v>
      </c>
      <c r="CC18">
        <v>0.5</v>
      </c>
      <c r="CD18">
        <v>0.5</v>
      </c>
      <c r="CE18">
        <v>0.5</v>
      </c>
      <c r="CF18">
        <v>0.5</v>
      </c>
      <c r="CG18">
        <v>0.5</v>
      </c>
      <c r="CH18">
        <v>0.5</v>
      </c>
      <c r="CI18">
        <v>0.5</v>
      </c>
      <c r="CJ18">
        <v>0.5</v>
      </c>
      <c r="CK18">
        <v>0.5</v>
      </c>
      <c r="CL18">
        <v>0.5</v>
      </c>
      <c r="CM18">
        <v>0.5</v>
      </c>
      <c r="CN18">
        <v>0.5</v>
      </c>
      <c r="CO18">
        <v>0.5</v>
      </c>
      <c r="CP18">
        <v>0.5</v>
      </c>
      <c r="CQ18">
        <v>0.5</v>
      </c>
      <c r="CR18">
        <v>0.5</v>
      </c>
      <c r="CS18">
        <v>0.5</v>
      </c>
      <c r="CT18">
        <v>0.5</v>
      </c>
      <c r="CU18">
        <v>0.5</v>
      </c>
      <c r="CV18">
        <v>0.5</v>
      </c>
      <c r="CW18">
        <v>0.5</v>
      </c>
      <c r="CX18">
        <v>0.5</v>
      </c>
      <c r="CY18">
        <v>0.5</v>
      </c>
      <c r="CZ18">
        <v>0.5</v>
      </c>
      <c r="DA18">
        <v>0.5</v>
      </c>
      <c r="DB18">
        <v>0.5</v>
      </c>
      <c r="DC18">
        <v>0.5</v>
      </c>
      <c r="DD18">
        <v>0.5</v>
      </c>
      <c r="DE18">
        <v>0.5</v>
      </c>
      <c r="DF18">
        <v>0.5</v>
      </c>
      <c r="DG18">
        <v>0.5</v>
      </c>
      <c r="DH18">
        <v>0.5</v>
      </c>
      <c r="DI18">
        <v>0.5</v>
      </c>
      <c r="DJ18">
        <v>0.5</v>
      </c>
      <c r="DK18">
        <v>0.5</v>
      </c>
      <c r="DL18">
        <v>0.5</v>
      </c>
      <c r="DM18">
        <v>0.5</v>
      </c>
      <c r="DN18">
        <v>0.5</v>
      </c>
      <c r="DO18">
        <v>0.5</v>
      </c>
      <c r="DP18">
        <v>0.5</v>
      </c>
      <c r="DQ18">
        <v>0.5</v>
      </c>
      <c r="DR18">
        <v>0.5</v>
      </c>
      <c r="DS18">
        <v>0.5</v>
      </c>
      <c r="DT18">
        <v>0.5</v>
      </c>
      <c r="DU18">
        <v>0.5</v>
      </c>
      <c r="DV18">
        <v>0.5</v>
      </c>
      <c r="DW18">
        <v>0.5</v>
      </c>
      <c r="DX18">
        <v>0.5</v>
      </c>
      <c r="DY18">
        <v>0.5</v>
      </c>
      <c r="DZ18">
        <v>0.5</v>
      </c>
      <c r="EA18">
        <v>0.5</v>
      </c>
      <c r="EB18">
        <v>0.5</v>
      </c>
      <c r="EC18">
        <v>0.5</v>
      </c>
      <c r="ED18">
        <v>0.5</v>
      </c>
      <c r="EE18">
        <v>0.5</v>
      </c>
      <c r="EF18">
        <v>0.5</v>
      </c>
      <c r="EG18">
        <v>0.5</v>
      </c>
      <c r="EH18">
        <v>0.5</v>
      </c>
      <c r="EI18">
        <v>0.5</v>
      </c>
      <c r="EJ18">
        <v>0.5</v>
      </c>
      <c r="EK18">
        <v>0.5</v>
      </c>
      <c r="EL18">
        <v>0.5</v>
      </c>
      <c r="EM18">
        <v>0.5</v>
      </c>
      <c r="EN18">
        <v>0.5</v>
      </c>
      <c r="EO18">
        <v>0.5</v>
      </c>
      <c r="EP18">
        <v>0.5</v>
      </c>
      <c r="EQ18">
        <v>0.5</v>
      </c>
      <c r="ER18">
        <v>0.5</v>
      </c>
      <c r="ES18">
        <v>0.5</v>
      </c>
      <c r="ET18">
        <v>0.5</v>
      </c>
      <c r="EU18">
        <v>0.5</v>
      </c>
      <c r="EV18">
        <v>0.5</v>
      </c>
      <c r="EW18">
        <v>0.5</v>
      </c>
      <c r="EX18">
        <v>0.5</v>
      </c>
      <c r="EY18">
        <v>0.5</v>
      </c>
      <c r="EZ18">
        <v>0.5</v>
      </c>
      <c r="FA18">
        <v>0.5</v>
      </c>
      <c r="FB18">
        <v>0.5</v>
      </c>
      <c r="FC18">
        <v>0.5</v>
      </c>
      <c r="FD18">
        <v>0.5</v>
      </c>
      <c r="FE18">
        <v>0.5</v>
      </c>
      <c r="FF18">
        <v>0.5</v>
      </c>
      <c r="FG18">
        <v>0.5</v>
      </c>
      <c r="FH18">
        <v>0.5</v>
      </c>
      <c r="FI18">
        <v>0.5</v>
      </c>
      <c r="FJ18">
        <v>0.5</v>
      </c>
      <c r="FK18">
        <v>0.5</v>
      </c>
      <c r="FL18">
        <v>0.5</v>
      </c>
      <c r="FM18">
        <v>0.5</v>
      </c>
      <c r="FN18">
        <v>0.5</v>
      </c>
      <c r="FO18">
        <v>0.5</v>
      </c>
      <c r="FP18">
        <v>0.5</v>
      </c>
      <c r="FQ18">
        <v>0.5</v>
      </c>
      <c r="FR18">
        <v>0.5</v>
      </c>
      <c r="FS18">
        <v>0.5</v>
      </c>
      <c r="FT18">
        <v>0.5</v>
      </c>
      <c r="FU18">
        <v>0.5</v>
      </c>
      <c r="FV18">
        <v>0.5</v>
      </c>
      <c r="FW18">
        <v>0.5</v>
      </c>
      <c r="FX18">
        <v>0.5</v>
      </c>
      <c r="FY18">
        <v>0.5</v>
      </c>
      <c r="FZ18">
        <v>0.5</v>
      </c>
      <c r="GA18">
        <v>0.5</v>
      </c>
      <c r="GB18">
        <v>0.5</v>
      </c>
      <c r="GC18">
        <v>0.5</v>
      </c>
      <c r="GD18">
        <v>0.5</v>
      </c>
      <c r="GE18">
        <v>0.5</v>
      </c>
      <c r="GF18">
        <v>0.5</v>
      </c>
      <c r="GG18">
        <v>0.5</v>
      </c>
      <c r="GH18">
        <v>0.5</v>
      </c>
      <c r="GI18">
        <v>0.5</v>
      </c>
      <c r="GJ18">
        <v>0.5</v>
      </c>
      <c r="GK18">
        <v>0.5</v>
      </c>
      <c r="GL18">
        <v>0.5</v>
      </c>
      <c r="GM18">
        <v>0.5</v>
      </c>
      <c r="GN18">
        <v>0.5</v>
      </c>
      <c r="GO18">
        <v>0.5</v>
      </c>
      <c r="GP18">
        <v>0.5</v>
      </c>
      <c r="GQ18">
        <v>0.5</v>
      </c>
      <c r="GR18">
        <v>0.5</v>
      </c>
      <c r="GS18" s="7"/>
      <c r="GT18">
        <v>0.5</v>
      </c>
      <c r="GU18">
        <v>0.5</v>
      </c>
      <c r="GV18">
        <v>0.5</v>
      </c>
      <c r="GW18">
        <v>0.5</v>
      </c>
      <c r="GX18">
        <v>0.5</v>
      </c>
      <c r="GY18">
        <v>0.5</v>
      </c>
      <c r="GZ18">
        <v>0.5</v>
      </c>
      <c r="HA18">
        <v>0.5</v>
      </c>
      <c r="HB18">
        <v>0.5</v>
      </c>
      <c r="HC18">
        <v>0.5</v>
      </c>
      <c r="HD18">
        <v>0.5</v>
      </c>
      <c r="HE18">
        <v>0.5</v>
      </c>
      <c r="HF18">
        <v>0.5</v>
      </c>
      <c r="HG18">
        <v>0.5</v>
      </c>
      <c r="HH18">
        <v>0.5</v>
      </c>
      <c r="HI18">
        <v>0.5</v>
      </c>
      <c r="HJ18">
        <v>0.5</v>
      </c>
      <c r="HK18">
        <v>0.5</v>
      </c>
      <c r="HL18">
        <v>0.5</v>
      </c>
      <c r="HM18">
        <v>0.5</v>
      </c>
      <c r="HN18">
        <v>0.5</v>
      </c>
      <c r="HO18">
        <v>0.5</v>
      </c>
      <c r="HP18">
        <v>0.5</v>
      </c>
      <c r="HQ18">
        <v>0.5</v>
      </c>
      <c r="HR18">
        <v>0.5</v>
      </c>
      <c r="HS18">
        <v>0.5</v>
      </c>
      <c r="HT18">
        <v>0.5</v>
      </c>
      <c r="HU18" s="7"/>
      <c r="HV18" s="7"/>
      <c r="HW18">
        <v>0.5</v>
      </c>
      <c r="HX18">
        <v>0.5</v>
      </c>
      <c r="HY18">
        <v>0.5</v>
      </c>
      <c r="HZ18">
        <v>0.5</v>
      </c>
      <c r="IA18">
        <v>0.5</v>
      </c>
      <c r="IB18">
        <v>0.5</v>
      </c>
      <c r="IC18">
        <v>0.5</v>
      </c>
      <c r="ID18">
        <v>0.5</v>
      </c>
      <c r="IE18">
        <v>0.5</v>
      </c>
      <c r="IF18">
        <v>0.5</v>
      </c>
      <c r="IG18">
        <v>0.5</v>
      </c>
      <c r="IH18">
        <v>0.5</v>
      </c>
      <c r="II18">
        <v>0.5</v>
      </c>
      <c r="IJ18">
        <v>0.5</v>
      </c>
      <c r="IK18">
        <v>0.5</v>
      </c>
      <c r="IL18">
        <v>0.5</v>
      </c>
      <c r="IM18">
        <v>0.5</v>
      </c>
      <c r="IN18">
        <v>0.5</v>
      </c>
      <c r="IO18">
        <v>0.5</v>
      </c>
      <c r="IP18">
        <v>0.5</v>
      </c>
      <c r="IQ18">
        <v>0.5</v>
      </c>
      <c r="IR18">
        <v>0.5</v>
      </c>
      <c r="IS18">
        <v>0.5</v>
      </c>
      <c r="IT18">
        <v>0.5</v>
      </c>
      <c r="IU18">
        <v>0.5</v>
      </c>
      <c r="IV18">
        <v>0.5</v>
      </c>
      <c r="IW18">
        <v>0.5</v>
      </c>
      <c r="IX18">
        <v>0.5</v>
      </c>
      <c r="IY18">
        <v>0.5</v>
      </c>
      <c r="IZ18">
        <v>0.5</v>
      </c>
      <c r="JA18">
        <v>0.5</v>
      </c>
      <c r="JB18">
        <v>0.5</v>
      </c>
      <c r="JC18">
        <v>0.5</v>
      </c>
      <c r="JD18">
        <v>0.5</v>
      </c>
      <c r="JE18">
        <v>0.5</v>
      </c>
      <c r="JF18">
        <v>0.5</v>
      </c>
      <c r="JG18">
        <v>0.5</v>
      </c>
      <c r="JH18">
        <v>0.5</v>
      </c>
      <c r="JI18">
        <v>0.5</v>
      </c>
      <c r="JJ18">
        <v>0.5</v>
      </c>
      <c r="JK18">
        <v>0.5</v>
      </c>
      <c r="JL18">
        <v>0.5</v>
      </c>
      <c r="JM18">
        <v>0.5</v>
      </c>
      <c r="JN18">
        <v>0.5</v>
      </c>
      <c r="JO18">
        <v>0.5</v>
      </c>
      <c r="JP18">
        <v>0.5</v>
      </c>
      <c r="JQ18">
        <v>0.5</v>
      </c>
      <c r="JR18">
        <v>0.5</v>
      </c>
      <c r="JS18">
        <v>0.5</v>
      </c>
      <c r="JT18">
        <v>0.5</v>
      </c>
      <c r="JU18">
        <v>0.5</v>
      </c>
      <c r="JV18">
        <v>0.5</v>
      </c>
      <c r="JW18">
        <v>0.5</v>
      </c>
      <c r="JX18">
        <v>0.5</v>
      </c>
      <c r="JY18">
        <v>0.5</v>
      </c>
      <c r="JZ18">
        <v>0.5</v>
      </c>
      <c r="KA18">
        <v>0.5</v>
      </c>
      <c r="KB18">
        <v>0.5</v>
      </c>
      <c r="KC18">
        <v>0.5</v>
      </c>
      <c r="KD18">
        <v>0.5</v>
      </c>
      <c r="KE18">
        <v>0.5</v>
      </c>
      <c r="KF18">
        <v>0.5</v>
      </c>
      <c r="KG18">
        <v>0.5</v>
      </c>
      <c r="KH18">
        <v>0.5</v>
      </c>
      <c r="KI18">
        <v>0.5</v>
      </c>
      <c r="KJ18">
        <v>0.5</v>
      </c>
      <c r="KK18">
        <v>0.5</v>
      </c>
      <c r="KL18">
        <v>0.5</v>
      </c>
      <c r="KM18">
        <v>0.5</v>
      </c>
      <c r="KN18">
        <v>0.5</v>
      </c>
      <c r="KO18">
        <v>0.5</v>
      </c>
      <c r="KP18">
        <v>0.5</v>
      </c>
      <c r="KQ18">
        <v>0.5</v>
      </c>
      <c r="KR18">
        <v>0.5</v>
      </c>
      <c r="KS18">
        <v>0.5</v>
      </c>
      <c r="KT18">
        <v>0.5</v>
      </c>
      <c r="KU18">
        <v>0.5</v>
      </c>
      <c r="KV18">
        <v>0.5</v>
      </c>
      <c r="KW18">
        <v>0.5</v>
      </c>
      <c r="KX18">
        <v>0.5</v>
      </c>
      <c r="KY18">
        <v>0.5</v>
      </c>
      <c r="KZ18">
        <v>0.5</v>
      </c>
      <c r="LA18">
        <v>0.5</v>
      </c>
      <c r="LB18">
        <v>0.5</v>
      </c>
      <c r="LC18">
        <v>0.5</v>
      </c>
      <c r="LD18">
        <v>0.5</v>
      </c>
      <c r="LE18">
        <v>0.5</v>
      </c>
      <c r="LF18">
        <v>0.5</v>
      </c>
      <c r="LG18">
        <v>0.5</v>
      </c>
      <c r="LH18">
        <v>0.5</v>
      </c>
      <c r="LI18">
        <v>0.5</v>
      </c>
      <c r="LJ18">
        <v>0.5</v>
      </c>
      <c r="LK18">
        <v>0.5</v>
      </c>
      <c r="LL18">
        <v>0.5</v>
      </c>
      <c r="LM18">
        <v>0.5</v>
      </c>
      <c r="LN18">
        <v>0.5</v>
      </c>
      <c r="LO18">
        <v>0.5</v>
      </c>
      <c r="LP18">
        <v>0.5</v>
      </c>
      <c r="LQ18">
        <v>0.5</v>
      </c>
      <c r="LR18">
        <v>0.5</v>
      </c>
      <c r="LS18">
        <v>0.5</v>
      </c>
      <c r="LT18">
        <v>0.5</v>
      </c>
      <c r="LU18">
        <v>0.5</v>
      </c>
      <c r="LV18">
        <v>0.5</v>
      </c>
      <c r="LW18">
        <v>0.5</v>
      </c>
      <c r="LX18">
        <v>0.5</v>
      </c>
      <c r="LY18">
        <v>0.5</v>
      </c>
      <c r="LZ18">
        <v>0.5</v>
      </c>
      <c r="MA18">
        <v>0.5</v>
      </c>
      <c r="MB18">
        <v>0.5</v>
      </c>
      <c r="MC18">
        <v>0.5</v>
      </c>
      <c r="MD18">
        <v>0.5</v>
      </c>
      <c r="ME18">
        <v>0.5</v>
      </c>
      <c r="MF18">
        <v>0.5</v>
      </c>
      <c r="MG18">
        <v>0.5</v>
      </c>
      <c r="MH18">
        <v>0.5</v>
      </c>
      <c r="MI18">
        <v>0.5</v>
      </c>
      <c r="MJ18">
        <v>0.5</v>
      </c>
      <c r="MK18">
        <v>0.5</v>
      </c>
      <c r="ML18">
        <v>0.5</v>
      </c>
      <c r="MM18">
        <v>0.5</v>
      </c>
      <c r="MN18">
        <v>0.5</v>
      </c>
      <c r="MO18">
        <v>0.5</v>
      </c>
      <c r="MP18">
        <v>0.5</v>
      </c>
      <c r="MQ18" s="7"/>
      <c r="MR18" s="7"/>
      <c r="MS18" s="7"/>
      <c r="MT18">
        <v>0.5</v>
      </c>
      <c r="MU18">
        <v>0.5</v>
      </c>
      <c r="MV18">
        <v>0.5</v>
      </c>
      <c r="MW18">
        <v>0.5</v>
      </c>
      <c r="MX18">
        <v>0.5</v>
      </c>
      <c r="MY18">
        <v>0.5</v>
      </c>
      <c r="MZ18">
        <v>0.5</v>
      </c>
      <c r="NA18">
        <v>0.5</v>
      </c>
      <c r="NB18">
        <v>0.5</v>
      </c>
      <c r="NC18">
        <v>0.5</v>
      </c>
      <c r="ND18">
        <v>0.5</v>
      </c>
      <c r="NE18">
        <v>0.5</v>
      </c>
      <c r="NF18">
        <v>0.5</v>
      </c>
    </row>
    <row r="19" spans="1:370" hidden="1" x14ac:dyDescent="0.35">
      <c r="B19" t="s">
        <v>53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1</v>
      </c>
      <c r="DV19">
        <v>1</v>
      </c>
      <c r="DW19">
        <v>1</v>
      </c>
      <c r="DX19">
        <v>1</v>
      </c>
      <c r="DY19">
        <v>1</v>
      </c>
      <c r="DZ19">
        <v>1</v>
      </c>
      <c r="EA19">
        <v>1</v>
      </c>
      <c r="EB19">
        <v>1</v>
      </c>
      <c r="EC19">
        <v>1</v>
      </c>
      <c r="ED19">
        <v>1</v>
      </c>
      <c r="EE19">
        <v>1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1</v>
      </c>
      <c r="EL19">
        <v>1</v>
      </c>
      <c r="EM19">
        <v>1</v>
      </c>
      <c r="EN19">
        <v>1</v>
      </c>
      <c r="EO19">
        <v>1</v>
      </c>
      <c r="EP19">
        <v>1</v>
      </c>
      <c r="EQ19">
        <v>1</v>
      </c>
      <c r="ER19">
        <v>1</v>
      </c>
      <c r="ES19">
        <v>1</v>
      </c>
      <c r="ET19">
        <v>1</v>
      </c>
      <c r="EU19">
        <v>1</v>
      </c>
      <c r="EV19">
        <v>1</v>
      </c>
      <c r="EW19">
        <v>1</v>
      </c>
      <c r="EX19">
        <v>1</v>
      </c>
      <c r="EY19">
        <v>1</v>
      </c>
      <c r="EZ19">
        <v>1</v>
      </c>
      <c r="FA19">
        <v>1</v>
      </c>
      <c r="FB19">
        <v>1</v>
      </c>
      <c r="FC19">
        <v>1</v>
      </c>
      <c r="FD19">
        <v>1</v>
      </c>
      <c r="FE19">
        <v>1</v>
      </c>
      <c r="FF19">
        <v>1</v>
      </c>
      <c r="FG19">
        <v>1</v>
      </c>
      <c r="FH19">
        <v>1</v>
      </c>
      <c r="FI19">
        <v>1</v>
      </c>
      <c r="FJ19">
        <v>1</v>
      </c>
      <c r="FK19">
        <v>1</v>
      </c>
      <c r="FL19">
        <v>1</v>
      </c>
      <c r="FM19">
        <v>1</v>
      </c>
      <c r="FN19">
        <v>1</v>
      </c>
      <c r="FO19">
        <v>1</v>
      </c>
      <c r="FP19">
        <v>1</v>
      </c>
      <c r="FQ19">
        <v>1</v>
      </c>
      <c r="FR19">
        <v>1</v>
      </c>
      <c r="FS19">
        <v>1</v>
      </c>
      <c r="FT19">
        <v>1</v>
      </c>
      <c r="FU19">
        <v>1</v>
      </c>
      <c r="FV19">
        <v>1</v>
      </c>
      <c r="FW19">
        <v>1</v>
      </c>
      <c r="FX19">
        <v>1</v>
      </c>
      <c r="FY19">
        <v>1</v>
      </c>
      <c r="FZ19">
        <v>1</v>
      </c>
      <c r="GA19">
        <v>1</v>
      </c>
      <c r="GB19">
        <v>1</v>
      </c>
      <c r="GC19">
        <v>1</v>
      </c>
      <c r="GD19">
        <v>1</v>
      </c>
      <c r="GE19">
        <v>1</v>
      </c>
      <c r="GF19">
        <v>1</v>
      </c>
      <c r="GG19">
        <v>1</v>
      </c>
      <c r="GH19">
        <v>1</v>
      </c>
      <c r="GI19">
        <v>1</v>
      </c>
      <c r="GJ19">
        <v>1</v>
      </c>
      <c r="GK19">
        <v>1</v>
      </c>
      <c r="GL19">
        <v>1</v>
      </c>
      <c r="GM19">
        <v>1</v>
      </c>
      <c r="GN19">
        <v>1</v>
      </c>
      <c r="GO19">
        <v>1</v>
      </c>
      <c r="GP19">
        <v>1</v>
      </c>
      <c r="GQ19">
        <v>1</v>
      </c>
      <c r="GR19">
        <v>1</v>
      </c>
      <c r="GS19">
        <v>1</v>
      </c>
      <c r="GT19">
        <v>1</v>
      </c>
      <c r="GU19">
        <v>1</v>
      </c>
      <c r="GV19">
        <v>1</v>
      </c>
      <c r="GW19">
        <v>1</v>
      </c>
      <c r="GX19">
        <v>1</v>
      </c>
      <c r="GY19">
        <v>1</v>
      </c>
      <c r="GZ19">
        <v>1</v>
      </c>
      <c r="HA19">
        <v>1</v>
      </c>
      <c r="HB19">
        <v>1</v>
      </c>
      <c r="HC19">
        <v>1</v>
      </c>
      <c r="HD19">
        <v>1</v>
      </c>
      <c r="HE19">
        <v>1</v>
      </c>
      <c r="HF19">
        <v>1</v>
      </c>
      <c r="HG19">
        <v>1</v>
      </c>
      <c r="HH19">
        <v>1</v>
      </c>
      <c r="HI19">
        <v>1</v>
      </c>
      <c r="HJ19">
        <v>1</v>
      </c>
      <c r="HK19">
        <v>1</v>
      </c>
      <c r="HL19">
        <v>1</v>
      </c>
      <c r="HM19">
        <v>1</v>
      </c>
      <c r="HN19">
        <v>1</v>
      </c>
      <c r="HO19">
        <v>1</v>
      </c>
      <c r="HP19">
        <v>1</v>
      </c>
      <c r="HQ19">
        <v>1</v>
      </c>
      <c r="HR19">
        <v>1</v>
      </c>
      <c r="HS19">
        <v>1</v>
      </c>
      <c r="HT19">
        <v>1</v>
      </c>
      <c r="HU19">
        <v>1</v>
      </c>
      <c r="HV19">
        <v>1</v>
      </c>
      <c r="HW19">
        <v>1</v>
      </c>
      <c r="HX19">
        <v>1</v>
      </c>
      <c r="HY19">
        <v>1</v>
      </c>
      <c r="HZ19">
        <v>1</v>
      </c>
      <c r="IA19">
        <v>1</v>
      </c>
      <c r="IB19">
        <v>1</v>
      </c>
      <c r="IC19">
        <v>1</v>
      </c>
      <c r="ID19">
        <v>1</v>
      </c>
      <c r="IE19">
        <v>1</v>
      </c>
      <c r="IF19">
        <v>1</v>
      </c>
      <c r="IG19">
        <v>1</v>
      </c>
      <c r="IH19">
        <v>1</v>
      </c>
      <c r="II19">
        <v>1</v>
      </c>
      <c r="IJ19">
        <v>1</v>
      </c>
      <c r="IK19">
        <v>1</v>
      </c>
      <c r="IL19">
        <v>1</v>
      </c>
      <c r="IM19">
        <v>1</v>
      </c>
      <c r="IN19">
        <v>1</v>
      </c>
      <c r="IO19">
        <v>1</v>
      </c>
      <c r="IP19">
        <v>1</v>
      </c>
      <c r="IQ19">
        <v>1</v>
      </c>
      <c r="IR19">
        <v>1</v>
      </c>
      <c r="IS19">
        <v>1</v>
      </c>
      <c r="IT19">
        <v>1</v>
      </c>
      <c r="IU19">
        <v>1</v>
      </c>
      <c r="IV19">
        <v>1</v>
      </c>
      <c r="IW19">
        <v>1</v>
      </c>
      <c r="IX19">
        <v>1</v>
      </c>
      <c r="IY19">
        <v>1</v>
      </c>
      <c r="IZ19">
        <v>1</v>
      </c>
      <c r="JA19">
        <v>1</v>
      </c>
      <c r="JB19">
        <v>1</v>
      </c>
      <c r="JC19">
        <v>1</v>
      </c>
      <c r="JD19">
        <v>1</v>
      </c>
      <c r="JE19">
        <v>1</v>
      </c>
      <c r="JF19">
        <v>1</v>
      </c>
      <c r="JG19">
        <v>1</v>
      </c>
      <c r="JH19">
        <v>1</v>
      </c>
      <c r="JI19">
        <v>1</v>
      </c>
      <c r="JJ19">
        <v>1</v>
      </c>
      <c r="JK19">
        <v>1</v>
      </c>
      <c r="JL19">
        <v>1</v>
      </c>
      <c r="JM19">
        <v>1</v>
      </c>
      <c r="JN19">
        <v>1</v>
      </c>
      <c r="JO19">
        <v>1</v>
      </c>
      <c r="JP19">
        <v>1</v>
      </c>
      <c r="JQ19">
        <v>1</v>
      </c>
      <c r="JR19">
        <v>1</v>
      </c>
      <c r="JS19">
        <v>1</v>
      </c>
      <c r="JT19">
        <v>1</v>
      </c>
      <c r="JU19">
        <v>1</v>
      </c>
      <c r="JV19">
        <v>1</v>
      </c>
      <c r="JW19">
        <v>1</v>
      </c>
      <c r="JX19">
        <v>1</v>
      </c>
      <c r="JY19">
        <v>1</v>
      </c>
      <c r="JZ19">
        <v>1</v>
      </c>
      <c r="KA19">
        <v>1</v>
      </c>
      <c r="KB19">
        <v>1</v>
      </c>
      <c r="KC19">
        <v>1</v>
      </c>
      <c r="KD19">
        <v>1</v>
      </c>
      <c r="KE19">
        <v>1</v>
      </c>
      <c r="KF19">
        <v>1</v>
      </c>
      <c r="KG19">
        <v>1</v>
      </c>
      <c r="KH19">
        <v>1</v>
      </c>
      <c r="KI19">
        <v>1</v>
      </c>
      <c r="KJ19">
        <v>1</v>
      </c>
      <c r="KK19">
        <v>1</v>
      </c>
      <c r="KL19">
        <v>1</v>
      </c>
      <c r="KM19">
        <v>1</v>
      </c>
      <c r="KN19">
        <v>1</v>
      </c>
      <c r="KO19">
        <v>1</v>
      </c>
      <c r="KP19">
        <v>1</v>
      </c>
      <c r="KQ19">
        <v>1</v>
      </c>
      <c r="KR19">
        <v>1</v>
      </c>
      <c r="KS19">
        <v>1</v>
      </c>
      <c r="KT19">
        <v>1</v>
      </c>
      <c r="KU19">
        <v>1</v>
      </c>
      <c r="KV19">
        <v>1</v>
      </c>
      <c r="KW19">
        <v>1</v>
      </c>
      <c r="KX19">
        <v>1</v>
      </c>
      <c r="KY19">
        <v>1</v>
      </c>
      <c r="KZ19">
        <v>1</v>
      </c>
      <c r="LA19">
        <v>1</v>
      </c>
      <c r="LB19">
        <v>1</v>
      </c>
      <c r="LC19">
        <v>1</v>
      </c>
      <c r="LD19">
        <v>1</v>
      </c>
      <c r="LE19">
        <v>1</v>
      </c>
      <c r="LF19">
        <v>1</v>
      </c>
      <c r="LG19">
        <v>1</v>
      </c>
      <c r="LH19">
        <v>1</v>
      </c>
      <c r="LI19">
        <v>1</v>
      </c>
      <c r="LJ19">
        <v>1</v>
      </c>
      <c r="LK19">
        <v>1</v>
      </c>
      <c r="LL19">
        <v>1</v>
      </c>
      <c r="LM19">
        <v>1</v>
      </c>
      <c r="LN19">
        <v>1</v>
      </c>
      <c r="LO19">
        <v>1</v>
      </c>
      <c r="LP19">
        <v>1</v>
      </c>
      <c r="LQ19">
        <v>1</v>
      </c>
      <c r="LR19">
        <v>1</v>
      </c>
      <c r="LS19">
        <v>1</v>
      </c>
      <c r="LT19">
        <v>1</v>
      </c>
      <c r="LU19">
        <v>1</v>
      </c>
      <c r="LV19">
        <v>1</v>
      </c>
      <c r="LW19">
        <v>1</v>
      </c>
      <c r="LX19">
        <v>1</v>
      </c>
      <c r="LY19">
        <v>1</v>
      </c>
      <c r="LZ19">
        <v>1</v>
      </c>
      <c r="MA19">
        <v>1</v>
      </c>
      <c r="MB19">
        <v>1</v>
      </c>
      <c r="MC19">
        <v>1</v>
      </c>
      <c r="MD19">
        <v>1</v>
      </c>
      <c r="ME19">
        <v>1</v>
      </c>
      <c r="MF19">
        <v>1</v>
      </c>
      <c r="MG19">
        <v>1</v>
      </c>
      <c r="MH19">
        <v>1</v>
      </c>
      <c r="MI19">
        <v>1</v>
      </c>
      <c r="MJ19">
        <v>1</v>
      </c>
      <c r="MK19">
        <v>1</v>
      </c>
      <c r="ML19">
        <v>1</v>
      </c>
      <c r="MM19">
        <v>1</v>
      </c>
      <c r="MN19">
        <v>1</v>
      </c>
      <c r="MO19">
        <v>1</v>
      </c>
      <c r="MP19">
        <v>1</v>
      </c>
      <c r="MQ19">
        <v>1</v>
      </c>
      <c r="MR19">
        <v>1</v>
      </c>
      <c r="MS19">
        <v>1</v>
      </c>
      <c r="MT19">
        <v>1</v>
      </c>
      <c r="MU19">
        <v>1</v>
      </c>
      <c r="MV19">
        <v>1</v>
      </c>
      <c r="MW19">
        <v>1</v>
      </c>
      <c r="MX19">
        <v>1</v>
      </c>
      <c r="MY19">
        <v>1</v>
      </c>
      <c r="MZ19">
        <v>1</v>
      </c>
      <c r="NA19">
        <v>1</v>
      </c>
      <c r="NB19">
        <v>1</v>
      </c>
      <c r="NC19">
        <v>1</v>
      </c>
      <c r="ND19">
        <v>1</v>
      </c>
      <c r="NE19">
        <v>1</v>
      </c>
      <c r="NF19">
        <v>1</v>
      </c>
    </row>
    <row r="20" spans="1:370" hidden="1" x14ac:dyDescent="0.35">
      <c r="B20" t="s">
        <v>54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1</v>
      </c>
      <c r="EC20">
        <v>1</v>
      </c>
      <c r="ED20">
        <v>1</v>
      </c>
      <c r="EE20">
        <v>1</v>
      </c>
      <c r="EF20">
        <v>1</v>
      </c>
      <c r="EG20">
        <v>1</v>
      </c>
      <c r="EH20">
        <v>1</v>
      </c>
      <c r="EI20">
        <v>1</v>
      </c>
      <c r="EJ20">
        <v>1</v>
      </c>
      <c r="EK20">
        <v>1</v>
      </c>
      <c r="EL20">
        <v>1</v>
      </c>
      <c r="EM20">
        <v>1</v>
      </c>
      <c r="EN20">
        <v>1</v>
      </c>
      <c r="EO20">
        <v>1</v>
      </c>
      <c r="EP20">
        <v>1</v>
      </c>
      <c r="EQ20">
        <v>1</v>
      </c>
      <c r="ER20">
        <v>1</v>
      </c>
      <c r="ES20">
        <v>1</v>
      </c>
      <c r="ET20">
        <v>1</v>
      </c>
      <c r="EU20">
        <v>1</v>
      </c>
      <c r="EV20">
        <v>1</v>
      </c>
      <c r="EW20">
        <v>1</v>
      </c>
      <c r="EX20">
        <v>1</v>
      </c>
      <c r="EY20">
        <v>1</v>
      </c>
      <c r="EZ20">
        <v>1</v>
      </c>
      <c r="FA20">
        <v>1</v>
      </c>
      <c r="FB20">
        <v>1</v>
      </c>
      <c r="FC20">
        <v>1</v>
      </c>
      <c r="FD20">
        <v>1</v>
      </c>
      <c r="FE20">
        <v>1</v>
      </c>
      <c r="FF20">
        <v>1</v>
      </c>
      <c r="FG20">
        <v>1</v>
      </c>
      <c r="FH20">
        <v>1</v>
      </c>
      <c r="FI20">
        <v>1</v>
      </c>
      <c r="FJ20">
        <v>1</v>
      </c>
      <c r="FK20">
        <v>1</v>
      </c>
      <c r="FL20">
        <v>1</v>
      </c>
      <c r="FM20">
        <v>1</v>
      </c>
      <c r="FN20">
        <v>1</v>
      </c>
      <c r="FO20">
        <v>1</v>
      </c>
      <c r="FP20">
        <v>1</v>
      </c>
      <c r="FQ20">
        <v>1</v>
      </c>
      <c r="FR20">
        <v>1</v>
      </c>
      <c r="FS20">
        <v>1</v>
      </c>
      <c r="FT20">
        <v>1</v>
      </c>
      <c r="FU20">
        <v>1</v>
      </c>
      <c r="FV20">
        <v>1</v>
      </c>
      <c r="FW20">
        <v>1</v>
      </c>
      <c r="FX20">
        <v>1</v>
      </c>
      <c r="FY20">
        <v>1</v>
      </c>
      <c r="FZ20">
        <v>1</v>
      </c>
      <c r="GA20">
        <v>1</v>
      </c>
      <c r="GB20">
        <v>1</v>
      </c>
      <c r="GC20">
        <v>1</v>
      </c>
      <c r="GD20">
        <v>1</v>
      </c>
      <c r="GE20">
        <v>1</v>
      </c>
      <c r="GF20">
        <v>1</v>
      </c>
      <c r="GG20">
        <v>1</v>
      </c>
      <c r="GH20">
        <v>1</v>
      </c>
      <c r="GI20">
        <v>1</v>
      </c>
      <c r="GJ20">
        <v>1</v>
      </c>
      <c r="GK20">
        <v>1</v>
      </c>
      <c r="GL20">
        <v>1</v>
      </c>
      <c r="GM20">
        <v>1</v>
      </c>
      <c r="GN20">
        <v>1</v>
      </c>
      <c r="GO20">
        <v>1</v>
      </c>
      <c r="GP20">
        <v>1</v>
      </c>
      <c r="GQ20">
        <v>1</v>
      </c>
      <c r="GR20">
        <v>1</v>
      </c>
      <c r="GS20">
        <v>1</v>
      </c>
      <c r="GT20">
        <v>1</v>
      </c>
      <c r="GU20">
        <v>1</v>
      </c>
      <c r="GV20">
        <v>1</v>
      </c>
      <c r="GW20">
        <v>1</v>
      </c>
      <c r="GX20">
        <v>1</v>
      </c>
      <c r="GY20">
        <v>1</v>
      </c>
      <c r="GZ20">
        <v>1</v>
      </c>
      <c r="HA20">
        <v>1</v>
      </c>
      <c r="HB20">
        <v>1</v>
      </c>
      <c r="HC20">
        <v>1</v>
      </c>
      <c r="HD20">
        <v>1</v>
      </c>
      <c r="HE20">
        <v>1</v>
      </c>
      <c r="HF20">
        <v>1</v>
      </c>
      <c r="HG20">
        <v>1</v>
      </c>
      <c r="HH20">
        <v>1</v>
      </c>
      <c r="HI20">
        <v>1</v>
      </c>
      <c r="HJ20">
        <v>1</v>
      </c>
      <c r="HK20">
        <v>1</v>
      </c>
      <c r="HL20">
        <v>1</v>
      </c>
      <c r="HM20">
        <v>1</v>
      </c>
      <c r="HN20">
        <v>1</v>
      </c>
      <c r="HO20">
        <v>1</v>
      </c>
      <c r="HP20">
        <v>1</v>
      </c>
      <c r="HQ20">
        <v>1</v>
      </c>
      <c r="HR20">
        <v>1</v>
      </c>
      <c r="HS20">
        <v>1</v>
      </c>
      <c r="HT20">
        <v>1</v>
      </c>
      <c r="HU20">
        <v>1</v>
      </c>
      <c r="HV20">
        <v>1</v>
      </c>
      <c r="HW20">
        <v>1</v>
      </c>
      <c r="HX20">
        <v>1</v>
      </c>
      <c r="HY20">
        <v>1</v>
      </c>
      <c r="HZ20">
        <v>1</v>
      </c>
      <c r="IA20">
        <v>1</v>
      </c>
      <c r="IB20">
        <v>1</v>
      </c>
      <c r="IC20">
        <v>1</v>
      </c>
      <c r="ID20">
        <v>1</v>
      </c>
      <c r="IE20">
        <v>1</v>
      </c>
      <c r="IF20">
        <v>1</v>
      </c>
      <c r="IG20">
        <v>1</v>
      </c>
      <c r="IH20">
        <v>1</v>
      </c>
      <c r="II20">
        <v>1</v>
      </c>
      <c r="IJ20">
        <v>1</v>
      </c>
      <c r="IK20">
        <v>1</v>
      </c>
      <c r="IL20">
        <v>1</v>
      </c>
      <c r="IM20">
        <v>1</v>
      </c>
      <c r="IN20">
        <v>1</v>
      </c>
      <c r="IO20">
        <v>1</v>
      </c>
      <c r="IP20">
        <v>1</v>
      </c>
      <c r="IQ20">
        <v>1</v>
      </c>
      <c r="IR20">
        <v>1</v>
      </c>
      <c r="IS20">
        <v>1</v>
      </c>
      <c r="IT20">
        <v>1</v>
      </c>
      <c r="IU20">
        <v>1</v>
      </c>
      <c r="IV20">
        <v>1</v>
      </c>
      <c r="IW20">
        <v>1</v>
      </c>
      <c r="IX20">
        <v>1</v>
      </c>
      <c r="IY20">
        <v>1</v>
      </c>
      <c r="IZ20">
        <v>1</v>
      </c>
      <c r="JA20">
        <v>1</v>
      </c>
      <c r="JB20">
        <v>1</v>
      </c>
      <c r="JC20">
        <v>1</v>
      </c>
      <c r="JD20">
        <v>1</v>
      </c>
      <c r="JE20">
        <v>1</v>
      </c>
      <c r="JF20">
        <v>1</v>
      </c>
      <c r="JG20">
        <v>1</v>
      </c>
      <c r="JH20">
        <v>1</v>
      </c>
      <c r="JI20">
        <v>1</v>
      </c>
      <c r="JJ20">
        <v>1</v>
      </c>
      <c r="JK20">
        <v>1</v>
      </c>
      <c r="JL20">
        <v>1</v>
      </c>
      <c r="JM20">
        <v>1</v>
      </c>
      <c r="JN20">
        <v>1</v>
      </c>
      <c r="JO20">
        <v>1</v>
      </c>
      <c r="JP20">
        <v>1</v>
      </c>
      <c r="JQ20">
        <v>1</v>
      </c>
      <c r="JR20">
        <v>1</v>
      </c>
      <c r="JS20">
        <v>1</v>
      </c>
      <c r="JT20">
        <v>1</v>
      </c>
      <c r="JU20">
        <v>1</v>
      </c>
      <c r="JV20">
        <v>1</v>
      </c>
      <c r="JW20">
        <v>1</v>
      </c>
      <c r="JX20">
        <v>1</v>
      </c>
      <c r="JY20">
        <v>1</v>
      </c>
      <c r="JZ20">
        <v>1</v>
      </c>
      <c r="KA20">
        <v>1</v>
      </c>
      <c r="KB20">
        <v>1</v>
      </c>
      <c r="KC20">
        <v>1</v>
      </c>
      <c r="KD20">
        <v>1</v>
      </c>
      <c r="KE20">
        <v>1</v>
      </c>
      <c r="KF20">
        <v>1</v>
      </c>
      <c r="KG20">
        <v>1</v>
      </c>
      <c r="KH20">
        <v>1</v>
      </c>
      <c r="KI20">
        <v>1</v>
      </c>
      <c r="KJ20">
        <v>1</v>
      </c>
      <c r="KK20">
        <v>1</v>
      </c>
      <c r="KL20">
        <v>1</v>
      </c>
      <c r="KM20">
        <v>1</v>
      </c>
      <c r="KN20">
        <v>1</v>
      </c>
      <c r="KO20">
        <v>1</v>
      </c>
      <c r="KP20">
        <v>1</v>
      </c>
      <c r="KQ20">
        <v>1</v>
      </c>
      <c r="KR20">
        <v>1</v>
      </c>
      <c r="KS20">
        <v>1</v>
      </c>
      <c r="KT20">
        <v>1</v>
      </c>
      <c r="KU20">
        <v>1</v>
      </c>
      <c r="KV20">
        <v>1</v>
      </c>
      <c r="KW20">
        <v>1</v>
      </c>
      <c r="KX20">
        <v>1</v>
      </c>
      <c r="KY20">
        <v>1</v>
      </c>
      <c r="KZ20">
        <v>1</v>
      </c>
      <c r="LA20">
        <v>1</v>
      </c>
      <c r="LB20">
        <v>1</v>
      </c>
      <c r="LC20">
        <v>1</v>
      </c>
      <c r="LD20">
        <v>1</v>
      </c>
      <c r="LE20">
        <v>1</v>
      </c>
      <c r="LF20">
        <v>1</v>
      </c>
      <c r="LG20">
        <v>1</v>
      </c>
      <c r="LH20">
        <v>1</v>
      </c>
      <c r="LI20">
        <v>1</v>
      </c>
      <c r="LJ20">
        <v>1</v>
      </c>
      <c r="LK20">
        <v>1</v>
      </c>
      <c r="LL20">
        <v>1</v>
      </c>
      <c r="LM20">
        <v>1</v>
      </c>
      <c r="LN20">
        <v>1</v>
      </c>
      <c r="LO20">
        <v>1</v>
      </c>
      <c r="LP20">
        <v>1</v>
      </c>
      <c r="LQ20">
        <v>1</v>
      </c>
      <c r="LR20">
        <v>1</v>
      </c>
      <c r="LS20">
        <v>1</v>
      </c>
      <c r="LT20">
        <v>1</v>
      </c>
      <c r="LU20">
        <v>1</v>
      </c>
      <c r="LV20">
        <v>1</v>
      </c>
      <c r="LW20">
        <v>1</v>
      </c>
      <c r="LX20">
        <v>1</v>
      </c>
      <c r="LY20">
        <v>1</v>
      </c>
      <c r="LZ20">
        <v>1</v>
      </c>
      <c r="MA20">
        <v>1</v>
      </c>
      <c r="MB20">
        <v>1</v>
      </c>
      <c r="MC20">
        <v>1</v>
      </c>
      <c r="MD20">
        <v>1</v>
      </c>
      <c r="ME20">
        <v>1</v>
      </c>
      <c r="MF20">
        <v>1</v>
      </c>
      <c r="MG20">
        <v>1</v>
      </c>
      <c r="MH20">
        <v>1</v>
      </c>
      <c r="MI20">
        <v>1</v>
      </c>
      <c r="MJ20">
        <v>1</v>
      </c>
      <c r="MK20">
        <v>1</v>
      </c>
      <c r="ML20">
        <v>1</v>
      </c>
      <c r="MM20">
        <v>1</v>
      </c>
      <c r="MN20">
        <v>1</v>
      </c>
      <c r="MO20">
        <v>1</v>
      </c>
      <c r="MP20">
        <v>1</v>
      </c>
      <c r="MQ20">
        <v>1</v>
      </c>
      <c r="MR20">
        <v>1</v>
      </c>
      <c r="MS20">
        <v>1</v>
      </c>
      <c r="MT20">
        <v>1</v>
      </c>
      <c r="MU20">
        <v>1</v>
      </c>
      <c r="MV20">
        <v>1</v>
      </c>
      <c r="MW20">
        <v>1</v>
      </c>
      <c r="MX20">
        <v>1</v>
      </c>
      <c r="MY20">
        <v>1</v>
      </c>
      <c r="MZ20">
        <v>1</v>
      </c>
      <c r="NA20">
        <v>1</v>
      </c>
      <c r="NB20">
        <v>1</v>
      </c>
      <c r="NC20">
        <v>1</v>
      </c>
      <c r="ND20">
        <v>1</v>
      </c>
      <c r="NE20">
        <v>1</v>
      </c>
      <c r="NF20">
        <v>1</v>
      </c>
    </row>
    <row r="21" spans="1:370" hidden="1" x14ac:dyDescent="0.35">
      <c r="B21" t="s">
        <v>55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</row>
    <row r="22" spans="1:370" hidden="1" x14ac:dyDescent="0.35">
      <c r="B22" t="s">
        <v>56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1</v>
      </c>
      <c r="DP22">
        <v>1</v>
      </c>
      <c r="DQ22">
        <v>1</v>
      </c>
      <c r="DR22">
        <v>1</v>
      </c>
      <c r="DS22">
        <v>1</v>
      </c>
      <c r="DT22">
        <v>1</v>
      </c>
      <c r="DU22">
        <v>1</v>
      </c>
      <c r="DV22">
        <v>1</v>
      </c>
      <c r="DW22">
        <v>1</v>
      </c>
      <c r="DX22">
        <v>1</v>
      </c>
      <c r="DY22">
        <v>1</v>
      </c>
      <c r="DZ22">
        <v>1</v>
      </c>
      <c r="EA22">
        <v>1</v>
      </c>
      <c r="EB22">
        <v>1</v>
      </c>
      <c r="EC22">
        <v>1</v>
      </c>
      <c r="ED22">
        <v>1</v>
      </c>
      <c r="EE22">
        <v>1</v>
      </c>
      <c r="EF22">
        <v>1</v>
      </c>
      <c r="EG22">
        <v>1</v>
      </c>
      <c r="EH22">
        <v>1</v>
      </c>
      <c r="EI22">
        <v>1</v>
      </c>
      <c r="EJ22">
        <v>1</v>
      </c>
      <c r="EK22">
        <v>1</v>
      </c>
      <c r="EL22">
        <v>1</v>
      </c>
      <c r="EM22">
        <v>1</v>
      </c>
      <c r="EN22">
        <v>1</v>
      </c>
      <c r="EO22">
        <v>1</v>
      </c>
      <c r="EP22">
        <v>1</v>
      </c>
      <c r="EQ22">
        <v>1</v>
      </c>
      <c r="ER22">
        <v>1</v>
      </c>
      <c r="ES22">
        <v>1</v>
      </c>
      <c r="ET22">
        <v>1</v>
      </c>
      <c r="EU22">
        <v>1</v>
      </c>
      <c r="EV22">
        <v>1</v>
      </c>
      <c r="EW22">
        <v>1</v>
      </c>
      <c r="EX22">
        <v>1</v>
      </c>
      <c r="EY22">
        <v>1</v>
      </c>
      <c r="EZ22">
        <v>1</v>
      </c>
      <c r="FA22">
        <v>1</v>
      </c>
      <c r="FB22">
        <v>1</v>
      </c>
      <c r="FC22">
        <v>1</v>
      </c>
      <c r="FD22">
        <v>1</v>
      </c>
      <c r="FE22">
        <v>1</v>
      </c>
      <c r="FF22">
        <v>1</v>
      </c>
      <c r="FG22">
        <v>1</v>
      </c>
      <c r="FH22">
        <v>1</v>
      </c>
      <c r="FI22">
        <v>1</v>
      </c>
      <c r="FJ22">
        <v>1</v>
      </c>
      <c r="FK22">
        <v>1</v>
      </c>
      <c r="FL22">
        <v>1</v>
      </c>
      <c r="FM22">
        <v>1</v>
      </c>
      <c r="FN22">
        <v>1</v>
      </c>
      <c r="FO22">
        <v>1</v>
      </c>
      <c r="FP22">
        <v>1</v>
      </c>
      <c r="FQ22">
        <v>1</v>
      </c>
      <c r="FR22">
        <v>1</v>
      </c>
      <c r="FS22">
        <v>1</v>
      </c>
      <c r="FT22">
        <v>1</v>
      </c>
      <c r="FU22">
        <v>1</v>
      </c>
      <c r="FV22">
        <v>1</v>
      </c>
      <c r="FW22">
        <v>1</v>
      </c>
      <c r="FX22">
        <v>1</v>
      </c>
      <c r="FY22">
        <v>1</v>
      </c>
      <c r="FZ22">
        <v>1</v>
      </c>
      <c r="GA22">
        <v>1</v>
      </c>
      <c r="GB22">
        <v>1</v>
      </c>
      <c r="GC22">
        <v>1</v>
      </c>
      <c r="GD22">
        <v>1</v>
      </c>
      <c r="GE22">
        <v>1</v>
      </c>
      <c r="GF22">
        <v>1</v>
      </c>
      <c r="GG22">
        <v>1</v>
      </c>
      <c r="GH22">
        <v>1</v>
      </c>
      <c r="GI22">
        <v>1</v>
      </c>
      <c r="GJ22">
        <v>1</v>
      </c>
      <c r="GK22">
        <v>1</v>
      </c>
      <c r="GL22">
        <v>1</v>
      </c>
      <c r="GM22">
        <v>1</v>
      </c>
      <c r="GN22">
        <v>1</v>
      </c>
      <c r="GO22">
        <v>1</v>
      </c>
      <c r="GP22">
        <v>1</v>
      </c>
      <c r="GQ22">
        <v>1</v>
      </c>
      <c r="GR22">
        <v>1</v>
      </c>
      <c r="GS22">
        <v>1</v>
      </c>
      <c r="GT22">
        <v>1</v>
      </c>
      <c r="GU22">
        <v>1</v>
      </c>
      <c r="GV22">
        <v>1</v>
      </c>
      <c r="GW22">
        <v>1</v>
      </c>
      <c r="GX22">
        <v>1</v>
      </c>
      <c r="GY22">
        <v>1</v>
      </c>
      <c r="GZ22">
        <v>1</v>
      </c>
      <c r="HA22">
        <v>1</v>
      </c>
      <c r="HB22">
        <v>1</v>
      </c>
      <c r="HC22">
        <v>1</v>
      </c>
      <c r="HD22">
        <v>1</v>
      </c>
      <c r="HE22">
        <v>1</v>
      </c>
      <c r="HF22">
        <v>1</v>
      </c>
      <c r="HG22">
        <v>1</v>
      </c>
      <c r="HH22">
        <v>1</v>
      </c>
      <c r="HI22">
        <v>1</v>
      </c>
      <c r="HJ22">
        <v>1</v>
      </c>
      <c r="HK22">
        <v>1</v>
      </c>
      <c r="HL22">
        <v>1</v>
      </c>
      <c r="HM22">
        <v>1</v>
      </c>
      <c r="HN22">
        <v>1</v>
      </c>
      <c r="HO22">
        <v>1</v>
      </c>
      <c r="HP22">
        <v>1</v>
      </c>
      <c r="HQ22">
        <v>1</v>
      </c>
      <c r="HR22">
        <v>1</v>
      </c>
      <c r="HS22">
        <v>1</v>
      </c>
      <c r="HT22">
        <v>1</v>
      </c>
      <c r="HU22">
        <v>1</v>
      </c>
      <c r="HV22">
        <v>1</v>
      </c>
      <c r="HW22">
        <v>1</v>
      </c>
      <c r="HX22">
        <v>1</v>
      </c>
      <c r="HY22">
        <v>1</v>
      </c>
      <c r="HZ22">
        <v>1</v>
      </c>
      <c r="IA22">
        <v>1</v>
      </c>
      <c r="IB22">
        <v>1</v>
      </c>
      <c r="IC22">
        <v>1</v>
      </c>
      <c r="ID22">
        <v>1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1</v>
      </c>
      <c r="IK22">
        <v>1</v>
      </c>
      <c r="IL22">
        <v>1</v>
      </c>
      <c r="IM22">
        <v>1</v>
      </c>
      <c r="IN22">
        <v>1</v>
      </c>
      <c r="IO22">
        <v>1</v>
      </c>
      <c r="IP22">
        <v>1</v>
      </c>
      <c r="IQ22">
        <v>1</v>
      </c>
      <c r="IR22">
        <v>1</v>
      </c>
      <c r="IS22">
        <v>1</v>
      </c>
      <c r="IT22">
        <v>1</v>
      </c>
      <c r="IU22">
        <v>1</v>
      </c>
      <c r="IV22">
        <v>1</v>
      </c>
      <c r="IW22">
        <v>1</v>
      </c>
      <c r="IX22">
        <v>1</v>
      </c>
      <c r="IY22">
        <v>1</v>
      </c>
      <c r="IZ22">
        <v>1</v>
      </c>
      <c r="JA22">
        <v>1</v>
      </c>
      <c r="JB22">
        <v>1</v>
      </c>
      <c r="JC22">
        <v>1</v>
      </c>
      <c r="JD22">
        <v>1</v>
      </c>
      <c r="JE22">
        <v>1</v>
      </c>
      <c r="JF22">
        <v>1</v>
      </c>
      <c r="JG22">
        <v>1</v>
      </c>
      <c r="JH22">
        <v>1</v>
      </c>
      <c r="JI22">
        <v>1</v>
      </c>
      <c r="JJ22">
        <v>1</v>
      </c>
      <c r="JK22">
        <v>1</v>
      </c>
      <c r="JL22">
        <v>1</v>
      </c>
      <c r="JM22">
        <v>1</v>
      </c>
      <c r="JN22">
        <v>1</v>
      </c>
      <c r="JO22">
        <v>1</v>
      </c>
      <c r="JP22">
        <v>1</v>
      </c>
      <c r="JQ22">
        <v>1</v>
      </c>
      <c r="JR22">
        <v>1</v>
      </c>
      <c r="JS22">
        <v>1</v>
      </c>
      <c r="JT22">
        <v>1</v>
      </c>
      <c r="JU22">
        <v>1</v>
      </c>
      <c r="JV22">
        <v>1</v>
      </c>
      <c r="JW22">
        <v>1</v>
      </c>
      <c r="JX22">
        <v>1</v>
      </c>
      <c r="JY22">
        <v>1</v>
      </c>
      <c r="JZ22">
        <v>1</v>
      </c>
      <c r="KA22">
        <v>1</v>
      </c>
      <c r="KB22">
        <v>1</v>
      </c>
      <c r="KC22">
        <v>1</v>
      </c>
      <c r="KD22">
        <v>1</v>
      </c>
      <c r="KE22">
        <v>1</v>
      </c>
      <c r="KF22">
        <v>1</v>
      </c>
      <c r="KG22">
        <v>1</v>
      </c>
      <c r="KH22">
        <v>1</v>
      </c>
      <c r="KI22">
        <v>1</v>
      </c>
      <c r="KJ22">
        <v>1</v>
      </c>
      <c r="KK22">
        <v>1</v>
      </c>
      <c r="KL22">
        <v>1</v>
      </c>
      <c r="KM22">
        <v>1</v>
      </c>
      <c r="KN22">
        <v>1</v>
      </c>
      <c r="KO22">
        <v>1</v>
      </c>
      <c r="KP22">
        <v>1</v>
      </c>
      <c r="KQ22">
        <v>1</v>
      </c>
      <c r="KR22">
        <v>1</v>
      </c>
      <c r="KS22">
        <v>1</v>
      </c>
      <c r="KT22">
        <v>1</v>
      </c>
      <c r="KU22">
        <v>1</v>
      </c>
      <c r="KV22">
        <v>1</v>
      </c>
      <c r="KW22">
        <v>1</v>
      </c>
      <c r="KX22">
        <v>1</v>
      </c>
      <c r="KY22">
        <v>1</v>
      </c>
      <c r="KZ22">
        <v>1</v>
      </c>
      <c r="LA22">
        <v>1</v>
      </c>
      <c r="LB22">
        <v>1</v>
      </c>
      <c r="LC22">
        <v>1</v>
      </c>
      <c r="LD22">
        <v>1</v>
      </c>
      <c r="LE22">
        <v>1</v>
      </c>
      <c r="LF22">
        <v>1</v>
      </c>
      <c r="LG22">
        <v>1</v>
      </c>
      <c r="LH22">
        <v>1</v>
      </c>
      <c r="LI22">
        <v>1</v>
      </c>
      <c r="LJ22">
        <v>1</v>
      </c>
      <c r="LK22">
        <v>1</v>
      </c>
      <c r="LL22">
        <v>1</v>
      </c>
      <c r="LM22">
        <v>1</v>
      </c>
      <c r="LN22">
        <v>1</v>
      </c>
      <c r="LO22">
        <v>1</v>
      </c>
      <c r="LP22">
        <v>1</v>
      </c>
      <c r="LQ22">
        <v>1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1</v>
      </c>
      <c r="MF22">
        <v>1</v>
      </c>
      <c r="MG22">
        <v>1</v>
      </c>
      <c r="MH22">
        <v>1</v>
      </c>
      <c r="MI22">
        <v>1</v>
      </c>
      <c r="MJ22">
        <v>1</v>
      </c>
      <c r="MK22">
        <v>1</v>
      </c>
      <c r="ML22">
        <v>1</v>
      </c>
      <c r="MM22">
        <v>1</v>
      </c>
      <c r="MN22">
        <v>1</v>
      </c>
      <c r="MO22">
        <v>1</v>
      </c>
      <c r="MP22">
        <v>1</v>
      </c>
      <c r="MQ22">
        <v>1</v>
      </c>
      <c r="MR22">
        <v>1</v>
      </c>
      <c r="MS22">
        <v>1</v>
      </c>
      <c r="MT22">
        <v>1</v>
      </c>
      <c r="MU22">
        <v>1</v>
      </c>
      <c r="MV22">
        <v>1</v>
      </c>
      <c r="MW22">
        <v>1</v>
      </c>
      <c r="MX22">
        <v>1</v>
      </c>
      <c r="MY22">
        <v>1</v>
      </c>
      <c r="MZ22">
        <v>1</v>
      </c>
      <c r="NA22">
        <v>1</v>
      </c>
      <c r="NB22">
        <v>1</v>
      </c>
      <c r="NC22">
        <v>1</v>
      </c>
      <c r="ND22">
        <v>1</v>
      </c>
      <c r="NE22">
        <v>1</v>
      </c>
      <c r="NF22">
        <v>1</v>
      </c>
    </row>
    <row r="23" spans="1:370" hidden="1" x14ac:dyDescent="0.35">
      <c r="B23" t="s">
        <v>57</v>
      </c>
      <c r="C23">
        <v>0.75</v>
      </c>
      <c r="D23">
        <v>0.7</v>
      </c>
      <c r="E23">
        <v>0.7</v>
      </c>
      <c r="F23">
        <v>0.7</v>
      </c>
      <c r="G23">
        <v>0.7</v>
      </c>
      <c r="H23">
        <v>0.7</v>
      </c>
      <c r="I23">
        <v>0.7</v>
      </c>
      <c r="J23">
        <v>0.7</v>
      </c>
      <c r="K23">
        <v>0.7</v>
      </c>
      <c r="L23">
        <v>0.7</v>
      </c>
      <c r="M23">
        <v>0.7</v>
      </c>
      <c r="N23">
        <v>0.7</v>
      </c>
      <c r="O23">
        <v>0.7</v>
      </c>
      <c r="P23">
        <v>0.7</v>
      </c>
      <c r="Q23">
        <v>0.7</v>
      </c>
      <c r="R23">
        <v>0.7</v>
      </c>
      <c r="S23">
        <v>0.7</v>
      </c>
      <c r="T23">
        <v>0.7</v>
      </c>
      <c r="U23">
        <v>0.7</v>
      </c>
      <c r="V23">
        <v>0.7</v>
      </c>
      <c r="W23">
        <v>0.7</v>
      </c>
      <c r="X23">
        <v>0.7</v>
      </c>
      <c r="Y23">
        <v>0.7</v>
      </c>
      <c r="Z23">
        <v>0.7</v>
      </c>
      <c r="AA23">
        <v>0.7</v>
      </c>
      <c r="AB23">
        <v>0.7</v>
      </c>
      <c r="AC23">
        <v>0.7</v>
      </c>
      <c r="AD23">
        <v>0.7</v>
      </c>
      <c r="AE23">
        <v>0.7</v>
      </c>
      <c r="AF23">
        <v>0.7</v>
      </c>
      <c r="AG23">
        <v>0.7</v>
      </c>
      <c r="AH23">
        <v>0.7</v>
      </c>
      <c r="AI23">
        <v>0.7</v>
      </c>
      <c r="AJ23">
        <v>0.7</v>
      </c>
      <c r="AK23">
        <v>0.7</v>
      </c>
      <c r="AL23">
        <v>0.7</v>
      </c>
      <c r="AM23">
        <v>0.7</v>
      </c>
      <c r="AN23">
        <v>0.7</v>
      </c>
      <c r="AO23">
        <v>0.7</v>
      </c>
      <c r="AP23">
        <v>0.7</v>
      </c>
      <c r="AQ23">
        <v>0.7</v>
      </c>
      <c r="AR23">
        <v>0.7</v>
      </c>
      <c r="AS23">
        <v>0.7</v>
      </c>
      <c r="AT23">
        <v>0.7</v>
      </c>
      <c r="AU23">
        <v>0.7</v>
      </c>
      <c r="AV23">
        <v>0.7</v>
      </c>
      <c r="AW23">
        <v>0.7</v>
      </c>
      <c r="AX23">
        <v>0.7</v>
      </c>
      <c r="AY23">
        <v>0.7</v>
      </c>
      <c r="AZ23">
        <v>0.7</v>
      </c>
      <c r="BA23">
        <v>0.7</v>
      </c>
      <c r="BB23">
        <v>0.7</v>
      </c>
      <c r="BC23">
        <v>0.7</v>
      </c>
      <c r="BD23">
        <v>0.7</v>
      </c>
      <c r="BE23">
        <v>0.7</v>
      </c>
      <c r="BF23">
        <v>0.7</v>
      </c>
      <c r="BG23">
        <v>0.7</v>
      </c>
      <c r="BH23">
        <v>0.7</v>
      </c>
      <c r="BI23">
        <v>0.7</v>
      </c>
      <c r="BJ23">
        <v>0.7</v>
      </c>
      <c r="BK23">
        <v>0.7</v>
      </c>
      <c r="BL23">
        <v>0.7</v>
      </c>
      <c r="BM23">
        <v>0.7</v>
      </c>
      <c r="BN23">
        <v>0.7</v>
      </c>
      <c r="BO23">
        <v>0.7</v>
      </c>
      <c r="BP23">
        <v>0.7</v>
      </c>
      <c r="BQ23">
        <v>0.7</v>
      </c>
      <c r="BR23">
        <v>0.7</v>
      </c>
      <c r="BS23">
        <v>0.7</v>
      </c>
      <c r="BT23">
        <v>0.7</v>
      </c>
      <c r="BU23">
        <v>0.7</v>
      </c>
      <c r="BV23">
        <v>0.7</v>
      </c>
      <c r="BW23">
        <v>0.7</v>
      </c>
      <c r="BX23">
        <v>0.7</v>
      </c>
      <c r="BY23">
        <v>0.7</v>
      </c>
      <c r="BZ23">
        <v>0.7</v>
      </c>
      <c r="CA23">
        <v>0.7</v>
      </c>
      <c r="CB23">
        <v>0.7</v>
      </c>
      <c r="CC23">
        <v>0.7</v>
      </c>
      <c r="CD23">
        <v>0.7</v>
      </c>
      <c r="CE23">
        <v>0.7</v>
      </c>
      <c r="CF23">
        <v>0.7</v>
      </c>
      <c r="CG23">
        <v>0.7</v>
      </c>
      <c r="CH23">
        <v>0.7</v>
      </c>
      <c r="CI23">
        <v>0.7</v>
      </c>
      <c r="CJ23">
        <v>0.7</v>
      </c>
      <c r="CK23">
        <v>0.7</v>
      </c>
      <c r="CL23">
        <v>0.7</v>
      </c>
      <c r="CM23">
        <v>0.7</v>
      </c>
      <c r="CN23">
        <v>0.7</v>
      </c>
      <c r="CO23">
        <v>0.7</v>
      </c>
      <c r="CP23">
        <v>0.7</v>
      </c>
      <c r="CQ23">
        <v>0.7</v>
      </c>
      <c r="CR23">
        <v>0.7</v>
      </c>
      <c r="CS23">
        <v>0.7</v>
      </c>
      <c r="CT23">
        <v>0.7</v>
      </c>
      <c r="CU23">
        <v>0.7</v>
      </c>
      <c r="CV23">
        <v>0.7</v>
      </c>
      <c r="CW23">
        <v>0.7</v>
      </c>
      <c r="CX23">
        <v>0.7</v>
      </c>
      <c r="CY23">
        <v>0.7</v>
      </c>
      <c r="CZ23">
        <v>0.7</v>
      </c>
      <c r="DA23">
        <v>0.7</v>
      </c>
      <c r="DB23">
        <v>0.7</v>
      </c>
      <c r="DC23">
        <v>0.7</v>
      </c>
      <c r="DD23">
        <v>0.7</v>
      </c>
      <c r="DE23">
        <v>0.7</v>
      </c>
      <c r="DF23">
        <v>0.7</v>
      </c>
      <c r="DG23">
        <v>0.7</v>
      </c>
      <c r="DH23">
        <v>0.7</v>
      </c>
      <c r="DI23">
        <v>0.7</v>
      </c>
      <c r="DJ23">
        <v>0.7</v>
      </c>
      <c r="DK23">
        <v>0.7</v>
      </c>
      <c r="DL23">
        <v>0.7</v>
      </c>
      <c r="DM23">
        <v>0.7</v>
      </c>
      <c r="DN23">
        <v>0.7</v>
      </c>
      <c r="DO23">
        <v>0.7</v>
      </c>
      <c r="DP23">
        <v>0.7</v>
      </c>
      <c r="DQ23">
        <v>0.7</v>
      </c>
      <c r="DR23">
        <v>0.7</v>
      </c>
      <c r="DS23">
        <v>0.7</v>
      </c>
      <c r="DT23">
        <v>0.7</v>
      </c>
      <c r="DU23">
        <v>0.7</v>
      </c>
      <c r="DV23">
        <v>0.7</v>
      </c>
      <c r="DW23">
        <v>0.7</v>
      </c>
      <c r="DX23">
        <v>0.7</v>
      </c>
      <c r="DY23">
        <v>0.7</v>
      </c>
      <c r="DZ23">
        <v>0.7</v>
      </c>
      <c r="EA23">
        <v>0.7</v>
      </c>
      <c r="EB23">
        <v>0.7</v>
      </c>
      <c r="EC23">
        <v>0.7</v>
      </c>
      <c r="ED23">
        <v>0.7</v>
      </c>
      <c r="EE23">
        <v>0.7</v>
      </c>
      <c r="EF23">
        <v>0.7</v>
      </c>
      <c r="EG23">
        <v>0.7</v>
      </c>
      <c r="EH23">
        <v>0.7</v>
      </c>
      <c r="EI23">
        <v>0.7</v>
      </c>
      <c r="EJ23">
        <v>0.7</v>
      </c>
      <c r="EK23">
        <v>0.7</v>
      </c>
      <c r="EL23">
        <v>0.7</v>
      </c>
      <c r="EM23">
        <v>0.7</v>
      </c>
      <c r="EN23">
        <v>0.7</v>
      </c>
      <c r="EO23">
        <v>0.7</v>
      </c>
      <c r="EP23">
        <v>0.7</v>
      </c>
      <c r="EQ23">
        <v>0.7</v>
      </c>
      <c r="ER23">
        <v>0.7</v>
      </c>
      <c r="ES23">
        <v>0.7</v>
      </c>
      <c r="ET23">
        <v>0.7</v>
      </c>
      <c r="EU23">
        <v>0.7</v>
      </c>
      <c r="EV23">
        <v>0.7</v>
      </c>
      <c r="EW23">
        <v>0.7</v>
      </c>
      <c r="EX23">
        <v>0.7</v>
      </c>
      <c r="EY23">
        <v>0.7</v>
      </c>
      <c r="EZ23">
        <v>0.7</v>
      </c>
      <c r="FA23">
        <v>0.7</v>
      </c>
      <c r="FB23">
        <v>0.7</v>
      </c>
      <c r="FC23">
        <v>0.7</v>
      </c>
      <c r="FD23">
        <v>0.7</v>
      </c>
      <c r="FE23">
        <v>0.7</v>
      </c>
      <c r="FF23">
        <v>0.7</v>
      </c>
      <c r="FG23">
        <v>0.7</v>
      </c>
      <c r="FH23">
        <v>0.7</v>
      </c>
      <c r="FI23">
        <v>0.7</v>
      </c>
      <c r="FJ23">
        <v>0.7</v>
      </c>
      <c r="FK23">
        <v>0.7</v>
      </c>
      <c r="FL23">
        <v>0.7</v>
      </c>
      <c r="FM23">
        <v>0.7</v>
      </c>
      <c r="FN23">
        <v>0.7</v>
      </c>
      <c r="FO23">
        <v>0.7</v>
      </c>
      <c r="FP23">
        <v>0.7</v>
      </c>
      <c r="FQ23">
        <v>0.7</v>
      </c>
      <c r="FR23">
        <v>0.7</v>
      </c>
      <c r="FS23">
        <v>0.7</v>
      </c>
      <c r="FT23">
        <v>0.7</v>
      </c>
      <c r="FU23">
        <v>0.7</v>
      </c>
      <c r="FV23">
        <v>0.7</v>
      </c>
      <c r="FW23">
        <v>0.7</v>
      </c>
      <c r="FX23">
        <v>0.7</v>
      </c>
      <c r="FY23">
        <v>0.7</v>
      </c>
      <c r="FZ23">
        <v>0.7</v>
      </c>
      <c r="GA23">
        <v>0.7</v>
      </c>
      <c r="GB23">
        <v>0.7</v>
      </c>
      <c r="GC23">
        <v>0.7</v>
      </c>
      <c r="GD23">
        <v>0.7</v>
      </c>
      <c r="GE23">
        <v>0.7</v>
      </c>
      <c r="GF23">
        <v>0.7</v>
      </c>
      <c r="GG23">
        <v>0.7</v>
      </c>
      <c r="GH23">
        <v>0.7</v>
      </c>
      <c r="GI23">
        <v>0.7</v>
      </c>
      <c r="GJ23">
        <v>0.7</v>
      </c>
      <c r="GK23">
        <v>0.7</v>
      </c>
      <c r="GL23">
        <v>0.7</v>
      </c>
      <c r="GM23">
        <v>0.7</v>
      </c>
      <c r="GN23">
        <v>0.7</v>
      </c>
      <c r="GO23">
        <v>0.7</v>
      </c>
      <c r="GP23">
        <v>0.7</v>
      </c>
      <c r="GQ23">
        <v>0.7</v>
      </c>
      <c r="GR23">
        <v>0.7</v>
      </c>
      <c r="GS23">
        <v>0.7</v>
      </c>
      <c r="GT23">
        <v>0.7</v>
      </c>
      <c r="GU23">
        <v>0.7</v>
      </c>
      <c r="GV23">
        <v>0.7</v>
      </c>
      <c r="GW23">
        <v>0.7</v>
      </c>
      <c r="GX23">
        <v>0.7</v>
      </c>
      <c r="GY23">
        <v>0.7</v>
      </c>
      <c r="GZ23">
        <v>0.7</v>
      </c>
      <c r="HA23">
        <v>0.7</v>
      </c>
      <c r="HB23">
        <v>0.7</v>
      </c>
      <c r="HC23">
        <v>0.7</v>
      </c>
      <c r="HD23">
        <v>0.7</v>
      </c>
      <c r="HE23">
        <v>0.7</v>
      </c>
      <c r="HF23">
        <v>0.7</v>
      </c>
      <c r="HG23">
        <v>0.7</v>
      </c>
      <c r="HH23">
        <v>0.7</v>
      </c>
      <c r="HI23">
        <v>0.7</v>
      </c>
      <c r="HJ23">
        <v>0.7</v>
      </c>
      <c r="HK23">
        <v>0.7</v>
      </c>
      <c r="HL23">
        <v>0.7</v>
      </c>
      <c r="HM23">
        <v>0.7</v>
      </c>
      <c r="HN23">
        <v>0.7</v>
      </c>
      <c r="HO23">
        <v>0.7</v>
      </c>
      <c r="HP23">
        <v>0.7</v>
      </c>
      <c r="HQ23">
        <v>0.7</v>
      </c>
      <c r="HR23">
        <v>0.7</v>
      </c>
      <c r="HS23">
        <v>0.7</v>
      </c>
      <c r="HT23">
        <v>0.7</v>
      </c>
      <c r="HU23">
        <v>0.7</v>
      </c>
      <c r="HV23">
        <v>0.7</v>
      </c>
      <c r="HW23">
        <v>0.7</v>
      </c>
      <c r="HX23">
        <v>0.7</v>
      </c>
      <c r="HY23">
        <v>0.7</v>
      </c>
      <c r="HZ23">
        <v>0.7</v>
      </c>
      <c r="IA23">
        <v>0.7</v>
      </c>
      <c r="IB23">
        <v>0.7</v>
      </c>
      <c r="IC23">
        <v>0.7</v>
      </c>
      <c r="ID23">
        <v>0.7</v>
      </c>
      <c r="IE23">
        <v>0.7</v>
      </c>
      <c r="IF23">
        <v>0.7</v>
      </c>
      <c r="IG23">
        <v>0.7</v>
      </c>
      <c r="IH23">
        <v>0.7</v>
      </c>
      <c r="II23">
        <v>0.7</v>
      </c>
      <c r="IJ23">
        <v>0.7</v>
      </c>
      <c r="IK23">
        <v>0.7</v>
      </c>
      <c r="IL23">
        <v>0.7</v>
      </c>
      <c r="IM23">
        <v>0.7</v>
      </c>
      <c r="IN23">
        <v>0.7</v>
      </c>
      <c r="IO23">
        <v>0.7</v>
      </c>
      <c r="IP23">
        <v>0.7</v>
      </c>
      <c r="IQ23">
        <v>0.7</v>
      </c>
      <c r="IR23">
        <v>0.7</v>
      </c>
      <c r="IS23">
        <v>0.7</v>
      </c>
      <c r="IT23">
        <v>0.7</v>
      </c>
      <c r="IU23">
        <v>0.7</v>
      </c>
      <c r="IV23">
        <v>0.7</v>
      </c>
      <c r="IW23">
        <v>0.7</v>
      </c>
      <c r="IX23">
        <v>0.7</v>
      </c>
      <c r="IY23">
        <v>0.7</v>
      </c>
      <c r="IZ23">
        <v>0.7</v>
      </c>
      <c r="JA23">
        <v>0.7</v>
      </c>
      <c r="JB23">
        <v>0.7</v>
      </c>
      <c r="JC23">
        <v>0.7</v>
      </c>
      <c r="JD23">
        <v>0.7</v>
      </c>
      <c r="JE23">
        <v>0.7</v>
      </c>
      <c r="JF23">
        <v>0.7</v>
      </c>
      <c r="JG23">
        <v>0.7</v>
      </c>
      <c r="JH23">
        <v>0.7</v>
      </c>
      <c r="JI23">
        <v>0.7</v>
      </c>
      <c r="JJ23">
        <v>0.7</v>
      </c>
      <c r="JK23">
        <v>0.7</v>
      </c>
      <c r="JL23">
        <v>0.7</v>
      </c>
      <c r="JM23">
        <v>0.7</v>
      </c>
      <c r="JN23">
        <v>0.7</v>
      </c>
      <c r="JO23">
        <v>0.7</v>
      </c>
      <c r="JP23">
        <v>0.7</v>
      </c>
      <c r="JQ23">
        <v>0.7</v>
      </c>
      <c r="JR23">
        <v>0.7</v>
      </c>
      <c r="JS23">
        <v>0.7</v>
      </c>
      <c r="JT23">
        <v>0.7</v>
      </c>
      <c r="JU23">
        <v>0.7</v>
      </c>
      <c r="JV23">
        <v>0.7</v>
      </c>
      <c r="JW23">
        <v>0.7</v>
      </c>
      <c r="JX23">
        <v>0.7</v>
      </c>
      <c r="JY23">
        <v>0.7</v>
      </c>
      <c r="JZ23">
        <v>0.7</v>
      </c>
      <c r="KA23">
        <v>0.7</v>
      </c>
      <c r="KB23">
        <v>0.7</v>
      </c>
      <c r="KC23">
        <v>0.7</v>
      </c>
      <c r="KD23">
        <v>0.7</v>
      </c>
      <c r="KE23">
        <v>0.7</v>
      </c>
      <c r="KF23">
        <v>0.7</v>
      </c>
      <c r="KG23">
        <v>0.7</v>
      </c>
      <c r="KH23">
        <v>0.7</v>
      </c>
      <c r="KI23">
        <v>0.7</v>
      </c>
      <c r="KJ23">
        <v>0.7</v>
      </c>
      <c r="KK23">
        <v>0.7</v>
      </c>
      <c r="KL23">
        <v>0.7</v>
      </c>
      <c r="KM23">
        <v>0.7</v>
      </c>
      <c r="KN23">
        <v>0.7</v>
      </c>
      <c r="KO23">
        <v>0.7</v>
      </c>
      <c r="KP23">
        <v>0.7</v>
      </c>
      <c r="KQ23">
        <v>0.7</v>
      </c>
      <c r="KR23">
        <v>0.7</v>
      </c>
      <c r="KS23">
        <v>0.7</v>
      </c>
      <c r="KT23">
        <v>0.7</v>
      </c>
      <c r="KU23">
        <v>0.7</v>
      </c>
      <c r="KV23">
        <v>0.7</v>
      </c>
      <c r="KW23">
        <v>0.7</v>
      </c>
      <c r="KX23">
        <v>0.7</v>
      </c>
      <c r="KY23">
        <v>0.7</v>
      </c>
      <c r="KZ23">
        <v>0.7</v>
      </c>
      <c r="LA23">
        <v>0.7</v>
      </c>
      <c r="LB23">
        <v>0.7</v>
      </c>
      <c r="LC23">
        <v>0.7</v>
      </c>
      <c r="LD23">
        <v>0.7</v>
      </c>
      <c r="LE23">
        <v>0.7</v>
      </c>
      <c r="LF23">
        <v>0.7</v>
      </c>
      <c r="LG23">
        <v>0.7</v>
      </c>
      <c r="LH23">
        <v>0.7</v>
      </c>
      <c r="LI23">
        <v>0.7</v>
      </c>
      <c r="LJ23">
        <v>0.7</v>
      </c>
      <c r="LK23">
        <v>0.7</v>
      </c>
      <c r="LL23">
        <v>0.7</v>
      </c>
      <c r="LM23">
        <v>0.7</v>
      </c>
      <c r="LN23">
        <v>0.7</v>
      </c>
      <c r="LO23">
        <v>0.7</v>
      </c>
      <c r="LP23">
        <v>0.7</v>
      </c>
      <c r="LQ23">
        <v>0.7</v>
      </c>
      <c r="LR23">
        <v>0.7</v>
      </c>
      <c r="LS23">
        <v>0.7</v>
      </c>
      <c r="LT23">
        <v>0.7</v>
      </c>
      <c r="LU23">
        <v>0.7</v>
      </c>
      <c r="LV23">
        <v>0.7</v>
      </c>
      <c r="LW23">
        <v>0.7</v>
      </c>
      <c r="LX23">
        <v>0.7</v>
      </c>
      <c r="LY23">
        <v>0.7</v>
      </c>
      <c r="LZ23">
        <v>0.7</v>
      </c>
      <c r="MA23">
        <v>0.7</v>
      </c>
      <c r="MB23">
        <v>0.7</v>
      </c>
      <c r="MC23">
        <v>0.7</v>
      </c>
      <c r="MD23">
        <v>0.7</v>
      </c>
      <c r="ME23">
        <v>0.7</v>
      </c>
      <c r="MF23">
        <v>0.7</v>
      </c>
      <c r="MG23">
        <v>0.7</v>
      </c>
      <c r="MH23">
        <v>0.7</v>
      </c>
      <c r="MI23">
        <v>0.7</v>
      </c>
      <c r="MJ23">
        <v>0.7</v>
      </c>
      <c r="MK23">
        <v>0.7</v>
      </c>
      <c r="ML23">
        <v>0.7</v>
      </c>
      <c r="MM23">
        <v>0.7</v>
      </c>
      <c r="MN23">
        <v>0.7</v>
      </c>
      <c r="MO23">
        <v>0.7</v>
      </c>
      <c r="MP23">
        <v>0.7</v>
      </c>
      <c r="MQ23">
        <v>0.7</v>
      </c>
      <c r="MR23">
        <v>0.7</v>
      </c>
      <c r="MS23">
        <v>0.7</v>
      </c>
      <c r="MT23">
        <v>0.7</v>
      </c>
      <c r="MU23">
        <v>0.7</v>
      </c>
      <c r="MV23">
        <v>0.7</v>
      </c>
      <c r="MW23">
        <v>0.7</v>
      </c>
      <c r="MX23">
        <v>0.7</v>
      </c>
      <c r="MY23">
        <v>0.7</v>
      </c>
      <c r="MZ23">
        <v>0.7</v>
      </c>
      <c r="NA23">
        <v>0.7</v>
      </c>
      <c r="NB23">
        <v>0.7</v>
      </c>
      <c r="NC23">
        <v>0.7</v>
      </c>
      <c r="ND23">
        <v>0.7</v>
      </c>
      <c r="NE23">
        <v>0.7</v>
      </c>
      <c r="NF23">
        <v>0.7</v>
      </c>
    </row>
    <row r="24" spans="1:370" hidden="1" x14ac:dyDescent="0.35">
      <c r="B24" t="s">
        <v>58</v>
      </c>
      <c r="C24">
        <v>0.75</v>
      </c>
      <c r="D24">
        <v>0.3</v>
      </c>
      <c r="E24">
        <v>0.3</v>
      </c>
      <c r="F24">
        <v>0.3</v>
      </c>
      <c r="G24">
        <v>0.3</v>
      </c>
      <c r="H24">
        <v>0.3</v>
      </c>
      <c r="I24">
        <v>0.3</v>
      </c>
      <c r="J24">
        <v>0.3</v>
      </c>
      <c r="K24">
        <v>0.3</v>
      </c>
      <c r="L24">
        <v>0.3</v>
      </c>
      <c r="M24">
        <v>0.3</v>
      </c>
      <c r="N24">
        <v>0.3</v>
      </c>
      <c r="O24">
        <v>0.3</v>
      </c>
      <c r="P24">
        <v>0.3</v>
      </c>
      <c r="Q24">
        <v>0.3</v>
      </c>
      <c r="R24">
        <v>0.3</v>
      </c>
      <c r="S24">
        <v>0.3</v>
      </c>
      <c r="T24">
        <v>0.3</v>
      </c>
      <c r="U24">
        <v>0.3</v>
      </c>
      <c r="V24">
        <v>0.3</v>
      </c>
      <c r="W24">
        <v>0.3</v>
      </c>
      <c r="X24">
        <v>0.3</v>
      </c>
      <c r="Y24">
        <v>0.3</v>
      </c>
      <c r="Z24">
        <v>0.3</v>
      </c>
      <c r="AA24">
        <v>0.3</v>
      </c>
      <c r="AB24">
        <v>0.3</v>
      </c>
      <c r="AC24">
        <v>0.3</v>
      </c>
      <c r="AD24">
        <v>0.3</v>
      </c>
      <c r="AE24">
        <v>0.3</v>
      </c>
      <c r="AF24">
        <v>0.3</v>
      </c>
      <c r="AG24">
        <v>0.3</v>
      </c>
      <c r="AH24">
        <v>0.3</v>
      </c>
      <c r="AI24">
        <v>0.3</v>
      </c>
      <c r="AJ24">
        <v>0.3</v>
      </c>
      <c r="AK24">
        <v>0.3</v>
      </c>
      <c r="AL24">
        <v>0.3</v>
      </c>
      <c r="AM24">
        <v>0.3</v>
      </c>
      <c r="AN24">
        <v>0.3</v>
      </c>
      <c r="AO24">
        <v>0.3</v>
      </c>
      <c r="AP24">
        <v>0.3</v>
      </c>
      <c r="AQ24">
        <v>0.3</v>
      </c>
      <c r="AR24">
        <v>0.3</v>
      </c>
      <c r="AS24">
        <v>0.3</v>
      </c>
      <c r="AT24">
        <v>0.3</v>
      </c>
      <c r="AU24">
        <v>0.3</v>
      </c>
      <c r="AV24">
        <v>0.3</v>
      </c>
      <c r="AW24">
        <v>0.3</v>
      </c>
      <c r="AX24">
        <v>0.3</v>
      </c>
      <c r="AY24">
        <v>0.3</v>
      </c>
      <c r="AZ24">
        <v>0.3</v>
      </c>
      <c r="BA24">
        <v>0.3</v>
      </c>
      <c r="BB24">
        <v>0.3</v>
      </c>
      <c r="BC24">
        <v>0.3</v>
      </c>
      <c r="BD24">
        <v>0.3</v>
      </c>
      <c r="BE24">
        <v>0.3</v>
      </c>
      <c r="BF24">
        <v>0.3</v>
      </c>
      <c r="BG24">
        <v>0.3</v>
      </c>
      <c r="BH24">
        <v>0.3</v>
      </c>
      <c r="BI24">
        <v>0.3</v>
      </c>
      <c r="BJ24">
        <v>0.3</v>
      </c>
      <c r="BK24">
        <v>0.3</v>
      </c>
      <c r="BL24">
        <v>0.3</v>
      </c>
      <c r="BM24">
        <v>0.3</v>
      </c>
      <c r="BN24">
        <v>0.3</v>
      </c>
      <c r="BO24">
        <v>0.3</v>
      </c>
      <c r="BP24">
        <v>0.3</v>
      </c>
      <c r="BQ24">
        <v>0.3</v>
      </c>
      <c r="BR24">
        <v>0.3</v>
      </c>
      <c r="BS24">
        <v>0.3</v>
      </c>
      <c r="BT24">
        <v>0.3</v>
      </c>
      <c r="BU24">
        <v>0.3</v>
      </c>
      <c r="BV24">
        <v>0.3</v>
      </c>
      <c r="BW24">
        <v>0.3</v>
      </c>
      <c r="BX24">
        <v>0.3</v>
      </c>
      <c r="BY24">
        <v>0.3</v>
      </c>
      <c r="BZ24">
        <v>0.3</v>
      </c>
      <c r="CA24">
        <v>0.3</v>
      </c>
      <c r="CB24">
        <v>0.3</v>
      </c>
      <c r="CC24">
        <v>0.3</v>
      </c>
      <c r="CD24">
        <v>0.3</v>
      </c>
      <c r="CE24">
        <v>0.3</v>
      </c>
      <c r="CF24">
        <v>0.3</v>
      </c>
      <c r="CG24">
        <v>0.3</v>
      </c>
      <c r="CH24">
        <v>0.3</v>
      </c>
      <c r="CI24">
        <v>0.3</v>
      </c>
      <c r="CJ24">
        <v>0.3</v>
      </c>
      <c r="CK24">
        <v>0.3</v>
      </c>
      <c r="CL24">
        <v>0.3</v>
      </c>
      <c r="CM24">
        <v>0.3</v>
      </c>
      <c r="CN24">
        <v>0.3</v>
      </c>
      <c r="CO24">
        <v>0.3</v>
      </c>
      <c r="CP24">
        <v>0.3</v>
      </c>
      <c r="CQ24">
        <v>0.3</v>
      </c>
      <c r="CR24">
        <v>0.3</v>
      </c>
      <c r="CS24">
        <v>0.3</v>
      </c>
      <c r="CT24">
        <v>0.3</v>
      </c>
      <c r="CU24">
        <v>0.3</v>
      </c>
      <c r="CV24">
        <v>0.3</v>
      </c>
      <c r="CW24">
        <v>0.3</v>
      </c>
      <c r="CX24">
        <v>0.3</v>
      </c>
      <c r="CY24">
        <v>0.3</v>
      </c>
      <c r="CZ24">
        <v>0.3</v>
      </c>
      <c r="DA24">
        <v>0.3</v>
      </c>
      <c r="DB24">
        <v>0.3</v>
      </c>
      <c r="DC24">
        <v>0.3</v>
      </c>
      <c r="DD24">
        <v>0.3</v>
      </c>
      <c r="DE24">
        <v>0.3</v>
      </c>
      <c r="DF24">
        <v>0.3</v>
      </c>
      <c r="DG24">
        <v>0.3</v>
      </c>
      <c r="DH24">
        <v>0.3</v>
      </c>
      <c r="DI24">
        <v>0.3</v>
      </c>
      <c r="DJ24">
        <v>0.3</v>
      </c>
      <c r="DK24">
        <v>0.3</v>
      </c>
      <c r="DL24">
        <v>0.3</v>
      </c>
      <c r="DM24">
        <v>0.3</v>
      </c>
      <c r="DN24">
        <v>0.3</v>
      </c>
      <c r="DO24">
        <v>0.3</v>
      </c>
      <c r="DP24">
        <v>0.3</v>
      </c>
      <c r="DQ24">
        <v>0.3</v>
      </c>
      <c r="DR24">
        <v>0.3</v>
      </c>
      <c r="DS24">
        <v>0.3</v>
      </c>
      <c r="DT24">
        <v>0.3</v>
      </c>
      <c r="DU24">
        <v>0.3</v>
      </c>
      <c r="DV24">
        <v>0.3</v>
      </c>
      <c r="DW24">
        <v>0.3</v>
      </c>
      <c r="DX24">
        <v>0.3</v>
      </c>
      <c r="DY24">
        <v>0.3</v>
      </c>
      <c r="DZ24">
        <v>0.3</v>
      </c>
      <c r="EA24">
        <v>0.3</v>
      </c>
      <c r="EB24">
        <v>0.3</v>
      </c>
      <c r="EC24">
        <v>0.3</v>
      </c>
      <c r="ED24">
        <v>0.3</v>
      </c>
      <c r="EE24">
        <v>0.3</v>
      </c>
      <c r="EF24">
        <v>0.3</v>
      </c>
      <c r="EG24">
        <v>0.3</v>
      </c>
      <c r="EH24">
        <v>0.3</v>
      </c>
      <c r="EI24">
        <v>0.3</v>
      </c>
      <c r="EJ24">
        <v>0.3</v>
      </c>
      <c r="EK24">
        <v>0.3</v>
      </c>
      <c r="EL24">
        <v>0.3</v>
      </c>
      <c r="EM24">
        <v>0.3</v>
      </c>
      <c r="EN24">
        <v>0.3</v>
      </c>
      <c r="EO24">
        <v>0.3</v>
      </c>
      <c r="EP24">
        <v>0.3</v>
      </c>
      <c r="EQ24">
        <v>0.3</v>
      </c>
      <c r="ER24">
        <v>0.3</v>
      </c>
      <c r="ES24">
        <v>0.3</v>
      </c>
      <c r="ET24">
        <v>0.3</v>
      </c>
      <c r="EU24">
        <v>0.3</v>
      </c>
      <c r="EV24">
        <v>0.3</v>
      </c>
      <c r="EW24">
        <v>0.3</v>
      </c>
      <c r="EX24">
        <v>0.3</v>
      </c>
      <c r="EY24">
        <v>0.3</v>
      </c>
      <c r="EZ24">
        <v>0.3</v>
      </c>
      <c r="FA24">
        <v>0.3</v>
      </c>
      <c r="FB24">
        <v>0.3</v>
      </c>
      <c r="FC24">
        <v>0.3</v>
      </c>
      <c r="FD24">
        <v>0.3</v>
      </c>
      <c r="FE24">
        <v>0.3</v>
      </c>
      <c r="FF24">
        <v>0.3</v>
      </c>
      <c r="FG24">
        <v>0.3</v>
      </c>
      <c r="FH24">
        <v>0.3</v>
      </c>
      <c r="FI24">
        <v>0.3</v>
      </c>
      <c r="FJ24">
        <v>0.3</v>
      </c>
      <c r="FK24">
        <v>0.3</v>
      </c>
      <c r="FL24">
        <v>0.3</v>
      </c>
      <c r="FM24">
        <v>0.3</v>
      </c>
      <c r="FN24">
        <v>0.3</v>
      </c>
      <c r="FO24">
        <v>0.3</v>
      </c>
      <c r="FP24">
        <v>0.3</v>
      </c>
      <c r="FQ24">
        <v>0.3</v>
      </c>
      <c r="FR24">
        <v>0.3</v>
      </c>
      <c r="FS24">
        <v>0.3</v>
      </c>
      <c r="FT24">
        <v>0.3</v>
      </c>
      <c r="FU24">
        <v>0.3</v>
      </c>
      <c r="FV24">
        <v>0.3</v>
      </c>
      <c r="FW24">
        <v>0.3</v>
      </c>
      <c r="FX24">
        <v>0.3</v>
      </c>
      <c r="FY24">
        <v>0.3</v>
      </c>
      <c r="FZ24">
        <v>0.3</v>
      </c>
      <c r="GA24">
        <v>0.3</v>
      </c>
      <c r="GB24">
        <v>0.3</v>
      </c>
      <c r="GC24">
        <v>0.3</v>
      </c>
      <c r="GD24">
        <v>0.3</v>
      </c>
      <c r="GE24">
        <v>0.3</v>
      </c>
      <c r="GF24">
        <v>0.3</v>
      </c>
      <c r="GG24">
        <v>0.3</v>
      </c>
      <c r="GH24">
        <v>0.3</v>
      </c>
      <c r="GI24">
        <v>0.3</v>
      </c>
      <c r="GJ24">
        <v>0.3</v>
      </c>
      <c r="GK24">
        <v>0.3</v>
      </c>
      <c r="GL24">
        <v>0.3</v>
      </c>
      <c r="GM24">
        <v>0.3</v>
      </c>
      <c r="GN24">
        <v>0.3</v>
      </c>
      <c r="GO24">
        <v>0.3</v>
      </c>
      <c r="GP24">
        <v>0.3</v>
      </c>
      <c r="GQ24">
        <v>0.3</v>
      </c>
      <c r="GR24">
        <v>0.3</v>
      </c>
      <c r="GS24">
        <v>0.3</v>
      </c>
      <c r="GT24">
        <v>0.3</v>
      </c>
      <c r="GU24">
        <v>0.3</v>
      </c>
      <c r="GV24">
        <v>0.3</v>
      </c>
      <c r="GW24">
        <v>0.3</v>
      </c>
      <c r="GX24">
        <v>0.3</v>
      </c>
      <c r="GY24">
        <v>0.3</v>
      </c>
      <c r="GZ24">
        <v>0.3</v>
      </c>
      <c r="HA24">
        <v>0.3</v>
      </c>
      <c r="HB24">
        <v>0.3</v>
      </c>
      <c r="HC24">
        <v>0.3</v>
      </c>
      <c r="HD24">
        <v>0.3</v>
      </c>
      <c r="HE24">
        <v>0.3</v>
      </c>
      <c r="HF24">
        <v>0.3</v>
      </c>
      <c r="HG24">
        <v>0.3</v>
      </c>
      <c r="HH24">
        <v>0.3</v>
      </c>
      <c r="HI24">
        <v>0.3</v>
      </c>
      <c r="HJ24">
        <v>0.3</v>
      </c>
      <c r="HK24">
        <v>0.3</v>
      </c>
      <c r="HL24">
        <v>0.3</v>
      </c>
      <c r="HM24">
        <v>0.3</v>
      </c>
      <c r="HN24">
        <v>0.3</v>
      </c>
      <c r="HO24">
        <v>0.3</v>
      </c>
      <c r="HP24">
        <v>0.3</v>
      </c>
      <c r="HQ24">
        <v>0.3</v>
      </c>
      <c r="HR24">
        <v>0.3</v>
      </c>
      <c r="HS24">
        <v>0.3</v>
      </c>
      <c r="HT24">
        <v>0.3</v>
      </c>
      <c r="HU24">
        <v>0.3</v>
      </c>
      <c r="HV24">
        <v>0.3</v>
      </c>
      <c r="HW24">
        <v>0.3</v>
      </c>
      <c r="HX24">
        <v>0.3</v>
      </c>
      <c r="HY24">
        <v>0.3</v>
      </c>
      <c r="HZ24">
        <v>0.3</v>
      </c>
      <c r="IA24">
        <v>0.3</v>
      </c>
      <c r="IB24">
        <v>0.3</v>
      </c>
      <c r="IC24">
        <v>0.3</v>
      </c>
      <c r="ID24">
        <v>0.3</v>
      </c>
      <c r="IE24">
        <v>0.3</v>
      </c>
      <c r="IF24">
        <v>0.3</v>
      </c>
      <c r="IG24">
        <v>0.3</v>
      </c>
      <c r="IH24">
        <v>0.3</v>
      </c>
      <c r="II24">
        <v>0.3</v>
      </c>
      <c r="IJ24">
        <v>0.3</v>
      </c>
      <c r="IK24">
        <v>0.3</v>
      </c>
      <c r="IL24">
        <v>0.3</v>
      </c>
      <c r="IM24">
        <v>0.3</v>
      </c>
      <c r="IN24">
        <v>0.3</v>
      </c>
      <c r="IO24">
        <v>0.3</v>
      </c>
      <c r="IP24">
        <v>0.3</v>
      </c>
      <c r="IQ24">
        <v>0.3</v>
      </c>
      <c r="IR24">
        <v>0.3</v>
      </c>
      <c r="IS24">
        <v>0.3</v>
      </c>
      <c r="IT24">
        <v>0.3</v>
      </c>
      <c r="IU24">
        <v>0.3</v>
      </c>
      <c r="IV24">
        <v>0.3</v>
      </c>
      <c r="IW24">
        <v>0.3</v>
      </c>
      <c r="IX24">
        <v>0.3</v>
      </c>
      <c r="IY24">
        <v>0.3</v>
      </c>
      <c r="IZ24">
        <v>0.3</v>
      </c>
      <c r="JA24">
        <v>0.3</v>
      </c>
      <c r="JB24">
        <v>0.3</v>
      </c>
      <c r="JC24">
        <v>0.3</v>
      </c>
      <c r="JD24">
        <v>0.3</v>
      </c>
      <c r="JE24">
        <v>0.3</v>
      </c>
      <c r="JF24">
        <v>0.3</v>
      </c>
      <c r="JG24">
        <v>0.3</v>
      </c>
      <c r="JH24">
        <v>0.3</v>
      </c>
      <c r="JI24">
        <v>0.3</v>
      </c>
      <c r="JJ24">
        <v>0.3</v>
      </c>
      <c r="JK24">
        <v>0.3</v>
      </c>
      <c r="JL24">
        <v>0.3</v>
      </c>
      <c r="JM24">
        <v>0.3</v>
      </c>
      <c r="JN24">
        <v>0.3</v>
      </c>
      <c r="JO24">
        <v>0.3</v>
      </c>
      <c r="JP24">
        <v>0.3</v>
      </c>
      <c r="JQ24">
        <v>0.3</v>
      </c>
      <c r="JR24">
        <v>0.3</v>
      </c>
      <c r="JS24">
        <v>0.3</v>
      </c>
      <c r="JT24">
        <v>0.3</v>
      </c>
      <c r="JU24">
        <v>0.3</v>
      </c>
      <c r="JV24">
        <v>0.3</v>
      </c>
      <c r="JW24">
        <v>0.3</v>
      </c>
      <c r="JX24">
        <v>0.3</v>
      </c>
      <c r="JY24">
        <v>0.3</v>
      </c>
      <c r="JZ24">
        <v>0.3</v>
      </c>
      <c r="KA24">
        <v>0.3</v>
      </c>
      <c r="KB24">
        <v>0.3</v>
      </c>
      <c r="KC24">
        <v>0.3</v>
      </c>
      <c r="KD24">
        <v>0.3</v>
      </c>
      <c r="KE24">
        <v>0.3</v>
      </c>
      <c r="KF24">
        <v>0.3</v>
      </c>
      <c r="KG24">
        <v>0.3</v>
      </c>
      <c r="KH24">
        <v>0.3</v>
      </c>
      <c r="KI24">
        <v>0.3</v>
      </c>
      <c r="KJ24">
        <v>0.3</v>
      </c>
      <c r="KK24">
        <v>0.3</v>
      </c>
      <c r="KL24">
        <v>0.3</v>
      </c>
      <c r="KM24">
        <v>0.3</v>
      </c>
      <c r="KN24">
        <v>0.3</v>
      </c>
      <c r="KO24">
        <v>0.3</v>
      </c>
      <c r="KP24">
        <v>0.3</v>
      </c>
      <c r="KQ24">
        <v>0.3</v>
      </c>
      <c r="KR24">
        <v>0.3</v>
      </c>
      <c r="KS24">
        <v>0.3</v>
      </c>
      <c r="KT24">
        <v>0.3</v>
      </c>
      <c r="KU24">
        <v>0.3</v>
      </c>
      <c r="KV24">
        <v>0.3</v>
      </c>
      <c r="KW24">
        <v>0.3</v>
      </c>
      <c r="KX24">
        <v>0.3</v>
      </c>
      <c r="KY24">
        <v>0.3</v>
      </c>
      <c r="KZ24">
        <v>0.3</v>
      </c>
      <c r="LA24">
        <v>0.3</v>
      </c>
      <c r="LB24">
        <v>0.3</v>
      </c>
      <c r="LC24">
        <v>0.3</v>
      </c>
      <c r="LD24">
        <v>0.3</v>
      </c>
      <c r="LE24">
        <v>0.3</v>
      </c>
      <c r="LF24">
        <v>0.3</v>
      </c>
      <c r="LG24">
        <v>0.3</v>
      </c>
      <c r="LH24">
        <v>0.3</v>
      </c>
      <c r="LI24">
        <v>0.3</v>
      </c>
      <c r="LJ24">
        <v>0.3</v>
      </c>
      <c r="LK24">
        <v>0.3</v>
      </c>
      <c r="LL24">
        <v>0.3</v>
      </c>
      <c r="LM24">
        <v>0.3</v>
      </c>
      <c r="LN24">
        <v>0.3</v>
      </c>
      <c r="LO24">
        <v>0.3</v>
      </c>
      <c r="LP24">
        <v>0.3</v>
      </c>
      <c r="LQ24">
        <v>0.3</v>
      </c>
      <c r="LR24">
        <v>0.3</v>
      </c>
      <c r="LS24">
        <v>0.3</v>
      </c>
      <c r="LT24">
        <v>0.3</v>
      </c>
      <c r="LU24">
        <v>0.3</v>
      </c>
      <c r="LV24">
        <v>0.3</v>
      </c>
      <c r="LW24">
        <v>0.3</v>
      </c>
      <c r="LX24">
        <v>0.3</v>
      </c>
      <c r="LY24">
        <v>0.3</v>
      </c>
      <c r="LZ24">
        <v>0.3</v>
      </c>
      <c r="MA24">
        <v>0.3</v>
      </c>
      <c r="MB24">
        <v>0.3</v>
      </c>
      <c r="MC24">
        <v>0.3</v>
      </c>
      <c r="MD24">
        <v>0.3</v>
      </c>
      <c r="ME24">
        <v>0.3</v>
      </c>
      <c r="MF24">
        <v>0.3</v>
      </c>
      <c r="MG24">
        <v>0.3</v>
      </c>
      <c r="MH24">
        <v>0.3</v>
      </c>
      <c r="MI24">
        <v>0.3</v>
      </c>
      <c r="MJ24">
        <v>0.3</v>
      </c>
      <c r="MK24">
        <v>0.3</v>
      </c>
      <c r="ML24">
        <v>0.3</v>
      </c>
      <c r="MM24">
        <v>0.3</v>
      </c>
      <c r="MN24">
        <v>0.3</v>
      </c>
      <c r="MO24">
        <v>0.3</v>
      </c>
      <c r="MP24">
        <v>0.3</v>
      </c>
      <c r="MQ24">
        <v>0.3</v>
      </c>
      <c r="MR24">
        <v>0.3</v>
      </c>
      <c r="MS24">
        <v>0.3</v>
      </c>
      <c r="MT24">
        <v>0.3</v>
      </c>
      <c r="MU24">
        <v>0.3</v>
      </c>
      <c r="MV24">
        <v>0.3</v>
      </c>
      <c r="MW24">
        <v>0.3</v>
      </c>
      <c r="MX24">
        <v>0.3</v>
      </c>
      <c r="MY24">
        <v>0.3</v>
      </c>
      <c r="MZ24">
        <v>0.3</v>
      </c>
      <c r="NA24">
        <v>0.3</v>
      </c>
      <c r="NB24">
        <v>0.3</v>
      </c>
      <c r="NC24">
        <v>0.3</v>
      </c>
      <c r="ND24">
        <v>0.3</v>
      </c>
      <c r="NE24">
        <v>0.3</v>
      </c>
      <c r="NF24">
        <v>0.3</v>
      </c>
    </row>
    <row r="25" spans="1:370" hidden="1" x14ac:dyDescent="0.35">
      <c r="A25" t="s">
        <v>19</v>
      </c>
      <c r="B25" t="s">
        <v>61</v>
      </c>
      <c r="C25">
        <v>3.5</v>
      </c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  <c r="IK25" s="5"/>
      <c r="IL25" s="5"/>
      <c r="IM25" s="5"/>
      <c r="IN25" s="5"/>
      <c r="IO25" s="5"/>
      <c r="IP25" s="5"/>
      <c r="IQ25" s="5"/>
      <c r="IR25" s="5"/>
      <c r="IS25" s="5"/>
      <c r="IT25" s="5"/>
      <c r="IU25" s="5"/>
      <c r="IV25" s="5"/>
      <c r="IW25" s="5"/>
      <c r="IX25" s="5"/>
      <c r="IY25" s="5"/>
      <c r="IZ25" s="5"/>
      <c r="JA25" s="5"/>
      <c r="JB25" s="5"/>
      <c r="JC25" s="5"/>
      <c r="JD25" s="5"/>
      <c r="JE25" s="5"/>
      <c r="JF25" s="5"/>
      <c r="JG25" s="5"/>
      <c r="JH25" s="5"/>
      <c r="JI25" s="5"/>
      <c r="JJ25" s="5"/>
      <c r="JK25" s="5"/>
      <c r="JL25" s="5"/>
      <c r="JM25" s="5"/>
      <c r="JN25" s="5"/>
      <c r="JO25" s="5"/>
      <c r="JP25" s="5"/>
      <c r="JQ25" s="5"/>
      <c r="JR25" s="5"/>
      <c r="JS25" s="5"/>
      <c r="JT25" s="5"/>
      <c r="JU25" s="5"/>
      <c r="JV25" s="5"/>
      <c r="JW25" s="5"/>
      <c r="JX25" s="5"/>
      <c r="JY25" s="5"/>
      <c r="JZ25" s="5"/>
      <c r="KA25" s="5"/>
      <c r="KB25" s="5"/>
      <c r="KC25" s="5"/>
      <c r="KD25" s="5"/>
      <c r="KE25" s="5"/>
      <c r="KF25" s="5"/>
      <c r="KG25" s="5"/>
      <c r="KH25" s="5"/>
      <c r="KI25" s="5"/>
      <c r="KJ25" s="5"/>
      <c r="KK25" s="5"/>
      <c r="KL25" s="5"/>
      <c r="KM25" s="5"/>
      <c r="KN25" s="5"/>
      <c r="KO25" s="5"/>
      <c r="KP25" s="5"/>
      <c r="KQ25" s="5"/>
      <c r="KR25" s="5"/>
      <c r="KS25" s="5"/>
      <c r="KT25" s="5"/>
      <c r="KU25" s="5"/>
      <c r="KV25" s="5"/>
      <c r="KW25" s="5"/>
      <c r="KX25" s="5"/>
      <c r="KY25" s="5"/>
      <c r="KZ25" s="5"/>
      <c r="LA25" s="5"/>
      <c r="LB25" s="5"/>
      <c r="LC25" s="5"/>
      <c r="LD25" s="5"/>
      <c r="LE25" s="5"/>
      <c r="LF25" s="5"/>
      <c r="LG25" s="5"/>
      <c r="LH25" s="5"/>
      <c r="LI25" s="5"/>
      <c r="LJ25" s="5"/>
      <c r="LK25" s="5"/>
      <c r="LL25" s="5"/>
      <c r="LM25" s="5"/>
      <c r="LN25" s="5"/>
      <c r="LO25" s="5"/>
      <c r="LP25" s="5"/>
      <c r="LQ25" s="5"/>
      <c r="LR25" s="5"/>
      <c r="LS25" s="5"/>
      <c r="LT25" s="5"/>
      <c r="LU25" s="5"/>
      <c r="LV25" s="5"/>
      <c r="LW25" s="5"/>
      <c r="LX25" s="5"/>
      <c r="LY25" s="5"/>
      <c r="LZ25" s="5"/>
      <c r="MA25" s="5"/>
      <c r="MB25" s="5"/>
      <c r="MC25" s="5"/>
      <c r="MD25" s="5"/>
      <c r="ME25" s="5"/>
      <c r="MF25" s="5"/>
      <c r="MG25" s="5"/>
      <c r="MH25" s="5"/>
      <c r="MI25" s="5"/>
      <c r="MJ25" s="5"/>
      <c r="MK25" s="5"/>
      <c r="ML25" s="5"/>
      <c r="MM25" s="5"/>
      <c r="MN25" s="5"/>
      <c r="MO25" s="5"/>
      <c r="MP25" s="5"/>
      <c r="MQ25" s="5"/>
      <c r="MR25" s="5"/>
      <c r="MS25" s="5"/>
      <c r="MT25" s="5"/>
      <c r="MU25" s="5"/>
      <c r="MV25" s="5"/>
      <c r="MW25" s="5"/>
      <c r="MX25" s="5"/>
      <c r="MY25" s="5"/>
      <c r="MZ25" s="5"/>
      <c r="NA25" s="5"/>
      <c r="NB25" s="5"/>
      <c r="NC25" s="5"/>
      <c r="ND25" s="5"/>
      <c r="NE25" s="5"/>
      <c r="NF25" s="5"/>
    </row>
    <row r="26" spans="1:370" hidden="1" x14ac:dyDescent="0.35">
      <c r="A26" t="s">
        <v>59</v>
      </c>
      <c r="B26" t="s">
        <v>60</v>
      </c>
      <c r="C26">
        <v>3</v>
      </c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  <c r="GX26" s="5"/>
      <c r="GY26" s="5"/>
      <c r="GZ26" s="5"/>
      <c r="HA26" s="5"/>
      <c r="HB26" s="5"/>
      <c r="HC26" s="5"/>
      <c r="HD26" s="5"/>
      <c r="HE26" s="5"/>
      <c r="HF26" s="5"/>
      <c r="HG26" s="5"/>
      <c r="HH26" s="5"/>
      <c r="HI26" s="5"/>
      <c r="HJ26" s="5"/>
      <c r="HK26" s="5"/>
      <c r="HL26" s="5"/>
      <c r="HM26" s="5"/>
      <c r="HN26" s="5"/>
      <c r="HO26" s="5"/>
      <c r="HP26" s="5"/>
      <c r="HQ26" s="5"/>
      <c r="HR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5"/>
      <c r="IK26" s="5"/>
      <c r="IL26" s="5"/>
      <c r="IM26" s="5"/>
      <c r="IN26" s="5"/>
      <c r="IO26" s="5"/>
      <c r="IP26" s="5"/>
      <c r="IQ26" s="5"/>
      <c r="IR26" s="5"/>
      <c r="IS26" s="5"/>
      <c r="IT26" s="5"/>
      <c r="IU26" s="5"/>
      <c r="IV26" s="5"/>
      <c r="IW26" s="5"/>
      <c r="IX26" s="5"/>
      <c r="IY26" s="5"/>
      <c r="IZ26" s="5"/>
      <c r="JA26" s="5"/>
      <c r="JB26" s="5"/>
      <c r="JC26" s="5"/>
      <c r="JD26" s="5"/>
      <c r="JE26" s="5"/>
      <c r="JF26" s="5"/>
      <c r="JG26" s="5"/>
      <c r="JH26" s="5"/>
      <c r="JI26" s="5"/>
      <c r="JJ26" s="5"/>
      <c r="JK26" s="5"/>
      <c r="JL26" s="5"/>
      <c r="JM26" s="5"/>
      <c r="JN26" s="5"/>
      <c r="JO26" s="5"/>
      <c r="JP26" s="5"/>
      <c r="JQ26" s="5"/>
      <c r="JR26" s="5"/>
      <c r="JS26" s="5"/>
      <c r="JT26" s="5"/>
      <c r="JU26" s="5"/>
      <c r="JV26" s="5"/>
      <c r="JW26" s="5"/>
      <c r="JX26" s="5"/>
      <c r="JY26" s="5"/>
      <c r="JZ26" s="5"/>
      <c r="KA26" s="5"/>
      <c r="KB26" s="5"/>
      <c r="KC26" s="5"/>
      <c r="KD26" s="5"/>
      <c r="KE26" s="5"/>
      <c r="KF26" s="5"/>
      <c r="KG26" s="5"/>
      <c r="KH26" s="5"/>
      <c r="KI26" s="5"/>
      <c r="KJ26" s="5"/>
      <c r="KK26" s="5"/>
      <c r="KL26" s="5"/>
      <c r="KM26" s="5"/>
      <c r="KN26" s="5"/>
      <c r="KO26" s="5"/>
      <c r="KP26" s="5"/>
      <c r="KQ26" s="5"/>
      <c r="KR26" s="5"/>
      <c r="KS26" s="5"/>
      <c r="KT26" s="5"/>
      <c r="KU26" s="5"/>
      <c r="KV26" s="5"/>
      <c r="KW26" s="5"/>
      <c r="KX26" s="5"/>
      <c r="KY26" s="5"/>
      <c r="KZ26" s="5"/>
      <c r="LA26" s="5"/>
      <c r="LB26" s="5"/>
      <c r="LC26" s="5"/>
      <c r="LD26" s="5"/>
      <c r="LE26" s="5"/>
      <c r="LF26" s="5"/>
      <c r="LG26" s="5"/>
      <c r="LH26" s="5"/>
      <c r="LI26" s="5"/>
      <c r="LJ26" s="5"/>
      <c r="LK26" s="5"/>
      <c r="LL26" s="5"/>
      <c r="LM26" s="5"/>
      <c r="LN26" s="5"/>
      <c r="LO26" s="5"/>
      <c r="LP26" s="5"/>
      <c r="LQ26" s="5"/>
      <c r="LR26" s="5"/>
      <c r="LS26" s="5"/>
      <c r="LT26" s="5"/>
      <c r="LU26" s="5"/>
      <c r="LV26" s="5"/>
      <c r="LW26" s="5"/>
      <c r="LX26" s="5"/>
      <c r="LY26" s="5"/>
      <c r="LZ26" s="5"/>
      <c r="MA26" s="5"/>
      <c r="MB26" s="5"/>
      <c r="MC26" s="5"/>
      <c r="MD26" s="5"/>
      <c r="ME26" s="5"/>
      <c r="MF26" s="5"/>
      <c r="MG26" s="5"/>
      <c r="MH26" s="5"/>
      <c r="MI26" s="5"/>
      <c r="MJ26" s="5"/>
      <c r="MK26" s="5"/>
      <c r="ML26" s="5"/>
      <c r="MM26" s="5"/>
      <c r="MN26" s="5"/>
      <c r="MO26" s="5"/>
      <c r="MP26" s="5"/>
      <c r="MQ26" s="5"/>
      <c r="MR26" s="5"/>
      <c r="MS26" s="5"/>
      <c r="MT26" s="5"/>
      <c r="MU26" s="5"/>
      <c r="MV26" s="5"/>
      <c r="MW26" s="5"/>
      <c r="MX26" s="5"/>
      <c r="MY26" s="5"/>
      <c r="MZ26" s="5"/>
      <c r="NA26" s="5"/>
      <c r="NB26" s="5"/>
      <c r="NC26" s="5"/>
      <c r="ND26" s="5"/>
      <c r="NE26" s="5"/>
      <c r="NF26" s="5"/>
    </row>
    <row r="27" spans="1:370" hidden="1" x14ac:dyDescent="0.35">
      <c r="C27">
        <f t="shared" ref="C27:BN27" si="12">SUM(C5:C26)</f>
        <v>26</v>
      </c>
      <c r="D27">
        <f t="shared" si="12"/>
        <v>16.599999999999998</v>
      </c>
      <c r="E27">
        <f t="shared" si="12"/>
        <v>16.599999999999998</v>
      </c>
      <c r="F27">
        <f t="shared" si="12"/>
        <v>16.599999999999998</v>
      </c>
      <c r="G27">
        <f t="shared" si="12"/>
        <v>16.599999999999998</v>
      </c>
      <c r="H27">
        <f t="shared" si="12"/>
        <v>16.599999999999998</v>
      </c>
      <c r="I27">
        <f t="shared" si="12"/>
        <v>16.599999999999998</v>
      </c>
      <c r="J27">
        <f t="shared" si="12"/>
        <v>16.599999999999998</v>
      </c>
      <c r="K27">
        <f t="shared" si="12"/>
        <v>16.599999999999998</v>
      </c>
      <c r="L27">
        <f t="shared" si="12"/>
        <v>16.599999999999998</v>
      </c>
      <c r="M27">
        <f t="shared" si="12"/>
        <v>16.599999999999998</v>
      </c>
      <c r="N27">
        <f t="shared" si="12"/>
        <v>16.599999999999998</v>
      </c>
      <c r="O27">
        <f t="shared" si="12"/>
        <v>16.599999999999998</v>
      </c>
      <c r="P27">
        <f t="shared" si="12"/>
        <v>16.599999999999998</v>
      </c>
      <c r="Q27">
        <f t="shared" si="12"/>
        <v>16.599999999999998</v>
      </c>
      <c r="R27">
        <f t="shared" si="12"/>
        <v>16.599999999999998</v>
      </c>
      <c r="S27">
        <f t="shared" si="12"/>
        <v>15.499999999999998</v>
      </c>
      <c r="T27">
        <f t="shared" si="12"/>
        <v>15.499999999999998</v>
      </c>
      <c r="U27">
        <f t="shared" si="12"/>
        <v>15.499999999999998</v>
      </c>
      <c r="V27">
        <f t="shared" si="12"/>
        <v>15.499999999999998</v>
      </c>
      <c r="W27">
        <f t="shared" si="12"/>
        <v>15.499999999999998</v>
      </c>
      <c r="X27">
        <f t="shared" si="12"/>
        <v>15.499999999999998</v>
      </c>
      <c r="Y27">
        <f t="shared" si="12"/>
        <v>15.499999999999998</v>
      </c>
      <c r="Z27">
        <f t="shared" si="12"/>
        <v>15.499999999999998</v>
      </c>
      <c r="AA27">
        <f t="shared" si="12"/>
        <v>15.499999999999998</v>
      </c>
      <c r="AB27">
        <f t="shared" si="12"/>
        <v>15.499999999999998</v>
      </c>
      <c r="AC27">
        <f t="shared" si="12"/>
        <v>16.599999999999998</v>
      </c>
      <c r="AD27">
        <f t="shared" si="12"/>
        <v>16.599999999999998</v>
      </c>
      <c r="AE27">
        <f t="shared" si="12"/>
        <v>16.599999999999998</v>
      </c>
      <c r="AF27">
        <f t="shared" si="12"/>
        <v>16.599999999999998</v>
      </c>
      <c r="AG27">
        <f t="shared" si="12"/>
        <v>16.599999999999998</v>
      </c>
      <c r="AH27">
        <f t="shared" si="12"/>
        <v>16.599999999999998</v>
      </c>
      <c r="AI27">
        <f t="shared" si="12"/>
        <v>16.599999999999998</v>
      </c>
      <c r="AJ27">
        <f t="shared" si="12"/>
        <v>15.499999999999998</v>
      </c>
      <c r="AK27">
        <f t="shared" si="12"/>
        <v>15.499999999999998</v>
      </c>
      <c r="AL27">
        <f t="shared" si="12"/>
        <v>15.499999999999998</v>
      </c>
      <c r="AM27">
        <f t="shared" si="12"/>
        <v>15.499999999999998</v>
      </c>
      <c r="AN27">
        <f t="shared" si="12"/>
        <v>15.499999999999998</v>
      </c>
      <c r="AO27">
        <f t="shared" si="12"/>
        <v>15.499999999999998</v>
      </c>
      <c r="AP27">
        <f t="shared" si="12"/>
        <v>15.499999999999998</v>
      </c>
      <c r="AQ27">
        <f t="shared" si="12"/>
        <v>15.499999999999998</v>
      </c>
      <c r="AR27">
        <f t="shared" si="12"/>
        <v>15.499999999999998</v>
      </c>
      <c r="AS27">
        <f t="shared" si="12"/>
        <v>15.499999999999998</v>
      </c>
      <c r="AT27">
        <f t="shared" si="12"/>
        <v>16.599999999999998</v>
      </c>
      <c r="AU27">
        <f t="shared" si="12"/>
        <v>16.599999999999998</v>
      </c>
      <c r="AV27">
        <f t="shared" si="12"/>
        <v>16.599999999999998</v>
      </c>
      <c r="AW27">
        <f t="shared" si="12"/>
        <v>16.599999999999998</v>
      </c>
      <c r="AX27">
        <f t="shared" si="12"/>
        <v>16.599999999999998</v>
      </c>
      <c r="AY27">
        <f t="shared" si="12"/>
        <v>16.599999999999998</v>
      </c>
      <c r="AZ27">
        <f t="shared" si="12"/>
        <v>16.599999999999998</v>
      </c>
      <c r="BA27">
        <f t="shared" si="12"/>
        <v>16.599999999999998</v>
      </c>
      <c r="BB27">
        <f t="shared" si="12"/>
        <v>16.599999999999998</v>
      </c>
      <c r="BC27">
        <f t="shared" si="12"/>
        <v>16.599999999999998</v>
      </c>
      <c r="BD27">
        <f t="shared" si="12"/>
        <v>16.599999999999998</v>
      </c>
      <c r="BE27">
        <f t="shared" si="12"/>
        <v>16.599999999999998</v>
      </c>
      <c r="BF27">
        <f t="shared" si="12"/>
        <v>16.599999999999998</v>
      </c>
      <c r="BG27">
        <f t="shared" si="12"/>
        <v>16.599999999999998</v>
      </c>
      <c r="BH27">
        <f t="shared" si="12"/>
        <v>16.599999999999998</v>
      </c>
      <c r="BI27">
        <f t="shared" si="12"/>
        <v>16.599999999999998</v>
      </c>
      <c r="BJ27">
        <f t="shared" si="12"/>
        <v>16.599999999999998</v>
      </c>
      <c r="BK27">
        <f t="shared" si="12"/>
        <v>16.599999999999998</v>
      </c>
      <c r="BL27">
        <f t="shared" si="12"/>
        <v>16.599999999999998</v>
      </c>
      <c r="BM27">
        <f t="shared" si="12"/>
        <v>16.599999999999998</v>
      </c>
      <c r="BN27">
        <f t="shared" si="12"/>
        <v>16.599999999999998</v>
      </c>
      <c r="BO27">
        <f t="shared" ref="BO27:DZ27" si="13">SUM(BO5:BO26)</f>
        <v>16.599999999999998</v>
      </c>
      <c r="BP27">
        <f t="shared" si="13"/>
        <v>16.599999999999998</v>
      </c>
      <c r="BQ27">
        <f t="shared" si="13"/>
        <v>16.599999999999998</v>
      </c>
      <c r="BR27">
        <f t="shared" si="13"/>
        <v>16.599999999999998</v>
      </c>
      <c r="BS27">
        <f t="shared" si="13"/>
        <v>16.599999999999998</v>
      </c>
      <c r="BT27">
        <f t="shared" si="13"/>
        <v>16.599999999999998</v>
      </c>
      <c r="BU27">
        <f t="shared" si="13"/>
        <v>16.599999999999998</v>
      </c>
      <c r="BV27">
        <f t="shared" si="13"/>
        <v>16.599999999999998</v>
      </c>
      <c r="BW27">
        <f t="shared" si="13"/>
        <v>16.599999999999998</v>
      </c>
      <c r="BX27">
        <f t="shared" si="13"/>
        <v>16.599999999999998</v>
      </c>
      <c r="BY27">
        <f t="shared" si="13"/>
        <v>16.599999999999998</v>
      </c>
      <c r="BZ27">
        <f t="shared" si="13"/>
        <v>16.599999999999998</v>
      </c>
      <c r="CA27">
        <f t="shared" si="13"/>
        <v>16.599999999999998</v>
      </c>
      <c r="CB27">
        <f t="shared" si="13"/>
        <v>16.599999999999998</v>
      </c>
      <c r="CC27">
        <f t="shared" si="13"/>
        <v>16.599999999999998</v>
      </c>
      <c r="CD27">
        <f t="shared" si="13"/>
        <v>16.599999999999998</v>
      </c>
      <c r="CE27">
        <f t="shared" si="13"/>
        <v>16.599999999999998</v>
      </c>
      <c r="CF27">
        <f t="shared" si="13"/>
        <v>16.599999999999998</v>
      </c>
      <c r="CG27">
        <f t="shared" si="13"/>
        <v>16.599999999999998</v>
      </c>
      <c r="CH27">
        <f t="shared" si="13"/>
        <v>16.599999999999998</v>
      </c>
      <c r="CI27">
        <f t="shared" si="13"/>
        <v>16.599999999999998</v>
      </c>
      <c r="CJ27">
        <f t="shared" si="13"/>
        <v>16.599999999999998</v>
      </c>
      <c r="CK27">
        <f t="shared" si="13"/>
        <v>16.599999999999998</v>
      </c>
      <c r="CL27">
        <f t="shared" si="13"/>
        <v>16.599999999999998</v>
      </c>
      <c r="CM27">
        <f t="shared" si="13"/>
        <v>16.599999999999998</v>
      </c>
      <c r="CN27">
        <f t="shared" si="13"/>
        <v>16.599999999999998</v>
      </c>
      <c r="CO27">
        <f t="shared" si="13"/>
        <v>16.599999999999998</v>
      </c>
      <c r="CP27">
        <f t="shared" si="13"/>
        <v>16.599999999999998</v>
      </c>
      <c r="CQ27">
        <f t="shared" si="13"/>
        <v>16.599999999999998</v>
      </c>
      <c r="CR27">
        <f t="shared" si="13"/>
        <v>16.599999999999998</v>
      </c>
      <c r="CS27">
        <f t="shared" si="13"/>
        <v>16.599999999999998</v>
      </c>
      <c r="CT27">
        <f t="shared" si="13"/>
        <v>16.599999999999998</v>
      </c>
      <c r="CU27">
        <f t="shared" si="13"/>
        <v>16.599999999999998</v>
      </c>
      <c r="CV27">
        <f t="shared" si="13"/>
        <v>16.599999999999998</v>
      </c>
      <c r="CW27">
        <f t="shared" si="13"/>
        <v>16.599999999999998</v>
      </c>
      <c r="CX27">
        <f t="shared" si="13"/>
        <v>16.599999999999998</v>
      </c>
      <c r="CY27">
        <f t="shared" si="13"/>
        <v>16.599999999999998</v>
      </c>
      <c r="CZ27">
        <f t="shared" si="13"/>
        <v>16.599999999999998</v>
      </c>
      <c r="DA27">
        <f t="shared" si="13"/>
        <v>16.599999999999998</v>
      </c>
      <c r="DB27">
        <f t="shared" si="13"/>
        <v>16.599999999999998</v>
      </c>
      <c r="DC27">
        <f t="shared" si="13"/>
        <v>16.599999999999998</v>
      </c>
      <c r="DD27">
        <f t="shared" si="13"/>
        <v>16.599999999999998</v>
      </c>
      <c r="DE27">
        <f t="shared" si="13"/>
        <v>16.599999999999998</v>
      </c>
      <c r="DF27">
        <f t="shared" si="13"/>
        <v>16.599999999999998</v>
      </c>
      <c r="DG27">
        <f t="shared" si="13"/>
        <v>16.599999999999998</v>
      </c>
      <c r="DH27">
        <f t="shared" si="13"/>
        <v>16.599999999999998</v>
      </c>
      <c r="DI27">
        <f t="shared" si="13"/>
        <v>16.599999999999998</v>
      </c>
      <c r="DJ27">
        <f t="shared" si="13"/>
        <v>16.599999999999998</v>
      </c>
      <c r="DK27">
        <f t="shared" si="13"/>
        <v>16.599999999999998</v>
      </c>
      <c r="DL27">
        <f t="shared" si="13"/>
        <v>16.599999999999998</v>
      </c>
      <c r="DM27">
        <f t="shared" si="13"/>
        <v>16.599999999999998</v>
      </c>
      <c r="DN27">
        <f t="shared" si="13"/>
        <v>16.599999999999998</v>
      </c>
      <c r="DO27">
        <f t="shared" si="13"/>
        <v>16.599999999999998</v>
      </c>
      <c r="DP27">
        <f t="shared" si="13"/>
        <v>16.599999999999998</v>
      </c>
      <c r="DQ27">
        <f t="shared" si="13"/>
        <v>16.599999999999998</v>
      </c>
      <c r="DR27">
        <f t="shared" si="13"/>
        <v>16.599999999999998</v>
      </c>
      <c r="DS27">
        <f t="shared" si="13"/>
        <v>16.599999999999998</v>
      </c>
      <c r="DT27">
        <f t="shared" si="13"/>
        <v>16.599999999999998</v>
      </c>
      <c r="DU27">
        <f t="shared" si="13"/>
        <v>16.599999999999998</v>
      </c>
      <c r="DV27">
        <f t="shared" si="13"/>
        <v>16.599999999999998</v>
      </c>
      <c r="DW27">
        <f t="shared" si="13"/>
        <v>16.599999999999998</v>
      </c>
      <c r="DX27">
        <f t="shared" si="13"/>
        <v>16.599999999999998</v>
      </c>
      <c r="DY27">
        <f t="shared" si="13"/>
        <v>16.599999999999998</v>
      </c>
      <c r="DZ27">
        <f t="shared" si="13"/>
        <v>16.599999999999998</v>
      </c>
      <c r="EA27">
        <f t="shared" ref="EA27:GL27" si="14">SUM(EA5:EA26)</f>
        <v>16.599999999999998</v>
      </c>
      <c r="EB27">
        <f t="shared" si="14"/>
        <v>16.599999999999998</v>
      </c>
      <c r="EC27">
        <f t="shared" si="14"/>
        <v>16.599999999999998</v>
      </c>
      <c r="ED27">
        <f t="shared" si="14"/>
        <v>16.599999999999998</v>
      </c>
      <c r="EE27">
        <f t="shared" si="14"/>
        <v>16.599999999999998</v>
      </c>
      <c r="EF27">
        <f t="shared" si="14"/>
        <v>16.599999999999998</v>
      </c>
      <c r="EG27">
        <f t="shared" si="14"/>
        <v>16.599999999999998</v>
      </c>
      <c r="EH27">
        <f t="shared" si="14"/>
        <v>16.599999999999998</v>
      </c>
      <c r="EI27">
        <f t="shared" si="14"/>
        <v>16.599999999999998</v>
      </c>
      <c r="EJ27">
        <f t="shared" si="14"/>
        <v>16.599999999999998</v>
      </c>
      <c r="EK27">
        <f t="shared" si="14"/>
        <v>16.599999999999998</v>
      </c>
      <c r="EL27">
        <f t="shared" si="14"/>
        <v>16.599999999999998</v>
      </c>
      <c r="EM27">
        <f t="shared" si="14"/>
        <v>16.599999999999998</v>
      </c>
      <c r="EN27">
        <f t="shared" si="14"/>
        <v>16.599999999999998</v>
      </c>
      <c r="EO27">
        <f t="shared" si="14"/>
        <v>16.599999999999998</v>
      </c>
      <c r="EP27">
        <f t="shared" si="14"/>
        <v>16.599999999999998</v>
      </c>
      <c r="EQ27">
        <f t="shared" si="14"/>
        <v>16.599999999999998</v>
      </c>
      <c r="ER27">
        <f t="shared" si="14"/>
        <v>16.599999999999998</v>
      </c>
      <c r="ES27">
        <f t="shared" si="14"/>
        <v>16.599999999999998</v>
      </c>
      <c r="ET27">
        <f t="shared" si="14"/>
        <v>16.599999999999998</v>
      </c>
      <c r="EU27">
        <f t="shared" si="14"/>
        <v>16.599999999999998</v>
      </c>
      <c r="EV27">
        <f t="shared" si="14"/>
        <v>16.599999999999998</v>
      </c>
      <c r="EW27">
        <f t="shared" si="14"/>
        <v>16.599999999999998</v>
      </c>
      <c r="EX27">
        <f t="shared" si="14"/>
        <v>16.599999999999998</v>
      </c>
      <c r="EY27">
        <f t="shared" si="14"/>
        <v>16.599999999999998</v>
      </c>
      <c r="EZ27">
        <f t="shared" si="14"/>
        <v>16.599999999999998</v>
      </c>
      <c r="FA27">
        <f t="shared" si="14"/>
        <v>16.599999999999998</v>
      </c>
      <c r="FB27">
        <f t="shared" si="14"/>
        <v>16.599999999999998</v>
      </c>
      <c r="FC27">
        <f t="shared" si="14"/>
        <v>16.599999999999998</v>
      </c>
      <c r="FD27">
        <f t="shared" si="14"/>
        <v>15.499999999999998</v>
      </c>
      <c r="FE27">
        <f t="shared" si="14"/>
        <v>15.499999999999998</v>
      </c>
      <c r="FF27">
        <f t="shared" si="14"/>
        <v>15.499999999999998</v>
      </c>
      <c r="FG27">
        <f t="shared" si="14"/>
        <v>15.499999999999998</v>
      </c>
      <c r="FH27">
        <f t="shared" si="14"/>
        <v>15.499999999999998</v>
      </c>
      <c r="FI27">
        <f t="shared" si="14"/>
        <v>15.499999999999998</v>
      </c>
      <c r="FJ27">
        <f t="shared" si="14"/>
        <v>15.499999999999998</v>
      </c>
      <c r="FK27">
        <f t="shared" si="14"/>
        <v>15.499999999999998</v>
      </c>
      <c r="FL27">
        <f t="shared" si="14"/>
        <v>15.499999999999998</v>
      </c>
      <c r="FM27">
        <f t="shared" si="14"/>
        <v>15.499999999999998</v>
      </c>
      <c r="FN27">
        <f t="shared" si="14"/>
        <v>16.599999999999998</v>
      </c>
      <c r="FO27">
        <f t="shared" si="14"/>
        <v>16.599999999999998</v>
      </c>
      <c r="FP27">
        <f t="shared" si="14"/>
        <v>16.599999999999998</v>
      </c>
      <c r="FQ27">
        <f t="shared" si="14"/>
        <v>16.599999999999998</v>
      </c>
      <c r="FR27">
        <f t="shared" si="14"/>
        <v>15.499999999999998</v>
      </c>
      <c r="FS27">
        <f t="shared" si="14"/>
        <v>15.499999999999998</v>
      </c>
      <c r="FT27">
        <f t="shared" si="14"/>
        <v>15.499999999999998</v>
      </c>
      <c r="FU27">
        <f t="shared" si="14"/>
        <v>15.499999999999998</v>
      </c>
      <c r="FV27">
        <f t="shared" si="14"/>
        <v>15.499999999999998</v>
      </c>
      <c r="FW27">
        <f t="shared" si="14"/>
        <v>15.499999999999998</v>
      </c>
      <c r="FX27">
        <f t="shared" si="14"/>
        <v>15.499999999999998</v>
      </c>
      <c r="FY27">
        <f t="shared" si="14"/>
        <v>15.499999999999998</v>
      </c>
      <c r="FZ27">
        <f t="shared" si="14"/>
        <v>15.499999999999998</v>
      </c>
      <c r="GA27">
        <f t="shared" si="14"/>
        <v>15.499999999999998</v>
      </c>
      <c r="GB27">
        <f t="shared" si="14"/>
        <v>16.599999999999998</v>
      </c>
      <c r="GC27">
        <f t="shared" si="14"/>
        <v>16.599999999999998</v>
      </c>
      <c r="GD27">
        <f t="shared" si="14"/>
        <v>16.599999999999998</v>
      </c>
      <c r="GE27">
        <f t="shared" si="14"/>
        <v>16.599999999999998</v>
      </c>
      <c r="GF27">
        <f t="shared" si="14"/>
        <v>16.599999999999998</v>
      </c>
      <c r="GG27">
        <f t="shared" si="14"/>
        <v>16.599999999999998</v>
      </c>
      <c r="GH27">
        <f t="shared" si="14"/>
        <v>16.599999999999998</v>
      </c>
      <c r="GI27">
        <f t="shared" si="14"/>
        <v>16.599999999999998</v>
      </c>
      <c r="GJ27">
        <f t="shared" si="14"/>
        <v>16.599999999999998</v>
      </c>
      <c r="GK27">
        <f t="shared" si="14"/>
        <v>16.599999999999998</v>
      </c>
      <c r="GL27">
        <f t="shared" si="14"/>
        <v>15.499999999999998</v>
      </c>
      <c r="GM27">
        <f t="shared" ref="GM27:IX27" si="15">SUM(GM5:GM26)</f>
        <v>15.499999999999998</v>
      </c>
      <c r="GN27">
        <f t="shared" si="15"/>
        <v>15.499999999999998</v>
      </c>
      <c r="GO27">
        <f t="shared" si="15"/>
        <v>15.499999999999998</v>
      </c>
      <c r="GP27">
        <f t="shared" si="15"/>
        <v>15.499999999999998</v>
      </c>
      <c r="GQ27">
        <f t="shared" si="15"/>
        <v>15.499999999999998</v>
      </c>
      <c r="GR27">
        <f t="shared" si="15"/>
        <v>15.499999999999998</v>
      </c>
      <c r="GS27">
        <f t="shared" si="15"/>
        <v>14.999999999999998</v>
      </c>
      <c r="GT27">
        <f t="shared" si="15"/>
        <v>15.499999999999998</v>
      </c>
      <c r="GU27">
        <f t="shared" si="15"/>
        <v>15.499999999999998</v>
      </c>
      <c r="GV27">
        <f t="shared" si="15"/>
        <v>16.599999999999998</v>
      </c>
      <c r="GW27">
        <f t="shared" si="15"/>
        <v>16.599999999999998</v>
      </c>
      <c r="GX27">
        <f t="shared" si="15"/>
        <v>16.599999999999998</v>
      </c>
      <c r="GY27">
        <f t="shared" si="15"/>
        <v>16.599999999999998</v>
      </c>
      <c r="GZ27">
        <f t="shared" si="15"/>
        <v>16.599999999999998</v>
      </c>
      <c r="HA27">
        <f t="shared" si="15"/>
        <v>15.499999999999998</v>
      </c>
      <c r="HB27">
        <f t="shared" si="15"/>
        <v>15.499999999999998</v>
      </c>
      <c r="HC27">
        <f t="shared" si="15"/>
        <v>15.499999999999998</v>
      </c>
      <c r="HD27">
        <f t="shared" si="15"/>
        <v>15.499999999999998</v>
      </c>
      <c r="HE27">
        <f t="shared" si="15"/>
        <v>15.499999999999998</v>
      </c>
      <c r="HF27">
        <f t="shared" si="15"/>
        <v>15.499999999999998</v>
      </c>
      <c r="HG27">
        <f t="shared" si="15"/>
        <v>15.499999999999998</v>
      </c>
      <c r="HH27">
        <f t="shared" si="15"/>
        <v>15.499999999999998</v>
      </c>
      <c r="HI27">
        <f t="shared" si="15"/>
        <v>15.499999999999998</v>
      </c>
      <c r="HJ27">
        <f t="shared" si="15"/>
        <v>15.499999999999998</v>
      </c>
      <c r="HK27">
        <f t="shared" si="15"/>
        <v>16.599999999999998</v>
      </c>
      <c r="HL27">
        <f t="shared" si="15"/>
        <v>16.599999999999998</v>
      </c>
      <c r="HM27">
        <f t="shared" si="15"/>
        <v>16.599999999999998</v>
      </c>
      <c r="HN27">
        <f t="shared" si="15"/>
        <v>16.599999999999998</v>
      </c>
      <c r="HO27">
        <f t="shared" si="15"/>
        <v>16.599999999999998</v>
      </c>
      <c r="HP27">
        <f t="shared" si="15"/>
        <v>15.499999999999998</v>
      </c>
      <c r="HQ27">
        <f t="shared" si="15"/>
        <v>15.499999999999998</v>
      </c>
      <c r="HR27">
        <f t="shared" si="15"/>
        <v>15.499999999999998</v>
      </c>
      <c r="HS27">
        <f t="shared" si="15"/>
        <v>15.499999999999998</v>
      </c>
      <c r="HT27">
        <f t="shared" si="15"/>
        <v>15.499999999999998</v>
      </c>
      <c r="HU27">
        <f t="shared" si="15"/>
        <v>14.999999999999998</v>
      </c>
      <c r="HV27">
        <f t="shared" si="15"/>
        <v>14.999999999999998</v>
      </c>
      <c r="HW27">
        <f t="shared" si="15"/>
        <v>15.499999999999998</v>
      </c>
      <c r="HX27">
        <f t="shared" si="15"/>
        <v>15.499999999999998</v>
      </c>
      <c r="HY27">
        <f t="shared" si="15"/>
        <v>15.499999999999998</v>
      </c>
      <c r="HZ27">
        <f t="shared" si="15"/>
        <v>16.599999999999998</v>
      </c>
      <c r="IA27">
        <f t="shared" si="15"/>
        <v>16.599999999999998</v>
      </c>
      <c r="IB27">
        <f t="shared" si="15"/>
        <v>16.599999999999998</v>
      </c>
      <c r="IC27">
        <f t="shared" si="15"/>
        <v>16.599999999999998</v>
      </c>
      <c r="ID27">
        <f t="shared" si="15"/>
        <v>15.499999999999998</v>
      </c>
      <c r="IE27">
        <f t="shared" si="15"/>
        <v>15.499999999999998</v>
      </c>
      <c r="IF27">
        <f t="shared" si="15"/>
        <v>15.499999999999998</v>
      </c>
      <c r="IG27">
        <f t="shared" si="15"/>
        <v>15.499999999999998</v>
      </c>
      <c r="IH27">
        <f t="shared" si="15"/>
        <v>15.499999999999998</v>
      </c>
      <c r="II27">
        <f t="shared" si="15"/>
        <v>15.499999999999998</v>
      </c>
      <c r="IJ27">
        <f t="shared" si="15"/>
        <v>15.499999999999998</v>
      </c>
      <c r="IK27">
        <f t="shared" si="15"/>
        <v>15.499999999999998</v>
      </c>
      <c r="IL27">
        <f t="shared" si="15"/>
        <v>15.499999999999998</v>
      </c>
      <c r="IM27">
        <f t="shared" si="15"/>
        <v>15.499999999999998</v>
      </c>
      <c r="IN27">
        <f t="shared" si="15"/>
        <v>15.499999999999998</v>
      </c>
      <c r="IO27">
        <f t="shared" si="15"/>
        <v>15.499999999999998</v>
      </c>
      <c r="IP27">
        <f t="shared" si="15"/>
        <v>15.499999999999998</v>
      </c>
      <c r="IQ27">
        <f t="shared" si="15"/>
        <v>15.499999999999998</v>
      </c>
      <c r="IR27">
        <f t="shared" si="15"/>
        <v>15.499999999999998</v>
      </c>
      <c r="IS27">
        <f t="shared" si="15"/>
        <v>15.499999999999998</v>
      </c>
      <c r="IT27">
        <f t="shared" si="15"/>
        <v>15.499999999999998</v>
      </c>
      <c r="IU27">
        <f t="shared" si="15"/>
        <v>15.499999999999998</v>
      </c>
      <c r="IV27">
        <f t="shared" si="15"/>
        <v>15.499999999999998</v>
      </c>
      <c r="IW27">
        <f t="shared" si="15"/>
        <v>15.499999999999998</v>
      </c>
      <c r="IX27">
        <f t="shared" si="15"/>
        <v>15.499999999999998</v>
      </c>
      <c r="IY27">
        <f t="shared" ref="IY27:LJ27" si="16">SUM(IY5:IY26)</f>
        <v>15.499999999999998</v>
      </c>
      <c r="IZ27">
        <f t="shared" si="16"/>
        <v>15.499999999999998</v>
      </c>
      <c r="JA27">
        <f t="shared" si="16"/>
        <v>15.499999999999998</v>
      </c>
      <c r="JB27">
        <f t="shared" si="16"/>
        <v>15.499999999999998</v>
      </c>
      <c r="JC27">
        <f t="shared" si="16"/>
        <v>15.499999999999998</v>
      </c>
      <c r="JD27">
        <f t="shared" si="16"/>
        <v>15.499999999999998</v>
      </c>
      <c r="JE27">
        <f t="shared" si="16"/>
        <v>15.499999999999998</v>
      </c>
      <c r="JF27">
        <f t="shared" si="16"/>
        <v>15.499999999999998</v>
      </c>
      <c r="JG27">
        <f t="shared" si="16"/>
        <v>15.499999999999998</v>
      </c>
      <c r="JH27">
        <f t="shared" si="16"/>
        <v>16.599999999999998</v>
      </c>
      <c r="JI27">
        <f t="shared" si="16"/>
        <v>16.599999999999998</v>
      </c>
      <c r="JJ27">
        <f t="shared" si="16"/>
        <v>16.599999999999998</v>
      </c>
      <c r="JK27">
        <f t="shared" si="16"/>
        <v>16.599999999999998</v>
      </c>
      <c r="JL27">
        <f t="shared" si="16"/>
        <v>16.599999999999998</v>
      </c>
      <c r="JM27">
        <f t="shared" si="16"/>
        <v>16.599999999999998</v>
      </c>
      <c r="JN27">
        <f t="shared" si="16"/>
        <v>16.599999999999998</v>
      </c>
      <c r="JO27">
        <f t="shared" si="16"/>
        <v>16.599999999999998</v>
      </c>
      <c r="JP27">
        <f t="shared" si="16"/>
        <v>16.599999999999998</v>
      </c>
      <c r="JQ27">
        <f t="shared" si="16"/>
        <v>16.599999999999998</v>
      </c>
      <c r="JR27">
        <f t="shared" si="16"/>
        <v>15.499999999999998</v>
      </c>
      <c r="JS27">
        <f t="shared" si="16"/>
        <v>15.499999999999998</v>
      </c>
      <c r="JT27">
        <f t="shared" si="16"/>
        <v>15.499999999999998</v>
      </c>
      <c r="JU27">
        <f t="shared" si="16"/>
        <v>15.499999999999998</v>
      </c>
      <c r="JV27">
        <f t="shared" si="16"/>
        <v>15.499999999999998</v>
      </c>
      <c r="JW27">
        <f t="shared" si="16"/>
        <v>15.499999999999998</v>
      </c>
      <c r="JX27">
        <f t="shared" si="16"/>
        <v>15.499999999999998</v>
      </c>
      <c r="JY27">
        <f t="shared" si="16"/>
        <v>15.499999999999998</v>
      </c>
      <c r="JZ27">
        <f t="shared" si="16"/>
        <v>15.499999999999998</v>
      </c>
      <c r="KA27">
        <f t="shared" si="16"/>
        <v>15.499999999999998</v>
      </c>
      <c r="KB27">
        <f t="shared" si="16"/>
        <v>15.499999999999998</v>
      </c>
      <c r="KC27">
        <f t="shared" si="16"/>
        <v>15.499999999999998</v>
      </c>
      <c r="KD27">
        <f t="shared" si="16"/>
        <v>15.499999999999998</v>
      </c>
      <c r="KE27">
        <f t="shared" si="16"/>
        <v>15.499999999999998</v>
      </c>
      <c r="KF27">
        <f t="shared" si="16"/>
        <v>15.499999999999998</v>
      </c>
      <c r="KG27">
        <f t="shared" si="16"/>
        <v>15.499999999999998</v>
      </c>
      <c r="KH27">
        <f t="shared" si="16"/>
        <v>15.499999999999998</v>
      </c>
      <c r="KI27">
        <f t="shared" si="16"/>
        <v>15.499999999999998</v>
      </c>
      <c r="KJ27">
        <f t="shared" si="16"/>
        <v>15.499999999999998</v>
      </c>
      <c r="KK27">
        <f t="shared" si="16"/>
        <v>15.499999999999998</v>
      </c>
      <c r="KL27">
        <f t="shared" si="16"/>
        <v>15.499999999999998</v>
      </c>
      <c r="KM27">
        <f t="shared" si="16"/>
        <v>15.499999999999998</v>
      </c>
      <c r="KN27">
        <f t="shared" si="16"/>
        <v>15.499999999999998</v>
      </c>
      <c r="KO27">
        <f t="shared" si="16"/>
        <v>15.499999999999998</v>
      </c>
      <c r="KP27">
        <f t="shared" si="16"/>
        <v>15.499999999999998</v>
      </c>
      <c r="KQ27">
        <f t="shared" si="16"/>
        <v>15.499999999999998</v>
      </c>
      <c r="KR27">
        <f t="shared" si="16"/>
        <v>15.499999999999998</v>
      </c>
      <c r="KS27">
        <f t="shared" si="16"/>
        <v>15.499999999999998</v>
      </c>
      <c r="KT27">
        <f t="shared" si="16"/>
        <v>15.499999999999998</v>
      </c>
      <c r="KU27">
        <f t="shared" si="16"/>
        <v>15.499999999999998</v>
      </c>
      <c r="KV27">
        <f t="shared" si="16"/>
        <v>16.599999999999998</v>
      </c>
      <c r="KW27">
        <f t="shared" si="16"/>
        <v>16.599999999999998</v>
      </c>
      <c r="KX27">
        <f t="shared" si="16"/>
        <v>16.599999999999998</v>
      </c>
      <c r="KY27">
        <f t="shared" si="16"/>
        <v>16.599999999999998</v>
      </c>
      <c r="KZ27">
        <f t="shared" si="16"/>
        <v>16.599999999999998</v>
      </c>
      <c r="LA27">
        <f t="shared" si="16"/>
        <v>16.599999999999998</v>
      </c>
      <c r="LB27">
        <f t="shared" si="16"/>
        <v>15.499999999999998</v>
      </c>
      <c r="LC27">
        <f t="shared" si="16"/>
        <v>15.499999999999998</v>
      </c>
      <c r="LD27">
        <f t="shared" si="16"/>
        <v>15.499999999999998</v>
      </c>
      <c r="LE27">
        <f t="shared" si="16"/>
        <v>15.499999999999998</v>
      </c>
      <c r="LF27">
        <f t="shared" si="16"/>
        <v>15.499999999999998</v>
      </c>
      <c r="LG27">
        <f t="shared" si="16"/>
        <v>15.499999999999998</v>
      </c>
      <c r="LH27">
        <f t="shared" si="16"/>
        <v>15.499999999999998</v>
      </c>
      <c r="LI27">
        <f t="shared" si="16"/>
        <v>15.499999999999998</v>
      </c>
      <c r="LJ27">
        <f t="shared" si="16"/>
        <v>15.499999999999998</v>
      </c>
      <c r="LK27">
        <f t="shared" ref="LK27:NF27" si="17">SUM(LK5:LK26)</f>
        <v>15.499999999999998</v>
      </c>
      <c r="LL27">
        <f t="shared" si="17"/>
        <v>15.499999999999998</v>
      </c>
      <c r="LM27">
        <f t="shared" si="17"/>
        <v>15.499999999999998</v>
      </c>
      <c r="LN27">
        <f t="shared" si="17"/>
        <v>15.499999999999998</v>
      </c>
      <c r="LO27">
        <f t="shared" si="17"/>
        <v>15.499999999999998</v>
      </c>
      <c r="LP27">
        <f t="shared" si="17"/>
        <v>15.499999999999998</v>
      </c>
      <c r="LQ27">
        <f t="shared" si="17"/>
        <v>15.499999999999998</v>
      </c>
      <c r="LR27">
        <f t="shared" si="17"/>
        <v>15.499999999999998</v>
      </c>
      <c r="LS27">
        <f t="shared" si="17"/>
        <v>15.499999999999998</v>
      </c>
      <c r="LT27">
        <f t="shared" si="17"/>
        <v>15.499999999999998</v>
      </c>
      <c r="LU27">
        <f t="shared" si="17"/>
        <v>15.499999999999998</v>
      </c>
      <c r="LV27">
        <f t="shared" si="17"/>
        <v>15.499999999999998</v>
      </c>
      <c r="LW27">
        <f t="shared" si="17"/>
        <v>15.499999999999998</v>
      </c>
      <c r="LX27">
        <f t="shared" si="17"/>
        <v>15.499999999999998</v>
      </c>
      <c r="LY27">
        <f t="shared" si="17"/>
        <v>15.499999999999998</v>
      </c>
      <c r="LZ27">
        <f t="shared" si="17"/>
        <v>15.499999999999998</v>
      </c>
      <c r="MA27">
        <f t="shared" si="17"/>
        <v>15.499999999999998</v>
      </c>
      <c r="MB27">
        <f t="shared" si="17"/>
        <v>15.499999999999998</v>
      </c>
      <c r="MC27">
        <f t="shared" si="17"/>
        <v>15.499999999999998</v>
      </c>
      <c r="MD27">
        <f t="shared" si="17"/>
        <v>15.499999999999998</v>
      </c>
      <c r="ME27">
        <f t="shared" si="17"/>
        <v>15.499999999999998</v>
      </c>
      <c r="MF27">
        <f t="shared" si="17"/>
        <v>16.599999999999998</v>
      </c>
      <c r="MG27">
        <f t="shared" si="17"/>
        <v>16.599999999999998</v>
      </c>
      <c r="MH27">
        <f t="shared" si="17"/>
        <v>16.599999999999998</v>
      </c>
      <c r="MI27">
        <f t="shared" si="17"/>
        <v>16.599999999999998</v>
      </c>
      <c r="MJ27">
        <f t="shared" si="17"/>
        <v>16.599999999999998</v>
      </c>
      <c r="MK27">
        <f t="shared" si="17"/>
        <v>16.599999999999998</v>
      </c>
      <c r="ML27">
        <f t="shared" si="17"/>
        <v>16.599999999999998</v>
      </c>
      <c r="MM27">
        <f t="shared" si="17"/>
        <v>16.599999999999998</v>
      </c>
      <c r="MN27">
        <f t="shared" si="17"/>
        <v>16.599999999999998</v>
      </c>
      <c r="MO27">
        <f t="shared" si="17"/>
        <v>16.599999999999998</v>
      </c>
      <c r="MP27">
        <f t="shared" si="17"/>
        <v>16.599999999999998</v>
      </c>
      <c r="MQ27">
        <f t="shared" si="17"/>
        <v>16.099999999999998</v>
      </c>
      <c r="MR27">
        <f t="shared" si="17"/>
        <v>16.099999999999998</v>
      </c>
      <c r="MS27">
        <f t="shared" si="17"/>
        <v>16.099999999999998</v>
      </c>
      <c r="MT27">
        <f t="shared" si="17"/>
        <v>16.599999999999998</v>
      </c>
      <c r="MU27">
        <f t="shared" si="17"/>
        <v>16.599999999999998</v>
      </c>
      <c r="MV27">
        <f t="shared" si="17"/>
        <v>16.599999999999998</v>
      </c>
      <c r="MW27">
        <f t="shared" si="17"/>
        <v>16.599999999999998</v>
      </c>
      <c r="MX27">
        <f t="shared" si="17"/>
        <v>16.599999999999998</v>
      </c>
      <c r="MY27">
        <f t="shared" si="17"/>
        <v>16.599999999999998</v>
      </c>
      <c r="MZ27">
        <f t="shared" si="17"/>
        <v>16.599999999999998</v>
      </c>
      <c r="NA27">
        <f t="shared" si="17"/>
        <v>16.599999999999998</v>
      </c>
      <c r="NB27">
        <f t="shared" si="17"/>
        <v>16.599999999999998</v>
      </c>
      <c r="NC27">
        <f t="shared" si="17"/>
        <v>16.599999999999998</v>
      </c>
      <c r="ND27">
        <f t="shared" si="17"/>
        <v>16.599999999999998</v>
      </c>
      <c r="NE27">
        <f t="shared" si="17"/>
        <v>16.599999999999998</v>
      </c>
      <c r="NF27">
        <f t="shared" si="17"/>
        <v>16.599999999999998</v>
      </c>
    </row>
    <row r="28" spans="1:370" hidden="1" x14ac:dyDescent="0.35"/>
    <row r="29" spans="1:370" hidden="1" x14ac:dyDescent="0.35">
      <c r="B29" t="s">
        <v>26</v>
      </c>
      <c r="D29">
        <f>MAX(D5:D24)</f>
        <v>1.1000000000000001</v>
      </c>
    </row>
    <row r="30" spans="1:370" hidden="1" x14ac:dyDescent="0.35">
      <c r="B30" t="s">
        <v>27</v>
      </c>
      <c r="D30">
        <f>MIN(D5:D24)</f>
        <v>0.3</v>
      </c>
    </row>
    <row r="31" spans="1:370" x14ac:dyDescent="0.35">
      <c r="A31" t="s">
        <v>4</v>
      </c>
      <c r="E31" s="214" t="s">
        <v>68</v>
      </c>
      <c r="F31" s="214"/>
      <c r="G31" s="214"/>
      <c r="H31" s="214"/>
      <c r="I31" s="214"/>
      <c r="J31" s="214"/>
      <c r="K31" s="214"/>
      <c r="L31" s="214"/>
      <c r="M31" s="214"/>
      <c r="N31" s="214"/>
      <c r="O31" s="214"/>
      <c r="P31" s="214"/>
      <c r="Q31" s="214"/>
      <c r="R31" s="214"/>
      <c r="S31" s="214"/>
      <c r="T31" s="214"/>
      <c r="U31" s="214"/>
      <c r="V31" s="214"/>
      <c r="W31" s="214"/>
      <c r="X31" s="214"/>
      <c r="Y31" s="214"/>
      <c r="Z31" s="214"/>
      <c r="AA31" s="214"/>
      <c r="AB31" s="214"/>
      <c r="AC31" s="214"/>
      <c r="AD31" s="214"/>
      <c r="AE31" s="214"/>
      <c r="AF31" s="214"/>
      <c r="AG31" s="214"/>
      <c r="AH31" s="214"/>
      <c r="AI31" s="214"/>
      <c r="AJ31" s="215" t="s">
        <v>69</v>
      </c>
      <c r="AK31" s="215"/>
      <c r="AL31" s="215"/>
      <c r="AM31" s="215"/>
      <c r="AN31" s="215"/>
      <c r="AO31" s="215"/>
      <c r="AP31" s="215"/>
      <c r="AQ31" s="215"/>
      <c r="AR31" s="215"/>
      <c r="AS31" s="215"/>
      <c r="AT31" s="215"/>
      <c r="AU31" s="215"/>
      <c r="AV31" s="215"/>
      <c r="AW31" s="215"/>
      <c r="AX31" s="215"/>
      <c r="AY31" s="215"/>
      <c r="AZ31" s="215"/>
      <c r="BA31" s="215"/>
      <c r="BB31" s="215"/>
      <c r="BC31" s="215"/>
      <c r="BD31" s="215"/>
      <c r="BE31" s="215"/>
      <c r="BF31" s="215"/>
      <c r="BG31" s="215"/>
      <c r="BH31" s="215"/>
      <c r="BI31" s="215"/>
      <c r="BJ31" s="215"/>
      <c r="BK31" s="215"/>
      <c r="BL31" s="12"/>
      <c r="BM31" s="216" t="s">
        <v>70</v>
      </c>
      <c r="BN31" s="216"/>
      <c r="BO31" s="216"/>
      <c r="BP31" s="216"/>
      <c r="BQ31" s="216"/>
      <c r="BR31" s="216"/>
      <c r="BS31" s="216"/>
      <c r="BT31" s="216"/>
      <c r="BU31" s="216"/>
      <c r="BV31" s="216"/>
      <c r="BW31" s="216"/>
      <c r="BX31" s="216"/>
      <c r="BY31" s="216"/>
      <c r="BZ31" s="216"/>
      <c r="CA31" s="216"/>
      <c r="CB31" s="216"/>
      <c r="CC31" s="216"/>
      <c r="CD31" s="216"/>
      <c r="CE31" s="216"/>
      <c r="CF31" s="216"/>
      <c r="CG31" s="216"/>
      <c r="CH31" s="216"/>
      <c r="CI31" s="216"/>
      <c r="CJ31" s="216"/>
      <c r="CK31" s="216"/>
      <c r="CL31" s="216"/>
      <c r="CM31" s="216"/>
      <c r="CN31" s="216"/>
      <c r="CO31" s="216"/>
      <c r="CP31" s="216"/>
      <c r="CQ31" s="216"/>
      <c r="CR31" s="217" t="s">
        <v>71</v>
      </c>
      <c r="CS31" s="217"/>
      <c r="CT31" s="217"/>
      <c r="CU31" s="217"/>
      <c r="CV31" s="217"/>
      <c r="CW31" s="217"/>
      <c r="CX31" s="217"/>
      <c r="CY31" s="217"/>
      <c r="CZ31" s="217"/>
      <c r="DA31" s="217"/>
      <c r="DB31" s="217"/>
      <c r="DC31" s="217"/>
      <c r="DD31" s="217"/>
      <c r="DE31" s="217"/>
      <c r="DF31" s="217"/>
      <c r="DG31" s="217"/>
      <c r="DH31" s="217"/>
      <c r="DI31" s="217"/>
      <c r="DJ31" s="217"/>
      <c r="DK31" s="217"/>
      <c r="DL31" s="217"/>
      <c r="DM31" s="217"/>
      <c r="DN31" s="217"/>
      <c r="DO31" s="217"/>
      <c r="DP31" s="217"/>
      <c r="DQ31" s="217"/>
      <c r="DR31" s="217"/>
      <c r="DS31" s="217"/>
      <c r="DT31" s="217"/>
      <c r="DU31" s="217"/>
      <c r="DV31" s="216" t="s">
        <v>32</v>
      </c>
      <c r="DW31" s="216"/>
      <c r="DX31" s="216"/>
      <c r="DY31" s="216"/>
      <c r="DZ31" s="216"/>
      <c r="EA31" s="216"/>
      <c r="EB31" s="216"/>
      <c r="EC31" s="216"/>
      <c r="ED31" s="216"/>
      <c r="EE31" s="216"/>
      <c r="EF31" s="216"/>
      <c r="EG31" s="216"/>
      <c r="EH31" s="216"/>
      <c r="EI31" s="216"/>
      <c r="EJ31" s="216"/>
      <c r="EK31" s="216"/>
      <c r="EL31" s="216"/>
      <c r="EM31" s="216"/>
      <c r="EN31" s="216"/>
      <c r="EO31" s="216"/>
      <c r="EP31" s="216"/>
      <c r="EQ31" s="216"/>
      <c r="ER31" s="216"/>
      <c r="ES31" s="216"/>
      <c r="ET31" s="216"/>
      <c r="EU31" s="216"/>
      <c r="EV31" s="216"/>
      <c r="EW31" s="216"/>
      <c r="EX31" s="216"/>
      <c r="EY31" s="216"/>
      <c r="EZ31" s="216"/>
      <c r="FA31" s="217" t="s">
        <v>72</v>
      </c>
      <c r="FB31" s="217"/>
      <c r="FC31" s="217"/>
      <c r="FD31" s="217"/>
      <c r="FE31" s="217"/>
      <c r="FF31" s="217"/>
      <c r="FG31" s="217"/>
      <c r="FH31" s="217"/>
      <c r="FI31" s="217"/>
      <c r="FJ31" s="217"/>
      <c r="FK31" s="217"/>
      <c r="FL31" s="217"/>
      <c r="FM31" s="217"/>
      <c r="FN31" s="217"/>
      <c r="FO31" s="217"/>
      <c r="FP31" s="217"/>
      <c r="FQ31" s="217"/>
      <c r="FR31" s="217"/>
      <c r="FS31" s="217"/>
      <c r="FT31" s="217"/>
      <c r="FU31" s="217"/>
      <c r="FV31" s="217"/>
      <c r="FW31" s="217"/>
      <c r="FX31" s="217"/>
      <c r="FY31" s="217"/>
      <c r="FZ31" s="217"/>
      <c r="GA31" s="217"/>
      <c r="GB31" s="217"/>
      <c r="GC31" s="217"/>
      <c r="GD31" s="217"/>
      <c r="GE31" s="216" t="s">
        <v>73</v>
      </c>
      <c r="GF31" s="216"/>
      <c r="GG31" s="216"/>
      <c r="GH31" s="216"/>
      <c r="GI31" s="216"/>
      <c r="GJ31" s="216"/>
      <c r="GK31" s="216"/>
      <c r="GL31" s="216"/>
      <c r="GM31" s="216"/>
      <c r="GN31" s="216"/>
      <c r="GO31" s="216"/>
      <c r="GP31" s="216"/>
      <c r="GQ31" s="216"/>
      <c r="GR31" s="216"/>
      <c r="GS31" s="216"/>
      <c r="GT31" s="216"/>
      <c r="GU31" s="216"/>
      <c r="GV31" s="216"/>
      <c r="GW31" s="216"/>
      <c r="GX31" s="216"/>
      <c r="GY31" s="216"/>
      <c r="GZ31" s="216"/>
      <c r="HA31" s="216"/>
      <c r="HB31" s="216"/>
      <c r="HC31" s="216"/>
      <c r="HD31" s="216"/>
      <c r="HE31" s="216"/>
      <c r="HF31" s="216"/>
      <c r="HG31" s="216"/>
      <c r="HH31" s="216"/>
      <c r="HI31" s="216"/>
      <c r="HJ31" s="213" t="s">
        <v>74</v>
      </c>
      <c r="HK31" s="213"/>
      <c r="HL31" s="213"/>
      <c r="HM31" s="213"/>
      <c r="HN31" s="213"/>
      <c r="HO31" s="213"/>
      <c r="HP31" s="213"/>
      <c r="HQ31" s="213"/>
      <c r="HR31" s="213"/>
      <c r="HS31" s="213"/>
      <c r="HT31" s="213"/>
      <c r="HU31" s="213"/>
      <c r="HV31" s="213"/>
      <c r="HW31" s="213"/>
      <c r="HX31" s="213"/>
      <c r="HY31" s="213"/>
      <c r="HZ31" s="213"/>
      <c r="IA31" s="213"/>
      <c r="IB31" s="213"/>
      <c r="IC31" s="213"/>
      <c r="ID31" s="213"/>
      <c r="IE31" s="213"/>
      <c r="IF31" s="213"/>
      <c r="IG31" s="213"/>
      <c r="IH31" s="213"/>
      <c r="II31" s="213"/>
      <c r="IJ31" s="213"/>
      <c r="IK31" s="213"/>
      <c r="IL31" s="213"/>
      <c r="IM31" s="213"/>
      <c r="IN31" s="213"/>
      <c r="IO31" s="216" t="s">
        <v>75</v>
      </c>
      <c r="IP31" s="216"/>
      <c r="IQ31" s="216"/>
      <c r="IR31" s="216"/>
      <c r="IS31" s="216"/>
      <c r="IT31" s="216"/>
      <c r="IU31" s="216"/>
      <c r="IV31" s="216"/>
      <c r="IW31" s="216"/>
      <c r="IX31" s="216"/>
      <c r="IY31" s="216"/>
      <c r="IZ31" s="216"/>
      <c r="JA31" s="216"/>
      <c r="JB31" s="216"/>
      <c r="JC31" s="216"/>
      <c r="JD31" s="216"/>
      <c r="JE31" s="216"/>
      <c r="JF31" s="216"/>
      <c r="JG31" s="216"/>
      <c r="JH31" s="216"/>
      <c r="JI31" s="216"/>
      <c r="JJ31" s="216"/>
      <c r="JK31" s="216"/>
      <c r="JL31" s="216"/>
      <c r="JM31" s="216"/>
      <c r="JN31" s="216"/>
      <c r="JO31" s="216"/>
      <c r="JP31" s="216"/>
      <c r="JQ31" s="216"/>
      <c r="JR31" s="216"/>
      <c r="JS31" s="217" t="s">
        <v>76</v>
      </c>
      <c r="JT31" s="217"/>
      <c r="JU31" s="217"/>
      <c r="JV31" s="217"/>
      <c r="JW31" s="217"/>
      <c r="JX31" s="217"/>
      <c r="JY31" s="217"/>
      <c r="JZ31" s="217"/>
      <c r="KA31" s="217"/>
      <c r="KB31" s="217"/>
      <c r="KC31" s="217"/>
      <c r="KD31" s="217"/>
      <c r="KE31" s="217"/>
      <c r="KF31" s="217"/>
      <c r="KG31" s="217"/>
      <c r="KH31" s="217"/>
      <c r="KI31" s="217"/>
      <c r="KJ31" s="217"/>
      <c r="KK31" s="217"/>
      <c r="KL31" s="217"/>
      <c r="KM31" s="217"/>
      <c r="KN31" s="217"/>
      <c r="KO31" s="217"/>
      <c r="KP31" s="217"/>
      <c r="KQ31" s="217"/>
      <c r="KR31" s="217"/>
      <c r="KS31" s="217"/>
      <c r="KT31" s="217"/>
      <c r="KU31" s="217"/>
      <c r="KV31" s="217"/>
      <c r="KW31" s="217"/>
      <c r="KX31" s="216" t="s">
        <v>77</v>
      </c>
      <c r="KY31" s="216"/>
      <c r="KZ31" s="216"/>
      <c r="LA31" s="216"/>
      <c r="LB31" s="216"/>
      <c r="LC31" s="216"/>
      <c r="LD31" s="216"/>
      <c r="LE31" s="216"/>
      <c r="LF31" s="216"/>
      <c r="LG31" s="216"/>
      <c r="LH31" s="216"/>
      <c r="LI31" s="216"/>
      <c r="LJ31" s="216"/>
      <c r="LK31" s="216"/>
      <c r="LL31" s="216"/>
      <c r="LM31" s="216"/>
      <c r="LN31" s="216"/>
      <c r="LO31" s="216"/>
      <c r="LP31" s="216"/>
      <c r="LQ31" s="216"/>
      <c r="LR31" s="216"/>
      <c r="LS31" s="216"/>
      <c r="LT31" s="216"/>
      <c r="LU31" s="216"/>
      <c r="LV31" s="216"/>
      <c r="LW31" s="216"/>
      <c r="LX31" s="216"/>
      <c r="LY31" s="216"/>
      <c r="LZ31" s="216"/>
      <c r="MA31" s="216"/>
      <c r="MB31" s="213" t="s">
        <v>78</v>
      </c>
      <c r="MC31" s="213"/>
      <c r="MD31" s="213"/>
      <c r="ME31" s="213"/>
      <c r="MF31" s="213"/>
      <c r="MG31" s="213"/>
      <c r="MH31" s="213"/>
      <c r="MI31" s="213"/>
      <c r="MJ31" s="213"/>
      <c r="MK31" s="213"/>
      <c r="ML31" s="213"/>
      <c r="MM31" s="213"/>
      <c r="MN31" s="213"/>
      <c r="MO31" s="213"/>
      <c r="MP31" s="213"/>
      <c r="MQ31" s="213"/>
      <c r="MR31" s="213"/>
      <c r="MS31" s="213"/>
      <c r="MT31" s="213"/>
      <c r="MU31" s="213"/>
      <c r="MV31" s="213"/>
      <c r="MW31" s="213"/>
      <c r="MX31" s="213"/>
      <c r="MY31" s="213"/>
      <c r="MZ31" s="213"/>
      <c r="NA31" s="213"/>
      <c r="NB31" s="213"/>
      <c r="NC31" s="213"/>
      <c r="ND31" s="213"/>
      <c r="NE31" s="213"/>
      <c r="NF31" s="213"/>
    </row>
    <row r="32" spans="1:370" x14ac:dyDescent="0.35">
      <c r="A32">
        <v>1</v>
      </c>
      <c r="B32" t="s">
        <v>5</v>
      </c>
      <c r="E32" s="196">
        <v>1</v>
      </c>
      <c r="F32" s="196">
        <v>1</v>
      </c>
      <c r="G32" s="196">
        <v>1</v>
      </c>
      <c r="H32" s="196">
        <v>1</v>
      </c>
      <c r="I32" s="196">
        <v>1</v>
      </c>
      <c r="J32" s="196">
        <v>1</v>
      </c>
      <c r="K32" s="196">
        <v>1</v>
      </c>
      <c r="L32" s="196">
        <f>E32+1</f>
        <v>2</v>
      </c>
      <c r="M32" s="196">
        <f t="shared" ref="M32:BX32" si="18">F32+1</f>
        <v>2</v>
      </c>
      <c r="N32" s="196">
        <f t="shared" si="18"/>
        <v>2</v>
      </c>
      <c r="O32" s="196">
        <f t="shared" si="18"/>
        <v>2</v>
      </c>
      <c r="P32" s="196">
        <f t="shared" si="18"/>
        <v>2</v>
      </c>
      <c r="Q32" s="196">
        <f t="shared" si="18"/>
        <v>2</v>
      </c>
      <c r="R32" s="196">
        <f t="shared" si="18"/>
        <v>2</v>
      </c>
      <c r="S32" s="196">
        <f t="shared" si="18"/>
        <v>3</v>
      </c>
      <c r="T32" s="196">
        <f t="shared" si="18"/>
        <v>3</v>
      </c>
      <c r="U32" s="196">
        <f t="shared" si="18"/>
        <v>3</v>
      </c>
      <c r="V32" s="196">
        <f t="shared" si="18"/>
        <v>3</v>
      </c>
      <c r="W32" s="196">
        <f t="shared" si="18"/>
        <v>3</v>
      </c>
      <c r="X32" s="196">
        <f t="shared" si="18"/>
        <v>3</v>
      </c>
      <c r="Y32" s="196">
        <f t="shared" si="18"/>
        <v>3</v>
      </c>
      <c r="Z32" s="196">
        <f t="shared" si="18"/>
        <v>4</v>
      </c>
      <c r="AA32" s="196">
        <f t="shared" si="18"/>
        <v>4</v>
      </c>
      <c r="AB32" s="196">
        <f t="shared" si="18"/>
        <v>4</v>
      </c>
      <c r="AC32" s="196">
        <f t="shared" si="18"/>
        <v>4</v>
      </c>
      <c r="AD32" s="196">
        <f t="shared" si="18"/>
        <v>4</v>
      </c>
      <c r="AE32" s="196">
        <f t="shared" si="18"/>
        <v>4</v>
      </c>
      <c r="AF32" s="196">
        <f t="shared" si="18"/>
        <v>4</v>
      </c>
      <c r="AG32" s="196">
        <f t="shared" si="18"/>
        <v>5</v>
      </c>
      <c r="AH32" s="196">
        <f t="shared" si="18"/>
        <v>5</v>
      </c>
      <c r="AI32" s="196">
        <f t="shared" si="18"/>
        <v>5</v>
      </c>
      <c r="AJ32" s="12">
        <f t="shared" si="18"/>
        <v>5</v>
      </c>
      <c r="AK32" s="12">
        <f t="shared" si="18"/>
        <v>5</v>
      </c>
      <c r="AL32" s="12">
        <f t="shared" si="18"/>
        <v>5</v>
      </c>
      <c r="AM32" s="12">
        <f t="shared" si="18"/>
        <v>5</v>
      </c>
      <c r="AN32" s="12">
        <f t="shared" si="18"/>
        <v>6</v>
      </c>
      <c r="AO32" s="12">
        <f t="shared" si="18"/>
        <v>6</v>
      </c>
      <c r="AP32" s="12">
        <f t="shared" si="18"/>
        <v>6</v>
      </c>
      <c r="AQ32" s="12">
        <f t="shared" si="18"/>
        <v>6</v>
      </c>
      <c r="AR32" s="12">
        <f t="shared" si="18"/>
        <v>6</v>
      </c>
      <c r="AS32" s="12">
        <f t="shared" si="18"/>
        <v>6</v>
      </c>
      <c r="AT32" s="12">
        <f t="shared" si="18"/>
        <v>6</v>
      </c>
      <c r="AU32" s="12">
        <f t="shared" si="18"/>
        <v>7</v>
      </c>
      <c r="AV32" s="12">
        <f t="shared" si="18"/>
        <v>7</v>
      </c>
      <c r="AW32" s="12">
        <f t="shared" si="18"/>
        <v>7</v>
      </c>
      <c r="AX32" s="12">
        <f t="shared" si="18"/>
        <v>7</v>
      </c>
      <c r="AY32" s="12">
        <f t="shared" si="18"/>
        <v>7</v>
      </c>
      <c r="AZ32" s="12">
        <f t="shared" si="18"/>
        <v>7</v>
      </c>
      <c r="BA32" s="12">
        <f t="shared" si="18"/>
        <v>7</v>
      </c>
      <c r="BB32" s="12">
        <f t="shared" si="18"/>
        <v>8</v>
      </c>
      <c r="BC32" s="12">
        <f t="shared" si="18"/>
        <v>8</v>
      </c>
      <c r="BD32" s="12">
        <f t="shared" si="18"/>
        <v>8</v>
      </c>
      <c r="BE32" s="12">
        <f t="shared" si="18"/>
        <v>8</v>
      </c>
      <c r="BF32" s="12">
        <f t="shared" si="18"/>
        <v>8</v>
      </c>
      <c r="BG32" s="12">
        <f t="shared" si="18"/>
        <v>8</v>
      </c>
      <c r="BH32" s="12">
        <f t="shared" si="18"/>
        <v>8</v>
      </c>
      <c r="BI32" s="12">
        <f t="shared" si="18"/>
        <v>9</v>
      </c>
      <c r="BJ32" s="12">
        <f t="shared" si="18"/>
        <v>9</v>
      </c>
      <c r="BK32" s="12">
        <f t="shared" si="18"/>
        <v>9</v>
      </c>
      <c r="BL32" s="12">
        <f t="shared" si="18"/>
        <v>9</v>
      </c>
      <c r="BM32" s="196">
        <f t="shared" si="18"/>
        <v>9</v>
      </c>
      <c r="BN32" s="196">
        <f t="shared" si="18"/>
        <v>9</v>
      </c>
      <c r="BO32" s="196">
        <f t="shared" si="18"/>
        <v>9</v>
      </c>
      <c r="BP32" s="196">
        <f t="shared" si="18"/>
        <v>10</v>
      </c>
      <c r="BQ32" s="196">
        <f t="shared" si="18"/>
        <v>10</v>
      </c>
      <c r="BR32" s="196">
        <f t="shared" si="18"/>
        <v>10</v>
      </c>
      <c r="BS32" s="196">
        <f t="shared" si="18"/>
        <v>10</v>
      </c>
      <c r="BT32" s="196">
        <f t="shared" si="18"/>
        <v>10</v>
      </c>
      <c r="BU32" s="196">
        <f t="shared" si="18"/>
        <v>10</v>
      </c>
      <c r="BV32" s="196">
        <f t="shared" si="18"/>
        <v>10</v>
      </c>
      <c r="BW32" s="196">
        <f t="shared" si="18"/>
        <v>11</v>
      </c>
      <c r="BX32" s="196">
        <f t="shared" si="18"/>
        <v>11</v>
      </c>
      <c r="BY32" s="196">
        <f t="shared" ref="BY32:EJ32" si="19">BR32+1</f>
        <v>11</v>
      </c>
      <c r="BZ32" s="196">
        <f t="shared" si="19"/>
        <v>11</v>
      </c>
      <c r="CA32" s="196">
        <f t="shared" si="19"/>
        <v>11</v>
      </c>
      <c r="CB32" s="196">
        <f t="shared" si="19"/>
        <v>11</v>
      </c>
      <c r="CC32" s="196">
        <f t="shared" si="19"/>
        <v>11</v>
      </c>
      <c r="CD32" s="196">
        <f t="shared" si="19"/>
        <v>12</v>
      </c>
      <c r="CE32" s="196">
        <f t="shared" si="19"/>
        <v>12</v>
      </c>
      <c r="CF32" s="196">
        <f t="shared" si="19"/>
        <v>12</v>
      </c>
      <c r="CG32" s="196">
        <f t="shared" si="19"/>
        <v>12</v>
      </c>
      <c r="CH32" s="196">
        <f t="shared" si="19"/>
        <v>12</v>
      </c>
      <c r="CI32" s="196">
        <f t="shared" si="19"/>
        <v>12</v>
      </c>
      <c r="CJ32" s="196">
        <f t="shared" si="19"/>
        <v>12</v>
      </c>
      <c r="CK32" s="196">
        <f t="shared" si="19"/>
        <v>13</v>
      </c>
      <c r="CL32" s="196">
        <f t="shared" si="19"/>
        <v>13</v>
      </c>
      <c r="CM32" s="196">
        <f t="shared" si="19"/>
        <v>13</v>
      </c>
      <c r="CN32" s="196">
        <f t="shared" si="19"/>
        <v>13</v>
      </c>
      <c r="CO32" s="196">
        <f t="shared" si="19"/>
        <v>13</v>
      </c>
      <c r="CP32" s="196">
        <f t="shared" si="19"/>
        <v>13</v>
      </c>
      <c r="CQ32" s="196">
        <f t="shared" si="19"/>
        <v>13</v>
      </c>
      <c r="CR32" s="12">
        <f t="shared" si="19"/>
        <v>14</v>
      </c>
      <c r="CS32" s="12">
        <f t="shared" si="19"/>
        <v>14</v>
      </c>
      <c r="CT32" s="12">
        <f t="shared" si="19"/>
        <v>14</v>
      </c>
      <c r="CU32" s="12">
        <f t="shared" si="19"/>
        <v>14</v>
      </c>
      <c r="CV32" s="12">
        <f t="shared" si="19"/>
        <v>14</v>
      </c>
      <c r="CW32" s="12">
        <f t="shared" si="19"/>
        <v>14</v>
      </c>
      <c r="CX32" s="12">
        <f t="shared" si="19"/>
        <v>14</v>
      </c>
      <c r="CY32" s="12">
        <f t="shared" si="19"/>
        <v>15</v>
      </c>
      <c r="CZ32" s="12">
        <f t="shared" si="19"/>
        <v>15</v>
      </c>
      <c r="DA32" s="12">
        <f t="shared" si="19"/>
        <v>15</v>
      </c>
      <c r="DB32" s="12">
        <f t="shared" si="19"/>
        <v>15</v>
      </c>
      <c r="DC32" s="12">
        <f t="shared" si="19"/>
        <v>15</v>
      </c>
      <c r="DD32" s="12">
        <f t="shared" si="19"/>
        <v>15</v>
      </c>
      <c r="DE32" s="12">
        <f t="shared" si="19"/>
        <v>15</v>
      </c>
      <c r="DF32" s="12">
        <f t="shared" si="19"/>
        <v>16</v>
      </c>
      <c r="DG32" s="12">
        <f t="shared" si="19"/>
        <v>16</v>
      </c>
      <c r="DH32" s="12">
        <f t="shared" si="19"/>
        <v>16</v>
      </c>
      <c r="DI32" s="12">
        <f t="shared" si="19"/>
        <v>16</v>
      </c>
      <c r="DJ32" s="12">
        <f t="shared" si="19"/>
        <v>16</v>
      </c>
      <c r="DK32" s="12">
        <f t="shared" si="19"/>
        <v>16</v>
      </c>
      <c r="DL32" s="12">
        <f t="shared" si="19"/>
        <v>16</v>
      </c>
      <c r="DM32" s="12">
        <f t="shared" si="19"/>
        <v>17</v>
      </c>
      <c r="DN32" s="12">
        <f t="shared" si="19"/>
        <v>17</v>
      </c>
      <c r="DO32" s="12">
        <f t="shared" si="19"/>
        <v>17</v>
      </c>
      <c r="DP32" s="12">
        <f t="shared" si="19"/>
        <v>17</v>
      </c>
      <c r="DQ32" s="12">
        <f t="shared" si="19"/>
        <v>17</v>
      </c>
      <c r="DR32" s="12">
        <f t="shared" si="19"/>
        <v>17</v>
      </c>
      <c r="DS32" s="12">
        <f t="shared" si="19"/>
        <v>17</v>
      </c>
      <c r="DT32" s="12">
        <f t="shared" si="19"/>
        <v>18</v>
      </c>
      <c r="DU32" s="12">
        <f t="shared" si="19"/>
        <v>18</v>
      </c>
      <c r="DV32" s="196">
        <f t="shared" si="19"/>
        <v>18</v>
      </c>
      <c r="DW32" s="196">
        <f t="shared" si="19"/>
        <v>18</v>
      </c>
      <c r="DX32" s="196">
        <f t="shared" si="19"/>
        <v>18</v>
      </c>
      <c r="DY32" s="196">
        <f t="shared" si="19"/>
        <v>18</v>
      </c>
      <c r="DZ32" s="196">
        <f t="shared" si="19"/>
        <v>18</v>
      </c>
      <c r="EA32" s="196">
        <f t="shared" si="19"/>
        <v>19</v>
      </c>
      <c r="EB32" s="196">
        <f t="shared" si="19"/>
        <v>19</v>
      </c>
      <c r="EC32" s="196">
        <f t="shared" si="19"/>
        <v>19</v>
      </c>
      <c r="ED32" s="196">
        <f t="shared" si="19"/>
        <v>19</v>
      </c>
      <c r="EE32" s="196">
        <f t="shared" si="19"/>
        <v>19</v>
      </c>
      <c r="EF32" s="196">
        <f t="shared" si="19"/>
        <v>19</v>
      </c>
      <c r="EG32" s="196">
        <f t="shared" si="19"/>
        <v>19</v>
      </c>
      <c r="EH32" s="196">
        <f t="shared" si="19"/>
        <v>20</v>
      </c>
      <c r="EI32" s="196">
        <f t="shared" si="19"/>
        <v>20</v>
      </c>
      <c r="EJ32" s="196">
        <f t="shared" si="19"/>
        <v>20</v>
      </c>
      <c r="EK32" s="196">
        <f t="shared" ref="EK32:GV32" si="20">ED32+1</f>
        <v>20</v>
      </c>
      <c r="EL32" s="196">
        <f t="shared" si="20"/>
        <v>20</v>
      </c>
      <c r="EM32" s="196">
        <f t="shared" si="20"/>
        <v>20</v>
      </c>
      <c r="EN32" s="196">
        <f t="shared" si="20"/>
        <v>20</v>
      </c>
      <c r="EO32" s="196">
        <f t="shared" si="20"/>
        <v>21</v>
      </c>
      <c r="EP32" s="196">
        <f t="shared" si="20"/>
        <v>21</v>
      </c>
      <c r="EQ32" s="196">
        <f t="shared" si="20"/>
        <v>21</v>
      </c>
      <c r="ER32" s="196">
        <f t="shared" si="20"/>
        <v>21</v>
      </c>
      <c r="ES32" s="196">
        <f t="shared" si="20"/>
        <v>21</v>
      </c>
      <c r="ET32" s="196">
        <f t="shared" si="20"/>
        <v>21</v>
      </c>
      <c r="EU32" s="196">
        <f t="shared" si="20"/>
        <v>21</v>
      </c>
      <c r="EV32" s="196">
        <f t="shared" si="20"/>
        <v>22</v>
      </c>
      <c r="EW32" s="196">
        <f t="shared" si="20"/>
        <v>22</v>
      </c>
      <c r="EX32" s="196">
        <f t="shared" si="20"/>
        <v>22</v>
      </c>
      <c r="EY32" s="196">
        <f t="shared" si="20"/>
        <v>22</v>
      </c>
      <c r="EZ32" s="196">
        <f t="shared" si="20"/>
        <v>22</v>
      </c>
      <c r="FA32" s="12">
        <f t="shared" si="20"/>
        <v>22</v>
      </c>
      <c r="FB32" s="12">
        <f t="shared" si="20"/>
        <v>22</v>
      </c>
      <c r="FC32" s="12">
        <f t="shared" si="20"/>
        <v>23</v>
      </c>
      <c r="FD32" s="12">
        <f t="shared" si="20"/>
        <v>23</v>
      </c>
      <c r="FE32" s="12">
        <f t="shared" si="20"/>
        <v>23</v>
      </c>
      <c r="FF32" s="12">
        <f t="shared" si="20"/>
        <v>23</v>
      </c>
      <c r="FG32" s="12">
        <f t="shared" si="20"/>
        <v>23</v>
      </c>
      <c r="FH32" s="12">
        <f t="shared" si="20"/>
        <v>23</v>
      </c>
      <c r="FI32" s="12">
        <f t="shared" si="20"/>
        <v>23</v>
      </c>
      <c r="FJ32" s="12">
        <f t="shared" si="20"/>
        <v>24</v>
      </c>
      <c r="FK32" s="12">
        <f t="shared" si="20"/>
        <v>24</v>
      </c>
      <c r="FL32" s="12">
        <f t="shared" si="20"/>
        <v>24</v>
      </c>
      <c r="FM32" s="12">
        <f t="shared" si="20"/>
        <v>24</v>
      </c>
      <c r="FN32" s="12">
        <f t="shared" si="20"/>
        <v>24</v>
      </c>
      <c r="FO32" s="12">
        <f t="shared" si="20"/>
        <v>24</v>
      </c>
      <c r="FP32" s="12">
        <f t="shared" si="20"/>
        <v>24</v>
      </c>
      <c r="FQ32" s="12">
        <f t="shared" si="20"/>
        <v>25</v>
      </c>
      <c r="FR32" s="12">
        <f t="shared" si="20"/>
        <v>25</v>
      </c>
      <c r="FS32" s="12">
        <f t="shared" si="20"/>
        <v>25</v>
      </c>
      <c r="FT32" s="12">
        <f t="shared" si="20"/>
        <v>25</v>
      </c>
      <c r="FU32" s="12">
        <f t="shared" si="20"/>
        <v>25</v>
      </c>
      <c r="FV32" s="12">
        <f t="shared" si="20"/>
        <v>25</v>
      </c>
      <c r="FW32" s="12">
        <f t="shared" si="20"/>
        <v>25</v>
      </c>
      <c r="FX32" s="12">
        <f t="shared" si="20"/>
        <v>26</v>
      </c>
      <c r="FY32" s="12">
        <f t="shared" si="20"/>
        <v>26</v>
      </c>
      <c r="FZ32" s="12">
        <f t="shared" si="20"/>
        <v>26</v>
      </c>
      <c r="GA32" s="12">
        <f t="shared" si="20"/>
        <v>26</v>
      </c>
      <c r="GB32" s="12">
        <f t="shared" si="20"/>
        <v>26</v>
      </c>
      <c r="GC32" s="12">
        <f t="shared" si="20"/>
        <v>26</v>
      </c>
      <c r="GD32" s="12">
        <f t="shared" si="20"/>
        <v>26</v>
      </c>
      <c r="GE32" s="196">
        <f t="shared" si="20"/>
        <v>27</v>
      </c>
      <c r="GF32" s="196">
        <f t="shared" si="20"/>
        <v>27</v>
      </c>
      <c r="GG32" s="196">
        <f t="shared" si="20"/>
        <v>27</v>
      </c>
      <c r="GH32" s="196">
        <f t="shared" si="20"/>
        <v>27</v>
      </c>
      <c r="GI32" s="196">
        <f t="shared" si="20"/>
        <v>27</v>
      </c>
      <c r="GJ32" s="196">
        <f t="shared" si="20"/>
        <v>27</v>
      </c>
      <c r="GK32" s="196">
        <f t="shared" si="20"/>
        <v>27</v>
      </c>
      <c r="GL32" s="196">
        <f t="shared" si="20"/>
        <v>28</v>
      </c>
      <c r="GM32" s="196">
        <f t="shared" si="20"/>
        <v>28</v>
      </c>
      <c r="GN32" s="196">
        <f t="shared" si="20"/>
        <v>28</v>
      </c>
      <c r="GO32" s="196">
        <f t="shared" si="20"/>
        <v>28</v>
      </c>
      <c r="GP32" s="196">
        <f t="shared" si="20"/>
        <v>28</v>
      </c>
      <c r="GQ32" s="196">
        <f t="shared" si="20"/>
        <v>28</v>
      </c>
      <c r="GR32" s="196">
        <f t="shared" si="20"/>
        <v>28</v>
      </c>
      <c r="GS32" s="196">
        <f t="shared" si="20"/>
        <v>29</v>
      </c>
      <c r="GT32" s="196">
        <f t="shared" si="20"/>
        <v>29</v>
      </c>
      <c r="GU32" s="196">
        <f t="shared" si="20"/>
        <v>29</v>
      </c>
      <c r="GV32" s="196">
        <f t="shared" si="20"/>
        <v>29</v>
      </c>
      <c r="GW32" s="196">
        <f t="shared" ref="GW32:JH32" si="21">GP32+1</f>
        <v>29</v>
      </c>
      <c r="GX32" s="196">
        <f t="shared" si="21"/>
        <v>29</v>
      </c>
      <c r="GY32" s="196">
        <f t="shared" si="21"/>
        <v>29</v>
      </c>
      <c r="GZ32" s="196">
        <f t="shared" si="21"/>
        <v>30</v>
      </c>
      <c r="HA32" s="196">
        <f t="shared" si="21"/>
        <v>30</v>
      </c>
      <c r="HB32" s="196">
        <f t="shared" si="21"/>
        <v>30</v>
      </c>
      <c r="HC32" s="196">
        <f t="shared" si="21"/>
        <v>30</v>
      </c>
      <c r="HD32" s="196">
        <f t="shared" si="21"/>
        <v>30</v>
      </c>
      <c r="HE32" s="196">
        <f t="shared" si="21"/>
        <v>30</v>
      </c>
      <c r="HF32" s="196">
        <f t="shared" si="21"/>
        <v>30</v>
      </c>
      <c r="HG32" s="196">
        <f t="shared" si="21"/>
        <v>31</v>
      </c>
      <c r="HH32" s="196">
        <f t="shared" si="21"/>
        <v>31</v>
      </c>
      <c r="HI32" s="196">
        <f t="shared" si="21"/>
        <v>31</v>
      </c>
      <c r="HJ32" s="12">
        <f t="shared" si="21"/>
        <v>31</v>
      </c>
      <c r="HK32" s="12">
        <f t="shared" si="21"/>
        <v>31</v>
      </c>
      <c r="HL32" s="12">
        <f t="shared" si="21"/>
        <v>31</v>
      </c>
      <c r="HM32" s="12">
        <f t="shared" si="21"/>
        <v>31</v>
      </c>
      <c r="HN32" s="12">
        <f t="shared" si="21"/>
        <v>32</v>
      </c>
      <c r="HO32" s="12">
        <f t="shared" si="21"/>
        <v>32</v>
      </c>
      <c r="HP32" s="12">
        <f t="shared" si="21"/>
        <v>32</v>
      </c>
      <c r="HQ32" s="12">
        <f t="shared" si="21"/>
        <v>32</v>
      </c>
      <c r="HR32" s="12">
        <f t="shared" si="21"/>
        <v>32</v>
      </c>
      <c r="HS32" s="12">
        <f t="shared" si="21"/>
        <v>32</v>
      </c>
      <c r="HT32" s="12">
        <f t="shared" si="21"/>
        <v>32</v>
      </c>
      <c r="HU32" s="12">
        <f t="shared" si="21"/>
        <v>33</v>
      </c>
      <c r="HV32" s="12">
        <f t="shared" si="21"/>
        <v>33</v>
      </c>
      <c r="HW32" s="12">
        <f t="shared" si="21"/>
        <v>33</v>
      </c>
      <c r="HX32" s="12">
        <f t="shared" si="21"/>
        <v>33</v>
      </c>
      <c r="HY32" s="12">
        <f t="shared" si="21"/>
        <v>33</v>
      </c>
      <c r="HZ32" s="12">
        <f t="shared" si="21"/>
        <v>33</v>
      </c>
      <c r="IA32" s="12">
        <f t="shared" si="21"/>
        <v>33</v>
      </c>
      <c r="IB32" s="12">
        <f t="shared" si="21"/>
        <v>34</v>
      </c>
      <c r="IC32" s="12">
        <f t="shared" si="21"/>
        <v>34</v>
      </c>
      <c r="ID32" s="12">
        <f t="shared" si="21"/>
        <v>34</v>
      </c>
      <c r="IE32" s="12">
        <f t="shared" si="21"/>
        <v>34</v>
      </c>
      <c r="IF32" s="12">
        <f t="shared" si="21"/>
        <v>34</v>
      </c>
      <c r="IG32" s="12">
        <f t="shared" si="21"/>
        <v>34</v>
      </c>
      <c r="IH32" s="12">
        <f t="shared" si="21"/>
        <v>34</v>
      </c>
      <c r="II32" s="12">
        <f t="shared" si="21"/>
        <v>35</v>
      </c>
      <c r="IJ32" s="12">
        <f t="shared" si="21"/>
        <v>35</v>
      </c>
      <c r="IK32" s="12">
        <f t="shared" si="21"/>
        <v>35</v>
      </c>
      <c r="IL32" s="12">
        <f t="shared" si="21"/>
        <v>35</v>
      </c>
      <c r="IM32" s="12">
        <f t="shared" si="21"/>
        <v>35</v>
      </c>
      <c r="IN32" s="12">
        <f t="shared" si="21"/>
        <v>35</v>
      </c>
      <c r="IO32" s="196">
        <f t="shared" si="21"/>
        <v>35</v>
      </c>
      <c r="IP32" s="196">
        <f t="shared" si="21"/>
        <v>36</v>
      </c>
      <c r="IQ32" s="196">
        <f t="shared" si="21"/>
        <v>36</v>
      </c>
      <c r="IR32" s="196">
        <f t="shared" si="21"/>
        <v>36</v>
      </c>
      <c r="IS32" s="196">
        <f t="shared" si="21"/>
        <v>36</v>
      </c>
      <c r="IT32" s="196">
        <f t="shared" si="21"/>
        <v>36</v>
      </c>
      <c r="IU32" s="196">
        <f t="shared" si="21"/>
        <v>36</v>
      </c>
      <c r="IV32" s="196">
        <f t="shared" si="21"/>
        <v>36</v>
      </c>
      <c r="IW32" s="196">
        <f t="shared" si="21"/>
        <v>37</v>
      </c>
      <c r="IX32" s="196">
        <f t="shared" si="21"/>
        <v>37</v>
      </c>
      <c r="IY32" s="196">
        <f t="shared" si="21"/>
        <v>37</v>
      </c>
      <c r="IZ32" s="196">
        <f t="shared" si="21"/>
        <v>37</v>
      </c>
      <c r="JA32" s="196">
        <f t="shared" si="21"/>
        <v>37</v>
      </c>
      <c r="JB32" s="196">
        <f t="shared" si="21"/>
        <v>37</v>
      </c>
      <c r="JC32" s="196">
        <f t="shared" si="21"/>
        <v>37</v>
      </c>
      <c r="JD32" s="196">
        <f t="shared" si="21"/>
        <v>38</v>
      </c>
      <c r="JE32" s="196">
        <f t="shared" si="21"/>
        <v>38</v>
      </c>
      <c r="JF32" s="196">
        <f t="shared" si="21"/>
        <v>38</v>
      </c>
      <c r="JG32" s="196">
        <f t="shared" si="21"/>
        <v>38</v>
      </c>
      <c r="JH32" s="196">
        <f t="shared" si="21"/>
        <v>38</v>
      </c>
      <c r="JI32" s="196">
        <f t="shared" ref="JI32:LT32" si="22">JB32+1</f>
        <v>38</v>
      </c>
      <c r="JJ32" s="196">
        <f t="shared" si="22"/>
        <v>38</v>
      </c>
      <c r="JK32" s="196">
        <f t="shared" si="22"/>
        <v>39</v>
      </c>
      <c r="JL32" s="196">
        <f t="shared" si="22"/>
        <v>39</v>
      </c>
      <c r="JM32" s="196">
        <f t="shared" si="22"/>
        <v>39</v>
      </c>
      <c r="JN32" s="196">
        <f t="shared" si="22"/>
        <v>39</v>
      </c>
      <c r="JO32" s="196">
        <f t="shared" si="22"/>
        <v>39</v>
      </c>
      <c r="JP32" s="196">
        <f t="shared" si="22"/>
        <v>39</v>
      </c>
      <c r="JQ32" s="196">
        <f t="shared" si="22"/>
        <v>39</v>
      </c>
      <c r="JR32" s="196">
        <f t="shared" si="22"/>
        <v>40</v>
      </c>
      <c r="JS32" s="12">
        <f t="shared" si="22"/>
        <v>40</v>
      </c>
      <c r="JT32" s="12">
        <f t="shared" si="22"/>
        <v>40</v>
      </c>
      <c r="JU32" s="12">
        <f t="shared" si="22"/>
        <v>40</v>
      </c>
      <c r="JV32" s="12">
        <f t="shared" si="22"/>
        <v>40</v>
      </c>
      <c r="JW32" s="12">
        <f t="shared" si="22"/>
        <v>40</v>
      </c>
      <c r="JX32" s="12">
        <f t="shared" si="22"/>
        <v>40</v>
      </c>
      <c r="JY32" s="12">
        <f t="shared" si="22"/>
        <v>41</v>
      </c>
      <c r="JZ32" s="12">
        <f t="shared" si="22"/>
        <v>41</v>
      </c>
      <c r="KA32" s="12">
        <f t="shared" si="22"/>
        <v>41</v>
      </c>
      <c r="KB32" s="12">
        <f t="shared" si="22"/>
        <v>41</v>
      </c>
      <c r="KC32" s="12">
        <f t="shared" si="22"/>
        <v>41</v>
      </c>
      <c r="KD32" s="12">
        <f t="shared" si="22"/>
        <v>41</v>
      </c>
      <c r="KE32" s="12">
        <f t="shared" si="22"/>
        <v>41</v>
      </c>
      <c r="KF32" s="12">
        <f t="shared" si="22"/>
        <v>42</v>
      </c>
      <c r="KG32" s="12">
        <f t="shared" si="22"/>
        <v>42</v>
      </c>
      <c r="KH32" s="12">
        <f t="shared" si="22"/>
        <v>42</v>
      </c>
      <c r="KI32" s="12">
        <f t="shared" si="22"/>
        <v>42</v>
      </c>
      <c r="KJ32" s="12">
        <f t="shared" si="22"/>
        <v>42</v>
      </c>
      <c r="KK32" s="12">
        <f t="shared" si="22"/>
        <v>42</v>
      </c>
      <c r="KL32" s="12">
        <f t="shared" si="22"/>
        <v>42</v>
      </c>
      <c r="KM32" s="12">
        <f t="shared" si="22"/>
        <v>43</v>
      </c>
      <c r="KN32" s="12">
        <f t="shared" si="22"/>
        <v>43</v>
      </c>
      <c r="KO32" s="12">
        <f t="shared" si="22"/>
        <v>43</v>
      </c>
      <c r="KP32" s="12">
        <f t="shared" si="22"/>
        <v>43</v>
      </c>
      <c r="KQ32" s="12">
        <f t="shared" si="22"/>
        <v>43</v>
      </c>
      <c r="KR32" s="12">
        <f t="shared" si="22"/>
        <v>43</v>
      </c>
      <c r="KS32" s="12">
        <f t="shared" si="22"/>
        <v>43</v>
      </c>
      <c r="KT32" s="12">
        <f t="shared" si="22"/>
        <v>44</v>
      </c>
      <c r="KU32" s="12">
        <f t="shared" si="22"/>
        <v>44</v>
      </c>
      <c r="KV32" s="12">
        <f t="shared" si="22"/>
        <v>44</v>
      </c>
      <c r="KW32" s="12">
        <f t="shared" si="22"/>
        <v>44</v>
      </c>
      <c r="KX32" s="196">
        <f t="shared" si="22"/>
        <v>44</v>
      </c>
      <c r="KY32" s="196">
        <f t="shared" si="22"/>
        <v>44</v>
      </c>
      <c r="KZ32" s="196">
        <f t="shared" si="22"/>
        <v>44</v>
      </c>
      <c r="LA32" s="196">
        <f t="shared" si="22"/>
        <v>45</v>
      </c>
      <c r="LB32" s="196">
        <f t="shared" si="22"/>
        <v>45</v>
      </c>
      <c r="LC32" s="196">
        <f t="shared" si="22"/>
        <v>45</v>
      </c>
      <c r="LD32" s="196">
        <f t="shared" si="22"/>
        <v>45</v>
      </c>
      <c r="LE32" s="196">
        <f t="shared" si="22"/>
        <v>45</v>
      </c>
      <c r="LF32" s="196">
        <f t="shared" si="22"/>
        <v>45</v>
      </c>
      <c r="LG32" s="196">
        <f t="shared" si="22"/>
        <v>45</v>
      </c>
      <c r="LH32" s="196">
        <f t="shared" si="22"/>
        <v>46</v>
      </c>
      <c r="LI32" s="196">
        <f t="shared" si="22"/>
        <v>46</v>
      </c>
      <c r="LJ32" s="196">
        <f t="shared" si="22"/>
        <v>46</v>
      </c>
      <c r="LK32" s="196">
        <f t="shared" si="22"/>
        <v>46</v>
      </c>
      <c r="LL32" s="196">
        <f t="shared" si="22"/>
        <v>46</v>
      </c>
      <c r="LM32" s="196">
        <f t="shared" si="22"/>
        <v>46</v>
      </c>
      <c r="LN32" s="196">
        <f t="shared" si="22"/>
        <v>46</v>
      </c>
      <c r="LO32" s="196">
        <f t="shared" si="22"/>
        <v>47</v>
      </c>
      <c r="LP32" s="196">
        <f t="shared" si="22"/>
        <v>47</v>
      </c>
      <c r="LQ32" s="196">
        <f t="shared" si="22"/>
        <v>47</v>
      </c>
      <c r="LR32" s="196">
        <f t="shared" si="22"/>
        <v>47</v>
      </c>
      <c r="LS32" s="196">
        <f t="shared" si="22"/>
        <v>47</v>
      </c>
      <c r="LT32" s="196">
        <f t="shared" si="22"/>
        <v>47</v>
      </c>
      <c r="LU32" s="196">
        <f t="shared" ref="LU32:NF32" si="23">LN32+1</f>
        <v>47</v>
      </c>
      <c r="LV32" s="196">
        <f t="shared" si="23"/>
        <v>48</v>
      </c>
      <c r="LW32" s="196">
        <f t="shared" si="23"/>
        <v>48</v>
      </c>
      <c r="LX32" s="196">
        <f t="shared" si="23"/>
        <v>48</v>
      </c>
      <c r="LY32" s="196">
        <f t="shared" si="23"/>
        <v>48</v>
      </c>
      <c r="LZ32" s="196">
        <f t="shared" si="23"/>
        <v>48</v>
      </c>
      <c r="MA32" s="196">
        <f t="shared" si="23"/>
        <v>48</v>
      </c>
      <c r="MB32" s="12">
        <f t="shared" si="23"/>
        <v>48</v>
      </c>
      <c r="MC32" s="12">
        <f t="shared" si="23"/>
        <v>49</v>
      </c>
      <c r="MD32" s="12">
        <f t="shared" si="23"/>
        <v>49</v>
      </c>
      <c r="ME32" s="12">
        <f t="shared" si="23"/>
        <v>49</v>
      </c>
      <c r="MF32" s="12">
        <f t="shared" si="23"/>
        <v>49</v>
      </c>
      <c r="MG32" s="12">
        <f t="shared" si="23"/>
        <v>49</v>
      </c>
      <c r="MH32" s="12">
        <f t="shared" si="23"/>
        <v>49</v>
      </c>
      <c r="MI32" s="12">
        <f t="shared" si="23"/>
        <v>49</v>
      </c>
      <c r="MJ32" s="12">
        <f t="shared" si="23"/>
        <v>50</v>
      </c>
      <c r="MK32" s="12">
        <f t="shared" si="23"/>
        <v>50</v>
      </c>
      <c r="ML32" s="12">
        <f t="shared" si="23"/>
        <v>50</v>
      </c>
      <c r="MM32" s="12">
        <f t="shared" si="23"/>
        <v>50</v>
      </c>
      <c r="MN32" s="12">
        <f t="shared" si="23"/>
        <v>50</v>
      </c>
      <c r="MO32" s="12">
        <f t="shared" si="23"/>
        <v>50</v>
      </c>
      <c r="MP32" s="12">
        <f t="shared" si="23"/>
        <v>50</v>
      </c>
      <c r="MQ32" s="12">
        <f t="shared" si="23"/>
        <v>51</v>
      </c>
      <c r="MR32" s="12">
        <f t="shared" si="23"/>
        <v>51</v>
      </c>
      <c r="MS32" s="12">
        <f t="shared" si="23"/>
        <v>51</v>
      </c>
      <c r="MT32" s="12">
        <f t="shared" si="23"/>
        <v>51</v>
      </c>
      <c r="MU32" s="12">
        <f t="shared" si="23"/>
        <v>51</v>
      </c>
      <c r="MV32" s="12">
        <f t="shared" si="23"/>
        <v>51</v>
      </c>
      <c r="MW32" s="12">
        <f t="shared" si="23"/>
        <v>51</v>
      </c>
      <c r="MX32" s="12">
        <f t="shared" si="23"/>
        <v>52</v>
      </c>
      <c r="MY32" s="12">
        <f t="shared" si="23"/>
        <v>52</v>
      </c>
      <c r="MZ32" s="12">
        <f t="shared" si="23"/>
        <v>52</v>
      </c>
      <c r="NA32" s="12">
        <f t="shared" si="23"/>
        <v>52</v>
      </c>
      <c r="NB32" s="12">
        <f t="shared" si="23"/>
        <v>52</v>
      </c>
      <c r="NC32" s="12">
        <f t="shared" si="23"/>
        <v>52</v>
      </c>
      <c r="ND32" s="12">
        <f t="shared" si="23"/>
        <v>52</v>
      </c>
      <c r="NE32" s="12">
        <f t="shared" si="23"/>
        <v>53</v>
      </c>
      <c r="NF32" s="12">
        <f t="shared" si="23"/>
        <v>53</v>
      </c>
    </row>
    <row r="33" spans="1:370" x14ac:dyDescent="0.35">
      <c r="A33">
        <v>2</v>
      </c>
      <c r="B33" t="s">
        <v>14</v>
      </c>
      <c r="E33" s="159">
        <v>1</v>
      </c>
      <c r="F33" s="159">
        <v>2</v>
      </c>
      <c r="G33" s="159">
        <v>3</v>
      </c>
      <c r="H33" s="159">
        <v>4</v>
      </c>
      <c r="I33" s="159">
        <v>5</v>
      </c>
      <c r="J33" s="159">
        <v>6</v>
      </c>
      <c r="K33" s="159">
        <v>7</v>
      </c>
      <c r="L33" s="159">
        <v>8</v>
      </c>
      <c r="M33" s="159">
        <v>9</v>
      </c>
      <c r="N33" s="159">
        <v>10</v>
      </c>
      <c r="O33" s="159">
        <v>11</v>
      </c>
      <c r="P33" s="159">
        <v>12</v>
      </c>
      <c r="Q33" s="159">
        <v>13</v>
      </c>
      <c r="R33" s="159">
        <v>14</v>
      </c>
      <c r="S33" s="159">
        <v>15</v>
      </c>
      <c r="T33" s="159">
        <v>16</v>
      </c>
      <c r="U33" s="159">
        <v>17</v>
      </c>
      <c r="V33" s="159">
        <v>18</v>
      </c>
      <c r="W33" s="159">
        <v>19</v>
      </c>
      <c r="X33" s="159">
        <v>20</v>
      </c>
      <c r="Y33" s="159">
        <v>21</v>
      </c>
      <c r="Z33" s="159">
        <v>22</v>
      </c>
      <c r="AA33" s="159">
        <v>23</v>
      </c>
      <c r="AB33" s="159">
        <v>24</v>
      </c>
      <c r="AC33" s="159">
        <v>25</v>
      </c>
      <c r="AD33" s="159">
        <v>26</v>
      </c>
      <c r="AE33" s="159">
        <v>27</v>
      </c>
      <c r="AF33" s="159">
        <v>28</v>
      </c>
      <c r="AG33" s="159">
        <v>29</v>
      </c>
      <c r="AH33" s="159">
        <v>30</v>
      </c>
      <c r="AI33" s="159">
        <v>31</v>
      </c>
      <c r="AJ33" s="9">
        <v>32</v>
      </c>
      <c r="AK33" s="9">
        <v>33</v>
      </c>
      <c r="AL33" s="9">
        <v>34</v>
      </c>
      <c r="AM33" s="9">
        <v>35</v>
      </c>
      <c r="AN33" s="9">
        <v>36</v>
      </c>
      <c r="AO33" s="9">
        <v>37</v>
      </c>
      <c r="AP33" s="9">
        <v>38</v>
      </c>
      <c r="AQ33" s="9">
        <v>39</v>
      </c>
      <c r="AR33" s="9">
        <v>40</v>
      </c>
      <c r="AS33" s="9">
        <v>41</v>
      </c>
      <c r="AT33" s="9">
        <v>42</v>
      </c>
      <c r="AU33" s="9">
        <v>43</v>
      </c>
      <c r="AV33" s="9">
        <v>44</v>
      </c>
      <c r="AW33" s="9">
        <v>45</v>
      </c>
      <c r="AX33" s="9">
        <v>46</v>
      </c>
      <c r="AY33" s="9">
        <v>47</v>
      </c>
      <c r="AZ33" s="9">
        <v>48</v>
      </c>
      <c r="BA33" s="9">
        <v>49</v>
      </c>
      <c r="BB33" s="9">
        <v>50</v>
      </c>
      <c r="BC33" s="9">
        <v>51</v>
      </c>
      <c r="BD33" s="9">
        <v>52</v>
      </c>
      <c r="BE33" s="9">
        <v>53</v>
      </c>
      <c r="BF33" s="9">
        <v>54</v>
      </c>
      <c r="BG33" s="9">
        <v>55</v>
      </c>
      <c r="BH33" s="9">
        <v>56</v>
      </c>
      <c r="BI33" s="9">
        <v>57</v>
      </c>
      <c r="BJ33" s="9">
        <v>58</v>
      </c>
      <c r="BK33" s="9">
        <v>59</v>
      </c>
      <c r="BL33" s="9">
        <v>60</v>
      </c>
      <c r="BM33" s="159">
        <v>61</v>
      </c>
      <c r="BN33" s="159">
        <v>62</v>
      </c>
      <c r="BO33" s="159">
        <v>63</v>
      </c>
      <c r="BP33" s="159">
        <v>64</v>
      </c>
      <c r="BQ33" s="159">
        <v>65</v>
      </c>
      <c r="BR33" s="159">
        <v>66</v>
      </c>
      <c r="BS33" s="159">
        <v>67</v>
      </c>
      <c r="BT33" s="159">
        <v>68</v>
      </c>
      <c r="BU33" s="159">
        <v>69</v>
      </c>
      <c r="BV33" s="159">
        <v>70</v>
      </c>
      <c r="BW33" s="159">
        <v>71</v>
      </c>
      <c r="BX33" s="159">
        <v>72</v>
      </c>
      <c r="BY33" s="159">
        <v>73</v>
      </c>
      <c r="BZ33" s="159">
        <v>74</v>
      </c>
      <c r="CA33" s="159">
        <v>75</v>
      </c>
      <c r="CB33" s="159">
        <v>76</v>
      </c>
      <c r="CC33" s="159">
        <v>77</v>
      </c>
      <c r="CD33" s="159">
        <v>78</v>
      </c>
      <c r="CE33" s="159">
        <v>79</v>
      </c>
      <c r="CF33" s="159">
        <v>80</v>
      </c>
      <c r="CG33" s="159">
        <v>81</v>
      </c>
      <c r="CH33" s="159">
        <v>82</v>
      </c>
      <c r="CI33" s="159">
        <v>83</v>
      </c>
      <c r="CJ33" s="159">
        <v>84</v>
      </c>
      <c r="CK33" s="159">
        <v>85</v>
      </c>
      <c r="CL33" s="159">
        <v>86</v>
      </c>
      <c r="CM33" s="159">
        <v>87</v>
      </c>
      <c r="CN33" s="159">
        <v>88</v>
      </c>
      <c r="CO33" s="159">
        <v>89</v>
      </c>
      <c r="CP33" s="159">
        <v>90</v>
      </c>
      <c r="CQ33" s="159">
        <v>91</v>
      </c>
      <c r="CR33" s="9">
        <v>92</v>
      </c>
      <c r="CS33" s="9">
        <v>93</v>
      </c>
      <c r="CT33" s="9">
        <v>94</v>
      </c>
      <c r="CU33" s="9">
        <v>95</v>
      </c>
      <c r="CV33" s="9">
        <v>96</v>
      </c>
      <c r="CW33" s="9">
        <v>97</v>
      </c>
      <c r="CX33" s="9">
        <v>98</v>
      </c>
      <c r="CY33" s="9">
        <v>99</v>
      </c>
      <c r="CZ33" s="9">
        <v>100</v>
      </c>
      <c r="DA33" s="9">
        <v>101</v>
      </c>
      <c r="DB33" s="9">
        <v>102</v>
      </c>
      <c r="DC33" s="9">
        <v>103</v>
      </c>
      <c r="DD33" s="9">
        <v>104</v>
      </c>
      <c r="DE33" s="9">
        <v>105</v>
      </c>
      <c r="DF33" s="9">
        <v>106</v>
      </c>
      <c r="DG33" s="9">
        <v>107</v>
      </c>
      <c r="DH33" s="9">
        <v>108</v>
      </c>
      <c r="DI33" s="9">
        <v>109</v>
      </c>
      <c r="DJ33" s="9">
        <v>110</v>
      </c>
      <c r="DK33" s="9">
        <v>111</v>
      </c>
      <c r="DL33" s="9">
        <v>112</v>
      </c>
      <c r="DM33" s="9">
        <v>113</v>
      </c>
      <c r="DN33" s="9">
        <v>114</v>
      </c>
      <c r="DO33" s="9">
        <v>115</v>
      </c>
      <c r="DP33" s="9">
        <v>116</v>
      </c>
      <c r="DQ33" s="9">
        <v>117</v>
      </c>
      <c r="DR33" s="9">
        <v>118</v>
      </c>
      <c r="DS33" s="9">
        <v>119</v>
      </c>
      <c r="DT33" s="9">
        <v>120</v>
      </c>
      <c r="DU33" s="9">
        <v>121</v>
      </c>
      <c r="DV33" s="159">
        <v>122</v>
      </c>
      <c r="DW33" s="159">
        <v>123</v>
      </c>
      <c r="DX33" s="159">
        <v>124</v>
      </c>
      <c r="DY33" s="159">
        <v>125</v>
      </c>
      <c r="DZ33" s="159">
        <v>126</v>
      </c>
      <c r="EA33" s="159">
        <v>127</v>
      </c>
      <c r="EB33" s="159">
        <v>128</v>
      </c>
      <c r="EC33" s="159">
        <v>129</v>
      </c>
      <c r="ED33" s="159">
        <v>130</v>
      </c>
      <c r="EE33" s="159">
        <v>131</v>
      </c>
      <c r="EF33" s="159">
        <v>132</v>
      </c>
      <c r="EG33" s="159">
        <v>133</v>
      </c>
      <c r="EH33" s="159">
        <v>134</v>
      </c>
      <c r="EI33" s="159">
        <v>135</v>
      </c>
      <c r="EJ33" s="159">
        <v>136</v>
      </c>
      <c r="EK33" s="159">
        <v>137</v>
      </c>
      <c r="EL33" s="159">
        <v>138</v>
      </c>
      <c r="EM33" s="159">
        <v>139</v>
      </c>
      <c r="EN33" s="159">
        <v>140</v>
      </c>
      <c r="EO33" s="159">
        <v>141</v>
      </c>
      <c r="EP33" s="159">
        <v>142</v>
      </c>
      <c r="EQ33" s="159">
        <v>143</v>
      </c>
      <c r="ER33" s="159">
        <v>144</v>
      </c>
      <c r="ES33" s="159">
        <v>145</v>
      </c>
      <c r="ET33" s="159">
        <v>146</v>
      </c>
      <c r="EU33" s="159">
        <v>147</v>
      </c>
      <c r="EV33" s="159">
        <v>148</v>
      </c>
      <c r="EW33" s="159">
        <v>149</v>
      </c>
      <c r="EX33" s="159">
        <v>150</v>
      </c>
      <c r="EY33" s="159">
        <v>151</v>
      </c>
      <c r="EZ33" s="159">
        <v>152</v>
      </c>
      <c r="FA33" s="9">
        <v>153</v>
      </c>
      <c r="FB33" s="9">
        <v>154</v>
      </c>
      <c r="FC33" s="9">
        <v>155</v>
      </c>
      <c r="FD33" s="9">
        <v>156</v>
      </c>
      <c r="FE33" s="9">
        <v>157</v>
      </c>
      <c r="FF33" s="9">
        <v>158</v>
      </c>
      <c r="FG33" s="9">
        <v>159</v>
      </c>
      <c r="FH33" s="9">
        <v>160</v>
      </c>
      <c r="FI33" s="9">
        <v>161</v>
      </c>
      <c r="FJ33" s="9">
        <v>162</v>
      </c>
      <c r="FK33" s="9">
        <v>163</v>
      </c>
      <c r="FL33" s="9">
        <v>164</v>
      </c>
      <c r="FM33" s="9">
        <v>165</v>
      </c>
      <c r="FN33" s="9">
        <v>166</v>
      </c>
      <c r="FO33" s="9">
        <v>167</v>
      </c>
      <c r="FP33" s="9">
        <v>168</v>
      </c>
      <c r="FQ33" s="9">
        <v>169</v>
      </c>
      <c r="FR33" s="9">
        <v>170</v>
      </c>
      <c r="FS33" s="9">
        <v>171</v>
      </c>
      <c r="FT33" s="9">
        <v>172</v>
      </c>
      <c r="FU33" s="9">
        <v>173</v>
      </c>
      <c r="FV33" s="9">
        <v>174</v>
      </c>
      <c r="FW33" s="9">
        <v>175</v>
      </c>
      <c r="FX33" s="9">
        <v>176</v>
      </c>
      <c r="FY33" s="9">
        <v>177</v>
      </c>
      <c r="FZ33" s="9">
        <v>178</v>
      </c>
      <c r="GA33" s="9">
        <v>179</v>
      </c>
      <c r="GB33" s="9">
        <v>180</v>
      </c>
      <c r="GC33" s="9">
        <v>181</v>
      </c>
      <c r="GD33" s="9">
        <v>182</v>
      </c>
      <c r="GE33" s="159">
        <v>183</v>
      </c>
      <c r="GF33" s="159">
        <v>184</v>
      </c>
      <c r="GG33" s="159">
        <v>185</v>
      </c>
      <c r="GH33" s="159">
        <v>186</v>
      </c>
      <c r="GI33" s="159">
        <v>187</v>
      </c>
      <c r="GJ33" s="159">
        <v>188</v>
      </c>
      <c r="GK33" s="159">
        <v>189</v>
      </c>
      <c r="GL33" s="159">
        <v>190</v>
      </c>
      <c r="GM33" s="159">
        <v>191</v>
      </c>
      <c r="GN33" s="159">
        <v>192</v>
      </c>
      <c r="GO33" s="159">
        <v>193</v>
      </c>
      <c r="GP33" s="159">
        <v>194</v>
      </c>
      <c r="GQ33" s="159">
        <v>195</v>
      </c>
      <c r="GR33" s="159">
        <v>196</v>
      </c>
      <c r="GS33" s="159">
        <v>197</v>
      </c>
      <c r="GT33" s="159">
        <v>198</v>
      </c>
      <c r="GU33" s="159">
        <v>199</v>
      </c>
      <c r="GV33" s="159">
        <v>200</v>
      </c>
      <c r="GW33" s="159">
        <v>201</v>
      </c>
      <c r="GX33" s="159">
        <v>202</v>
      </c>
      <c r="GY33" s="159">
        <v>203</v>
      </c>
      <c r="GZ33" s="159">
        <v>204</v>
      </c>
      <c r="HA33" s="159">
        <v>205</v>
      </c>
      <c r="HB33" s="159">
        <v>206</v>
      </c>
      <c r="HC33" s="159">
        <v>207</v>
      </c>
      <c r="HD33" s="159">
        <v>208</v>
      </c>
      <c r="HE33" s="159">
        <v>209</v>
      </c>
      <c r="HF33" s="159">
        <v>210</v>
      </c>
      <c r="HG33" s="159">
        <v>211</v>
      </c>
      <c r="HH33" s="159">
        <v>212</v>
      </c>
      <c r="HI33" s="159">
        <v>213</v>
      </c>
      <c r="HJ33" s="9">
        <v>214</v>
      </c>
      <c r="HK33" s="9">
        <v>215</v>
      </c>
      <c r="HL33" s="9">
        <v>216</v>
      </c>
      <c r="HM33" s="9">
        <v>217</v>
      </c>
      <c r="HN33" s="9">
        <v>218</v>
      </c>
      <c r="HO33" s="9">
        <v>219</v>
      </c>
      <c r="HP33" s="9">
        <v>220</v>
      </c>
      <c r="HQ33" s="9">
        <v>221</v>
      </c>
      <c r="HR33" s="9">
        <v>222</v>
      </c>
      <c r="HS33" s="9">
        <v>223</v>
      </c>
      <c r="HT33" s="9">
        <v>224</v>
      </c>
      <c r="HU33" s="9">
        <v>225</v>
      </c>
      <c r="HV33" s="9">
        <v>226</v>
      </c>
      <c r="HW33" s="9">
        <v>227</v>
      </c>
      <c r="HX33" s="9">
        <v>228</v>
      </c>
      <c r="HY33" s="9">
        <v>229</v>
      </c>
      <c r="HZ33" s="9">
        <v>230</v>
      </c>
      <c r="IA33" s="9">
        <v>231</v>
      </c>
      <c r="IB33" s="9">
        <v>232</v>
      </c>
      <c r="IC33" s="9">
        <v>233</v>
      </c>
      <c r="ID33" s="9">
        <v>234</v>
      </c>
      <c r="IE33" s="9">
        <v>235</v>
      </c>
      <c r="IF33" s="9">
        <v>236</v>
      </c>
      <c r="IG33" s="9">
        <v>237</v>
      </c>
      <c r="IH33" s="9">
        <v>238</v>
      </c>
      <c r="II33" s="9">
        <v>239</v>
      </c>
      <c r="IJ33" s="9">
        <v>240</v>
      </c>
      <c r="IK33" s="9">
        <v>241</v>
      </c>
      <c r="IL33" s="9">
        <v>242</v>
      </c>
      <c r="IM33" s="9">
        <v>243</v>
      </c>
      <c r="IN33" s="9">
        <v>244</v>
      </c>
      <c r="IO33" s="159">
        <v>245</v>
      </c>
      <c r="IP33" s="159">
        <v>246</v>
      </c>
      <c r="IQ33" s="159">
        <v>247</v>
      </c>
      <c r="IR33" s="159">
        <v>248</v>
      </c>
      <c r="IS33" s="159">
        <v>249</v>
      </c>
      <c r="IT33" s="159">
        <v>250</v>
      </c>
      <c r="IU33" s="159">
        <v>251</v>
      </c>
      <c r="IV33" s="159">
        <v>252</v>
      </c>
      <c r="IW33" s="159">
        <v>253</v>
      </c>
      <c r="IX33" s="159">
        <v>254</v>
      </c>
      <c r="IY33" s="159">
        <v>255</v>
      </c>
      <c r="IZ33" s="159">
        <v>256</v>
      </c>
      <c r="JA33" s="159">
        <v>257</v>
      </c>
      <c r="JB33" s="159">
        <v>258</v>
      </c>
      <c r="JC33" s="159">
        <v>259</v>
      </c>
      <c r="JD33" s="159">
        <v>260</v>
      </c>
      <c r="JE33" s="159">
        <v>261</v>
      </c>
      <c r="JF33" s="159">
        <v>262</v>
      </c>
      <c r="JG33" s="159">
        <v>263</v>
      </c>
      <c r="JH33" s="159">
        <v>264</v>
      </c>
      <c r="JI33" s="159">
        <v>265</v>
      </c>
      <c r="JJ33" s="159">
        <v>266</v>
      </c>
      <c r="JK33" s="159">
        <v>267</v>
      </c>
      <c r="JL33" s="159">
        <v>268</v>
      </c>
      <c r="JM33" s="159">
        <v>269</v>
      </c>
      <c r="JN33" s="159">
        <v>270</v>
      </c>
      <c r="JO33" s="159">
        <v>271</v>
      </c>
      <c r="JP33" s="159">
        <v>272</v>
      </c>
      <c r="JQ33" s="159">
        <v>273</v>
      </c>
      <c r="JR33" s="159">
        <v>274</v>
      </c>
      <c r="JS33" s="9">
        <v>275</v>
      </c>
      <c r="JT33" s="9">
        <v>276</v>
      </c>
      <c r="JU33" s="9">
        <v>277</v>
      </c>
      <c r="JV33" s="9">
        <v>278</v>
      </c>
      <c r="JW33" s="9">
        <v>279</v>
      </c>
      <c r="JX33" s="9">
        <v>280</v>
      </c>
      <c r="JY33" s="9">
        <v>281</v>
      </c>
      <c r="JZ33" s="9">
        <v>282</v>
      </c>
      <c r="KA33" s="9">
        <v>283</v>
      </c>
      <c r="KB33" s="9">
        <v>284</v>
      </c>
      <c r="KC33" s="9">
        <v>285</v>
      </c>
      <c r="KD33" s="9">
        <v>286</v>
      </c>
      <c r="KE33" s="9">
        <v>287</v>
      </c>
      <c r="KF33" s="9">
        <v>288</v>
      </c>
      <c r="KG33" s="9">
        <v>289</v>
      </c>
      <c r="KH33" s="9">
        <v>290</v>
      </c>
      <c r="KI33" s="9">
        <v>291</v>
      </c>
      <c r="KJ33" s="9">
        <v>292</v>
      </c>
      <c r="KK33" s="9">
        <v>293</v>
      </c>
      <c r="KL33" s="9">
        <v>294</v>
      </c>
      <c r="KM33" s="9">
        <v>295</v>
      </c>
      <c r="KN33" s="9">
        <v>296</v>
      </c>
      <c r="KO33" s="9">
        <v>297</v>
      </c>
      <c r="KP33" s="9">
        <v>298</v>
      </c>
      <c r="KQ33" s="9">
        <v>299</v>
      </c>
      <c r="KR33" s="9">
        <v>300</v>
      </c>
      <c r="KS33" s="9">
        <v>301</v>
      </c>
      <c r="KT33" s="9">
        <v>302</v>
      </c>
      <c r="KU33" s="9">
        <v>303</v>
      </c>
      <c r="KV33" s="9">
        <v>304</v>
      </c>
      <c r="KW33" s="9">
        <v>305</v>
      </c>
      <c r="KX33" s="159">
        <v>306</v>
      </c>
      <c r="KY33" s="159">
        <v>307</v>
      </c>
      <c r="KZ33" s="159">
        <v>308</v>
      </c>
      <c r="LA33" s="159">
        <v>309</v>
      </c>
      <c r="LB33" s="159">
        <v>310</v>
      </c>
      <c r="LC33" s="159">
        <v>311</v>
      </c>
      <c r="LD33" s="159">
        <v>312</v>
      </c>
      <c r="LE33" s="159">
        <v>313</v>
      </c>
      <c r="LF33" s="159">
        <v>314</v>
      </c>
      <c r="LG33" s="159">
        <v>315</v>
      </c>
      <c r="LH33" s="159">
        <v>316</v>
      </c>
      <c r="LI33" s="159">
        <v>317</v>
      </c>
      <c r="LJ33" s="159">
        <v>318</v>
      </c>
      <c r="LK33" s="159">
        <v>319</v>
      </c>
      <c r="LL33" s="159">
        <v>320</v>
      </c>
      <c r="LM33" s="159">
        <v>321</v>
      </c>
      <c r="LN33" s="159">
        <v>322</v>
      </c>
      <c r="LO33" s="159">
        <v>323</v>
      </c>
      <c r="LP33" s="159">
        <v>324</v>
      </c>
      <c r="LQ33" s="159">
        <v>325</v>
      </c>
      <c r="LR33" s="159">
        <v>326</v>
      </c>
      <c r="LS33" s="159">
        <v>327</v>
      </c>
      <c r="LT33" s="159">
        <v>328</v>
      </c>
      <c r="LU33" s="159">
        <v>329</v>
      </c>
      <c r="LV33" s="159">
        <v>330</v>
      </c>
      <c r="LW33" s="159">
        <v>331</v>
      </c>
      <c r="LX33" s="159">
        <v>332</v>
      </c>
      <c r="LY33" s="159">
        <v>333</v>
      </c>
      <c r="LZ33" s="159">
        <v>334</v>
      </c>
      <c r="MA33" s="159">
        <v>335</v>
      </c>
      <c r="MB33" s="9">
        <v>336</v>
      </c>
      <c r="MC33" s="9">
        <v>337</v>
      </c>
      <c r="MD33" s="9">
        <v>338</v>
      </c>
      <c r="ME33" s="9">
        <v>339</v>
      </c>
      <c r="MF33" s="9">
        <v>340</v>
      </c>
      <c r="MG33" s="9">
        <v>341</v>
      </c>
      <c r="MH33" s="9">
        <v>342</v>
      </c>
      <c r="MI33" s="9">
        <v>343</v>
      </c>
      <c r="MJ33" s="9">
        <v>344</v>
      </c>
      <c r="MK33" s="9">
        <v>345</v>
      </c>
      <c r="ML33" s="9">
        <v>346</v>
      </c>
      <c r="MM33" s="9">
        <v>347</v>
      </c>
      <c r="MN33" s="9">
        <v>348</v>
      </c>
      <c r="MO33" s="9">
        <v>349</v>
      </c>
      <c r="MP33" s="9">
        <v>350</v>
      </c>
      <c r="MQ33" s="9">
        <v>351</v>
      </c>
      <c r="MR33" s="9">
        <v>352</v>
      </c>
      <c r="MS33" s="9">
        <v>353</v>
      </c>
      <c r="MT33" s="9">
        <v>354</v>
      </c>
      <c r="MU33" s="9">
        <v>355</v>
      </c>
      <c r="MV33" s="9">
        <v>356</v>
      </c>
      <c r="MW33" s="9">
        <v>357</v>
      </c>
      <c r="MX33" s="9">
        <v>358</v>
      </c>
      <c r="MY33" s="9">
        <v>359</v>
      </c>
      <c r="MZ33" s="9">
        <v>360</v>
      </c>
      <c r="NA33" s="9">
        <v>361</v>
      </c>
      <c r="NB33" s="9">
        <v>362</v>
      </c>
      <c r="NC33" s="9">
        <v>363</v>
      </c>
      <c r="ND33" s="9">
        <v>364</v>
      </c>
      <c r="NE33" s="9">
        <v>365</v>
      </c>
      <c r="NF33" s="9">
        <v>366</v>
      </c>
    </row>
    <row r="34" spans="1:370" x14ac:dyDescent="0.35">
      <c r="A34">
        <v>3</v>
      </c>
      <c r="B34" t="s">
        <v>20</v>
      </c>
      <c r="E34" s="159">
        <v>1</v>
      </c>
      <c r="F34" s="159">
        <v>2</v>
      </c>
      <c r="G34" s="159">
        <v>3</v>
      </c>
      <c r="H34" s="159">
        <v>4</v>
      </c>
      <c r="I34" s="159">
        <v>5</v>
      </c>
      <c r="J34" s="159">
        <v>6</v>
      </c>
      <c r="K34" s="159">
        <v>7</v>
      </c>
      <c r="L34" s="159">
        <v>8</v>
      </c>
      <c r="M34" s="159">
        <v>9</v>
      </c>
      <c r="N34" s="159">
        <v>10</v>
      </c>
      <c r="O34" s="159">
        <v>11</v>
      </c>
      <c r="P34" s="159">
        <v>12</v>
      </c>
      <c r="Q34" s="159">
        <v>13</v>
      </c>
      <c r="R34" s="159">
        <v>14</v>
      </c>
      <c r="S34" s="159">
        <v>15</v>
      </c>
      <c r="T34" s="159">
        <v>16</v>
      </c>
      <c r="U34" s="159">
        <v>17</v>
      </c>
      <c r="V34" s="159">
        <v>18</v>
      </c>
      <c r="W34" s="159">
        <v>19</v>
      </c>
      <c r="X34" s="159">
        <v>20</v>
      </c>
      <c r="Y34" s="159">
        <v>21</v>
      </c>
      <c r="Z34" s="159">
        <v>22</v>
      </c>
      <c r="AA34" s="159">
        <v>23</v>
      </c>
      <c r="AB34" s="159">
        <v>24</v>
      </c>
      <c r="AC34" s="159">
        <v>25</v>
      </c>
      <c r="AD34" s="159">
        <v>26</v>
      </c>
      <c r="AE34" s="159">
        <v>27</v>
      </c>
      <c r="AF34" s="159">
        <v>28</v>
      </c>
      <c r="AG34" s="159">
        <v>29</v>
      </c>
      <c r="AH34" s="159">
        <v>30</v>
      </c>
      <c r="AI34" s="159">
        <v>31</v>
      </c>
      <c r="AJ34" s="9">
        <v>1</v>
      </c>
      <c r="AK34" s="9">
        <v>2</v>
      </c>
      <c r="AL34" s="9">
        <v>3</v>
      </c>
      <c r="AM34" s="9">
        <v>4</v>
      </c>
      <c r="AN34" s="9">
        <v>5</v>
      </c>
      <c r="AO34" s="9">
        <v>6</v>
      </c>
      <c r="AP34" s="9">
        <v>7</v>
      </c>
      <c r="AQ34" s="9">
        <v>8</v>
      </c>
      <c r="AR34" s="9">
        <v>9</v>
      </c>
      <c r="AS34" s="9">
        <v>10</v>
      </c>
      <c r="AT34" s="9">
        <v>11</v>
      </c>
      <c r="AU34" s="9">
        <v>12</v>
      </c>
      <c r="AV34" s="9">
        <v>13</v>
      </c>
      <c r="AW34" s="9">
        <v>14</v>
      </c>
      <c r="AX34" s="9">
        <v>15</v>
      </c>
      <c r="AY34" s="9">
        <v>16</v>
      </c>
      <c r="AZ34" s="9">
        <v>17</v>
      </c>
      <c r="BA34" s="9">
        <v>18</v>
      </c>
      <c r="BB34" s="9">
        <v>19</v>
      </c>
      <c r="BC34" s="9">
        <v>20</v>
      </c>
      <c r="BD34" s="9">
        <v>21</v>
      </c>
      <c r="BE34" s="9">
        <v>22</v>
      </c>
      <c r="BF34" s="9">
        <v>23</v>
      </c>
      <c r="BG34" s="9">
        <v>24</v>
      </c>
      <c r="BH34" s="9">
        <v>25</v>
      </c>
      <c r="BI34" s="9">
        <v>26</v>
      </c>
      <c r="BJ34" s="9">
        <v>27</v>
      </c>
      <c r="BK34" s="9">
        <v>28</v>
      </c>
      <c r="BL34" s="9">
        <v>29</v>
      </c>
      <c r="BM34" s="159">
        <v>1</v>
      </c>
      <c r="BN34" s="159">
        <v>2</v>
      </c>
      <c r="BO34" s="159">
        <v>3</v>
      </c>
      <c r="BP34" s="159">
        <v>4</v>
      </c>
      <c r="BQ34" s="159">
        <v>5</v>
      </c>
      <c r="BR34" s="159">
        <v>6</v>
      </c>
      <c r="BS34" s="159">
        <v>7</v>
      </c>
      <c r="BT34" s="159">
        <v>8</v>
      </c>
      <c r="BU34" s="159">
        <v>9</v>
      </c>
      <c r="BV34" s="159">
        <v>10</v>
      </c>
      <c r="BW34" s="159">
        <v>11</v>
      </c>
      <c r="BX34" s="159">
        <v>12</v>
      </c>
      <c r="BY34" s="159">
        <v>13</v>
      </c>
      <c r="BZ34" s="159">
        <v>14</v>
      </c>
      <c r="CA34" s="159">
        <v>15</v>
      </c>
      <c r="CB34" s="159">
        <v>16</v>
      </c>
      <c r="CC34" s="159">
        <v>17</v>
      </c>
      <c r="CD34" s="159">
        <v>18</v>
      </c>
      <c r="CE34" s="159">
        <v>19</v>
      </c>
      <c r="CF34" s="159">
        <v>20</v>
      </c>
      <c r="CG34" s="159">
        <v>21</v>
      </c>
      <c r="CH34" s="159">
        <v>22</v>
      </c>
      <c r="CI34" s="159">
        <v>23</v>
      </c>
      <c r="CJ34" s="159">
        <v>24</v>
      </c>
      <c r="CK34" s="159">
        <v>25</v>
      </c>
      <c r="CL34" s="159">
        <v>26</v>
      </c>
      <c r="CM34" s="159">
        <v>27</v>
      </c>
      <c r="CN34" s="159">
        <v>28</v>
      </c>
      <c r="CO34" s="159">
        <v>29</v>
      </c>
      <c r="CP34" s="159">
        <v>30</v>
      </c>
      <c r="CQ34" s="159">
        <v>31</v>
      </c>
      <c r="CR34" s="9">
        <v>1</v>
      </c>
      <c r="CS34" s="9">
        <v>2</v>
      </c>
      <c r="CT34" s="9">
        <v>3</v>
      </c>
      <c r="CU34" s="9">
        <v>4</v>
      </c>
      <c r="CV34" s="9">
        <v>5</v>
      </c>
      <c r="CW34" s="9">
        <v>6</v>
      </c>
      <c r="CX34" s="9">
        <v>7</v>
      </c>
      <c r="CY34" s="9">
        <v>8</v>
      </c>
      <c r="CZ34" s="9">
        <v>9</v>
      </c>
      <c r="DA34" s="9">
        <v>10</v>
      </c>
      <c r="DB34" s="9">
        <v>11</v>
      </c>
      <c r="DC34" s="9">
        <v>12</v>
      </c>
      <c r="DD34" s="9">
        <v>13</v>
      </c>
      <c r="DE34" s="9">
        <v>14</v>
      </c>
      <c r="DF34" s="9">
        <v>15</v>
      </c>
      <c r="DG34" s="9">
        <v>16</v>
      </c>
      <c r="DH34" s="9">
        <v>17</v>
      </c>
      <c r="DI34" s="9">
        <v>18</v>
      </c>
      <c r="DJ34" s="9">
        <v>19</v>
      </c>
      <c r="DK34" s="9">
        <v>20</v>
      </c>
      <c r="DL34" s="9">
        <v>21</v>
      </c>
      <c r="DM34" s="9">
        <v>22</v>
      </c>
      <c r="DN34" s="9">
        <v>23</v>
      </c>
      <c r="DO34" s="9">
        <v>24</v>
      </c>
      <c r="DP34" s="9">
        <v>25</v>
      </c>
      <c r="DQ34" s="9">
        <v>26</v>
      </c>
      <c r="DR34" s="9">
        <v>27</v>
      </c>
      <c r="DS34" s="9">
        <v>28</v>
      </c>
      <c r="DT34" s="9">
        <v>29</v>
      </c>
      <c r="DU34" s="9">
        <v>30</v>
      </c>
      <c r="DV34" s="159">
        <v>1</v>
      </c>
      <c r="DW34" s="159">
        <v>2</v>
      </c>
      <c r="DX34" s="159">
        <v>3</v>
      </c>
      <c r="DY34" s="159">
        <v>4</v>
      </c>
      <c r="DZ34" s="159">
        <v>5</v>
      </c>
      <c r="EA34" s="159">
        <v>6</v>
      </c>
      <c r="EB34" s="159">
        <v>7</v>
      </c>
      <c r="EC34" s="159">
        <v>8</v>
      </c>
      <c r="ED34" s="159">
        <v>9</v>
      </c>
      <c r="EE34" s="159">
        <v>10</v>
      </c>
      <c r="EF34" s="159">
        <v>11</v>
      </c>
      <c r="EG34" s="159">
        <v>12</v>
      </c>
      <c r="EH34" s="159">
        <v>13</v>
      </c>
      <c r="EI34" s="159">
        <v>14</v>
      </c>
      <c r="EJ34" s="159">
        <v>15</v>
      </c>
      <c r="EK34" s="159">
        <v>16</v>
      </c>
      <c r="EL34" s="159">
        <v>17</v>
      </c>
      <c r="EM34" s="159">
        <v>18</v>
      </c>
      <c r="EN34" s="159">
        <v>19</v>
      </c>
      <c r="EO34" s="159">
        <v>20</v>
      </c>
      <c r="EP34" s="159">
        <v>21</v>
      </c>
      <c r="EQ34" s="159">
        <v>22</v>
      </c>
      <c r="ER34" s="159">
        <v>23</v>
      </c>
      <c r="ES34" s="159">
        <v>24</v>
      </c>
      <c r="ET34" s="159">
        <v>25</v>
      </c>
      <c r="EU34" s="159">
        <v>26</v>
      </c>
      <c r="EV34" s="159">
        <v>27</v>
      </c>
      <c r="EW34" s="159">
        <v>28</v>
      </c>
      <c r="EX34" s="159">
        <v>29</v>
      </c>
      <c r="EY34" s="159">
        <v>30</v>
      </c>
      <c r="EZ34" s="159">
        <v>31</v>
      </c>
      <c r="FA34" s="9">
        <v>1</v>
      </c>
      <c r="FB34" s="9">
        <v>2</v>
      </c>
      <c r="FC34" s="9">
        <v>3</v>
      </c>
      <c r="FD34" s="9">
        <v>4</v>
      </c>
      <c r="FE34" s="9">
        <v>5</v>
      </c>
      <c r="FF34" s="9">
        <v>6</v>
      </c>
      <c r="FG34" s="9">
        <v>7</v>
      </c>
      <c r="FH34" s="9">
        <v>8</v>
      </c>
      <c r="FI34" s="9">
        <v>9</v>
      </c>
      <c r="FJ34" s="9">
        <v>10</v>
      </c>
      <c r="FK34" s="9">
        <v>11</v>
      </c>
      <c r="FL34" s="9">
        <v>12</v>
      </c>
      <c r="FM34" s="9">
        <v>13</v>
      </c>
      <c r="FN34" s="9">
        <v>14</v>
      </c>
      <c r="FO34" s="9">
        <v>15</v>
      </c>
      <c r="FP34" s="9">
        <v>16</v>
      </c>
      <c r="FQ34" s="9">
        <v>17</v>
      </c>
      <c r="FR34" s="9">
        <v>18</v>
      </c>
      <c r="FS34" s="9">
        <v>19</v>
      </c>
      <c r="FT34" s="9">
        <v>20</v>
      </c>
      <c r="FU34" s="9">
        <v>21</v>
      </c>
      <c r="FV34" s="9">
        <v>22</v>
      </c>
      <c r="FW34" s="9">
        <v>23</v>
      </c>
      <c r="FX34" s="9">
        <v>24</v>
      </c>
      <c r="FY34" s="9">
        <v>25</v>
      </c>
      <c r="FZ34" s="9">
        <v>26</v>
      </c>
      <c r="GA34" s="9">
        <v>27</v>
      </c>
      <c r="GB34" s="9">
        <v>28</v>
      </c>
      <c r="GC34" s="9">
        <v>29</v>
      </c>
      <c r="GD34" s="9">
        <v>30</v>
      </c>
      <c r="GE34" s="159">
        <v>1</v>
      </c>
      <c r="GF34" s="159">
        <v>2</v>
      </c>
      <c r="GG34" s="159">
        <v>3</v>
      </c>
      <c r="GH34" s="159">
        <v>4</v>
      </c>
      <c r="GI34" s="159">
        <v>5</v>
      </c>
      <c r="GJ34" s="159">
        <v>6</v>
      </c>
      <c r="GK34" s="159">
        <v>7</v>
      </c>
      <c r="GL34" s="159">
        <v>8</v>
      </c>
      <c r="GM34" s="159">
        <v>9</v>
      </c>
      <c r="GN34" s="159">
        <v>10</v>
      </c>
      <c r="GO34" s="159">
        <v>11</v>
      </c>
      <c r="GP34" s="159">
        <v>12</v>
      </c>
      <c r="GQ34" s="159">
        <v>13</v>
      </c>
      <c r="GR34" s="159">
        <v>14</v>
      </c>
      <c r="GS34" s="159">
        <v>15</v>
      </c>
      <c r="GT34" s="159">
        <v>16</v>
      </c>
      <c r="GU34" s="159">
        <v>17</v>
      </c>
      <c r="GV34" s="159">
        <v>18</v>
      </c>
      <c r="GW34" s="159">
        <v>19</v>
      </c>
      <c r="GX34" s="159">
        <v>20</v>
      </c>
      <c r="GY34" s="159">
        <v>21</v>
      </c>
      <c r="GZ34" s="159">
        <v>22</v>
      </c>
      <c r="HA34" s="159">
        <v>23</v>
      </c>
      <c r="HB34" s="159">
        <v>24</v>
      </c>
      <c r="HC34" s="159">
        <v>25</v>
      </c>
      <c r="HD34" s="159">
        <v>26</v>
      </c>
      <c r="HE34" s="159">
        <v>27</v>
      </c>
      <c r="HF34" s="159">
        <v>28</v>
      </c>
      <c r="HG34" s="159">
        <v>29</v>
      </c>
      <c r="HH34" s="159">
        <v>30</v>
      </c>
      <c r="HI34" s="159">
        <v>31</v>
      </c>
      <c r="HJ34" s="9">
        <v>1</v>
      </c>
      <c r="HK34" s="9">
        <v>2</v>
      </c>
      <c r="HL34" s="9">
        <v>3</v>
      </c>
      <c r="HM34" s="9">
        <v>4</v>
      </c>
      <c r="HN34" s="9">
        <v>5</v>
      </c>
      <c r="HO34" s="9">
        <v>6</v>
      </c>
      <c r="HP34" s="9">
        <v>7</v>
      </c>
      <c r="HQ34" s="9">
        <v>8</v>
      </c>
      <c r="HR34" s="9">
        <v>9</v>
      </c>
      <c r="HS34" s="9">
        <v>10</v>
      </c>
      <c r="HT34" s="9">
        <v>11</v>
      </c>
      <c r="HU34" s="9">
        <v>12</v>
      </c>
      <c r="HV34" s="9">
        <v>13</v>
      </c>
      <c r="HW34" s="9">
        <v>14</v>
      </c>
      <c r="HX34" s="9">
        <v>15</v>
      </c>
      <c r="HY34" s="9">
        <v>16</v>
      </c>
      <c r="HZ34" s="9">
        <v>17</v>
      </c>
      <c r="IA34" s="9">
        <v>18</v>
      </c>
      <c r="IB34" s="9">
        <v>19</v>
      </c>
      <c r="IC34" s="9">
        <v>20</v>
      </c>
      <c r="ID34" s="9">
        <v>21</v>
      </c>
      <c r="IE34" s="9">
        <v>22</v>
      </c>
      <c r="IF34" s="9">
        <v>23</v>
      </c>
      <c r="IG34" s="9">
        <v>24</v>
      </c>
      <c r="IH34" s="9">
        <v>25</v>
      </c>
      <c r="II34" s="9">
        <v>26</v>
      </c>
      <c r="IJ34" s="9">
        <v>27</v>
      </c>
      <c r="IK34" s="9">
        <v>28</v>
      </c>
      <c r="IL34" s="9">
        <v>29</v>
      </c>
      <c r="IM34" s="9">
        <v>30</v>
      </c>
      <c r="IN34" s="9">
        <v>31</v>
      </c>
      <c r="IO34" s="159">
        <v>1</v>
      </c>
      <c r="IP34" s="159">
        <v>2</v>
      </c>
      <c r="IQ34" s="159">
        <v>3</v>
      </c>
      <c r="IR34" s="159">
        <v>4</v>
      </c>
      <c r="IS34" s="159">
        <v>5</v>
      </c>
      <c r="IT34" s="159">
        <v>6</v>
      </c>
      <c r="IU34" s="159">
        <v>7</v>
      </c>
      <c r="IV34" s="159">
        <v>8</v>
      </c>
      <c r="IW34" s="159">
        <v>9</v>
      </c>
      <c r="IX34" s="159">
        <v>10</v>
      </c>
      <c r="IY34" s="159">
        <v>11</v>
      </c>
      <c r="IZ34" s="159">
        <v>12</v>
      </c>
      <c r="JA34" s="159">
        <v>13</v>
      </c>
      <c r="JB34" s="159">
        <v>14</v>
      </c>
      <c r="JC34" s="159">
        <v>15</v>
      </c>
      <c r="JD34" s="159">
        <v>16</v>
      </c>
      <c r="JE34" s="159">
        <v>17</v>
      </c>
      <c r="JF34" s="159">
        <v>18</v>
      </c>
      <c r="JG34" s="159">
        <v>19</v>
      </c>
      <c r="JH34" s="159">
        <v>20</v>
      </c>
      <c r="JI34" s="159">
        <v>21</v>
      </c>
      <c r="JJ34" s="159">
        <v>22</v>
      </c>
      <c r="JK34" s="159">
        <v>23</v>
      </c>
      <c r="JL34" s="159">
        <v>24</v>
      </c>
      <c r="JM34" s="159">
        <v>25</v>
      </c>
      <c r="JN34" s="159">
        <v>26</v>
      </c>
      <c r="JO34" s="159">
        <v>27</v>
      </c>
      <c r="JP34" s="159">
        <v>28</v>
      </c>
      <c r="JQ34" s="159">
        <v>29</v>
      </c>
      <c r="JR34" s="159">
        <v>30</v>
      </c>
      <c r="JS34" s="9">
        <v>1</v>
      </c>
      <c r="JT34" s="9">
        <v>2</v>
      </c>
      <c r="JU34" s="9">
        <v>3</v>
      </c>
      <c r="JV34" s="9">
        <v>4</v>
      </c>
      <c r="JW34" s="9">
        <v>5</v>
      </c>
      <c r="JX34" s="9">
        <v>6</v>
      </c>
      <c r="JY34" s="9">
        <v>7</v>
      </c>
      <c r="JZ34" s="9">
        <v>8</v>
      </c>
      <c r="KA34" s="9">
        <v>9</v>
      </c>
      <c r="KB34" s="9">
        <v>10</v>
      </c>
      <c r="KC34" s="9">
        <v>11</v>
      </c>
      <c r="KD34" s="9">
        <v>12</v>
      </c>
      <c r="KE34" s="9">
        <v>13</v>
      </c>
      <c r="KF34" s="9">
        <v>14</v>
      </c>
      <c r="KG34" s="9">
        <v>15</v>
      </c>
      <c r="KH34" s="9">
        <v>16</v>
      </c>
      <c r="KI34" s="9">
        <v>17</v>
      </c>
      <c r="KJ34" s="9">
        <v>18</v>
      </c>
      <c r="KK34" s="9">
        <v>19</v>
      </c>
      <c r="KL34" s="9">
        <v>20</v>
      </c>
      <c r="KM34" s="9">
        <v>21</v>
      </c>
      <c r="KN34" s="9">
        <v>22</v>
      </c>
      <c r="KO34" s="9">
        <v>23</v>
      </c>
      <c r="KP34" s="9">
        <v>24</v>
      </c>
      <c r="KQ34" s="9">
        <v>25</v>
      </c>
      <c r="KR34" s="9">
        <v>26</v>
      </c>
      <c r="KS34" s="9">
        <v>27</v>
      </c>
      <c r="KT34" s="9">
        <v>28</v>
      </c>
      <c r="KU34" s="9">
        <v>29</v>
      </c>
      <c r="KV34" s="9">
        <v>30</v>
      </c>
      <c r="KW34" s="9">
        <v>31</v>
      </c>
      <c r="KX34" s="159">
        <v>1</v>
      </c>
      <c r="KY34" s="159">
        <v>2</v>
      </c>
      <c r="KZ34" s="159">
        <v>3</v>
      </c>
      <c r="LA34" s="159">
        <v>4</v>
      </c>
      <c r="LB34" s="159">
        <v>5</v>
      </c>
      <c r="LC34" s="159">
        <v>6</v>
      </c>
      <c r="LD34" s="159">
        <v>7</v>
      </c>
      <c r="LE34" s="159">
        <v>8</v>
      </c>
      <c r="LF34" s="159">
        <v>9</v>
      </c>
      <c r="LG34" s="159">
        <v>10</v>
      </c>
      <c r="LH34" s="159">
        <v>11</v>
      </c>
      <c r="LI34" s="159">
        <v>12</v>
      </c>
      <c r="LJ34" s="159">
        <v>13</v>
      </c>
      <c r="LK34" s="159">
        <v>14</v>
      </c>
      <c r="LL34" s="159">
        <v>15</v>
      </c>
      <c r="LM34" s="159">
        <v>16</v>
      </c>
      <c r="LN34" s="159">
        <v>17</v>
      </c>
      <c r="LO34" s="159">
        <v>18</v>
      </c>
      <c r="LP34" s="159">
        <v>19</v>
      </c>
      <c r="LQ34" s="159">
        <v>20</v>
      </c>
      <c r="LR34" s="159">
        <v>21</v>
      </c>
      <c r="LS34" s="159">
        <v>22</v>
      </c>
      <c r="LT34" s="159">
        <v>23</v>
      </c>
      <c r="LU34" s="159">
        <v>24</v>
      </c>
      <c r="LV34" s="159">
        <v>25</v>
      </c>
      <c r="LW34" s="159">
        <v>26</v>
      </c>
      <c r="LX34" s="159">
        <v>27</v>
      </c>
      <c r="LY34" s="159">
        <v>28</v>
      </c>
      <c r="LZ34" s="159">
        <v>29</v>
      </c>
      <c r="MA34" s="159">
        <v>30</v>
      </c>
      <c r="MB34" s="9">
        <v>1</v>
      </c>
      <c r="MC34" s="9">
        <v>2</v>
      </c>
      <c r="MD34" s="9">
        <v>3</v>
      </c>
      <c r="ME34" s="9">
        <v>4</v>
      </c>
      <c r="MF34" s="9">
        <v>5</v>
      </c>
      <c r="MG34" s="9">
        <v>6</v>
      </c>
      <c r="MH34" s="9">
        <v>7</v>
      </c>
      <c r="MI34" s="9">
        <v>8</v>
      </c>
      <c r="MJ34" s="9">
        <v>9</v>
      </c>
      <c r="MK34" s="9">
        <v>10</v>
      </c>
      <c r="ML34" s="9">
        <v>11</v>
      </c>
      <c r="MM34" s="9">
        <v>12</v>
      </c>
      <c r="MN34" s="9">
        <v>13</v>
      </c>
      <c r="MO34" s="9">
        <v>14</v>
      </c>
      <c r="MP34" s="9">
        <v>15</v>
      </c>
      <c r="MQ34" s="9">
        <v>16</v>
      </c>
      <c r="MR34" s="9">
        <v>17</v>
      </c>
      <c r="MS34" s="9">
        <v>18</v>
      </c>
      <c r="MT34" s="9">
        <v>19</v>
      </c>
      <c r="MU34" s="9">
        <v>20</v>
      </c>
      <c r="MV34" s="9">
        <v>21</v>
      </c>
      <c r="MW34" s="9">
        <v>22</v>
      </c>
      <c r="MX34" s="9">
        <v>23</v>
      </c>
      <c r="MY34" s="9">
        <v>24</v>
      </c>
      <c r="MZ34" s="9">
        <v>25</v>
      </c>
      <c r="NA34" s="9">
        <v>26</v>
      </c>
      <c r="NB34" s="9">
        <v>27</v>
      </c>
      <c r="NC34" s="9">
        <v>28</v>
      </c>
      <c r="ND34" s="9">
        <v>29</v>
      </c>
      <c r="NE34" s="9">
        <v>30</v>
      </c>
      <c r="NF34" s="9">
        <v>31</v>
      </c>
    </row>
    <row r="35" spans="1:370" x14ac:dyDescent="0.35">
      <c r="A35">
        <v>4</v>
      </c>
      <c r="B35" t="s">
        <v>21</v>
      </c>
      <c r="E35" s="197">
        <v>1</v>
      </c>
      <c r="F35" s="197">
        <v>2</v>
      </c>
      <c r="G35" s="197">
        <v>3</v>
      </c>
      <c r="H35" s="197">
        <v>4</v>
      </c>
      <c r="I35" s="197">
        <v>5</v>
      </c>
      <c r="J35" s="197">
        <v>6</v>
      </c>
      <c r="K35" s="197">
        <v>7</v>
      </c>
      <c r="L35" s="197">
        <v>8</v>
      </c>
      <c r="M35" s="197">
        <v>9</v>
      </c>
      <c r="N35" s="197">
        <v>10</v>
      </c>
      <c r="O35" s="197">
        <v>11</v>
      </c>
      <c r="P35" s="197">
        <v>12</v>
      </c>
      <c r="Q35" s="197">
        <v>13</v>
      </c>
      <c r="R35" s="197">
        <v>14</v>
      </c>
      <c r="S35" s="197">
        <v>15</v>
      </c>
      <c r="T35" s="197">
        <v>16</v>
      </c>
      <c r="U35" s="197">
        <v>17</v>
      </c>
      <c r="V35" s="197">
        <v>18</v>
      </c>
      <c r="W35" s="197">
        <v>19</v>
      </c>
      <c r="X35" s="197">
        <v>20</v>
      </c>
      <c r="Y35" s="197">
        <v>21</v>
      </c>
      <c r="Z35" s="197">
        <v>22</v>
      </c>
      <c r="AA35" s="197">
        <v>23</v>
      </c>
      <c r="AB35" s="197">
        <v>24</v>
      </c>
      <c r="AC35" s="197">
        <v>25</v>
      </c>
      <c r="AD35" s="197">
        <v>26</v>
      </c>
      <c r="AE35" s="197">
        <v>27</v>
      </c>
      <c r="AF35" s="197">
        <v>28</v>
      </c>
      <c r="AG35" s="197">
        <v>29</v>
      </c>
      <c r="AH35" s="197">
        <v>30</v>
      </c>
      <c r="AI35" s="197">
        <v>31</v>
      </c>
      <c r="AJ35">
        <v>32</v>
      </c>
      <c r="AK35">
        <v>33</v>
      </c>
      <c r="AL35">
        <v>34</v>
      </c>
      <c r="AM35">
        <v>35</v>
      </c>
      <c r="AN35">
        <v>36</v>
      </c>
      <c r="AO35">
        <v>37</v>
      </c>
      <c r="AP35">
        <v>38</v>
      </c>
      <c r="AQ35">
        <v>39</v>
      </c>
      <c r="AR35">
        <v>40</v>
      </c>
      <c r="AS35">
        <v>41</v>
      </c>
      <c r="AT35">
        <v>42</v>
      </c>
      <c r="AU35">
        <v>43</v>
      </c>
      <c r="AV35">
        <v>44</v>
      </c>
      <c r="AW35">
        <v>45</v>
      </c>
      <c r="AX35">
        <v>46</v>
      </c>
      <c r="AY35">
        <v>47</v>
      </c>
      <c r="AZ35">
        <v>48</v>
      </c>
      <c r="BA35">
        <v>49</v>
      </c>
      <c r="BB35">
        <v>50</v>
      </c>
      <c r="BC35">
        <v>51</v>
      </c>
      <c r="BD35">
        <v>52</v>
      </c>
      <c r="BE35">
        <v>53</v>
      </c>
      <c r="BF35">
        <v>54</v>
      </c>
      <c r="BG35">
        <v>55</v>
      </c>
      <c r="BH35">
        <v>56</v>
      </c>
      <c r="BI35">
        <v>57</v>
      </c>
      <c r="BJ35">
        <v>58</v>
      </c>
      <c r="BK35">
        <v>59</v>
      </c>
      <c r="BL35">
        <v>60</v>
      </c>
      <c r="BM35" s="197">
        <v>61</v>
      </c>
      <c r="BN35" s="197">
        <v>62</v>
      </c>
      <c r="BO35" s="197">
        <v>63</v>
      </c>
      <c r="BP35" s="197">
        <v>64</v>
      </c>
      <c r="BQ35" s="197">
        <v>65</v>
      </c>
      <c r="BR35" s="197">
        <v>66</v>
      </c>
      <c r="BS35" s="197">
        <v>67</v>
      </c>
      <c r="BT35" s="197">
        <v>68</v>
      </c>
      <c r="BU35" s="197">
        <v>69</v>
      </c>
      <c r="BV35" s="197">
        <v>70</v>
      </c>
      <c r="BW35" s="197">
        <v>71</v>
      </c>
      <c r="BX35" s="197">
        <v>72</v>
      </c>
      <c r="BY35" s="197">
        <v>73</v>
      </c>
      <c r="BZ35" s="197">
        <v>74</v>
      </c>
      <c r="CA35" s="197">
        <v>75</v>
      </c>
      <c r="CB35" s="197">
        <v>76</v>
      </c>
      <c r="CC35" s="197">
        <v>77</v>
      </c>
      <c r="CD35" s="197">
        <v>78</v>
      </c>
      <c r="CE35" s="197">
        <v>79</v>
      </c>
      <c r="CF35" s="197">
        <v>80</v>
      </c>
      <c r="CG35" s="197">
        <v>81</v>
      </c>
      <c r="CH35" s="197">
        <v>82</v>
      </c>
      <c r="CI35" s="197">
        <v>83</v>
      </c>
      <c r="CJ35" s="197">
        <v>84</v>
      </c>
      <c r="CK35" s="197">
        <v>85</v>
      </c>
      <c r="CL35" s="197">
        <v>86</v>
      </c>
      <c r="CM35" s="197">
        <v>87</v>
      </c>
      <c r="CN35" s="197">
        <v>88</v>
      </c>
      <c r="CO35" s="197">
        <v>89</v>
      </c>
      <c r="CP35" s="197">
        <v>90</v>
      </c>
      <c r="CQ35" s="197">
        <v>91</v>
      </c>
      <c r="CR35">
        <v>92</v>
      </c>
      <c r="CS35">
        <v>93</v>
      </c>
      <c r="CT35">
        <v>94</v>
      </c>
      <c r="CU35">
        <v>95</v>
      </c>
      <c r="CV35">
        <v>96</v>
      </c>
      <c r="CW35">
        <v>97</v>
      </c>
      <c r="CX35">
        <v>98</v>
      </c>
      <c r="CY35">
        <v>99</v>
      </c>
      <c r="CZ35">
        <v>100</v>
      </c>
      <c r="DA35">
        <v>101</v>
      </c>
      <c r="DB35">
        <v>102</v>
      </c>
      <c r="DC35">
        <v>103</v>
      </c>
      <c r="DD35">
        <v>104</v>
      </c>
      <c r="DE35">
        <v>105</v>
      </c>
      <c r="DF35">
        <v>106</v>
      </c>
      <c r="DG35">
        <v>107</v>
      </c>
      <c r="DH35">
        <v>108</v>
      </c>
      <c r="DI35">
        <v>109</v>
      </c>
      <c r="DJ35">
        <v>110</v>
      </c>
      <c r="DK35">
        <v>111</v>
      </c>
      <c r="DL35">
        <v>112</v>
      </c>
      <c r="DM35">
        <v>113</v>
      </c>
      <c r="DN35">
        <v>114</v>
      </c>
      <c r="DO35">
        <v>115</v>
      </c>
      <c r="DP35">
        <v>116</v>
      </c>
      <c r="DQ35">
        <v>117</v>
      </c>
      <c r="DR35">
        <v>118</v>
      </c>
      <c r="DS35">
        <v>119</v>
      </c>
      <c r="DT35">
        <v>120</v>
      </c>
      <c r="DU35">
        <v>121</v>
      </c>
      <c r="DV35" s="197">
        <v>122</v>
      </c>
      <c r="DW35" s="197">
        <v>123</v>
      </c>
      <c r="DX35" s="197">
        <v>124</v>
      </c>
      <c r="DY35" s="197">
        <v>125</v>
      </c>
      <c r="DZ35" s="197">
        <v>126</v>
      </c>
      <c r="EA35" s="197">
        <v>127</v>
      </c>
      <c r="EB35" s="197">
        <v>128</v>
      </c>
      <c r="EC35" s="197">
        <v>129</v>
      </c>
      <c r="ED35" s="197">
        <v>130</v>
      </c>
      <c r="EE35" s="197">
        <v>131</v>
      </c>
      <c r="EF35" s="197">
        <v>132</v>
      </c>
      <c r="EG35" s="197">
        <v>133</v>
      </c>
      <c r="EH35" s="197">
        <v>134</v>
      </c>
      <c r="EI35" s="197">
        <v>135</v>
      </c>
      <c r="EJ35" s="197">
        <v>136</v>
      </c>
      <c r="EK35" s="197">
        <v>137</v>
      </c>
      <c r="EL35" s="197">
        <v>138</v>
      </c>
      <c r="EM35" s="197">
        <v>139</v>
      </c>
      <c r="EN35" s="197">
        <v>140</v>
      </c>
      <c r="EO35" s="197">
        <v>141</v>
      </c>
      <c r="EP35" s="197">
        <v>142</v>
      </c>
      <c r="EQ35" s="197">
        <v>143</v>
      </c>
      <c r="ER35" s="197">
        <v>144</v>
      </c>
      <c r="ES35" s="197">
        <v>145</v>
      </c>
      <c r="ET35" s="197">
        <v>146</v>
      </c>
      <c r="EU35" s="197">
        <v>147</v>
      </c>
      <c r="EV35" s="197">
        <v>148</v>
      </c>
      <c r="EW35" s="197">
        <v>149</v>
      </c>
      <c r="EX35" s="197">
        <v>150</v>
      </c>
      <c r="EY35" s="197">
        <v>151</v>
      </c>
      <c r="EZ35" s="197">
        <v>152</v>
      </c>
      <c r="FA35">
        <v>153</v>
      </c>
      <c r="FB35">
        <v>154</v>
      </c>
      <c r="FC35">
        <v>155</v>
      </c>
      <c r="FD35">
        <v>156</v>
      </c>
      <c r="FE35">
        <v>157</v>
      </c>
      <c r="FF35">
        <v>158</v>
      </c>
      <c r="FG35">
        <v>159</v>
      </c>
      <c r="FH35">
        <v>160</v>
      </c>
      <c r="FI35">
        <v>161</v>
      </c>
      <c r="FJ35">
        <v>162</v>
      </c>
      <c r="FK35">
        <v>163</v>
      </c>
      <c r="FL35">
        <v>164</v>
      </c>
      <c r="FM35">
        <v>165</v>
      </c>
      <c r="FN35">
        <v>166</v>
      </c>
      <c r="FO35">
        <v>167</v>
      </c>
      <c r="FP35">
        <v>168</v>
      </c>
      <c r="FQ35">
        <v>169</v>
      </c>
      <c r="FR35">
        <v>170</v>
      </c>
      <c r="FS35">
        <v>171</v>
      </c>
      <c r="FT35">
        <v>172</v>
      </c>
      <c r="FU35">
        <v>173</v>
      </c>
      <c r="FV35">
        <v>174</v>
      </c>
      <c r="FW35">
        <v>175</v>
      </c>
      <c r="FX35">
        <v>176</v>
      </c>
      <c r="FY35">
        <v>177</v>
      </c>
      <c r="FZ35">
        <v>178</v>
      </c>
      <c r="GA35">
        <v>179</v>
      </c>
      <c r="GB35">
        <v>180</v>
      </c>
      <c r="GC35">
        <v>181</v>
      </c>
      <c r="GD35">
        <v>182</v>
      </c>
      <c r="GE35" s="197">
        <v>183</v>
      </c>
      <c r="GF35" s="197">
        <v>184</v>
      </c>
      <c r="GG35" s="197">
        <v>185</v>
      </c>
      <c r="GH35" s="197">
        <v>186</v>
      </c>
      <c r="GI35" s="197">
        <v>187</v>
      </c>
      <c r="GJ35" s="197">
        <v>188</v>
      </c>
      <c r="GK35" s="197">
        <v>189</v>
      </c>
      <c r="GL35" s="197">
        <v>190</v>
      </c>
      <c r="GM35" s="197">
        <v>191</v>
      </c>
      <c r="GN35" s="197">
        <v>192</v>
      </c>
      <c r="GO35" s="197">
        <v>193</v>
      </c>
      <c r="GP35" s="197">
        <v>194</v>
      </c>
      <c r="GQ35" s="197">
        <v>195</v>
      </c>
      <c r="GR35" s="197">
        <v>196</v>
      </c>
      <c r="GS35" s="197">
        <v>197</v>
      </c>
      <c r="GT35" s="197">
        <v>198</v>
      </c>
      <c r="GU35" s="197">
        <v>199</v>
      </c>
      <c r="GV35" s="197">
        <v>200</v>
      </c>
      <c r="GW35" s="197">
        <v>201</v>
      </c>
      <c r="GX35" s="197">
        <v>202</v>
      </c>
      <c r="GY35" s="197">
        <v>203</v>
      </c>
      <c r="GZ35" s="197">
        <v>204</v>
      </c>
      <c r="HA35" s="197">
        <v>205</v>
      </c>
      <c r="HB35" s="197">
        <v>206</v>
      </c>
      <c r="HC35" s="197">
        <v>207</v>
      </c>
      <c r="HD35" s="197">
        <v>208</v>
      </c>
      <c r="HE35" s="197">
        <v>209</v>
      </c>
      <c r="HF35" s="197">
        <v>210</v>
      </c>
      <c r="HG35" s="197">
        <v>211</v>
      </c>
      <c r="HH35" s="197">
        <v>212</v>
      </c>
      <c r="HI35" s="197">
        <v>213</v>
      </c>
      <c r="HJ35">
        <v>214</v>
      </c>
      <c r="HK35">
        <v>215</v>
      </c>
      <c r="HL35">
        <v>216</v>
      </c>
      <c r="HM35">
        <v>217</v>
      </c>
      <c r="HN35">
        <v>218</v>
      </c>
      <c r="HO35">
        <v>219</v>
      </c>
      <c r="HP35">
        <v>220</v>
      </c>
      <c r="HQ35">
        <v>221</v>
      </c>
      <c r="HR35">
        <v>222</v>
      </c>
      <c r="HS35">
        <v>223</v>
      </c>
      <c r="HT35">
        <v>224</v>
      </c>
      <c r="HU35">
        <v>225</v>
      </c>
      <c r="HV35">
        <v>226</v>
      </c>
      <c r="HW35">
        <v>227</v>
      </c>
      <c r="HX35">
        <v>228</v>
      </c>
      <c r="HY35">
        <v>229</v>
      </c>
      <c r="HZ35">
        <v>230</v>
      </c>
      <c r="IA35">
        <v>231</v>
      </c>
      <c r="IB35">
        <v>232</v>
      </c>
      <c r="IC35">
        <v>233</v>
      </c>
      <c r="ID35">
        <v>234</v>
      </c>
      <c r="IE35">
        <v>235</v>
      </c>
      <c r="IF35">
        <v>236</v>
      </c>
      <c r="IG35">
        <v>237</v>
      </c>
      <c r="IH35">
        <v>238</v>
      </c>
      <c r="II35">
        <v>239</v>
      </c>
      <c r="IJ35">
        <v>240</v>
      </c>
      <c r="IK35">
        <v>241</v>
      </c>
      <c r="IL35">
        <v>242</v>
      </c>
      <c r="IM35">
        <v>243</v>
      </c>
      <c r="IN35">
        <v>244</v>
      </c>
      <c r="IO35" s="197">
        <v>245</v>
      </c>
      <c r="IP35" s="197">
        <v>246</v>
      </c>
      <c r="IQ35" s="197">
        <v>247</v>
      </c>
      <c r="IR35" s="197">
        <v>248</v>
      </c>
      <c r="IS35" s="197">
        <v>249</v>
      </c>
      <c r="IT35" s="197">
        <v>250</v>
      </c>
      <c r="IU35" s="197">
        <v>251</v>
      </c>
      <c r="IV35" s="197">
        <v>252</v>
      </c>
      <c r="IW35" s="197">
        <v>253</v>
      </c>
      <c r="IX35" s="197">
        <v>254</v>
      </c>
      <c r="IY35" s="197">
        <v>255</v>
      </c>
      <c r="IZ35" s="197">
        <v>256</v>
      </c>
      <c r="JA35" s="197">
        <v>257</v>
      </c>
      <c r="JB35" s="197">
        <v>258</v>
      </c>
      <c r="JC35" s="197">
        <v>259</v>
      </c>
      <c r="JD35" s="197">
        <v>260</v>
      </c>
      <c r="JE35" s="197">
        <v>261</v>
      </c>
      <c r="JF35" s="197">
        <v>262</v>
      </c>
      <c r="JG35" s="197">
        <v>263</v>
      </c>
      <c r="JH35" s="197">
        <v>264</v>
      </c>
      <c r="JI35" s="197">
        <v>265</v>
      </c>
      <c r="JJ35" s="197">
        <v>266</v>
      </c>
      <c r="JK35" s="197">
        <v>267</v>
      </c>
      <c r="JL35" s="197">
        <v>268</v>
      </c>
      <c r="JM35" s="197">
        <v>269</v>
      </c>
      <c r="JN35" s="197">
        <v>270</v>
      </c>
      <c r="JO35" s="197">
        <v>271</v>
      </c>
      <c r="JP35" s="197">
        <v>272</v>
      </c>
      <c r="JQ35" s="197">
        <v>273</v>
      </c>
      <c r="JR35" s="197">
        <v>274</v>
      </c>
      <c r="JS35">
        <v>275</v>
      </c>
      <c r="JT35">
        <v>276</v>
      </c>
      <c r="JU35">
        <v>277</v>
      </c>
      <c r="JV35">
        <v>278</v>
      </c>
      <c r="JW35">
        <v>279</v>
      </c>
      <c r="JX35">
        <v>280</v>
      </c>
      <c r="JY35">
        <v>281</v>
      </c>
      <c r="JZ35">
        <v>282</v>
      </c>
      <c r="KA35">
        <v>283</v>
      </c>
      <c r="KB35">
        <v>284</v>
      </c>
      <c r="KC35">
        <v>285</v>
      </c>
      <c r="KD35">
        <v>286</v>
      </c>
      <c r="KE35">
        <v>287</v>
      </c>
      <c r="KF35">
        <v>288</v>
      </c>
      <c r="KG35">
        <v>289</v>
      </c>
      <c r="KH35">
        <v>290</v>
      </c>
      <c r="KI35">
        <v>291</v>
      </c>
      <c r="KJ35">
        <v>292</v>
      </c>
      <c r="KK35">
        <v>293</v>
      </c>
      <c r="KL35">
        <v>294</v>
      </c>
      <c r="KM35">
        <v>295</v>
      </c>
      <c r="KN35">
        <v>296</v>
      </c>
      <c r="KO35">
        <v>297</v>
      </c>
      <c r="KP35">
        <v>298</v>
      </c>
      <c r="KQ35">
        <v>299</v>
      </c>
      <c r="KR35">
        <v>300</v>
      </c>
      <c r="KS35">
        <v>301</v>
      </c>
      <c r="KT35">
        <v>302</v>
      </c>
      <c r="KU35">
        <v>303</v>
      </c>
      <c r="KV35">
        <v>304</v>
      </c>
      <c r="KW35">
        <v>305</v>
      </c>
      <c r="KX35" s="197">
        <v>306</v>
      </c>
      <c r="KY35" s="197">
        <v>307</v>
      </c>
      <c r="KZ35" s="197">
        <v>308</v>
      </c>
      <c r="LA35" s="197">
        <v>309</v>
      </c>
      <c r="LB35" s="197">
        <v>310</v>
      </c>
      <c r="LC35" s="197">
        <v>311</v>
      </c>
      <c r="LD35" s="197">
        <v>312</v>
      </c>
      <c r="LE35" s="197">
        <v>313</v>
      </c>
      <c r="LF35" s="197">
        <v>314</v>
      </c>
      <c r="LG35" s="197">
        <v>315</v>
      </c>
      <c r="LH35" s="197">
        <v>316</v>
      </c>
      <c r="LI35" s="197">
        <v>317</v>
      </c>
      <c r="LJ35" s="197">
        <v>318</v>
      </c>
      <c r="LK35" s="197">
        <v>319</v>
      </c>
      <c r="LL35" s="197">
        <v>320</v>
      </c>
      <c r="LM35" s="197">
        <v>321</v>
      </c>
      <c r="LN35" s="197">
        <v>322</v>
      </c>
      <c r="LO35" s="197">
        <v>323</v>
      </c>
      <c r="LP35" s="197">
        <v>324</v>
      </c>
      <c r="LQ35" s="197">
        <v>325</v>
      </c>
      <c r="LR35" s="197">
        <v>326</v>
      </c>
      <c r="LS35" s="197">
        <v>327</v>
      </c>
      <c r="LT35" s="197">
        <v>328</v>
      </c>
      <c r="LU35" s="197">
        <v>329</v>
      </c>
      <c r="LV35" s="197">
        <v>330</v>
      </c>
      <c r="LW35" s="197">
        <v>331</v>
      </c>
      <c r="LX35" s="197">
        <v>332</v>
      </c>
      <c r="LY35" s="197">
        <v>333</v>
      </c>
      <c r="LZ35" s="197">
        <v>334</v>
      </c>
      <c r="MA35" s="197">
        <v>335</v>
      </c>
      <c r="MB35">
        <v>336</v>
      </c>
      <c r="MC35">
        <v>337</v>
      </c>
      <c r="MD35">
        <v>338</v>
      </c>
      <c r="ME35">
        <v>339</v>
      </c>
      <c r="MF35">
        <v>340</v>
      </c>
      <c r="MG35">
        <v>341</v>
      </c>
      <c r="MH35">
        <v>342</v>
      </c>
      <c r="MI35">
        <v>343</v>
      </c>
      <c r="MJ35">
        <v>344</v>
      </c>
      <c r="MK35">
        <v>345</v>
      </c>
      <c r="ML35">
        <v>346</v>
      </c>
      <c r="MM35">
        <v>347</v>
      </c>
      <c r="MN35">
        <v>348</v>
      </c>
      <c r="MO35">
        <v>349</v>
      </c>
      <c r="MP35">
        <v>350</v>
      </c>
      <c r="MQ35">
        <v>351</v>
      </c>
      <c r="MR35">
        <v>352</v>
      </c>
      <c r="MS35">
        <v>353</v>
      </c>
      <c r="MT35">
        <v>354</v>
      </c>
      <c r="MU35">
        <v>355</v>
      </c>
      <c r="MV35">
        <v>356</v>
      </c>
      <c r="MW35">
        <v>357</v>
      </c>
      <c r="MX35">
        <v>358</v>
      </c>
      <c r="MY35">
        <v>359</v>
      </c>
      <c r="MZ35">
        <v>360</v>
      </c>
      <c r="NA35">
        <v>361</v>
      </c>
      <c r="NB35">
        <v>362</v>
      </c>
      <c r="NC35">
        <v>363</v>
      </c>
      <c r="ND35">
        <v>364</v>
      </c>
      <c r="NE35">
        <v>365</v>
      </c>
      <c r="NF35">
        <v>366</v>
      </c>
    </row>
    <row r="36" spans="1:370" x14ac:dyDescent="0.35">
      <c r="D36" t="s">
        <v>25</v>
      </c>
      <c r="E36">
        <f>E41</f>
        <v>11.487</v>
      </c>
      <c r="F36">
        <f t="shared" ref="F36:BQ36" si="24">F41</f>
        <v>12.256</v>
      </c>
      <c r="G36">
        <f t="shared" si="24"/>
        <v>11.922000000000001</v>
      </c>
      <c r="H36">
        <f t="shared" si="24"/>
        <v>11.792999999999999</v>
      </c>
      <c r="I36">
        <f t="shared" si="24"/>
        <v>10.73</v>
      </c>
      <c r="J36" s="4">
        <f>J41</f>
        <v>10.172000000000001</v>
      </c>
      <c r="K36">
        <f t="shared" si="24"/>
        <v>10.702999999999999</v>
      </c>
      <c r="L36">
        <f t="shared" si="24"/>
        <v>10.39</v>
      </c>
      <c r="M36">
        <f t="shared" si="24"/>
        <v>10.798</v>
      </c>
      <c r="N36">
        <f t="shared" si="24"/>
        <v>11.28</v>
      </c>
      <c r="O36">
        <f t="shared" si="24"/>
        <v>10.699</v>
      </c>
      <c r="P36">
        <f t="shared" si="24"/>
        <v>10.728</v>
      </c>
      <c r="Q36">
        <f t="shared" si="24"/>
        <v>10.894</v>
      </c>
      <c r="R36">
        <f t="shared" si="24"/>
        <v>10.506</v>
      </c>
      <c r="S36">
        <f t="shared" si="24"/>
        <v>10.622999999999999</v>
      </c>
      <c r="T36">
        <f t="shared" si="24"/>
        <v>10.404</v>
      </c>
      <c r="U36">
        <f t="shared" si="24"/>
        <v>10.773999999999999</v>
      </c>
      <c r="V36">
        <f t="shared" si="24"/>
        <v>10.62</v>
      </c>
      <c r="W36">
        <f t="shared" si="24"/>
        <v>9.4640000000000004</v>
      </c>
      <c r="X36">
        <f t="shared" si="24"/>
        <v>10.372</v>
      </c>
      <c r="Y36">
        <f t="shared" si="24"/>
        <v>10.592000000000001</v>
      </c>
      <c r="Z36">
        <f t="shared" si="24"/>
        <v>10.718</v>
      </c>
      <c r="AA36">
        <f t="shared" si="24"/>
        <v>10.510999999999999</v>
      </c>
      <c r="AB36">
        <f t="shared" si="24"/>
        <v>10.382999999999999</v>
      </c>
      <c r="AC36">
        <f t="shared" si="24"/>
        <v>10.457000000000001</v>
      </c>
      <c r="AD36">
        <f t="shared" si="24"/>
        <v>9.5389999999999997</v>
      </c>
      <c r="AE36">
        <f t="shared" si="24"/>
        <v>9.8209999999999997</v>
      </c>
      <c r="AF36">
        <f t="shared" si="24"/>
        <v>9.3089999999999993</v>
      </c>
      <c r="AG36">
        <f t="shared" si="24"/>
        <v>10.135</v>
      </c>
      <c r="AH36">
        <f t="shared" si="24"/>
        <v>10.582000000000001</v>
      </c>
      <c r="AI36">
        <f t="shared" si="24"/>
        <v>10.33</v>
      </c>
      <c r="AJ36">
        <f t="shared" si="24"/>
        <v>10.615</v>
      </c>
      <c r="AK36">
        <f t="shared" si="24"/>
        <v>10.605</v>
      </c>
      <c r="AL36">
        <f t="shared" si="24"/>
        <v>10.144</v>
      </c>
      <c r="AM36">
        <f t="shared" si="24"/>
        <v>9.5559999999999992</v>
      </c>
      <c r="AN36">
        <f t="shared" si="24"/>
        <v>11.023999999999999</v>
      </c>
      <c r="AO36">
        <f t="shared" si="24"/>
        <v>11.063000000000001</v>
      </c>
      <c r="AP36">
        <f t="shared" si="24"/>
        <v>10.952</v>
      </c>
      <c r="AQ36">
        <f t="shared" si="24"/>
        <v>10.647</v>
      </c>
      <c r="AR36">
        <f t="shared" si="24"/>
        <v>10.414</v>
      </c>
      <c r="AS36">
        <f t="shared" si="24"/>
        <v>10.452</v>
      </c>
      <c r="AT36">
        <f t="shared" si="24"/>
        <v>11.157999999999999</v>
      </c>
      <c r="AU36">
        <f t="shared" si="24"/>
        <v>11.173999999999999</v>
      </c>
      <c r="AV36">
        <f t="shared" si="24"/>
        <v>11.59</v>
      </c>
      <c r="AW36">
        <f t="shared" si="24"/>
        <v>11.43</v>
      </c>
      <c r="AX36">
        <f t="shared" si="24"/>
        <v>11.401999999999999</v>
      </c>
      <c r="AY36">
        <f t="shared" si="24"/>
        <v>11.702999999999999</v>
      </c>
      <c r="AZ36">
        <f t="shared" si="24"/>
        <v>11.429</v>
      </c>
      <c r="BA36">
        <f t="shared" si="24"/>
        <v>11.301</v>
      </c>
      <c r="BB36">
        <f t="shared" si="24"/>
        <v>11.8</v>
      </c>
      <c r="BC36">
        <f t="shared" si="24"/>
        <v>11.814</v>
      </c>
      <c r="BD36">
        <f t="shared" si="24"/>
        <v>11.878</v>
      </c>
      <c r="BE36">
        <f t="shared" si="24"/>
        <v>10.945</v>
      </c>
      <c r="BF36">
        <f t="shared" si="24"/>
        <v>11.31</v>
      </c>
      <c r="BG36">
        <f t="shared" si="24"/>
        <v>10.946999999999999</v>
      </c>
      <c r="BH36">
        <f t="shared" si="24"/>
        <v>10.76</v>
      </c>
      <c r="BI36">
        <f t="shared" si="24"/>
        <v>11.148999999999999</v>
      </c>
      <c r="BJ36">
        <f t="shared" si="24"/>
        <v>11.458</v>
      </c>
      <c r="BK36">
        <f t="shared" si="24"/>
        <v>10.811999999999999</v>
      </c>
      <c r="BL36">
        <f t="shared" si="24"/>
        <v>11.244999999999999</v>
      </c>
      <c r="BM36">
        <f t="shared" si="24"/>
        <v>10.867000000000001</v>
      </c>
      <c r="BN36">
        <f t="shared" si="24"/>
        <v>11.435</v>
      </c>
      <c r="BO36">
        <f t="shared" si="24"/>
        <v>10.725</v>
      </c>
      <c r="BP36">
        <f t="shared" si="24"/>
        <v>10.696999999999999</v>
      </c>
      <c r="BQ36">
        <f t="shared" si="24"/>
        <v>11.228</v>
      </c>
      <c r="BR36">
        <f t="shared" ref="BR36:EC36" si="25">BR41</f>
        <v>11.377000000000001</v>
      </c>
      <c r="BS36">
        <f t="shared" si="25"/>
        <v>11.398999999999999</v>
      </c>
      <c r="BT36">
        <f t="shared" si="25"/>
        <v>10.452999999999999</v>
      </c>
      <c r="BU36">
        <f t="shared" si="25"/>
        <v>9.4120000000000008</v>
      </c>
      <c r="BV36">
        <f t="shared" si="25"/>
        <v>7.7590000000000003</v>
      </c>
      <c r="BW36">
        <f t="shared" si="25"/>
        <v>0</v>
      </c>
      <c r="BX36">
        <f t="shared" si="25"/>
        <v>9.8719999999999999</v>
      </c>
      <c r="BY36">
        <f t="shared" si="25"/>
        <v>10.502000000000001</v>
      </c>
      <c r="BZ36">
        <f t="shared" si="25"/>
        <v>10.137</v>
      </c>
      <c r="CA36">
        <f t="shared" si="25"/>
        <v>10.41</v>
      </c>
      <c r="CB36">
        <f t="shared" si="25"/>
        <v>10.962999999999999</v>
      </c>
      <c r="CC36">
        <f t="shared" si="25"/>
        <v>10.863</v>
      </c>
      <c r="CD36">
        <f t="shared" si="25"/>
        <v>10.997999999999999</v>
      </c>
      <c r="CE36">
        <f t="shared" si="25"/>
        <v>11.007</v>
      </c>
      <c r="CF36">
        <f t="shared" si="25"/>
        <v>11.282999999999999</v>
      </c>
      <c r="CG36">
        <f t="shared" si="25"/>
        <v>11.678000000000001</v>
      </c>
      <c r="CH36">
        <f t="shared" si="25"/>
        <v>11.420999999999999</v>
      </c>
      <c r="CI36">
        <f t="shared" si="25"/>
        <v>11.757</v>
      </c>
      <c r="CJ36">
        <f t="shared" si="25"/>
        <v>11.529</v>
      </c>
      <c r="CK36">
        <f t="shared" si="25"/>
        <v>11.481</v>
      </c>
      <c r="CL36">
        <f t="shared" si="25"/>
        <v>11.509</v>
      </c>
      <c r="CM36">
        <f t="shared" si="25"/>
        <v>11.516999999999999</v>
      </c>
      <c r="CN36">
        <f t="shared" si="25"/>
        <v>11.012</v>
      </c>
      <c r="CO36">
        <f t="shared" si="25"/>
        <v>11.53</v>
      </c>
      <c r="CP36">
        <f t="shared" si="25"/>
        <v>11.467000000000001</v>
      </c>
      <c r="CQ36">
        <f t="shared" si="25"/>
        <v>11.555999999999999</v>
      </c>
      <c r="CR36">
        <f t="shared" si="25"/>
        <v>11.196</v>
      </c>
      <c r="CS36">
        <f t="shared" si="25"/>
        <v>11.88</v>
      </c>
      <c r="CT36">
        <f t="shared" si="25"/>
        <v>11.763999999999999</v>
      </c>
      <c r="CU36">
        <f t="shared" si="25"/>
        <v>11.22</v>
      </c>
      <c r="CV36">
        <f t="shared" si="25"/>
        <v>11.773999999999999</v>
      </c>
      <c r="CW36">
        <f t="shared" si="25"/>
        <v>12.212999999999999</v>
      </c>
      <c r="CX36">
        <f t="shared" si="25"/>
        <v>12.183999999999999</v>
      </c>
      <c r="CY36">
        <f t="shared" si="25"/>
        <v>12.259</v>
      </c>
      <c r="CZ36">
        <f t="shared" si="25"/>
        <v>12.316000000000001</v>
      </c>
      <c r="DA36">
        <f t="shared" si="25"/>
        <v>12.114000000000001</v>
      </c>
      <c r="DB36">
        <f t="shared" si="25"/>
        <v>12.015000000000001</v>
      </c>
      <c r="DC36">
        <f t="shared" si="25"/>
        <v>12.239000000000001</v>
      </c>
      <c r="DD36">
        <f t="shared" si="25"/>
        <v>12.18</v>
      </c>
      <c r="DE36">
        <f t="shared" si="25"/>
        <v>11.643000000000001</v>
      </c>
      <c r="DF36">
        <f t="shared" si="25"/>
        <v>12.214</v>
      </c>
      <c r="DG36">
        <f t="shared" si="25"/>
        <v>11.685</v>
      </c>
      <c r="DH36">
        <f t="shared" si="25"/>
        <v>11.558999999999999</v>
      </c>
      <c r="DI36">
        <f t="shared" si="25"/>
        <v>11.909000000000001</v>
      </c>
      <c r="DJ36">
        <f t="shared" si="25"/>
        <v>12.416</v>
      </c>
      <c r="DK36">
        <f t="shared" si="25"/>
        <v>12.153</v>
      </c>
      <c r="DL36">
        <f t="shared" si="25"/>
        <v>12.188000000000001</v>
      </c>
      <c r="DM36">
        <f t="shared" si="25"/>
        <v>11.313000000000001</v>
      </c>
      <c r="DN36">
        <f t="shared" si="25"/>
        <v>11.141</v>
      </c>
      <c r="DO36">
        <f t="shared" si="25"/>
        <v>11.551</v>
      </c>
      <c r="DP36">
        <f t="shared" si="25"/>
        <v>11.605</v>
      </c>
      <c r="DQ36">
        <f t="shared" si="25"/>
        <v>12.064</v>
      </c>
      <c r="DR36">
        <f t="shared" si="25"/>
        <v>11.473000000000001</v>
      </c>
      <c r="DS36">
        <f t="shared" si="25"/>
        <v>11.117000000000001</v>
      </c>
      <c r="DT36">
        <f t="shared" si="25"/>
        <v>12.151</v>
      </c>
      <c r="DU36">
        <f t="shared" si="25"/>
        <v>12.462999999999999</v>
      </c>
      <c r="DV36">
        <f t="shared" si="25"/>
        <v>12.414999999999999</v>
      </c>
      <c r="DW36">
        <f t="shared" si="25"/>
        <v>12.244999999999999</v>
      </c>
      <c r="DX36">
        <f t="shared" si="25"/>
        <v>12.577999999999999</v>
      </c>
      <c r="DY36">
        <f t="shared" si="25"/>
        <v>12.263</v>
      </c>
      <c r="DZ36">
        <f t="shared" si="25"/>
        <v>12.048999999999999</v>
      </c>
      <c r="EA36">
        <f t="shared" si="25"/>
        <v>12.455</v>
      </c>
      <c r="EB36">
        <f t="shared" si="25"/>
        <v>12.595000000000001</v>
      </c>
      <c r="EC36">
        <f t="shared" si="25"/>
        <v>12.446999999999999</v>
      </c>
      <c r="ED36">
        <f t="shared" ref="ED36:GO36" si="26">ED41</f>
        <v>12.358000000000001</v>
      </c>
      <c r="EE36">
        <f t="shared" si="26"/>
        <v>12.587</v>
      </c>
      <c r="EF36">
        <f t="shared" si="26"/>
        <v>12.71</v>
      </c>
      <c r="EG36">
        <f t="shared" si="26"/>
        <v>12.33</v>
      </c>
      <c r="EH36">
        <f t="shared" si="26"/>
        <v>12.522</v>
      </c>
      <c r="EI36">
        <f t="shared" si="26"/>
        <v>12.552</v>
      </c>
      <c r="EJ36">
        <f t="shared" si="26"/>
        <v>12.337</v>
      </c>
      <c r="EK36">
        <f t="shared" si="26"/>
        <v>12.433999999999999</v>
      </c>
      <c r="EL36">
        <f t="shared" si="26"/>
        <v>12.616</v>
      </c>
      <c r="EM36">
        <f t="shared" si="26"/>
        <v>12.625</v>
      </c>
      <c r="EN36">
        <f t="shared" si="26"/>
        <v>12.319000000000001</v>
      </c>
      <c r="EO36">
        <f t="shared" si="26"/>
        <v>12.557</v>
      </c>
      <c r="EP36">
        <f t="shared" si="26"/>
        <v>12.613</v>
      </c>
      <c r="EQ36">
        <f t="shared" si="26"/>
        <v>12.548</v>
      </c>
      <c r="ER36">
        <f t="shared" si="26"/>
        <v>12.548</v>
      </c>
      <c r="ES36">
        <f t="shared" si="26"/>
        <v>12.73</v>
      </c>
      <c r="ET36">
        <f t="shared" si="26"/>
        <v>12.394</v>
      </c>
      <c r="EU36">
        <f t="shared" si="26"/>
        <v>12.252000000000001</v>
      </c>
      <c r="EV36">
        <f t="shared" si="26"/>
        <v>12.243</v>
      </c>
      <c r="EW36">
        <f t="shared" si="26"/>
        <v>12.145</v>
      </c>
      <c r="EX36">
        <f t="shared" si="26"/>
        <v>11.984</v>
      </c>
      <c r="EY36">
        <f t="shared" si="26"/>
        <v>11.79</v>
      </c>
      <c r="EZ36">
        <f t="shared" si="26"/>
        <v>12.087</v>
      </c>
      <c r="FA36">
        <f t="shared" si="26"/>
        <v>12.507999999999999</v>
      </c>
      <c r="FB36">
        <f t="shared" si="26"/>
        <v>12.06</v>
      </c>
      <c r="FC36">
        <f t="shared" si="26"/>
        <v>12.077999999999999</v>
      </c>
      <c r="FD36">
        <f t="shared" si="26"/>
        <v>12.005000000000001</v>
      </c>
      <c r="FE36">
        <f t="shared" si="26"/>
        <v>11.804</v>
      </c>
      <c r="FF36">
        <f t="shared" si="26"/>
        <v>11.741</v>
      </c>
      <c r="FG36">
        <f t="shared" si="26"/>
        <v>10.381</v>
      </c>
      <c r="FH36">
        <f t="shared" si="26"/>
        <v>11.587999999999999</v>
      </c>
      <c r="FI36">
        <f t="shared" si="26"/>
        <v>11.271000000000001</v>
      </c>
      <c r="FJ36">
        <f t="shared" si="26"/>
        <v>11.933</v>
      </c>
      <c r="FK36">
        <f t="shared" si="26"/>
        <v>11.851000000000001</v>
      </c>
      <c r="FL36">
        <f t="shared" si="26"/>
        <v>11.925000000000001</v>
      </c>
      <c r="FM36">
        <f t="shared" si="26"/>
        <v>11.968</v>
      </c>
      <c r="FN36">
        <f t="shared" si="26"/>
        <v>12.41</v>
      </c>
      <c r="FO36">
        <f t="shared" si="26"/>
        <v>12.465</v>
      </c>
      <c r="FP36">
        <f t="shared" si="26"/>
        <v>12.372</v>
      </c>
      <c r="FQ36">
        <f t="shared" si="26"/>
        <v>12.489000000000001</v>
      </c>
      <c r="FR36">
        <f t="shared" si="26"/>
        <v>11.686999999999999</v>
      </c>
      <c r="FS36">
        <f t="shared" si="26"/>
        <v>11.624000000000001</v>
      </c>
      <c r="FT36">
        <f t="shared" si="26"/>
        <v>11.324</v>
      </c>
      <c r="FU36">
        <f t="shared" si="26"/>
        <v>11.246</v>
      </c>
      <c r="FV36">
        <f t="shared" si="26"/>
        <v>11.702</v>
      </c>
      <c r="FW36">
        <f t="shared" si="26"/>
        <v>11.443</v>
      </c>
      <c r="FX36">
        <f t="shared" si="26"/>
        <v>11.423999999999999</v>
      </c>
      <c r="FY36">
        <f t="shared" si="26"/>
        <v>11.352</v>
      </c>
      <c r="FZ36">
        <f t="shared" si="26"/>
        <v>11.547000000000001</v>
      </c>
      <c r="GA36">
        <f t="shared" si="26"/>
        <v>12.42</v>
      </c>
      <c r="GB36">
        <f t="shared" si="26"/>
        <v>12.785</v>
      </c>
      <c r="GC36">
        <f t="shared" si="26"/>
        <v>13.010999999999999</v>
      </c>
      <c r="GD36">
        <f t="shared" si="26"/>
        <v>12.397</v>
      </c>
      <c r="GE36">
        <f t="shared" si="26"/>
        <v>11.192</v>
      </c>
      <c r="GF36">
        <f t="shared" si="26"/>
        <v>12.098000000000001</v>
      </c>
      <c r="GG36">
        <f t="shared" si="26"/>
        <v>10.765000000000001</v>
      </c>
      <c r="GH36">
        <f t="shared" si="26"/>
        <v>11.401</v>
      </c>
      <c r="GI36">
        <f t="shared" si="26"/>
        <v>11.628</v>
      </c>
      <c r="GJ36">
        <f t="shared" si="26"/>
        <v>12.301</v>
      </c>
      <c r="GK36">
        <f t="shared" si="26"/>
        <v>12.327</v>
      </c>
      <c r="GL36">
        <f t="shared" si="26"/>
        <v>12.212999999999999</v>
      </c>
      <c r="GM36">
        <f t="shared" si="26"/>
        <v>12.714</v>
      </c>
      <c r="GN36">
        <f t="shared" si="26"/>
        <v>12.459</v>
      </c>
      <c r="GO36">
        <f t="shared" si="26"/>
        <v>12.694000000000001</v>
      </c>
      <c r="GP36">
        <f t="shared" ref="GP36:IN36" si="27">GP41</f>
        <v>12.577999999999999</v>
      </c>
      <c r="GQ36">
        <f t="shared" si="27"/>
        <v>11.686</v>
      </c>
      <c r="GR36">
        <f t="shared" si="27"/>
        <v>11.595000000000001</v>
      </c>
      <c r="GS36">
        <f t="shared" si="27"/>
        <v>11.505000000000001</v>
      </c>
      <c r="GT36">
        <f t="shared" si="27"/>
        <v>12.031000000000001</v>
      </c>
      <c r="GU36">
        <f t="shared" si="27"/>
        <v>12.778</v>
      </c>
      <c r="GV36">
        <f t="shared" si="27"/>
        <v>12.683</v>
      </c>
      <c r="GW36">
        <f t="shared" si="27"/>
        <v>12.273</v>
      </c>
      <c r="GX36">
        <f t="shared" si="27"/>
        <v>11.928000000000001</v>
      </c>
      <c r="GY36">
        <f t="shared" si="27"/>
        <v>12.128</v>
      </c>
      <c r="GZ36">
        <f t="shared" si="27"/>
        <v>12.599</v>
      </c>
      <c r="HA36">
        <f t="shared" si="27"/>
        <v>12.861000000000001</v>
      </c>
      <c r="HB36">
        <f t="shared" si="27"/>
        <v>12.656000000000001</v>
      </c>
      <c r="HC36">
        <f t="shared" si="27"/>
        <v>12.551</v>
      </c>
      <c r="HD36">
        <f t="shared" si="27"/>
        <v>12.718999999999999</v>
      </c>
      <c r="HE36">
        <f t="shared" si="27"/>
        <v>12.093999999999999</v>
      </c>
      <c r="HF36">
        <f t="shared" si="27"/>
        <v>12.632</v>
      </c>
      <c r="HG36">
        <f t="shared" si="27"/>
        <v>12.711</v>
      </c>
      <c r="HH36">
        <f t="shared" si="27"/>
        <v>12.73</v>
      </c>
      <c r="HI36">
        <f t="shared" si="27"/>
        <v>13.141999999999999</v>
      </c>
      <c r="HJ36">
        <f t="shared" si="27"/>
        <v>13.867154965089217</v>
      </c>
      <c r="HK36">
        <f t="shared" si="27"/>
        <v>13.029849495733128</v>
      </c>
      <c r="HL36">
        <f t="shared" si="27"/>
        <v>13.366301008533748</v>
      </c>
      <c r="HM36">
        <f t="shared" si="27"/>
        <v>12.674281419705199</v>
      </c>
      <c r="HN36">
        <f t="shared" si="27"/>
        <v>13.52942901474011</v>
      </c>
      <c r="HO36">
        <f t="shared" si="27"/>
        <v>13.924504654771141</v>
      </c>
      <c r="HP36">
        <f t="shared" si="27"/>
        <v>13.491195888285493</v>
      </c>
      <c r="HQ36">
        <f t="shared" si="27"/>
        <v>13.622462955779676</v>
      </c>
      <c r="HR36">
        <f t="shared" si="27"/>
        <v>13.194251939487978</v>
      </c>
      <c r="HS36">
        <f t="shared" si="27"/>
        <v>13.022202870442207</v>
      </c>
      <c r="HT36">
        <f t="shared" si="27"/>
        <v>13.314049069045776</v>
      </c>
      <c r="HU36">
        <f t="shared" si="27"/>
        <v>12.986518619084565</v>
      </c>
      <c r="HV36">
        <f t="shared" si="27"/>
        <v>13.194251939487978</v>
      </c>
      <c r="HW36">
        <f t="shared" si="27"/>
        <v>13.322970131885183</v>
      </c>
      <c r="HX36">
        <f t="shared" si="27"/>
        <v>13.436395073700545</v>
      </c>
      <c r="HY36">
        <f t="shared" si="27"/>
        <v>13.124157874321181</v>
      </c>
      <c r="HZ36">
        <f t="shared" si="27"/>
        <v>12.721435608999228</v>
      </c>
      <c r="IA36">
        <f t="shared" si="27"/>
        <v>13.051514934057412</v>
      </c>
      <c r="IB36">
        <f t="shared" si="27"/>
        <v>13.171312063615208</v>
      </c>
      <c r="IC36">
        <f t="shared" si="27"/>
        <v>13.575308766485648</v>
      </c>
      <c r="ID36">
        <f t="shared" si="27"/>
        <v>13.59315089216447</v>
      </c>
      <c r="IE36">
        <f t="shared" si="27"/>
        <v>13.129255624515128</v>
      </c>
      <c r="IF36">
        <f t="shared" si="27"/>
        <v>12.930443366951126</v>
      </c>
      <c r="IG36">
        <f t="shared" si="27"/>
        <v>13.348458882854928</v>
      </c>
      <c r="IH36">
        <f t="shared" si="27"/>
        <v>13.50139138867339</v>
      </c>
      <c r="II36">
        <f t="shared" si="27"/>
        <v>13.059161559348333</v>
      </c>
      <c r="IJ36">
        <f t="shared" si="27"/>
        <v>13.235033941039568</v>
      </c>
      <c r="IK36">
        <f t="shared" si="27"/>
        <v>13.322970131885185</v>
      </c>
      <c r="IL36">
        <f t="shared" si="27"/>
        <v>13.412180760279291</v>
      </c>
      <c r="IM36">
        <f t="shared" si="27"/>
        <v>13.855685027152836</v>
      </c>
      <c r="IN36">
        <f t="shared" si="27"/>
        <v>12.838683863460052</v>
      </c>
      <c r="IO36" s="5">
        <f>IO42</f>
        <v>13.191130755856342</v>
      </c>
      <c r="IP36" s="5">
        <f t="shared" ref="IP36:JR36" si="28">IP42</f>
        <v>13.316252986173447</v>
      </c>
      <c r="IQ36" s="5">
        <f t="shared" si="28"/>
        <v>13.249780994359458</v>
      </c>
      <c r="IR36" s="5">
        <f t="shared" si="28"/>
        <v>13.27912278924182</v>
      </c>
      <c r="IS36" s="5">
        <f t="shared" si="28"/>
        <v>13.345064033418446</v>
      </c>
      <c r="IT36" s="5">
        <f t="shared" si="28"/>
        <v>13.259329663475809</v>
      </c>
      <c r="IU36" s="5">
        <f t="shared" si="28"/>
        <v>13.428634884736361</v>
      </c>
      <c r="IV36" s="5">
        <f t="shared" si="28"/>
        <v>13.191130755856342</v>
      </c>
      <c r="IW36" s="5">
        <f t="shared" si="28"/>
        <v>13.316252986173447</v>
      </c>
      <c r="IX36" s="5">
        <f t="shared" si="28"/>
        <v>13.249780994359458</v>
      </c>
      <c r="IY36" s="5">
        <f t="shared" si="28"/>
        <v>13.27912278924182</v>
      </c>
      <c r="IZ36" s="5">
        <f t="shared" si="28"/>
        <v>13.345064033418446</v>
      </c>
      <c r="JA36" s="5">
        <f t="shared" si="28"/>
        <v>13.259329663475809</v>
      </c>
      <c r="JB36" s="5">
        <f t="shared" si="28"/>
        <v>13.428634884736361</v>
      </c>
      <c r="JC36" s="5">
        <f t="shared" si="28"/>
        <v>13.191130755856342</v>
      </c>
      <c r="JD36" s="5">
        <f t="shared" si="28"/>
        <v>13.316252986173447</v>
      </c>
      <c r="JE36" s="5">
        <f t="shared" si="28"/>
        <v>13.249780994359458</v>
      </c>
      <c r="JF36" s="5">
        <f t="shared" si="28"/>
        <v>13.27912278924182</v>
      </c>
      <c r="JG36" s="5">
        <f t="shared" si="28"/>
        <v>13.345064033418446</v>
      </c>
      <c r="JH36" s="5">
        <f t="shared" si="28"/>
        <v>13.259329663475809</v>
      </c>
      <c r="JI36" s="5">
        <f t="shared" si="28"/>
        <v>13.428634884736361</v>
      </c>
      <c r="JJ36" s="5">
        <f t="shared" si="28"/>
        <v>13.191130755856342</v>
      </c>
      <c r="JK36" s="5">
        <f t="shared" si="28"/>
        <v>13.316252986173447</v>
      </c>
      <c r="JL36" s="5">
        <f t="shared" si="28"/>
        <v>13.249780994359458</v>
      </c>
      <c r="JM36" s="5">
        <f t="shared" si="28"/>
        <v>13.27912278924182</v>
      </c>
      <c r="JN36" s="5">
        <f t="shared" si="28"/>
        <v>13.345064033418446</v>
      </c>
      <c r="JO36" s="5">
        <f t="shared" si="28"/>
        <v>13.259329663475809</v>
      </c>
      <c r="JP36" s="5">
        <f t="shared" si="28"/>
        <v>13.428634884736361</v>
      </c>
      <c r="JQ36" s="5">
        <f t="shared" si="28"/>
        <v>13.191130755856342</v>
      </c>
      <c r="JR36" s="5">
        <f t="shared" si="28"/>
        <v>13.316252986173447</v>
      </c>
      <c r="JS36">
        <f t="shared" ref="JS36:LM36" si="29">JS41</f>
        <v>14.229095228859597</v>
      </c>
      <c r="JT36">
        <f t="shared" si="29"/>
        <v>14.356538983708319</v>
      </c>
      <c r="JU36">
        <f t="shared" si="29"/>
        <v>14.605054305663323</v>
      </c>
      <c r="JV36">
        <f t="shared" si="29"/>
        <v>14.807689875872789</v>
      </c>
      <c r="JW36">
        <f t="shared" si="29"/>
        <v>14.858667377812278</v>
      </c>
      <c r="JX36">
        <f t="shared" si="29"/>
        <v>14.837001939487996</v>
      </c>
      <c r="JY36">
        <f t="shared" si="29"/>
        <v>15.174727889837104</v>
      </c>
      <c r="JZ36">
        <f t="shared" si="29"/>
        <v>14.723576997672636</v>
      </c>
      <c r="KA36">
        <f t="shared" si="29"/>
        <v>14.715930372381711</v>
      </c>
      <c r="KB36">
        <f t="shared" si="29"/>
        <v>14.796219937936405</v>
      </c>
      <c r="KC36">
        <f t="shared" si="29"/>
        <v>14.299189294026394</v>
      </c>
      <c r="KD36">
        <f t="shared" si="29"/>
        <v>14.783475562451533</v>
      </c>
      <c r="KE36">
        <f t="shared" si="29"/>
        <v>15.079145073700563</v>
      </c>
      <c r="KF36">
        <f t="shared" si="29"/>
        <v>15.049833010085358</v>
      </c>
      <c r="KG36">
        <f t="shared" si="29"/>
        <v>14.873960628394125</v>
      </c>
      <c r="KH36">
        <f t="shared" si="29"/>
        <v>14.513294802172245</v>
      </c>
      <c r="KI36">
        <f t="shared" si="29"/>
        <v>14.453396237393347</v>
      </c>
      <c r="KJ36">
        <f t="shared" si="29"/>
        <v>14.404967610550836</v>
      </c>
      <c r="KK36">
        <f t="shared" si="29"/>
        <v>14.477610550814605</v>
      </c>
      <c r="KL36">
        <f t="shared" si="29"/>
        <v>14.500550426687374</v>
      </c>
      <c r="KM36">
        <f t="shared" si="29"/>
        <v>14.601230993017861</v>
      </c>
      <c r="KN36">
        <f t="shared" si="29"/>
        <v>14.320854732350677</v>
      </c>
      <c r="KO36">
        <f t="shared" si="29"/>
        <v>14.424084173778141</v>
      </c>
      <c r="KP36">
        <f t="shared" si="29"/>
        <v>14.555351241272323</v>
      </c>
      <c r="KQ36">
        <f t="shared" si="29"/>
        <v>14.232918541505061</v>
      </c>
      <c r="KR36">
        <f t="shared" si="29"/>
        <v>14.408790923196294</v>
      </c>
      <c r="KS36">
        <f t="shared" si="29"/>
        <v>13.909211404189312</v>
      </c>
      <c r="KT36">
        <f t="shared" si="29"/>
        <v>14.236741854150523</v>
      </c>
      <c r="KU36">
        <f t="shared" si="29"/>
        <v>13.860782777346797</v>
      </c>
      <c r="KV36">
        <f t="shared" si="29"/>
        <v>14.166647788983726</v>
      </c>
      <c r="KW36">
        <f t="shared" si="29"/>
        <v>14.046850659425928</v>
      </c>
      <c r="KX36">
        <f t="shared" si="29"/>
        <v>13.858233902249822</v>
      </c>
      <c r="KY36">
        <f t="shared" si="29"/>
        <v>14.043027346780466</v>
      </c>
      <c r="KZ36">
        <f t="shared" si="29"/>
        <v>14.016264158262235</v>
      </c>
      <c r="LA36">
        <f t="shared" si="29"/>
        <v>14.269877230411188</v>
      </c>
      <c r="LB36">
        <f t="shared" si="29"/>
        <v>13.913034716834771</v>
      </c>
      <c r="LC36">
        <f t="shared" si="29"/>
        <v>13.75882777346782</v>
      </c>
      <c r="LD36">
        <f t="shared" si="29"/>
        <v>13.844215089216462</v>
      </c>
      <c r="LE36">
        <f t="shared" si="29"/>
        <v>14.148805663304904</v>
      </c>
      <c r="LF36">
        <f t="shared" si="29"/>
        <v>14.102925911559366</v>
      </c>
      <c r="LG36">
        <f t="shared" si="29"/>
        <v>13.994598719937953</v>
      </c>
      <c r="LH36">
        <f t="shared" si="29"/>
        <v>14.127140224980621</v>
      </c>
      <c r="LI36">
        <f t="shared" si="29"/>
        <v>13.967835531419722</v>
      </c>
      <c r="LJ36">
        <f t="shared" si="29"/>
        <v>13.574034328937175</v>
      </c>
      <c r="LK36">
        <f t="shared" si="29"/>
        <v>13.260522692009324</v>
      </c>
      <c r="LL36">
        <f t="shared" si="29"/>
        <v>12.981420868890627</v>
      </c>
      <c r="LM36">
        <f t="shared" si="29"/>
        <v>13.138176687354555</v>
      </c>
      <c r="LN36">
        <f t="shared" ref="LN36:NF36" si="30">LN41</f>
        <v>13.194251939487993</v>
      </c>
      <c r="LO36">
        <f t="shared" si="30"/>
        <v>13.238857253685046</v>
      </c>
      <c r="LP36">
        <f t="shared" si="30"/>
        <v>12.70869123351437</v>
      </c>
      <c r="LQ36">
        <f t="shared" si="30"/>
        <v>13.052789371605913</v>
      </c>
      <c r="LR36">
        <f t="shared" si="30"/>
        <v>13.675989332816155</v>
      </c>
      <c r="LS36">
        <f t="shared" si="30"/>
        <v>13.955091155934852</v>
      </c>
      <c r="LT36">
        <f t="shared" si="30"/>
        <v>13.997147595034928</v>
      </c>
      <c r="LU36">
        <f t="shared" si="30"/>
        <v>13.73206458494959</v>
      </c>
      <c r="LV36">
        <f t="shared" si="30"/>
        <v>13.543447827773486</v>
      </c>
      <c r="LW36">
        <f t="shared" si="30"/>
        <v>13.325519006982175</v>
      </c>
      <c r="LX36">
        <f t="shared" si="30"/>
        <v>12.952108805275424</v>
      </c>
      <c r="LY36">
        <f t="shared" si="30"/>
        <v>13.145823312645478</v>
      </c>
      <c r="LZ36">
        <f t="shared" si="30"/>
        <v>12.160683087664871</v>
      </c>
      <c r="MA36">
        <f t="shared" si="30"/>
        <v>12.82084173778124</v>
      </c>
      <c r="MB36">
        <f t="shared" si="30"/>
        <v>12.272833591931743</v>
      </c>
      <c r="MC36">
        <f t="shared" si="30"/>
        <v>12.326359968968205</v>
      </c>
      <c r="MD36">
        <f t="shared" si="30"/>
        <v>12.409198409619874</v>
      </c>
      <c r="ME36">
        <f t="shared" si="30"/>
        <v>12.025592707525227</v>
      </c>
      <c r="MF36">
        <f t="shared" si="30"/>
        <v>12.049807020946485</v>
      </c>
      <c r="MG36">
        <f t="shared" si="30"/>
        <v>12.595266291699007</v>
      </c>
      <c r="MH36">
        <f t="shared" si="30"/>
        <v>13.203173002327402</v>
      </c>
      <c r="MI36">
        <f t="shared" si="30"/>
        <v>13.134353374709093</v>
      </c>
      <c r="MJ36">
        <f t="shared" si="30"/>
        <v>12.823390612878216</v>
      </c>
      <c r="MK36">
        <f t="shared" si="30"/>
        <v>12.627127230411187</v>
      </c>
      <c r="ML36">
        <f t="shared" si="30"/>
        <v>12.701044608223443</v>
      </c>
      <c r="MM36">
        <f t="shared" si="30"/>
        <v>12.601638479441442</v>
      </c>
      <c r="MN36">
        <f t="shared" si="30"/>
        <v>12.828488363072164</v>
      </c>
      <c r="MO36">
        <f t="shared" si="30"/>
        <v>12.924071179208704</v>
      </c>
      <c r="MP36">
        <f t="shared" si="30"/>
        <v>12.620755042668751</v>
      </c>
      <c r="MQ36">
        <f t="shared" si="30"/>
        <v>12.605461792086905</v>
      </c>
      <c r="MR36">
        <f t="shared" si="30"/>
        <v>12.694672420481009</v>
      </c>
      <c r="MS36">
        <f t="shared" si="30"/>
        <v>12.829762800620653</v>
      </c>
      <c r="MT36">
        <f t="shared" si="30"/>
        <v>12.632224980605137</v>
      </c>
      <c r="MU36">
        <f t="shared" si="30"/>
        <v>13.047691621411964</v>
      </c>
      <c r="MV36">
        <f t="shared" si="30"/>
        <v>13.190428626842531</v>
      </c>
      <c r="MW36">
        <f t="shared" si="30"/>
        <v>13.237582816136557</v>
      </c>
      <c r="MX36">
        <f t="shared" si="30"/>
        <v>14.148805663304906</v>
      </c>
      <c r="MY36">
        <f t="shared" si="30"/>
        <v>14.406242048099321</v>
      </c>
      <c r="MZ36">
        <f t="shared" si="30"/>
        <v>14.105474786656341</v>
      </c>
      <c r="NA36">
        <f t="shared" si="30"/>
        <v>15.141592513576438</v>
      </c>
      <c r="NB36">
        <f t="shared" si="30"/>
        <v>15.692149534522908</v>
      </c>
      <c r="NC36">
        <f t="shared" si="30"/>
        <v>15.509904965089239</v>
      </c>
      <c r="ND36">
        <f t="shared" si="30"/>
        <v>15.502258339798317</v>
      </c>
      <c r="NE36">
        <f t="shared" si="30"/>
        <v>15.266487393328184</v>
      </c>
      <c r="NF36">
        <f t="shared" si="30"/>
        <v>15.299622769588852</v>
      </c>
    </row>
    <row r="37" spans="1:370" x14ac:dyDescent="0.35">
      <c r="D37" t="s">
        <v>24</v>
      </c>
      <c r="E37" s="5">
        <f>Outage!Z86</f>
        <v>0</v>
      </c>
      <c r="F37" s="5">
        <f>Outage!AA86</f>
        <v>0</v>
      </c>
      <c r="G37" s="5">
        <f>Outage!AB86</f>
        <v>0</v>
      </c>
      <c r="H37" s="5">
        <f>Outage!AC86</f>
        <v>0</v>
      </c>
      <c r="I37" s="5">
        <f>Outage!AD86</f>
        <v>0</v>
      </c>
      <c r="J37" s="5">
        <f>Outage!AE86</f>
        <v>0</v>
      </c>
      <c r="K37" s="5">
        <f>Outage!AF86</f>
        <v>0</v>
      </c>
      <c r="L37" s="5">
        <f>Outage!AG86</f>
        <v>0</v>
      </c>
      <c r="M37" s="5">
        <f>Outage!AH86</f>
        <v>0</v>
      </c>
      <c r="N37" s="5">
        <f>Outage!AI86</f>
        <v>0</v>
      </c>
      <c r="O37" s="5">
        <f>Outage!AJ86</f>
        <v>0</v>
      </c>
      <c r="P37" s="5">
        <f>Outage!AK86</f>
        <v>0</v>
      </c>
      <c r="Q37" s="5">
        <f>Outage!AL86</f>
        <v>0</v>
      </c>
      <c r="R37" s="5">
        <f>Outage!AM86</f>
        <v>0</v>
      </c>
      <c r="S37" s="5">
        <f>Outage!AN86</f>
        <v>1.1000000000000001</v>
      </c>
      <c r="T37" s="5">
        <f>Outage!AO86</f>
        <v>1.1000000000000001</v>
      </c>
      <c r="U37" s="5">
        <f>Outage!AP86</f>
        <v>1.1000000000000001</v>
      </c>
      <c r="V37" s="5">
        <f>Outage!AQ86</f>
        <v>1.1000000000000001</v>
      </c>
      <c r="W37" s="5">
        <f>Outage!AR86</f>
        <v>1.1000000000000001</v>
      </c>
      <c r="X37" s="5">
        <f>Outage!AS86</f>
        <v>1.1000000000000001</v>
      </c>
      <c r="Y37" s="5">
        <f>Outage!AT86</f>
        <v>1.1000000000000001</v>
      </c>
      <c r="Z37" s="5">
        <f>Outage!AU86</f>
        <v>1.1000000000000001</v>
      </c>
      <c r="AA37" s="5">
        <f>Outage!AV86</f>
        <v>1.1000000000000001</v>
      </c>
      <c r="AB37" s="5">
        <f>Outage!AW86</f>
        <v>1.1000000000000001</v>
      </c>
      <c r="AC37" s="5">
        <f>Outage!AX86</f>
        <v>0</v>
      </c>
      <c r="AD37" s="5">
        <f>Outage!AY86</f>
        <v>0</v>
      </c>
      <c r="AE37" s="5">
        <f>Outage!AZ86</f>
        <v>0</v>
      </c>
      <c r="AF37" s="5">
        <f>Outage!BA86</f>
        <v>0</v>
      </c>
      <c r="AG37" s="5">
        <f>Outage!BB86</f>
        <v>0</v>
      </c>
      <c r="AH37" s="5">
        <f>Outage!BC86</f>
        <v>0</v>
      </c>
      <c r="AI37" s="5">
        <f>Outage!BD86</f>
        <v>0</v>
      </c>
      <c r="AJ37" s="5">
        <f>Outage!BE86</f>
        <v>1.1000000000000001</v>
      </c>
      <c r="AK37" s="5">
        <f>Outage!BF86</f>
        <v>1.1000000000000001</v>
      </c>
      <c r="AL37" s="5">
        <f>Outage!BG86</f>
        <v>1.1000000000000001</v>
      </c>
      <c r="AM37" s="5">
        <f>Outage!BH86</f>
        <v>1.1000000000000001</v>
      </c>
      <c r="AN37" s="5">
        <f>Outage!BI86</f>
        <v>1.1000000000000001</v>
      </c>
      <c r="AO37" s="5">
        <f>Outage!BJ86</f>
        <v>1.1000000000000001</v>
      </c>
      <c r="AP37" s="5">
        <f>Outage!BK86</f>
        <v>1.1000000000000001</v>
      </c>
      <c r="AQ37" s="5">
        <f>Outage!BL86</f>
        <v>1.1000000000000001</v>
      </c>
      <c r="AR37" s="5">
        <f>Outage!BM86</f>
        <v>1.1000000000000001</v>
      </c>
      <c r="AS37" s="5">
        <f>Outage!BN86</f>
        <v>1.1000000000000001</v>
      </c>
      <c r="AT37" s="5">
        <f>Outage!BO86</f>
        <v>0</v>
      </c>
      <c r="AU37" s="5">
        <f>Outage!BP86</f>
        <v>0</v>
      </c>
      <c r="AV37" s="5">
        <f>Outage!BQ86</f>
        <v>0</v>
      </c>
      <c r="AW37" s="5">
        <f>Outage!BR86</f>
        <v>0</v>
      </c>
      <c r="AX37" s="5">
        <f>Outage!BS86</f>
        <v>0</v>
      </c>
      <c r="AY37" s="5">
        <f>Outage!BT86</f>
        <v>0</v>
      </c>
      <c r="AZ37" s="5">
        <f>Outage!BU86</f>
        <v>0</v>
      </c>
      <c r="BA37" s="5">
        <f>Outage!BV86</f>
        <v>0</v>
      </c>
      <c r="BB37" s="5">
        <f>Outage!BW86</f>
        <v>0</v>
      </c>
      <c r="BC37" s="5">
        <f>Outage!BX86</f>
        <v>0</v>
      </c>
      <c r="BD37" s="5">
        <f>Outage!BY86</f>
        <v>0</v>
      </c>
      <c r="BE37" s="5">
        <f>Outage!BZ86</f>
        <v>0</v>
      </c>
      <c r="BF37" s="5">
        <f>Outage!CA86</f>
        <v>0</v>
      </c>
      <c r="BG37" s="5">
        <f>Outage!CB86</f>
        <v>0</v>
      </c>
      <c r="BH37" s="5">
        <f>Outage!CC86</f>
        <v>0</v>
      </c>
      <c r="BI37" s="5">
        <f>Outage!CD86</f>
        <v>0</v>
      </c>
      <c r="BJ37" s="5">
        <f>Outage!CE86</f>
        <v>0</v>
      </c>
      <c r="BK37" s="5">
        <f>Outage!CF86</f>
        <v>0</v>
      </c>
      <c r="BL37" s="5">
        <f>Outage!CG86</f>
        <v>0</v>
      </c>
      <c r="BM37" s="5">
        <f>Outage!CH86</f>
        <v>0</v>
      </c>
      <c r="BN37" s="5">
        <f>Outage!CI86</f>
        <v>0</v>
      </c>
      <c r="BO37" s="5">
        <f>Outage!CJ86</f>
        <v>0</v>
      </c>
      <c r="BP37" s="5">
        <f>Outage!CK86</f>
        <v>0</v>
      </c>
      <c r="BQ37" s="5">
        <f>Outage!CL86</f>
        <v>0</v>
      </c>
      <c r="BR37" s="5">
        <f>Outage!CM86</f>
        <v>0</v>
      </c>
      <c r="BS37" s="5">
        <f>Outage!CN86</f>
        <v>0</v>
      </c>
      <c r="BT37" s="5">
        <f>Outage!CO86</f>
        <v>0</v>
      </c>
      <c r="BU37" s="5">
        <f>Outage!CP86</f>
        <v>0</v>
      </c>
      <c r="BV37" s="5">
        <f>Outage!CQ86</f>
        <v>0</v>
      </c>
      <c r="BW37" s="5">
        <f>Outage!CR86</f>
        <v>0</v>
      </c>
      <c r="BX37" s="5">
        <f>Outage!CS86</f>
        <v>0</v>
      </c>
      <c r="BY37" s="5">
        <f>Outage!CT86</f>
        <v>0</v>
      </c>
      <c r="BZ37" s="5">
        <f>Outage!CU86</f>
        <v>0</v>
      </c>
      <c r="CA37" s="5">
        <f>Outage!CV86</f>
        <v>0</v>
      </c>
      <c r="CB37" s="5">
        <f>Outage!CW86</f>
        <v>0</v>
      </c>
      <c r="CC37" s="5">
        <f>Outage!CX86</f>
        <v>0</v>
      </c>
      <c r="CD37" s="5">
        <f>Outage!CY86</f>
        <v>0</v>
      </c>
      <c r="CE37" s="5">
        <f>Outage!CZ86</f>
        <v>0</v>
      </c>
      <c r="CF37" s="5">
        <f>Outage!DA86</f>
        <v>0</v>
      </c>
      <c r="CG37" s="5">
        <f>Outage!DB86</f>
        <v>0</v>
      </c>
      <c r="CH37" s="5">
        <f>Outage!DC86</f>
        <v>0</v>
      </c>
      <c r="CI37" s="5">
        <f>Outage!DD86</f>
        <v>0</v>
      </c>
      <c r="CJ37" s="5">
        <f>Outage!DE86</f>
        <v>0</v>
      </c>
      <c r="CK37" s="5">
        <f>Outage!DF86</f>
        <v>0</v>
      </c>
      <c r="CL37" s="5">
        <f>Outage!DG86</f>
        <v>0</v>
      </c>
      <c r="CM37" s="5">
        <f>Outage!DH86</f>
        <v>0</v>
      </c>
      <c r="CN37" s="5">
        <f>Outage!DI86</f>
        <v>0</v>
      </c>
      <c r="CO37" s="5">
        <f>Outage!DJ86</f>
        <v>0</v>
      </c>
      <c r="CP37" s="5">
        <f>Outage!DK86</f>
        <v>0</v>
      </c>
      <c r="CQ37" s="5">
        <f>Outage!DL86</f>
        <v>0</v>
      </c>
      <c r="CR37" s="5">
        <f>Outage!DM86</f>
        <v>0</v>
      </c>
      <c r="CS37" s="5">
        <f>Outage!DN86</f>
        <v>0</v>
      </c>
      <c r="CT37" s="5">
        <f>Outage!DO86</f>
        <v>0</v>
      </c>
      <c r="CU37" s="5">
        <f>Outage!DP86</f>
        <v>0</v>
      </c>
      <c r="CV37" s="5">
        <f>Outage!DQ86</f>
        <v>0</v>
      </c>
      <c r="CW37" s="5">
        <f>Outage!DR86</f>
        <v>0</v>
      </c>
      <c r="CX37" s="5">
        <f>Outage!DS86</f>
        <v>0</v>
      </c>
      <c r="CY37" s="5">
        <f>Outage!DT86</f>
        <v>0</v>
      </c>
      <c r="CZ37" s="5">
        <f>Outage!DU86</f>
        <v>0</v>
      </c>
      <c r="DA37" s="5">
        <f>Outage!DV86</f>
        <v>0</v>
      </c>
      <c r="DB37" s="5">
        <f>Outage!DW86</f>
        <v>0</v>
      </c>
      <c r="DC37" s="5">
        <f>Outage!DX86</f>
        <v>0</v>
      </c>
      <c r="DD37" s="5">
        <f>Outage!DY86</f>
        <v>0</v>
      </c>
      <c r="DE37" s="5">
        <f>Outage!DZ86</f>
        <v>0</v>
      </c>
      <c r="DF37" s="5">
        <f>Outage!EA86</f>
        <v>0</v>
      </c>
      <c r="DG37" s="5">
        <f>Outage!EB86</f>
        <v>0</v>
      </c>
      <c r="DH37" s="5">
        <f>Outage!EC86</f>
        <v>0</v>
      </c>
      <c r="DI37" s="5">
        <f>Outage!ED86</f>
        <v>0</v>
      </c>
      <c r="DJ37" s="5">
        <f>Outage!EE86</f>
        <v>0</v>
      </c>
      <c r="DK37" s="5">
        <f>Outage!EF86</f>
        <v>0</v>
      </c>
      <c r="DL37" s="5">
        <f>Outage!EG86</f>
        <v>0</v>
      </c>
      <c r="DM37" s="5">
        <f>Outage!EH86</f>
        <v>0</v>
      </c>
      <c r="DN37" s="5">
        <f>Outage!EI86</f>
        <v>0</v>
      </c>
      <c r="DO37" s="5">
        <f>Outage!EJ86</f>
        <v>0</v>
      </c>
      <c r="DP37" s="5">
        <f>Outage!EK86</f>
        <v>0</v>
      </c>
      <c r="DQ37" s="5">
        <f>Outage!EL86</f>
        <v>0</v>
      </c>
      <c r="DR37" s="5">
        <f>Outage!EM86</f>
        <v>0</v>
      </c>
      <c r="DS37" s="5">
        <f>Outage!EN86</f>
        <v>0</v>
      </c>
      <c r="DT37" s="5">
        <f>Outage!EO86</f>
        <v>0</v>
      </c>
      <c r="DU37" s="5">
        <f>Outage!EP86</f>
        <v>0</v>
      </c>
      <c r="DV37" s="5">
        <f>Outage!EQ86</f>
        <v>0</v>
      </c>
      <c r="DW37" s="5">
        <f>Outage!ER86</f>
        <v>0</v>
      </c>
      <c r="DX37" s="5">
        <f>Outage!ES86</f>
        <v>0</v>
      </c>
      <c r="DY37" s="5">
        <f>Outage!ET86</f>
        <v>0</v>
      </c>
      <c r="DZ37" s="5">
        <f>Outage!EU86</f>
        <v>0</v>
      </c>
      <c r="EA37" s="5">
        <f>Outage!EV86</f>
        <v>0</v>
      </c>
      <c r="EB37" s="5">
        <f>Outage!EW86</f>
        <v>0</v>
      </c>
      <c r="EC37" s="5">
        <f>Outage!EX86</f>
        <v>0</v>
      </c>
      <c r="ED37" s="5">
        <f>Outage!EY86</f>
        <v>0</v>
      </c>
      <c r="EE37" s="5">
        <f>Outage!EZ86</f>
        <v>0</v>
      </c>
      <c r="EF37" s="5">
        <f>Outage!FA86</f>
        <v>0</v>
      </c>
      <c r="EG37" s="5">
        <f>Outage!FB86</f>
        <v>0</v>
      </c>
      <c r="EH37" s="5">
        <f>Outage!FC86</f>
        <v>0</v>
      </c>
      <c r="EI37" s="5">
        <f>Outage!FD86</f>
        <v>0</v>
      </c>
      <c r="EJ37" s="5">
        <f>Outage!FE86</f>
        <v>0</v>
      </c>
      <c r="EK37" s="5">
        <f>Outage!FF86</f>
        <v>0</v>
      </c>
      <c r="EL37" s="5">
        <f>Outage!FG86</f>
        <v>0</v>
      </c>
      <c r="EM37" s="5">
        <f>Outage!FH86</f>
        <v>0</v>
      </c>
      <c r="EN37" s="5">
        <f>Outage!FI86</f>
        <v>0</v>
      </c>
      <c r="EO37" s="5">
        <f>Outage!FJ86</f>
        <v>0</v>
      </c>
      <c r="EP37" s="5">
        <f>Outage!FK86</f>
        <v>0</v>
      </c>
      <c r="EQ37" s="5">
        <f>Outage!FL86</f>
        <v>0</v>
      </c>
      <c r="ER37" s="5">
        <f>Outage!FM86</f>
        <v>0</v>
      </c>
      <c r="ES37" s="5">
        <f>Outage!FN86</f>
        <v>0</v>
      </c>
      <c r="ET37" s="5">
        <f>Outage!FO86</f>
        <v>0</v>
      </c>
      <c r="EU37" s="5">
        <f>Outage!FP86</f>
        <v>0</v>
      </c>
      <c r="EV37" s="5">
        <f>Outage!FQ86</f>
        <v>0</v>
      </c>
      <c r="EW37" s="5">
        <f>Outage!FR86</f>
        <v>0</v>
      </c>
      <c r="EX37" s="5">
        <f>Outage!FS86</f>
        <v>0</v>
      </c>
      <c r="EY37" s="5">
        <f>Outage!FT86</f>
        <v>0</v>
      </c>
      <c r="EZ37" s="5">
        <f>Outage!FU86</f>
        <v>0</v>
      </c>
      <c r="FA37" s="5">
        <f>Outage!FV86</f>
        <v>0</v>
      </c>
      <c r="FB37" s="5">
        <f>Outage!FW86</f>
        <v>0</v>
      </c>
      <c r="FC37" s="5">
        <f>Outage!FX86</f>
        <v>0</v>
      </c>
      <c r="FD37" s="5">
        <f>Outage!FY86</f>
        <v>1.1000000000000001</v>
      </c>
      <c r="FE37" s="5">
        <f>Outage!FZ86</f>
        <v>1.1000000000000001</v>
      </c>
      <c r="FF37" s="5">
        <f>Outage!GA86</f>
        <v>1.1000000000000001</v>
      </c>
      <c r="FG37" s="5">
        <f>Outage!GB86</f>
        <v>1.1000000000000001</v>
      </c>
      <c r="FH37" s="5">
        <f>Outage!GC86</f>
        <v>1.1000000000000001</v>
      </c>
      <c r="FI37" s="5">
        <f>Outage!GD86</f>
        <v>1.1000000000000001</v>
      </c>
      <c r="FJ37" s="5">
        <f>Outage!GE86</f>
        <v>1.1000000000000001</v>
      </c>
      <c r="FK37" s="5">
        <f>Outage!GF86</f>
        <v>1.1000000000000001</v>
      </c>
      <c r="FL37" s="5">
        <f>Outage!GG86</f>
        <v>1.1000000000000001</v>
      </c>
      <c r="FM37" s="5">
        <f>Outage!GH86</f>
        <v>1.1000000000000001</v>
      </c>
      <c r="FN37" s="5">
        <f>Outage!GI86</f>
        <v>0</v>
      </c>
      <c r="FO37" s="5">
        <f>Outage!GJ86</f>
        <v>0</v>
      </c>
      <c r="FP37" s="5">
        <f>Outage!GK86</f>
        <v>0</v>
      </c>
      <c r="FQ37" s="5">
        <f>Outage!GL86</f>
        <v>0</v>
      </c>
      <c r="FR37" s="5">
        <f>Outage!GM86</f>
        <v>0</v>
      </c>
      <c r="FS37" s="5">
        <f>Outage!GN86</f>
        <v>1.1000000000000001</v>
      </c>
      <c r="FT37" s="5">
        <f>Outage!GO86</f>
        <v>1.1000000000000001</v>
      </c>
      <c r="FU37" s="5">
        <f>Outage!GP86</f>
        <v>1.1000000000000001</v>
      </c>
      <c r="FV37" s="5">
        <f>Outage!GQ86</f>
        <v>1.1000000000000001</v>
      </c>
      <c r="FW37" s="5">
        <f>Outage!GR86</f>
        <v>1.1000000000000001</v>
      </c>
      <c r="FX37" s="5">
        <f>Outage!GS86</f>
        <v>1.1000000000000001</v>
      </c>
      <c r="FY37" s="5">
        <f>Outage!GT86</f>
        <v>1.1000000000000001</v>
      </c>
      <c r="FZ37" s="5">
        <f>Outage!GU86</f>
        <v>1.1000000000000001</v>
      </c>
      <c r="GA37" s="5">
        <f>Outage!GV86</f>
        <v>1.1000000000000001</v>
      </c>
      <c r="GB37" s="5">
        <f>Outage!GW86</f>
        <v>1.1000000000000001</v>
      </c>
      <c r="GC37" s="5">
        <f>Outage!GX86</f>
        <v>1.1000000000000001</v>
      </c>
      <c r="GD37" s="5">
        <f>Outage!GY86</f>
        <v>0</v>
      </c>
      <c r="GE37" s="5">
        <f>Outage!GZ86</f>
        <v>0</v>
      </c>
      <c r="GF37" s="5">
        <f>Outage!HA86</f>
        <v>0</v>
      </c>
      <c r="GG37" s="5">
        <f>Outage!HB86</f>
        <v>0</v>
      </c>
      <c r="GH37" s="5">
        <f>Outage!HC86</f>
        <v>0</v>
      </c>
      <c r="GI37" s="5">
        <f>Outage!HD86</f>
        <v>0</v>
      </c>
      <c r="GJ37" s="5">
        <f>Outage!HE86</f>
        <v>0</v>
      </c>
      <c r="GK37" s="5">
        <f>Outage!HF86</f>
        <v>0</v>
      </c>
      <c r="GL37" s="5">
        <f>Outage!HG86</f>
        <v>1.1000000000000001</v>
      </c>
      <c r="GM37" s="5">
        <f>Outage!HH86</f>
        <v>1.1000000000000001</v>
      </c>
      <c r="GN37" s="5">
        <f>Outage!HI86</f>
        <v>1.1000000000000001</v>
      </c>
      <c r="GO37" s="5">
        <f>Outage!HJ86</f>
        <v>1.1000000000000001</v>
      </c>
      <c r="GP37" s="5">
        <f>Outage!HK86</f>
        <v>1.1000000000000001</v>
      </c>
      <c r="GQ37" s="5">
        <f>Outage!HL86</f>
        <v>1.1000000000000001</v>
      </c>
      <c r="GR37" s="5">
        <f>Outage!HM86</f>
        <v>1.1000000000000001</v>
      </c>
      <c r="GS37" s="5">
        <f>Outage!HN86</f>
        <v>1.6</v>
      </c>
      <c r="GT37" s="5">
        <f>Outage!HO86</f>
        <v>1.1000000000000001</v>
      </c>
      <c r="GU37" s="5">
        <f>Outage!HP86</f>
        <v>1.1000000000000001</v>
      </c>
      <c r="GV37" s="5">
        <f>Outage!HQ86</f>
        <v>0</v>
      </c>
      <c r="GW37" s="5">
        <f>Outage!HR86</f>
        <v>0</v>
      </c>
      <c r="GX37" s="5">
        <f>Outage!HS86</f>
        <v>0</v>
      </c>
      <c r="GY37" s="5">
        <f>Outage!HT86</f>
        <v>0</v>
      </c>
      <c r="GZ37" s="5">
        <f>Outage!HU86</f>
        <v>1.1000000000000001</v>
      </c>
      <c r="HA37" s="5">
        <f>Outage!HV86</f>
        <v>1.1000000000000001</v>
      </c>
      <c r="HB37" s="5">
        <f>Outage!HW86</f>
        <v>1.1000000000000001</v>
      </c>
      <c r="HC37" s="5">
        <f>Outage!HX86</f>
        <v>1.1000000000000001</v>
      </c>
      <c r="HD37" s="5">
        <f>Outage!HY86</f>
        <v>1.1000000000000001</v>
      </c>
      <c r="HE37" s="5">
        <f>Outage!HZ86</f>
        <v>1.1000000000000001</v>
      </c>
      <c r="HF37" s="5">
        <f>Outage!IA86</f>
        <v>1.1000000000000001</v>
      </c>
      <c r="HG37" s="5">
        <f>Outage!IB86</f>
        <v>1.1000000000000001</v>
      </c>
      <c r="HH37" s="5">
        <f>Outage!IC86</f>
        <v>1.1000000000000001</v>
      </c>
      <c r="HI37" s="5">
        <f>Outage!ID86</f>
        <v>1.1000000000000001</v>
      </c>
      <c r="HJ37" s="5">
        <f>Outage!IE86</f>
        <v>0</v>
      </c>
      <c r="HK37" s="5">
        <f>Outage!IF86</f>
        <v>0</v>
      </c>
      <c r="HL37" s="5">
        <f>Outage!IG86</f>
        <v>0</v>
      </c>
      <c r="HM37" s="5">
        <f>Outage!IH86</f>
        <v>0</v>
      </c>
      <c r="HN37" s="5">
        <f>Outage!II86</f>
        <v>1.1000000000000001</v>
      </c>
      <c r="HO37" s="5">
        <f>Outage!IJ86</f>
        <v>1.1000000000000001</v>
      </c>
      <c r="HP37" s="5">
        <f>Outage!IK86</f>
        <v>1.1000000000000001</v>
      </c>
      <c r="HQ37" s="5">
        <f>Outage!IL86</f>
        <v>1.1000000000000001</v>
      </c>
      <c r="HR37" s="5">
        <f>Outage!IM86</f>
        <v>1.1000000000000001</v>
      </c>
      <c r="HS37" s="5">
        <f>Outage!IN86</f>
        <v>1.1000000000000001</v>
      </c>
      <c r="HT37" s="5">
        <f>Outage!IO86</f>
        <v>1.1000000000000001</v>
      </c>
      <c r="HU37" s="5">
        <f>Outage!IP86</f>
        <v>1.6</v>
      </c>
      <c r="HV37" s="5">
        <f>Outage!IQ86</f>
        <v>1.6</v>
      </c>
      <c r="HW37" s="5">
        <f>Outage!IR86</f>
        <v>1.6</v>
      </c>
      <c r="HX37" s="5">
        <f>Outage!IS86</f>
        <v>0</v>
      </c>
      <c r="HY37" s="5">
        <f>Outage!IT86</f>
        <v>0</v>
      </c>
      <c r="HZ37" s="5">
        <f>Outage!IU86</f>
        <v>0</v>
      </c>
      <c r="IA37" s="5">
        <f>Outage!IV86</f>
        <v>0</v>
      </c>
      <c r="IB37" s="5">
        <f>Outage!IW86</f>
        <v>1.1000000000000001</v>
      </c>
      <c r="IC37" s="5">
        <f>Outage!IX86</f>
        <v>1.1000000000000001</v>
      </c>
      <c r="ID37" s="5">
        <f>Outage!IY86</f>
        <v>1.1000000000000001</v>
      </c>
      <c r="IE37" s="5">
        <f>Outage!IZ86</f>
        <v>1.1000000000000001</v>
      </c>
      <c r="IF37" s="5">
        <f>Outage!JA86</f>
        <v>1.1000000000000001</v>
      </c>
      <c r="IG37" s="5">
        <f>Outage!JB86</f>
        <v>1.1000000000000001</v>
      </c>
      <c r="IH37" s="5">
        <f>Outage!JC86</f>
        <v>1.1000000000000001</v>
      </c>
      <c r="II37" s="5">
        <f>Outage!JD86</f>
        <v>1.1000000000000001</v>
      </c>
      <c r="IJ37" s="5">
        <f>Outage!JE86</f>
        <v>1.1000000000000001</v>
      </c>
      <c r="IK37" s="5">
        <f>Outage!JF86</f>
        <v>1.1000000000000001</v>
      </c>
      <c r="IL37" s="5">
        <f>Outage!JG86</f>
        <v>1.1000000000000001</v>
      </c>
      <c r="IM37" s="5">
        <f>Outage!JH86</f>
        <v>1.1000000000000001</v>
      </c>
      <c r="IN37" s="5">
        <f>Outage!JI86</f>
        <v>0</v>
      </c>
      <c r="IO37" s="5">
        <f>Outage!JJ86</f>
        <v>1.1000000000000001</v>
      </c>
      <c r="IP37" s="5">
        <f>Outage!JK86</f>
        <v>1.1000000000000001</v>
      </c>
      <c r="IQ37" s="5">
        <f>Outage!JL86</f>
        <v>1.1000000000000001</v>
      </c>
      <c r="IR37" s="5">
        <f>Outage!JM86</f>
        <v>1.1000000000000001</v>
      </c>
      <c r="IS37" s="5">
        <f>Outage!JN86</f>
        <v>1.1000000000000001</v>
      </c>
      <c r="IT37" s="5">
        <f>Outage!JO86</f>
        <v>1.1000000000000001</v>
      </c>
      <c r="IU37" s="5">
        <f>Outage!JP86</f>
        <v>1.1000000000000001</v>
      </c>
      <c r="IV37" s="5">
        <f>Outage!JQ86</f>
        <v>1.1000000000000001</v>
      </c>
      <c r="IW37" s="5">
        <f>Outage!JR86</f>
        <v>1.1000000000000001</v>
      </c>
      <c r="IX37" s="5">
        <f>Outage!JS86</f>
        <v>1.1000000000000001</v>
      </c>
      <c r="IY37" s="5">
        <f>Outage!JT86</f>
        <v>1.1000000000000001</v>
      </c>
      <c r="IZ37" s="5">
        <f>Outage!JU86</f>
        <v>1.1000000000000001</v>
      </c>
      <c r="JA37" s="5">
        <f>Outage!JV86</f>
        <v>1.1000000000000001</v>
      </c>
      <c r="JB37" s="5">
        <f>Outage!JW86</f>
        <v>1.1000000000000001</v>
      </c>
      <c r="JC37" s="5">
        <f>Outage!JX86</f>
        <v>1.1000000000000001</v>
      </c>
      <c r="JD37" s="5">
        <f>Outage!JY86</f>
        <v>1.1000000000000001</v>
      </c>
      <c r="JE37" s="5">
        <f>Outage!JZ86</f>
        <v>1.1000000000000001</v>
      </c>
      <c r="JF37" s="5">
        <f>Outage!KA86</f>
        <v>1.1000000000000001</v>
      </c>
      <c r="JG37" s="5">
        <f>Outage!KB86</f>
        <v>1.1000000000000001</v>
      </c>
      <c r="JH37" s="5">
        <f>Outage!KC86</f>
        <v>1.1000000000000001</v>
      </c>
      <c r="JI37" s="5">
        <f>Outage!KD86</f>
        <v>1.1000000000000001</v>
      </c>
      <c r="JJ37" s="5">
        <f>Outage!KE86</f>
        <v>1.1000000000000001</v>
      </c>
      <c r="JK37" s="5">
        <f>Outage!KF86</f>
        <v>1.1000000000000001</v>
      </c>
      <c r="JL37" s="5">
        <f>Outage!KG86</f>
        <v>1.1000000000000001</v>
      </c>
      <c r="JM37" s="5">
        <f>Outage!KH86</f>
        <v>1.1000000000000001</v>
      </c>
      <c r="JN37" s="5">
        <f>Outage!KI86</f>
        <v>1.1000000000000001</v>
      </c>
      <c r="JO37" s="5">
        <f>Outage!KJ86</f>
        <v>1.1000000000000001</v>
      </c>
      <c r="JP37" s="5">
        <f>Outage!KK86</f>
        <v>1.1000000000000001</v>
      </c>
      <c r="JQ37" s="5">
        <f>Outage!KL86</f>
        <v>1.1000000000000001</v>
      </c>
      <c r="JR37" s="5">
        <f>Outage!KM86</f>
        <v>1.1000000000000001</v>
      </c>
      <c r="JS37" s="5">
        <f>Outage!KN86</f>
        <v>0</v>
      </c>
      <c r="JT37" s="5">
        <f>Outage!KO86</f>
        <v>0</v>
      </c>
      <c r="JU37" s="5">
        <f>Outage!KP86</f>
        <v>0</v>
      </c>
      <c r="JV37" s="5">
        <f>Outage!KQ86</f>
        <v>0</v>
      </c>
      <c r="JW37" s="5">
        <f>Outage!KR86</f>
        <v>0</v>
      </c>
      <c r="JX37" s="5">
        <f>Outage!KS86</f>
        <v>0</v>
      </c>
      <c r="JY37" s="5">
        <f>Outage!KT86</f>
        <v>1.1000000000000001</v>
      </c>
      <c r="JZ37" s="5">
        <f>Outage!KU86</f>
        <v>1.1000000000000001</v>
      </c>
      <c r="KA37" s="5">
        <f>Outage!KV86</f>
        <v>1.1000000000000001</v>
      </c>
      <c r="KB37" s="5">
        <f>Outage!KW86</f>
        <v>1.1000000000000001</v>
      </c>
      <c r="KC37" s="5">
        <f>Outage!KX86</f>
        <v>1.1000000000000001</v>
      </c>
      <c r="KD37" s="5">
        <f>Outage!KY86</f>
        <v>1.1000000000000001</v>
      </c>
      <c r="KE37" s="5">
        <f>Outage!KZ86</f>
        <v>1.1000000000000001</v>
      </c>
      <c r="KF37" s="5">
        <f>Outage!LA86</f>
        <v>1.1000000000000001</v>
      </c>
      <c r="KG37" s="5">
        <f>Outage!LB86</f>
        <v>1.1000000000000001</v>
      </c>
      <c r="KH37" s="5">
        <f>Outage!LC86</f>
        <v>1.1000000000000001</v>
      </c>
      <c r="KI37" s="5">
        <f>Outage!LD86</f>
        <v>1.1000000000000001</v>
      </c>
      <c r="KJ37" s="5">
        <f>Outage!LE86</f>
        <v>1.1000000000000001</v>
      </c>
      <c r="KK37" s="5">
        <f>Outage!LF86</f>
        <v>1.1000000000000001</v>
      </c>
      <c r="KL37" s="5">
        <f>Outage!LG86</f>
        <v>1.1000000000000001</v>
      </c>
      <c r="KM37" s="5">
        <f>Outage!LH86</f>
        <v>1.1000000000000001</v>
      </c>
      <c r="KN37" s="5">
        <f>Outage!LI86</f>
        <v>1.1000000000000001</v>
      </c>
      <c r="KO37" s="5">
        <f>Outage!LJ86</f>
        <v>1.1000000000000001</v>
      </c>
      <c r="KP37" s="5">
        <f>Outage!LK86</f>
        <v>1.1000000000000001</v>
      </c>
      <c r="KQ37" s="5">
        <f>Outage!LL86</f>
        <v>1.1000000000000001</v>
      </c>
      <c r="KR37" s="5">
        <f>Outage!LM86</f>
        <v>1.1000000000000001</v>
      </c>
      <c r="KS37" s="5">
        <f>Outage!LN86</f>
        <v>1.1000000000000001</v>
      </c>
      <c r="KT37" s="5">
        <f>Outage!LO86</f>
        <v>1.1000000000000001</v>
      </c>
      <c r="KU37" s="5">
        <f>Outage!LP86</f>
        <v>1.1000000000000001</v>
      </c>
      <c r="KV37" s="5">
        <f>Outage!LQ86</f>
        <v>1.1000000000000001</v>
      </c>
      <c r="KW37" s="5">
        <f>Outage!LR86</f>
        <v>1.1000000000000001</v>
      </c>
      <c r="KX37" s="5">
        <f>Outage!LS86</f>
        <v>1.1000000000000001</v>
      </c>
      <c r="KY37" s="5">
        <f>Outage!LT86</f>
        <v>1.1000000000000001</v>
      </c>
      <c r="KZ37" s="5">
        <f>Outage!LU86</f>
        <v>1.1000000000000001</v>
      </c>
      <c r="LA37" s="5">
        <f>Outage!LV86</f>
        <v>1.1000000000000001</v>
      </c>
      <c r="LB37" s="5">
        <f>Outage!LW86</f>
        <v>1.1000000000000001</v>
      </c>
      <c r="LC37" s="5">
        <f>Outage!LX86</f>
        <v>0</v>
      </c>
      <c r="LD37" s="5">
        <f>Outage!LY86</f>
        <v>0</v>
      </c>
      <c r="LE37" s="5">
        <f>Outage!LZ86</f>
        <v>0</v>
      </c>
      <c r="LF37" s="5">
        <f>Outage!MA86</f>
        <v>0</v>
      </c>
      <c r="LG37" s="5">
        <f>Outage!MB86</f>
        <v>0</v>
      </c>
      <c r="LH37" s="5">
        <f>Outage!MC86</f>
        <v>0</v>
      </c>
      <c r="LI37" s="5">
        <f>Outage!MD86</f>
        <v>1.1000000000000001</v>
      </c>
      <c r="LJ37" s="5">
        <f>Outage!ME86</f>
        <v>1.1000000000000001</v>
      </c>
      <c r="LK37" s="5">
        <f>Outage!MF86</f>
        <v>1.1000000000000001</v>
      </c>
      <c r="LL37" s="5">
        <f>Outage!MG86</f>
        <v>1.1000000000000001</v>
      </c>
      <c r="LM37" s="5">
        <f>Outage!MH86</f>
        <v>1.1000000000000001</v>
      </c>
      <c r="LN37" s="5">
        <f>Outage!MI86</f>
        <v>1.1000000000000001</v>
      </c>
      <c r="LO37" s="5">
        <f>Outage!MJ86</f>
        <v>1.1000000000000001</v>
      </c>
      <c r="LP37" s="5">
        <f>Outage!MK86</f>
        <v>1.1000000000000001</v>
      </c>
      <c r="LQ37" s="5">
        <f>Outage!ML86</f>
        <v>1.1000000000000001</v>
      </c>
      <c r="LR37" s="5">
        <f>Outage!MM86</f>
        <v>1.1000000000000001</v>
      </c>
      <c r="LS37" s="5">
        <f>Outage!MN86</f>
        <v>1.1000000000000001</v>
      </c>
      <c r="LT37" s="5">
        <f>Outage!MO86</f>
        <v>1.1000000000000001</v>
      </c>
      <c r="LU37" s="5">
        <f>Outage!MP86</f>
        <v>1.1000000000000001</v>
      </c>
      <c r="LV37" s="5">
        <f>Outage!MQ86</f>
        <v>1.1000000000000001</v>
      </c>
      <c r="LW37" s="5">
        <f>Outage!MR86</f>
        <v>1.1000000000000001</v>
      </c>
      <c r="LX37" s="5">
        <f>Outage!MS86</f>
        <v>1.1000000000000001</v>
      </c>
      <c r="LY37" s="5">
        <f>Outage!MT86</f>
        <v>1.1000000000000001</v>
      </c>
      <c r="LZ37" s="5">
        <f>Outage!MU86</f>
        <v>1.1000000000000001</v>
      </c>
      <c r="MA37" s="5">
        <f>Outage!MV86</f>
        <v>1.1000000000000001</v>
      </c>
      <c r="MB37" s="5">
        <f>Outage!MW86</f>
        <v>1.1000000000000001</v>
      </c>
      <c r="MC37" s="5">
        <f>Outage!MX86</f>
        <v>1.1000000000000001</v>
      </c>
      <c r="MD37" s="5">
        <f>Outage!MY86</f>
        <v>1.1000000000000001</v>
      </c>
      <c r="ME37" s="5">
        <f>Outage!MZ86</f>
        <v>1.1000000000000001</v>
      </c>
      <c r="MF37" s="5">
        <f>Outage!NA86</f>
        <v>1.1000000000000001</v>
      </c>
      <c r="MG37" s="5">
        <f>Outage!NB86</f>
        <v>1.1000000000000001</v>
      </c>
      <c r="MH37" s="5">
        <f>Outage!NC86</f>
        <v>1.1000000000000001</v>
      </c>
      <c r="MI37" s="5">
        <f>Outage!ND86</f>
        <v>1.1000000000000001</v>
      </c>
      <c r="MJ37" s="5">
        <f>Outage!NE86</f>
        <v>1.1000000000000001</v>
      </c>
      <c r="MK37" s="5">
        <f>Outage!NF86</f>
        <v>1.1000000000000001</v>
      </c>
      <c r="ML37" s="5">
        <f>Outage!NG86</f>
        <v>1.1000000000000001</v>
      </c>
      <c r="MM37" s="5">
        <f>Outage!NH86</f>
        <v>0</v>
      </c>
      <c r="MN37" s="5">
        <f>Outage!NI86</f>
        <v>0</v>
      </c>
      <c r="MO37" s="5">
        <f>Outage!NJ86</f>
        <v>0</v>
      </c>
      <c r="MP37" s="5">
        <f>Outage!NK86</f>
        <v>0</v>
      </c>
      <c r="MQ37" s="5">
        <f>Outage!NL86</f>
        <v>0.5</v>
      </c>
      <c r="MR37" s="5">
        <f>Outage!NM86</f>
        <v>0.5</v>
      </c>
      <c r="MS37" s="5">
        <f>Outage!NN86</f>
        <v>0.5</v>
      </c>
      <c r="MT37" s="5">
        <f>Outage!NO86</f>
        <v>0.5</v>
      </c>
      <c r="MU37" s="5">
        <f>Outage!NP86</f>
        <v>0.5</v>
      </c>
      <c r="MV37" s="5">
        <f>Outage!NQ86</f>
        <v>0</v>
      </c>
      <c r="MW37" s="5">
        <f>Outage!NR86</f>
        <v>0</v>
      </c>
      <c r="MX37" s="5">
        <f>Outage!NS86</f>
        <v>0</v>
      </c>
      <c r="MY37" s="5">
        <f>Outage!NT86</f>
        <v>0</v>
      </c>
      <c r="MZ37" s="5">
        <f>Outage!NU86</f>
        <v>0</v>
      </c>
      <c r="NA37" s="5">
        <f>Outage!NV86</f>
        <v>0</v>
      </c>
      <c r="NB37" s="5">
        <f>Outage!NW86</f>
        <v>0</v>
      </c>
      <c r="NC37" s="5">
        <f>Outage!NX86</f>
        <v>0</v>
      </c>
      <c r="ND37" s="5">
        <f>Outage!NY86</f>
        <v>0</v>
      </c>
      <c r="NE37" s="5">
        <f>Outage!NZ86</f>
        <v>0</v>
      </c>
      <c r="NF37" s="5">
        <f>Outage!OA86</f>
        <v>0</v>
      </c>
    </row>
    <row r="38" spans="1:370" x14ac:dyDescent="0.35">
      <c r="D38" t="s">
        <v>316</v>
      </c>
      <c r="E38" s="4">
        <f>E43*8.5%</f>
        <v>0.99450000000000016</v>
      </c>
      <c r="F38" s="4">
        <f>Outage!AA76*8.5%</f>
        <v>0.99450000000000016</v>
      </c>
      <c r="G38" s="4">
        <f>Outage!AB76*8.5%</f>
        <v>0.99450000000000016</v>
      </c>
      <c r="H38" s="4">
        <f>Outage!AC76*8.5%</f>
        <v>0.99450000000000016</v>
      </c>
      <c r="I38" s="4">
        <f>Outage!AD76*8.5%</f>
        <v>0.99450000000000016</v>
      </c>
      <c r="J38" s="4">
        <f>Outage!AE76*8.5%</f>
        <v>0.99450000000000016</v>
      </c>
      <c r="K38" s="4">
        <f>Outage!AF76*8.5%</f>
        <v>0.99450000000000016</v>
      </c>
      <c r="L38" s="4">
        <f>Outage!AG76*8.5%</f>
        <v>0.99450000000000016</v>
      </c>
      <c r="M38" s="4">
        <f>Outage!AH76*8.5%</f>
        <v>0.99450000000000016</v>
      </c>
      <c r="N38" s="4">
        <f>Outage!AI76*8.5%</f>
        <v>0.99450000000000016</v>
      </c>
      <c r="O38" s="4">
        <f>Outage!AJ76*8.5%</f>
        <v>0.99450000000000016</v>
      </c>
      <c r="P38" s="4">
        <f>Outage!AK76*8.5%</f>
        <v>0.99450000000000016</v>
      </c>
      <c r="Q38" s="4">
        <f>Outage!AL76*8.5%</f>
        <v>0.99450000000000016</v>
      </c>
      <c r="R38" s="4">
        <f>Outage!AM76*8.5%</f>
        <v>0.99450000000000016</v>
      </c>
      <c r="S38" s="4">
        <f>Outage!AN76*8.5%</f>
        <v>0.99450000000000016</v>
      </c>
      <c r="T38" s="4">
        <f>Outage!AO76*8.5%</f>
        <v>0.99450000000000016</v>
      </c>
      <c r="U38" s="4">
        <f>Outage!AP76*8.5%</f>
        <v>0.99450000000000016</v>
      </c>
      <c r="V38" s="4">
        <f>Outage!AQ76*8.5%</f>
        <v>0.99450000000000016</v>
      </c>
      <c r="W38" s="4">
        <f>Outage!AR76*8.5%</f>
        <v>0.99450000000000016</v>
      </c>
      <c r="X38" s="4">
        <f>Outage!AS76*8.5%</f>
        <v>0.99450000000000016</v>
      </c>
      <c r="Y38" s="4">
        <f>Outage!AT76*8.5%</f>
        <v>0.99450000000000016</v>
      </c>
      <c r="Z38" s="4">
        <f>Outage!AU76*8.5%</f>
        <v>0.99450000000000016</v>
      </c>
      <c r="AA38" s="4">
        <f>Outage!AV76*8.5%</f>
        <v>0.99450000000000016</v>
      </c>
      <c r="AB38" s="4">
        <f>Outage!AW76*8.5%</f>
        <v>0.99450000000000016</v>
      </c>
      <c r="AC38" s="4">
        <f>Outage!AX76*8.5%</f>
        <v>0.99450000000000016</v>
      </c>
      <c r="AD38" s="4">
        <f>Outage!AY76*8.5%</f>
        <v>0.99450000000000016</v>
      </c>
      <c r="AE38" s="4">
        <f>Outage!AZ76*8.5%</f>
        <v>0.99450000000000016</v>
      </c>
      <c r="AF38" s="4">
        <f>Outage!BA76*8.5%</f>
        <v>0.99450000000000016</v>
      </c>
      <c r="AG38" s="4">
        <f>Outage!BB76*8.5%</f>
        <v>0.99450000000000016</v>
      </c>
      <c r="AH38" s="4">
        <f>Outage!BC76*8.5%</f>
        <v>0.99450000000000016</v>
      </c>
      <c r="AI38" s="4">
        <f>Outage!BD76*8.5%</f>
        <v>0.99450000000000016</v>
      </c>
      <c r="AJ38" s="4">
        <f>Outage!BE76*8.5%</f>
        <v>0.99450000000000016</v>
      </c>
      <c r="AK38" s="4">
        <f>Outage!BF76*8.5%</f>
        <v>0.99450000000000016</v>
      </c>
      <c r="AL38" s="4">
        <f>Outage!BG76*8.5%</f>
        <v>0.99450000000000016</v>
      </c>
      <c r="AM38" s="4">
        <f>Outage!BH76*8.5%</f>
        <v>0.99450000000000016</v>
      </c>
      <c r="AN38" s="4">
        <f>Outage!BI76*8.5%</f>
        <v>0.99450000000000016</v>
      </c>
      <c r="AO38" s="4">
        <f>Outage!BJ76*8.5%</f>
        <v>0.99450000000000016</v>
      </c>
      <c r="AP38" s="4">
        <f>Outage!BK76*8.5%</f>
        <v>0.99450000000000016</v>
      </c>
      <c r="AQ38" s="4">
        <f>Outage!BL76*8.5%</f>
        <v>0.99450000000000016</v>
      </c>
      <c r="AR38" s="4">
        <f>Outage!BM76*8.5%</f>
        <v>0.99450000000000016</v>
      </c>
      <c r="AS38" s="4">
        <f>Outage!BN76*8.5%</f>
        <v>0.99450000000000016</v>
      </c>
      <c r="AT38" s="4">
        <f>Outage!BO76*8.5%</f>
        <v>0.99450000000000016</v>
      </c>
      <c r="AU38" s="4">
        <f>Outage!BP76*8.5%</f>
        <v>0.99450000000000016</v>
      </c>
      <c r="AV38" s="4">
        <f>Outage!BQ76*8.5%</f>
        <v>0.99450000000000016</v>
      </c>
      <c r="AW38" s="4">
        <f>Outage!BR76*8.5%</f>
        <v>0.99450000000000016</v>
      </c>
      <c r="AX38" s="4">
        <f>Outage!BS76*8.5%</f>
        <v>0.99450000000000016</v>
      </c>
      <c r="AY38" s="4">
        <f>Outage!BT76*8.5%</f>
        <v>0.99450000000000016</v>
      </c>
      <c r="AZ38" s="4">
        <f>Outage!BU76*8.5%</f>
        <v>0.99450000000000016</v>
      </c>
      <c r="BA38" s="4">
        <f>Outage!BV76*8.5%</f>
        <v>0.99450000000000016</v>
      </c>
      <c r="BB38" s="4">
        <f>Outage!BW76*8.5%</f>
        <v>0.99450000000000016</v>
      </c>
      <c r="BC38" s="4">
        <f>Outage!BX76*8.5%</f>
        <v>0.99450000000000016</v>
      </c>
      <c r="BD38" s="4">
        <f>Outage!BY76*8.5%</f>
        <v>0.99450000000000016</v>
      </c>
      <c r="BE38" s="4">
        <f>Outage!BZ76*8.5%</f>
        <v>0.99450000000000016</v>
      </c>
      <c r="BF38" s="4">
        <f>Outage!CA76*8.5%</f>
        <v>0.99450000000000016</v>
      </c>
      <c r="BG38" s="4">
        <f>Outage!CB76*8.5%</f>
        <v>0.99450000000000016</v>
      </c>
      <c r="BH38" s="4">
        <f>Outage!CC76*8.5%</f>
        <v>0.99450000000000016</v>
      </c>
      <c r="BI38" s="4">
        <f>Outage!CD76*8.5%</f>
        <v>0.99450000000000016</v>
      </c>
      <c r="BJ38" s="4">
        <f>Outage!CE76*8.5%</f>
        <v>0.99450000000000016</v>
      </c>
      <c r="BK38" s="4">
        <f>Outage!CF76*8.5%</f>
        <v>0.99450000000000016</v>
      </c>
      <c r="BL38" s="4">
        <f>Outage!CG76*8.5%</f>
        <v>0.99450000000000016</v>
      </c>
      <c r="BM38" s="4">
        <f>Outage!CH76*8.5%</f>
        <v>0.99450000000000016</v>
      </c>
      <c r="BN38" s="4">
        <f>Outage!CI76*8.5%</f>
        <v>0.99450000000000016</v>
      </c>
      <c r="BO38" s="4">
        <f>Outage!CJ76*8.5%</f>
        <v>0.99450000000000016</v>
      </c>
      <c r="BP38" s="4">
        <f>Outage!CK76*8.5%</f>
        <v>0.99450000000000016</v>
      </c>
      <c r="BQ38" s="4">
        <f>Outage!CL76*8.5%</f>
        <v>0.99450000000000016</v>
      </c>
      <c r="BR38" s="4">
        <f>Outage!CM76*8.5%</f>
        <v>0.99450000000000016</v>
      </c>
      <c r="BS38" s="4">
        <f>Outage!CN76*8.5%</f>
        <v>0.99450000000000016</v>
      </c>
      <c r="BT38" s="4">
        <f>Outage!CO76*8.5%</f>
        <v>0.99450000000000016</v>
      </c>
      <c r="BU38" s="4">
        <f>Outage!CP76*8.5%</f>
        <v>0.99450000000000016</v>
      </c>
      <c r="BV38" s="4">
        <f>Outage!CQ76*8.5%</f>
        <v>0.99450000000000016</v>
      </c>
      <c r="BW38" s="4">
        <f>Outage!CR76*8.5%</f>
        <v>0.99450000000000016</v>
      </c>
      <c r="BX38" s="4">
        <f>Outage!CS76*8.5%</f>
        <v>0.99450000000000016</v>
      </c>
      <c r="BY38" s="4">
        <f>Outage!CT76*8.5%</f>
        <v>0.99450000000000016</v>
      </c>
      <c r="BZ38" s="4">
        <f>Outage!CU76*8.5%</f>
        <v>0.99450000000000016</v>
      </c>
      <c r="CA38" s="4">
        <f>Outage!CV76*8.5%</f>
        <v>0.99450000000000016</v>
      </c>
      <c r="CB38" s="4">
        <f>Outage!CW76*8.5%</f>
        <v>0.99450000000000016</v>
      </c>
      <c r="CC38" s="4">
        <f>Outage!CX76*8.5%</f>
        <v>0.99450000000000016</v>
      </c>
      <c r="CD38" s="4">
        <f>Outage!CY76*8.5%</f>
        <v>0.99450000000000016</v>
      </c>
      <c r="CE38" s="4">
        <f>Outage!CZ76*8.5%</f>
        <v>0.99450000000000016</v>
      </c>
      <c r="CF38" s="4">
        <f>Outage!DA76*8.5%</f>
        <v>0.99450000000000016</v>
      </c>
      <c r="CG38" s="4">
        <f>Outage!DB76*8.5%</f>
        <v>0.99450000000000016</v>
      </c>
      <c r="CH38" s="4">
        <f>Outage!DC76*8.5%</f>
        <v>0.99450000000000016</v>
      </c>
      <c r="CI38" s="4">
        <f>Outage!DD76*8.5%</f>
        <v>0.99450000000000016</v>
      </c>
      <c r="CJ38" s="4">
        <f>Outage!DE76*8.5%</f>
        <v>0.99450000000000016</v>
      </c>
      <c r="CK38" s="4">
        <f>Outage!DF76*8.5%</f>
        <v>0.99450000000000016</v>
      </c>
      <c r="CL38" s="4">
        <f>Outage!DG76*8.5%</f>
        <v>0.99450000000000016</v>
      </c>
      <c r="CM38" s="4">
        <f>Outage!DH76*8.5%</f>
        <v>0.99450000000000016</v>
      </c>
      <c r="CN38" s="4">
        <f>Outage!DI76*8.5%</f>
        <v>0.99450000000000016</v>
      </c>
      <c r="CO38" s="4">
        <f>Outage!DJ76*8.5%</f>
        <v>0.99450000000000016</v>
      </c>
      <c r="CP38" s="4">
        <f>Outage!DK76*8.5%</f>
        <v>0.99450000000000016</v>
      </c>
      <c r="CQ38" s="4">
        <f>Outage!DL76*8.5%</f>
        <v>0.99450000000000016</v>
      </c>
      <c r="CR38" s="4">
        <f>Outage!DM76*8.5%</f>
        <v>0.99450000000000016</v>
      </c>
      <c r="CS38" s="4">
        <f>Outage!DN76*8.5%</f>
        <v>0.99450000000000016</v>
      </c>
      <c r="CT38" s="4">
        <f>Outage!DO76*8.5%</f>
        <v>0.99450000000000016</v>
      </c>
      <c r="CU38" s="4">
        <f>Outage!DP76*8.5%</f>
        <v>0.99450000000000016</v>
      </c>
      <c r="CV38" s="4">
        <f>Outage!DQ76*8.5%</f>
        <v>0.99450000000000016</v>
      </c>
      <c r="CW38" s="4">
        <f>Outage!DR76*8.5%</f>
        <v>0.99450000000000016</v>
      </c>
      <c r="CX38" s="4">
        <f>Outage!DS76*8.5%</f>
        <v>0.99450000000000016</v>
      </c>
      <c r="CY38" s="4">
        <f>Outage!DT76*8.5%</f>
        <v>0.99450000000000016</v>
      </c>
      <c r="CZ38" s="4">
        <f>Outage!DU76*8.5%</f>
        <v>0.99450000000000016</v>
      </c>
      <c r="DA38" s="4">
        <f>Outage!DV76*8.5%</f>
        <v>0.99450000000000016</v>
      </c>
      <c r="DB38" s="4">
        <f>Outage!DW76*8.5%</f>
        <v>0.99450000000000016</v>
      </c>
      <c r="DC38" s="4">
        <f>Outage!DX76*8.5%</f>
        <v>0.99450000000000016</v>
      </c>
      <c r="DD38" s="4">
        <f>Outage!DY76*8.5%</f>
        <v>0.99450000000000016</v>
      </c>
      <c r="DE38" s="4">
        <f>Outage!DZ76*8.5%</f>
        <v>0.99450000000000016</v>
      </c>
      <c r="DF38" s="4">
        <f>Outage!EA76*8.5%</f>
        <v>0.99450000000000016</v>
      </c>
      <c r="DG38" s="4">
        <f>Outage!EB76*8.5%</f>
        <v>0.99450000000000016</v>
      </c>
      <c r="DH38" s="4">
        <f>Outage!EC76*8.5%</f>
        <v>0.99450000000000016</v>
      </c>
      <c r="DI38" s="4">
        <f>Outage!ED76*8.5%</f>
        <v>0.99450000000000016</v>
      </c>
      <c r="DJ38" s="4">
        <f>Outage!EE76*8.5%</f>
        <v>0.99450000000000016</v>
      </c>
      <c r="DK38" s="4">
        <f>Outage!EF76*8.5%</f>
        <v>0.99450000000000016</v>
      </c>
      <c r="DL38" s="4">
        <f>Outage!EG76*8.5%</f>
        <v>0.99450000000000016</v>
      </c>
      <c r="DM38" s="4">
        <f>Outage!EH76*8.5%</f>
        <v>0.99450000000000016</v>
      </c>
      <c r="DN38" s="4">
        <f>Outage!EI76*8.5%</f>
        <v>0.99450000000000016</v>
      </c>
      <c r="DO38" s="4">
        <f>Outage!EJ76*8.5%</f>
        <v>0.99450000000000016</v>
      </c>
      <c r="DP38" s="4">
        <f>Outage!EK76*8.5%</f>
        <v>0.99450000000000016</v>
      </c>
      <c r="DQ38" s="4">
        <f>Outage!EL76*8.5%</f>
        <v>0.99450000000000016</v>
      </c>
      <c r="DR38" s="4">
        <f>Outage!EM76*8.5%</f>
        <v>0.99450000000000016</v>
      </c>
      <c r="DS38" s="4">
        <f>Outage!EN76*8.5%</f>
        <v>0.99450000000000016</v>
      </c>
      <c r="DT38" s="4">
        <f>Outage!EO76*8.5%</f>
        <v>0.99450000000000016</v>
      </c>
      <c r="DU38" s="4">
        <f>Outage!EP76*8.5%</f>
        <v>1.0795000000000001</v>
      </c>
      <c r="DV38" s="4">
        <f>Outage!EQ76*8.5%</f>
        <v>1.1645000000000001</v>
      </c>
      <c r="DW38" s="4">
        <f>Outage!ER76*8.5%</f>
        <v>1.2495000000000003</v>
      </c>
      <c r="DX38" s="4">
        <f>Outage!ES76*8.5%</f>
        <v>1.2495000000000003</v>
      </c>
      <c r="DY38" s="4">
        <f>Outage!ET76*8.5%</f>
        <v>1.2495000000000003</v>
      </c>
      <c r="DZ38" s="4">
        <f>Outage!EU76*8.5%</f>
        <v>1.2495000000000003</v>
      </c>
      <c r="EA38" s="4">
        <f>Outage!EV76*8.5%</f>
        <v>1.2495000000000003</v>
      </c>
      <c r="EB38" s="4">
        <f>Outage!EW76*8.5%</f>
        <v>1.2495000000000003</v>
      </c>
      <c r="EC38" s="4">
        <f>Outage!EX76*8.5%</f>
        <v>1.4195000000000004</v>
      </c>
      <c r="ED38" s="4">
        <f>Outage!EY76*8.5%</f>
        <v>1.4195000000000004</v>
      </c>
      <c r="EE38" s="4">
        <f>Outage!EZ76*8.5%</f>
        <v>1.4195000000000004</v>
      </c>
      <c r="EF38" s="4">
        <f>Outage!FA76*8.5%</f>
        <v>1.4195000000000004</v>
      </c>
      <c r="EG38" s="4">
        <f>Outage!FB76*8.5%</f>
        <v>1.4195000000000004</v>
      </c>
      <c r="EH38" s="4">
        <f>Outage!FC76*8.5%</f>
        <v>1.4195000000000004</v>
      </c>
      <c r="EI38" s="4">
        <f>Outage!FD76*8.5%</f>
        <v>1.4195000000000004</v>
      </c>
      <c r="EJ38" s="4">
        <f>Outage!FE76*8.5%</f>
        <v>1.4195000000000004</v>
      </c>
      <c r="EK38" s="4">
        <f>Outage!FF76*8.5%</f>
        <v>1.4195000000000004</v>
      </c>
      <c r="EL38" s="4">
        <f>Outage!FG76*8.5%</f>
        <v>1.4195000000000004</v>
      </c>
      <c r="EM38" s="4">
        <f>Outage!FH76*8.5%</f>
        <v>1.4195000000000004</v>
      </c>
      <c r="EN38" s="4">
        <f>Outage!FI76*8.5%</f>
        <v>1.4195000000000004</v>
      </c>
      <c r="EO38" s="4">
        <f>Outage!FJ76*8.5%</f>
        <v>1.4195000000000004</v>
      </c>
      <c r="EP38" s="4">
        <f>Outage!FK76*8.5%</f>
        <v>1.4195000000000004</v>
      </c>
      <c r="EQ38" s="4">
        <f>Outage!FL76*8.5%</f>
        <v>1.4195000000000004</v>
      </c>
      <c r="ER38" s="4">
        <f>Outage!FM76*8.5%</f>
        <v>1.4195000000000004</v>
      </c>
      <c r="ES38" s="4">
        <f>Outage!FN76*8.5%</f>
        <v>1.4195000000000004</v>
      </c>
      <c r="ET38" s="4">
        <f>Outage!FO76*8.5%</f>
        <v>1.4195000000000004</v>
      </c>
      <c r="EU38" s="4">
        <f>Outage!FP76*8.5%</f>
        <v>1.4195000000000004</v>
      </c>
      <c r="EV38" s="4">
        <f>Outage!FQ76*8.5%</f>
        <v>1.4195000000000004</v>
      </c>
      <c r="EW38" s="4">
        <f>Outage!FR76*8.5%</f>
        <v>1.4195000000000004</v>
      </c>
      <c r="EX38" s="4">
        <f>Outage!FS76*8.5%</f>
        <v>1.4195000000000004</v>
      </c>
      <c r="EY38" s="4">
        <f>Outage!FT76*8.5%</f>
        <v>1.4195000000000004</v>
      </c>
      <c r="EZ38" s="4">
        <f>Outage!FU76*8.5%</f>
        <v>1.4195000000000004</v>
      </c>
      <c r="FA38" s="4">
        <f>Outage!FV76*8.5%</f>
        <v>1.4195000000000004</v>
      </c>
      <c r="FB38" s="4">
        <f>Outage!FW76*8.5%</f>
        <v>1.4195000000000004</v>
      </c>
      <c r="FC38" s="4">
        <f>Outage!FX76*8.5%</f>
        <v>1.4195000000000004</v>
      </c>
      <c r="FD38" s="4">
        <f>Outage!FY76*8.5%</f>
        <v>1.4195000000000004</v>
      </c>
      <c r="FE38" s="4">
        <f>Outage!FZ76*8.5%</f>
        <v>1.4195000000000004</v>
      </c>
      <c r="FF38" s="4">
        <f>Outage!GA76*8.5%</f>
        <v>1.4195000000000004</v>
      </c>
      <c r="FG38" s="4">
        <f>Outage!GB76*8.5%</f>
        <v>1.4195000000000004</v>
      </c>
      <c r="FH38" s="4">
        <f>Outage!GC76*8.5%</f>
        <v>1.4195000000000004</v>
      </c>
      <c r="FI38" s="4">
        <f>Outage!GD76*8.5%</f>
        <v>1.4195000000000004</v>
      </c>
      <c r="FJ38" s="4">
        <f>Outage!GE76*8.5%</f>
        <v>1.4195000000000004</v>
      </c>
      <c r="FK38" s="4">
        <f>Outage!GF76*8.5%</f>
        <v>1.4195000000000004</v>
      </c>
      <c r="FL38" s="4">
        <f>Outage!GG76*8.5%</f>
        <v>1.4195000000000004</v>
      </c>
      <c r="FM38" s="4">
        <f>Outage!GH76*8.5%</f>
        <v>1.4195000000000004</v>
      </c>
      <c r="FN38" s="4">
        <f>Outage!GI76*8.5%</f>
        <v>1.4195000000000004</v>
      </c>
      <c r="FO38" s="4">
        <f>Outage!GJ76*8.5%</f>
        <v>1.4195000000000004</v>
      </c>
      <c r="FP38" s="4">
        <f>Outage!GK76*8.5%</f>
        <v>1.4195000000000004</v>
      </c>
      <c r="FQ38" s="4">
        <f>Outage!GL76*8.5%</f>
        <v>1.4195000000000004</v>
      </c>
      <c r="FR38" s="4">
        <f>Outage!GM76*8.5%</f>
        <v>1.4195000000000004</v>
      </c>
      <c r="FS38" s="4">
        <f>Outage!GN76*8.5%</f>
        <v>1.4195000000000004</v>
      </c>
      <c r="FT38" s="4">
        <f>Outage!GO76*8.5%</f>
        <v>1.4195000000000004</v>
      </c>
      <c r="FU38" s="4">
        <f>Outage!GP76*8.5%</f>
        <v>1.4195000000000004</v>
      </c>
      <c r="FV38" s="4">
        <f>Outage!GQ76*8.5%</f>
        <v>1.4195000000000004</v>
      </c>
      <c r="FW38" s="4">
        <f>Outage!GR76*8.5%</f>
        <v>1.4195000000000004</v>
      </c>
      <c r="FX38" s="4">
        <f>Outage!GS76*8.5%</f>
        <v>1.4195000000000004</v>
      </c>
      <c r="FY38" s="4">
        <f>Outage!GT76*8.5%</f>
        <v>1.4195000000000004</v>
      </c>
      <c r="FZ38" s="4">
        <f>Outage!GU76*8.5%</f>
        <v>1.4195000000000004</v>
      </c>
      <c r="GA38" s="4">
        <f>Outage!GV76*8.5%</f>
        <v>1.4195000000000004</v>
      </c>
      <c r="GB38" s="4">
        <f>Outage!GW76*8.5%</f>
        <v>1.4195000000000004</v>
      </c>
      <c r="GC38" s="4">
        <f>Outage!GX76*8.5%</f>
        <v>1.4195000000000004</v>
      </c>
      <c r="GD38" s="4">
        <f>Outage!GY76*8.5%</f>
        <v>1.4195000000000004</v>
      </c>
      <c r="GE38" s="4">
        <f>Outage!GZ76*8.5%</f>
        <v>1.4195000000000004</v>
      </c>
      <c r="GF38" s="4">
        <f>Outage!HA76*8.5%</f>
        <v>1.4195000000000004</v>
      </c>
      <c r="GG38" s="4">
        <f>Outage!HB76*8.5%</f>
        <v>1.4195000000000004</v>
      </c>
      <c r="GH38" s="4">
        <f>Outage!HC76*8.5%</f>
        <v>1.4195000000000004</v>
      </c>
      <c r="GI38" s="4">
        <f>Outage!HD76*8.5%</f>
        <v>1.4195000000000004</v>
      </c>
      <c r="GJ38" s="4">
        <f>Outage!HE76*8.5%</f>
        <v>1.4195000000000004</v>
      </c>
      <c r="GK38" s="4">
        <f>Outage!HF76*8.5%</f>
        <v>1.4195000000000004</v>
      </c>
      <c r="GL38" s="4">
        <f>Outage!HG76*8.5%</f>
        <v>1.4195000000000004</v>
      </c>
      <c r="GM38" s="4">
        <f>Outage!HH76*8.5%</f>
        <v>1.4195000000000004</v>
      </c>
      <c r="GN38" s="4">
        <f>Outage!HI76*8.5%</f>
        <v>1.4195000000000004</v>
      </c>
      <c r="GO38" s="4">
        <f>Outage!HJ76*8.5%</f>
        <v>1.4195000000000004</v>
      </c>
      <c r="GP38" s="4">
        <f>Outage!HK76*8.5%</f>
        <v>1.4195000000000004</v>
      </c>
      <c r="GQ38" s="4">
        <f>Outage!HL76*8.5%</f>
        <v>1.4195000000000004</v>
      </c>
      <c r="GR38" s="4">
        <f>Outage!HM76*8.5%</f>
        <v>1.4195000000000004</v>
      </c>
      <c r="GS38" s="4">
        <f>Outage!HN76*8.5%</f>
        <v>1.4195000000000004</v>
      </c>
      <c r="GT38" s="4">
        <f>Outage!HO76*8.5%</f>
        <v>1.4195000000000004</v>
      </c>
      <c r="GU38" s="4">
        <f>Outage!HP76*8.5%</f>
        <v>1.4195000000000004</v>
      </c>
      <c r="GV38" s="4">
        <f>Outage!HQ76*8.5%</f>
        <v>1.4195000000000004</v>
      </c>
      <c r="GW38" s="4">
        <f>Outage!HR76*8.5%</f>
        <v>1.4195000000000004</v>
      </c>
      <c r="GX38" s="4">
        <f>Outage!HS76*8.5%</f>
        <v>1.4195000000000004</v>
      </c>
      <c r="GY38" s="4">
        <f>Outage!HT76*8.5%</f>
        <v>1.4195000000000004</v>
      </c>
      <c r="GZ38" s="4">
        <f>Outage!HU76*8.5%</f>
        <v>1.4195000000000004</v>
      </c>
      <c r="HA38" s="4">
        <f>Outage!HV76*8.5%</f>
        <v>1.4195000000000004</v>
      </c>
      <c r="HB38" s="4">
        <f>Outage!HW76*8.5%</f>
        <v>1.4195000000000004</v>
      </c>
      <c r="HC38" s="4">
        <f>Outage!HX76*8.5%</f>
        <v>1.4195000000000004</v>
      </c>
      <c r="HD38" s="4">
        <f>Outage!HY76*8.5%</f>
        <v>1.4195000000000004</v>
      </c>
      <c r="HE38" s="4">
        <f>Outage!HZ76*8.5%</f>
        <v>1.4195000000000004</v>
      </c>
      <c r="HF38" s="4">
        <f>Outage!IA76*8.5%</f>
        <v>1.4195000000000004</v>
      </c>
      <c r="HG38" s="4">
        <f>Outage!IB76*8.5%</f>
        <v>1.4195000000000004</v>
      </c>
      <c r="HH38" s="4">
        <f>Outage!IC76*8.5%</f>
        <v>1.4195000000000004</v>
      </c>
      <c r="HI38" s="4">
        <f>Outage!ID76*8.5%</f>
        <v>1.4195000000000004</v>
      </c>
      <c r="HJ38" s="4">
        <f>Outage!IE76*8.5%</f>
        <v>1.4195000000000004</v>
      </c>
      <c r="HK38" s="4">
        <f>Outage!IF76*8.5%</f>
        <v>1.4195000000000004</v>
      </c>
      <c r="HL38" s="4">
        <f>Outage!IG76*8.5%</f>
        <v>1.4195000000000004</v>
      </c>
      <c r="HM38" s="4">
        <f>Outage!IH76*8.5%</f>
        <v>1.4195000000000004</v>
      </c>
      <c r="HN38" s="4">
        <f>Outage!II76*8.5%</f>
        <v>1.4195000000000004</v>
      </c>
      <c r="HO38" s="4">
        <f>Outage!IJ76*8.5%</f>
        <v>1.4195000000000004</v>
      </c>
      <c r="HP38" s="4">
        <f>Outage!IK76*8.5%</f>
        <v>1.4195000000000004</v>
      </c>
      <c r="HQ38" s="4">
        <f>Outage!IL76*8.5%</f>
        <v>1.4195000000000004</v>
      </c>
      <c r="HR38" s="4">
        <f>Outage!IM76*8.5%</f>
        <v>1.4195000000000004</v>
      </c>
      <c r="HS38" s="4">
        <f>Outage!IN76*8.5%</f>
        <v>1.4195000000000004</v>
      </c>
      <c r="HT38" s="4">
        <f>Outage!IO76*8.5%</f>
        <v>1.4195000000000004</v>
      </c>
      <c r="HU38" s="4">
        <f>Outage!IP76*8.5%</f>
        <v>1.4195000000000004</v>
      </c>
      <c r="HV38" s="4">
        <f>Outage!IQ76*8.5%</f>
        <v>1.4195000000000004</v>
      </c>
      <c r="HW38" s="4">
        <f>Outage!IR76*8.5%</f>
        <v>1.4195000000000004</v>
      </c>
      <c r="HX38" s="4">
        <f>Outage!IS76*8.5%</f>
        <v>1.4195000000000004</v>
      </c>
      <c r="HY38" s="4">
        <f>Outage!IT76*8.5%</f>
        <v>1.4195000000000004</v>
      </c>
      <c r="HZ38" s="4">
        <f>Outage!IU76*8.5%</f>
        <v>1.4195000000000004</v>
      </c>
      <c r="IA38" s="4">
        <f>Outage!IV76*8.5%</f>
        <v>1.4195000000000004</v>
      </c>
      <c r="IB38" s="4">
        <f>Outage!IW76*8.5%</f>
        <v>1.4195000000000004</v>
      </c>
      <c r="IC38" s="4">
        <f>Outage!IX76*8.5%</f>
        <v>1.4195000000000004</v>
      </c>
      <c r="ID38" s="4">
        <f>Outage!IY76*8.5%</f>
        <v>1.4195000000000004</v>
      </c>
      <c r="IE38" s="4">
        <f>Outage!IZ76*8.5%</f>
        <v>1.4195000000000004</v>
      </c>
      <c r="IF38" s="4">
        <f>Outage!JA76*8.5%</f>
        <v>1.4195000000000004</v>
      </c>
      <c r="IG38" s="4">
        <f>Outage!JB76*8.5%</f>
        <v>1.4195000000000004</v>
      </c>
      <c r="IH38" s="4">
        <f>Outage!JC76*8.5%</f>
        <v>1.4195000000000004</v>
      </c>
      <c r="II38" s="4">
        <f>Outage!JD76*8.5%</f>
        <v>1.4195000000000004</v>
      </c>
      <c r="IJ38" s="4">
        <f>Outage!JE76*8.5%</f>
        <v>1.4195000000000004</v>
      </c>
      <c r="IK38" s="4">
        <f>Outage!JF76*8.5%</f>
        <v>1.4195000000000004</v>
      </c>
      <c r="IL38" s="4">
        <f>Outage!JG76*8.5%</f>
        <v>1.4195000000000004</v>
      </c>
      <c r="IM38" s="4">
        <f>Outage!JH76*8.5%</f>
        <v>1.4195000000000004</v>
      </c>
      <c r="IN38" s="4">
        <f>Outage!JI76*8.5%</f>
        <v>1.4195000000000004</v>
      </c>
      <c r="IO38" s="4">
        <f>Outage!JJ76*8.5%</f>
        <v>1.4195000000000004</v>
      </c>
      <c r="IP38" s="4">
        <f>Outage!JK76*8.5%</f>
        <v>1.4195000000000004</v>
      </c>
      <c r="IQ38" s="4">
        <f>Outage!JL76*8.5%</f>
        <v>1.4195000000000004</v>
      </c>
      <c r="IR38" s="4">
        <f>Outage!JM76*8.5%</f>
        <v>1.4195000000000004</v>
      </c>
      <c r="IS38" s="4">
        <f>Outage!JN76*8.5%</f>
        <v>1.4195000000000004</v>
      </c>
      <c r="IT38" s="4">
        <f>Outage!JO76*8.5%</f>
        <v>1.4195000000000004</v>
      </c>
      <c r="IU38" s="4">
        <f>Outage!JP76*8.5%</f>
        <v>1.4195000000000004</v>
      </c>
      <c r="IV38" s="4">
        <f>Outage!JQ76*8.5%</f>
        <v>1.4195000000000004</v>
      </c>
      <c r="IW38" s="4">
        <f>Outage!JR76*8.5%</f>
        <v>1.4195000000000004</v>
      </c>
      <c r="IX38" s="4">
        <f>Outage!JS76*8.5%</f>
        <v>1.4195000000000004</v>
      </c>
      <c r="IY38" s="4">
        <f>Outage!JT76*8.5%</f>
        <v>1.4195000000000004</v>
      </c>
      <c r="IZ38" s="4">
        <f>Outage!JU76*8.5%</f>
        <v>1.4195000000000004</v>
      </c>
      <c r="JA38" s="4">
        <f>Outage!JV76*8.5%</f>
        <v>1.4195000000000004</v>
      </c>
      <c r="JB38" s="4">
        <f>Outage!JW76*8.5%</f>
        <v>1.4195000000000004</v>
      </c>
      <c r="JC38" s="4">
        <f>Outage!JX76*8.5%</f>
        <v>1.4195000000000004</v>
      </c>
      <c r="JD38" s="4">
        <f>Outage!JY76*8.5%</f>
        <v>1.4195000000000004</v>
      </c>
      <c r="JE38" s="4">
        <f>Outage!JZ76*8.5%</f>
        <v>1.4195000000000004</v>
      </c>
      <c r="JF38" s="4">
        <f>Outage!KA76*8.5%</f>
        <v>1.4195000000000004</v>
      </c>
      <c r="JG38" s="4">
        <f>Outage!KB76*8.5%</f>
        <v>1.4195000000000004</v>
      </c>
      <c r="JH38" s="4">
        <f>Outage!KC76*8.5%</f>
        <v>1.4195000000000004</v>
      </c>
      <c r="JI38" s="4">
        <f>Outage!KD76*8.5%</f>
        <v>1.4195000000000004</v>
      </c>
      <c r="JJ38" s="4">
        <f>Outage!KE76*8.5%</f>
        <v>1.4195000000000004</v>
      </c>
      <c r="JK38" s="4">
        <f>Outage!KF76*8.5%</f>
        <v>1.4195000000000004</v>
      </c>
      <c r="JL38" s="4">
        <f>Outage!KG76*8.5%</f>
        <v>1.4195000000000004</v>
      </c>
      <c r="JM38" s="4">
        <f>Outage!KH76*8.5%</f>
        <v>1.4195000000000004</v>
      </c>
      <c r="JN38" s="4">
        <f>Outage!KI76*8.5%</f>
        <v>1.4195000000000004</v>
      </c>
      <c r="JO38" s="4">
        <f>Outage!KJ76*8.5%</f>
        <v>1.4195000000000004</v>
      </c>
      <c r="JP38" s="4">
        <f>Outage!KK76*8.5%</f>
        <v>1.4195000000000004</v>
      </c>
      <c r="JQ38" s="4">
        <f>Outage!KL76*8.5%</f>
        <v>1.4195000000000004</v>
      </c>
      <c r="JR38" s="4">
        <f>Outage!KM76*8.5%</f>
        <v>1.4195000000000004</v>
      </c>
      <c r="JS38" s="4">
        <f>Outage!KN76*8.5%</f>
        <v>1.4450000000000001</v>
      </c>
      <c r="JT38" s="4">
        <f>Outage!KO76*8.5%</f>
        <v>1.4450000000000001</v>
      </c>
      <c r="JU38" s="4">
        <f>Outage!KP76*8.5%</f>
        <v>1.4450000000000001</v>
      </c>
      <c r="JV38" s="4">
        <f>Outage!KQ76*8.5%</f>
        <v>1.4450000000000001</v>
      </c>
      <c r="JW38" s="4">
        <f>Outage!KR76*8.5%</f>
        <v>1.4450000000000001</v>
      </c>
      <c r="JX38" s="4">
        <f>Outage!KS76*8.5%</f>
        <v>1.4450000000000001</v>
      </c>
      <c r="JY38" s="4">
        <f>Outage!KT76*8.5%</f>
        <v>1.4450000000000001</v>
      </c>
      <c r="JZ38" s="4">
        <f>Outage!KU76*8.5%</f>
        <v>1.4450000000000001</v>
      </c>
      <c r="KA38" s="4">
        <f>Outage!KV76*8.5%</f>
        <v>1.4450000000000001</v>
      </c>
      <c r="KB38" s="4">
        <f>Outage!KW76*8.5%</f>
        <v>1.4450000000000001</v>
      </c>
      <c r="KC38" s="4">
        <f>Outage!KX76*8.5%</f>
        <v>1.4450000000000001</v>
      </c>
      <c r="KD38" s="4">
        <f>Outage!KY76*8.5%</f>
        <v>1.4450000000000001</v>
      </c>
      <c r="KE38" s="4">
        <f>Outage!KZ76*8.5%</f>
        <v>1.4450000000000001</v>
      </c>
      <c r="KF38" s="4">
        <f>Outage!LA76*8.5%</f>
        <v>1.4450000000000001</v>
      </c>
      <c r="KG38" s="4">
        <f>Outage!LB76*8.5%</f>
        <v>1.4450000000000001</v>
      </c>
      <c r="KH38" s="4">
        <f>Outage!LC76*8.5%</f>
        <v>1.4450000000000001</v>
      </c>
      <c r="KI38" s="4">
        <f>Outage!LD76*8.5%</f>
        <v>1.4450000000000001</v>
      </c>
      <c r="KJ38" s="4">
        <f>Outage!LE76*8.5%</f>
        <v>1.4450000000000001</v>
      </c>
      <c r="KK38" s="4">
        <f>Outage!LF76*8.5%</f>
        <v>1.4450000000000001</v>
      </c>
      <c r="KL38" s="4">
        <f>Outage!LG76*8.5%</f>
        <v>1.4450000000000001</v>
      </c>
      <c r="KM38" s="4">
        <f>Outage!LH76*8.5%</f>
        <v>1.4450000000000001</v>
      </c>
      <c r="KN38" s="4">
        <f>Outage!LI76*8.5%</f>
        <v>1.4450000000000001</v>
      </c>
      <c r="KO38" s="4">
        <f>Outage!LJ76*8.5%</f>
        <v>1.4450000000000001</v>
      </c>
      <c r="KP38" s="4">
        <f>Outage!LK76*8.5%</f>
        <v>1.4450000000000001</v>
      </c>
      <c r="KQ38" s="4">
        <f>Outage!LL76*8.5%</f>
        <v>1.4450000000000001</v>
      </c>
      <c r="KR38" s="4">
        <f>Outage!LM76*8.5%</f>
        <v>1.4450000000000001</v>
      </c>
      <c r="KS38" s="4">
        <f>Outage!LN76*8.5%</f>
        <v>1.4450000000000001</v>
      </c>
      <c r="KT38" s="4">
        <f>Outage!LO76*8.5%</f>
        <v>1.4450000000000001</v>
      </c>
      <c r="KU38" s="4">
        <f>Outage!LP76*8.5%</f>
        <v>1.4450000000000001</v>
      </c>
      <c r="KV38" s="4">
        <f>Outage!LQ76*8.5%</f>
        <v>1.4450000000000001</v>
      </c>
      <c r="KW38" s="4">
        <f>Outage!LR76*8.5%</f>
        <v>1.4450000000000001</v>
      </c>
      <c r="KX38" s="4">
        <f>Outage!LS76*8.5%</f>
        <v>1.4450000000000001</v>
      </c>
      <c r="KY38" s="4">
        <f>Outage!LT76*8.5%</f>
        <v>1.4450000000000001</v>
      </c>
      <c r="KZ38" s="4">
        <f>Outage!LU76*8.5%</f>
        <v>1.4450000000000001</v>
      </c>
      <c r="LA38" s="4">
        <f>Outage!LV76*8.5%</f>
        <v>1.4450000000000001</v>
      </c>
      <c r="LB38" s="4">
        <f>Outage!LW76*8.5%</f>
        <v>1.4450000000000001</v>
      </c>
      <c r="LC38" s="4">
        <f>Outage!LX76*8.5%</f>
        <v>1.4705000000000001</v>
      </c>
      <c r="LD38" s="4">
        <f>Outage!LY76*8.5%</f>
        <v>1.4705000000000001</v>
      </c>
      <c r="LE38" s="4">
        <f>Outage!LZ76*8.5%</f>
        <v>1.4705000000000001</v>
      </c>
      <c r="LF38" s="4">
        <f>Outage!MA76*8.5%</f>
        <v>1.4705000000000001</v>
      </c>
      <c r="LG38" s="4">
        <f>Outage!MB76*8.5%</f>
        <v>1.4705000000000001</v>
      </c>
      <c r="LH38" s="4">
        <f>Outage!MC76*8.5%</f>
        <v>1.4705000000000001</v>
      </c>
      <c r="LI38" s="4">
        <f>Outage!MD76*8.5%</f>
        <v>1.4705000000000001</v>
      </c>
      <c r="LJ38" s="4">
        <f>Outage!ME76*8.5%</f>
        <v>1.4705000000000001</v>
      </c>
      <c r="LK38" s="4">
        <f>Outage!MF76*8.5%</f>
        <v>1.4705000000000001</v>
      </c>
      <c r="LL38" s="4">
        <f>Outage!MG76*8.5%</f>
        <v>1.4705000000000001</v>
      </c>
      <c r="LM38" s="4">
        <f>Outage!MH76*8.5%</f>
        <v>1.4705000000000001</v>
      </c>
      <c r="LN38" s="4">
        <f>Outage!MI76*8.5%</f>
        <v>1.4705000000000001</v>
      </c>
      <c r="LO38" s="4">
        <f>Outage!MJ76*8.5%</f>
        <v>1.4705000000000001</v>
      </c>
      <c r="LP38" s="4">
        <f>Outage!MK76*8.5%</f>
        <v>1.4705000000000001</v>
      </c>
      <c r="LQ38" s="4">
        <f>Outage!ML76*8.5%</f>
        <v>1.4705000000000001</v>
      </c>
      <c r="LR38" s="4">
        <f>Outage!MM76*8.5%</f>
        <v>1.4705000000000001</v>
      </c>
      <c r="LS38" s="4">
        <f>Outage!MN76*8.5%</f>
        <v>1.4705000000000001</v>
      </c>
      <c r="LT38" s="4">
        <f>Outage!MO76*8.5%</f>
        <v>1.4705000000000001</v>
      </c>
      <c r="LU38" s="4">
        <f>Outage!MP76*8.5%</f>
        <v>1.4705000000000001</v>
      </c>
      <c r="LV38" s="4">
        <f>Outage!MQ76*8.5%</f>
        <v>1.4705000000000001</v>
      </c>
      <c r="LW38" s="4">
        <f>Outage!MR76*8.5%</f>
        <v>1.4705000000000001</v>
      </c>
      <c r="LX38" s="4">
        <f>Outage!MS76*8.5%</f>
        <v>1.4705000000000001</v>
      </c>
      <c r="LY38" s="4">
        <f>Outage!MT76*8.5%</f>
        <v>1.4705000000000001</v>
      </c>
      <c r="LZ38" s="4">
        <f>Outage!MU76*8.5%</f>
        <v>1.4705000000000001</v>
      </c>
      <c r="MA38" s="4">
        <f>Outage!MV76*8.5%</f>
        <v>1.4705000000000001</v>
      </c>
      <c r="MB38" s="4">
        <f>Outage!MW76*8.5%</f>
        <v>1.4705000000000001</v>
      </c>
      <c r="MC38" s="4">
        <f>Outage!MX76*8.5%</f>
        <v>1.4705000000000001</v>
      </c>
      <c r="MD38" s="4">
        <f>Outage!MY76*8.5%</f>
        <v>1.4705000000000001</v>
      </c>
      <c r="ME38" s="4">
        <f>Outage!MZ76*8.5%</f>
        <v>1.4705000000000001</v>
      </c>
      <c r="MF38" s="4">
        <f>Outage!NA76*8.5%</f>
        <v>1.4705000000000001</v>
      </c>
      <c r="MG38" s="4">
        <f>Outage!NB76*8.5%</f>
        <v>1.4705000000000001</v>
      </c>
      <c r="MH38" s="4">
        <f>Outage!NC76*8.5%</f>
        <v>1.4705000000000001</v>
      </c>
      <c r="MI38" s="4">
        <f>Outage!ND76*8.5%</f>
        <v>1.4705000000000001</v>
      </c>
      <c r="MJ38" s="4">
        <f>Outage!NE76*8.5%</f>
        <v>1.4705000000000001</v>
      </c>
      <c r="MK38" s="4">
        <f>Outage!NF76*8.5%</f>
        <v>1.4705000000000001</v>
      </c>
      <c r="ML38" s="4">
        <f>Outage!NG76*8.5%</f>
        <v>1.4705000000000001</v>
      </c>
      <c r="MM38" s="4">
        <f>Outage!NH76*8.5%</f>
        <v>1.4960000000000002</v>
      </c>
      <c r="MN38" s="4">
        <f>Outage!NI76*8.5%</f>
        <v>1.4960000000000002</v>
      </c>
      <c r="MO38" s="4">
        <f>Outage!NJ76*8.5%</f>
        <v>1.4960000000000002</v>
      </c>
      <c r="MP38" s="4">
        <f>Outage!NK76*8.5%</f>
        <v>1.4960000000000002</v>
      </c>
      <c r="MQ38" s="4">
        <f>Outage!NL76*8.5%</f>
        <v>1.4960000000000002</v>
      </c>
      <c r="MR38" s="4">
        <f>Outage!NM76*8.5%</f>
        <v>1.4960000000000002</v>
      </c>
      <c r="MS38" s="4">
        <f>Outage!NN76*8.5%</f>
        <v>1.4960000000000002</v>
      </c>
      <c r="MT38" s="4">
        <f>Outage!NO76*8.5%</f>
        <v>1.4960000000000002</v>
      </c>
      <c r="MU38" s="4">
        <f>Outage!NP76*8.5%</f>
        <v>1.4960000000000002</v>
      </c>
      <c r="MV38" s="4">
        <f>Outage!NQ76*8.5%</f>
        <v>1.4960000000000002</v>
      </c>
      <c r="MW38" s="4">
        <f>Outage!NR76*8.5%</f>
        <v>1.4960000000000002</v>
      </c>
      <c r="MX38" s="4">
        <f>Outage!NS76*8.5%</f>
        <v>1.4960000000000002</v>
      </c>
      <c r="MY38" s="4">
        <f>Outage!NT76*8.5%</f>
        <v>1.4960000000000002</v>
      </c>
      <c r="MZ38" s="4">
        <f>Outage!NU76*8.5%</f>
        <v>1.4960000000000002</v>
      </c>
      <c r="NA38" s="4">
        <f>Outage!NV76*8.5%</f>
        <v>1.4960000000000002</v>
      </c>
      <c r="NB38" s="4">
        <f>Outage!NW76*8.5%</f>
        <v>1.4960000000000002</v>
      </c>
      <c r="NC38" s="4">
        <f>Outage!NX76*8.5%</f>
        <v>1.4960000000000002</v>
      </c>
      <c r="ND38" s="4">
        <f>Outage!NY76*8.5%</f>
        <v>1.4960000000000002</v>
      </c>
      <c r="NE38" s="4">
        <f>Outage!NZ76*8.5%</f>
        <v>1.4960000000000002</v>
      </c>
      <c r="NF38" s="4">
        <f>Outage!OA76*8.5%</f>
        <v>1.4960000000000002</v>
      </c>
    </row>
    <row r="39" spans="1:370" x14ac:dyDescent="0.35">
      <c r="A39" t="s">
        <v>289</v>
      </c>
      <c r="B39" t="s">
        <v>290</v>
      </c>
      <c r="D39" t="s">
        <v>22</v>
      </c>
      <c r="E39" s="4">
        <f>E43*1.39%</f>
        <v>0.16263</v>
      </c>
      <c r="F39" s="4">
        <f>Outage!AA76*1.39%</f>
        <v>0.16263</v>
      </c>
      <c r="G39" s="4">
        <f>Outage!AB76*1.39%</f>
        <v>0.16263</v>
      </c>
      <c r="H39" s="4">
        <f>Outage!AC76*1.39%</f>
        <v>0.16263</v>
      </c>
      <c r="I39" s="4">
        <f>Outage!AD76*1.39%</f>
        <v>0.16263</v>
      </c>
      <c r="J39" s="4">
        <f>Outage!AE76*1.39%</f>
        <v>0.16263</v>
      </c>
      <c r="K39" s="4">
        <f>Outage!AF76*1.39%</f>
        <v>0.16263</v>
      </c>
      <c r="L39" s="4">
        <f>Outage!AG76*1.39%</f>
        <v>0.16263</v>
      </c>
      <c r="M39" s="4">
        <f>Outage!AH76*1.39%</f>
        <v>0.16263</v>
      </c>
      <c r="N39" s="4">
        <f>Outage!AI76*1.39%</f>
        <v>0.16263</v>
      </c>
      <c r="O39" s="4">
        <f>Outage!AJ76*1.39%</f>
        <v>0.16263</v>
      </c>
      <c r="P39" s="4">
        <f>Outage!AK76*1.39%</f>
        <v>0.16263</v>
      </c>
      <c r="Q39" s="4">
        <f>Outage!AL76*1.39%</f>
        <v>0.16263</v>
      </c>
      <c r="R39" s="4">
        <f>Outage!AM76*1.39%</f>
        <v>0.16263</v>
      </c>
      <c r="S39" s="4">
        <f>Outage!AN76*1.39%</f>
        <v>0.16263</v>
      </c>
      <c r="T39" s="4">
        <f>Outage!AO76*1.39%</f>
        <v>0.16263</v>
      </c>
      <c r="U39" s="4">
        <f>Outage!AP76*1.39%</f>
        <v>0.16263</v>
      </c>
      <c r="V39" s="4">
        <f>Outage!AQ76*1.39%</f>
        <v>0.16263</v>
      </c>
      <c r="W39" s="4">
        <f>Outage!AR76*1.39%</f>
        <v>0.16263</v>
      </c>
      <c r="X39" s="4">
        <f>Outage!AS76*1.39%</f>
        <v>0.16263</v>
      </c>
      <c r="Y39" s="4">
        <f>Outage!AT76*1.39%</f>
        <v>0.16263</v>
      </c>
      <c r="Z39" s="4">
        <f>Outage!AU76*1.39%</f>
        <v>0.16263</v>
      </c>
      <c r="AA39" s="4">
        <f>Outage!AV76*1.39%</f>
        <v>0.16263</v>
      </c>
      <c r="AB39" s="4">
        <f>Outage!AW76*1.39%</f>
        <v>0.16263</v>
      </c>
      <c r="AC39" s="4">
        <f>Outage!AX76*1.39%</f>
        <v>0.16263</v>
      </c>
      <c r="AD39" s="4">
        <f>Outage!AY76*1.39%</f>
        <v>0.16263</v>
      </c>
      <c r="AE39" s="4">
        <f>Outage!AZ76*1.39%</f>
        <v>0.16263</v>
      </c>
      <c r="AF39" s="4">
        <f>Outage!BA76*1.39%</f>
        <v>0.16263</v>
      </c>
      <c r="AG39" s="4">
        <f>Outage!BB76*1.39%</f>
        <v>0.16263</v>
      </c>
      <c r="AH39" s="4">
        <f>Outage!BC76*1.39%</f>
        <v>0.16263</v>
      </c>
      <c r="AI39" s="4">
        <f>Outage!BD76*1.39%</f>
        <v>0.16263</v>
      </c>
      <c r="AJ39" s="4">
        <f>Outage!BE76*1.39%</f>
        <v>0.16263</v>
      </c>
      <c r="AK39" s="4">
        <f>Outage!BF76*1.39%</f>
        <v>0.16263</v>
      </c>
      <c r="AL39" s="4">
        <f>Outage!BG76*1.39%</f>
        <v>0.16263</v>
      </c>
      <c r="AM39" s="4">
        <f>Outage!BH76*1.39%</f>
        <v>0.16263</v>
      </c>
      <c r="AN39" s="4">
        <f>Outage!BI76*1.39%</f>
        <v>0.16263</v>
      </c>
      <c r="AO39" s="4">
        <f>Outage!BJ76*1.39%</f>
        <v>0.16263</v>
      </c>
      <c r="AP39" s="4">
        <f>Outage!BK76*1.39%</f>
        <v>0.16263</v>
      </c>
      <c r="AQ39" s="4">
        <f>Outage!BL76*1.39%</f>
        <v>0.16263</v>
      </c>
      <c r="AR39" s="4">
        <f>Outage!BM76*1.39%</f>
        <v>0.16263</v>
      </c>
      <c r="AS39" s="4">
        <f>Outage!BN76*1.39%</f>
        <v>0.16263</v>
      </c>
      <c r="AT39" s="4">
        <f>Outage!BO76*1.39%</f>
        <v>0.16263</v>
      </c>
      <c r="AU39" s="4">
        <f>Outage!BP76*1.39%</f>
        <v>0.16263</v>
      </c>
      <c r="AV39" s="4">
        <f>Outage!BQ76*1.39%</f>
        <v>0.16263</v>
      </c>
      <c r="AW39" s="4">
        <f>Outage!BR76*1.39%</f>
        <v>0.16263</v>
      </c>
      <c r="AX39" s="4">
        <f>Outage!BS76*1.39%</f>
        <v>0.16263</v>
      </c>
      <c r="AY39" s="4">
        <f>Outage!BT76*1.39%</f>
        <v>0.16263</v>
      </c>
      <c r="AZ39" s="4">
        <f>Outage!BU76*1.39%</f>
        <v>0.16263</v>
      </c>
      <c r="BA39" s="4">
        <f>Outage!BV76*1.39%</f>
        <v>0.16263</v>
      </c>
      <c r="BB39" s="4">
        <f>Outage!BW76*1.39%</f>
        <v>0.16263</v>
      </c>
      <c r="BC39" s="4">
        <f>Outage!BX76*1.39%</f>
        <v>0.16263</v>
      </c>
      <c r="BD39" s="4">
        <f>Outage!BY76*1.39%</f>
        <v>0.16263</v>
      </c>
      <c r="BE39" s="4">
        <f>Outage!BZ76*1.39%</f>
        <v>0.16263</v>
      </c>
      <c r="BF39" s="4">
        <f>Outage!CA76*1.39%</f>
        <v>0.16263</v>
      </c>
      <c r="BG39" s="4">
        <f>Outage!CB76*1.39%</f>
        <v>0.16263</v>
      </c>
      <c r="BH39" s="4">
        <f>Outage!CC76*1.39%</f>
        <v>0.16263</v>
      </c>
      <c r="BI39" s="4">
        <f>Outage!CD76*1.39%</f>
        <v>0.16263</v>
      </c>
      <c r="BJ39" s="4">
        <f>Outage!CE76*1.39%</f>
        <v>0.16263</v>
      </c>
      <c r="BK39" s="4">
        <f>Outage!CF76*1.39%</f>
        <v>0.16263</v>
      </c>
      <c r="BL39" s="4">
        <f>Outage!CG76*1.39%</f>
        <v>0.16263</v>
      </c>
      <c r="BM39" s="4">
        <f>Outage!CH76*1.39%</f>
        <v>0.16263</v>
      </c>
      <c r="BN39" s="4">
        <f>Outage!CI76*1.39%</f>
        <v>0.16263</v>
      </c>
      <c r="BO39" s="4">
        <f>Outage!CJ76*1.39%</f>
        <v>0.16263</v>
      </c>
      <c r="BP39" s="4">
        <f>Outage!CK76*1.39%</f>
        <v>0.16263</v>
      </c>
      <c r="BQ39" s="4">
        <f>Outage!CL76*1.39%</f>
        <v>0.16263</v>
      </c>
      <c r="BR39" s="4">
        <f>Outage!CM76*1.39%</f>
        <v>0.16263</v>
      </c>
      <c r="BS39" s="4">
        <f>Outage!CN76*1.39%</f>
        <v>0.16263</v>
      </c>
      <c r="BT39" s="4">
        <f>Outage!CO76*1.39%</f>
        <v>0.16263</v>
      </c>
      <c r="BU39" s="4">
        <f>Outage!CP76*1.39%</f>
        <v>0.16263</v>
      </c>
      <c r="BV39" s="4">
        <f>Outage!CQ76*1.39%</f>
        <v>0.16263</v>
      </c>
      <c r="BW39" s="4">
        <f>Outage!CR76*1.39%</f>
        <v>0.16263</v>
      </c>
      <c r="BX39" s="4">
        <f>Outage!CS76*1.39%</f>
        <v>0.16263</v>
      </c>
      <c r="BY39" s="4">
        <f>Outage!CT76*1.39%</f>
        <v>0.16263</v>
      </c>
      <c r="BZ39" s="4">
        <f>Outage!CU76*1.39%</f>
        <v>0.16263</v>
      </c>
      <c r="CA39" s="4">
        <f>Outage!CV76*1.39%</f>
        <v>0.16263</v>
      </c>
      <c r="CB39" s="4">
        <f>Outage!CW76*1.39%</f>
        <v>0.16263</v>
      </c>
      <c r="CC39" s="4">
        <f>Outage!CX76*1.39%</f>
        <v>0.16263</v>
      </c>
      <c r="CD39" s="4">
        <f>Outage!CY76*1.39%</f>
        <v>0.16263</v>
      </c>
      <c r="CE39" s="4">
        <f>Outage!CZ76*1.39%</f>
        <v>0.16263</v>
      </c>
      <c r="CF39" s="4">
        <f>Outage!DA76*1.39%</f>
        <v>0.16263</v>
      </c>
      <c r="CG39" s="4">
        <f>Outage!DB76*1.39%</f>
        <v>0.16263</v>
      </c>
      <c r="CH39" s="4">
        <f>Outage!DC76*1.39%</f>
        <v>0.16263</v>
      </c>
      <c r="CI39" s="4">
        <f>Outage!DD76*1.39%</f>
        <v>0.16263</v>
      </c>
      <c r="CJ39" s="4">
        <f>Outage!DE76*1.39%</f>
        <v>0.16263</v>
      </c>
      <c r="CK39" s="4">
        <f>Outage!DF76*1.39%</f>
        <v>0.16263</v>
      </c>
      <c r="CL39" s="4">
        <f>Outage!DG76*1.39%</f>
        <v>0.16263</v>
      </c>
      <c r="CM39" s="4">
        <f>Outage!DH76*1.39%</f>
        <v>0.16263</v>
      </c>
      <c r="CN39" s="4">
        <f>Outage!DI76*1.39%</f>
        <v>0.16263</v>
      </c>
      <c r="CO39" s="4">
        <f>Outage!DJ76*1.39%</f>
        <v>0.16263</v>
      </c>
      <c r="CP39" s="4">
        <f>Outage!DK76*1.39%</f>
        <v>0.16263</v>
      </c>
      <c r="CQ39" s="4">
        <f>Outage!DL76*1.39%</f>
        <v>0.16263</v>
      </c>
      <c r="CR39" s="4">
        <f>Outage!DM76*1.39%</f>
        <v>0.16263</v>
      </c>
      <c r="CS39" s="4">
        <f>Outage!DN76*1.39%</f>
        <v>0.16263</v>
      </c>
      <c r="CT39" s="4">
        <f>Outage!DO76*1.39%</f>
        <v>0.16263</v>
      </c>
      <c r="CU39" s="4">
        <f>Outage!DP76*1.39%</f>
        <v>0.16263</v>
      </c>
      <c r="CV39" s="4">
        <f>Outage!DQ76*1.39%</f>
        <v>0.16263</v>
      </c>
      <c r="CW39" s="4">
        <f>Outage!DR76*1.39%</f>
        <v>0.16263</v>
      </c>
      <c r="CX39" s="4">
        <f>Outage!DS76*1.39%</f>
        <v>0.16263</v>
      </c>
      <c r="CY39" s="4">
        <f>Outage!DT76*1.39%</f>
        <v>0.16263</v>
      </c>
      <c r="CZ39" s="4">
        <f>Outage!DU76*1.39%</f>
        <v>0.16263</v>
      </c>
      <c r="DA39" s="4">
        <f>Outage!DV76*1.39%</f>
        <v>0.16263</v>
      </c>
      <c r="DB39" s="4">
        <f>Outage!DW76*1.39%</f>
        <v>0.16263</v>
      </c>
      <c r="DC39" s="4">
        <f>Outage!DX76*1.39%</f>
        <v>0.16263</v>
      </c>
      <c r="DD39" s="4">
        <f>Outage!DY76*1.39%</f>
        <v>0.16263</v>
      </c>
      <c r="DE39" s="4">
        <f>Outage!DZ76*1.39%</f>
        <v>0.16263</v>
      </c>
      <c r="DF39" s="4">
        <f>Outage!EA76*1.39%</f>
        <v>0.16263</v>
      </c>
      <c r="DG39" s="4">
        <f>Outage!EB76*1.39%</f>
        <v>0.16263</v>
      </c>
      <c r="DH39" s="4">
        <f>Outage!EC76*1.39%</f>
        <v>0.16263</v>
      </c>
      <c r="DI39" s="4">
        <f>Outage!ED76*1.39%</f>
        <v>0.16263</v>
      </c>
      <c r="DJ39" s="4">
        <f>Outage!EE76*1.39%</f>
        <v>0.16263</v>
      </c>
      <c r="DK39" s="4">
        <f>Outage!EF76*1.39%</f>
        <v>0.16263</v>
      </c>
      <c r="DL39" s="4">
        <f>Outage!EG76*1.39%</f>
        <v>0.16263</v>
      </c>
      <c r="DM39" s="4">
        <f>Outage!EH76*1.39%</f>
        <v>0.16263</v>
      </c>
      <c r="DN39" s="4">
        <f>Outage!EI76*1.39%</f>
        <v>0.16263</v>
      </c>
      <c r="DO39" s="4">
        <f>Outage!EJ76*1.39%</f>
        <v>0.16263</v>
      </c>
      <c r="DP39" s="4">
        <f>Outage!EK76*1.39%</f>
        <v>0.16263</v>
      </c>
      <c r="DQ39" s="4">
        <f>Outage!EL76*1.39%</f>
        <v>0.16263</v>
      </c>
      <c r="DR39" s="4">
        <f>Outage!EM76*1.39%</f>
        <v>0.16263</v>
      </c>
      <c r="DS39" s="4">
        <f>Outage!EN76*1.39%</f>
        <v>0.16263</v>
      </c>
      <c r="DT39" s="4">
        <f>Outage!EO76*1.39%</f>
        <v>0.16263</v>
      </c>
      <c r="DU39" s="4">
        <f>Outage!EP76*1.39%</f>
        <v>0.17652999999999999</v>
      </c>
      <c r="DV39" s="4">
        <f>Outage!EQ76*1.39%</f>
        <v>0.19043000000000002</v>
      </c>
      <c r="DW39" s="4">
        <f>Outage!ER76*1.39%</f>
        <v>0.20433000000000001</v>
      </c>
      <c r="DX39" s="4">
        <f>Outage!ES76*1.39%</f>
        <v>0.20433000000000001</v>
      </c>
      <c r="DY39" s="4">
        <f>Outage!ET76*1.39%</f>
        <v>0.20433000000000001</v>
      </c>
      <c r="DZ39" s="4">
        <f>Outage!EU76*1.39%</f>
        <v>0.20433000000000001</v>
      </c>
      <c r="EA39" s="4">
        <f>Outage!EV76*1.39%</f>
        <v>0.20433000000000001</v>
      </c>
      <c r="EB39" s="4">
        <f>Outage!EW76*1.39%</f>
        <v>0.20433000000000001</v>
      </c>
      <c r="EC39" s="4">
        <f>Outage!EX76*1.39%</f>
        <v>0.23213000000000003</v>
      </c>
      <c r="ED39" s="4">
        <f>Outage!EY76*1.39%</f>
        <v>0.23213000000000003</v>
      </c>
      <c r="EE39" s="4">
        <f>Outage!EZ76*1.39%</f>
        <v>0.23213000000000003</v>
      </c>
      <c r="EF39" s="4">
        <f>Outage!FA76*1.39%</f>
        <v>0.23213000000000003</v>
      </c>
      <c r="EG39" s="4">
        <f>Outage!FB76*1.39%</f>
        <v>0.23213000000000003</v>
      </c>
      <c r="EH39" s="4">
        <f>Outage!FC76*1.39%</f>
        <v>0.23213000000000003</v>
      </c>
      <c r="EI39" s="4">
        <f>Outage!FD76*1.39%</f>
        <v>0.23213000000000003</v>
      </c>
      <c r="EJ39" s="4">
        <f>Outage!FE76*1.39%</f>
        <v>0.23213000000000003</v>
      </c>
      <c r="EK39" s="4">
        <f>Outage!FF76*1.39%</f>
        <v>0.23213000000000003</v>
      </c>
      <c r="EL39" s="4">
        <f>Outage!FG76*1.39%</f>
        <v>0.23213000000000003</v>
      </c>
      <c r="EM39" s="4">
        <f>Outage!FH76*1.39%</f>
        <v>0.23213000000000003</v>
      </c>
      <c r="EN39" s="4">
        <f>Outage!FI76*1.39%</f>
        <v>0.23213000000000003</v>
      </c>
      <c r="EO39" s="4">
        <f>Outage!FJ76*1.39%</f>
        <v>0.23213000000000003</v>
      </c>
      <c r="EP39" s="4">
        <f>Outage!FK76*1.39%</f>
        <v>0.23213000000000003</v>
      </c>
      <c r="EQ39" s="4">
        <f>Outage!FL76*1.39%</f>
        <v>0.23213000000000003</v>
      </c>
      <c r="ER39" s="4">
        <f>Outage!FM76*1.39%</f>
        <v>0.23213000000000003</v>
      </c>
      <c r="ES39" s="4">
        <f>Outage!FN76*1.39%</f>
        <v>0.23213000000000003</v>
      </c>
      <c r="ET39" s="4">
        <f>Outage!FO76*1.39%</f>
        <v>0.23213000000000003</v>
      </c>
      <c r="EU39" s="4">
        <f>Outage!FP76*1.39%</f>
        <v>0.23213000000000003</v>
      </c>
      <c r="EV39" s="4">
        <f>Outage!FQ76*1.39%</f>
        <v>0.23213000000000003</v>
      </c>
      <c r="EW39" s="4">
        <f>Outage!FR76*1.39%</f>
        <v>0.23213000000000003</v>
      </c>
      <c r="EX39" s="4">
        <f>Outage!FS76*1.39%</f>
        <v>0.23213000000000003</v>
      </c>
      <c r="EY39" s="4">
        <f>Outage!FT76*1.39%</f>
        <v>0.23213000000000003</v>
      </c>
      <c r="EZ39" s="4">
        <f>Outage!FU76*1.39%</f>
        <v>0.23213000000000003</v>
      </c>
      <c r="FA39" s="4">
        <f>Outage!FV76*1.39%</f>
        <v>0.23213000000000003</v>
      </c>
      <c r="FB39" s="4">
        <f>Outage!FW76*1.39%</f>
        <v>0.23213000000000003</v>
      </c>
      <c r="FC39" s="4">
        <f>Outage!FX76*1.39%</f>
        <v>0.23213000000000003</v>
      </c>
      <c r="FD39" s="4">
        <f>Outage!FY76*1.39%</f>
        <v>0.23213000000000003</v>
      </c>
      <c r="FE39" s="4">
        <f>Outage!FZ76*1.39%</f>
        <v>0.23213000000000003</v>
      </c>
      <c r="FF39" s="4">
        <f>Outage!GA76*1.39%</f>
        <v>0.23213000000000003</v>
      </c>
      <c r="FG39" s="4">
        <f>Outage!GB76*1.39%</f>
        <v>0.23213000000000003</v>
      </c>
      <c r="FH39" s="4">
        <f>Outage!GC76*1.39%</f>
        <v>0.23213000000000003</v>
      </c>
      <c r="FI39" s="4">
        <f>Outage!GD76*1.39%</f>
        <v>0.23213000000000003</v>
      </c>
      <c r="FJ39" s="4">
        <f>Outage!GE76*1.39%</f>
        <v>0.23213000000000003</v>
      </c>
      <c r="FK39" s="4">
        <f>Outage!GF76*1.39%</f>
        <v>0.23213000000000003</v>
      </c>
      <c r="FL39" s="4">
        <f>Outage!GG76*1.39%</f>
        <v>0.23213000000000003</v>
      </c>
      <c r="FM39" s="4">
        <f>Outage!GH76*1.39%</f>
        <v>0.23213000000000003</v>
      </c>
      <c r="FN39" s="4">
        <f>Outage!GI76*1.39%</f>
        <v>0.23213000000000003</v>
      </c>
      <c r="FO39" s="4">
        <f>Outage!GJ76*1.39%</f>
        <v>0.23213000000000003</v>
      </c>
      <c r="FP39" s="4">
        <f>Outage!GK76*1.39%</f>
        <v>0.23213000000000003</v>
      </c>
      <c r="FQ39" s="4">
        <f>Outage!GL76*1.39%</f>
        <v>0.23213000000000003</v>
      </c>
      <c r="FR39" s="4">
        <f>Outage!GM76*1.39%</f>
        <v>0.23213000000000003</v>
      </c>
      <c r="FS39" s="4">
        <f>Outage!GN76*1.39%</f>
        <v>0.23213000000000003</v>
      </c>
      <c r="FT39" s="4">
        <f>Outage!GO76*1.39%</f>
        <v>0.23213000000000003</v>
      </c>
      <c r="FU39" s="4">
        <f>Outage!GP76*1.39%</f>
        <v>0.23213000000000003</v>
      </c>
      <c r="FV39" s="4">
        <f>Outage!GQ76*1.39%</f>
        <v>0.23213000000000003</v>
      </c>
      <c r="FW39" s="4">
        <f>Outage!GR76*1.39%</f>
        <v>0.23213000000000003</v>
      </c>
      <c r="FX39" s="4">
        <f>Outage!GS76*1.39%</f>
        <v>0.23213000000000003</v>
      </c>
      <c r="FY39" s="4">
        <f>Outage!GT76*1.39%</f>
        <v>0.23213000000000003</v>
      </c>
      <c r="FZ39" s="4">
        <f>Outage!GU76*1.39%</f>
        <v>0.23213000000000003</v>
      </c>
      <c r="GA39" s="4">
        <f>Outage!GV76*1.39%</f>
        <v>0.23213000000000003</v>
      </c>
      <c r="GB39" s="4">
        <f>Outage!GW76*1.39%</f>
        <v>0.23213000000000003</v>
      </c>
      <c r="GC39" s="4">
        <f>Outage!GX76*1.39%</f>
        <v>0.23213000000000003</v>
      </c>
      <c r="GD39" s="4">
        <f>Outage!GY76*1.39%</f>
        <v>0.23213000000000003</v>
      </c>
      <c r="GE39" s="4">
        <f>Outage!GZ76*1.39%</f>
        <v>0.23213000000000003</v>
      </c>
      <c r="GF39" s="4">
        <f>Outage!HA76*1.39%</f>
        <v>0.23213000000000003</v>
      </c>
      <c r="GG39" s="4">
        <f>Outage!HB76*1.39%</f>
        <v>0.23213000000000003</v>
      </c>
      <c r="GH39" s="4">
        <f>Outage!HC76*1.39%</f>
        <v>0.23213000000000003</v>
      </c>
      <c r="GI39" s="4">
        <f>Outage!HD76*1.39%</f>
        <v>0.23213000000000003</v>
      </c>
      <c r="GJ39" s="4">
        <f>Outage!HE76*1.39%</f>
        <v>0.23213000000000003</v>
      </c>
      <c r="GK39" s="4">
        <f>Outage!HF76*1.39%</f>
        <v>0.23213000000000003</v>
      </c>
      <c r="GL39" s="4">
        <f>Outage!HG76*1.39%</f>
        <v>0.23213000000000003</v>
      </c>
      <c r="GM39" s="4">
        <f>Outage!HH76*1.39%</f>
        <v>0.23213000000000003</v>
      </c>
      <c r="GN39" s="4">
        <f>Outage!HI76*1.39%</f>
        <v>0.23213000000000003</v>
      </c>
      <c r="GO39" s="4">
        <f>Outage!HJ76*1.39%</f>
        <v>0.23213000000000003</v>
      </c>
      <c r="GP39" s="4">
        <f>Outage!HK76*1.39%</f>
        <v>0.23213000000000003</v>
      </c>
      <c r="GQ39" s="4">
        <f>Outage!HL76*1.39%</f>
        <v>0.23213000000000003</v>
      </c>
      <c r="GR39" s="4">
        <f>Outage!HM76*1.39%</f>
        <v>0.23213000000000003</v>
      </c>
      <c r="GS39" s="4">
        <f>Outage!HN76*1.39%</f>
        <v>0.23213000000000003</v>
      </c>
      <c r="GT39" s="4">
        <f>Outage!HO76*1.39%</f>
        <v>0.23213000000000003</v>
      </c>
      <c r="GU39" s="4">
        <f>Outage!HP76*1.39%</f>
        <v>0.23213000000000003</v>
      </c>
      <c r="GV39" s="4">
        <f>Outage!HQ76*1.39%</f>
        <v>0.23213000000000003</v>
      </c>
      <c r="GW39" s="4">
        <f>Outage!HR76*1.39%</f>
        <v>0.23213000000000003</v>
      </c>
      <c r="GX39" s="4">
        <f>Outage!HS76*1.39%</f>
        <v>0.23213000000000003</v>
      </c>
      <c r="GY39" s="4">
        <f>Outage!HT76*1.39%</f>
        <v>0.23213000000000003</v>
      </c>
      <c r="GZ39" s="4">
        <f>Outage!HU76*1.39%</f>
        <v>0.23213000000000003</v>
      </c>
      <c r="HA39" s="4">
        <f>Outage!HV76*1.39%</f>
        <v>0.23213000000000003</v>
      </c>
      <c r="HB39" s="4">
        <f>Outage!HW76*1.39%</f>
        <v>0.23213000000000003</v>
      </c>
      <c r="HC39" s="4">
        <f>Outage!HX76*1.39%</f>
        <v>0.23213000000000003</v>
      </c>
      <c r="HD39" s="4">
        <f>Outage!HY76*1.39%</f>
        <v>0.23213000000000003</v>
      </c>
      <c r="HE39" s="4">
        <f>Outage!HZ76*1.39%</f>
        <v>0.23213000000000003</v>
      </c>
      <c r="HF39" s="4">
        <f>Outage!IA76*1.39%</f>
        <v>0.23213000000000003</v>
      </c>
      <c r="HG39" s="4">
        <f>Outage!IB76*1.39%</f>
        <v>0.23213000000000003</v>
      </c>
      <c r="HH39" s="4">
        <f>Outage!IC76*1.39%</f>
        <v>0.23213000000000003</v>
      </c>
      <c r="HI39" s="4">
        <f>Outage!ID76*1.39%</f>
        <v>0.23213000000000003</v>
      </c>
      <c r="HJ39" s="4">
        <f>Outage!IE76*1.39%</f>
        <v>0.23213000000000003</v>
      </c>
      <c r="HK39" s="4">
        <f>Outage!IF76*1.39%</f>
        <v>0.23213000000000003</v>
      </c>
      <c r="HL39" s="4">
        <f>Outage!IG76*1.39%</f>
        <v>0.23213000000000003</v>
      </c>
      <c r="HM39" s="4">
        <f>Outage!IH76*1.39%</f>
        <v>0.23213000000000003</v>
      </c>
      <c r="HN39" s="4">
        <f>Outage!II76*1.39%</f>
        <v>0.23213000000000003</v>
      </c>
      <c r="HO39" s="4">
        <f>Outage!IJ76*1.39%</f>
        <v>0.23213000000000003</v>
      </c>
      <c r="HP39" s="4">
        <f>Outage!IK76*1.39%</f>
        <v>0.23213000000000003</v>
      </c>
      <c r="HQ39" s="4">
        <f>Outage!IL76*1.39%</f>
        <v>0.23213000000000003</v>
      </c>
      <c r="HR39" s="4">
        <f>Outage!IM76*1.39%</f>
        <v>0.23213000000000003</v>
      </c>
      <c r="HS39" s="4">
        <f>Outage!IN76*1.39%</f>
        <v>0.23213000000000003</v>
      </c>
      <c r="HT39" s="4">
        <f>Outage!IO76*1.39%</f>
        <v>0.23213000000000003</v>
      </c>
      <c r="HU39" s="4">
        <f>Outage!IP76*1.39%</f>
        <v>0.23213000000000003</v>
      </c>
      <c r="HV39" s="4">
        <f>Outage!IQ76*1.39%</f>
        <v>0.23213000000000003</v>
      </c>
      <c r="HW39" s="4">
        <f>Outage!IR76*1.39%</f>
        <v>0.23213000000000003</v>
      </c>
      <c r="HX39" s="4">
        <f>Outage!IS76*1.39%</f>
        <v>0.23213000000000003</v>
      </c>
      <c r="HY39" s="4">
        <f>Outage!IT76*1.39%</f>
        <v>0.23213000000000003</v>
      </c>
      <c r="HZ39" s="4">
        <f>Outage!IU76*1.39%</f>
        <v>0.23213000000000003</v>
      </c>
      <c r="IA39" s="4">
        <f>Outage!IV76*1.39%</f>
        <v>0.23213000000000003</v>
      </c>
      <c r="IB39" s="4">
        <f>Outage!IW76*1.39%</f>
        <v>0.23213000000000003</v>
      </c>
      <c r="IC39" s="4">
        <f>Outage!IX76*1.39%</f>
        <v>0.23213000000000003</v>
      </c>
      <c r="ID39" s="4">
        <f>Outage!IY76*1.39%</f>
        <v>0.23213000000000003</v>
      </c>
      <c r="IE39" s="4">
        <f>Outage!IZ76*1.39%</f>
        <v>0.23213000000000003</v>
      </c>
      <c r="IF39" s="4">
        <f>Outage!JA76*1.39%</f>
        <v>0.23213000000000003</v>
      </c>
      <c r="IG39" s="4">
        <f>Outage!JB76*1.39%</f>
        <v>0.23213000000000003</v>
      </c>
      <c r="IH39" s="4">
        <f>Outage!JC76*1.39%</f>
        <v>0.23213000000000003</v>
      </c>
      <c r="II39" s="4">
        <f>Outage!JD76*1.39%</f>
        <v>0.23213000000000003</v>
      </c>
      <c r="IJ39" s="4">
        <f>Outage!JE76*1.39%</f>
        <v>0.23213000000000003</v>
      </c>
      <c r="IK39" s="4">
        <f>Outage!JF76*1.39%</f>
        <v>0.23213000000000003</v>
      </c>
      <c r="IL39" s="4">
        <f>Outage!JG76*1.39%</f>
        <v>0.23213000000000003</v>
      </c>
      <c r="IM39" s="4">
        <f>Outage!JH76*1.39%</f>
        <v>0.23213000000000003</v>
      </c>
      <c r="IN39" s="4">
        <f>Outage!JI76*1.39%</f>
        <v>0.23213000000000003</v>
      </c>
      <c r="IO39" s="4">
        <f>Outage!JJ76*1.39%</f>
        <v>0.23213000000000003</v>
      </c>
      <c r="IP39" s="4">
        <f>Outage!JK76*1.39%</f>
        <v>0.23213000000000003</v>
      </c>
      <c r="IQ39" s="4">
        <f>Outage!JL76*1.39%</f>
        <v>0.23213000000000003</v>
      </c>
      <c r="IR39" s="4">
        <f>Outage!JM76*1.39%</f>
        <v>0.23213000000000003</v>
      </c>
      <c r="IS39" s="4">
        <f>Outage!JN76*1.39%</f>
        <v>0.23213000000000003</v>
      </c>
      <c r="IT39" s="4">
        <f>Outage!JO76*1.39%</f>
        <v>0.23213000000000003</v>
      </c>
      <c r="IU39" s="4">
        <f>Outage!JP76*1.39%</f>
        <v>0.23213000000000003</v>
      </c>
      <c r="IV39" s="4">
        <f>Outage!JQ76*1.39%</f>
        <v>0.23213000000000003</v>
      </c>
      <c r="IW39" s="4">
        <f>Outage!JR76*1.39%</f>
        <v>0.23213000000000003</v>
      </c>
      <c r="IX39" s="4">
        <f>Outage!JS76*1.39%</f>
        <v>0.23213000000000003</v>
      </c>
      <c r="IY39" s="4">
        <f>Outage!JT76*1.39%</f>
        <v>0.23213000000000003</v>
      </c>
      <c r="IZ39" s="4">
        <f>Outage!JU76*1.39%</f>
        <v>0.23213000000000003</v>
      </c>
      <c r="JA39" s="4">
        <f>Outage!JV76*1.39%</f>
        <v>0.23213000000000003</v>
      </c>
      <c r="JB39" s="4">
        <f>Outage!JW76*1.39%</f>
        <v>0.23213000000000003</v>
      </c>
      <c r="JC39" s="4">
        <f>Outage!JX76*1.39%</f>
        <v>0.23213000000000003</v>
      </c>
      <c r="JD39" s="4">
        <f>Outage!JY76*1.39%</f>
        <v>0.23213000000000003</v>
      </c>
      <c r="JE39" s="4">
        <f>Outage!JZ76*1.39%</f>
        <v>0.23213000000000003</v>
      </c>
      <c r="JF39" s="4">
        <f>Outage!KA76*1.39%</f>
        <v>0.23213000000000003</v>
      </c>
      <c r="JG39" s="4">
        <f>Outage!KB76*1.39%</f>
        <v>0.23213000000000003</v>
      </c>
      <c r="JH39" s="4">
        <f>Outage!KC76*1.39%</f>
        <v>0.23213000000000003</v>
      </c>
      <c r="JI39" s="4">
        <f>Outage!KD76*1.39%</f>
        <v>0.23213000000000003</v>
      </c>
      <c r="JJ39" s="4">
        <f>Outage!KE76*1.39%</f>
        <v>0.23213000000000003</v>
      </c>
      <c r="JK39" s="4">
        <f>Outage!KF76*1.39%</f>
        <v>0.23213000000000003</v>
      </c>
      <c r="JL39" s="4">
        <f>Outage!KG76*1.39%</f>
        <v>0.23213000000000003</v>
      </c>
      <c r="JM39" s="4">
        <f>Outage!KH76*1.39%</f>
        <v>0.23213000000000003</v>
      </c>
      <c r="JN39" s="4">
        <f>Outage!KI76*1.39%</f>
        <v>0.23213000000000003</v>
      </c>
      <c r="JO39" s="4">
        <f>Outage!KJ76*1.39%</f>
        <v>0.23213000000000003</v>
      </c>
      <c r="JP39" s="4">
        <f>Outage!KK76*1.39%</f>
        <v>0.23213000000000003</v>
      </c>
      <c r="JQ39" s="4">
        <f>Outage!KL76*1.39%</f>
        <v>0.23213000000000003</v>
      </c>
      <c r="JR39" s="4">
        <f>Outage!KM76*1.39%</f>
        <v>0.23213000000000003</v>
      </c>
      <c r="JS39" s="4">
        <f>Outage!KN76*1.39%</f>
        <v>0.23629999999999998</v>
      </c>
      <c r="JT39" s="4">
        <f>Outage!KO76*1.39%</f>
        <v>0.23629999999999998</v>
      </c>
      <c r="JU39" s="4">
        <f>Outage!KP76*1.39%</f>
        <v>0.23629999999999998</v>
      </c>
      <c r="JV39" s="4">
        <f>Outage!KQ76*1.39%</f>
        <v>0.23629999999999998</v>
      </c>
      <c r="JW39" s="4">
        <f>Outage!KR76*1.39%</f>
        <v>0.23629999999999998</v>
      </c>
      <c r="JX39" s="4">
        <f>Outage!KS76*1.39%</f>
        <v>0.23629999999999998</v>
      </c>
      <c r="JY39" s="4">
        <f>Outage!KT76*1.39%</f>
        <v>0.23629999999999998</v>
      </c>
      <c r="JZ39" s="4">
        <f>Outage!KU76*1.39%</f>
        <v>0.23629999999999998</v>
      </c>
      <c r="KA39" s="4">
        <f>Outage!KV76*1.39%</f>
        <v>0.23629999999999998</v>
      </c>
      <c r="KB39" s="4">
        <f>Outage!KW76*1.39%</f>
        <v>0.23629999999999998</v>
      </c>
      <c r="KC39" s="4">
        <f>Outage!KX76*1.39%</f>
        <v>0.23629999999999998</v>
      </c>
      <c r="KD39" s="4">
        <f>Outage!KY76*1.39%</f>
        <v>0.23629999999999998</v>
      </c>
      <c r="KE39" s="4">
        <f>Outage!KZ76*1.39%</f>
        <v>0.23629999999999998</v>
      </c>
      <c r="KF39" s="4">
        <f>Outage!LA76*1.39%</f>
        <v>0.23629999999999998</v>
      </c>
      <c r="KG39" s="4">
        <f>Outage!LB76*1.39%</f>
        <v>0.23629999999999998</v>
      </c>
      <c r="KH39" s="4">
        <f>Outage!LC76*1.39%</f>
        <v>0.23629999999999998</v>
      </c>
      <c r="KI39" s="4">
        <f>Outage!LD76*1.39%</f>
        <v>0.23629999999999998</v>
      </c>
      <c r="KJ39" s="4">
        <f>Outage!LE76*1.39%</f>
        <v>0.23629999999999998</v>
      </c>
      <c r="KK39" s="4">
        <f>Outage!LF76*1.39%</f>
        <v>0.23629999999999998</v>
      </c>
      <c r="KL39" s="4">
        <f>Outage!LG76*1.39%</f>
        <v>0.23629999999999998</v>
      </c>
      <c r="KM39" s="4">
        <f>Outage!LH76*1.39%</f>
        <v>0.23629999999999998</v>
      </c>
      <c r="KN39" s="4">
        <f>Outage!LI76*1.39%</f>
        <v>0.23629999999999998</v>
      </c>
      <c r="KO39" s="4">
        <f>Outage!LJ76*1.39%</f>
        <v>0.23629999999999998</v>
      </c>
      <c r="KP39" s="4">
        <f>Outage!LK76*1.39%</f>
        <v>0.23629999999999998</v>
      </c>
      <c r="KQ39" s="4">
        <f>Outage!LL76*1.39%</f>
        <v>0.23629999999999998</v>
      </c>
      <c r="KR39" s="4">
        <f>Outage!LM76*1.39%</f>
        <v>0.23629999999999998</v>
      </c>
      <c r="KS39" s="4">
        <f>Outage!LN76*1.39%</f>
        <v>0.23629999999999998</v>
      </c>
      <c r="KT39" s="4">
        <f>Outage!LO76*1.39%</f>
        <v>0.23629999999999998</v>
      </c>
      <c r="KU39" s="4">
        <f>Outage!LP76*1.39%</f>
        <v>0.23629999999999998</v>
      </c>
      <c r="KV39" s="4">
        <f>Outage!LQ76*1.39%</f>
        <v>0.23629999999999998</v>
      </c>
      <c r="KW39" s="4">
        <f>Outage!LR76*1.39%</f>
        <v>0.23629999999999998</v>
      </c>
      <c r="KX39" s="4">
        <f>Outage!LS76*1.39%</f>
        <v>0.23629999999999998</v>
      </c>
      <c r="KY39" s="4">
        <f>Outage!LT76*1.39%</f>
        <v>0.23629999999999998</v>
      </c>
      <c r="KZ39" s="4">
        <f>Outage!LU76*1.39%</f>
        <v>0.23629999999999998</v>
      </c>
      <c r="LA39" s="4">
        <f>Outage!LV76*1.39%</f>
        <v>0.23629999999999998</v>
      </c>
      <c r="LB39" s="4">
        <f>Outage!LW76*1.39%</f>
        <v>0.23629999999999998</v>
      </c>
      <c r="LC39" s="4">
        <f>Outage!LX76*1.39%</f>
        <v>0.24046999999999999</v>
      </c>
      <c r="LD39" s="4">
        <f>Outage!LY76*1.39%</f>
        <v>0.24046999999999999</v>
      </c>
      <c r="LE39" s="4">
        <f>Outage!LZ76*1.39%</f>
        <v>0.24046999999999999</v>
      </c>
      <c r="LF39" s="4">
        <f>Outage!MA76*1.39%</f>
        <v>0.24046999999999999</v>
      </c>
      <c r="LG39" s="4">
        <f>Outage!MB76*1.39%</f>
        <v>0.24046999999999999</v>
      </c>
      <c r="LH39" s="4">
        <f>Outage!MC76*1.39%</f>
        <v>0.24046999999999999</v>
      </c>
      <c r="LI39" s="4">
        <f>Outage!MD76*1.39%</f>
        <v>0.24046999999999999</v>
      </c>
      <c r="LJ39" s="4">
        <f>Outage!ME76*1.39%</f>
        <v>0.24046999999999999</v>
      </c>
      <c r="LK39" s="4">
        <f>Outage!MF76*1.39%</f>
        <v>0.24046999999999999</v>
      </c>
      <c r="LL39" s="4">
        <f>Outage!MG76*1.39%</f>
        <v>0.24046999999999999</v>
      </c>
      <c r="LM39" s="4">
        <f>Outage!MH76*1.39%</f>
        <v>0.24046999999999999</v>
      </c>
      <c r="LN39" s="4">
        <f>Outage!MI76*1.39%</f>
        <v>0.24046999999999999</v>
      </c>
      <c r="LO39" s="4">
        <f>Outage!MJ76*1.39%</f>
        <v>0.24046999999999999</v>
      </c>
      <c r="LP39" s="4">
        <f>Outage!MK76*1.39%</f>
        <v>0.24046999999999999</v>
      </c>
      <c r="LQ39" s="4">
        <f>Outage!ML76*1.39%</f>
        <v>0.24046999999999999</v>
      </c>
      <c r="LR39" s="4">
        <f>Outage!MM76*1.39%</f>
        <v>0.24046999999999999</v>
      </c>
      <c r="LS39" s="4">
        <f>Outage!MN76*1.39%</f>
        <v>0.24046999999999999</v>
      </c>
      <c r="LT39" s="4">
        <f>Outage!MO76*1.39%</f>
        <v>0.24046999999999999</v>
      </c>
      <c r="LU39" s="4">
        <f>Outage!MP76*1.39%</f>
        <v>0.24046999999999999</v>
      </c>
      <c r="LV39" s="4">
        <f>Outage!MQ76*1.39%</f>
        <v>0.24046999999999999</v>
      </c>
      <c r="LW39" s="4">
        <f>Outage!MR76*1.39%</f>
        <v>0.24046999999999999</v>
      </c>
      <c r="LX39" s="4">
        <f>Outage!MS76*1.39%</f>
        <v>0.24046999999999999</v>
      </c>
      <c r="LY39" s="4">
        <f>Outage!MT76*1.39%</f>
        <v>0.24046999999999999</v>
      </c>
      <c r="LZ39" s="4">
        <f>Outage!MU76*1.39%</f>
        <v>0.24046999999999999</v>
      </c>
      <c r="MA39" s="4">
        <f>Outage!MV76*1.39%</f>
        <v>0.24046999999999999</v>
      </c>
      <c r="MB39" s="4">
        <f>Outage!MW76*1.39%</f>
        <v>0.24046999999999999</v>
      </c>
      <c r="MC39" s="4">
        <f>Outage!MX76*1.39%</f>
        <v>0.24046999999999999</v>
      </c>
      <c r="MD39" s="4">
        <f>Outage!MY76*1.39%</f>
        <v>0.24046999999999999</v>
      </c>
      <c r="ME39" s="4">
        <f>Outage!MZ76*1.39%</f>
        <v>0.24046999999999999</v>
      </c>
      <c r="MF39" s="4">
        <f>Outage!NA76*1.39%</f>
        <v>0.24046999999999999</v>
      </c>
      <c r="MG39" s="4">
        <f>Outage!NB76*1.39%</f>
        <v>0.24046999999999999</v>
      </c>
      <c r="MH39" s="4">
        <f>Outage!NC76*1.39%</f>
        <v>0.24046999999999999</v>
      </c>
      <c r="MI39" s="4">
        <f>Outage!ND76*1.39%</f>
        <v>0.24046999999999999</v>
      </c>
      <c r="MJ39" s="4">
        <f>Outage!NE76*1.39%</f>
        <v>0.24046999999999999</v>
      </c>
      <c r="MK39" s="4">
        <f>Outage!NF76*1.39%</f>
        <v>0.24046999999999999</v>
      </c>
      <c r="ML39" s="4">
        <f>Outage!NG76*1.39%</f>
        <v>0.24046999999999999</v>
      </c>
      <c r="MM39" s="4">
        <f>Outage!NH76*1.39%</f>
        <v>0.24464</v>
      </c>
      <c r="MN39" s="4">
        <f>Outage!NI76*1.39%</f>
        <v>0.24464</v>
      </c>
      <c r="MO39" s="4">
        <f>Outage!NJ76*1.39%</f>
        <v>0.24464</v>
      </c>
      <c r="MP39" s="4">
        <f>Outage!NK76*1.39%</f>
        <v>0.24464</v>
      </c>
      <c r="MQ39" s="4">
        <f>Outage!NL76*1.39%</f>
        <v>0.24464</v>
      </c>
      <c r="MR39" s="4">
        <f>Outage!NM76*1.39%</f>
        <v>0.24464</v>
      </c>
      <c r="MS39" s="4">
        <f>Outage!NN76*1.39%</f>
        <v>0.24464</v>
      </c>
      <c r="MT39" s="4">
        <f>Outage!NO76*1.39%</f>
        <v>0.24464</v>
      </c>
      <c r="MU39" s="4">
        <f>Outage!NP76*1.39%</f>
        <v>0.24464</v>
      </c>
      <c r="MV39" s="4">
        <f>Outage!NQ76*1.39%</f>
        <v>0.24464</v>
      </c>
      <c r="MW39" s="4">
        <f>Outage!NR76*1.39%</f>
        <v>0.24464</v>
      </c>
      <c r="MX39" s="4">
        <f>Outage!NS76*1.39%</f>
        <v>0.24464</v>
      </c>
      <c r="MY39" s="4">
        <f>Outage!NT76*1.39%</f>
        <v>0.24464</v>
      </c>
      <c r="MZ39" s="4">
        <f>Outage!NU76*1.39%</f>
        <v>0.24464</v>
      </c>
      <c r="NA39" s="4">
        <f>Outage!NV76*1.39%</f>
        <v>0.24464</v>
      </c>
      <c r="NB39" s="4">
        <f>Outage!NW76*1.39%</f>
        <v>0.24464</v>
      </c>
      <c r="NC39" s="4">
        <f>Outage!NX76*1.39%</f>
        <v>0.24464</v>
      </c>
      <c r="ND39" s="4">
        <f>Outage!NY76*1.39%</f>
        <v>0.24464</v>
      </c>
      <c r="NE39" s="4">
        <f>Outage!NZ76*1.39%</f>
        <v>0.24464</v>
      </c>
      <c r="NF39" s="4">
        <f>Outage!OA76*1.39%</f>
        <v>0.24464</v>
      </c>
    </row>
    <row r="40" spans="1:370" x14ac:dyDescent="0.35">
      <c r="A40" s="4">
        <f>MAX(GE40:NF40)</f>
        <v>4.2833700000000015</v>
      </c>
      <c r="B40" s="4">
        <f>MIN(GE40:NF40)</f>
        <v>-0.95602788983710463</v>
      </c>
      <c r="C40" s="4"/>
      <c r="D40" t="s">
        <v>23</v>
      </c>
      <c r="E40" s="4">
        <f>E43-E38-E39-E41-E37</f>
        <v>-0.94412999999999947</v>
      </c>
      <c r="F40" s="4">
        <f t="shared" ref="F40:BQ40" si="31">F43-F38-F39-F41-F37</f>
        <v>-1.7131299999999996</v>
      </c>
      <c r="G40" s="4">
        <f t="shared" si="31"/>
        <v>-1.37913</v>
      </c>
      <c r="H40" s="4">
        <f t="shared" si="31"/>
        <v>-1.2501299999999986</v>
      </c>
      <c r="I40" s="4">
        <f t="shared" si="31"/>
        <v>-0.1871299999999998</v>
      </c>
      <c r="J40" s="4">
        <f t="shared" si="31"/>
        <v>0.37087000000000003</v>
      </c>
      <c r="K40" s="4">
        <f t="shared" si="31"/>
        <v>-0.16012999999999877</v>
      </c>
      <c r="L40" s="4">
        <f t="shared" si="31"/>
        <v>0.15287000000000006</v>
      </c>
      <c r="M40" s="4">
        <f t="shared" si="31"/>
        <v>-0.25512999999999941</v>
      </c>
      <c r="N40" s="4">
        <f t="shared" si="31"/>
        <v>-0.73712999999999873</v>
      </c>
      <c r="O40" s="4">
        <f t="shared" si="31"/>
        <v>-0.15612999999999921</v>
      </c>
      <c r="P40" s="4">
        <f t="shared" si="31"/>
        <v>-0.18512999999999913</v>
      </c>
      <c r="Q40" s="4">
        <f t="shared" si="31"/>
        <v>-0.3511299999999995</v>
      </c>
      <c r="R40" s="4">
        <f t="shared" si="31"/>
        <v>3.6870000000000402E-2</v>
      </c>
      <c r="S40" s="4">
        <f t="shared" si="31"/>
        <v>-1.1801299999999988</v>
      </c>
      <c r="T40" s="4">
        <f t="shared" si="31"/>
        <v>-0.96112999999999937</v>
      </c>
      <c r="U40" s="4">
        <f t="shared" si="31"/>
        <v>-1.3311299999999986</v>
      </c>
      <c r="V40" s="4">
        <f t="shared" si="31"/>
        <v>-1.1771299999999987</v>
      </c>
      <c r="W40" s="4">
        <f t="shared" si="31"/>
        <v>-2.1129999999999871E-2</v>
      </c>
      <c r="X40" s="4">
        <f t="shared" si="31"/>
        <v>-0.92912999999999935</v>
      </c>
      <c r="Y40" s="4">
        <f t="shared" si="31"/>
        <v>-1.14913</v>
      </c>
      <c r="Z40" s="4">
        <f t="shared" si="31"/>
        <v>-1.2751299999999994</v>
      </c>
      <c r="AA40" s="4">
        <f t="shared" si="31"/>
        <v>-1.0681299999999987</v>
      </c>
      <c r="AB40" s="4">
        <f t="shared" si="31"/>
        <v>-0.94012999999999858</v>
      </c>
      <c r="AC40" s="4">
        <f t="shared" si="31"/>
        <v>8.5869999999999891E-2</v>
      </c>
      <c r="AD40" s="4">
        <f t="shared" si="31"/>
        <v>1.0038700000000009</v>
      </c>
      <c r="AE40" s="4">
        <f t="shared" si="31"/>
        <v>0.7218700000000009</v>
      </c>
      <c r="AF40" s="4">
        <f t="shared" si="31"/>
        <v>1.2338700000000014</v>
      </c>
      <c r="AG40" s="4">
        <f t="shared" si="31"/>
        <v>0.40787000000000084</v>
      </c>
      <c r="AH40" s="4">
        <f t="shared" si="31"/>
        <v>-3.9130000000000109E-2</v>
      </c>
      <c r="AI40" s="4">
        <f t="shared" si="31"/>
        <v>0.21287000000000056</v>
      </c>
      <c r="AJ40" s="4">
        <f t="shared" si="31"/>
        <v>-1.1721299999999997</v>
      </c>
      <c r="AK40" s="4">
        <f t="shared" si="31"/>
        <v>-1.1621299999999999</v>
      </c>
      <c r="AL40" s="4">
        <f t="shared" si="31"/>
        <v>-0.70112999999999959</v>
      </c>
      <c r="AM40" s="4">
        <f t="shared" si="31"/>
        <v>-0.11312999999999862</v>
      </c>
      <c r="AN40" s="4">
        <f t="shared" si="31"/>
        <v>-1.5811299999999986</v>
      </c>
      <c r="AO40" s="4">
        <f t="shared" si="31"/>
        <v>-1.6201300000000001</v>
      </c>
      <c r="AP40" s="4">
        <f t="shared" si="31"/>
        <v>-1.5091299999999994</v>
      </c>
      <c r="AQ40" s="4">
        <f t="shared" si="31"/>
        <v>-1.2041299999999997</v>
      </c>
      <c r="AR40" s="4">
        <f t="shared" si="31"/>
        <v>-0.97112999999999916</v>
      </c>
      <c r="AS40" s="4">
        <f t="shared" si="31"/>
        <v>-1.0091299999999994</v>
      </c>
      <c r="AT40" s="4">
        <f t="shared" si="31"/>
        <v>-0.61512999999999884</v>
      </c>
      <c r="AU40" s="4">
        <f t="shared" si="31"/>
        <v>-0.63112999999999886</v>
      </c>
      <c r="AV40" s="4">
        <f t="shared" si="31"/>
        <v>-1.0471299999999992</v>
      </c>
      <c r="AW40" s="4">
        <f t="shared" si="31"/>
        <v>-0.88712999999999909</v>
      </c>
      <c r="AX40" s="4">
        <f t="shared" si="31"/>
        <v>-0.85912999999999862</v>
      </c>
      <c r="AY40" s="4">
        <f t="shared" si="31"/>
        <v>-1.1601299999999988</v>
      </c>
      <c r="AZ40" s="4">
        <f t="shared" si="31"/>
        <v>-0.88612999999999964</v>
      </c>
      <c r="BA40" s="4">
        <f t="shared" si="31"/>
        <v>-0.75812999999999953</v>
      </c>
      <c r="BB40" s="4">
        <f t="shared" si="31"/>
        <v>-1.2571300000000001</v>
      </c>
      <c r="BC40" s="4">
        <f t="shared" si="31"/>
        <v>-1.2711299999999994</v>
      </c>
      <c r="BD40" s="4">
        <f t="shared" si="31"/>
        <v>-1.3351299999999995</v>
      </c>
      <c r="BE40" s="4">
        <f t="shared" si="31"/>
        <v>-0.40212999999999965</v>
      </c>
      <c r="BF40" s="4">
        <f t="shared" si="31"/>
        <v>-0.76712999999999987</v>
      </c>
      <c r="BG40" s="4">
        <f t="shared" si="31"/>
        <v>-0.40412999999999855</v>
      </c>
      <c r="BH40" s="4">
        <f t="shared" si="31"/>
        <v>-0.21712999999999916</v>
      </c>
      <c r="BI40" s="4">
        <f t="shared" si="31"/>
        <v>-0.6061299999999985</v>
      </c>
      <c r="BJ40" s="4">
        <f t="shared" si="31"/>
        <v>-0.91512999999999955</v>
      </c>
      <c r="BK40" s="4">
        <f t="shared" si="31"/>
        <v>-0.26912999999999876</v>
      </c>
      <c r="BL40" s="4">
        <f t="shared" si="31"/>
        <v>-0.70212999999999859</v>
      </c>
      <c r="BM40" s="4">
        <f t="shared" si="31"/>
        <v>-0.32413000000000025</v>
      </c>
      <c r="BN40" s="4">
        <f t="shared" si="31"/>
        <v>-0.89212999999999987</v>
      </c>
      <c r="BO40" s="4">
        <f t="shared" si="31"/>
        <v>-0.18212999999999901</v>
      </c>
      <c r="BP40" s="4">
        <f t="shared" si="31"/>
        <v>-0.15412999999999855</v>
      </c>
      <c r="BQ40" s="4">
        <f t="shared" si="31"/>
        <v>-0.68512999999999913</v>
      </c>
      <c r="BR40" s="4">
        <f t="shared" ref="BR40:EC40" si="32">BR43-BR38-BR39-BR41-BR37</f>
        <v>-0.83413000000000004</v>
      </c>
      <c r="BS40" s="4">
        <f t="shared" si="32"/>
        <v>-0.8561299999999985</v>
      </c>
      <c r="BT40" s="4">
        <f t="shared" si="32"/>
        <v>8.9870000000001227E-2</v>
      </c>
      <c r="BU40" s="4">
        <f t="shared" si="32"/>
        <v>1.1308699999999998</v>
      </c>
      <c r="BV40" s="4">
        <f t="shared" si="32"/>
        <v>2.7838700000000003</v>
      </c>
      <c r="BW40" s="4">
        <f t="shared" si="32"/>
        <v>10.542870000000001</v>
      </c>
      <c r="BX40" s="4">
        <f t="shared" si="32"/>
        <v>0.67087000000000074</v>
      </c>
      <c r="BY40" s="4">
        <f t="shared" si="32"/>
        <v>4.0869999999999962E-2</v>
      </c>
      <c r="BZ40" s="4">
        <f t="shared" si="32"/>
        <v>0.40587000000000018</v>
      </c>
      <c r="CA40" s="4">
        <f t="shared" si="32"/>
        <v>0.13287000000000049</v>
      </c>
      <c r="CB40" s="4">
        <f t="shared" si="32"/>
        <v>-0.42012999999999856</v>
      </c>
      <c r="CC40" s="4">
        <f t="shared" si="32"/>
        <v>-0.32012999999999892</v>
      </c>
      <c r="CD40" s="4">
        <f t="shared" si="32"/>
        <v>-0.4551299999999987</v>
      </c>
      <c r="CE40" s="4">
        <f t="shared" si="32"/>
        <v>-0.46412999999999904</v>
      </c>
      <c r="CF40" s="4">
        <f t="shared" si="32"/>
        <v>-0.74012999999999884</v>
      </c>
      <c r="CG40" s="4">
        <f t="shared" si="32"/>
        <v>-1.1351300000000002</v>
      </c>
      <c r="CH40" s="4">
        <f t="shared" si="32"/>
        <v>-0.87812999999999874</v>
      </c>
      <c r="CI40" s="4">
        <f t="shared" si="32"/>
        <v>-1.214129999999999</v>
      </c>
      <c r="CJ40" s="4">
        <f t="shared" si="32"/>
        <v>-0.98612999999999928</v>
      </c>
      <c r="CK40" s="4">
        <f t="shared" si="32"/>
        <v>-0.93812999999999924</v>
      </c>
      <c r="CL40" s="4">
        <f t="shared" si="32"/>
        <v>-0.96612999999999971</v>
      </c>
      <c r="CM40" s="4">
        <f t="shared" si="32"/>
        <v>-0.97412999999999883</v>
      </c>
      <c r="CN40" s="4">
        <f t="shared" si="32"/>
        <v>-0.46912999999999982</v>
      </c>
      <c r="CO40" s="4">
        <f t="shared" si="32"/>
        <v>-0.98712999999999873</v>
      </c>
      <c r="CP40" s="4">
        <f t="shared" si="32"/>
        <v>-0.9241299999999999</v>
      </c>
      <c r="CQ40" s="4">
        <f t="shared" si="32"/>
        <v>-1.0131299999999985</v>
      </c>
      <c r="CR40" s="4">
        <f t="shared" si="32"/>
        <v>-0.6531299999999991</v>
      </c>
      <c r="CS40" s="4">
        <f t="shared" si="32"/>
        <v>-1.3371300000000002</v>
      </c>
      <c r="CT40" s="4">
        <f t="shared" si="32"/>
        <v>-1.2211299999999987</v>
      </c>
      <c r="CU40" s="4">
        <f t="shared" si="32"/>
        <v>-0.67713000000000001</v>
      </c>
      <c r="CV40" s="4">
        <f t="shared" si="32"/>
        <v>-1.2311299999999985</v>
      </c>
      <c r="CW40" s="4">
        <f t="shared" si="32"/>
        <v>-1.6701299999999986</v>
      </c>
      <c r="CX40" s="4">
        <f t="shared" si="32"/>
        <v>-1.6411299999999986</v>
      </c>
      <c r="CY40" s="4">
        <f t="shared" si="32"/>
        <v>-1.7161299999999997</v>
      </c>
      <c r="CZ40" s="4">
        <f t="shared" si="32"/>
        <v>-1.7731300000000001</v>
      </c>
      <c r="DA40" s="4">
        <f t="shared" si="32"/>
        <v>-1.5711300000000001</v>
      </c>
      <c r="DB40" s="4">
        <f t="shared" si="32"/>
        <v>-1.4721299999999999</v>
      </c>
      <c r="DC40" s="4">
        <f t="shared" si="32"/>
        <v>-1.6961300000000001</v>
      </c>
      <c r="DD40" s="4">
        <f t="shared" si="32"/>
        <v>-1.6371299999999991</v>
      </c>
      <c r="DE40" s="4">
        <f t="shared" si="32"/>
        <v>-1.1001300000000001</v>
      </c>
      <c r="DF40" s="4">
        <f t="shared" si="32"/>
        <v>-1.6711299999999998</v>
      </c>
      <c r="DG40" s="4">
        <f t="shared" si="32"/>
        <v>-1.1421299999999999</v>
      </c>
      <c r="DH40" s="4">
        <f t="shared" si="32"/>
        <v>-1.0161299999999986</v>
      </c>
      <c r="DI40" s="4">
        <f t="shared" si="32"/>
        <v>-1.3661300000000001</v>
      </c>
      <c r="DJ40" s="4">
        <f t="shared" si="32"/>
        <v>-1.8731299999999997</v>
      </c>
      <c r="DK40" s="4">
        <f t="shared" si="32"/>
        <v>-1.6101299999999998</v>
      </c>
      <c r="DL40" s="4">
        <f t="shared" si="32"/>
        <v>-1.64513</v>
      </c>
      <c r="DM40" s="4">
        <f t="shared" si="32"/>
        <v>-0.77012999999999998</v>
      </c>
      <c r="DN40" s="4">
        <f t="shared" si="32"/>
        <v>-0.59812999999999938</v>
      </c>
      <c r="DO40" s="4">
        <f t="shared" si="32"/>
        <v>-1.0081299999999995</v>
      </c>
      <c r="DP40" s="4">
        <f t="shared" si="32"/>
        <v>-1.0621299999999998</v>
      </c>
      <c r="DQ40" s="4">
        <f t="shared" si="32"/>
        <v>-1.5211299999999994</v>
      </c>
      <c r="DR40" s="4">
        <f t="shared" si="32"/>
        <v>-0.93013000000000012</v>
      </c>
      <c r="DS40" s="4">
        <f t="shared" si="32"/>
        <v>-0.57413000000000025</v>
      </c>
      <c r="DT40" s="4">
        <f t="shared" si="32"/>
        <v>-1.6081299999999992</v>
      </c>
      <c r="DU40" s="4">
        <f t="shared" si="32"/>
        <v>-1.0190299999999972</v>
      </c>
      <c r="DV40" s="4">
        <f t="shared" si="32"/>
        <v>-6.9929999999997605E-2</v>
      </c>
      <c r="DW40" s="4">
        <f t="shared" si="32"/>
        <v>1.0011700000000019</v>
      </c>
      <c r="DX40" s="4">
        <f t="shared" si="32"/>
        <v>0.66817000000000171</v>
      </c>
      <c r="DY40" s="4">
        <f t="shared" si="32"/>
        <v>0.98317000000000121</v>
      </c>
      <c r="DZ40" s="4">
        <f t="shared" si="32"/>
        <v>1.1971700000000016</v>
      </c>
      <c r="EA40" s="4">
        <f t="shared" si="32"/>
        <v>0.79117000000000104</v>
      </c>
      <c r="EB40" s="4">
        <f t="shared" si="32"/>
        <v>0.65117000000000047</v>
      </c>
      <c r="EC40" s="4">
        <f t="shared" si="32"/>
        <v>2.6013700000000028</v>
      </c>
      <c r="ED40" s="4">
        <f t="shared" ref="ED40:GO40" si="33">ED43-ED38-ED39-ED41-ED37</f>
        <v>2.6903700000000015</v>
      </c>
      <c r="EE40" s="4">
        <f t="shared" si="33"/>
        <v>2.4613700000000023</v>
      </c>
      <c r="EF40" s="4">
        <f t="shared" si="33"/>
        <v>2.3383700000000012</v>
      </c>
      <c r="EG40" s="4">
        <f t="shared" si="33"/>
        <v>2.718370000000002</v>
      </c>
      <c r="EH40" s="4">
        <f t="shared" si="33"/>
        <v>2.5263700000000018</v>
      </c>
      <c r="EI40" s="4">
        <f t="shared" si="33"/>
        <v>2.4963700000000024</v>
      </c>
      <c r="EJ40" s="4">
        <f t="shared" si="33"/>
        <v>2.7113700000000023</v>
      </c>
      <c r="EK40" s="4">
        <f t="shared" si="33"/>
        <v>2.6143700000000027</v>
      </c>
      <c r="EL40" s="4">
        <f t="shared" si="33"/>
        <v>2.4323700000000024</v>
      </c>
      <c r="EM40" s="4">
        <f t="shared" si="33"/>
        <v>2.423370000000002</v>
      </c>
      <c r="EN40" s="4">
        <f t="shared" si="33"/>
        <v>2.7293700000000012</v>
      </c>
      <c r="EO40" s="4">
        <f t="shared" si="33"/>
        <v>2.4913700000000016</v>
      </c>
      <c r="EP40" s="4">
        <f t="shared" si="33"/>
        <v>2.4353700000000025</v>
      </c>
      <c r="EQ40" s="4">
        <f t="shared" si="33"/>
        <v>2.500370000000002</v>
      </c>
      <c r="ER40" s="4">
        <f t="shared" si="33"/>
        <v>2.500370000000002</v>
      </c>
      <c r="ES40" s="4">
        <f t="shared" si="33"/>
        <v>2.3183700000000016</v>
      </c>
      <c r="ET40" s="4">
        <f t="shared" si="33"/>
        <v>2.6543700000000019</v>
      </c>
      <c r="EU40" s="4">
        <f t="shared" si="33"/>
        <v>2.7963700000000014</v>
      </c>
      <c r="EV40" s="4">
        <f t="shared" si="33"/>
        <v>2.8053700000000017</v>
      </c>
      <c r="EW40" s="4">
        <f t="shared" si="33"/>
        <v>2.9033700000000024</v>
      </c>
      <c r="EX40" s="4">
        <f t="shared" si="33"/>
        <v>3.064370000000002</v>
      </c>
      <c r="EY40" s="4">
        <f t="shared" si="33"/>
        <v>3.2583700000000029</v>
      </c>
      <c r="EZ40" s="4">
        <f t="shared" si="33"/>
        <v>2.9613700000000023</v>
      </c>
      <c r="FA40" s="4">
        <f t="shared" si="33"/>
        <v>2.5403700000000029</v>
      </c>
      <c r="FB40" s="4">
        <f t="shared" si="33"/>
        <v>2.9883700000000015</v>
      </c>
      <c r="FC40" s="4">
        <f t="shared" si="33"/>
        <v>2.9703700000000026</v>
      </c>
      <c r="FD40" s="4">
        <f t="shared" si="33"/>
        <v>1.9433700000000012</v>
      </c>
      <c r="FE40" s="4">
        <f t="shared" si="33"/>
        <v>2.1443700000000017</v>
      </c>
      <c r="FF40" s="4">
        <f t="shared" si="33"/>
        <v>2.2073700000000023</v>
      </c>
      <c r="FG40" s="4">
        <f t="shared" si="33"/>
        <v>3.5673700000000017</v>
      </c>
      <c r="FH40" s="4">
        <f t="shared" si="33"/>
        <v>2.3603700000000027</v>
      </c>
      <c r="FI40" s="4">
        <f t="shared" si="33"/>
        <v>2.6773700000000011</v>
      </c>
      <c r="FJ40" s="4">
        <f t="shared" si="33"/>
        <v>2.0153700000000021</v>
      </c>
      <c r="FK40" s="4">
        <f t="shared" si="33"/>
        <v>2.0973700000000011</v>
      </c>
      <c r="FL40" s="4">
        <f t="shared" si="33"/>
        <v>2.0233700000000012</v>
      </c>
      <c r="FM40" s="4">
        <f t="shared" si="33"/>
        <v>1.980370000000002</v>
      </c>
      <c r="FN40" s="4">
        <f t="shared" si="33"/>
        <v>2.6383700000000019</v>
      </c>
      <c r="FO40" s="4">
        <f t="shared" si="33"/>
        <v>2.5833700000000022</v>
      </c>
      <c r="FP40" s="4">
        <f t="shared" si="33"/>
        <v>2.6763700000000021</v>
      </c>
      <c r="FQ40" s="4">
        <f t="shared" si="33"/>
        <v>2.5593700000000013</v>
      </c>
      <c r="FR40" s="4">
        <f t="shared" si="33"/>
        <v>3.3613700000000026</v>
      </c>
      <c r="FS40" s="4">
        <f t="shared" si="33"/>
        <v>2.3243700000000014</v>
      </c>
      <c r="FT40" s="4">
        <f t="shared" si="33"/>
        <v>2.6243700000000021</v>
      </c>
      <c r="FU40" s="4">
        <f t="shared" si="33"/>
        <v>2.7023700000000015</v>
      </c>
      <c r="FV40" s="4">
        <f t="shared" si="33"/>
        <v>2.246370000000002</v>
      </c>
      <c r="FW40" s="4">
        <f t="shared" si="33"/>
        <v>2.5053700000000023</v>
      </c>
      <c r="FX40" s="4">
        <f t="shared" si="33"/>
        <v>2.5243700000000024</v>
      </c>
      <c r="FY40" s="4">
        <f t="shared" si="33"/>
        <v>2.5963700000000016</v>
      </c>
      <c r="FZ40" s="4">
        <f t="shared" si="33"/>
        <v>2.4013700000000013</v>
      </c>
      <c r="GA40" s="4">
        <f t="shared" si="33"/>
        <v>1.528370000000002</v>
      </c>
      <c r="GB40" s="4">
        <f t="shared" si="33"/>
        <v>1.1633700000000018</v>
      </c>
      <c r="GC40" s="4">
        <f t="shared" si="33"/>
        <v>0.9373700000000027</v>
      </c>
      <c r="GD40" s="4">
        <f t="shared" si="33"/>
        <v>2.6513700000000018</v>
      </c>
      <c r="GE40" s="4">
        <f t="shared" si="33"/>
        <v>3.8563700000000019</v>
      </c>
      <c r="GF40" s="4">
        <f t="shared" si="33"/>
        <v>2.9503700000000013</v>
      </c>
      <c r="GG40" s="4">
        <f t="shared" si="33"/>
        <v>4.2833700000000015</v>
      </c>
      <c r="GH40" s="4">
        <f t="shared" si="33"/>
        <v>3.6473700000000022</v>
      </c>
      <c r="GI40" s="4">
        <f t="shared" si="33"/>
        <v>3.4203700000000019</v>
      </c>
      <c r="GJ40" s="4">
        <f t="shared" si="33"/>
        <v>2.7473700000000019</v>
      </c>
      <c r="GK40" s="4">
        <f t="shared" si="33"/>
        <v>2.7213700000000021</v>
      </c>
      <c r="GL40" s="4">
        <f t="shared" si="33"/>
        <v>1.7353700000000027</v>
      </c>
      <c r="GM40" s="4">
        <f t="shared" si="33"/>
        <v>1.2343700000000015</v>
      </c>
      <c r="GN40" s="4">
        <f t="shared" si="33"/>
        <v>1.4893700000000023</v>
      </c>
      <c r="GO40" s="4">
        <f t="shared" si="33"/>
        <v>1.2543700000000011</v>
      </c>
      <c r="GP40" s="4">
        <f t="shared" ref="GP40:IN40" si="34">GP43-GP38-GP39-GP41-GP37</f>
        <v>1.3703700000000025</v>
      </c>
      <c r="GQ40" s="4">
        <f t="shared" si="34"/>
        <v>2.262370000000002</v>
      </c>
      <c r="GR40" s="4">
        <f t="shared" si="34"/>
        <v>2.3533700000000013</v>
      </c>
      <c r="GS40" s="4">
        <f t="shared" si="34"/>
        <v>1.9433700000000012</v>
      </c>
      <c r="GT40" s="4">
        <f t="shared" si="34"/>
        <v>1.9173700000000014</v>
      </c>
      <c r="GU40" s="4">
        <f t="shared" si="34"/>
        <v>1.1703700000000015</v>
      </c>
      <c r="GV40" s="4">
        <f t="shared" si="34"/>
        <v>2.3653700000000022</v>
      </c>
      <c r="GW40" s="4">
        <f t="shared" si="34"/>
        <v>2.7753700000000023</v>
      </c>
      <c r="GX40" s="4">
        <f t="shared" si="34"/>
        <v>3.1203700000000012</v>
      </c>
      <c r="GY40" s="4">
        <f t="shared" si="34"/>
        <v>2.9203700000000019</v>
      </c>
      <c r="GZ40" s="4">
        <f t="shared" si="34"/>
        <v>1.3493700000000017</v>
      </c>
      <c r="HA40" s="4">
        <f t="shared" si="34"/>
        <v>1.0873700000000013</v>
      </c>
      <c r="HB40" s="4">
        <f t="shared" si="34"/>
        <v>1.2923700000000014</v>
      </c>
      <c r="HC40" s="4">
        <f t="shared" si="34"/>
        <v>1.3973700000000018</v>
      </c>
      <c r="HD40" s="4">
        <f t="shared" si="34"/>
        <v>1.2293700000000025</v>
      </c>
      <c r="HE40" s="4">
        <f t="shared" si="34"/>
        <v>1.8543700000000025</v>
      </c>
      <c r="HF40" s="4">
        <f t="shared" si="34"/>
        <v>1.3163700000000023</v>
      </c>
      <c r="HG40" s="4">
        <f t="shared" si="34"/>
        <v>1.2373700000000016</v>
      </c>
      <c r="HH40" s="4">
        <f t="shared" si="34"/>
        <v>1.2183700000000015</v>
      </c>
      <c r="HI40" s="4">
        <f t="shared" si="34"/>
        <v>0.80637000000000247</v>
      </c>
      <c r="HJ40" s="4">
        <f t="shared" si="34"/>
        <v>1.1812150349107853</v>
      </c>
      <c r="HK40" s="4">
        <f t="shared" si="34"/>
        <v>2.0185205042668741</v>
      </c>
      <c r="HL40" s="4">
        <f t="shared" si="34"/>
        <v>1.6820689914662541</v>
      </c>
      <c r="HM40" s="4">
        <f t="shared" si="34"/>
        <v>2.3740885802948029</v>
      </c>
      <c r="HN40" s="4">
        <f t="shared" si="34"/>
        <v>0.41894098525989198</v>
      </c>
      <c r="HO40" s="4">
        <f t="shared" si="34"/>
        <v>2.3865345228860857E-2</v>
      </c>
      <c r="HP40" s="4">
        <f t="shared" si="34"/>
        <v>0.45717411171450939</v>
      </c>
      <c r="HQ40" s="4">
        <f t="shared" si="34"/>
        <v>0.32590704422032557</v>
      </c>
      <c r="HR40" s="4">
        <f t="shared" si="34"/>
        <v>0.75411806051202346</v>
      </c>
      <c r="HS40" s="4">
        <f t="shared" si="34"/>
        <v>0.92616712955779468</v>
      </c>
      <c r="HT40" s="4">
        <f t="shared" si="34"/>
        <v>0.63432093095422593</v>
      </c>
      <c r="HU40" s="4">
        <f t="shared" si="34"/>
        <v>0.46185138091543676</v>
      </c>
      <c r="HV40" s="4">
        <f t="shared" si="34"/>
        <v>0.25411806051202346</v>
      </c>
      <c r="HW40" s="4">
        <f t="shared" si="34"/>
        <v>0.12539986811481851</v>
      </c>
      <c r="HX40" s="4">
        <f t="shared" si="34"/>
        <v>1.6119749262994567</v>
      </c>
      <c r="HY40" s="4">
        <f t="shared" si="34"/>
        <v>1.9242121256788209</v>
      </c>
      <c r="HZ40" s="4">
        <f t="shared" si="34"/>
        <v>2.3269343910007745</v>
      </c>
      <c r="IA40" s="4">
        <f t="shared" si="34"/>
        <v>1.9968550659425901</v>
      </c>
      <c r="IB40" s="4">
        <f t="shared" si="34"/>
        <v>0.77705793638479426</v>
      </c>
      <c r="IC40" s="4">
        <f t="shared" si="34"/>
        <v>0.37306123351435394</v>
      </c>
      <c r="ID40" s="4">
        <f t="shared" si="34"/>
        <v>0.35521910783553201</v>
      </c>
      <c r="IE40" s="4">
        <f t="shared" si="34"/>
        <v>0.81911437548487376</v>
      </c>
      <c r="IF40" s="4">
        <f t="shared" si="34"/>
        <v>1.0179266330488761</v>
      </c>
      <c r="IG40" s="4">
        <f t="shared" si="34"/>
        <v>0.59991111714507417</v>
      </c>
      <c r="IH40" s="4">
        <f t="shared" si="34"/>
        <v>0.44697861132661165</v>
      </c>
      <c r="II40" s="4">
        <f t="shared" si="34"/>
        <v>0.88920844065166937</v>
      </c>
      <c r="IJ40" s="4">
        <f t="shared" si="34"/>
        <v>0.71333605896043428</v>
      </c>
      <c r="IK40" s="4">
        <f t="shared" si="34"/>
        <v>0.62539986811481674</v>
      </c>
      <c r="IL40" s="4">
        <f t="shared" si="34"/>
        <v>0.53618923972071064</v>
      </c>
      <c r="IM40" s="4">
        <f t="shared" si="34"/>
        <v>9.2684972847166147E-2</v>
      </c>
      <c r="IN40" s="4">
        <f t="shared" si="34"/>
        <v>2.2096861365399505</v>
      </c>
      <c r="IO40" s="4">
        <f>IO43-IO38-IO39-IO42-IO37</f>
        <v>0.75723924414365973</v>
      </c>
      <c r="IP40" s="4">
        <f t="shared" ref="IP40:JR40" si="35">IP43-IP38-IP39-IP42-IP37</f>
        <v>0.63211701382655461</v>
      </c>
      <c r="IQ40" s="4">
        <f t="shared" si="35"/>
        <v>0.69858900564054371</v>
      </c>
      <c r="IR40" s="4">
        <f t="shared" si="35"/>
        <v>0.66924721075818239</v>
      </c>
      <c r="IS40" s="4">
        <f t="shared" si="35"/>
        <v>0.60330596658155633</v>
      </c>
      <c r="IT40" s="4">
        <f t="shared" si="35"/>
        <v>0.68904033652419328</v>
      </c>
      <c r="IU40" s="4">
        <f t="shared" si="35"/>
        <v>0.51973511526364069</v>
      </c>
      <c r="IV40" s="4">
        <f t="shared" si="35"/>
        <v>0.75723924414365973</v>
      </c>
      <c r="IW40" s="4">
        <f t="shared" si="35"/>
        <v>0.63211701382655461</v>
      </c>
      <c r="IX40" s="4">
        <f t="shared" si="35"/>
        <v>0.69858900564054371</v>
      </c>
      <c r="IY40" s="4">
        <f t="shared" si="35"/>
        <v>0.66924721075818239</v>
      </c>
      <c r="IZ40" s="4">
        <f t="shared" si="35"/>
        <v>0.60330596658155633</v>
      </c>
      <c r="JA40" s="4">
        <f t="shared" si="35"/>
        <v>0.68904033652419328</v>
      </c>
      <c r="JB40" s="4">
        <f t="shared" si="35"/>
        <v>0.51973511526364069</v>
      </c>
      <c r="JC40" s="4">
        <f t="shared" si="35"/>
        <v>0.75723924414365973</v>
      </c>
      <c r="JD40" s="4">
        <f t="shared" si="35"/>
        <v>0.63211701382655461</v>
      </c>
      <c r="JE40" s="4">
        <f t="shared" si="35"/>
        <v>0.69858900564054371</v>
      </c>
      <c r="JF40" s="4">
        <f t="shared" si="35"/>
        <v>0.66924721075818239</v>
      </c>
      <c r="JG40" s="4">
        <f t="shared" si="35"/>
        <v>0.60330596658155633</v>
      </c>
      <c r="JH40" s="4">
        <f t="shared" si="35"/>
        <v>0.68904033652419328</v>
      </c>
      <c r="JI40" s="4">
        <f t="shared" si="35"/>
        <v>0.51973511526364069</v>
      </c>
      <c r="JJ40" s="4">
        <f t="shared" si="35"/>
        <v>0.75723924414365973</v>
      </c>
      <c r="JK40" s="4">
        <f t="shared" si="35"/>
        <v>0.63211701382655461</v>
      </c>
      <c r="JL40" s="4">
        <f t="shared" si="35"/>
        <v>0.69858900564054371</v>
      </c>
      <c r="JM40" s="4">
        <f t="shared" si="35"/>
        <v>0.66924721075818239</v>
      </c>
      <c r="JN40" s="4">
        <f t="shared" si="35"/>
        <v>0.60330596658155633</v>
      </c>
      <c r="JO40" s="4">
        <f t="shared" si="35"/>
        <v>0.68904033652419328</v>
      </c>
      <c r="JP40" s="4">
        <f t="shared" si="35"/>
        <v>0.51973511526364069</v>
      </c>
      <c r="JQ40" s="4">
        <f t="shared" si="35"/>
        <v>0.75723924414365973</v>
      </c>
      <c r="JR40" s="4">
        <f t="shared" si="35"/>
        <v>0.63211701382655461</v>
      </c>
      <c r="JS40" s="4">
        <f t="shared" ref="JS40:LM40" si="36">JS43-JS38-JS39-JS41-JS37</f>
        <v>1.0896047711404027</v>
      </c>
      <c r="JT40" s="4">
        <f t="shared" si="36"/>
        <v>0.96216101629168094</v>
      </c>
      <c r="JU40" s="4">
        <f t="shared" si="36"/>
        <v>0.71364569433667668</v>
      </c>
      <c r="JV40" s="4">
        <f t="shared" si="36"/>
        <v>0.51101012412721047</v>
      </c>
      <c r="JW40" s="4">
        <f t="shared" si="36"/>
        <v>0.46003262218772178</v>
      </c>
      <c r="JX40" s="4">
        <f t="shared" si="36"/>
        <v>0.48169806051200403</v>
      </c>
      <c r="JY40" s="4">
        <f t="shared" si="36"/>
        <v>-0.95602788983710463</v>
      </c>
      <c r="JZ40" s="4">
        <f t="shared" si="36"/>
        <v>-0.50487699767263594</v>
      </c>
      <c r="KA40" s="4">
        <f t="shared" si="36"/>
        <v>-0.49723037238171175</v>
      </c>
      <c r="KB40" s="4">
        <f t="shared" si="36"/>
        <v>-0.5775199379364051</v>
      </c>
      <c r="KC40" s="4">
        <f t="shared" si="36"/>
        <v>-8.048929402639482E-2</v>
      </c>
      <c r="KD40" s="4">
        <f t="shared" si="36"/>
        <v>-0.56477556245153382</v>
      </c>
      <c r="KE40" s="4">
        <f t="shared" si="36"/>
        <v>-0.86044507370056289</v>
      </c>
      <c r="KF40" s="4">
        <f t="shared" si="36"/>
        <v>-0.83113301008535823</v>
      </c>
      <c r="KG40" s="4">
        <f t="shared" si="36"/>
        <v>-0.65526062839412491</v>
      </c>
      <c r="KH40" s="4">
        <f t="shared" si="36"/>
        <v>-0.29459480217224554</v>
      </c>
      <c r="KI40" s="4">
        <f t="shared" si="36"/>
        <v>-0.23469623739334766</v>
      </c>
      <c r="KJ40" s="4">
        <f t="shared" si="36"/>
        <v>-0.18626761055083607</v>
      </c>
      <c r="KK40" s="4">
        <f t="shared" si="36"/>
        <v>-0.25891055081460523</v>
      </c>
      <c r="KL40" s="4">
        <f t="shared" si="36"/>
        <v>-0.28185042668737426</v>
      </c>
      <c r="KM40" s="4">
        <f t="shared" si="36"/>
        <v>-0.38253099301786131</v>
      </c>
      <c r="KN40" s="4">
        <f t="shared" si="36"/>
        <v>-0.10215473235067707</v>
      </c>
      <c r="KO40" s="4">
        <f t="shared" si="36"/>
        <v>-0.20538417377814122</v>
      </c>
      <c r="KP40" s="4">
        <f t="shared" si="36"/>
        <v>-0.33665124127232327</v>
      </c>
      <c r="KQ40" s="4">
        <f t="shared" si="36"/>
        <v>-1.42185415050613E-2</v>
      </c>
      <c r="KR40" s="4">
        <f t="shared" si="36"/>
        <v>-0.19009092319629461</v>
      </c>
      <c r="KS40" s="4">
        <f t="shared" si="36"/>
        <v>0.30948859581068744</v>
      </c>
      <c r="KT40" s="4">
        <f t="shared" si="36"/>
        <v>-1.8041854150523395E-2</v>
      </c>
      <c r="KU40" s="4">
        <f t="shared" si="36"/>
        <v>0.35791722265320258</v>
      </c>
      <c r="KV40" s="4">
        <f t="shared" si="36"/>
        <v>5.2052211016273997E-2</v>
      </c>
      <c r="KW40" s="4">
        <f t="shared" si="36"/>
        <v>0.17184934057407153</v>
      </c>
      <c r="KX40" s="4">
        <f t="shared" si="36"/>
        <v>0.36046609775017791</v>
      </c>
      <c r="KY40" s="4">
        <f t="shared" si="36"/>
        <v>0.17567265321953363</v>
      </c>
      <c r="KZ40" s="4">
        <f t="shared" si="36"/>
        <v>0.20243584173776474</v>
      </c>
      <c r="LA40" s="4">
        <f t="shared" si="36"/>
        <v>-5.1177230411188379E-2</v>
      </c>
      <c r="LB40" s="4">
        <f t="shared" si="36"/>
        <v>0.3056652831652289</v>
      </c>
      <c r="LC40" s="4">
        <f t="shared" si="36"/>
        <v>1.8302022265321813</v>
      </c>
      <c r="LD40" s="4">
        <f t="shared" si="36"/>
        <v>1.7448149107835391</v>
      </c>
      <c r="LE40" s="4">
        <f t="shared" si="36"/>
        <v>1.4402243366950973</v>
      </c>
      <c r="LF40" s="4">
        <f t="shared" si="36"/>
        <v>1.4861040884406354</v>
      </c>
      <c r="LG40" s="4">
        <f t="shared" si="36"/>
        <v>1.5944312800620484</v>
      </c>
      <c r="LH40" s="4">
        <f t="shared" si="36"/>
        <v>1.4618897750193796</v>
      </c>
      <c r="LI40" s="4">
        <f t="shared" si="36"/>
        <v>0.5211944685802794</v>
      </c>
      <c r="LJ40" s="4">
        <f t="shared" si="36"/>
        <v>0.91499567106282553</v>
      </c>
      <c r="LK40" s="4">
        <f t="shared" si="36"/>
        <v>1.2285073079906765</v>
      </c>
      <c r="LL40" s="4">
        <f t="shared" si="36"/>
        <v>1.507609131109374</v>
      </c>
      <c r="LM40" s="4">
        <f t="shared" si="36"/>
        <v>1.3508533126454458</v>
      </c>
      <c r="LN40" s="4">
        <f t="shared" ref="LN40:NF40" si="37">LN43-LN38-LN39-LN41-LN37</f>
        <v>1.2947780605120083</v>
      </c>
      <c r="LO40" s="4">
        <f t="shared" si="37"/>
        <v>1.2501727463149552</v>
      </c>
      <c r="LP40" s="4">
        <f t="shared" si="37"/>
        <v>1.7803387664856305</v>
      </c>
      <c r="LQ40" s="4">
        <f t="shared" si="37"/>
        <v>1.4362406283940881</v>
      </c>
      <c r="LR40" s="4">
        <f t="shared" si="37"/>
        <v>0.81304066718384638</v>
      </c>
      <c r="LS40" s="4">
        <f t="shared" si="37"/>
        <v>0.53393884406514891</v>
      </c>
      <c r="LT40" s="4">
        <f t="shared" si="37"/>
        <v>0.49188240496507296</v>
      </c>
      <c r="LU40" s="4">
        <f t="shared" si="37"/>
        <v>0.75696541505041059</v>
      </c>
      <c r="LV40" s="4">
        <f t="shared" si="37"/>
        <v>0.94558217222651519</v>
      </c>
      <c r="LW40" s="4">
        <f t="shared" si="37"/>
        <v>1.1635109930178262</v>
      </c>
      <c r="LX40" s="4">
        <f t="shared" si="37"/>
        <v>1.5369211947245769</v>
      </c>
      <c r="LY40" s="4">
        <f t="shared" si="37"/>
        <v>1.3432066873545234</v>
      </c>
      <c r="LZ40" s="4">
        <f t="shared" si="37"/>
        <v>2.3283469123351295</v>
      </c>
      <c r="MA40" s="4">
        <f t="shared" si="37"/>
        <v>1.6681882622187607</v>
      </c>
      <c r="MB40" s="4">
        <f t="shared" si="37"/>
        <v>2.2161964080682579</v>
      </c>
      <c r="MC40" s="4">
        <f t="shared" si="37"/>
        <v>2.1626700310317957</v>
      </c>
      <c r="MD40" s="4">
        <f t="shared" si="37"/>
        <v>2.079831590380127</v>
      </c>
      <c r="ME40" s="4">
        <f t="shared" si="37"/>
        <v>2.4634372924747736</v>
      </c>
      <c r="MF40" s="4">
        <f t="shared" si="37"/>
        <v>2.439222979053516</v>
      </c>
      <c r="MG40" s="4">
        <f t="shared" si="37"/>
        <v>1.8937637083009942</v>
      </c>
      <c r="MH40" s="4">
        <f t="shared" si="37"/>
        <v>1.2858569976725991</v>
      </c>
      <c r="MI40" s="4">
        <f t="shared" si="37"/>
        <v>1.3546766252909079</v>
      </c>
      <c r="MJ40" s="4">
        <f t="shared" si="37"/>
        <v>1.6656393871217854</v>
      </c>
      <c r="MK40" s="4">
        <f t="shared" si="37"/>
        <v>1.8619027695888142</v>
      </c>
      <c r="ML40" s="4">
        <f t="shared" si="37"/>
        <v>1.7879853917765582</v>
      </c>
      <c r="MM40" s="4">
        <f t="shared" si="37"/>
        <v>3.2577215205585599</v>
      </c>
      <c r="MN40" s="4">
        <f t="shared" si="37"/>
        <v>3.0308716369278379</v>
      </c>
      <c r="MO40" s="4">
        <f t="shared" si="37"/>
        <v>2.9352888207912979</v>
      </c>
      <c r="MP40" s="4">
        <f t="shared" si="37"/>
        <v>3.2386049573312512</v>
      </c>
      <c r="MQ40" s="4">
        <f t="shared" si="37"/>
        <v>2.7538982079130978</v>
      </c>
      <c r="MR40" s="4">
        <f t="shared" si="37"/>
        <v>2.6646875795189935</v>
      </c>
      <c r="MS40" s="4">
        <f t="shared" si="37"/>
        <v>2.5295971993793493</v>
      </c>
      <c r="MT40" s="4">
        <f t="shared" si="37"/>
        <v>2.7271350193948649</v>
      </c>
      <c r="MU40" s="4">
        <f t="shared" si="37"/>
        <v>2.3116683785880383</v>
      </c>
      <c r="MV40" s="4">
        <f t="shared" si="37"/>
        <v>2.6689313731574718</v>
      </c>
      <c r="MW40" s="4">
        <f t="shared" si="37"/>
        <v>2.6217771838634452</v>
      </c>
      <c r="MX40" s="4">
        <f t="shared" si="37"/>
        <v>1.7105543366950968</v>
      </c>
      <c r="MY40" s="4">
        <f t="shared" si="37"/>
        <v>1.4531179519006816</v>
      </c>
      <c r="MZ40" s="4">
        <f t="shared" si="37"/>
        <v>1.7538852133436613</v>
      </c>
      <c r="NA40" s="4">
        <f t="shared" si="37"/>
        <v>0.7177674864235648</v>
      </c>
      <c r="NB40" s="4">
        <f t="shared" si="37"/>
        <v>0.16721046547709406</v>
      </c>
      <c r="NC40" s="4">
        <f t="shared" si="37"/>
        <v>0.34945503491076302</v>
      </c>
      <c r="ND40" s="4">
        <f t="shared" si="37"/>
        <v>0.35710166020168543</v>
      </c>
      <c r="NE40" s="4">
        <f t="shared" si="37"/>
        <v>0.5928726066718184</v>
      </c>
      <c r="NF40" s="4">
        <f t="shared" si="37"/>
        <v>0.55973723041114987</v>
      </c>
    </row>
    <row r="41" spans="1:370" x14ac:dyDescent="0.35">
      <c r="A41" t="s">
        <v>293</v>
      </c>
      <c r="B41" s="3">
        <f>HLOOKUP(A40,E40:NF80,40,FALSE)</f>
        <v>45476</v>
      </c>
      <c r="D41" t="s">
        <v>314</v>
      </c>
      <c r="E41" s="4">
        <f>BP!B11</f>
        <v>11.487</v>
      </c>
      <c r="F41" s="4">
        <f>BP!C11</f>
        <v>12.256</v>
      </c>
      <c r="G41" s="4">
        <f>BP!D11</f>
        <v>11.922000000000001</v>
      </c>
      <c r="H41" s="4">
        <f>BP!E11</f>
        <v>11.792999999999999</v>
      </c>
      <c r="I41" s="4">
        <f>BP!F11</f>
        <v>10.73</v>
      </c>
      <c r="J41" s="4">
        <f>BP!G11</f>
        <v>10.172000000000001</v>
      </c>
      <c r="K41" s="4">
        <f>BP!H11</f>
        <v>10.702999999999999</v>
      </c>
      <c r="L41" s="4">
        <f>BP!I11</f>
        <v>10.39</v>
      </c>
      <c r="M41" s="4">
        <f>BP!J11</f>
        <v>10.798</v>
      </c>
      <c r="N41" s="4">
        <f>BP!K11</f>
        <v>11.28</v>
      </c>
      <c r="O41" s="4">
        <f>BP!L11</f>
        <v>10.699</v>
      </c>
      <c r="P41" s="4">
        <f>BP!M11</f>
        <v>10.728</v>
      </c>
      <c r="Q41" s="4">
        <f>BP!N11</f>
        <v>10.894</v>
      </c>
      <c r="R41" s="4">
        <f>BP!O11</f>
        <v>10.506</v>
      </c>
      <c r="S41" s="4">
        <f>BP!P11</f>
        <v>10.622999999999999</v>
      </c>
      <c r="T41" s="4">
        <f>BP!Q11</f>
        <v>10.404</v>
      </c>
      <c r="U41" s="4">
        <f>BP!R11</f>
        <v>10.773999999999999</v>
      </c>
      <c r="V41" s="4">
        <f>BP!S11</f>
        <v>10.62</v>
      </c>
      <c r="W41" s="4">
        <f>BP!T11</f>
        <v>9.4640000000000004</v>
      </c>
      <c r="X41" s="4">
        <f>BP!U11</f>
        <v>10.372</v>
      </c>
      <c r="Y41" s="4">
        <f>BP!V11</f>
        <v>10.592000000000001</v>
      </c>
      <c r="Z41" s="4">
        <f>BP!W11</f>
        <v>10.718</v>
      </c>
      <c r="AA41" s="4">
        <f>BP!X11</f>
        <v>10.510999999999999</v>
      </c>
      <c r="AB41" s="4">
        <f>BP!Y11</f>
        <v>10.382999999999999</v>
      </c>
      <c r="AC41" s="4">
        <f>BP!Z11</f>
        <v>10.457000000000001</v>
      </c>
      <c r="AD41" s="4">
        <f>BP!AA11</f>
        <v>9.5389999999999997</v>
      </c>
      <c r="AE41" s="4">
        <f>BP!AB11</f>
        <v>9.8209999999999997</v>
      </c>
      <c r="AF41" s="4">
        <f>BP!AC11</f>
        <v>9.3089999999999993</v>
      </c>
      <c r="AG41" s="4">
        <f>BP!AD11</f>
        <v>10.135</v>
      </c>
      <c r="AH41" s="4">
        <f>BP!AE11</f>
        <v>10.582000000000001</v>
      </c>
      <c r="AI41" s="4">
        <f>BP!AF11</f>
        <v>10.33</v>
      </c>
      <c r="AJ41" s="4">
        <f>BP!AG11</f>
        <v>10.615</v>
      </c>
      <c r="AK41" s="4">
        <f>BP!AH11</f>
        <v>10.605</v>
      </c>
      <c r="AL41" s="4">
        <f>BP!AI11</f>
        <v>10.144</v>
      </c>
      <c r="AM41" s="4">
        <f>BP!AJ11</f>
        <v>9.5559999999999992</v>
      </c>
      <c r="AN41" s="4">
        <f>BP!AK11</f>
        <v>11.023999999999999</v>
      </c>
      <c r="AO41" s="4">
        <f>BP!AL11</f>
        <v>11.063000000000001</v>
      </c>
      <c r="AP41" s="4">
        <f>BP!AM11</f>
        <v>10.952</v>
      </c>
      <c r="AQ41" s="4">
        <f>BP!AN11</f>
        <v>10.647</v>
      </c>
      <c r="AR41" s="4">
        <f>BP!AO11</f>
        <v>10.414</v>
      </c>
      <c r="AS41" s="4">
        <f>BP!AP11</f>
        <v>10.452</v>
      </c>
      <c r="AT41" s="4">
        <f>BP!AQ11</f>
        <v>11.157999999999999</v>
      </c>
      <c r="AU41" s="4">
        <f>BP!AR11</f>
        <v>11.173999999999999</v>
      </c>
      <c r="AV41" s="4">
        <f>BP!AS11</f>
        <v>11.59</v>
      </c>
      <c r="AW41" s="4">
        <f>BP!AT11</f>
        <v>11.43</v>
      </c>
      <c r="AX41" s="4">
        <f>BP!AU11</f>
        <v>11.401999999999999</v>
      </c>
      <c r="AY41" s="4">
        <f>BP!AV11</f>
        <v>11.702999999999999</v>
      </c>
      <c r="AZ41" s="4">
        <f>BP!AW11</f>
        <v>11.429</v>
      </c>
      <c r="BA41" s="4">
        <f>BP!AX11</f>
        <v>11.301</v>
      </c>
      <c r="BB41" s="4">
        <f>BP!AY11</f>
        <v>11.8</v>
      </c>
      <c r="BC41" s="4">
        <f>BP!AZ11</f>
        <v>11.814</v>
      </c>
      <c r="BD41" s="4">
        <f>BP!BA11</f>
        <v>11.878</v>
      </c>
      <c r="BE41" s="4">
        <f>BP!BB11</f>
        <v>10.945</v>
      </c>
      <c r="BF41" s="4">
        <f>BP!BC11</f>
        <v>11.31</v>
      </c>
      <c r="BG41" s="4">
        <f>BP!BD11</f>
        <v>10.946999999999999</v>
      </c>
      <c r="BH41" s="4">
        <f>BP!BE11</f>
        <v>10.76</v>
      </c>
      <c r="BI41" s="4">
        <f>BP!BF11</f>
        <v>11.148999999999999</v>
      </c>
      <c r="BJ41" s="4">
        <f>BP!BG11</f>
        <v>11.458</v>
      </c>
      <c r="BK41" s="4">
        <f>BP!BH11</f>
        <v>10.811999999999999</v>
      </c>
      <c r="BL41" s="4">
        <f>BP!BI11</f>
        <v>11.244999999999999</v>
      </c>
      <c r="BM41" s="4">
        <f>BP!BJ11</f>
        <v>10.867000000000001</v>
      </c>
      <c r="BN41" s="4">
        <f>BP!BK11</f>
        <v>11.435</v>
      </c>
      <c r="BO41" s="4">
        <f>BP!BL11</f>
        <v>10.725</v>
      </c>
      <c r="BP41" s="4">
        <f>BP!BM11</f>
        <v>10.696999999999999</v>
      </c>
      <c r="BQ41" s="4">
        <f>BP!BN11</f>
        <v>11.228</v>
      </c>
      <c r="BR41" s="4">
        <f>BP!BO11</f>
        <v>11.377000000000001</v>
      </c>
      <c r="BS41" s="4">
        <f>BP!BP11</f>
        <v>11.398999999999999</v>
      </c>
      <c r="BT41" s="4">
        <f>BP!BQ11</f>
        <v>10.452999999999999</v>
      </c>
      <c r="BU41" s="4">
        <f>BP!BR11</f>
        <v>9.4120000000000008</v>
      </c>
      <c r="BV41" s="4">
        <f>BP!BS11</f>
        <v>7.7590000000000003</v>
      </c>
      <c r="BW41" s="4">
        <f>BP!BT11</f>
        <v>0</v>
      </c>
      <c r="BX41" s="4">
        <f>BP!BU11</f>
        <v>9.8719999999999999</v>
      </c>
      <c r="BY41" s="4">
        <f>BP!BV11</f>
        <v>10.502000000000001</v>
      </c>
      <c r="BZ41" s="4">
        <f>BP!BW11</f>
        <v>10.137</v>
      </c>
      <c r="CA41" s="4">
        <f>BP!BX11</f>
        <v>10.41</v>
      </c>
      <c r="CB41" s="4">
        <f>BP!BY11</f>
        <v>10.962999999999999</v>
      </c>
      <c r="CC41" s="4">
        <f>BP!BZ11</f>
        <v>10.863</v>
      </c>
      <c r="CD41" s="4">
        <f>BP!CA11</f>
        <v>10.997999999999999</v>
      </c>
      <c r="CE41" s="4">
        <f>BP!CB11</f>
        <v>11.007</v>
      </c>
      <c r="CF41" s="4">
        <f>BP!CC11</f>
        <v>11.282999999999999</v>
      </c>
      <c r="CG41" s="4">
        <f>BP!CD11</f>
        <v>11.678000000000001</v>
      </c>
      <c r="CH41" s="4">
        <f>BP!CE11</f>
        <v>11.420999999999999</v>
      </c>
      <c r="CI41" s="4">
        <f>BP!CF11</f>
        <v>11.757</v>
      </c>
      <c r="CJ41" s="4">
        <f>BP!CG11</f>
        <v>11.529</v>
      </c>
      <c r="CK41" s="4">
        <f>BP!CH11</f>
        <v>11.481</v>
      </c>
      <c r="CL41" s="4">
        <f>BP!CI11</f>
        <v>11.509</v>
      </c>
      <c r="CM41" s="4">
        <f>BP!CJ11</f>
        <v>11.516999999999999</v>
      </c>
      <c r="CN41" s="4">
        <f>BP!CK11</f>
        <v>11.012</v>
      </c>
      <c r="CO41" s="4">
        <f>BP!CL11</f>
        <v>11.53</v>
      </c>
      <c r="CP41" s="4">
        <f>BP!CM11</f>
        <v>11.467000000000001</v>
      </c>
      <c r="CQ41" s="4">
        <f>BP!CN11</f>
        <v>11.555999999999999</v>
      </c>
      <c r="CR41" s="4">
        <f>BP!CO11</f>
        <v>11.196</v>
      </c>
      <c r="CS41" s="4">
        <f>BP!CP11</f>
        <v>11.88</v>
      </c>
      <c r="CT41" s="4">
        <f>BP!CQ11</f>
        <v>11.763999999999999</v>
      </c>
      <c r="CU41" s="4">
        <f>BP!CR11</f>
        <v>11.22</v>
      </c>
      <c r="CV41" s="4">
        <f>BP!CS11</f>
        <v>11.773999999999999</v>
      </c>
      <c r="CW41" s="4">
        <f>BP!CT11</f>
        <v>12.212999999999999</v>
      </c>
      <c r="CX41" s="4">
        <f>BP!CU11</f>
        <v>12.183999999999999</v>
      </c>
      <c r="CY41" s="4">
        <f>BP!CV11</f>
        <v>12.259</v>
      </c>
      <c r="CZ41" s="4">
        <f>BP!CW11</f>
        <v>12.316000000000001</v>
      </c>
      <c r="DA41" s="4">
        <f>BP!CX11</f>
        <v>12.114000000000001</v>
      </c>
      <c r="DB41" s="4">
        <f>BP!CY11</f>
        <v>12.015000000000001</v>
      </c>
      <c r="DC41" s="4">
        <f>BP!CZ11</f>
        <v>12.239000000000001</v>
      </c>
      <c r="DD41" s="4">
        <f>BP!DA11</f>
        <v>12.18</v>
      </c>
      <c r="DE41" s="4">
        <f>BP!DB11</f>
        <v>11.643000000000001</v>
      </c>
      <c r="DF41" s="4">
        <f>BP!DC11</f>
        <v>12.214</v>
      </c>
      <c r="DG41" s="4">
        <f>BP!DD11</f>
        <v>11.685</v>
      </c>
      <c r="DH41" s="4">
        <f>BP!DE11</f>
        <v>11.558999999999999</v>
      </c>
      <c r="DI41" s="4">
        <f>BP!DF11</f>
        <v>11.909000000000001</v>
      </c>
      <c r="DJ41" s="4">
        <f>BP!DG11</f>
        <v>12.416</v>
      </c>
      <c r="DK41" s="4">
        <f>BP!DH11</f>
        <v>12.153</v>
      </c>
      <c r="DL41" s="4">
        <f>BP!DI11</f>
        <v>12.188000000000001</v>
      </c>
      <c r="DM41" s="4">
        <f>BP!DJ11</f>
        <v>11.313000000000001</v>
      </c>
      <c r="DN41" s="4">
        <f>BP!DK11</f>
        <v>11.141</v>
      </c>
      <c r="DO41" s="4">
        <f>BP!DL11</f>
        <v>11.551</v>
      </c>
      <c r="DP41" s="4">
        <f>BP!DM11</f>
        <v>11.605</v>
      </c>
      <c r="DQ41" s="4">
        <f>BP!DN11</f>
        <v>12.064</v>
      </c>
      <c r="DR41" s="4">
        <f>BP!DO11</f>
        <v>11.473000000000001</v>
      </c>
      <c r="DS41" s="4">
        <f>BP!DP11</f>
        <v>11.117000000000001</v>
      </c>
      <c r="DT41" s="4">
        <f>BP!DQ11</f>
        <v>12.151</v>
      </c>
      <c r="DU41" s="4">
        <f>BP!DR11</f>
        <v>12.462999999999999</v>
      </c>
      <c r="DV41" s="4">
        <f>BP!DS11</f>
        <v>12.414999999999999</v>
      </c>
      <c r="DW41" s="4">
        <f>BP!DT11</f>
        <v>12.244999999999999</v>
      </c>
      <c r="DX41" s="4">
        <f>BP!DU11</f>
        <v>12.577999999999999</v>
      </c>
      <c r="DY41" s="4">
        <f>BP!DV11</f>
        <v>12.263</v>
      </c>
      <c r="DZ41" s="4">
        <f>BP!DW11</f>
        <v>12.048999999999999</v>
      </c>
      <c r="EA41" s="4">
        <f>BP!DX11</f>
        <v>12.455</v>
      </c>
      <c r="EB41" s="4">
        <f>BP!DY11</f>
        <v>12.595000000000001</v>
      </c>
      <c r="EC41" s="4">
        <f>BP!DZ11</f>
        <v>12.446999999999999</v>
      </c>
      <c r="ED41" s="4">
        <f>BP!EA11</f>
        <v>12.358000000000001</v>
      </c>
      <c r="EE41" s="4">
        <f>BP!EB11</f>
        <v>12.587</v>
      </c>
      <c r="EF41" s="4">
        <f>BP!EC11</f>
        <v>12.71</v>
      </c>
      <c r="EG41" s="4">
        <f>BP!ED11</f>
        <v>12.33</v>
      </c>
      <c r="EH41" s="4">
        <f>BP!EE11</f>
        <v>12.522</v>
      </c>
      <c r="EI41" s="4">
        <f>BP!EF11</f>
        <v>12.552</v>
      </c>
      <c r="EJ41" s="4">
        <f>BP!EG11</f>
        <v>12.337</v>
      </c>
      <c r="EK41" s="4">
        <f>BP!EH11</f>
        <v>12.433999999999999</v>
      </c>
      <c r="EL41" s="4">
        <f>BP!EI11</f>
        <v>12.616</v>
      </c>
      <c r="EM41" s="4">
        <f>BP!EJ11</f>
        <v>12.625</v>
      </c>
      <c r="EN41" s="4">
        <f>BP!EK11</f>
        <v>12.319000000000001</v>
      </c>
      <c r="EO41" s="4">
        <f>BP!EL11</f>
        <v>12.557</v>
      </c>
      <c r="EP41" s="4">
        <f>BP!EM11</f>
        <v>12.613</v>
      </c>
      <c r="EQ41" s="4">
        <f>BP!EN11</f>
        <v>12.548</v>
      </c>
      <c r="ER41" s="4">
        <f>BP!EO11</f>
        <v>12.548</v>
      </c>
      <c r="ES41" s="4">
        <f>BP!EP11</f>
        <v>12.73</v>
      </c>
      <c r="ET41" s="4">
        <f>BP!EQ11</f>
        <v>12.394</v>
      </c>
      <c r="EU41" s="4">
        <f>BP!ER11</f>
        <v>12.252000000000001</v>
      </c>
      <c r="EV41" s="4">
        <f>BP!ES11</f>
        <v>12.243</v>
      </c>
      <c r="EW41" s="4">
        <f>BP!ET11</f>
        <v>12.145</v>
      </c>
      <c r="EX41" s="4">
        <f>BP!EU11</f>
        <v>11.984</v>
      </c>
      <c r="EY41" s="4">
        <f>BP!EV11</f>
        <v>11.79</v>
      </c>
      <c r="EZ41" s="4">
        <f>BP!EW11</f>
        <v>12.087</v>
      </c>
      <c r="FA41" s="4">
        <f>BP!EX11</f>
        <v>12.507999999999999</v>
      </c>
      <c r="FB41" s="4">
        <f>BP!EY11</f>
        <v>12.06</v>
      </c>
      <c r="FC41" s="4">
        <f>BP!EZ11</f>
        <v>12.077999999999999</v>
      </c>
      <c r="FD41" s="4">
        <f>BP!FA11</f>
        <v>12.005000000000001</v>
      </c>
      <c r="FE41" s="4">
        <f>BP!FB11</f>
        <v>11.804</v>
      </c>
      <c r="FF41" s="4">
        <f>BP!FC11</f>
        <v>11.741</v>
      </c>
      <c r="FG41" s="4">
        <f>BP!FD11</f>
        <v>10.381</v>
      </c>
      <c r="FH41" s="4">
        <f>BP!FE11</f>
        <v>11.587999999999999</v>
      </c>
      <c r="FI41" s="4">
        <f>BP!FF11</f>
        <v>11.271000000000001</v>
      </c>
      <c r="FJ41" s="4">
        <f>BP!FG11</f>
        <v>11.933</v>
      </c>
      <c r="FK41" s="4">
        <f>BP!FH11</f>
        <v>11.851000000000001</v>
      </c>
      <c r="FL41" s="4">
        <f>BP!FI11</f>
        <v>11.925000000000001</v>
      </c>
      <c r="FM41" s="4">
        <f>BP!FJ11</f>
        <v>11.968</v>
      </c>
      <c r="FN41" s="4">
        <f>BP!FK11</f>
        <v>12.41</v>
      </c>
      <c r="FO41" s="4">
        <f>BP!FL11</f>
        <v>12.465</v>
      </c>
      <c r="FP41" s="4">
        <f>BP!FM11</f>
        <v>12.372</v>
      </c>
      <c r="FQ41" s="4">
        <f>BP!FN11</f>
        <v>12.489000000000001</v>
      </c>
      <c r="FR41" s="4">
        <f>BP!FO11</f>
        <v>11.686999999999999</v>
      </c>
      <c r="FS41" s="4">
        <f>BP!FP11</f>
        <v>11.624000000000001</v>
      </c>
      <c r="FT41" s="4">
        <f>BP!FQ11</f>
        <v>11.324</v>
      </c>
      <c r="FU41" s="4">
        <f>BP!FR11</f>
        <v>11.246</v>
      </c>
      <c r="FV41" s="4">
        <f>BP!FS11</f>
        <v>11.702</v>
      </c>
      <c r="FW41" s="4">
        <f>BP!FT11</f>
        <v>11.443</v>
      </c>
      <c r="FX41" s="4">
        <f>BP!FU11</f>
        <v>11.423999999999999</v>
      </c>
      <c r="FY41" s="4">
        <f>BP!FV11</f>
        <v>11.352</v>
      </c>
      <c r="FZ41" s="4">
        <f>BP!FW11</f>
        <v>11.547000000000001</v>
      </c>
      <c r="GA41" s="4">
        <f>BP!FX11</f>
        <v>12.42</v>
      </c>
      <c r="GB41" s="4">
        <f>BP!FY11</f>
        <v>12.785</v>
      </c>
      <c r="GC41" s="4">
        <f>BP!FZ11</f>
        <v>13.010999999999999</v>
      </c>
      <c r="GD41" s="4">
        <f>BP!GA11</f>
        <v>12.397</v>
      </c>
      <c r="GE41" s="4">
        <f>BP!GB11</f>
        <v>11.192</v>
      </c>
      <c r="GF41" s="4">
        <f>BP!GC11</f>
        <v>12.098000000000001</v>
      </c>
      <c r="GG41" s="4">
        <f>BP!GD11</f>
        <v>10.765000000000001</v>
      </c>
      <c r="GH41" s="4">
        <f>BP!GE11</f>
        <v>11.401</v>
      </c>
      <c r="GI41" s="4">
        <f>BP!GF11</f>
        <v>11.628</v>
      </c>
      <c r="GJ41" s="4">
        <f>BP!GG11</f>
        <v>12.301</v>
      </c>
      <c r="GK41" s="4">
        <f>BP!GH11</f>
        <v>12.327</v>
      </c>
      <c r="GL41" s="4">
        <f>BP!GI11</f>
        <v>12.212999999999999</v>
      </c>
      <c r="GM41" s="4">
        <f>BP!GJ11</f>
        <v>12.714</v>
      </c>
      <c r="GN41" s="4">
        <f>BP!GK11</f>
        <v>12.459</v>
      </c>
      <c r="GO41" s="4">
        <f>BP!GL11</f>
        <v>12.694000000000001</v>
      </c>
      <c r="GP41" s="4">
        <f>BP!GM11</f>
        <v>12.577999999999999</v>
      </c>
      <c r="GQ41" s="4">
        <f>BP!GN11</f>
        <v>11.686</v>
      </c>
      <c r="GR41" s="4">
        <f>BP!GO11</f>
        <v>11.595000000000001</v>
      </c>
      <c r="GS41" s="4">
        <f>BP!GP11</f>
        <v>11.505000000000001</v>
      </c>
      <c r="GT41" s="4">
        <f>BP!GQ11</f>
        <v>12.031000000000001</v>
      </c>
      <c r="GU41" s="4">
        <f>BP!GR11</f>
        <v>12.778</v>
      </c>
      <c r="GV41" s="4">
        <f>BP!GS11</f>
        <v>12.683</v>
      </c>
      <c r="GW41" s="4">
        <f>BP!GT11</f>
        <v>12.273</v>
      </c>
      <c r="GX41" s="4">
        <f>BP!GU11</f>
        <v>11.928000000000001</v>
      </c>
      <c r="GY41" s="4">
        <f>BP!GV11</f>
        <v>12.128</v>
      </c>
      <c r="GZ41" s="4">
        <f>BP!GW11</f>
        <v>12.599</v>
      </c>
      <c r="HA41" s="4">
        <f>BP!GX11</f>
        <v>12.861000000000001</v>
      </c>
      <c r="HB41" s="4">
        <f>BP!GY11</f>
        <v>12.656000000000001</v>
      </c>
      <c r="HC41" s="4">
        <f>BP!GZ11</f>
        <v>12.551</v>
      </c>
      <c r="HD41" s="4">
        <f>BP!HA11</f>
        <v>12.718999999999999</v>
      </c>
      <c r="HE41" s="4">
        <f>BP!HB11</f>
        <v>12.093999999999999</v>
      </c>
      <c r="HF41" s="4">
        <f>BP!HC11</f>
        <v>12.632</v>
      </c>
      <c r="HG41" s="4">
        <f>BP!HD11</f>
        <v>12.711</v>
      </c>
      <c r="HH41" s="4">
        <f>BP!HE11</f>
        <v>12.73</v>
      </c>
      <c r="HI41" s="4">
        <f>BP!HF11</f>
        <v>13.141999999999999</v>
      </c>
      <c r="HJ41" s="4">
        <f>BP!HG11</f>
        <v>13.867154965089217</v>
      </c>
      <c r="HK41" s="4">
        <f>BP!HH11</f>
        <v>13.029849495733128</v>
      </c>
      <c r="HL41" s="4">
        <f>BP!HI11</f>
        <v>13.366301008533748</v>
      </c>
      <c r="HM41" s="4">
        <f>BP!HJ11</f>
        <v>12.674281419705199</v>
      </c>
      <c r="HN41" s="4">
        <f>BP!HK11</f>
        <v>13.52942901474011</v>
      </c>
      <c r="HO41" s="4">
        <f>BP!HL11</f>
        <v>13.924504654771141</v>
      </c>
      <c r="HP41" s="4">
        <f>BP!HM11</f>
        <v>13.491195888285493</v>
      </c>
      <c r="HQ41" s="4">
        <f>BP!HN11</f>
        <v>13.622462955779676</v>
      </c>
      <c r="HR41" s="4">
        <f>BP!HO11</f>
        <v>13.194251939487978</v>
      </c>
      <c r="HS41" s="4">
        <f>BP!HP11</f>
        <v>13.022202870442207</v>
      </c>
      <c r="HT41" s="4">
        <f>BP!HQ11</f>
        <v>13.314049069045776</v>
      </c>
      <c r="HU41" s="4">
        <f>BP!HR11</f>
        <v>12.986518619084565</v>
      </c>
      <c r="HV41" s="4">
        <f>BP!HS11</f>
        <v>13.194251939487978</v>
      </c>
      <c r="HW41" s="4">
        <f>BP!HT11</f>
        <v>13.322970131885183</v>
      </c>
      <c r="HX41" s="4">
        <f>BP!HU11</f>
        <v>13.436395073700545</v>
      </c>
      <c r="HY41" s="4">
        <f>BP!HV11</f>
        <v>13.124157874321181</v>
      </c>
      <c r="HZ41" s="4">
        <f>BP!HW11</f>
        <v>12.721435608999228</v>
      </c>
      <c r="IA41" s="4">
        <f>BP!HX11</f>
        <v>13.051514934057412</v>
      </c>
      <c r="IB41" s="4">
        <f>BP!HY11</f>
        <v>13.171312063615208</v>
      </c>
      <c r="IC41" s="4">
        <f>BP!HZ11</f>
        <v>13.575308766485648</v>
      </c>
      <c r="ID41" s="4">
        <f>BP!IA11</f>
        <v>13.59315089216447</v>
      </c>
      <c r="IE41" s="4">
        <f>BP!IB11</f>
        <v>13.129255624515128</v>
      </c>
      <c r="IF41" s="4">
        <f>BP!IC11</f>
        <v>12.930443366951126</v>
      </c>
      <c r="IG41" s="4">
        <f>BP!ID11</f>
        <v>13.348458882854928</v>
      </c>
      <c r="IH41" s="4">
        <f>BP!IE11</f>
        <v>13.50139138867339</v>
      </c>
      <c r="II41" s="4">
        <f>BP!IF11</f>
        <v>13.059161559348333</v>
      </c>
      <c r="IJ41" s="4">
        <f>BP!IG11</f>
        <v>13.235033941039568</v>
      </c>
      <c r="IK41" s="4">
        <f>BP!IH11</f>
        <v>13.322970131885185</v>
      </c>
      <c r="IL41" s="4">
        <f>BP!II11</f>
        <v>13.412180760279291</v>
      </c>
      <c r="IM41" s="4">
        <f>BP!IJ11</f>
        <v>13.855685027152836</v>
      </c>
      <c r="IN41" s="4">
        <f>BP!IK11</f>
        <v>12.838683863460052</v>
      </c>
      <c r="IO41" s="4">
        <f>BP!IL11</f>
        <v>13.097394685802954</v>
      </c>
      <c r="IP41" s="4">
        <f>BP!IM11</f>
        <v>13.089748060512031</v>
      </c>
      <c r="IQ41" s="4">
        <f>BP!IN11</f>
        <v>12.573600853374716</v>
      </c>
      <c r="IR41" s="4">
        <f>BP!IO11</f>
        <v>12.457627036462382</v>
      </c>
      <c r="IS41" s="4">
        <f>BP!IP11</f>
        <v>12.931717804499621</v>
      </c>
      <c r="IT41" s="4">
        <f>BP!IQ11</f>
        <v>12.086765709852608</v>
      </c>
      <c r="IU41" s="4">
        <f>BP!IR11</f>
        <v>12.681928044996132</v>
      </c>
      <c r="IV41" s="4">
        <f>BP!IS11</f>
        <v>12.921522304111726</v>
      </c>
      <c r="IW41" s="4">
        <f>BP!IT11</f>
        <v>13.454237199379376</v>
      </c>
      <c r="IX41" s="4">
        <f>BP!IU11</f>
        <v>13.065533747090782</v>
      </c>
      <c r="IY41" s="4">
        <f>BP!IV11</f>
        <v>13.710399146625305</v>
      </c>
      <c r="IZ41" s="4">
        <f>BP!IW11</f>
        <v>13.984403219550053</v>
      </c>
      <c r="JA41" s="4">
        <f>BP!IX11</f>
        <v>14.006068657874335</v>
      </c>
      <c r="JB41" s="4">
        <f>BP!IY11</f>
        <v>13.686184833204049</v>
      </c>
      <c r="JC41" s="4">
        <f>BP!IZ11</f>
        <v>14.012440845616771</v>
      </c>
      <c r="JD41" s="4">
        <f>BP!JA11</f>
        <v>14.343794608223444</v>
      </c>
      <c r="JE41" s="4">
        <f>BP!JB11</f>
        <v>14.165373351435237</v>
      </c>
      <c r="JF41" s="4">
        <f>BP!JC11</f>
        <v>13.958914468580311</v>
      </c>
      <c r="JG41" s="4">
        <f>BP!JD11</f>
        <v>13.561289953452304</v>
      </c>
      <c r="JH41" s="4">
        <f>BP!JE11</f>
        <v>13.521782389449202</v>
      </c>
      <c r="JI41" s="4">
        <f>BP!JF11</f>
        <v>13.651775019394893</v>
      </c>
      <c r="JJ41" s="4">
        <f>BP!JG11</f>
        <v>13.786865399534538</v>
      </c>
      <c r="JK41" s="4">
        <f>BP!JH11</f>
        <v>14.234192979053544</v>
      </c>
      <c r="JL41" s="4">
        <f>BP!JI11</f>
        <v>14.487806051202499</v>
      </c>
      <c r="JM41" s="4">
        <f>BP!JJ11</f>
        <v>14.259681730023289</v>
      </c>
      <c r="JN41" s="4">
        <f>BP!JK11</f>
        <v>14.220174166020186</v>
      </c>
      <c r="JO41" s="4">
        <f>BP!JL11</f>
        <v>14.551527928626859</v>
      </c>
      <c r="JP41" s="4">
        <f>BP!JM11</f>
        <v>15.082968386346023</v>
      </c>
      <c r="JQ41" s="4">
        <f>BP!JN11</f>
        <v>13.803433087664873</v>
      </c>
      <c r="JR41" s="4">
        <f>BP!JO11</f>
        <v>13.279639255236633</v>
      </c>
      <c r="JS41" s="4">
        <f>BP!JP11</f>
        <v>14.229095228859597</v>
      </c>
      <c r="JT41" s="4">
        <f>BP!JQ11</f>
        <v>14.356538983708319</v>
      </c>
      <c r="JU41" s="4">
        <f>BP!JR11</f>
        <v>14.605054305663323</v>
      </c>
      <c r="JV41" s="4">
        <f>BP!JS11</f>
        <v>14.807689875872789</v>
      </c>
      <c r="JW41" s="4">
        <f>BP!JT11</f>
        <v>14.858667377812278</v>
      </c>
      <c r="JX41" s="4">
        <f>BP!JU11</f>
        <v>14.837001939487996</v>
      </c>
      <c r="JY41" s="4">
        <f>BP!JV11</f>
        <v>15.174727889837104</v>
      </c>
      <c r="JZ41" s="4">
        <f>BP!JW11</f>
        <v>14.723576997672636</v>
      </c>
      <c r="KA41" s="4">
        <f>BP!JX11</f>
        <v>14.715930372381711</v>
      </c>
      <c r="KB41" s="4">
        <f>BP!JY11</f>
        <v>14.796219937936405</v>
      </c>
      <c r="KC41" s="4">
        <f>BP!JZ11</f>
        <v>14.299189294026394</v>
      </c>
      <c r="KD41" s="4">
        <f>BP!KA11</f>
        <v>14.783475562451533</v>
      </c>
      <c r="KE41" s="4">
        <f>BP!KB11</f>
        <v>15.079145073700563</v>
      </c>
      <c r="KF41" s="4">
        <f>BP!KC11</f>
        <v>15.049833010085358</v>
      </c>
      <c r="KG41" s="4">
        <f>BP!KD11</f>
        <v>14.873960628394125</v>
      </c>
      <c r="KH41" s="4">
        <f>BP!KE11</f>
        <v>14.513294802172245</v>
      </c>
      <c r="KI41" s="4">
        <f>BP!KF11</f>
        <v>14.453396237393347</v>
      </c>
      <c r="KJ41" s="4">
        <f>BP!KG11</f>
        <v>14.404967610550836</v>
      </c>
      <c r="KK41" s="4">
        <f>BP!KH11</f>
        <v>14.477610550814605</v>
      </c>
      <c r="KL41" s="4">
        <f>BP!KI11</f>
        <v>14.500550426687374</v>
      </c>
      <c r="KM41" s="4">
        <f>BP!KJ11</f>
        <v>14.601230993017861</v>
      </c>
      <c r="KN41" s="4">
        <f>BP!KK11</f>
        <v>14.320854732350677</v>
      </c>
      <c r="KO41" s="4">
        <f>BP!KL11</f>
        <v>14.424084173778141</v>
      </c>
      <c r="KP41" s="4">
        <f>BP!KM11</f>
        <v>14.555351241272323</v>
      </c>
      <c r="KQ41" s="4">
        <f>BP!KN11</f>
        <v>14.232918541505061</v>
      </c>
      <c r="KR41" s="4">
        <f>BP!KO11</f>
        <v>14.408790923196294</v>
      </c>
      <c r="KS41" s="4">
        <f>BP!KP11</f>
        <v>13.909211404189312</v>
      </c>
      <c r="KT41" s="4">
        <f>BP!KQ11</f>
        <v>14.236741854150523</v>
      </c>
      <c r="KU41" s="4">
        <f>BP!KR11</f>
        <v>13.860782777346797</v>
      </c>
      <c r="KV41" s="4">
        <f>BP!KS11</f>
        <v>14.166647788983726</v>
      </c>
      <c r="KW41" s="4">
        <f>BP!KT11</f>
        <v>14.046850659425928</v>
      </c>
      <c r="KX41" s="4">
        <f>BP!KU11</f>
        <v>13.858233902249822</v>
      </c>
      <c r="KY41" s="4">
        <f>BP!KV11</f>
        <v>14.043027346780466</v>
      </c>
      <c r="KZ41" s="4">
        <f>BP!KW11</f>
        <v>14.016264158262235</v>
      </c>
      <c r="LA41" s="4">
        <f>BP!KX11</f>
        <v>14.269877230411188</v>
      </c>
      <c r="LB41" s="4">
        <f>BP!KY11</f>
        <v>13.913034716834771</v>
      </c>
      <c r="LC41" s="4">
        <f>BP!KZ11</f>
        <v>13.75882777346782</v>
      </c>
      <c r="LD41" s="4">
        <f>BP!LA11</f>
        <v>13.844215089216462</v>
      </c>
      <c r="LE41" s="4">
        <f>BP!LB11</f>
        <v>14.148805663304904</v>
      </c>
      <c r="LF41" s="4">
        <f>BP!LC11</f>
        <v>14.102925911559366</v>
      </c>
      <c r="LG41" s="4">
        <f>BP!LD11</f>
        <v>13.994598719937953</v>
      </c>
      <c r="LH41" s="4">
        <f>BP!LE11</f>
        <v>14.127140224980621</v>
      </c>
      <c r="LI41" s="4">
        <f>BP!LF11</f>
        <v>13.967835531419722</v>
      </c>
      <c r="LJ41" s="4">
        <f>BP!LG11</f>
        <v>13.574034328937175</v>
      </c>
      <c r="LK41" s="4">
        <f>BP!LH11</f>
        <v>13.260522692009324</v>
      </c>
      <c r="LL41" s="4">
        <f>BP!LI11</f>
        <v>12.981420868890627</v>
      </c>
      <c r="LM41" s="4">
        <f>BP!LJ11</f>
        <v>13.138176687354555</v>
      </c>
      <c r="LN41" s="4">
        <f>BP!LK11</f>
        <v>13.194251939487993</v>
      </c>
      <c r="LO41" s="4">
        <f>BP!LL11</f>
        <v>13.238857253685046</v>
      </c>
      <c r="LP41" s="4">
        <f>BP!LM11</f>
        <v>12.70869123351437</v>
      </c>
      <c r="LQ41" s="4">
        <f>BP!LN11</f>
        <v>13.052789371605913</v>
      </c>
      <c r="LR41" s="4">
        <f>BP!LO11</f>
        <v>13.675989332816155</v>
      </c>
      <c r="LS41" s="4">
        <f>BP!LP11</f>
        <v>13.955091155934852</v>
      </c>
      <c r="LT41" s="4">
        <f>BP!LQ11</f>
        <v>13.997147595034928</v>
      </c>
      <c r="LU41" s="4">
        <f>BP!LR11</f>
        <v>13.73206458494959</v>
      </c>
      <c r="LV41" s="4">
        <f>BP!LS11</f>
        <v>13.543447827773486</v>
      </c>
      <c r="LW41" s="4">
        <f>BP!LT11</f>
        <v>13.325519006982175</v>
      </c>
      <c r="LX41" s="4">
        <f>BP!LU11</f>
        <v>12.952108805275424</v>
      </c>
      <c r="LY41" s="4">
        <f>BP!LV11</f>
        <v>13.145823312645478</v>
      </c>
      <c r="LZ41" s="4">
        <f>BP!LW11</f>
        <v>12.160683087664871</v>
      </c>
      <c r="MA41" s="4">
        <f>BP!LX11</f>
        <v>12.82084173778124</v>
      </c>
      <c r="MB41" s="4">
        <f>BP!LY11</f>
        <v>12.272833591931743</v>
      </c>
      <c r="MC41" s="4">
        <f>BP!LZ11</f>
        <v>12.326359968968205</v>
      </c>
      <c r="MD41" s="4">
        <f>BP!MA11</f>
        <v>12.409198409619874</v>
      </c>
      <c r="ME41" s="4">
        <f>BP!MB11</f>
        <v>12.025592707525227</v>
      </c>
      <c r="MF41" s="4">
        <f>BP!MC11</f>
        <v>12.049807020946485</v>
      </c>
      <c r="MG41" s="4">
        <f>BP!MD11</f>
        <v>12.595266291699007</v>
      </c>
      <c r="MH41" s="4">
        <f>BP!ME11</f>
        <v>13.203173002327402</v>
      </c>
      <c r="MI41" s="4">
        <f>BP!MF11</f>
        <v>13.134353374709093</v>
      </c>
      <c r="MJ41" s="4">
        <f>BP!MG11</f>
        <v>12.823390612878216</v>
      </c>
      <c r="MK41" s="4">
        <f>BP!MH11</f>
        <v>12.627127230411187</v>
      </c>
      <c r="ML41" s="4">
        <f>BP!MI11</f>
        <v>12.701044608223443</v>
      </c>
      <c r="MM41" s="4">
        <f>BP!MJ11</f>
        <v>12.601638479441442</v>
      </c>
      <c r="MN41" s="4">
        <f>BP!MK11</f>
        <v>12.828488363072164</v>
      </c>
      <c r="MO41" s="4">
        <f>BP!ML11</f>
        <v>12.924071179208704</v>
      </c>
      <c r="MP41" s="4">
        <f>BP!MM11</f>
        <v>12.620755042668751</v>
      </c>
      <c r="MQ41" s="4">
        <f>BP!MN11</f>
        <v>12.605461792086905</v>
      </c>
      <c r="MR41" s="4">
        <f>BP!MO11</f>
        <v>12.694672420481009</v>
      </c>
      <c r="MS41" s="4">
        <f>BP!MP11</f>
        <v>12.829762800620653</v>
      </c>
      <c r="MT41" s="4">
        <f>BP!MQ11</f>
        <v>12.632224980605137</v>
      </c>
      <c r="MU41" s="4">
        <f>BP!MR11</f>
        <v>13.047691621411964</v>
      </c>
      <c r="MV41" s="4">
        <f>BP!MS11</f>
        <v>13.190428626842531</v>
      </c>
      <c r="MW41" s="4">
        <f>BP!MT11</f>
        <v>13.237582816136557</v>
      </c>
      <c r="MX41" s="4">
        <f>BP!MU11</f>
        <v>14.148805663304906</v>
      </c>
      <c r="MY41" s="4">
        <f>BP!MV11</f>
        <v>14.406242048099321</v>
      </c>
      <c r="MZ41" s="4">
        <f>BP!MW11</f>
        <v>14.105474786656341</v>
      </c>
      <c r="NA41" s="4">
        <f>BP!MX11</f>
        <v>15.141592513576438</v>
      </c>
      <c r="NB41" s="4">
        <f>BP!MY11</f>
        <v>15.692149534522908</v>
      </c>
      <c r="NC41" s="4">
        <f>BP!MZ11</f>
        <v>15.509904965089239</v>
      </c>
      <c r="ND41" s="4">
        <f>BP!NA11</f>
        <v>15.502258339798317</v>
      </c>
      <c r="NE41" s="4">
        <f>BP!NB11</f>
        <v>15.266487393328184</v>
      </c>
      <c r="NF41" s="4">
        <f>BP!NC11</f>
        <v>15.299622769588852</v>
      </c>
    </row>
    <row r="42" spans="1:370" x14ac:dyDescent="0.35">
      <c r="A42" t="s">
        <v>294</v>
      </c>
      <c r="B42" s="3">
        <f>HLOOKUP(B40,E40:NF80,40,FALSE)</f>
        <v>45572</v>
      </c>
      <c r="D42" t="s">
        <v>315</v>
      </c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5"/>
      <c r="DR42" s="5"/>
      <c r="DS42" s="5"/>
      <c r="DT42" s="5"/>
      <c r="DU42" s="5"/>
      <c r="DV42" s="5"/>
      <c r="DW42" s="5"/>
      <c r="DX42" s="5"/>
      <c r="DY42" s="5"/>
      <c r="DZ42" s="5"/>
      <c r="EA42" s="5"/>
      <c r="EB42" s="5"/>
      <c r="EC42" s="5"/>
      <c r="ED42" s="5"/>
      <c r="EE42" s="5"/>
      <c r="EF42" s="5"/>
      <c r="EG42" s="5"/>
      <c r="EH42" s="5"/>
      <c r="EI42" s="5"/>
      <c r="EJ42" s="5"/>
      <c r="EK42" s="5"/>
      <c r="EL42" s="5"/>
      <c r="EM42" s="5"/>
      <c r="EN42" s="5"/>
      <c r="EO42" s="5"/>
      <c r="EP42" s="5"/>
      <c r="EQ42" s="5"/>
      <c r="ER42" s="5"/>
      <c r="ES42" s="5"/>
      <c r="ET42" s="5"/>
      <c r="EU42" s="5"/>
      <c r="EV42" s="5"/>
      <c r="EW42" s="5"/>
      <c r="EX42" s="5"/>
      <c r="EY42" s="5"/>
      <c r="EZ42" s="5"/>
      <c r="FA42" s="5"/>
      <c r="FB42" s="5"/>
      <c r="FC42" s="5"/>
      <c r="FD42" s="5"/>
      <c r="FE42" s="5"/>
      <c r="FF42" s="5"/>
      <c r="FG42" s="5"/>
      <c r="FH42" s="5"/>
      <c r="FI42" s="5"/>
      <c r="FJ42" s="5"/>
      <c r="FK42" s="5"/>
      <c r="FL42" s="5"/>
      <c r="FM42" s="5"/>
      <c r="FN42" s="5"/>
      <c r="FO42" s="5"/>
      <c r="FP42" s="5"/>
      <c r="FQ42" s="5"/>
      <c r="FR42" s="5"/>
      <c r="FS42" s="5"/>
      <c r="FT42" s="5"/>
      <c r="FU42" s="5"/>
      <c r="FV42" s="5"/>
      <c r="FW42" s="5"/>
      <c r="FX42" s="5"/>
      <c r="FY42" s="5"/>
      <c r="FZ42" s="5"/>
      <c r="GA42" s="5"/>
      <c r="GB42" s="5"/>
      <c r="GC42" s="5"/>
      <c r="GD42" s="5"/>
      <c r="GE42" s="5"/>
      <c r="GF42" s="5"/>
      <c r="GG42" s="5"/>
      <c r="GH42" s="5"/>
      <c r="GI42" s="5"/>
      <c r="GJ42" s="5"/>
      <c r="GK42" s="5"/>
      <c r="GL42" s="5"/>
      <c r="GM42" s="5"/>
      <c r="GN42" s="5"/>
      <c r="GO42" s="5"/>
      <c r="GP42" s="5"/>
      <c r="GQ42" s="5"/>
      <c r="GR42" s="5"/>
      <c r="GS42" s="5"/>
      <c r="GT42" s="5"/>
      <c r="GU42" s="5"/>
      <c r="GV42" s="5"/>
      <c r="GW42" s="5"/>
      <c r="GX42" s="5"/>
      <c r="GY42" s="5"/>
      <c r="GZ42" s="5"/>
      <c r="HA42" s="5"/>
      <c r="HB42" s="5"/>
      <c r="HC42" s="5"/>
      <c r="HD42" s="5"/>
      <c r="HE42" s="5"/>
      <c r="HF42" s="5"/>
      <c r="HG42" s="5"/>
      <c r="HH42" s="5"/>
      <c r="HI42" s="5"/>
      <c r="HJ42" s="5"/>
      <c r="HK42" s="5"/>
      <c r="HL42" s="5"/>
      <c r="HM42" s="5"/>
      <c r="HN42" s="5"/>
      <c r="HO42" s="5"/>
      <c r="HP42" s="5"/>
      <c r="HQ42" s="5"/>
      <c r="HR42" s="5"/>
      <c r="HS42" s="5"/>
      <c r="HT42" s="5"/>
      <c r="HU42" s="5"/>
      <c r="HV42" s="5"/>
      <c r="HW42" s="5"/>
      <c r="HX42" s="5"/>
      <c r="HY42" s="5"/>
      <c r="HZ42" s="5"/>
      <c r="IA42" s="5"/>
      <c r="IB42" s="5"/>
      <c r="IC42" s="5"/>
      <c r="ID42" s="5"/>
      <c r="IE42" s="5"/>
      <c r="IF42" s="5"/>
      <c r="IG42" s="5"/>
      <c r="IH42" s="5"/>
      <c r="II42" s="5"/>
      <c r="IJ42" s="5"/>
      <c r="IK42" s="5"/>
      <c r="IL42" s="5"/>
      <c r="IM42" s="5"/>
      <c r="IN42" s="5"/>
      <c r="IO42" s="5">
        <f>BP!IL10/1000</f>
        <v>13.191130755856342</v>
      </c>
      <c r="IP42" s="5">
        <f>BP!IM10/1000</f>
        <v>13.316252986173447</v>
      </c>
      <c r="IQ42" s="5">
        <f>BP!IN10/1000</f>
        <v>13.249780994359458</v>
      </c>
      <c r="IR42" s="5">
        <f>BP!IO10/1000</f>
        <v>13.27912278924182</v>
      </c>
      <c r="IS42" s="5">
        <f>BP!IP10/1000</f>
        <v>13.345064033418446</v>
      </c>
      <c r="IT42" s="5">
        <f>BP!IQ10/1000</f>
        <v>13.259329663475809</v>
      </c>
      <c r="IU42" s="5">
        <f>BP!IR10/1000</f>
        <v>13.428634884736361</v>
      </c>
      <c r="IV42" s="5">
        <f>BP!IS10/1000</f>
        <v>13.191130755856342</v>
      </c>
      <c r="IW42" s="5">
        <f>BP!IT10/1000</f>
        <v>13.316252986173447</v>
      </c>
      <c r="IX42" s="5">
        <f>BP!IU10/1000</f>
        <v>13.249780994359458</v>
      </c>
      <c r="IY42" s="5">
        <f>BP!IV10/1000</f>
        <v>13.27912278924182</v>
      </c>
      <c r="IZ42" s="5">
        <f>BP!IW10/1000</f>
        <v>13.345064033418446</v>
      </c>
      <c r="JA42" s="5">
        <f>BP!IX10/1000</f>
        <v>13.259329663475809</v>
      </c>
      <c r="JB42" s="5">
        <f>BP!IY10/1000</f>
        <v>13.428634884736361</v>
      </c>
      <c r="JC42" s="5">
        <f>BP!IZ10/1000</f>
        <v>13.191130755856342</v>
      </c>
      <c r="JD42" s="5">
        <f>BP!JA10/1000</f>
        <v>13.316252986173447</v>
      </c>
      <c r="JE42" s="5">
        <f>BP!JB10/1000</f>
        <v>13.249780994359458</v>
      </c>
      <c r="JF42" s="5">
        <f>BP!JC10/1000</f>
        <v>13.27912278924182</v>
      </c>
      <c r="JG42" s="5">
        <f>BP!JD10/1000</f>
        <v>13.345064033418446</v>
      </c>
      <c r="JH42" s="5">
        <f>BP!JE10/1000</f>
        <v>13.259329663475809</v>
      </c>
      <c r="JI42" s="5">
        <f>BP!JF10/1000</f>
        <v>13.428634884736361</v>
      </c>
      <c r="JJ42" s="5">
        <f>BP!JG10/1000</f>
        <v>13.191130755856342</v>
      </c>
      <c r="JK42" s="5">
        <f>BP!JH10/1000</f>
        <v>13.316252986173447</v>
      </c>
      <c r="JL42" s="5">
        <f>BP!JI10/1000</f>
        <v>13.249780994359458</v>
      </c>
      <c r="JM42" s="5">
        <f>BP!JJ10/1000</f>
        <v>13.27912278924182</v>
      </c>
      <c r="JN42" s="5">
        <f>BP!JK10/1000</f>
        <v>13.345064033418446</v>
      </c>
      <c r="JO42" s="5">
        <f>BP!JL10/1000</f>
        <v>13.259329663475809</v>
      </c>
      <c r="JP42" s="5">
        <f>BP!JM10/1000</f>
        <v>13.428634884736361</v>
      </c>
      <c r="JQ42" s="5">
        <f>BP!JN10/1000</f>
        <v>13.191130755856342</v>
      </c>
      <c r="JR42" s="5">
        <f>BP!JO10/1000</f>
        <v>13.316252986173447</v>
      </c>
      <c r="JS42" s="5"/>
      <c r="JT42" s="5"/>
      <c r="JU42" s="5"/>
      <c r="JV42" s="5"/>
      <c r="JW42" s="5"/>
      <c r="JX42" s="5"/>
      <c r="JY42" s="5"/>
      <c r="JZ42" s="5"/>
      <c r="KA42" s="5"/>
      <c r="KB42" s="5"/>
      <c r="KC42" s="5"/>
      <c r="KD42" s="5"/>
      <c r="KE42" s="5"/>
      <c r="KF42" s="5"/>
      <c r="KG42" s="5"/>
      <c r="KH42" s="5"/>
      <c r="KI42" s="5"/>
      <c r="KJ42" s="5"/>
      <c r="KK42" s="5"/>
      <c r="KL42" s="5"/>
      <c r="KM42" s="5"/>
      <c r="KN42" s="5"/>
      <c r="KO42" s="5"/>
      <c r="KP42" s="5"/>
      <c r="KQ42" s="5"/>
      <c r="KR42" s="5"/>
      <c r="KS42" s="5"/>
      <c r="KT42" s="5"/>
      <c r="KU42" s="5"/>
      <c r="KV42" s="5"/>
      <c r="KW42" s="5"/>
      <c r="KX42" s="5"/>
      <c r="KY42" s="5"/>
      <c r="KZ42" s="5"/>
      <c r="LA42" s="5"/>
      <c r="LB42" s="5"/>
      <c r="LC42" s="5"/>
      <c r="LD42" s="5"/>
      <c r="LE42" s="5"/>
      <c r="LF42" s="5"/>
      <c r="LG42" s="5"/>
      <c r="LH42" s="5"/>
      <c r="LI42" s="5"/>
      <c r="LJ42" s="5"/>
      <c r="LK42" s="5"/>
      <c r="LL42" s="5"/>
      <c r="LM42" s="5"/>
      <c r="LN42" s="5"/>
      <c r="LO42" s="5"/>
      <c r="LP42" s="5"/>
      <c r="LQ42" s="5"/>
      <c r="LR42" s="5"/>
      <c r="LS42" s="5"/>
      <c r="LT42" s="5"/>
      <c r="LU42" s="5"/>
      <c r="LV42" s="5"/>
      <c r="LW42" s="5"/>
      <c r="LX42" s="5"/>
      <c r="LY42" s="5"/>
      <c r="LZ42" s="5"/>
      <c r="MA42" s="5"/>
      <c r="MB42" s="5"/>
      <c r="MC42" s="5"/>
      <c r="MD42" s="5"/>
      <c r="ME42" s="5"/>
      <c r="MF42" s="5"/>
      <c r="MG42" s="5"/>
      <c r="MH42" s="5"/>
      <c r="MI42" s="5"/>
      <c r="MJ42" s="5"/>
      <c r="MK42" s="5"/>
      <c r="ML42" s="5"/>
      <c r="MM42" s="5"/>
      <c r="MN42" s="5"/>
      <c r="MO42" s="5"/>
      <c r="MP42" s="5"/>
      <c r="MQ42" s="5"/>
      <c r="MR42" s="5"/>
      <c r="MS42" s="5"/>
      <c r="MT42" s="5"/>
      <c r="MU42" s="5"/>
      <c r="MV42" s="5"/>
      <c r="MW42" s="5"/>
      <c r="MX42" s="5"/>
      <c r="MY42" s="5"/>
      <c r="MZ42" s="5"/>
      <c r="NA42" s="5"/>
      <c r="NB42" s="5"/>
      <c r="NC42" s="5"/>
      <c r="ND42" s="5"/>
      <c r="NE42" s="5"/>
      <c r="NF42" s="5"/>
    </row>
    <row r="43" spans="1:370" x14ac:dyDescent="0.35">
      <c r="D43" t="s">
        <v>11</v>
      </c>
      <c r="E43" s="5">
        <f>Outage!Z76</f>
        <v>11.700000000000001</v>
      </c>
      <c r="F43" s="5">
        <f>Outage!AA76</f>
        <v>11.700000000000001</v>
      </c>
      <c r="G43" s="5">
        <f>Outage!AB76</f>
        <v>11.700000000000001</v>
      </c>
      <c r="H43" s="5">
        <f>Outage!AC76</f>
        <v>11.700000000000001</v>
      </c>
      <c r="I43" s="5">
        <f>Outage!AD76</f>
        <v>11.700000000000001</v>
      </c>
      <c r="J43" s="5">
        <f>Outage!AE76</f>
        <v>11.700000000000001</v>
      </c>
      <c r="K43" s="5">
        <f>Outage!AF76</f>
        <v>11.700000000000001</v>
      </c>
      <c r="L43" s="5">
        <f>Outage!AG76</f>
        <v>11.700000000000001</v>
      </c>
      <c r="M43" s="5">
        <f>Outage!AH76</f>
        <v>11.700000000000001</v>
      </c>
      <c r="N43" s="5">
        <f>Outage!AI76</f>
        <v>11.700000000000001</v>
      </c>
      <c r="O43" s="5">
        <f>Outage!AJ76</f>
        <v>11.700000000000001</v>
      </c>
      <c r="P43" s="5">
        <f>Outage!AK76</f>
        <v>11.700000000000001</v>
      </c>
      <c r="Q43" s="5">
        <f>Outage!AL76</f>
        <v>11.700000000000001</v>
      </c>
      <c r="R43" s="5">
        <f>Outage!AM76</f>
        <v>11.700000000000001</v>
      </c>
      <c r="S43" s="5">
        <f>Outage!AN76</f>
        <v>11.700000000000001</v>
      </c>
      <c r="T43" s="5">
        <f>Outage!AO76</f>
        <v>11.700000000000001</v>
      </c>
      <c r="U43" s="5">
        <f>Outage!AP76</f>
        <v>11.700000000000001</v>
      </c>
      <c r="V43" s="5">
        <f>Outage!AQ76</f>
        <v>11.700000000000001</v>
      </c>
      <c r="W43" s="5">
        <f>Outage!AR76</f>
        <v>11.700000000000001</v>
      </c>
      <c r="X43" s="5">
        <f>Outage!AS76</f>
        <v>11.700000000000001</v>
      </c>
      <c r="Y43" s="5">
        <f>Outage!AT76</f>
        <v>11.700000000000001</v>
      </c>
      <c r="Z43" s="5">
        <f>Outage!AU76</f>
        <v>11.700000000000001</v>
      </c>
      <c r="AA43" s="5">
        <f>Outage!AV76</f>
        <v>11.700000000000001</v>
      </c>
      <c r="AB43" s="5">
        <f>Outage!AW76</f>
        <v>11.700000000000001</v>
      </c>
      <c r="AC43" s="5">
        <f>Outage!AX76</f>
        <v>11.700000000000001</v>
      </c>
      <c r="AD43" s="5">
        <f>Outage!AY76</f>
        <v>11.700000000000001</v>
      </c>
      <c r="AE43" s="5">
        <f>Outage!AZ76</f>
        <v>11.700000000000001</v>
      </c>
      <c r="AF43" s="5">
        <f>Outage!BA76</f>
        <v>11.700000000000001</v>
      </c>
      <c r="AG43" s="5">
        <f>Outage!BB76</f>
        <v>11.700000000000001</v>
      </c>
      <c r="AH43" s="5">
        <f>Outage!BC76</f>
        <v>11.700000000000001</v>
      </c>
      <c r="AI43" s="5">
        <f>Outage!BD76</f>
        <v>11.700000000000001</v>
      </c>
      <c r="AJ43" s="5">
        <f>Outage!BE76</f>
        <v>11.700000000000001</v>
      </c>
      <c r="AK43" s="5">
        <f>Outage!BF76</f>
        <v>11.700000000000001</v>
      </c>
      <c r="AL43" s="5">
        <f>Outage!BG76</f>
        <v>11.700000000000001</v>
      </c>
      <c r="AM43" s="5">
        <f>Outage!BH76</f>
        <v>11.700000000000001</v>
      </c>
      <c r="AN43" s="5">
        <f>Outage!BI76</f>
        <v>11.700000000000001</v>
      </c>
      <c r="AO43" s="5">
        <f>Outage!BJ76</f>
        <v>11.700000000000001</v>
      </c>
      <c r="AP43" s="5">
        <f>Outage!BK76</f>
        <v>11.700000000000001</v>
      </c>
      <c r="AQ43" s="5">
        <f>Outage!BL76</f>
        <v>11.700000000000001</v>
      </c>
      <c r="AR43" s="5">
        <f>Outage!BM76</f>
        <v>11.700000000000001</v>
      </c>
      <c r="AS43" s="5">
        <f>Outage!BN76</f>
        <v>11.700000000000001</v>
      </c>
      <c r="AT43" s="5">
        <f>Outage!BO76</f>
        <v>11.700000000000001</v>
      </c>
      <c r="AU43" s="5">
        <f>Outage!BP76</f>
        <v>11.700000000000001</v>
      </c>
      <c r="AV43" s="5">
        <f>Outage!BQ76</f>
        <v>11.700000000000001</v>
      </c>
      <c r="AW43" s="5">
        <f>Outage!BR76</f>
        <v>11.700000000000001</v>
      </c>
      <c r="AX43" s="5">
        <f>Outage!BS76</f>
        <v>11.700000000000001</v>
      </c>
      <c r="AY43" s="5">
        <f>Outage!BT76</f>
        <v>11.700000000000001</v>
      </c>
      <c r="AZ43" s="5">
        <f>Outage!BU76</f>
        <v>11.700000000000001</v>
      </c>
      <c r="BA43" s="5">
        <f>Outage!BV76</f>
        <v>11.700000000000001</v>
      </c>
      <c r="BB43" s="5">
        <f>Outage!BW76</f>
        <v>11.700000000000001</v>
      </c>
      <c r="BC43" s="5">
        <f>Outage!BX76</f>
        <v>11.700000000000001</v>
      </c>
      <c r="BD43" s="5">
        <f>Outage!BY76</f>
        <v>11.700000000000001</v>
      </c>
      <c r="BE43" s="5">
        <f>Outage!BZ76</f>
        <v>11.700000000000001</v>
      </c>
      <c r="BF43" s="5">
        <f>Outage!CA76</f>
        <v>11.700000000000001</v>
      </c>
      <c r="BG43" s="5">
        <f>Outage!CB76</f>
        <v>11.700000000000001</v>
      </c>
      <c r="BH43" s="5">
        <f>Outage!CC76</f>
        <v>11.700000000000001</v>
      </c>
      <c r="BI43" s="5">
        <f>Outage!CD76</f>
        <v>11.700000000000001</v>
      </c>
      <c r="BJ43" s="5">
        <f>Outage!CE76</f>
        <v>11.700000000000001</v>
      </c>
      <c r="BK43" s="5">
        <f>Outage!CF76</f>
        <v>11.700000000000001</v>
      </c>
      <c r="BL43" s="5">
        <f>Outage!CG76</f>
        <v>11.700000000000001</v>
      </c>
      <c r="BM43" s="5">
        <f>Outage!CH76</f>
        <v>11.700000000000001</v>
      </c>
      <c r="BN43" s="5">
        <f>Outage!CI76</f>
        <v>11.700000000000001</v>
      </c>
      <c r="BO43" s="5">
        <f>Outage!CJ76</f>
        <v>11.700000000000001</v>
      </c>
      <c r="BP43" s="5">
        <f>Outage!CK76</f>
        <v>11.700000000000001</v>
      </c>
      <c r="BQ43" s="5">
        <f>Outage!CL76</f>
        <v>11.700000000000001</v>
      </c>
      <c r="BR43" s="5">
        <f>Outage!CM76</f>
        <v>11.700000000000001</v>
      </c>
      <c r="BS43" s="5">
        <f>Outage!CN76</f>
        <v>11.700000000000001</v>
      </c>
      <c r="BT43" s="5">
        <f>Outage!CO76</f>
        <v>11.700000000000001</v>
      </c>
      <c r="BU43" s="5">
        <f>Outage!CP76</f>
        <v>11.700000000000001</v>
      </c>
      <c r="BV43" s="5">
        <f>Outage!CQ76</f>
        <v>11.700000000000001</v>
      </c>
      <c r="BW43" s="5">
        <f>Outage!CR76</f>
        <v>11.700000000000001</v>
      </c>
      <c r="BX43" s="5">
        <f>Outage!CS76</f>
        <v>11.700000000000001</v>
      </c>
      <c r="BY43" s="5">
        <f>Outage!CT76</f>
        <v>11.700000000000001</v>
      </c>
      <c r="BZ43" s="5">
        <f>Outage!CU76</f>
        <v>11.700000000000001</v>
      </c>
      <c r="CA43" s="5">
        <f>Outage!CV76</f>
        <v>11.700000000000001</v>
      </c>
      <c r="CB43" s="5">
        <f>Outage!CW76</f>
        <v>11.700000000000001</v>
      </c>
      <c r="CC43" s="5">
        <f>Outage!CX76</f>
        <v>11.700000000000001</v>
      </c>
      <c r="CD43" s="5">
        <f>Outage!CY76</f>
        <v>11.700000000000001</v>
      </c>
      <c r="CE43" s="5">
        <f>Outage!CZ76</f>
        <v>11.700000000000001</v>
      </c>
      <c r="CF43" s="5">
        <f>Outage!DA76</f>
        <v>11.700000000000001</v>
      </c>
      <c r="CG43" s="5">
        <f>Outage!DB76</f>
        <v>11.700000000000001</v>
      </c>
      <c r="CH43" s="5">
        <f>Outage!DC76</f>
        <v>11.700000000000001</v>
      </c>
      <c r="CI43" s="5">
        <f>Outage!DD76</f>
        <v>11.700000000000001</v>
      </c>
      <c r="CJ43" s="5">
        <f>Outage!DE76</f>
        <v>11.700000000000001</v>
      </c>
      <c r="CK43" s="5">
        <f>Outage!DF76</f>
        <v>11.700000000000001</v>
      </c>
      <c r="CL43" s="5">
        <f>Outage!DG76</f>
        <v>11.700000000000001</v>
      </c>
      <c r="CM43" s="5">
        <f>Outage!DH76</f>
        <v>11.700000000000001</v>
      </c>
      <c r="CN43" s="5">
        <f>Outage!DI76</f>
        <v>11.700000000000001</v>
      </c>
      <c r="CO43" s="5">
        <f>Outage!DJ76</f>
        <v>11.700000000000001</v>
      </c>
      <c r="CP43" s="5">
        <f>Outage!DK76</f>
        <v>11.700000000000001</v>
      </c>
      <c r="CQ43" s="5">
        <f>Outage!DL76</f>
        <v>11.700000000000001</v>
      </c>
      <c r="CR43" s="5">
        <f>Outage!DM76</f>
        <v>11.700000000000001</v>
      </c>
      <c r="CS43" s="5">
        <f>Outage!DN76</f>
        <v>11.700000000000001</v>
      </c>
      <c r="CT43" s="5">
        <f>Outage!DO76</f>
        <v>11.700000000000001</v>
      </c>
      <c r="CU43" s="5">
        <f>Outage!DP76</f>
        <v>11.700000000000001</v>
      </c>
      <c r="CV43" s="5">
        <f>Outage!DQ76</f>
        <v>11.700000000000001</v>
      </c>
      <c r="CW43" s="5">
        <f>Outage!DR76</f>
        <v>11.700000000000001</v>
      </c>
      <c r="CX43" s="5">
        <f>Outage!DS76</f>
        <v>11.700000000000001</v>
      </c>
      <c r="CY43" s="5">
        <f>Outage!DT76</f>
        <v>11.700000000000001</v>
      </c>
      <c r="CZ43" s="5">
        <f>Outage!DU76</f>
        <v>11.700000000000001</v>
      </c>
      <c r="DA43" s="5">
        <f>Outage!DV76</f>
        <v>11.700000000000001</v>
      </c>
      <c r="DB43" s="5">
        <f>Outage!DW76</f>
        <v>11.700000000000001</v>
      </c>
      <c r="DC43" s="5">
        <f>Outage!DX76</f>
        <v>11.700000000000001</v>
      </c>
      <c r="DD43" s="5">
        <f>Outage!DY76</f>
        <v>11.700000000000001</v>
      </c>
      <c r="DE43" s="5">
        <f>Outage!DZ76</f>
        <v>11.700000000000001</v>
      </c>
      <c r="DF43" s="5">
        <f>Outage!EA76</f>
        <v>11.700000000000001</v>
      </c>
      <c r="DG43" s="5">
        <f>Outage!EB76</f>
        <v>11.700000000000001</v>
      </c>
      <c r="DH43" s="5">
        <f>Outage!EC76</f>
        <v>11.700000000000001</v>
      </c>
      <c r="DI43" s="5">
        <f>Outage!ED76</f>
        <v>11.700000000000001</v>
      </c>
      <c r="DJ43" s="5">
        <f>Outage!EE76</f>
        <v>11.700000000000001</v>
      </c>
      <c r="DK43" s="5">
        <f>Outage!EF76</f>
        <v>11.700000000000001</v>
      </c>
      <c r="DL43" s="5">
        <f>Outage!EG76</f>
        <v>11.700000000000001</v>
      </c>
      <c r="DM43" s="5">
        <f>Outage!EH76</f>
        <v>11.700000000000001</v>
      </c>
      <c r="DN43" s="5">
        <f>Outage!EI76</f>
        <v>11.700000000000001</v>
      </c>
      <c r="DO43" s="5">
        <f>Outage!EJ76</f>
        <v>11.700000000000001</v>
      </c>
      <c r="DP43" s="5">
        <f>Outage!EK76</f>
        <v>11.700000000000001</v>
      </c>
      <c r="DQ43" s="5">
        <f>Outage!EL76</f>
        <v>11.700000000000001</v>
      </c>
      <c r="DR43" s="5">
        <f>Outage!EM76</f>
        <v>11.700000000000001</v>
      </c>
      <c r="DS43" s="5">
        <f>Outage!EN76</f>
        <v>11.700000000000001</v>
      </c>
      <c r="DT43" s="5">
        <f>Outage!EO76</f>
        <v>11.700000000000001</v>
      </c>
      <c r="DU43" s="5">
        <f>Outage!EP76</f>
        <v>12.700000000000001</v>
      </c>
      <c r="DV43" s="5">
        <f>Outage!EQ76</f>
        <v>13.700000000000001</v>
      </c>
      <c r="DW43" s="5">
        <f>Outage!ER76</f>
        <v>14.700000000000001</v>
      </c>
      <c r="DX43" s="5">
        <f>Outage!ES76</f>
        <v>14.700000000000001</v>
      </c>
      <c r="DY43" s="5">
        <f>Outage!ET76</f>
        <v>14.700000000000001</v>
      </c>
      <c r="DZ43" s="5">
        <f>Outage!EU76</f>
        <v>14.700000000000001</v>
      </c>
      <c r="EA43" s="5">
        <f>Outage!EV76</f>
        <v>14.700000000000001</v>
      </c>
      <c r="EB43" s="5">
        <f>Outage!EW76</f>
        <v>14.700000000000001</v>
      </c>
      <c r="EC43" s="5">
        <f>Outage!EX76</f>
        <v>16.700000000000003</v>
      </c>
      <c r="ED43" s="5">
        <f>Outage!EY76</f>
        <v>16.700000000000003</v>
      </c>
      <c r="EE43" s="5">
        <f>Outage!EZ76</f>
        <v>16.700000000000003</v>
      </c>
      <c r="EF43" s="5">
        <f>Outage!FA76</f>
        <v>16.700000000000003</v>
      </c>
      <c r="EG43" s="5">
        <f>Outage!FB76</f>
        <v>16.700000000000003</v>
      </c>
      <c r="EH43" s="5">
        <f>Outage!FC76</f>
        <v>16.700000000000003</v>
      </c>
      <c r="EI43" s="5">
        <f>Outage!FD76</f>
        <v>16.700000000000003</v>
      </c>
      <c r="EJ43" s="5">
        <f>Outage!FE76</f>
        <v>16.700000000000003</v>
      </c>
      <c r="EK43" s="5">
        <f>Outage!FF76</f>
        <v>16.700000000000003</v>
      </c>
      <c r="EL43" s="5">
        <f>Outage!FG76</f>
        <v>16.700000000000003</v>
      </c>
      <c r="EM43" s="5">
        <f>Outage!FH76</f>
        <v>16.700000000000003</v>
      </c>
      <c r="EN43" s="5">
        <f>Outage!FI76</f>
        <v>16.700000000000003</v>
      </c>
      <c r="EO43" s="5">
        <f>Outage!FJ76</f>
        <v>16.700000000000003</v>
      </c>
      <c r="EP43" s="5">
        <f>Outage!FK76</f>
        <v>16.700000000000003</v>
      </c>
      <c r="EQ43" s="5">
        <f>Outage!FL76</f>
        <v>16.700000000000003</v>
      </c>
      <c r="ER43" s="5">
        <f>Outage!FM76</f>
        <v>16.700000000000003</v>
      </c>
      <c r="ES43" s="5">
        <f>Outage!FN76</f>
        <v>16.700000000000003</v>
      </c>
      <c r="ET43" s="5">
        <f>Outage!FO76</f>
        <v>16.700000000000003</v>
      </c>
      <c r="EU43" s="5">
        <f>Outage!FP76</f>
        <v>16.700000000000003</v>
      </c>
      <c r="EV43" s="5">
        <f>Outage!FQ76</f>
        <v>16.700000000000003</v>
      </c>
      <c r="EW43" s="5">
        <f>Outage!FR76</f>
        <v>16.700000000000003</v>
      </c>
      <c r="EX43" s="5">
        <f>Outage!FS76</f>
        <v>16.700000000000003</v>
      </c>
      <c r="EY43" s="5">
        <f>Outage!FT76</f>
        <v>16.700000000000003</v>
      </c>
      <c r="EZ43" s="5">
        <f>Outage!FU76</f>
        <v>16.700000000000003</v>
      </c>
      <c r="FA43" s="5">
        <f>Outage!FV76</f>
        <v>16.700000000000003</v>
      </c>
      <c r="FB43" s="5">
        <f>Outage!FW76</f>
        <v>16.700000000000003</v>
      </c>
      <c r="FC43" s="5">
        <f>Outage!FX76</f>
        <v>16.700000000000003</v>
      </c>
      <c r="FD43" s="5">
        <f>Outage!FY76</f>
        <v>16.700000000000003</v>
      </c>
      <c r="FE43" s="5">
        <f>Outage!FZ76</f>
        <v>16.700000000000003</v>
      </c>
      <c r="FF43" s="5">
        <f>Outage!GA76</f>
        <v>16.700000000000003</v>
      </c>
      <c r="FG43" s="5">
        <f>Outage!GB76</f>
        <v>16.700000000000003</v>
      </c>
      <c r="FH43" s="5">
        <f>Outage!GC76</f>
        <v>16.700000000000003</v>
      </c>
      <c r="FI43" s="5">
        <f>Outage!GD76</f>
        <v>16.700000000000003</v>
      </c>
      <c r="FJ43" s="5">
        <f>Outage!GE76</f>
        <v>16.700000000000003</v>
      </c>
      <c r="FK43" s="5">
        <f>Outage!GF76</f>
        <v>16.700000000000003</v>
      </c>
      <c r="FL43" s="5">
        <f>Outage!GG76</f>
        <v>16.700000000000003</v>
      </c>
      <c r="FM43" s="5">
        <f>Outage!GH76</f>
        <v>16.700000000000003</v>
      </c>
      <c r="FN43" s="5">
        <f>Outage!GI76</f>
        <v>16.700000000000003</v>
      </c>
      <c r="FO43" s="5">
        <f>Outage!GJ76</f>
        <v>16.700000000000003</v>
      </c>
      <c r="FP43" s="5">
        <f>Outage!GK76</f>
        <v>16.700000000000003</v>
      </c>
      <c r="FQ43" s="5">
        <f>Outage!GL76</f>
        <v>16.700000000000003</v>
      </c>
      <c r="FR43" s="5">
        <f>Outage!GM76</f>
        <v>16.700000000000003</v>
      </c>
      <c r="FS43" s="5">
        <f>Outage!GN76</f>
        <v>16.700000000000003</v>
      </c>
      <c r="FT43" s="5">
        <f>Outage!GO76</f>
        <v>16.700000000000003</v>
      </c>
      <c r="FU43" s="5">
        <f>Outage!GP76</f>
        <v>16.700000000000003</v>
      </c>
      <c r="FV43" s="5">
        <f>Outage!GQ76</f>
        <v>16.700000000000003</v>
      </c>
      <c r="FW43" s="5">
        <f>Outage!GR76</f>
        <v>16.700000000000003</v>
      </c>
      <c r="FX43" s="5">
        <f>Outage!GS76</f>
        <v>16.700000000000003</v>
      </c>
      <c r="FY43" s="5">
        <f>Outage!GT76</f>
        <v>16.700000000000003</v>
      </c>
      <c r="FZ43" s="5">
        <f>Outage!GU76</f>
        <v>16.700000000000003</v>
      </c>
      <c r="GA43" s="5">
        <f>Outage!GV76</f>
        <v>16.700000000000003</v>
      </c>
      <c r="GB43" s="5">
        <f>Outage!GW76</f>
        <v>16.700000000000003</v>
      </c>
      <c r="GC43" s="5">
        <f>Outage!GX76</f>
        <v>16.700000000000003</v>
      </c>
      <c r="GD43" s="5">
        <f>Outage!GY76</f>
        <v>16.700000000000003</v>
      </c>
      <c r="GE43" s="5">
        <f>Outage!GZ76</f>
        <v>16.700000000000003</v>
      </c>
      <c r="GF43" s="5">
        <f>Outage!HA76</f>
        <v>16.700000000000003</v>
      </c>
      <c r="GG43" s="5">
        <f>Outage!HB76</f>
        <v>16.700000000000003</v>
      </c>
      <c r="GH43" s="5">
        <f>Outage!HC76</f>
        <v>16.700000000000003</v>
      </c>
      <c r="GI43" s="5">
        <f>Outage!HD76</f>
        <v>16.700000000000003</v>
      </c>
      <c r="GJ43" s="5">
        <f>Outage!HE76</f>
        <v>16.700000000000003</v>
      </c>
      <c r="GK43" s="5">
        <f>Outage!HF76</f>
        <v>16.700000000000003</v>
      </c>
      <c r="GL43" s="5">
        <f>Outage!HG76</f>
        <v>16.700000000000003</v>
      </c>
      <c r="GM43" s="5">
        <f>Outage!HH76</f>
        <v>16.700000000000003</v>
      </c>
      <c r="GN43" s="5">
        <f>Outage!HI76</f>
        <v>16.700000000000003</v>
      </c>
      <c r="GO43" s="5">
        <f>Outage!HJ76</f>
        <v>16.700000000000003</v>
      </c>
      <c r="GP43" s="5">
        <f>Outage!HK76</f>
        <v>16.700000000000003</v>
      </c>
      <c r="GQ43" s="5">
        <f>Outage!HL76</f>
        <v>16.700000000000003</v>
      </c>
      <c r="GR43" s="5">
        <f>Outage!HM76</f>
        <v>16.700000000000003</v>
      </c>
      <c r="GS43" s="5">
        <f>Outage!HN76</f>
        <v>16.700000000000003</v>
      </c>
      <c r="GT43" s="5">
        <f>Outage!HO76</f>
        <v>16.700000000000003</v>
      </c>
      <c r="GU43" s="5">
        <f>Outage!HP76</f>
        <v>16.700000000000003</v>
      </c>
      <c r="GV43" s="5">
        <f>Outage!HQ76</f>
        <v>16.700000000000003</v>
      </c>
      <c r="GW43" s="5">
        <f>Outage!HR76</f>
        <v>16.700000000000003</v>
      </c>
      <c r="GX43" s="5">
        <f>Outage!HS76</f>
        <v>16.700000000000003</v>
      </c>
      <c r="GY43" s="5">
        <f>Outage!HT76</f>
        <v>16.700000000000003</v>
      </c>
      <c r="GZ43" s="5">
        <f>Outage!HU76</f>
        <v>16.700000000000003</v>
      </c>
      <c r="HA43" s="5">
        <f>Outage!HV76</f>
        <v>16.700000000000003</v>
      </c>
      <c r="HB43" s="5">
        <f>Outage!HW76</f>
        <v>16.700000000000003</v>
      </c>
      <c r="HC43" s="5">
        <f>Outage!HX76</f>
        <v>16.700000000000003</v>
      </c>
      <c r="HD43" s="5">
        <f>Outage!HY76</f>
        <v>16.700000000000003</v>
      </c>
      <c r="HE43" s="5">
        <f>Outage!HZ76</f>
        <v>16.700000000000003</v>
      </c>
      <c r="HF43" s="5">
        <f>Outage!IA76</f>
        <v>16.700000000000003</v>
      </c>
      <c r="HG43" s="5">
        <f>Outage!IB76</f>
        <v>16.700000000000003</v>
      </c>
      <c r="HH43" s="5">
        <f>Outage!IC76</f>
        <v>16.700000000000003</v>
      </c>
      <c r="HI43" s="5">
        <f>Outage!ID76</f>
        <v>16.700000000000003</v>
      </c>
      <c r="HJ43" s="5">
        <f>Outage!IE76</f>
        <v>16.700000000000003</v>
      </c>
      <c r="HK43" s="5">
        <f>Outage!IF76</f>
        <v>16.700000000000003</v>
      </c>
      <c r="HL43" s="5">
        <f>Outage!IG76</f>
        <v>16.700000000000003</v>
      </c>
      <c r="HM43" s="5">
        <f>Outage!IH76</f>
        <v>16.700000000000003</v>
      </c>
      <c r="HN43" s="5">
        <f>Outage!II76</f>
        <v>16.700000000000003</v>
      </c>
      <c r="HO43" s="5">
        <f>Outage!IJ76</f>
        <v>16.700000000000003</v>
      </c>
      <c r="HP43" s="5">
        <f>Outage!IK76</f>
        <v>16.700000000000003</v>
      </c>
      <c r="HQ43" s="5">
        <f>Outage!IL76</f>
        <v>16.700000000000003</v>
      </c>
      <c r="HR43" s="5">
        <f>Outage!IM76</f>
        <v>16.700000000000003</v>
      </c>
      <c r="HS43" s="5">
        <f>Outage!IN76</f>
        <v>16.700000000000003</v>
      </c>
      <c r="HT43" s="5">
        <f>Outage!IO76</f>
        <v>16.700000000000003</v>
      </c>
      <c r="HU43" s="5">
        <f>Outage!IP76</f>
        <v>16.700000000000003</v>
      </c>
      <c r="HV43" s="5">
        <f>Outage!IQ76</f>
        <v>16.700000000000003</v>
      </c>
      <c r="HW43" s="5">
        <f>Outage!IR76</f>
        <v>16.700000000000003</v>
      </c>
      <c r="HX43" s="5">
        <f>Outage!IS76</f>
        <v>16.700000000000003</v>
      </c>
      <c r="HY43" s="5">
        <f>Outage!IT76</f>
        <v>16.700000000000003</v>
      </c>
      <c r="HZ43" s="5">
        <f>Outage!IU76</f>
        <v>16.700000000000003</v>
      </c>
      <c r="IA43" s="5">
        <f>Outage!IV76</f>
        <v>16.700000000000003</v>
      </c>
      <c r="IB43" s="5">
        <f>Outage!IW76</f>
        <v>16.700000000000003</v>
      </c>
      <c r="IC43" s="5">
        <f>Outage!IX76</f>
        <v>16.700000000000003</v>
      </c>
      <c r="ID43" s="5">
        <f>Outage!IY76</f>
        <v>16.700000000000003</v>
      </c>
      <c r="IE43" s="5">
        <f>Outage!IZ76</f>
        <v>16.700000000000003</v>
      </c>
      <c r="IF43" s="5">
        <f>Outage!JA76</f>
        <v>16.700000000000003</v>
      </c>
      <c r="IG43" s="5">
        <f>Outage!JB76</f>
        <v>16.700000000000003</v>
      </c>
      <c r="IH43" s="5">
        <f>Outage!JC76</f>
        <v>16.700000000000003</v>
      </c>
      <c r="II43" s="5">
        <f>Outage!JD76</f>
        <v>16.700000000000003</v>
      </c>
      <c r="IJ43" s="5">
        <f>Outage!JE76</f>
        <v>16.700000000000003</v>
      </c>
      <c r="IK43" s="5">
        <f>Outage!JF76</f>
        <v>16.700000000000003</v>
      </c>
      <c r="IL43" s="5">
        <f>Outage!JG76</f>
        <v>16.700000000000003</v>
      </c>
      <c r="IM43" s="5">
        <f>Outage!JH76</f>
        <v>16.700000000000003</v>
      </c>
      <c r="IN43" s="5">
        <f>Outage!JI76</f>
        <v>16.700000000000003</v>
      </c>
      <c r="IO43" s="5">
        <f>Outage!JJ76</f>
        <v>16.700000000000003</v>
      </c>
      <c r="IP43" s="5">
        <f>Outage!JK76</f>
        <v>16.700000000000003</v>
      </c>
      <c r="IQ43" s="5">
        <f>Outage!JL76</f>
        <v>16.700000000000003</v>
      </c>
      <c r="IR43" s="5">
        <f>Outage!JM76</f>
        <v>16.700000000000003</v>
      </c>
      <c r="IS43" s="5">
        <f>Outage!JN76</f>
        <v>16.700000000000003</v>
      </c>
      <c r="IT43" s="5">
        <f>Outage!JO76</f>
        <v>16.700000000000003</v>
      </c>
      <c r="IU43" s="5">
        <f>Outage!JP76</f>
        <v>16.700000000000003</v>
      </c>
      <c r="IV43" s="5">
        <f>Outage!JQ76</f>
        <v>16.700000000000003</v>
      </c>
      <c r="IW43" s="5">
        <f>Outage!JR76</f>
        <v>16.700000000000003</v>
      </c>
      <c r="IX43" s="5">
        <f>Outage!JS76</f>
        <v>16.700000000000003</v>
      </c>
      <c r="IY43" s="5">
        <f>Outage!JT76</f>
        <v>16.700000000000003</v>
      </c>
      <c r="IZ43" s="5">
        <f>Outage!JU76</f>
        <v>16.700000000000003</v>
      </c>
      <c r="JA43" s="5">
        <f>Outage!JV76</f>
        <v>16.700000000000003</v>
      </c>
      <c r="JB43" s="5">
        <f>Outage!JW76</f>
        <v>16.700000000000003</v>
      </c>
      <c r="JC43" s="5">
        <f>Outage!JX76</f>
        <v>16.700000000000003</v>
      </c>
      <c r="JD43" s="5">
        <f>Outage!JY76</f>
        <v>16.700000000000003</v>
      </c>
      <c r="JE43" s="5">
        <f>Outage!JZ76</f>
        <v>16.700000000000003</v>
      </c>
      <c r="JF43" s="5">
        <f>Outage!KA76</f>
        <v>16.700000000000003</v>
      </c>
      <c r="JG43" s="5">
        <f>Outage!KB76</f>
        <v>16.700000000000003</v>
      </c>
      <c r="JH43" s="5">
        <f>Outage!KC76</f>
        <v>16.700000000000003</v>
      </c>
      <c r="JI43" s="5">
        <f>Outage!KD76</f>
        <v>16.700000000000003</v>
      </c>
      <c r="JJ43" s="5">
        <f>Outage!KE76</f>
        <v>16.700000000000003</v>
      </c>
      <c r="JK43" s="5">
        <f>Outage!KF76</f>
        <v>16.700000000000003</v>
      </c>
      <c r="JL43" s="5">
        <f>Outage!KG76</f>
        <v>16.700000000000003</v>
      </c>
      <c r="JM43" s="5">
        <f>Outage!KH76</f>
        <v>16.700000000000003</v>
      </c>
      <c r="JN43" s="5">
        <f>Outage!KI76</f>
        <v>16.700000000000003</v>
      </c>
      <c r="JO43" s="5">
        <f>Outage!KJ76</f>
        <v>16.700000000000003</v>
      </c>
      <c r="JP43" s="5">
        <f>Outage!KK76</f>
        <v>16.700000000000003</v>
      </c>
      <c r="JQ43" s="5">
        <f>Outage!KL76</f>
        <v>16.700000000000003</v>
      </c>
      <c r="JR43" s="5">
        <f>Outage!KM76</f>
        <v>16.700000000000003</v>
      </c>
      <c r="JS43" s="5">
        <f>Outage!KN76</f>
        <v>17</v>
      </c>
      <c r="JT43" s="5">
        <f>Outage!KO76</f>
        <v>17</v>
      </c>
      <c r="JU43" s="5">
        <f>Outage!KP76</f>
        <v>17</v>
      </c>
      <c r="JV43" s="5">
        <f>Outage!KQ76</f>
        <v>17</v>
      </c>
      <c r="JW43" s="5">
        <f>Outage!KR76</f>
        <v>17</v>
      </c>
      <c r="JX43" s="5">
        <f>Outage!KS76</f>
        <v>17</v>
      </c>
      <c r="JY43" s="5">
        <f>Outage!KT76</f>
        <v>17</v>
      </c>
      <c r="JZ43" s="5">
        <f>Outage!KU76</f>
        <v>17</v>
      </c>
      <c r="KA43" s="5">
        <f>Outage!KV76</f>
        <v>17</v>
      </c>
      <c r="KB43" s="5">
        <f>Outage!KW76</f>
        <v>17</v>
      </c>
      <c r="KC43" s="5">
        <f>Outage!KX76</f>
        <v>17</v>
      </c>
      <c r="KD43" s="5">
        <f>Outage!KY76</f>
        <v>17</v>
      </c>
      <c r="KE43" s="5">
        <f>Outage!KZ76</f>
        <v>17</v>
      </c>
      <c r="KF43" s="5">
        <f>Outage!LA76</f>
        <v>17</v>
      </c>
      <c r="KG43" s="5">
        <f>Outage!LB76</f>
        <v>17</v>
      </c>
      <c r="KH43" s="5">
        <f>Outage!LC76</f>
        <v>17</v>
      </c>
      <c r="KI43" s="5">
        <f>Outage!LD76</f>
        <v>17</v>
      </c>
      <c r="KJ43" s="5">
        <f>Outage!LE76</f>
        <v>17</v>
      </c>
      <c r="KK43" s="5">
        <f>Outage!LF76</f>
        <v>17</v>
      </c>
      <c r="KL43" s="5">
        <f>Outage!LG76</f>
        <v>17</v>
      </c>
      <c r="KM43" s="5">
        <f>Outage!LH76</f>
        <v>17</v>
      </c>
      <c r="KN43" s="5">
        <f>Outage!LI76</f>
        <v>17</v>
      </c>
      <c r="KO43" s="5">
        <f>Outage!LJ76</f>
        <v>17</v>
      </c>
      <c r="KP43" s="5">
        <f>Outage!LK76</f>
        <v>17</v>
      </c>
      <c r="KQ43" s="5">
        <f>Outage!LL76</f>
        <v>17</v>
      </c>
      <c r="KR43" s="5">
        <f>Outage!LM76</f>
        <v>17</v>
      </c>
      <c r="KS43" s="5">
        <f>Outage!LN76</f>
        <v>17</v>
      </c>
      <c r="KT43" s="5">
        <f>Outage!LO76</f>
        <v>17</v>
      </c>
      <c r="KU43" s="5">
        <f>Outage!LP76</f>
        <v>17</v>
      </c>
      <c r="KV43" s="5">
        <f>Outage!LQ76</f>
        <v>17</v>
      </c>
      <c r="KW43" s="5">
        <f>Outage!LR76</f>
        <v>17</v>
      </c>
      <c r="KX43" s="5">
        <f>Outage!LS76</f>
        <v>17</v>
      </c>
      <c r="KY43" s="5">
        <f>Outage!LT76</f>
        <v>17</v>
      </c>
      <c r="KZ43" s="5">
        <f>Outage!LU76</f>
        <v>17</v>
      </c>
      <c r="LA43" s="5">
        <f>Outage!LV76</f>
        <v>17</v>
      </c>
      <c r="LB43" s="5">
        <f>Outage!LW76</f>
        <v>17</v>
      </c>
      <c r="LC43" s="5">
        <f>Outage!LX76</f>
        <v>17.3</v>
      </c>
      <c r="LD43" s="5">
        <f>Outage!LY76</f>
        <v>17.3</v>
      </c>
      <c r="LE43" s="5">
        <f>Outage!LZ76</f>
        <v>17.3</v>
      </c>
      <c r="LF43" s="5">
        <f>Outage!MA76</f>
        <v>17.3</v>
      </c>
      <c r="LG43" s="5">
        <f>Outage!MB76</f>
        <v>17.3</v>
      </c>
      <c r="LH43" s="5">
        <f>Outage!MC76</f>
        <v>17.3</v>
      </c>
      <c r="LI43" s="5">
        <f>Outage!MD76</f>
        <v>17.3</v>
      </c>
      <c r="LJ43" s="5">
        <f>Outage!ME76</f>
        <v>17.3</v>
      </c>
      <c r="LK43" s="5">
        <f>Outage!MF76</f>
        <v>17.3</v>
      </c>
      <c r="LL43" s="5">
        <f>Outage!MG76</f>
        <v>17.3</v>
      </c>
      <c r="LM43" s="5">
        <f>Outage!MH76</f>
        <v>17.3</v>
      </c>
      <c r="LN43" s="5">
        <f>Outage!MI76</f>
        <v>17.3</v>
      </c>
      <c r="LO43" s="5">
        <f>Outage!MJ76</f>
        <v>17.3</v>
      </c>
      <c r="LP43" s="5">
        <f>Outage!MK76</f>
        <v>17.3</v>
      </c>
      <c r="LQ43" s="5">
        <f>Outage!ML76</f>
        <v>17.3</v>
      </c>
      <c r="LR43" s="5">
        <f>Outage!MM76</f>
        <v>17.3</v>
      </c>
      <c r="LS43" s="5">
        <f>Outage!MN76</f>
        <v>17.3</v>
      </c>
      <c r="LT43" s="5">
        <f>Outage!MO76</f>
        <v>17.3</v>
      </c>
      <c r="LU43" s="5">
        <f>Outage!MP76</f>
        <v>17.3</v>
      </c>
      <c r="LV43" s="5">
        <f>Outage!MQ76</f>
        <v>17.3</v>
      </c>
      <c r="LW43" s="5">
        <f>Outage!MR76</f>
        <v>17.3</v>
      </c>
      <c r="LX43" s="5">
        <f>Outage!MS76</f>
        <v>17.3</v>
      </c>
      <c r="LY43" s="5">
        <f>Outage!MT76</f>
        <v>17.3</v>
      </c>
      <c r="LZ43" s="5">
        <f>Outage!MU76</f>
        <v>17.3</v>
      </c>
      <c r="MA43" s="5">
        <f>Outage!MV76</f>
        <v>17.3</v>
      </c>
      <c r="MB43" s="5">
        <f>Outage!MW76</f>
        <v>17.3</v>
      </c>
      <c r="MC43" s="5">
        <f>Outage!MX76</f>
        <v>17.3</v>
      </c>
      <c r="MD43" s="5">
        <f>Outage!MY76</f>
        <v>17.3</v>
      </c>
      <c r="ME43" s="5">
        <f>Outage!MZ76</f>
        <v>17.3</v>
      </c>
      <c r="MF43" s="5">
        <f>Outage!NA76</f>
        <v>17.3</v>
      </c>
      <c r="MG43" s="5">
        <f>Outage!NB76</f>
        <v>17.3</v>
      </c>
      <c r="MH43" s="5">
        <f>Outage!NC76</f>
        <v>17.3</v>
      </c>
      <c r="MI43" s="5">
        <f>Outage!ND76</f>
        <v>17.3</v>
      </c>
      <c r="MJ43" s="5">
        <f>Outage!NE76</f>
        <v>17.3</v>
      </c>
      <c r="MK43" s="5">
        <f>Outage!NF76</f>
        <v>17.3</v>
      </c>
      <c r="ML43" s="5">
        <f>Outage!NG76</f>
        <v>17.3</v>
      </c>
      <c r="MM43" s="5">
        <f>Outage!NH76</f>
        <v>17.600000000000001</v>
      </c>
      <c r="MN43" s="5">
        <f>Outage!NI76</f>
        <v>17.600000000000001</v>
      </c>
      <c r="MO43" s="5">
        <f>Outage!NJ76</f>
        <v>17.600000000000001</v>
      </c>
      <c r="MP43" s="5">
        <f>Outage!NK76</f>
        <v>17.600000000000001</v>
      </c>
      <c r="MQ43" s="5">
        <f>Outage!NL76</f>
        <v>17.600000000000001</v>
      </c>
      <c r="MR43" s="5">
        <f>Outage!NM76</f>
        <v>17.600000000000001</v>
      </c>
      <c r="MS43" s="5">
        <f>Outage!NN76</f>
        <v>17.600000000000001</v>
      </c>
      <c r="MT43" s="5">
        <f>Outage!NO76</f>
        <v>17.600000000000001</v>
      </c>
      <c r="MU43" s="5">
        <f>Outage!NP76</f>
        <v>17.600000000000001</v>
      </c>
      <c r="MV43" s="5">
        <f>Outage!NQ76</f>
        <v>17.600000000000001</v>
      </c>
      <c r="MW43" s="5">
        <f>Outage!NR76</f>
        <v>17.600000000000001</v>
      </c>
      <c r="MX43" s="5">
        <f>Outage!NS76</f>
        <v>17.600000000000001</v>
      </c>
      <c r="MY43" s="5">
        <f>Outage!NT76</f>
        <v>17.600000000000001</v>
      </c>
      <c r="MZ43" s="5">
        <f>Outage!NU76</f>
        <v>17.600000000000001</v>
      </c>
      <c r="NA43" s="5">
        <f>Outage!NV76</f>
        <v>17.600000000000001</v>
      </c>
      <c r="NB43" s="5">
        <f>Outage!NW76</f>
        <v>17.600000000000001</v>
      </c>
      <c r="NC43" s="5">
        <f>Outage!NX76</f>
        <v>17.600000000000001</v>
      </c>
      <c r="ND43" s="5">
        <f>Outage!NY76</f>
        <v>17.600000000000001</v>
      </c>
      <c r="NE43" s="5">
        <f>Outage!NZ76</f>
        <v>17.600000000000001</v>
      </c>
      <c r="NF43" s="5">
        <f>Outage!OA76</f>
        <v>17.600000000000001</v>
      </c>
    </row>
    <row r="44" spans="1:370" x14ac:dyDescent="0.35">
      <c r="JP44" s="5">
        <f>JP43-JP41</f>
        <v>1.61703161365398</v>
      </c>
      <c r="LZ44" s="5">
        <f>LZ43-LZ37-LZ38-LZ39-LZ41</f>
        <v>2.3283469123351281</v>
      </c>
    </row>
    <row r="61" spans="1:17" x14ac:dyDescent="0.35">
      <c r="F61" s="6" t="s">
        <v>28</v>
      </c>
      <c r="G61" s="6" t="s">
        <v>29</v>
      </c>
      <c r="H61" s="6" t="s">
        <v>30</v>
      </c>
      <c r="I61" s="6" t="s">
        <v>31</v>
      </c>
      <c r="J61" s="6" t="s">
        <v>32</v>
      </c>
      <c r="K61" s="6" t="s">
        <v>33</v>
      </c>
      <c r="L61" s="6" t="s">
        <v>34</v>
      </c>
      <c r="M61" s="6" t="s">
        <v>35</v>
      </c>
      <c r="N61" s="6" t="s">
        <v>36</v>
      </c>
      <c r="O61" s="6" t="s">
        <v>37</v>
      </c>
      <c r="P61" s="6" t="s">
        <v>38</v>
      </c>
      <c r="Q61" s="6" t="s">
        <v>39</v>
      </c>
    </row>
    <row r="62" spans="1:17" x14ac:dyDescent="0.35">
      <c r="A62" t="s">
        <v>26</v>
      </c>
      <c r="B62" t="s">
        <v>27</v>
      </c>
    </row>
    <row r="63" spans="1:17" x14ac:dyDescent="0.35">
      <c r="A63" s="4">
        <f>MAX(IO40:JR40)</f>
        <v>0.75723924414365973</v>
      </c>
      <c r="B63" s="4">
        <f>MIN(IO40:JR40)</f>
        <v>0.51973511526364069</v>
      </c>
      <c r="C63" s="4"/>
    </row>
    <row r="64" spans="1:17" x14ac:dyDescent="0.35">
      <c r="A64" t="s">
        <v>293</v>
      </c>
      <c r="B64" s="3">
        <f>HLOOKUP(A63,E40:NF80,40,FALSE)</f>
        <v>45536</v>
      </c>
    </row>
    <row r="65" spans="1:370" x14ac:dyDescent="0.35">
      <c r="A65" t="s">
        <v>294</v>
      </c>
      <c r="B65" s="3">
        <f>HLOOKUP(B63,E40:NF80,40,FALSE)</f>
        <v>45542</v>
      </c>
    </row>
    <row r="66" spans="1:370" x14ac:dyDescent="0.35">
      <c r="A66" t="s">
        <v>292</v>
      </c>
      <c r="B66" s="4">
        <f>HLOOKUP(B63,E40:NF80,41,FALSE)</f>
        <v>1.6516300000000004</v>
      </c>
    </row>
    <row r="67" spans="1:370" x14ac:dyDescent="0.35">
      <c r="A67" t="s">
        <v>11</v>
      </c>
      <c r="B67">
        <f>HLOOKUP(B63,E40:NF80,4,FALSE)</f>
        <v>16.700000000000003</v>
      </c>
      <c r="C67" s="4"/>
    </row>
    <row r="68" spans="1:370" x14ac:dyDescent="0.35">
      <c r="A68" t="s">
        <v>315</v>
      </c>
      <c r="B68" s="1">
        <f>HLOOKUP(B63,E40:NF80,3,FALSE)</f>
        <v>13.428634884736361</v>
      </c>
    </row>
    <row r="69" spans="1:370" x14ac:dyDescent="0.35">
      <c r="A69" t="s">
        <v>24</v>
      </c>
      <c r="B69">
        <f>HLOOKUP(B63,E40:NF81,42,FALSE)</f>
        <v>1.1000000000000001</v>
      </c>
    </row>
    <row r="70" spans="1:370" x14ac:dyDescent="0.35">
      <c r="A70" t="s">
        <v>295</v>
      </c>
      <c r="B70" s="4">
        <f>B67-B68-B69</f>
        <v>2.1713651152636415</v>
      </c>
    </row>
    <row r="71" spans="1:370" x14ac:dyDescent="0.35">
      <c r="A71" t="s">
        <v>296</v>
      </c>
      <c r="B71" s="4">
        <f>B70-1.1</f>
        <v>1.0713651152636414</v>
      </c>
    </row>
    <row r="72" spans="1:370" x14ac:dyDescent="0.35">
      <c r="A72" t="s">
        <v>301</v>
      </c>
      <c r="B72" s="4">
        <f>B71-1.1</f>
        <v>-2.8634884736358668E-2</v>
      </c>
    </row>
    <row r="79" spans="1:370" x14ac:dyDescent="0.35">
      <c r="D79" t="s">
        <v>228</v>
      </c>
      <c r="E79" s="3">
        <f>E1</f>
        <v>45292</v>
      </c>
      <c r="F79" s="3">
        <f t="shared" ref="F79:BQ79" si="38">F1</f>
        <v>45293</v>
      </c>
      <c r="G79" s="3">
        <f t="shared" si="38"/>
        <v>45294</v>
      </c>
      <c r="H79" s="3">
        <f t="shared" si="38"/>
        <v>45295</v>
      </c>
      <c r="I79" s="3">
        <f t="shared" si="38"/>
        <v>45296</v>
      </c>
      <c r="J79" s="3">
        <f t="shared" si="38"/>
        <v>45297</v>
      </c>
      <c r="K79" s="3">
        <f t="shared" si="38"/>
        <v>45298</v>
      </c>
      <c r="L79" s="3">
        <f t="shared" si="38"/>
        <v>45299</v>
      </c>
      <c r="M79" s="3">
        <f t="shared" si="38"/>
        <v>45300</v>
      </c>
      <c r="N79" s="3">
        <f t="shared" si="38"/>
        <v>45301</v>
      </c>
      <c r="O79" s="3">
        <f t="shared" si="38"/>
        <v>45302</v>
      </c>
      <c r="P79" s="3">
        <f t="shared" si="38"/>
        <v>45303</v>
      </c>
      <c r="Q79" s="3">
        <f t="shared" si="38"/>
        <v>45304</v>
      </c>
      <c r="R79" s="3">
        <f t="shared" si="38"/>
        <v>45305</v>
      </c>
      <c r="S79" s="3">
        <f t="shared" si="38"/>
        <v>45306</v>
      </c>
      <c r="T79" s="3">
        <f t="shared" si="38"/>
        <v>45307</v>
      </c>
      <c r="U79" s="3">
        <f t="shared" si="38"/>
        <v>45308</v>
      </c>
      <c r="V79" s="3">
        <f t="shared" si="38"/>
        <v>45309</v>
      </c>
      <c r="W79" s="3">
        <f t="shared" si="38"/>
        <v>45310</v>
      </c>
      <c r="X79" s="3">
        <f t="shared" si="38"/>
        <v>45311</v>
      </c>
      <c r="Y79" s="3">
        <f t="shared" si="38"/>
        <v>45312</v>
      </c>
      <c r="Z79" s="3">
        <f t="shared" si="38"/>
        <v>45313</v>
      </c>
      <c r="AA79" s="3">
        <f t="shared" si="38"/>
        <v>45314</v>
      </c>
      <c r="AB79" s="3">
        <f t="shared" si="38"/>
        <v>45315</v>
      </c>
      <c r="AC79" s="3">
        <f t="shared" si="38"/>
        <v>45316</v>
      </c>
      <c r="AD79" s="3">
        <f t="shared" si="38"/>
        <v>45317</v>
      </c>
      <c r="AE79" s="3">
        <f t="shared" si="38"/>
        <v>45318</v>
      </c>
      <c r="AF79" s="3">
        <f t="shared" si="38"/>
        <v>45319</v>
      </c>
      <c r="AG79" s="3">
        <f t="shared" si="38"/>
        <v>45320</v>
      </c>
      <c r="AH79" s="3">
        <f t="shared" si="38"/>
        <v>45321</v>
      </c>
      <c r="AI79" s="3">
        <f t="shared" si="38"/>
        <v>45322</v>
      </c>
      <c r="AJ79" s="3">
        <f t="shared" si="38"/>
        <v>45323</v>
      </c>
      <c r="AK79" s="3">
        <f t="shared" si="38"/>
        <v>45324</v>
      </c>
      <c r="AL79" s="3">
        <f t="shared" si="38"/>
        <v>45325</v>
      </c>
      <c r="AM79" s="3">
        <f t="shared" si="38"/>
        <v>45326</v>
      </c>
      <c r="AN79" s="3">
        <f t="shared" si="38"/>
        <v>45327</v>
      </c>
      <c r="AO79" s="3">
        <f t="shared" si="38"/>
        <v>45328</v>
      </c>
      <c r="AP79" s="3">
        <f t="shared" si="38"/>
        <v>45329</v>
      </c>
      <c r="AQ79" s="3">
        <f t="shared" si="38"/>
        <v>45330</v>
      </c>
      <c r="AR79" s="3">
        <f t="shared" si="38"/>
        <v>45331</v>
      </c>
      <c r="AS79" s="3">
        <f t="shared" si="38"/>
        <v>45332</v>
      </c>
      <c r="AT79" s="3">
        <f t="shared" si="38"/>
        <v>45333</v>
      </c>
      <c r="AU79" s="3">
        <f t="shared" si="38"/>
        <v>45334</v>
      </c>
      <c r="AV79" s="3">
        <f t="shared" si="38"/>
        <v>45335</v>
      </c>
      <c r="AW79" s="3">
        <f t="shared" si="38"/>
        <v>45336</v>
      </c>
      <c r="AX79" s="3">
        <f t="shared" si="38"/>
        <v>45337</v>
      </c>
      <c r="AY79" s="3">
        <f t="shared" si="38"/>
        <v>45338</v>
      </c>
      <c r="AZ79" s="3">
        <f t="shared" si="38"/>
        <v>45339</v>
      </c>
      <c r="BA79" s="3">
        <f t="shared" si="38"/>
        <v>45340</v>
      </c>
      <c r="BB79" s="3">
        <f t="shared" si="38"/>
        <v>45341</v>
      </c>
      <c r="BC79" s="3">
        <f t="shared" si="38"/>
        <v>45342</v>
      </c>
      <c r="BD79" s="3">
        <f t="shared" si="38"/>
        <v>45343</v>
      </c>
      <c r="BE79" s="3">
        <f t="shared" si="38"/>
        <v>45344</v>
      </c>
      <c r="BF79" s="3">
        <f t="shared" si="38"/>
        <v>45345</v>
      </c>
      <c r="BG79" s="3">
        <f t="shared" si="38"/>
        <v>45346</v>
      </c>
      <c r="BH79" s="3">
        <f t="shared" si="38"/>
        <v>45347</v>
      </c>
      <c r="BI79" s="3">
        <f t="shared" si="38"/>
        <v>45348</v>
      </c>
      <c r="BJ79" s="3">
        <f t="shared" si="38"/>
        <v>45349</v>
      </c>
      <c r="BK79" s="3">
        <f t="shared" si="38"/>
        <v>45350</v>
      </c>
      <c r="BL79" s="3">
        <f t="shared" si="38"/>
        <v>45351</v>
      </c>
      <c r="BM79" s="3">
        <f t="shared" si="38"/>
        <v>45352</v>
      </c>
      <c r="BN79" s="3">
        <f t="shared" si="38"/>
        <v>45353</v>
      </c>
      <c r="BO79" s="3">
        <f t="shared" si="38"/>
        <v>45354</v>
      </c>
      <c r="BP79" s="3">
        <f t="shared" si="38"/>
        <v>45355</v>
      </c>
      <c r="BQ79" s="3">
        <f t="shared" si="38"/>
        <v>45356</v>
      </c>
      <c r="BR79" s="3">
        <f t="shared" ref="BR79:EC79" si="39">BR1</f>
        <v>45357</v>
      </c>
      <c r="BS79" s="3">
        <f t="shared" si="39"/>
        <v>45358</v>
      </c>
      <c r="BT79" s="3">
        <f t="shared" si="39"/>
        <v>45359</v>
      </c>
      <c r="BU79" s="3">
        <f t="shared" si="39"/>
        <v>45360</v>
      </c>
      <c r="BV79" s="3">
        <f t="shared" si="39"/>
        <v>45361</v>
      </c>
      <c r="BW79" s="3">
        <f t="shared" si="39"/>
        <v>45362</v>
      </c>
      <c r="BX79" s="3">
        <f t="shared" si="39"/>
        <v>45363</v>
      </c>
      <c r="BY79" s="3">
        <f t="shared" si="39"/>
        <v>45364</v>
      </c>
      <c r="BZ79" s="3">
        <f t="shared" si="39"/>
        <v>45365</v>
      </c>
      <c r="CA79" s="3">
        <f t="shared" si="39"/>
        <v>45366</v>
      </c>
      <c r="CB79" s="3">
        <f t="shared" si="39"/>
        <v>45367</v>
      </c>
      <c r="CC79" s="3">
        <f t="shared" si="39"/>
        <v>45368</v>
      </c>
      <c r="CD79" s="3">
        <f t="shared" si="39"/>
        <v>45369</v>
      </c>
      <c r="CE79" s="3">
        <f t="shared" si="39"/>
        <v>45370</v>
      </c>
      <c r="CF79" s="3">
        <f t="shared" si="39"/>
        <v>45371</v>
      </c>
      <c r="CG79" s="3">
        <f t="shared" si="39"/>
        <v>45372</v>
      </c>
      <c r="CH79" s="3">
        <f t="shared" si="39"/>
        <v>45373</v>
      </c>
      <c r="CI79" s="3">
        <f t="shared" si="39"/>
        <v>45374</v>
      </c>
      <c r="CJ79" s="3">
        <f t="shared" si="39"/>
        <v>45375</v>
      </c>
      <c r="CK79" s="3">
        <f t="shared" si="39"/>
        <v>45376</v>
      </c>
      <c r="CL79" s="3">
        <f t="shared" si="39"/>
        <v>45377</v>
      </c>
      <c r="CM79" s="3">
        <f t="shared" si="39"/>
        <v>45378</v>
      </c>
      <c r="CN79" s="3">
        <f t="shared" si="39"/>
        <v>45379</v>
      </c>
      <c r="CO79" s="3">
        <f t="shared" si="39"/>
        <v>45380</v>
      </c>
      <c r="CP79" s="3">
        <f t="shared" si="39"/>
        <v>45381</v>
      </c>
      <c r="CQ79" s="3">
        <f t="shared" si="39"/>
        <v>45382</v>
      </c>
      <c r="CR79" s="3">
        <f t="shared" si="39"/>
        <v>45383</v>
      </c>
      <c r="CS79" s="3">
        <f t="shared" si="39"/>
        <v>45384</v>
      </c>
      <c r="CT79" s="3">
        <f t="shared" si="39"/>
        <v>45385</v>
      </c>
      <c r="CU79" s="3">
        <f t="shared" si="39"/>
        <v>45386</v>
      </c>
      <c r="CV79" s="3">
        <f t="shared" si="39"/>
        <v>45387</v>
      </c>
      <c r="CW79" s="3">
        <f t="shared" si="39"/>
        <v>45388</v>
      </c>
      <c r="CX79" s="3">
        <f t="shared" si="39"/>
        <v>45389</v>
      </c>
      <c r="CY79" s="3">
        <f t="shared" si="39"/>
        <v>45390</v>
      </c>
      <c r="CZ79" s="3">
        <f t="shared" si="39"/>
        <v>45391</v>
      </c>
      <c r="DA79" s="3">
        <f t="shared" si="39"/>
        <v>45392</v>
      </c>
      <c r="DB79" s="3">
        <f t="shared" si="39"/>
        <v>45393</v>
      </c>
      <c r="DC79" s="3">
        <f t="shared" si="39"/>
        <v>45394</v>
      </c>
      <c r="DD79" s="3">
        <f t="shared" si="39"/>
        <v>45395</v>
      </c>
      <c r="DE79" s="3">
        <f t="shared" si="39"/>
        <v>45396</v>
      </c>
      <c r="DF79" s="3">
        <f t="shared" si="39"/>
        <v>45397</v>
      </c>
      <c r="DG79" s="3">
        <f t="shared" si="39"/>
        <v>45398</v>
      </c>
      <c r="DH79" s="3">
        <f t="shared" si="39"/>
        <v>45399</v>
      </c>
      <c r="DI79" s="3">
        <f t="shared" si="39"/>
        <v>45400</v>
      </c>
      <c r="DJ79" s="3">
        <f t="shared" si="39"/>
        <v>45401</v>
      </c>
      <c r="DK79" s="3">
        <f t="shared" si="39"/>
        <v>45402</v>
      </c>
      <c r="DL79" s="3">
        <f t="shared" si="39"/>
        <v>45403</v>
      </c>
      <c r="DM79" s="3">
        <f t="shared" si="39"/>
        <v>45404</v>
      </c>
      <c r="DN79" s="3">
        <f t="shared" si="39"/>
        <v>45405</v>
      </c>
      <c r="DO79" s="3">
        <f t="shared" si="39"/>
        <v>45406</v>
      </c>
      <c r="DP79" s="3">
        <f t="shared" si="39"/>
        <v>45407</v>
      </c>
      <c r="DQ79" s="3">
        <f t="shared" si="39"/>
        <v>45408</v>
      </c>
      <c r="DR79" s="3">
        <f t="shared" si="39"/>
        <v>45409</v>
      </c>
      <c r="DS79" s="3">
        <f t="shared" si="39"/>
        <v>45410</v>
      </c>
      <c r="DT79" s="3">
        <f t="shared" si="39"/>
        <v>45411</v>
      </c>
      <c r="DU79" s="3">
        <f t="shared" si="39"/>
        <v>45412</v>
      </c>
      <c r="DV79" s="3">
        <f t="shared" si="39"/>
        <v>45413</v>
      </c>
      <c r="DW79" s="3">
        <f t="shared" si="39"/>
        <v>45414</v>
      </c>
      <c r="DX79" s="3">
        <f t="shared" si="39"/>
        <v>45415</v>
      </c>
      <c r="DY79" s="3">
        <f t="shared" si="39"/>
        <v>45416</v>
      </c>
      <c r="DZ79" s="3">
        <f t="shared" si="39"/>
        <v>45417</v>
      </c>
      <c r="EA79" s="3">
        <f t="shared" si="39"/>
        <v>45418</v>
      </c>
      <c r="EB79" s="3">
        <f t="shared" si="39"/>
        <v>45419</v>
      </c>
      <c r="EC79" s="3">
        <f t="shared" si="39"/>
        <v>45420</v>
      </c>
      <c r="ED79" s="3">
        <f t="shared" ref="ED79:GO79" si="40">ED1</f>
        <v>45421</v>
      </c>
      <c r="EE79" s="3">
        <f t="shared" si="40"/>
        <v>45422</v>
      </c>
      <c r="EF79" s="3">
        <f t="shared" si="40"/>
        <v>45423</v>
      </c>
      <c r="EG79" s="3">
        <f t="shared" si="40"/>
        <v>45424</v>
      </c>
      <c r="EH79" s="3">
        <f t="shared" si="40"/>
        <v>45425</v>
      </c>
      <c r="EI79" s="3">
        <f t="shared" si="40"/>
        <v>45426</v>
      </c>
      <c r="EJ79" s="3">
        <f t="shared" si="40"/>
        <v>45427</v>
      </c>
      <c r="EK79" s="3">
        <f t="shared" si="40"/>
        <v>45428</v>
      </c>
      <c r="EL79" s="3">
        <f t="shared" si="40"/>
        <v>45429</v>
      </c>
      <c r="EM79" s="3">
        <f t="shared" si="40"/>
        <v>45430</v>
      </c>
      <c r="EN79" s="3">
        <f t="shared" si="40"/>
        <v>45431</v>
      </c>
      <c r="EO79" s="3">
        <f t="shared" si="40"/>
        <v>45432</v>
      </c>
      <c r="EP79" s="3">
        <f t="shared" si="40"/>
        <v>45433</v>
      </c>
      <c r="EQ79" s="3">
        <f t="shared" si="40"/>
        <v>45434</v>
      </c>
      <c r="ER79" s="3">
        <f t="shared" si="40"/>
        <v>45435</v>
      </c>
      <c r="ES79" s="3">
        <f t="shared" si="40"/>
        <v>45436</v>
      </c>
      <c r="ET79" s="3">
        <f t="shared" si="40"/>
        <v>45437</v>
      </c>
      <c r="EU79" s="3">
        <f t="shared" si="40"/>
        <v>45438</v>
      </c>
      <c r="EV79" s="3">
        <f t="shared" si="40"/>
        <v>45439</v>
      </c>
      <c r="EW79" s="3">
        <f t="shared" si="40"/>
        <v>45440</v>
      </c>
      <c r="EX79" s="3">
        <f t="shared" si="40"/>
        <v>45441</v>
      </c>
      <c r="EY79" s="3">
        <f t="shared" si="40"/>
        <v>45442</v>
      </c>
      <c r="EZ79" s="3">
        <f t="shared" si="40"/>
        <v>45443</v>
      </c>
      <c r="FA79" s="3">
        <f t="shared" si="40"/>
        <v>45444</v>
      </c>
      <c r="FB79" s="3">
        <f t="shared" si="40"/>
        <v>45445</v>
      </c>
      <c r="FC79" s="3">
        <f t="shared" si="40"/>
        <v>45446</v>
      </c>
      <c r="FD79" s="3">
        <f t="shared" si="40"/>
        <v>45447</v>
      </c>
      <c r="FE79" s="3">
        <f t="shared" si="40"/>
        <v>45448</v>
      </c>
      <c r="FF79" s="3">
        <f t="shared" si="40"/>
        <v>45449</v>
      </c>
      <c r="FG79" s="3">
        <f t="shared" si="40"/>
        <v>45450</v>
      </c>
      <c r="FH79" s="3">
        <f t="shared" si="40"/>
        <v>45451</v>
      </c>
      <c r="FI79" s="3">
        <f t="shared" si="40"/>
        <v>45452</v>
      </c>
      <c r="FJ79" s="3">
        <f t="shared" si="40"/>
        <v>45453</v>
      </c>
      <c r="FK79" s="3">
        <f t="shared" si="40"/>
        <v>45454</v>
      </c>
      <c r="FL79" s="3">
        <f t="shared" si="40"/>
        <v>45455</v>
      </c>
      <c r="FM79" s="3">
        <f t="shared" si="40"/>
        <v>45456</v>
      </c>
      <c r="FN79" s="3">
        <f t="shared" si="40"/>
        <v>45457</v>
      </c>
      <c r="FO79" s="3">
        <f t="shared" si="40"/>
        <v>45458</v>
      </c>
      <c r="FP79" s="3">
        <f t="shared" si="40"/>
        <v>45459</v>
      </c>
      <c r="FQ79" s="3">
        <f t="shared" si="40"/>
        <v>45460</v>
      </c>
      <c r="FR79" s="3">
        <f t="shared" si="40"/>
        <v>45461</v>
      </c>
      <c r="FS79" s="3">
        <f t="shared" si="40"/>
        <v>45462</v>
      </c>
      <c r="FT79" s="3">
        <f t="shared" si="40"/>
        <v>45463</v>
      </c>
      <c r="FU79" s="3">
        <f t="shared" si="40"/>
        <v>45464</v>
      </c>
      <c r="FV79" s="3">
        <f t="shared" si="40"/>
        <v>45465</v>
      </c>
      <c r="FW79" s="3">
        <f t="shared" si="40"/>
        <v>45466</v>
      </c>
      <c r="FX79" s="3">
        <f t="shared" si="40"/>
        <v>45467</v>
      </c>
      <c r="FY79" s="3">
        <f t="shared" si="40"/>
        <v>45468</v>
      </c>
      <c r="FZ79" s="3">
        <f t="shared" si="40"/>
        <v>45469</v>
      </c>
      <c r="GA79" s="3">
        <f t="shared" si="40"/>
        <v>45470</v>
      </c>
      <c r="GB79" s="3">
        <f t="shared" si="40"/>
        <v>45471</v>
      </c>
      <c r="GC79" s="3">
        <f t="shared" si="40"/>
        <v>45472</v>
      </c>
      <c r="GD79" s="3">
        <f t="shared" si="40"/>
        <v>45473</v>
      </c>
      <c r="GE79" s="3">
        <f t="shared" si="40"/>
        <v>45474</v>
      </c>
      <c r="GF79" s="3">
        <f t="shared" si="40"/>
        <v>45475</v>
      </c>
      <c r="GG79" s="3">
        <f t="shared" si="40"/>
        <v>45476</v>
      </c>
      <c r="GH79" s="3">
        <f t="shared" si="40"/>
        <v>45477</v>
      </c>
      <c r="GI79" s="3">
        <f t="shared" si="40"/>
        <v>45478</v>
      </c>
      <c r="GJ79" s="3">
        <f t="shared" si="40"/>
        <v>45479</v>
      </c>
      <c r="GK79" s="3">
        <f t="shared" si="40"/>
        <v>45480</v>
      </c>
      <c r="GL79" s="3">
        <f t="shared" si="40"/>
        <v>45481</v>
      </c>
      <c r="GM79" s="3">
        <f t="shared" si="40"/>
        <v>45482</v>
      </c>
      <c r="GN79" s="3">
        <f t="shared" si="40"/>
        <v>45483</v>
      </c>
      <c r="GO79" s="3">
        <f t="shared" si="40"/>
        <v>45484</v>
      </c>
      <c r="GP79" s="3">
        <f t="shared" ref="GP79:JA79" si="41">GP1</f>
        <v>45485</v>
      </c>
      <c r="GQ79" s="3">
        <f t="shared" si="41"/>
        <v>45486</v>
      </c>
      <c r="GR79" s="3">
        <f t="shared" si="41"/>
        <v>45487</v>
      </c>
      <c r="GS79" s="3">
        <f t="shared" si="41"/>
        <v>45488</v>
      </c>
      <c r="GT79" s="3">
        <f t="shared" si="41"/>
        <v>45489</v>
      </c>
      <c r="GU79" s="3">
        <f t="shared" si="41"/>
        <v>45490</v>
      </c>
      <c r="GV79" s="3">
        <f t="shared" si="41"/>
        <v>45491</v>
      </c>
      <c r="GW79" s="3">
        <f t="shared" si="41"/>
        <v>45492</v>
      </c>
      <c r="GX79" s="3">
        <f t="shared" si="41"/>
        <v>45493</v>
      </c>
      <c r="GY79" s="3">
        <f t="shared" si="41"/>
        <v>45494</v>
      </c>
      <c r="GZ79" s="3">
        <f t="shared" si="41"/>
        <v>45495</v>
      </c>
      <c r="HA79" s="3">
        <f t="shared" si="41"/>
        <v>45496</v>
      </c>
      <c r="HB79" s="3">
        <f t="shared" si="41"/>
        <v>45497</v>
      </c>
      <c r="HC79" s="3">
        <f t="shared" si="41"/>
        <v>45498</v>
      </c>
      <c r="HD79" s="3">
        <f t="shared" si="41"/>
        <v>45499</v>
      </c>
      <c r="HE79" s="3">
        <f t="shared" si="41"/>
        <v>45500</v>
      </c>
      <c r="HF79" s="3">
        <f t="shared" si="41"/>
        <v>45501</v>
      </c>
      <c r="HG79" s="3">
        <f t="shared" si="41"/>
        <v>45502</v>
      </c>
      <c r="HH79" s="3">
        <f t="shared" si="41"/>
        <v>45503</v>
      </c>
      <c r="HI79" s="3">
        <f t="shared" si="41"/>
        <v>45504</v>
      </c>
      <c r="HJ79" s="3">
        <f t="shared" si="41"/>
        <v>45505</v>
      </c>
      <c r="HK79" s="3">
        <f t="shared" si="41"/>
        <v>45506</v>
      </c>
      <c r="HL79" s="3">
        <f t="shared" si="41"/>
        <v>45507</v>
      </c>
      <c r="HM79" s="3">
        <f t="shared" si="41"/>
        <v>45508</v>
      </c>
      <c r="HN79" s="3">
        <f t="shared" si="41"/>
        <v>45509</v>
      </c>
      <c r="HO79" s="3">
        <f t="shared" si="41"/>
        <v>45510</v>
      </c>
      <c r="HP79" s="3">
        <f t="shared" si="41"/>
        <v>45511</v>
      </c>
      <c r="HQ79" s="3">
        <f t="shared" si="41"/>
        <v>45512</v>
      </c>
      <c r="HR79" s="3">
        <f t="shared" si="41"/>
        <v>45513</v>
      </c>
      <c r="HS79" s="3">
        <f t="shared" si="41"/>
        <v>45514</v>
      </c>
      <c r="HT79" s="3">
        <f t="shared" si="41"/>
        <v>45515</v>
      </c>
      <c r="HU79" s="3">
        <f t="shared" si="41"/>
        <v>45516</v>
      </c>
      <c r="HV79" s="3">
        <f t="shared" si="41"/>
        <v>45517</v>
      </c>
      <c r="HW79" s="3">
        <f t="shared" si="41"/>
        <v>45518</v>
      </c>
      <c r="HX79" s="3">
        <f t="shared" si="41"/>
        <v>45519</v>
      </c>
      <c r="HY79" s="3">
        <f t="shared" si="41"/>
        <v>45520</v>
      </c>
      <c r="HZ79" s="3">
        <f t="shared" si="41"/>
        <v>45521</v>
      </c>
      <c r="IA79" s="3">
        <f t="shared" si="41"/>
        <v>45522</v>
      </c>
      <c r="IB79" s="3">
        <f t="shared" si="41"/>
        <v>45523</v>
      </c>
      <c r="IC79" s="3">
        <f t="shared" si="41"/>
        <v>45524</v>
      </c>
      <c r="ID79" s="3">
        <f t="shared" si="41"/>
        <v>45525</v>
      </c>
      <c r="IE79" s="3">
        <f t="shared" si="41"/>
        <v>45526</v>
      </c>
      <c r="IF79" s="3">
        <f t="shared" si="41"/>
        <v>45527</v>
      </c>
      <c r="IG79" s="3">
        <f t="shared" si="41"/>
        <v>45528</v>
      </c>
      <c r="IH79" s="3">
        <f t="shared" si="41"/>
        <v>45529</v>
      </c>
      <c r="II79" s="3">
        <f t="shared" si="41"/>
        <v>45530</v>
      </c>
      <c r="IJ79" s="3">
        <f t="shared" si="41"/>
        <v>45531</v>
      </c>
      <c r="IK79" s="3">
        <f t="shared" si="41"/>
        <v>45532</v>
      </c>
      <c r="IL79" s="3">
        <f t="shared" si="41"/>
        <v>45533</v>
      </c>
      <c r="IM79" s="3">
        <f t="shared" si="41"/>
        <v>45534</v>
      </c>
      <c r="IN79" s="3">
        <f t="shared" si="41"/>
        <v>45535</v>
      </c>
      <c r="IO79" s="3">
        <f t="shared" si="41"/>
        <v>45536</v>
      </c>
      <c r="IP79" s="3">
        <f t="shared" si="41"/>
        <v>45537</v>
      </c>
      <c r="IQ79" s="3">
        <f t="shared" si="41"/>
        <v>45538</v>
      </c>
      <c r="IR79" s="3">
        <f t="shared" si="41"/>
        <v>45539</v>
      </c>
      <c r="IS79" s="3">
        <f t="shared" si="41"/>
        <v>45540</v>
      </c>
      <c r="IT79" s="3">
        <f t="shared" si="41"/>
        <v>45541</v>
      </c>
      <c r="IU79" s="3">
        <f t="shared" si="41"/>
        <v>45542</v>
      </c>
      <c r="IV79" s="3">
        <f t="shared" si="41"/>
        <v>45543</v>
      </c>
      <c r="IW79" s="3">
        <f t="shared" si="41"/>
        <v>45544</v>
      </c>
      <c r="IX79" s="3">
        <f t="shared" si="41"/>
        <v>45545</v>
      </c>
      <c r="IY79" s="3">
        <f t="shared" si="41"/>
        <v>45546</v>
      </c>
      <c r="IZ79" s="3">
        <f t="shared" si="41"/>
        <v>45547</v>
      </c>
      <c r="JA79" s="3">
        <f t="shared" si="41"/>
        <v>45548</v>
      </c>
      <c r="JB79" s="3">
        <f t="shared" ref="JB79:LM79" si="42">JB1</f>
        <v>45549</v>
      </c>
      <c r="JC79" s="3">
        <f t="shared" si="42"/>
        <v>45550</v>
      </c>
      <c r="JD79" s="3">
        <f t="shared" si="42"/>
        <v>45551</v>
      </c>
      <c r="JE79" s="3">
        <f t="shared" si="42"/>
        <v>45552</v>
      </c>
      <c r="JF79" s="3">
        <f t="shared" si="42"/>
        <v>45553</v>
      </c>
      <c r="JG79" s="3">
        <f t="shared" si="42"/>
        <v>45554</v>
      </c>
      <c r="JH79" s="3">
        <f t="shared" si="42"/>
        <v>45555</v>
      </c>
      <c r="JI79" s="3">
        <f t="shared" si="42"/>
        <v>45556</v>
      </c>
      <c r="JJ79" s="3">
        <f t="shared" si="42"/>
        <v>45557</v>
      </c>
      <c r="JK79" s="3">
        <f t="shared" si="42"/>
        <v>45558</v>
      </c>
      <c r="JL79" s="3">
        <f t="shared" si="42"/>
        <v>45559</v>
      </c>
      <c r="JM79" s="3">
        <f t="shared" si="42"/>
        <v>45560</v>
      </c>
      <c r="JN79" s="3">
        <f t="shared" si="42"/>
        <v>45561</v>
      </c>
      <c r="JO79" s="3">
        <f t="shared" si="42"/>
        <v>45562</v>
      </c>
      <c r="JP79" s="3">
        <f t="shared" si="42"/>
        <v>45563</v>
      </c>
      <c r="JQ79" s="3">
        <f t="shared" si="42"/>
        <v>45564</v>
      </c>
      <c r="JR79" s="3">
        <f t="shared" si="42"/>
        <v>45565</v>
      </c>
      <c r="JS79" s="3">
        <f t="shared" si="42"/>
        <v>45566</v>
      </c>
      <c r="JT79" s="3">
        <f t="shared" si="42"/>
        <v>45567</v>
      </c>
      <c r="JU79" s="3">
        <f t="shared" si="42"/>
        <v>45568</v>
      </c>
      <c r="JV79" s="3">
        <f t="shared" si="42"/>
        <v>45569</v>
      </c>
      <c r="JW79" s="3">
        <f t="shared" si="42"/>
        <v>45570</v>
      </c>
      <c r="JX79" s="3">
        <f t="shared" si="42"/>
        <v>45571</v>
      </c>
      <c r="JY79" s="3">
        <f t="shared" si="42"/>
        <v>45572</v>
      </c>
      <c r="JZ79" s="3">
        <f t="shared" si="42"/>
        <v>45573</v>
      </c>
      <c r="KA79" s="3">
        <f t="shared" si="42"/>
        <v>45574</v>
      </c>
      <c r="KB79" s="3">
        <f t="shared" si="42"/>
        <v>45575</v>
      </c>
      <c r="KC79" s="3">
        <f t="shared" si="42"/>
        <v>45576</v>
      </c>
      <c r="KD79" s="3">
        <f t="shared" si="42"/>
        <v>45577</v>
      </c>
      <c r="KE79" s="3">
        <f t="shared" si="42"/>
        <v>45578</v>
      </c>
      <c r="KF79" s="3">
        <f t="shared" si="42"/>
        <v>45579</v>
      </c>
      <c r="KG79" s="3">
        <f t="shared" si="42"/>
        <v>45580</v>
      </c>
      <c r="KH79" s="3">
        <f t="shared" si="42"/>
        <v>45581</v>
      </c>
      <c r="KI79" s="3">
        <f t="shared" si="42"/>
        <v>45582</v>
      </c>
      <c r="KJ79" s="3">
        <f t="shared" si="42"/>
        <v>45583</v>
      </c>
      <c r="KK79" s="3">
        <f t="shared" si="42"/>
        <v>45584</v>
      </c>
      <c r="KL79" s="3">
        <f t="shared" si="42"/>
        <v>45585</v>
      </c>
      <c r="KM79" s="3">
        <f t="shared" si="42"/>
        <v>45586</v>
      </c>
      <c r="KN79" s="3">
        <f t="shared" si="42"/>
        <v>45587</v>
      </c>
      <c r="KO79" s="3">
        <f t="shared" si="42"/>
        <v>45588</v>
      </c>
      <c r="KP79" s="3">
        <f t="shared" si="42"/>
        <v>45589</v>
      </c>
      <c r="KQ79" s="3">
        <f t="shared" si="42"/>
        <v>45590</v>
      </c>
      <c r="KR79" s="3">
        <f t="shared" si="42"/>
        <v>45591</v>
      </c>
      <c r="KS79" s="3">
        <f t="shared" si="42"/>
        <v>45592</v>
      </c>
      <c r="KT79" s="3">
        <f t="shared" si="42"/>
        <v>45593</v>
      </c>
      <c r="KU79" s="3">
        <f t="shared" si="42"/>
        <v>45594</v>
      </c>
      <c r="KV79" s="3">
        <f t="shared" si="42"/>
        <v>45595</v>
      </c>
      <c r="KW79" s="3">
        <f t="shared" si="42"/>
        <v>45596</v>
      </c>
      <c r="KX79" s="3">
        <f t="shared" si="42"/>
        <v>45597</v>
      </c>
      <c r="KY79" s="3">
        <f t="shared" si="42"/>
        <v>45598</v>
      </c>
      <c r="KZ79" s="3">
        <f t="shared" si="42"/>
        <v>45599</v>
      </c>
      <c r="LA79" s="3">
        <f t="shared" si="42"/>
        <v>45600</v>
      </c>
      <c r="LB79" s="3">
        <f t="shared" si="42"/>
        <v>45601</v>
      </c>
      <c r="LC79" s="3">
        <f t="shared" si="42"/>
        <v>45602</v>
      </c>
      <c r="LD79" s="3">
        <f t="shared" si="42"/>
        <v>45603</v>
      </c>
      <c r="LE79" s="3">
        <f t="shared" si="42"/>
        <v>45604</v>
      </c>
      <c r="LF79" s="3">
        <f t="shared" si="42"/>
        <v>45605</v>
      </c>
      <c r="LG79" s="3">
        <f t="shared" si="42"/>
        <v>45606</v>
      </c>
      <c r="LH79" s="3">
        <f t="shared" si="42"/>
        <v>45607</v>
      </c>
      <c r="LI79" s="3">
        <f t="shared" si="42"/>
        <v>45608</v>
      </c>
      <c r="LJ79" s="3">
        <f t="shared" si="42"/>
        <v>45609</v>
      </c>
      <c r="LK79" s="3">
        <f t="shared" si="42"/>
        <v>45610</v>
      </c>
      <c r="LL79" s="3">
        <f t="shared" si="42"/>
        <v>45611</v>
      </c>
      <c r="LM79" s="3">
        <f t="shared" si="42"/>
        <v>45612</v>
      </c>
      <c r="LN79" s="3">
        <f t="shared" ref="LN79:NF79" si="43">LN1</f>
        <v>45613</v>
      </c>
      <c r="LO79" s="3">
        <f t="shared" si="43"/>
        <v>45614</v>
      </c>
      <c r="LP79" s="3">
        <f t="shared" si="43"/>
        <v>45615</v>
      </c>
      <c r="LQ79" s="3">
        <f t="shared" si="43"/>
        <v>45616</v>
      </c>
      <c r="LR79" s="3">
        <f t="shared" si="43"/>
        <v>45617</v>
      </c>
      <c r="LS79" s="3">
        <f t="shared" si="43"/>
        <v>45618</v>
      </c>
      <c r="LT79" s="3">
        <f t="shared" si="43"/>
        <v>45619</v>
      </c>
      <c r="LU79" s="3">
        <f t="shared" si="43"/>
        <v>45620</v>
      </c>
      <c r="LV79" s="3">
        <f t="shared" si="43"/>
        <v>45621</v>
      </c>
      <c r="LW79" s="3">
        <f t="shared" si="43"/>
        <v>45622</v>
      </c>
      <c r="LX79" s="3">
        <f t="shared" si="43"/>
        <v>45623</v>
      </c>
      <c r="LY79" s="3">
        <f t="shared" si="43"/>
        <v>45624</v>
      </c>
      <c r="LZ79" s="3">
        <f t="shared" si="43"/>
        <v>45625</v>
      </c>
      <c r="MA79" s="3">
        <f t="shared" si="43"/>
        <v>45626</v>
      </c>
      <c r="MB79" s="3">
        <f t="shared" si="43"/>
        <v>45627</v>
      </c>
      <c r="MC79" s="3">
        <f t="shared" si="43"/>
        <v>45628</v>
      </c>
      <c r="MD79" s="3">
        <f t="shared" si="43"/>
        <v>45629</v>
      </c>
      <c r="ME79" s="3">
        <f t="shared" si="43"/>
        <v>45630</v>
      </c>
      <c r="MF79" s="3">
        <f t="shared" si="43"/>
        <v>45631</v>
      </c>
      <c r="MG79" s="3">
        <f t="shared" si="43"/>
        <v>45632</v>
      </c>
      <c r="MH79" s="3">
        <f t="shared" si="43"/>
        <v>45633</v>
      </c>
      <c r="MI79" s="3">
        <f t="shared" si="43"/>
        <v>45634</v>
      </c>
      <c r="MJ79" s="3">
        <f t="shared" si="43"/>
        <v>45635</v>
      </c>
      <c r="MK79" s="3">
        <f t="shared" si="43"/>
        <v>45636</v>
      </c>
      <c r="ML79" s="3">
        <f t="shared" si="43"/>
        <v>45637</v>
      </c>
      <c r="MM79" s="3">
        <f t="shared" si="43"/>
        <v>45638</v>
      </c>
      <c r="MN79" s="3">
        <f t="shared" si="43"/>
        <v>45639</v>
      </c>
      <c r="MO79" s="3">
        <f t="shared" si="43"/>
        <v>45640</v>
      </c>
      <c r="MP79" s="3">
        <f t="shared" si="43"/>
        <v>45641</v>
      </c>
      <c r="MQ79" s="3">
        <f t="shared" si="43"/>
        <v>45642</v>
      </c>
      <c r="MR79" s="3">
        <f t="shared" si="43"/>
        <v>45643</v>
      </c>
      <c r="MS79" s="3">
        <f t="shared" si="43"/>
        <v>45644</v>
      </c>
      <c r="MT79" s="3">
        <f t="shared" si="43"/>
        <v>45645</v>
      </c>
      <c r="MU79" s="3">
        <f t="shared" si="43"/>
        <v>45646</v>
      </c>
      <c r="MV79" s="3">
        <f t="shared" si="43"/>
        <v>45647</v>
      </c>
      <c r="MW79" s="3">
        <f t="shared" si="43"/>
        <v>45648</v>
      </c>
      <c r="MX79" s="3">
        <f t="shared" si="43"/>
        <v>45649</v>
      </c>
      <c r="MY79" s="3">
        <f t="shared" si="43"/>
        <v>45650</v>
      </c>
      <c r="MZ79" s="3">
        <f t="shared" si="43"/>
        <v>45651</v>
      </c>
      <c r="NA79" s="3">
        <f t="shared" si="43"/>
        <v>45652</v>
      </c>
      <c r="NB79" s="3">
        <f t="shared" si="43"/>
        <v>45653</v>
      </c>
      <c r="NC79" s="3">
        <f t="shared" si="43"/>
        <v>45654</v>
      </c>
      <c r="ND79" s="3">
        <f t="shared" si="43"/>
        <v>45655</v>
      </c>
      <c r="NE79" s="3">
        <f t="shared" si="43"/>
        <v>45656</v>
      </c>
      <c r="NF79" s="3">
        <f t="shared" si="43"/>
        <v>45657</v>
      </c>
    </row>
    <row r="80" spans="1:370" x14ac:dyDescent="0.35">
      <c r="D80" t="s">
        <v>292</v>
      </c>
      <c r="E80" s="4">
        <f>E38+E39</f>
        <v>1.1571300000000002</v>
      </c>
      <c r="F80" s="4">
        <f t="shared" ref="F80:BQ80" si="44">F38+F39</f>
        <v>1.1571300000000002</v>
      </c>
      <c r="G80" s="4">
        <f t="shared" si="44"/>
        <v>1.1571300000000002</v>
      </c>
      <c r="H80" s="4">
        <f t="shared" si="44"/>
        <v>1.1571300000000002</v>
      </c>
      <c r="I80" s="4">
        <f t="shared" si="44"/>
        <v>1.1571300000000002</v>
      </c>
      <c r="J80" s="4">
        <f t="shared" si="44"/>
        <v>1.1571300000000002</v>
      </c>
      <c r="K80" s="4">
        <f t="shared" si="44"/>
        <v>1.1571300000000002</v>
      </c>
      <c r="L80" s="4">
        <f t="shared" si="44"/>
        <v>1.1571300000000002</v>
      </c>
      <c r="M80" s="4">
        <f t="shared" si="44"/>
        <v>1.1571300000000002</v>
      </c>
      <c r="N80" s="4">
        <f t="shared" si="44"/>
        <v>1.1571300000000002</v>
      </c>
      <c r="O80" s="4">
        <f t="shared" si="44"/>
        <v>1.1571300000000002</v>
      </c>
      <c r="P80" s="4">
        <f t="shared" si="44"/>
        <v>1.1571300000000002</v>
      </c>
      <c r="Q80" s="4">
        <f t="shared" si="44"/>
        <v>1.1571300000000002</v>
      </c>
      <c r="R80" s="4">
        <f t="shared" si="44"/>
        <v>1.1571300000000002</v>
      </c>
      <c r="S80" s="4">
        <f t="shared" si="44"/>
        <v>1.1571300000000002</v>
      </c>
      <c r="T80" s="4">
        <f t="shared" si="44"/>
        <v>1.1571300000000002</v>
      </c>
      <c r="U80" s="4">
        <f t="shared" si="44"/>
        <v>1.1571300000000002</v>
      </c>
      <c r="V80" s="4">
        <f t="shared" si="44"/>
        <v>1.1571300000000002</v>
      </c>
      <c r="W80" s="4">
        <f t="shared" si="44"/>
        <v>1.1571300000000002</v>
      </c>
      <c r="X80" s="4">
        <f t="shared" si="44"/>
        <v>1.1571300000000002</v>
      </c>
      <c r="Y80" s="4">
        <f t="shared" si="44"/>
        <v>1.1571300000000002</v>
      </c>
      <c r="Z80" s="4">
        <f t="shared" si="44"/>
        <v>1.1571300000000002</v>
      </c>
      <c r="AA80" s="4">
        <f t="shared" si="44"/>
        <v>1.1571300000000002</v>
      </c>
      <c r="AB80" s="4">
        <f t="shared" si="44"/>
        <v>1.1571300000000002</v>
      </c>
      <c r="AC80" s="4">
        <f t="shared" si="44"/>
        <v>1.1571300000000002</v>
      </c>
      <c r="AD80" s="4">
        <f t="shared" si="44"/>
        <v>1.1571300000000002</v>
      </c>
      <c r="AE80" s="4">
        <f t="shared" si="44"/>
        <v>1.1571300000000002</v>
      </c>
      <c r="AF80" s="4">
        <f t="shared" si="44"/>
        <v>1.1571300000000002</v>
      </c>
      <c r="AG80" s="4">
        <f t="shared" si="44"/>
        <v>1.1571300000000002</v>
      </c>
      <c r="AH80" s="4">
        <f t="shared" si="44"/>
        <v>1.1571300000000002</v>
      </c>
      <c r="AI80" s="4">
        <f t="shared" si="44"/>
        <v>1.1571300000000002</v>
      </c>
      <c r="AJ80" s="4">
        <f t="shared" si="44"/>
        <v>1.1571300000000002</v>
      </c>
      <c r="AK80" s="4">
        <f t="shared" si="44"/>
        <v>1.1571300000000002</v>
      </c>
      <c r="AL80" s="4">
        <f t="shared" si="44"/>
        <v>1.1571300000000002</v>
      </c>
      <c r="AM80" s="4">
        <f t="shared" si="44"/>
        <v>1.1571300000000002</v>
      </c>
      <c r="AN80" s="4">
        <f t="shared" si="44"/>
        <v>1.1571300000000002</v>
      </c>
      <c r="AO80" s="4">
        <f t="shared" si="44"/>
        <v>1.1571300000000002</v>
      </c>
      <c r="AP80" s="4">
        <f t="shared" si="44"/>
        <v>1.1571300000000002</v>
      </c>
      <c r="AQ80" s="4">
        <f t="shared" si="44"/>
        <v>1.1571300000000002</v>
      </c>
      <c r="AR80" s="4">
        <f t="shared" si="44"/>
        <v>1.1571300000000002</v>
      </c>
      <c r="AS80" s="4">
        <f t="shared" si="44"/>
        <v>1.1571300000000002</v>
      </c>
      <c r="AT80" s="4">
        <f t="shared" si="44"/>
        <v>1.1571300000000002</v>
      </c>
      <c r="AU80" s="4">
        <f t="shared" si="44"/>
        <v>1.1571300000000002</v>
      </c>
      <c r="AV80" s="4">
        <f t="shared" si="44"/>
        <v>1.1571300000000002</v>
      </c>
      <c r="AW80" s="4">
        <f t="shared" si="44"/>
        <v>1.1571300000000002</v>
      </c>
      <c r="AX80" s="4">
        <f t="shared" si="44"/>
        <v>1.1571300000000002</v>
      </c>
      <c r="AY80" s="4">
        <f t="shared" si="44"/>
        <v>1.1571300000000002</v>
      </c>
      <c r="AZ80" s="4">
        <f t="shared" si="44"/>
        <v>1.1571300000000002</v>
      </c>
      <c r="BA80" s="4">
        <f t="shared" si="44"/>
        <v>1.1571300000000002</v>
      </c>
      <c r="BB80" s="4">
        <f t="shared" si="44"/>
        <v>1.1571300000000002</v>
      </c>
      <c r="BC80" s="4">
        <f t="shared" si="44"/>
        <v>1.1571300000000002</v>
      </c>
      <c r="BD80" s="4">
        <f t="shared" si="44"/>
        <v>1.1571300000000002</v>
      </c>
      <c r="BE80" s="4">
        <f t="shared" si="44"/>
        <v>1.1571300000000002</v>
      </c>
      <c r="BF80" s="4">
        <f t="shared" si="44"/>
        <v>1.1571300000000002</v>
      </c>
      <c r="BG80" s="4">
        <f t="shared" si="44"/>
        <v>1.1571300000000002</v>
      </c>
      <c r="BH80" s="4">
        <f t="shared" si="44"/>
        <v>1.1571300000000002</v>
      </c>
      <c r="BI80" s="4">
        <f t="shared" si="44"/>
        <v>1.1571300000000002</v>
      </c>
      <c r="BJ80" s="4">
        <f t="shared" si="44"/>
        <v>1.1571300000000002</v>
      </c>
      <c r="BK80" s="4">
        <f t="shared" si="44"/>
        <v>1.1571300000000002</v>
      </c>
      <c r="BL80" s="4">
        <f t="shared" si="44"/>
        <v>1.1571300000000002</v>
      </c>
      <c r="BM80" s="4">
        <f t="shared" si="44"/>
        <v>1.1571300000000002</v>
      </c>
      <c r="BN80" s="4">
        <f t="shared" si="44"/>
        <v>1.1571300000000002</v>
      </c>
      <c r="BO80" s="4">
        <f t="shared" si="44"/>
        <v>1.1571300000000002</v>
      </c>
      <c r="BP80" s="4">
        <f t="shared" si="44"/>
        <v>1.1571300000000002</v>
      </c>
      <c r="BQ80" s="4">
        <f t="shared" si="44"/>
        <v>1.1571300000000002</v>
      </c>
      <c r="BR80" s="4">
        <f t="shared" ref="BR80:EC80" si="45">BR38+BR39</f>
        <v>1.1571300000000002</v>
      </c>
      <c r="BS80" s="4">
        <f t="shared" si="45"/>
        <v>1.1571300000000002</v>
      </c>
      <c r="BT80" s="4">
        <f t="shared" si="45"/>
        <v>1.1571300000000002</v>
      </c>
      <c r="BU80" s="4">
        <f t="shared" si="45"/>
        <v>1.1571300000000002</v>
      </c>
      <c r="BV80" s="4">
        <f t="shared" si="45"/>
        <v>1.1571300000000002</v>
      </c>
      <c r="BW80" s="4">
        <f t="shared" si="45"/>
        <v>1.1571300000000002</v>
      </c>
      <c r="BX80" s="4">
        <f t="shared" si="45"/>
        <v>1.1571300000000002</v>
      </c>
      <c r="BY80" s="4">
        <f t="shared" si="45"/>
        <v>1.1571300000000002</v>
      </c>
      <c r="BZ80" s="4">
        <f t="shared" si="45"/>
        <v>1.1571300000000002</v>
      </c>
      <c r="CA80" s="4">
        <f t="shared" si="45"/>
        <v>1.1571300000000002</v>
      </c>
      <c r="CB80" s="4">
        <f t="shared" si="45"/>
        <v>1.1571300000000002</v>
      </c>
      <c r="CC80" s="4">
        <f t="shared" si="45"/>
        <v>1.1571300000000002</v>
      </c>
      <c r="CD80" s="4">
        <f t="shared" si="45"/>
        <v>1.1571300000000002</v>
      </c>
      <c r="CE80" s="4">
        <f t="shared" si="45"/>
        <v>1.1571300000000002</v>
      </c>
      <c r="CF80" s="4">
        <f t="shared" si="45"/>
        <v>1.1571300000000002</v>
      </c>
      <c r="CG80" s="4">
        <f t="shared" si="45"/>
        <v>1.1571300000000002</v>
      </c>
      <c r="CH80" s="4">
        <f t="shared" si="45"/>
        <v>1.1571300000000002</v>
      </c>
      <c r="CI80" s="4">
        <f t="shared" si="45"/>
        <v>1.1571300000000002</v>
      </c>
      <c r="CJ80" s="4">
        <f t="shared" si="45"/>
        <v>1.1571300000000002</v>
      </c>
      <c r="CK80" s="4">
        <f t="shared" si="45"/>
        <v>1.1571300000000002</v>
      </c>
      <c r="CL80" s="4">
        <f t="shared" si="45"/>
        <v>1.1571300000000002</v>
      </c>
      <c r="CM80" s="4">
        <f t="shared" si="45"/>
        <v>1.1571300000000002</v>
      </c>
      <c r="CN80" s="4">
        <f t="shared" si="45"/>
        <v>1.1571300000000002</v>
      </c>
      <c r="CO80" s="4">
        <f t="shared" si="45"/>
        <v>1.1571300000000002</v>
      </c>
      <c r="CP80" s="4">
        <f t="shared" si="45"/>
        <v>1.1571300000000002</v>
      </c>
      <c r="CQ80" s="4">
        <f t="shared" si="45"/>
        <v>1.1571300000000002</v>
      </c>
      <c r="CR80" s="4">
        <f t="shared" si="45"/>
        <v>1.1571300000000002</v>
      </c>
      <c r="CS80" s="4">
        <f t="shared" si="45"/>
        <v>1.1571300000000002</v>
      </c>
      <c r="CT80" s="4">
        <f t="shared" si="45"/>
        <v>1.1571300000000002</v>
      </c>
      <c r="CU80" s="4">
        <f t="shared" si="45"/>
        <v>1.1571300000000002</v>
      </c>
      <c r="CV80" s="4">
        <f t="shared" si="45"/>
        <v>1.1571300000000002</v>
      </c>
      <c r="CW80" s="4">
        <f t="shared" si="45"/>
        <v>1.1571300000000002</v>
      </c>
      <c r="CX80" s="4">
        <f t="shared" si="45"/>
        <v>1.1571300000000002</v>
      </c>
      <c r="CY80" s="4">
        <f t="shared" si="45"/>
        <v>1.1571300000000002</v>
      </c>
      <c r="CZ80" s="4">
        <f t="shared" si="45"/>
        <v>1.1571300000000002</v>
      </c>
      <c r="DA80" s="4">
        <f t="shared" si="45"/>
        <v>1.1571300000000002</v>
      </c>
      <c r="DB80" s="4">
        <f t="shared" si="45"/>
        <v>1.1571300000000002</v>
      </c>
      <c r="DC80" s="4">
        <f t="shared" si="45"/>
        <v>1.1571300000000002</v>
      </c>
      <c r="DD80" s="4">
        <f t="shared" si="45"/>
        <v>1.1571300000000002</v>
      </c>
      <c r="DE80" s="4">
        <f t="shared" si="45"/>
        <v>1.1571300000000002</v>
      </c>
      <c r="DF80" s="4">
        <f t="shared" si="45"/>
        <v>1.1571300000000002</v>
      </c>
      <c r="DG80" s="4">
        <f t="shared" si="45"/>
        <v>1.1571300000000002</v>
      </c>
      <c r="DH80" s="4">
        <f t="shared" si="45"/>
        <v>1.1571300000000002</v>
      </c>
      <c r="DI80" s="4">
        <f t="shared" si="45"/>
        <v>1.1571300000000002</v>
      </c>
      <c r="DJ80" s="4">
        <f t="shared" si="45"/>
        <v>1.1571300000000002</v>
      </c>
      <c r="DK80" s="4">
        <f t="shared" si="45"/>
        <v>1.1571300000000002</v>
      </c>
      <c r="DL80" s="4">
        <f t="shared" si="45"/>
        <v>1.1571300000000002</v>
      </c>
      <c r="DM80" s="4">
        <f t="shared" si="45"/>
        <v>1.1571300000000002</v>
      </c>
      <c r="DN80" s="4">
        <f t="shared" si="45"/>
        <v>1.1571300000000002</v>
      </c>
      <c r="DO80" s="4">
        <f t="shared" si="45"/>
        <v>1.1571300000000002</v>
      </c>
      <c r="DP80" s="4">
        <f t="shared" si="45"/>
        <v>1.1571300000000002</v>
      </c>
      <c r="DQ80" s="4">
        <f t="shared" si="45"/>
        <v>1.1571300000000002</v>
      </c>
      <c r="DR80" s="4">
        <f t="shared" si="45"/>
        <v>1.1571300000000002</v>
      </c>
      <c r="DS80" s="4">
        <f t="shared" si="45"/>
        <v>1.1571300000000002</v>
      </c>
      <c r="DT80" s="4">
        <f t="shared" si="45"/>
        <v>1.1571300000000002</v>
      </c>
      <c r="DU80" s="4">
        <f t="shared" si="45"/>
        <v>1.2560300000000002</v>
      </c>
      <c r="DV80" s="4">
        <f t="shared" si="45"/>
        <v>1.3549300000000002</v>
      </c>
      <c r="DW80" s="4">
        <f t="shared" si="45"/>
        <v>1.4538300000000004</v>
      </c>
      <c r="DX80" s="4">
        <f t="shared" si="45"/>
        <v>1.4538300000000004</v>
      </c>
      <c r="DY80" s="4">
        <f t="shared" si="45"/>
        <v>1.4538300000000004</v>
      </c>
      <c r="DZ80" s="4">
        <f t="shared" si="45"/>
        <v>1.4538300000000004</v>
      </c>
      <c r="EA80" s="4">
        <f t="shared" si="45"/>
        <v>1.4538300000000004</v>
      </c>
      <c r="EB80" s="4">
        <f t="shared" si="45"/>
        <v>1.4538300000000004</v>
      </c>
      <c r="EC80" s="4">
        <f t="shared" si="45"/>
        <v>1.6516300000000004</v>
      </c>
      <c r="ED80" s="4">
        <f t="shared" ref="ED80:GO80" si="46">ED38+ED39</f>
        <v>1.6516300000000004</v>
      </c>
      <c r="EE80" s="4">
        <f t="shared" si="46"/>
        <v>1.6516300000000004</v>
      </c>
      <c r="EF80" s="4">
        <f t="shared" si="46"/>
        <v>1.6516300000000004</v>
      </c>
      <c r="EG80" s="4">
        <f t="shared" si="46"/>
        <v>1.6516300000000004</v>
      </c>
      <c r="EH80" s="4">
        <f t="shared" si="46"/>
        <v>1.6516300000000004</v>
      </c>
      <c r="EI80" s="4">
        <f t="shared" si="46"/>
        <v>1.6516300000000004</v>
      </c>
      <c r="EJ80" s="4">
        <f t="shared" si="46"/>
        <v>1.6516300000000004</v>
      </c>
      <c r="EK80" s="4">
        <f t="shared" si="46"/>
        <v>1.6516300000000004</v>
      </c>
      <c r="EL80" s="4">
        <f t="shared" si="46"/>
        <v>1.6516300000000004</v>
      </c>
      <c r="EM80" s="4">
        <f t="shared" si="46"/>
        <v>1.6516300000000004</v>
      </c>
      <c r="EN80" s="4">
        <f t="shared" si="46"/>
        <v>1.6516300000000004</v>
      </c>
      <c r="EO80" s="4">
        <f t="shared" si="46"/>
        <v>1.6516300000000004</v>
      </c>
      <c r="EP80" s="4">
        <f t="shared" si="46"/>
        <v>1.6516300000000004</v>
      </c>
      <c r="EQ80" s="4">
        <f t="shared" si="46"/>
        <v>1.6516300000000004</v>
      </c>
      <c r="ER80" s="4">
        <f t="shared" si="46"/>
        <v>1.6516300000000004</v>
      </c>
      <c r="ES80" s="4">
        <f t="shared" si="46"/>
        <v>1.6516300000000004</v>
      </c>
      <c r="ET80" s="4">
        <f t="shared" si="46"/>
        <v>1.6516300000000004</v>
      </c>
      <c r="EU80" s="4">
        <f t="shared" si="46"/>
        <v>1.6516300000000004</v>
      </c>
      <c r="EV80" s="4">
        <f t="shared" si="46"/>
        <v>1.6516300000000004</v>
      </c>
      <c r="EW80" s="4">
        <f t="shared" si="46"/>
        <v>1.6516300000000004</v>
      </c>
      <c r="EX80" s="4">
        <f t="shared" si="46"/>
        <v>1.6516300000000004</v>
      </c>
      <c r="EY80" s="4">
        <f t="shared" si="46"/>
        <v>1.6516300000000004</v>
      </c>
      <c r="EZ80" s="4">
        <f t="shared" si="46"/>
        <v>1.6516300000000004</v>
      </c>
      <c r="FA80" s="4">
        <f t="shared" si="46"/>
        <v>1.6516300000000004</v>
      </c>
      <c r="FB80" s="4">
        <f t="shared" si="46"/>
        <v>1.6516300000000004</v>
      </c>
      <c r="FC80" s="4">
        <f t="shared" si="46"/>
        <v>1.6516300000000004</v>
      </c>
      <c r="FD80" s="4">
        <f t="shared" si="46"/>
        <v>1.6516300000000004</v>
      </c>
      <c r="FE80" s="4">
        <f t="shared" si="46"/>
        <v>1.6516300000000004</v>
      </c>
      <c r="FF80" s="4">
        <f t="shared" si="46"/>
        <v>1.6516300000000004</v>
      </c>
      <c r="FG80" s="4">
        <f t="shared" si="46"/>
        <v>1.6516300000000004</v>
      </c>
      <c r="FH80" s="4">
        <f t="shared" si="46"/>
        <v>1.6516300000000004</v>
      </c>
      <c r="FI80" s="4">
        <f t="shared" si="46"/>
        <v>1.6516300000000004</v>
      </c>
      <c r="FJ80" s="4">
        <f t="shared" si="46"/>
        <v>1.6516300000000004</v>
      </c>
      <c r="FK80" s="4">
        <f t="shared" si="46"/>
        <v>1.6516300000000004</v>
      </c>
      <c r="FL80" s="4">
        <f t="shared" si="46"/>
        <v>1.6516300000000004</v>
      </c>
      <c r="FM80" s="4">
        <f t="shared" si="46"/>
        <v>1.6516300000000004</v>
      </c>
      <c r="FN80" s="4">
        <f t="shared" si="46"/>
        <v>1.6516300000000004</v>
      </c>
      <c r="FO80" s="4">
        <f t="shared" si="46"/>
        <v>1.6516300000000004</v>
      </c>
      <c r="FP80" s="4">
        <f t="shared" si="46"/>
        <v>1.6516300000000004</v>
      </c>
      <c r="FQ80" s="4">
        <f t="shared" si="46"/>
        <v>1.6516300000000004</v>
      </c>
      <c r="FR80" s="4">
        <f t="shared" si="46"/>
        <v>1.6516300000000004</v>
      </c>
      <c r="FS80" s="4">
        <f t="shared" si="46"/>
        <v>1.6516300000000004</v>
      </c>
      <c r="FT80" s="4">
        <f t="shared" si="46"/>
        <v>1.6516300000000004</v>
      </c>
      <c r="FU80" s="4">
        <f t="shared" si="46"/>
        <v>1.6516300000000004</v>
      </c>
      <c r="FV80" s="4">
        <f t="shared" si="46"/>
        <v>1.6516300000000004</v>
      </c>
      <c r="FW80" s="4">
        <f t="shared" si="46"/>
        <v>1.6516300000000004</v>
      </c>
      <c r="FX80" s="4">
        <f t="shared" si="46"/>
        <v>1.6516300000000004</v>
      </c>
      <c r="FY80" s="4">
        <f t="shared" si="46"/>
        <v>1.6516300000000004</v>
      </c>
      <c r="FZ80" s="4">
        <f t="shared" si="46"/>
        <v>1.6516300000000004</v>
      </c>
      <c r="GA80" s="4">
        <f t="shared" si="46"/>
        <v>1.6516300000000004</v>
      </c>
      <c r="GB80" s="4">
        <f t="shared" si="46"/>
        <v>1.6516300000000004</v>
      </c>
      <c r="GC80" s="4">
        <f t="shared" si="46"/>
        <v>1.6516300000000004</v>
      </c>
      <c r="GD80" s="4">
        <f t="shared" si="46"/>
        <v>1.6516300000000004</v>
      </c>
      <c r="GE80" s="4">
        <f t="shared" si="46"/>
        <v>1.6516300000000004</v>
      </c>
      <c r="GF80" s="4">
        <f t="shared" si="46"/>
        <v>1.6516300000000004</v>
      </c>
      <c r="GG80" s="4">
        <f t="shared" si="46"/>
        <v>1.6516300000000004</v>
      </c>
      <c r="GH80" s="4">
        <f t="shared" si="46"/>
        <v>1.6516300000000004</v>
      </c>
      <c r="GI80" s="4">
        <f t="shared" si="46"/>
        <v>1.6516300000000004</v>
      </c>
      <c r="GJ80" s="4">
        <f t="shared" si="46"/>
        <v>1.6516300000000004</v>
      </c>
      <c r="GK80" s="4">
        <f t="shared" si="46"/>
        <v>1.6516300000000004</v>
      </c>
      <c r="GL80" s="4">
        <f t="shared" si="46"/>
        <v>1.6516300000000004</v>
      </c>
      <c r="GM80" s="4">
        <f t="shared" si="46"/>
        <v>1.6516300000000004</v>
      </c>
      <c r="GN80" s="4">
        <f t="shared" si="46"/>
        <v>1.6516300000000004</v>
      </c>
      <c r="GO80" s="4">
        <f t="shared" si="46"/>
        <v>1.6516300000000004</v>
      </c>
      <c r="GP80" s="4">
        <f t="shared" ref="GP80:JA80" si="47">GP38+GP39</f>
        <v>1.6516300000000004</v>
      </c>
      <c r="GQ80" s="4">
        <f t="shared" si="47"/>
        <v>1.6516300000000004</v>
      </c>
      <c r="GR80" s="4">
        <f t="shared" si="47"/>
        <v>1.6516300000000004</v>
      </c>
      <c r="GS80" s="4">
        <f t="shared" si="47"/>
        <v>1.6516300000000004</v>
      </c>
      <c r="GT80" s="4">
        <f t="shared" si="47"/>
        <v>1.6516300000000004</v>
      </c>
      <c r="GU80" s="4">
        <f t="shared" si="47"/>
        <v>1.6516300000000004</v>
      </c>
      <c r="GV80" s="4">
        <f t="shared" si="47"/>
        <v>1.6516300000000004</v>
      </c>
      <c r="GW80" s="4">
        <f t="shared" si="47"/>
        <v>1.6516300000000004</v>
      </c>
      <c r="GX80" s="4">
        <f t="shared" si="47"/>
        <v>1.6516300000000004</v>
      </c>
      <c r="GY80" s="4">
        <f t="shared" si="47"/>
        <v>1.6516300000000004</v>
      </c>
      <c r="GZ80" s="4">
        <f t="shared" si="47"/>
        <v>1.6516300000000004</v>
      </c>
      <c r="HA80" s="4">
        <f t="shared" si="47"/>
        <v>1.6516300000000004</v>
      </c>
      <c r="HB80" s="4">
        <f t="shared" si="47"/>
        <v>1.6516300000000004</v>
      </c>
      <c r="HC80" s="4">
        <f t="shared" si="47"/>
        <v>1.6516300000000004</v>
      </c>
      <c r="HD80" s="4">
        <f t="shared" si="47"/>
        <v>1.6516300000000004</v>
      </c>
      <c r="HE80" s="4">
        <f t="shared" si="47"/>
        <v>1.6516300000000004</v>
      </c>
      <c r="HF80" s="4">
        <f t="shared" si="47"/>
        <v>1.6516300000000004</v>
      </c>
      <c r="HG80" s="4">
        <f t="shared" si="47"/>
        <v>1.6516300000000004</v>
      </c>
      <c r="HH80" s="4">
        <f t="shared" si="47"/>
        <v>1.6516300000000004</v>
      </c>
      <c r="HI80" s="4">
        <f t="shared" si="47"/>
        <v>1.6516300000000004</v>
      </c>
      <c r="HJ80" s="4">
        <f t="shared" si="47"/>
        <v>1.6516300000000004</v>
      </c>
      <c r="HK80" s="4">
        <f t="shared" si="47"/>
        <v>1.6516300000000004</v>
      </c>
      <c r="HL80" s="4">
        <f t="shared" si="47"/>
        <v>1.6516300000000004</v>
      </c>
      <c r="HM80" s="4">
        <f t="shared" si="47"/>
        <v>1.6516300000000004</v>
      </c>
      <c r="HN80" s="4">
        <f t="shared" si="47"/>
        <v>1.6516300000000004</v>
      </c>
      <c r="HO80" s="4">
        <f t="shared" si="47"/>
        <v>1.6516300000000004</v>
      </c>
      <c r="HP80" s="4">
        <f t="shared" si="47"/>
        <v>1.6516300000000004</v>
      </c>
      <c r="HQ80" s="4">
        <f t="shared" si="47"/>
        <v>1.6516300000000004</v>
      </c>
      <c r="HR80" s="4">
        <f t="shared" si="47"/>
        <v>1.6516300000000004</v>
      </c>
      <c r="HS80" s="4">
        <f t="shared" si="47"/>
        <v>1.6516300000000004</v>
      </c>
      <c r="HT80" s="4">
        <f t="shared" si="47"/>
        <v>1.6516300000000004</v>
      </c>
      <c r="HU80" s="4">
        <f t="shared" si="47"/>
        <v>1.6516300000000004</v>
      </c>
      <c r="HV80" s="4">
        <f t="shared" si="47"/>
        <v>1.6516300000000004</v>
      </c>
      <c r="HW80" s="4">
        <f t="shared" si="47"/>
        <v>1.6516300000000004</v>
      </c>
      <c r="HX80" s="4">
        <f t="shared" si="47"/>
        <v>1.6516300000000004</v>
      </c>
      <c r="HY80" s="4">
        <f t="shared" si="47"/>
        <v>1.6516300000000004</v>
      </c>
      <c r="HZ80" s="4">
        <f t="shared" si="47"/>
        <v>1.6516300000000004</v>
      </c>
      <c r="IA80" s="4">
        <f t="shared" si="47"/>
        <v>1.6516300000000004</v>
      </c>
      <c r="IB80" s="4">
        <f t="shared" si="47"/>
        <v>1.6516300000000004</v>
      </c>
      <c r="IC80" s="4">
        <f t="shared" si="47"/>
        <v>1.6516300000000004</v>
      </c>
      <c r="ID80" s="4">
        <f t="shared" si="47"/>
        <v>1.6516300000000004</v>
      </c>
      <c r="IE80" s="4">
        <f t="shared" si="47"/>
        <v>1.6516300000000004</v>
      </c>
      <c r="IF80" s="4">
        <f t="shared" si="47"/>
        <v>1.6516300000000004</v>
      </c>
      <c r="IG80" s="4">
        <f t="shared" si="47"/>
        <v>1.6516300000000004</v>
      </c>
      <c r="IH80" s="4">
        <f t="shared" si="47"/>
        <v>1.6516300000000004</v>
      </c>
      <c r="II80" s="4">
        <f t="shared" si="47"/>
        <v>1.6516300000000004</v>
      </c>
      <c r="IJ80" s="4">
        <f t="shared" si="47"/>
        <v>1.6516300000000004</v>
      </c>
      <c r="IK80" s="4">
        <f t="shared" si="47"/>
        <v>1.6516300000000004</v>
      </c>
      <c r="IL80" s="4">
        <f t="shared" si="47"/>
        <v>1.6516300000000004</v>
      </c>
      <c r="IM80" s="4">
        <f t="shared" si="47"/>
        <v>1.6516300000000004</v>
      </c>
      <c r="IN80" s="4">
        <f t="shared" si="47"/>
        <v>1.6516300000000004</v>
      </c>
      <c r="IO80" s="4">
        <f t="shared" si="47"/>
        <v>1.6516300000000004</v>
      </c>
      <c r="IP80" s="4">
        <f t="shared" si="47"/>
        <v>1.6516300000000004</v>
      </c>
      <c r="IQ80" s="4">
        <f t="shared" si="47"/>
        <v>1.6516300000000004</v>
      </c>
      <c r="IR80" s="4">
        <f t="shared" si="47"/>
        <v>1.6516300000000004</v>
      </c>
      <c r="IS80" s="4">
        <f t="shared" si="47"/>
        <v>1.6516300000000004</v>
      </c>
      <c r="IT80" s="4">
        <f t="shared" si="47"/>
        <v>1.6516300000000004</v>
      </c>
      <c r="IU80" s="4">
        <f t="shared" si="47"/>
        <v>1.6516300000000004</v>
      </c>
      <c r="IV80" s="4">
        <f t="shared" si="47"/>
        <v>1.6516300000000004</v>
      </c>
      <c r="IW80" s="4">
        <f t="shared" si="47"/>
        <v>1.6516300000000004</v>
      </c>
      <c r="IX80" s="4">
        <f t="shared" si="47"/>
        <v>1.6516300000000004</v>
      </c>
      <c r="IY80" s="4">
        <f t="shared" si="47"/>
        <v>1.6516300000000004</v>
      </c>
      <c r="IZ80" s="4">
        <f t="shared" si="47"/>
        <v>1.6516300000000004</v>
      </c>
      <c r="JA80" s="4">
        <f t="shared" si="47"/>
        <v>1.6516300000000004</v>
      </c>
      <c r="JB80" s="4">
        <f t="shared" ref="JB80:LM80" si="48">JB38+JB39</f>
        <v>1.6516300000000004</v>
      </c>
      <c r="JC80" s="4">
        <f t="shared" si="48"/>
        <v>1.6516300000000004</v>
      </c>
      <c r="JD80" s="4">
        <f t="shared" si="48"/>
        <v>1.6516300000000004</v>
      </c>
      <c r="JE80" s="4">
        <f t="shared" si="48"/>
        <v>1.6516300000000004</v>
      </c>
      <c r="JF80" s="4">
        <f t="shared" si="48"/>
        <v>1.6516300000000004</v>
      </c>
      <c r="JG80" s="4">
        <f t="shared" si="48"/>
        <v>1.6516300000000004</v>
      </c>
      <c r="JH80" s="4">
        <f t="shared" si="48"/>
        <v>1.6516300000000004</v>
      </c>
      <c r="JI80" s="4">
        <f t="shared" si="48"/>
        <v>1.6516300000000004</v>
      </c>
      <c r="JJ80" s="4">
        <f t="shared" si="48"/>
        <v>1.6516300000000004</v>
      </c>
      <c r="JK80" s="4">
        <f t="shared" si="48"/>
        <v>1.6516300000000004</v>
      </c>
      <c r="JL80" s="4">
        <f t="shared" si="48"/>
        <v>1.6516300000000004</v>
      </c>
      <c r="JM80" s="4">
        <f t="shared" si="48"/>
        <v>1.6516300000000004</v>
      </c>
      <c r="JN80" s="4">
        <f t="shared" si="48"/>
        <v>1.6516300000000004</v>
      </c>
      <c r="JO80" s="4">
        <f t="shared" si="48"/>
        <v>1.6516300000000004</v>
      </c>
      <c r="JP80" s="4">
        <f t="shared" si="48"/>
        <v>1.6516300000000004</v>
      </c>
      <c r="JQ80" s="4">
        <f t="shared" si="48"/>
        <v>1.6516300000000004</v>
      </c>
      <c r="JR80" s="4">
        <f t="shared" si="48"/>
        <v>1.6516300000000004</v>
      </c>
      <c r="JS80" s="4">
        <f t="shared" si="48"/>
        <v>1.6813</v>
      </c>
      <c r="JT80" s="4">
        <f t="shared" si="48"/>
        <v>1.6813</v>
      </c>
      <c r="JU80" s="4">
        <f t="shared" si="48"/>
        <v>1.6813</v>
      </c>
      <c r="JV80" s="4">
        <f t="shared" si="48"/>
        <v>1.6813</v>
      </c>
      <c r="JW80" s="4">
        <f t="shared" si="48"/>
        <v>1.6813</v>
      </c>
      <c r="JX80" s="4">
        <f t="shared" si="48"/>
        <v>1.6813</v>
      </c>
      <c r="JY80" s="4">
        <f t="shared" si="48"/>
        <v>1.6813</v>
      </c>
      <c r="JZ80" s="4">
        <f t="shared" si="48"/>
        <v>1.6813</v>
      </c>
      <c r="KA80" s="4">
        <f t="shared" si="48"/>
        <v>1.6813</v>
      </c>
      <c r="KB80" s="4">
        <f t="shared" si="48"/>
        <v>1.6813</v>
      </c>
      <c r="KC80" s="4">
        <f t="shared" si="48"/>
        <v>1.6813</v>
      </c>
      <c r="KD80" s="4">
        <f t="shared" si="48"/>
        <v>1.6813</v>
      </c>
      <c r="KE80" s="4">
        <f t="shared" si="48"/>
        <v>1.6813</v>
      </c>
      <c r="KF80" s="4">
        <f t="shared" si="48"/>
        <v>1.6813</v>
      </c>
      <c r="KG80" s="4">
        <f t="shared" si="48"/>
        <v>1.6813</v>
      </c>
      <c r="KH80" s="4">
        <f t="shared" si="48"/>
        <v>1.6813</v>
      </c>
      <c r="KI80" s="4">
        <f t="shared" si="48"/>
        <v>1.6813</v>
      </c>
      <c r="KJ80" s="4">
        <f t="shared" si="48"/>
        <v>1.6813</v>
      </c>
      <c r="KK80" s="4">
        <f t="shared" si="48"/>
        <v>1.6813</v>
      </c>
      <c r="KL80" s="4">
        <f t="shared" si="48"/>
        <v>1.6813</v>
      </c>
      <c r="KM80" s="4">
        <f t="shared" si="48"/>
        <v>1.6813</v>
      </c>
      <c r="KN80" s="4">
        <f t="shared" si="48"/>
        <v>1.6813</v>
      </c>
      <c r="KO80" s="4">
        <f t="shared" si="48"/>
        <v>1.6813</v>
      </c>
      <c r="KP80" s="4">
        <f t="shared" si="48"/>
        <v>1.6813</v>
      </c>
      <c r="KQ80" s="4">
        <f t="shared" si="48"/>
        <v>1.6813</v>
      </c>
      <c r="KR80" s="4">
        <f t="shared" si="48"/>
        <v>1.6813</v>
      </c>
      <c r="KS80" s="4">
        <f t="shared" si="48"/>
        <v>1.6813</v>
      </c>
      <c r="KT80" s="4">
        <f t="shared" si="48"/>
        <v>1.6813</v>
      </c>
      <c r="KU80" s="4">
        <f t="shared" si="48"/>
        <v>1.6813</v>
      </c>
      <c r="KV80" s="4">
        <f t="shared" si="48"/>
        <v>1.6813</v>
      </c>
      <c r="KW80" s="4">
        <f t="shared" si="48"/>
        <v>1.6813</v>
      </c>
      <c r="KX80" s="4">
        <f t="shared" si="48"/>
        <v>1.6813</v>
      </c>
      <c r="KY80" s="4">
        <f t="shared" si="48"/>
        <v>1.6813</v>
      </c>
      <c r="KZ80" s="4">
        <f t="shared" si="48"/>
        <v>1.6813</v>
      </c>
      <c r="LA80" s="4">
        <f t="shared" si="48"/>
        <v>1.6813</v>
      </c>
      <c r="LB80" s="4">
        <f t="shared" si="48"/>
        <v>1.6813</v>
      </c>
      <c r="LC80" s="4">
        <f t="shared" si="48"/>
        <v>1.7109700000000001</v>
      </c>
      <c r="LD80" s="4">
        <f t="shared" si="48"/>
        <v>1.7109700000000001</v>
      </c>
      <c r="LE80" s="4">
        <f t="shared" si="48"/>
        <v>1.7109700000000001</v>
      </c>
      <c r="LF80" s="4">
        <f t="shared" si="48"/>
        <v>1.7109700000000001</v>
      </c>
      <c r="LG80" s="4">
        <f t="shared" si="48"/>
        <v>1.7109700000000001</v>
      </c>
      <c r="LH80" s="4">
        <f t="shared" si="48"/>
        <v>1.7109700000000001</v>
      </c>
      <c r="LI80" s="4">
        <f t="shared" si="48"/>
        <v>1.7109700000000001</v>
      </c>
      <c r="LJ80" s="4">
        <f t="shared" si="48"/>
        <v>1.7109700000000001</v>
      </c>
      <c r="LK80" s="4">
        <f t="shared" si="48"/>
        <v>1.7109700000000001</v>
      </c>
      <c r="LL80" s="4">
        <f t="shared" si="48"/>
        <v>1.7109700000000001</v>
      </c>
      <c r="LM80" s="4">
        <f t="shared" si="48"/>
        <v>1.7109700000000001</v>
      </c>
      <c r="LN80" s="4">
        <f t="shared" ref="LN80:NF80" si="49">LN38+LN39</f>
        <v>1.7109700000000001</v>
      </c>
      <c r="LO80" s="4">
        <f t="shared" si="49"/>
        <v>1.7109700000000001</v>
      </c>
      <c r="LP80" s="4">
        <f t="shared" si="49"/>
        <v>1.7109700000000001</v>
      </c>
      <c r="LQ80" s="4">
        <f t="shared" si="49"/>
        <v>1.7109700000000001</v>
      </c>
      <c r="LR80" s="4">
        <f t="shared" si="49"/>
        <v>1.7109700000000001</v>
      </c>
      <c r="LS80" s="4">
        <f t="shared" si="49"/>
        <v>1.7109700000000001</v>
      </c>
      <c r="LT80" s="4">
        <f t="shared" si="49"/>
        <v>1.7109700000000001</v>
      </c>
      <c r="LU80" s="4">
        <f t="shared" si="49"/>
        <v>1.7109700000000001</v>
      </c>
      <c r="LV80" s="4">
        <f t="shared" si="49"/>
        <v>1.7109700000000001</v>
      </c>
      <c r="LW80" s="4">
        <f t="shared" si="49"/>
        <v>1.7109700000000001</v>
      </c>
      <c r="LX80" s="4">
        <f t="shared" si="49"/>
        <v>1.7109700000000001</v>
      </c>
      <c r="LY80" s="4">
        <f t="shared" si="49"/>
        <v>1.7109700000000001</v>
      </c>
      <c r="LZ80" s="4">
        <f t="shared" si="49"/>
        <v>1.7109700000000001</v>
      </c>
      <c r="MA80" s="4">
        <f t="shared" si="49"/>
        <v>1.7109700000000001</v>
      </c>
      <c r="MB80" s="4">
        <f t="shared" si="49"/>
        <v>1.7109700000000001</v>
      </c>
      <c r="MC80" s="4">
        <f t="shared" si="49"/>
        <v>1.7109700000000001</v>
      </c>
      <c r="MD80" s="4">
        <f t="shared" si="49"/>
        <v>1.7109700000000001</v>
      </c>
      <c r="ME80" s="4">
        <f t="shared" si="49"/>
        <v>1.7109700000000001</v>
      </c>
      <c r="MF80" s="4">
        <f t="shared" si="49"/>
        <v>1.7109700000000001</v>
      </c>
      <c r="MG80" s="4">
        <f t="shared" si="49"/>
        <v>1.7109700000000001</v>
      </c>
      <c r="MH80" s="4">
        <f t="shared" si="49"/>
        <v>1.7109700000000001</v>
      </c>
      <c r="MI80" s="4">
        <f t="shared" si="49"/>
        <v>1.7109700000000001</v>
      </c>
      <c r="MJ80" s="4">
        <f t="shared" si="49"/>
        <v>1.7109700000000001</v>
      </c>
      <c r="MK80" s="4">
        <f t="shared" si="49"/>
        <v>1.7109700000000001</v>
      </c>
      <c r="ML80" s="4">
        <f t="shared" si="49"/>
        <v>1.7109700000000001</v>
      </c>
      <c r="MM80" s="4">
        <f t="shared" si="49"/>
        <v>1.7406400000000002</v>
      </c>
      <c r="MN80" s="4">
        <f t="shared" si="49"/>
        <v>1.7406400000000002</v>
      </c>
      <c r="MO80" s="4">
        <f t="shared" si="49"/>
        <v>1.7406400000000002</v>
      </c>
      <c r="MP80" s="4">
        <f t="shared" si="49"/>
        <v>1.7406400000000002</v>
      </c>
      <c r="MQ80" s="4">
        <f t="shared" si="49"/>
        <v>1.7406400000000002</v>
      </c>
      <c r="MR80" s="4">
        <f t="shared" si="49"/>
        <v>1.7406400000000002</v>
      </c>
      <c r="MS80" s="4">
        <f t="shared" si="49"/>
        <v>1.7406400000000002</v>
      </c>
      <c r="MT80" s="4">
        <f t="shared" si="49"/>
        <v>1.7406400000000002</v>
      </c>
      <c r="MU80" s="4">
        <f t="shared" si="49"/>
        <v>1.7406400000000002</v>
      </c>
      <c r="MV80" s="4">
        <f t="shared" si="49"/>
        <v>1.7406400000000002</v>
      </c>
      <c r="MW80" s="4">
        <f t="shared" si="49"/>
        <v>1.7406400000000002</v>
      </c>
      <c r="MX80" s="4">
        <f t="shared" si="49"/>
        <v>1.7406400000000002</v>
      </c>
      <c r="MY80" s="4">
        <f t="shared" si="49"/>
        <v>1.7406400000000002</v>
      </c>
      <c r="MZ80" s="4">
        <f t="shared" si="49"/>
        <v>1.7406400000000002</v>
      </c>
      <c r="NA80" s="4">
        <f t="shared" si="49"/>
        <v>1.7406400000000002</v>
      </c>
      <c r="NB80" s="4">
        <f t="shared" si="49"/>
        <v>1.7406400000000002</v>
      </c>
      <c r="NC80" s="4">
        <f t="shared" si="49"/>
        <v>1.7406400000000002</v>
      </c>
      <c r="ND80" s="4">
        <f t="shared" si="49"/>
        <v>1.7406400000000002</v>
      </c>
      <c r="NE80" s="4">
        <f t="shared" si="49"/>
        <v>1.7406400000000002</v>
      </c>
      <c r="NF80" s="4">
        <f t="shared" si="49"/>
        <v>1.7406400000000002</v>
      </c>
    </row>
    <row r="81" spans="5:370" x14ac:dyDescent="0.35">
      <c r="E81" s="5">
        <f>E37</f>
        <v>0</v>
      </c>
      <c r="F81" s="5">
        <f t="shared" ref="F81:BQ81" si="50">F37</f>
        <v>0</v>
      </c>
      <c r="G81" s="5">
        <f t="shared" si="50"/>
        <v>0</v>
      </c>
      <c r="H81" s="5">
        <f t="shared" si="50"/>
        <v>0</v>
      </c>
      <c r="I81" s="5">
        <f t="shared" si="50"/>
        <v>0</v>
      </c>
      <c r="J81" s="5">
        <f t="shared" si="50"/>
        <v>0</v>
      </c>
      <c r="K81" s="5">
        <f t="shared" si="50"/>
        <v>0</v>
      </c>
      <c r="L81" s="5">
        <f t="shared" si="50"/>
        <v>0</v>
      </c>
      <c r="M81" s="5">
        <f t="shared" si="50"/>
        <v>0</v>
      </c>
      <c r="N81" s="5">
        <f t="shared" si="50"/>
        <v>0</v>
      </c>
      <c r="O81" s="5">
        <f t="shared" si="50"/>
        <v>0</v>
      </c>
      <c r="P81" s="5">
        <f t="shared" si="50"/>
        <v>0</v>
      </c>
      <c r="Q81" s="5">
        <f t="shared" si="50"/>
        <v>0</v>
      </c>
      <c r="R81" s="5">
        <f t="shared" si="50"/>
        <v>0</v>
      </c>
      <c r="S81" s="5">
        <f t="shared" si="50"/>
        <v>1.1000000000000001</v>
      </c>
      <c r="T81" s="5">
        <f t="shared" si="50"/>
        <v>1.1000000000000001</v>
      </c>
      <c r="U81" s="5">
        <f t="shared" si="50"/>
        <v>1.1000000000000001</v>
      </c>
      <c r="V81" s="5">
        <f t="shared" si="50"/>
        <v>1.1000000000000001</v>
      </c>
      <c r="W81" s="5">
        <f t="shared" si="50"/>
        <v>1.1000000000000001</v>
      </c>
      <c r="X81" s="5">
        <f t="shared" si="50"/>
        <v>1.1000000000000001</v>
      </c>
      <c r="Y81" s="5">
        <f t="shared" si="50"/>
        <v>1.1000000000000001</v>
      </c>
      <c r="Z81" s="5">
        <f t="shared" si="50"/>
        <v>1.1000000000000001</v>
      </c>
      <c r="AA81" s="5">
        <f t="shared" si="50"/>
        <v>1.1000000000000001</v>
      </c>
      <c r="AB81" s="5">
        <f t="shared" si="50"/>
        <v>1.1000000000000001</v>
      </c>
      <c r="AC81" s="5">
        <f t="shared" si="50"/>
        <v>0</v>
      </c>
      <c r="AD81" s="5">
        <f t="shared" si="50"/>
        <v>0</v>
      </c>
      <c r="AE81" s="5">
        <f t="shared" si="50"/>
        <v>0</v>
      </c>
      <c r="AF81" s="5">
        <f t="shared" si="50"/>
        <v>0</v>
      </c>
      <c r="AG81" s="5">
        <f t="shared" si="50"/>
        <v>0</v>
      </c>
      <c r="AH81" s="5">
        <f t="shared" si="50"/>
        <v>0</v>
      </c>
      <c r="AI81" s="5">
        <f t="shared" si="50"/>
        <v>0</v>
      </c>
      <c r="AJ81" s="5">
        <f t="shared" si="50"/>
        <v>1.1000000000000001</v>
      </c>
      <c r="AK81" s="5">
        <f t="shared" si="50"/>
        <v>1.1000000000000001</v>
      </c>
      <c r="AL81" s="5">
        <f t="shared" si="50"/>
        <v>1.1000000000000001</v>
      </c>
      <c r="AM81" s="5">
        <f t="shared" si="50"/>
        <v>1.1000000000000001</v>
      </c>
      <c r="AN81" s="5">
        <f t="shared" si="50"/>
        <v>1.1000000000000001</v>
      </c>
      <c r="AO81" s="5">
        <f t="shared" si="50"/>
        <v>1.1000000000000001</v>
      </c>
      <c r="AP81" s="5">
        <f t="shared" si="50"/>
        <v>1.1000000000000001</v>
      </c>
      <c r="AQ81" s="5">
        <f t="shared" si="50"/>
        <v>1.1000000000000001</v>
      </c>
      <c r="AR81" s="5">
        <f t="shared" si="50"/>
        <v>1.1000000000000001</v>
      </c>
      <c r="AS81" s="5">
        <f t="shared" si="50"/>
        <v>1.1000000000000001</v>
      </c>
      <c r="AT81" s="5">
        <f t="shared" si="50"/>
        <v>0</v>
      </c>
      <c r="AU81" s="5">
        <f t="shared" si="50"/>
        <v>0</v>
      </c>
      <c r="AV81" s="5">
        <f t="shared" si="50"/>
        <v>0</v>
      </c>
      <c r="AW81" s="5">
        <f t="shared" si="50"/>
        <v>0</v>
      </c>
      <c r="AX81" s="5">
        <f t="shared" si="50"/>
        <v>0</v>
      </c>
      <c r="AY81" s="5">
        <f t="shared" si="50"/>
        <v>0</v>
      </c>
      <c r="AZ81" s="5">
        <f t="shared" si="50"/>
        <v>0</v>
      </c>
      <c r="BA81" s="5">
        <f t="shared" si="50"/>
        <v>0</v>
      </c>
      <c r="BB81" s="5">
        <f t="shared" si="50"/>
        <v>0</v>
      </c>
      <c r="BC81" s="5">
        <f t="shared" si="50"/>
        <v>0</v>
      </c>
      <c r="BD81" s="5">
        <f t="shared" si="50"/>
        <v>0</v>
      </c>
      <c r="BE81" s="5">
        <f t="shared" si="50"/>
        <v>0</v>
      </c>
      <c r="BF81" s="5">
        <f t="shared" si="50"/>
        <v>0</v>
      </c>
      <c r="BG81" s="5">
        <f t="shared" si="50"/>
        <v>0</v>
      </c>
      <c r="BH81" s="5">
        <f t="shared" si="50"/>
        <v>0</v>
      </c>
      <c r="BI81" s="5">
        <f t="shared" si="50"/>
        <v>0</v>
      </c>
      <c r="BJ81" s="5">
        <f t="shared" si="50"/>
        <v>0</v>
      </c>
      <c r="BK81" s="5">
        <f t="shared" si="50"/>
        <v>0</v>
      </c>
      <c r="BL81" s="5">
        <f t="shared" si="50"/>
        <v>0</v>
      </c>
      <c r="BM81" s="5">
        <f t="shared" si="50"/>
        <v>0</v>
      </c>
      <c r="BN81" s="5">
        <f t="shared" si="50"/>
        <v>0</v>
      </c>
      <c r="BO81" s="5">
        <f t="shared" si="50"/>
        <v>0</v>
      </c>
      <c r="BP81" s="5">
        <f t="shared" si="50"/>
        <v>0</v>
      </c>
      <c r="BQ81" s="5">
        <f t="shared" si="50"/>
        <v>0</v>
      </c>
      <c r="BR81" s="5">
        <f t="shared" ref="BR81:EC81" si="51">BR37</f>
        <v>0</v>
      </c>
      <c r="BS81" s="5">
        <f t="shared" si="51"/>
        <v>0</v>
      </c>
      <c r="BT81" s="5">
        <f t="shared" si="51"/>
        <v>0</v>
      </c>
      <c r="BU81" s="5">
        <f t="shared" si="51"/>
        <v>0</v>
      </c>
      <c r="BV81" s="5">
        <f t="shared" si="51"/>
        <v>0</v>
      </c>
      <c r="BW81" s="5">
        <f t="shared" si="51"/>
        <v>0</v>
      </c>
      <c r="BX81" s="5">
        <f t="shared" si="51"/>
        <v>0</v>
      </c>
      <c r="BY81" s="5">
        <f t="shared" si="51"/>
        <v>0</v>
      </c>
      <c r="BZ81" s="5">
        <f t="shared" si="51"/>
        <v>0</v>
      </c>
      <c r="CA81" s="5">
        <f t="shared" si="51"/>
        <v>0</v>
      </c>
      <c r="CB81" s="5">
        <f t="shared" si="51"/>
        <v>0</v>
      </c>
      <c r="CC81" s="5">
        <f t="shared" si="51"/>
        <v>0</v>
      </c>
      <c r="CD81" s="5">
        <f t="shared" si="51"/>
        <v>0</v>
      </c>
      <c r="CE81" s="5">
        <f t="shared" si="51"/>
        <v>0</v>
      </c>
      <c r="CF81" s="5">
        <f t="shared" si="51"/>
        <v>0</v>
      </c>
      <c r="CG81" s="5">
        <f t="shared" si="51"/>
        <v>0</v>
      </c>
      <c r="CH81" s="5">
        <f t="shared" si="51"/>
        <v>0</v>
      </c>
      <c r="CI81" s="5">
        <f t="shared" si="51"/>
        <v>0</v>
      </c>
      <c r="CJ81" s="5">
        <f t="shared" si="51"/>
        <v>0</v>
      </c>
      <c r="CK81" s="5">
        <f t="shared" si="51"/>
        <v>0</v>
      </c>
      <c r="CL81" s="5">
        <f t="shared" si="51"/>
        <v>0</v>
      </c>
      <c r="CM81" s="5">
        <f t="shared" si="51"/>
        <v>0</v>
      </c>
      <c r="CN81" s="5">
        <f t="shared" si="51"/>
        <v>0</v>
      </c>
      <c r="CO81" s="5">
        <f t="shared" si="51"/>
        <v>0</v>
      </c>
      <c r="CP81" s="5">
        <f t="shared" si="51"/>
        <v>0</v>
      </c>
      <c r="CQ81" s="5">
        <f t="shared" si="51"/>
        <v>0</v>
      </c>
      <c r="CR81" s="5">
        <f t="shared" si="51"/>
        <v>0</v>
      </c>
      <c r="CS81" s="5">
        <f t="shared" si="51"/>
        <v>0</v>
      </c>
      <c r="CT81" s="5">
        <f t="shared" si="51"/>
        <v>0</v>
      </c>
      <c r="CU81" s="5">
        <f t="shared" si="51"/>
        <v>0</v>
      </c>
      <c r="CV81" s="5">
        <f t="shared" si="51"/>
        <v>0</v>
      </c>
      <c r="CW81" s="5">
        <f t="shared" si="51"/>
        <v>0</v>
      </c>
      <c r="CX81" s="5">
        <f t="shared" si="51"/>
        <v>0</v>
      </c>
      <c r="CY81" s="5">
        <f t="shared" si="51"/>
        <v>0</v>
      </c>
      <c r="CZ81" s="5">
        <f t="shared" si="51"/>
        <v>0</v>
      </c>
      <c r="DA81" s="5">
        <f t="shared" si="51"/>
        <v>0</v>
      </c>
      <c r="DB81" s="5">
        <f t="shared" si="51"/>
        <v>0</v>
      </c>
      <c r="DC81" s="5">
        <f t="shared" si="51"/>
        <v>0</v>
      </c>
      <c r="DD81" s="5">
        <f t="shared" si="51"/>
        <v>0</v>
      </c>
      <c r="DE81" s="5">
        <f t="shared" si="51"/>
        <v>0</v>
      </c>
      <c r="DF81" s="5">
        <f t="shared" si="51"/>
        <v>0</v>
      </c>
      <c r="DG81" s="5">
        <f t="shared" si="51"/>
        <v>0</v>
      </c>
      <c r="DH81" s="5">
        <f t="shared" si="51"/>
        <v>0</v>
      </c>
      <c r="DI81" s="5">
        <f t="shared" si="51"/>
        <v>0</v>
      </c>
      <c r="DJ81" s="5">
        <f t="shared" si="51"/>
        <v>0</v>
      </c>
      <c r="DK81" s="5">
        <f t="shared" si="51"/>
        <v>0</v>
      </c>
      <c r="DL81" s="5">
        <f t="shared" si="51"/>
        <v>0</v>
      </c>
      <c r="DM81" s="5">
        <f t="shared" si="51"/>
        <v>0</v>
      </c>
      <c r="DN81" s="5">
        <f t="shared" si="51"/>
        <v>0</v>
      </c>
      <c r="DO81" s="5">
        <f t="shared" si="51"/>
        <v>0</v>
      </c>
      <c r="DP81" s="5">
        <f t="shared" si="51"/>
        <v>0</v>
      </c>
      <c r="DQ81" s="5">
        <f t="shared" si="51"/>
        <v>0</v>
      </c>
      <c r="DR81" s="5">
        <f t="shared" si="51"/>
        <v>0</v>
      </c>
      <c r="DS81" s="5">
        <f t="shared" si="51"/>
        <v>0</v>
      </c>
      <c r="DT81" s="5">
        <f t="shared" si="51"/>
        <v>0</v>
      </c>
      <c r="DU81" s="5">
        <f t="shared" si="51"/>
        <v>0</v>
      </c>
      <c r="DV81" s="5">
        <f t="shared" si="51"/>
        <v>0</v>
      </c>
      <c r="DW81" s="5">
        <f t="shared" si="51"/>
        <v>0</v>
      </c>
      <c r="DX81" s="5">
        <f t="shared" si="51"/>
        <v>0</v>
      </c>
      <c r="DY81" s="5">
        <f t="shared" si="51"/>
        <v>0</v>
      </c>
      <c r="DZ81" s="5">
        <f t="shared" si="51"/>
        <v>0</v>
      </c>
      <c r="EA81" s="5">
        <f t="shared" si="51"/>
        <v>0</v>
      </c>
      <c r="EB81" s="5">
        <f t="shared" si="51"/>
        <v>0</v>
      </c>
      <c r="EC81" s="5">
        <f t="shared" si="51"/>
        <v>0</v>
      </c>
      <c r="ED81" s="5">
        <f t="shared" ref="ED81:GO81" si="52">ED37</f>
        <v>0</v>
      </c>
      <c r="EE81" s="5">
        <f t="shared" si="52"/>
        <v>0</v>
      </c>
      <c r="EF81" s="5">
        <f t="shared" si="52"/>
        <v>0</v>
      </c>
      <c r="EG81" s="5">
        <f t="shared" si="52"/>
        <v>0</v>
      </c>
      <c r="EH81" s="5">
        <f t="shared" si="52"/>
        <v>0</v>
      </c>
      <c r="EI81" s="5">
        <f t="shared" si="52"/>
        <v>0</v>
      </c>
      <c r="EJ81" s="5">
        <f t="shared" si="52"/>
        <v>0</v>
      </c>
      <c r="EK81" s="5">
        <f t="shared" si="52"/>
        <v>0</v>
      </c>
      <c r="EL81" s="5">
        <f t="shared" si="52"/>
        <v>0</v>
      </c>
      <c r="EM81" s="5">
        <f t="shared" si="52"/>
        <v>0</v>
      </c>
      <c r="EN81" s="5">
        <f t="shared" si="52"/>
        <v>0</v>
      </c>
      <c r="EO81" s="5">
        <f t="shared" si="52"/>
        <v>0</v>
      </c>
      <c r="EP81" s="5">
        <f t="shared" si="52"/>
        <v>0</v>
      </c>
      <c r="EQ81" s="5">
        <f t="shared" si="52"/>
        <v>0</v>
      </c>
      <c r="ER81" s="5">
        <f t="shared" si="52"/>
        <v>0</v>
      </c>
      <c r="ES81" s="5">
        <f t="shared" si="52"/>
        <v>0</v>
      </c>
      <c r="ET81" s="5">
        <f t="shared" si="52"/>
        <v>0</v>
      </c>
      <c r="EU81" s="5">
        <f t="shared" si="52"/>
        <v>0</v>
      </c>
      <c r="EV81" s="5">
        <f t="shared" si="52"/>
        <v>0</v>
      </c>
      <c r="EW81" s="5">
        <f t="shared" si="52"/>
        <v>0</v>
      </c>
      <c r="EX81" s="5">
        <f t="shared" si="52"/>
        <v>0</v>
      </c>
      <c r="EY81" s="5">
        <f t="shared" si="52"/>
        <v>0</v>
      </c>
      <c r="EZ81" s="5">
        <f t="shared" si="52"/>
        <v>0</v>
      </c>
      <c r="FA81" s="5">
        <f t="shared" si="52"/>
        <v>0</v>
      </c>
      <c r="FB81" s="5">
        <f t="shared" si="52"/>
        <v>0</v>
      </c>
      <c r="FC81" s="5">
        <f t="shared" si="52"/>
        <v>0</v>
      </c>
      <c r="FD81" s="5">
        <f t="shared" si="52"/>
        <v>1.1000000000000001</v>
      </c>
      <c r="FE81" s="5">
        <f t="shared" si="52"/>
        <v>1.1000000000000001</v>
      </c>
      <c r="FF81" s="5">
        <f t="shared" si="52"/>
        <v>1.1000000000000001</v>
      </c>
      <c r="FG81" s="5">
        <f t="shared" si="52"/>
        <v>1.1000000000000001</v>
      </c>
      <c r="FH81" s="5">
        <f t="shared" si="52"/>
        <v>1.1000000000000001</v>
      </c>
      <c r="FI81" s="5">
        <f t="shared" si="52"/>
        <v>1.1000000000000001</v>
      </c>
      <c r="FJ81" s="5">
        <f t="shared" si="52"/>
        <v>1.1000000000000001</v>
      </c>
      <c r="FK81" s="5">
        <f t="shared" si="52"/>
        <v>1.1000000000000001</v>
      </c>
      <c r="FL81" s="5">
        <f t="shared" si="52"/>
        <v>1.1000000000000001</v>
      </c>
      <c r="FM81" s="5">
        <f t="shared" si="52"/>
        <v>1.1000000000000001</v>
      </c>
      <c r="FN81" s="5">
        <f t="shared" si="52"/>
        <v>0</v>
      </c>
      <c r="FO81" s="5">
        <f t="shared" si="52"/>
        <v>0</v>
      </c>
      <c r="FP81" s="5">
        <f t="shared" si="52"/>
        <v>0</v>
      </c>
      <c r="FQ81" s="5">
        <f t="shared" si="52"/>
        <v>0</v>
      </c>
      <c r="FR81" s="5">
        <f t="shared" si="52"/>
        <v>0</v>
      </c>
      <c r="FS81" s="5">
        <f t="shared" si="52"/>
        <v>1.1000000000000001</v>
      </c>
      <c r="FT81" s="5">
        <f t="shared" si="52"/>
        <v>1.1000000000000001</v>
      </c>
      <c r="FU81" s="5">
        <f t="shared" si="52"/>
        <v>1.1000000000000001</v>
      </c>
      <c r="FV81" s="5">
        <f t="shared" si="52"/>
        <v>1.1000000000000001</v>
      </c>
      <c r="FW81" s="5">
        <f t="shared" si="52"/>
        <v>1.1000000000000001</v>
      </c>
      <c r="FX81" s="5">
        <f t="shared" si="52"/>
        <v>1.1000000000000001</v>
      </c>
      <c r="FY81" s="5">
        <f t="shared" si="52"/>
        <v>1.1000000000000001</v>
      </c>
      <c r="FZ81" s="5">
        <f t="shared" si="52"/>
        <v>1.1000000000000001</v>
      </c>
      <c r="GA81" s="5">
        <f t="shared" si="52"/>
        <v>1.1000000000000001</v>
      </c>
      <c r="GB81" s="5">
        <f t="shared" si="52"/>
        <v>1.1000000000000001</v>
      </c>
      <c r="GC81" s="5">
        <f t="shared" si="52"/>
        <v>1.1000000000000001</v>
      </c>
      <c r="GD81" s="5">
        <f t="shared" si="52"/>
        <v>0</v>
      </c>
      <c r="GE81" s="5">
        <f t="shared" si="52"/>
        <v>0</v>
      </c>
      <c r="GF81" s="5">
        <f t="shared" si="52"/>
        <v>0</v>
      </c>
      <c r="GG81" s="5">
        <f t="shared" si="52"/>
        <v>0</v>
      </c>
      <c r="GH81" s="5">
        <f t="shared" si="52"/>
        <v>0</v>
      </c>
      <c r="GI81" s="5">
        <f t="shared" si="52"/>
        <v>0</v>
      </c>
      <c r="GJ81" s="5">
        <f t="shared" si="52"/>
        <v>0</v>
      </c>
      <c r="GK81" s="5">
        <f t="shared" si="52"/>
        <v>0</v>
      </c>
      <c r="GL81" s="5">
        <f t="shared" si="52"/>
        <v>1.1000000000000001</v>
      </c>
      <c r="GM81" s="5">
        <f t="shared" si="52"/>
        <v>1.1000000000000001</v>
      </c>
      <c r="GN81" s="5">
        <f t="shared" si="52"/>
        <v>1.1000000000000001</v>
      </c>
      <c r="GO81" s="5">
        <f t="shared" si="52"/>
        <v>1.1000000000000001</v>
      </c>
      <c r="GP81" s="5">
        <f t="shared" ref="GP81:JA81" si="53">GP37</f>
        <v>1.1000000000000001</v>
      </c>
      <c r="GQ81" s="5">
        <f t="shared" si="53"/>
        <v>1.1000000000000001</v>
      </c>
      <c r="GR81" s="5">
        <f t="shared" si="53"/>
        <v>1.1000000000000001</v>
      </c>
      <c r="GS81" s="5">
        <f t="shared" si="53"/>
        <v>1.6</v>
      </c>
      <c r="GT81" s="5">
        <f t="shared" si="53"/>
        <v>1.1000000000000001</v>
      </c>
      <c r="GU81" s="5">
        <f t="shared" si="53"/>
        <v>1.1000000000000001</v>
      </c>
      <c r="GV81" s="5">
        <f t="shared" si="53"/>
        <v>0</v>
      </c>
      <c r="GW81" s="5">
        <f t="shared" si="53"/>
        <v>0</v>
      </c>
      <c r="GX81" s="5">
        <f t="shared" si="53"/>
        <v>0</v>
      </c>
      <c r="GY81" s="5">
        <f t="shared" si="53"/>
        <v>0</v>
      </c>
      <c r="GZ81" s="5">
        <f t="shared" si="53"/>
        <v>1.1000000000000001</v>
      </c>
      <c r="HA81" s="5">
        <f t="shared" si="53"/>
        <v>1.1000000000000001</v>
      </c>
      <c r="HB81" s="5">
        <f t="shared" si="53"/>
        <v>1.1000000000000001</v>
      </c>
      <c r="HC81" s="5">
        <f t="shared" si="53"/>
        <v>1.1000000000000001</v>
      </c>
      <c r="HD81" s="5">
        <f t="shared" si="53"/>
        <v>1.1000000000000001</v>
      </c>
      <c r="HE81" s="5">
        <f t="shared" si="53"/>
        <v>1.1000000000000001</v>
      </c>
      <c r="HF81" s="5">
        <f t="shared" si="53"/>
        <v>1.1000000000000001</v>
      </c>
      <c r="HG81" s="5">
        <f t="shared" si="53"/>
        <v>1.1000000000000001</v>
      </c>
      <c r="HH81" s="5">
        <f t="shared" si="53"/>
        <v>1.1000000000000001</v>
      </c>
      <c r="HI81" s="5">
        <f t="shared" si="53"/>
        <v>1.1000000000000001</v>
      </c>
      <c r="HJ81" s="5">
        <f t="shared" si="53"/>
        <v>0</v>
      </c>
      <c r="HK81" s="5">
        <f t="shared" si="53"/>
        <v>0</v>
      </c>
      <c r="HL81" s="5">
        <f t="shared" si="53"/>
        <v>0</v>
      </c>
      <c r="HM81" s="5">
        <f t="shared" si="53"/>
        <v>0</v>
      </c>
      <c r="HN81" s="5">
        <f t="shared" si="53"/>
        <v>1.1000000000000001</v>
      </c>
      <c r="HO81" s="5">
        <f t="shared" si="53"/>
        <v>1.1000000000000001</v>
      </c>
      <c r="HP81" s="5">
        <f t="shared" si="53"/>
        <v>1.1000000000000001</v>
      </c>
      <c r="HQ81" s="5">
        <f t="shared" si="53"/>
        <v>1.1000000000000001</v>
      </c>
      <c r="HR81" s="5">
        <f t="shared" si="53"/>
        <v>1.1000000000000001</v>
      </c>
      <c r="HS81" s="5">
        <f t="shared" si="53"/>
        <v>1.1000000000000001</v>
      </c>
      <c r="HT81" s="5">
        <f t="shared" si="53"/>
        <v>1.1000000000000001</v>
      </c>
      <c r="HU81" s="5">
        <f t="shared" si="53"/>
        <v>1.6</v>
      </c>
      <c r="HV81" s="5">
        <f t="shared" si="53"/>
        <v>1.6</v>
      </c>
      <c r="HW81" s="5">
        <f t="shared" si="53"/>
        <v>1.6</v>
      </c>
      <c r="HX81" s="5">
        <f t="shared" si="53"/>
        <v>0</v>
      </c>
      <c r="HY81" s="5">
        <f t="shared" si="53"/>
        <v>0</v>
      </c>
      <c r="HZ81" s="5">
        <f t="shared" si="53"/>
        <v>0</v>
      </c>
      <c r="IA81" s="5">
        <f t="shared" si="53"/>
        <v>0</v>
      </c>
      <c r="IB81" s="5">
        <f t="shared" si="53"/>
        <v>1.1000000000000001</v>
      </c>
      <c r="IC81" s="5">
        <f t="shared" si="53"/>
        <v>1.1000000000000001</v>
      </c>
      <c r="ID81" s="5">
        <f t="shared" si="53"/>
        <v>1.1000000000000001</v>
      </c>
      <c r="IE81" s="5">
        <f t="shared" si="53"/>
        <v>1.1000000000000001</v>
      </c>
      <c r="IF81" s="5">
        <f t="shared" si="53"/>
        <v>1.1000000000000001</v>
      </c>
      <c r="IG81" s="5">
        <f t="shared" si="53"/>
        <v>1.1000000000000001</v>
      </c>
      <c r="IH81" s="5">
        <f t="shared" si="53"/>
        <v>1.1000000000000001</v>
      </c>
      <c r="II81" s="5">
        <f t="shared" si="53"/>
        <v>1.1000000000000001</v>
      </c>
      <c r="IJ81" s="5">
        <f t="shared" si="53"/>
        <v>1.1000000000000001</v>
      </c>
      <c r="IK81" s="5">
        <f t="shared" si="53"/>
        <v>1.1000000000000001</v>
      </c>
      <c r="IL81" s="5">
        <f t="shared" si="53"/>
        <v>1.1000000000000001</v>
      </c>
      <c r="IM81" s="5">
        <f t="shared" si="53"/>
        <v>1.1000000000000001</v>
      </c>
      <c r="IN81" s="5">
        <f t="shared" si="53"/>
        <v>0</v>
      </c>
      <c r="IO81" s="5">
        <f t="shared" si="53"/>
        <v>1.1000000000000001</v>
      </c>
      <c r="IP81" s="5">
        <f t="shared" si="53"/>
        <v>1.1000000000000001</v>
      </c>
      <c r="IQ81" s="5">
        <f t="shared" si="53"/>
        <v>1.1000000000000001</v>
      </c>
      <c r="IR81" s="5">
        <f t="shared" si="53"/>
        <v>1.1000000000000001</v>
      </c>
      <c r="IS81" s="5">
        <f t="shared" si="53"/>
        <v>1.1000000000000001</v>
      </c>
      <c r="IT81" s="5">
        <f t="shared" si="53"/>
        <v>1.1000000000000001</v>
      </c>
      <c r="IU81" s="5">
        <f t="shared" si="53"/>
        <v>1.1000000000000001</v>
      </c>
      <c r="IV81" s="5">
        <f t="shared" si="53"/>
        <v>1.1000000000000001</v>
      </c>
      <c r="IW81" s="5">
        <f t="shared" si="53"/>
        <v>1.1000000000000001</v>
      </c>
      <c r="IX81" s="5">
        <f t="shared" si="53"/>
        <v>1.1000000000000001</v>
      </c>
      <c r="IY81" s="5">
        <f t="shared" si="53"/>
        <v>1.1000000000000001</v>
      </c>
      <c r="IZ81" s="5">
        <f t="shared" si="53"/>
        <v>1.1000000000000001</v>
      </c>
      <c r="JA81" s="5">
        <f t="shared" si="53"/>
        <v>1.1000000000000001</v>
      </c>
      <c r="JB81" s="5">
        <f t="shared" ref="JB81:LM81" si="54">JB37</f>
        <v>1.1000000000000001</v>
      </c>
      <c r="JC81" s="5">
        <f t="shared" si="54"/>
        <v>1.1000000000000001</v>
      </c>
      <c r="JD81" s="5">
        <f t="shared" si="54"/>
        <v>1.1000000000000001</v>
      </c>
      <c r="JE81" s="5">
        <f t="shared" si="54"/>
        <v>1.1000000000000001</v>
      </c>
      <c r="JF81" s="5">
        <f t="shared" si="54"/>
        <v>1.1000000000000001</v>
      </c>
      <c r="JG81" s="5">
        <f t="shared" si="54"/>
        <v>1.1000000000000001</v>
      </c>
      <c r="JH81" s="5">
        <f t="shared" si="54"/>
        <v>1.1000000000000001</v>
      </c>
      <c r="JI81" s="5">
        <f t="shared" si="54"/>
        <v>1.1000000000000001</v>
      </c>
      <c r="JJ81" s="5">
        <f t="shared" si="54"/>
        <v>1.1000000000000001</v>
      </c>
      <c r="JK81" s="5">
        <f t="shared" si="54"/>
        <v>1.1000000000000001</v>
      </c>
      <c r="JL81" s="5">
        <f t="shared" si="54"/>
        <v>1.1000000000000001</v>
      </c>
      <c r="JM81" s="5">
        <f t="shared" si="54"/>
        <v>1.1000000000000001</v>
      </c>
      <c r="JN81" s="5">
        <f t="shared" si="54"/>
        <v>1.1000000000000001</v>
      </c>
      <c r="JO81" s="5">
        <f t="shared" si="54"/>
        <v>1.1000000000000001</v>
      </c>
      <c r="JP81" s="5">
        <f t="shared" si="54"/>
        <v>1.1000000000000001</v>
      </c>
      <c r="JQ81" s="5">
        <f t="shared" si="54"/>
        <v>1.1000000000000001</v>
      </c>
      <c r="JR81" s="5">
        <f t="shared" si="54"/>
        <v>1.1000000000000001</v>
      </c>
      <c r="JS81" s="5">
        <f t="shared" si="54"/>
        <v>0</v>
      </c>
      <c r="JT81" s="5">
        <f t="shared" si="54"/>
        <v>0</v>
      </c>
      <c r="JU81" s="5">
        <f t="shared" si="54"/>
        <v>0</v>
      </c>
      <c r="JV81" s="5">
        <f t="shared" si="54"/>
        <v>0</v>
      </c>
      <c r="JW81" s="5">
        <f t="shared" si="54"/>
        <v>0</v>
      </c>
      <c r="JX81" s="5">
        <f t="shared" si="54"/>
        <v>0</v>
      </c>
      <c r="JY81" s="5">
        <f t="shared" si="54"/>
        <v>1.1000000000000001</v>
      </c>
      <c r="JZ81" s="5">
        <f t="shared" si="54"/>
        <v>1.1000000000000001</v>
      </c>
      <c r="KA81" s="5">
        <f t="shared" si="54"/>
        <v>1.1000000000000001</v>
      </c>
      <c r="KB81" s="5">
        <f t="shared" si="54"/>
        <v>1.1000000000000001</v>
      </c>
      <c r="KC81" s="5">
        <f t="shared" si="54"/>
        <v>1.1000000000000001</v>
      </c>
      <c r="KD81" s="5">
        <f t="shared" si="54"/>
        <v>1.1000000000000001</v>
      </c>
      <c r="KE81" s="5">
        <f t="shared" si="54"/>
        <v>1.1000000000000001</v>
      </c>
      <c r="KF81" s="5">
        <f t="shared" si="54"/>
        <v>1.1000000000000001</v>
      </c>
      <c r="KG81" s="5">
        <f t="shared" si="54"/>
        <v>1.1000000000000001</v>
      </c>
      <c r="KH81" s="5">
        <f t="shared" si="54"/>
        <v>1.1000000000000001</v>
      </c>
      <c r="KI81" s="5">
        <f t="shared" si="54"/>
        <v>1.1000000000000001</v>
      </c>
      <c r="KJ81" s="5">
        <f t="shared" si="54"/>
        <v>1.1000000000000001</v>
      </c>
      <c r="KK81" s="5">
        <f t="shared" si="54"/>
        <v>1.1000000000000001</v>
      </c>
      <c r="KL81" s="5">
        <f t="shared" si="54"/>
        <v>1.1000000000000001</v>
      </c>
      <c r="KM81" s="5">
        <f t="shared" si="54"/>
        <v>1.1000000000000001</v>
      </c>
      <c r="KN81" s="5">
        <f t="shared" si="54"/>
        <v>1.1000000000000001</v>
      </c>
      <c r="KO81" s="5">
        <f t="shared" si="54"/>
        <v>1.1000000000000001</v>
      </c>
      <c r="KP81" s="5">
        <f t="shared" si="54"/>
        <v>1.1000000000000001</v>
      </c>
      <c r="KQ81" s="5">
        <f t="shared" si="54"/>
        <v>1.1000000000000001</v>
      </c>
      <c r="KR81" s="5">
        <f t="shared" si="54"/>
        <v>1.1000000000000001</v>
      </c>
      <c r="KS81" s="5">
        <f t="shared" si="54"/>
        <v>1.1000000000000001</v>
      </c>
      <c r="KT81" s="5">
        <f t="shared" si="54"/>
        <v>1.1000000000000001</v>
      </c>
      <c r="KU81" s="5">
        <f t="shared" si="54"/>
        <v>1.1000000000000001</v>
      </c>
      <c r="KV81" s="5">
        <f t="shared" si="54"/>
        <v>1.1000000000000001</v>
      </c>
      <c r="KW81" s="5">
        <f t="shared" si="54"/>
        <v>1.1000000000000001</v>
      </c>
      <c r="KX81" s="5">
        <f t="shared" si="54"/>
        <v>1.1000000000000001</v>
      </c>
      <c r="KY81" s="5">
        <f t="shared" si="54"/>
        <v>1.1000000000000001</v>
      </c>
      <c r="KZ81" s="5">
        <f t="shared" si="54"/>
        <v>1.1000000000000001</v>
      </c>
      <c r="LA81" s="5">
        <f t="shared" si="54"/>
        <v>1.1000000000000001</v>
      </c>
      <c r="LB81" s="5">
        <f t="shared" si="54"/>
        <v>1.1000000000000001</v>
      </c>
      <c r="LC81" s="5">
        <f t="shared" si="54"/>
        <v>0</v>
      </c>
      <c r="LD81" s="5">
        <f t="shared" si="54"/>
        <v>0</v>
      </c>
      <c r="LE81" s="5">
        <f t="shared" si="54"/>
        <v>0</v>
      </c>
      <c r="LF81" s="5">
        <f t="shared" si="54"/>
        <v>0</v>
      </c>
      <c r="LG81" s="5">
        <f t="shared" si="54"/>
        <v>0</v>
      </c>
      <c r="LH81" s="5">
        <f t="shared" si="54"/>
        <v>0</v>
      </c>
      <c r="LI81" s="5">
        <f t="shared" si="54"/>
        <v>1.1000000000000001</v>
      </c>
      <c r="LJ81" s="5">
        <f t="shared" si="54"/>
        <v>1.1000000000000001</v>
      </c>
      <c r="LK81" s="5">
        <f t="shared" si="54"/>
        <v>1.1000000000000001</v>
      </c>
      <c r="LL81" s="5">
        <f t="shared" si="54"/>
        <v>1.1000000000000001</v>
      </c>
      <c r="LM81" s="5">
        <f t="shared" si="54"/>
        <v>1.1000000000000001</v>
      </c>
      <c r="LN81" s="5">
        <f t="shared" ref="LN81:NF81" si="55">LN37</f>
        <v>1.1000000000000001</v>
      </c>
      <c r="LO81" s="5">
        <f t="shared" si="55"/>
        <v>1.1000000000000001</v>
      </c>
      <c r="LP81" s="5">
        <f t="shared" si="55"/>
        <v>1.1000000000000001</v>
      </c>
      <c r="LQ81" s="5">
        <f t="shared" si="55"/>
        <v>1.1000000000000001</v>
      </c>
      <c r="LR81" s="5">
        <f t="shared" si="55"/>
        <v>1.1000000000000001</v>
      </c>
      <c r="LS81" s="5">
        <f t="shared" si="55"/>
        <v>1.1000000000000001</v>
      </c>
      <c r="LT81" s="5">
        <f t="shared" si="55"/>
        <v>1.1000000000000001</v>
      </c>
      <c r="LU81" s="5">
        <f t="shared" si="55"/>
        <v>1.1000000000000001</v>
      </c>
      <c r="LV81" s="5">
        <f t="shared" si="55"/>
        <v>1.1000000000000001</v>
      </c>
      <c r="LW81" s="5">
        <f t="shared" si="55"/>
        <v>1.1000000000000001</v>
      </c>
      <c r="LX81" s="5">
        <f t="shared" si="55"/>
        <v>1.1000000000000001</v>
      </c>
      <c r="LY81" s="5">
        <f t="shared" si="55"/>
        <v>1.1000000000000001</v>
      </c>
      <c r="LZ81" s="5">
        <f t="shared" si="55"/>
        <v>1.1000000000000001</v>
      </c>
      <c r="MA81" s="5">
        <f t="shared" si="55"/>
        <v>1.1000000000000001</v>
      </c>
      <c r="MB81" s="5">
        <f t="shared" si="55"/>
        <v>1.1000000000000001</v>
      </c>
      <c r="MC81" s="5">
        <f t="shared" si="55"/>
        <v>1.1000000000000001</v>
      </c>
      <c r="MD81" s="5">
        <f t="shared" si="55"/>
        <v>1.1000000000000001</v>
      </c>
      <c r="ME81" s="5">
        <f t="shared" si="55"/>
        <v>1.1000000000000001</v>
      </c>
      <c r="MF81" s="5">
        <f t="shared" si="55"/>
        <v>1.1000000000000001</v>
      </c>
      <c r="MG81" s="5">
        <f t="shared" si="55"/>
        <v>1.1000000000000001</v>
      </c>
      <c r="MH81" s="5">
        <f t="shared" si="55"/>
        <v>1.1000000000000001</v>
      </c>
      <c r="MI81" s="5">
        <f t="shared" si="55"/>
        <v>1.1000000000000001</v>
      </c>
      <c r="MJ81" s="5">
        <f t="shared" si="55"/>
        <v>1.1000000000000001</v>
      </c>
      <c r="MK81" s="5">
        <f t="shared" si="55"/>
        <v>1.1000000000000001</v>
      </c>
      <c r="ML81" s="5">
        <f t="shared" si="55"/>
        <v>1.1000000000000001</v>
      </c>
      <c r="MM81" s="5">
        <f t="shared" si="55"/>
        <v>0</v>
      </c>
      <c r="MN81" s="5">
        <f t="shared" si="55"/>
        <v>0</v>
      </c>
      <c r="MO81" s="5">
        <f t="shared" si="55"/>
        <v>0</v>
      </c>
      <c r="MP81" s="5">
        <f t="shared" si="55"/>
        <v>0</v>
      </c>
      <c r="MQ81" s="5">
        <f t="shared" si="55"/>
        <v>0.5</v>
      </c>
      <c r="MR81" s="5">
        <f t="shared" si="55"/>
        <v>0.5</v>
      </c>
      <c r="MS81" s="5">
        <f t="shared" si="55"/>
        <v>0.5</v>
      </c>
      <c r="MT81" s="5">
        <f t="shared" si="55"/>
        <v>0.5</v>
      </c>
      <c r="MU81" s="5">
        <f t="shared" si="55"/>
        <v>0.5</v>
      </c>
      <c r="MV81" s="5">
        <f t="shared" si="55"/>
        <v>0</v>
      </c>
      <c r="MW81" s="5">
        <f t="shared" si="55"/>
        <v>0</v>
      </c>
      <c r="MX81" s="5">
        <f t="shared" si="55"/>
        <v>0</v>
      </c>
      <c r="MY81" s="5">
        <f t="shared" si="55"/>
        <v>0</v>
      </c>
      <c r="MZ81" s="5">
        <f t="shared" si="55"/>
        <v>0</v>
      </c>
      <c r="NA81" s="5">
        <f t="shared" si="55"/>
        <v>0</v>
      </c>
      <c r="NB81" s="5">
        <f t="shared" si="55"/>
        <v>0</v>
      </c>
      <c r="NC81" s="5">
        <f t="shared" si="55"/>
        <v>0</v>
      </c>
      <c r="ND81" s="5">
        <f t="shared" si="55"/>
        <v>0</v>
      </c>
      <c r="NE81" s="5">
        <f t="shared" si="55"/>
        <v>0</v>
      </c>
      <c r="NF81" s="5">
        <f t="shared" si="55"/>
        <v>0</v>
      </c>
    </row>
  </sheetData>
  <mergeCells count="12">
    <mergeCell ref="MB31:NF31"/>
    <mergeCell ref="E31:AI31"/>
    <mergeCell ref="AJ31:BK31"/>
    <mergeCell ref="BM31:CQ31"/>
    <mergeCell ref="CR31:DU31"/>
    <mergeCell ref="DV31:EZ31"/>
    <mergeCell ref="FA31:GD31"/>
    <mergeCell ref="GE31:HI31"/>
    <mergeCell ref="HJ31:IN31"/>
    <mergeCell ref="IO31:JR31"/>
    <mergeCell ref="JS31:KW31"/>
    <mergeCell ref="KX31:MA31"/>
  </mergeCells>
  <phoneticPr fontId="4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714106-12E7-41BF-A3E9-1166D9CC3DEE}">
  <sheetPr>
    <tabColor rgb="FF00B0F0"/>
  </sheetPr>
  <dimension ref="B1:BP32"/>
  <sheetViews>
    <sheetView zoomScale="52" workbookViewId="0">
      <selection activeCell="BP11" sqref="BP11:BP31"/>
    </sheetView>
  </sheetViews>
  <sheetFormatPr defaultColWidth="9.1796875" defaultRowHeight="10" x14ac:dyDescent="0.2"/>
  <cols>
    <col min="1" max="1" width="1.81640625" style="35" customWidth="1"/>
    <col min="2" max="2" width="5.453125" style="35" bestFit="1" customWidth="1"/>
    <col min="3" max="3" width="16.1796875" style="35" bestFit="1" customWidth="1"/>
    <col min="4" max="4" width="5.26953125" style="35" bestFit="1" customWidth="1"/>
    <col min="5" max="5" width="7" style="35" customWidth="1"/>
    <col min="6" max="7" width="8.453125" style="35" bestFit="1" customWidth="1"/>
    <col min="8" max="11" width="8.26953125" style="35" bestFit="1" customWidth="1"/>
    <col min="12" max="63" width="3" style="38" customWidth="1"/>
    <col min="64" max="64" width="3" style="35" customWidth="1"/>
    <col min="65" max="65" width="7.453125" style="53" bestFit="1" customWidth="1"/>
    <col min="66" max="66" width="10.1796875" style="35" bestFit="1" customWidth="1"/>
    <col min="67" max="16384" width="9.1796875" style="35"/>
  </cols>
  <sheetData>
    <row r="1" spans="2:68" x14ac:dyDescent="0.2">
      <c r="B1" s="242" t="s">
        <v>162</v>
      </c>
      <c r="C1" s="242"/>
      <c r="D1" s="242"/>
      <c r="E1" s="242"/>
      <c r="F1" s="242"/>
      <c r="G1" s="242"/>
      <c r="H1" s="242"/>
      <c r="I1" s="242"/>
      <c r="J1" s="242"/>
      <c r="K1" s="242"/>
      <c r="L1" s="242"/>
      <c r="M1" s="242"/>
      <c r="N1" s="242"/>
      <c r="O1" s="242"/>
      <c r="P1" s="242"/>
      <c r="Q1" s="242"/>
      <c r="R1" s="242"/>
      <c r="S1" s="242"/>
      <c r="T1" s="242"/>
      <c r="U1" s="242"/>
      <c r="V1" s="242"/>
      <c r="W1" s="242"/>
      <c r="X1" s="242"/>
      <c r="Y1" s="242"/>
      <c r="Z1" s="242"/>
      <c r="AA1" s="242"/>
      <c r="AB1" s="242"/>
      <c r="AC1" s="242"/>
      <c r="AD1" s="242"/>
      <c r="AE1" s="242"/>
      <c r="AF1" s="242"/>
      <c r="AG1" s="242"/>
      <c r="AH1" s="242"/>
      <c r="AI1" s="242"/>
      <c r="AJ1" s="242"/>
      <c r="AK1" s="242"/>
      <c r="AL1" s="242"/>
      <c r="AM1" s="242"/>
      <c r="AN1" s="242"/>
      <c r="AO1" s="242"/>
      <c r="AP1" s="242"/>
      <c r="AQ1" s="242"/>
      <c r="AR1" s="242"/>
      <c r="AS1" s="242"/>
      <c r="AT1" s="242"/>
      <c r="AU1" s="242"/>
      <c r="AV1" s="242"/>
      <c r="AW1" s="242"/>
      <c r="AX1" s="242"/>
      <c r="AY1" s="242"/>
      <c r="AZ1" s="242"/>
      <c r="BA1" s="242"/>
      <c r="BB1" s="242"/>
      <c r="BC1" s="242"/>
      <c r="BD1" s="242"/>
      <c r="BE1" s="242"/>
      <c r="BF1" s="242"/>
      <c r="BG1" s="242"/>
      <c r="BH1" s="242"/>
      <c r="BI1" s="242"/>
      <c r="BJ1" s="242"/>
      <c r="BK1" s="242"/>
      <c r="BL1" s="36"/>
      <c r="BM1" s="37"/>
      <c r="BN1" s="36"/>
      <c r="BO1" s="36"/>
      <c r="BP1" s="36"/>
    </row>
    <row r="3" spans="2:68" s="38" customFormat="1" ht="10.5" customHeight="1" x14ac:dyDescent="0.35">
      <c r="B3" s="243" t="s">
        <v>163</v>
      </c>
      <c r="C3" s="243" t="s">
        <v>164</v>
      </c>
      <c r="D3" s="245" t="s">
        <v>10</v>
      </c>
      <c r="E3" s="247" t="s">
        <v>165</v>
      </c>
      <c r="F3" s="249" t="s">
        <v>6</v>
      </c>
      <c r="G3" s="250"/>
      <c r="H3" s="249" t="s">
        <v>15</v>
      </c>
      <c r="I3" s="250"/>
      <c r="J3" s="249" t="s">
        <v>16</v>
      </c>
      <c r="K3" s="250"/>
      <c r="L3" s="253" t="s">
        <v>166</v>
      </c>
      <c r="M3" s="254"/>
      <c r="N3" s="254"/>
      <c r="O3" s="255"/>
      <c r="P3" s="253" t="s">
        <v>167</v>
      </c>
      <c r="Q3" s="254"/>
      <c r="R3" s="254"/>
      <c r="S3" s="255"/>
      <c r="T3" s="253" t="s">
        <v>168</v>
      </c>
      <c r="U3" s="254"/>
      <c r="V3" s="254"/>
      <c r="W3" s="254"/>
      <c r="X3" s="255"/>
      <c r="Y3" s="253" t="s">
        <v>169</v>
      </c>
      <c r="Z3" s="254"/>
      <c r="AA3" s="254"/>
      <c r="AB3" s="255"/>
      <c r="AC3" s="253" t="s">
        <v>32</v>
      </c>
      <c r="AD3" s="254"/>
      <c r="AE3" s="254"/>
      <c r="AF3" s="254"/>
      <c r="AG3" s="255"/>
      <c r="AH3" s="253" t="s">
        <v>170</v>
      </c>
      <c r="AI3" s="254"/>
      <c r="AJ3" s="254"/>
      <c r="AK3" s="255"/>
      <c r="AL3" s="253" t="s">
        <v>171</v>
      </c>
      <c r="AM3" s="254"/>
      <c r="AN3" s="254"/>
      <c r="AO3" s="255"/>
      <c r="AP3" s="253" t="s">
        <v>172</v>
      </c>
      <c r="AQ3" s="254"/>
      <c r="AR3" s="254"/>
      <c r="AS3" s="254"/>
      <c r="AT3" s="255"/>
      <c r="AU3" s="253" t="s">
        <v>173</v>
      </c>
      <c r="AV3" s="254"/>
      <c r="AW3" s="254"/>
      <c r="AX3" s="255"/>
      <c r="AY3" s="253" t="s">
        <v>174</v>
      </c>
      <c r="AZ3" s="254"/>
      <c r="BA3" s="254"/>
      <c r="BB3" s="255"/>
      <c r="BC3" s="253" t="s">
        <v>175</v>
      </c>
      <c r="BD3" s="254"/>
      <c r="BE3" s="254"/>
      <c r="BF3" s="254"/>
      <c r="BG3" s="255"/>
      <c r="BH3" s="253" t="s">
        <v>176</v>
      </c>
      <c r="BI3" s="254"/>
      <c r="BJ3" s="254"/>
      <c r="BK3" s="254"/>
      <c r="BL3" s="255"/>
      <c r="BM3" s="262" t="s">
        <v>79</v>
      </c>
      <c r="BN3" s="39"/>
    </row>
    <row r="4" spans="2:68" s="38" customFormat="1" x14ac:dyDescent="0.35">
      <c r="B4" s="244"/>
      <c r="C4" s="244"/>
      <c r="D4" s="246"/>
      <c r="E4" s="248"/>
      <c r="F4" s="251"/>
      <c r="G4" s="252"/>
      <c r="H4" s="251"/>
      <c r="I4" s="252"/>
      <c r="J4" s="251"/>
      <c r="K4" s="252"/>
      <c r="L4" s="256"/>
      <c r="M4" s="257"/>
      <c r="N4" s="257"/>
      <c r="O4" s="258"/>
      <c r="P4" s="256"/>
      <c r="Q4" s="257"/>
      <c r="R4" s="257"/>
      <c r="S4" s="258"/>
      <c r="T4" s="256"/>
      <c r="U4" s="257"/>
      <c r="V4" s="257"/>
      <c r="W4" s="257"/>
      <c r="X4" s="258"/>
      <c r="Y4" s="256"/>
      <c r="Z4" s="257"/>
      <c r="AA4" s="257"/>
      <c r="AB4" s="258"/>
      <c r="AC4" s="256"/>
      <c r="AD4" s="257"/>
      <c r="AE4" s="257"/>
      <c r="AF4" s="257"/>
      <c r="AG4" s="258"/>
      <c r="AH4" s="256"/>
      <c r="AI4" s="257"/>
      <c r="AJ4" s="257"/>
      <c r="AK4" s="258"/>
      <c r="AL4" s="256"/>
      <c r="AM4" s="257"/>
      <c r="AN4" s="257"/>
      <c r="AO4" s="258"/>
      <c r="AP4" s="256"/>
      <c r="AQ4" s="257"/>
      <c r="AR4" s="257"/>
      <c r="AS4" s="257"/>
      <c r="AT4" s="258"/>
      <c r="AU4" s="256"/>
      <c r="AV4" s="257"/>
      <c r="AW4" s="257"/>
      <c r="AX4" s="258"/>
      <c r="AY4" s="256"/>
      <c r="AZ4" s="257"/>
      <c r="BA4" s="257"/>
      <c r="BB4" s="258"/>
      <c r="BC4" s="256"/>
      <c r="BD4" s="257"/>
      <c r="BE4" s="257"/>
      <c r="BF4" s="257"/>
      <c r="BG4" s="258"/>
      <c r="BH4" s="256"/>
      <c r="BI4" s="257"/>
      <c r="BJ4" s="257"/>
      <c r="BK4" s="257"/>
      <c r="BL4" s="258"/>
      <c r="BM4" s="263"/>
      <c r="BN4" s="39"/>
    </row>
    <row r="5" spans="2:68" s="38" customFormat="1" x14ac:dyDescent="0.35">
      <c r="B5" s="244"/>
      <c r="C5" s="244"/>
      <c r="D5" s="246"/>
      <c r="E5" s="244"/>
      <c r="F5" s="40" t="s">
        <v>7</v>
      </c>
      <c r="G5" s="40" t="s">
        <v>8</v>
      </c>
      <c r="H5" s="40" t="s">
        <v>7</v>
      </c>
      <c r="I5" s="40" t="s">
        <v>8</v>
      </c>
      <c r="J5" s="40" t="s">
        <v>7</v>
      </c>
      <c r="K5" s="40" t="s">
        <v>8</v>
      </c>
      <c r="L5" s="41">
        <v>1</v>
      </c>
      <c r="M5" s="41">
        <v>2</v>
      </c>
      <c r="N5" s="41">
        <v>3</v>
      </c>
      <c r="O5" s="41">
        <v>4</v>
      </c>
      <c r="P5" s="41">
        <v>5</v>
      </c>
      <c r="Q5" s="41">
        <v>6</v>
      </c>
      <c r="R5" s="41">
        <v>7</v>
      </c>
      <c r="S5" s="41">
        <v>8</v>
      </c>
      <c r="T5" s="41">
        <v>9</v>
      </c>
      <c r="U5" s="41">
        <v>10</v>
      </c>
      <c r="V5" s="41">
        <v>11</v>
      </c>
      <c r="W5" s="41">
        <v>12</v>
      </c>
      <c r="X5" s="41">
        <v>13</v>
      </c>
      <c r="Y5" s="41">
        <v>14</v>
      </c>
      <c r="Z5" s="41">
        <v>15</v>
      </c>
      <c r="AA5" s="41">
        <v>16</v>
      </c>
      <c r="AB5" s="41">
        <v>17</v>
      </c>
      <c r="AC5" s="41">
        <v>18</v>
      </c>
      <c r="AD5" s="41">
        <v>19</v>
      </c>
      <c r="AE5" s="41">
        <v>20</v>
      </c>
      <c r="AF5" s="41">
        <v>21</v>
      </c>
      <c r="AG5" s="41">
        <v>22</v>
      </c>
      <c r="AH5" s="41">
        <v>23</v>
      </c>
      <c r="AI5" s="41">
        <v>24</v>
      </c>
      <c r="AJ5" s="41">
        <v>25</v>
      </c>
      <c r="AK5" s="41">
        <v>26</v>
      </c>
      <c r="AL5" s="41">
        <v>27</v>
      </c>
      <c r="AM5" s="41">
        <v>28</v>
      </c>
      <c r="AN5" s="41">
        <v>29</v>
      </c>
      <c r="AO5" s="41">
        <v>30</v>
      </c>
      <c r="AP5" s="41">
        <v>31</v>
      </c>
      <c r="AQ5" s="41">
        <v>32</v>
      </c>
      <c r="AR5" s="41">
        <v>33</v>
      </c>
      <c r="AS5" s="41">
        <v>34</v>
      </c>
      <c r="AT5" s="41">
        <v>35</v>
      </c>
      <c r="AU5" s="41">
        <v>36</v>
      </c>
      <c r="AV5" s="41">
        <v>37</v>
      </c>
      <c r="AW5" s="41">
        <v>38</v>
      </c>
      <c r="AX5" s="41">
        <v>39</v>
      </c>
      <c r="AY5" s="41">
        <v>40</v>
      </c>
      <c r="AZ5" s="41">
        <v>41</v>
      </c>
      <c r="BA5" s="41">
        <v>42</v>
      </c>
      <c r="BB5" s="41">
        <v>43</v>
      </c>
      <c r="BC5" s="41">
        <v>44</v>
      </c>
      <c r="BD5" s="41">
        <v>45</v>
      </c>
      <c r="BE5" s="41">
        <v>46</v>
      </c>
      <c r="BF5" s="41">
        <v>47</v>
      </c>
      <c r="BG5" s="41">
        <v>48</v>
      </c>
      <c r="BH5" s="41">
        <v>49</v>
      </c>
      <c r="BI5" s="41">
        <v>50</v>
      </c>
      <c r="BJ5" s="41">
        <v>51</v>
      </c>
      <c r="BK5" s="41">
        <v>52</v>
      </c>
      <c r="BL5" s="41">
        <v>53</v>
      </c>
      <c r="BM5" s="263"/>
      <c r="BN5" s="42"/>
      <c r="BO5" s="38" t="s">
        <v>163</v>
      </c>
      <c r="BP5" s="38" t="s">
        <v>85</v>
      </c>
    </row>
    <row r="6" spans="2:68" s="38" customFormat="1" ht="10.5" customHeight="1" x14ac:dyDescent="0.35">
      <c r="B6" s="43"/>
      <c r="C6" s="259" t="s">
        <v>177</v>
      </c>
      <c r="D6" s="260"/>
      <c r="E6" s="260"/>
      <c r="F6" s="260"/>
      <c r="G6" s="260"/>
      <c r="H6" s="260"/>
      <c r="I6" s="260"/>
      <c r="J6" s="260"/>
      <c r="K6" s="260"/>
      <c r="L6" s="260"/>
      <c r="M6" s="260"/>
      <c r="N6" s="260"/>
      <c r="O6" s="260"/>
      <c r="P6" s="260"/>
      <c r="Q6" s="260"/>
      <c r="R6" s="260"/>
      <c r="S6" s="260"/>
      <c r="T6" s="260"/>
      <c r="U6" s="260"/>
      <c r="V6" s="260"/>
      <c r="W6" s="260"/>
      <c r="X6" s="260"/>
      <c r="Y6" s="260"/>
      <c r="Z6" s="260"/>
      <c r="AA6" s="260"/>
      <c r="AB6" s="260"/>
      <c r="AC6" s="260"/>
      <c r="AD6" s="260"/>
      <c r="AE6" s="260"/>
      <c r="AF6" s="260"/>
      <c r="AG6" s="260"/>
      <c r="AH6" s="260"/>
      <c r="AI6" s="260"/>
      <c r="AJ6" s="260"/>
      <c r="AK6" s="260"/>
      <c r="AL6" s="260"/>
      <c r="AM6" s="260"/>
      <c r="AN6" s="260"/>
      <c r="AO6" s="260"/>
      <c r="AP6" s="260"/>
      <c r="AQ6" s="260"/>
      <c r="AR6" s="260"/>
      <c r="AS6" s="260"/>
      <c r="AT6" s="260"/>
      <c r="AU6" s="260"/>
      <c r="AV6" s="260"/>
      <c r="AW6" s="260"/>
      <c r="AX6" s="260"/>
      <c r="AY6" s="260"/>
      <c r="AZ6" s="260"/>
      <c r="BA6" s="260"/>
      <c r="BB6" s="260"/>
      <c r="BC6" s="260"/>
      <c r="BD6" s="260"/>
      <c r="BE6" s="260"/>
      <c r="BF6" s="260"/>
      <c r="BG6" s="260"/>
      <c r="BH6" s="260"/>
      <c r="BI6" s="260"/>
      <c r="BJ6" s="260"/>
      <c r="BK6" s="260"/>
      <c r="BL6" s="260"/>
      <c r="BM6" s="261"/>
      <c r="BN6" s="42"/>
      <c r="BP6" s="38" t="s">
        <v>178</v>
      </c>
    </row>
    <row r="7" spans="2:68" s="38" customFormat="1" ht="10.5" customHeight="1" x14ac:dyDescent="0.35">
      <c r="B7" s="43"/>
      <c r="C7" s="259" t="s">
        <v>179</v>
      </c>
      <c r="D7" s="260"/>
      <c r="E7" s="260"/>
      <c r="F7" s="260"/>
      <c r="G7" s="260"/>
      <c r="H7" s="260"/>
      <c r="I7" s="260"/>
      <c r="J7" s="260"/>
      <c r="K7" s="260"/>
      <c r="L7" s="260"/>
      <c r="M7" s="260"/>
      <c r="N7" s="260"/>
      <c r="O7" s="260"/>
      <c r="P7" s="260"/>
      <c r="Q7" s="260"/>
      <c r="R7" s="260"/>
      <c r="S7" s="260"/>
      <c r="T7" s="260"/>
      <c r="U7" s="260"/>
      <c r="V7" s="260"/>
      <c r="W7" s="260"/>
      <c r="X7" s="260"/>
      <c r="Y7" s="260"/>
      <c r="Z7" s="260"/>
      <c r="AA7" s="260"/>
      <c r="AB7" s="260"/>
      <c r="AC7" s="260"/>
      <c r="AD7" s="260"/>
      <c r="AE7" s="260"/>
      <c r="AF7" s="260"/>
      <c r="AG7" s="260"/>
      <c r="AH7" s="260"/>
      <c r="AI7" s="260"/>
      <c r="AJ7" s="260"/>
      <c r="AK7" s="260"/>
      <c r="AL7" s="260"/>
      <c r="AM7" s="260"/>
      <c r="AN7" s="260"/>
      <c r="AO7" s="260"/>
      <c r="AP7" s="260"/>
      <c r="AQ7" s="260"/>
      <c r="AR7" s="260"/>
      <c r="AS7" s="260"/>
      <c r="AT7" s="260"/>
      <c r="AU7" s="260"/>
      <c r="AV7" s="260"/>
      <c r="AW7" s="260"/>
      <c r="AX7" s="260"/>
      <c r="AY7" s="260"/>
      <c r="AZ7" s="260"/>
      <c r="BA7" s="260"/>
      <c r="BB7" s="260"/>
      <c r="BC7" s="260"/>
      <c r="BD7" s="260"/>
      <c r="BE7" s="260"/>
      <c r="BF7" s="260"/>
      <c r="BG7" s="260"/>
      <c r="BH7" s="260"/>
      <c r="BI7" s="260"/>
      <c r="BJ7" s="260"/>
      <c r="BK7" s="260"/>
      <c r="BL7" s="260"/>
      <c r="BM7" s="261"/>
      <c r="BN7" s="42"/>
      <c r="BP7" s="38" t="s">
        <v>180</v>
      </c>
    </row>
    <row r="8" spans="2:68" s="38" customFormat="1" ht="10.5" customHeight="1" x14ac:dyDescent="0.35">
      <c r="B8" s="43"/>
      <c r="C8" s="259" t="s">
        <v>181</v>
      </c>
      <c r="D8" s="260"/>
      <c r="E8" s="260"/>
      <c r="F8" s="260"/>
      <c r="G8" s="260"/>
      <c r="H8" s="260"/>
      <c r="I8" s="260"/>
      <c r="J8" s="260"/>
      <c r="K8" s="260"/>
      <c r="L8" s="260"/>
      <c r="M8" s="260"/>
      <c r="N8" s="260"/>
      <c r="O8" s="260"/>
      <c r="P8" s="260"/>
      <c r="Q8" s="260"/>
      <c r="R8" s="260"/>
      <c r="S8" s="260"/>
      <c r="T8" s="260"/>
      <c r="U8" s="260"/>
      <c r="V8" s="260"/>
      <c r="W8" s="260"/>
      <c r="X8" s="260"/>
      <c r="Y8" s="260"/>
      <c r="Z8" s="260"/>
      <c r="AA8" s="260"/>
      <c r="AB8" s="260"/>
      <c r="AC8" s="260"/>
      <c r="AD8" s="260"/>
      <c r="AE8" s="260"/>
      <c r="AF8" s="260"/>
      <c r="AG8" s="260"/>
      <c r="AH8" s="260"/>
      <c r="AI8" s="260"/>
      <c r="AJ8" s="260"/>
      <c r="AK8" s="260"/>
      <c r="AL8" s="260"/>
      <c r="AM8" s="260"/>
      <c r="AN8" s="260"/>
      <c r="AO8" s="260"/>
      <c r="AP8" s="260"/>
      <c r="AQ8" s="260"/>
      <c r="AR8" s="260"/>
      <c r="AS8" s="260"/>
      <c r="AT8" s="260"/>
      <c r="AU8" s="260"/>
      <c r="AV8" s="260"/>
      <c r="AW8" s="260"/>
      <c r="AX8" s="260"/>
      <c r="AY8" s="260"/>
      <c r="AZ8" s="260"/>
      <c r="BA8" s="260"/>
      <c r="BB8" s="260"/>
      <c r="BC8" s="260"/>
      <c r="BD8" s="260"/>
      <c r="BE8" s="260"/>
      <c r="BF8" s="260"/>
      <c r="BG8" s="260"/>
      <c r="BH8" s="260"/>
      <c r="BI8" s="260"/>
      <c r="BJ8" s="260"/>
      <c r="BK8" s="260"/>
      <c r="BL8" s="260"/>
      <c r="BM8" s="261"/>
      <c r="BN8" s="42"/>
      <c r="BP8" s="38" t="s">
        <v>182</v>
      </c>
    </row>
    <row r="9" spans="2:68" s="38" customFormat="1" ht="10.5" customHeight="1" x14ac:dyDescent="0.35">
      <c r="B9" s="43"/>
      <c r="C9" s="259" t="s">
        <v>183</v>
      </c>
      <c r="D9" s="260"/>
      <c r="E9" s="260"/>
      <c r="F9" s="260"/>
      <c r="G9" s="260"/>
      <c r="H9" s="260"/>
      <c r="I9" s="260"/>
      <c r="J9" s="260"/>
      <c r="K9" s="260"/>
      <c r="L9" s="260"/>
      <c r="M9" s="260"/>
      <c r="N9" s="260"/>
      <c r="O9" s="260"/>
      <c r="P9" s="260"/>
      <c r="Q9" s="260"/>
      <c r="R9" s="260"/>
      <c r="S9" s="260"/>
      <c r="T9" s="260"/>
      <c r="U9" s="260"/>
      <c r="V9" s="260"/>
      <c r="W9" s="260"/>
      <c r="X9" s="260"/>
      <c r="Y9" s="260"/>
      <c r="Z9" s="260"/>
      <c r="AA9" s="260"/>
      <c r="AB9" s="260"/>
      <c r="AC9" s="260"/>
      <c r="AD9" s="260"/>
      <c r="AE9" s="260"/>
      <c r="AF9" s="260"/>
      <c r="AG9" s="260"/>
      <c r="AH9" s="260"/>
      <c r="AI9" s="260"/>
      <c r="AJ9" s="260"/>
      <c r="AK9" s="260"/>
      <c r="AL9" s="260"/>
      <c r="AM9" s="260"/>
      <c r="AN9" s="260"/>
      <c r="AO9" s="260"/>
      <c r="AP9" s="260"/>
      <c r="AQ9" s="260"/>
      <c r="AR9" s="260"/>
      <c r="AS9" s="260"/>
      <c r="AT9" s="260"/>
      <c r="AU9" s="260"/>
      <c r="AV9" s="260"/>
      <c r="AW9" s="260"/>
      <c r="AX9" s="260"/>
      <c r="AY9" s="260"/>
      <c r="AZ9" s="260"/>
      <c r="BA9" s="260"/>
      <c r="BB9" s="260"/>
      <c r="BC9" s="260"/>
      <c r="BD9" s="260"/>
      <c r="BE9" s="260"/>
      <c r="BF9" s="260"/>
      <c r="BG9" s="260"/>
      <c r="BH9" s="260"/>
      <c r="BI9" s="260"/>
      <c r="BJ9" s="260"/>
      <c r="BK9" s="260"/>
      <c r="BL9" s="260"/>
      <c r="BM9" s="261"/>
      <c r="BN9" s="42"/>
      <c r="BP9" s="38" t="s">
        <v>184</v>
      </c>
    </row>
    <row r="10" spans="2:68" s="38" customFormat="1" x14ac:dyDescent="0.35">
      <c r="B10" s="43"/>
      <c r="C10" s="259" t="s">
        <v>123</v>
      </c>
      <c r="D10" s="260"/>
      <c r="E10" s="260"/>
      <c r="F10" s="260"/>
      <c r="G10" s="260"/>
      <c r="H10" s="260"/>
      <c r="I10" s="260"/>
      <c r="J10" s="260"/>
      <c r="K10" s="260"/>
      <c r="L10" s="260"/>
      <c r="M10" s="260"/>
      <c r="N10" s="260"/>
      <c r="O10" s="260"/>
      <c r="P10" s="260"/>
      <c r="Q10" s="260"/>
      <c r="R10" s="260"/>
      <c r="S10" s="260"/>
      <c r="T10" s="260"/>
      <c r="U10" s="260"/>
      <c r="V10" s="260"/>
      <c r="W10" s="260"/>
      <c r="X10" s="260"/>
      <c r="Y10" s="260"/>
      <c r="Z10" s="260"/>
      <c r="AA10" s="260"/>
      <c r="AB10" s="260"/>
      <c r="AC10" s="260"/>
      <c r="AD10" s="260"/>
      <c r="AE10" s="260"/>
      <c r="AF10" s="260"/>
      <c r="AG10" s="260"/>
      <c r="AH10" s="260"/>
      <c r="AI10" s="260"/>
      <c r="AJ10" s="260"/>
      <c r="AK10" s="260"/>
      <c r="AL10" s="260"/>
      <c r="AM10" s="260"/>
      <c r="AN10" s="260"/>
      <c r="AO10" s="260"/>
      <c r="AP10" s="260"/>
      <c r="AQ10" s="260"/>
      <c r="AR10" s="260"/>
      <c r="AS10" s="260"/>
      <c r="AT10" s="260"/>
      <c r="AU10" s="260"/>
      <c r="AV10" s="260"/>
      <c r="AW10" s="260"/>
      <c r="AX10" s="260"/>
      <c r="AY10" s="260"/>
      <c r="AZ10" s="260"/>
      <c r="BA10" s="260"/>
      <c r="BB10" s="260"/>
      <c r="BC10" s="260"/>
      <c r="BD10" s="260"/>
      <c r="BE10" s="260"/>
      <c r="BF10" s="260"/>
      <c r="BG10" s="260"/>
      <c r="BH10" s="260"/>
      <c r="BI10" s="260"/>
      <c r="BJ10" s="260"/>
      <c r="BK10" s="260"/>
      <c r="BL10" s="260"/>
      <c r="BM10" s="261"/>
      <c r="BN10" s="42"/>
      <c r="BP10" s="38" t="s">
        <v>185</v>
      </c>
    </row>
    <row r="11" spans="2:68" x14ac:dyDescent="0.2">
      <c r="B11" s="44">
        <v>1</v>
      </c>
      <c r="C11" s="48" t="str">
        <f>IF(Outage!B18="","",Outage!B18)</f>
        <v>Indonesia Power Services (PJBTL)</v>
      </c>
      <c r="D11" s="49">
        <f>IF(Outage!C18="","",Outage!C18)</f>
        <v>1</v>
      </c>
      <c r="E11" s="206">
        <f>IF(Outage!D18="","",Outage!D18)</f>
        <v>1.4</v>
      </c>
      <c r="F11" s="51">
        <f>IF(Outage!E18=0," ",Outage!E18)</f>
        <v>45533</v>
      </c>
      <c r="G11" s="51">
        <f>IF(Outage!F18=0," ",Outage!F18)</f>
        <v>45534</v>
      </c>
      <c r="H11" s="51" t="str">
        <f>IF(Outage!L18=0," ",Outage!L18)</f>
        <v xml:space="preserve"> </v>
      </c>
      <c r="I11" s="51" t="str">
        <f>IF(Outage!M18=0," ",Outage!M18)</f>
        <v/>
      </c>
      <c r="J11" s="51" t="str">
        <f>IF(Outage!S18=0," ",Outage!S18)</f>
        <v xml:space="preserve"> </v>
      </c>
      <c r="K11" s="51" t="str">
        <f>IF(Outage!T18=0," ",Outage!T18)</f>
        <v/>
      </c>
      <c r="L11" s="44" t="str">
        <f t="array" ref="L11">IF(MAX(IF(Outage!$Z$3:$OA$3='HarKit per perusahaan'!L$5,Outage!$Z18:$OA18))&gt;0,"x","")</f>
        <v/>
      </c>
      <c r="M11" s="44" t="str">
        <f t="array" ref="M11">IF(MAX(IF(Outage!$Z$3:$OA$3='HarKit per perusahaan'!M$5,Outage!$Z18:$OA18))&gt;0,"x","")</f>
        <v/>
      </c>
      <c r="N11" s="44" t="str">
        <f t="array" ref="N11">IF(MAX(IF(Outage!$Z$3:$OA$3='HarKit per perusahaan'!N$5,Outage!$Z18:$OA18))&gt;0,"x","")</f>
        <v/>
      </c>
      <c r="O11" s="44" t="str">
        <f t="array" ref="O11">IF(MAX(IF(Outage!$Z$3:$OA$3='HarKit per perusahaan'!O$5,Outage!$Z18:$OA18))&gt;0,"x","")</f>
        <v/>
      </c>
      <c r="P11" s="44" t="str">
        <f t="array" ref="P11">IF(MAX(IF(Outage!$Z$3:$OA$3='HarKit per perusahaan'!P$5,Outage!$Z18:$OA18))&gt;0,"x","")</f>
        <v/>
      </c>
      <c r="Q11" s="44" t="str">
        <f t="array" ref="Q11">IF(MAX(IF(Outage!$Z$3:$OA$3='HarKit per perusahaan'!Q$5,Outage!$Z18:$OA18))&gt;0,"x","")</f>
        <v/>
      </c>
      <c r="R11" s="44" t="str">
        <f t="array" ref="R11">IF(MAX(IF(Outage!$Z$3:$OA$3='HarKit per perusahaan'!R$5,Outage!$Z18:$OA18))&gt;0,"x","")</f>
        <v/>
      </c>
      <c r="S11" s="44" t="str">
        <f t="array" ref="S11">IF(MAX(IF(Outage!$Z$3:$OA$3='HarKit per perusahaan'!S$5,Outage!$Z18:$OA18))&gt;0,"x","")</f>
        <v/>
      </c>
      <c r="T11" s="44" t="str">
        <f t="array" ref="T11">IF(MAX(IF(Outage!$Z$3:$OA$3='HarKit per perusahaan'!T$5,Outage!$Z18:$OA18))&gt;0,"x","")</f>
        <v/>
      </c>
      <c r="U11" s="44" t="str">
        <f t="array" ref="U11">IF(MAX(IF(Outage!$Z$3:$OA$3='HarKit per perusahaan'!U$5,Outage!$Z18:$OA18))&gt;0,"x","")</f>
        <v/>
      </c>
      <c r="V11" s="44" t="str">
        <f t="array" ref="V11">IF(MAX(IF(Outage!$Z$3:$OA$3='HarKit per perusahaan'!V$5,Outage!$Z18:$OA18))&gt;0,"x","")</f>
        <v/>
      </c>
      <c r="W11" s="44" t="str">
        <f t="array" ref="W11">IF(MAX(IF(Outage!$Z$3:$OA$3='HarKit per perusahaan'!W$5,Outage!$Z18:$OA18))&gt;0,"x","")</f>
        <v/>
      </c>
      <c r="X11" s="44" t="str">
        <f t="array" ref="X11">IF(MAX(IF(Outage!$Z$3:$OA$3='HarKit per perusahaan'!X$5,Outage!$Z18:$OA18))&gt;0,"x","")</f>
        <v/>
      </c>
      <c r="Y11" s="44" t="str">
        <f t="array" ref="Y11">IF(MAX(IF(Outage!$Z$3:$OA$3='HarKit per perusahaan'!Y$5,Outage!$Z18:$OA18))&gt;0,"x","")</f>
        <v/>
      </c>
      <c r="Z11" s="44" t="str">
        <f t="array" ref="Z11">IF(MAX(IF(Outage!$Z$3:$OA$3='HarKit per perusahaan'!Z$5,Outage!$Z18:$OA18))&gt;0,"x","")</f>
        <v/>
      </c>
      <c r="AA11" s="44" t="str">
        <f t="array" ref="AA11">IF(MAX(IF(Outage!$Z$3:$OA$3='HarKit per perusahaan'!AA$5,Outage!$Z18:$OA18))&gt;0,"x","")</f>
        <v/>
      </c>
      <c r="AB11" s="44" t="str">
        <f t="array" ref="AB11">IF(MAX(IF(Outage!$Z$3:$OA$3='HarKit per perusahaan'!AB$5,Outage!$Z18:$OA18))&gt;0,"x","")</f>
        <v/>
      </c>
      <c r="AC11" s="44" t="str">
        <f t="array" ref="AC11">IF(MAX(IF(Outage!$Z$3:$OA$3='HarKit per perusahaan'!AC$5,Outage!$Z18:$OA18))&gt;0,"x","")</f>
        <v/>
      </c>
      <c r="AD11" s="44" t="str">
        <f t="array" ref="AD11">IF(MAX(IF(Outage!$Z$3:$OA$3='HarKit per perusahaan'!AD$5,Outage!$Z18:$OA18))&gt;0,"x","")</f>
        <v/>
      </c>
      <c r="AE11" s="44" t="str">
        <f t="array" ref="AE11">IF(MAX(IF(Outage!$Z$3:$OA$3='HarKit per perusahaan'!AE$5,Outage!$Z18:$OA18))&gt;0,"x","")</f>
        <v/>
      </c>
      <c r="AF11" s="44" t="str">
        <f t="array" ref="AF11">IF(MAX(IF(Outage!$Z$3:$OA$3='HarKit per perusahaan'!AF$5,Outage!$Z18:$OA18))&gt;0,"x","")</f>
        <v/>
      </c>
      <c r="AG11" s="44" t="str">
        <f t="array" ref="AG11">IF(MAX(IF(Outage!$Z$3:$OA$3='HarKit per perusahaan'!AG$5,Outage!$Z18:$OA18))&gt;0,"x","")</f>
        <v/>
      </c>
      <c r="AH11" s="44" t="str">
        <f t="array" ref="AH11">IF(MAX(IF(Outage!$Z$3:$OA$3='HarKit per perusahaan'!AH$5,Outage!$Z18:$OA18))&gt;0,"x","")</f>
        <v/>
      </c>
      <c r="AI11" s="44" t="str">
        <f t="array" ref="AI11">IF(MAX(IF(Outage!$Z$3:$OA$3='HarKit per perusahaan'!AI$5,Outage!$Z18:$OA18))&gt;0,"x","")</f>
        <v/>
      </c>
      <c r="AJ11" s="44" t="str">
        <f t="array" ref="AJ11">IF(MAX(IF(Outage!$Z$3:$OA$3='HarKit per perusahaan'!AJ$5,Outage!$Z18:$OA18))&gt;0,"x","")</f>
        <v/>
      </c>
      <c r="AK11" s="44" t="str">
        <f t="array" ref="AK11">IF(MAX(IF(Outage!$Z$3:$OA$3='HarKit per perusahaan'!AK$5,Outage!$Z18:$OA18))&gt;0,"x","")</f>
        <v/>
      </c>
      <c r="AL11" s="44" t="str">
        <f t="array" ref="AL11">IF(MAX(IF(Outage!$Z$3:$OA$3='HarKit per perusahaan'!AL$5,Outage!$Z18:$OA18))&gt;0,"x","")</f>
        <v/>
      </c>
      <c r="AM11" s="44" t="str">
        <f t="array" ref="AM11">IF(MAX(IF(Outage!$Z$3:$OA$3='HarKit per perusahaan'!AM$5,Outage!$Z18:$OA18))&gt;0,"x","")</f>
        <v/>
      </c>
      <c r="AN11" s="44" t="str">
        <f t="array" ref="AN11">IF(MAX(IF(Outage!$Z$3:$OA$3='HarKit per perusahaan'!AN$5,Outage!$Z18:$OA18))&gt;0,"x","")</f>
        <v/>
      </c>
      <c r="AO11" s="44" t="str">
        <f t="array" ref="AO11">IF(MAX(IF(Outage!$Z$3:$OA$3='HarKit per perusahaan'!AO$5,Outage!$Z18:$OA18))&gt;0,"x","")</f>
        <v/>
      </c>
      <c r="AP11" s="44" t="str">
        <f t="array" ref="AP11">IF(MAX(IF(Outage!$Z$3:$OA$3='HarKit per perusahaan'!AP$5,Outage!$Z18:$OA18))&gt;0,"x","")</f>
        <v/>
      </c>
      <c r="AQ11" s="44" t="str">
        <f t="array" ref="AQ11">IF(MAX(IF(Outage!$Z$3:$OA$3='HarKit per perusahaan'!AQ$5,Outage!$Z18:$OA18))&gt;0,"x","")</f>
        <v/>
      </c>
      <c r="AR11" s="44" t="str">
        <f t="array" ref="AR11">IF(MAX(IF(Outage!$Z$3:$OA$3='HarKit per perusahaan'!AR$5,Outage!$Z18:$OA18))&gt;0,"x","")</f>
        <v/>
      </c>
      <c r="AS11" s="44" t="str">
        <f t="array" ref="AS11">IF(MAX(IF(Outage!$Z$3:$OA$3='HarKit per perusahaan'!AS$5,Outage!$Z18:$OA18))&gt;0,"x","")</f>
        <v/>
      </c>
      <c r="AT11" s="44" t="str">
        <f t="array" ref="AT11">IF(MAX(IF(Outage!$Z$3:$OA$3='HarKit per perusahaan'!AT$5,Outage!$Z18:$OA18))&gt;0,"x","")</f>
        <v>x</v>
      </c>
      <c r="AU11" s="44" t="str">
        <f t="array" ref="AU11">IF(MAX(IF(Outage!$Z$3:$OA$3='HarKit per perusahaan'!AU$5,Outage!$Z18:$OA18))&gt;0,"x","")</f>
        <v/>
      </c>
      <c r="AV11" s="44" t="str">
        <f t="array" ref="AV11">IF(MAX(IF(Outage!$Z$3:$OA$3='HarKit per perusahaan'!AV$5,Outage!$Z18:$OA18))&gt;0,"x","")</f>
        <v/>
      </c>
      <c r="AW11" s="44" t="str">
        <f t="array" ref="AW11">IF(MAX(IF(Outage!$Z$3:$OA$3='HarKit per perusahaan'!AW$5,Outage!$Z18:$OA18))&gt;0,"x","")</f>
        <v/>
      </c>
      <c r="AX11" s="44" t="str">
        <f t="array" ref="AX11">IF(MAX(IF(Outage!$Z$3:$OA$3='HarKit per perusahaan'!AX$5,Outage!$Z18:$OA18))&gt;0,"x","")</f>
        <v/>
      </c>
      <c r="AY11" s="44" t="str">
        <f t="array" ref="AY11">IF(MAX(IF(Outage!$Z$3:$OA$3='HarKit per perusahaan'!AY$5,Outage!$Z18:$OA18))&gt;0,"x","")</f>
        <v/>
      </c>
      <c r="AZ11" s="44" t="str">
        <f t="array" ref="AZ11">IF(MAX(IF(Outage!$Z$3:$OA$3='HarKit per perusahaan'!AZ$5,Outage!$Z18:$OA18))&gt;0,"x","")</f>
        <v/>
      </c>
      <c r="BA11" s="44" t="str">
        <f t="array" ref="BA11">IF(MAX(IF(Outage!$Z$3:$OA$3='HarKit per perusahaan'!BA$5,Outage!$Z18:$OA18))&gt;0,"x","")</f>
        <v/>
      </c>
      <c r="BB11" s="44" t="str">
        <f t="array" ref="BB11">IF(MAX(IF(Outage!$Z$3:$OA$3='HarKit per perusahaan'!BB$5,Outage!$Z18:$OA18))&gt;0,"x","")</f>
        <v/>
      </c>
      <c r="BC11" s="44" t="str">
        <f t="array" ref="BC11">IF(MAX(IF(Outage!$Z$3:$OA$3='HarKit per perusahaan'!BC$5,Outage!$Z18:$OA18))&gt;0,"x","")</f>
        <v/>
      </c>
      <c r="BD11" s="44" t="str">
        <f t="array" ref="BD11">IF(MAX(IF(Outage!$Z$3:$OA$3='HarKit per perusahaan'!BD$5,Outage!$Z18:$OA18))&gt;0,"x","")</f>
        <v/>
      </c>
      <c r="BE11" s="44" t="str">
        <f t="array" ref="BE11">IF(MAX(IF(Outage!$Z$3:$OA$3='HarKit per perusahaan'!BE$5,Outage!$Z18:$OA18))&gt;0,"x","")</f>
        <v/>
      </c>
      <c r="BF11" s="44" t="str">
        <f t="array" ref="BF11">IF(MAX(IF(Outage!$Z$3:$OA$3='HarKit per perusahaan'!BF$5,Outage!$Z18:$OA18))&gt;0,"x","")</f>
        <v/>
      </c>
      <c r="BG11" s="44" t="str">
        <f t="array" ref="BG11">IF(MAX(IF(Outage!$Z$3:$OA$3='HarKit per perusahaan'!BG$5,Outage!$Z18:$OA18))&gt;0,"x","")</f>
        <v/>
      </c>
      <c r="BH11" s="44" t="str">
        <f t="array" ref="BH11">IF(MAX(IF(Outage!$Z$3:$OA$3='HarKit per perusahaan'!BH$5,Outage!$Z18:$OA18))&gt;0,"x","")</f>
        <v/>
      </c>
      <c r="BI11" s="44" t="str">
        <f t="array" ref="BI11">IF(MAX(IF(Outage!$Z$3:$OA$3='HarKit per perusahaan'!BI$5,Outage!$Z18:$OA18))&gt;0,"x","")</f>
        <v/>
      </c>
      <c r="BJ11" s="44" t="str">
        <f t="array" ref="BJ11">IF(MAX(IF(Outage!$Z$3:$OA$3='HarKit per perusahaan'!BJ$5,Outage!$Z18:$OA18))&gt;0,"x","")</f>
        <v/>
      </c>
      <c r="BK11" s="44" t="str">
        <f t="array" ref="BK11">IF(MAX(IF(Outage!$Z$3:$OA$3='HarKit per perusahaan'!BK$5,Outage!$Z18:$OA18))&gt;0,"x","")</f>
        <v/>
      </c>
      <c r="BL11" s="44" t="str">
        <f t="array" ref="BL11">IF(MAX(IF(Outage!$Z$3:$OA$3='HarKit per perusahaan'!BL$5,Outage!$Z18:$OA18))&gt;0,"x","")</f>
        <v/>
      </c>
      <c r="BM11" s="46">
        <f>Outage!OJ18</f>
        <v>0.99453551912568305</v>
      </c>
      <c r="BN11" s="47">
        <f>BM11*E11</f>
        <v>1.3923497267759561</v>
      </c>
      <c r="BO11" s="38"/>
      <c r="BP11" s="38" t="str">
        <f>Outage!OC18</f>
        <v>IP</v>
      </c>
    </row>
    <row r="12" spans="2:68" x14ac:dyDescent="0.2">
      <c r="B12" s="44">
        <v>2</v>
      </c>
      <c r="C12" s="48" t="str">
        <f>IF(Outage!B19="","",Outage!B19)</f>
        <v>Indonesia Power Services (PJBTL)</v>
      </c>
      <c r="D12" s="49">
        <f>IF(Outage!C19="","",Outage!C19)</f>
        <v>2</v>
      </c>
      <c r="E12" s="206">
        <f>IF(Outage!D19="","",Outage!D19)</f>
        <v>1.4</v>
      </c>
      <c r="F12" s="51">
        <f>IF(Outage!E19=0," ",Outage!E19)</f>
        <v>45462</v>
      </c>
      <c r="G12" s="51">
        <f>IF(Outage!F19=0," ",Outage!F19)</f>
        <v>45472</v>
      </c>
      <c r="H12" s="51" t="str">
        <f>IF(Outage!L19=0," ",Outage!L19)</f>
        <v xml:space="preserve"> </v>
      </c>
      <c r="I12" s="51" t="str">
        <f>IF(Outage!M19=0," ",Outage!M19)</f>
        <v/>
      </c>
      <c r="J12" s="51" t="str">
        <f>IF(Outage!S19=0," ",Outage!S19)</f>
        <v xml:space="preserve"> </v>
      </c>
      <c r="K12" s="51" t="str">
        <f>IF(Outage!T19=0," ",Outage!T19)</f>
        <v/>
      </c>
      <c r="L12" s="44" t="str">
        <f t="array" ref="L12">IF(MAX(IF(Outage!$Z$3:$OA$3='HarKit per perusahaan'!L$5,Outage!$Z19:$OA19))&gt;0,"x","")</f>
        <v/>
      </c>
      <c r="M12" s="44" t="str">
        <f t="array" ref="M12">IF(MAX(IF(Outage!$Z$3:$OA$3='HarKit per perusahaan'!M$5,Outage!$Z19:$OA19))&gt;0,"x","")</f>
        <v/>
      </c>
      <c r="N12" s="44" t="str">
        <f t="array" ref="N12">IF(MAX(IF(Outage!$Z$3:$OA$3='HarKit per perusahaan'!N$5,Outage!$Z19:$OA19))&gt;0,"x","")</f>
        <v/>
      </c>
      <c r="O12" s="44" t="str">
        <f t="array" ref="O12">IF(MAX(IF(Outage!$Z$3:$OA$3='HarKit per perusahaan'!O$5,Outage!$Z19:$OA19))&gt;0,"x","")</f>
        <v/>
      </c>
      <c r="P12" s="44" t="str">
        <f t="array" ref="P12">IF(MAX(IF(Outage!$Z$3:$OA$3='HarKit per perusahaan'!P$5,Outage!$Z19:$OA19))&gt;0,"x","")</f>
        <v/>
      </c>
      <c r="Q12" s="44" t="str">
        <f t="array" ref="Q12">IF(MAX(IF(Outage!$Z$3:$OA$3='HarKit per perusahaan'!Q$5,Outage!$Z19:$OA19))&gt;0,"x","")</f>
        <v/>
      </c>
      <c r="R12" s="44" t="str">
        <f t="array" ref="R12">IF(MAX(IF(Outage!$Z$3:$OA$3='HarKit per perusahaan'!R$5,Outage!$Z19:$OA19))&gt;0,"x","")</f>
        <v/>
      </c>
      <c r="S12" s="44" t="str">
        <f t="array" ref="S12">IF(MAX(IF(Outage!$Z$3:$OA$3='HarKit per perusahaan'!S$5,Outage!$Z19:$OA19))&gt;0,"x","")</f>
        <v/>
      </c>
      <c r="T12" s="44" t="str">
        <f t="array" ref="T12">IF(MAX(IF(Outage!$Z$3:$OA$3='HarKit per perusahaan'!T$5,Outage!$Z19:$OA19))&gt;0,"x","")</f>
        <v/>
      </c>
      <c r="U12" s="44" t="str">
        <f t="array" ref="U12">IF(MAX(IF(Outage!$Z$3:$OA$3='HarKit per perusahaan'!U$5,Outage!$Z19:$OA19))&gt;0,"x","")</f>
        <v/>
      </c>
      <c r="V12" s="44" t="str">
        <f t="array" ref="V12">IF(MAX(IF(Outage!$Z$3:$OA$3='HarKit per perusahaan'!V$5,Outage!$Z19:$OA19))&gt;0,"x","")</f>
        <v/>
      </c>
      <c r="W12" s="44" t="str">
        <f t="array" ref="W12">IF(MAX(IF(Outage!$Z$3:$OA$3='HarKit per perusahaan'!W$5,Outage!$Z19:$OA19))&gt;0,"x","")</f>
        <v/>
      </c>
      <c r="X12" s="44" t="str">
        <f t="array" ref="X12">IF(MAX(IF(Outage!$Z$3:$OA$3='HarKit per perusahaan'!X$5,Outage!$Z19:$OA19))&gt;0,"x","")</f>
        <v/>
      </c>
      <c r="Y12" s="44" t="str">
        <f t="array" ref="Y12">IF(MAX(IF(Outage!$Z$3:$OA$3='HarKit per perusahaan'!Y$5,Outage!$Z19:$OA19))&gt;0,"x","")</f>
        <v/>
      </c>
      <c r="Z12" s="44" t="str">
        <f t="array" ref="Z12">IF(MAX(IF(Outage!$Z$3:$OA$3='HarKit per perusahaan'!Z$5,Outage!$Z19:$OA19))&gt;0,"x","")</f>
        <v/>
      </c>
      <c r="AA12" s="44" t="str">
        <f t="array" ref="AA12">IF(MAX(IF(Outage!$Z$3:$OA$3='HarKit per perusahaan'!AA$5,Outage!$Z19:$OA19))&gt;0,"x","")</f>
        <v/>
      </c>
      <c r="AB12" s="44" t="str">
        <f t="array" ref="AB12">IF(MAX(IF(Outage!$Z$3:$OA$3='HarKit per perusahaan'!AB$5,Outage!$Z19:$OA19))&gt;0,"x","")</f>
        <v/>
      </c>
      <c r="AC12" s="44" t="str">
        <f t="array" ref="AC12">IF(MAX(IF(Outage!$Z$3:$OA$3='HarKit per perusahaan'!AC$5,Outage!$Z19:$OA19))&gt;0,"x","")</f>
        <v/>
      </c>
      <c r="AD12" s="44" t="str">
        <f t="array" ref="AD12">IF(MAX(IF(Outage!$Z$3:$OA$3='HarKit per perusahaan'!AD$5,Outage!$Z19:$OA19))&gt;0,"x","")</f>
        <v/>
      </c>
      <c r="AE12" s="44" t="str">
        <f t="array" ref="AE12">IF(MAX(IF(Outage!$Z$3:$OA$3='HarKit per perusahaan'!AE$5,Outage!$Z19:$OA19))&gt;0,"x","")</f>
        <v/>
      </c>
      <c r="AF12" s="44" t="str">
        <f t="array" ref="AF12">IF(MAX(IF(Outage!$Z$3:$OA$3='HarKit per perusahaan'!AF$5,Outage!$Z19:$OA19))&gt;0,"x","")</f>
        <v/>
      </c>
      <c r="AG12" s="44" t="str">
        <f t="array" ref="AG12">IF(MAX(IF(Outage!$Z$3:$OA$3='HarKit per perusahaan'!AG$5,Outage!$Z19:$OA19))&gt;0,"x","")</f>
        <v/>
      </c>
      <c r="AH12" s="44" t="str">
        <f t="array" ref="AH12">IF(MAX(IF(Outage!$Z$3:$OA$3='HarKit per perusahaan'!AH$5,Outage!$Z19:$OA19))&gt;0,"x","")</f>
        <v/>
      </c>
      <c r="AI12" s="44" t="str">
        <f t="array" ref="AI12">IF(MAX(IF(Outage!$Z$3:$OA$3='HarKit per perusahaan'!AI$5,Outage!$Z19:$OA19))&gt;0,"x","")</f>
        <v/>
      </c>
      <c r="AJ12" s="44" t="str">
        <f t="array" ref="AJ12">IF(MAX(IF(Outage!$Z$3:$OA$3='HarKit per perusahaan'!AJ$5,Outage!$Z19:$OA19))&gt;0,"x","")</f>
        <v>x</v>
      </c>
      <c r="AK12" s="44" t="str">
        <f t="array" ref="AK12">IF(MAX(IF(Outage!$Z$3:$OA$3='HarKit per perusahaan'!AK$5,Outage!$Z19:$OA19))&gt;0,"x","")</f>
        <v>x</v>
      </c>
      <c r="AL12" s="44" t="str">
        <f t="array" ref="AL12">IF(MAX(IF(Outage!$Z$3:$OA$3='HarKit per perusahaan'!AL$5,Outage!$Z19:$OA19))&gt;0,"x","")</f>
        <v/>
      </c>
      <c r="AM12" s="44" t="str">
        <f t="array" ref="AM12">IF(MAX(IF(Outage!$Z$3:$OA$3='HarKit per perusahaan'!AM$5,Outage!$Z19:$OA19))&gt;0,"x","")</f>
        <v/>
      </c>
      <c r="AN12" s="44" t="str">
        <f t="array" ref="AN12">IF(MAX(IF(Outage!$Z$3:$OA$3='HarKit per perusahaan'!AN$5,Outage!$Z19:$OA19))&gt;0,"x","")</f>
        <v/>
      </c>
      <c r="AO12" s="44" t="str">
        <f t="array" ref="AO12">IF(MAX(IF(Outage!$Z$3:$OA$3='HarKit per perusahaan'!AO$5,Outage!$Z19:$OA19))&gt;0,"x","")</f>
        <v/>
      </c>
      <c r="AP12" s="44" t="str">
        <f t="array" ref="AP12">IF(MAX(IF(Outage!$Z$3:$OA$3='HarKit per perusahaan'!AP$5,Outage!$Z19:$OA19))&gt;0,"x","")</f>
        <v/>
      </c>
      <c r="AQ12" s="44" t="str">
        <f t="array" ref="AQ12">IF(MAX(IF(Outage!$Z$3:$OA$3='HarKit per perusahaan'!AQ$5,Outage!$Z19:$OA19))&gt;0,"x","")</f>
        <v/>
      </c>
      <c r="AR12" s="44" t="str">
        <f t="array" ref="AR12">IF(MAX(IF(Outage!$Z$3:$OA$3='HarKit per perusahaan'!AR$5,Outage!$Z19:$OA19))&gt;0,"x","")</f>
        <v/>
      </c>
      <c r="AS12" s="44" t="str">
        <f t="array" ref="AS12">IF(MAX(IF(Outage!$Z$3:$OA$3='HarKit per perusahaan'!AS$5,Outage!$Z19:$OA19))&gt;0,"x","")</f>
        <v/>
      </c>
      <c r="AT12" s="44" t="str">
        <f t="array" ref="AT12">IF(MAX(IF(Outage!$Z$3:$OA$3='HarKit per perusahaan'!AT$5,Outage!$Z19:$OA19))&gt;0,"x","")</f>
        <v/>
      </c>
      <c r="AU12" s="44" t="str">
        <f t="array" ref="AU12">IF(MAX(IF(Outage!$Z$3:$OA$3='HarKit per perusahaan'!AU$5,Outage!$Z19:$OA19))&gt;0,"x","")</f>
        <v/>
      </c>
      <c r="AV12" s="44" t="str">
        <f t="array" ref="AV12">IF(MAX(IF(Outage!$Z$3:$OA$3='HarKit per perusahaan'!AV$5,Outage!$Z19:$OA19))&gt;0,"x","")</f>
        <v/>
      </c>
      <c r="AW12" s="44" t="str">
        <f t="array" ref="AW12">IF(MAX(IF(Outage!$Z$3:$OA$3='HarKit per perusahaan'!AW$5,Outage!$Z19:$OA19))&gt;0,"x","")</f>
        <v/>
      </c>
      <c r="AX12" s="44" t="str">
        <f t="array" ref="AX12">IF(MAX(IF(Outage!$Z$3:$OA$3='HarKit per perusahaan'!AX$5,Outage!$Z19:$OA19))&gt;0,"x","")</f>
        <v/>
      </c>
      <c r="AY12" s="44" t="str">
        <f t="array" ref="AY12">IF(MAX(IF(Outage!$Z$3:$OA$3='HarKit per perusahaan'!AY$5,Outage!$Z19:$OA19))&gt;0,"x","")</f>
        <v/>
      </c>
      <c r="AZ12" s="44" t="str">
        <f t="array" ref="AZ12">IF(MAX(IF(Outage!$Z$3:$OA$3='HarKit per perusahaan'!AZ$5,Outage!$Z19:$OA19))&gt;0,"x","")</f>
        <v/>
      </c>
      <c r="BA12" s="44" t="str">
        <f t="array" ref="BA12">IF(MAX(IF(Outage!$Z$3:$OA$3='HarKit per perusahaan'!BA$5,Outage!$Z19:$OA19))&gt;0,"x","")</f>
        <v/>
      </c>
      <c r="BB12" s="44" t="str">
        <f t="array" ref="BB12">IF(MAX(IF(Outage!$Z$3:$OA$3='HarKit per perusahaan'!BB$5,Outage!$Z19:$OA19))&gt;0,"x","")</f>
        <v/>
      </c>
      <c r="BC12" s="44" t="str">
        <f t="array" ref="BC12">IF(MAX(IF(Outage!$Z$3:$OA$3='HarKit per perusahaan'!BC$5,Outage!$Z19:$OA19))&gt;0,"x","")</f>
        <v/>
      </c>
      <c r="BD12" s="44" t="str">
        <f t="array" ref="BD12">IF(MAX(IF(Outage!$Z$3:$OA$3='HarKit per perusahaan'!BD$5,Outage!$Z19:$OA19))&gt;0,"x","")</f>
        <v/>
      </c>
      <c r="BE12" s="44" t="str">
        <f t="array" ref="BE12">IF(MAX(IF(Outage!$Z$3:$OA$3='HarKit per perusahaan'!BE$5,Outage!$Z19:$OA19))&gt;0,"x","")</f>
        <v/>
      </c>
      <c r="BF12" s="44" t="str">
        <f t="array" ref="BF12">IF(MAX(IF(Outage!$Z$3:$OA$3='HarKit per perusahaan'!BF$5,Outage!$Z19:$OA19))&gt;0,"x","")</f>
        <v/>
      </c>
      <c r="BG12" s="44" t="str">
        <f t="array" ref="BG12">IF(MAX(IF(Outage!$Z$3:$OA$3='HarKit per perusahaan'!BG$5,Outage!$Z19:$OA19))&gt;0,"x","")</f>
        <v/>
      </c>
      <c r="BH12" s="44" t="str">
        <f t="array" ref="BH12">IF(MAX(IF(Outage!$Z$3:$OA$3='HarKit per perusahaan'!BH$5,Outage!$Z19:$OA19))&gt;0,"x","")</f>
        <v/>
      </c>
      <c r="BI12" s="44" t="str">
        <f t="array" ref="BI12">IF(MAX(IF(Outage!$Z$3:$OA$3='HarKit per perusahaan'!BI$5,Outage!$Z19:$OA19))&gt;0,"x","")</f>
        <v/>
      </c>
      <c r="BJ12" s="44" t="str">
        <f t="array" ref="BJ12">IF(MAX(IF(Outage!$Z$3:$OA$3='HarKit per perusahaan'!BJ$5,Outage!$Z19:$OA19))&gt;0,"x","")</f>
        <v/>
      </c>
      <c r="BK12" s="44" t="str">
        <f t="array" ref="BK12">IF(MAX(IF(Outage!$Z$3:$OA$3='HarKit per perusahaan'!BK$5,Outage!$Z19:$OA19))&gt;0,"x","")</f>
        <v/>
      </c>
      <c r="BL12" s="44" t="str">
        <f t="array" ref="BL12">IF(MAX(IF(Outage!$Z$3:$OA$3='HarKit per perusahaan'!BL$5,Outage!$Z19:$OA19))&gt;0,"x","")</f>
        <v/>
      </c>
      <c r="BM12" s="46">
        <f>Outage!OJ19</f>
        <v>0.9699453551912568</v>
      </c>
      <c r="BN12" s="47">
        <f t="shared" ref="BN12:BN31" si="0">BM12*E12</f>
        <v>1.3579234972677594</v>
      </c>
      <c r="BO12" s="38"/>
      <c r="BP12" s="38" t="str">
        <f>Outage!OC19</f>
        <v>IP</v>
      </c>
    </row>
    <row r="13" spans="2:68" x14ac:dyDescent="0.2">
      <c r="B13" s="44">
        <v>3</v>
      </c>
      <c r="C13" s="48" t="str">
        <f>IF(Outage!B20="","",Outage!B20)</f>
        <v>Indonesia Power Services (PJBTL)</v>
      </c>
      <c r="D13" s="49">
        <f>IF(Outage!C20="","",Outage!C20)</f>
        <v>3</v>
      </c>
      <c r="E13" s="206">
        <f>IF(Outage!D20="","",Outage!D20)</f>
        <v>1.4</v>
      </c>
      <c r="F13" s="51">
        <f>IF(Outage!E20=0," ",Outage!E20)</f>
        <v>45481</v>
      </c>
      <c r="G13" s="51">
        <f>IF(Outage!F20=0," ",Outage!F20)</f>
        <v>45490</v>
      </c>
      <c r="H13" s="51" t="str">
        <f>IF(Outage!L20=0," ",Outage!L20)</f>
        <v xml:space="preserve"> </v>
      </c>
      <c r="I13" s="51" t="str">
        <f>IF(Outage!M20=0," ",Outage!M20)</f>
        <v/>
      </c>
      <c r="J13" s="51" t="str">
        <f>IF(Outage!S20=0," ",Outage!S20)</f>
        <v xml:space="preserve"> </v>
      </c>
      <c r="K13" s="51" t="str">
        <f>IF(Outage!T20=0," ",Outage!T20)</f>
        <v/>
      </c>
      <c r="L13" s="45" t="str">
        <f t="array" ref="L13">IF(MAX(IF(Outage!$Z$3:$OA$3='HarKit per perusahaan'!L$5,Outage!$Z20:$OA20))&gt;0,"x","")</f>
        <v/>
      </c>
      <c r="M13" s="45" t="str">
        <f t="array" ref="M13">IF(MAX(IF(Outage!$Z$3:$OA$3='HarKit per perusahaan'!M$5,Outage!$Z20:$OA20))&gt;0,"x","")</f>
        <v/>
      </c>
      <c r="N13" s="45" t="str">
        <f t="array" ref="N13">IF(MAX(IF(Outage!$Z$3:$OA$3='HarKit per perusahaan'!N$5,Outage!$Z20:$OA20))&gt;0,"x","")</f>
        <v/>
      </c>
      <c r="O13" s="45" t="str">
        <f t="array" ref="O13">IF(MAX(IF(Outage!$Z$3:$OA$3='HarKit per perusahaan'!O$5,Outage!$Z20:$OA20))&gt;0,"x","")</f>
        <v/>
      </c>
      <c r="P13" s="45" t="str">
        <f t="array" ref="P13">IF(MAX(IF(Outage!$Z$3:$OA$3='HarKit per perusahaan'!P$5,Outage!$Z20:$OA20))&gt;0,"x","")</f>
        <v/>
      </c>
      <c r="Q13" s="45" t="str">
        <f t="array" ref="Q13">IF(MAX(IF(Outage!$Z$3:$OA$3='HarKit per perusahaan'!Q$5,Outage!$Z20:$OA20))&gt;0,"x","")</f>
        <v/>
      </c>
      <c r="R13" s="45" t="str">
        <f t="array" ref="R13">IF(MAX(IF(Outage!$Z$3:$OA$3='HarKit per perusahaan'!R$5,Outage!$Z20:$OA20))&gt;0,"x","")</f>
        <v/>
      </c>
      <c r="S13" s="45" t="str">
        <f t="array" ref="S13">IF(MAX(IF(Outage!$Z$3:$OA$3='HarKit per perusahaan'!S$5,Outage!$Z20:$OA20))&gt;0,"x","")</f>
        <v/>
      </c>
      <c r="T13" s="45" t="str">
        <f t="array" ref="T13">IF(MAX(IF(Outage!$Z$3:$OA$3='HarKit per perusahaan'!T$5,Outage!$Z20:$OA20))&gt;0,"x","")</f>
        <v/>
      </c>
      <c r="U13" s="45" t="str">
        <f t="array" ref="U13">IF(MAX(IF(Outage!$Z$3:$OA$3='HarKit per perusahaan'!U$5,Outage!$Z20:$OA20))&gt;0,"x","")</f>
        <v/>
      </c>
      <c r="V13" s="45" t="str">
        <f t="array" ref="V13">IF(MAX(IF(Outage!$Z$3:$OA$3='HarKit per perusahaan'!V$5,Outage!$Z20:$OA20))&gt;0,"x","")</f>
        <v/>
      </c>
      <c r="W13" s="45" t="str">
        <f t="array" ref="W13">IF(MAX(IF(Outage!$Z$3:$OA$3='HarKit per perusahaan'!W$5,Outage!$Z20:$OA20))&gt;0,"x","")</f>
        <v/>
      </c>
      <c r="X13" s="45" t="str">
        <f t="array" ref="X13">IF(MAX(IF(Outage!$Z$3:$OA$3='HarKit per perusahaan'!X$5,Outage!$Z20:$OA20))&gt;0,"x","")</f>
        <v/>
      </c>
      <c r="Y13" s="45" t="str">
        <f t="array" ref="Y13">IF(MAX(IF(Outage!$Z$3:$OA$3='HarKit per perusahaan'!Y$5,Outage!$Z20:$OA20))&gt;0,"x","")</f>
        <v/>
      </c>
      <c r="Z13" s="45" t="str">
        <f t="array" ref="Z13">IF(MAX(IF(Outage!$Z$3:$OA$3='HarKit per perusahaan'!Z$5,Outage!$Z20:$OA20))&gt;0,"x","")</f>
        <v/>
      </c>
      <c r="AA13" s="45" t="str">
        <f t="array" ref="AA13">IF(MAX(IF(Outage!$Z$3:$OA$3='HarKit per perusahaan'!AA$5,Outage!$Z20:$OA20))&gt;0,"x","")</f>
        <v/>
      </c>
      <c r="AB13" s="45" t="str">
        <f t="array" ref="AB13">IF(MAX(IF(Outage!$Z$3:$OA$3='HarKit per perusahaan'!AB$5,Outage!$Z20:$OA20))&gt;0,"x","")</f>
        <v/>
      </c>
      <c r="AC13" s="45" t="str">
        <f t="array" ref="AC13">IF(MAX(IF(Outage!$Z$3:$OA$3='HarKit per perusahaan'!AC$5,Outage!$Z20:$OA20))&gt;0,"x","")</f>
        <v/>
      </c>
      <c r="AD13" s="45" t="str">
        <f t="array" ref="AD13">IF(MAX(IF(Outage!$Z$3:$OA$3='HarKit per perusahaan'!AD$5,Outage!$Z20:$OA20))&gt;0,"x","")</f>
        <v/>
      </c>
      <c r="AE13" s="45" t="str">
        <f t="array" ref="AE13">IF(MAX(IF(Outage!$Z$3:$OA$3='HarKit per perusahaan'!AE$5,Outage!$Z20:$OA20))&gt;0,"x","")</f>
        <v/>
      </c>
      <c r="AF13" s="45" t="str">
        <f t="array" ref="AF13">IF(MAX(IF(Outage!$Z$3:$OA$3='HarKit per perusahaan'!AF$5,Outage!$Z20:$OA20))&gt;0,"x","")</f>
        <v/>
      </c>
      <c r="AG13" s="45" t="str">
        <f t="array" ref="AG13">IF(MAX(IF(Outage!$Z$3:$OA$3='HarKit per perusahaan'!AG$5,Outage!$Z20:$OA20))&gt;0,"x","")</f>
        <v/>
      </c>
      <c r="AH13" s="45" t="str">
        <f t="array" ref="AH13">IF(MAX(IF(Outage!$Z$3:$OA$3='HarKit per perusahaan'!AH$5,Outage!$Z20:$OA20))&gt;0,"x","")</f>
        <v/>
      </c>
      <c r="AI13" s="45" t="str">
        <f t="array" ref="AI13">IF(MAX(IF(Outage!$Z$3:$OA$3='HarKit per perusahaan'!AI$5,Outage!$Z20:$OA20))&gt;0,"x","")</f>
        <v/>
      </c>
      <c r="AJ13" s="45" t="str">
        <f t="array" ref="AJ13">IF(MAX(IF(Outage!$Z$3:$OA$3='HarKit per perusahaan'!AJ$5,Outage!$Z20:$OA20))&gt;0,"x","")</f>
        <v/>
      </c>
      <c r="AK13" s="45" t="str">
        <f t="array" ref="AK13">IF(MAX(IF(Outage!$Z$3:$OA$3='HarKit per perusahaan'!AK$5,Outage!$Z20:$OA20))&gt;0,"x","")</f>
        <v/>
      </c>
      <c r="AL13" s="45" t="str">
        <f t="array" ref="AL13">IF(MAX(IF(Outage!$Z$3:$OA$3='HarKit per perusahaan'!AL$5,Outage!$Z20:$OA20))&gt;0,"x","")</f>
        <v/>
      </c>
      <c r="AM13" s="45" t="str">
        <f t="array" ref="AM13">IF(MAX(IF(Outage!$Z$3:$OA$3='HarKit per perusahaan'!AM$5,Outage!$Z20:$OA20))&gt;0,"x","")</f>
        <v>x</v>
      </c>
      <c r="AN13" s="45" t="str">
        <f t="array" ref="AN13">IF(MAX(IF(Outage!$Z$3:$OA$3='HarKit per perusahaan'!AN$5,Outage!$Z20:$OA20))&gt;0,"x","")</f>
        <v>x</v>
      </c>
      <c r="AO13" s="45" t="str">
        <f t="array" ref="AO13">IF(MAX(IF(Outage!$Z$3:$OA$3='HarKit per perusahaan'!AO$5,Outage!$Z20:$OA20))&gt;0,"x","")</f>
        <v/>
      </c>
      <c r="AP13" s="45" t="str">
        <f t="array" ref="AP13">IF(MAX(IF(Outage!$Z$3:$OA$3='HarKit per perusahaan'!AP$5,Outage!$Z20:$OA20))&gt;0,"x","")</f>
        <v/>
      </c>
      <c r="AQ13" s="45" t="str">
        <f t="array" ref="AQ13">IF(MAX(IF(Outage!$Z$3:$OA$3='HarKit per perusahaan'!AQ$5,Outage!$Z20:$OA20))&gt;0,"x","")</f>
        <v/>
      </c>
      <c r="AR13" s="45" t="str">
        <f t="array" ref="AR13">IF(MAX(IF(Outage!$Z$3:$OA$3='HarKit per perusahaan'!AR$5,Outage!$Z20:$OA20))&gt;0,"x","")</f>
        <v/>
      </c>
      <c r="AS13" s="45" t="str">
        <f t="array" ref="AS13">IF(MAX(IF(Outage!$Z$3:$OA$3='HarKit per perusahaan'!AS$5,Outage!$Z20:$OA20))&gt;0,"x","")</f>
        <v/>
      </c>
      <c r="AT13" s="45" t="str">
        <f t="array" ref="AT13">IF(MAX(IF(Outage!$Z$3:$OA$3='HarKit per perusahaan'!AT$5,Outage!$Z20:$OA20))&gt;0,"x","")</f>
        <v/>
      </c>
      <c r="AU13" s="45" t="str">
        <f t="array" ref="AU13">IF(MAX(IF(Outage!$Z$3:$OA$3='HarKit per perusahaan'!AU$5,Outage!$Z20:$OA20))&gt;0,"x","")</f>
        <v/>
      </c>
      <c r="AV13" s="45" t="str">
        <f t="array" ref="AV13">IF(MAX(IF(Outage!$Z$3:$OA$3='HarKit per perusahaan'!AV$5,Outage!$Z20:$OA20))&gt;0,"x","")</f>
        <v/>
      </c>
      <c r="AW13" s="45" t="str">
        <f t="array" ref="AW13">IF(MAX(IF(Outage!$Z$3:$OA$3='HarKit per perusahaan'!AW$5,Outage!$Z20:$OA20))&gt;0,"x","")</f>
        <v/>
      </c>
      <c r="AX13" s="45" t="str">
        <f t="array" ref="AX13">IF(MAX(IF(Outage!$Z$3:$OA$3='HarKit per perusahaan'!AX$5,Outage!$Z20:$OA20))&gt;0,"x","")</f>
        <v/>
      </c>
      <c r="AY13" s="45" t="str">
        <f t="array" ref="AY13">IF(MAX(IF(Outage!$Z$3:$OA$3='HarKit per perusahaan'!AY$5,Outage!$Z20:$OA20))&gt;0,"x","")</f>
        <v/>
      </c>
      <c r="AZ13" s="45" t="str">
        <f t="array" ref="AZ13">IF(MAX(IF(Outage!$Z$3:$OA$3='HarKit per perusahaan'!AZ$5,Outage!$Z20:$OA20))&gt;0,"x","")</f>
        <v/>
      </c>
      <c r="BA13" s="45" t="str">
        <f t="array" ref="BA13">IF(MAX(IF(Outage!$Z$3:$OA$3='HarKit per perusahaan'!BA$5,Outage!$Z20:$OA20))&gt;0,"x","")</f>
        <v/>
      </c>
      <c r="BB13" s="45" t="str">
        <f t="array" ref="BB13">IF(MAX(IF(Outage!$Z$3:$OA$3='HarKit per perusahaan'!BB$5,Outage!$Z20:$OA20))&gt;0,"x","")</f>
        <v/>
      </c>
      <c r="BC13" s="45" t="str">
        <f t="array" ref="BC13">IF(MAX(IF(Outage!$Z$3:$OA$3='HarKit per perusahaan'!BC$5,Outage!$Z20:$OA20))&gt;0,"x","")</f>
        <v/>
      </c>
      <c r="BD13" s="45" t="str">
        <f t="array" ref="BD13">IF(MAX(IF(Outage!$Z$3:$OA$3='HarKit per perusahaan'!BD$5,Outage!$Z20:$OA20))&gt;0,"x","")</f>
        <v/>
      </c>
      <c r="BE13" s="45" t="str">
        <f t="array" ref="BE13">IF(MAX(IF(Outage!$Z$3:$OA$3='HarKit per perusahaan'!BE$5,Outage!$Z20:$OA20))&gt;0,"x","")</f>
        <v/>
      </c>
      <c r="BF13" s="45" t="str">
        <f t="array" ref="BF13">IF(MAX(IF(Outage!$Z$3:$OA$3='HarKit per perusahaan'!BF$5,Outage!$Z20:$OA20))&gt;0,"x","")</f>
        <v/>
      </c>
      <c r="BG13" s="45" t="str">
        <f t="array" ref="BG13">IF(MAX(IF(Outage!$Z$3:$OA$3='HarKit per perusahaan'!BG$5,Outage!$Z20:$OA20))&gt;0,"x","")</f>
        <v/>
      </c>
      <c r="BH13" s="45" t="str">
        <f t="array" ref="BH13">IF(MAX(IF(Outage!$Z$3:$OA$3='HarKit per perusahaan'!BH$5,Outage!$Z20:$OA20))&gt;0,"x","")</f>
        <v/>
      </c>
      <c r="BI13" s="45" t="str">
        <f t="array" ref="BI13">IF(MAX(IF(Outage!$Z$3:$OA$3='HarKit per perusahaan'!BI$5,Outage!$Z20:$OA20))&gt;0,"x","")</f>
        <v/>
      </c>
      <c r="BJ13" s="45" t="str">
        <f t="array" ref="BJ13">IF(MAX(IF(Outage!$Z$3:$OA$3='HarKit per perusahaan'!BJ$5,Outage!$Z20:$OA20))&gt;0,"x","")</f>
        <v/>
      </c>
      <c r="BK13" s="45" t="str">
        <f t="array" ref="BK13">IF(MAX(IF(Outage!$Z$3:$OA$3='HarKit per perusahaan'!BK$5,Outage!$Z20:$OA20))&gt;0,"x","")</f>
        <v/>
      </c>
      <c r="BL13" s="45" t="str">
        <f t="array" ref="BL13">IF(MAX(IF(Outage!$Z$3:$OA$3='HarKit per perusahaan'!BL$5,Outage!$Z20:$OA20))&gt;0,"x","")</f>
        <v/>
      </c>
      <c r="BM13" s="46">
        <f>Outage!OJ20</f>
        <v>0.97267759562841527</v>
      </c>
      <c r="BN13" s="47">
        <f t="shared" si="0"/>
        <v>1.3617486338797813</v>
      </c>
      <c r="BO13" s="38"/>
      <c r="BP13" s="38" t="str">
        <f>Outage!OC20</f>
        <v>IP</v>
      </c>
    </row>
    <row r="14" spans="2:68" x14ac:dyDescent="0.2">
      <c r="B14" s="44">
        <v>4</v>
      </c>
      <c r="C14" s="48" t="str">
        <f>IF(Outage!B21="","",Outage!B21)</f>
        <v>Indonesia Power Services (PJBTL)</v>
      </c>
      <c r="D14" s="49">
        <f>IF(Outage!C21="","",Outage!C21)</f>
        <v>4</v>
      </c>
      <c r="E14" s="206">
        <f>IF(Outage!D21="","",Outage!D21)</f>
        <v>1.4</v>
      </c>
      <c r="F14" s="51">
        <f>IF(Outage!E21=0," ",Outage!E21)</f>
        <v>45306</v>
      </c>
      <c r="G14" s="51">
        <f>IF(Outage!F21=0," ",Outage!F21)</f>
        <v>45315</v>
      </c>
      <c r="H14" s="51">
        <f>IF(Outage!L21=0," ",Outage!L21)</f>
        <v>45509</v>
      </c>
      <c r="I14" s="51">
        <f>IF(Outage!M21=0," ",Outage!M21)</f>
        <v>45518</v>
      </c>
      <c r="J14" s="51" t="str">
        <f>IF(Outage!S21=0," ",Outage!S21)</f>
        <v xml:space="preserve"> </v>
      </c>
      <c r="K14" s="51" t="str">
        <f>IF(Outage!T21=0," ",Outage!T21)</f>
        <v/>
      </c>
      <c r="L14" s="44" t="str">
        <f t="array" ref="L14">IF(MAX(IF(Outage!$Z$3:$OA$3='HarKit per perusahaan'!L$5,Outage!$Z21:$OA21))&gt;0,"x","")</f>
        <v/>
      </c>
      <c r="M14" s="44" t="str">
        <f t="array" ref="M14">IF(MAX(IF(Outage!$Z$3:$OA$3='HarKit per perusahaan'!M$5,Outage!$Z21:$OA21))&gt;0,"x","")</f>
        <v/>
      </c>
      <c r="N14" s="44" t="str">
        <f t="array" ref="N14">IF(MAX(IF(Outage!$Z$3:$OA$3='HarKit per perusahaan'!N$5,Outage!$Z21:$OA21))&gt;0,"x","")</f>
        <v>x</v>
      </c>
      <c r="O14" s="44" t="str">
        <f t="array" ref="O14">IF(MAX(IF(Outage!$Z$3:$OA$3='HarKit per perusahaan'!O$5,Outage!$Z21:$OA21))&gt;0,"x","")</f>
        <v>x</v>
      </c>
      <c r="P14" s="44" t="str">
        <f t="array" ref="P14">IF(MAX(IF(Outage!$Z$3:$OA$3='HarKit per perusahaan'!P$5,Outage!$Z21:$OA21))&gt;0,"x","")</f>
        <v/>
      </c>
      <c r="Q14" s="44" t="str">
        <f t="array" ref="Q14">IF(MAX(IF(Outage!$Z$3:$OA$3='HarKit per perusahaan'!Q$5,Outage!$Z21:$OA21))&gt;0,"x","")</f>
        <v/>
      </c>
      <c r="R14" s="44" t="str">
        <f t="array" ref="R14">IF(MAX(IF(Outage!$Z$3:$OA$3='HarKit per perusahaan'!R$5,Outage!$Z21:$OA21))&gt;0,"x","")</f>
        <v/>
      </c>
      <c r="S14" s="44" t="str">
        <f t="array" ref="S14">IF(MAX(IF(Outage!$Z$3:$OA$3='HarKit per perusahaan'!S$5,Outage!$Z21:$OA21))&gt;0,"x","")</f>
        <v/>
      </c>
      <c r="T14" s="44" t="str">
        <f t="array" ref="T14">IF(MAX(IF(Outage!$Z$3:$OA$3='HarKit per perusahaan'!T$5,Outage!$Z21:$OA21))&gt;0,"x","")</f>
        <v/>
      </c>
      <c r="U14" s="44" t="str">
        <f t="array" ref="U14">IF(MAX(IF(Outage!$Z$3:$OA$3='HarKit per perusahaan'!U$5,Outage!$Z21:$OA21))&gt;0,"x","")</f>
        <v/>
      </c>
      <c r="V14" s="44" t="str">
        <f t="array" ref="V14">IF(MAX(IF(Outage!$Z$3:$OA$3='HarKit per perusahaan'!V$5,Outage!$Z21:$OA21))&gt;0,"x","")</f>
        <v/>
      </c>
      <c r="W14" s="44" t="str">
        <f t="array" ref="W14">IF(MAX(IF(Outage!$Z$3:$OA$3='HarKit per perusahaan'!W$5,Outage!$Z21:$OA21))&gt;0,"x","")</f>
        <v/>
      </c>
      <c r="X14" s="44" t="str">
        <f t="array" ref="X14">IF(MAX(IF(Outage!$Z$3:$OA$3='HarKit per perusahaan'!X$5,Outage!$Z21:$OA21))&gt;0,"x","")</f>
        <v/>
      </c>
      <c r="Y14" s="44" t="str">
        <f t="array" ref="Y14">IF(MAX(IF(Outage!$Z$3:$OA$3='HarKit per perusahaan'!Y$5,Outage!$Z21:$OA21))&gt;0,"x","")</f>
        <v/>
      </c>
      <c r="Z14" s="44" t="str">
        <f t="array" ref="Z14">IF(MAX(IF(Outage!$Z$3:$OA$3='HarKit per perusahaan'!Z$5,Outage!$Z21:$OA21))&gt;0,"x","")</f>
        <v/>
      </c>
      <c r="AA14" s="44" t="str">
        <f t="array" ref="AA14">IF(MAX(IF(Outage!$Z$3:$OA$3='HarKit per perusahaan'!AA$5,Outage!$Z21:$OA21))&gt;0,"x","")</f>
        <v/>
      </c>
      <c r="AB14" s="44" t="str">
        <f t="array" ref="AB14">IF(MAX(IF(Outage!$Z$3:$OA$3='HarKit per perusahaan'!AB$5,Outage!$Z21:$OA21))&gt;0,"x","")</f>
        <v/>
      </c>
      <c r="AC14" s="44" t="str">
        <f t="array" ref="AC14">IF(MAX(IF(Outage!$Z$3:$OA$3='HarKit per perusahaan'!AC$5,Outage!$Z21:$OA21))&gt;0,"x","")</f>
        <v/>
      </c>
      <c r="AD14" s="44" t="str">
        <f t="array" ref="AD14">IF(MAX(IF(Outage!$Z$3:$OA$3='HarKit per perusahaan'!AD$5,Outage!$Z21:$OA21))&gt;0,"x","")</f>
        <v/>
      </c>
      <c r="AE14" s="44" t="str">
        <f t="array" ref="AE14">IF(MAX(IF(Outage!$Z$3:$OA$3='HarKit per perusahaan'!AE$5,Outage!$Z21:$OA21))&gt;0,"x","")</f>
        <v/>
      </c>
      <c r="AF14" s="44" t="str">
        <f t="array" ref="AF14">IF(MAX(IF(Outage!$Z$3:$OA$3='HarKit per perusahaan'!AF$5,Outage!$Z21:$OA21))&gt;0,"x","")</f>
        <v/>
      </c>
      <c r="AG14" s="44" t="str">
        <f t="array" ref="AG14">IF(MAX(IF(Outage!$Z$3:$OA$3='HarKit per perusahaan'!AG$5,Outage!$Z21:$OA21))&gt;0,"x","")</f>
        <v/>
      </c>
      <c r="AH14" s="44" t="str">
        <f t="array" ref="AH14">IF(MAX(IF(Outage!$Z$3:$OA$3='HarKit per perusahaan'!AH$5,Outage!$Z21:$OA21))&gt;0,"x","")</f>
        <v/>
      </c>
      <c r="AI14" s="44" t="str">
        <f t="array" ref="AI14">IF(MAX(IF(Outage!$Z$3:$OA$3='HarKit per perusahaan'!AI$5,Outage!$Z21:$OA21))&gt;0,"x","")</f>
        <v/>
      </c>
      <c r="AJ14" s="44" t="str">
        <f t="array" ref="AJ14">IF(MAX(IF(Outage!$Z$3:$OA$3='HarKit per perusahaan'!AJ$5,Outage!$Z21:$OA21))&gt;0,"x","")</f>
        <v/>
      </c>
      <c r="AK14" s="44" t="str">
        <f t="array" ref="AK14">IF(MAX(IF(Outage!$Z$3:$OA$3='HarKit per perusahaan'!AK$5,Outage!$Z21:$OA21))&gt;0,"x","")</f>
        <v/>
      </c>
      <c r="AL14" s="44" t="str">
        <f t="array" ref="AL14">IF(MAX(IF(Outage!$Z$3:$OA$3='HarKit per perusahaan'!AL$5,Outage!$Z21:$OA21))&gt;0,"x","")</f>
        <v/>
      </c>
      <c r="AM14" s="44" t="str">
        <f t="array" ref="AM14">IF(MAX(IF(Outage!$Z$3:$OA$3='HarKit per perusahaan'!AM$5,Outage!$Z21:$OA21))&gt;0,"x","")</f>
        <v/>
      </c>
      <c r="AN14" s="44" t="str">
        <f t="array" ref="AN14">IF(MAX(IF(Outage!$Z$3:$OA$3='HarKit per perusahaan'!AN$5,Outage!$Z21:$OA21))&gt;0,"x","")</f>
        <v/>
      </c>
      <c r="AO14" s="44" t="str">
        <f t="array" ref="AO14">IF(MAX(IF(Outage!$Z$3:$OA$3='HarKit per perusahaan'!AO$5,Outage!$Z21:$OA21))&gt;0,"x","")</f>
        <v/>
      </c>
      <c r="AP14" s="44" t="str">
        <f t="array" ref="AP14">IF(MAX(IF(Outage!$Z$3:$OA$3='HarKit per perusahaan'!AP$5,Outage!$Z21:$OA21))&gt;0,"x","")</f>
        <v/>
      </c>
      <c r="AQ14" s="44" t="str">
        <f t="array" ref="AQ14">IF(MAX(IF(Outage!$Z$3:$OA$3='HarKit per perusahaan'!AQ$5,Outage!$Z21:$OA21))&gt;0,"x","")</f>
        <v>x</v>
      </c>
      <c r="AR14" s="44" t="str">
        <f t="array" ref="AR14">IF(MAX(IF(Outage!$Z$3:$OA$3='HarKit per perusahaan'!AR$5,Outage!$Z21:$OA21))&gt;0,"x","")</f>
        <v>x</v>
      </c>
      <c r="AS14" s="44" t="str">
        <f t="array" ref="AS14">IF(MAX(IF(Outage!$Z$3:$OA$3='HarKit per perusahaan'!AS$5,Outage!$Z21:$OA21))&gt;0,"x","")</f>
        <v/>
      </c>
      <c r="AT14" s="44" t="str">
        <f t="array" ref="AT14">IF(MAX(IF(Outage!$Z$3:$OA$3='HarKit per perusahaan'!AT$5,Outage!$Z21:$OA21))&gt;0,"x","")</f>
        <v/>
      </c>
      <c r="AU14" s="44" t="str">
        <f t="array" ref="AU14">IF(MAX(IF(Outage!$Z$3:$OA$3='HarKit per perusahaan'!AU$5,Outage!$Z21:$OA21))&gt;0,"x","")</f>
        <v/>
      </c>
      <c r="AV14" s="44" t="str">
        <f t="array" ref="AV14">IF(MAX(IF(Outage!$Z$3:$OA$3='HarKit per perusahaan'!AV$5,Outage!$Z21:$OA21))&gt;0,"x","")</f>
        <v/>
      </c>
      <c r="AW14" s="44" t="str">
        <f t="array" ref="AW14">IF(MAX(IF(Outage!$Z$3:$OA$3='HarKit per perusahaan'!AW$5,Outage!$Z21:$OA21))&gt;0,"x","")</f>
        <v/>
      </c>
      <c r="AX14" s="44" t="str">
        <f t="array" ref="AX14">IF(MAX(IF(Outage!$Z$3:$OA$3='HarKit per perusahaan'!AX$5,Outage!$Z21:$OA21))&gt;0,"x","")</f>
        <v/>
      </c>
      <c r="AY14" s="44" t="str">
        <f t="array" ref="AY14">IF(MAX(IF(Outage!$Z$3:$OA$3='HarKit per perusahaan'!AY$5,Outage!$Z21:$OA21))&gt;0,"x","")</f>
        <v/>
      </c>
      <c r="AZ14" s="44" t="str">
        <f t="array" ref="AZ14">IF(MAX(IF(Outage!$Z$3:$OA$3='HarKit per perusahaan'!AZ$5,Outage!$Z21:$OA21))&gt;0,"x","")</f>
        <v/>
      </c>
      <c r="BA14" s="44" t="str">
        <f t="array" ref="BA14">IF(MAX(IF(Outage!$Z$3:$OA$3='HarKit per perusahaan'!BA$5,Outage!$Z21:$OA21))&gt;0,"x","")</f>
        <v/>
      </c>
      <c r="BB14" s="44" t="str">
        <f t="array" ref="BB14">IF(MAX(IF(Outage!$Z$3:$OA$3='HarKit per perusahaan'!BB$5,Outage!$Z21:$OA21))&gt;0,"x","")</f>
        <v/>
      </c>
      <c r="BC14" s="44" t="str">
        <f t="array" ref="BC14">IF(MAX(IF(Outage!$Z$3:$OA$3='HarKit per perusahaan'!BC$5,Outage!$Z21:$OA21))&gt;0,"x","")</f>
        <v/>
      </c>
      <c r="BD14" s="44" t="str">
        <f t="array" ref="BD14">IF(MAX(IF(Outage!$Z$3:$OA$3='HarKit per perusahaan'!BD$5,Outage!$Z21:$OA21))&gt;0,"x","")</f>
        <v/>
      </c>
      <c r="BE14" s="44" t="str">
        <f t="array" ref="BE14">IF(MAX(IF(Outage!$Z$3:$OA$3='HarKit per perusahaan'!BE$5,Outage!$Z21:$OA21))&gt;0,"x","")</f>
        <v/>
      </c>
      <c r="BF14" s="44" t="str">
        <f t="array" ref="BF14">IF(MAX(IF(Outage!$Z$3:$OA$3='HarKit per perusahaan'!BF$5,Outage!$Z21:$OA21))&gt;0,"x","")</f>
        <v/>
      </c>
      <c r="BG14" s="44" t="str">
        <f t="array" ref="BG14">IF(MAX(IF(Outage!$Z$3:$OA$3='HarKit per perusahaan'!BG$5,Outage!$Z21:$OA21))&gt;0,"x","")</f>
        <v/>
      </c>
      <c r="BH14" s="44" t="str">
        <f t="array" ref="BH14">IF(MAX(IF(Outage!$Z$3:$OA$3='HarKit per perusahaan'!BH$5,Outage!$Z21:$OA21))&gt;0,"x","")</f>
        <v/>
      </c>
      <c r="BI14" s="44" t="str">
        <f t="array" ref="BI14">IF(MAX(IF(Outage!$Z$3:$OA$3='HarKit per perusahaan'!BI$5,Outage!$Z21:$OA21))&gt;0,"x","")</f>
        <v/>
      </c>
      <c r="BJ14" s="44" t="str">
        <f t="array" ref="BJ14">IF(MAX(IF(Outage!$Z$3:$OA$3='HarKit per perusahaan'!BJ$5,Outage!$Z21:$OA21))&gt;0,"x","")</f>
        <v/>
      </c>
      <c r="BK14" s="44" t="str">
        <f t="array" ref="BK14">IF(MAX(IF(Outage!$Z$3:$OA$3='HarKit per perusahaan'!BK$5,Outage!$Z21:$OA21))&gt;0,"x","")</f>
        <v/>
      </c>
      <c r="BL14" s="44" t="str">
        <f t="array" ref="BL14">IF(MAX(IF(Outage!$Z$3:$OA$3='HarKit per perusahaan'!BL$5,Outage!$Z21:$OA21))&gt;0,"x","")</f>
        <v/>
      </c>
      <c r="BM14" s="46">
        <f>Outage!OJ21</f>
        <v>0.94535519125683065</v>
      </c>
      <c r="BN14" s="47">
        <f t="shared" si="0"/>
        <v>1.3234972677595629</v>
      </c>
      <c r="BO14" s="38"/>
      <c r="BP14" s="38" t="str">
        <f>Outage!OC21</f>
        <v>IP</v>
      </c>
    </row>
    <row r="15" spans="2:68" x14ac:dyDescent="0.2">
      <c r="B15" s="44">
        <v>5</v>
      </c>
      <c r="C15" s="48" t="str">
        <f>IF(Outage!B22="","",Outage!B22)</f>
        <v>Indonesia Power Services (PJBTL)</v>
      </c>
      <c r="D15" s="49">
        <f>IF(Outage!C22="","",Outage!C22)</f>
        <v>5</v>
      </c>
      <c r="E15" s="206">
        <f>IF(Outage!D22="","",Outage!D22)</f>
        <v>1.4</v>
      </c>
      <c r="F15" s="51">
        <f>IF(Outage!E22=0," ",Outage!E22)</f>
        <v>45447</v>
      </c>
      <c r="G15" s="51">
        <f>IF(Outage!F22=0," ",Outage!F22)</f>
        <v>45456</v>
      </c>
      <c r="H15" s="51">
        <f>IF(Outage!L22=0," ",Outage!L22)</f>
        <v>45536</v>
      </c>
      <c r="I15" s="51">
        <f>IF(Outage!M22=0," ",Outage!M22)</f>
        <v>45565</v>
      </c>
      <c r="J15" s="51" t="str">
        <f>IF(Outage!S22=0," ",Outage!S22)</f>
        <v xml:space="preserve"> </v>
      </c>
      <c r="K15" s="51" t="str">
        <f>IF(Outage!T22=0," ",Outage!T22)</f>
        <v xml:space="preserve"> </v>
      </c>
      <c r="L15" s="44" t="str">
        <f t="array" ref="L15">IF(MAX(IF(Outage!$Z$3:$OA$3='HarKit per perusahaan'!L$5,Outage!$Z22:$OA22))&gt;0,"x","")</f>
        <v/>
      </c>
      <c r="M15" s="44" t="str">
        <f t="array" ref="M15">IF(MAX(IF(Outage!$Z$3:$OA$3='HarKit per perusahaan'!M$5,Outage!$Z22:$OA22))&gt;0,"x","")</f>
        <v/>
      </c>
      <c r="N15" s="44" t="str">
        <f t="array" ref="N15">IF(MAX(IF(Outage!$Z$3:$OA$3='HarKit per perusahaan'!N$5,Outage!$Z22:$OA22))&gt;0,"x","")</f>
        <v/>
      </c>
      <c r="O15" s="44" t="str">
        <f t="array" ref="O15">IF(MAX(IF(Outage!$Z$3:$OA$3='HarKit per perusahaan'!O$5,Outage!$Z22:$OA22))&gt;0,"x","")</f>
        <v/>
      </c>
      <c r="P15" s="44" t="str">
        <f t="array" ref="P15">IF(MAX(IF(Outage!$Z$3:$OA$3='HarKit per perusahaan'!P$5,Outage!$Z22:$OA22))&gt;0,"x","")</f>
        <v/>
      </c>
      <c r="Q15" s="44" t="str">
        <f t="array" ref="Q15">IF(MAX(IF(Outage!$Z$3:$OA$3='HarKit per perusahaan'!Q$5,Outage!$Z22:$OA22))&gt;0,"x","")</f>
        <v/>
      </c>
      <c r="R15" s="44" t="str">
        <f t="array" ref="R15">IF(MAX(IF(Outage!$Z$3:$OA$3='HarKit per perusahaan'!R$5,Outage!$Z22:$OA22))&gt;0,"x","")</f>
        <v/>
      </c>
      <c r="S15" s="44" t="str">
        <f t="array" ref="S15">IF(MAX(IF(Outage!$Z$3:$OA$3='HarKit per perusahaan'!S$5,Outage!$Z22:$OA22))&gt;0,"x","")</f>
        <v/>
      </c>
      <c r="T15" s="44" t="str">
        <f t="array" ref="T15">IF(MAX(IF(Outage!$Z$3:$OA$3='HarKit per perusahaan'!T$5,Outage!$Z22:$OA22))&gt;0,"x","")</f>
        <v/>
      </c>
      <c r="U15" s="44" t="str">
        <f t="array" ref="U15">IF(MAX(IF(Outage!$Z$3:$OA$3='HarKit per perusahaan'!U$5,Outage!$Z22:$OA22))&gt;0,"x","")</f>
        <v/>
      </c>
      <c r="V15" s="44" t="str">
        <f t="array" ref="V15">IF(MAX(IF(Outage!$Z$3:$OA$3='HarKit per perusahaan'!V$5,Outage!$Z22:$OA22))&gt;0,"x","")</f>
        <v/>
      </c>
      <c r="W15" s="44" t="str">
        <f t="array" ref="W15">IF(MAX(IF(Outage!$Z$3:$OA$3='HarKit per perusahaan'!W$5,Outage!$Z22:$OA22))&gt;0,"x","")</f>
        <v/>
      </c>
      <c r="X15" s="44" t="str">
        <f t="array" ref="X15">IF(MAX(IF(Outage!$Z$3:$OA$3='HarKit per perusahaan'!X$5,Outage!$Z22:$OA22))&gt;0,"x","")</f>
        <v/>
      </c>
      <c r="Y15" s="44" t="str">
        <f t="array" ref="Y15">IF(MAX(IF(Outage!$Z$3:$OA$3='HarKit per perusahaan'!Y$5,Outage!$Z22:$OA22))&gt;0,"x","")</f>
        <v/>
      </c>
      <c r="Z15" s="44" t="str">
        <f t="array" ref="Z15">IF(MAX(IF(Outage!$Z$3:$OA$3='HarKit per perusahaan'!Z$5,Outage!$Z22:$OA22))&gt;0,"x","")</f>
        <v/>
      </c>
      <c r="AA15" s="44" t="str">
        <f t="array" ref="AA15">IF(MAX(IF(Outage!$Z$3:$OA$3='HarKit per perusahaan'!AA$5,Outage!$Z22:$OA22))&gt;0,"x","")</f>
        <v/>
      </c>
      <c r="AB15" s="44" t="str">
        <f t="array" ref="AB15">IF(MAX(IF(Outage!$Z$3:$OA$3='HarKit per perusahaan'!AB$5,Outage!$Z22:$OA22))&gt;0,"x","")</f>
        <v/>
      </c>
      <c r="AC15" s="44" t="str">
        <f t="array" ref="AC15">IF(MAX(IF(Outage!$Z$3:$OA$3='HarKit per perusahaan'!AC$5,Outage!$Z22:$OA22))&gt;0,"x","")</f>
        <v/>
      </c>
      <c r="AD15" s="44" t="str">
        <f t="array" ref="AD15">IF(MAX(IF(Outage!$Z$3:$OA$3='HarKit per perusahaan'!AD$5,Outage!$Z22:$OA22))&gt;0,"x","")</f>
        <v/>
      </c>
      <c r="AE15" s="44" t="str">
        <f t="array" ref="AE15">IF(MAX(IF(Outage!$Z$3:$OA$3='HarKit per perusahaan'!AE$5,Outage!$Z22:$OA22))&gt;0,"x","")</f>
        <v/>
      </c>
      <c r="AF15" s="44" t="str">
        <f t="array" ref="AF15">IF(MAX(IF(Outage!$Z$3:$OA$3='HarKit per perusahaan'!AF$5,Outage!$Z22:$OA22))&gt;0,"x","")</f>
        <v/>
      </c>
      <c r="AG15" s="44" t="str">
        <f t="array" ref="AG15">IF(MAX(IF(Outage!$Z$3:$OA$3='HarKit per perusahaan'!AG$5,Outage!$Z22:$OA22))&gt;0,"x","")</f>
        <v/>
      </c>
      <c r="AH15" s="44" t="str">
        <f t="array" ref="AH15">IF(MAX(IF(Outage!$Z$3:$OA$3='HarKit per perusahaan'!AH$5,Outage!$Z22:$OA22))&gt;0,"x","")</f>
        <v>x</v>
      </c>
      <c r="AI15" s="44" t="str">
        <f t="array" ref="AI15">IF(MAX(IF(Outage!$Z$3:$OA$3='HarKit per perusahaan'!AI$5,Outage!$Z22:$OA22))&gt;0,"x","")</f>
        <v>x</v>
      </c>
      <c r="AJ15" s="44" t="str">
        <f t="array" ref="AJ15">IF(MAX(IF(Outage!$Z$3:$OA$3='HarKit per perusahaan'!AJ$5,Outage!$Z22:$OA22))&gt;0,"x","")</f>
        <v/>
      </c>
      <c r="AK15" s="44" t="str">
        <f t="array" ref="AK15">IF(MAX(IF(Outage!$Z$3:$OA$3='HarKit per perusahaan'!AK$5,Outage!$Z22:$OA22))&gt;0,"x","")</f>
        <v/>
      </c>
      <c r="AL15" s="44" t="str">
        <f t="array" ref="AL15">IF(MAX(IF(Outage!$Z$3:$OA$3='HarKit per perusahaan'!AL$5,Outage!$Z22:$OA22))&gt;0,"x","")</f>
        <v/>
      </c>
      <c r="AM15" s="44" t="str">
        <f t="array" ref="AM15">IF(MAX(IF(Outage!$Z$3:$OA$3='HarKit per perusahaan'!AM$5,Outage!$Z22:$OA22))&gt;0,"x","")</f>
        <v/>
      </c>
      <c r="AN15" s="44" t="str">
        <f t="array" ref="AN15">IF(MAX(IF(Outage!$Z$3:$OA$3='HarKit per perusahaan'!AN$5,Outage!$Z22:$OA22))&gt;0,"x","")</f>
        <v/>
      </c>
      <c r="AO15" s="44" t="str">
        <f t="array" ref="AO15">IF(MAX(IF(Outage!$Z$3:$OA$3='HarKit per perusahaan'!AO$5,Outage!$Z22:$OA22))&gt;0,"x","")</f>
        <v/>
      </c>
      <c r="AP15" s="44" t="str">
        <f t="array" ref="AP15">IF(MAX(IF(Outage!$Z$3:$OA$3='HarKit per perusahaan'!AP$5,Outage!$Z22:$OA22))&gt;0,"x","")</f>
        <v/>
      </c>
      <c r="AQ15" s="44" t="str">
        <f t="array" ref="AQ15">IF(MAX(IF(Outage!$Z$3:$OA$3='HarKit per perusahaan'!AQ$5,Outage!$Z22:$OA22))&gt;0,"x","")</f>
        <v/>
      </c>
      <c r="AR15" s="44" t="str">
        <f t="array" ref="AR15">IF(MAX(IF(Outage!$Z$3:$OA$3='HarKit per perusahaan'!AR$5,Outage!$Z22:$OA22))&gt;0,"x","")</f>
        <v/>
      </c>
      <c r="AS15" s="44" t="str">
        <f t="array" ref="AS15">IF(MAX(IF(Outage!$Z$3:$OA$3='HarKit per perusahaan'!AS$5,Outage!$Z22:$OA22))&gt;0,"x","")</f>
        <v/>
      </c>
      <c r="AT15" s="44" t="str">
        <f t="array" ref="AT15">IF(MAX(IF(Outage!$Z$3:$OA$3='HarKit per perusahaan'!AT$5,Outage!$Z22:$OA22))&gt;0,"x","")</f>
        <v>x</v>
      </c>
      <c r="AU15" s="44" t="str">
        <f t="array" ref="AU15">IF(MAX(IF(Outage!$Z$3:$OA$3='HarKit per perusahaan'!AU$5,Outage!$Z22:$OA22))&gt;0,"x","")</f>
        <v>x</v>
      </c>
      <c r="AV15" s="44" t="str">
        <f t="array" ref="AV15">IF(MAX(IF(Outage!$Z$3:$OA$3='HarKit per perusahaan'!AV$5,Outage!$Z22:$OA22))&gt;0,"x","")</f>
        <v>x</v>
      </c>
      <c r="AW15" s="44" t="str">
        <f t="array" ref="AW15">IF(MAX(IF(Outage!$Z$3:$OA$3='HarKit per perusahaan'!AW$5,Outage!$Z22:$OA22))&gt;0,"x","")</f>
        <v>x</v>
      </c>
      <c r="AX15" s="44" t="str">
        <f t="array" ref="AX15">IF(MAX(IF(Outage!$Z$3:$OA$3='HarKit per perusahaan'!AX$5,Outage!$Z22:$OA22))&gt;0,"x","")</f>
        <v>x</v>
      </c>
      <c r="AY15" s="44" t="str">
        <f t="array" ref="AY15">IF(MAX(IF(Outage!$Z$3:$OA$3='HarKit per perusahaan'!AY$5,Outage!$Z22:$OA22))&gt;0,"x","")</f>
        <v>x</v>
      </c>
      <c r="AZ15" s="44" t="str">
        <f t="array" ref="AZ15">IF(MAX(IF(Outage!$Z$3:$OA$3='HarKit per perusahaan'!AZ$5,Outage!$Z22:$OA22))&gt;0,"x","")</f>
        <v/>
      </c>
      <c r="BA15" s="44" t="str">
        <f t="array" ref="BA15">IF(MAX(IF(Outage!$Z$3:$OA$3='HarKit per perusahaan'!BA$5,Outage!$Z22:$OA22))&gt;0,"x","")</f>
        <v/>
      </c>
      <c r="BB15" s="44" t="str">
        <f t="array" ref="BB15">IF(MAX(IF(Outage!$Z$3:$OA$3='HarKit per perusahaan'!BB$5,Outage!$Z22:$OA22))&gt;0,"x","")</f>
        <v/>
      </c>
      <c r="BC15" s="44" t="str">
        <f t="array" ref="BC15">IF(MAX(IF(Outage!$Z$3:$OA$3='HarKit per perusahaan'!BC$5,Outage!$Z22:$OA22))&gt;0,"x","")</f>
        <v/>
      </c>
      <c r="BD15" s="44" t="str">
        <f t="array" ref="BD15">IF(MAX(IF(Outage!$Z$3:$OA$3='HarKit per perusahaan'!BD$5,Outage!$Z22:$OA22))&gt;0,"x","")</f>
        <v/>
      </c>
      <c r="BE15" s="44" t="str">
        <f t="array" ref="BE15">IF(MAX(IF(Outage!$Z$3:$OA$3='HarKit per perusahaan'!BE$5,Outage!$Z22:$OA22))&gt;0,"x","")</f>
        <v/>
      </c>
      <c r="BF15" s="44" t="str">
        <f t="array" ref="BF15">IF(MAX(IF(Outage!$Z$3:$OA$3='HarKit per perusahaan'!BF$5,Outage!$Z22:$OA22))&gt;0,"x","")</f>
        <v/>
      </c>
      <c r="BG15" s="44" t="str">
        <f t="array" ref="BG15">IF(MAX(IF(Outage!$Z$3:$OA$3='HarKit per perusahaan'!BG$5,Outage!$Z22:$OA22))&gt;0,"x","")</f>
        <v/>
      </c>
      <c r="BH15" s="44" t="str">
        <f t="array" ref="BH15">IF(MAX(IF(Outage!$Z$3:$OA$3='HarKit per perusahaan'!BH$5,Outage!$Z22:$OA22))&gt;0,"x","")</f>
        <v/>
      </c>
      <c r="BI15" s="44" t="str">
        <f t="array" ref="BI15">IF(MAX(IF(Outage!$Z$3:$OA$3='HarKit per perusahaan'!BI$5,Outage!$Z22:$OA22))&gt;0,"x","")</f>
        <v/>
      </c>
      <c r="BJ15" s="44" t="str">
        <f t="array" ref="BJ15">IF(MAX(IF(Outage!$Z$3:$OA$3='HarKit per perusahaan'!BJ$5,Outage!$Z22:$OA22))&gt;0,"x","")</f>
        <v/>
      </c>
      <c r="BK15" s="44" t="str">
        <f t="array" ref="BK15">IF(MAX(IF(Outage!$Z$3:$OA$3='HarKit per perusahaan'!BK$5,Outage!$Z22:$OA22))&gt;0,"x","")</f>
        <v/>
      </c>
      <c r="BL15" s="44" t="str">
        <f t="array" ref="BL15">IF(MAX(IF(Outage!$Z$3:$OA$3='HarKit per perusahaan'!BL$5,Outage!$Z22:$OA22))&gt;0,"x","")</f>
        <v/>
      </c>
      <c r="BM15" s="46">
        <f>Outage!OJ22</f>
        <v>0.89071038251366119</v>
      </c>
      <c r="BN15" s="47">
        <f t="shared" si="0"/>
        <v>1.2469945355191256</v>
      </c>
      <c r="BO15" s="38"/>
      <c r="BP15" s="38" t="str">
        <f>Outage!OC22</f>
        <v>IP</v>
      </c>
    </row>
    <row r="16" spans="2:68" x14ac:dyDescent="0.2">
      <c r="B16" s="44">
        <v>6</v>
      </c>
      <c r="C16" s="48" t="str">
        <f>IF(Outage!B23="","",Outage!B23)</f>
        <v>Indonesia Power Services (PJBTL)</v>
      </c>
      <c r="D16" s="49">
        <f>IF(Outage!C23="","",Outage!C23)</f>
        <v>6</v>
      </c>
      <c r="E16" s="206">
        <f>IF(Outage!D23="","",Outage!D23)</f>
        <v>1.4</v>
      </c>
      <c r="F16" s="51">
        <f>IF(Outage!E23=0," ",Outage!E23)</f>
        <v>45495</v>
      </c>
      <c r="G16" s="51">
        <f>IF(Outage!F23=0," ",Outage!F23)</f>
        <v>45504</v>
      </c>
      <c r="H16" s="51">
        <f>IF(Outage!L23=0," ",Outage!L23)</f>
        <v>45608</v>
      </c>
      <c r="I16" s="51">
        <f>IF(Outage!M23=0," ",Outage!M23)</f>
        <v>45637</v>
      </c>
      <c r="J16" s="51" t="str">
        <f>IF(Outage!S23=0," ",Outage!S23)</f>
        <v xml:space="preserve"> </v>
      </c>
      <c r="K16" s="51" t="str">
        <f>IF(Outage!T23=0," ",Outage!T23)</f>
        <v/>
      </c>
      <c r="L16" s="44" t="str">
        <f t="array" ref="L16">IF(MAX(IF(Outage!$Z$3:$OA$3='HarKit per perusahaan'!L$5,Outage!$Z23:$OA23))&gt;0,"x","")</f>
        <v/>
      </c>
      <c r="M16" s="44" t="str">
        <f t="array" ref="M16">IF(MAX(IF(Outage!$Z$3:$OA$3='HarKit per perusahaan'!M$5,Outage!$Z23:$OA23))&gt;0,"x","")</f>
        <v/>
      </c>
      <c r="N16" s="44" t="str">
        <f t="array" ref="N16">IF(MAX(IF(Outage!$Z$3:$OA$3='HarKit per perusahaan'!N$5,Outage!$Z23:$OA23))&gt;0,"x","")</f>
        <v/>
      </c>
      <c r="O16" s="44" t="str">
        <f t="array" ref="O16">IF(MAX(IF(Outage!$Z$3:$OA$3='HarKit per perusahaan'!O$5,Outage!$Z23:$OA23))&gt;0,"x","")</f>
        <v/>
      </c>
      <c r="P16" s="44" t="str">
        <f t="array" ref="P16">IF(MAX(IF(Outage!$Z$3:$OA$3='HarKit per perusahaan'!P$5,Outage!$Z23:$OA23))&gt;0,"x","")</f>
        <v/>
      </c>
      <c r="Q16" s="44" t="str">
        <f t="array" ref="Q16">IF(MAX(IF(Outage!$Z$3:$OA$3='HarKit per perusahaan'!Q$5,Outage!$Z23:$OA23))&gt;0,"x","")</f>
        <v/>
      </c>
      <c r="R16" s="44" t="str">
        <f t="array" ref="R16">IF(MAX(IF(Outage!$Z$3:$OA$3='HarKit per perusahaan'!R$5,Outage!$Z23:$OA23))&gt;0,"x","")</f>
        <v/>
      </c>
      <c r="S16" s="44" t="str">
        <f t="array" ref="S16">IF(MAX(IF(Outage!$Z$3:$OA$3='HarKit per perusahaan'!S$5,Outage!$Z23:$OA23))&gt;0,"x","")</f>
        <v/>
      </c>
      <c r="T16" s="44" t="str">
        <f t="array" ref="T16">IF(MAX(IF(Outage!$Z$3:$OA$3='HarKit per perusahaan'!T$5,Outage!$Z23:$OA23))&gt;0,"x","")</f>
        <v/>
      </c>
      <c r="U16" s="44" t="str">
        <f t="array" ref="U16">IF(MAX(IF(Outage!$Z$3:$OA$3='HarKit per perusahaan'!U$5,Outage!$Z23:$OA23))&gt;0,"x","")</f>
        <v/>
      </c>
      <c r="V16" s="44" t="str">
        <f t="array" ref="V16">IF(MAX(IF(Outage!$Z$3:$OA$3='HarKit per perusahaan'!V$5,Outage!$Z23:$OA23))&gt;0,"x","")</f>
        <v/>
      </c>
      <c r="W16" s="44" t="str">
        <f t="array" ref="W16">IF(MAX(IF(Outage!$Z$3:$OA$3='HarKit per perusahaan'!W$5,Outage!$Z23:$OA23))&gt;0,"x","")</f>
        <v/>
      </c>
      <c r="X16" s="44" t="str">
        <f t="array" ref="X16">IF(MAX(IF(Outage!$Z$3:$OA$3='HarKit per perusahaan'!X$5,Outage!$Z23:$OA23))&gt;0,"x","")</f>
        <v/>
      </c>
      <c r="Y16" s="44" t="str">
        <f t="array" ref="Y16">IF(MAX(IF(Outage!$Z$3:$OA$3='HarKit per perusahaan'!Y$5,Outage!$Z23:$OA23))&gt;0,"x","")</f>
        <v/>
      </c>
      <c r="Z16" s="44" t="str">
        <f t="array" ref="Z16">IF(MAX(IF(Outage!$Z$3:$OA$3='HarKit per perusahaan'!Z$5,Outage!$Z23:$OA23))&gt;0,"x","")</f>
        <v/>
      </c>
      <c r="AA16" s="44" t="str">
        <f t="array" ref="AA16">IF(MAX(IF(Outage!$Z$3:$OA$3='HarKit per perusahaan'!AA$5,Outage!$Z23:$OA23))&gt;0,"x","")</f>
        <v/>
      </c>
      <c r="AB16" s="44" t="str">
        <f t="array" ref="AB16">IF(MAX(IF(Outage!$Z$3:$OA$3='HarKit per perusahaan'!AB$5,Outage!$Z23:$OA23))&gt;0,"x","")</f>
        <v/>
      </c>
      <c r="AC16" s="44" t="str">
        <f t="array" ref="AC16">IF(MAX(IF(Outage!$Z$3:$OA$3='HarKit per perusahaan'!AC$5,Outage!$Z23:$OA23))&gt;0,"x","")</f>
        <v/>
      </c>
      <c r="AD16" s="44" t="str">
        <f t="array" ref="AD16">IF(MAX(IF(Outage!$Z$3:$OA$3='HarKit per perusahaan'!AD$5,Outage!$Z23:$OA23))&gt;0,"x","")</f>
        <v/>
      </c>
      <c r="AE16" s="44" t="str">
        <f t="array" ref="AE16">IF(MAX(IF(Outage!$Z$3:$OA$3='HarKit per perusahaan'!AE$5,Outage!$Z23:$OA23))&gt;0,"x","")</f>
        <v/>
      </c>
      <c r="AF16" s="44" t="str">
        <f t="array" ref="AF16">IF(MAX(IF(Outage!$Z$3:$OA$3='HarKit per perusahaan'!AF$5,Outage!$Z23:$OA23))&gt;0,"x","")</f>
        <v/>
      </c>
      <c r="AG16" s="44" t="str">
        <f t="array" ref="AG16">IF(MAX(IF(Outage!$Z$3:$OA$3='HarKit per perusahaan'!AG$5,Outage!$Z23:$OA23))&gt;0,"x","")</f>
        <v/>
      </c>
      <c r="AH16" s="44" t="str">
        <f t="array" ref="AH16">IF(MAX(IF(Outage!$Z$3:$OA$3='HarKit per perusahaan'!AH$5,Outage!$Z23:$OA23))&gt;0,"x","")</f>
        <v/>
      </c>
      <c r="AI16" s="44" t="str">
        <f t="array" ref="AI16">IF(MAX(IF(Outage!$Z$3:$OA$3='HarKit per perusahaan'!AI$5,Outage!$Z23:$OA23))&gt;0,"x","")</f>
        <v/>
      </c>
      <c r="AJ16" s="44" t="str">
        <f t="array" ref="AJ16">IF(MAX(IF(Outage!$Z$3:$OA$3='HarKit per perusahaan'!AJ$5,Outage!$Z23:$OA23))&gt;0,"x","")</f>
        <v/>
      </c>
      <c r="AK16" s="44" t="str">
        <f t="array" ref="AK16">IF(MAX(IF(Outage!$Z$3:$OA$3='HarKit per perusahaan'!AK$5,Outage!$Z23:$OA23))&gt;0,"x","")</f>
        <v/>
      </c>
      <c r="AL16" s="44" t="str">
        <f t="array" ref="AL16">IF(MAX(IF(Outage!$Z$3:$OA$3='HarKit per perusahaan'!AL$5,Outage!$Z23:$OA23))&gt;0,"x","")</f>
        <v/>
      </c>
      <c r="AM16" s="44" t="str">
        <f t="array" ref="AM16">IF(MAX(IF(Outage!$Z$3:$OA$3='HarKit per perusahaan'!AM$5,Outage!$Z23:$OA23))&gt;0,"x","")</f>
        <v/>
      </c>
      <c r="AN16" s="44" t="str">
        <f t="array" ref="AN16">IF(MAX(IF(Outage!$Z$3:$OA$3='HarKit per perusahaan'!AN$5,Outage!$Z23:$OA23))&gt;0,"x","")</f>
        <v/>
      </c>
      <c r="AO16" s="44" t="str">
        <f t="array" ref="AO16">IF(MAX(IF(Outage!$Z$3:$OA$3='HarKit per perusahaan'!AO$5,Outage!$Z23:$OA23))&gt;0,"x","")</f>
        <v>x</v>
      </c>
      <c r="AP16" s="44" t="str">
        <f t="array" ref="AP16">IF(MAX(IF(Outage!$Z$3:$OA$3='HarKit per perusahaan'!AP$5,Outage!$Z23:$OA23))&gt;0,"x","")</f>
        <v>x</v>
      </c>
      <c r="AQ16" s="44" t="str">
        <f t="array" ref="AQ16">IF(MAX(IF(Outage!$Z$3:$OA$3='HarKit per perusahaan'!AQ$5,Outage!$Z23:$OA23))&gt;0,"x","")</f>
        <v/>
      </c>
      <c r="AR16" s="44" t="str">
        <f t="array" ref="AR16">IF(MAX(IF(Outage!$Z$3:$OA$3='HarKit per perusahaan'!AR$5,Outage!$Z23:$OA23))&gt;0,"x","")</f>
        <v/>
      </c>
      <c r="AS16" s="44" t="str">
        <f t="array" ref="AS16">IF(MAX(IF(Outage!$Z$3:$OA$3='HarKit per perusahaan'!AS$5,Outage!$Z23:$OA23))&gt;0,"x","")</f>
        <v/>
      </c>
      <c r="AT16" s="44" t="str">
        <f t="array" ref="AT16">IF(MAX(IF(Outage!$Z$3:$OA$3='HarKit per perusahaan'!AT$5,Outage!$Z23:$OA23))&gt;0,"x","")</f>
        <v/>
      </c>
      <c r="AU16" s="44" t="str">
        <f t="array" ref="AU16">IF(MAX(IF(Outage!$Z$3:$OA$3='HarKit per perusahaan'!AU$5,Outage!$Z23:$OA23))&gt;0,"x","")</f>
        <v/>
      </c>
      <c r="AV16" s="44" t="str">
        <f t="array" ref="AV16">IF(MAX(IF(Outage!$Z$3:$OA$3='HarKit per perusahaan'!AV$5,Outage!$Z23:$OA23))&gt;0,"x","")</f>
        <v/>
      </c>
      <c r="AW16" s="44" t="str">
        <f t="array" ref="AW16">IF(MAX(IF(Outage!$Z$3:$OA$3='HarKit per perusahaan'!AW$5,Outage!$Z23:$OA23))&gt;0,"x","")</f>
        <v/>
      </c>
      <c r="AX16" s="44" t="str">
        <f t="array" ref="AX16">IF(MAX(IF(Outage!$Z$3:$OA$3='HarKit per perusahaan'!AX$5,Outage!$Z23:$OA23))&gt;0,"x","")</f>
        <v/>
      </c>
      <c r="AY16" s="44" t="str">
        <f t="array" ref="AY16">IF(MAX(IF(Outage!$Z$3:$OA$3='HarKit per perusahaan'!AY$5,Outage!$Z23:$OA23))&gt;0,"x","")</f>
        <v/>
      </c>
      <c r="AZ16" s="44" t="str">
        <f t="array" ref="AZ16">IF(MAX(IF(Outage!$Z$3:$OA$3='HarKit per perusahaan'!AZ$5,Outage!$Z23:$OA23))&gt;0,"x","")</f>
        <v/>
      </c>
      <c r="BA16" s="44" t="str">
        <f t="array" ref="BA16">IF(MAX(IF(Outage!$Z$3:$OA$3='HarKit per perusahaan'!BA$5,Outage!$Z23:$OA23))&gt;0,"x","")</f>
        <v/>
      </c>
      <c r="BB16" s="44" t="str">
        <f t="array" ref="BB16">IF(MAX(IF(Outage!$Z$3:$OA$3='HarKit per perusahaan'!BB$5,Outage!$Z23:$OA23))&gt;0,"x","")</f>
        <v/>
      </c>
      <c r="BC16" s="44" t="str">
        <f t="array" ref="BC16">IF(MAX(IF(Outage!$Z$3:$OA$3='HarKit per perusahaan'!BC$5,Outage!$Z23:$OA23))&gt;0,"x","")</f>
        <v/>
      </c>
      <c r="BD16" s="44" t="str">
        <f t="array" ref="BD16">IF(MAX(IF(Outage!$Z$3:$OA$3='HarKit per perusahaan'!BD$5,Outage!$Z23:$OA23))&gt;0,"x","")</f>
        <v/>
      </c>
      <c r="BE16" s="44" t="str">
        <f t="array" ref="BE16">IF(MAX(IF(Outage!$Z$3:$OA$3='HarKit per perusahaan'!BE$5,Outage!$Z23:$OA23))&gt;0,"x","")</f>
        <v>x</v>
      </c>
      <c r="BF16" s="44" t="str">
        <f t="array" ref="BF16">IF(MAX(IF(Outage!$Z$3:$OA$3='HarKit per perusahaan'!BF$5,Outage!$Z23:$OA23))&gt;0,"x","")</f>
        <v>x</v>
      </c>
      <c r="BG16" s="44" t="str">
        <f t="array" ref="BG16">IF(MAX(IF(Outage!$Z$3:$OA$3='HarKit per perusahaan'!BG$5,Outage!$Z23:$OA23))&gt;0,"x","")</f>
        <v>x</v>
      </c>
      <c r="BH16" s="44" t="str">
        <f t="array" ref="BH16">IF(MAX(IF(Outage!$Z$3:$OA$3='HarKit per perusahaan'!BH$5,Outage!$Z23:$OA23))&gt;0,"x","")</f>
        <v>x</v>
      </c>
      <c r="BI16" s="44" t="str">
        <f t="array" ref="BI16">IF(MAX(IF(Outage!$Z$3:$OA$3='HarKit per perusahaan'!BI$5,Outage!$Z23:$OA23))&gt;0,"x","")</f>
        <v>x</v>
      </c>
      <c r="BJ16" s="44" t="str">
        <f t="array" ref="BJ16">IF(MAX(IF(Outage!$Z$3:$OA$3='HarKit per perusahaan'!BJ$5,Outage!$Z23:$OA23))&gt;0,"x","")</f>
        <v/>
      </c>
      <c r="BK16" s="44" t="str">
        <f t="array" ref="BK16">IF(MAX(IF(Outage!$Z$3:$OA$3='HarKit per perusahaan'!BK$5,Outage!$Z23:$OA23))&gt;0,"x","")</f>
        <v/>
      </c>
      <c r="BL16" s="44" t="str">
        <f t="array" ref="BL16">IF(MAX(IF(Outage!$Z$3:$OA$3='HarKit per perusahaan'!BL$5,Outage!$Z23:$OA23))&gt;0,"x","")</f>
        <v/>
      </c>
      <c r="BM16" s="46">
        <f>Outage!OJ23</f>
        <v>0.89071038251366119</v>
      </c>
      <c r="BN16" s="47">
        <f t="shared" si="0"/>
        <v>1.2469945355191256</v>
      </c>
      <c r="BO16" s="38"/>
      <c r="BP16" s="38" t="str">
        <f>Outage!OC23</f>
        <v>IP</v>
      </c>
    </row>
    <row r="17" spans="2:68" x14ac:dyDescent="0.2">
      <c r="B17" s="44">
        <v>7</v>
      </c>
      <c r="C17" s="48" t="str">
        <f>IF(Outage!B24="","",Outage!B24)</f>
        <v>Indonesia Power Services (PJBTL)</v>
      </c>
      <c r="D17" s="49">
        <f>IF(Outage!C24="","",Outage!C24)</f>
        <v>7</v>
      </c>
      <c r="E17" s="206">
        <f>IF(Outage!D24="","",Outage!D24)</f>
        <v>1.4</v>
      </c>
      <c r="F17" s="51">
        <f>IF(Outage!E24=0," ",Outage!E24)</f>
        <v>45323</v>
      </c>
      <c r="G17" s="51">
        <f>IF(Outage!F24=0," ",Outage!F24)</f>
        <v>45332</v>
      </c>
      <c r="H17" s="51">
        <f>IF(Outage!L24=0," ",Outage!L24)</f>
        <v>45523</v>
      </c>
      <c r="I17" s="51">
        <f>IF(Outage!M24=0," ",Outage!M24)</f>
        <v>45532</v>
      </c>
      <c r="J17" s="51">
        <f>IF(Outage!S24=0," ",Outage!S24)</f>
        <v>45572</v>
      </c>
      <c r="K17" s="51">
        <f>IF(Outage!T24=0," ",Outage!T24)</f>
        <v>45601</v>
      </c>
      <c r="L17" s="44" t="str">
        <f t="array" ref="L17">IF(MAX(IF(Outage!$Z$3:$OA$3='HarKit per perusahaan'!L$5,Outage!$Z24:$OA24))&gt;0,"x","")</f>
        <v/>
      </c>
      <c r="M17" s="44" t="str">
        <f t="array" ref="M17">IF(MAX(IF(Outage!$Z$3:$OA$3='HarKit per perusahaan'!M$5,Outage!$Z24:$OA24))&gt;0,"x","")</f>
        <v/>
      </c>
      <c r="N17" s="44" t="str">
        <f t="array" ref="N17">IF(MAX(IF(Outage!$Z$3:$OA$3='HarKit per perusahaan'!N$5,Outage!$Z24:$OA24))&gt;0,"x","")</f>
        <v/>
      </c>
      <c r="O17" s="44" t="str">
        <f t="array" ref="O17">IF(MAX(IF(Outage!$Z$3:$OA$3='HarKit per perusahaan'!O$5,Outage!$Z24:$OA24))&gt;0,"x","")</f>
        <v/>
      </c>
      <c r="P17" s="44" t="str">
        <f t="array" ref="P17">IF(MAX(IF(Outage!$Z$3:$OA$3='HarKit per perusahaan'!P$5,Outage!$Z24:$OA24))&gt;0,"x","")</f>
        <v>x</v>
      </c>
      <c r="Q17" s="44" t="str">
        <f t="array" ref="Q17">IF(MAX(IF(Outage!$Z$3:$OA$3='HarKit per perusahaan'!Q$5,Outage!$Z24:$OA24))&gt;0,"x","")</f>
        <v>x</v>
      </c>
      <c r="R17" s="44" t="str">
        <f t="array" ref="R17">IF(MAX(IF(Outage!$Z$3:$OA$3='HarKit per perusahaan'!R$5,Outage!$Z24:$OA24))&gt;0,"x","")</f>
        <v/>
      </c>
      <c r="S17" s="44" t="str">
        <f t="array" ref="S17">IF(MAX(IF(Outage!$Z$3:$OA$3='HarKit per perusahaan'!S$5,Outage!$Z24:$OA24))&gt;0,"x","")</f>
        <v/>
      </c>
      <c r="T17" s="44" t="str">
        <f t="array" ref="T17">IF(MAX(IF(Outage!$Z$3:$OA$3='HarKit per perusahaan'!T$5,Outage!$Z24:$OA24))&gt;0,"x","")</f>
        <v/>
      </c>
      <c r="U17" s="44" t="str">
        <f t="array" ref="U17">IF(MAX(IF(Outage!$Z$3:$OA$3='HarKit per perusahaan'!U$5,Outage!$Z24:$OA24))&gt;0,"x","")</f>
        <v/>
      </c>
      <c r="V17" s="44" t="str">
        <f t="array" ref="V17">IF(MAX(IF(Outage!$Z$3:$OA$3='HarKit per perusahaan'!V$5,Outage!$Z24:$OA24))&gt;0,"x","")</f>
        <v/>
      </c>
      <c r="W17" s="44" t="str">
        <f t="array" ref="W17">IF(MAX(IF(Outage!$Z$3:$OA$3='HarKit per perusahaan'!W$5,Outage!$Z24:$OA24))&gt;0,"x","")</f>
        <v/>
      </c>
      <c r="X17" s="44" t="str">
        <f t="array" ref="X17">IF(MAX(IF(Outage!$Z$3:$OA$3='HarKit per perusahaan'!X$5,Outage!$Z24:$OA24))&gt;0,"x","")</f>
        <v/>
      </c>
      <c r="Y17" s="44" t="str">
        <f t="array" ref="Y17">IF(MAX(IF(Outage!$Z$3:$OA$3='HarKit per perusahaan'!Y$5,Outage!$Z24:$OA24))&gt;0,"x","")</f>
        <v/>
      </c>
      <c r="Z17" s="44" t="str">
        <f t="array" ref="Z17">IF(MAX(IF(Outage!$Z$3:$OA$3='HarKit per perusahaan'!Z$5,Outage!$Z24:$OA24))&gt;0,"x","")</f>
        <v/>
      </c>
      <c r="AA17" s="44" t="str">
        <f t="array" ref="AA17">IF(MAX(IF(Outage!$Z$3:$OA$3='HarKit per perusahaan'!AA$5,Outage!$Z24:$OA24))&gt;0,"x","")</f>
        <v/>
      </c>
      <c r="AB17" s="44" t="str">
        <f t="array" ref="AB17">IF(MAX(IF(Outage!$Z$3:$OA$3='HarKit per perusahaan'!AB$5,Outage!$Z24:$OA24))&gt;0,"x","")</f>
        <v/>
      </c>
      <c r="AC17" s="44" t="str">
        <f t="array" ref="AC17">IF(MAX(IF(Outage!$Z$3:$OA$3='HarKit per perusahaan'!AC$5,Outage!$Z24:$OA24))&gt;0,"x","")</f>
        <v/>
      </c>
      <c r="AD17" s="44" t="str">
        <f t="array" ref="AD17">IF(MAX(IF(Outage!$Z$3:$OA$3='HarKit per perusahaan'!AD$5,Outage!$Z24:$OA24))&gt;0,"x","")</f>
        <v/>
      </c>
      <c r="AE17" s="44" t="str">
        <f t="array" ref="AE17">IF(MAX(IF(Outage!$Z$3:$OA$3='HarKit per perusahaan'!AE$5,Outage!$Z24:$OA24))&gt;0,"x","")</f>
        <v/>
      </c>
      <c r="AF17" s="44" t="str">
        <f t="array" ref="AF17">IF(MAX(IF(Outage!$Z$3:$OA$3='HarKit per perusahaan'!AF$5,Outage!$Z24:$OA24))&gt;0,"x","")</f>
        <v/>
      </c>
      <c r="AG17" s="44" t="str">
        <f t="array" ref="AG17">IF(MAX(IF(Outage!$Z$3:$OA$3='HarKit per perusahaan'!AG$5,Outage!$Z24:$OA24))&gt;0,"x","")</f>
        <v/>
      </c>
      <c r="AH17" s="44" t="str">
        <f t="array" ref="AH17">IF(MAX(IF(Outage!$Z$3:$OA$3='HarKit per perusahaan'!AH$5,Outage!$Z24:$OA24))&gt;0,"x","")</f>
        <v/>
      </c>
      <c r="AI17" s="44" t="str">
        <f t="array" ref="AI17">IF(MAX(IF(Outage!$Z$3:$OA$3='HarKit per perusahaan'!AI$5,Outage!$Z24:$OA24))&gt;0,"x","")</f>
        <v/>
      </c>
      <c r="AJ17" s="44" t="str">
        <f t="array" ref="AJ17">IF(MAX(IF(Outage!$Z$3:$OA$3='HarKit per perusahaan'!AJ$5,Outage!$Z24:$OA24))&gt;0,"x","")</f>
        <v/>
      </c>
      <c r="AK17" s="44" t="str">
        <f t="array" ref="AK17">IF(MAX(IF(Outage!$Z$3:$OA$3='HarKit per perusahaan'!AK$5,Outage!$Z24:$OA24))&gt;0,"x","")</f>
        <v/>
      </c>
      <c r="AL17" s="44" t="str">
        <f t="array" ref="AL17">IF(MAX(IF(Outage!$Z$3:$OA$3='HarKit per perusahaan'!AL$5,Outage!$Z24:$OA24))&gt;0,"x","")</f>
        <v/>
      </c>
      <c r="AM17" s="44" t="str">
        <f t="array" ref="AM17">IF(MAX(IF(Outage!$Z$3:$OA$3='HarKit per perusahaan'!AM$5,Outage!$Z24:$OA24))&gt;0,"x","")</f>
        <v/>
      </c>
      <c r="AN17" s="44" t="str">
        <f t="array" ref="AN17">IF(MAX(IF(Outage!$Z$3:$OA$3='HarKit per perusahaan'!AN$5,Outage!$Z24:$OA24))&gt;0,"x","")</f>
        <v/>
      </c>
      <c r="AO17" s="44" t="str">
        <f t="array" ref="AO17">IF(MAX(IF(Outage!$Z$3:$OA$3='HarKit per perusahaan'!AO$5,Outage!$Z24:$OA24))&gt;0,"x","")</f>
        <v/>
      </c>
      <c r="AP17" s="44" t="str">
        <f t="array" ref="AP17">IF(MAX(IF(Outage!$Z$3:$OA$3='HarKit per perusahaan'!AP$5,Outage!$Z24:$OA24))&gt;0,"x","")</f>
        <v/>
      </c>
      <c r="AQ17" s="44" t="str">
        <f t="array" ref="AQ17">IF(MAX(IF(Outage!$Z$3:$OA$3='HarKit per perusahaan'!AQ$5,Outage!$Z24:$OA24))&gt;0,"x","")</f>
        <v/>
      </c>
      <c r="AR17" s="44" t="str">
        <f t="array" ref="AR17">IF(MAX(IF(Outage!$Z$3:$OA$3='HarKit per perusahaan'!AR$5,Outage!$Z24:$OA24))&gt;0,"x","")</f>
        <v/>
      </c>
      <c r="AS17" s="44" t="str">
        <f t="array" ref="AS17">IF(MAX(IF(Outage!$Z$3:$OA$3='HarKit per perusahaan'!AS$5,Outage!$Z24:$OA24))&gt;0,"x","")</f>
        <v>x</v>
      </c>
      <c r="AT17" s="44" t="str">
        <f t="array" ref="AT17">IF(MAX(IF(Outage!$Z$3:$OA$3='HarKit per perusahaan'!AT$5,Outage!$Z24:$OA24))&gt;0,"x","")</f>
        <v>x</v>
      </c>
      <c r="AU17" s="44" t="str">
        <f t="array" ref="AU17">IF(MAX(IF(Outage!$Z$3:$OA$3='HarKit per perusahaan'!AU$5,Outage!$Z24:$OA24))&gt;0,"x","")</f>
        <v/>
      </c>
      <c r="AV17" s="44" t="str">
        <f t="array" ref="AV17">IF(MAX(IF(Outage!$Z$3:$OA$3='HarKit per perusahaan'!AV$5,Outage!$Z24:$OA24))&gt;0,"x","")</f>
        <v/>
      </c>
      <c r="AW17" s="44" t="str">
        <f t="array" ref="AW17">IF(MAX(IF(Outage!$Z$3:$OA$3='HarKit per perusahaan'!AW$5,Outage!$Z24:$OA24))&gt;0,"x","")</f>
        <v/>
      </c>
      <c r="AX17" s="44" t="str">
        <f t="array" ref="AX17">IF(MAX(IF(Outage!$Z$3:$OA$3='HarKit per perusahaan'!AX$5,Outage!$Z24:$OA24))&gt;0,"x","")</f>
        <v/>
      </c>
      <c r="AY17" s="44" t="str">
        <f t="array" ref="AY17">IF(MAX(IF(Outage!$Z$3:$OA$3='HarKit per perusahaan'!AY$5,Outage!$Z24:$OA24))&gt;0,"x","")</f>
        <v/>
      </c>
      <c r="AZ17" s="44" t="str">
        <f t="array" ref="AZ17">IF(MAX(IF(Outage!$Z$3:$OA$3='HarKit per perusahaan'!AZ$5,Outage!$Z24:$OA24))&gt;0,"x","")</f>
        <v>x</v>
      </c>
      <c r="BA17" s="44" t="str">
        <f t="array" ref="BA17">IF(MAX(IF(Outage!$Z$3:$OA$3='HarKit per perusahaan'!BA$5,Outage!$Z24:$OA24))&gt;0,"x","")</f>
        <v>x</v>
      </c>
      <c r="BB17" s="44" t="str">
        <f t="array" ref="BB17">IF(MAX(IF(Outage!$Z$3:$OA$3='HarKit per perusahaan'!BB$5,Outage!$Z24:$OA24))&gt;0,"x","")</f>
        <v>x</v>
      </c>
      <c r="BC17" s="44" t="str">
        <f t="array" ref="BC17">IF(MAX(IF(Outage!$Z$3:$OA$3='HarKit per perusahaan'!BC$5,Outage!$Z24:$OA24))&gt;0,"x","")</f>
        <v>x</v>
      </c>
      <c r="BD17" s="44" t="str">
        <f t="array" ref="BD17">IF(MAX(IF(Outage!$Z$3:$OA$3='HarKit per perusahaan'!BD$5,Outage!$Z24:$OA24))&gt;0,"x","")</f>
        <v>x</v>
      </c>
      <c r="BE17" s="44" t="str">
        <f t="array" ref="BE17">IF(MAX(IF(Outage!$Z$3:$OA$3='HarKit per perusahaan'!BE$5,Outage!$Z24:$OA24))&gt;0,"x","")</f>
        <v/>
      </c>
      <c r="BF17" s="44" t="str">
        <f t="array" ref="BF17">IF(MAX(IF(Outage!$Z$3:$OA$3='HarKit per perusahaan'!BF$5,Outage!$Z24:$OA24))&gt;0,"x","")</f>
        <v/>
      </c>
      <c r="BG17" s="44" t="str">
        <f t="array" ref="BG17">IF(MAX(IF(Outage!$Z$3:$OA$3='HarKit per perusahaan'!BG$5,Outage!$Z24:$OA24))&gt;0,"x","")</f>
        <v/>
      </c>
      <c r="BH17" s="44" t="str">
        <f t="array" ref="BH17">IF(MAX(IF(Outage!$Z$3:$OA$3='HarKit per perusahaan'!BH$5,Outage!$Z24:$OA24))&gt;0,"x","")</f>
        <v/>
      </c>
      <c r="BI17" s="44" t="str">
        <f t="array" ref="BI17">IF(MAX(IF(Outage!$Z$3:$OA$3='HarKit per perusahaan'!BI$5,Outage!$Z24:$OA24))&gt;0,"x","")</f>
        <v/>
      </c>
      <c r="BJ17" s="44" t="str">
        <f t="array" ref="BJ17">IF(MAX(IF(Outage!$Z$3:$OA$3='HarKit per perusahaan'!BJ$5,Outage!$Z24:$OA24))&gt;0,"x","")</f>
        <v/>
      </c>
      <c r="BK17" s="44" t="str">
        <f t="array" ref="BK17">IF(MAX(IF(Outage!$Z$3:$OA$3='HarKit per perusahaan'!BK$5,Outage!$Z24:$OA24))&gt;0,"x","")</f>
        <v/>
      </c>
      <c r="BL17" s="44" t="str">
        <f t="array" ref="BL17">IF(MAX(IF(Outage!$Z$3:$OA$3='HarKit per perusahaan'!BL$5,Outage!$Z24:$OA24))&gt;0,"x","")</f>
        <v/>
      </c>
      <c r="BM17" s="46">
        <f>Outage!OJ24</f>
        <v>0.86338797814207646</v>
      </c>
      <c r="BN17" s="47">
        <f t="shared" si="0"/>
        <v>1.208743169398907</v>
      </c>
      <c r="BO17" s="38"/>
      <c r="BP17" s="38" t="str">
        <f>Outage!OC24</f>
        <v>IP</v>
      </c>
    </row>
    <row r="18" spans="2:68" x14ac:dyDescent="0.2">
      <c r="B18" s="44">
        <v>8</v>
      </c>
      <c r="C18" s="48" t="str">
        <f>IF(Outage!B25="","",Outage!B25)</f>
        <v>Genindo Berkat Utama (AS)</v>
      </c>
      <c r="D18" s="49">
        <f>IF(Outage!C25="","",Outage!C25)</f>
        <v>1</v>
      </c>
      <c r="E18" s="206">
        <f>IF(Outage!D25="","",Outage!D25)</f>
        <v>0.75</v>
      </c>
      <c r="F18" s="51" t="str">
        <f>IF(Outage!E25=0," ",Outage!E25)</f>
        <v xml:space="preserve"> </v>
      </c>
      <c r="G18" s="51" t="str">
        <f>IF(Outage!F25=0," ",Outage!F25)</f>
        <v/>
      </c>
      <c r="H18" s="51" t="str">
        <f>IF(Outage!L25=0," ",Outage!L25)</f>
        <v xml:space="preserve"> </v>
      </c>
      <c r="I18" s="51" t="str">
        <f>IF(Outage!M25=0," ",Outage!M25)</f>
        <v/>
      </c>
      <c r="J18" s="51" t="str">
        <f>IF(Outage!S25=0," ",Outage!S25)</f>
        <v xml:space="preserve"> </v>
      </c>
      <c r="K18" s="51" t="str">
        <f>IF(Outage!T25=0," ",Outage!T25)</f>
        <v/>
      </c>
      <c r="L18" s="45" t="str">
        <f t="array" ref="L18">IF(MAX(IF(Outage!$Z$3:$OA$3='HarKit per perusahaan'!L$5,Outage!$Z25:$OA25))&gt;0,"x","")</f>
        <v/>
      </c>
      <c r="M18" s="45" t="str">
        <f t="array" ref="M18">IF(MAX(IF(Outage!$Z$3:$OA$3='HarKit per perusahaan'!M$5,Outage!$Z25:$OA25))&gt;0,"x","")</f>
        <v/>
      </c>
      <c r="N18" s="45" t="str">
        <f t="array" ref="N18">IF(MAX(IF(Outage!$Z$3:$OA$3='HarKit per perusahaan'!N$5,Outage!$Z25:$OA25))&gt;0,"x","")</f>
        <v/>
      </c>
      <c r="O18" s="45" t="str">
        <f t="array" ref="O18">IF(MAX(IF(Outage!$Z$3:$OA$3='HarKit per perusahaan'!O$5,Outage!$Z25:$OA25))&gt;0,"x","")</f>
        <v/>
      </c>
      <c r="P18" s="45" t="str">
        <f t="array" ref="P18">IF(MAX(IF(Outage!$Z$3:$OA$3='HarKit per perusahaan'!P$5,Outage!$Z25:$OA25))&gt;0,"x","")</f>
        <v/>
      </c>
      <c r="Q18" s="45" t="str">
        <f t="array" ref="Q18">IF(MAX(IF(Outage!$Z$3:$OA$3='HarKit per perusahaan'!Q$5,Outage!$Z25:$OA25))&gt;0,"x","")</f>
        <v/>
      </c>
      <c r="R18" s="45" t="str">
        <f t="array" ref="R18">IF(MAX(IF(Outage!$Z$3:$OA$3='HarKit per perusahaan'!R$5,Outage!$Z25:$OA25))&gt;0,"x","")</f>
        <v/>
      </c>
      <c r="S18" s="45" t="str">
        <f t="array" ref="S18">IF(MAX(IF(Outage!$Z$3:$OA$3='HarKit per perusahaan'!S$5,Outage!$Z25:$OA25))&gt;0,"x","")</f>
        <v/>
      </c>
      <c r="T18" s="45" t="str">
        <f t="array" ref="T18">IF(MAX(IF(Outage!$Z$3:$OA$3='HarKit per perusahaan'!T$5,Outage!$Z25:$OA25))&gt;0,"x","")</f>
        <v/>
      </c>
      <c r="U18" s="45" t="str">
        <f t="array" ref="U18">IF(MAX(IF(Outage!$Z$3:$OA$3='HarKit per perusahaan'!U$5,Outage!$Z25:$OA25))&gt;0,"x","")</f>
        <v/>
      </c>
      <c r="V18" s="45" t="str">
        <f t="array" ref="V18">IF(MAX(IF(Outage!$Z$3:$OA$3='HarKit per perusahaan'!V$5,Outage!$Z25:$OA25))&gt;0,"x","")</f>
        <v/>
      </c>
      <c r="W18" s="45" t="str">
        <f t="array" ref="W18">IF(MAX(IF(Outage!$Z$3:$OA$3='HarKit per perusahaan'!W$5,Outage!$Z25:$OA25))&gt;0,"x","")</f>
        <v/>
      </c>
      <c r="X18" s="45" t="str">
        <f t="array" ref="X18">IF(MAX(IF(Outage!$Z$3:$OA$3='HarKit per perusahaan'!X$5,Outage!$Z25:$OA25))&gt;0,"x","")</f>
        <v/>
      </c>
      <c r="Y18" s="45" t="str">
        <f t="array" ref="Y18">IF(MAX(IF(Outage!$Z$3:$OA$3='HarKit per perusahaan'!Y$5,Outage!$Z25:$OA25))&gt;0,"x","")</f>
        <v/>
      </c>
      <c r="Z18" s="45" t="str">
        <f t="array" ref="Z18">IF(MAX(IF(Outage!$Z$3:$OA$3='HarKit per perusahaan'!Z$5,Outage!$Z25:$OA25))&gt;0,"x","")</f>
        <v/>
      </c>
      <c r="AA18" s="45" t="str">
        <f t="array" ref="AA18">IF(MAX(IF(Outage!$Z$3:$OA$3='HarKit per perusahaan'!AA$5,Outage!$Z25:$OA25))&gt;0,"x","")</f>
        <v/>
      </c>
      <c r="AB18" s="45" t="str">
        <f t="array" ref="AB18">IF(MAX(IF(Outage!$Z$3:$OA$3='HarKit per perusahaan'!AB$5,Outage!$Z25:$OA25))&gt;0,"x","")</f>
        <v/>
      </c>
      <c r="AC18" s="45" t="str">
        <f t="array" ref="AC18">IF(MAX(IF(Outage!$Z$3:$OA$3='HarKit per perusahaan'!AC$5,Outage!$Z25:$OA25))&gt;0,"x","")</f>
        <v/>
      </c>
      <c r="AD18" s="45" t="str">
        <f t="array" ref="AD18">IF(MAX(IF(Outage!$Z$3:$OA$3='HarKit per perusahaan'!AD$5,Outage!$Z25:$OA25))&gt;0,"x","")</f>
        <v/>
      </c>
      <c r="AE18" s="45" t="str">
        <f t="array" ref="AE18">IF(MAX(IF(Outage!$Z$3:$OA$3='HarKit per perusahaan'!AE$5,Outage!$Z25:$OA25))&gt;0,"x","")</f>
        <v/>
      </c>
      <c r="AF18" s="45" t="str">
        <f t="array" ref="AF18">IF(MAX(IF(Outage!$Z$3:$OA$3='HarKit per perusahaan'!AF$5,Outage!$Z25:$OA25))&gt;0,"x","")</f>
        <v/>
      </c>
      <c r="AG18" s="45" t="str">
        <f t="array" ref="AG18">IF(MAX(IF(Outage!$Z$3:$OA$3='HarKit per perusahaan'!AG$5,Outage!$Z25:$OA25))&gt;0,"x","")</f>
        <v/>
      </c>
      <c r="AH18" s="45" t="str">
        <f t="array" ref="AH18">IF(MAX(IF(Outage!$Z$3:$OA$3='HarKit per perusahaan'!AH$5,Outage!$Z25:$OA25))&gt;0,"x","")</f>
        <v/>
      </c>
      <c r="AI18" s="45" t="str">
        <f t="array" ref="AI18">IF(MAX(IF(Outage!$Z$3:$OA$3='HarKit per perusahaan'!AI$5,Outage!$Z25:$OA25))&gt;0,"x","")</f>
        <v/>
      </c>
      <c r="AJ18" s="45" t="str">
        <f t="array" ref="AJ18">IF(MAX(IF(Outage!$Z$3:$OA$3='HarKit per perusahaan'!AJ$5,Outage!$Z25:$OA25))&gt;0,"x","")</f>
        <v/>
      </c>
      <c r="AK18" s="45" t="str">
        <f t="array" ref="AK18">IF(MAX(IF(Outage!$Z$3:$OA$3='HarKit per perusahaan'!AK$5,Outage!$Z25:$OA25))&gt;0,"x","")</f>
        <v/>
      </c>
      <c r="AL18" s="45" t="str">
        <f t="array" ref="AL18">IF(MAX(IF(Outage!$Z$3:$OA$3='HarKit per perusahaan'!AL$5,Outage!$Z25:$OA25))&gt;0,"x","")</f>
        <v/>
      </c>
      <c r="AM18" s="45" t="str">
        <f t="array" ref="AM18">IF(MAX(IF(Outage!$Z$3:$OA$3='HarKit per perusahaan'!AM$5,Outage!$Z25:$OA25))&gt;0,"x","")</f>
        <v/>
      </c>
      <c r="AN18" s="45" t="str">
        <f t="array" ref="AN18">IF(MAX(IF(Outage!$Z$3:$OA$3='HarKit per perusahaan'!AN$5,Outage!$Z25:$OA25))&gt;0,"x","")</f>
        <v/>
      </c>
      <c r="AO18" s="45" t="str">
        <f t="array" ref="AO18">IF(MAX(IF(Outage!$Z$3:$OA$3='HarKit per perusahaan'!AO$5,Outage!$Z25:$OA25))&gt;0,"x","")</f>
        <v/>
      </c>
      <c r="AP18" s="45" t="str">
        <f t="array" ref="AP18">IF(MAX(IF(Outage!$Z$3:$OA$3='HarKit per perusahaan'!AP$5,Outage!$Z25:$OA25))&gt;0,"x","")</f>
        <v/>
      </c>
      <c r="AQ18" s="45" t="str">
        <f t="array" ref="AQ18">IF(MAX(IF(Outage!$Z$3:$OA$3='HarKit per perusahaan'!AQ$5,Outage!$Z25:$OA25))&gt;0,"x","")</f>
        <v/>
      </c>
      <c r="AR18" s="45" t="str">
        <f t="array" ref="AR18">IF(MAX(IF(Outage!$Z$3:$OA$3='HarKit per perusahaan'!AR$5,Outage!$Z25:$OA25))&gt;0,"x","")</f>
        <v/>
      </c>
      <c r="AS18" s="45" t="str">
        <f t="array" ref="AS18">IF(MAX(IF(Outage!$Z$3:$OA$3='HarKit per perusahaan'!AS$5,Outage!$Z25:$OA25))&gt;0,"x","")</f>
        <v/>
      </c>
      <c r="AT18" s="45" t="str">
        <f t="array" ref="AT18">IF(MAX(IF(Outage!$Z$3:$OA$3='HarKit per perusahaan'!AT$5,Outage!$Z25:$OA25))&gt;0,"x","")</f>
        <v/>
      </c>
      <c r="AU18" s="45" t="str">
        <f t="array" ref="AU18">IF(MAX(IF(Outage!$Z$3:$OA$3='HarKit per perusahaan'!AU$5,Outage!$Z25:$OA25))&gt;0,"x","")</f>
        <v/>
      </c>
      <c r="AV18" s="45" t="str">
        <f t="array" ref="AV18">IF(MAX(IF(Outage!$Z$3:$OA$3='HarKit per perusahaan'!AV$5,Outage!$Z25:$OA25))&gt;0,"x","")</f>
        <v/>
      </c>
      <c r="AW18" s="45" t="str">
        <f t="array" ref="AW18">IF(MAX(IF(Outage!$Z$3:$OA$3='HarKit per perusahaan'!AW$5,Outage!$Z25:$OA25))&gt;0,"x","")</f>
        <v/>
      </c>
      <c r="AX18" s="45" t="str">
        <f t="array" ref="AX18">IF(MAX(IF(Outage!$Z$3:$OA$3='HarKit per perusahaan'!AX$5,Outage!$Z25:$OA25))&gt;0,"x","")</f>
        <v/>
      </c>
      <c r="AY18" s="45" t="str">
        <f t="array" ref="AY18">IF(MAX(IF(Outage!$Z$3:$OA$3='HarKit per perusahaan'!AY$5,Outage!$Z25:$OA25))&gt;0,"x","")</f>
        <v/>
      </c>
      <c r="AZ18" s="45" t="str">
        <f t="array" ref="AZ18">IF(MAX(IF(Outage!$Z$3:$OA$3='HarKit per perusahaan'!AZ$5,Outage!$Z25:$OA25))&gt;0,"x","")</f>
        <v/>
      </c>
      <c r="BA18" s="45" t="str">
        <f t="array" ref="BA18">IF(MAX(IF(Outage!$Z$3:$OA$3='HarKit per perusahaan'!BA$5,Outage!$Z25:$OA25))&gt;0,"x","")</f>
        <v/>
      </c>
      <c r="BB18" s="45" t="str">
        <f t="array" ref="BB18">IF(MAX(IF(Outage!$Z$3:$OA$3='HarKit per perusahaan'!BB$5,Outage!$Z25:$OA25))&gt;0,"x","")</f>
        <v/>
      </c>
      <c r="BC18" s="45" t="str">
        <f t="array" ref="BC18">IF(MAX(IF(Outage!$Z$3:$OA$3='HarKit per perusahaan'!BC$5,Outage!$Z25:$OA25))&gt;0,"x","")</f>
        <v/>
      </c>
      <c r="BD18" s="45" t="str">
        <f t="array" ref="BD18">IF(MAX(IF(Outage!$Z$3:$OA$3='HarKit per perusahaan'!BD$5,Outage!$Z25:$OA25))&gt;0,"x","")</f>
        <v/>
      </c>
      <c r="BE18" s="45" t="str">
        <f t="array" ref="BE18">IF(MAX(IF(Outage!$Z$3:$OA$3='HarKit per perusahaan'!BE$5,Outage!$Z25:$OA25))&gt;0,"x","")</f>
        <v/>
      </c>
      <c r="BF18" s="45" t="str">
        <f t="array" ref="BF18">IF(MAX(IF(Outage!$Z$3:$OA$3='HarKit per perusahaan'!BF$5,Outage!$Z25:$OA25))&gt;0,"x","")</f>
        <v/>
      </c>
      <c r="BG18" s="45" t="str">
        <f t="array" ref="BG18">IF(MAX(IF(Outage!$Z$3:$OA$3='HarKit per perusahaan'!BG$5,Outage!$Z25:$OA25))&gt;0,"x","")</f>
        <v/>
      </c>
      <c r="BH18" s="45" t="str">
        <f t="array" ref="BH18">IF(MAX(IF(Outage!$Z$3:$OA$3='HarKit per perusahaan'!BH$5,Outage!$Z25:$OA25))&gt;0,"x","")</f>
        <v/>
      </c>
      <c r="BI18" s="45" t="str">
        <f t="array" ref="BI18">IF(MAX(IF(Outage!$Z$3:$OA$3='HarKit per perusahaan'!BI$5,Outage!$Z25:$OA25))&gt;0,"x","")</f>
        <v/>
      </c>
      <c r="BJ18" s="45" t="str">
        <f t="array" ref="BJ18">IF(MAX(IF(Outage!$Z$3:$OA$3='HarKit per perusahaan'!BJ$5,Outage!$Z25:$OA25))&gt;0,"x","")</f>
        <v/>
      </c>
      <c r="BK18" s="45" t="str">
        <f t="array" ref="BK18">IF(MAX(IF(Outage!$Z$3:$OA$3='HarKit per perusahaan'!BK$5,Outage!$Z25:$OA25))&gt;0,"x","")</f>
        <v/>
      </c>
      <c r="BL18" s="45" t="str">
        <f t="array" ref="BL18">IF(MAX(IF(Outage!$Z$3:$OA$3='HarKit per perusahaan'!BL$5,Outage!$Z25:$OA25))&gt;0,"x","")</f>
        <v/>
      </c>
      <c r="BM18" s="46">
        <f>Outage!OJ25</f>
        <v>1</v>
      </c>
      <c r="BN18" s="47">
        <f t="shared" si="0"/>
        <v>0.75</v>
      </c>
      <c r="BO18" s="38"/>
      <c r="BP18" s="38" t="str">
        <f>Outage!OC25</f>
        <v>IP</v>
      </c>
    </row>
    <row r="19" spans="2:68" x14ac:dyDescent="0.2">
      <c r="B19" s="44">
        <v>9</v>
      </c>
      <c r="C19" s="48" t="str">
        <f>IF(Outage!B26="","",Outage!B26)</f>
        <v>Genindo Berkat Utama (AS)</v>
      </c>
      <c r="D19" s="49">
        <f>IF(Outage!C26="","",Outage!C26)</f>
        <v>2</v>
      </c>
      <c r="E19" s="206">
        <f>IF(Outage!D26="","",Outage!D26)</f>
        <v>0.75</v>
      </c>
      <c r="F19" s="51" t="str">
        <f>IF(Outage!E26=0," ",Outage!E26)</f>
        <v xml:space="preserve"> </v>
      </c>
      <c r="G19" s="51" t="str">
        <f>IF(Outage!F26=0," ",Outage!F26)</f>
        <v/>
      </c>
      <c r="H19" s="51" t="str">
        <f>IF(Outage!L26=0," ",Outage!L26)</f>
        <v xml:space="preserve"> </v>
      </c>
      <c r="I19" s="51" t="str">
        <f>IF(Outage!M26=0," ",Outage!M26)</f>
        <v/>
      </c>
      <c r="J19" s="51" t="str">
        <f>IF(Outage!S26=0," ",Outage!S26)</f>
        <v xml:space="preserve"> </v>
      </c>
      <c r="K19" s="51" t="str">
        <f>IF(Outage!T26=0," ",Outage!T26)</f>
        <v/>
      </c>
      <c r="L19" s="44" t="str">
        <f t="array" ref="L19">IF(MAX(IF(Outage!$Z$3:$OA$3='HarKit per perusahaan'!L$5,Outage!$Z26:$OA26))&gt;0,"x","")</f>
        <v/>
      </c>
      <c r="M19" s="44" t="str">
        <f t="array" ref="M19">IF(MAX(IF(Outage!$Z$3:$OA$3='HarKit per perusahaan'!M$5,Outage!$Z26:$OA26))&gt;0,"x","")</f>
        <v/>
      </c>
      <c r="N19" s="44" t="str">
        <f t="array" ref="N19">IF(MAX(IF(Outage!$Z$3:$OA$3='HarKit per perusahaan'!N$5,Outage!$Z26:$OA26))&gt;0,"x","")</f>
        <v/>
      </c>
      <c r="O19" s="44" t="str">
        <f t="array" ref="O19">IF(MAX(IF(Outage!$Z$3:$OA$3='HarKit per perusahaan'!O$5,Outage!$Z26:$OA26))&gt;0,"x","")</f>
        <v/>
      </c>
      <c r="P19" s="44" t="str">
        <f t="array" ref="P19">IF(MAX(IF(Outage!$Z$3:$OA$3='HarKit per perusahaan'!P$5,Outage!$Z26:$OA26))&gt;0,"x","")</f>
        <v/>
      </c>
      <c r="Q19" s="44" t="str">
        <f t="array" ref="Q19">IF(MAX(IF(Outage!$Z$3:$OA$3='HarKit per perusahaan'!Q$5,Outage!$Z26:$OA26))&gt;0,"x","")</f>
        <v/>
      </c>
      <c r="R19" s="44" t="str">
        <f t="array" ref="R19">IF(MAX(IF(Outage!$Z$3:$OA$3='HarKit per perusahaan'!R$5,Outage!$Z26:$OA26))&gt;0,"x","")</f>
        <v/>
      </c>
      <c r="S19" s="44" t="str">
        <f t="array" ref="S19">IF(MAX(IF(Outage!$Z$3:$OA$3='HarKit per perusahaan'!S$5,Outage!$Z26:$OA26))&gt;0,"x","")</f>
        <v/>
      </c>
      <c r="T19" s="44" t="str">
        <f t="array" ref="T19">IF(MAX(IF(Outage!$Z$3:$OA$3='HarKit per perusahaan'!T$5,Outage!$Z26:$OA26))&gt;0,"x","")</f>
        <v/>
      </c>
      <c r="U19" s="44" t="str">
        <f t="array" ref="U19">IF(MAX(IF(Outage!$Z$3:$OA$3='HarKit per perusahaan'!U$5,Outage!$Z26:$OA26))&gt;0,"x","")</f>
        <v/>
      </c>
      <c r="V19" s="44" t="str">
        <f t="array" ref="V19">IF(MAX(IF(Outage!$Z$3:$OA$3='HarKit per perusahaan'!V$5,Outage!$Z26:$OA26))&gt;0,"x","")</f>
        <v/>
      </c>
      <c r="W19" s="44" t="str">
        <f t="array" ref="W19">IF(MAX(IF(Outage!$Z$3:$OA$3='HarKit per perusahaan'!W$5,Outage!$Z26:$OA26))&gt;0,"x","")</f>
        <v/>
      </c>
      <c r="X19" s="44" t="str">
        <f t="array" ref="X19">IF(MAX(IF(Outage!$Z$3:$OA$3='HarKit per perusahaan'!X$5,Outage!$Z26:$OA26))&gt;0,"x","")</f>
        <v/>
      </c>
      <c r="Y19" s="44" t="str">
        <f t="array" ref="Y19">IF(MAX(IF(Outage!$Z$3:$OA$3='HarKit per perusahaan'!Y$5,Outage!$Z26:$OA26))&gt;0,"x","")</f>
        <v/>
      </c>
      <c r="Z19" s="44" t="str">
        <f t="array" ref="Z19">IF(MAX(IF(Outage!$Z$3:$OA$3='HarKit per perusahaan'!Z$5,Outage!$Z26:$OA26))&gt;0,"x","")</f>
        <v/>
      </c>
      <c r="AA19" s="44" t="str">
        <f t="array" ref="AA19">IF(MAX(IF(Outage!$Z$3:$OA$3='HarKit per perusahaan'!AA$5,Outage!$Z26:$OA26))&gt;0,"x","")</f>
        <v/>
      </c>
      <c r="AB19" s="44" t="str">
        <f t="array" ref="AB19">IF(MAX(IF(Outage!$Z$3:$OA$3='HarKit per perusahaan'!AB$5,Outage!$Z26:$OA26))&gt;0,"x","")</f>
        <v/>
      </c>
      <c r="AC19" s="44" t="str">
        <f t="array" ref="AC19">IF(MAX(IF(Outage!$Z$3:$OA$3='HarKit per perusahaan'!AC$5,Outage!$Z26:$OA26))&gt;0,"x","")</f>
        <v/>
      </c>
      <c r="AD19" s="44" t="str">
        <f t="array" ref="AD19">IF(MAX(IF(Outage!$Z$3:$OA$3='HarKit per perusahaan'!AD$5,Outage!$Z26:$OA26))&gt;0,"x","")</f>
        <v/>
      </c>
      <c r="AE19" s="44" t="str">
        <f t="array" ref="AE19">IF(MAX(IF(Outage!$Z$3:$OA$3='HarKit per perusahaan'!AE$5,Outage!$Z26:$OA26))&gt;0,"x","")</f>
        <v/>
      </c>
      <c r="AF19" s="44" t="str">
        <f t="array" ref="AF19">IF(MAX(IF(Outage!$Z$3:$OA$3='HarKit per perusahaan'!AF$5,Outage!$Z26:$OA26))&gt;0,"x","")</f>
        <v/>
      </c>
      <c r="AG19" s="44" t="str">
        <f t="array" ref="AG19">IF(MAX(IF(Outage!$Z$3:$OA$3='HarKit per perusahaan'!AG$5,Outage!$Z26:$OA26))&gt;0,"x","")</f>
        <v/>
      </c>
      <c r="AH19" s="44" t="str">
        <f t="array" ref="AH19">IF(MAX(IF(Outage!$Z$3:$OA$3='HarKit per perusahaan'!AH$5,Outage!$Z26:$OA26))&gt;0,"x","")</f>
        <v/>
      </c>
      <c r="AI19" s="44" t="str">
        <f t="array" ref="AI19">IF(MAX(IF(Outage!$Z$3:$OA$3='HarKit per perusahaan'!AI$5,Outage!$Z26:$OA26))&gt;0,"x","")</f>
        <v/>
      </c>
      <c r="AJ19" s="44" t="str">
        <f t="array" ref="AJ19">IF(MAX(IF(Outage!$Z$3:$OA$3='HarKit per perusahaan'!AJ$5,Outage!$Z26:$OA26))&gt;0,"x","")</f>
        <v/>
      </c>
      <c r="AK19" s="44" t="str">
        <f t="array" ref="AK19">IF(MAX(IF(Outage!$Z$3:$OA$3='HarKit per perusahaan'!AK$5,Outage!$Z26:$OA26))&gt;0,"x","")</f>
        <v/>
      </c>
      <c r="AL19" s="44" t="str">
        <f t="array" ref="AL19">IF(MAX(IF(Outage!$Z$3:$OA$3='HarKit per perusahaan'!AL$5,Outage!$Z26:$OA26))&gt;0,"x","")</f>
        <v/>
      </c>
      <c r="AM19" s="44" t="str">
        <f t="array" ref="AM19">IF(MAX(IF(Outage!$Z$3:$OA$3='HarKit per perusahaan'!AM$5,Outage!$Z26:$OA26))&gt;0,"x","")</f>
        <v/>
      </c>
      <c r="AN19" s="44" t="str">
        <f t="array" ref="AN19">IF(MAX(IF(Outage!$Z$3:$OA$3='HarKit per perusahaan'!AN$5,Outage!$Z26:$OA26))&gt;0,"x","")</f>
        <v/>
      </c>
      <c r="AO19" s="44" t="str">
        <f t="array" ref="AO19">IF(MAX(IF(Outage!$Z$3:$OA$3='HarKit per perusahaan'!AO$5,Outage!$Z26:$OA26))&gt;0,"x","")</f>
        <v/>
      </c>
      <c r="AP19" s="44" t="str">
        <f t="array" ref="AP19">IF(MAX(IF(Outage!$Z$3:$OA$3='HarKit per perusahaan'!AP$5,Outage!$Z26:$OA26))&gt;0,"x","")</f>
        <v/>
      </c>
      <c r="AQ19" s="44" t="str">
        <f t="array" ref="AQ19">IF(MAX(IF(Outage!$Z$3:$OA$3='HarKit per perusahaan'!AQ$5,Outage!$Z26:$OA26))&gt;0,"x","")</f>
        <v/>
      </c>
      <c r="AR19" s="44" t="str">
        <f t="array" ref="AR19">IF(MAX(IF(Outage!$Z$3:$OA$3='HarKit per perusahaan'!AR$5,Outage!$Z26:$OA26))&gt;0,"x","")</f>
        <v/>
      </c>
      <c r="AS19" s="44" t="str">
        <f t="array" ref="AS19">IF(MAX(IF(Outage!$Z$3:$OA$3='HarKit per perusahaan'!AS$5,Outage!$Z26:$OA26))&gt;0,"x","")</f>
        <v/>
      </c>
      <c r="AT19" s="44" t="str">
        <f t="array" ref="AT19">IF(MAX(IF(Outage!$Z$3:$OA$3='HarKit per perusahaan'!AT$5,Outage!$Z26:$OA26))&gt;0,"x","")</f>
        <v/>
      </c>
      <c r="AU19" s="44" t="str">
        <f t="array" ref="AU19">IF(MAX(IF(Outage!$Z$3:$OA$3='HarKit per perusahaan'!AU$5,Outage!$Z26:$OA26))&gt;0,"x","")</f>
        <v/>
      </c>
      <c r="AV19" s="44" t="str">
        <f t="array" ref="AV19">IF(MAX(IF(Outage!$Z$3:$OA$3='HarKit per perusahaan'!AV$5,Outage!$Z26:$OA26))&gt;0,"x","")</f>
        <v/>
      </c>
      <c r="AW19" s="44" t="str">
        <f t="array" ref="AW19">IF(MAX(IF(Outage!$Z$3:$OA$3='HarKit per perusahaan'!AW$5,Outage!$Z26:$OA26))&gt;0,"x","")</f>
        <v/>
      </c>
      <c r="AX19" s="44" t="str">
        <f t="array" ref="AX19">IF(MAX(IF(Outage!$Z$3:$OA$3='HarKit per perusahaan'!AX$5,Outage!$Z26:$OA26))&gt;0,"x","")</f>
        <v/>
      </c>
      <c r="AY19" s="44" t="str">
        <f t="array" ref="AY19">IF(MAX(IF(Outage!$Z$3:$OA$3='HarKit per perusahaan'!AY$5,Outage!$Z26:$OA26))&gt;0,"x","")</f>
        <v/>
      </c>
      <c r="AZ19" s="44" t="str">
        <f t="array" ref="AZ19">IF(MAX(IF(Outage!$Z$3:$OA$3='HarKit per perusahaan'!AZ$5,Outage!$Z26:$OA26))&gt;0,"x","")</f>
        <v/>
      </c>
      <c r="BA19" s="44" t="str">
        <f t="array" ref="BA19">IF(MAX(IF(Outage!$Z$3:$OA$3='HarKit per perusahaan'!BA$5,Outage!$Z26:$OA26))&gt;0,"x","")</f>
        <v/>
      </c>
      <c r="BB19" s="44" t="str">
        <f t="array" ref="BB19">IF(MAX(IF(Outage!$Z$3:$OA$3='HarKit per perusahaan'!BB$5,Outage!$Z26:$OA26))&gt;0,"x","")</f>
        <v/>
      </c>
      <c r="BC19" s="44" t="str">
        <f t="array" ref="BC19">IF(MAX(IF(Outage!$Z$3:$OA$3='HarKit per perusahaan'!BC$5,Outage!$Z26:$OA26))&gt;0,"x","")</f>
        <v/>
      </c>
      <c r="BD19" s="44" t="str">
        <f t="array" ref="BD19">IF(MAX(IF(Outage!$Z$3:$OA$3='HarKit per perusahaan'!BD$5,Outage!$Z26:$OA26))&gt;0,"x","")</f>
        <v/>
      </c>
      <c r="BE19" s="44" t="str">
        <f t="array" ref="BE19">IF(MAX(IF(Outage!$Z$3:$OA$3='HarKit per perusahaan'!BE$5,Outage!$Z26:$OA26))&gt;0,"x","")</f>
        <v/>
      </c>
      <c r="BF19" s="44" t="str">
        <f t="array" ref="BF19">IF(MAX(IF(Outage!$Z$3:$OA$3='HarKit per perusahaan'!BF$5,Outage!$Z26:$OA26))&gt;0,"x","")</f>
        <v/>
      </c>
      <c r="BG19" s="44" t="str">
        <f t="array" ref="BG19">IF(MAX(IF(Outage!$Z$3:$OA$3='HarKit per perusahaan'!BG$5,Outage!$Z26:$OA26))&gt;0,"x","")</f>
        <v/>
      </c>
      <c r="BH19" s="44" t="str">
        <f t="array" ref="BH19">IF(MAX(IF(Outage!$Z$3:$OA$3='HarKit per perusahaan'!BH$5,Outage!$Z26:$OA26))&gt;0,"x","")</f>
        <v/>
      </c>
      <c r="BI19" s="44" t="str">
        <f t="array" ref="BI19">IF(MAX(IF(Outage!$Z$3:$OA$3='HarKit per perusahaan'!BI$5,Outage!$Z26:$OA26))&gt;0,"x","")</f>
        <v/>
      </c>
      <c r="BJ19" s="44" t="str">
        <f t="array" ref="BJ19">IF(MAX(IF(Outage!$Z$3:$OA$3='HarKit per perusahaan'!BJ$5,Outage!$Z26:$OA26))&gt;0,"x","")</f>
        <v/>
      </c>
      <c r="BK19" s="44" t="str">
        <f t="array" ref="BK19">IF(MAX(IF(Outage!$Z$3:$OA$3='HarKit per perusahaan'!BK$5,Outage!$Z26:$OA26))&gt;0,"x","")</f>
        <v/>
      </c>
      <c r="BL19" s="44" t="str">
        <f t="array" ref="BL19">IF(MAX(IF(Outage!$Z$3:$OA$3='HarKit per perusahaan'!BL$5,Outage!$Z26:$OA26))&gt;0,"x","")</f>
        <v/>
      </c>
      <c r="BM19" s="46">
        <f>Outage!OJ26</f>
        <v>1</v>
      </c>
      <c r="BN19" s="47">
        <f t="shared" si="0"/>
        <v>0.75</v>
      </c>
      <c r="BO19" s="38"/>
      <c r="BP19" s="38" t="str">
        <f>Outage!OC26</f>
        <v>IP</v>
      </c>
    </row>
    <row r="20" spans="2:68" x14ac:dyDescent="0.2">
      <c r="B20" s="44">
        <v>10</v>
      </c>
      <c r="C20" s="48" t="str">
        <f>IF(Outage!B27="","",Outage!B27)</f>
        <v>Genindo Berkat Utama (AS)</v>
      </c>
      <c r="D20" s="49">
        <f>IF(Outage!C27="","",Outage!C27)</f>
        <v>3</v>
      </c>
      <c r="E20" s="206">
        <f>IF(Outage!D27="","",Outage!D27)</f>
        <v>0.75</v>
      </c>
      <c r="F20" s="51" t="str">
        <f>IF(Outage!E27=0," ",Outage!E27)</f>
        <v xml:space="preserve"> </v>
      </c>
      <c r="G20" s="51" t="str">
        <f>IF(Outage!F27=0," ",Outage!F27)</f>
        <v/>
      </c>
      <c r="H20" s="51" t="str">
        <f>IF(Outage!L27=0," ",Outage!L27)</f>
        <v xml:space="preserve"> </v>
      </c>
      <c r="I20" s="51" t="str">
        <f>IF(Outage!M27=0," ",Outage!M27)</f>
        <v/>
      </c>
      <c r="J20" s="51" t="str">
        <f>IF(Outage!S27=0," ",Outage!S27)</f>
        <v xml:space="preserve"> </v>
      </c>
      <c r="K20" s="51" t="str">
        <f>IF(Outage!T27=0," ",Outage!T27)</f>
        <v/>
      </c>
      <c r="L20" s="44" t="str">
        <f t="array" ref="L20">IF(MAX(IF(Outage!$Z$3:$OA$3='HarKit per perusahaan'!L$5,Outage!$Z27:$OA27))&gt;0,"x","")</f>
        <v/>
      </c>
      <c r="M20" s="44" t="str">
        <f t="array" ref="M20">IF(MAX(IF(Outage!$Z$3:$OA$3='HarKit per perusahaan'!M$5,Outage!$Z27:$OA27))&gt;0,"x","")</f>
        <v/>
      </c>
      <c r="N20" s="44" t="str">
        <f t="array" ref="N20">IF(MAX(IF(Outage!$Z$3:$OA$3='HarKit per perusahaan'!N$5,Outage!$Z27:$OA27))&gt;0,"x","")</f>
        <v/>
      </c>
      <c r="O20" s="44" t="str">
        <f t="array" ref="O20">IF(MAX(IF(Outage!$Z$3:$OA$3='HarKit per perusahaan'!O$5,Outage!$Z27:$OA27))&gt;0,"x","")</f>
        <v/>
      </c>
      <c r="P20" s="44" t="str">
        <f t="array" ref="P20">IF(MAX(IF(Outage!$Z$3:$OA$3='HarKit per perusahaan'!P$5,Outage!$Z27:$OA27))&gt;0,"x","")</f>
        <v/>
      </c>
      <c r="Q20" s="44" t="str">
        <f t="array" ref="Q20">IF(MAX(IF(Outage!$Z$3:$OA$3='HarKit per perusahaan'!Q$5,Outage!$Z27:$OA27))&gt;0,"x","")</f>
        <v/>
      </c>
      <c r="R20" s="44" t="str">
        <f t="array" ref="R20">IF(MAX(IF(Outage!$Z$3:$OA$3='HarKit per perusahaan'!R$5,Outage!$Z27:$OA27))&gt;0,"x","")</f>
        <v/>
      </c>
      <c r="S20" s="44" t="str">
        <f t="array" ref="S20">IF(MAX(IF(Outage!$Z$3:$OA$3='HarKit per perusahaan'!S$5,Outage!$Z27:$OA27))&gt;0,"x","")</f>
        <v/>
      </c>
      <c r="T20" s="44" t="str">
        <f t="array" ref="T20">IF(MAX(IF(Outage!$Z$3:$OA$3='HarKit per perusahaan'!T$5,Outage!$Z27:$OA27))&gt;0,"x","")</f>
        <v/>
      </c>
      <c r="U20" s="44" t="str">
        <f t="array" ref="U20">IF(MAX(IF(Outage!$Z$3:$OA$3='HarKit per perusahaan'!U$5,Outage!$Z27:$OA27))&gt;0,"x","")</f>
        <v/>
      </c>
      <c r="V20" s="44" t="str">
        <f t="array" ref="V20">IF(MAX(IF(Outage!$Z$3:$OA$3='HarKit per perusahaan'!V$5,Outage!$Z27:$OA27))&gt;0,"x","")</f>
        <v/>
      </c>
      <c r="W20" s="44" t="str">
        <f t="array" ref="W20">IF(MAX(IF(Outage!$Z$3:$OA$3='HarKit per perusahaan'!W$5,Outage!$Z27:$OA27))&gt;0,"x","")</f>
        <v/>
      </c>
      <c r="X20" s="44" t="str">
        <f t="array" ref="X20">IF(MAX(IF(Outage!$Z$3:$OA$3='HarKit per perusahaan'!X$5,Outage!$Z27:$OA27))&gt;0,"x","")</f>
        <v/>
      </c>
      <c r="Y20" s="44" t="str">
        <f t="array" ref="Y20">IF(MAX(IF(Outage!$Z$3:$OA$3='HarKit per perusahaan'!Y$5,Outage!$Z27:$OA27))&gt;0,"x","")</f>
        <v/>
      </c>
      <c r="Z20" s="44" t="str">
        <f t="array" ref="Z20">IF(MAX(IF(Outage!$Z$3:$OA$3='HarKit per perusahaan'!Z$5,Outage!$Z27:$OA27))&gt;0,"x","")</f>
        <v/>
      </c>
      <c r="AA20" s="44" t="str">
        <f t="array" ref="AA20">IF(MAX(IF(Outage!$Z$3:$OA$3='HarKit per perusahaan'!AA$5,Outage!$Z27:$OA27))&gt;0,"x","")</f>
        <v/>
      </c>
      <c r="AB20" s="44" t="str">
        <f t="array" ref="AB20">IF(MAX(IF(Outage!$Z$3:$OA$3='HarKit per perusahaan'!AB$5,Outage!$Z27:$OA27))&gt;0,"x","")</f>
        <v/>
      </c>
      <c r="AC20" s="44" t="str">
        <f t="array" ref="AC20">IF(MAX(IF(Outage!$Z$3:$OA$3='HarKit per perusahaan'!AC$5,Outage!$Z27:$OA27))&gt;0,"x","")</f>
        <v/>
      </c>
      <c r="AD20" s="44" t="str">
        <f t="array" ref="AD20">IF(MAX(IF(Outage!$Z$3:$OA$3='HarKit per perusahaan'!AD$5,Outage!$Z27:$OA27))&gt;0,"x","")</f>
        <v/>
      </c>
      <c r="AE20" s="44" t="str">
        <f t="array" ref="AE20">IF(MAX(IF(Outage!$Z$3:$OA$3='HarKit per perusahaan'!AE$5,Outage!$Z27:$OA27))&gt;0,"x","")</f>
        <v/>
      </c>
      <c r="AF20" s="44" t="str">
        <f t="array" ref="AF20">IF(MAX(IF(Outage!$Z$3:$OA$3='HarKit per perusahaan'!AF$5,Outage!$Z27:$OA27))&gt;0,"x","")</f>
        <v/>
      </c>
      <c r="AG20" s="44" t="str">
        <f t="array" ref="AG20">IF(MAX(IF(Outage!$Z$3:$OA$3='HarKit per perusahaan'!AG$5,Outage!$Z27:$OA27))&gt;0,"x","")</f>
        <v/>
      </c>
      <c r="AH20" s="44" t="str">
        <f t="array" ref="AH20">IF(MAX(IF(Outage!$Z$3:$OA$3='HarKit per perusahaan'!AH$5,Outage!$Z27:$OA27))&gt;0,"x","")</f>
        <v/>
      </c>
      <c r="AI20" s="44" t="str">
        <f t="array" ref="AI20">IF(MAX(IF(Outage!$Z$3:$OA$3='HarKit per perusahaan'!AI$5,Outage!$Z27:$OA27))&gt;0,"x","")</f>
        <v/>
      </c>
      <c r="AJ20" s="44" t="str">
        <f t="array" ref="AJ20">IF(MAX(IF(Outage!$Z$3:$OA$3='HarKit per perusahaan'!AJ$5,Outage!$Z27:$OA27))&gt;0,"x","")</f>
        <v/>
      </c>
      <c r="AK20" s="44" t="str">
        <f t="array" ref="AK20">IF(MAX(IF(Outage!$Z$3:$OA$3='HarKit per perusahaan'!AK$5,Outage!$Z27:$OA27))&gt;0,"x","")</f>
        <v/>
      </c>
      <c r="AL20" s="44" t="str">
        <f t="array" ref="AL20">IF(MAX(IF(Outage!$Z$3:$OA$3='HarKit per perusahaan'!AL$5,Outage!$Z27:$OA27))&gt;0,"x","")</f>
        <v/>
      </c>
      <c r="AM20" s="44" t="str">
        <f t="array" ref="AM20">IF(MAX(IF(Outage!$Z$3:$OA$3='HarKit per perusahaan'!AM$5,Outage!$Z27:$OA27))&gt;0,"x","")</f>
        <v/>
      </c>
      <c r="AN20" s="44" t="str">
        <f t="array" ref="AN20">IF(MAX(IF(Outage!$Z$3:$OA$3='HarKit per perusahaan'!AN$5,Outage!$Z27:$OA27))&gt;0,"x","")</f>
        <v/>
      </c>
      <c r="AO20" s="44" t="str">
        <f t="array" ref="AO20">IF(MAX(IF(Outage!$Z$3:$OA$3='HarKit per perusahaan'!AO$5,Outage!$Z27:$OA27))&gt;0,"x","")</f>
        <v/>
      </c>
      <c r="AP20" s="44" t="str">
        <f t="array" ref="AP20">IF(MAX(IF(Outage!$Z$3:$OA$3='HarKit per perusahaan'!AP$5,Outage!$Z27:$OA27))&gt;0,"x","")</f>
        <v/>
      </c>
      <c r="AQ20" s="44" t="str">
        <f t="array" ref="AQ20">IF(MAX(IF(Outage!$Z$3:$OA$3='HarKit per perusahaan'!AQ$5,Outage!$Z27:$OA27))&gt;0,"x","")</f>
        <v/>
      </c>
      <c r="AR20" s="44" t="str">
        <f t="array" ref="AR20">IF(MAX(IF(Outage!$Z$3:$OA$3='HarKit per perusahaan'!AR$5,Outage!$Z27:$OA27))&gt;0,"x","")</f>
        <v/>
      </c>
      <c r="AS20" s="44" t="str">
        <f t="array" ref="AS20">IF(MAX(IF(Outage!$Z$3:$OA$3='HarKit per perusahaan'!AS$5,Outage!$Z27:$OA27))&gt;0,"x","")</f>
        <v/>
      </c>
      <c r="AT20" s="44" t="str">
        <f t="array" ref="AT20">IF(MAX(IF(Outage!$Z$3:$OA$3='HarKit per perusahaan'!AT$5,Outage!$Z27:$OA27))&gt;0,"x","")</f>
        <v/>
      </c>
      <c r="AU20" s="44" t="str">
        <f t="array" ref="AU20">IF(MAX(IF(Outage!$Z$3:$OA$3='HarKit per perusahaan'!AU$5,Outage!$Z27:$OA27))&gt;0,"x","")</f>
        <v/>
      </c>
      <c r="AV20" s="44" t="str">
        <f t="array" ref="AV20">IF(MAX(IF(Outage!$Z$3:$OA$3='HarKit per perusahaan'!AV$5,Outage!$Z27:$OA27))&gt;0,"x","")</f>
        <v/>
      </c>
      <c r="AW20" s="44" t="str">
        <f t="array" ref="AW20">IF(MAX(IF(Outage!$Z$3:$OA$3='HarKit per perusahaan'!AW$5,Outage!$Z27:$OA27))&gt;0,"x","")</f>
        <v/>
      </c>
      <c r="AX20" s="44" t="str">
        <f t="array" ref="AX20">IF(MAX(IF(Outage!$Z$3:$OA$3='HarKit per perusahaan'!AX$5,Outage!$Z27:$OA27))&gt;0,"x","")</f>
        <v/>
      </c>
      <c r="AY20" s="44" t="str">
        <f t="array" ref="AY20">IF(MAX(IF(Outage!$Z$3:$OA$3='HarKit per perusahaan'!AY$5,Outage!$Z27:$OA27))&gt;0,"x","")</f>
        <v/>
      </c>
      <c r="AZ20" s="44" t="str">
        <f t="array" ref="AZ20">IF(MAX(IF(Outage!$Z$3:$OA$3='HarKit per perusahaan'!AZ$5,Outage!$Z27:$OA27))&gt;0,"x","")</f>
        <v/>
      </c>
      <c r="BA20" s="44" t="str">
        <f t="array" ref="BA20">IF(MAX(IF(Outage!$Z$3:$OA$3='HarKit per perusahaan'!BA$5,Outage!$Z27:$OA27))&gt;0,"x","")</f>
        <v/>
      </c>
      <c r="BB20" s="44" t="str">
        <f t="array" ref="BB20">IF(MAX(IF(Outage!$Z$3:$OA$3='HarKit per perusahaan'!BB$5,Outage!$Z27:$OA27))&gt;0,"x","")</f>
        <v/>
      </c>
      <c r="BC20" s="44" t="str">
        <f t="array" ref="BC20">IF(MAX(IF(Outage!$Z$3:$OA$3='HarKit per perusahaan'!BC$5,Outage!$Z27:$OA27))&gt;0,"x","")</f>
        <v/>
      </c>
      <c r="BD20" s="44" t="str">
        <f t="array" ref="BD20">IF(MAX(IF(Outage!$Z$3:$OA$3='HarKit per perusahaan'!BD$5,Outage!$Z27:$OA27))&gt;0,"x","")</f>
        <v/>
      </c>
      <c r="BE20" s="44" t="str">
        <f t="array" ref="BE20">IF(MAX(IF(Outage!$Z$3:$OA$3='HarKit per perusahaan'!BE$5,Outage!$Z27:$OA27))&gt;0,"x","")</f>
        <v/>
      </c>
      <c r="BF20" s="44" t="str">
        <f t="array" ref="BF20">IF(MAX(IF(Outage!$Z$3:$OA$3='HarKit per perusahaan'!BF$5,Outage!$Z27:$OA27))&gt;0,"x","")</f>
        <v/>
      </c>
      <c r="BG20" s="44" t="str">
        <f t="array" ref="BG20">IF(MAX(IF(Outage!$Z$3:$OA$3='HarKit per perusahaan'!BG$5,Outage!$Z27:$OA27))&gt;0,"x","")</f>
        <v/>
      </c>
      <c r="BH20" s="44" t="str">
        <f t="array" ref="BH20">IF(MAX(IF(Outage!$Z$3:$OA$3='HarKit per perusahaan'!BH$5,Outage!$Z27:$OA27))&gt;0,"x","")</f>
        <v/>
      </c>
      <c r="BI20" s="44" t="str">
        <f t="array" ref="BI20">IF(MAX(IF(Outage!$Z$3:$OA$3='HarKit per perusahaan'!BI$5,Outage!$Z27:$OA27))&gt;0,"x","")</f>
        <v/>
      </c>
      <c r="BJ20" s="44" t="str">
        <f t="array" ref="BJ20">IF(MAX(IF(Outage!$Z$3:$OA$3='HarKit per perusahaan'!BJ$5,Outage!$Z27:$OA27))&gt;0,"x","")</f>
        <v/>
      </c>
      <c r="BK20" s="44" t="str">
        <f t="array" ref="BK20">IF(MAX(IF(Outage!$Z$3:$OA$3='HarKit per perusahaan'!BK$5,Outage!$Z27:$OA27))&gt;0,"x","")</f>
        <v/>
      </c>
      <c r="BL20" s="44" t="str">
        <f t="array" ref="BL20">IF(MAX(IF(Outage!$Z$3:$OA$3='HarKit per perusahaan'!BL$5,Outage!$Z27:$OA27))&gt;0,"x","")</f>
        <v/>
      </c>
      <c r="BM20" s="46">
        <f>Outage!OJ27</f>
        <v>1</v>
      </c>
      <c r="BN20" s="47">
        <f t="shared" si="0"/>
        <v>0.75</v>
      </c>
      <c r="BO20" s="38"/>
      <c r="BP20" s="38" t="str">
        <f>Outage!OC27</f>
        <v>IP</v>
      </c>
    </row>
    <row r="21" spans="2:68" x14ac:dyDescent="0.2">
      <c r="B21" s="44">
        <v>11</v>
      </c>
      <c r="C21" s="48" t="str">
        <f>IF(Outage!B28="","",Outage!B28)</f>
        <v>Genindo Berkat Utama (AS)</v>
      </c>
      <c r="D21" s="49">
        <f>IF(Outage!C28="","",Outage!C28)</f>
        <v>4</v>
      </c>
      <c r="E21" s="206">
        <f>IF(Outage!D28="","",Outage!D28)</f>
        <v>0.75</v>
      </c>
      <c r="F21" s="51" t="str">
        <f>IF(Outage!E28=0," ",Outage!E28)</f>
        <v xml:space="preserve"> </v>
      </c>
      <c r="G21" s="51" t="str">
        <f>IF(Outage!F28=0," ",Outage!F28)</f>
        <v/>
      </c>
      <c r="H21" s="51" t="str">
        <f>IF(Outage!L28=0," ",Outage!L28)</f>
        <v xml:space="preserve"> </v>
      </c>
      <c r="I21" s="51" t="str">
        <f>IF(Outage!M28=0," ",Outage!M28)</f>
        <v/>
      </c>
      <c r="J21" s="51" t="str">
        <f>IF(Outage!S28=0," ",Outage!S28)</f>
        <v xml:space="preserve"> </v>
      </c>
      <c r="K21" s="51" t="str">
        <f>IF(Outage!T28=0," ",Outage!T28)</f>
        <v/>
      </c>
      <c r="L21" s="44" t="str">
        <f t="array" ref="L21">IF(MAX(IF(Outage!$Z$3:$OA$3='HarKit per perusahaan'!L$5,Outage!$Z28:$OA28))&gt;0,"x","")</f>
        <v/>
      </c>
      <c r="M21" s="44" t="str">
        <f t="array" ref="M21">IF(MAX(IF(Outage!$Z$3:$OA$3='HarKit per perusahaan'!M$5,Outage!$Z28:$OA28))&gt;0,"x","")</f>
        <v/>
      </c>
      <c r="N21" s="44" t="str">
        <f t="array" ref="N21">IF(MAX(IF(Outage!$Z$3:$OA$3='HarKit per perusahaan'!N$5,Outage!$Z28:$OA28))&gt;0,"x","")</f>
        <v/>
      </c>
      <c r="O21" s="44" t="str">
        <f t="array" ref="O21">IF(MAX(IF(Outage!$Z$3:$OA$3='HarKit per perusahaan'!O$5,Outage!$Z28:$OA28))&gt;0,"x","")</f>
        <v/>
      </c>
      <c r="P21" s="44" t="str">
        <f t="array" ref="P21">IF(MAX(IF(Outage!$Z$3:$OA$3='HarKit per perusahaan'!P$5,Outage!$Z28:$OA28))&gt;0,"x","")</f>
        <v/>
      </c>
      <c r="Q21" s="44" t="str">
        <f t="array" ref="Q21">IF(MAX(IF(Outage!$Z$3:$OA$3='HarKit per perusahaan'!Q$5,Outage!$Z28:$OA28))&gt;0,"x","")</f>
        <v/>
      </c>
      <c r="R21" s="44" t="str">
        <f t="array" ref="R21">IF(MAX(IF(Outage!$Z$3:$OA$3='HarKit per perusahaan'!R$5,Outage!$Z28:$OA28))&gt;0,"x","")</f>
        <v/>
      </c>
      <c r="S21" s="44" t="str">
        <f t="array" ref="S21">IF(MAX(IF(Outage!$Z$3:$OA$3='HarKit per perusahaan'!S$5,Outage!$Z28:$OA28))&gt;0,"x","")</f>
        <v/>
      </c>
      <c r="T21" s="44" t="str">
        <f t="array" ref="T21">IF(MAX(IF(Outage!$Z$3:$OA$3='HarKit per perusahaan'!T$5,Outage!$Z28:$OA28))&gt;0,"x","")</f>
        <v/>
      </c>
      <c r="U21" s="44" t="str">
        <f t="array" ref="U21">IF(MAX(IF(Outage!$Z$3:$OA$3='HarKit per perusahaan'!U$5,Outage!$Z28:$OA28))&gt;0,"x","")</f>
        <v/>
      </c>
      <c r="V21" s="44" t="str">
        <f t="array" ref="V21">IF(MAX(IF(Outage!$Z$3:$OA$3='HarKit per perusahaan'!V$5,Outage!$Z28:$OA28))&gt;0,"x","")</f>
        <v/>
      </c>
      <c r="W21" s="44" t="str">
        <f t="array" ref="W21">IF(MAX(IF(Outage!$Z$3:$OA$3='HarKit per perusahaan'!W$5,Outage!$Z28:$OA28))&gt;0,"x","")</f>
        <v/>
      </c>
      <c r="X21" s="44" t="str">
        <f t="array" ref="X21">IF(MAX(IF(Outage!$Z$3:$OA$3='HarKit per perusahaan'!X$5,Outage!$Z28:$OA28))&gt;0,"x","")</f>
        <v/>
      </c>
      <c r="Y21" s="44" t="str">
        <f t="array" ref="Y21">IF(MAX(IF(Outage!$Z$3:$OA$3='HarKit per perusahaan'!Y$5,Outage!$Z28:$OA28))&gt;0,"x","")</f>
        <v/>
      </c>
      <c r="Z21" s="44" t="str">
        <f t="array" ref="Z21">IF(MAX(IF(Outage!$Z$3:$OA$3='HarKit per perusahaan'!Z$5,Outage!$Z28:$OA28))&gt;0,"x","")</f>
        <v/>
      </c>
      <c r="AA21" s="44" t="str">
        <f t="array" ref="AA21">IF(MAX(IF(Outage!$Z$3:$OA$3='HarKit per perusahaan'!AA$5,Outage!$Z28:$OA28))&gt;0,"x","")</f>
        <v/>
      </c>
      <c r="AB21" s="44" t="str">
        <f t="array" ref="AB21">IF(MAX(IF(Outage!$Z$3:$OA$3='HarKit per perusahaan'!AB$5,Outage!$Z28:$OA28))&gt;0,"x","")</f>
        <v/>
      </c>
      <c r="AC21" s="44" t="str">
        <f t="array" ref="AC21">IF(MAX(IF(Outage!$Z$3:$OA$3='HarKit per perusahaan'!AC$5,Outage!$Z28:$OA28))&gt;0,"x","")</f>
        <v/>
      </c>
      <c r="AD21" s="44" t="str">
        <f t="array" ref="AD21">IF(MAX(IF(Outage!$Z$3:$OA$3='HarKit per perusahaan'!AD$5,Outage!$Z28:$OA28))&gt;0,"x","")</f>
        <v/>
      </c>
      <c r="AE21" s="44" t="str">
        <f t="array" ref="AE21">IF(MAX(IF(Outage!$Z$3:$OA$3='HarKit per perusahaan'!AE$5,Outage!$Z28:$OA28))&gt;0,"x","")</f>
        <v/>
      </c>
      <c r="AF21" s="44" t="str">
        <f t="array" ref="AF21">IF(MAX(IF(Outage!$Z$3:$OA$3='HarKit per perusahaan'!AF$5,Outage!$Z28:$OA28))&gt;0,"x","")</f>
        <v/>
      </c>
      <c r="AG21" s="44" t="str">
        <f t="array" ref="AG21">IF(MAX(IF(Outage!$Z$3:$OA$3='HarKit per perusahaan'!AG$5,Outage!$Z28:$OA28))&gt;0,"x","")</f>
        <v/>
      </c>
      <c r="AH21" s="44" t="str">
        <f t="array" ref="AH21">IF(MAX(IF(Outage!$Z$3:$OA$3='HarKit per perusahaan'!AH$5,Outage!$Z28:$OA28))&gt;0,"x","")</f>
        <v/>
      </c>
      <c r="AI21" s="44" t="str">
        <f t="array" ref="AI21">IF(MAX(IF(Outage!$Z$3:$OA$3='HarKit per perusahaan'!AI$5,Outage!$Z28:$OA28))&gt;0,"x","")</f>
        <v/>
      </c>
      <c r="AJ21" s="44" t="str">
        <f t="array" ref="AJ21">IF(MAX(IF(Outage!$Z$3:$OA$3='HarKit per perusahaan'!AJ$5,Outage!$Z28:$OA28))&gt;0,"x","")</f>
        <v/>
      </c>
      <c r="AK21" s="44" t="str">
        <f t="array" ref="AK21">IF(MAX(IF(Outage!$Z$3:$OA$3='HarKit per perusahaan'!AK$5,Outage!$Z28:$OA28))&gt;0,"x","")</f>
        <v/>
      </c>
      <c r="AL21" s="44" t="str">
        <f t="array" ref="AL21">IF(MAX(IF(Outage!$Z$3:$OA$3='HarKit per perusahaan'!AL$5,Outage!$Z28:$OA28))&gt;0,"x","")</f>
        <v/>
      </c>
      <c r="AM21" s="44" t="str">
        <f t="array" ref="AM21">IF(MAX(IF(Outage!$Z$3:$OA$3='HarKit per perusahaan'!AM$5,Outage!$Z28:$OA28))&gt;0,"x","")</f>
        <v/>
      </c>
      <c r="AN21" s="44" t="str">
        <f t="array" ref="AN21">IF(MAX(IF(Outage!$Z$3:$OA$3='HarKit per perusahaan'!AN$5,Outage!$Z28:$OA28))&gt;0,"x","")</f>
        <v/>
      </c>
      <c r="AO21" s="44" t="str">
        <f t="array" ref="AO21">IF(MAX(IF(Outage!$Z$3:$OA$3='HarKit per perusahaan'!AO$5,Outage!$Z28:$OA28))&gt;0,"x","")</f>
        <v/>
      </c>
      <c r="AP21" s="44" t="str">
        <f t="array" ref="AP21">IF(MAX(IF(Outage!$Z$3:$OA$3='HarKit per perusahaan'!AP$5,Outage!$Z28:$OA28))&gt;0,"x","")</f>
        <v/>
      </c>
      <c r="AQ21" s="44" t="str">
        <f t="array" ref="AQ21">IF(MAX(IF(Outage!$Z$3:$OA$3='HarKit per perusahaan'!AQ$5,Outage!$Z28:$OA28))&gt;0,"x","")</f>
        <v/>
      </c>
      <c r="AR21" s="44" t="str">
        <f t="array" ref="AR21">IF(MAX(IF(Outage!$Z$3:$OA$3='HarKit per perusahaan'!AR$5,Outage!$Z28:$OA28))&gt;0,"x","")</f>
        <v/>
      </c>
      <c r="AS21" s="44" t="str">
        <f t="array" ref="AS21">IF(MAX(IF(Outage!$Z$3:$OA$3='HarKit per perusahaan'!AS$5,Outage!$Z28:$OA28))&gt;0,"x","")</f>
        <v/>
      </c>
      <c r="AT21" s="44" t="str">
        <f t="array" ref="AT21">IF(MAX(IF(Outage!$Z$3:$OA$3='HarKit per perusahaan'!AT$5,Outage!$Z28:$OA28))&gt;0,"x","")</f>
        <v/>
      </c>
      <c r="AU21" s="44" t="str">
        <f t="array" ref="AU21">IF(MAX(IF(Outage!$Z$3:$OA$3='HarKit per perusahaan'!AU$5,Outage!$Z28:$OA28))&gt;0,"x","")</f>
        <v/>
      </c>
      <c r="AV21" s="44" t="str">
        <f t="array" ref="AV21">IF(MAX(IF(Outage!$Z$3:$OA$3='HarKit per perusahaan'!AV$5,Outage!$Z28:$OA28))&gt;0,"x","")</f>
        <v/>
      </c>
      <c r="AW21" s="44" t="str">
        <f t="array" ref="AW21">IF(MAX(IF(Outage!$Z$3:$OA$3='HarKit per perusahaan'!AW$5,Outage!$Z28:$OA28))&gt;0,"x","")</f>
        <v/>
      </c>
      <c r="AX21" s="44" t="str">
        <f t="array" ref="AX21">IF(MAX(IF(Outage!$Z$3:$OA$3='HarKit per perusahaan'!AX$5,Outage!$Z28:$OA28))&gt;0,"x","")</f>
        <v/>
      </c>
      <c r="AY21" s="44" t="str">
        <f t="array" ref="AY21">IF(MAX(IF(Outage!$Z$3:$OA$3='HarKit per perusahaan'!AY$5,Outage!$Z28:$OA28))&gt;0,"x","")</f>
        <v/>
      </c>
      <c r="AZ21" s="44" t="str">
        <f t="array" ref="AZ21">IF(MAX(IF(Outage!$Z$3:$OA$3='HarKit per perusahaan'!AZ$5,Outage!$Z28:$OA28))&gt;0,"x","")</f>
        <v/>
      </c>
      <c r="BA21" s="44" t="str">
        <f t="array" ref="BA21">IF(MAX(IF(Outage!$Z$3:$OA$3='HarKit per perusahaan'!BA$5,Outage!$Z28:$OA28))&gt;0,"x","")</f>
        <v/>
      </c>
      <c r="BB21" s="44" t="str">
        <f t="array" ref="BB21">IF(MAX(IF(Outage!$Z$3:$OA$3='HarKit per perusahaan'!BB$5,Outage!$Z28:$OA28))&gt;0,"x","")</f>
        <v/>
      </c>
      <c r="BC21" s="44" t="str">
        <f t="array" ref="BC21">IF(MAX(IF(Outage!$Z$3:$OA$3='HarKit per perusahaan'!BC$5,Outage!$Z28:$OA28))&gt;0,"x","")</f>
        <v/>
      </c>
      <c r="BD21" s="44" t="str">
        <f t="array" ref="BD21">IF(MAX(IF(Outage!$Z$3:$OA$3='HarKit per perusahaan'!BD$5,Outage!$Z28:$OA28))&gt;0,"x","")</f>
        <v/>
      </c>
      <c r="BE21" s="44" t="str">
        <f t="array" ref="BE21">IF(MAX(IF(Outage!$Z$3:$OA$3='HarKit per perusahaan'!BE$5,Outage!$Z28:$OA28))&gt;0,"x","")</f>
        <v/>
      </c>
      <c r="BF21" s="44" t="str">
        <f t="array" ref="BF21">IF(MAX(IF(Outage!$Z$3:$OA$3='HarKit per perusahaan'!BF$5,Outage!$Z28:$OA28))&gt;0,"x","")</f>
        <v/>
      </c>
      <c r="BG21" s="44" t="str">
        <f t="array" ref="BG21">IF(MAX(IF(Outage!$Z$3:$OA$3='HarKit per perusahaan'!BG$5,Outage!$Z28:$OA28))&gt;0,"x","")</f>
        <v/>
      </c>
      <c r="BH21" s="44" t="str">
        <f t="array" ref="BH21">IF(MAX(IF(Outage!$Z$3:$OA$3='HarKit per perusahaan'!BH$5,Outage!$Z28:$OA28))&gt;0,"x","")</f>
        <v/>
      </c>
      <c r="BI21" s="44" t="str">
        <f t="array" ref="BI21">IF(MAX(IF(Outage!$Z$3:$OA$3='HarKit per perusahaan'!BI$5,Outage!$Z28:$OA28))&gt;0,"x","")</f>
        <v/>
      </c>
      <c r="BJ21" s="44" t="str">
        <f t="array" ref="BJ21">IF(MAX(IF(Outage!$Z$3:$OA$3='HarKit per perusahaan'!BJ$5,Outage!$Z28:$OA28))&gt;0,"x","")</f>
        <v/>
      </c>
      <c r="BK21" s="44" t="str">
        <f t="array" ref="BK21">IF(MAX(IF(Outage!$Z$3:$OA$3='HarKit per perusahaan'!BK$5,Outage!$Z28:$OA28))&gt;0,"x","")</f>
        <v/>
      </c>
      <c r="BL21" s="44" t="str">
        <f t="array" ref="BL21">IF(MAX(IF(Outage!$Z$3:$OA$3='HarKit per perusahaan'!BL$5,Outage!$Z28:$OA28))&gt;0,"x","")</f>
        <v/>
      </c>
      <c r="BM21" s="46">
        <f>Outage!OJ28</f>
        <v>1</v>
      </c>
      <c r="BN21" s="47">
        <f t="shared" si="0"/>
        <v>0.75</v>
      </c>
      <c r="BO21" s="38"/>
      <c r="BP21" s="38" t="str">
        <f>Outage!OC28</f>
        <v>IP</v>
      </c>
    </row>
    <row r="22" spans="2:68" x14ac:dyDescent="0.2">
      <c r="B22" s="44">
        <v>12</v>
      </c>
      <c r="C22" s="48" t="str">
        <f>IF(Outage!B29="","",Outage!B29)</f>
        <v>Genindo Berkat Utama (AS)</v>
      </c>
      <c r="D22" s="49">
        <f>IF(Outage!C29="","",Outage!C29)</f>
        <v>5</v>
      </c>
      <c r="E22" s="206">
        <f>IF(Outage!D29="","",Outage!D29)</f>
        <v>0.75</v>
      </c>
      <c r="F22" s="51" t="str">
        <f>IF(Outage!E29=0," ",Outage!E29)</f>
        <v xml:space="preserve"> </v>
      </c>
      <c r="G22" s="51" t="str">
        <f>IF(Outage!F29=0," ",Outage!F29)</f>
        <v/>
      </c>
      <c r="H22" s="51" t="str">
        <f>IF(Outage!L29=0," ",Outage!L29)</f>
        <v xml:space="preserve"> </v>
      </c>
      <c r="I22" s="51" t="str">
        <f>IF(Outage!M29=0," ",Outage!M29)</f>
        <v/>
      </c>
      <c r="J22" s="51" t="str">
        <f>IF(Outage!S29=0," ",Outage!S29)</f>
        <v xml:space="preserve"> </v>
      </c>
      <c r="K22" s="51" t="str">
        <f>IF(Outage!T29=0," ",Outage!T29)</f>
        <v/>
      </c>
      <c r="L22" s="44" t="str">
        <f t="array" ref="L22">IF(MAX(IF(Outage!$Z$3:$OA$3='HarKit per perusahaan'!L$5,Outage!$Z29:$OA29))&gt;0,"x","")</f>
        <v/>
      </c>
      <c r="M22" s="44" t="str">
        <f t="array" ref="M22">IF(MAX(IF(Outage!$Z$3:$OA$3='HarKit per perusahaan'!M$5,Outage!$Z29:$OA29))&gt;0,"x","")</f>
        <v/>
      </c>
      <c r="N22" s="44" t="str">
        <f t="array" ref="N22">IF(MAX(IF(Outage!$Z$3:$OA$3='HarKit per perusahaan'!N$5,Outage!$Z29:$OA29))&gt;0,"x","")</f>
        <v/>
      </c>
      <c r="O22" s="44" t="str">
        <f t="array" ref="O22">IF(MAX(IF(Outage!$Z$3:$OA$3='HarKit per perusahaan'!O$5,Outage!$Z29:$OA29))&gt;0,"x","")</f>
        <v/>
      </c>
      <c r="P22" s="44" t="str">
        <f t="array" ref="P22">IF(MAX(IF(Outage!$Z$3:$OA$3='HarKit per perusahaan'!P$5,Outage!$Z29:$OA29))&gt;0,"x","")</f>
        <v/>
      </c>
      <c r="Q22" s="44" t="str">
        <f t="array" ref="Q22">IF(MAX(IF(Outage!$Z$3:$OA$3='HarKit per perusahaan'!Q$5,Outage!$Z29:$OA29))&gt;0,"x","")</f>
        <v/>
      </c>
      <c r="R22" s="44" t="str">
        <f t="array" ref="R22">IF(MAX(IF(Outage!$Z$3:$OA$3='HarKit per perusahaan'!R$5,Outage!$Z29:$OA29))&gt;0,"x","")</f>
        <v/>
      </c>
      <c r="S22" s="44" t="str">
        <f t="array" ref="S22">IF(MAX(IF(Outage!$Z$3:$OA$3='HarKit per perusahaan'!S$5,Outage!$Z29:$OA29))&gt;0,"x","")</f>
        <v/>
      </c>
      <c r="T22" s="44" t="str">
        <f t="array" ref="T22">IF(MAX(IF(Outage!$Z$3:$OA$3='HarKit per perusahaan'!T$5,Outage!$Z29:$OA29))&gt;0,"x","")</f>
        <v/>
      </c>
      <c r="U22" s="44" t="str">
        <f t="array" ref="U22">IF(MAX(IF(Outage!$Z$3:$OA$3='HarKit per perusahaan'!U$5,Outage!$Z29:$OA29))&gt;0,"x","")</f>
        <v/>
      </c>
      <c r="V22" s="44" t="str">
        <f t="array" ref="V22">IF(MAX(IF(Outage!$Z$3:$OA$3='HarKit per perusahaan'!V$5,Outage!$Z29:$OA29))&gt;0,"x","")</f>
        <v/>
      </c>
      <c r="W22" s="44" t="str">
        <f t="array" ref="W22">IF(MAX(IF(Outage!$Z$3:$OA$3='HarKit per perusahaan'!W$5,Outage!$Z29:$OA29))&gt;0,"x","")</f>
        <v/>
      </c>
      <c r="X22" s="44" t="str">
        <f t="array" ref="X22">IF(MAX(IF(Outage!$Z$3:$OA$3='HarKit per perusahaan'!X$5,Outage!$Z29:$OA29))&gt;0,"x","")</f>
        <v/>
      </c>
      <c r="Y22" s="44" t="str">
        <f t="array" ref="Y22">IF(MAX(IF(Outage!$Z$3:$OA$3='HarKit per perusahaan'!Y$5,Outage!$Z29:$OA29))&gt;0,"x","")</f>
        <v/>
      </c>
      <c r="Z22" s="44" t="str">
        <f t="array" ref="Z22">IF(MAX(IF(Outage!$Z$3:$OA$3='HarKit per perusahaan'!Z$5,Outage!$Z29:$OA29))&gt;0,"x","")</f>
        <v/>
      </c>
      <c r="AA22" s="44" t="str">
        <f t="array" ref="AA22">IF(MAX(IF(Outage!$Z$3:$OA$3='HarKit per perusahaan'!AA$5,Outage!$Z29:$OA29))&gt;0,"x","")</f>
        <v/>
      </c>
      <c r="AB22" s="44" t="str">
        <f t="array" ref="AB22">IF(MAX(IF(Outage!$Z$3:$OA$3='HarKit per perusahaan'!AB$5,Outage!$Z29:$OA29))&gt;0,"x","")</f>
        <v/>
      </c>
      <c r="AC22" s="44" t="str">
        <f t="array" ref="AC22">IF(MAX(IF(Outage!$Z$3:$OA$3='HarKit per perusahaan'!AC$5,Outage!$Z29:$OA29))&gt;0,"x","")</f>
        <v/>
      </c>
      <c r="AD22" s="44" t="str">
        <f t="array" ref="AD22">IF(MAX(IF(Outage!$Z$3:$OA$3='HarKit per perusahaan'!AD$5,Outage!$Z29:$OA29))&gt;0,"x","")</f>
        <v/>
      </c>
      <c r="AE22" s="44" t="str">
        <f t="array" ref="AE22">IF(MAX(IF(Outage!$Z$3:$OA$3='HarKit per perusahaan'!AE$5,Outage!$Z29:$OA29))&gt;0,"x","")</f>
        <v/>
      </c>
      <c r="AF22" s="44" t="str">
        <f t="array" ref="AF22">IF(MAX(IF(Outage!$Z$3:$OA$3='HarKit per perusahaan'!AF$5,Outage!$Z29:$OA29))&gt;0,"x","")</f>
        <v/>
      </c>
      <c r="AG22" s="44" t="str">
        <f t="array" ref="AG22">IF(MAX(IF(Outage!$Z$3:$OA$3='HarKit per perusahaan'!AG$5,Outage!$Z29:$OA29))&gt;0,"x","")</f>
        <v/>
      </c>
      <c r="AH22" s="44" t="str">
        <f t="array" ref="AH22">IF(MAX(IF(Outage!$Z$3:$OA$3='HarKit per perusahaan'!AH$5,Outage!$Z29:$OA29))&gt;0,"x","")</f>
        <v/>
      </c>
      <c r="AI22" s="44" t="str">
        <f t="array" ref="AI22">IF(MAX(IF(Outage!$Z$3:$OA$3='HarKit per perusahaan'!AI$5,Outage!$Z29:$OA29))&gt;0,"x","")</f>
        <v/>
      </c>
      <c r="AJ22" s="44" t="str">
        <f t="array" ref="AJ22">IF(MAX(IF(Outage!$Z$3:$OA$3='HarKit per perusahaan'!AJ$5,Outage!$Z29:$OA29))&gt;0,"x","")</f>
        <v/>
      </c>
      <c r="AK22" s="44" t="str">
        <f t="array" ref="AK22">IF(MAX(IF(Outage!$Z$3:$OA$3='HarKit per perusahaan'!AK$5,Outage!$Z29:$OA29))&gt;0,"x","")</f>
        <v/>
      </c>
      <c r="AL22" s="44" t="str">
        <f t="array" ref="AL22">IF(MAX(IF(Outage!$Z$3:$OA$3='HarKit per perusahaan'!AL$5,Outage!$Z29:$OA29))&gt;0,"x","")</f>
        <v/>
      </c>
      <c r="AM22" s="44" t="str">
        <f t="array" ref="AM22">IF(MAX(IF(Outage!$Z$3:$OA$3='HarKit per perusahaan'!AM$5,Outage!$Z29:$OA29))&gt;0,"x","")</f>
        <v/>
      </c>
      <c r="AN22" s="44" t="str">
        <f t="array" ref="AN22">IF(MAX(IF(Outage!$Z$3:$OA$3='HarKit per perusahaan'!AN$5,Outage!$Z29:$OA29))&gt;0,"x","")</f>
        <v/>
      </c>
      <c r="AO22" s="44" t="str">
        <f t="array" ref="AO22">IF(MAX(IF(Outage!$Z$3:$OA$3='HarKit per perusahaan'!AO$5,Outage!$Z29:$OA29))&gt;0,"x","")</f>
        <v/>
      </c>
      <c r="AP22" s="44" t="str">
        <f t="array" ref="AP22">IF(MAX(IF(Outage!$Z$3:$OA$3='HarKit per perusahaan'!AP$5,Outage!$Z29:$OA29))&gt;0,"x","")</f>
        <v/>
      </c>
      <c r="AQ22" s="44" t="str">
        <f t="array" ref="AQ22">IF(MAX(IF(Outage!$Z$3:$OA$3='HarKit per perusahaan'!AQ$5,Outage!$Z29:$OA29))&gt;0,"x","")</f>
        <v/>
      </c>
      <c r="AR22" s="44" t="str">
        <f t="array" ref="AR22">IF(MAX(IF(Outage!$Z$3:$OA$3='HarKit per perusahaan'!AR$5,Outage!$Z29:$OA29))&gt;0,"x","")</f>
        <v/>
      </c>
      <c r="AS22" s="44" t="str">
        <f t="array" ref="AS22">IF(MAX(IF(Outage!$Z$3:$OA$3='HarKit per perusahaan'!AS$5,Outage!$Z29:$OA29))&gt;0,"x","")</f>
        <v/>
      </c>
      <c r="AT22" s="44" t="str">
        <f t="array" ref="AT22">IF(MAX(IF(Outage!$Z$3:$OA$3='HarKit per perusahaan'!AT$5,Outage!$Z29:$OA29))&gt;0,"x","")</f>
        <v/>
      </c>
      <c r="AU22" s="44" t="str">
        <f t="array" ref="AU22">IF(MAX(IF(Outage!$Z$3:$OA$3='HarKit per perusahaan'!AU$5,Outage!$Z29:$OA29))&gt;0,"x","")</f>
        <v/>
      </c>
      <c r="AV22" s="44" t="str">
        <f t="array" ref="AV22">IF(MAX(IF(Outage!$Z$3:$OA$3='HarKit per perusahaan'!AV$5,Outage!$Z29:$OA29))&gt;0,"x","")</f>
        <v/>
      </c>
      <c r="AW22" s="44" t="str">
        <f t="array" ref="AW22">IF(MAX(IF(Outage!$Z$3:$OA$3='HarKit per perusahaan'!AW$5,Outage!$Z29:$OA29))&gt;0,"x","")</f>
        <v/>
      </c>
      <c r="AX22" s="44" t="str">
        <f t="array" ref="AX22">IF(MAX(IF(Outage!$Z$3:$OA$3='HarKit per perusahaan'!AX$5,Outage!$Z29:$OA29))&gt;0,"x","")</f>
        <v/>
      </c>
      <c r="AY22" s="44" t="str">
        <f t="array" ref="AY22">IF(MAX(IF(Outage!$Z$3:$OA$3='HarKit per perusahaan'!AY$5,Outage!$Z29:$OA29))&gt;0,"x","")</f>
        <v/>
      </c>
      <c r="AZ22" s="44" t="str">
        <f t="array" ref="AZ22">IF(MAX(IF(Outage!$Z$3:$OA$3='HarKit per perusahaan'!AZ$5,Outage!$Z29:$OA29))&gt;0,"x","")</f>
        <v/>
      </c>
      <c r="BA22" s="44" t="str">
        <f t="array" ref="BA22">IF(MAX(IF(Outage!$Z$3:$OA$3='HarKit per perusahaan'!BA$5,Outage!$Z29:$OA29))&gt;0,"x","")</f>
        <v/>
      </c>
      <c r="BB22" s="44" t="str">
        <f t="array" ref="BB22">IF(MAX(IF(Outage!$Z$3:$OA$3='HarKit per perusahaan'!BB$5,Outage!$Z29:$OA29))&gt;0,"x","")</f>
        <v/>
      </c>
      <c r="BC22" s="44" t="str">
        <f t="array" ref="BC22">IF(MAX(IF(Outage!$Z$3:$OA$3='HarKit per perusahaan'!BC$5,Outage!$Z29:$OA29))&gt;0,"x","")</f>
        <v/>
      </c>
      <c r="BD22" s="44" t="str">
        <f t="array" ref="BD22">IF(MAX(IF(Outage!$Z$3:$OA$3='HarKit per perusahaan'!BD$5,Outage!$Z29:$OA29))&gt;0,"x","")</f>
        <v/>
      </c>
      <c r="BE22" s="44" t="str">
        <f t="array" ref="BE22">IF(MAX(IF(Outage!$Z$3:$OA$3='HarKit per perusahaan'!BE$5,Outage!$Z29:$OA29))&gt;0,"x","")</f>
        <v/>
      </c>
      <c r="BF22" s="44" t="str">
        <f t="array" ref="BF22">IF(MAX(IF(Outage!$Z$3:$OA$3='HarKit per perusahaan'!BF$5,Outage!$Z29:$OA29))&gt;0,"x","")</f>
        <v/>
      </c>
      <c r="BG22" s="44" t="str">
        <f t="array" ref="BG22">IF(MAX(IF(Outage!$Z$3:$OA$3='HarKit per perusahaan'!BG$5,Outage!$Z29:$OA29))&gt;0,"x","")</f>
        <v/>
      </c>
      <c r="BH22" s="44" t="str">
        <f t="array" ref="BH22">IF(MAX(IF(Outage!$Z$3:$OA$3='HarKit per perusahaan'!BH$5,Outage!$Z29:$OA29))&gt;0,"x","")</f>
        <v/>
      </c>
      <c r="BI22" s="44" t="str">
        <f t="array" ref="BI22">IF(MAX(IF(Outage!$Z$3:$OA$3='HarKit per perusahaan'!BI$5,Outage!$Z29:$OA29))&gt;0,"x","")</f>
        <v/>
      </c>
      <c r="BJ22" s="44" t="str">
        <f t="array" ref="BJ22">IF(MAX(IF(Outage!$Z$3:$OA$3='HarKit per perusahaan'!BJ$5,Outage!$Z29:$OA29))&gt;0,"x","")</f>
        <v/>
      </c>
      <c r="BK22" s="44" t="str">
        <f t="array" ref="BK22">IF(MAX(IF(Outage!$Z$3:$OA$3='HarKit per perusahaan'!BK$5,Outage!$Z29:$OA29))&gt;0,"x","")</f>
        <v/>
      </c>
      <c r="BL22" s="44" t="str">
        <f t="array" ref="BL22">IF(MAX(IF(Outage!$Z$3:$OA$3='HarKit per perusahaan'!BL$5,Outage!$Z29:$OA29))&gt;0,"x","")</f>
        <v/>
      </c>
      <c r="BM22" s="46">
        <f>Outage!OJ29</f>
        <v>1</v>
      </c>
      <c r="BN22" s="47">
        <f t="shared" si="0"/>
        <v>0.75</v>
      </c>
      <c r="BO22" s="38"/>
      <c r="BP22" s="38" t="str">
        <f>Outage!OC29</f>
        <v>IP</v>
      </c>
    </row>
    <row r="23" spans="2:68" x14ac:dyDescent="0.2">
      <c r="B23" s="44">
        <v>13</v>
      </c>
      <c r="C23" s="48" t="str">
        <f>IF(Outage!B30="","",Outage!B30)</f>
        <v>Genindo Berkat Utama (AS)</v>
      </c>
      <c r="D23" s="49">
        <f>IF(Outage!C30="","",Outage!C30)</f>
        <v>6</v>
      </c>
      <c r="E23" s="206">
        <f>IF(Outage!D30="","",Outage!D30)</f>
        <v>0.75</v>
      </c>
      <c r="F23" s="51" t="str">
        <f>IF(Outage!E30=0," ",Outage!E30)</f>
        <v xml:space="preserve"> </v>
      </c>
      <c r="G23" s="51" t="str">
        <f>IF(Outage!F30=0," ",Outage!F30)</f>
        <v/>
      </c>
      <c r="H23" s="51" t="str">
        <f>IF(Outage!L30=0," ",Outage!L30)</f>
        <v xml:space="preserve"> </v>
      </c>
      <c r="I23" s="51" t="str">
        <f>IF(Outage!M30=0," ",Outage!M30)</f>
        <v/>
      </c>
      <c r="J23" s="51" t="str">
        <f>IF(Outage!S30=0," ",Outage!S30)</f>
        <v xml:space="preserve"> </v>
      </c>
      <c r="K23" s="51" t="str">
        <f>IF(Outage!T30=0," ",Outage!T30)</f>
        <v/>
      </c>
      <c r="L23" s="44" t="str">
        <f t="array" ref="L23">IF(MAX(IF(Outage!$Z$3:$OA$3='HarKit per perusahaan'!L$5,Outage!$Z30:$OA30))&gt;0,"x","")</f>
        <v/>
      </c>
      <c r="M23" s="44" t="str">
        <f t="array" ref="M23">IF(MAX(IF(Outage!$Z$3:$OA$3='HarKit per perusahaan'!M$5,Outage!$Z30:$OA30))&gt;0,"x","")</f>
        <v/>
      </c>
      <c r="N23" s="44" t="str">
        <f t="array" ref="N23">IF(MAX(IF(Outage!$Z$3:$OA$3='HarKit per perusahaan'!N$5,Outage!$Z30:$OA30))&gt;0,"x","")</f>
        <v/>
      </c>
      <c r="O23" s="44" t="str">
        <f t="array" ref="O23">IF(MAX(IF(Outage!$Z$3:$OA$3='HarKit per perusahaan'!O$5,Outage!$Z30:$OA30))&gt;0,"x","")</f>
        <v/>
      </c>
      <c r="P23" s="44" t="str">
        <f t="array" ref="P23">IF(MAX(IF(Outage!$Z$3:$OA$3='HarKit per perusahaan'!P$5,Outage!$Z30:$OA30))&gt;0,"x","")</f>
        <v/>
      </c>
      <c r="Q23" s="44" t="str">
        <f t="array" ref="Q23">IF(MAX(IF(Outage!$Z$3:$OA$3='HarKit per perusahaan'!Q$5,Outage!$Z30:$OA30))&gt;0,"x","")</f>
        <v/>
      </c>
      <c r="R23" s="44" t="str">
        <f t="array" ref="R23">IF(MAX(IF(Outage!$Z$3:$OA$3='HarKit per perusahaan'!R$5,Outage!$Z30:$OA30))&gt;0,"x","")</f>
        <v/>
      </c>
      <c r="S23" s="44" t="str">
        <f t="array" ref="S23">IF(MAX(IF(Outage!$Z$3:$OA$3='HarKit per perusahaan'!S$5,Outage!$Z30:$OA30))&gt;0,"x","")</f>
        <v/>
      </c>
      <c r="T23" s="44" t="str">
        <f t="array" ref="T23">IF(MAX(IF(Outage!$Z$3:$OA$3='HarKit per perusahaan'!T$5,Outage!$Z30:$OA30))&gt;0,"x","")</f>
        <v/>
      </c>
      <c r="U23" s="44" t="str">
        <f t="array" ref="U23">IF(MAX(IF(Outage!$Z$3:$OA$3='HarKit per perusahaan'!U$5,Outage!$Z30:$OA30))&gt;0,"x","")</f>
        <v/>
      </c>
      <c r="V23" s="44" t="str">
        <f t="array" ref="V23">IF(MAX(IF(Outage!$Z$3:$OA$3='HarKit per perusahaan'!V$5,Outage!$Z30:$OA30))&gt;0,"x","")</f>
        <v/>
      </c>
      <c r="W23" s="44" t="str">
        <f t="array" ref="W23">IF(MAX(IF(Outage!$Z$3:$OA$3='HarKit per perusahaan'!W$5,Outage!$Z30:$OA30))&gt;0,"x","")</f>
        <v/>
      </c>
      <c r="X23" s="44" t="str">
        <f t="array" ref="X23">IF(MAX(IF(Outage!$Z$3:$OA$3='HarKit per perusahaan'!X$5,Outage!$Z30:$OA30))&gt;0,"x","")</f>
        <v/>
      </c>
      <c r="Y23" s="44" t="str">
        <f t="array" ref="Y23">IF(MAX(IF(Outage!$Z$3:$OA$3='HarKit per perusahaan'!Y$5,Outage!$Z30:$OA30))&gt;0,"x","")</f>
        <v/>
      </c>
      <c r="Z23" s="44" t="str">
        <f t="array" ref="Z23">IF(MAX(IF(Outage!$Z$3:$OA$3='HarKit per perusahaan'!Z$5,Outage!$Z30:$OA30))&gt;0,"x","")</f>
        <v/>
      </c>
      <c r="AA23" s="44" t="str">
        <f t="array" ref="AA23">IF(MAX(IF(Outage!$Z$3:$OA$3='HarKit per perusahaan'!AA$5,Outage!$Z30:$OA30))&gt;0,"x","")</f>
        <v/>
      </c>
      <c r="AB23" s="44" t="str">
        <f t="array" ref="AB23">IF(MAX(IF(Outage!$Z$3:$OA$3='HarKit per perusahaan'!AB$5,Outage!$Z30:$OA30))&gt;0,"x","")</f>
        <v/>
      </c>
      <c r="AC23" s="44" t="str">
        <f t="array" ref="AC23">IF(MAX(IF(Outage!$Z$3:$OA$3='HarKit per perusahaan'!AC$5,Outage!$Z30:$OA30))&gt;0,"x","")</f>
        <v/>
      </c>
      <c r="AD23" s="44" t="str">
        <f t="array" ref="AD23">IF(MAX(IF(Outage!$Z$3:$OA$3='HarKit per perusahaan'!AD$5,Outage!$Z30:$OA30))&gt;0,"x","")</f>
        <v/>
      </c>
      <c r="AE23" s="44" t="str">
        <f t="array" ref="AE23">IF(MAX(IF(Outage!$Z$3:$OA$3='HarKit per perusahaan'!AE$5,Outage!$Z30:$OA30))&gt;0,"x","")</f>
        <v/>
      </c>
      <c r="AF23" s="44" t="str">
        <f t="array" ref="AF23">IF(MAX(IF(Outage!$Z$3:$OA$3='HarKit per perusahaan'!AF$5,Outage!$Z30:$OA30))&gt;0,"x","")</f>
        <v/>
      </c>
      <c r="AG23" s="44" t="str">
        <f t="array" ref="AG23">IF(MAX(IF(Outage!$Z$3:$OA$3='HarKit per perusahaan'!AG$5,Outage!$Z30:$OA30))&gt;0,"x","")</f>
        <v/>
      </c>
      <c r="AH23" s="44" t="str">
        <f t="array" ref="AH23">IF(MAX(IF(Outage!$Z$3:$OA$3='HarKit per perusahaan'!AH$5,Outage!$Z30:$OA30))&gt;0,"x","")</f>
        <v/>
      </c>
      <c r="AI23" s="44" t="str">
        <f t="array" ref="AI23">IF(MAX(IF(Outage!$Z$3:$OA$3='HarKit per perusahaan'!AI$5,Outage!$Z30:$OA30))&gt;0,"x","")</f>
        <v/>
      </c>
      <c r="AJ23" s="44" t="str">
        <f t="array" ref="AJ23">IF(MAX(IF(Outage!$Z$3:$OA$3='HarKit per perusahaan'!AJ$5,Outage!$Z30:$OA30))&gt;0,"x","")</f>
        <v/>
      </c>
      <c r="AK23" s="44" t="str">
        <f t="array" ref="AK23">IF(MAX(IF(Outage!$Z$3:$OA$3='HarKit per perusahaan'!AK$5,Outage!$Z30:$OA30))&gt;0,"x","")</f>
        <v/>
      </c>
      <c r="AL23" s="44" t="str">
        <f t="array" ref="AL23">IF(MAX(IF(Outage!$Z$3:$OA$3='HarKit per perusahaan'!AL$5,Outage!$Z30:$OA30))&gt;0,"x","")</f>
        <v/>
      </c>
      <c r="AM23" s="44" t="str">
        <f t="array" ref="AM23">IF(MAX(IF(Outage!$Z$3:$OA$3='HarKit per perusahaan'!AM$5,Outage!$Z30:$OA30))&gt;0,"x","")</f>
        <v/>
      </c>
      <c r="AN23" s="44" t="str">
        <f t="array" ref="AN23">IF(MAX(IF(Outage!$Z$3:$OA$3='HarKit per perusahaan'!AN$5,Outage!$Z30:$OA30))&gt;0,"x","")</f>
        <v/>
      </c>
      <c r="AO23" s="44" t="str">
        <f t="array" ref="AO23">IF(MAX(IF(Outage!$Z$3:$OA$3='HarKit per perusahaan'!AO$5,Outage!$Z30:$OA30))&gt;0,"x","")</f>
        <v/>
      </c>
      <c r="AP23" s="44" t="str">
        <f t="array" ref="AP23">IF(MAX(IF(Outage!$Z$3:$OA$3='HarKit per perusahaan'!AP$5,Outage!$Z30:$OA30))&gt;0,"x","")</f>
        <v/>
      </c>
      <c r="AQ23" s="44" t="str">
        <f t="array" ref="AQ23">IF(MAX(IF(Outage!$Z$3:$OA$3='HarKit per perusahaan'!AQ$5,Outage!$Z30:$OA30))&gt;0,"x","")</f>
        <v/>
      </c>
      <c r="AR23" s="44" t="str">
        <f t="array" ref="AR23">IF(MAX(IF(Outage!$Z$3:$OA$3='HarKit per perusahaan'!AR$5,Outage!$Z30:$OA30))&gt;0,"x","")</f>
        <v/>
      </c>
      <c r="AS23" s="44" t="str">
        <f t="array" ref="AS23">IF(MAX(IF(Outage!$Z$3:$OA$3='HarKit per perusahaan'!AS$5,Outage!$Z30:$OA30))&gt;0,"x","")</f>
        <v/>
      </c>
      <c r="AT23" s="44" t="str">
        <f t="array" ref="AT23">IF(MAX(IF(Outage!$Z$3:$OA$3='HarKit per perusahaan'!AT$5,Outage!$Z30:$OA30))&gt;0,"x","")</f>
        <v/>
      </c>
      <c r="AU23" s="44" t="str">
        <f t="array" ref="AU23">IF(MAX(IF(Outage!$Z$3:$OA$3='HarKit per perusahaan'!AU$5,Outage!$Z30:$OA30))&gt;0,"x","")</f>
        <v/>
      </c>
      <c r="AV23" s="44" t="str">
        <f t="array" ref="AV23">IF(MAX(IF(Outage!$Z$3:$OA$3='HarKit per perusahaan'!AV$5,Outage!$Z30:$OA30))&gt;0,"x","")</f>
        <v/>
      </c>
      <c r="AW23" s="44" t="str">
        <f t="array" ref="AW23">IF(MAX(IF(Outage!$Z$3:$OA$3='HarKit per perusahaan'!AW$5,Outage!$Z30:$OA30))&gt;0,"x","")</f>
        <v/>
      </c>
      <c r="AX23" s="44" t="str">
        <f t="array" ref="AX23">IF(MAX(IF(Outage!$Z$3:$OA$3='HarKit per perusahaan'!AX$5,Outage!$Z30:$OA30))&gt;0,"x","")</f>
        <v/>
      </c>
      <c r="AY23" s="44" t="str">
        <f t="array" ref="AY23">IF(MAX(IF(Outage!$Z$3:$OA$3='HarKit per perusahaan'!AY$5,Outage!$Z30:$OA30))&gt;0,"x","")</f>
        <v/>
      </c>
      <c r="AZ23" s="44" t="str">
        <f t="array" ref="AZ23">IF(MAX(IF(Outage!$Z$3:$OA$3='HarKit per perusahaan'!AZ$5,Outage!$Z30:$OA30))&gt;0,"x","")</f>
        <v/>
      </c>
      <c r="BA23" s="44" t="str">
        <f t="array" ref="BA23">IF(MAX(IF(Outage!$Z$3:$OA$3='HarKit per perusahaan'!BA$5,Outage!$Z30:$OA30))&gt;0,"x","")</f>
        <v/>
      </c>
      <c r="BB23" s="44" t="str">
        <f t="array" ref="BB23">IF(MAX(IF(Outage!$Z$3:$OA$3='HarKit per perusahaan'!BB$5,Outage!$Z30:$OA30))&gt;0,"x","")</f>
        <v/>
      </c>
      <c r="BC23" s="44" t="str">
        <f t="array" ref="BC23">IF(MAX(IF(Outage!$Z$3:$OA$3='HarKit per perusahaan'!BC$5,Outage!$Z30:$OA30))&gt;0,"x","")</f>
        <v/>
      </c>
      <c r="BD23" s="44" t="str">
        <f t="array" ref="BD23">IF(MAX(IF(Outage!$Z$3:$OA$3='HarKit per perusahaan'!BD$5,Outage!$Z30:$OA30))&gt;0,"x","")</f>
        <v/>
      </c>
      <c r="BE23" s="44" t="str">
        <f t="array" ref="BE23">IF(MAX(IF(Outage!$Z$3:$OA$3='HarKit per perusahaan'!BE$5,Outage!$Z30:$OA30))&gt;0,"x","")</f>
        <v/>
      </c>
      <c r="BF23" s="44" t="str">
        <f t="array" ref="BF23">IF(MAX(IF(Outage!$Z$3:$OA$3='HarKit per perusahaan'!BF$5,Outage!$Z30:$OA30))&gt;0,"x","")</f>
        <v/>
      </c>
      <c r="BG23" s="44" t="str">
        <f t="array" ref="BG23">IF(MAX(IF(Outage!$Z$3:$OA$3='HarKit per perusahaan'!BG$5,Outage!$Z30:$OA30))&gt;0,"x","")</f>
        <v/>
      </c>
      <c r="BH23" s="44" t="str">
        <f t="array" ref="BH23">IF(MAX(IF(Outage!$Z$3:$OA$3='HarKit per perusahaan'!BH$5,Outage!$Z30:$OA30))&gt;0,"x","")</f>
        <v/>
      </c>
      <c r="BI23" s="44" t="str">
        <f t="array" ref="BI23">IF(MAX(IF(Outage!$Z$3:$OA$3='HarKit per perusahaan'!BI$5,Outage!$Z30:$OA30))&gt;0,"x","")</f>
        <v/>
      </c>
      <c r="BJ23" s="44" t="str">
        <f t="array" ref="BJ23">IF(MAX(IF(Outage!$Z$3:$OA$3='HarKit per perusahaan'!BJ$5,Outage!$Z30:$OA30))&gt;0,"x","")</f>
        <v/>
      </c>
      <c r="BK23" s="44" t="str">
        <f t="array" ref="BK23">IF(MAX(IF(Outage!$Z$3:$OA$3='HarKit per perusahaan'!BK$5,Outage!$Z30:$OA30))&gt;0,"x","")</f>
        <v/>
      </c>
      <c r="BL23" s="44" t="str">
        <f t="array" ref="BL23">IF(MAX(IF(Outage!$Z$3:$OA$3='HarKit per perusahaan'!BL$5,Outage!$Z30:$OA30))&gt;0,"x","")</f>
        <v/>
      </c>
      <c r="BM23" s="46">
        <f>Outage!OJ30</f>
        <v>1</v>
      </c>
      <c r="BN23" s="47">
        <f t="shared" si="0"/>
        <v>0.75</v>
      </c>
      <c r="BO23" s="38"/>
      <c r="BP23" s="38" t="str">
        <f>Outage!OC30</f>
        <v>IP</v>
      </c>
    </row>
    <row r="24" spans="2:68" x14ac:dyDescent="0.2">
      <c r="B24" s="44">
        <v>14</v>
      </c>
      <c r="C24" s="48" t="str">
        <f>IF(Outage!B31="","",Outage!B31)</f>
        <v>Mitsubishi PLN IP (AS Eks. EDG)</v>
      </c>
      <c r="D24" s="49">
        <f>IF(Outage!C31="","",Outage!C31)</f>
        <v>1</v>
      </c>
      <c r="E24" s="206">
        <f>IF(Outage!D31="","",Outage!D31)</f>
        <v>1</v>
      </c>
      <c r="F24" s="51">
        <f>IF(Outage!E31=0," ",Outage!E31)</f>
        <v>45488</v>
      </c>
      <c r="G24" s="51">
        <f>IF(Outage!F31=0," ",Outage!F31)</f>
        <v>45488</v>
      </c>
      <c r="H24" s="51">
        <f>IF(Outage!L31=0," ",Outage!L31)</f>
        <v>45516</v>
      </c>
      <c r="I24" s="51">
        <f>IF(Outage!M31=0," ",Outage!M31)</f>
        <v>45518</v>
      </c>
      <c r="J24" s="51">
        <f>IF(Outage!S31=0," ",Outage!S31)</f>
        <v>45642</v>
      </c>
      <c r="K24" s="51">
        <f>IF(Outage!T31=0," ",Outage!T31)</f>
        <v>45646</v>
      </c>
      <c r="L24" s="44" t="str">
        <f t="array" ref="L24">IF(MAX(IF(Outage!$Z$3:$OA$3='HarKit per perusahaan'!L$5,Outage!$Z31:$OA31))&gt;0,"x","")</f>
        <v/>
      </c>
      <c r="M24" s="44" t="str">
        <f t="array" ref="M24">IF(MAX(IF(Outage!$Z$3:$OA$3='HarKit per perusahaan'!M$5,Outage!$Z31:$OA31))&gt;0,"x","")</f>
        <v/>
      </c>
      <c r="N24" s="44" t="str">
        <f t="array" ref="N24">IF(MAX(IF(Outage!$Z$3:$OA$3='HarKit per perusahaan'!N$5,Outage!$Z31:$OA31))&gt;0,"x","")</f>
        <v/>
      </c>
      <c r="O24" s="44" t="str">
        <f t="array" ref="O24">IF(MAX(IF(Outage!$Z$3:$OA$3='HarKit per perusahaan'!O$5,Outage!$Z31:$OA31))&gt;0,"x","")</f>
        <v/>
      </c>
      <c r="P24" s="44" t="str">
        <f t="array" ref="P24">IF(MAX(IF(Outage!$Z$3:$OA$3='HarKit per perusahaan'!P$5,Outage!$Z31:$OA31))&gt;0,"x","")</f>
        <v/>
      </c>
      <c r="Q24" s="44" t="str">
        <f t="array" ref="Q24">IF(MAX(IF(Outage!$Z$3:$OA$3='HarKit per perusahaan'!Q$5,Outage!$Z31:$OA31))&gt;0,"x","")</f>
        <v/>
      </c>
      <c r="R24" s="44" t="str">
        <f t="array" ref="R24">IF(MAX(IF(Outage!$Z$3:$OA$3='HarKit per perusahaan'!R$5,Outage!$Z31:$OA31))&gt;0,"x","")</f>
        <v/>
      </c>
      <c r="S24" s="44" t="str">
        <f t="array" ref="S24">IF(MAX(IF(Outage!$Z$3:$OA$3='HarKit per perusahaan'!S$5,Outage!$Z31:$OA31))&gt;0,"x","")</f>
        <v/>
      </c>
      <c r="T24" s="44" t="str">
        <f t="array" ref="T24">IF(MAX(IF(Outage!$Z$3:$OA$3='HarKit per perusahaan'!T$5,Outage!$Z31:$OA31))&gt;0,"x","")</f>
        <v/>
      </c>
      <c r="U24" s="44" t="str">
        <f t="array" ref="U24">IF(MAX(IF(Outage!$Z$3:$OA$3='HarKit per perusahaan'!U$5,Outage!$Z31:$OA31))&gt;0,"x","")</f>
        <v/>
      </c>
      <c r="V24" s="44" t="str">
        <f t="array" ref="V24">IF(MAX(IF(Outage!$Z$3:$OA$3='HarKit per perusahaan'!V$5,Outage!$Z31:$OA31))&gt;0,"x","")</f>
        <v/>
      </c>
      <c r="W24" s="44" t="str">
        <f t="array" ref="W24">IF(MAX(IF(Outage!$Z$3:$OA$3='HarKit per perusahaan'!W$5,Outage!$Z31:$OA31))&gt;0,"x","")</f>
        <v/>
      </c>
      <c r="X24" s="44" t="str">
        <f t="array" ref="X24">IF(MAX(IF(Outage!$Z$3:$OA$3='HarKit per perusahaan'!X$5,Outage!$Z31:$OA31))&gt;0,"x","")</f>
        <v/>
      </c>
      <c r="Y24" s="44" t="str">
        <f t="array" ref="Y24">IF(MAX(IF(Outage!$Z$3:$OA$3='HarKit per perusahaan'!Y$5,Outage!$Z31:$OA31))&gt;0,"x","")</f>
        <v/>
      </c>
      <c r="Z24" s="44" t="str">
        <f t="array" ref="Z24">IF(MAX(IF(Outage!$Z$3:$OA$3='HarKit per perusahaan'!Z$5,Outage!$Z31:$OA31))&gt;0,"x","")</f>
        <v/>
      </c>
      <c r="AA24" s="44" t="str">
        <f t="array" ref="AA24">IF(MAX(IF(Outage!$Z$3:$OA$3='HarKit per perusahaan'!AA$5,Outage!$Z31:$OA31))&gt;0,"x","")</f>
        <v/>
      </c>
      <c r="AB24" s="44" t="str">
        <f t="array" ref="AB24">IF(MAX(IF(Outage!$Z$3:$OA$3='HarKit per perusahaan'!AB$5,Outage!$Z31:$OA31))&gt;0,"x","")</f>
        <v/>
      </c>
      <c r="AC24" s="44" t="str">
        <f t="array" ref="AC24">IF(MAX(IF(Outage!$Z$3:$OA$3='HarKit per perusahaan'!AC$5,Outage!$Z31:$OA31))&gt;0,"x","")</f>
        <v/>
      </c>
      <c r="AD24" s="44" t="str">
        <f t="array" ref="AD24">IF(MAX(IF(Outage!$Z$3:$OA$3='HarKit per perusahaan'!AD$5,Outage!$Z31:$OA31))&gt;0,"x","")</f>
        <v/>
      </c>
      <c r="AE24" s="44" t="str">
        <f t="array" ref="AE24">IF(MAX(IF(Outage!$Z$3:$OA$3='HarKit per perusahaan'!AE$5,Outage!$Z31:$OA31))&gt;0,"x","")</f>
        <v/>
      </c>
      <c r="AF24" s="44" t="str">
        <f t="array" ref="AF24">IF(MAX(IF(Outage!$Z$3:$OA$3='HarKit per perusahaan'!AF$5,Outage!$Z31:$OA31))&gt;0,"x","")</f>
        <v/>
      </c>
      <c r="AG24" s="44" t="str">
        <f t="array" ref="AG24">IF(MAX(IF(Outage!$Z$3:$OA$3='HarKit per perusahaan'!AG$5,Outage!$Z31:$OA31))&gt;0,"x","")</f>
        <v/>
      </c>
      <c r="AH24" s="44" t="str">
        <f t="array" ref="AH24">IF(MAX(IF(Outage!$Z$3:$OA$3='HarKit per perusahaan'!AH$5,Outage!$Z31:$OA31))&gt;0,"x","")</f>
        <v/>
      </c>
      <c r="AI24" s="44" t="str">
        <f t="array" ref="AI24">IF(MAX(IF(Outage!$Z$3:$OA$3='HarKit per perusahaan'!AI$5,Outage!$Z31:$OA31))&gt;0,"x","")</f>
        <v/>
      </c>
      <c r="AJ24" s="44" t="str">
        <f t="array" ref="AJ24">IF(MAX(IF(Outage!$Z$3:$OA$3='HarKit per perusahaan'!AJ$5,Outage!$Z31:$OA31))&gt;0,"x","")</f>
        <v/>
      </c>
      <c r="AK24" s="44" t="str">
        <f t="array" ref="AK24">IF(MAX(IF(Outage!$Z$3:$OA$3='HarKit per perusahaan'!AK$5,Outage!$Z31:$OA31))&gt;0,"x","")</f>
        <v/>
      </c>
      <c r="AL24" s="44" t="str">
        <f t="array" ref="AL24">IF(MAX(IF(Outage!$Z$3:$OA$3='HarKit per perusahaan'!AL$5,Outage!$Z31:$OA31))&gt;0,"x","")</f>
        <v/>
      </c>
      <c r="AM24" s="44" t="str">
        <f t="array" ref="AM24">IF(MAX(IF(Outage!$Z$3:$OA$3='HarKit per perusahaan'!AM$5,Outage!$Z31:$OA31))&gt;0,"x","")</f>
        <v/>
      </c>
      <c r="AN24" s="44" t="str">
        <f t="array" ref="AN24">IF(MAX(IF(Outage!$Z$3:$OA$3='HarKit per perusahaan'!AN$5,Outage!$Z31:$OA31))&gt;0,"x","")</f>
        <v>x</v>
      </c>
      <c r="AO24" s="44" t="str">
        <f t="array" ref="AO24">IF(MAX(IF(Outage!$Z$3:$OA$3='HarKit per perusahaan'!AO$5,Outage!$Z31:$OA31))&gt;0,"x","")</f>
        <v/>
      </c>
      <c r="AP24" s="44" t="str">
        <f t="array" ref="AP24">IF(MAX(IF(Outage!$Z$3:$OA$3='HarKit per perusahaan'!AP$5,Outage!$Z31:$OA31))&gt;0,"x","")</f>
        <v/>
      </c>
      <c r="AQ24" s="44" t="str">
        <f t="array" ref="AQ24">IF(MAX(IF(Outage!$Z$3:$OA$3='HarKit per perusahaan'!AQ$5,Outage!$Z31:$OA31))&gt;0,"x","")</f>
        <v/>
      </c>
      <c r="AR24" s="44" t="str">
        <f t="array" ref="AR24">IF(MAX(IF(Outage!$Z$3:$OA$3='HarKit per perusahaan'!AR$5,Outage!$Z31:$OA31))&gt;0,"x","")</f>
        <v>x</v>
      </c>
      <c r="AS24" s="44" t="str">
        <f t="array" ref="AS24">IF(MAX(IF(Outage!$Z$3:$OA$3='HarKit per perusahaan'!AS$5,Outage!$Z31:$OA31))&gt;0,"x","")</f>
        <v/>
      </c>
      <c r="AT24" s="44" t="str">
        <f t="array" ref="AT24">IF(MAX(IF(Outage!$Z$3:$OA$3='HarKit per perusahaan'!AT$5,Outage!$Z31:$OA31))&gt;0,"x","")</f>
        <v/>
      </c>
      <c r="AU24" s="44" t="str">
        <f t="array" ref="AU24">IF(MAX(IF(Outage!$Z$3:$OA$3='HarKit per perusahaan'!AU$5,Outage!$Z31:$OA31))&gt;0,"x","")</f>
        <v/>
      </c>
      <c r="AV24" s="44" t="str">
        <f t="array" ref="AV24">IF(MAX(IF(Outage!$Z$3:$OA$3='HarKit per perusahaan'!AV$5,Outage!$Z31:$OA31))&gt;0,"x","")</f>
        <v/>
      </c>
      <c r="AW24" s="44" t="str">
        <f t="array" ref="AW24">IF(MAX(IF(Outage!$Z$3:$OA$3='HarKit per perusahaan'!AW$5,Outage!$Z31:$OA31))&gt;0,"x","")</f>
        <v/>
      </c>
      <c r="AX24" s="44" t="str">
        <f t="array" ref="AX24">IF(MAX(IF(Outage!$Z$3:$OA$3='HarKit per perusahaan'!AX$5,Outage!$Z31:$OA31))&gt;0,"x","")</f>
        <v/>
      </c>
      <c r="AY24" s="44" t="str">
        <f t="array" ref="AY24">IF(MAX(IF(Outage!$Z$3:$OA$3='HarKit per perusahaan'!AY$5,Outage!$Z31:$OA31))&gt;0,"x","")</f>
        <v/>
      </c>
      <c r="AZ24" s="44" t="str">
        <f t="array" ref="AZ24">IF(MAX(IF(Outage!$Z$3:$OA$3='HarKit per perusahaan'!AZ$5,Outage!$Z31:$OA31))&gt;0,"x","")</f>
        <v/>
      </c>
      <c r="BA24" s="44" t="str">
        <f t="array" ref="BA24">IF(MAX(IF(Outage!$Z$3:$OA$3='HarKit per perusahaan'!BA$5,Outage!$Z31:$OA31))&gt;0,"x","")</f>
        <v/>
      </c>
      <c r="BB24" s="44" t="str">
        <f t="array" ref="BB24">IF(MAX(IF(Outage!$Z$3:$OA$3='HarKit per perusahaan'!BB$5,Outage!$Z31:$OA31))&gt;0,"x","")</f>
        <v/>
      </c>
      <c r="BC24" s="44" t="str">
        <f t="array" ref="BC24">IF(MAX(IF(Outage!$Z$3:$OA$3='HarKit per perusahaan'!BC$5,Outage!$Z31:$OA31))&gt;0,"x","")</f>
        <v/>
      </c>
      <c r="BD24" s="44" t="str">
        <f t="array" ref="BD24">IF(MAX(IF(Outage!$Z$3:$OA$3='HarKit per perusahaan'!BD$5,Outage!$Z31:$OA31))&gt;0,"x","")</f>
        <v/>
      </c>
      <c r="BE24" s="44" t="str">
        <f t="array" ref="BE24">IF(MAX(IF(Outage!$Z$3:$OA$3='HarKit per perusahaan'!BE$5,Outage!$Z31:$OA31))&gt;0,"x","")</f>
        <v/>
      </c>
      <c r="BF24" s="44" t="str">
        <f t="array" ref="BF24">IF(MAX(IF(Outage!$Z$3:$OA$3='HarKit per perusahaan'!BF$5,Outage!$Z31:$OA31))&gt;0,"x","")</f>
        <v/>
      </c>
      <c r="BG24" s="44" t="str">
        <f t="array" ref="BG24">IF(MAX(IF(Outage!$Z$3:$OA$3='HarKit per perusahaan'!BG$5,Outage!$Z31:$OA31))&gt;0,"x","")</f>
        <v/>
      </c>
      <c r="BH24" s="44" t="str">
        <f t="array" ref="BH24">IF(MAX(IF(Outage!$Z$3:$OA$3='HarKit per perusahaan'!BH$5,Outage!$Z31:$OA31))&gt;0,"x","")</f>
        <v/>
      </c>
      <c r="BI24" s="44" t="str">
        <f t="array" ref="BI24">IF(MAX(IF(Outage!$Z$3:$OA$3='HarKit per perusahaan'!BI$5,Outage!$Z31:$OA31))&gt;0,"x","")</f>
        <v/>
      </c>
      <c r="BJ24" s="44" t="str">
        <f t="array" ref="BJ24">IF(MAX(IF(Outage!$Z$3:$OA$3='HarKit per perusahaan'!BJ$5,Outage!$Z31:$OA31))&gt;0,"x","")</f>
        <v>x</v>
      </c>
      <c r="BK24" s="44" t="str">
        <f t="array" ref="BK24">IF(MAX(IF(Outage!$Z$3:$OA$3='HarKit per perusahaan'!BK$5,Outage!$Z31:$OA31))&gt;0,"x","")</f>
        <v/>
      </c>
      <c r="BL24" s="44" t="str">
        <f t="array" ref="BL24">IF(MAX(IF(Outage!$Z$3:$OA$3='HarKit per perusahaan'!BL$5,Outage!$Z31:$OA31))&gt;0,"x","")</f>
        <v/>
      </c>
      <c r="BM24" s="46">
        <f>Outage!OJ31</f>
        <v>0.97540983606557374</v>
      </c>
      <c r="BN24" s="47">
        <f t="shared" si="0"/>
        <v>0.97540983606557374</v>
      </c>
      <c r="BO24" s="38"/>
      <c r="BP24" s="38" t="str">
        <f>Outage!OC31</f>
        <v>IP</v>
      </c>
    </row>
    <row r="25" spans="2:68" x14ac:dyDescent="0.2">
      <c r="B25" s="44">
        <v>15</v>
      </c>
      <c r="C25" s="48" t="str">
        <f>IF(Outage!B32="","",Outage!B32)</f>
        <v>Panca Bina Persada (AS)</v>
      </c>
      <c r="D25" s="49">
        <f>IF(Outage!C32="","",Outage!C32)</f>
        <v>1</v>
      </c>
      <c r="E25" s="206">
        <f>IF(Outage!D32="","",Outage!D32)</f>
        <v>1</v>
      </c>
      <c r="F25" s="51" t="str">
        <f>IF(Outage!E32=0," ",Outage!E32)</f>
        <v xml:space="preserve"> </v>
      </c>
      <c r="G25" s="51" t="str">
        <f>IF(Outage!F32=0," ",Outage!F32)</f>
        <v/>
      </c>
      <c r="H25" s="51" t="str">
        <f>IF(Outage!L32=0," ",Outage!L32)</f>
        <v xml:space="preserve"> </v>
      </c>
      <c r="I25" s="51" t="str">
        <f>IF(Outage!M32=0," ",Outage!M32)</f>
        <v/>
      </c>
      <c r="J25" s="51" t="str">
        <f>IF(Outage!S32=0," ",Outage!S32)</f>
        <v xml:space="preserve"> </v>
      </c>
      <c r="K25" s="51" t="str">
        <f>IF(Outage!T32=0," ",Outage!T32)</f>
        <v/>
      </c>
      <c r="L25" s="44" t="str">
        <f t="array" ref="L25">IF(MAX(IF(Outage!$Z$3:$OA$3='HarKit per perusahaan'!L$5,Outage!$Z32:$OA32))&gt;0,"x","")</f>
        <v/>
      </c>
      <c r="M25" s="44" t="str">
        <f t="array" ref="M25">IF(MAX(IF(Outage!$Z$3:$OA$3='HarKit per perusahaan'!M$5,Outage!$Z32:$OA32))&gt;0,"x","")</f>
        <v/>
      </c>
      <c r="N25" s="44" t="str">
        <f t="array" ref="N25">IF(MAX(IF(Outage!$Z$3:$OA$3='HarKit per perusahaan'!N$5,Outage!$Z32:$OA32))&gt;0,"x","")</f>
        <v/>
      </c>
      <c r="O25" s="44" t="str">
        <f t="array" ref="O25">IF(MAX(IF(Outage!$Z$3:$OA$3='HarKit per perusahaan'!O$5,Outage!$Z32:$OA32))&gt;0,"x","")</f>
        <v/>
      </c>
      <c r="P25" s="44" t="str">
        <f t="array" ref="P25">IF(MAX(IF(Outage!$Z$3:$OA$3='HarKit per perusahaan'!P$5,Outage!$Z32:$OA32))&gt;0,"x","")</f>
        <v/>
      </c>
      <c r="Q25" s="44" t="str">
        <f t="array" ref="Q25">IF(MAX(IF(Outage!$Z$3:$OA$3='HarKit per perusahaan'!Q$5,Outage!$Z32:$OA32))&gt;0,"x","")</f>
        <v/>
      </c>
      <c r="R25" s="44" t="str">
        <f t="array" ref="R25">IF(MAX(IF(Outage!$Z$3:$OA$3='HarKit per perusahaan'!R$5,Outage!$Z32:$OA32))&gt;0,"x","")</f>
        <v/>
      </c>
      <c r="S25" s="44" t="str">
        <f t="array" ref="S25">IF(MAX(IF(Outage!$Z$3:$OA$3='HarKit per perusahaan'!S$5,Outage!$Z32:$OA32))&gt;0,"x","")</f>
        <v/>
      </c>
      <c r="T25" s="44" t="str">
        <f t="array" ref="T25">IF(MAX(IF(Outage!$Z$3:$OA$3='HarKit per perusahaan'!T$5,Outage!$Z32:$OA32))&gt;0,"x","")</f>
        <v/>
      </c>
      <c r="U25" s="44" t="str">
        <f t="array" ref="U25">IF(MAX(IF(Outage!$Z$3:$OA$3='HarKit per perusahaan'!U$5,Outage!$Z32:$OA32))&gt;0,"x","")</f>
        <v/>
      </c>
      <c r="V25" s="44" t="str">
        <f t="array" ref="V25">IF(MAX(IF(Outage!$Z$3:$OA$3='HarKit per perusahaan'!V$5,Outage!$Z32:$OA32))&gt;0,"x","")</f>
        <v/>
      </c>
      <c r="W25" s="44" t="str">
        <f t="array" ref="W25">IF(MAX(IF(Outage!$Z$3:$OA$3='HarKit per perusahaan'!W$5,Outage!$Z32:$OA32))&gt;0,"x","")</f>
        <v/>
      </c>
      <c r="X25" s="44" t="str">
        <f t="array" ref="X25">IF(MAX(IF(Outage!$Z$3:$OA$3='HarKit per perusahaan'!X$5,Outage!$Z32:$OA32))&gt;0,"x","")</f>
        <v/>
      </c>
      <c r="Y25" s="44" t="str">
        <f t="array" ref="Y25">IF(MAX(IF(Outage!$Z$3:$OA$3='HarKit per perusahaan'!Y$5,Outage!$Z32:$OA32))&gt;0,"x","")</f>
        <v/>
      </c>
      <c r="Z25" s="44" t="str">
        <f t="array" ref="Z25">IF(MAX(IF(Outage!$Z$3:$OA$3='HarKit per perusahaan'!Z$5,Outage!$Z32:$OA32))&gt;0,"x","")</f>
        <v/>
      </c>
      <c r="AA25" s="44" t="str">
        <f t="array" ref="AA25">IF(MAX(IF(Outage!$Z$3:$OA$3='HarKit per perusahaan'!AA$5,Outage!$Z32:$OA32))&gt;0,"x","")</f>
        <v/>
      </c>
      <c r="AB25" s="44" t="str">
        <f t="array" ref="AB25">IF(MAX(IF(Outage!$Z$3:$OA$3='HarKit per perusahaan'!AB$5,Outage!$Z32:$OA32))&gt;0,"x","")</f>
        <v/>
      </c>
      <c r="AC25" s="44" t="str">
        <f t="array" ref="AC25">IF(MAX(IF(Outage!$Z$3:$OA$3='HarKit per perusahaan'!AC$5,Outage!$Z32:$OA32))&gt;0,"x","")</f>
        <v/>
      </c>
      <c r="AD25" s="44" t="str">
        <f t="array" ref="AD25">IF(MAX(IF(Outage!$Z$3:$OA$3='HarKit per perusahaan'!AD$5,Outage!$Z32:$OA32))&gt;0,"x","")</f>
        <v/>
      </c>
      <c r="AE25" s="44" t="str">
        <f t="array" ref="AE25">IF(MAX(IF(Outage!$Z$3:$OA$3='HarKit per perusahaan'!AE$5,Outage!$Z32:$OA32))&gt;0,"x","")</f>
        <v/>
      </c>
      <c r="AF25" s="44" t="str">
        <f t="array" ref="AF25">IF(MAX(IF(Outage!$Z$3:$OA$3='HarKit per perusahaan'!AF$5,Outage!$Z32:$OA32))&gt;0,"x","")</f>
        <v/>
      </c>
      <c r="AG25" s="44" t="str">
        <f t="array" ref="AG25">IF(MAX(IF(Outage!$Z$3:$OA$3='HarKit per perusahaan'!AG$5,Outage!$Z32:$OA32))&gt;0,"x","")</f>
        <v/>
      </c>
      <c r="AH25" s="44" t="str">
        <f t="array" ref="AH25">IF(MAX(IF(Outage!$Z$3:$OA$3='HarKit per perusahaan'!AH$5,Outage!$Z32:$OA32))&gt;0,"x","")</f>
        <v/>
      </c>
      <c r="AI25" s="44" t="str">
        <f t="array" ref="AI25">IF(MAX(IF(Outage!$Z$3:$OA$3='HarKit per perusahaan'!AI$5,Outage!$Z32:$OA32))&gt;0,"x","")</f>
        <v/>
      </c>
      <c r="AJ25" s="44" t="str">
        <f t="array" ref="AJ25">IF(MAX(IF(Outage!$Z$3:$OA$3='HarKit per perusahaan'!AJ$5,Outage!$Z32:$OA32))&gt;0,"x","")</f>
        <v/>
      </c>
      <c r="AK25" s="44" t="str">
        <f t="array" ref="AK25">IF(MAX(IF(Outage!$Z$3:$OA$3='HarKit per perusahaan'!AK$5,Outage!$Z32:$OA32))&gt;0,"x","")</f>
        <v/>
      </c>
      <c r="AL25" s="44" t="str">
        <f t="array" ref="AL25">IF(MAX(IF(Outage!$Z$3:$OA$3='HarKit per perusahaan'!AL$5,Outage!$Z32:$OA32))&gt;0,"x","")</f>
        <v/>
      </c>
      <c r="AM25" s="44" t="str">
        <f t="array" ref="AM25">IF(MAX(IF(Outage!$Z$3:$OA$3='HarKit per perusahaan'!AM$5,Outage!$Z32:$OA32))&gt;0,"x","")</f>
        <v/>
      </c>
      <c r="AN25" s="44" t="str">
        <f t="array" ref="AN25">IF(MAX(IF(Outage!$Z$3:$OA$3='HarKit per perusahaan'!AN$5,Outage!$Z32:$OA32))&gt;0,"x","")</f>
        <v/>
      </c>
      <c r="AO25" s="44" t="str">
        <f t="array" ref="AO25">IF(MAX(IF(Outage!$Z$3:$OA$3='HarKit per perusahaan'!AO$5,Outage!$Z32:$OA32))&gt;0,"x","")</f>
        <v/>
      </c>
      <c r="AP25" s="44" t="str">
        <f t="array" ref="AP25">IF(MAX(IF(Outage!$Z$3:$OA$3='HarKit per perusahaan'!AP$5,Outage!$Z32:$OA32))&gt;0,"x","")</f>
        <v/>
      </c>
      <c r="AQ25" s="44" t="str">
        <f t="array" ref="AQ25">IF(MAX(IF(Outage!$Z$3:$OA$3='HarKit per perusahaan'!AQ$5,Outage!$Z32:$OA32))&gt;0,"x","")</f>
        <v/>
      </c>
      <c r="AR25" s="44" t="str">
        <f t="array" ref="AR25">IF(MAX(IF(Outage!$Z$3:$OA$3='HarKit per perusahaan'!AR$5,Outage!$Z32:$OA32))&gt;0,"x","")</f>
        <v/>
      </c>
      <c r="AS25" s="44" t="str">
        <f t="array" ref="AS25">IF(MAX(IF(Outage!$Z$3:$OA$3='HarKit per perusahaan'!AS$5,Outage!$Z32:$OA32))&gt;0,"x","")</f>
        <v/>
      </c>
      <c r="AT25" s="44" t="str">
        <f t="array" ref="AT25">IF(MAX(IF(Outage!$Z$3:$OA$3='HarKit per perusahaan'!AT$5,Outage!$Z32:$OA32))&gt;0,"x","")</f>
        <v/>
      </c>
      <c r="AU25" s="44" t="str">
        <f t="array" ref="AU25">IF(MAX(IF(Outage!$Z$3:$OA$3='HarKit per perusahaan'!AU$5,Outage!$Z32:$OA32))&gt;0,"x","")</f>
        <v/>
      </c>
      <c r="AV25" s="44" t="str">
        <f t="array" ref="AV25">IF(MAX(IF(Outage!$Z$3:$OA$3='HarKit per perusahaan'!AV$5,Outage!$Z32:$OA32))&gt;0,"x","")</f>
        <v/>
      </c>
      <c r="AW25" s="44" t="str">
        <f t="array" ref="AW25">IF(MAX(IF(Outage!$Z$3:$OA$3='HarKit per perusahaan'!AW$5,Outage!$Z32:$OA32))&gt;0,"x","")</f>
        <v/>
      </c>
      <c r="AX25" s="44" t="str">
        <f t="array" ref="AX25">IF(MAX(IF(Outage!$Z$3:$OA$3='HarKit per perusahaan'!AX$5,Outage!$Z32:$OA32))&gt;0,"x","")</f>
        <v/>
      </c>
      <c r="AY25" s="44" t="str">
        <f t="array" ref="AY25">IF(MAX(IF(Outage!$Z$3:$OA$3='HarKit per perusahaan'!AY$5,Outage!$Z32:$OA32))&gt;0,"x","")</f>
        <v/>
      </c>
      <c r="AZ25" s="44" t="str">
        <f t="array" ref="AZ25">IF(MAX(IF(Outage!$Z$3:$OA$3='HarKit per perusahaan'!AZ$5,Outage!$Z32:$OA32))&gt;0,"x","")</f>
        <v/>
      </c>
      <c r="BA25" s="44" t="str">
        <f t="array" ref="BA25">IF(MAX(IF(Outage!$Z$3:$OA$3='HarKit per perusahaan'!BA$5,Outage!$Z32:$OA32))&gt;0,"x","")</f>
        <v/>
      </c>
      <c r="BB25" s="44" t="str">
        <f t="array" ref="BB25">IF(MAX(IF(Outage!$Z$3:$OA$3='HarKit per perusahaan'!BB$5,Outage!$Z32:$OA32))&gt;0,"x","")</f>
        <v/>
      </c>
      <c r="BC25" s="44" t="str">
        <f t="array" ref="BC25">IF(MAX(IF(Outage!$Z$3:$OA$3='HarKit per perusahaan'!BC$5,Outage!$Z32:$OA32))&gt;0,"x","")</f>
        <v/>
      </c>
      <c r="BD25" s="44" t="str">
        <f t="array" ref="BD25">IF(MAX(IF(Outage!$Z$3:$OA$3='HarKit per perusahaan'!BD$5,Outage!$Z32:$OA32))&gt;0,"x","")</f>
        <v/>
      </c>
      <c r="BE25" s="44" t="str">
        <f t="array" ref="BE25">IF(MAX(IF(Outage!$Z$3:$OA$3='HarKit per perusahaan'!BE$5,Outage!$Z32:$OA32))&gt;0,"x","")</f>
        <v/>
      </c>
      <c r="BF25" s="44" t="str">
        <f t="array" ref="BF25">IF(MAX(IF(Outage!$Z$3:$OA$3='HarKit per perusahaan'!BF$5,Outage!$Z32:$OA32))&gt;0,"x","")</f>
        <v/>
      </c>
      <c r="BG25" s="44" t="str">
        <f t="array" ref="BG25">IF(MAX(IF(Outage!$Z$3:$OA$3='HarKit per perusahaan'!BG$5,Outage!$Z32:$OA32))&gt;0,"x","")</f>
        <v/>
      </c>
      <c r="BH25" s="44" t="str">
        <f t="array" ref="BH25">IF(MAX(IF(Outage!$Z$3:$OA$3='HarKit per perusahaan'!BH$5,Outage!$Z32:$OA32))&gt;0,"x","")</f>
        <v/>
      </c>
      <c r="BI25" s="44" t="str">
        <f t="array" ref="BI25">IF(MAX(IF(Outage!$Z$3:$OA$3='HarKit per perusahaan'!BI$5,Outage!$Z32:$OA32))&gt;0,"x","")</f>
        <v/>
      </c>
      <c r="BJ25" s="44" t="str">
        <f t="array" ref="BJ25">IF(MAX(IF(Outage!$Z$3:$OA$3='HarKit per perusahaan'!BJ$5,Outage!$Z32:$OA32))&gt;0,"x","")</f>
        <v/>
      </c>
      <c r="BK25" s="44" t="str">
        <f t="array" ref="BK25">IF(MAX(IF(Outage!$Z$3:$OA$3='HarKit per perusahaan'!BK$5,Outage!$Z32:$OA32))&gt;0,"x","")</f>
        <v/>
      </c>
      <c r="BL25" s="44" t="str">
        <f t="array" ref="BL25">IF(MAX(IF(Outage!$Z$3:$OA$3='HarKit per perusahaan'!BL$5,Outage!$Z32:$OA32))&gt;0,"x","")</f>
        <v/>
      </c>
      <c r="BM25" s="46">
        <f>Outage!OJ32</f>
        <v>1</v>
      </c>
      <c r="BN25" s="47">
        <f t="shared" si="0"/>
        <v>1</v>
      </c>
      <c r="BO25" s="38"/>
      <c r="BP25" s="38" t="str">
        <f>Outage!OC32</f>
        <v>IP</v>
      </c>
    </row>
    <row r="26" spans="2:68" x14ac:dyDescent="0.2">
      <c r="B26" s="44">
        <v>16</v>
      </c>
      <c r="C26" s="48" t="str">
        <f>IF(Outage!B33="","",Outage!B33)</f>
        <v>Panca Bina Persada (AS)</v>
      </c>
      <c r="D26" s="49">
        <f>IF(Outage!C33="","",Outage!C33)</f>
        <v>2</v>
      </c>
      <c r="E26" s="206">
        <f>IF(Outage!D33="","",Outage!D33)</f>
        <v>1</v>
      </c>
      <c r="F26" s="51" t="str">
        <f>IF(Outage!E33=0," ",Outage!E33)</f>
        <v xml:space="preserve"> </v>
      </c>
      <c r="G26" s="51" t="str">
        <f>IF(Outage!F33=0," ",Outage!F33)</f>
        <v/>
      </c>
      <c r="H26" s="51" t="str">
        <f>IF(Outage!L33=0," ",Outage!L33)</f>
        <v xml:space="preserve"> </v>
      </c>
      <c r="I26" s="51" t="str">
        <f>IF(Outage!M33=0," ",Outage!M33)</f>
        <v/>
      </c>
      <c r="J26" s="51" t="str">
        <f>IF(Outage!S33=0," ",Outage!S33)</f>
        <v xml:space="preserve"> </v>
      </c>
      <c r="K26" s="51" t="str">
        <f>IF(Outage!T33=0," ",Outage!T33)</f>
        <v/>
      </c>
      <c r="L26" s="44" t="str">
        <f t="array" ref="L26">IF(MAX(IF(Outage!$Z$3:$OA$3='HarKit per perusahaan'!L$5,Outage!$Z33:$OA33))&gt;0,"x","")</f>
        <v/>
      </c>
      <c r="M26" s="44" t="str">
        <f t="array" ref="M26">IF(MAX(IF(Outage!$Z$3:$OA$3='HarKit per perusahaan'!M$5,Outage!$Z33:$OA33))&gt;0,"x","")</f>
        <v/>
      </c>
      <c r="N26" s="44" t="str">
        <f t="array" ref="N26">IF(MAX(IF(Outage!$Z$3:$OA$3='HarKit per perusahaan'!N$5,Outage!$Z33:$OA33))&gt;0,"x","")</f>
        <v/>
      </c>
      <c r="O26" s="44" t="str">
        <f t="array" ref="O26">IF(MAX(IF(Outage!$Z$3:$OA$3='HarKit per perusahaan'!O$5,Outage!$Z33:$OA33))&gt;0,"x","")</f>
        <v/>
      </c>
      <c r="P26" s="44" t="str">
        <f t="array" ref="P26">IF(MAX(IF(Outage!$Z$3:$OA$3='HarKit per perusahaan'!P$5,Outage!$Z33:$OA33))&gt;0,"x","")</f>
        <v/>
      </c>
      <c r="Q26" s="44" t="str">
        <f t="array" ref="Q26">IF(MAX(IF(Outage!$Z$3:$OA$3='HarKit per perusahaan'!Q$5,Outage!$Z33:$OA33))&gt;0,"x","")</f>
        <v/>
      </c>
      <c r="R26" s="44" t="str">
        <f t="array" ref="R26">IF(MAX(IF(Outage!$Z$3:$OA$3='HarKit per perusahaan'!R$5,Outage!$Z33:$OA33))&gt;0,"x","")</f>
        <v/>
      </c>
      <c r="S26" s="44" t="str">
        <f t="array" ref="S26">IF(MAX(IF(Outage!$Z$3:$OA$3='HarKit per perusahaan'!S$5,Outage!$Z33:$OA33))&gt;0,"x","")</f>
        <v/>
      </c>
      <c r="T26" s="44" t="str">
        <f t="array" ref="T26">IF(MAX(IF(Outage!$Z$3:$OA$3='HarKit per perusahaan'!T$5,Outage!$Z33:$OA33))&gt;0,"x","")</f>
        <v/>
      </c>
      <c r="U26" s="44" t="str">
        <f t="array" ref="U26">IF(MAX(IF(Outage!$Z$3:$OA$3='HarKit per perusahaan'!U$5,Outage!$Z33:$OA33))&gt;0,"x","")</f>
        <v/>
      </c>
      <c r="V26" s="44" t="str">
        <f t="array" ref="V26">IF(MAX(IF(Outage!$Z$3:$OA$3='HarKit per perusahaan'!V$5,Outage!$Z33:$OA33))&gt;0,"x","")</f>
        <v/>
      </c>
      <c r="W26" s="44" t="str">
        <f t="array" ref="W26">IF(MAX(IF(Outage!$Z$3:$OA$3='HarKit per perusahaan'!W$5,Outage!$Z33:$OA33))&gt;0,"x","")</f>
        <v/>
      </c>
      <c r="X26" s="44" t="str">
        <f t="array" ref="X26">IF(MAX(IF(Outage!$Z$3:$OA$3='HarKit per perusahaan'!X$5,Outage!$Z33:$OA33))&gt;0,"x","")</f>
        <v/>
      </c>
      <c r="Y26" s="44" t="str">
        <f t="array" ref="Y26">IF(MAX(IF(Outage!$Z$3:$OA$3='HarKit per perusahaan'!Y$5,Outage!$Z33:$OA33))&gt;0,"x","")</f>
        <v/>
      </c>
      <c r="Z26" s="44" t="str">
        <f t="array" ref="Z26">IF(MAX(IF(Outage!$Z$3:$OA$3='HarKit per perusahaan'!Z$5,Outage!$Z33:$OA33))&gt;0,"x","")</f>
        <v/>
      </c>
      <c r="AA26" s="44" t="str">
        <f t="array" ref="AA26">IF(MAX(IF(Outage!$Z$3:$OA$3='HarKit per perusahaan'!AA$5,Outage!$Z33:$OA33))&gt;0,"x","")</f>
        <v/>
      </c>
      <c r="AB26" s="44" t="str">
        <f t="array" ref="AB26">IF(MAX(IF(Outage!$Z$3:$OA$3='HarKit per perusahaan'!AB$5,Outage!$Z33:$OA33))&gt;0,"x","")</f>
        <v/>
      </c>
      <c r="AC26" s="44" t="str">
        <f t="array" ref="AC26">IF(MAX(IF(Outage!$Z$3:$OA$3='HarKit per perusahaan'!AC$5,Outage!$Z33:$OA33))&gt;0,"x","")</f>
        <v/>
      </c>
      <c r="AD26" s="44" t="str">
        <f t="array" ref="AD26">IF(MAX(IF(Outage!$Z$3:$OA$3='HarKit per perusahaan'!AD$5,Outage!$Z33:$OA33))&gt;0,"x","")</f>
        <v/>
      </c>
      <c r="AE26" s="44" t="str">
        <f t="array" ref="AE26">IF(MAX(IF(Outage!$Z$3:$OA$3='HarKit per perusahaan'!AE$5,Outage!$Z33:$OA33))&gt;0,"x","")</f>
        <v/>
      </c>
      <c r="AF26" s="44" t="str">
        <f t="array" ref="AF26">IF(MAX(IF(Outage!$Z$3:$OA$3='HarKit per perusahaan'!AF$5,Outage!$Z33:$OA33))&gt;0,"x","")</f>
        <v/>
      </c>
      <c r="AG26" s="44" t="str">
        <f t="array" ref="AG26">IF(MAX(IF(Outage!$Z$3:$OA$3='HarKit per perusahaan'!AG$5,Outage!$Z33:$OA33))&gt;0,"x","")</f>
        <v/>
      </c>
      <c r="AH26" s="44" t="str">
        <f t="array" ref="AH26">IF(MAX(IF(Outage!$Z$3:$OA$3='HarKit per perusahaan'!AH$5,Outage!$Z33:$OA33))&gt;0,"x","")</f>
        <v/>
      </c>
      <c r="AI26" s="44" t="str">
        <f t="array" ref="AI26">IF(MAX(IF(Outage!$Z$3:$OA$3='HarKit per perusahaan'!AI$5,Outage!$Z33:$OA33))&gt;0,"x","")</f>
        <v/>
      </c>
      <c r="AJ26" s="44" t="str">
        <f t="array" ref="AJ26">IF(MAX(IF(Outage!$Z$3:$OA$3='HarKit per perusahaan'!AJ$5,Outage!$Z33:$OA33))&gt;0,"x","")</f>
        <v/>
      </c>
      <c r="AK26" s="44" t="str">
        <f t="array" ref="AK26">IF(MAX(IF(Outage!$Z$3:$OA$3='HarKit per perusahaan'!AK$5,Outage!$Z33:$OA33))&gt;0,"x","")</f>
        <v/>
      </c>
      <c r="AL26" s="44" t="str">
        <f t="array" ref="AL26">IF(MAX(IF(Outage!$Z$3:$OA$3='HarKit per perusahaan'!AL$5,Outage!$Z33:$OA33))&gt;0,"x","")</f>
        <v/>
      </c>
      <c r="AM26" s="44" t="str">
        <f t="array" ref="AM26">IF(MAX(IF(Outage!$Z$3:$OA$3='HarKit per perusahaan'!AM$5,Outage!$Z33:$OA33))&gt;0,"x","")</f>
        <v/>
      </c>
      <c r="AN26" s="44" t="str">
        <f t="array" ref="AN26">IF(MAX(IF(Outage!$Z$3:$OA$3='HarKit per perusahaan'!AN$5,Outage!$Z33:$OA33))&gt;0,"x","")</f>
        <v/>
      </c>
      <c r="AO26" s="44" t="str">
        <f t="array" ref="AO26">IF(MAX(IF(Outage!$Z$3:$OA$3='HarKit per perusahaan'!AO$5,Outage!$Z33:$OA33))&gt;0,"x","")</f>
        <v/>
      </c>
      <c r="AP26" s="44" t="str">
        <f t="array" ref="AP26">IF(MAX(IF(Outage!$Z$3:$OA$3='HarKit per perusahaan'!AP$5,Outage!$Z33:$OA33))&gt;0,"x","")</f>
        <v/>
      </c>
      <c r="AQ26" s="44" t="str">
        <f t="array" ref="AQ26">IF(MAX(IF(Outage!$Z$3:$OA$3='HarKit per perusahaan'!AQ$5,Outage!$Z33:$OA33))&gt;0,"x","")</f>
        <v/>
      </c>
      <c r="AR26" s="44" t="str">
        <f t="array" ref="AR26">IF(MAX(IF(Outage!$Z$3:$OA$3='HarKit per perusahaan'!AR$5,Outage!$Z33:$OA33))&gt;0,"x","")</f>
        <v/>
      </c>
      <c r="AS26" s="44" t="str">
        <f t="array" ref="AS26">IF(MAX(IF(Outage!$Z$3:$OA$3='HarKit per perusahaan'!AS$5,Outage!$Z33:$OA33))&gt;0,"x","")</f>
        <v/>
      </c>
      <c r="AT26" s="44" t="str">
        <f t="array" ref="AT26">IF(MAX(IF(Outage!$Z$3:$OA$3='HarKit per perusahaan'!AT$5,Outage!$Z33:$OA33))&gt;0,"x","")</f>
        <v/>
      </c>
      <c r="AU26" s="44" t="str">
        <f t="array" ref="AU26">IF(MAX(IF(Outage!$Z$3:$OA$3='HarKit per perusahaan'!AU$5,Outage!$Z33:$OA33))&gt;0,"x","")</f>
        <v/>
      </c>
      <c r="AV26" s="44" t="str">
        <f t="array" ref="AV26">IF(MAX(IF(Outage!$Z$3:$OA$3='HarKit per perusahaan'!AV$5,Outage!$Z33:$OA33))&gt;0,"x","")</f>
        <v/>
      </c>
      <c r="AW26" s="44" t="str">
        <f t="array" ref="AW26">IF(MAX(IF(Outage!$Z$3:$OA$3='HarKit per perusahaan'!AW$5,Outage!$Z33:$OA33))&gt;0,"x","")</f>
        <v/>
      </c>
      <c r="AX26" s="44" t="str">
        <f t="array" ref="AX26">IF(MAX(IF(Outage!$Z$3:$OA$3='HarKit per perusahaan'!AX$5,Outage!$Z33:$OA33))&gt;0,"x","")</f>
        <v/>
      </c>
      <c r="AY26" s="44" t="str">
        <f t="array" ref="AY26">IF(MAX(IF(Outage!$Z$3:$OA$3='HarKit per perusahaan'!AY$5,Outage!$Z33:$OA33))&gt;0,"x","")</f>
        <v/>
      </c>
      <c r="AZ26" s="44" t="str">
        <f t="array" ref="AZ26">IF(MAX(IF(Outage!$Z$3:$OA$3='HarKit per perusahaan'!AZ$5,Outage!$Z33:$OA33))&gt;0,"x","")</f>
        <v/>
      </c>
      <c r="BA26" s="44" t="str">
        <f t="array" ref="BA26">IF(MAX(IF(Outage!$Z$3:$OA$3='HarKit per perusahaan'!BA$5,Outage!$Z33:$OA33))&gt;0,"x","")</f>
        <v/>
      </c>
      <c r="BB26" s="44" t="str">
        <f t="array" ref="BB26">IF(MAX(IF(Outage!$Z$3:$OA$3='HarKit per perusahaan'!BB$5,Outage!$Z33:$OA33))&gt;0,"x","")</f>
        <v/>
      </c>
      <c r="BC26" s="44" t="str">
        <f t="array" ref="BC26">IF(MAX(IF(Outage!$Z$3:$OA$3='HarKit per perusahaan'!BC$5,Outage!$Z33:$OA33))&gt;0,"x","")</f>
        <v/>
      </c>
      <c r="BD26" s="44" t="str">
        <f t="array" ref="BD26">IF(MAX(IF(Outage!$Z$3:$OA$3='HarKit per perusahaan'!BD$5,Outage!$Z33:$OA33))&gt;0,"x","")</f>
        <v/>
      </c>
      <c r="BE26" s="44" t="str">
        <f t="array" ref="BE26">IF(MAX(IF(Outage!$Z$3:$OA$3='HarKit per perusahaan'!BE$5,Outage!$Z33:$OA33))&gt;0,"x","")</f>
        <v/>
      </c>
      <c r="BF26" s="44" t="str">
        <f t="array" ref="BF26">IF(MAX(IF(Outage!$Z$3:$OA$3='HarKit per perusahaan'!BF$5,Outage!$Z33:$OA33))&gt;0,"x","")</f>
        <v/>
      </c>
      <c r="BG26" s="44" t="str">
        <f t="array" ref="BG26">IF(MAX(IF(Outage!$Z$3:$OA$3='HarKit per perusahaan'!BG$5,Outage!$Z33:$OA33))&gt;0,"x","")</f>
        <v/>
      </c>
      <c r="BH26" s="44" t="str">
        <f t="array" ref="BH26">IF(MAX(IF(Outage!$Z$3:$OA$3='HarKit per perusahaan'!BH$5,Outage!$Z33:$OA33))&gt;0,"x","")</f>
        <v/>
      </c>
      <c r="BI26" s="44" t="str">
        <f t="array" ref="BI26">IF(MAX(IF(Outage!$Z$3:$OA$3='HarKit per perusahaan'!BI$5,Outage!$Z33:$OA33))&gt;0,"x","")</f>
        <v/>
      </c>
      <c r="BJ26" s="44" t="str">
        <f t="array" ref="BJ26">IF(MAX(IF(Outage!$Z$3:$OA$3='HarKit per perusahaan'!BJ$5,Outage!$Z33:$OA33))&gt;0,"x","")</f>
        <v/>
      </c>
      <c r="BK26" s="44" t="str">
        <f t="array" ref="BK26">IF(MAX(IF(Outage!$Z$3:$OA$3='HarKit per perusahaan'!BK$5,Outage!$Z33:$OA33))&gt;0,"x","")</f>
        <v/>
      </c>
      <c r="BL26" s="44" t="str">
        <f t="array" ref="BL26">IF(MAX(IF(Outage!$Z$3:$OA$3='HarKit per perusahaan'!BL$5,Outage!$Z33:$OA33))&gt;0,"x","")</f>
        <v/>
      </c>
      <c r="BM26" s="46">
        <f>Outage!OJ33</f>
        <v>1</v>
      </c>
      <c r="BN26" s="47">
        <f t="shared" si="0"/>
        <v>1</v>
      </c>
      <c r="BO26" s="38"/>
      <c r="BP26" s="38" t="str">
        <f>Outage!OC33</f>
        <v>IP</v>
      </c>
    </row>
    <row r="27" spans="2:68" x14ac:dyDescent="0.2">
      <c r="B27" s="44">
        <v>17</v>
      </c>
      <c r="C27" s="48" t="str">
        <f>IF(Outage!B34="","",Outage!B34)</f>
        <v>Panca Bina Persada (AS)</v>
      </c>
      <c r="D27" s="49">
        <f>IF(Outage!C34="","",Outage!C34)</f>
        <v>3</v>
      </c>
      <c r="E27" s="206">
        <f>IF(Outage!D34="","",Outage!D34)</f>
        <v>1</v>
      </c>
      <c r="F27" s="51" t="str">
        <f>IF(Outage!E34=0," ",Outage!E34)</f>
        <v xml:space="preserve"> </v>
      </c>
      <c r="G27" s="51" t="str">
        <f>IF(Outage!F34=0," ",Outage!F34)</f>
        <v/>
      </c>
      <c r="H27" s="51" t="str">
        <f>IF(Outage!L34=0," ",Outage!L34)</f>
        <v xml:space="preserve"> </v>
      </c>
      <c r="I27" s="51" t="str">
        <f>IF(Outage!M34=0," ",Outage!M34)</f>
        <v/>
      </c>
      <c r="J27" s="51" t="str">
        <f>IF(Outage!S34=0," ",Outage!S34)</f>
        <v xml:space="preserve"> </v>
      </c>
      <c r="K27" s="51" t="str">
        <f>IF(Outage!T34=0," ",Outage!T34)</f>
        <v/>
      </c>
      <c r="L27" s="44" t="str">
        <f t="array" ref="L27">IF(MAX(IF(Outage!$Z$3:$OA$3='HarKit per perusahaan'!L$5,Outage!$Z34:$OA34))&gt;0,"x","")</f>
        <v/>
      </c>
      <c r="M27" s="44" t="str">
        <f t="array" ref="M27">IF(MAX(IF(Outage!$Z$3:$OA$3='HarKit per perusahaan'!M$5,Outage!$Z34:$OA34))&gt;0,"x","")</f>
        <v/>
      </c>
      <c r="N27" s="44" t="str">
        <f t="array" ref="N27">IF(MAX(IF(Outage!$Z$3:$OA$3='HarKit per perusahaan'!N$5,Outage!$Z34:$OA34))&gt;0,"x","")</f>
        <v/>
      </c>
      <c r="O27" s="44" t="str">
        <f t="array" ref="O27">IF(MAX(IF(Outage!$Z$3:$OA$3='HarKit per perusahaan'!O$5,Outage!$Z34:$OA34))&gt;0,"x","")</f>
        <v/>
      </c>
      <c r="P27" s="44" t="str">
        <f t="array" ref="P27">IF(MAX(IF(Outage!$Z$3:$OA$3='HarKit per perusahaan'!P$5,Outage!$Z34:$OA34))&gt;0,"x","")</f>
        <v/>
      </c>
      <c r="Q27" s="44" t="str">
        <f t="array" ref="Q27">IF(MAX(IF(Outage!$Z$3:$OA$3='HarKit per perusahaan'!Q$5,Outage!$Z34:$OA34))&gt;0,"x","")</f>
        <v/>
      </c>
      <c r="R27" s="44" t="str">
        <f t="array" ref="R27">IF(MAX(IF(Outage!$Z$3:$OA$3='HarKit per perusahaan'!R$5,Outage!$Z34:$OA34))&gt;0,"x","")</f>
        <v/>
      </c>
      <c r="S27" s="44" t="str">
        <f t="array" ref="S27">IF(MAX(IF(Outage!$Z$3:$OA$3='HarKit per perusahaan'!S$5,Outage!$Z34:$OA34))&gt;0,"x","")</f>
        <v/>
      </c>
      <c r="T27" s="44" t="str">
        <f t="array" ref="T27">IF(MAX(IF(Outage!$Z$3:$OA$3='HarKit per perusahaan'!T$5,Outage!$Z34:$OA34))&gt;0,"x","")</f>
        <v/>
      </c>
      <c r="U27" s="44" t="str">
        <f t="array" ref="U27">IF(MAX(IF(Outage!$Z$3:$OA$3='HarKit per perusahaan'!U$5,Outage!$Z34:$OA34))&gt;0,"x","")</f>
        <v/>
      </c>
      <c r="V27" s="44" t="str">
        <f t="array" ref="V27">IF(MAX(IF(Outage!$Z$3:$OA$3='HarKit per perusahaan'!V$5,Outage!$Z34:$OA34))&gt;0,"x","")</f>
        <v/>
      </c>
      <c r="W27" s="44" t="str">
        <f t="array" ref="W27">IF(MAX(IF(Outage!$Z$3:$OA$3='HarKit per perusahaan'!W$5,Outage!$Z34:$OA34))&gt;0,"x","")</f>
        <v/>
      </c>
      <c r="X27" s="44" t="str">
        <f t="array" ref="X27">IF(MAX(IF(Outage!$Z$3:$OA$3='HarKit per perusahaan'!X$5,Outage!$Z34:$OA34))&gt;0,"x","")</f>
        <v/>
      </c>
      <c r="Y27" s="44" t="str">
        <f t="array" ref="Y27">IF(MAX(IF(Outage!$Z$3:$OA$3='HarKit per perusahaan'!Y$5,Outage!$Z34:$OA34))&gt;0,"x","")</f>
        <v/>
      </c>
      <c r="Z27" s="44" t="str">
        <f t="array" ref="Z27">IF(MAX(IF(Outage!$Z$3:$OA$3='HarKit per perusahaan'!Z$5,Outage!$Z34:$OA34))&gt;0,"x","")</f>
        <v/>
      </c>
      <c r="AA27" s="44" t="str">
        <f t="array" ref="AA27">IF(MAX(IF(Outage!$Z$3:$OA$3='HarKit per perusahaan'!AA$5,Outage!$Z34:$OA34))&gt;0,"x","")</f>
        <v/>
      </c>
      <c r="AB27" s="44" t="str">
        <f t="array" ref="AB27">IF(MAX(IF(Outage!$Z$3:$OA$3='HarKit per perusahaan'!AB$5,Outage!$Z34:$OA34))&gt;0,"x","")</f>
        <v/>
      </c>
      <c r="AC27" s="44" t="str">
        <f t="array" ref="AC27">IF(MAX(IF(Outage!$Z$3:$OA$3='HarKit per perusahaan'!AC$5,Outage!$Z34:$OA34))&gt;0,"x","")</f>
        <v/>
      </c>
      <c r="AD27" s="44" t="str">
        <f t="array" ref="AD27">IF(MAX(IF(Outage!$Z$3:$OA$3='HarKit per perusahaan'!AD$5,Outage!$Z34:$OA34))&gt;0,"x","")</f>
        <v/>
      </c>
      <c r="AE27" s="44" t="str">
        <f t="array" ref="AE27">IF(MAX(IF(Outage!$Z$3:$OA$3='HarKit per perusahaan'!AE$5,Outage!$Z34:$OA34))&gt;0,"x","")</f>
        <v/>
      </c>
      <c r="AF27" s="44" t="str">
        <f t="array" ref="AF27">IF(MAX(IF(Outage!$Z$3:$OA$3='HarKit per perusahaan'!AF$5,Outage!$Z34:$OA34))&gt;0,"x","")</f>
        <v/>
      </c>
      <c r="AG27" s="44" t="str">
        <f t="array" ref="AG27">IF(MAX(IF(Outage!$Z$3:$OA$3='HarKit per perusahaan'!AG$5,Outage!$Z34:$OA34))&gt;0,"x","")</f>
        <v/>
      </c>
      <c r="AH27" s="44" t="str">
        <f t="array" ref="AH27">IF(MAX(IF(Outage!$Z$3:$OA$3='HarKit per perusahaan'!AH$5,Outage!$Z34:$OA34))&gt;0,"x","")</f>
        <v/>
      </c>
      <c r="AI27" s="44" t="str">
        <f t="array" ref="AI27">IF(MAX(IF(Outage!$Z$3:$OA$3='HarKit per perusahaan'!AI$5,Outage!$Z34:$OA34))&gt;0,"x","")</f>
        <v/>
      </c>
      <c r="AJ27" s="44" t="str">
        <f t="array" ref="AJ27">IF(MAX(IF(Outage!$Z$3:$OA$3='HarKit per perusahaan'!AJ$5,Outage!$Z34:$OA34))&gt;0,"x","")</f>
        <v/>
      </c>
      <c r="AK27" s="44" t="str">
        <f t="array" ref="AK27">IF(MAX(IF(Outage!$Z$3:$OA$3='HarKit per perusahaan'!AK$5,Outage!$Z34:$OA34))&gt;0,"x","")</f>
        <v/>
      </c>
      <c r="AL27" s="44" t="str">
        <f t="array" ref="AL27">IF(MAX(IF(Outage!$Z$3:$OA$3='HarKit per perusahaan'!AL$5,Outage!$Z34:$OA34))&gt;0,"x","")</f>
        <v/>
      </c>
      <c r="AM27" s="44" t="str">
        <f t="array" ref="AM27">IF(MAX(IF(Outage!$Z$3:$OA$3='HarKit per perusahaan'!AM$5,Outage!$Z34:$OA34))&gt;0,"x","")</f>
        <v/>
      </c>
      <c r="AN27" s="44" t="str">
        <f t="array" ref="AN27">IF(MAX(IF(Outage!$Z$3:$OA$3='HarKit per perusahaan'!AN$5,Outage!$Z34:$OA34))&gt;0,"x","")</f>
        <v/>
      </c>
      <c r="AO27" s="44" t="str">
        <f t="array" ref="AO27">IF(MAX(IF(Outage!$Z$3:$OA$3='HarKit per perusahaan'!AO$5,Outage!$Z34:$OA34))&gt;0,"x","")</f>
        <v/>
      </c>
      <c r="AP27" s="44" t="str">
        <f t="array" ref="AP27">IF(MAX(IF(Outage!$Z$3:$OA$3='HarKit per perusahaan'!AP$5,Outage!$Z34:$OA34))&gt;0,"x","")</f>
        <v/>
      </c>
      <c r="AQ27" s="44" t="str">
        <f t="array" ref="AQ27">IF(MAX(IF(Outage!$Z$3:$OA$3='HarKit per perusahaan'!AQ$5,Outage!$Z34:$OA34))&gt;0,"x","")</f>
        <v/>
      </c>
      <c r="AR27" s="44" t="str">
        <f t="array" ref="AR27">IF(MAX(IF(Outage!$Z$3:$OA$3='HarKit per perusahaan'!AR$5,Outage!$Z34:$OA34))&gt;0,"x","")</f>
        <v/>
      </c>
      <c r="AS27" s="44" t="str">
        <f t="array" ref="AS27">IF(MAX(IF(Outage!$Z$3:$OA$3='HarKit per perusahaan'!AS$5,Outage!$Z34:$OA34))&gt;0,"x","")</f>
        <v/>
      </c>
      <c r="AT27" s="44" t="str">
        <f t="array" ref="AT27">IF(MAX(IF(Outage!$Z$3:$OA$3='HarKit per perusahaan'!AT$5,Outage!$Z34:$OA34))&gt;0,"x","")</f>
        <v/>
      </c>
      <c r="AU27" s="44" t="str">
        <f t="array" ref="AU27">IF(MAX(IF(Outage!$Z$3:$OA$3='HarKit per perusahaan'!AU$5,Outage!$Z34:$OA34))&gt;0,"x","")</f>
        <v/>
      </c>
      <c r="AV27" s="44" t="str">
        <f t="array" ref="AV27">IF(MAX(IF(Outage!$Z$3:$OA$3='HarKit per perusahaan'!AV$5,Outage!$Z34:$OA34))&gt;0,"x","")</f>
        <v/>
      </c>
      <c r="AW27" s="44" t="str">
        <f t="array" ref="AW27">IF(MAX(IF(Outage!$Z$3:$OA$3='HarKit per perusahaan'!AW$5,Outage!$Z34:$OA34))&gt;0,"x","")</f>
        <v/>
      </c>
      <c r="AX27" s="44" t="str">
        <f t="array" ref="AX27">IF(MAX(IF(Outage!$Z$3:$OA$3='HarKit per perusahaan'!AX$5,Outage!$Z34:$OA34))&gt;0,"x","")</f>
        <v/>
      </c>
      <c r="AY27" s="44" t="str">
        <f t="array" ref="AY27">IF(MAX(IF(Outage!$Z$3:$OA$3='HarKit per perusahaan'!AY$5,Outage!$Z34:$OA34))&gt;0,"x","")</f>
        <v/>
      </c>
      <c r="AZ27" s="44" t="str">
        <f t="array" ref="AZ27">IF(MAX(IF(Outage!$Z$3:$OA$3='HarKit per perusahaan'!AZ$5,Outage!$Z34:$OA34))&gt;0,"x","")</f>
        <v/>
      </c>
      <c r="BA27" s="44" t="str">
        <f t="array" ref="BA27">IF(MAX(IF(Outage!$Z$3:$OA$3='HarKit per perusahaan'!BA$5,Outage!$Z34:$OA34))&gt;0,"x","")</f>
        <v/>
      </c>
      <c r="BB27" s="44" t="str">
        <f t="array" ref="BB27">IF(MAX(IF(Outage!$Z$3:$OA$3='HarKit per perusahaan'!BB$5,Outage!$Z34:$OA34))&gt;0,"x","")</f>
        <v/>
      </c>
      <c r="BC27" s="44" t="str">
        <f t="array" ref="BC27">IF(MAX(IF(Outage!$Z$3:$OA$3='HarKit per perusahaan'!BC$5,Outage!$Z34:$OA34))&gt;0,"x","")</f>
        <v/>
      </c>
      <c r="BD27" s="44" t="str">
        <f t="array" ref="BD27">IF(MAX(IF(Outage!$Z$3:$OA$3='HarKit per perusahaan'!BD$5,Outage!$Z34:$OA34))&gt;0,"x","")</f>
        <v/>
      </c>
      <c r="BE27" s="44" t="str">
        <f t="array" ref="BE27">IF(MAX(IF(Outage!$Z$3:$OA$3='HarKit per perusahaan'!BE$5,Outage!$Z34:$OA34))&gt;0,"x","")</f>
        <v/>
      </c>
      <c r="BF27" s="44" t="str">
        <f t="array" ref="BF27">IF(MAX(IF(Outage!$Z$3:$OA$3='HarKit per perusahaan'!BF$5,Outage!$Z34:$OA34))&gt;0,"x","")</f>
        <v/>
      </c>
      <c r="BG27" s="44" t="str">
        <f t="array" ref="BG27">IF(MAX(IF(Outage!$Z$3:$OA$3='HarKit per perusahaan'!BG$5,Outage!$Z34:$OA34))&gt;0,"x","")</f>
        <v/>
      </c>
      <c r="BH27" s="44" t="str">
        <f t="array" ref="BH27">IF(MAX(IF(Outage!$Z$3:$OA$3='HarKit per perusahaan'!BH$5,Outage!$Z34:$OA34))&gt;0,"x","")</f>
        <v/>
      </c>
      <c r="BI27" s="44" t="str">
        <f t="array" ref="BI27">IF(MAX(IF(Outage!$Z$3:$OA$3='HarKit per perusahaan'!BI$5,Outage!$Z34:$OA34))&gt;0,"x","")</f>
        <v/>
      </c>
      <c r="BJ27" s="44" t="str">
        <f t="array" ref="BJ27">IF(MAX(IF(Outage!$Z$3:$OA$3='HarKit per perusahaan'!BJ$5,Outage!$Z34:$OA34))&gt;0,"x","")</f>
        <v/>
      </c>
      <c r="BK27" s="44" t="str">
        <f t="array" ref="BK27">IF(MAX(IF(Outage!$Z$3:$OA$3='HarKit per perusahaan'!BK$5,Outage!$Z34:$OA34))&gt;0,"x","")</f>
        <v/>
      </c>
      <c r="BL27" s="44" t="str">
        <f t="array" ref="BL27">IF(MAX(IF(Outage!$Z$3:$OA$3='HarKit per perusahaan'!BL$5,Outage!$Z34:$OA34))&gt;0,"x","")</f>
        <v/>
      </c>
      <c r="BM27" s="46">
        <f>Outage!OJ34</f>
        <v>1</v>
      </c>
      <c r="BN27" s="47">
        <f t="shared" si="0"/>
        <v>1</v>
      </c>
      <c r="BO27" s="38"/>
      <c r="BP27" s="38" t="str">
        <f>Outage!OC34</f>
        <v>IP</v>
      </c>
    </row>
    <row r="28" spans="2:68" x14ac:dyDescent="0.2">
      <c r="B28" s="44">
        <v>18</v>
      </c>
      <c r="C28" s="48" t="str">
        <f>IF(Outage!B35="","",Outage!B35)</f>
        <v>Panca Bina Persada (AS)</v>
      </c>
      <c r="D28" s="49">
        <f>IF(Outage!C35="","",Outage!C35)</f>
        <v>4</v>
      </c>
      <c r="E28" s="206">
        <f>IF(Outage!D35="","",Outage!D35)</f>
        <v>1</v>
      </c>
      <c r="F28" s="51" t="str">
        <f>IF(Outage!E35=0," ",Outage!E35)</f>
        <v xml:space="preserve"> </v>
      </c>
      <c r="G28" s="51" t="str">
        <f>IF(Outage!F35=0," ",Outage!F35)</f>
        <v/>
      </c>
      <c r="H28" s="51" t="str">
        <f>IF(Outage!L35=0," ",Outage!L35)</f>
        <v xml:space="preserve"> </v>
      </c>
      <c r="I28" s="51" t="str">
        <f>IF(Outage!M35=0," ",Outage!M35)</f>
        <v/>
      </c>
      <c r="J28" s="51" t="str">
        <f>IF(Outage!S35=0," ",Outage!S35)</f>
        <v xml:space="preserve"> </v>
      </c>
      <c r="K28" s="51" t="str">
        <f>IF(Outage!T35=0," ",Outage!T35)</f>
        <v/>
      </c>
      <c r="L28" s="44" t="str">
        <f t="array" ref="L28">IF(MAX(IF(Outage!$Z$3:$OA$3='HarKit per perusahaan'!L$5,Outage!$Z35:$OA35))&gt;0,"x","")</f>
        <v/>
      </c>
      <c r="M28" s="44" t="str">
        <f t="array" ref="M28">IF(MAX(IF(Outage!$Z$3:$OA$3='HarKit per perusahaan'!M$5,Outage!$Z35:$OA35))&gt;0,"x","")</f>
        <v/>
      </c>
      <c r="N28" s="44" t="str">
        <f t="array" ref="N28">IF(MAX(IF(Outage!$Z$3:$OA$3='HarKit per perusahaan'!N$5,Outage!$Z35:$OA35))&gt;0,"x","")</f>
        <v/>
      </c>
      <c r="O28" s="44" t="str">
        <f t="array" ref="O28">IF(MAX(IF(Outage!$Z$3:$OA$3='HarKit per perusahaan'!O$5,Outage!$Z35:$OA35))&gt;0,"x","")</f>
        <v/>
      </c>
      <c r="P28" s="44" t="str">
        <f t="array" ref="P28">IF(MAX(IF(Outage!$Z$3:$OA$3='HarKit per perusahaan'!P$5,Outage!$Z35:$OA35))&gt;0,"x","")</f>
        <v/>
      </c>
      <c r="Q28" s="44" t="str">
        <f t="array" ref="Q28">IF(MAX(IF(Outage!$Z$3:$OA$3='HarKit per perusahaan'!Q$5,Outage!$Z35:$OA35))&gt;0,"x","")</f>
        <v/>
      </c>
      <c r="R28" s="44" t="str">
        <f t="array" ref="R28">IF(MAX(IF(Outage!$Z$3:$OA$3='HarKit per perusahaan'!R$5,Outage!$Z35:$OA35))&gt;0,"x","")</f>
        <v/>
      </c>
      <c r="S28" s="44" t="str">
        <f t="array" ref="S28">IF(MAX(IF(Outage!$Z$3:$OA$3='HarKit per perusahaan'!S$5,Outage!$Z35:$OA35))&gt;0,"x","")</f>
        <v/>
      </c>
      <c r="T28" s="44" t="str">
        <f t="array" ref="T28">IF(MAX(IF(Outage!$Z$3:$OA$3='HarKit per perusahaan'!T$5,Outage!$Z35:$OA35))&gt;0,"x","")</f>
        <v/>
      </c>
      <c r="U28" s="44" t="str">
        <f t="array" ref="U28">IF(MAX(IF(Outage!$Z$3:$OA$3='HarKit per perusahaan'!U$5,Outage!$Z35:$OA35))&gt;0,"x","")</f>
        <v/>
      </c>
      <c r="V28" s="44" t="str">
        <f t="array" ref="V28">IF(MAX(IF(Outage!$Z$3:$OA$3='HarKit per perusahaan'!V$5,Outage!$Z35:$OA35))&gt;0,"x","")</f>
        <v/>
      </c>
      <c r="W28" s="44" t="str">
        <f t="array" ref="W28">IF(MAX(IF(Outage!$Z$3:$OA$3='HarKit per perusahaan'!W$5,Outage!$Z35:$OA35))&gt;0,"x","")</f>
        <v/>
      </c>
      <c r="X28" s="44" t="str">
        <f t="array" ref="X28">IF(MAX(IF(Outage!$Z$3:$OA$3='HarKit per perusahaan'!X$5,Outage!$Z35:$OA35))&gt;0,"x","")</f>
        <v/>
      </c>
      <c r="Y28" s="44" t="str">
        <f t="array" ref="Y28">IF(MAX(IF(Outage!$Z$3:$OA$3='HarKit per perusahaan'!Y$5,Outage!$Z35:$OA35))&gt;0,"x","")</f>
        <v/>
      </c>
      <c r="Z28" s="44" t="str">
        <f t="array" ref="Z28">IF(MAX(IF(Outage!$Z$3:$OA$3='HarKit per perusahaan'!Z$5,Outage!$Z35:$OA35))&gt;0,"x","")</f>
        <v/>
      </c>
      <c r="AA28" s="44" t="str">
        <f t="array" ref="AA28">IF(MAX(IF(Outage!$Z$3:$OA$3='HarKit per perusahaan'!AA$5,Outage!$Z35:$OA35))&gt;0,"x","")</f>
        <v/>
      </c>
      <c r="AB28" s="44" t="str">
        <f t="array" ref="AB28">IF(MAX(IF(Outage!$Z$3:$OA$3='HarKit per perusahaan'!AB$5,Outage!$Z35:$OA35))&gt;0,"x","")</f>
        <v/>
      </c>
      <c r="AC28" s="44" t="str">
        <f t="array" ref="AC28">IF(MAX(IF(Outage!$Z$3:$OA$3='HarKit per perusahaan'!AC$5,Outage!$Z35:$OA35))&gt;0,"x","")</f>
        <v/>
      </c>
      <c r="AD28" s="44" t="str">
        <f t="array" ref="AD28">IF(MAX(IF(Outage!$Z$3:$OA$3='HarKit per perusahaan'!AD$5,Outage!$Z35:$OA35))&gt;0,"x","")</f>
        <v/>
      </c>
      <c r="AE28" s="44" t="str">
        <f t="array" ref="AE28">IF(MAX(IF(Outage!$Z$3:$OA$3='HarKit per perusahaan'!AE$5,Outage!$Z35:$OA35))&gt;0,"x","")</f>
        <v/>
      </c>
      <c r="AF28" s="44" t="str">
        <f t="array" ref="AF28">IF(MAX(IF(Outage!$Z$3:$OA$3='HarKit per perusahaan'!AF$5,Outage!$Z35:$OA35))&gt;0,"x","")</f>
        <v/>
      </c>
      <c r="AG28" s="44" t="str">
        <f t="array" ref="AG28">IF(MAX(IF(Outage!$Z$3:$OA$3='HarKit per perusahaan'!AG$5,Outage!$Z35:$OA35))&gt;0,"x","")</f>
        <v/>
      </c>
      <c r="AH28" s="44" t="str">
        <f t="array" ref="AH28">IF(MAX(IF(Outage!$Z$3:$OA$3='HarKit per perusahaan'!AH$5,Outage!$Z35:$OA35))&gt;0,"x","")</f>
        <v/>
      </c>
      <c r="AI28" s="44" t="str">
        <f t="array" ref="AI28">IF(MAX(IF(Outage!$Z$3:$OA$3='HarKit per perusahaan'!AI$5,Outage!$Z35:$OA35))&gt;0,"x","")</f>
        <v/>
      </c>
      <c r="AJ28" s="44" t="str">
        <f t="array" ref="AJ28">IF(MAX(IF(Outage!$Z$3:$OA$3='HarKit per perusahaan'!AJ$5,Outage!$Z35:$OA35))&gt;0,"x","")</f>
        <v/>
      </c>
      <c r="AK28" s="44" t="str">
        <f t="array" ref="AK28">IF(MAX(IF(Outage!$Z$3:$OA$3='HarKit per perusahaan'!AK$5,Outage!$Z35:$OA35))&gt;0,"x","")</f>
        <v/>
      </c>
      <c r="AL28" s="44" t="str">
        <f t="array" ref="AL28">IF(MAX(IF(Outage!$Z$3:$OA$3='HarKit per perusahaan'!AL$5,Outage!$Z35:$OA35))&gt;0,"x","")</f>
        <v/>
      </c>
      <c r="AM28" s="44" t="str">
        <f t="array" ref="AM28">IF(MAX(IF(Outage!$Z$3:$OA$3='HarKit per perusahaan'!AM$5,Outage!$Z35:$OA35))&gt;0,"x","")</f>
        <v/>
      </c>
      <c r="AN28" s="44" t="str">
        <f t="array" ref="AN28">IF(MAX(IF(Outage!$Z$3:$OA$3='HarKit per perusahaan'!AN$5,Outage!$Z35:$OA35))&gt;0,"x","")</f>
        <v/>
      </c>
      <c r="AO28" s="44" t="str">
        <f t="array" ref="AO28">IF(MAX(IF(Outage!$Z$3:$OA$3='HarKit per perusahaan'!AO$5,Outage!$Z35:$OA35))&gt;0,"x","")</f>
        <v/>
      </c>
      <c r="AP28" s="44" t="str">
        <f t="array" ref="AP28">IF(MAX(IF(Outage!$Z$3:$OA$3='HarKit per perusahaan'!AP$5,Outage!$Z35:$OA35))&gt;0,"x","")</f>
        <v/>
      </c>
      <c r="AQ28" s="44" t="str">
        <f t="array" ref="AQ28">IF(MAX(IF(Outage!$Z$3:$OA$3='HarKit per perusahaan'!AQ$5,Outage!$Z35:$OA35))&gt;0,"x","")</f>
        <v/>
      </c>
      <c r="AR28" s="44" t="str">
        <f t="array" ref="AR28">IF(MAX(IF(Outage!$Z$3:$OA$3='HarKit per perusahaan'!AR$5,Outage!$Z35:$OA35))&gt;0,"x","")</f>
        <v/>
      </c>
      <c r="AS28" s="44" t="str">
        <f t="array" ref="AS28">IF(MAX(IF(Outage!$Z$3:$OA$3='HarKit per perusahaan'!AS$5,Outage!$Z35:$OA35))&gt;0,"x","")</f>
        <v/>
      </c>
      <c r="AT28" s="44" t="str">
        <f t="array" ref="AT28">IF(MAX(IF(Outage!$Z$3:$OA$3='HarKit per perusahaan'!AT$5,Outage!$Z35:$OA35))&gt;0,"x","")</f>
        <v/>
      </c>
      <c r="AU28" s="44" t="str">
        <f t="array" ref="AU28">IF(MAX(IF(Outage!$Z$3:$OA$3='HarKit per perusahaan'!AU$5,Outage!$Z35:$OA35))&gt;0,"x","")</f>
        <v/>
      </c>
      <c r="AV28" s="44" t="str">
        <f t="array" ref="AV28">IF(MAX(IF(Outage!$Z$3:$OA$3='HarKit per perusahaan'!AV$5,Outage!$Z35:$OA35))&gt;0,"x","")</f>
        <v/>
      </c>
      <c r="AW28" s="44" t="str">
        <f t="array" ref="AW28">IF(MAX(IF(Outage!$Z$3:$OA$3='HarKit per perusahaan'!AW$5,Outage!$Z35:$OA35))&gt;0,"x","")</f>
        <v/>
      </c>
      <c r="AX28" s="44" t="str">
        <f t="array" ref="AX28">IF(MAX(IF(Outage!$Z$3:$OA$3='HarKit per perusahaan'!AX$5,Outage!$Z35:$OA35))&gt;0,"x","")</f>
        <v/>
      </c>
      <c r="AY28" s="44" t="str">
        <f t="array" ref="AY28">IF(MAX(IF(Outage!$Z$3:$OA$3='HarKit per perusahaan'!AY$5,Outage!$Z35:$OA35))&gt;0,"x","")</f>
        <v/>
      </c>
      <c r="AZ28" s="44" t="str">
        <f t="array" ref="AZ28">IF(MAX(IF(Outage!$Z$3:$OA$3='HarKit per perusahaan'!AZ$5,Outage!$Z35:$OA35))&gt;0,"x","")</f>
        <v/>
      </c>
      <c r="BA28" s="44" t="str">
        <f t="array" ref="BA28">IF(MAX(IF(Outage!$Z$3:$OA$3='HarKit per perusahaan'!BA$5,Outage!$Z35:$OA35))&gt;0,"x","")</f>
        <v/>
      </c>
      <c r="BB28" s="44" t="str">
        <f t="array" ref="BB28">IF(MAX(IF(Outage!$Z$3:$OA$3='HarKit per perusahaan'!BB$5,Outage!$Z35:$OA35))&gt;0,"x","")</f>
        <v/>
      </c>
      <c r="BC28" s="44" t="str">
        <f t="array" ref="BC28">IF(MAX(IF(Outage!$Z$3:$OA$3='HarKit per perusahaan'!BC$5,Outage!$Z35:$OA35))&gt;0,"x","")</f>
        <v/>
      </c>
      <c r="BD28" s="44" t="str">
        <f t="array" ref="BD28">IF(MAX(IF(Outage!$Z$3:$OA$3='HarKit per perusahaan'!BD$5,Outage!$Z35:$OA35))&gt;0,"x","")</f>
        <v/>
      </c>
      <c r="BE28" s="44" t="str">
        <f t="array" ref="BE28">IF(MAX(IF(Outage!$Z$3:$OA$3='HarKit per perusahaan'!BE$5,Outage!$Z35:$OA35))&gt;0,"x","")</f>
        <v/>
      </c>
      <c r="BF28" s="44" t="str">
        <f t="array" ref="BF28">IF(MAX(IF(Outage!$Z$3:$OA$3='HarKit per perusahaan'!BF$5,Outage!$Z35:$OA35))&gt;0,"x","")</f>
        <v/>
      </c>
      <c r="BG28" s="44" t="str">
        <f t="array" ref="BG28">IF(MAX(IF(Outage!$Z$3:$OA$3='HarKit per perusahaan'!BG$5,Outage!$Z35:$OA35))&gt;0,"x","")</f>
        <v/>
      </c>
      <c r="BH28" s="44" t="str">
        <f t="array" ref="BH28">IF(MAX(IF(Outage!$Z$3:$OA$3='HarKit per perusahaan'!BH$5,Outage!$Z35:$OA35))&gt;0,"x","")</f>
        <v/>
      </c>
      <c r="BI28" s="44" t="str">
        <f t="array" ref="BI28">IF(MAX(IF(Outage!$Z$3:$OA$3='HarKit per perusahaan'!BI$5,Outage!$Z35:$OA35))&gt;0,"x","")</f>
        <v/>
      </c>
      <c r="BJ28" s="44" t="str">
        <f t="array" ref="BJ28">IF(MAX(IF(Outage!$Z$3:$OA$3='HarKit per perusahaan'!BJ$5,Outage!$Z35:$OA35))&gt;0,"x","")</f>
        <v/>
      </c>
      <c r="BK28" s="44" t="str">
        <f t="array" ref="BK28">IF(MAX(IF(Outage!$Z$3:$OA$3='HarKit per perusahaan'!BK$5,Outage!$Z35:$OA35))&gt;0,"x","")</f>
        <v/>
      </c>
      <c r="BL28" s="44" t="str">
        <f t="array" ref="BL28">IF(MAX(IF(Outage!$Z$3:$OA$3='HarKit per perusahaan'!BL$5,Outage!$Z35:$OA35))&gt;0,"x","")</f>
        <v/>
      </c>
      <c r="BM28" s="46">
        <f>Outage!OJ35</f>
        <v>1</v>
      </c>
      <c r="BN28" s="47">
        <f t="shared" si="0"/>
        <v>1</v>
      </c>
      <c r="BO28" s="38"/>
      <c r="BP28" s="38" t="str">
        <f>Outage!OC35</f>
        <v>IP</v>
      </c>
    </row>
    <row r="29" spans="2:68" ht="11.25" customHeight="1" x14ac:dyDescent="0.2">
      <c r="B29" s="44">
        <v>19</v>
      </c>
      <c r="C29" s="48" t="str">
        <f>IF(Outage!B36="","",Outage!B36)</f>
        <v>Panca Bina Persada (AS)</v>
      </c>
      <c r="D29" s="49">
        <f>IF(Outage!C36="","",Outage!C36)</f>
        <v>5</v>
      </c>
      <c r="E29" s="206">
        <f>IF(Outage!D36="","",Outage!D36)</f>
        <v>0.75</v>
      </c>
      <c r="F29" s="51" t="str">
        <f>IF(Outage!E36=0," ",Outage!E36)</f>
        <v xml:space="preserve"> </v>
      </c>
      <c r="G29" s="51" t="str">
        <f>IF(Outage!F36=0," ",Outage!F36)</f>
        <v/>
      </c>
      <c r="H29" s="51" t="str">
        <f>IF(Outage!L36=0," ",Outage!L36)</f>
        <v xml:space="preserve"> </v>
      </c>
      <c r="I29" s="51" t="str">
        <f>IF(Outage!M36=0," ",Outage!M36)</f>
        <v/>
      </c>
      <c r="J29" s="51" t="str">
        <f>IF(Outage!S36=0," ",Outage!S36)</f>
        <v xml:space="preserve"> </v>
      </c>
      <c r="K29" s="51" t="str">
        <f>IF(Outage!T36=0," ",Outage!T36)</f>
        <v/>
      </c>
      <c r="L29" s="44" t="str">
        <f t="array" ref="L29">IF(MAX(IF(Outage!$Z$3:$OA$3='HarKit per perusahaan'!L$5,Outage!$Z36:$OA36))&gt;0,"x","")</f>
        <v/>
      </c>
      <c r="M29" s="44" t="str">
        <f t="array" ref="M29">IF(MAX(IF(Outage!$Z$3:$OA$3='HarKit per perusahaan'!M$5,Outage!$Z36:$OA36))&gt;0,"x","")</f>
        <v/>
      </c>
      <c r="N29" s="44" t="str">
        <f t="array" ref="N29">IF(MAX(IF(Outage!$Z$3:$OA$3='HarKit per perusahaan'!N$5,Outage!$Z36:$OA36))&gt;0,"x","")</f>
        <v/>
      </c>
      <c r="O29" s="44" t="str">
        <f t="array" ref="O29">IF(MAX(IF(Outage!$Z$3:$OA$3='HarKit per perusahaan'!O$5,Outage!$Z36:$OA36))&gt;0,"x","")</f>
        <v/>
      </c>
      <c r="P29" s="44" t="str">
        <f t="array" ref="P29">IF(MAX(IF(Outage!$Z$3:$OA$3='HarKit per perusahaan'!P$5,Outage!$Z36:$OA36))&gt;0,"x","")</f>
        <v/>
      </c>
      <c r="Q29" s="44" t="str">
        <f t="array" ref="Q29">IF(MAX(IF(Outage!$Z$3:$OA$3='HarKit per perusahaan'!Q$5,Outage!$Z36:$OA36))&gt;0,"x","")</f>
        <v/>
      </c>
      <c r="R29" s="44" t="str">
        <f t="array" ref="R29">IF(MAX(IF(Outage!$Z$3:$OA$3='HarKit per perusahaan'!R$5,Outage!$Z36:$OA36))&gt;0,"x","")</f>
        <v/>
      </c>
      <c r="S29" s="44" t="str">
        <f t="array" ref="S29">IF(MAX(IF(Outage!$Z$3:$OA$3='HarKit per perusahaan'!S$5,Outage!$Z36:$OA36))&gt;0,"x","")</f>
        <v/>
      </c>
      <c r="T29" s="44" t="str">
        <f t="array" ref="T29">IF(MAX(IF(Outage!$Z$3:$OA$3='HarKit per perusahaan'!T$5,Outage!$Z36:$OA36))&gt;0,"x","")</f>
        <v/>
      </c>
      <c r="U29" s="44" t="str">
        <f t="array" ref="U29">IF(MAX(IF(Outage!$Z$3:$OA$3='HarKit per perusahaan'!U$5,Outage!$Z36:$OA36))&gt;0,"x","")</f>
        <v/>
      </c>
      <c r="V29" s="44" t="str">
        <f t="array" ref="V29">IF(MAX(IF(Outage!$Z$3:$OA$3='HarKit per perusahaan'!V$5,Outage!$Z36:$OA36))&gt;0,"x","")</f>
        <v/>
      </c>
      <c r="W29" s="44" t="str">
        <f t="array" ref="W29">IF(MAX(IF(Outage!$Z$3:$OA$3='HarKit per perusahaan'!W$5,Outage!$Z36:$OA36))&gt;0,"x","")</f>
        <v/>
      </c>
      <c r="X29" s="44" t="str">
        <f t="array" ref="X29">IF(MAX(IF(Outage!$Z$3:$OA$3='HarKit per perusahaan'!X$5,Outage!$Z36:$OA36))&gt;0,"x","")</f>
        <v/>
      </c>
      <c r="Y29" s="44" t="str">
        <f t="array" ref="Y29">IF(MAX(IF(Outage!$Z$3:$OA$3='HarKit per perusahaan'!Y$5,Outage!$Z36:$OA36))&gt;0,"x","")</f>
        <v/>
      </c>
      <c r="Z29" s="44" t="str">
        <f t="array" ref="Z29">IF(MAX(IF(Outage!$Z$3:$OA$3='HarKit per perusahaan'!Z$5,Outage!$Z36:$OA36))&gt;0,"x","")</f>
        <v/>
      </c>
      <c r="AA29" s="44" t="str">
        <f t="array" ref="AA29">IF(MAX(IF(Outage!$Z$3:$OA$3='HarKit per perusahaan'!AA$5,Outage!$Z36:$OA36))&gt;0,"x","")</f>
        <v/>
      </c>
      <c r="AB29" s="44" t="str">
        <f t="array" ref="AB29">IF(MAX(IF(Outage!$Z$3:$OA$3='HarKit per perusahaan'!AB$5,Outage!$Z36:$OA36))&gt;0,"x","")</f>
        <v/>
      </c>
      <c r="AC29" s="44" t="str">
        <f t="array" ref="AC29">IF(MAX(IF(Outage!$Z$3:$OA$3='HarKit per perusahaan'!AC$5,Outage!$Z36:$OA36))&gt;0,"x","")</f>
        <v/>
      </c>
      <c r="AD29" s="44" t="str">
        <f t="array" ref="AD29">IF(MAX(IF(Outage!$Z$3:$OA$3='HarKit per perusahaan'!AD$5,Outage!$Z36:$OA36))&gt;0,"x","")</f>
        <v/>
      </c>
      <c r="AE29" s="44" t="str">
        <f t="array" ref="AE29">IF(MAX(IF(Outage!$Z$3:$OA$3='HarKit per perusahaan'!AE$5,Outage!$Z36:$OA36))&gt;0,"x","")</f>
        <v/>
      </c>
      <c r="AF29" s="44" t="str">
        <f t="array" ref="AF29">IF(MAX(IF(Outage!$Z$3:$OA$3='HarKit per perusahaan'!AF$5,Outage!$Z36:$OA36))&gt;0,"x","")</f>
        <v/>
      </c>
      <c r="AG29" s="44" t="str">
        <f t="array" ref="AG29">IF(MAX(IF(Outage!$Z$3:$OA$3='HarKit per perusahaan'!AG$5,Outage!$Z36:$OA36))&gt;0,"x","")</f>
        <v/>
      </c>
      <c r="AH29" s="44" t="str">
        <f t="array" ref="AH29">IF(MAX(IF(Outage!$Z$3:$OA$3='HarKit per perusahaan'!AH$5,Outage!$Z36:$OA36))&gt;0,"x","")</f>
        <v/>
      </c>
      <c r="AI29" s="44" t="str">
        <f t="array" ref="AI29">IF(MAX(IF(Outage!$Z$3:$OA$3='HarKit per perusahaan'!AI$5,Outage!$Z36:$OA36))&gt;0,"x","")</f>
        <v/>
      </c>
      <c r="AJ29" s="44" t="str">
        <f t="array" ref="AJ29">IF(MAX(IF(Outage!$Z$3:$OA$3='HarKit per perusahaan'!AJ$5,Outage!$Z36:$OA36))&gt;0,"x","")</f>
        <v/>
      </c>
      <c r="AK29" s="44" t="str">
        <f t="array" ref="AK29">IF(MAX(IF(Outage!$Z$3:$OA$3='HarKit per perusahaan'!AK$5,Outage!$Z36:$OA36))&gt;0,"x","")</f>
        <v/>
      </c>
      <c r="AL29" s="44" t="str">
        <f t="array" ref="AL29">IF(MAX(IF(Outage!$Z$3:$OA$3='HarKit per perusahaan'!AL$5,Outage!$Z36:$OA36))&gt;0,"x","")</f>
        <v/>
      </c>
      <c r="AM29" s="44" t="str">
        <f t="array" ref="AM29">IF(MAX(IF(Outage!$Z$3:$OA$3='HarKit per perusahaan'!AM$5,Outage!$Z36:$OA36))&gt;0,"x","")</f>
        <v/>
      </c>
      <c r="AN29" s="44" t="str">
        <f t="array" ref="AN29">IF(MAX(IF(Outage!$Z$3:$OA$3='HarKit per perusahaan'!AN$5,Outage!$Z36:$OA36))&gt;0,"x","")</f>
        <v/>
      </c>
      <c r="AO29" s="44" t="str">
        <f t="array" ref="AO29">IF(MAX(IF(Outage!$Z$3:$OA$3='HarKit per perusahaan'!AO$5,Outage!$Z36:$OA36))&gt;0,"x","")</f>
        <v/>
      </c>
      <c r="AP29" s="44" t="str">
        <f t="array" ref="AP29">IF(MAX(IF(Outage!$Z$3:$OA$3='HarKit per perusahaan'!AP$5,Outage!$Z36:$OA36))&gt;0,"x","")</f>
        <v/>
      </c>
      <c r="AQ29" s="44" t="str">
        <f t="array" ref="AQ29">IF(MAX(IF(Outage!$Z$3:$OA$3='HarKit per perusahaan'!AQ$5,Outage!$Z36:$OA36))&gt;0,"x","")</f>
        <v/>
      </c>
      <c r="AR29" s="44" t="str">
        <f t="array" ref="AR29">IF(MAX(IF(Outage!$Z$3:$OA$3='HarKit per perusahaan'!AR$5,Outage!$Z36:$OA36))&gt;0,"x","")</f>
        <v/>
      </c>
      <c r="AS29" s="44" t="str">
        <f t="array" ref="AS29">IF(MAX(IF(Outage!$Z$3:$OA$3='HarKit per perusahaan'!AS$5,Outage!$Z36:$OA36))&gt;0,"x","")</f>
        <v/>
      </c>
      <c r="AT29" s="44" t="str">
        <f t="array" ref="AT29">IF(MAX(IF(Outage!$Z$3:$OA$3='HarKit per perusahaan'!AT$5,Outage!$Z36:$OA36))&gt;0,"x","")</f>
        <v/>
      </c>
      <c r="AU29" s="44" t="str">
        <f t="array" ref="AU29">IF(MAX(IF(Outage!$Z$3:$OA$3='HarKit per perusahaan'!AU$5,Outage!$Z36:$OA36))&gt;0,"x","")</f>
        <v/>
      </c>
      <c r="AV29" s="44" t="str">
        <f t="array" ref="AV29">IF(MAX(IF(Outage!$Z$3:$OA$3='HarKit per perusahaan'!AV$5,Outage!$Z36:$OA36))&gt;0,"x","")</f>
        <v/>
      </c>
      <c r="AW29" s="44" t="str">
        <f t="array" ref="AW29">IF(MAX(IF(Outage!$Z$3:$OA$3='HarKit per perusahaan'!AW$5,Outage!$Z36:$OA36))&gt;0,"x","")</f>
        <v/>
      </c>
      <c r="AX29" s="44" t="str">
        <f t="array" ref="AX29">IF(MAX(IF(Outage!$Z$3:$OA$3='HarKit per perusahaan'!AX$5,Outage!$Z36:$OA36))&gt;0,"x","")</f>
        <v/>
      </c>
      <c r="AY29" s="44" t="str">
        <f t="array" ref="AY29">IF(MAX(IF(Outage!$Z$3:$OA$3='HarKit per perusahaan'!AY$5,Outage!$Z36:$OA36))&gt;0,"x","")</f>
        <v/>
      </c>
      <c r="AZ29" s="44" t="str">
        <f t="array" ref="AZ29">IF(MAX(IF(Outage!$Z$3:$OA$3='HarKit per perusahaan'!AZ$5,Outage!$Z36:$OA36))&gt;0,"x","")</f>
        <v/>
      </c>
      <c r="BA29" s="44" t="str">
        <f t="array" ref="BA29">IF(MAX(IF(Outage!$Z$3:$OA$3='HarKit per perusahaan'!BA$5,Outage!$Z36:$OA36))&gt;0,"x","")</f>
        <v/>
      </c>
      <c r="BB29" s="44" t="str">
        <f t="array" ref="BB29">IF(MAX(IF(Outage!$Z$3:$OA$3='HarKit per perusahaan'!BB$5,Outage!$Z36:$OA36))&gt;0,"x","")</f>
        <v/>
      </c>
      <c r="BC29" s="44" t="str">
        <f t="array" ref="BC29">IF(MAX(IF(Outage!$Z$3:$OA$3='HarKit per perusahaan'!BC$5,Outage!$Z36:$OA36))&gt;0,"x","")</f>
        <v/>
      </c>
      <c r="BD29" s="44" t="str">
        <f t="array" ref="BD29">IF(MAX(IF(Outage!$Z$3:$OA$3='HarKit per perusahaan'!BD$5,Outage!$Z36:$OA36))&gt;0,"x","")</f>
        <v/>
      </c>
      <c r="BE29" s="44" t="str">
        <f t="array" ref="BE29">IF(MAX(IF(Outage!$Z$3:$OA$3='HarKit per perusahaan'!BE$5,Outage!$Z36:$OA36))&gt;0,"x","")</f>
        <v/>
      </c>
      <c r="BF29" s="44" t="str">
        <f t="array" ref="BF29">IF(MAX(IF(Outage!$Z$3:$OA$3='HarKit per perusahaan'!BF$5,Outage!$Z36:$OA36))&gt;0,"x","")</f>
        <v/>
      </c>
      <c r="BG29" s="44" t="str">
        <f t="array" ref="BG29">IF(MAX(IF(Outage!$Z$3:$OA$3='HarKit per perusahaan'!BG$5,Outage!$Z36:$OA36))&gt;0,"x","")</f>
        <v/>
      </c>
      <c r="BH29" s="44" t="str">
        <f t="array" ref="BH29">IF(MAX(IF(Outage!$Z$3:$OA$3='HarKit per perusahaan'!BH$5,Outage!$Z36:$OA36))&gt;0,"x","")</f>
        <v/>
      </c>
      <c r="BI29" s="44" t="str">
        <f t="array" ref="BI29">IF(MAX(IF(Outage!$Z$3:$OA$3='HarKit per perusahaan'!BI$5,Outage!$Z36:$OA36))&gt;0,"x","")</f>
        <v/>
      </c>
      <c r="BJ29" s="44" t="str">
        <f t="array" ref="BJ29">IF(MAX(IF(Outage!$Z$3:$OA$3='HarKit per perusahaan'!BJ$5,Outage!$Z36:$OA36))&gt;0,"x","")</f>
        <v/>
      </c>
      <c r="BK29" s="44" t="str">
        <f t="array" ref="BK29">IF(MAX(IF(Outage!$Z$3:$OA$3='HarKit per perusahaan'!BK$5,Outage!$Z36:$OA36))&gt;0,"x","")</f>
        <v/>
      </c>
      <c r="BL29" s="44" t="str">
        <f t="array" ref="BL29">IF(MAX(IF(Outage!$Z$3:$OA$3='HarKit per perusahaan'!BL$5,Outage!$Z36:$OA36))&gt;0,"x","")</f>
        <v/>
      </c>
      <c r="BM29" s="46">
        <f>Outage!OJ36</f>
        <v>1</v>
      </c>
      <c r="BN29" s="47">
        <f t="shared" si="0"/>
        <v>0.75</v>
      </c>
      <c r="BO29" s="38"/>
      <c r="BP29" s="38" t="str">
        <f>Outage!OC36</f>
        <v>IP</v>
      </c>
    </row>
    <row r="30" spans="2:68" ht="11.25" customHeight="1" x14ac:dyDescent="0.2">
      <c r="B30" s="44">
        <v>20</v>
      </c>
      <c r="C30" s="48" t="str">
        <f>IF(Outage!B37="","",Outage!B37)</f>
        <v>Panca Bina Persada (AS)</v>
      </c>
      <c r="D30" s="49">
        <f>IF(Outage!C37="","",Outage!C37)</f>
        <v>6</v>
      </c>
      <c r="E30" s="206">
        <f>IF(Outage!D37="","",Outage!D37)</f>
        <v>0.75</v>
      </c>
      <c r="F30" s="51" t="str">
        <f>IF(Outage!E37=0," ",Outage!E37)</f>
        <v xml:space="preserve"> </v>
      </c>
      <c r="G30" s="51" t="str">
        <f>IF(Outage!F37=0," ",Outage!F37)</f>
        <v/>
      </c>
      <c r="H30" s="51" t="str">
        <f>IF(Outage!L37=0," ",Outage!L37)</f>
        <v xml:space="preserve"> </v>
      </c>
      <c r="I30" s="51" t="str">
        <f>IF(Outage!M37=0," ",Outage!M37)</f>
        <v/>
      </c>
      <c r="J30" s="51" t="str">
        <f>IF(Outage!S37=0," ",Outage!S37)</f>
        <v xml:space="preserve"> </v>
      </c>
      <c r="K30" s="51" t="str">
        <f>IF(Outage!T37=0," ",Outage!T37)</f>
        <v/>
      </c>
      <c r="L30" s="44" t="str">
        <f t="array" ref="L30">IF(MAX(IF(Outage!$Z$3:$OA$3='HarKit per perusahaan'!L$5,Outage!$Z37:$OA37))&gt;0,"x","")</f>
        <v/>
      </c>
      <c r="M30" s="44" t="str">
        <f t="array" ref="M30">IF(MAX(IF(Outage!$Z$3:$OA$3='HarKit per perusahaan'!M$5,Outage!$Z37:$OA37))&gt;0,"x","")</f>
        <v/>
      </c>
      <c r="N30" s="44" t="str">
        <f t="array" ref="N30">IF(MAX(IF(Outage!$Z$3:$OA$3='HarKit per perusahaan'!N$5,Outage!$Z37:$OA37))&gt;0,"x","")</f>
        <v/>
      </c>
      <c r="O30" s="44" t="str">
        <f t="array" ref="O30">IF(MAX(IF(Outage!$Z$3:$OA$3='HarKit per perusahaan'!O$5,Outage!$Z37:$OA37))&gt;0,"x","")</f>
        <v/>
      </c>
      <c r="P30" s="44" t="str">
        <f t="array" ref="P30">IF(MAX(IF(Outage!$Z$3:$OA$3='HarKit per perusahaan'!P$5,Outage!$Z37:$OA37))&gt;0,"x","")</f>
        <v/>
      </c>
      <c r="Q30" s="44" t="str">
        <f t="array" ref="Q30">IF(MAX(IF(Outage!$Z$3:$OA$3='HarKit per perusahaan'!Q$5,Outage!$Z37:$OA37))&gt;0,"x","")</f>
        <v/>
      </c>
      <c r="R30" s="44" t="str">
        <f t="array" ref="R30">IF(MAX(IF(Outage!$Z$3:$OA$3='HarKit per perusahaan'!R$5,Outage!$Z37:$OA37))&gt;0,"x","")</f>
        <v/>
      </c>
      <c r="S30" s="44" t="str">
        <f t="array" ref="S30">IF(MAX(IF(Outage!$Z$3:$OA$3='HarKit per perusahaan'!S$5,Outage!$Z37:$OA37))&gt;0,"x","")</f>
        <v/>
      </c>
      <c r="T30" s="44" t="str">
        <f t="array" ref="T30">IF(MAX(IF(Outage!$Z$3:$OA$3='HarKit per perusahaan'!T$5,Outage!$Z37:$OA37))&gt;0,"x","")</f>
        <v/>
      </c>
      <c r="U30" s="44" t="str">
        <f t="array" ref="U30">IF(MAX(IF(Outage!$Z$3:$OA$3='HarKit per perusahaan'!U$5,Outage!$Z37:$OA37))&gt;0,"x","")</f>
        <v/>
      </c>
      <c r="V30" s="44" t="str">
        <f t="array" ref="V30">IF(MAX(IF(Outage!$Z$3:$OA$3='HarKit per perusahaan'!V$5,Outage!$Z37:$OA37))&gt;0,"x","")</f>
        <v/>
      </c>
      <c r="W30" s="44" t="str">
        <f t="array" ref="W30">IF(MAX(IF(Outage!$Z$3:$OA$3='HarKit per perusahaan'!W$5,Outage!$Z37:$OA37))&gt;0,"x","")</f>
        <v/>
      </c>
      <c r="X30" s="44" t="str">
        <f t="array" ref="X30">IF(MAX(IF(Outage!$Z$3:$OA$3='HarKit per perusahaan'!X$5,Outage!$Z37:$OA37))&gt;0,"x","")</f>
        <v/>
      </c>
      <c r="Y30" s="44" t="str">
        <f t="array" ref="Y30">IF(MAX(IF(Outage!$Z$3:$OA$3='HarKit per perusahaan'!Y$5,Outage!$Z37:$OA37))&gt;0,"x","")</f>
        <v/>
      </c>
      <c r="Z30" s="44" t="str">
        <f t="array" ref="Z30">IF(MAX(IF(Outage!$Z$3:$OA$3='HarKit per perusahaan'!Z$5,Outage!$Z37:$OA37))&gt;0,"x","")</f>
        <v/>
      </c>
      <c r="AA30" s="44" t="str">
        <f t="array" ref="AA30">IF(MAX(IF(Outage!$Z$3:$OA$3='HarKit per perusahaan'!AA$5,Outage!$Z37:$OA37))&gt;0,"x","")</f>
        <v/>
      </c>
      <c r="AB30" s="44" t="str">
        <f t="array" ref="AB30">IF(MAX(IF(Outage!$Z$3:$OA$3='HarKit per perusahaan'!AB$5,Outage!$Z37:$OA37))&gt;0,"x","")</f>
        <v/>
      </c>
      <c r="AC30" s="44" t="str">
        <f t="array" ref="AC30">IF(MAX(IF(Outage!$Z$3:$OA$3='HarKit per perusahaan'!AC$5,Outage!$Z37:$OA37))&gt;0,"x","")</f>
        <v/>
      </c>
      <c r="AD30" s="44" t="str">
        <f t="array" ref="AD30">IF(MAX(IF(Outage!$Z$3:$OA$3='HarKit per perusahaan'!AD$5,Outage!$Z37:$OA37))&gt;0,"x","")</f>
        <v/>
      </c>
      <c r="AE30" s="44" t="str">
        <f t="array" ref="AE30">IF(MAX(IF(Outage!$Z$3:$OA$3='HarKit per perusahaan'!AE$5,Outage!$Z37:$OA37))&gt;0,"x","")</f>
        <v/>
      </c>
      <c r="AF30" s="44" t="str">
        <f t="array" ref="AF30">IF(MAX(IF(Outage!$Z$3:$OA$3='HarKit per perusahaan'!AF$5,Outage!$Z37:$OA37))&gt;0,"x","")</f>
        <v/>
      </c>
      <c r="AG30" s="44" t="str">
        <f t="array" ref="AG30">IF(MAX(IF(Outage!$Z$3:$OA$3='HarKit per perusahaan'!AG$5,Outage!$Z37:$OA37))&gt;0,"x","")</f>
        <v/>
      </c>
      <c r="AH30" s="44" t="str">
        <f t="array" ref="AH30">IF(MAX(IF(Outage!$Z$3:$OA$3='HarKit per perusahaan'!AH$5,Outage!$Z37:$OA37))&gt;0,"x","")</f>
        <v/>
      </c>
      <c r="AI30" s="44" t="str">
        <f t="array" ref="AI30">IF(MAX(IF(Outage!$Z$3:$OA$3='HarKit per perusahaan'!AI$5,Outage!$Z37:$OA37))&gt;0,"x","")</f>
        <v/>
      </c>
      <c r="AJ30" s="44" t="str">
        <f t="array" ref="AJ30">IF(MAX(IF(Outage!$Z$3:$OA$3='HarKit per perusahaan'!AJ$5,Outage!$Z37:$OA37))&gt;0,"x","")</f>
        <v/>
      </c>
      <c r="AK30" s="44" t="str">
        <f t="array" ref="AK30">IF(MAX(IF(Outage!$Z$3:$OA$3='HarKit per perusahaan'!AK$5,Outage!$Z37:$OA37))&gt;0,"x","")</f>
        <v/>
      </c>
      <c r="AL30" s="44" t="str">
        <f t="array" ref="AL30">IF(MAX(IF(Outage!$Z$3:$OA$3='HarKit per perusahaan'!AL$5,Outage!$Z37:$OA37))&gt;0,"x","")</f>
        <v/>
      </c>
      <c r="AM30" s="44" t="str">
        <f t="array" ref="AM30">IF(MAX(IF(Outage!$Z$3:$OA$3='HarKit per perusahaan'!AM$5,Outage!$Z37:$OA37))&gt;0,"x","")</f>
        <v/>
      </c>
      <c r="AN30" s="44" t="str">
        <f t="array" ref="AN30">IF(MAX(IF(Outage!$Z$3:$OA$3='HarKit per perusahaan'!AN$5,Outage!$Z37:$OA37))&gt;0,"x","")</f>
        <v/>
      </c>
      <c r="AO30" s="44" t="str">
        <f t="array" ref="AO30">IF(MAX(IF(Outage!$Z$3:$OA$3='HarKit per perusahaan'!AO$5,Outage!$Z37:$OA37))&gt;0,"x","")</f>
        <v/>
      </c>
      <c r="AP30" s="44" t="str">
        <f t="array" ref="AP30">IF(MAX(IF(Outage!$Z$3:$OA$3='HarKit per perusahaan'!AP$5,Outage!$Z37:$OA37))&gt;0,"x","")</f>
        <v/>
      </c>
      <c r="AQ30" s="44" t="str">
        <f t="array" ref="AQ30">IF(MAX(IF(Outage!$Z$3:$OA$3='HarKit per perusahaan'!AQ$5,Outage!$Z37:$OA37))&gt;0,"x","")</f>
        <v/>
      </c>
      <c r="AR30" s="44" t="str">
        <f t="array" ref="AR30">IF(MAX(IF(Outage!$Z$3:$OA$3='HarKit per perusahaan'!AR$5,Outage!$Z37:$OA37))&gt;0,"x","")</f>
        <v/>
      </c>
      <c r="AS30" s="44" t="str">
        <f t="array" ref="AS30">IF(MAX(IF(Outage!$Z$3:$OA$3='HarKit per perusahaan'!AS$5,Outage!$Z37:$OA37))&gt;0,"x","")</f>
        <v/>
      </c>
      <c r="AT30" s="44" t="str">
        <f t="array" ref="AT30">IF(MAX(IF(Outage!$Z$3:$OA$3='HarKit per perusahaan'!AT$5,Outage!$Z37:$OA37))&gt;0,"x","")</f>
        <v/>
      </c>
      <c r="AU30" s="44" t="str">
        <f t="array" ref="AU30">IF(MAX(IF(Outage!$Z$3:$OA$3='HarKit per perusahaan'!AU$5,Outage!$Z37:$OA37))&gt;0,"x","")</f>
        <v/>
      </c>
      <c r="AV30" s="44" t="str">
        <f t="array" ref="AV30">IF(MAX(IF(Outage!$Z$3:$OA$3='HarKit per perusahaan'!AV$5,Outage!$Z37:$OA37))&gt;0,"x","")</f>
        <v/>
      </c>
      <c r="AW30" s="44" t="str">
        <f t="array" ref="AW30">IF(MAX(IF(Outage!$Z$3:$OA$3='HarKit per perusahaan'!AW$5,Outage!$Z37:$OA37))&gt;0,"x","")</f>
        <v/>
      </c>
      <c r="AX30" s="44" t="str">
        <f t="array" ref="AX30">IF(MAX(IF(Outage!$Z$3:$OA$3='HarKit per perusahaan'!AX$5,Outage!$Z37:$OA37))&gt;0,"x","")</f>
        <v/>
      </c>
      <c r="AY30" s="44" t="str">
        <f t="array" ref="AY30">IF(MAX(IF(Outage!$Z$3:$OA$3='HarKit per perusahaan'!AY$5,Outage!$Z37:$OA37))&gt;0,"x","")</f>
        <v/>
      </c>
      <c r="AZ30" s="44" t="str">
        <f t="array" ref="AZ30">IF(MAX(IF(Outage!$Z$3:$OA$3='HarKit per perusahaan'!AZ$5,Outage!$Z37:$OA37))&gt;0,"x","")</f>
        <v/>
      </c>
      <c r="BA30" s="44" t="str">
        <f t="array" ref="BA30">IF(MAX(IF(Outage!$Z$3:$OA$3='HarKit per perusahaan'!BA$5,Outage!$Z37:$OA37))&gt;0,"x","")</f>
        <v/>
      </c>
      <c r="BB30" s="44" t="str">
        <f t="array" ref="BB30">IF(MAX(IF(Outage!$Z$3:$OA$3='HarKit per perusahaan'!BB$5,Outage!$Z37:$OA37))&gt;0,"x","")</f>
        <v/>
      </c>
      <c r="BC30" s="44" t="str">
        <f t="array" ref="BC30">IF(MAX(IF(Outage!$Z$3:$OA$3='HarKit per perusahaan'!BC$5,Outage!$Z37:$OA37))&gt;0,"x","")</f>
        <v/>
      </c>
      <c r="BD30" s="44" t="str">
        <f t="array" ref="BD30">IF(MAX(IF(Outage!$Z$3:$OA$3='HarKit per perusahaan'!BD$5,Outage!$Z37:$OA37))&gt;0,"x","")</f>
        <v/>
      </c>
      <c r="BE30" s="44" t="str">
        <f t="array" ref="BE30">IF(MAX(IF(Outage!$Z$3:$OA$3='HarKit per perusahaan'!BE$5,Outage!$Z37:$OA37))&gt;0,"x","")</f>
        <v/>
      </c>
      <c r="BF30" s="44" t="str">
        <f t="array" ref="BF30">IF(MAX(IF(Outage!$Z$3:$OA$3='HarKit per perusahaan'!BF$5,Outage!$Z37:$OA37))&gt;0,"x","")</f>
        <v/>
      </c>
      <c r="BG30" s="44" t="str">
        <f t="array" ref="BG30">IF(MAX(IF(Outage!$Z$3:$OA$3='HarKit per perusahaan'!BG$5,Outage!$Z37:$OA37))&gt;0,"x","")</f>
        <v/>
      </c>
      <c r="BH30" s="44" t="str">
        <f t="array" ref="BH30">IF(MAX(IF(Outage!$Z$3:$OA$3='HarKit per perusahaan'!BH$5,Outage!$Z37:$OA37))&gt;0,"x","")</f>
        <v/>
      </c>
      <c r="BI30" s="44" t="str">
        <f t="array" ref="BI30">IF(MAX(IF(Outage!$Z$3:$OA$3='HarKit per perusahaan'!BI$5,Outage!$Z37:$OA37))&gt;0,"x","")</f>
        <v/>
      </c>
      <c r="BJ30" s="44" t="str">
        <f t="array" ref="BJ30">IF(MAX(IF(Outage!$Z$3:$OA$3='HarKit per perusahaan'!BJ$5,Outage!$Z37:$OA37))&gt;0,"x","")</f>
        <v/>
      </c>
      <c r="BK30" s="44" t="str">
        <f t="array" ref="BK30">IF(MAX(IF(Outage!$Z$3:$OA$3='HarKit per perusahaan'!BK$5,Outage!$Z37:$OA37))&gt;0,"x","")</f>
        <v/>
      </c>
      <c r="BL30" s="44" t="str">
        <f t="array" ref="BL30">IF(MAX(IF(Outage!$Z$3:$OA$3='HarKit per perusahaan'!BL$5,Outage!$Z37:$OA37))&gt;0,"x","")</f>
        <v/>
      </c>
      <c r="BM30" s="46">
        <f>Outage!OJ37</f>
        <v>1</v>
      </c>
      <c r="BN30" s="47">
        <f t="shared" si="0"/>
        <v>0.75</v>
      </c>
      <c r="BO30" s="38"/>
      <c r="BP30" s="38" t="str">
        <f>Outage!OC37</f>
        <v>IP</v>
      </c>
    </row>
    <row r="31" spans="2:68" ht="11.25" customHeight="1" x14ac:dyDescent="0.2">
      <c r="B31" s="44"/>
      <c r="C31" s="48" t="str">
        <f>IF(Outage!B38="","",Outage!B38)</f>
        <v/>
      </c>
      <c r="D31" s="49" t="str">
        <f>IF(Outage!C38="","",Outage!C38)</f>
        <v/>
      </c>
      <c r="E31" s="206">
        <f>IF(Outage!D38="","",Outage!D38)</f>
        <v>20.8</v>
      </c>
      <c r="F31" s="51" t="str">
        <f>IF(Outage!E38=0," ",Outage!E38)</f>
        <v xml:space="preserve"> </v>
      </c>
      <c r="G31" s="51" t="str">
        <f>IF(Outage!F38=0," ",Outage!F38)</f>
        <v/>
      </c>
      <c r="H31" s="51" t="str">
        <f>IF(Outage!L38=0," ",Outage!L38)</f>
        <v xml:space="preserve"> </v>
      </c>
      <c r="I31" s="51" t="str">
        <f>IF(Outage!M38=0," ",Outage!M38)</f>
        <v/>
      </c>
      <c r="J31" s="51" t="str">
        <f>IF(Outage!S38=0," ",Outage!S38)</f>
        <v xml:space="preserve"> </v>
      </c>
      <c r="K31" s="51" t="str">
        <f>IF(Outage!T38=0," ",Outage!T38)</f>
        <v xml:space="preserve"> </v>
      </c>
      <c r="L31" s="44" t="str">
        <f t="array" ref="L31">IF(MAX(IF(Outage!$Z$3:$OA$3='HarKit per perusahaan'!L$5,Outage!$Z38:$OA38))&gt;0,"x","")</f>
        <v/>
      </c>
      <c r="M31" s="44" t="str">
        <f t="array" ref="M31">IF(MAX(IF(Outage!$Z$3:$OA$3='HarKit per perusahaan'!M$5,Outage!$Z38:$OA38))&gt;0,"x","")</f>
        <v/>
      </c>
      <c r="N31" s="44" t="str">
        <f t="array" ref="N31">IF(MAX(IF(Outage!$Z$3:$OA$3='HarKit per perusahaan'!N$5,Outage!$Z38:$OA38))&gt;0,"x","")</f>
        <v/>
      </c>
      <c r="O31" s="44" t="str">
        <f t="array" ref="O31">IF(MAX(IF(Outage!$Z$3:$OA$3='HarKit per perusahaan'!O$5,Outage!$Z38:$OA38))&gt;0,"x","")</f>
        <v/>
      </c>
      <c r="P31" s="44" t="str">
        <f t="array" ref="P31">IF(MAX(IF(Outage!$Z$3:$OA$3='HarKit per perusahaan'!P$5,Outage!$Z38:$OA38))&gt;0,"x","")</f>
        <v/>
      </c>
      <c r="Q31" s="44" t="str">
        <f t="array" ref="Q31">IF(MAX(IF(Outage!$Z$3:$OA$3='HarKit per perusahaan'!Q$5,Outage!$Z38:$OA38))&gt;0,"x","")</f>
        <v/>
      </c>
      <c r="R31" s="44" t="str">
        <f t="array" ref="R31">IF(MAX(IF(Outage!$Z$3:$OA$3='HarKit per perusahaan'!R$5,Outage!$Z38:$OA38))&gt;0,"x","")</f>
        <v/>
      </c>
      <c r="S31" s="44" t="str">
        <f t="array" ref="S31">IF(MAX(IF(Outage!$Z$3:$OA$3='HarKit per perusahaan'!S$5,Outage!$Z38:$OA38))&gt;0,"x","")</f>
        <v/>
      </c>
      <c r="T31" s="44" t="str">
        <f t="array" ref="T31">IF(MAX(IF(Outage!$Z$3:$OA$3='HarKit per perusahaan'!T$5,Outage!$Z38:$OA38))&gt;0,"x","")</f>
        <v/>
      </c>
      <c r="U31" s="44" t="str">
        <f t="array" ref="U31">IF(MAX(IF(Outage!$Z$3:$OA$3='HarKit per perusahaan'!U$5,Outage!$Z38:$OA38))&gt;0,"x","")</f>
        <v/>
      </c>
      <c r="V31" s="44" t="str">
        <f t="array" ref="V31">IF(MAX(IF(Outage!$Z$3:$OA$3='HarKit per perusahaan'!V$5,Outage!$Z38:$OA38))&gt;0,"x","")</f>
        <v/>
      </c>
      <c r="W31" s="44" t="str">
        <f t="array" ref="W31">IF(MAX(IF(Outage!$Z$3:$OA$3='HarKit per perusahaan'!W$5,Outage!$Z38:$OA38))&gt;0,"x","")</f>
        <v/>
      </c>
      <c r="X31" s="44" t="str">
        <f t="array" ref="X31">IF(MAX(IF(Outage!$Z$3:$OA$3='HarKit per perusahaan'!X$5,Outage!$Z38:$OA38))&gt;0,"x","")</f>
        <v/>
      </c>
      <c r="Y31" s="44" t="str">
        <f t="array" ref="Y31">IF(MAX(IF(Outage!$Z$3:$OA$3='HarKit per perusahaan'!Y$5,Outage!$Z38:$OA38))&gt;0,"x","")</f>
        <v/>
      </c>
      <c r="Z31" s="44" t="str">
        <f t="array" ref="Z31">IF(MAX(IF(Outage!$Z$3:$OA$3='HarKit per perusahaan'!Z$5,Outage!$Z38:$OA38))&gt;0,"x","")</f>
        <v/>
      </c>
      <c r="AA31" s="44" t="str">
        <f t="array" ref="AA31">IF(MAX(IF(Outage!$Z$3:$OA$3='HarKit per perusahaan'!AA$5,Outage!$Z38:$OA38))&gt;0,"x","")</f>
        <v/>
      </c>
      <c r="AB31" s="44" t="str">
        <f t="array" ref="AB31">IF(MAX(IF(Outage!$Z$3:$OA$3='HarKit per perusahaan'!AB$5,Outage!$Z38:$OA38))&gt;0,"x","")</f>
        <v/>
      </c>
      <c r="AC31" s="44" t="str">
        <f t="array" ref="AC31">IF(MAX(IF(Outage!$Z$3:$OA$3='HarKit per perusahaan'!AC$5,Outage!$Z38:$OA38))&gt;0,"x","")</f>
        <v/>
      </c>
      <c r="AD31" s="44" t="str">
        <f t="array" ref="AD31">IF(MAX(IF(Outage!$Z$3:$OA$3='HarKit per perusahaan'!AD$5,Outage!$Z38:$OA38))&gt;0,"x","")</f>
        <v/>
      </c>
      <c r="AE31" s="44" t="str">
        <f t="array" ref="AE31">IF(MAX(IF(Outage!$Z$3:$OA$3='HarKit per perusahaan'!AE$5,Outage!$Z38:$OA38))&gt;0,"x","")</f>
        <v/>
      </c>
      <c r="AF31" s="44" t="str">
        <f t="array" ref="AF31">IF(MAX(IF(Outage!$Z$3:$OA$3='HarKit per perusahaan'!AF$5,Outage!$Z38:$OA38))&gt;0,"x","")</f>
        <v/>
      </c>
      <c r="AG31" s="44" t="str">
        <f t="array" ref="AG31">IF(MAX(IF(Outage!$Z$3:$OA$3='HarKit per perusahaan'!AG$5,Outage!$Z38:$OA38))&gt;0,"x","")</f>
        <v/>
      </c>
      <c r="AH31" s="44" t="str">
        <f t="array" ref="AH31">IF(MAX(IF(Outage!$Z$3:$OA$3='HarKit per perusahaan'!AH$5,Outage!$Z38:$OA38))&gt;0,"x","")</f>
        <v/>
      </c>
      <c r="AI31" s="44" t="str">
        <f t="array" ref="AI31">IF(MAX(IF(Outage!$Z$3:$OA$3='HarKit per perusahaan'!AI$5,Outage!$Z38:$OA38))&gt;0,"x","")</f>
        <v/>
      </c>
      <c r="AJ31" s="44" t="str">
        <f t="array" ref="AJ31">IF(MAX(IF(Outage!$Z$3:$OA$3='HarKit per perusahaan'!AJ$5,Outage!$Z38:$OA38))&gt;0,"x","")</f>
        <v/>
      </c>
      <c r="AK31" s="44" t="str">
        <f t="array" ref="AK31">IF(MAX(IF(Outage!$Z$3:$OA$3='HarKit per perusahaan'!AK$5,Outage!$Z38:$OA38))&gt;0,"x","")</f>
        <v/>
      </c>
      <c r="AL31" s="44" t="str">
        <f t="array" ref="AL31">IF(MAX(IF(Outage!$Z$3:$OA$3='HarKit per perusahaan'!AL$5,Outage!$Z38:$OA38))&gt;0,"x","")</f>
        <v/>
      </c>
      <c r="AM31" s="44" t="str">
        <f t="array" ref="AM31">IF(MAX(IF(Outage!$Z$3:$OA$3='HarKit per perusahaan'!AM$5,Outage!$Z38:$OA38))&gt;0,"x","")</f>
        <v/>
      </c>
      <c r="AN31" s="44" t="str">
        <f t="array" ref="AN31">IF(MAX(IF(Outage!$Z$3:$OA$3='HarKit per perusahaan'!AN$5,Outage!$Z38:$OA38))&gt;0,"x","")</f>
        <v/>
      </c>
      <c r="AO31" s="44" t="str">
        <f t="array" ref="AO31">IF(MAX(IF(Outage!$Z$3:$OA$3='HarKit per perusahaan'!AO$5,Outage!$Z38:$OA38))&gt;0,"x","")</f>
        <v/>
      </c>
      <c r="AP31" s="44" t="str">
        <f t="array" ref="AP31">IF(MAX(IF(Outage!$Z$3:$OA$3='HarKit per perusahaan'!AP$5,Outage!$Z38:$OA38))&gt;0,"x","")</f>
        <v/>
      </c>
      <c r="AQ31" s="44" t="str">
        <f t="array" ref="AQ31">IF(MAX(IF(Outage!$Z$3:$OA$3='HarKit per perusahaan'!AQ$5,Outage!$Z38:$OA38))&gt;0,"x","")</f>
        <v/>
      </c>
      <c r="AR31" s="44" t="str">
        <f t="array" ref="AR31">IF(MAX(IF(Outage!$Z$3:$OA$3='HarKit per perusahaan'!AR$5,Outage!$Z38:$OA38))&gt;0,"x","")</f>
        <v/>
      </c>
      <c r="AS31" s="44" t="str">
        <f t="array" ref="AS31">IF(MAX(IF(Outage!$Z$3:$OA$3='HarKit per perusahaan'!AS$5,Outage!$Z38:$OA38))&gt;0,"x","")</f>
        <v/>
      </c>
      <c r="AT31" s="44" t="str">
        <f t="array" ref="AT31">IF(MAX(IF(Outage!$Z$3:$OA$3='HarKit per perusahaan'!AT$5,Outage!$Z38:$OA38))&gt;0,"x","")</f>
        <v/>
      </c>
      <c r="AU31" s="44" t="str">
        <f t="array" ref="AU31">IF(MAX(IF(Outage!$Z$3:$OA$3='HarKit per perusahaan'!AU$5,Outage!$Z38:$OA38))&gt;0,"x","")</f>
        <v/>
      </c>
      <c r="AV31" s="44" t="str">
        <f t="array" ref="AV31">IF(MAX(IF(Outage!$Z$3:$OA$3='HarKit per perusahaan'!AV$5,Outage!$Z38:$OA38))&gt;0,"x","")</f>
        <v/>
      </c>
      <c r="AW31" s="44" t="str">
        <f t="array" ref="AW31">IF(MAX(IF(Outage!$Z$3:$OA$3='HarKit per perusahaan'!AW$5,Outage!$Z38:$OA38))&gt;0,"x","")</f>
        <v/>
      </c>
      <c r="AX31" s="44" t="str">
        <f t="array" ref="AX31">IF(MAX(IF(Outage!$Z$3:$OA$3='HarKit per perusahaan'!AX$5,Outage!$Z38:$OA38))&gt;0,"x","")</f>
        <v/>
      </c>
      <c r="AY31" s="44" t="str">
        <f t="array" ref="AY31">IF(MAX(IF(Outage!$Z$3:$OA$3='HarKit per perusahaan'!AY$5,Outage!$Z38:$OA38))&gt;0,"x","")</f>
        <v/>
      </c>
      <c r="AZ31" s="44" t="str">
        <f t="array" ref="AZ31">IF(MAX(IF(Outage!$Z$3:$OA$3='HarKit per perusahaan'!AZ$5,Outage!$Z38:$OA38))&gt;0,"x","")</f>
        <v/>
      </c>
      <c r="BA31" s="44" t="str">
        <f t="array" ref="BA31">IF(MAX(IF(Outage!$Z$3:$OA$3='HarKit per perusahaan'!BA$5,Outage!$Z38:$OA38))&gt;0,"x","")</f>
        <v/>
      </c>
      <c r="BB31" s="44" t="str">
        <f t="array" ref="BB31">IF(MAX(IF(Outage!$Z$3:$OA$3='HarKit per perusahaan'!BB$5,Outage!$Z38:$OA38))&gt;0,"x","")</f>
        <v/>
      </c>
      <c r="BC31" s="44" t="str">
        <f t="array" ref="BC31">IF(MAX(IF(Outage!$Z$3:$OA$3='HarKit per perusahaan'!BC$5,Outage!$Z38:$OA38))&gt;0,"x","")</f>
        <v/>
      </c>
      <c r="BD31" s="44" t="str">
        <f t="array" ref="BD31">IF(MAX(IF(Outage!$Z$3:$OA$3='HarKit per perusahaan'!BD$5,Outage!$Z38:$OA38))&gt;0,"x","")</f>
        <v/>
      </c>
      <c r="BE31" s="44" t="str">
        <f t="array" ref="BE31">IF(MAX(IF(Outage!$Z$3:$OA$3='HarKit per perusahaan'!BE$5,Outage!$Z38:$OA38))&gt;0,"x","")</f>
        <v/>
      </c>
      <c r="BF31" s="44" t="str">
        <f t="array" ref="BF31">IF(MAX(IF(Outage!$Z$3:$OA$3='HarKit per perusahaan'!BF$5,Outage!$Z38:$OA38))&gt;0,"x","")</f>
        <v/>
      </c>
      <c r="BG31" s="44" t="str">
        <f t="array" ref="BG31">IF(MAX(IF(Outage!$Z$3:$OA$3='HarKit per perusahaan'!BG$5,Outage!$Z38:$OA38))&gt;0,"x","")</f>
        <v/>
      </c>
      <c r="BH31" s="44" t="str">
        <f t="array" ref="BH31">IF(MAX(IF(Outage!$Z$3:$OA$3='HarKit per perusahaan'!BH$5,Outage!$Z38:$OA38))&gt;0,"x","")</f>
        <v/>
      </c>
      <c r="BI31" s="44" t="str">
        <f t="array" ref="BI31">IF(MAX(IF(Outage!$Z$3:$OA$3='HarKit per perusahaan'!BI$5,Outage!$Z38:$OA38))&gt;0,"x","")</f>
        <v/>
      </c>
      <c r="BJ31" s="44" t="str">
        <f t="array" ref="BJ31">IF(MAX(IF(Outage!$Z$3:$OA$3='HarKit per perusahaan'!BJ$5,Outage!$Z38:$OA38))&gt;0,"x","")</f>
        <v/>
      </c>
      <c r="BK31" s="44" t="str">
        <f t="array" ref="BK31">IF(MAX(IF(Outage!$Z$3:$OA$3='HarKit per perusahaan'!BK$5,Outage!$Z38:$OA38))&gt;0,"x","")</f>
        <v/>
      </c>
      <c r="BL31" s="44" t="str">
        <f t="array" ref="BL31">IF(MAX(IF(Outage!$Z$3:$OA$3='HarKit per perusahaan'!BL$5,Outage!$Z38:$OA38))&gt;0,"x","")</f>
        <v/>
      </c>
      <c r="BM31" s="46">
        <f>Outage!OJ38</f>
        <v>0</v>
      </c>
      <c r="BN31" s="47">
        <f t="shared" si="0"/>
        <v>0</v>
      </c>
      <c r="BO31" s="38"/>
      <c r="BP31" s="38">
        <f>Outage!OC38</f>
        <v>0</v>
      </c>
    </row>
    <row r="32" spans="2:68" x14ac:dyDescent="0.2">
      <c r="B32" s="44"/>
      <c r="C32" s="48" t="str">
        <f>IF(Outage!B45="","",Outage!B45)</f>
        <v/>
      </c>
      <c r="D32" s="49" t="str">
        <f>IF(Outage!C45="","",Outage!C45)</f>
        <v/>
      </c>
      <c r="E32" s="50" t="str">
        <f>IF(Outage!D45="","",Outage!D45)</f>
        <v/>
      </c>
      <c r="F32" s="50"/>
      <c r="G32" s="50"/>
      <c r="H32" s="50"/>
      <c r="I32" s="50"/>
      <c r="J32" s="51"/>
      <c r="K32" s="51"/>
      <c r="L32" s="44" t="str">
        <f t="array" ref="L32">IF(MAX(IF(Outage!$Z$3:$OA$3='HarKit per perusahaan'!L$5,Outage!$Z45:$OA45))&gt;0,"x","")</f>
        <v/>
      </c>
      <c r="M32" s="44" t="str">
        <f t="array" ref="M32">IF(MAX(IF(Outage!$Z$3:$OA$3='HarKit per perusahaan'!M$5,Outage!$Z45:$OA45))&gt;0,"x","")</f>
        <v/>
      </c>
      <c r="N32" s="44" t="str">
        <f t="array" ref="N32">IF(MAX(IF(Outage!$Z$3:$OA$3='HarKit per perusahaan'!N$5,Outage!$Z45:$OA45))&gt;0,"x","")</f>
        <v/>
      </c>
      <c r="O32" s="44" t="str">
        <f t="array" ref="O32">IF(MAX(IF(Outage!$Z$3:$OA$3='HarKit per perusahaan'!O$5,Outage!$Z45:$OA45))&gt;0,"x","")</f>
        <v/>
      </c>
      <c r="P32" s="44" t="str">
        <f t="array" ref="P32">IF(MAX(IF(Outage!$Z$3:$OA$3='HarKit per perusahaan'!P$5,Outage!$Z45:$OA45))&gt;0,"x","")</f>
        <v/>
      </c>
      <c r="Q32" s="44" t="str">
        <f t="array" ref="Q32">IF(MAX(IF(Outage!$Z$3:$OA$3='HarKit per perusahaan'!Q$5,Outage!$Z45:$OA45))&gt;0,"x","")</f>
        <v/>
      </c>
      <c r="R32" s="44" t="str">
        <f t="array" ref="R32">IF(MAX(IF(Outage!$Z$3:$OA$3='HarKit per perusahaan'!R$5,Outage!$Z45:$OA45))&gt;0,"x","")</f>
        <v/>
      </c>
      <c r="S32" s="44" t="str">
        <f t="array" ref="S32">IF(MAX(IF(Outage!$Z$3:$OA$3='HarKit per perusahaan'!S$5,Outage!$Z45:$OA45))&gt;0,"x","")</f>
        <v/>
      </c>
      <c r="T32" s="44" t="str">
        <f t="array" ref="T32">IF(MAX(IF(Outage!$Z$3:$OA$3='HarKit per perusahaan'!T$5,Outage!$Z45:$OA45))&gt;0,"x","")</f>
        <v/>
      </c>
      <c r="U32" s="44" t="str">
        <f t="array" ref="U32">IF(MAX(IF(Outage!$Z$3:$OA$3='HarKit per perusahaan'!U$5,Outage!$Z45:$OA45))&gt;0,"x","")</f>
        <v/>
      </c>
      <c r="V32" s="44" t="str">
        <f t="array" ref="V32">IF(MAX(IF(Outage!$Z$3:$OA$3='HarKit per perusahaan'!V$5,Outage!$Z45:$OA45))&gt;0,"x","")</f>
        <v/>
      </c>
      <c r="W32" s="44" t="str">
        <f t="array" ref="W32">IF(MAX(IF(Outage!$Z$3:$OA$3='HarKit per perusahaan'!W$5,Outage!$Z45:$OA45))&gt;0,"x","")</f>
        <v/>
      </c>
      <c r="X32" s="44" t="str">
        <f t="array" ref="X32">IF(MAX(IF(Outage!$Z$3:$OA$3='HarKit per perusahaan'!X$5,Outage!$Z45:$OA45))&gt;0,"x","")</f>
        <v/>
      </c>
      <c r="Y32" s="44" t="str">
        <f t="array" ref="Y32">IF(MAX(IF(Outage!$Z$3:$OA$3='HarKit per perusahaan'!Y$5,Outage!$Z45:$OA45))&gt;0,"x","")</f>
        <v/>
      </c>
      <c r="Z32" s="44" t="str">
        <f t="array" ref="Z32">IF(MAX(IF(Outage!$Z$3:$OA$3='HarKit per perusahaan'!Z$5,Outage!$Z45:$OA45))&gt;0,"x","")</f>
        <v/>
      </c>
      <c r="AA32" s="44" t="str">
        <f t="array" ref="AA32">IF(MAX(IF(Outage!$Z$3:$OA$3='HarKit per perusahaan'!AA$5,Outage!$Z45:$OA45))&gt;0,"x","")</f>
        <v/>
      </c>
      <c r="AB32" s="44" t="str">
        <f t="array" ref="AB32">IF(MAX(IF(Outage!$Z$3:$OA$3='HarKit per perusahaan'!AB$5,Outage!$Z45:$OA45))&gt;0,"x","")</f>
        <v/>
      </c>
      <c r="AC32" s="44" t="str">
        <f t="array" ref="AC32">IF(MAX(IF(Outage!$Z$3:$OA$3='HarKit per perusahaan'!AC$5,Outage!$Z45:$OA45))&gt;0,"x","")</f>
        <v/>
      </c>
      <c r="AD32" s="44" t="str">
        <f t="array" ref="AD32">IF(MAX(IF(Outage!$Z$3:$OA$3='HarKit per perusahaan'!AD$5,Outage!$Z45:$OA45))&gt;0,"x","")</f>
        <v/>
      </c>
      <c r="AE32" s="44" t="str">
        <f t="array" ref="AE32">IF(MAX(IF(Outage!$Z$3:$OA$3='HarKit per perusahaan'!AE$5,Outage!$Z45:$OA45))&gt;0,"x","")</f>
        <v/>
      </c>
      <c r="AF32" s="44" t="str">
        <f t="array" ref="AF32">IF(MAX(IF(Outage!$Z$3:$OA$3='HarKit per perusahaan'!AF$5,Outage!$Z45:$OA45))&gt;0,"x","")</f>
        <v/>
      </c>
      <c r="AG32" s="44" t="str">
        <f t="array" ref="AG32">IF(MAX(IF(Outage!$Z$3:$OA$3='HarKit per perusahaan'!AG$5,Outage!$Z45:$OA45))&gt;0,"x","")</f>
        <v/>
      </c>
      <c r="AH32" s="44" t="str">
        <f t="array" ref="AH32">IF(MAX(IF(Outage!$Z$3:$OA$3='HarKit per perusahaan'!AH$5,Outage!$Z45:$OA45))&gt;0,"x","")</f>
        <v/>
      </c>
      <c r="AI32" s="44" t="str">
        <f t="array" ref="AI32">IF(MAX(IF(Outage!$Z$3:$OA$3='HarKit per perusahaan'!AI$5,Outage!$Z45:$OA45))&gt;0,"x","")</f>
        <v/>
      </c>
      <c r="AJ32" s="44" t="str">
        <f t="array" ref="AJ32">IF(MAX(IF(Outage!$Z$3:$OA$3='HarKit per perusahaan'!AJ$5,Outage!$Z45:$OA45))&gt;0,"x","")</f>
        <v/>
      </c>
      <c r="AK32" s="44" t="str">
        <f t="array" ref="AK32">IF(MAX(IF(Outage!$Z$3:$OA$3='HarKit per perusahaan'!AK$5,Outage!$Z45:$OA45))&gt;0,"x","")</f>
        <v/>
      </c>
      <c r="AL32" s="44" t="str">
        <f t="array" ref="AL32">IF(MAX(IF(Outage!$Z$3:$OA$3='HarKit per perusahaan'!AL$5,Outage!$Z45:$OA45))&gt;0,"x","")</f>
        <v/>
      </c>
      <c r="AM32" s="44" t="str">
        <f t="array" ref="AM32">IF(MAX(IF(Outage!$Z$3:$OA$3='HarKit per perusahaan'!AM$5,Outage!$Z45:$OA45))&gt;0,"x","")</f>
        <v/>
      </c>
      <c r="AN32" s="44" t="str">
        <f t="array" ref="AN32">IF(MAX(IF(Outage!$Z$3:$OA$3='HarKit per perusahaan'!AN$5,Outage!$Z45:$OA45))&gt;0,"x","")</f>
        <v/>
      </c>
      <c r="AO32" s="44" t="str">
        <f t="array" ref="AO32">IF(MAX(IF(Outage!$Z$3:$OA$3='HarKit per perusahaan'!AO$5,Outage!$Z45:$OA45))&gt;0,"x","")</f>
        <v/>
      </c>
      <c r="AP32" s="44" t="str">
        <f t="array" ref="AP32">IF(MAX(IF(Outage!$Z$3:$OA$3='HarKit per perusahaan'!AP$5,Outage!$Z45:$OA45))&gt;0,"x","")</f>
        <v/>
      </c>
      <c r="AQ32" s="44" t="str">
        <f t="array" ref="AQ32">IF(MAX(IF(Outage!$Z$3:$OA$3='HarKit per perusahaan'!AQ$5,Outage!$Z45:$OA45))&gt;0,"x","")</f>
        <v/>
      </c>
      <c r="AR32" s="44" t="str">
        <f t="array" ref="AR32">IF(MAX(IF(Outage!$Z$3:$OA$3='HarKit per perusahaan'!AR$5,Outage!$Z45:$OA45))&gt;0,"x","")</f>
        <v/>
      </c>
      <c r="AS32" s="44" t="str">
        <f t="array" ref="AS32">IF(MAX(IF(Outage!$Z$3:$OA$3='HarKit per perusahaan'!AS$5,Outage!$Z45:$OA45))&gt;0,"x","")</f>
        <v/>
      </c>
      <c r="AT32" s="44" t="str">
        <f t="array" ref="AT32">IF(MAX(IF(Outage!$Z$3:$OA$3='HarKit per perusahaan'!AT$5,Outage!$Z45:$OA45))&gt;0,"x","")</f>
        <v/>
      </c>
      <c r="AU32" s="44" t="str">
        <f t="array" ref="AU32">IF(MAX(IF(Outage!$Z$3:$OA$3='HarKit per perusahaan'!AU$5,Outage!$Z45:$OA45))&gt;0,"x","")</f>
        <v/>
      </c>
      <c r="AV32" s="44" t="str">
        <f t="array" ref="AV32">IF(MAX(IF(Outage!$Z$3:$OA$3='HarKit per perusahaan'!AV$5,Outage!$Z45:$OA45))&gt;0,"x","")</f>
        <v/>
      </c>
      <c r="AW32" s="44" t="str">
        <f t="array" ref="AW32">IF(MAX(IF(Outage!$Z$3:$OA$3='HarKit per perusahaan'!AW$5,Outage!$Z45:$OA45))&gt;0,"x","")</f>
        <v/>
      </c>
      <c r="AX32" s="44" t="str">
        <f t="array" ref="AX32">IF(MAX(IF(Outage!$Z$3:$OA$3='HarKit per perusahaan'!AX$5,Outage!$Z45:$OA45))&gt;0,"x","")</f>
        <v/>
      </c>
      <c r="AY32" s="44" t="str">
        <f t="array" ref="AY32">IF(MAX(IF(Outage!$Z$3:$OA$3='HarKit per perusahaan'!AY$5,Outage!$Z45:$OA45))&gt;0,"x","")</f>
        <v/>
      </c>
      <c r="AZ32" s="44" t="str">
        <f t="array" ref="AZ32">IF(MAX(IF(Outage!$Z$3:$OA$3='HarKit per perusahaan'!AZ$5,Outage!$Z45:$OA45))&gt;0,"x","")</f>
        <v/>
      </c>
      <c r="BA32" s="44" t="str">
        <f t="array" ref="BA32">IF(MAX(IF(Outage!$Z$3:$OA$3='HarKit per perusahaan'!BA$5,Outage!$Z45:$OA45))&gt;0,"x","")</f>
        <v/>
      </c>
      <c r="BB32" s="44" t="str">
        <f t="array" ref="BB32">IF(MAX(IF(Outage!$Z$3:$OA$3='HarKit per perusahaan'!BB$5,Outage!$Z45:$OA45))&gt;0,"x","")</f>
        <v/>
      </c>
      <c r="BC32" s="44" t="str">
        <f t="array" ref="BC32">IF(MAX(IF(Outage!$Z$3:$OA$3='HarKit per perusahaan'!BC$5,Outage!$Z45:$OA45))&gt;0,"x","")</f>
        <v/>
      </c>
      <c r="BD32" s="44" t="str">
        <f t="array" ref="BD32">IF(MAX(IF(Outage!$Z$3:$OA$3='HarKit per perusahaan'!BD$5,Outage!$Z45:$OA45))&gt;0,"x","")</f>
        <v/>
      </c>
      <c r="BE32" s="44" t="str">
        <f t="array" ref="BE32">IF(MAX(IF(Outage!$Z$3:$OA$3='HarKit per perusahaan'!BE$5,Outage!$Z45:$OA45))&gt;0,"x","")</f>
        <v/>
      </c>
      <c r="BF32" s="44" t="str">
        <f t="array" ref="BF32">IF(MAX(IF(Outage!$Z$3:$OA$3='HarKit per perusahaan'!BF$5,Outage!$Z45:$OA45))&gt;0,"x","")</f>
        <v/>
      </c>
      <c r="BG32" s="44" t="str">
        <f t="array" ref="BG32">IF(MAX(IF(Outage!$Z$3:$OA$3='HarKit per perusahaan'!BG$5,Outage!$Z45:$OA45))&gt;0,"x","")</f>
        <v/>
      </c>
      <c r="BH32" s="44" t="str">
        <f t="array" ref="BH32">IF(MAX(IF(Outage!$Z$3:$OA$3='HarKit per perusahaan'!BH$5,Outage!$Z45:$OA45))&gt;0,"x","")</f>
        <v/>
      </c>
      <c r="BI32" s="44" t="str">
        <f t="array" ref="BI32">IF(MAX(IF(Outage!$Z$3:$OA$3='HarKit per perusahaan'!BI$5,Outage!$Z45:$OA45))&gt;0,"x","")</f>
        <v/>
      </c>
      <c r="BJ32" s="44" t="str">
        <f t="array" ref="BJ32">IF(MAX(IF(Outage!$Z$3:$OA$3='HarKit per perusahaan'!BJ$5,Outage!$Z45:$OA45))&gt;0,"x","")</f>
        <v/>
      </c>
      <c r="BK32" s="44" t="str">
        <f t="array" ref="BK32">IF(MAX(IF(Outage!$Z$3:$OA$3='HarKit per perusahaan'!BK$5,Outage!$Z45:$OA45))&gt;0,"x","")</f>
        <v/>
      </c>
      <c r="BL32" s="44" t="str">
        <f t="array" ref="BL32">IF(MAX(IF(Outage!$Z$3:$OA$3='HarKit per perusahaan'!BL$5,Outage!$Z45:$OA45))&gt;0,"x","")</f>
        <v/>
      </c>
      <c r="BM32" s="52"/>
      <c r="BN32" s="47"/>
    </row>
  </sheetData>
  <autoFilter ref="BO5:BP32" xr:uid="{00000000-0009-0000-0000-00000E000000}"/>
  <mergeCells count="26">
    <mergeCell ref="C8:BM8"/>
    <mergeCell ref="C9:BM9"/>
    <mergeCell ref="C10:BM10"/>
    <mergeCell ref="J3:K4"/>
    <mergeCell ref="AY3:BB4"/>
    <mergeCell ref="BC3:BG4"/>
    <mergeCell ref="BH3:BL4"/>
    <mergeCell ref="BM3:BM5"/>
    <mergeCell ref="C6:BM6"/>
    <mergeCell ref="C7:BM7"/>
    <mergeCell ref="Y3:AB4"/>
    <mergeCell ref="AC3:AG4"/>
    <mergeCell ref="AH3:AK4"/>
    <mergeCell ref="AL3:AO4"/>
    <mergeCell ref="AP3:AT4"/>
    <mergeCell ref="AU3:AX4"/>
    <mergeCell ref="B1:BK1"/>
    <mergeCell ref="B3:B5"/>
    <mergeCell ref="C3:C5"/>
    <mergeCell ref="D3:D5"/>
    <mergeCell ref="E3:E5"/>
    <mergeCell ref="F3:G4"/>
    <mergeCell ref="H3:I4"/>
    <mergeCell ref="L3:O4"/>
    <mergeCell ref="P3:S4"/>
    <mergeCell ref="T3:X4"/>
  </mergeCells>
  <conditionalFormatting sqref="L11:BL32">
    <cfRule type="containsText" dxfId="0" priority="1" operator="containsText" text="x">
      <formula>NOT(ISERROR(SEARCH("x",L11)))</formula>
    </cfRule>
  </conditionalFormatting>
  <pageMargins left="0.2" right="0.2" top="0.25" bottom="0.25" header="0.3" footer="0.3"/>
  <pageSetup scale="8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Sheet2</vt:lpstr>
      <vt:lpstr>Beban Puncak</vt:lpstr>
      <vt:lpstr>Max</vt:lpstr>
      <vt:lpstr>BP</vt:lpstr>
      <vt:lpstr>DMN</vt:lpstr>
      <vt:lpstr>Kit Masuk 2024</vt:lpstr>
      <vt:lpstr>Outage</vt:lpstr>
      <vt:lpstr>Nerda</vt:lpstr>
      <vt:lpstr>HarKit per perusahaan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2024-06-24T00:04:19Z</dcterms:created>
  <dcterms:modified xsi:type="dcterms:W3CDTF">2024-08-15T03:07:35Z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2024-06-24T00:06:16Z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0e48f9d7-2701-4b80-bb71-211bde24768a</vt:lpwstr>
  </property>
  <property fmtid="{D5CDD505-2E9C-101B-9397-08002B2CF9AE}" pid="7" name="MSIP_Label_defa4170-0d19-0005-0004-bc88714345d2_ActionId">
    <vt:lpwstr>a900563a-d2d8-43bf-9f7a-b4136a07f068</vt:lpwstr>
  </property>
  <property fmtid="{D5CDD505-2E9C-101B-9397-08002B2CF9AE}" pid="8" name="MSIP_Label_defa4170-0d19-0005-0004-bc88714345d2_ContentBits">
    <vt:lpwstr>0</vt:lpwstr>
  </property>
</Properties>
</file>